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xr:revisionPtr revIDLastSave="0" documentId="13_ncr:1_{C7AC3241-E7F7-40C3-809F-DE0A4D33520C}" xr6:coauthVersionLast="47" xr6:coauthVersionMax="47" xr10:uidLastSave="{00000000-0000-0000-0000-000000000000}"/>
  <workbookProtection workbookAlgorithmName="SHA-512" workbookHashValue="W4bPqMmNRrg0qkHq3x7We0U+hwrkGl+0NHqVl4aDglpwFHrkAPCCqTSkLziJoL60oKdgPH6imakbrof3BVNGuQ==" workbookSaltValue="2fL6fodhrtOjyUMO6wMP+Q==" workbookSpinCount="100000" lockStructure="1"/>
  <bookViews>
    <workbookView xWindow="-110" yWindow="-110" windowWidth="38620" windowHeight="21220" xr2:uid="{00000000-000D-0000-FFFF-FFFF00000000}"/>
  </bookViews>
  <sheets>
    <sheet name="指標ツール" sheetId="1" r:id="rId1"/>
    <sheet name="使い方" sheetId="11" r:id="rId2"/>
    <sheet name="更新履歴" sheetId="12" r:id="rId3"/>
    <sheet name="指標計算①分子" sheetId="2" state="hidden" r:id="rId4"/>
    <sheet name="指標計算②分母" sheetId="3" state="hidden" r:id="rId5"/>
    <sheet name="指標計算③算出" sheetId="4" state="hidden" r:id="rId6"/>
    <sheet name="特性別指標" sheetId="9" state="hidden" r:id="rId7"/>
    <sheet name="規模別指標" sheetId="10" state="hidden" r:id="rId8"/>
    <sheet name="指標リスト" sheetId="5" state="hidden" r:id="rId9"/>
    <sheet name="国立大学法人一覧" sheetId="6" state="hidden" r:id="rId10"/>
    <sheet name="区分リスト" sheetId="7" state="hidden" r:id="rId11"/>
  </sheets>
  <definedNames>
    <definedName name="_xlnm._FilterDatabase" localSheetId="0" hidden="1">指標ツール!$A$21:$O$110</definedName>
    <definedName name="ExternalData_2" localSheetId="7" hidden="1">規模別指標!$A$1:$BN$162</definedName>
    <definedName name="_xlnm.Print_Area" localSheetId="0">指標ツール!$F$1:$P$132</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1" l="1" a="1"/>
  <c r="G22" i="1"/>
  <c r="G49" i="1" a="1"/>
  <c r="G49" i="1"/>
  <c r="N4" i="1"/>
  <c r="C3" i="1"/>
  <c r="C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22" i="1"/>
  <c r="J21" i="1"/>
  <c r="J1" i="7" a="1"/>
  <c r="J1" i="7"/>
  <c r="F125" i="1" a="1"/>
  <c r="F125" i="1"/>
  <c r="F115" i="1" a="1"/>
  <c r="F115" i="1"/>
  <c r="G110" i="1" a="1"/>
  <c r="G110" i="1"/>
  <c r="B110" i="1"/>
  <c r="E110" i="1"/>
  <c r="A110" i="1"/>
  <c r="D110" i="1"/>
  <c r="G109" i="1" a="1"/>
  <c r="G109" i="1"/>
  <c r="B109" i="1"/>
  <c r="E109" i="1"/>
  <c r="A109" i="1"/>
  <c r="D109" i="1"/>
  <c r="G108" i="1" a="1"/>
  <c r="G108" i="1"/>
  <c r="B108" i="1"/>
  <c r="E108" i="1"/>
  <c r="A108" i="1"/>
  <c r="D108" i="1"/>
  <c r="G107" i="1" a="1"/>
  <c r="G107" i="1"/>
  <c r="B107" i="1"/>
  <c r="E107" i="1"/>
  <c r="A107" i="1"/>
  <c r="D107" i="1"/>
  <c r="G106" i="1" a="1"/>
  <c r="G106" i="1"/>
  <c r="B106" i="1"/>
  <c r="E106" i="1"/>
  <c r="A106" i="1"/>
  <c r="D106" i="1"/>
  <c r="G105" i="1" a="1"/>
  <c r="G105" i="1"/>
  <c r="B105" i="1"/>
  <c r="E105" i="1"/>
  <c r="A105" i="1"/>
  <c r="D105" i="1"/>
  <c r="G104" i="1" a="1"/>
  <c r="G104" i="1"/>
  <c r="B104" i="1"/>
  <c r="E104" i="1"/>
  <c r="A104" i="1"/>
  <c r="D104" i="1"/>
  <c r="G103" i="1" a="1"/>
  <c r="G103" i="1"/>
  <c r="B103" i="1"/>
  <c r="E103" i="1"/>
  <c r="A103" i="1"/>
  <c r="D103" i="1"/>
  <c r="G102" i="1" a="1"/>
  <c r="G102" i="1"/>
  <c r="B102" i="1"/>
  <c r="E102" i="1"/>
  <c r="A102" i="1"/>
  <c r="D102" i="1"/>
  <c r="G101" i="1" a="1"/>
  <c r="G101" i="1"/>
  <c r="B101" i="1"/>
  <c r="E101" i="1"/>
  <c r="A101" i="1"/>
  <c r="D101" i="1"/>
  <c r="G100" i="1" a="1"/>
  <c r="G100" i="1"/>
  <c r="B100" i="1"/>
  <c r="E100" i="1"/>
  <c r="A100" i="1"/>
  <c r="D100" i="1"/>
  <c r="G99" i="1" a="1"/>
  <c r="G99" i="1"/>
  <c r="B99" i="1"/>
  <c r="E99" i="1"/>
  <c r="A99" i="1"/>
  <c r="D99" i="1"/>
  <c r="G98" i="1" a="1"/>
  <c r="G98" i="1"/>
  <c r="B98" i="1"/>
  <c r="E98" i="1"/>
  <c r="A98" i="1"/>
  <c r="D98" i="1"/>
  <c r="G97" i="1" a="1"/>
  <c r="G97" i="1"/>
  <c r="B97" i="1"/>
  <c r="E97" i="1"/>
  <c r="A97" i="1"/>
  <c r="D97" i="1"/>
  <c r="G96" i="1" a="1"/>
  <c r="G96" i="1"/>
  <c r="B96" i="1"/>
  <c r="E96" i="1"/>
  <c r="A96" i="1"/>
  <c r="D96" i="1"/>
  <c r="G95" i="1" a="1"/>
  <c r="G95" i="1"/>
  <c r="B95" i="1"/>
  <c r="E95" i="1"/>
  <c r="A95" i="1"/>
  <c r="D95" i="1"/>
  <c r="G94" i="1" a="1"/>
  <c r="G94" i="1"/>
  <c r="B94" i="1"/>
  <c r="E94" i="1"/>
  <c r="A94" i="1"/>
  <c r="D94" i="1"/>
  <c r="G93" i="1" a="1"/>
  <c r="G93" i="1"/>
  <c r="B93" i="1"/>
  <c r="E93" i="1"/>
  <c r="A93" i="1"/>
  <c r="D93" i="1"/>
  <c r="G92" i="1" a="1"/>
  <c r="G92" i="1"/>
  <c r="B92" i="1"/>
  <c r="E92" i="1"/>
  <c r="A92" i="1"/>
  <c r="D92" i="1"/>
  <c r="G91" i="1" a="1"/>
  <c r="G91" i="1"/>
  <c r="B91" i="1"/>
  <c r="E91" i="1"/>
  <c r="A91" i="1"/>
  <c r="D91" i="1"/>
  <c r="G90" i="1" a="1"/>
  <c r="G90" i="1"/>
  <c r="B90" i="1"/>
  <c r="E90" i="1"/>
  <c r="A90" i="1"/>
  <c r="D90" i="1"/>
  <c r="G89" i="1" a="1"/>
  <c r="G89" i="1"/>
  <c r="B89" i="1"/>
  <c r="E89" i="1"/>
  <c r="A89" i="1"/>
  <c r="D89" i="1"/>
  <c r="G88" i="1" a="1"/>
  <c r="G88" i="1"/>
  <c r="B88" i="1"/>
  <c r="E88" i="1"/>
  <c r="A88" i="1"/>
  <c r="D88" i="1"/>
  <c r="G87" i="1" a="1"/>
  <c r="G87" i="1"/>
  <c r="B87" i="1"/>
  <c r="E87" i="1"/>
  <c r="A87" i="1"/>
  <c r="D87" i="1"/>
  <c r="G86" i="1" a="1"/>
  <c r="G86" i="1"/>
  <c r="B86" i="1"/>
  <c r="E86" i="1"/>
  <c r="A86" i="1"/>
  <c r="D86" i="1"/>
  <c r="G85" i="1" a="1"/>
  <c r="G85" i="1"/>
  <c r="B85" i="1"/>
  <c r="E85" i="1"/>
  <c r="A85" i="1"/>
  <c r="D85" i="1"/>
  <c r="G84" i="1" a="1"/>
  <c r="G84" i="1"/>
  <c r="B84" i="1"/>
  <c r="E84" i="1"/>
  <c r="A84" i="1"/>
  <c r="D84" i="1"/>
  <c r="G83" i="1" a="1"/>
  <c r="G83" i="1"/>
  <c r="B83" i="1"/>
  <c r="E83" i="1"/>
  <c r="A83" i="1"/>
  <c r="D83" i="1"/>
  <c r="G82" i="1" a="1"/>
  <c r="G82" i="1"/>
  <c r="B82" i="1"/>
  <c r="E82" i="1"/>
  <c r="A82" i="1"/>
  <c r="D82" i="1"/>
  <c r="G81" i="1" a="1"/>
  <c r="G81" i="1"/>
  <c r="B81" i="1"/>
  <c r="E81" i="1"/>
  <c r="A81" i="1"/>
  <c r="D81" i="1"/>
  <c r="G80" i="1" a="1"/>
  <c r="G80" i="1"/>
  <c r="B80" i="1"/>
  <c r="E80" i="1"/>
  <c r="A80" i="1"/>
  <c r="D80" i="1"/>
  <c r="G79" i="1" a="1"/>
  <c r="G79" i="1"/>
  <c r="B79" i="1"/>
  <c r="E79" i="1"/>
  <c r="A79" i="1"/>
  <c r="D79" i="1"/>
  <c r="G78" i="1" a="1"/>
  <c r="G78" i="1"/>
  <c r="B78" i="1"/>
  <c r="E78" i="1"/>
  <c r="A78" i="1"/>
  <c r="D78" i="1"/>
  <c r="G77" i="1" a="1"/>
  <c r="G77" i="1"/>
  <c r="B77" i="1"/>
  <c r="E77" i="1"/>
  <c r="A77" i="1"/>
  <c r="D77" i="1"/>
  <c r="G76" i="1" a="1"/>
  <c r="G76" i="1"/>
  <c r="B76" i="1"/>
  <c r="E76" i="1"/>
  <c r="A76" i="1"/>
  <c r="D76" i="1"/>
  <c r="G75" i="1" a="1"/>
  <c r="G75" i="1"/>
  <c r="B75" i="1"/>
  <c r="E75" i="1"/>
  <c r="A75" i="1"/>
  <c r="D75" i="1"/>
  <c r="G74" i="1" a="1"/>
  <c r="G74" i="1"/>
  <c r="B74" i="1"/>
  <c r="E74" i="1"/>
  <c r="A74" i="1"/>
  <c r="D74" i="1"/>
  <c r="G73" i="1" a="1"/>
  <c r="G73" i="1"/>
  <c r="B73" i="1"/>
  <c r="E73" i="1"/>
  <c r="A73" i="1"/>
  <c r="D73" i="1"/>
  <c r="G72" i="1" a="1"/>
  <c r="G72" i="1"/>
  <c r="B72" i="1"/>
  <c r="E72" i="1"/>
  <c r="A72" i="1"/>
  <c r="D72" i="1"/>
  <c r="G71" i="1" a="1"/>
  <c r="G71" i="1"/>
  <c r="B71" i="1"/>
  <c r="E71" i="1"/>
  <c r="A71" i="1"/>
  <c r="D71" i="1"/>
  <c r="G70" i="1" a="1"/>
  <c r="G70" i="1"/>
  <c r="B70" i="1"/>
  <c r="E70" i="1"/>
  <c r="A70" i="1"/>
  <c r="D70" i="1"/>
  <c r="G69" i="1" a="1"/>
  <c r="G69" i="1"/>
  <c r="B69" i="1"/>
  <c r="E69" i="1"/>
  <c r="A69" i="1"/>
  <c r="D69" i="1"/>
  <c r="G68" i="1" a="1"/>
  <c r="G68" i="1"/>
  <c r="B68" i="1"/>
  <c r="E68" i="1"/>
  <c r="A68" i="1"/>
  <c r="D68" i="1"/>
  <c r="G67" i="1" a="1"/>
  <c r="G67" i="1"/>
  <c r="B67" i="1"/>
  <c r="E67" i="1"/>
  <c r="A67" i="1"/>
  <c r="D67" i="1"/>
  <c r="G66" i="1" a="1"/>
  <c r="G66" i="1"/>
  <c r="B66" i="1"/>
  <c r="E66" i="1"/>
  <c r="A66" i="1"/>
  <c r="D66" i="1"/>
  <c r="G65" i="1" a="1"/>
  <c r="G65" i="1"/>
  <c r="B65" i="1"/>
  <c r="E65" i="1"/>
  <c r="A65" i="1"/>
  <c r="D65" i="1"/>
  <c r="G64" i="1" a="1"/>
  <c r="G64" i="1"/>
  <c r="B64" i="1"/>
  <c r="E64" i="1"/>
  <c r="A64" i="1"/>
  <c r="D64" i="1"/>
  <c r="G63" i="1" a="1"/>
  <c r="G63" i="1"/>
  <c r="B63" i="1"/>
  <c r="E63" i="1"/>
  <c r="A63" i="1"/>
  <c r="D63" i="1"/>
  <c r="G62" i="1" a="1"/>
  <c r="G62" i="1"/>
  <c r="B62" i="1"/>
  <c r="E62" i="1"/>
  <c r="A62" i="1"/>
  <c r="D62" i="1"/>
  <c r="G61" i="1" a="1"/>
  <c r="G61" i="1"/>
  <c r="B61" i="1"/>
  <c r="E61" i="1"/>
  <c r="A61" i="1"/>
  <c r="D61" i="1"/>
  <c r="G60" i="1" a="1"/>
  <c r="G60" i="1"/>
  <c r="B60" i="1"/>
  <c r="E60" i="1"/>
  <c r="A60" i="1"/>
  <c r="D60" i="1"/>
  <c r="G59" i="1" a="1"/>
  <c r="G59" i="1"/>
  <c r="B59" i="1"/>
  <c r="E59" i="1"/>
  <c r="A59" i="1"/>
  <c r="D59" i="1"/>
  <c r="G58" i="1" a="1"/>
  <c r="G58" i="1"/>
  <c r="B58" i="1"/>
  <c r="E58" i="1"/>
  <c r="A58" i="1"/>
  <c r="D58" i="1"/>
  <c r="G57" i="1" a="1"/>
  <c r="G57" i="1"/>
  <c r="B57" i="1"/>
  <c r="E57" i="1"/>
  <c r="A57" i="1"/>
  <c r="D57" i="1"/>
  <c r="G56" i="1" a="1"/>
  <c r="G56" i="1"/>
  <c r="B56" i="1"/>
  <c r="E56" i="1"/>
  <c r="A56" i="1"/>
  <c r="D56" i="1"/>
  <c r="G55" i="1" a="1"/>
  <c r="G55" i="1"/>
  <c r="B55" i="1"/>
  <c r="E55" i="1"/>
  <c r="A55" i="1"/>
  <c r="D55" i="1"/>
  <c r="G54" i="1" a="1"/>
  <c r="G54" i="1"/>
  <c r="B54" i="1"/>
  <c r="E54" i="1"/>
  <c r="A54" i="1"/>
  <c r="D54" i="1"/>
  <c r="G53" i="1" a="1"/>
  <c r="G53" i="1"/>
  <c r="B53" i="1"/>
  <c r="E53" i="1"/>
  <c r="A53" i="1"/>
  <c r="D53" i="1"/>
  <c r="G52" i="1" a="1"/>
  <c r="G52" i="1"/>
  <c r="B52" i="1"/>
  <c r="E52" i="1"/>
  <c r="A52" i="1"/>
  <c r="D52" i="1"/>
  <c r="G51" i="1" a="1"/>
  <c r="G51" i="1"/>
  <c r="B51" i="1"/>
  <c r="E51" i="1"/>
  <c r="A51" i="1"/>
  <c r="D51" i="1"/>
  <c r="G50" i="1" a="1"/>
  <c r="G50" i="1"/>
  <c r="B50" i="1"/>
  <c r="E50" i="1"/>
  <c r="A50" i="1"/>
  <c r="D50" i="1"/>
  <c r="B49" i="1"/>
  <c r="E49" i="1"/>
  <c r="A49" i="1"/>
  <c r="D49" i="1"/>
  <c r="G48" i="1" a="1"/>
  <c r="G48" i="1"/>
  <c r="B48" i="1"/>
  <c r="E48" i="1"/>
  <c r="A48" i="1"/>
  <c r="D48" i="1"/>
  <c r="G47" i="1" a="1"/>
  <c r="G47" i="1"/>
  <c r="B47" i="1"/>
  <c r="E47" i="1"/>
  <c r="A47" i="1"/>
  <c r="D47" i="1"/>
  <c r="G46" i="1" a="1"/>
  <c r="G46" i="1"/>
  <c r="B46" i="1"/>
  <c r="E46" i="1"/>
  <c r="A46" i="1"/>
  <c r="D46" i="1"/>
  <c r="G45" i="1" a="1"/>
  <c r="G45" i="1"/>
  <c r="B45" i="1"/>
  <c r="E45" i="1"/>
  <c r="A45" i="1"/>
  <c r="D45" i="1"/>
  <c r="G44" i="1" a="1"/>
  <c r="G44" i="1"/>
  <c r="B44" i="1"/>
  <c r="E44" i="1"/>
  <c r="A44" i="1"/>
  <c r="D44" i="1"/>
  <c r="G43" i="1" a="1"/>
  <c r="G43" i="1"/>
  <c r="B43" i="1"/>
  <c r="E43" i="1"/>
  <c r="A43" i="1"/>
  <c r="D43" i="1"/>
  <c r="G42" i="1" a="1"/>
  <c r="G42" i="1"/>
  <c r="B42" i="1"/>
  <c r="E42" i="1"/>
  <c r="A42" i="1"/>
  <c r="D42" i="1"/>
  <c r="G41" i="1" a="1"/>
  <c r="G41" i="1"/>
  <c r="B41" i="1"/>
  <c r="E41" i="1"/>
  <c r="A41" i="1"/>
  <c r="D41" i="1"/>
  <c r="G40" i="1" a="1"/>
  <c r="G40" i="1"/>
  <c r="B40" i="1"/>
  <c r="E40" i="1"/>
  <c r="A40" i="1"/>
  <c r="D40" i="1"/>
  <c r="G39" i="1" a="1"/>
  <c r="G39" i="1"/>
  <c r="B39" i="1"/>
  <c r="E39" i="1"/>
  <c r="A39" i="1"/>
  <c r="D39" i="1"/>
  <c r="G38" i="1" a="1"/>
  <c r="G38" i="1"/>
  <c r="B38" i="1"/>
  <c r="E38" i="1"/>
  <c r="A38" i="1"/>
  <c r="D38" i="1"/>
  <c r="G37" i="1" a="1"/>
  <c r="G37" i="1"/>
  <c r="B37" i="1"/>
  <c r="E37" i="1"/>
  <c r="A37" i="1"/>
  <c r="D37" i="1"/>
  <c r="G36" i="1" a="1"/>
  <c r="G36" i="1"/>
  <c r="B36" i="1"/>
  <c r="E36" i="1"/>
  <c r="A36" i="1"/>
  <c r="D36" i="1"/>
  <c r="G35" i="1" a="1"/>
  <c r="G35" i="1"/>
  <c r="B35" i="1"/>
  <c r="E35" i="1"/>
  <c r="A35" i="1"/>
  <c r="D35" i="1"/>
  <c r="G34" i="1" a="1"/>
  <c r="G34" i="1"/>
  <c r="B34" i="1"/>
  <c r="E34" i="1"/>
  <c r="A34" i="1"/>
  <c r="D34" i="1"/>
  <c r="G33" i="1" a="1"/>
  <c r="G33" i="1"/>
  <c r="B33" i="1"/>
  <c r="E33" i="1"/>
  <c r="A33" i="1"/>
  <c r="D33" i="1"/>
  <c r="G32" i="1" a="1"/>
  <c r="G32" i="1"/>
  <c r="B32" i="1"/>
  <c r="E32" i="1"/>
  <c r="A32" i="1"/>
  <c r="D32" i="1"/>
  <c r="G31" i="1" a="1"/>
  <c r="G31" i="1"/>
  <c r="B31" i="1"/>
  <c r="E31" i="1"/>
  <c r="A31" i="1"/>
  <c r="D31" i="1"/>
  <c r="G30" i="1" a="1"/>
  <c r="G30" i="1"/>
  <c r="B30" i="1"/>
  <c r="E30" i="1"/>
  <c r="A30" i="1"/>
  <c r="D30" i="1"/>
  <c r="G29" i="1" a="1"/>
  <c r="G29" i="1"/>
  <c r="B29" i="1"/>
  <c r="E29" i="1"/>
  <c r="A29" i="1"/>
  <c r="D29" i="1"/>
  <c r="G28" i="1" a="1"/>
  <c r="G28" i="1"/>
  <c r="B28" i="1"/>
  <c r="E28" i="1"/>
  <c r="A28" i="1"/>
  <c r="D28" i="1"/>
  <c r="G27" i="1" a="1"/>
  <c r="G27" i="1"/>
  <c r="B27" i="1"/>
  <c r="E27" i="1"/>
  <c r="A27" i="1"/>
  <c r="D27" i="1"/>
  <c r="G26" i="1" a="1"/>
  <c r="G26" i="1"/>
  <c r="B26" i="1"/>
  <c r="E26" i="1"/>
  <c r="A26" i="1"/>
  <c r="D26" i="1"/>
  <c r="G25" i="1" a="1"/>
  <c r="G25" i="1"/>
  <c r="B25" i="1"/>
  <c r="E25" i="1"/>
  <c r="A25" i="1"/>
  <c r="D25" i="1"/>
  <c r="G24" i="1" a="1"/>
  <c r="G24" i="1"/>
  <c r="B24" i="1"/>
  <c r="E24" i="1"/>
  <c r="A24" i="1"/>
  <c r="D24" i="1"/>
  <c r="G23" i="1" a="1"/>
  <c r="G23" i="1"/>
  <c r="B23" i="1"/>
  <c r="E23" i="1"/>
  <c r="A23" i="1"/>
  <c r="D23" i="1"/>
  <c r="B22" i="1"/>
  <c r="E22" i="1"/>
  <c r="A22" i="1"/>
  <c r="D22" i="1"/>
  <c r="O21" i="1"/>
  <c r="N21" i="1"/>
  <c r="M21" i="1"/>
  <c r="L21" i="1"/>
  <c r="K21" i="1"/>
  <c r="G5" i="1"/>
  <c r="G4" i="1"/>
  <c r="O2" i="1"/>
  <c r="J112" i="1"/>
  <c r="O112" i="1"/>
  <c r="N112" i="1"/>
  <c r="M112" i="1"/>
  <c r="L112" i="1"/>
  <c r="K112" i="1"/>
  <c r="X10" i="1"/>
  <c r="X12" i="1"/>
  <c r="X11" i="1"/>
  <c r="X9" i="1"/>
  <c r="X8" i="1"/>
  <c r="AA12" i="1"/>
  <c r="Z12" i="1"/>
  <c r="Z11" i="1"/>
  <c r="Z10" i="1"/>
  <c r="AA11" i="1"/>
  <c r="AA10" i="1"/>
  <c r="K96" i="1" a="1"/>
  <c r="M84" i="1" a="1"/>
  <c r="K102" i="1" a="1"/>
  <c r="M71" i="1" a="1"/>
  <c r="J117" i="1" a="1"/>
  <c r="J50" i="1" a="1"/>
  <c r="M81" i="1" a="1"/>
  <c r="M57" i="1" a="1"/>
  <c r="K71" i="1" a="1"/>
  <c r="L125" i="1" a="1"/>
  <c r="J54" i="1" a="1"/>
  <c r="K126" i="1" a="1"/>
  <c r="L97" i="1" a="1"/>
  <c r="O97" i="1" a="1"/>
  <c r="O59" i="1" a="1"/>
  <c r="M55" i="1" a="1"/>
  <c r="J36" i="1" a="1"/>
  <c r="H80" i="1" a="1"/>
  <c r="J23" i="1" a="1"/>
  <c r="N71" i="1" a="1"/>
  <c r="L131" i="1" a="1"/>
  <c r="N24" i="1" a="1"/>
  <c r="M38" i="1" a="1"/>
  <c r="K88" i="1" a="1"/>
  <c r="O28" i="1" a="1"/>
  <c r="K39" i="1" a="1"/>
  <c r="H101" i="1" a="1"/>
  <c r="L95" i="1" a="1"/>
  <c r="M110" i="1" a="1"/>
  <c r="H83" i="1" a="1"/>
  <c r="N62" i="1" a="1"/>
  <c r="J83" i="1" a="1"/>
  <c r="J93" i="1" a="1"/>
  <c r="K40" i="1" a="1"/>
  <c r="L93" i="1" a="1"/>
  <c r="H72" i="1" a="1"/>
  <c r="H37" i="1" a="1"/>
  <c r="H84" i="1" a="1"/>
  <c r="I86" i="1" a="1"/>
  <c r="K101" i="1" a="1"/>
  <c r="L35" i="1" a="1"/>
  <c r="I97" i="1" a="1"/>
  <c r="L108" i="1" a="1"/>
  <c r="J28" i="1" a="1"/>
  <c r="J122" i="1" a="1"/>
  <c r="K28" i="1" a="1"/>
  <c r="K75" i="1" a="1"/>
  <c r="O87" i="1" a="1"/>
  <c r="O96" i="1" a="1"/>
  <c r="O117" i="1" a="1"/>
  <c r="H93" i="1" a="1"/>
  <c r="H48" i="1" a="1"/>
  <c r="N94" i="1" a="1"/>
  <c r="O43" i="1" a="1"/>
  <c r="L96" i="1" a="1"/>
  <c r="I28" i="1" a="1"/>
  <c r="N50" i="1" a="1"/>
  <c r="M119" i="1" a="1"/>
  <c r="L104" i="1" a="1"/>
  <c r="O65" i="1" a="1"/>
  <c r="N72" i="1" a="1"/>
  <c r="O31" i="1" a="1"/>
  <c r="M36" i="1" a="1"/>
  <c r="K127" i="1" a="1"/>
  <c r="J74" i="1" a="1"/>
  <c r="N38" i="1" a="1"/>
  <c r="O91" i="1" a="1"/>
  <c r="M127" i="1" a="1"/>
  <c r="M51" i="1" a="1"/>
  <c r="O39" i="1" a="1"/>
  <c r="J107" i="1" a="1"/>
  <c r="N69" i="1" a="1"/>
  <c r="L129" i="1" a="1"/>
  <c r="I33" i="1" a="1"/>
  <c r="K42" i="1" a="1"/>
  <c r="J67" i="1" a="1"/>
  <c r="K44" i="1" a="1"/>
  <c r="O57" i="1" a="1"/>
  <c r="I39" i="1" a="1"/>
  <c r="L38" i="1" a="1"/>
  <c r="N128" i="1" a="1"/>
  <c r="O70" i="1" a="1"/>
  <c r="I80" i="1" a="1"/>
  <c r="K80" i="1" a="1"/>
  <c r="H22" i="1" a="1"/>
  <c r="O130" i="1" a="1"/>
  <c r="K122" i="1" a="1"/>
  <c r="N104" i="1" a="1"/>
  <c r="K98" i="1" a="1"/>
  <c r="L62" i="1" a="1"/>
  <c r="L45" i="1" a="1"/>
  <c r="H95" i="1" a="1"/>
  <c r="H98" i="1" a="1"/>
  <c r="L87" i="1" a="1"/>
  <c r="H36" i="1" a="1"/>
  <c r="L81" i="1" a="1"/>
  <c r="I52" i="1" a="1"/>
  <c r="M103" i="1" a="1"/>
  <c r="M105" i="1" a="1"/>
  <c r="L57" i="1" a="1"/>
  <c r="J66" i="1" a="1"/>
  <c r="N102" i="1" a="1"/>
  <c r="K74" i="1" a="1"/>
  <c r="N23" i="1" a="1"/>
  <c r="L117" i="1" a="1"/>
  <c r="I75" i="1" a="1"/>
  <c r="L53" i="1" a="1"/>
  <c r="L106" i="1" a="1"/>
  <c r="N32" i="1" a="1"/>
  <c r="H31" i="1" a="1"/>
  <c r="O25" i="1" a="1"/>
  <c r="L46" i="1" a="1"/>
  <c r="N132" i="1" a="1"/>
  <c r="H60" i="1" a="1"/>
  <c r="N48" i="1" a="1"/>
  <c r="H66" i="1" a="1"/>
  <c r="H61" i="1" a="1"/>
  <c r="K34" i="1" a="1"/>
  <c r="L23" i="1" a="1"/>
  <c r="J64" i="1" a="1"/>
  <c r="N93" i="1" a="1"/>
  <c r="H35" i="1" a="1"/>
  <c r="L80" i="1" a="1"/>
  <c r="I74" i="1" a="1"/>
  <c r="O29" i="1" a="1"/>
  <c r="J32" i="1" a="1"/>
  <c r="H82" i="1" a="1"/>
  <c r="M132" i="1" a="1"/>
  <c r="K46" i="1" a="1"/>
  <c r="H94" i="1" a="1"/>
  <c r="L121" i="1" a="1"/>
  <c r="L105" i="1" a="1"/>
  <c r="H43" i="1" a="1"/>
  <c r="M90" i="1" a="1"/>
  <c r="I27" i="1" a="1"/>
  <c r="N108" i="1" a="1"/>
  <c r="O102" i="1" a="1"/>
  <c r="I61" i="1" a="1"/>
  <c r="K51" i="1" a="1"/>
  <c r="J29" i="1" a="1"/>
  <c r="J69" i="1" a="1"/>
  <c r="L71" i="1" a="1"/>
  <c r="N41" i="1" a="1"/>
  <c r="K108" i="1" a="1"/>
  <c r="N29" i="1" a="1"/>
  <c r="O26" i="1" a="1"/>
  <c r="I66" i="1" a="1"/>
  <c r="O105" i="1" a="1"/>
  <c r="I84" i="1" a="1"/>
  <c r="K76" i="1" a="1"/>
  <c r="H107" i="1" a="1"/>
  <c r="H45" i="1" a="1"/>
  <c r="O103" i="1" a="1"/>
  <c r="J101" i="1" a="1"/>
  <c r="O108" i="1" a="1"/>
  <c r="O66" i="1" a="1"/>
  <c r="J30" i="1" a="1"/>
  <c r="I83" i="1" a="1"/>
  <c r="K66" i="1" a="1"/>
  <c r="J59" i="1" a="1"/>
  <c r="J52" i="1" a="1"/>
  <c r="N80" i="1" a="1"/>
  <c r="K67" i="1" a="1"/>
  <c r="M26" i="1" a="1"/>
  <c r="K52" i="1" a="1"/>
  <c r="J97" i="1" a="1"/>
  <c r="I57" i="1" a="1"/>
  <c r="I51" i="1" a="1"/>
  <c r="I56" i="1" a="1"/>
  <c r="L30" i="1" a="1"/>
  <c r="J91" i="1" a="1"/>
  <c r="O49" i="1" a="1"/>
  <c r="L101" i="1" a="1"/>
  <c r="M104" i="1" a="1"/>
  <c r="L84" i="1" a="1"/>
  <c r="I30" i="1" a="1"/>
  <c r="J80" i="1" a="1"/>
  <c r="I60" i="1" a="1"/>
  <c r="J58" i="1" a="1"/>
  <c r="K55" i="1" a="1"/>
  <c r="I78" i="1" a="1"/>
  <c r="O121" i="1" a="1"/>
  <c r="H79" i="1" a="1"/>
  <c r="O51" i="1" a="1"/>
  <c r="M41" i="1" a="1"/>
  <c r="K94" i="1" a="1"/>
  <c r="L22" i="1" a="1"/>
  <c r="O60" i="1" a="1"/>
  <c r="K130" i="1" a="1"/>
  <c r="N129" i="1" a="1"/>
  <c r="K81" i="1" a="1"/>
  <c r="I88" i="1" a="1"/>
  <c r="J126" i="1" a="1"/>
  <c r="K107" i="1" a="1"/>
  <c r="O27" i="1" a="1"/>
  <c r="I59" i="1" a="1"/>
  <c r="M89" i="1" a="1"/>
  <c r="M91" i="1" a="1"/>
  <c r="J57" i="1" a="1"/>
  <c r="O58" i="1" a="1"/>
  <c r="L49" i="1" a="1"/>
  <c r="I94" i="1" a="1"/>
  <c r="I102" i="1" a="1"/>
  <c r="N33" i="1" a="1"/>
  <c r="H108" i="1" a="1"/>
  <c r="H34" i="1" a="1"/>
  <c r="N77" i="1" a="1"/>
  <c r="N82" i="1" a="1"/>
  <c r="N121" i="1" a="1"/>
  <c r="N122" i="1" a="1"/>
  <c r="I25" i="1" a="1"/>
  <c r="K59" i="1" a="1"/>
  <c r="O93" i="1" a="1"/>
  <c r="L31" i="1" a="1"/>
  <c r="O23" i="1" a="1"/>
  <c r="K99" i="1" a="1"/>
  <c r="M83" i="1" a="1"/>
  <c r="M107" i="1" a="1"/>
  <c r="M73" i="1" a="1"/>
  <c r="I91" i="1" a="1"/>
  <c r="K27" i="1" a="1"/>
  <c r="J102" i="1" a="1"/>
  <c r="L28" i="1" a="1"/>
  <c r="H65" i="1" a="1"/>
  <c r="L66" i="1" a="1"/>
  <c r="O116" i="1" a="1"/>
  <c r="H50" i="1" a="1"/>
  <c r="L79" i="1" a="1"/>
  <c r="K86" i="1" a="1"/>
  <c r="O115" i="1" a="1"/>
  <c r="K87" i="1" a="1"/>
  <c r="K65" i="1" a="1"/>
  <c r="L82" i="1" a="1"/>
  <c r="O44" i="1" a="1"/>
  <c r="H63" i="1" a="1"/>
  <c r="O32" i="1" a="1"/>
  <c r="O71" i="1" a="1"/>
  <c r="M116" i="1" a="1"/>
  <c r="L40" i="1" a="1"/>
  <c r="N86" i="1" a="1"/>
  <c r="O106" i="1" a="1"/>
  <c r="I41" i="1" a="1"/>
  <c r="K29" i="1" a="1"/>
  <c r="N45" i="1" a="1"/>
  <c r="I105" i="1" a="1"/>
  <c r="L98" i="1" a="1"/>
  <c r="H75" i="1" a="1"/>
  <c r="M126" i="1" a="1"/>
  <c r="I110" i="1" a="1"/>
  <c r="N83" i="1" a="1"/>
  <c r="N110" i="1" a="1"/>
  <c r="M117" i="1" a="1"/>
  <c r="M102" i="1" a="1"/>
  <c r="O125" i="1" a="1"/>
  <c r="O128" i="1" a="1"/>
  <c r="O109" i="1" a="1"/>
  <c r="M70" i="1" a="1"/>
  <c r="L54" i="1" a="1"/>
  <c r="J45" i="1" a="1"/>
  <c r="H47" i="1" a="1"/>
  <c r="N120" i="1" a="1"/>
  <c r="I98" i="1" a="1"/>
  <c r="L48" i="1" a="1"/>
  <c r="I38" i="1" a="1"/>
  <c r="L33" i="1" a="1"/>
  <c r="O104" i="1" a="1"/>
  <c r="J70" i="1" a="1"/>
  <c r="K125" i="1" a="1"/>
  <c r="N40" i="1" a="1"/>
  <c r="J78" i="1" a="1"/>
  <c r="H24" i="1" a="1"/>
  <c r="L50" i="1" a="1"/>
  <c r="M87" i="1" a="1"/>
  <c r="H44" i="1" a="1"/>
  <c r="O79" i="1" a="1"/>
  <c r="J81" i="1" a="1"/>
  <c r="O76" i="1" a="1"/>
  <c r="M47" i="1" a="1"/>
  <c r="L34" i="1" a="1"/>
  <c r="L89" i="1" a="1"/>
  <c r="O37" i="1" a="1"/>
  <c r="K103" i="1" a="1"/>
  <c r="M122" i="1" a="1"/>
  <c r="L51" i="1" a="1"/>
  <c r="L119" i="1" a="1"/>
  <c r="O110" i="1" a="1"/>
  <c r="J48" i="1" a="1"/>
  <c r="H104" i="1" a="1"/>
  <c r="M88" i="1" a="1"/>
  <c r="M74" i="1" a="1"/>
  <c r="M60" i="1" a="1"/>
  <c r="I44" i="1" a="1"/>
  <c r="N76" i="1" a="1"/>
  <c r="M121" i="1" a="1"/>
  <c r="J39" i="1" a="1"/>
  <c r="I77" i="1" a="1"/>
  <c r="I67" i="1" a="1"/>
  <c r="H69" i="1" a="1"/>
  <c r="O75" i="1" a="1"/>
  <c r="J55" i="1" a="1"/>
  <c r="L60" i="1" a="1"/>
  <c r="N42" i="1" a="1"/>
  <c r="I99" i="1" a="1"/>
  <c r="J24" i="1" a="1"/>
  <c r="H30" i="1" a="1"/>
  <c r="O24" i="1" a="1"/>
  <c r="N89" i="1" a="1"/>
  <c r="J77" i="1" a="1"/>
  <c r="L92" i="1" a="1"/>
  <c r="H73" i="1" a="1"/>
  <c r="M108" i="1" a="1"/>
  <c r="O33" i="1" a="1"/>
  <c r="O56" i="1" a="1"/>
  <c r="J63" i="1" a="1"/>
  <c r="I23" i="1" a="1"/>
  <c r="H40" i="1" a="1"/>
  <c r="I93" i="1" a="1"/>
  <c r="J27" i="1" a="1"/>
  <c r="L100" i="1" a="1"/>
  <c r="L43" i="1" a="1"/>
  <c r="I92" i="1" a="1"/>
  <c r="N118" i="1" a="1"/>
  <c r="L52" i="1" a="1"/>
  <c r="I45" i="1" a="1"/>
  <c r="I90" i="1" a="1"/>
  <c r="O64" i="1" a="1"/>
  <c r="M80" i="1" a="1"/>
  <c r="L102" i="1" a="1"/>
  <c r="I108" i="1" a="1"/>
  <c r="J85" i="1" a="1"/>
  <c r="J71" i="1" a="1"/>
  <c r="K33" i="1" a="1"/>
  <c r="J56" i="1" a="1"/>
  <c r="N127" i="1" a="1"/>
  <c r="O132" i="1" a="1"/>
  <c r="J92" i="1" a="1"/>
  <c r="N119" i="1" a="1"/>
  <c r="L86" i="1" a="1"/>
  <c r="N131" i="1" a="1"/>
  <c r="I70" i="1" a="1"/>
  <c r="O67" i="1" a="1"/>
  <c r="N63" i="1" a="1"/>
  <c r="K119" i="1" a="1"/>
  <c r="I68" i="1" a="1"/>
  <c r="M96" i="1" a="1"/>
  <c r="L74" i="1" a="1"/>
  <c r="M106" i="1" a="1"/>
  <c r="M95" i="1" a="1"/>
  <c r="M130" i="1" a="1"/>
  <c r="K109" i="1" a="1"/>
  <c r="I46" i="1" a="1"/>
  <c r="M29" i="1" a="1"/>
  <c r="M33" i="1" a="1"/>
  <c r="I34" i="1" a="1"/>
  <c r="N47" i="1" a="1"/>
  <c r="N130" i="1" a="1"/>
  <c r="I101" i="1" a="1"/>
  <c r="M56" i="1" a="1"/>
  <c r="K45" i="1" a="1"/>
  <c r="L91" i="1" a="1"/>
  <c r="H59" i="1" a="1"/>
  <c r="H100" i="1" a="1"/>
  <c r="H78" i="1" a="1"/>
  <c r="J128" i="1" a="1"/>
  <c r="N59" i="1" a="1"/>
  <c r="M94" i="1" a="1"/>
  <c r="J132" i="1" a="1"/>
  <c r="N55" i="1" a="1"/>
  <c r="O53" i="1" a="1"/>
  <c r="K49" i="1" a="1"/>
  <c r="M79" i="1" a="1"/>
  <c r="M23" i="1" a="1"/>
  <c r="K30" i="1" a="1"/>
  <c r="M125" i="1" a="1"/>
  <c r="K110" i="1" a="1"/>
  <c r="J115" i="1" a="1"/>
  <c r="I106" i="1" a="1"/>
  <c r="K62" i="1" a="1"/>
  <c r="J25" i="1" a="1"/>
  <c r="K116" i="1" a="1"/>
  <c r="I50" i="1" a="1"/>
  <c r="N96" i="1" a="1"/>
  <c r="N30" i="1" a="1"/>
  <c r="L59" i="1" a="1"/>
  <c r="O86" i="1" a="1"/>
  <c r="N37" i="1" a="1"/>
  <c r="M131" i="1" a="1"/>
  <c r="M45" i="1" a="1"/>
  <c r="J95" i="1" a="1"/>
  <c r="N26" i="1" a="1"/>
  <c r="O77" i="1" a="1"/>
  <c r="O101" i="1" a="1"/>
  <c r="M64" i="1" a="1"/>
  <c r="M100" i="1" a="1"/>
  <c r="O35" i="1" a="1"/>
  <c r="I72" i="1" a="1"/>
  <c r="M99" i="1" a="1"/>
  <c r="N61" i="1" a="1"/>
  <c r="H109" i="1" a="1"/>
  <c r="L110" i="1" a="1"/>
  <c r="H89" i="1" a="1"/>
  <c r="L63" i="1" a="1"/>
  <c r="H58" i="1" a="1"/>
  <c r="M31" i="1" a="1"/>
  <c r="K70" i="1" a="1"/>
  <c r="K24" i="1" a="1"/>
  <c r="H55" i="1" a="1"/>
  <c r="M40" i="1" a="1"/>
  <c r="M86" i="1" a="1"/>
  <c r="H62" i="1" a="1"/>
  <c r="J44" i="1" a="1"/>
  <c r="I104" i="1" a="1"/>
  <c r="M65" i="1" a="1"/>
  <c r="N101" i="1" a="1"/>
  <c r="L88" i="1" a="1"/>
  <c r="I37" i="1" a="1"/>
  <c r="K106" i="1" a="1"/>
  <c r="N109" i="1" a="1"/>
  <c r="K115" i="1" a="1"/>
  <c r="M27" i="1" a="1"/>
  <c r="L68" i="1" a="1"/>
  <c r="H32" i="1" a="1"/>
  <c r="J108" i="1" a="1"/>
  <c r="K23" i="1" a="1"/>
  <c r="J89" i="1" a="1"/>
  <c r="M109" i="1" a="1"/>
  <c r="N103" i="1" a="1"/>
  <c r="O83" i="1" a="1"/>
  <c r="H41" i="1" a="1"/>
  <c r="M52" i="1" a="1"/>
  <c r="O48" i="1" a="1"/>
  <c r="H25" i="1" a="1"/>
  <c r="L70" i="1" a="1"/>
  <c r="N88" i="1" a="1"/>
  <c r="N107" i="1" a="1"/>
  <c r="M75" i="1" a="1"/>
  <c r="H33" i="1" a="1"/>
  <c r="K35" i="1" a="1"/>
  <c r="J75" i="1" a="1"/>
  <c r="L83" i="1" a="1"/>
  <c r="H81" i="1" a="1"/>
  <c r="J31" i="1" a="1"/>
  <c r="I76" i="1" a="1"/>
  <c r="K38" i="1" a="1"/>
  <c r="H54" i="1" a="1"/>
  <c r="H68" i="1" a="1"/>
  <c r="O38" i="1" a="1"/>
  <c r="H92" i="1" a="1"/>
  <c r="L122" i="1" a="1"/>
  <c r="J131" i="1" a="1"/>
  <c r="N27" i="1" a="1"/>
  <c r="J94" i="1" a="1"/>
  <c r="J104" i="1" a="1"/>
  <c r="I107" i="1" a="1"/>
  <c r="H52" i="1" a="1"/>
  <c r="K72" i="1" a="1"/>
  <c r="H110" i="1" a="1"/>
  <c r="H29" i="1" a="1"/>
  <c r="J100" i="1" a="1"/>
  <c r="N115" i="1" a="1"/>
  <c r="L130" i="1" a="1"/>
  <c r="N70" i="1" a="1"/>
  <c r="O85" i="1" a="1"/>
  <c r="O62" i="1" a="1"/>
  <c r="L27" i="1" a="1"/>
  <c r="L109" i="1" a="1"/>
  <c r="M98" i="1" a="1"/>
  <c r="J99" i="1" a="1"/>
  <c r="M32" i="1" a="1"/>
  <c r="K53" i="1" a="1"/>
  <c r="M39" i="1" a="1"/>
  <c r="J41" i="1" a="1"/>
  <c r="N126" i="1" a="1"/>
  <c r="N36" i="1" a="1"/>
  <c r="J33" i="1" a="1"/>
  <c r="M101" i="1" a="1"/>
  <c r="N52" i="1" a="1"/>
  <c r="L36" i="1" a="1"/>
  <c r="J79" i="1" a="1"/>
  <c r="N78" i="1" a="1"/>
  <c r="K60" i="1" a="1"/>
  <c r="L24" i="1" a="1"/>
  <c r="N39" i="1" a="1"/>
  <c r="J103" i="1" a="1"/>
  <c r="J72" i="1" a="1"/>
  <c r="H85" i="1" a="1"/>
  <c r="M92" i="1" a="1"/>
  <c r="O36" i="1" a="1"/>
  <c r="N35" i="1" a="1"/>
  <c r="K120" i="1" a="1"/>
  <c r="N116" i="1" a="1"/>
  <c r="K79" i="1" a="1"/>
  <c r="I95" i="1" a="1"/>
  <c r="J38" i="1" a="1"/>
  <c r="K57" i="1" a="1"/>
  <c r="L61" i="1" a="1"/>
  <c r="O99" i="1" a="1"/>
  <c r="N87" i="1" a="1"/>
  <c r="J35" i="1" a="1"/>
  <c r="K31" i="1" a="1"/>
  <c r="L77" i="1" a="1"/>
  <c r="H38" i="1" a="1"/>
  <c r="I69" i="1" a="1"/>
  <c r="N25" i="1" a="1"/>
  <c r="I63" i="1" a="1"/>
  <c r="M97" i="1" a="1"/>
  <c r="N90" i="1" a="1"/>
  <c r="K26" i="1" a="1"/>
  <c r="H76" i="1" a="1"/>
  <c r="O22" i="1" a="1"/>
  <c r="N73" i="1" a="1"/>
  <c r="N43" i="1" a="1"/>
  <c r="M35" i="1" a="1"/>
  <c r="M43" i="1" a="1"/>
  <c r="L26" i="1" a="1"/>
  <c r="H53" i="1" a="1"/>
  <c r="I82" i="1" a="1"/>
  <c r="O88" i="1" a="1"/>
  <c r="K129" i="1" a="1"/>
  <c r="N60" i="1" a="1"/>
  <c r="J53" i="1" a="1"/>
  <c r="J90" i="1" a="1"/>
  <c r="M48" i="1" a="1"/>
  <c r="H106" i="1" a="1"/>
  <c r="M44" i="1" a="1"/>
  <c r="J84" i="1" a="1"/>
  <c r="M62" i="1" a="1"/>
  <c r="N68" i="1" a="1"/>
  <c r="H67" i="1" a="1"/>
  <c r="O40" i="1" a="1"/>
  <c r="M93" i="1" a="1"/>
  <c r="K69" i="1" a="1"/>
  <c r="H97" i="1" a="1"/>
  <c r="O42" i="1" a="1"/>
  <c r="K84" i="1" a="1"/>
  <c r="N79" i="1" a="1"/>
  <c r="L25" i="1" a="1"/>
  <c r="J87" i="1" a="1"/>
  <c r="H39" i="1" a="1"/>
  <c r="O131" i="1" a="1"/>
  <c r="H74" i="1" a="1"/>
  <c r="O73" i="1" a="1"/>
  <c r="M28" i="1" a="1"/>
  <c r="J68" i="1" a="1"/>
  <c r="L72" i="1" a="1"/>
  <c r="K97" i="1" a="1"/>
  <c r="O34" i="1" a="1"/>
  <c r="M77" i="1" a="1"/>
  <c r="M54" i="1" a="1"/>
  <c r="J98" i="1" a="1"/>
  <c r="I96" i="1" a="1"/>
  <c r="M66" i="1" a="1"/>
  <c r="I48" i="1" a="1"/>
  <c r="O63" i="1" a="1"/>
  <c r="K73" i="1" a="1"/>
  <c r="N49" i="1" a="1"/>
  <c r="H28" i="1" a="1"/>
  <c r="J125" i="1" a="1"/>
  <c r="K104" i="1" a="1"/>
  <c r="J22" i="1" a="1"/>
  <c r="J60" i="1" a="1"/>
  <c r="L32" i="1" a="1"/>
  <c r="N67" i="1" a="1"/>
  <c r="I81" i="1" a="1"/>
  <c r="O92" i="1" a="1"/>
  <c r="H71" i="1" a="1"/>
  <c r="M67" i="1" a="1"/>
  <c r="O82" i="1" a="1"/>
  <c r="L44" i="1" a="1"/>
  <c r="H102" i="1" a="1"/>
  <c r="J121" i="1" a="1"/>
  <c r="I89" i="1" a="1"/>
  <c r="J40" i="1" a="1"/>
  <c r="O52" i="1" a="1"/>
  <c r="H86" i="1" a="1"/>
  <c r="H49" i="1" a="1"/>
  <c r="K85" i="1" a="1"/>
  <c r="I35" i="1" a="1"/>
  <c r="L37" i="1" a="1"/>
  <c r="J26" i="1" a="1"/>
  <c r="N81" i="1" a="1"/>
  <c r="J130" i="1" a="1"/>
  <c r="O69" i="1" a="1"/>
  <c r="L126" i="1" a="1"/>
  <c r="N125" i="1" a="1"/>
  <c r="J129" i="1" a="1"/>
  <c r="J110" i="1" a="1"/>
  <c r="I53" i="1" a="1"/>
  <c r="I24" i="1" a="1"/>
  <c r="I26" i="1" a="1"/>
  <c r="L115" i="1" a="1"/>
  <c r="K37" i="1" a="1"/>
  <c r="N117" i="1" a="1"/>
  <c r="O74" i="1" a="1"/>
  <c r="J61" i="1" a="1"/>
  <c r="L76" i="1" a="1"/>
  <c r="N92" i="1" a="1"/>
  <c r="J76" i="1" a="1"/>
  <c r="M85" i="1" a="1"/>
  <c r="I32" i="1" a="1"/>
  <c r="M76" i="1" a="1"/>
  <c r="N99" i="1" a="1"/>
  <c r="M50" i="1" a="1"/>
  <c r="M72" i="1" a="1"/>
  <c r="O118" i="1" a="1"/>
  <c r="K131" i="1" a="1"/>
  <c r="O80" i="1" a="1"/>
  <c r="K100" i="1" a="1"/>
  <c r="O95" i="1" a="1"/>
  <c r="J65" i="1" a="1"/>
  <c r="L55" i="1" a="1"/>
  <c r="M129" i="1" a="1"/>
  <c r="L75" i="1" a="1"/>
  <c r="N34" i="1" a="1"/>
  <c r="N95" i="1" a="1"/>
  <c r="N66" i="1" a="1"/>
  <c r="H27" i="1" a="1"/>
  <c r="H88" i="1" a="1"/>
  <c r="H91" i="1" a="1"/>
  <c r="M118" i="1" a="1"/>
  <c r="J47" i="1" a="1"/>
  <c r="L99" i="1" a="1"/>
  <c r="K56" i="1" a="1"/>
  <c r="N74" i="1" a="1"/>
  <c r="J88" i="1" a="1"/>
  <c r="J106" i="1" a="1"/>
  <c r="N85" i="1" a="1"/>
  <c r="J96" i="1" a="1"/>
  <c r="J109" i="1" a="1"/>
  <c r="M63" i="1" a="1"/>
  <c r="K90" i="1" a="1"/>
  <c r="L118" i="1" a="1"/>
  <c r="O89" i="1" a="1"/>
  <c r="O45" i="1" a="1"/>
  <c r="N84" i="1" a="1"/>
  <c r="N105" i="1" a="1"/>
  <c r="J62" i="1" a="1"/>
  <c r="M59" i="1" a="1"/>
  <c r="K91" i="1" a="1"/>
  <c r="M82" i="1" a="1"/>
  <c r="J51" i="1" a="1"/>
  <c r="J49" i="1" a="1"/>
  <c r="N75" i="1" a="1"/>
  <c r="L127" i="1" a="1"/>
  <c r="L128" i="1" a="1"/>
  <c r="K83" i="1" a="1"/>
  <c r="L103" i="1" a="1"/>
  <c r="O41" i="1" a="1"/>
  <c r="K48" i="1" a="1"/>
  <c r="L64" i="1" a="1"/>
  <c r="K50" i="1" a="1"/>
  <c r="O68" i="1" a="1"/>
  <c r="H56" i="1" a="1"/>
  <c r="I55" i="1" a="1"/>
  <c r="H64" i="1" a="1"/>
  <c r="J46" i="1" a="1"/>
  <c r="N22" i="1" a="1"/>
  <c r="K118" i="1" a="1"/>
  <c r="O84" i="1" a="1"/>
  <c r="O127" i="1" a="1"/>
  <c r="N46" i="1" a="1"/>
  <c r="K105" i="1" a="1"/>
  <c r="I71" i="1" a="1"/>
  <c r="L116" i="1" a="1"/>
  <c r="O30" i="1" a="1"/>
  <c r="N106" i="1" a="1"/>
  <c r="I31" i="1" a="1"/>
  <c r="L94" i="1" a="1"/>
  <c r="L132" i="1" a="1"/>
  <c r="N51" i="1" a="1"/>
  <c r="I79" i="1" a="1"/>
  <c r="K93" i="1" a="1"/>
  <c r="K68" i="1" a="1"/>
  <c r="L65" i="1" a="1"/>
  <c r="I29" i="1" a="1"/>
  <c r="K82" i="1" a="1"/>
  <c r="O98" i="1" a="1"/>
  <c r="I73" i="1" a="1"/>
  <c r="O122" i="1" a="1"/>
  <c r="N65" i="1" a="1"/>
  <c r="K92" i="1" a="1"/>
  <c r="J127" i="1" a="1"/>
  <c r="O46" i="1" a="1"/>
  <c r="N98" i="1" a="1"/>
  <c r="H90" i="1" a="1"/>
  <c r="M120" i="1" a="1"/>
  <c r="J86" i="1" a="1"/>
  <c r="O107" i="1" a="1"/>
  <c r="I64" i="1" a="1"/>
  <c r="M78" i="1" a="1"/>
  <c r="K43" i="1" a="1"/>
  <c r="L29" i="1" a="1"/>
  <c r="I22" i="1" a="1"/>
  <c r="M34" i="1" a="1"/>
  <c r="H23" i="1" a="1"/>
  <c r="I103" i="1" a="1"/>
  <c r="M46" i="1" a="1"/>
  <c r="O119" i="1" a="1"/>
  <c r="K89" i="1" a="1"/>
  <c r="O55" i="1" a="1"/>
  <c r="O72" i="1" a="1"/>
  <c r="K47" i="1" a="1"/>
  <c r="H70" i="1" a="1"/>
  <c r="K64" i="1" a="1"/>
  <c r="K63" i="1" a="1"/>
  <c r="L41" i="1" a="1"/>
  <c r="J42" i="1" a="1"/>
  <c r="K121" i="1" a="1"/>
  <c r="H87" i="1" a="1"/>
  <c r="K25" i="1" a="1"/>
  <c r="K54" i="1" a="1"/>
  <c r="M30" i="1" a="1"/>
  <c r="O47" i="1" a="1"/>
  <c r="J34" i="1" a="1"/>
  <c r="L56" i="1" a="1"/>
  <c r="M58" i="1" a="1"/>
  <c r="I85" i="1" a="1"/>
  <c r="N97" i="1" a="1"/>
  <c r="H42" i="1" a="1"/>
  <c r="L58" i="1" a="1"/>
  <c r="M128" i="1" a="1"/>
  <c r="O100" i="1" a="1"/>
  <c r="O90" i="1" a="1"/>
  <c r="M68" i="1" a="1"/>
  <c r="K128" i="1" a="1"/>
  <c r="K22" i="1" a="1"/>
  <c r="L42" i="1" a="1"/>
  <c r="K41" i="1" a="1"/>
  <c r="I100" i="1" a="1"/>
  <c r="O78" i="1" a="1"/>
  <c r="L39" i="1" a="1"/>
  <c r="L69" i="1" a="1"/>
  <c r="H77" i="1" a="1"/>
  <c r="M69" i="1" a="1"/>
  <c r="H46" i="1" a="1"/>
  <c r="I87" i="1" a="1"/>
  <c r="O129" i="1" a="1"/>
  <c r="O94" i="1" a="1"/>
  <c r="J120" i="1" a="1"/>
  <c r="M53" i="1" a="1"/>
  <c r="K117" i="1" a="1"/>
  <c r="I62" i="1" a="1"/>
  <c r="L120" i="1" a="1"/>
  <c r="I36" i="1" a="1"/>
  <c r="N44" i="1" a="1"/>
  <c r="M42" i="1" a="1"/>
  <c r="K95" i="1" a="1"/>
  <c r="H105" i="1" a="1"/>
  <c r="O81" i="1" a="1"/>
  <c r="M24" i="1" a="1"/>
  <c r="M25" i="1" a="1"/>
  <c r="I65" i="1" a="1"/>
  <c r="N56" i="1" a="1"/>
  <c r="N57" i="1" a="1"/>
  <c r="H96" i="1" a="1"/>
  <c r="I49" i="1" a="1"/>
  <c r="I43" i="1" a="1"/>
  <c r="I58" i="1" a="1"/>
  <c r="L67" i="1" a="1"/>
  <c r="J119" i="1" a="1"/>
  <c r="I47" i="1" a="1"/>
  <c r="J43" i="1" a="1"/>
  <c r="N54" i="1" a="1"/>
  <c r="H103" i="1" a="1"/>
  <c r="N100" i="1" a="1"/>
  <c r="K61" i="1" a="1"/>
  <c r="K32" i="1" a="1"/>
  <c r="H99" i="1" a="1"/>
  <c r="H57" i="1" a="1"/>
  <c r="M49" i="1" a="1"/>
  <c r="K36" i="1" a="1"/>
  <c r="J105" i="1" a="1"/>
  <c r="M61" i="1" a="1"/>
  <c r="K132" i="1" a="1"/>
  <c r="K58" i="1" a="1"/>
  <c r="N91" i="1" a="1"/>
  <c r="M115" i="1" a="1"/>
  <c r="L73" i="1" a="1"/>
  <c r="N28" i="1" a="1"/>
  <c r="I40" i="1" a="1"/>
  <c r="O54" i="1" a="1"/>
  <c r="K78" i="1" a="1"/>
  <c r="L47" i="1" a="1"/>
  <c r="I109" i="1" a="1"/>
  <c r="L90" i="1" a="1"/>
  <c r="J73" i="1" a="1"/>
  <c r="J37" i="1" a="1"/>
  <c r="J116" i="1" a="1"/>
  <c r="N31" i="1" a="1"/>
  <c r="N58" i="1" a="1"/>
  <c r="M22" i="1" a="1"/>
  <c r="K77" i="1" a="1"/>
  <c r="H26" i="1" a="1"/>
  <c r="O61" i="1" a="1"/>
  <c r="L107" i="1" a="1"/>
  <c r="I54" i="1" a="1"/>
  <c r="H51" i="1" a="1"/>
  <c r="N64" i="1" a="1"/>
  <c r="I42" i="1" a="1"/>
  <c r="L85" i="1" a="1"/>
  <c r="L78" i="1" a="1"/>
  <c r="N53" i="1" a="1"/>
  <c r="O120" i="1" a="1"/>
  <c r="J82" i="1" a="1"/>
  <c r="M37" i="1" a="1"/>
  <c r="O50" i="1" a="1"/>
  <c r="J118" i="1" a="1"/>
  <c r="O126" i="1" a="1"/>
  <c r="K118" i="1"/>
  <c r="J44" i="1"/>
  <c r="M94" i="1"/>
  <c r="H23" i="1"/>
  <c r="L50" i="1"/>
  <c r="H53" i="1"/>
  <c r="O122" i="1"/>
  <c r="H91" i="1"/>
  <c r="L53" i="1"/>
  <c r="M132" i="1"/>
  <c r="I80" i="1"/>
  <c r="M127" i="1"/>
  <c r="M91" i="1"/>
  <c r="I33" i="1"/>
  <c r="M28" i="1"/>
  <c r="O45" i="1"/>
  <c r="I62" i="1"/>
  <c r="J83" i="1"/>
  <c r="K100" i="1"/>
  <c r="I108" i="1"/>
  <c r="M121" i="1"/>
  <c r="I66" i="1"/>
  <c r="N122" i="1"/>
  <c r="J50" i="1"/>
  <c r="L24" i="1"/>
  <c r="H22" i="1"/>
  <c r="Z8" i="1"/>
  <c r="K96" i="1"/>
  <c r="I90" i="1"/>
  <c r="J43" i="1"/>
  <c r="O47" i="1"/>
  <c r="N23" i="1"/>
  <c r="L96" i="1"/>
  <c r="N106" i="1"/>
  <c r="O105" i="1"/>
  <c r="I106" i="1"/>
  <c r="N76" i="1"/>
  <c r="M38" i="1"/>
  <c r="M33" i="1"/>
  <c r="J26" i="1"/>
  <c r="J94" i="1"/>
  <c r="H104" i="1"/>
  <c r="J24" i="1"/>
  <c r="N74" i="1"/>
  <c r="I48" i="1"/>
  <c r="J65" i="1"/>
  <c r="L122" i="1"/>
  <c r="N22" i="1"/>
  <c r="M27" i="1"/>
  <c r="N59" i="1"/>
  <c r="H60" i="1"/>
  <c r="N37" i="1"/>
  <c r="O31" i="1"/>
  <c r="K29" i="1"/>
  <c r="I104" i="1"/>
  <c r="J52" i="1"/>
  <c r="J108" i="1"/>
  <c r="L70" i="1"/>
  <c r="N116" i="1"/>
  <c r="H72" i="1"/>
  <c r="O55" i="1"/>
  <c r="L69" i="1"/>
  <c r="H48" i="1"/>
  <c r="J66" i="1"/>
  <c r="L119" i="1"/>
  <c r="I54" i="1"/>
  <c r="J72" i="1"/>
  <c r="H29" i="1"/>
  <c r="N88" i="1"/>
  <c r="J121" i="1"/>
  <c r="M119" i="1"/>
  <c r="I35" i="1"/>
  <c r="O61" i="1"/>
  <c r="M118" i="1"/>
  <c r="O44" i="1"/>
  <c r="I103" i="1"/>
  <c r="M22" i="1"/>
  <c r="M24" i="1"/>
  <c r="L107" i="1"/>
  <c r="I36" i="1"/>
  <c r="H110" i="1"/>
  <c r="J116" i="1"/>
  <c r="N132" i="1"/>
  <c r="O35" i="1"/>
  <c r="J97" i="1"/>
  <c r="J95" i="1"/>
  <c r="N32" i="1"/>
  <c r="J90" i="1"/>
  <c r="N92" i="1"/>
  <c r="H100" i="1"/>
  <c r="K78" i="1"/>
  <c r="H81" i="1"/>
  <c r="J92" i="1"/>
  <c r="I96" i="1"/>
  <c r="I44" i="1"/>
  <c r="O66" i="1"/>
  <c r="J103" i="1"/>
  <c r="K77" i="1"/>
  <c r="O32" i="1"/>
  <c r="M66" i="1"/>
  <c r="M49" i="1"/>
  <c r="L32" i="1"/>
  <c r="K80" i="1"/>
  <c r="N77" i="1"/>
  <c r="J28" i="1"/>
  <c r="M83" i="1"/>
  <c r="H103" i="1"/>
  <c r="I52" i="1"/>
  <c r="J131" i="1"/>
  <c r="H85" i="1"/>
  <c r="K81" i="1"/>
  <c r="I32" i="1"/>
  <c r="J71" i="1"/>
  <c r="O70" i="1"/>
  <c r="H87" i="1"/>
  <c r="N25" i="1"/>
  <c r="O127" i="1"/>
  <c r="K106" i="1"/>
  <c r="N51" i="1"/>
  <c r="N79" i="1"/>
  <c r="L90" i="1"/>
  <c r="K120" i="1"/>
  <c r="O125" i="1"/>
  <c r="M37" i="1"/>
  <c r="H41" i="1"/>
  <c r="K126" i="1"/>
  <c r="L35" i="1"/>
  <c r="H75" i="1"/>
  <c r="L54" i="1"/>
  <c r="I100" i="1"/>
  <c r="O65" i="1"/>
  <c r="M122" i="1"/>
  <c r="O50" i="1"/>
  <c r="M57" i="1"/>
  <c r="O88" i="1"/>
  <c r="L26" i="1"/>
  <c r="M45" i="1"/>
  <c r="L60" i="1"/>
  <c r="K72" i="1"/>
  <c r="J30" i="1"/>
  <c r="N68" i="1"/>
  <c r="I47" i="1"/>
  <c r="I46" i="1"/>
  <c r="K43" i="1"/>
  <c r="M98" i="1"/>
  <c r="K22" i="1"/>
  <c r="J115" i="1"/>
  <c r="M107" i="1"/>
  <c r="I67" i="1"/>
  <c r="L116" i="1"/>
  <c r="M128" i="1"/>
  <c r="N129" i="1"/>
  <c r="O38" i="1"/>
  <c r="O26" i="1"/>
  <c r="M43" i="1"/>
  <c r="N117" i="1"/>
  <c r="I102" i="1"/>
  <c r="J31" i="1"/>
  <c r="M78" i="1"/>
  <c r="I75" i="1"/>
  <c r="K31" i="1"/>
  <c r="I97" i="1"/>
  <c r="O43" i="1"/>
  <c r="J85" i="1"/>
  <c r="K117" i="1"/>
  <c r="K132" i="1"/>
  <c r="O95" i="1"/>
  <c r="N30" i="1"/>
  <c r="J84" i="1"/>
  <c r="H107" i="1"/>
  <c r="K107" i="1"/>
  <c r="I99" i="1"/>
  <c r="J23" i="1"/>
  <c r="J33" i="1"/>
  <c r="H68" i="1"/>
  <c r="M109" i="1"/>
  <c r="J125" i="1"/>
  <c r="O107" i="1"/>
  <c r="L38" i="1"/>
  <c r="L45" i="1"/>
  <c r="M53" i="1"/>
  <c r="K103" i="1"/>
  <c r="H80" i="1"/>
  <c r="N60" i="1"/>
  <c r="N78" i="1"/>
  <c r="O110" i="1"/>
  <c r="I69" i="1"/>
  <c r="L33" i="1"/>
  <c r="N50" i="1"/>
  <c r="K41" i="1"/>
  <c r="N115" i="1"/>
  <c r="N64" i="1"/>
  <c r="K28" i="1"/>
  <c r="N87" i="1"/>
  <c r="H37" i="1"/>
  <c r="O90" i="1"/>
  <c r="M35" i="1"/>
  <c r="K79" i="1"/>
  <c r="O72" i="1"/>
  <c r="O22" i="1"/>
  <c r="O82" i="1"/>
  <c r="J51" i="1"/>
  <c r="N94" i="1"/>
  <c r="O48" i="1"/>
  <c r="I34" i="1"/>
  <c r="K94" i="1"/>
  <c r="N55" i="1"/>
  <c r="H33" i="1"/>
  <c r="L62" i="1"/>
  <c r="O69" i="1"/>
  <c r="O116" i="1"/>
  <c r="J29" i="1"/>
  <c r="J53" i="1"/>
  <c r="M71" i="1"/>
  <c r="M84" i="1"/>
  <c r="M101" i="1"/>
  <c r="J106" i="1"/>
  <c r="N41" i="1"/>
  <c r="I56" i="1"/>
  <c r="H50" i="1"/>
  <c r="I41" i="1"/>
  <c r="J35" i="1"/>
  <c r="I38" i="1"/>
  <c r="L55" i="1"/>
  <c r="O25" i="1"/>
  <c r="L130" i="1"/>
  <c r="O89" i="1"/>
  <c r="J91" i="1"/>
  <c r="M76" i="1"/>
  <c r="I107" i="1"/>
  <c r="N102" i="1"/>
  <c r="O40" i="1"/>
  <c r="H74" i="1"/>
  <c r="K35" i="1"/>
  <c r="I60" i="1"/>
  <c r="J79" i="1"/>
  <c r="J68" i="1"/>
  <c r="N86" i="1"/>
  <c r="I22" i="1"/>
  <c r="AA8" i="1"/>
  <c r="L86" i="1"/>
  <c r="N69" i="1"/>
  <c r="H59" i="1"/>
  <c r="I73" i="1"/>
  <c r="K91" i="1"/>
  <c r="L79" i="1"/>
  <c r="L108" i="1"/>
  <c r="M23" i="1"/>
  <c r="L120" i="1"/>
  <c r="K37" i="1"/>
  <c r="H62" i="1"/>
  <c r="N52" i="1"/>
  <c r="K23" i="1"/>
  <c r="M89" i="1"/>
  <c r="I95" i="1"/>
  <c r="N29" i="1"/>
  <c r="L82" i="1"/>
  <c r="L73" i="1"/>
  <c r="H82" i="1"/>
  <c r="K33" i="1"/>
  <c r="J77" i="1"/>
  <c r="K39" i="1"/>
  <c r="K57" i="1"/>
  <c r="H57" i="1"/>
  <c r="H83" i="1"/>
  <c r="J32" i="1"/>
  <c r="L37" i="1"/>
  <c r="J37" i="1"/>
  <c r="L67" i="1"/>
  <c r="O80" i="1"/>
  <c r="J34" i="1"/>
  <c r="O132" i="1"/>
  <c r="N81" i="1"/>
  <c r="I57" i="1"/>
  <c r="L43" i="1"/>
  <c r="M90" i="1"/>
  <c r="I43" i="1"/>
  <c r="M80" i="1"/>
  <c r="J118" i="1"/>
  <c r="L106" i="1"/>
  <c r="K128" i="1"/>
  <c r="K58" i="1"/>
  <c r="L40" i="1"/>
  <c r="J27" i="1"/>
  <c r="I50" i="1"/>
  <c r="I98" i="1"/>
  <c r="J93" i="1"/>
  <c r="N90" i="1"/>
  <c r="H26" i="1"/>
  <c r="K66" i="1"/>
  <c r="N120" i="1"/>
  <c r="I58" i="1"/>
  <c r="O23" i="1"/>
  <c r="M31" i="1"/>
  <c r="I63" i="1"/>
  <c r="M34" i="1"/>
  <c r="M60" i="1"/>
  <c r="N57" i="1"/>
  <c r="J101" i="1"/>
  <c r="O33" i="1"/>
  <c r="J63" i="1"/>
  <c r="M88" i="1"/>
  <c r="O104" i="1"/>
  <c r="N127" i="1"/>
  <c r="K34" i="1"/>
  <c r="O34" i="1"/>
  <c r="N130" i="1"/>
  <c r="L121" i="1"/>
  <c r="L64" i="1"/>
  <c r="J104" i="1"/>
  <c r="H65" i="1"/>
  <c r="K131" i="1"/>
  <c r="I39" i="1"/>
  <c r="L132" i="1"/>
  <c r="M32" i="1"/>
  <c r="O84" i="1"/>
  <c r="N70" i="1"/>
  <c r="M75" i="1"/>
  <c r="H46" i="1"/>
  <c r="N131" i="1"/>
  <c r="O79" i="1"/>
  <c r="L63" i="1"/>
  <c r="H66" i="1"/>
  <c r="I81" i="1"/>
  <c r="N109" i="1"/>
  <c r="O27" i="1"/>
  <c r="M59" i="1"/>
  <c r="L126" i="1"/>
  <c r="J73" i="1"/>
  <c r="H52" i="1"/>
  <c r="K109" i="1"/>
  <c r="J59" i="1"/>
  <c r="O24" i="1"/>
  <c r="H102" i="1"/>
  <c r="H56" i="1"/>
  <c r="L131" i="1"/>
  <c r="K63" i="1"/>
  <c r="L93" i="1"/>
  <c r="I74" i="1"/>
  <c r="I76" i="1"/>
  <c r="K26" i="1"/>
  <c r="N43" i="1"/>
  <c r="I93" i="1"/>
  <c r="O94" i="1"/>
  <c r="I30" i="1"/>
  <c r="H51" i="1"/>
  <c r="L100" i="1"/>
  <c r="N91" i="1"/>
  <c r="H42" i="1"/>
  <c r="N105" i="1"/>
  <c r="J81" i="1"/>
  <c r="H86" i="1"/>
  <c r="L81" i="1"/>
  <c r="K74" i="1"/>
  <c r="M26" i="1"/>
  <c r="O29" i="1"/>
  <c r="M39" i="1"/>
  <c r="L98" i="1"/>
  <c r="N96" i="1"/>
  <c r="K25" i="1"/>
  <c r="I88" i="1"/>
  <c r="H88" i="1"/>
  <c r="H25" i="1"/>
  <c r="L58" i="1"/>
  <c r="I84" i="1"/>
  <c r="N103" i="1"/>
  <c r="J62" i="1"/>
  <c r="O92" i="1"/>
  <c r="K24" i="1"/>
  <c r="M131" i="1"/>
  <c r="I51" i="1"/>
  <c r="O75" i="1"/>
  <c r="L42" i="1"/>
  <c r="I101" i="1"/>
  <c r="L25" i="1"/>
  <c r="L94" i="1"/>
  <c r="L115" i="1"/>
  <c r="O98" i="1"/>
  <c r="I61" i="1"/>
  <c r="H38" i="1"/>
  <c r="M97" i="1"/>
  <c r="J117" i="1"/>
  <c r="L117" i="1"/>
  <c r="N65" i="1"/>
  <c r="O54" i="1"/>
  <c r="L65" i="1"/>
  <c r="M86" i="1"/>
  <c r="N38" i="1"/>
  <c r="J22" i="1"/>
  <c r="L52" i="1"/>
  <c r="L68" i="1"/>
  <c r="O103" i="1"/>
  <c r="L88" i="1"/>
  <c r="L83" i="1"/>
  <c r="N80" i="1"/>
  <c r="L84" i="1"/>
  <c r="O49" i="1"/>
  <c r="K85" i="1"/>
  <c r="H70" i="1"/>
  <c r="N104" i="1"/>
  <c r="N125" i="1"/>
  <c r="H32" i="1"/>
  <c r="O30" i="1"/>
  <c r="N27" i="1"/>
  <c r="N83" i="1"/>
  <c r="L128" i="1"/>
  <c r="N98" i="1"/>
  <c r="K42" i="1"/>
  <c r="N61" i="1"/>
  <c r="O76" i="1"/>
  <c r="O120" i="1"/>
  <c r="N110" i="1"/>
  <c r="J80" i="1"/>
  <c r="M61" i="1"/>
  <c r="K99" i="1"/>
  <c r="I65" i="1"/>
  <c r="K55" i="1"/>
  <c r="O68" i="1"/>
  <c r="L109" i="1"/>
  <c r="O57" i="1"/>
  <c r="N119" i="1"/>
  <c r="O118" i="1"/>
  <c r="M105" i="1"/>
  <c r="H106" i="1"/>
  <c r="O119" i="1"/>
  <c r="K38" i="1"/>
  <c r="H79" i="1"/>
  <c r="K40" i="1"/>
  <c r="K125" i="1"/>
  <c r="K70" i="1"/>
  <c r="K62" i="1"/>
  <c r="I78" i="1"/>
  <c r="J107" i="1"/>
  <c r="I49" i="1"/>
  <c r="K76" i="1"/>
  <c r="K47" i="1"/>
  <c r="L129" i="1"/>
  <c r="J132" i="1"/>
  <c r="M125" i="1"/>
  <c r="O74" i="1"/>
  <c r="O100" i="1"/>
  <c r="N47" i="1"/>
  <c r="L28" i="1"/>
  <c r="O59" i="1"/>
  <c r="L103" i="1"/>
  <c r="L59" i="1"/>
  <c r="I82" i="1"/>
  <c r="K59" i="1"/>
  <c r="I72" i="1"/>
  <c r="J110" i="1"/>
  <c r="I25" i="1"/>
  <c r="L87" i="1"/>
  <c r="H97" i="1"/>
  <c r="K115" i="1"/>
  <c r="J45" i="1"/>
  <c r="L27" i="1"/>
  <c r="O53" i="1"/>
  <c r="M92" i="1"/>
  <c r="N121" i="1"/>
  <c r="M48" i="1"/>
  <c r="L47" i="1"/>
  <c r="I110" i="1"/>
  <c r="O73" i="1"/>
  <c r="N42" i="1"/>
  <c r="O101" i="1"/>
  <c r="N39" i="1"/>
  <c r="J60" i="1"/>
  <c r="J70" i="1"/>
  <c r="O60" i="1"/>
  <c r="N118" i="1"/>
  <c r="L85" i="1"/>
  <c r="J38" i="1"/>
  <c r="J49" i="1"/>
  <c r="N28" i="1"/>
  <c r="L118" i="1"/>
  <c r="N63" i="1"/>
  <c r="L76" i="1"/>
  <c r="L91" i="1"/>
  <c r="H34" i="1"/>
  <c r="J75" i="1"/>
  <c r="K71" i="1"/>
  <c r="H73" i="1"/>
  <c r="N75" i="1"/>
  <c r="K36" i="1"/>
  <c r="J87" i="1"/>
  <c r="M63" i="1"/>
  <c r="M129" i="1"/>
  <c r="J74" i="1"/>
  <c r="H84" i="1"/>
  <c r="O52" i="1"/>
  <c r="N82" i="1"/>
  <c r="N97" i="1"/>
  <c r="O51" i="1"/>
  <c r="L78" i="1"/>
  <c r="J98" i="1"/>
  <c r="N44" i="1"/>
  <c r="H95" i="1"/>
  <c r="I64" i="1"/>
  <c r="O106" i="1"/>
  <c r="K83" i="1"/>
  <c r="K121" i="1"/>
  <c r="J25" i="1"/>
  <c r="J64" i="1"/>
  <c r="I24" i="1"/>
  <c r="O93" i="1"/>
  <c r="H28" i="1"/>
  <c r="O109" i="1"/>
  <c r="K97" i="1"/>
  <c r="N45" i="1"/>
  <c r="K116" i="1"/>
  <c r="L95" i="1"/>
  <c r="J40" i="1"/>
  <c r="N53" i="1"/>
  <c r="I71" i="1"/>
  <c r="K73" i="1"/>
  <c r="N89" i="1"/>
  <c r="M79" i="1"/>
  <c r="N66" i="1"/>
  <c r="I27" i="1"/>
  <c r="J119" i="1"/>
  <c r="M47" i="1"/>
  <c r="H64" i="1"/>
  <c r="L101" i="1"/>
  <c r="J105" i="1"/>
  <c r="O99" i="1"/>
  <c r="O77" i="1"/>
  <c r="N58" i="1"/>
  <c r="N84" i="1"/>
  <c r="I91" i="1"/>
  <c r="O56" i="1"/>
  <c r="M110" i="1"/>
  <c r="J56" i="1"/>
  <c r="K48" i="1"/>
  <c r="K122" i="1"/>
  <c r="M74" i="1"/>
  <c r="K87" i="1"/>
  <c r="K93" i="1"/>
  <c r="J55" i="1"/>
  <c r="I105" i="1"/>
  <c r="M54" i="1"/>
  <c r="K67" i="1"/>
  <c r="J57" i="1"/>
  <c r="K92" i="1"/>
  <c r="M62" i="1"/>
  <c r="I55" i="1"/>
  <c r="N126" i="1"/>
  <c r="H55" i="1"/>
  <c r="J76" i="1"/>
  <c r="O71" i="1"/>
  <c r="O42" i="1"/>
  <c r="O78" i="1"/>
  <c r="L99" i="1"/>
  <c r="I92" i="1"/>
  <c r="O121" i="1"/>
  <c r="K127" i="1"/>
  <c r="H109" i="1"/>
  <c r="L75" i="1"/>
  <c r="I28" i="1"/>
  <c r="H94" i="1"/>
  <c r="K27" i="1"/>
  <c r="J42" i="1"/>
  <c r="M67" i="1"/>
  <c r="H98" i="1"/>
  <c r="M85" i="1"/>
  <c r="M103" i="1"/>
  <c r="O67" i="1"/>
  <c r="K46" i="1"/>
  <c r="N49" i="1"/>
  <c r="K82" i="1"/>
  <c r="K86" i="1"/>
  <c r="J69" i="1"/>
  <c r="N33" i="1"/>
  <c r="H31" i="1"/>
  <c r="Z9" i="1"/>
  <c r="K65" i="1"/>
  <c r="N85" i="1"/>
  <c r="J82" i="1"/>
  <c r="K60" i="1"/>
  <c r="L22" i="1"/>
  <c r="M95" i="1"/>
  <c r="M36" i="1"/>
  <c r="H39" i="1"/>
  <c r="M30" i="1"/>
  <c r="K89" i="1"/>
  <c r="O46" i="1"/>
  <c r="O81" i="1"/>
  <c r="J99" i="1"/>
  <c r="M100" i="1"/>
  <c r="L74" i="1"/>
  <c r="O63" i="1"/>
  <c r="O62" i="1"/>
  <c r="O39" i="1"/>
  <c r="J102" i="1"/>
  <c r="N99" i="1"/>
  <c r="H44" i="1"/>
  <c r="K68" i="1"/>
  <c r="N48" i="1"/>
  <c r="J67" i="1"/>
  <c r="I109" i="1"/>
  <c r="L36" i="1"/>
  <c r="M130" i="1"/>
  <c r="N67" i="1"/>
  <c r="H92" i="1"/>
  <c r="J122" i="1"/>
  <c r="O37" i="1"/>
  <c r="O36" i="1"/>
  <c r="M115" i="1"/>
  <c r="I70" i="1"/>
  <c r="M50" i="1"/>
  <c r="H40" i="1"/>
  <c r="M40" i="1"/>
  <c r="L80" i="1"/>
  <c r="N54" i="1"/>
  <c r="M120" i="1"/>
  <c r="K84" i="1"/>
  <c r="H49" i="1"/>
  <c r="I79" i="1"/>
  <c r="M72" i="1"/>
  <c r="I42" i="1"/>
  <c r="N26" i="1"/>
  <c r="O97" i="1"/>
  <c r="K53" i="1"/>
  <c r="K30" i="1"/>
  <c r="H54" i="1"/>
  <c r="H89" i="1"/>
  <c r="I94" i="1"/>
  <c r="H90" i="1"/>
  <c r="O41" i="1"/>
  <c r="K108" i="1"/>
  <c r="J48" i="1"/>
  <c r="I86" i="1"/>
  <c r="I29" i="1"/>
  <c r="O87" i="1"/>
  <c r="O126" i="1"/>
  <c r="M81" i="1"/>
  <c r="I37" i="1"/>
  <c r="O64" i="1"/>
  <c r="L127" i="1"/>
  <c r="L97" i="1"/>
  <c r="K54" i="1"/>
  <c r="J126" i="1"/>
  <c r="K98" i="1"/>
  <c r="J127" i="1"/>
  <c r="H45" i="1"/>
  <c r="M55" i="1"/>
  <c r="O128" i="1"/>
  <c r="L34" i="1"/>
  <c r="H71" i="1"/>
  <c r="K52" i="1"/>
  <c r="K75" i="1"/>
  <c r="I83" i="1"/>
  <c r="L105" i="1"/>
  <c r="I31" i="1"/>
  <c r="AA9" i="1"/>
  <c r="O91" i="1"/>
  <c r="L110" i="1"/>
  <c r="H47" i="1"/>
  <c r="J128" i="1"/>
  <c r="H30" i="1"/>
  <c r="N93" i="1"/>
  <c r="K90" i="1"/>
  <c r="M82" i="1"/>
  <c r="M64" i="1"/>
  <c r="O108" i="1"/>
  <c r="H96" i="1"/>
  <c r="I87" i="1"/>
  <c r="O131" i="1"/>
  <c r="I77" i="1"/>
  <c r="J36" i="1"/>
  <c r="L104" i="1"/>
  <c r="M117" i="1"/>
  <c r="I23" i="1"/>
  <c r="J61" i="1"/>
  <c r="M102" i="1"/>
  <c r="M29" i="1"/>
  <c r="M108" i="1"/>
  <c r="L89" i="1"/>
  <c r="K49" i="1"/>
  <c r="H27" i="1"/>
  <c r="M126" i="1"/>
  <c r="O115" i="1"/>
  <c r="O58" i="1"/>
  <c r="L30" i="1"/>
  <c r="H105" i="1"/>
  <c r="O117" i="1"/>
  <c r="M51" i="1"/>
  <c r="N56" i="1"/>
  <c r="N62" i="1"/>
  <c r="H76" i="1"/>
  <c r="J78" i="1"/>
  <c r="N24" i="1"/>
  <c r="M70" i="1"/>
  <c r="L46" i="1"/>
  <c r="K32" i="1"/>
  <c r="L77" i="1"/>
  <c r="N95" i="1"/>
  <c r="L56" i="1"/>
  <c r="N107" i="1"/>
  <c r="L71" i="1"/>
  <c r="M77" i="1"/>
  <c r="K61" i="1"/>
  <c r="J39" i="1"/>
  <c r="H101" i="1"/>
  <c r="L48" i="1"/>
  <c r="M25" i="1"/>
  <c r="H58" i="1"/>
  <c r="J109" i="1"/>
  <c r="J88" i="1"/>
  <c r="J96" i="1"/>
  <c r="I85" i="1"/>
  <c r="H24" i="1"/>
  <c r="N101" i="1"/>
  <c r="H43" i="1"/>
  <c r="N108" i="1"/>
  <c r="L39" i="1"/>
  <c r="L49" i="1"/>
  <c r="K95" i="1"/>
  <c r="N72" i="1"/>
  <c r="M42" i="1"/>
  <c r="M44" i="1"/>
  <c r="N34" i="1"/>
  <c r="L102" i="1"/>
  <c r="I59" i="1"/>
  <c r="L57" i="1"/>
  <c r="K44" i="1"/>
  <c r="J120" i="1"/>
  <c r="M73" i="1"/>
  <c r="K102" i="1"/>
  <c r="L61" i="1"/>
  <c r="O129" i="1"/>
  <c r="N100" i="1"/>
  <c r="M65" i="1"/>
  <c r="Q112" i="1" a="1"/>
  <c r="Q112" i="1"/>
  <c r="M46" i="1"/>
  <c r="H99" i="1"/>
  <c r="J130" i="1"/>
  <c r="M58" i="1"/>
  <c r="M87" i="1"/>
  <c r="J58" i="1"/>
  <c r="K50" i="1"/>
  <c r="N128" i="1"/>
  <c r="K56" i="1"/>
  <c r="L23" i="1"/>
  <c r="K45" i="1"/>
  <c r="L72" i="1"/>
  <c r="H77" i="1"/>
  <c r="K101" i="1"/>
  <c r="I26" i="1"/>
  <c r="M69" i="1"/>
  <c r="H63" i="1"/>
  <c r="M68" i="1"/>
  <c r="H35" i="1"/>
  <c r="J46" i="1"/>
  <c r="K64" i="1"/>
  <c r="M52" i="1"/>
  <c r="L92" i="1"/>
  <c r="L44" i="1"/>
  <c r="M96" i="1"/>
  <c r="L66" i="1"/>
  <c r="H69" i="1"/>
  <c r="J89" i="1"/>
  <c r="L31" i="1"/>
  <c r="H67" i="1"/>
  <c r="M99" i="1"/>
  <c r="H93" i="1"/>
  <c r="M116" i="1"/>
  <c r="J47" i="1"/>
  <c r="H36" i="1"/>
  <c r="K119" i="1"/>
  <c r="K69" i="1"/>
  <c r="K129" i="1"/>
  <c r="J54" i="1"/>
  <c r="K51" i="1"/>
  <c r="K130" i="1"/>
  <c r="N31" i="1"/>
  <c r="K104" i="1"/>
  <c r="J86" i="1"/>
  <c r="M104" i="1"/>
  <c r="J100" i="1"/>
  <c r="O130" i="1"/>
  <c r="M93" i="1"/>
  <c r="I53" i="1"/>
  <c r="L125" i="1"/>
  <c r="L29" i="1"/>
  <c r="K110" i="1"/>
  <c r="M41" i="1"/>
  <c r="I68" i="1"/>
  <c r="O86" i="1"/>
  <c r="N71" i="1"/>
  <c r="N73" i="1"/>
  <c r="O96" i="1"/>
  <c r="I45" i="1"/>
  <c r="H78" i="1"/>
  <c r="I89" i="1"/>
  <c r="H61" i="1"/>
  <c r="L41" i="1"/>
  <c r="I40" i="1"/>
  <c r="N40" i="1"/>
  <c r="O28" i="1"/>
  <c r="M106" i="1"/>
  <c r="L51" i="1"/>
  <c r="H108" i="1"/>
  <c r="K88" i="1"/>
  <c r="K105" i="1"/>
  <c r="O83" i="1"/>
  <c r="J129" i="1"/>
  <c r="N35" i="1"/>
  <c r="O85" i="1"/>
  <c r="N46" i="1"/>
  <c r="J41" i="1"/>
  <c r="M56" i="1"/>
  <c r="O102" i="1"/>
  <c r="N36" i="1"/>
  <c r="Q106" i="1" a="1"/>
  <c r="Q106" i="1"/>
  <c r="Q88" i="1" a="1"/>
  <c r="Q88" i="1"/>
  <c r="Q99" i="1" a="1"/>
  <c r="Q99" i="1"/>
  <c r="Q55" i="1" a="1"/>
  <c r="Q55" i="1"/>
  <c r="Q25" i="1" a="1"/>
  <c r="Q25" i="1"/>
  <c r="Q117" i="1" a="1"/>
  <c r="Q117" i="1"/>
  <c r="Q104" i="1" a="1"/>
  <c r="Q104" i="1"/>
  <c r="Q100" i="1" a="1"/>
  <c r="Q100" i="1"/>
  <c r="Q109" i="1" a="1"/>
  <c r="Q109" i="1"/>
  <c r="Q59" i="1" a="1"/>
  <c r="Q59" i="1"/>
  <c r="Q74" i="1" a="1"/>
  <c r="Q74" i="1"/>
  <c r="Q86" i="1" a="1"/>
  <c r="Q86" i="1"/>
  <c r="Q49" i="1" a="1"/>
  <c r="Q49" i="1"/>
  <c r="Q128" i="1" a="1"/>
  <c r="Q128" i="1"/>
  <c r="Q57" i="1" a="1"/>
  <c r="Q57" i="1"/>
  <c r="Q32" i="1" a="1"/>
  <c r="Q32" i="1"/>
  <c r="Q103" i="1" a="1"/>
  <c r="Q103" i="1"/>
  <c r="Q97" i="1" a="1"/>
  <c r="Q97" i="1"/>
  <c r="Q107" i="1" a="1"/>
  <c r="Q107" i="1"/>
  <c r="Q63" i="1" a="1"/>
  <c r="Q63" i="1"/>
  <c r="Q91" i="1" a="1"/>
  <c r="Q91" i="1"/>
  <c r="Q67" i="1" a="1"/>
  <c r="Q67" i="1"/>
  <c r="Q54" i="1" a="1"/>
  <c r="Q54" i="1"/>
  <c r="Q84" i="1" a="1"/>
  <c r="Q84" i="1"/>
  <c r="Q131" i="1" a="1"/>
  <c r="Q131" i="1"/>
  <c r="Q50" i="1" a="1"/>
  <c r="Q50" i="1"/>
  <c r="Q129" i="1" a="1"/>
  <c r="Q129" i="1"/>
  <c r="Q82" i="1" a="1"/>
  <c r="Q82" i="1"/>
  <c r="Q75" i="1" a="1"/>
  <c r="Q75" i="1"/>
  <c r="Q70" i="1" a="1"/>
  <c r="Q70" i="1"/>
  <c r="Q47" i="1" a="1"/>
  <c r="Q47" i="1"/>
  <c r="Q105" i="1" a="1"/>
  <c r="Q105" i="1"/>
  <c r="Q130" i="1" a="1"/>
  <c r="Q130" i="1"/>
  <c r="Q96" i="1" a="1"/>
  <c r="Q96" i="1"/>
  <c r="Q61" i="1" a="1"/>
  <c r="Q61" i="1"/>
  <c r="Q64" i="1" a="1"/>
  <c r="Q64" i="1"/>
  <c r="Q60" i="1" a="1"/>
  <c r="Q60" i="1"/>
  <c r="Q45" i="1" a="1"/>
  <c r="Q45" i="1"/>
  <c r="Q101" i="1" a="1"/>
  <c r="Q101" i="1"/>
  <c r="Q93" i="1" a="1"/>
  <c r="Q93" i="1"/>
  <c r="Q51" i="1" a="1"/>
  <c r="Q51" i="1"/>
  <c r="Q116" i="1" a="1"/>
  <c r="Q116" i="1"/>
  <c r="Q121" i="1" a="1"/>
  <c r="Q121" i="1"/>
  <c r="Q65" i="1" a="1"/>
  <c r="Q65" i="1"/>
  <c r="Q53" i="1" a="1"/>
  <c r="Q53" i="1"/>
  <c r="Q125" i="1" a="1"/>
  <c r="Q125" i="1"/>
  <c r="Q28" i="1" a="1"/>
  <c r="Q28" i="1"/>
  <c r="Q92" i="1" a="1"/>
  <c r="Q92" i="1"/>
  <c r="Q108" i="1" a="1"/>
  <c r="Q108" i="1"/>
  <c r="Q77" i="1" a="1"/>
  <c r="Q77" i="1"/>
  <c r="Q79" i="1" a="1"/>
  <c r="Q79" i="1"/>
  <c r="Q29" i="1" a="1"/>
  <c r="Q29" i="1"/>
  <c r="Q85" i="1" a="1"/>
  <c r="Q85" i="1"/>
  <c r="Q30" i="1" a="1"/>
  <c r="Q30" i="1"/>
  <c r="Q52" i="1" a="1"/>
  <c r="Q52" i="1"/>
  <c r="Q27" i="1" a="1"/>
  <c r="Q27" i="1"/>
  <c r="Q72" i="1" a="1"/>
  <c r="Q72" i="1"/>
  <c r="Q24" i="1" a="1"/>
  <c r="Q24" i="1"/>
  <c r="Q83" i="1" a="1"/>
  <c r="Q83" i="1"/>
  <c r="Q46" i="1" a="1"/>
  <c r="Q46" i="1"/>
  <c r="Q36" i="1" a="1"/>
  <c r="Q36" i="1"/>
  <c r="Q69" i="1" a="1"/>
  <c r="Q69" i="1"/>
  <c r="Q62" i="1" a="1"/>
  <c r="Q62" i="1"/>
  <c r="Q34" i="1" a="1"/>
  <c r="Q34" i="1"/>
  <c r="Q35" i="1" a="1"/>
  <c r="Q35" i="1"/>
  <c r="Q33" i="1" a="1"/>
  <c r="Q33" i="1"/>
  <c r="Q43" i="1" a="1"/>
  <c r="Q43" i="1"/>
  <c r="Q42" i="1" a="1"/>
  <c r="Q42" i="1"/>
  <c r="Q40" i="1" a="1"/>
  <c r="Q40" i="1"/>
  <c r="Q127" i="1" a="1"/>
  <c r="Q127" i="1"/>
  <c r="Q110" i="1" a="1"/>
  <c r="Q110" i="1"/>
  <c r="Q132" i="1" a="1"/>
  <c r="Q132" i="1"/>
  <c r="Q23" i="1" a="1"/>
  <c r="Q23" i="1"/>
  <c r="Q71" i="1" a="1"/>
  <c r="Q71" i="1"/>
  <c r="Q94" i="1" a="1"/>
  <c r="Q94" i="1"/>
  <c r="Q68" i="1" a="1"/>
  <c r="Q68" i="1"/>
  <c r="Q48" i="1" a="1"/>
  <c r="Q48" i="1"/>
  <c r="Q80" i="1" a="1"/>
  <c r="Q80" i="1"/>
  <c r="Q22" i="1" a="1"/>
  <c r="Q22" i="1"/>
  <c r="Q73" i="1" a="1"/>
  <c r="Q73" i="1"/>
  <c r="Q90" i="1" a="1"/>
  <c r="Q90" i="1"/>
  <c r="Q66" i="1" a="1"/>
  <c r="Q66" i="1"/>
  <c r="Q26" i="1" a="1"/>
  <c r="Q26" i="1"/>
  <c r="Q76" i="1" a="1"/>
  <c r="Q76" i="1"/>
  <c r="Q87" i="1" a="1"/>
  <c r="Q87" i="1"/>
  <c r="Q41" i="1" a="1"/>
  <c r="Q41" i="1"/>
  <c r="Q39" i="1" a="1"/>
  <c r="Q39" i="1"/>
  <c r="Q102" i="1" a="1"/>
  <c r="Q102" i="1"/>
  <c r="Q56" i="1" a="1"/>
  <c r="Q56" i="1"/>
  <c r="Q119" i="1" a="1"/>
  <c r="Q119" i="1"/>
  <c r="Q38" i="1" a="1"/>
  <c r="Q38" i="1"/>
  <c r="Q37" i="1" a="1"/>
  <c r="Q37" i="1"/>
  <c r="Q115" i="1" a="1"/>
  <c r="Q115" i="1"/>
  <c r="Q44" i="1" a="1"/>
  <c r="Q44" i="1"/>
  <c r="Q58" i="1" a="1"/>
  <c r="Q58" i="1"/>
  <c r="Q120" i="1" a="1"/>
  <c r="Q120" i="1"/>
  <c r="Q78" i="1" a="1"/>
  <c r="Q78" i="1"/>
  <c r="Q126" i="1" a="1"/>
  <c r="Q126" i="1"/>
  <c r="Q89" i="1" a="1"/>
  <c r="Q89" i="1"/>
  <c r="Q122" i="1" a="1"/>
  <c r="Q122" i="1"/>
  <c r="Q98" i="1" a="1"/>
  <c r="Q98" i="1"/>
  <c r="Q81" i="1" a="1"/>
  <c r="Q81" i="1"/>
  <c r="Q118" i="1" a="1"/>
  <c r="Q118" i="1"/>
  <c r="Q31" i="1" a="1"/>
  <c r="Q31" i="1"/>
  <c r="Q95" i="1" a="1"/>
  <c r="Q9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<sst xmlns="http://schemas.openxmlformats.org/spreadsheetml/2006/main" count="28859" uniqueCount="3761">
  <si>
    <t>指標：</t>
    <rPh sb="0" eb="2">
      <t>シヒョウ</t>
    </rPh>
    <phoneticPr fontId="2"/>
  </si>
  <si>
    <t>負債構成比率</t>
  </si>
  <si>
    <t>分類１</t>
    <rPh sb="0" eb="2">
      <t>ブンルイ</t>
    </rPh>
    <phoneticPr fontId="2"/>
  </si>
  <si>
    <t>分類２</t>
    <rPh sb="0" eb="2">
      <t>ブンルイ</t>
    </rPh>
    <phoneticPr fontId="2"/>
  </si>
  <si>
    <t>算出式：</t>
    <rPh sb="0" eb="3">
      <t>サンシュツシキ</t>
    </rPh>
    <phoneticPr fontId="2"/>
  </si>
  <si>
    <t>ピックアップ機関</t>
    <rPh sb="6" eb="8">
      <t>キカン</t>
    </rPh>
    <phoneticPr fontId="2"/>
  </si>
  <si>
    <t>（グラフ・表で赤色に強調されます）</t>
    <phoneticPr fontId="2"/>
  </si>
  <si>
    <t>No.</t>
    <phoneticPr fontId="2"/>
  </si>
  <si>
    <t>機関名</t>
    <rPh sb="0" eb="3">
      <t>キカンメイ</t>
    </rPh>
    <phoneticPr fontId="2"/>
  </si>
  <si>
    <t>分子</t>
    <rPh sb="0" eb="2">
      <t>ブンシ</t>
    </rPh>
    <phoneticPr fontId="2"/>
  </si>
  <si>
    <t>分母</t>
    <rPh sb="0" eb="2">
      <t>ブンボ</t>
    </rPh>
    <phoneticPr fontId="2"/>
  </si>
  <si>
    <t>特性別区分</t>
    <rPh sb="0" eb="5">
      <t>トクセイベツクブン</t>
    </rPh>
    <phoneticPr fontId="2"/>
  </si>
  <si>
    <t>規模別区分</t>
    <rPh sb="0" eb="5">
      <t>キボベツクブン</t>
    </rPh>
    <phoneticPr fontId="2"/>
  </si>
  <si>
    <t>統合区分</t>
    <rPh sb="0" eb="4">
      <t>トウゴウクブン</t>
    </rPh>
    <phoneticPr fontId="2"/>
  </si>
  <si>
    <t>特性別区分</t>
    <rPh sb="0" eb="2">
      <t>トクセイ</t>
    </rPh>
    <rPh sb="2" eb="5">
      <t>ベツクブン</t>
    </rPh>
    <phoneticPr fontId="2"/>
  </si>
  <si>
    <t>変動状況</t>
    <rPh sb="0" eb="4">
      <t>ヘンドウジョウキョウ</t>
    </rPh>
    <phoneticPr fontId="2"/>
  </si>
  <si>
    <t>01</t>
    <phoneticPr fontId="2"/>
  </si>
  <si>
    <t>02</t>
    <phoneticPr fontId="2"/>
  </si>
  <si>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</si>
  <si>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</si>
  <si>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</si>
  <si>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</si>
  <si>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</si>
  <si>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</si>
  <si>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</si>
  <si>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</si>
  <si>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</si>
  <si>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</si>
  <si>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</si>
  <si>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</si>
  <si>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</si>
  <si>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</si>
  <si>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</si>
  <si>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</si>
  <si>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</si>
  <si>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</si>
  <si>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</si>
  <si>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</si>
  <si>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</si>
  <si>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</si>
  <si>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</si>
  <si>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</si>
  <si>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</si>
  <si>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</si>
  <si>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</si>
  <si>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</si>
  <si>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</si>
  <si>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</si>
  <si>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</si>
  <si>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</si>
  <si>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</si>
  <si>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</si>
  <si>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</si>
  <si>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</si>
  <si>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</si>
  <si>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</si>
  <si>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</si>
  <si>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</si>
  <si>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</si>
  <si>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</si>
  <si>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</si>
  <si>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</si>
  <si>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</si>
  <si>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</si>
  <si>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</si>
  <si>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</si>
  <si>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</si>
  <si>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</si>
  <si>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</si>
  <si>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</si>
  <si>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</si>
  <si>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</si>
  <si>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</si>
  <si>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</si>
  <si>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</si>
  <si>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</si>
  <si>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</si>
  <si>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</si>
  <si>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</si>
  <si>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</si>
  <si>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</si>
  <si>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</si>
  <si>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</si>
  <si>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</si>
  <si>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</si>
  <si>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</si>
  <si>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</si>
  <si>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</si>
  <si>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</si>
  <si>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</si>
  <si>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</si>
  <si>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</si>
  <si>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</si>
  <si>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</si>
  <si>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</si>
  <si>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</si>
  <si>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</si>
  <si>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</si>
  <si>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</si>
  <si>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</si>
  <si>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</si>
  <si>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</si>
  <si>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91</t>
  </si>
  <si>
    <t>92</t>
  </si>
  <si>
    <t>93</t>
  </si>
  <si>
    <t>全大学平均</t>
    <rPh sb="0" eb="5">
      <t>ゼンダイガクヘイキン</t>
    </rPh>
    <phoneticPr fontId="2"/>
  </si>
  <si>
    <t>規模別平均</t>
    <rPh sb="0" eb="5">
      <t>キボベツヘイキン</t>
    </rPh>
    <phoneticPr fontId="2"/>
  </si>
  <si>
    <t>特性別平均</t>
    <rPh sb="0" eb="5">
      <t>トクセイベツヘイキン</t>
    </rPh>
    <phoneticPr fontId="2"/>
  </si>
  <si>
    <t>「国立大学法人の財務」付録　指標ツール</t>
    <rPh sb="1" eb="7">
      <t>コクリツダイガクホウジン</t>
    </rPh>
    <rPh sb="8" eb="10">
      <t>ザイム</t>
    </rPh>
    <rPh sb="11" eb="13">
      <t>フロク</t>
    </rPh>
    <rPh sb="14" eb="16">
      <t>シヒョウ</t>
    </rPh>
    <phoneticPr fontId="2"/>
  </si>
  <si>
    <t>v1.00</t>
    <phoneticPr fontId="2"/>
  </si>
  <si>
    <t>R6版</t>
    <rPh sb="2" eb="3">
      <t>バン</t>
    </rPh>
    <phoneticPr fontId="2"/>
  </si>
  <si>
    <t>各種指標値をまとめ可視化することで、簡易な分析ができるツールです。</t>
    <rPh sb="0" eb="2">
      <t>カクシュ</t>
    </rPh>
    <rPh sb="2" eb="5">
      <t>シヒョウチ</t>
    </rPh>
    <rPh sb="9" eb="12">
      <t>カシカ</t>
    </rPh>
    <rPh sb="18" eb="20">
      <t>カンイ</t>
    </rPh>
    <rPh sb="21" eb="23">
      <t>ブンセキ</t>
    </rPh>
    <phoneticPr fontId="2"/>
  </si>
  <si>
    <t>自大学の位置の確認や全体の傾向などの分析にご活用ください。</t>
    <rPh sb="0" eb="3">
      <t>ジダイガク</t>
    </rPh>
    <rPh sb="4" eb="6">
      <t>イチ</t>
    </rPh>
    <rPh sb="7" eb="9">
      <t>カクニン</t>
    </rPh>
    <rPh sb="10" eb="12">
      <t>ゼンタイ</t>
    </rPh>
    <rPh sb="13" eb="15">
      <t>ケイコウ</t>
    </rPh>
    <rPh sb="18" eb="20">
      <t>ブンセキ</t>
    </rPh>
    <rPh sb="22" eb="24">
      <t>カツヨウ</t>
    </rPh>
    <phoneticPr fontId="2"/>
  </si>
  <si>
    <t>指標</t>
    <rPh sb="0" eb="2">
      <t>シヒョウ</t>
    </rPh>
    <phoneticPr fontId="2"/>
  </si>
  <si>
    <t>上部の指標はプルダウンで各指標に切り替えることができます。</t>
    <rPh sb="0" eb="2">
      <t>ジョウブ</t>
    </rPh>
    <rPh sb="3" eb="5">
      <t>シヒョウ</t>
    </rPh>
    <rPh sb="12" eb="15">
      <t>カクシヒョウ</t>
    </rPh>
    <rPh sb="16" eb="17">
      <t>キ</t>
    </rPh>
    <rPh sb="18" eb="19">
      <t>カ</t>
    </rPh>
    <phoneticPr fontId="2"/>
  </si>
  <si>
    <t>算出式</t>
    <rPh sb="0" eb="3">
      <t>サンシュツシキ</t>
    </rPh>
    <phoneticPr fontId="2"/>
  </si>
  <si>
    <t>選択した指標の算出式が分数の形で表示されます。</t>
    <rPh sb="0" eb="2">
      <t>センタク</t>
    </rPh>
    <rPh sb="4" eb="6">
      <t>シヒョウ</t>
    </rPh>
    <rPh sb="7" eb="10">
      <t>サンシュツシキ</t>
    </rPh>
    <rPh sb="11" eb="13">
      <t>ブンスウ</t>
    </rPh>
    <rPh sb="14" eb="15">
      <t>カタチ</t>
    </rPh>
    <rPh sb="16" eb="18">
      <t>ヒョウジ</t>
    </rPh>
    <phoneticPr fontId="2"/>
  </si>
  <si>
    <t>小数をパーセントに直すための「×100」は表示しません。</t>
    <rPh sb="0" eb="2">
      <t>ショウスウ</t>
    </rPh>
    <rPh sb="9" eb="10">
      <t>ナオ</t>
    </rPh>
    <rPh sb="21" eb="23">
      <t>ヒョウジ</t>
    </rPh>
    <phoneticPr fontId="2"/>
  </si>
  <si>
    <t>散布図</t>
    <rPh sb="0" eb="3">
      <t>サンプズ</t>
    </rPh>
    <phoneticPr fontId="2"/>
  </si>
  <si>
    <t>各機関（統合法人を含む）の最新年度の分子・分母の値で散布図が表示されます。</t>
    <rPh sb="0" eb="1">
      <t>カク</t>
    </rPh>
    <rPh sb="1" eb="3">
      <t>キカン</t>
    </rPh>
    <rPh sb="4" eb="8">
      <t>トウゴウホウジン</t>
    </rPh>
    <rPh sb="9" eb="10">
      <t>フク</t>
    </rPh>
    <rPh sb="13" eb="17">
      <t>サイシンネンド</t>
    </rPh>
    <rPh sb="18" eb="20">
      <t>ブンシ</t>
    </rPh>
    <rPh sb="21" eb="23">
      <t>ブンボ</t>
    </rPh>
    <rPh sb="24" eb="25">
      <t>アタイ</t>
    </rPh>
    <rPh sb="26" eb="29">
      <t>サンプズ</t>
    </rPh>
    <rPh sb="30" eb="32">
      <t>ヒョウジ</t>
    </rPh>
    <phoneticPr fontId="2"/>
  </si>
  <si>
    <t>点の集まり方で大体の傾向や、その傾向から大きく外れた機関の有無がわかります。</t>
    <rPh sb="0" eb="1">
      <t>テン</t>
    </rPh>
    <rPh sb="2" eb="3">
      <t>アツ</t>
    </rPh>
    <rPh sb="5" eb="6">
      <t>カタ</t>
    </rPh>
    <rPh sb="7" eb="9">
      <t>ダイタイ</t>
    </rPh>
    <rPh sb="10" eb="12">
      <t>ケイコウ</t>
    </rPh>
    <rPh sb="16" eb="18">
      <t>ケイコウ</t>
    </rPh>
    <rPh sb="20" eb="21">
      <t>オオ</t>
    </rPh>
    <rPh sb="23" eb="24">
      <t>ハズ</t>
    </rPh>
    <rPh sb="26" eb="28">
      <t>キカン</t>
    </rPh>
    <rPh sb="29" eb="31">
      <t>ウム</t>
    </rPh>
    <phoneticPr fontId="2"/>
  </si>
  <si>
    <t>プルダウンで機関名を選ぶと、該当機関が散布図と指標値一覧で赤く表示されます。</t>
    <rPh sb="6" eb="9">
      <t>キカンメイ</t>
    </rPh>
    <rPh sb="10" eb="11">
      <t>エラ</t>
    </rPh>
    <rPh sb="14" eb="16">
      <t>ガイトウ</t>
    </rPh>
    <rPh sb="16" eb="18">
      <t>キカン</t>
    </rPh>
    <rPh sb="19" eb="22">
      <t>サンプズ</t>
    </rPh>
    <rPh sb="23" eb="28">
      <t>シヒョウチイチラン</t>
    </rPh>
    <rPh sb="29" eb="30">
      <t>アカ</t>
    </rPh>
    <rPh sb="31" eb="33">
      <t>ヒョウジ</t>
    </rPh>
    <phoneticPr fontId="2"/>
  </si>
  <si>
    <t>指標値一覧</t>
    <rPh sb="0" eb="3">
      <t>シヒョウチ</t>
    </rPh>
    <rPh sb="3" eb="5">
      <t>イチラン</t>
    </rPh>
    <phoneticPr fontId="2"/>
  </si>
  <si>
    <t>各機関（統合法人を含む）の指標値（最新６年分）やその変動状況、</t>
    <rPh sb="0" eb="1">
      <t>カク</t>
    </rPh>
    <rPh sb="1" eb="3">
      <t>キカン</t>
    </rPh>
    <rPh sb="4" eb="6">
      <t>トウゴウ</t>
    </rPh>
    <rPh sb="6" eb="8">
      <t>ホウジン</t>
    </rPh>
    <rPh sb="9" eb="10">
      <t>フク</t>
    </rPh>
    <rPh sb="13" eb="16">
      <t>シヒョウチ</t>
    </rPh>
    <rPh sb="17" eb="19">
      <t>サイシン</t>
    </rPh>
    <rPh sb="20" eb="22">
      <t>ネンブン</t>
    </rPh>
    <rPh sb="26" eb="30">
      <t>ヘンドウジョウキョウ</t>
    </rPh>
    <phoneticPr fontId="2"/>
  </si>
  <si>
    <t>最新年度の分子・分母の値を見ることができます。</t>
    <rPh sb="13" eb="14">
      <t>ミ</t>
    </rPh>
    <phoneticPr fontId="2"/>
  </si>
  <si>
    <t>また、最下部には全大学平均、規模別平均、特性別平均も表示されます。</t>
    <rPh sb="3" eb="6">
      <t>サイカブ</t>
    </rPh>
    <rPh sb="8" eb="13">
      <t>ゼンダイガクヘイキン</t>
    </rPh>
    <rPh sb="14" eb="19">
      <t>キボベツヘイキン</t>
    </rPh>
    <rPh sb="20" eb="25">
      <t>トクセイベツヘイキン</t>
    </rPh>
    <rPh sb="26" eb="28">
      <t>ヒョウジ</t>
    </rPh>
    <phoneticPr fontId="2"/>
  </si>
  <si>
    <t>機関の絞り込み</t>
    <rPh sb="0" eb="2">
      <t>キカン</t>
    </rPh>
    <rPh sb="3" eb="4">
      <t>シボ</t>
    </rPh>
    <rPh sb="5" eb="6">
      <t>コ</t>
    </rPh>
    <phoneticPr fontId="2"/>
  </si>
  <si>
    <t>指標値一覧は特性別区分、規模別区分や機関名により表示される機関を任意に絞り込みできます。</t>
    <rPh sb="0" eb="3">
      <t>シヒョウチ</t>
    </rPh>
    <rPh sb="3" eb="5">
      <t>イチラン</t>
    </rPh>
    <rPh sb="6" eb="11">
      <t>トクセイベツクブン</t>
    </rPh>
    <rPh sb="12" eb="17">
      <t>キボベツクブン</t>
    </rPh>
    <rPh sb="18" eb="21">
      <t>キカンメイ</t>
    </rPh>
    <rPh sb="24" eb="26">
      <t>ヒョウジ</t>
    </rPh>
    <rPh sb="29" eb="31">
      <t>キカン</t>
    </rPh>
    <rPh sb="32" eb="34">
      <t>ニンイ</t>
    </rPh>
    <rPh sb="35" eb="36">
      <t>シボ</t>
    </rPh>
    <rPh sb="37" eb="38">
      <t>コ</t>
    </rPh>
    <phoneticPr fontId="2"/>
  </si>
  <si>
    <t>絞り込みは散布図にも反映されます。</t>
    <rPh sb="0" eb="1">
      <t>シボ</t>
    </rPh>
    <rPh sb="2" eb="3">
      <t>コ</t>
    </rPh>
    <rPh sb="5" eb="8">
      <t>サンプズ</t>
    </rPh>
    <rPh sb="10" eb="12">
      <t>ハンエイ</t>
    </rPh>
    <phoneticPr fontId="2"/>
  </si>
  <si>
    <t>更新履歴</t>
    <rPh sb="0" eb="4">
      <t>コウシンリレキ</t>
    </rPh>
    <phoneticPr fontId="2"/>
  </si>
  <si>
    <t>更新日</t>
    <rPh sb="0" eb="3">
      <t>コウシンビ</t>
    </rPh>
    <phoneticPr fontId="2"/>
  </si>
  <si>
    <t>バージョン</t>
    <phoneticPr fontId="2"/>
  </si>
  <si>
    <t>更新内容</t>
    <rPh sb="0" eb="4">
      <t>コウシンナイヨウ</t>
    </rPh>
    <phoneticPr fontId="2"/>
  </si>
  <si>
    <t>備考</t>
    <rPh sb="0" eb="2">
      <t>ビコウ</t>
    </rPh>
    <phoneticPr fontId="2"/>
  </si>
  <si>
    <t>令和６年度版（令和５年度決算）公開</t>
    <rPh sb="0" eb="2">
      <t>レイワ</t>
    </rPh>
    <rPh sb="3" eb="6">
      <t>ネンドバン</t>
    </rPh>
    <rPh sb="7" eb="9">
      <t>レイワ</t>
    </rPh>
    <rPh sb="10" eb="14">
      <t>ネンドケッサン</t>
    </rPh>
    <rPh sb="15" eb="17">
      <t>コウカイ</t>
    </rPh>
    <phoneticPr fontId="2"/>
  </si>
  <si>
    <t>index</t>
  </si>
  <si>
    <t>No.</t>
  </si>
  <si>
    <t>西暦</t>
  </si>
  <si>
    <t>特性別区分</t>
  </si>
  <si>
    <t>規模別区分</t>
  </si>
  <si>
    <t>機関名</t>
  </si>
  <si>
    <t>年度</t>
  </si>
  <si>
    <t>業務活動キャッシュ・フローの対将来負担倍率</t>
  </si>
  <si>
    <t>流動比率（１）</t>
  </si>
  <si>
    <t>流動比率（２）</t>
  </si>
  <si>
    <t>当座比率</t>
  </si>
  <si>
    <t>減価償却累計率（１）</t>
  </si>
  <si>
    <t>減価償却累計率（２）</t>
  </si>
  <si>
    <t>交付金依存度（１）</t>
  </si>
  <si>
    <t>交付金依存度（２）</t>
  </si>
  <si>
    <t>公財政依存度（１）</t>
  </si>
  <si>
    <t>公財政依存度（２）</t>
  </si>
  <si>
    <t>教育経費比率（１）</t>
  </si>
  <si>
    <t>教育経費比率（２）</t>
  </si>
  <si>
    <t>研究経費比率（１）</t>
  </si>
  <si>
    <t>研究経費比率（２）</t>
  </si>
  <si>
    <t>研究経費比率（３）</t>
  </si>
  <si>
    <t>学生当たり教育経費</t>
  </si>
  <si>
    <t>常勤教員当たり研究経費（１）</t>
  </si>
  <si>
    <t>常勤教員当たり研究経費（２）</t>
  </si>
  <si>
    <t>教育研究支援経費比率</t>
  </si>
  <si>
    <t>奨学費比率</t>
  </si>
  <si>
    <t>附属病院業務費用比率</t>
  </si>
  <si>
    <t>附属病院業務費用回収率</t>
  </si>
  <si>
    <t>病院教職員当たり業務費用</t>
  </si>
  <si>
    <t>病院教職員当たり診療経費</t>
  </si>
  <si>
    <t>病院教職員当たり附属病院収益</t>
  </si>
  <si>
    <t>自己収益比率（附属病院収益力）</t>
  </si>
  <si>
    <t>附属病院人件費比率</t>
  </si>
  <si>
    <t>附属病院収益対人件費比率</t>
  </si>
  <si>
    <t>附属病院資産収益率（１）</t>
  </si>
  <si>
    <t>維持管理費比率（１）</t>
  </si>
  <si>
    <t>維持管理費比率（２）</t>
  </si>
  <si>
    <t>外部資金依存率</t>
  </si>
  <si>
    <t>寄附金比率</t>
  </si>
  <si>
    <t>経常収益の伸び率（１）</t>
  </si>
  <si>
    <t>経常収益の伸び率（２）</t>
  </si>
  <si>
    <t>外部資金の伸び率</t>
  </si>
  <si>
    <t>水道光熱費比率</t>
  </si>
  <si>
    <t>人件費比率（１）</t>
  </si>
  <si>
    <t>人件費比率（２）</t>
  </si>
  <si>
    <t>人件費比率（３）</t>
  </si>
  <si>
    <t>一般管理費比率（１）</t>
  </si>
  <si>
    <t>一般管理費比率（２）</t>
  </si>
  <si>
    <t>自己収入等充当率</t>
  </si>
  <si>
    <t>医薬品及び診療材料回転期間</t>
  </si>
  <si>
    <t>産学連携等及び寄附金収入の対予算差額比率</t>
  </si>
  <si>
    <t>附属病院収入の対予算差額比率</t>
  </si>
  <si>
    <t>資産収益率（１）</t>
  </si>
  <si>
    <t>資産収益率（２）</t>
  </si>
  <si>
    <t>常勤教員当たり人件費</t>
  </si>
  <si>
    <t>常勤事務・技術職員当たり人件費</t>
  </si>
  <si>
    <t>常勤看護師当たり人件費</t>
  </si>
  <si>
    <t>業務の外部依存度</t>
  </si>
  <si>
    <t>診療経費比率</t>
  </si>
  <si>
    <t>自己収入比率</t>
  </si>
  <si>
    <t>学生納付金収益比率（１）</t>
  </si>
  <si>
    <t>学生納付金収益比率（２）</t>
  </si>
  <si>
    <t>自己収入対人件費比率</t>
  </si>
  <si>
    <t>附属病院資産収益率（２）</t>
  </si>
  <si>
    <t>附属病院債務償還負担度</t>
  </si>
  <si>
    <t>教員一人当たり学生数</t>
  </si>
  <si>
    <t>大学院生割合</t>
  </si>
  <si>
    <t>常勤教員当たり外部研究費獲得額</t>
  </si>
  <si>
    <t>常勤事務職員当たり寄附金獲得額</t>
  </si>
  <si>
    <t>01-2004</t>
  </si>
  <si>
    <t>01</t>
  </si>
  <si>
    <t>帝</t>
  </si>
  <si>
    <t>01北海道大学</t>
  </si>
  <si>
    <t>平成16年度</t>
  </si>
  <si>
    <t>02-2004</t>
  </si>
  <si>
    <t>02</t>
  </si>
  <si>
    <t>教</t>
  </si>
  <si>
    <t>02北海道教育大学</t>
  </si>
  <si>
    <t>03-2004</t>
  </si>
  <si>
    <t>理</t>
  </si>
  <si>
    <t>03室蘭工業大学</t>
  </si>
  <si>
    <t>04-2004</t>
  </si>
  <si>
    <t>文</t>
  </si>
  <si>
    <t>04小樽商科大学</t>
  </si>
  <si>
    <t>05-2004</t>
  </si>
  <si>
    <t>05帯広畜産大学</t>
  </si>
  <si>
    <t>06-2004</t>
  </si>
  <si>
    <t>医</t>
  </si>
  <si>
    <t>06旭川医科大学</t>
  </si>
  <si>
    <t>07-2004</t>
  </si>
  <si>
    <t>07北見工業大学</t>
  </si>
  <si>
    <t>08-2004</t>
  </si>
  <si>
    <t>医総</t>
  </si>
  <si>
    <t>08弘前大学</t>
  </si>
  <si>
    <t>09-2004</t>
  </si>
  <si>
    <t>無総</t>
  </si>
  <si>
    <t>09岩手大学</t>
  </si>
  <si>
    <t>10-2004</t>
  </si>
  <si>
    <t>10東北大学</t>
  </si>
  <si>
    <t>11-2004</t>
  </si>
  <si>
    <t>11宮城教育大学</t>
  </si>
  <si>
    <t>12-2004</t>
  </si>
  <si>
    <t>12秋田大学</t>
  </si>
  <si>
    <t>13-2004</t>
  </si>
  <si>
    <t>13山形大学</t>
  </si>
  <si>
    <t>14-2004</t>
  </si>
  <si>
    <t>14福島大学</t>
  </si>
  <si>
    <t>15-2004</t>
  </si>
  <si>
    <t>15茨城大学</t>
  </si>
  <si>
    <t>16-2004</t>
  </si>
  <si>
    <t>16筑波大学</t>
  </si>
  <si>
    <t>17-2004</t>
  </si>
  <si>
    <t>17筑波技術大学</t>
  </si>
  <si>
    <t>18-2004</t>
  </si>
  <si>
    <t>18宇都宮大学</t>
  </si>
  <si>
    <t>19-2004</t>
  </si>
  <si>
    <t>19群馬大学</t>
  </si>
  <si>
    <t>20-2004</t>
  </si>
  <si>
    <t>20埼玉大学</t>
  </si>
  <si>
    <t>21-2004</t>
  </si>
  <si>
    <t>21千葉大学</t>
  </si>
  <si>
    <t>22-2004</t>
  </si>
  <si>
    <t>22東京大学</t>
  </si>
  <si>
    <t>XA</t>
  </si>
  <si>
    <t>XA東京医科歯科大学</t>
  </si>
  <si>
    <t>24-2004</t>
  </si>
  <si>
    <t>24東京外国語大学</t>
  </si>
  <si>
    <t>25-2004</t>
  </si>
  <si>
    <t>25東京学芸大学</t>
  </si>
  <si>
    <t>26-2004</t>
  </si>
  <si>
    <t>26東京農工大学</t>
  </si>
  <si>
    <t>27-2004</t>
  </si>
  <si>
    <t>27東京芸術大学</t>
  </si>
  <si>
    <t>XB</t>
  </si>
  <si>
    <t>XB東京工業大学</t>
  </si>
  <si>
    <t>29-2004</t>
  </si>
  <si>
    <t>29東京海洋大学</t>
  </si>
  <si>
    <t>30-2004</t>
  </si>
  <si>
    <t>30お茶の水女子大学</t>
  </si>
  <si>
    <t>31-2004</t>
  </si>
  <si>
    <t>31電気通信大学</t>
  </si>
  <si>
    <t>32-2004</t>
  </si>
  <si>
    <t>32一橋大学</t>
  </si>
  <si>
    <t>33-2004</t>
  </si>
  <si>
    <t>33横浜国立大学</t>
  </si>
  <si>
    <t>34-2004</t>
  </si>
  <si>
    <t>34新潟大学</t>
  </si>
  <si>
    <t>35-2004</t>
  </si>
  <si>
    <t>35長岡技術科学大学</t>
  </si>
  <si>
    <t>36-2004</t>
  </si>
  <si>
    <t>36上越教育大学</t>
  </si>
  <si>
    <t>37-2004</t>
  </si>
  <si>
    <t>37富山大学</t>
  </si>
  <si>
    <t>38-2004</t>
  </si>
  <si>
    <t>38金沢大学</t>
  </si>
  <si>
    <t>39-2004</t>
  </si>
  <si>
    <t>39福井大学</t>
  </si>
  <si>
    <t>40-2004</t>
  </si>
  <si>
    <t>40山梨大学</t>
  </si>
  <si>
    <t>41-2004</t>
  </si>
  <si>
    <t>41信州大学</t>
  </si>
  <si>
    <t>42-2004</t>
  </si>
  <si>
    <t>42岐阜大学</t>
  </si>
  <si>
    <t>43-2004</t>
  </si>
  <si>
    <t>43静岡大学</t>
  </si>
  <si>
    <t>44-2004</t>
  </si>
  <si>
    <t>44浜松医科大学</t>
  </si>
  <si>
    <t>45-2004</t>
  </si>
  <si>
    <t>45名古屋大学</t>
  </si>
  <si>
    <t>46-2004</t>
  </si>
  <si>
    <t>46愛知教育大学</t>
  </si>
  <si>
    <t>47-2004</t>
  </si>
  <si>
    <t>47名古屋工業大学</t>
  </si>
  <si>
    <t>48-2004</t>
  </si>
  <si>
    <t>48豊橋技術科学大学</t>
  </si>
  <si>
    <t>49-2004</t>
  </si>
  <si>
    <t>49三重大学</t>
  </si>
  <si>
    <t>50-2004</t>
  </si>
  <si>
    <t>50滋賀大学</t>
  </si>
  <si>
    <t>51-2004</t>
  </si>
  <si>
    <t>51滋賀医科大学</t>
  </si>
  <si>
    <t>52-2004</t>
  </si>
  <si>
    <t>52京都大学</t>
  </si>
  <si>
    <t>53-2004</t>
  </si>
  <si>
    <t>53京都教育大学</t>
  </si>
  <si>
    <t>54-2004</t>
  </si>
  <si>
    <t>54京都工芸繊維大学</t>
  </si>
  <si>
    <t>55-2004</t>
  </si>
  <si>
    <t>55大阪大学</t>
  </si>
  <si>
    <t>56-2004</t>
  </si>
  <si>
    <t>56大阪教育大学</t>
  </si>
  <si>
    <t>57-2004</t>
  </si>
  <si>
    <t>57兵庫教育大学</t>
  </si>
  <si>
    <t>58-2004</t>
  </si>
  <si>
    <t>58神戸大学</t>
  </si>
  <si>
    <t>59-2004</t>
  </si>
  <si>
    <t>59奈良教育大学</t>
  </si>
  <si>
    <t>60-2004</t>
  </si>
  <si>
    <t>60奈良女子大学</t>
  </si>
  <si>
    <t>61-2004</t>
  </si>
  <si>
    <t>61和歌山大学</t>
  </si>
  <si>
    <t>62-2004</t>
  </si>
  <si>
    <t>62鳥取大学</t>
  </si>
  <si>
    <t>63-2004</t>
  </si>
  <si>
    <t>63島根大学</t>
  </si>
  <si>
    <t>64-2004</t>
  </si>
  <si>
    <t>64岡山大学</t>
  </si>
  <si>
    <t>65-2004</t>
  </si>
  <si>
    <t>65広島大学</t>
  </si>
  <si>
    <t>66-2004</t>
  </si>
  <si>
    <t>66山口大学</t>
  </si>
  <si>
    <t>67-2004</t>
  </si>
  <si>
    <t>67徳島大学</t>
  </si>
  <si>
    <t>68-2004</t>
  </si>
  <si>
    <t>68鳴門教育大学</t>
  </si>
  <si>
    <t>69-2004</t>
  </si>
  <si>
    <t>69香川大学</t>
  </si>
  <si>
    <t>70-2004</t>
  </si>
  <si>
    <t>70愛媛大学</t>
  </si>
  <si>
    <t>71-2004</t>
  </si>
  <si>
    <t>71高知大学</t>
  </si>
  <si>
    <t>72-2004</t>
  </si>
  <si>
    <t>72福岡教育大学</t>
  </si>
  <si>
    <t>73-2004</t>
  </si>
  <si>
    <t>73九州大学</t>
  </si>
  <si>
    <t>74-2004</t>
  </si>
  <si>
    <t>74九州工業大学</t>
  </si>
  <si>
    <t>75-2004</t>
  </si>
  <si>
    <t>75佐賀大学</t>
  </si>
  <si>
    <t>76-2004</t>
  </si>
  <si>
    <t>76長崎大学</t>
  </si>
  <si>
    <t>77-2004</t>
  </si>
  <si>
    <t>77熊本大学</t>
  </si>
  <si>
    <t>78-2004</t>
  </si>
  <si>
    <t>78大分大学</t>
  </si>
  <si>
    <t>79-2004</t>
  </si>
  <si>
    <t>79宮崎大学</t>
  </si>
  <si>
    <t>80-2004</t>
  </si>
  <si>
    <t>80鹿児島大学</t>
  </si>
  <si>
    <t>81-2004</t>
  </si>
  <si>
    <t>81鹿屋体育大学</t>
  </si>
  <si>
    <t>82-2004</t>
  </si>
  <si>
    <t>82琉球大学</t>
  </si>
  <si>
    <t>83-2004</t>
  </si>
  <si>
    <t>院</t>
  </si>
  <si>
    <t>83政策研究大学院大学</t>
  </si>
  <si>
    <t>84-2004</t>
  </si>
  <si>
    <t>84総合研究大学院大学</t>
  </si>
  <si>
    <t>85-2004</t>
  </si>
  <si>
    <t>85北陸先端科学技術大学院大学</t>
  </si>
  <si>
    <t>86-2004</t>
  </si>
  <si>
    <t>86奈良先端科学技術大学院大学</t>
  </si>
  <si>
    <t>01-2005</t>
  </si>
  <si>
    <t>平成17年度</t>
  </si>
  <si>
    <t>02-2005</t>
  </si>
  <si>
    <t>03-2005</t>
  </si>
  <si>
    <t>04-2005</t>
  </si>
  <si>
    <t>05-2005</t>
  </si>
  <si>
    <t>06-2005</t>
  </si>
  <si>
    <t>07-2005</t>
  </si>
  <si>
    <t>08-2005</t>
  </si>
  <si>
    <t>09-2005</t>
  </si>
  <si>
    <t>10-2005</t>
  </si>
  <si>
    <t>11-2005</t>
  </si>
  <si>
    <t>12-2005</t>
  </si>
  <si>
    <t>13-2005</t>
  </si>
  <si>
    <t>14-2005</t>
  </si>
  <si>
    <t>15-2005</t>
  </si>
  <si>
    <t>16-2005</t>
  </si>
  <si>
    <t>17-2005</t>
  </si>
  <si>
    <t>18-2005</t>
  </si>
  <si>
    <t>19-2005</t>
  </si>
  <si>
    <t>20-2005</t>
  </si>
  <si>
    <t>21-2005</t>
  </si>
  <si>
    <t>22-2005</t>
  </si>
  <si>
    <t>24-2005</t>
  </si>
  <si>
    <t>25-2005</t>
  </si>
  <si>
    <t>26-2005</t>
  </si>
  <si>
    <t>27-2005</t>
  </si>
  <si>
    <t>29-2005</t>
  </si>
  <si>
    <t>30-2005</t>
  </si>
  <si>
    <t>31-2005</t>
  </si>
  <si>
    <t>32-2005</t>
  </si>
  <si>
    <t>33-2005</t>
  </si>
  <si>
    <t>34-2005</t>
  </si>
  <si>
    <t>35-2005</t>
  </si>
  <si>
    <t>36-2005</t>
  </si>
  <si>
    <t>37-2005</t>
  </si>
  <si>
    <t>38-2005</t>
  </si>
  <si>
    <t>39-2005</t>
  </si>
  <si>
    <t>40-2005</t>
  </si>
  <si>
    <t>41-2005</t>
  </si>
  <si>
    <t>42-2005</t>
  </si>
  <si>
    <t>43-2005</t>
  </si>
  <si>
    <t>44-2005</t>
  </si>
  <si>
    <t>45-2005</t>
  </si>
  <si>
    <t>46-2005</t>
  </si>
  <si>
    <t>47-2005</t>
  </si>
  <si>
    <t>48-2005</t>
  </si>
  <si>
    <t>49-2005</t>
  </si>
  <si>
    <t>50-2005</t>
  </si>
  <si>
    <t>51-2005</t>
  </si>
  <si>
    <t>52-2005</t>
  </si>
  <si>
    <t>53-2005</t>
  </si>
  <si>
    <t>54-2005</t>
  </si>
  <si>
    <t>55-2005</t>
  </si>
  <si>
    <t>56-2005</t>
  </si>
  <si>
    <t>57-2005</t>
  </si>
  <si>
    <t>58-2005</t>
  </si>
  <si>
    <t>59-2005</t>
  </si>
  <si>
    <t>60-2005</t>
  </si>
  <si>
    <t>61-2005</t>
  </si>
  <si>
    <t>62-2005</t>
  </si>
  <si>
    <t>63-2005</t>
  </si>
  <si>
    <t>64-2005</t>
  </si>
  <si>
    <t>65-2005</t>
  </si>
  <si>
    <t>66-2005</t>
  </si>
  <si>
    <t>67-2005</t>
  </si>
  <si>
    <t>68-2005</t>
  </si>
  <si>
    <t>69-2005</t>
  </si>
  <si>
    <t>70-2005</t>
  </si>
  <si>
    <t>71-2005</t>
  </si>
  <si>
    <t>72-2005</t>
  </si>
  <si>
    <t>73-2005</t>
  </si>
  <si>
    <t>74-2005</t>
  </si>
  <si>
    <t>75-2005</t>
  </si>
  <si>
    <t>76-2005</t>
  </si>
  <si>
    <t>77-2005</t>
  </si>
  <si>
    <t>78-2005</t>
  </si>
  <si>
    <t>79-2005</t>
  </si>
  <si>
    <t>80-2005</t>
  </si>
  <si>
    <t>81-2005</t>
  </si>
  <si>
    <t>82-2005</t>
  </si>
  <si>
    <t>83-2005</t>
  </si>
  <si>
    <t>84-2005</t>
  </si>
  <si>
    <t>85-2005</t>
  </si>
  <si>
    <t>86-2005</t>
  </si>
  <si>
    <t>01-2006</t>
  </si>
  <si>
    <t>平成18年度</t>
  </si>
  <si>
    <t>02-2006</t>
  </si>
  <si>
    <t>03-2006</t>
  </si>
  <si>
    <t>04-2006</t>
  </si>
  <si>
    <t>05-2006</t>
  </si>
  <si>
    <t>06-2006</t>
  </si>
  <si>
    <t>07-2006</t>
  </si>
  <si>
    <t>08-2006</t>
  </si>
  <si>
    <t>09-2006</t>
  </si>
  <si>
    <t>10-2006</t>
  </si>
  <si>
    <t>11-2006</t>
  </si>
  <si>
    <t>12-2006</t>
  </si>
  <si>
    <t>13-2006</t>
  </si>
  <si>
    <t>14-2006</t>
  </si>
  <si>
    <t>15-2006</t>
  </si>
  <si>
    <t>16-2006</t>
  </si>
  <si>
    <t>17-2006</t>
  </si>
  <si>
    <t>18-2006</t>
  </si>
  <si>
    <t>19-2006</t>
  </si>
  <si>
    <t>20-2006</t>
  </si>
  <si>
    <t>21-2006</t>
  </si>
  <si>
    <t>22-2006</t>
  </si>
  <si>
    <t>24-2006</t>
  </si>
  <si>
    <t>25-2006</t>
  </si>
  <si>
    <t>26-2006</t>
  </si>
  <si>
    <t>27-2006</t>
  </si>
  <si>
    <t>29-2006</t>
  </si>
  <si>
    <t>30-2006</t>
  </si>
  <si>
    <t>31-2006</t>
  </si>
  <si>
    <t>32-2006</t>
  </si>
  <si>
    <t>33-2006</t>
  </si>
  <si>
    <t>34-2006</t>
  </si>
  <si>
    <t>35-2006</t>
  </si>
  <si>
    <t>36-2006</t>
  </si>
  <si>
    <t>37-2006</t>
  </si>
  <si>
    <t>38-2006</t>
  </si>
  <si>
    <t>39-2006</t>
  </si>
  <si>
    <t>40-2006</t>
  </si>
  <si>
    <t>41-2006</t>
  </si>
  <si>
    <t>42-2006</t>
  </si>
  <si>
    <t>43-2006</t>
  </si>
  <si>
    <t>44-2006</t>
  </si>
  <si>
    <t>45-2006</t>
  </si>
  <si>
    <t>46-2006</t>
  </si>
  <si>
    <t>47-2006</t>
  </si>
  <si>
    <t>48-2006</t>
  </si>
  <si>
    <t>49-2006</t>
  </si>
  <si>
    <t>50-2006</t>
  </si>
  <si>
    <t>51-2006</t>
  </si>
  <si>
    <t>52-2006</t>
  </si>
  <si>
    <t>53-2006</t>
  </si>
  <si>
    <t>54-2006</t>
  </si>
  <si>
    <t>55-2006</t>
  </si>
  <si>
    <t>56-2006</t>
  </si>
  <si>
    <t>57-2006</t>
  </si>
  <si>
    <t>58-2006</t>
  </si>
  <si>
    <t>59-2006</t>
  </si>
  <si>
    <t>60-2006</t>
  </si>
  <si>
    <t>61-2006</t>
  </si>
  <si>
    <t>62-2006</t>
  </si>
  <si>
    <t>63-2006</t>
  </si>
  <si>
    <t>64-2006</t>
  </si>
  <si>
    <t>65-2006</t>
  </si>
  <si>
    <t>66-2006</t>
  </si>
  <si>
    <t>67-2006</t>
  </si>
  <si>
    <t>68-2006</t>
  </si>
  <si>
    <t>69-2006</t>
  </si>
  <si>
    <t>70-2006</t>
  </si>
  <si>
    <t>71-2006</t>
  </si>
  <si>
    <t>72-2006</t>
  </si>
  <si>
    <t>73-2006</t>
  </si>
  <si>
    <t>74-2006</t>
  </si>
  <si>
    <t>75-2006</t>
  </si>
  <si>
    <t>76-2006</t>
  </si>
  <si>
    <t>77-2006</t>
  </si>
  <si>
    <t>78-2006</t>
  </si>
  <si>
    <t>79-2006</t>
  </si>
  <si>
    <t>80-2006</t>
  </si>
  <si>
    <t>81-2006</t>
  </si>
  <si>
    <t>82-2006</t>
  </si>
  <si>
    <t>83-2006</t>
  </si>
  <si>
    <t>84-2006</t>
  </si>
  <si>
    <t>85-2006</t>
  </si>
  <si>
    <t>86-2006</t>
  </si>
  <si>
    <t>01-2007</t>
  </si>
  <si>
    <t>平成19年度</t>
  </si>
  <si>
    <t>02-2007</t>
  </si>
  <si>
    <t>03-2007</t>
  </si>
  <si>
    <t>04-2007</t>
  </si>
  <si>
    <t>05-2007</t>
  </si>
  <si>
    <t>06-2007</t>
  </si>
  <si>
    <t>07-2007</t>
  </si>
  <si>
    <t>08-2007</t>
  </si>
  <si>
    <t>09-2007</t>
  </si>
  <si>
    <t>10-2007</t>
  </si>
  <si>
    <t>11-2007</t>
  </si>
  <si>
    <t>12-2007</t>
  </si>
  <si>
    <t>13-2007</t>
  </si>
  <si>
    <t>14-2007</t>
  </si>
  <si>
    <t>15-2007</t>
  </si>
  <si>
    <t>16-2007</t>
  </si>
  <si>
    <t>17-2007</t>
  </si>
  <si>
    <t>18-2007</t>
  </si>
  <si>
    <t>19-2007</t>
  </si>
  <si>
    <t>20-2007</t>
  </si>
  <si>
    <t>21-2007</t>
  </si>
  <si>
    <t>22-2007</t>
  </si>
  <si>
    <t>24-2007</t>
  </si>
  <si>
    <t>25-2007</t>
  </si>
  <si>
    <t>26-2007</t>
  </si>
  <si>
    <t>27-2007</t>
  </si>
  <si>
    <t>29-2007</t>
  </si>
  <si>
    <t>30-2007</t>
  </si>
  <si>
    <t>31-2007</t>
  </si>
  <si>
    <t>32-2007</t>
  </si>
  <si>
    <t>33-2007</t>
  </si>
  <si>
    <t>34-2007</t>
  </si>
  <si>
    <t>35-2007</t>
  </si>
  <si>
    <t>36-2007</t>
  </si>
  <si>
    <t>37-2007</t>
  </si>
  <si>
    <t>38-2007</t>
  </si>
  <si>
    <t>39-2007</t>
  </si>
  <si>
    <t>40-2007</t>
  </si>
  <si>
    <t>41-2007</t>
  </si>
  <si>
    <t>42-2007</t>
  </si>
  <si>
    <t>43-2007</t>
  </si>
  <si>
    <t>44-2007</t>
  </si>
  <si>
    <t>45-2007</t>
  </si>
  <si>
    <t>46-2007</t>
  </si>
  <si>
    <t>47-2007</t>
  </si>
  <si>
    <t>48-2007</t>
  </si>
  <si>
    <t>49-2007</t>
  </si>
  <si>
    <t>50-2007</t>
  </si>
  <si>
    <t>51-2007</t>
  </si>
  <si>
    <t>52-2007</t>
  </si>
  <si>
    <t>53-2007</t>
  </si>
  <si>
    <t>54-2007</t>
  </si>
  <si>
    <t>55-2007</t>
  </si>
  <si>
    <t>56-2007</t>
  </si>
  <si>
    <t>57-2007</t>
  </si>
  <si>
    <t>58-2007</t>
  </si>
  <si>
    <t>59-2007</t>
  </si>
  <si>
    <t>60-2007</t>
  </si>
  <si>
    <t>61-2007</t>
  </si>
  <si>
    <t>62-2007</t>
  </si>
  <si>
    <t>63-2007</t>
  </si>
  <si>
    <t>64-2007</t>
  </si>
  <si>
    <t>65-2007</t>
  </si>
  <si>
    <t>66-2007</t>
  </si>
  <si>
    <t>67-2007</t>
  </si>
  <si>
    <t>68-2007</t>
  </si>
  <si>
    <t>69-2007</t>
  </si>
  <si>
    <t>70-2007</t>
  </si>
  <si>
    <t>71-2007</t>
  </si>
  <si>
    <t>72-2007</t>
  </si>
  <si>
    <t>73-2007</t>
  </si>
  <si>
    <t>74-2007</t>
  </si>
  <si>
    <t>75-2007</t>
  </si>
  <si>
    <t>76-2007</t>
  </si>
  <si>
    <t>77-2007</t>
  </si>
  <si>
    <t>78-2007</t>
  </si>
  <si>
    <t>79-2007</t>
  </si>
  <si>
    <t>80-2007</t>
  </si>
  <si>
    <t>81-2007</t>
  </si>
  <si>
    <t>82-2007</t>
  </si>
  <si>
    <t>83-2007</t>
  </si>
  <si>
    <t>84-2007</t>
  </si>
  <si>
    <t>85-2007</t>
  </si>
  <si>
    <t>86-2007</t>
  </si>
  <si>
    <t>01-2008</t>
  </si>
  <si>
    <t>平成20年度</t>
  </si>
  <si>
    <t>02-2008</t>
  </si>
  <si>
    <t>03-2008</t>
  </si>
  <si>
    <t>04-2008</t>
  </si>
  <si>
    <t>05-2008</t>
  </si>
  <si>
    <t>06-2008</t>
  </si>
  <si>
    <t>07-2008</t>
  </si>
  <si>
    <t>08-2008</t>
  </si>
  <si>
    <t>09-2008</t>
  </si>
  <si>
    <t>10-2008</t>
  </si>
  <si>
    <t>11-2008</t>
  </si>
  <si>
    <t>12-2008</t>
  </si>
  <si>
    <t>13-2008</t>
  </si>
  <si>
    <t>14-2008</t>
  </si>
  <si>
    <t>15-2008</t>
  </si>
  <si>
    <t>16-2008</t>
  </si>
  <si>
    <t>17-2008</t>
  </si>
  <si>
    <t>18-2008</t>
  </si>
  <si>
    <t>19-2008</t>
  </si>
  <si>
    <t>20-2008</t>
  </si>
  <si>
    <t>21-2008</t>
  </si>
  <si>
    <t>22-2008</t>
  </si>
  <si>
    <t>24-2008</t>
  </si>
  <si>
    <t>25-2008</t>
  </si>
  <si>
    <t>26-2008</t>
  </si>
  <si>
    <t>27-2008</t>
  </si>
  <si>
    <t>29-2008</t>
  </si>
  <si>
    <t>30-2008</t>
  </si>
  <si>
    <t>31-2008</t>
  </si>
  <si>
    <t>32-2008</t>
  </si>
  <si>
    <t>33-2008</t>
  </si>
  <si>
    <t>34-2008</t>
  </si>
  <si>
    <t>35-2008</t>
  </si>
  <si>
    <t>36-2008</t>
  </si>
  <si>
    <t>37-2008</t>
  </si>
  <si>
    <t>38-2008</t>
  </si>
  <si>
    <t>39-2008</t>
  </si>
  <si>
    <t>40-2008</t>
  </si>
  <si>
    <t>41-2008</t>
  </si>
  <si>
    <t>42-2008</t>
  </si>
  <si>
    <t>43-2008</t>
  </si>
  <si>
    <t>44-2008</t>
  </si>
  <si>
    <t>45-2008</t>
  </si>
  <si>
    <t>46-2008</t>
  </si>
  <si>
    <t>47-2008</t>
  </si>
  <si>
    <t>48-2008</t>
  </si>
  <si>
    <t>49-2008</t>
  </si>
  <si>
    <t>50-2008</t>
  </si>
  <si>
    <t>51-2008</t>
  </si>
  <si>
    <t>52-2008</t>
  </si>
  <si>
    <t>53-2008</t>
  </si>
  <si>
    <t>54-2008</t>
  </si>
  <si>
    <t>55-2008</t>
  </si>
  <si>
    <t>56-2008</t>
  </si>
  <si>
    <t>57-2008</t>
  </si>
  <si>
    <t>58-2008</t>
  </si>
  <si>
    <t>59-2008</t>
  </si>
  <si>
    <t>60-2008</t>
  </si>
  <si>
    <t>61-2008</t>
  </si>
  <si>
    <t>62-2008</t>
  </si>
  <si>
    <t>63-2008</t>
  </si>
  <si>
    <t>64-2008</t>
  </si>
  <si>
    <t>65-2008</t>
  </si>
  <si>
    <t>66-2008</t>
  </si>
  <si>
    <t>67-2008</t>
  </si>
  <si>
    <t>68-2008</t>
  </si>
  <si>
    <t>69-2008</t>
  </si>
  <si>
    <t>70-2008</t>
  </si>
  <si>
    <t>71-2008</t>
  </si>
  <si>
    <t>72-2008</t>
  </si>
  <si>
    <t>73-2008</t>
  </si>
  <si>
    <t>74-2008</t>
  </si>
  <si>
    <t>75-2008</t>
  </si>
  <si>
    <t>76-2008</t>
  </si>
  <si>
    <t>77-2008</t>
  </si>
  <si>
    <t>78-2008</t>
  </si>
  <si>
    <t>79-2008</t>
  </si>
  <si>
    <t>80-2008</t>
  </si>
  <si>
    <t>81-2008</t>
  </si>
  <si>
    <t>82-2008</t>
  </si>
  <si>
    <t>83-2008</t>
  </si>
  <si>
    <t>84-2008</t>
  </si>
  <si>
    <t>85-2008</t>
  </si>
  <si>
    <t>86-2008</t>
  </si>
  <si>
    <t>01-2009</t>
  </si>
  <si>
    <t>平成21年度</t>
  </si>
  <si>
    <t>02-2009</t>
  </si>
  <si>
    <t>03-2009</t>
  </si>
  <si>
    <t>04-2009</t>
  </si>
  <si>
    <t>05-2009</t>
  </si>
  <si>
    <t>06-2009</t>
  </si>
  <si>
    <t>07-2009</t>
  </si>
  <si>
    <t>08-2009</t>
  </si>
  <si>
    <t>09-2009</t>
  </si>
  <si>
    <t>10-2009</t>
  </si>
  <si>
    <t>11-2009</t>
  </si>
  <si>
    <t>12-2009</t>
  </si>
  <si>
    <t>13-2009</t>
  </si>
  <si>
    <t>14-2009</t>
  </si>
  <si>
    <t>15-2009</t>
  </si>
  <si>
    <t>16-2009</t>
  </si>
  <si>
    <t>17-2009</t>
  </si>
  <si>
    <t>18-2009</t>
  </si>
  <si>
    <t>19-2009</t>
  </si>
  <si>
    <t>20-2009</t>
  </si>
  <si>
    <t>21-2009</t>
  </si>
  <si>
    <t>22-2009</t>
  </si>
  <si>
    <t>24-2009</t>
  </si>
  <si>
    <t>25-2009</t>
  </si>
  <si>
    <t>26-2009</t>
  </si>
  <si>
    <t>27-2009</t>
  </si>
  <si>
    <t>29-2009</t>
  </si>
  <si>
    <t>30-2009</t>
  </si>
  <si>
    <t>31-2009</t>
  </si>
  <si>
    <t>32-2009</t>
  </si>
  <si>
    <t>33-2009</t>
  </si>
  <si>
    <t>34-2009</t>
  </si>
  <si>
    <t>35-2009</t>
  </si>
  <si>
    <t>36-2009</t>
  </si>
  <si>
    <t>37-2009</t>
  </si>
  <si>
    <t>38-2009</t>
  </si>
  <si>
    <t>39-2009</t>
  </si>
  <si>
    <t>40-2009</t>
  </si>
  <si>
    <t>41-2009</t>
  </si>
  <si>
    <t>42-2009</t>
  </si>
  <si>
    <t>43-2009</t>
  </si>
  <si>
    <t>44-2009</t>
  </si>
  <si>
    <t>45-2009</t>
  </si>
  <si>
    <t>46-2009</t>
  </si>
  <si>
    <t>47-2009</t>
  </si>
  <si>
    <t>48-2009</t>
  </si>
  <si>
    <t>49-2009</t>
  </si>
  <si>
    <t>50-2009</t>
  </si>
  <si>
    <t>51-2009</t>
  </si>
  <si>
    <t>52-2009</t>
  </si>
  <si>
    <t>53-2009</t>
  </si>
  <si>
    <t>54-2009</t>
  </si>
  <si>
    <t>55-2009</t>
  </si>
  <si>
    <t>56-2009</t>
  </si>
  <si>
    <t>57-2009</t>
  </si>
  <si>
    <t>58-2009</t>
  </si>
  <si>
    <t>59-2009</t>
  </si>
  <si>
    <t>60-2009</t>
  </si>
  <si>
    <t>61-2009</t>
  </si>
  <si>
    <t>62-2009</t>
  </si>
  <si>
    <t>63-2009</t>
  </si>
  <si>
    <t>64-2009</t>
  </si>
  <si>
    <t>65-2009</t>
  </si>
  <si>
    <t>66-2009</t>
  </si>
  <si>
    <t>67-2009</t>
  </si>
  <si>
    <t>68-2009</t>
  </si>
  <si>
    <t>69-2009</t>
  </si>
  <si>
    <t>70-2009</t>
  </si>
  <si>
    <t>71-2009</t>
  </si>
  <si>
    <t>72-2009</t>
  </si>
  <si>
    <t>73-2009</t>
  </si>
  <si>
    <t>74-2009</t>
  </si>
  <si>
    <t>75-2009</t>
  </si>
  <si>
    <t>76-2009</t>
  </si>
  <si>
    <t>77-2009</t>
  </si>
  <si>
    <t>78-2009</t>
  </si>
  <si>
    <t>79-2009</t>
  </si>
  <si>
    <t>80-2009</t>
  </si>
  <si>
    <t>81-2009</t>
  </si>
  <si>
    <t>82-2009</t>
  </si>
  <si>
    <t>83-2009</t>
  </si>
  <si>
    <t>84-2009</t>
  </si>
  <si>
    <t>85-2009</t>
  </si>
  <si>
    <t>86-2009</t>
  </si>
  <si>
    <t>01-2010</t>
  </si>
  <si>
    <t>平成22年度</t>
  </si>
  <si>
    <t>02-2010</t>
  </si>
  <si>
    <t>03-2010</t>
  </si>
  <si>
    <t>04-2010</t>
  </si>
  <si>
    <t>05-2010</t>
  </si>
  <si>
    <t>06-2010</t>
  </si>
  <si>
    <t>07-2010</t>
  </si>
  <si>
    <t>08-2010</t>
  </si>
  <si>
    <t>09-2010</t>
  </si>
  <si>
    <t>10-2010</t>
  </si>
  <si>
    <t>11-2010</t>
  </si>
  <si>
    <t>12-2010</t>
  </si>
  <si>
    <t>13-2010</t>
  </si>
  <si>
    <t>14-2010</t>
  </si>
  <si>
    <t>15-2010</t>
  </si>
  <si>
    <t>16-2010</t>
  </si>
  <si>
    <t>17-2010</t>
  </si>
  <si>
    <t>18-2010</t>
  </si>
  <si>
    <t>19-2010</t>
  </si>
  <si>
    <t>20-2010</t>
  </si>
  <si>
    <t>21-2010</t>
  </si>
  <si>
    <t>22-2010</t>
  </si>
  <si>
    <t>24-2010</t>
  </si>
  <si>
    <t>25-2010</t>
  </si>
  <si>
    <t>26-2010</t>
  </si>
  <si>
    <t>27-2010</t>
  </si>
  <si>
    <t>29-2010</t>
  </si>
  <si>
    <t>30-2010</t>
  </si>
  <si>
    <t>31-2010</t>
  </si>
  <si>
    <t>32-2010</t>
  </si>
  <si>
    <t>33-2010</t>
  </si>
  <si>
    <t>34-2010</t>
  </si>
  <si>
    <t>35-2010</t>
  </si>
  <si>
    <t>36-2010</t>
  </si>
  <si>
    <t>37-2010</t>
  </si>
  <si>
    <t>38-2010</t>
  </si>
  <si>
    <t>39-2010</t>
  </si>
  <si>
    <t>40-2010</t>
  </si>
  <si>
    <t>41-2010</t>
  </si>
  <si>
    <t>42-2010</t>
  </si>
  <si>
    <t>43-2010</t>
  </si>
  <si>
    <t>44-2010</t>
  </si>
  <si>
    <t>45-2010</t>
  </si>
  <si>
    <t>46-2010</t>
  </si>
  <si>
    <t>47-2010</t>
  </si>
  <si>
    <t>48-2010</t>
  </si>
  <si>
    <t>49-2010</t>
  </si>
  <si>
    <t>50-2010</t>
  </si>
  <si>
    <t>51-2010</t>
  </si>
  <si>
    <t>52-2010</t>
  </si>
  <si>
    <t>53-2010</t>
  </si>
  <si>
    <t>54-2010</t>
  </si>
  <si>
    <t>55-2010</t>
  </si>
  <si>
    <t>56-2010</t>
  </si>
  <si>
    <t>57-2010</t>
  </si>
  <si>
    <t>58-2010</t>
  </si>
  <si>
    <t>59-2010</t>
  </si>
  <si>
    <t>60-2010</t>
  </si>
  <si>
    <t>61-2010</t>
  </si>
  <si>
    <t>62-2010</t>
  </si>
  <si>
    <t>63-2010</t>
  </si>
  <si>
    <t>64-2010</t>
  </si>
  <si>
    <t>65-2010</t>
  </si>
  <si>
    <t>66-2010</t>
  </si>
  <si>
    <t>67-2010</t>
  </si>
  <si>
    <t>68-2010</t>
  </si>
  <si>
    <t>69-2010</t>
  </si>
  <si>
    <t>70-2010</t>
  </si>
  <si>
    <t>71-2010</t>
  </si>
  <si>
    <t>72-2010</t>
  </si>
  <si>
    <t>73-2010</t>
  </si>
  <si>
    <t>74-2010</t>
  </si>
  <si>
    <t>75-2010</t>
  </si>
  <si>
    <t>76-2010</t>
  </si>
  <si>
    <t>77-2010</t>
  </si>
  <si>
    <t>78-2010</t>
  </si>
  <si>
    <t>79-2010</t>
  </si>
  <si>
    <t>80-2010</t>
  </si>
  <si>
    <t>81-2010</t>
  </si>
  <si>
    <t>82-2010</t>
  </si>
  <si>
    <t>83-2010</t>
  </si>
  <si>
    <t>84-2010</t>
  </si>
  <si>
    <t>85-2010</t>
  </si>
  <si>
    <t>86-2010</t>
  </si>
  <si>
    <t>01-2011</t>
  </si>
  <si>
    <t>平成23年度</t>
  </si>
  <si>
    <t>02-2011</t>
  </si>
  <si>
    <t>03-2011</t>
  </si>
  <si>
    <t>04-2011</t>
  </si>
  <si>
    <t>05-2011</t>
  </si>
  <si>
    <t>06-2011</t>
  </si>
  <si>
    <t>07-2011</t>
  </si>
  <si>
    <t>08-2011</t>
  </si>
  <si>
    <t>09-2011</t>
  </si>
  <si>
    <t>10-2011</t>
  </si>
  <si>
    <t>11-2011</t>
  </si>
  <si>
    <t>12-2011</t>
  </si>
  <si>
    <t>13-2011</t>
  </si>
  <si>
    <t>14-2011</t>
  </si>
  <si>
    <t>15-2011</t>
  </si>
  <si>
    <t>16-2011</t>
  </si>
  <si>
    <t>17-2011</t>
  </si>
  <si>
    <t>18-2011</t>
  </si>
  <si>
    <t>19-2011</t>
  </si>
  <si>
    <t>20-2011</t>
  </si>
  <si>
    <t>21-2011</t>
  </si>
  <si>
    <t>22-2011</t>
  </si>
  <si>
    <t>24-2011</t>
  </si>
  <si>
    <t>25-2011</t>
  </si>
  <si>
    <t>26-2011</t>
  </si>
  <si>
    <t>27-2011</t>
  </si>
  <si>
    <t>29-2011</t>
  </si>
  <si>
    <t>30-2011</t>
  </si>
  <si>
    <t>31-2011</t>
  </si>
  <si>
    <t>32-2011</t>
  </si>
  <si>
    <t>33-2011</t>
  </si>
  <si>
    <t>34-2011</t>
  </si>
  <si>
    <t>35-2011</t>
  </si>
  <si>
    <t>36-2011</t>
  </si>
  <si>
    <t>37-2011</t>
  </si>
  <si>
    <t>38-2011</t>
  </si>
  <si>
    <t>39-2011</t>
  </si>
  <si>
    <t>40-2011</t>
  </si>
  <si>
    <t>41-2011</t>
  </si>
  <si>
    <t>42-2011</t>
  </si>
  <si>
    <t>43-2011</t>
  </si>
  <si>
    <t>44-2011</t>
  </si>
  <si>
    <t>45-2011</t>
  </si>
  <si>
    <t>46-2011</t>
  </si>
  <si>
    <t>47-2011</t>
  </si>
  <si>
    <t>48-2011</t>
  </si>
  <si>
    <t>49-2011</t>
  </si>
  <si>
    <t>50-2011</t>
  </si>
  <si>
    <t>51-2011</t>
  </si>
  <si>
    <t>52-2011</t>
  </si>
  <si>
    <t>53-2011</t>
  </si>
  <si>
    <t>54-2011</t>
  </si>
  <si>
    <t>55-2011</t>
  </si>
  <si>
    <t>56-2011</t>
  </si>
  <si>
    <t>57-2011</t>
  </si>
  <si>
    <t>58-2011</t>
  </si>
  <si>
    <t>59-2011</t>
  </si>
  <si>
    <t>60-2011</t>
  </si>
  <si>
    <t>61-2011</t>
  </si>
  <si>
    <t>62-2011</t>
  </si>
  <si>
    <t>63-2011</t>
  </si>
  <si>
    <t>64-2011</t>
  </si>
  <si>
    <t>65-2011</t>
  </si>
  <si>
    <t>66-2011</t>
  </si>
  <si>
    <t>67-2011</t>
  </si>
  <si>
    <t>68-2011</t>
  </si>
  <si>
    <t>69-2011</t>
  </si>
  <si>
    <t>70-2011</t>
  </si>
  <si>
    <t>71-2011</t>
  </si>
  <si>
    <t>72-2011</t>
  </si>
  <si>
    <t>73-2011</t>
  </si>
  <si>
    <t>74-2011</t>
  </si>
  <si>
    <t>75-2011</t>
  </si>
  <si>
    <t>76-2011</t>
  </si>
  <si>
    <t>77-2011</t>
  </si>
  <si>
    <t>78-2011</t>
  </si>
  <si>
    <t>79-2011</t>
  </si>
  <si>
    <t>80-2011</t>
  </si>
  <si>
    <t>81-2011</t>
  </si>
  <si>
    <t>82-2011</t>
  </si>
  <si>
    <t>83-2011</t>
  </si>
  <si>
    <t>84-2011</t>
  </si>
  <si>
    <t>85-2011</t>
  </si>
  <si>
    <t>86-2011</t>
  </si>
  <si>
    <t>01-2012</t>
  </si>
  <si>
    <t>平成24年度</t>
  </si>
  <si>
    <t>02-2012</t>
  </si>
  <si>
    <t>03-2012</t>
  </si>
  <si>
    <t>04-2012</t>
  </si>
  <si>
    <t>05-2012</t>
  </si>
  <si>
    <t>06-2012</t>
  </si>
  <si>
    <t>07-2012</t>
  </si>
  <si>
    <t>08-2012</t>
  </si>
  <si>
    <t>09-2012</t>
  </si>
  <si>
    <t>10-2012</t>
  </si>
  <si>
    <t>11-2012</t>
  </si>
  <si>
    <t>12-2012</t>
  </si>
  <si>
    <t>13-2012</t>
  </si>
  <si>
    <t>14-2012</t>
  </si>
  <si>
    <t>15-2012</t>
  </si>
  <si>
    <t>16-2012</t>
  </si>
  <si>
    <t>17-2012</t>
  </si>
  <si>
    <t>18-2012</t>
  </si>
  <si>
    <t>19-2012</t>
  </si>
  <si>
    <t>20-2012</t>
  </si>
  <si>
    <t>21-2012</t>
  </si>
  <si>
    <t>22-2012</t>
  </si>
  <si>
    <t>24-2012</t>
  </si>
  <si>
    <t>25-2012</t>
  </si>
  <si>
    <t>26-2012</t>
  </si>
  <si>
    <t>27-2012</t>
  </si>
  <si>
    <t>29-2012</t>
  </si>
  <si>
    <t>30-2012</t>
  </si>
  <si>
    <t>31-2012</t>
  </si>
  <si>
    <t>32-2012</t>
  </si>
  <si>
    <t>33-2012</t>
  </si>
  <si>
    <t>34-2012</t>
  </si>
  <si>
    <t>35-2012</t>
  </si>
  <si>
    <t>36-2012</t>
  </si>
  <si>
    <t>37-2012</t>
  </si>
  <si>
    <t>38-2012</t>
  </si>
  <si>
    <t>39-2012</t>
  </si>
  <si>
    <t>40-2012</t>
  </si>
  <si>
    <t>41-2012</t>
  </si>
  <si>
    <t>42-2012</t>
  </si>
  <si>
    <t>43-2012</t>
  </si>
  <si>
    <t>44-2012</t>
  </si>
  <si>
    <t>45-2012</t>
  </si>
  <si>
    <t>46-2012</t>
  </si>
  <si>
    <t>47-2012</t>
  </si>
  <si>
    <t>48-2012</t>
  </si>
  <si>
    <t>49-2012</t>
  </si>
  <si>
    <t>50-2012</t>
  </si>
  <si>
    <t>51-2012</t>
  </si>
  <si>
    <t>52-2012</t>
  </si>
  <si>
    <t>53-2012</t>
  </si>
  <si>
    <t>54-2012</t>
  </si>
  <si>
    <t>55-2012</t>
  </si>
  <si>
    <t>56-2012</t>
  </si>
  <si>
    <t>57-2012</t>
  </si>
  <si>
    <t>58-2012</t>
  </si>
  <si>
    <t>59-2012</t>
  </si>
  <si>
    <t>60-2012</t>
  </si>
  <si>
    <t>61-2012</t>
  </si>
  <si>
    <t>62-2012</t>
  </si>
  <si>
    <t>63-2012</t>
  </si>
  <si>
    <t>64-2012</t>
  </si>
  <si>
    <t>65-2012</t>
  </si>
  <si>
    <t>66-2012</t>
  </si>
  <si>
    <t>67-2012</t>
  </si>
  <si>
    <t>68-2012</t>
  </si>
  <si>
    <t>69-2012</t>
  </si>
  <si>
    <t>70-2012</t>
  </si>
  <si>
    <t>71-2012</t>
  </si>
  <si>
    <t>72-2012</t>
  </si>
  <si>
    <t>73-2012</t>
  </si>
  <si>
    <t>74-2012</t>
  </si>
  <si>
    <t>75-2012</t>
  </si>
  <si>
    <t>76-2012</t>
  </si>
  <si>
    <t>77-2012</t>
  </si>
  <si>
    <t>78-2012</t>
  </si>
  <si>
    <t>79-2012</t>
  </si>
  <si>
    <t>80-2012</t>
  </si>
  <si>
    <t>81-2012</t>
  </si>
  <si>
    <t>82-2012</t>
  </si>
  <si>
    <t>83-2012</t>
  </si>
  <si>
    <t>84-2012</t>
  </si>
  <si>
    <t>85-2012</t>
  </si>
  <si>
    <t>86-2012</t>
  </si>
  <si>
    <t>01-2013</t>
  </si>
  <si>
    <t>平成25年度</t>
  </si>
  <si>
    <t>02-2013</t>
  </si>
  <si>
    <t>03-2013</t>
  </si>
  <si>
    <t>04-2013</t>
  </si>
  <si>
    <t>05-2013</t>
  </si>
  <si>
    <t>06-2013</t>
  </si>
  <si>
    <t>07-2013</t>
  </si>
  <si>
    <t>08-2013</t>
  </si>
  <si>
    <t>09-2013</t>
  </si>
  <si>
    <t>10-2013</t>
  </si>
  <si>
    <t>11-2013</t>
  </si>
  <si>
    <t>12-2013</t>
  </si>
  <si>
    <t>13-2013</t>
  </si>
  <si>
    <t>14-2013</t>
  </si>
  <si>
    <t>15-2013</t>
  </si>
  <si>
    <t>16-2013</t>
  </si>
  <si>
    <t>17-2013</t>
  </si>
  <si>
    <t>18-2013</t>
  </si>
  <si>
    <t>19-2013</t>
  </si>
  <si>
    <t>20-2013</t>
  </si>
  <si>
    <t>21-2013</t>
  </si>
  <si>
    <t>22-2013</t>
  </si>
  <si>
    <t>24-2013</t>
  </si>
  <si>
    <t>25-2013</t>
  </si>
  <si>
    <t>26-2013</t>
  </si>
  <si>
    <t>27-2013</t>
  </si>
  <si>
    <t>29-2013</t>
  </si>
  <si>
    <t>30-2013</t>
  </si>
  <si>
    <t>31-2013</t>
  </si>
  <si>
    <t>32-2013</t>
  </si>
  <si>
    <t>33-2013</t>
  </si>
  <si>
    <t>34-2013</t>
  </si>
  <si>
    <t>35-2013</t>
  </si>
  <si>
    <t>36-2013</t>
  </si>
  <si>
    <t>37-2013</t>
  </si>
  <si>
    <t>38-2013</t>
  </si>
  <si>
    <t>39-2013</t>
  </si>
  <si>
    <t>40-2013</t>
  </si>
  <si>
    <t>41-2013</t>
  </si>
  <si>
    <t>42-2013</t>
  </si>
  <si>
    <t>43-2013</t>
  </si>
  <si>
    <t>44-2013</t>
  </si>
  <si>
    <t>45-2013</t>
  </si>
  <si>
    <t>46-2013</t>
  </si>
  <si>
    <t>47-2013</t>
  </si>
  <si>
    <t>48-2013</t>
  </si>
  <si>
    <t>49-2013</t>
  </si>
  <si>
    <t>50-2013</t>
  </si>
  <si>
    <t>51-2013</t>
  </si>
  <si>
    <t>52-2013</t>
  </si>
  <si>
    <t>53-2013</t>
  </si>
  <si>
    <t>54-2013</t>
  </si>
  <si>
    <t>55-2013</t>
  </si>
  <si>
    <t>56-2013</t>
  </si>
  <si>
    <t>57-2013</t>
  </si>
  <si>
    <t>58-2013</t>
  </si>
  <si>
    <t>59-2013</t>
  </si>
  <si>
    <t>60-2013</t>
  </si>
  <si>
    <t>61-2013</t>
  </si>
  <si>
    <t>62-2013</t>
  </si>
  <si>
    <t>63-2013</t>
  </si>
  <si>
    <t>64-2013</t>
  </si>
  <si>
    <t>65-2013</t>
  </si>
  <si>
    <t>66-2013</t>
  </si>
  <si>
    <t>67-2013</t>
  </si>
  <si>
    <t>68-2013</t>
  </si>
  <si>
    <t>69-2013</t>
  </si>
  <si>
    <t>70-2013</t>
  </si>
  <si>
    <t>71-2013</t>
  </si>
  <si>
    <t>72-2013</t>
  </si>
  <si>
    <t>73-2013</t>
  </si>
  <si>
    <t>74-2013</t>
  </si>
  <si>
    <t>75-2013</t>
  </si>
  <si>
    <t>76-2013</t>
  </si>
  <si>
    <t>77-2013</t>
  </si>
  <si>
    <t>78-2013</t>
  </si>
  <si>
    <t>79-2013</t>
  </si>
  <si>
    <t>80-2013</t>
  </si>
  <si>
    <t>81-2013</t>
  </si>
  <si>
    <t>82-2013</t>
  </si>
  <si>
    <t>83-2013</t>
  </si>
  <si>
    <t>84-2013</t>
  </si>
  <si>
    <t>85-2013</t>
  </si>
  <si>
    <t>86-2013</t>
  </si>
  <si>
    <t>01-2014</t>
  </si>
  <si>
    <t>平成26年度</t>
  </si>
  <si>
    <t>02-2014</t>
  </si>
  <si>
    <t>03-2014</t>
  </si>
  <si>
    <t>04-2014</t>
  </si>
  <si>
    <t>05-2014</t>
  </si>
  <si>
    <t>06-2014</t>
  </si>
  <si>
    <t>07-2014</t>
  </si>
  <si>
    <t>08-2014</t>
  </si>
  <si>
    <t>09-2014</t>
  </si>
  <si>
    <t>10-2014</t>
  </si>
  <si>
    <t>11-2014</t>
  </si>
  <si>
    <t>12-2014</t>
  </si>
  <si>
    <t>13-2014</t>
  </si>
  <si>
    <t>14-2014</t>
  </si>
  <si>
    <t>15-2014</t>
  </si>
  <si>
    <t>16-2014</t>
  </si>
  <si>
    <t>17-2014</t>
  </si>
  <si>
    <t>18-2014</t>
  </si>
  <si>
    <t>19-2014</t>
  </si>
  <si>
    <t>20-2014</t>
  </si>
  <si>
    <t>21-2014</t>
  </si>
  <si>
    <t>22-2014</t>
  </si>
  <si>
    <t>24-2014</t>
  </si>
  <si>
    <t>25-2014</t>
  </si>
  <si>
    <t>26-2014</t>
  </si>
  <si>
    <t>27-2014</t>
  </si>
  <si>
    <t>29-2014</t>
  </si>
  <si>
    <t>30-2014</t>
  </si>
  <si>
    <t>31-2014</t>
  </si>
  <si>
    <t>32-2014</t>
  </si>
  <si>
    <t>33-2014</t>
  </si>
  <si>
    <t>34-2014</t>
  </si>
  <si>
    <t>35-2014</t>
  </si>
  <si>
    <t>36-2014</t>
  </si>
  <si>
    <t>37-2014</t>
  </si>
  <si>
    <t>38-2014</t>
  </si>
  <si>
    <t>39-2014</t>
  </si>
  <si>
    <t>40-2014</t>
  </si>
  <si>
    <t>41-2014</t>
  </si>
  <si>
    <t>42-2014</t>
  </si>
  <si>
    <t>43-2014</t>
  </si>
  <si>
    <t>44-2014</t>
  </si>
  <si>
    <t>45-2014</t>
  </si>
  <si>
    <t>46-2014</t>
  </si>
  <si>
    <t>47-2014</t>
  </si>
  <si>
    <t>48-2014</t>
  </si>
  <si>
    <t>49-2014</t>
  </si>
  <si>
    <t>50-2014</t>
  </si>
  <si>
    <t>51-2014</t>
  </si>
  <si>
    <t>52-2014</t>
  </si>
  <si>
    <t>53-2014</t>
  </si>
  <si>
    <t>54-2014</t>
  </si>
  <si>
    <t>55-2014</t>
  </si>
  <si>
    <t>56-2014</t>
  </si>
  <si>
    <t>57-2014</t>
  </si>
  <si>
    <t>58-2014</t>
  </si>
  <si>
    <t>59-2014</t>
  </si>
  <si>
    <t>60-2014</t>
  </si>
  <si>
    <t>61-2014</t>
  </si>
  <si>
    <t>62-2014</t>
  </si>
  <si>
    <t>63-2014</t>
  </si>
  <si>
    <t>64-2014</t>
  </si>
  <si>
    <t>65-2014</t>
  </si>
  <si>
    <t>66-2014</t>
  </si>
  <si>
    <t>67-2014</t>
  </si>
  <si>
    <t>68-2014</t>
  </si>
  <si>
    <t>69-2014</t>
  </si>
  <si>
    <t>70-2014</t>
  </si>
  <si>
    <t>71-2014</t>
  </si>
  <si>
    <t>72-2014</t>
  </si>
  <si>
    <t>73-2014</t>
  </si>
  <si>
    <t>74-2014</t>
  </si>
  <si>
    <t>75-2014</t>
  </si>
  <si>
    <t>76-2014</t>
  </si>
  <si>
    <t>77-2014</t>
  </si>
  <si>
    <t>78-2014</t>
  </si>
  <si>
    <t>79-2014</t>
  </si>
  <si>
    <t>80-2014</t>
  </si>
  <si>
    <t>81-2014</t>
  </si>
  <si>
    <t>82-2014</t>
  </si>
  <si>
    <t>83-2014</t>
  </si>
  <si>
    <t>84-2014</t>
  </si>
  <si>
    <t>85-2014</t>
  </si>
  <si>
    <t>86-2014</t>
  </si>
  <si>
    <t>01-2015</t>
  </si>
  <si>
    <t>平成27年度</t>
  </si>
  <si>
    <t>02-2015</t>
  </si>
  <si>
    <t>03-2015</t>
  </si>
  <si>
    <t>04-2015</t>
  </si>
  <si>
    <t>05-2015</t>
  </si>
  <si>
    <t>06-2015</t>
  </si>
  <si>
    <t>07-2015</t>
  </si>
  <si>
    <t>08-2015</t>
  </si>
  <si>
    <t>09-2015</t>
  </si>
  <si>
    <t>10-2015</t>
  </si>
  <si>
    <t>11-2015</t>
  </si>
  <si>
    <t>12-2015</t>
  </si>
  <si>
    <t>13-2015</t>
  </si>
  <si>
    <t>14-2015</t>
  </si>
  <si>
    <t>15-2015</t>
  </si>
  <si>
    <t>16-2015</t>
  </si>
  <si>
    <t>17-2015</t>
  </si>
  <si>
    <t>18-2015</t>
  </si>
  <si>
    <t>19-2015</t>
  </si>
  <si>
    <t>20-2015</t>
  </si>
  <si>
    <t>21-2015</t>
  </si>
  <si>
    <t>22-2015</t>
  </si>
  <si>
    <t>24-2015</t>
  </si>
  <si>
    <t>25-2015</t>
  </si>
  <si>
    <t>26-2015</t>
  </si>
  <si>
    <t>27-2015</t>
  </si>
  <si>
    <t>29-2015</t>
  </si>
  <si>
    <t>30-2015</t>
  </si>
  <si>
    <t>31-2015</t>
  </si>
  <si>
    <t>32-2015</t>
  </si>
  <si>
    <t>33-2015</t>
  </si>
  <si>
    <t>34-2015</t>
  </si>
  <si>
    <t>35-2015</t>
  </si>
  <si>
    <t>36-2015</t>
  </si>
  <si>
    <t>37-2015</t>
  </si>
  <si>
    <t>38-2015</t>
  </si>
  <si>
    <t>39-2015</t>
  </si>
  <si>
    <t>40-2015</t>
  </si>
  <si>
    <t>41-2015</t>
  </si>
  <si>
    <t>42-2015</t>
  </si>
  <si>
    <t>43-2015</t>
  </si>
  <si>
    <t>44-2015</t>
  </si>
  <si>
    <t>45-2015</t>
  </si>
  <si>
    <t>46-2015</t>
  </si>
  <si>
    <t>47-2015</t>
  </si>
  <si>
    <t>48-2015</t>
  </si>
  <si>
    <t>49-2015</t>
  </si>
  <si>
    <t>50-2015</t>
  </si>
  <si>
    <t>51-2015</t>
  </si>
  <si>
    <t>52-2015</t>
  </si>
  <si>
    <t>53-2015</t>
  </si>
  <si>
    <t>54-2015</t>
  </si>
  <si>
    <t>55-2015</t>
  </si>
  <si>
    <t>56-2015</t>
  </si>
  <si>
    <t>57-2015</t>
  </si>
  <si>
    <t>58-2015</t>
  </si>
  <si>
    <t>59-2015</t>
  </si>
  <si>
    <t>60-2015</t>
  </si>
  <si>
    <t>61-2015</t>
  </si>
  <si>
    <t>62-2015</t>
  </si>
  <si>
    <t>63-2015</t>
  </si>
  <si>
    <t>64-2015</t>
  </si>
  <si>
    <t>65-2015</t>
  </si>
  <si>
    <t>66-2015</t>
  </si>
  <si>
    <t>67-2015</t>
  </si>
  <si>
    <t>68-2015</t>
  </si>
  <si>
    <t>69-2015</t>
  </si>
  <si>
    <t>70-2015</t>
  </si>
  <si>
    <t>71-2015</t>
  </si>
  <si>
    <t>72-2015</t>
  </si>
  <si>
    <t>73-2015</t>
  </si>
  <si>
    <t>74-2015</t>
  </si>
  <si>
    <t>75-2015</t>
  </si>
  <si>
    <t>76-2015</t>
  </si>
  <si>
    <t>77-2015</t>
  </si>
  <si>
    <t>78-2015</t>
  </si>
  <si>
    <t>79-2015</t>
  </si>
  <si>
    <t>80-2015</t>
  </si>
  <si>
    <t>81-2015</t>
  </si>
  <si>
    <t>82-2015</t>
  </si>
  <si>
    <t>83-2015</t>
  </si>
  <si>
    <t>84-2015</t>
  </si>
  <si>
    <t>85-2015</t>
  </si>
  <si>
    <t>86-2015</t>
  </si>
  <si>
    <t>01-2016</t>
  </si>
  <si>
    <t>平成28年度</t>
  </si>
  <si>
    <t>02-2016</t>
  </si>
  <si>
    <t>03-2016</t>
  </si>
  <si>
    <t>04-2016</t>
  </si>
  <si>
    <t>05-2016</t>
  </si>
  <si>
    <t>06-2016</t>
  </si>
  <si>
    <t>07-2016</t>
  </si>
  <si>
    <t>08-2016</t>
  </si>
  <si>
    <t>09-2016</t>
  </si>
  <si>
    <t>10-2016</t>
  </si>
  <si>
    <t>11-2016</t>
  </si>
  <si>
    <t>12-2016</t>
  </si>
  <si>
    <t>13-2016</t>
  </si>
  <si>
    <t>14-2016</t>
  </si>
  <si>
    <t>15-2016</t>
  </si>
  <si>
    <t>16-2016</t>
  </si>
  <si>
    <t>17-2016</t>
  </si>
  <si>
    <t>18-2016</t>
  </si>
  <si>
    <t>19-2016</t>
  </si>
  <si>
    <t>20-2016</t>
  </si>
  <si>
    <t>21-2016</t>
  </si>
  <si>
    <t>22-2016</t>
  </si>
  <si>
    <t>24-2016</t>
  </si>
  <si>
    <t>25-2016</t>
  </si>
  <si>
    <t>26-2016</t>
  </si>
  <si>
    <t>27-2016</t>
  </si>
  <si>
    <t>29-2016</t>
  </si>
  <si>
    <t>30-2016</t>
  </si>
  <si>
    <t>31-2016</t>
  </si>
  <si>
    <t>32-2016</t>
  </si>
  <si>
    <t>33-2016</t>
  </si>
  <si>
    <t>34-2016</t>
  </si>
  <si>
    <t>35-2016</t>
  </si>
  <si>
    <t>36-2016</t>
  </si>
  <si>
    <t>37-2016</t>
  </si>
  <si>
    <t>38-2016</t>
  </si>
  <si>
    <t>39-2016</t>
  </si>
  <si>
    <t>40-2016</t>
  </si>
  <si>
    <t>41-2016</t>
  </si>
  <si>
    <t>42-2016</t>
  </si>
  <si>
    <t>43-2016</t>
  </si>
  <si>
    <t>44-2016</t>
  </si>
  <si>
    <t>45-2016</t>
  </si>
  <si>
    <t>46-2016</t>
  </si>
  <si>
    <t>47-2016</t>
  </si>
  <si>
    <t>48-2016</t>
  </si>
  <si>
    <t>49-2016</t>
  </si>
  <si>
    <t>50-2016</t>
  </si>
  <si>
    <t>51-2016</t>
  </si>
  <si>
    <t>52-2016</t>
  </si>
  <si>
    <t>53-2016</t>
  </si>
  <si>
    <t>54-2016</t>
  </si>
  <si>
    <t>55-2016</t>
  </si>
  <si>
    <t>56-2016</t>
  </si>
  <si>
    <t>57-2016</t>
  </si>
  <si>
    <t>58-2016</t>
  </si>
  <si>
    <t>59-2016</t>
  </si>
  <si>
    <t>60-2016</t>
  </si>
  <si>
    <t>61-2016</t>
  </si>
  <si>
    <t>62-2016</t>
  </si>
  <si>
    <t>63-2016</t>
  </si>
  <si>
    <t>64-2016</t>
  </si>
  <si>
    <t>65-2016</t>
  </si>
  <si>
    <t>66-2016</t>
  </si>
  <si>
    <t>67-2016</t>
  </si>
  <si>
    <t>68-2016</t>
  </si>
  <si>
    <t>69-2016</t>
  </si>
  <si>
    <t>70-2016</t>
  </si>
  <si>
    <t>71-2016</t>
  </si>
  <si>
    <t>72-2016</t>
  </si>
  <si>
    <t>73-2016</t>
  </si>
  <si>
    <t>74-2016</t>
  </si>
  <si>
    <t>75-2016</t>
  </si>
  <si>
    <t>76-2016</t>
  </si>
  <si>
    <t>77-2016</t>
  </si>
  <si>
    <t>78-2016</t>
  </si>
  <si>
    <t>79-2016</t>
  </si>
  <si>
    <t>80-2016</t>
  </si>
  <si>
    <t>81-2016</t>
  </si>
  <si>
    <t>82-2016</t>
  </si>
  <si>
    <t>83-2016</t>
  </si>
  <si>
    <t>84-2016</t>
  </si>
  <si>
    <t>85-2016</t>
  </si>
  <si>
    <t>86-2016</t>
  </si>
  <si>
    <t>01-2017</t>
  </si>
  <si>
    <t>平成29年度</t>
  </si>
  <si>
    <t>02-2017</t>
  </si>
  <si>
    <t>03-2017</t>
  </si>
  <si>
    <t>04-2017</t>
  </si>
  <si>
    <t>05-2017</t>
  </si>
  <si>
    <t>06-2017</t>
  </si>
  <si>
    <t>07-2017</t>
  </si>
  <si>
    <t>08-2017</t>
  </si>
  <si>
    <t>09-2017</t>
  </si>
  <si>
    <t>10-2017</t>
  </si>
  <si>
    <t>11-2017</t>
  </si>
  <si>
    <t>12-2017</t>
  </si>
  <si>
    <t>13-2017</t>
  </si>
  <si>
    <t>14-2017</t>
  </si>
  <si>
    <t>15-2017</t>
  </si>
  <si>
    <t>16-2017</t>
  </si>
  <si>
    <t>17-2017</t>
  </si>
  <si>
    <t>18-2017</t>
  </si>
  <si>
    <t>19-2017</t>
  </si>
  <si>
    <t>20-2017</t>
  </si>
  <si>
    <t>21-2017</t>
  </si>
  <si>
    <t>22-2017</t>
  </si>
  <si>
    <t>24-2017</t>
  </si>
  <si>
    <t>25-2017</t>
  </si>
  <si>
    <t>26-2017</t>
  </si>
  <si>
    <t>27-2017</t>
  </si>
  <si>
    <t>29-2017</t>
  </si>
  <si>
    <t>30-2017</t>
  </si>
  <si>
    <t>31-2017</t>
  </si>
  <si>
    <t>32-2017</t>
  </si>
  <si>
    <t>33-2017</t>
  </si>
  <si>
    <t>34-2017</t>
  </si>
  <si>
    <t>35-2017</t>
  </si>
  <si>
    <t>36-2017</t>
  </si>
  <si>
    <t>37-2017</t>
  </si>
  <si>
    <t>38-2017</t>
  </si>
  <si>
    <t>39-2017</t>
  </si>
  <si>
    <t>40-2017</t>
  </si>
  <si>
    <t>41-2017</t>
  </si>
  <si>
    <t>42-2017</t>
  </si>
  <si>
    <t>43-2017</t>
  </si>
  <si>
    <t>44-2017</t>
  </si>
  <si>
    <t>45-2017</t>
  </si>
  <si>
    <t>46-2017</t>
  </si>
  <si>
    <t>47-2017</t>
  </si>
  <si>
    <t>48-2017</t>
  </si>
  <si>
    <t>49-2017</t>
  </si>
  <si>
    <t>50-2017</t>
  </si>
  <si>
    <t>51-2017</t>
  </si>
  <si>
    <t>52-2017</t>
  </si>
  <si>
    <t>53-2017</t>
  </si>
  <si>
    <t>54-2017</t>
  </si>
  <si>
    <t>55-2017</t>
  </si>
  <si>
    <t>56-2017</t>
  </si>
  <si>
    <t>57-2017</t>
  </si>
  <si>
    <t>58-2017</t>
  </si>
  <si>
    <t>59-2017</t>
  </si>
  <si>
    <t>60-2017</t>
  </si>
  <si>
    <t>61-2017</t>
  </si>
  <si>
    <t>62-2017</t>
  </si>
  <si>
    <t>63-2017</t>
  </si>
  <si>
    <t>64-2017</t>
  </si>
  <si>
    <t>65-2017</t>
  </si>
  <si>
    <t>66-2017</t>
  </si>
  <si>
    <t>67-2017</t>
  </si>
  <si>
    <t>68-2017</t>
  </si>
  <si>
    <t>69-2017</t>
  </si>
  <si>
    <t>70-2017</t>
  </si>
  <si>
    <t>71-2017</t>
  </si>
  <si>
    <t>72-2017</t>
  </si>
  <si>
    <t>73-2017</t>
  </si>
  <si>
    <t>74-2017</t>
  </si>
  <si>
    <t>75-2017</t>
  </si>
  <si>
    <t>76-2017</t>
  </si>
  <si>
    <t>77-2017</t>
  </si>
  <si>
    <t>78-2017</t>
  </si>
  <si>
    <t>79-2017</t>
  </si>
  <si>
    <t>80-2017</t>
  </si>
  <si>
    <t>81-2017</t>
  </si>
  <si>
    <t>82-2017</t>
  </si>
  <si>
    <t>83-2017</t>
  </si>
  <si>
    <t>84-2017</t>
  </si>
  <si>
    <t>85-2017</t>
  </si>
  <si>
    <t>86-2017</t>
  </si>
  <si>
    <t>01-2018</t>
  </si>
  <si>
    <t>平成30年度</t>
  </si>
  <si>
    <t>02-2018</t>
  </si>
  <si>
    <t>03-2018</t>
  </si>
  <si>
    <t>04-2018</t>
  </si>
  <si>
    <t>05-2018</t>
  </si>
  <si>
    <t>06-2018</t>
  </si>
  <si>
    <t>07-2018</t>
  </si>
  <si>
    <t>08-2018</t>
  </si>
  <si>
    <t>09-2018</t>
  </si>
  <si>
    <t>10-2018</t>
  </si>
  <si>
    <t>11-2018</t>
  </si>
  <si>
    <t>12-2018</t>
  </si>
  <si>
    <t>13-2018</t>
  </si>
  <si>
    <t>14-2018</t>
  </si>
  <si>
    <t>15-2018</t>
  </si>
  <si>
    <t>16-2018</t>
  </si>
  <si>
    <t>17-2018</t>
  </si>
  <si>
    <t>18-2018</t>
  </si>
  <si>
    <t>19-2018</t>
  </si>
  <si>
    <t>20-2018</t>
  </si>
  <si>
    <t>21-2018</t>
  </si>
  <si>
    <t>22-2018</t>
  </si>
  <si>
    <t>24-2018</t>
  </si>
  <si>
    <t>25-2018</t>
  </si>
  <si>
    <t>26-2018</t>
  </si>
  <si>
    <t>27-2018</t>
  </si>
  <si>
    <t>29-2018</t>
  </si>
  <si>
    <t>30-2018</t>
  </si>
  <si>
    <t>31-2018</t>
  </si>
  <si>
    <t>32-2018</t>
  </si>
  <si>
    <t>33-2018</t>
  </si>
  <si>
    <t>34-2018</t>
  </si>
  <si>
    <t>35-2018</t>
  </si>
  <si>
    <t>36-2018</t>
  </si>
  <si>
    <t>37-2018</t>
  </si>
  <si>
    <t>38-2018</t>
  </si>
  <si>
    <t>39-2018</t>
  </si>
  <si>
    <t>40-2018</t>
  </si>
  <si>
    <t>41-2018</t>
  </si>
  <si>
    <t>42-2018</t>
  </si>
  <si>
    <t>43-2018</t>
  </si>
  <si>
    <t>44-2018</t>
  </si>
  <si>
    <t>45-2018</t>
  </si>
  <si>
    <t>46-2018</t>
  </si>
  <si>
    <t>47-2018</t>
  </si>
  <si>
    <t>48-2018</t>
  </si>
  <si>
    <t>49-2018</t>
  </si>
  <si>
    <t>50-2018</t>
  </si>
  <si>
    <t>51-2018</t>
  </si>
  <si>
    <t>52-2018</t>
  </si>
  <si>
    <t>53-2018</t>
  </si>
  <si>
    <t>54-2018</t>
  </si>
  <si>
    <t>55-2018</t>
  </si>
  <si>
    <t>56-2018</t>
  </si>
  <si>
    <t>57-2018</t>
  </si>
  <si>
    <t>58-2018</t>
  </si>
  <si>
    <t>59-2018</t>
  </si>
  <si>
    <t>60-2018</t>
  </si>
  <si>
    <t>61-2018</t>
  </si>
  <si>
    <t>62-2018</t>
  </si>
  <si>
    <t>63-2018</t>
  </si>
  <si>
    <t>64-2018</t>
  </si>
  <si>
    <t>65-2018</t>
  </si>
  <si>
    <t>66-2018</t>
  </si>
  <si>
    <t>67-2018</t>
  </si>
  <si>
    <t>68-2018</t>
  </si>
  <si>
    <t>69-2018</t>
  </si>
  <si>
    <t>70-2018</t>
  </si>
  <si>
    <t>71-2018</t>
  </si>
  <si>
    <t>72-2018</t>
  </si>
  <si>
    <t>73-2018</t>
  </si>
  <si>
    <t>74-2018</t>
  </si>
  <si>
    <t>75-2018</t>
  </si>
  <si>
    <t>76-2018</t>
  </si>
  <si>
    <t>77-2018</t>
  </si>
  <si>
    <t>78-2018</t>
  </si>
  <si>
    <t>79-2018</t>
  </si>
  <si>
    <t>80-2018</t>
  </si>
  <si>
    <t>81-2018</t>
  </si>
  <si>
    <t>82-2018</t>
  </si>
  <si>
    <t>83-2018</t>
  </si>
  <si>
    <t>84-2018</t>
  </si>
  <si>
    <t>85-2018</t>
  </si>
  <si>
    <t>86-2018</t>
  </si>
  <si>
    <t>01-2019</t>
  </si>
  <si>
    <t>令和元年度</t>
  </si>
  <si>
    <t>02-2019</t>
  </si>
  <si>
    <t>03-2019</t>
  </si>
  <si>
    <t>04-2019</t>
  </si>
  <si>
    <t>05-2019</t>
  </si>
  <si>
    <t>06-2019</t>
  </si>
  <si>
    <t>07-2019</t>
  </si>
  <si>
    <t>08-2019</t>
  </si>
  <si>
    <t>09-2019</t>
  </si>
  <si>
    <t>10-2019</t>
  </si>
  <si>
    <t>11-2019</t>
  </si>
  <si>
    <t>12-2019</t>
  </si>
  <si>
    <t>13-2019</t>
  </si>
  <si>
    <t>14-2019</t>
  </si>
  <si>
    <t>15-2019</t>
  </si>
  <si>
    <t>16-2019</t>
  </si>
  <si>
    <t>17-2019</t>
  </si>
  <si>
    <t>18-2019</t>
  </si>
  <si>
    <t>19-2019</t>
  </si>
  <si>
    <t>20-2019</t>
  </si>
  <si>
    <t>21-2019</t>
  </si>
  <si>
    <t>22-2019</t>
  </si>
  <si>
    <t>24-2019</t>
  </si>
  <si>
    <t>25-2019</t>
  </si>
  <si>
    <t>26-2019</t>
  </si>
  <si>
    <t>27-2019</t>
  </si>
  <si>
    <t>29-2019</t>
  </si>
  <si>
    <t>30-2019</t>
  </si>
  <si>
    <t>31-2019</t>
  </si>
  <si>
    <t>32-2019</t>
  </si>
  <si>
    <t>33-2019</t>
  </si>
  <si>
    <t>34-2019</t>
  </si>
  <si>
    <t>35-2019</t>
  </si>
  <si>
    <t>36-2019</t>
  </si>
  <si>
    <t>37-2019</t>
  </si>
  <si>
    <t>38-2019</t>
  </si>
  <si>
    <t>39-2019</t>
  </si>
  <si>
    <t>40-2019</t>
  </si>
  <si>
    <t>41-2019</t>
  </si>
  <si>
    <t>42-2019</t>
  </si>
  <si>
    <t>43-2019</t>
  </si>
  <si>
    <t>44-2019</t>
  </si>
  <si>
    <t>45-2019</t>
  </si>
  <si>
    <t>46-2019</t>
  </si>
  <si>
    <t>47-2019</t>
  </si>
  <si>
    <t>48-2019</t>
  </si>
  <si>
    <t>49-2019</t>
  </si>
  <si>
    <t>50-2019</t>
  </si>
  <si>
    <t>51-2019</t>
  </si>
  <si>
    <t>52-2019</t>
  </si>
  <si>
    <t>53-2019</t>
  </si>
  <si>
    <t>54-2019</t>
  </si>
  <si>
    <t>55-2019</t>
  </si>
  <si>
    <t>56-2019</t>
  </si>
  <si>
    <t>57-2019</t>
  </si>
  <si>
    <t>58-2019</t>
  </si>
  <si>
    <t>59-2019</t>
  </si>
  <si>
    <t>60-2019</t>
  </si>
  <si>
    <t>61-2019</t>
  </si>
  <si>
    <t>62-2019</t>
  </si>
  <si>
    <t>63-2019</t>
  </si>
  <si>
    <t>64-2019</t>
  </si>
  <si>
    <t>65-2019</t>
  </si>
  <si>
    <t>66-2019</t>
  </si>
  <si>
    <t>67-2019</t>
  </si>
  <si>
    <t>68-2019</t>
  </si>
  <si>
    <t>69-2019</t>
  </si>
  <si>
    <t>70-2019</t>
  </si>
  <si>
    <t>71-2019</t>
  </si>
  <si>
    <t>72-2019</t>
  </si>
  <si>
    <t>73-2019</t>
  </si>
  <si>
    <t>74-2019</t>
  </si>
  <si>
    <t>75-2019</t>
  </si>
  <si>
    <t>76-2019</t>
  </si>
  <si>
    <t>77-2019</t>
  </si>
  <si>
    <t>78-2019</t>
  </si>
  <si>
    <t>79-2019</t>
  </si>
  <si>
    <t>80-2019</t>
  </si>
  <si>
    <t>81-2019</t>
  </si>
  <si>
    <t>82-2019</t>
  </si>
  <si>
    <t>83-2019</t>
  </si>
  <si>
    <t>84-2019</t>
  </si>
  <si>
    <t>85-2019</t>
  </si>
  <si>
    <t>86-2019</t>
  </si>
  <si>
    <t>01-2020</t>
  </si>
  <si>
    <t>令和２年度</t>
  </si>
  <si>
    <t>02-2020</t>
  </si>
  <si>
    <t>03-2020</t>
  </si>
  <si>
    <t>04-2020</t>
  </si>
  <si>
    <t>05-2020</t>
  </si>
  <si>
    <t>06-2020</t>
  </si>
  <si>
    <t>07-2020</t>
  </si>
  <si>
    <t>08-2020</t>
  </si>
  <si>
    <t>09-2020</t>
  </si>
  <si>
    <t>10-2020</t>
  </si>
  <si>
    <t>11-2020</t>
  </si>
  <si>
    <t>12-2020</t>
  </si>
  <si>
    <t>13-2020</t>
  </si>
  <si>
    <t>14-2020</t>
  </si>
  <si>
    <t>15-2020</t>
  </si>
  <si>
    <t>16-2020</t>
  </si>
  <si>
    <t>17-2020</t>
  </si>
  <si>
    <t>18-2020</t>
  </si>
  <si>
    <t>19-2020</t>
  </si>
  <si>
    <t>20-2020</t>
  </si>
  <si>
    <t>21-2020</t>
  </si>
  <si>
    <t>22-2020</t>
  </si>
  <si>
    <t>24-2020</t>
  </si>
  <si>
    <t>25-2020</t>
  </si>
  <si>
    <t>26-2020</t>
  </si>
  <si>
    <t>27-2020</t>
  </si>
  <si>
    <t>29-2020</t>
  </si>
  <si>
    <t>30-2020</t>
  </si>
  <si>
    <t>31-2020</t>
  </si>
  <si>
    <t>32-2020</t>
  </si>
  <si>
    <t>33-2020</t>
  </si>
  <si>
    <t>34-2020</t>
  </si>
  <si>
    <t>35-2020</t>
  </si>
  <si>
    <t>36-2020</t>
  </si>
  <si>
    <t>37-2020</t>
  </si>
  <si>
    <t>38-2020</t>
  </si>
  <si>
    <t>39-2020</t>
  </si>
  <si>
    <t>40-2020</t>
  </si>
  <si>
    <t>41-2020</t>
  </si>
  <si>
    <t>42-2020</t>
  </si>
  <si>
    <t>43-2020</t>
  </si>
  <si>
    <t>44-2020</t>
  </si>
  <si>
    <t>45-2020</t>
  </si>
  <si>
    <t>46-2020</t>
  </si>
  <si>
    <t>47-2020</t>
  </si>
  <si>
    <t>48-2020</t>
  </si>
  <si>
    <t>49-2020</t>
  </si>
  <si>
    <t>50-2020</t>
  </si>
  <si>
    <t>51-2020</t>
  </si>
  <si>
    <t>52-2020</t>
  </si>
  <si>
    <t>53-2020</t>
  </si>
  <si>
    <t>54-2020</t>
  </si>
  <si>
    <t>55-2020</t>
  </si>
  <si>
    <t>56-2020</t>
  </si>
  <si>
    <t>57-2020</t>
  </si>
  <si>
    <t>58-2020</t>
  </si>
  <si>
    <t>59-2020</t>
  </si>
  <si>
    <t>60-2020</t>
  </si>
  <si>
    <t>61-2020</t>
  </si>
  <si>
    <t>62-2020</t>
  </si>
  <si>
    <t>63-2020</t>
  </si>
  <si>
    <t>64-2020</t>
  </si>
  <si>
    <t>65-2020</t>
  </si>
  <si>
    <t>66-2020</t>
  </si>
  <si>
    <t>67-2020</t>
  </si>
  <si>
    <t>68-2020</t>
  </si>
  <si>
    <t>69-2020</t>
  </si>
  <si>
    <t>70-2020</t>
  </si>
  <si>
    <t>71-2020</t>
  </si>
  <si>
    <t>72-2020</t>
  </si>
  <si>
    <t>73-2020</t>
  </si>
  <si>
    <t>74-2020</t>
  </si>
  <si>
    <t>75-2020</t>
  </si>
  <si>
    <t>76-2020</t>
  </si>
  <si>
    <t>77-2020</t>
  </si>
  <si>
    <t>78-2020</t>
  </si>
  <si>
    <t>79-2020</t>
  </si>
  <si>
    <t>80-2020</t>
  </si>
  <si>
    <t>81-2020</t>
  </si>
  <si>
    <t>82-2020</t>
  </si>
  <si>
    <t>83-2020</t>
  </si>
  <si>
    <t>84-2020</t>
  </si>
  <si>
    <t>85-2020</t>
  </si>
  <si>
    <t>86-2020</t>
  </si>
  <si>
    <t>91-2020</t>
  </si>
  <si>
    <t>91東海国立大学機構</t>
  </si>
  <si>
    <t>01-2021</t>
  </si>
  <si>
    <t>令和３年度</t>
  </si>
  <si>
    <t>02-2021</t>
  </si>
  <si>
    <t>03-2021</t>
  </si>
  <si>
    <t>04-2021</t>
  </si>
  <si>
    <t>05-2021</t>
  </si>
  <si>
    <t>06-2021</t>
  </si>
  <si>
    <t>07-2021</t>
  </si>
  <si>
    <t>08-2021</t>
  </si>
  <si>
    <t>09-2021</t>
  </si>
  <si>
    <t>10-2021</t>
  </si>
  <si>
    <t>11-2021</t>
  </si>
  <si>
    <t>12-2021</t>
  </si>
  <si>
    <t>13-2021</t>
  </si>
  <si>
    <t>14-2021</t>
  </si>
  <si>
    <t>15-2021</t>
  </si>
  <si>
    <t>16-2021</t>
  </si>
  <si>
    <t>17-2021</t>
  </si>
  <si>
    <t>18-2021</t>
  </si>
  <si>
    <t>19-2021</t>
  </si>
  <si>
    <t>20-2021</t>
  </si>
  <si>
    <t>21-2021</t>
  </si>
  <si>
    <t>22-2021</t>
  </si>
  <si>
    <t>24-2021</t>
  </si>
  <si>
    <t>25-2021</t>
  </si>
  <si>
    <t>26-2021</t>
  </si>
  <si>
    <t>27-2021</t>
  </si>
  <si>
    <t>29-2021</t>
  </si>
  <si>
    <t>30-2021</t>
  </si>
  <si>
    <t>31-2021</t>
  </si>
  <si>
    <t>32-2021</t>
  </si>
  <si>
    <t>33-2021</t>
  </si>
  <si>
    <t>34-2021</t>
  </si>
  <si>
    <t>35-2021</t>
  </si>
  <si>
    <t>36-2021</t>
  </si>
  <si>
    <t>37-2021</t>
  </si>
  <si>
    <t>38-2021</t>
  </si>
  <si>
    <t>39-2021</t>
  </si>
  <si>
    <t>40-2021</t>
  </si>
  <si>
    <t>41-2021</t>
  </si>
  <si>
    <t>42-2021</t>
  </si>
  <si>
    <t>43-2021</t>
  </si>
  <si>
    <t>44-2021</t>
  </si>
  <si>
    <t>45-2021</t>
  </si>
  <si>
    <t>46-2021</t>
  </si>
  <si>
    <t>47-2021</t>
  </si>
  <si>
    <t>48-2021</t>
  </si>
  <si>
    <t>49-2021</t>
  </si>
  <si>
    <t>50-2021</t>
  </si>
  <si>
    <t>51-2021</t>
  </si>
  <si>
    <t>52-2021</t>
  </si>
  <si>
    <t>53-2021</t>
  </si>
  <si>
    <t>54-2021</t>
  </si>
  <si>
    <t>55-2021</t>
  </si>
  <si>
    <t>56-2021</t>
  </si>
  <si>
    <t>57-2021</t>
  </si>
  <si>
    <t>58-2021</t>
  </si>
  <si>
    <t>59-2021</t>
  </si>
  <si>
    <t>60-2021</t>
  </si>
  <si>
    <t>61-2021</t>
  </si>
  <si>
    <t>62-2021</t>
  </si>
  <si>
    <t>63-2021</t>
  </si>
  <si>
    <t>64-2021</t>
  </si>
  <si>
    <t>65-2021</t>
  </si>
  <si>
    <t>66-2021</t>
  </si>
  <si>
    <t>67-2021</t>
  </si>
  <si>
    <t>68-2021</t>
  </si>
  <si>
    <t>69-2021</t>
  </si>
  <si>
    <t>70-2021</t>
  </si>
  <si>
    <t>71-2021</t>
  </si>
  <si>
    <t>72-2021</t>
  </si>
  <si>
    <t>73-2021</t>
  </si>
  <si>
    <t>74-2021</t>
  </si>
  <si>
    <t>75-2021</t>
  </si>
  <si>
    <t>76-2021</t>
  </si>
  <si>
    <t>77-2021</t>
  </si>
  <si>
    <t>78-2021</t>
  </si>
  <si>
    <t>79-2021</t>
  </si>
  <si>
    <t>80-2021</t>
  </si>
  <si>
    <t>81-2021</t>
  </si>
  <si>
    <t>82-2021</t>
  </si>
  <si>
    <t>83-2021</t>
  </si>
  <si>
    <t>84-2021</t>
  </si>
  <si>
    <t>85-2021</t>
  </si>
  <si>
    <t>86-2021</t>
  </si>
  <si>
    <t>91-2021</t>
  </si>
  <si>
    <t>01-2022</t>
  </si>
  <si>
    <t>令和４年度</t>
  </si>
  <si>
    <t>02-2022</t>
  </si>
  <si>
    <t>03-2022</t>
  </si>
  <si>
    <t>04-2022</t>
  </si>
  <si>
    <t>05-2022</t>
  </si>
  <si>
    <t>06-2022</t>
  </si>
  <si>
    <t>07-2022</t>
  </si>
  <si>
    <t>08-2022</t>
  </si>
  <si>
    <t>09-2022</t>
  </si>
  <si>
    <t>10-2022</t>
  </si>
  <si>
    <t>11-2022</t>
  </si>
  <si>
    <t>12-2022</t>
  </si>
  <si>
    <t>13-2022</t>
  </si>
  <si>
    <t>14-2022</t>
  </si>
  <si>
    <t>15-2022</t>
  </si>
  <si>
    <t>16-2022</t>
  </si>
  <si>
    <t>17-2022</t>
  </si>
  <si>
    <t>18-2022</t>
  </si>
  <si>
    <t>19-2022</t>
  </si>
  <si>
    <t>20-2022</t>
  </si>
  <si>
    <t>21-2022</t>
  </si>
  <si>
    <t>22-2022</t>
  </si>
  <si>
    <t>24-2022</t>
  </si>
  <si>
    <t>25-2022</t>
  </si>
  <si>
    <t>26-2022</t>
  </si>
  <si>
    <t>27-2022</t>
  </si>
  <si>
    <t>29-2022</t>
  </si>
  <si>
    <t>30-2022</t>
  </si>
  <si>
    <t>31-2022</t>
  </si>
  <si>
    <t>32-2022</t>
  </si>
  <si>
    <t>33-2022</t>
  </si>
  <si>
    <t>34-2022</t>
  </si>
  <si>
    <t>35-2022</t>
  </si>
  <si>
    <t>36-2022</t>
  </si>
  <si>
    <t>37-2022</t>
  </si>
  <si>
    <t>38-2022</t>
  </si>
  <si>
    <t>39-2022</t>
  </si>
  <si>
    <t>40-2022</t>
  </si>
  <si>
    <t>41-2022</t>
  </si>
  <si>
    <t>42-2022</t>
  </si>
  <si>
    <t>43-2022</t>
  </si>
  <si>
    <t>44-2022</t>
  </si>
  <si>
    <t>45-2022</t>
  </si>
  <si>
    <t>46-2022</t>
  </si>
  <si>
    <t>47-2022</t>
  </si>
  <si>
    <t>48-2022</t>
  </si>
  <si>
    <t>49-2022</t>
  </si>
  <si>
    <t>50-2022</t>
  </si>
  <si>
    <t>51-2022</t>
  </si>
  <si>
    <t>52-2022</t>
  </si>
  <si>
    <t>53-2022</t>
  </si>
  <si>
    <t>54-2022</t>
  </si>
  <si>
    <t>55-2022</t>
  </si>
  <si>
    <t>56-2022</t>
  </si>
  <si>
    <t>57-2022</t>
  </si>
  <si>
    <t>58-2022</t>
  </si>
  <si>
    <t>59-2022</t>
  </si>
  <si>
    <t>60-2022</t>
  </si>
  <si>
    <t>61-2022</t>
  </si>
  <si>
    <t>62-2022</t>
  </si>
  <si>
    <t>63-2022</t>
  </si>
  <si>
    <t>64-2022</t>
  </si>
  <si>
    <t>65-2022</t>
  </si>
  <si>
    <t>66-2022</t>
  </si>
  <si>
    <t>67-2022</t>
  </si>
  <si>
    <t>68-2022</t>
  </si>
  <si>
    <t>69-2022</t>
  </si>
  <si>
    <t>70-2022</t>
  </si>
  <si>
    <t>71-2022</t>
  </si>
  <si>
    <t>72-2022</t>
  </si>
  <si>
    <t>73-2022</t>
  </si>
  <si>
    <t>74-2022</t>
  </si>
  <si>
    <t>75-2022</t>
  </si>
  <si>
    <t>76-2022</t>
  </si>
  <si>
    <t>77-2022</t>
  </si>
  <si>
    <t>78-2022</t>
  </si>
  <si>
    <t>79-2022</t>
  </si>
  <si>
    <t>80-2022</t>
  </si>
  <si>
    <t>81-2022</t>
  </si>
  <si>
    <t>82-2022</t>
  </si>
  <si>
    <t>83-2022</t>
  </si>
  <si>
    <t>84-2022</t>
  </si>
  <si>
    <t>85-2022</t>
  </si>
  <si>
    <t>86-2022</t>
  </si>
  <si>
    <t>91-2022</t>
  </si>
  <si>
    <t>92-2022</t>
  </si>
  <si>
    <t>92北海道国立大学機構</t>
  </si>
  <si>
    <t>93-2022</t>
  </si>
  <si>
    <t>93奈良国立大学機構</t>
  </si>
  <si>
    <t>01-2023</t>
  </si>
  <si>
    <t>令和５年度</t>
  </si>
  <si>
    <t>02-2023</t>
  </si>
  <si>
    <t>03-2023</t>
  </si>
  <si>
    <t>04-2023</t>
  </si>
  <si>
    <t>05-2023</t>
  </si>
  <si>
    <t>06-2023</t>
  </si>
  <si>
    <t>07-2023</t>
  </si>
  <si>
    <t>08-2023</t>
  </si>
  <si>
    <t>09-2023</t>
  </si>
  <si>
    <t>10-2023</t>
  </si>
  <si>
    <t>11-2023</t>
  </si>
  <si>
    <t>12-2023</t>
  </si>
  <si>
    <t>13-2023</t>
  </si>
  <si>
    <t>14-2023</t>
  </si>
  <si>
    <t>15-2023</t>
  </si>
  <si>
    <t>16-2023</t>
  </si>
  <si>
    <t>17-2023</t>
  </si>
  <si>
    <t>18-2023</t>
  </si>
  <si>
    <t>19-2023</t>
  </si>
  <si>
    <t>20-2023</t>
  </si>
  <si>
    <t>21-2023</t>
  </si>
  <si>
    <t>22-2023</t>
  </si>
  <si>
    <t>24-2023</t>
  </si>
  <si>
    <t>25-2023</t>
  </si>
  <si>
    <t>26-2023</t>
  </si>
  <si>
    <t>27-2023</t>
  </si>
  <si>
    <t>29-2023</t>
  </si>
  <si>
    <t>30-2023</t>
  </si>
  <si>
    <t>31-2023</t>
  </si>
  <si>
    <t>32-2023</t>
  </si>
  <si>
    <t>33-2023</t>
  </si>
  <si>
    <t>34-2023</t>
  </si>
  <si>
    <t>35-2023</t>
  </si>
  <si>
    <t>36-2023</t>
  </si>
  <si>
    <t>37-2023</t>
  </si>
  <si>
    <t>38-2023</t>
  </si>
  <si>
    <t>39-2023</t>
  </si>
  <si>
    <t>40-2023</t>
  </si>
  <si>
    <t>41-2023</t>
  </si>
  <si>
    <t>42-2023</t>
  </si>
  <si>
    <t>43-2023</t>
  </si>
  <si>
    <t>44-2023</t>
  </si>
  <si>
    <t>45-2023</t>
  </si>
  <si>
    <t>46-2023</t>
  </si>
  <si>
    <t>47-2023</t>
  </si>
  <si>
    <t>48-2023</t>
  </si>
  <si>
    <t>49-2023</t>
  </si>
  <si>
    <t>50-2023</t>
  </si>
  <si>
    <t>51-2023</t>
  </si>
  <si>
    <t>52-2023</t>
  </si>
  <si>
    <t>53-2023</t>
  </si>
  <si>
    <t>54-2023</t>
  </si>
  <si>
    <t>55-2023</t>
  </si>
  <si>
    <t>56-2023</t>
  </si>
  <si>
    <t>57-2023</t>
  </si>
  <si>
    <t>58-2023</t>
  </si>
  <si>
    <t>59-2023</t>
  </si>
  <si>
    <t>60-2023</t>
  </si>
  <si>
    <t>61-2023</t>
  </si>
  <si>
    <t>62-2023</t>
  </si>
  <si>
    <t>63-2023</t>
  </si>
  <si>
    <t>64-2023</t>
  </si>
  <si>
    <t>65-2023</t>
  </si>
  <si>
    <t>66-2023</t>
  </si>
  <si>
    <t>67-2023</t>
  </si>
  <si>
    <t>68-2023</t>
  </si>
  <si>
    <t>69-2023</t>
  </si>
  <si>
    <t>70-2023</t>
  </si>
  <si>
    <t>71-2023</t>
  </si>
  <si>
    <t>72-2023</t>
  </si>
  <si>
    <t>73-2023</t>
  </si>
  <si>
    <t>74-2023</t>
  </si>
  <si>
    <t>75-2023</t>
  </si>
  <si>
    <t>76-2023</t>
  </si>
  <si>
    <t>77-2023</t>
  </si>
  <si>
    <t>78-2023</t>
  </si>
  <si>
    <t>79-2023</t>
  </si>
  <si>
    <t>80-2023</t>
  </si>
  <si>
    <t>81-2023</t>
  </si>
  <si>
    <t>82-2023</t>
  </si>
  <si>
    <t>83-2023</t>
  </si>
  <si>
    <t>84-2023</t>
  </si>
  <si>
    <t>85-2023</t>
  </si>
  <si>
    <t>86-2023</t>
  </si>
  <si>
    <t>91-2023</t>
  </si>
  <si>
    <t>92-2023</t>
  </si>
  <si>
    <t>93-2023</t>
  </si>
  <si>
    <t>28-2004</t>
  </si>
  <si>
    <t>28-2005</t>
  </si>
  <si>
    <t>28-2006</t>
  </si>
  <si>
    <t>28-2007</t>
  </si>
  <si>
    <t>28-2008</t>
  </si>
  <si>
    <t>28-2009</t>
  </si>
  <si>
    <t>28-2010</t>
  </si>
  <si>
    <t>28-2011</t>
  </si>
  <si>
    <t>28-2012</t>
  </si>
  <si>
    <t>28-2013</t>
  </si>
  <si>
    <t>28-2014</t>
  </si>
  <si>
    <t>28-2015</t>
  </si>
  <si>
    <t>28-2016</t>
  </si>
  <si>
    <t>28-2017</t>
  </si>
  <si>
    <t>28-2018</t>
  </si>
  <si>
    <t>28-2019</t>
  </si>
  <si>
    <t>28-2020</t>
  </si>
  <si>
    <t>28-2021</t>
  </si>
  <si>
    <t>28-2022</t>
  </si>
  <si>
    <t>28-2023</t>
  </si>
  <si>
    <t>統合区分</t>
  </si>
  <si>
    <t>B</t>
  </si>
  <si>
    <t>A</t>
  </si>
  <si>
    <t>0.718396106</t>
  </si>
  <si>
    <t>0.665656556</t>
  </si>
  <si>
    <t>0.681186098</t>
  </si>
  <si>
    <t>1.034924724</t>
  </si>
  <si>
    <t>1.033327058</t>
  </si>
  <si>
    <t>0.736408674</t>
  </si>
  <si>
    <t>0.715988578</t>
  </si>
  <si>
    <t>1.011393199</t>
  </si>
  <si>
    <t>0.991353173</t>
  </si>
  <si>
    <t>0.828930048</t>
  </si>
  <si>
    <t>0.66352246</t>
  </si>
  <si>
    <t>1.024021862</t>
  </si>
  <si>
    <t>0.83048272</t>
  </si>
  <si>
    <t>1.033197845</t>
  </si>
  <si>
    <t>1.033009944</t>
  </si>
  <si>
    <t>1.058194566</t>
  </si>
  <si>
    <t>1.00871654</t>
  </si>
  <si>
    <t>0.696152714</t>
  </si>
  <si>
    <t>0.999343235</t>
  </si>
  <si>
    <t>0.94951492</t>
  </si>
  <si>
    <t>0.634867588</t>
  </si>
  <si>
    <t>0.677781305</t>
  </si>
  <si>
    <t>1.003916368</t>
  </si>
  <si>
    <t>0.763581365</t>
  </si>
  <si>
    <t>1.007363816</t>
  </si>
  <si>
    <t>0.838880624</t>
  </si>
  <si>
    <t>1.025917185</t>
  </si>
  <si>
    <t>1.027281888</t>
  </si>
  <si>
    <t>1.11212143</t>
  </si>
  <si>
    <t>0.703787031</t>
  </si>
  <si>
    <t>1.0205472</t>
  </si>
  <si>
    <t>1.020232013</t>
  </si>
  <si>
    <t>1.087099269</t>
  </si>
  <si>
    <t>0.645269691</t>
  </si>
  <si>
    <t>1.021986368</t>
  </si>
  <si>
    <t>1.091090611</t>
  </si>
  <si>
    <t>1.053037918</t>
  </si>
  <si>
    <t>1.053531293</t>
  </si>
  <si>
    <t>1.146971902</t>
  </si>
  <si>
    <t>1.004321961</t>
  </si>
  <si>
    <t>1.424272834</t>
  </si>
  <si>
    <t>1.01113101</t>
  </si>
  <si>
    <t>1.010231335</t>
  </si>
  <si>
    <t>1.093273736</t>
  </si>
  <si>
    <t>0.667770949</t>
  </si>
  <si>
    <t>1.012442209</t>
  </si>
  <si>
    <t>1.136832102</t>
  </si>
  <si>
    <t>0.984078262</t>
  </si>
  <si>
    <t>1.034605519</t>
  </si>
  <si>
    <t>1.043942054</t>
  </si>
  <si>
    <t>1.032300243</t>
  </si>
  <si>
    <t>1.1655048</t>
  </si>
  <si>
    <t>0.666113085</t>
  </si>
  <si>
    <t>1.031294198</t>
  </si>
  <si>
    <t>1.014977825</t>
  </si>
  <si>
    <t>1.105490857</t>
  </si>
  <si>
    <t>0.634259384</t>
  </si>
  <si>
    <t>1.026867105</t>
  </si>
  <si>
    <t>1.248686939</t>
  </si>
  <si>
    <t>1.020066126</t>
  </si>
  <si>
    <t>1.020122711</t>
  </si>
  <si>
    <t>1.07863505</t>
  </si>
  <si>
    <t>1.030004205</t>
  </si>
  <si>
    <t>1.503642241</t>
  </si>
  <si>
    <t>1.053479712</t>
  </si>
  <si>
    <t>1.05741664</t>
  </si>
  <si>
    <t>1.161737273</t>
  </si>
  <si>
    <t>0.639726567</t>
  </si>
  <si>
    <t>1.017864436</t>
  </si>
  <si>
    <t>1.33411893</t>
  </si>
  <si>
    <t>1.036745885</t>
  </si>
  <si>
    <t>1.197224652</t>
  </si>
  <si>
    <t>1.024711714</t>
  </si>
  <si>
    <t>1.014871174</t>
  </si>
  <si>
    <t>1.086968958</t>
  </si>
  <si>
    <t>0.664516081</t>
  </si>
  <si>
    <t>1.020972942</t>
  </si>
  <si>
    <t>1.003096142</t>
  </si>
  <si>
    <t>1.111379001</t>
  </si>
  <si>
    <t>0.633634482</t>
  </si>
  <si>
    <t>0.999350421</t>
  </si>
  <si>
    <t>1.142094015</t>
  </si>
  <si>
    <t>0.992668329</t>
  </si>
  <si>
    <t>0.99262633</t>
  </si>
  <si>
    <t>1.103762035</t>
  </si>
  <si>
    <t>1.009743011</t>
  </si>
  <si>
    <t>0.882405531</t>
  </si>
  <si>
    <t>1.041697613</t>
  </si>
  <si>
    <t>1.017436992</t>
  </si>
  <si>
    <t>1.089905917</t>
  </si>
  <si>
    <t>0.643866145</t>
  </si>
  <si>
    <t>0.988899306</t>
  </si>
  <si>
    <t>0.944650563</t>
  </si>
  <si>
    <t>1.007164959</t>
  </si>
  <si>
    <t>0.945039474</t>
  </si>
  <si>
    <t>1.015813736</t>
  </si>
  <si>
    <t>1.008607385</t>
  </si>
  <si>
    <t>0.924597726</t>
  </si>
  <si>
    <t>15.29382529</t>
  </si>
  <si>
    <t>0.675781841</t>
  </si>
  <si>
    <t>1.023756935</t>
  </si>
  <si>
    <t>1.004726181</t>
  </si>
  <si>
    <t>1.017751205</t>
  </si>
  <si>
    <t>17.51130918</t>
  </si>
  <si>
    <t>0.65397129</t>
  </si>
  <si>
    <t>0.997017236</t>
  </si>
  <si>
    <t>0.859663158</t>
  </si>
  <si>
    <t>1.020515495</t>
  </si>
  <si>
    <t>1.020419305</t>
  </si>
  <si>
    <t>0.87530747</t>
  </si>
  <si>
    <t>1.01083964</t>
  </si>
  <si>
    <t>1.14966102</t>
  </si>
  <si>
    <t>1.042485986</t>
  </si>
  <si>
    <t>1.036764537</t>
  </si>
  <si>
    <t>1.004974972</t>
  </si>
  <si>
    <t>19.3466543</t>
  </si>
  <si>
    <t>0.6779327</t>
  </si>
  <si>
    <t>0.990813367</t>
  </si>
  <si>
    <t>1.046342544</t>
  </si>
  <si>
    <t>1.055693519</t>
  </si>
  <si>
    <t>1.135013075</t>
  </si>
  <si>
    <t>0.992894849</t>
  </si>
  <si>
    <t>0.967972263</t>
  </si>
  <si>
    <t>1.046316246</t>
  </si>
  <si>
    <t>15.89533002</t>
  </si>
  <si>
    <t>0.652207813</t>
  </si>
  <si>
    <t>1.030507643</t>
  </si>
  <si>
    <t>0.986765837</t>
  </si>
  <si>
    <t>1.030710101</t>
  </si>
  <si>
    <t>19.25859734</t>
  </si>
  <si>
    <t>0.634300326</t>
  </si>
  <si>
    <t>0.978487702</t>
  </si>
  <si>
    <t>0.869954998</t>
  </si>
  <si>
    <t>0.972205788</t>
  </si>
  <si>
    <t>0.972254759</t>
  </si>
  <si>
    <t>0.92516028</t>
  </si>
  <si>
    <t>0.96441788</t>
  </si>
  <si>
    <t>0.850199875</t>
  </si>
  <si>
    <t>1.052859489</t>
  </si>
  <si>
    <t>0.990205536</t>
  </si>
  <si>
    <t>1.099954575</t>
  </si>
  <si>
    <t>19.21724538</t>
  </si>
  <si>
    <t>0.669951656</t>
  </si>
  <si>
    <t>0.977469741</t>
  </si>
  <si>
    <t>1.496176208</t>
  </si>
  <si>
    <t>0.979331845</t>
  </si>
  <si>
    <t>1.115985011</t>
  </si>
  <si>
    <t>1.042147199</t>
  </si>
  <si>
    <t>1.040995891</t>
  </si>
  <si>
    <t>0.957046013</t>
  </si>
  <si>
    <t>15.0049135</t>
  </si>
  <si>
    <t>0.643557735</t>
  </si>
  <si>
    <t>1.026997431</t>
  </si>
  <si>
    <t>1.016149186</t>
  </si>
  <si>
    <t>1.046798323</t>
  </si>
  <si>
    <t>18.69606582</t>
  </si>
  <si>
    <t>0.648352951</t>
  </si>
  <si>
    <t>1.010794828</t>
  </si>
  <si>
    <t>1.15475277</t>
  </si>
  <si>
    <t>0.999501566</t>
  </si>
  <si>
    <t>0.999930988</t>
  </si>
  <si>
    <t>0.992793118</t>
  </si>
  <si>
    <t>0.990127988</t>
  </si>
  <si>
    <t>0.965925499</t>
  </si>
  <si>
    <t>1.063504159</t>
  </si>
  <si>
    <t>1.036439024</t>
  </si>
  <si>
    <t>1.010331823</t>
  </si>
  <si>
    <t>17.33799909</t>
  </si>
  <si>
    <t>0.679793611</t>
  </si>
  <si>
    <t>0.999004603</t>
  </si>
  <si>
    <t>1.020667004</t>
  </si>
  <si>
    <t>0.98039455</t>
  </si>
  <si>
    <t>0.90150893</t>
  </si>
  <si>
    <t>1.000530164</t>
  </si>
  <si>
    <t>0.983875018</t>
  </si>
  <si>
    <t>1.022571595</t>
  </si>
  <si>
    <t>15.22538282</t>
  </si>
  <si>
    <t>0.632133578</t>
  </si>
  <si>
    <t>1.007182594</t>
  </si>
  <si>
    <t>0.970697101</t>
  </si>
  <si>
    <t>0.996688231</t>
  </si>
  <si>
    <t>17.73749272</t>
  </si>
  <si>
    <t>0.653351444</t>
  </si>
  <si>
    <t>0.980432578</t>
  </si>
  <si>
    <t>0.995382522</t>
  </si>
  <si>
    <t>0.960202591</t>
  </si>
  <si>
    <t>0.959731442</t>
  </si>
  <si>
    <t>2.536344441</t>
  </si>
  <si>
    <t>0.982351899</t>
  </si>
  <si>
    <t>0.985031427</t>
  </si>
  <si>
    <t>1.013586899</t>
  </si>
  <si>
    <t>0.952462454</t>
  </si>
  <si>
    <t>0.963254375</t>
  </si>
  <si>
    <t>16.97740413</t>
  </si>
  <si>
    <t>0.654733583</t>
  </si>
  <si>
    <t>0.969577915</t>
  </si>
  <si>
    <t>0.888342582</t>
  </si>
  <si>
    <t>0.999771786</t>
  </si>
  <si>
    <t>0.910934895</t>
  </si>
  <si>
    <t>311286.3582</t>
  </si>
  <si>
    <t>7408397.69</t>
  </si>
  <si>
    <t>11987444.09</t>
  </si>
  <si>
    <t>0</t>
  </si>
  <si>
    <t>1.038316899</t>
  </si>
  <si>
    <t>1.040596775</t>
  </si>
  <si>
    <t>1.130468909</t>
  </si>
  <si>
    <t>15.32896387</t>
  </si>
  <si>
    <t>0.644831861</t>
  </si>
  <si>
    <t>7.127003717</t>
  </si>
  <si>
    <t>0.648070411</t>
  </si>
  <si>
    <t>5246542.704</t>
  </si>
  <si>
    <t>1511960.128</t>
  </si>
  <si>
    <t>261331.733</t>
  </si>
  <si>
    <t>2835216.365</t>
  </si>
  <si>
    <t>3997835.097</t>
  </si>
  <si>
    <t>1.029834004</t>
  </si>
  <si>
    <t>1.01933788</t>
  </si>
  <si>
    <t>1.042880436</t>
  </si>
  <si>
    <t>18.01699061</t>
  </si>
  <si>
    <t>0.664438569</t>
  </si>
  <si>
    <t>10.76329388</t>
  </si>
  <si>
    <t>0.215501978</t>
  </si>
  <si>
    <t>1245607.675</t>
  </si>
  <si>
    <t>808831.4332</t>
  </si>
  <si>
    <t>278076.3647</t>
  </si>
  <si>
    <t>2435007.805</t>
  </si>
  <si>
    <t>3361134.416</t>
  </si>
  <si>
    <t>1.00852253</t>
  </si>
  <si>
    <t>1.043264744</t>
  </si>
  <si>
    <t>15.67842362</t>
  </si>
  <si>
    <t>0.211085641</t>
  </si>
  <si>
    <t>1019414.347</t>
  </si>
  <si>
    <t>1015385.854</t>
  </si>
  <si>
    <t>445313.5358</t>
  </si>
  <si>
    <t>4534240.228</t>
  </si>
  <si>
    <t>6953919.839</t>
  </si>
  <si>
    <t>1.036428502</t>
  </si>
  <si>
    <t>1.036207572</t>
  </si>
  <si>
    <t>0.933129568</t>
  </si>
  <si>
    <t>12.45631091</t>
  </si>
  <si>
    <t>0.434650824</t>
  </si>
  <si>
    <t>2607754.349</t>
  </si>
  <si>
    <t>880037.9366</t>
  </si>
  <si>
    <t>258062.5915</t>
  </si>
  <si>
    <t>1518251.976</t>
  </si>
  <si>
    <t>1725355.128</t>
  </si>
  <si>
    <t>1.017156479</t>
  </si>
  <si>
    <t>1.165920878</t>
  </si>
  <si>
    <t>16.77260091</t>
  </si>
  <si>
    <t>0.25683456</t>
  </si>
  <si>
    <t>385067.6842</t>
  </si>
  <si>
    <t>2185449.978</t>
  </si>
  <si>
    <t>478868.4237</t>
  </si>
  <si>
    <t>3471876.407</t>
  </si>
  <si>
    <t>5319352.188</t>
  </si>
  <si>
    <t>1.025187923</t>
  </si>
  <si>
    <t>1.041265239</t>
  </si>
  <si>
    <t>1.043069204</t>
  </si>
  <si>
    <t>17.69352609</t>
  </si>
  <si>
    <t>0.668202174</t>
  </si>
  <si>
    <t>3.425950419</t>
  </si>
  <si>
    <t>0.389494702</t>
  </si>
  <si>
    <t>1902432.827</t>
  </si>
  <si>
    <t>769371.6886</t>
  </si>
  <si>
    <t>477815.6082</t>
  </si>
  <si>
    <t>1266384.576</t>
  </si>
  <si>
    <t>1307575.995</t>
  </si>
  <si>
    <t>1.028340675</t>
  </si>
  <si>
    <t>1.031133052</t>
  </si>
  <si>
    <t>13.42125854</t>
  </si>
  <si>
    <t>0.389508106</t>
  </si>
  <si>
    <t>49905.20654</t>
  </si>
  <si>
    <t>564446.3667</t>
  </si>
  <si>
    <t>1091976.101</t>
  </si>
  <si>
    <t>5179549.224</t>
  </si>
  <si>
    <t>8104519.996</t>
  </si>
  <si>
    <t>1.00524373</t>
  </si>
  <si>
    <t>1.069826254</t>
  </si>
  <si>
    <t>8.228320838</t>
  </si>
  <si>
    <t>2716298.766</t>
  </si>
  <si>
    <t>661835.7414</t>
  </si>
  <si>
    <t>0.424101759</t>
  </si>
  <si>
    <t>344703.3005</t>
  </si>
  <si>
    <t>7228399.553</t>
  </si>
  <si>
    <t>12350161.65</t>
  </si>
  <si>
    <t>1.061304071</t>
  </si>
  <si>
    <t>1.072473156</t>
  </si>
  <si>
    <t>1.077612</t>
  </si>
  <si>
    <t>14.19073049</t>
  </si>
  <si>
    <t>0.223698595</t>
  </si>
  <si>
    <t>0.038498177</t>
  </si>
  <si>
    <t>0.647641643</t>
  </si>
  <si>
    <t>6.899908427</t>
  </si>
  <si>
    <t>0.640379306</t>
  </si>
  <si>
    <t>5861646.802</t>
  </si>
  <si>
    <t>1437142.409</t>
  </si>
  <si>
    <t>0.371602384</t>
  </si>
  <si>
    <t>268283.4537</t>
  </si>
  <si>
    <t>2792219.277</t>
  </si>
  <si>
    <t>4154678.591</t>
  </si>
  <si>
    <t>1.045638247</t>
  </si>
  <si>
    <t>1.064423512</t>
  </si>
  <si>
    <t>1.03303502</t>
  </si>
  <si>
    <t>16.87699395</t>
  </si>
  <si>
    <t>0.018154381</t>
  </si>
  <si>
    <t>0.678802662</t>
  </si>
  <si>
    <t>9.474072917</t>
  </si>
  <si>
    <t>0.222723943</t>
  </si>
  <si>
    <t>1370270.303</t>
  </si>
  <si>
    <t>703647.8832</t>
  </si>
  <si>
    <t>0.567826531</t>
  </si>
  <si>
    <t>279585.5715</t>
  </si>
  <si>
    <t>2621888.195</t>
  </si>
  <si>
    <t>3728425.288</t>
  </si>
  <si>
    <t>1.055440137</t>
  </si>
  <si>
    <t>1.131835775</t>
  </si>
  <si>
    <t>0.378311167</t>
  </si>
  <si>
    <t>15.68610734</t>
  </si>
  <si>
    <t>0.211651087</t>
  </si>
  <si>
    <t>1113480.609</t>
  </si>
  <si>
    <t>1181553.547</t>
  </si>
  <si>
    <t>0.587695184</t>
  </si>
  <si>
    <t>442953.2646</t>
  </si>
  <si>
    <t>4273557.936</t>
  </si>
  <si>
    <t>6735486.275</t>
  </si>
  <si>
    <t>1.054485586</t>
  </si>
  <si>
    <t>1.054633108</t>
  </si>
  <si>
    <t>1.194615397</t>
  </si>
  <si>
    <t>1.899398312</t>
  </si>
  <si>
    <t>12.37593451</t>
  </si>
  <si>
    <t>0.427584463</t>
  </si>
  <si>
    <t>2549147.769</t>
  </si>
  <si>
    <t>832771.837</t>
  </si>
  <si>
    <t>0.575486228</t>
  </si>
  <si>
    <t>263936.7089</t>
  </si>
  <si>
    <t>1418240.496</t>
  </si>
  <si>
    <t>1728958.175</t>
  </si>
  <si>
    <t>1.040935732</t>
  </si>
  <si>
    <t>0.938310932</t>
  </si>
  <si>
    <t>16.86298094</t>
  </si>
  <si>
    <t>0.255081607</t>
  </si>
  <si>
    <t>167685.1798</t>
  </si>
  <si>
    <t>2187095.427</t>
  </si>
  <si>
    <t>0.243245417</t>
  </si>
  <si>
    <t>399481.2794</t>
  </si>
  <si>
    <t>3433927.35</t>
  </si>
  <si>
    <t>5549358.962</t>
  </si>
  <si>
    <t>1.023787898</t>
  </si>
  <si>
    <t>1.011388374</t>
  </si>
  <si>
    <t>1.042783664</t>
  </si>
  <si>
    <t>16.78484635</t>
  </si>
  <si>
    <t>0.19764462</t>
  </si>
  <si>
    <t>0.017580695</t>
  </si>
  <si>
    <t>0.672699952</t>
  </si>
  <si>
    <t>3.421821315</t>
  </si>
  <si>
    <t>0.384790333</t>
  </si>
  <si>
    <t>2275604.388</t>
  </si>
  <si>
    <t>673133.8259</t>
  </si>
  <si>
    <t>0.702418256</t>
  </si>
  <si>
    <t>451099.9168</t>
  </si>
  <si>
    <t>1190635.076</t>
  </si>
  <si>
    <t>1237979.632</t>
  </si>
  <si>
    <t>1.040006007</t>
  </si>
  <si>
    <t>1.314801187</t>
  </si>
  <si>
    <t>0.48968078</t>
  </si>
  <si>
    <t>13.25426824</t>
  </si>
  <si>
    <t>0.376156095</t>
  </si>
  <si>
    <t>47151.34625</t>
  </si>
  <si>
    <t>571990.6835</t>
  </si>
  <si>
    <t>0.749982674</t>
  </si>
  <si>
    <t>956053.9793</t>
  </si>
  <si>
    <t>5476787.155</t>
  </si>
  <si>
    <t>7672819.591</t>
  </si>
  <si>
    <t>1.002381055</t>
  </si>
  <si>
    <t>0.965209463</t>
  </si>
  <si>
    <t>0.288166101</t>
  </si>
  <si>
    <t>8.192170409</t>
  </si>
  <si>
    <t>2420399.347</t>
  </si>
  <si>
    <t>823134.0546</t>
  </si>
  <si>
    <t>0.389343525</t>
  </si>
  <si>
    <t>339648.1906</t>
  </si>
  <si>
    <t>7035354.921</t>
  </si>
  <si>
    <t>13000700.32</t>
  </si>
  <si>
    <t>1.025099408</t>
  </si>
  <si>
    <t>1.019502965</t>
  </si>
  <si>
    <t>1.090853433</t>
  </si>
  <si>
    <t>13.04844962</t>
  </si>
  <si>
    <t>0.21712362</t>
  </si>
  <si>
    <t>0.059268028</t>
  </si>
  <si>
    <t>0.642120145</t>
  </si>
  <si>
    <t>6.871089379</t>
  </si>
  <si>
    <t>0.637220425</t>
  </si>
  <si>
    <t>6426659.7</t>
  </si>
  <si>
    <t>1451781.98</t>
  </si>
  <si>
    <t>0.341188459</t>
  </si>
  <si>
    <t>259159.315</t>
  </si>
  <si>
    <t>2565870.199</t>
  </si>
  <si>
    <t>4077132.617</t>
  </si>
  <si>
    <t>1.022068831</t>
  </si>
  <si>
    <t>1.003336137</t>
  </si>
  <si>
    <t>1.134587642</t>
  </si>
  <si>
    <t>15.26748593</t>
  </si>
  <si>
    <t>0.039230695</t>
  </si>
  <si>
    <t>0.67772998</t>
  </si>
  <si>
    <t>9.404069102</t>
  </si>
  <si>
    <t>0.224415802</t>
  </si>
  <si>
    <t>1654465.96</t>
  </si>
  <si>
    <t>725788.7992</t>
  </si>
  <si>
    <t>0.561146059</t>
  </si>
  <si>
    <t>266774.0158</t>
  </si>
  <si>
    <t>2277767.857</t>
  </si>
  <si>
    <t>3345472.443</t>
  </si>
  <si>
    <t>0.990362544</t>
  </si>
  <si>
    <t>1.072593374</t>
  </si>
  <si>
    <t>0.450766822</t>
  </si>
  <si>
    <t>15.35097331</t>
  </si>
  <si>
    <t>0.207116565</t>
  </si>
  <si>
    <t>1126366.993</t>
  </si>
  <si>
    <t>1193712.755</t>
  </si>
  <si>
    <t>0.566382655</t>
  </si>
  <si>
    <t>421182.0598</t>
  </si>
  <si>
    <t>4025270.797</t>
  </si>
  <si>
    <t>6668808.393</t>
  </si>
  <si>
    <t>1.010049969</t>
  </si>
  <si>
    <t>1.009908859</t>
  </si>
  <si>
    <t>1.156670351</t>
  </si>
  <si>
    <t>0.976090347</t>
  </si>
  <si>
    <t>12.23401265</t>
  </si>
  <si>
    <t>0.433314451</t>
  </si>
  <si>
    <t>2945209.442</t>
  </si>
  <si>
    <t>865646.9967</t>
  </si>
  <si>
    <t>0.555957823</t>
  </si>
  <si>
    <t>257485.1199</t>
  </si>
  <si>
    <t>1587388.149</t>
  </si>
  <si>
    <t>1853309.239</t>
  </si>
  <si>
    <t>1.024210995</t>
  </si>
  <si>
    <t>1.291780931</t>
  </si>
  <si>
    <t>0.889652388</t>
  </si>
  <si>
    <t>16.59783821</t>
  </si>
  <si>
    <t>0.258883698</t>
  </si>
  <si>
    <t>339127.3508</t>
  </si>
  <si>
    <t>1848631.131</t>
  </si>
  <si>
    <t>0.229535794</t>
  </si>
  <si>
    <t>370888.6559</t>
  </si>
  <si>
    <t>3245451.724</t>
  </si>
  <si>
    <t>5379296.854</t>
  </si>
  <si>
    <t>1.034965982</t>
  </si>
  <si>
    <t>0.998433508</t>
  </si>
  <si>
    <t>0.986318713</t>
  </si>
  <si>
    <t>15.07008344</t>
  </si>
  <si>
    <t>0.211233467</t>
  </si>
  <si>
    <t>0.040777441</t>
  </si>
  <si>
    <t>0.636267967</t>
  </si>
  <si>
    <t>3.488652178</t>
  </si>
  <si>
    <t>0.389489193</t>
  </si>
  <si>
    <t>2284857.185</t>
  </si>
  <si>
    <t>594822.7204</t>
  </si>
  <si>
    <t>0.694531679</t>
  </si>
  <si>
    <t>417759.0166</t>
  </si>
  <si>
    <t>1043778.399</t>
  </si>
  <si>
    <t>1090227.932</t>
  </si>
  <si>
    <t>1.000220929</t>
  </si>
  <si>
    <t>1.109101511</t>
  </si>
  <si>
    <t>0.451185996</t>
  </si>
  <si>
    <t>13.0361053</t>
  </si>
  <si>
    <t>0.374482812</t>
  </si>
  <si>
    <t>85556.31655</t>
  </si>
  <si>
    <t>612747.7824</t>
  </si>
  <si>
    <t>0.71187314</t>
  </si>
  <si>
    <t>990508.5025</t>
  </si>
  <si>
    <t>5598547.863</t>
  </si>
  <si>
    <t>8096598.156</t>
  </si>
  <si>
    <t>0.994555402</t>
  </si>
  <si>
    <t>1.047834976</t>
  </si>
  <si>
    <t>0.183883823</t>
  </si>
  <si>
    <t>8.456339471</t>
  </si>
  <si>
    <t>2694396.84</t>
  </si>
  <si>
    <t>745953.4439</t>
  </si>
  <si>
    <t>0.403710769</t>
  </si>
  <si>
    <t>314013.4613</t>
  </si>
  <si>
    <t>6359515.273</t>
  </si>
  <si>
    <t>12348817.77</t>
  </si>
  <si>
    <t>0.975189871</t>
  </si>
  <si>
    <t>0.960862082</t>
  </si>
  <si>
    <t>1.062114611</t>
  </si>
  <si>
    <t>13.84233659</t>
  </si>
  <si>
    <t>0.233930861</t>
  </si>
  <si>
    <t>0.633233559</t>
  </si>
  <si>
    <t>6.909373223</t>
  </si>
  <si>
    <t>0.642723366</t>
  </si>
  <si>
    <t>6795045.672</t>
  </si>
  <si>
    <t>1501721.259</t>
  </si>
  <si>
    <t>0.32338338</t>
  </si>
  <si>
    <t>242102.3607</t>
  </si>
  <si>
    <t>2273843.618</t>
  </si>
  <si>
    <t>3850101.059</t>
  </si>
  <si>
    <t>1.004397029</t>
  </si>
  <si>
    <t>0.982081349</t>
  </si>
  <si>
    <t>1.071187689</t>
  </si>
  <si>
    <t>14.72624756</t>
  </si>
  <si>
    <t>0.050132462</t>
  </si>
  <si>
    <t>0.661899863</t>
  </si>
  <si>
    <t>9.262633628</t>
  </si>
  <si>
    <t>0.223159405</t>
  </si>
  <si>
    <t>1750339.915</t>
  </si>
  <si>
    <t>766579.4216</t>
  </si>
  <si>
    <t>0.545469093</t>
  </si>
  <si>
    <t>240552.9851</t>
  </si>
  <si>
    <t>1988645.419</t>
  </si>
  <si>
    <t>3175121.41</t>
  </si>
  <si>
    <t>0.978699667</t>
  </si>
  <si>
    <t>1.221435286</t>
  </si>
  <si>
    <t>0.39156612</t>
  </si>
  <si>
    <t>16.2301398</t>
  </si>
  <si>
    <t>0.283258097</t>
  </si>
  <si>
    <t>1193835.779</t>
  </si>
  <si>
    <t>2157597.957</t>
  </si>
  <si>
    <t>0.557446932</t>
  </si>
  <si>
    <t>384919.3498</t>
  </si>
  <si>
    <t>3545399.251</t>
  </si>
  <si>
    <t>6264304.724</t>
  </si>
  <si>
    <t>0.966905285</t>
  </si>
  <si>
    <t>0.966846513</t>
  </si>
  <si>
    <t>0.978117771</t>
  </si>
  <si>
    <t>0.32314242</t>
  </si>
  <si>
    <t>12.0474995</t>
  </si>
  <si>
    <t>0.442828409</t>
  </si>
  <si>
    <t>2896551.492</t>
  </si>
  <si>
    <t>1077711.595</t>
  </si>
  <si>
    <t>0.506885599</t>
  </si>
  <si>
    <t>252865.413</t>
  </si>
  <si>
    <t>1494410.373</t>
  </si>
  <si>
    <t>1923151.432</t>
  </si>
  <si>
    <t>0.985519175</t>
  </si>
  <si>
    <t>1.674325938</t>
  </si>
  <si>
    <t>1.706261654</t>
  </si>
  <si>
    <t>16.6185937</t>
  </si>
  <si>
    <t>0.259619259</t>
  </si>
  <si>
    <t>377369.5264</t>
  </si>
  <si>
    <t>3404947.372</t>
  </si>
  <si>
    <t>0.215360598</t>
  </si>
  <si>
    <t>338488.1019</t>
  </si>
  <si>
    <t>3051310.174</t>
  </si>
  <si>
    <t>5343331.68</t>
  </si>
  <si>
    <t>1.009220539</t>
  </si>
  <si>
    <t>0.947405187</t>
  </si>
  <si>
    <t>1.039331073</t>
  </si>
  <si>
    <t>13.21173921</t>
  </si>
  <si>
    <t>0.307365726</t>
  </si>
  <si>
    <t>0.042581588</t>
  </si>
  <si>
    <t>0.62766464</t>
  </si>
  <si>
    <t>3.551032012</t>
  </si>
  <si>
    <t>0.394658445</t>
  </si>
  <si>
    <t>2465686.804</t>
  </si>
  <si>
    <t>565272.9869</t>
  </si>
  <si>
    <t>0.676640375</t>
  </si>
  <si>
    <t>384226.8718</t>
  </si>
  <si>
    <t>1008683.135</t>
  </si>
  <si>
    <t>1070924.805</t>
  </si>
  <si>
    <t>0.981185588</t>
  </si>
  <si>
    <t>0.967883567</t>
  </si>
  <si>
    <t>0.161235346</t>
  </si>
  <si>
    <t>13.28801438</t>
  </si>
  <si>
    <t>0.366532439</t>
  </si>
  <si>
    <t>53325.32782</t>
  </si>
  <si>
    <t>669219.8069</t>
  </si>
  <si>
    <t>0.724092791</t>
  </si>
  <si>
    <t>899893.5149</t>
  </si>
  <si>
    <t>4657640.339</t>
  </si>
  <si>
    <t>7669895.967</t>
  </si>
  <si>
    <t>0.990915111</t>
  </si>
  <si>
    <t>1.253207035</t>
  </si>
  <si>
    <t>0.429239884</t>
  </si>
  <si>
    <t>8.232987217</t>
  </si>
  <si>
    <t>3823344.04</t>
  </si>
  <si>
    <t>1030369.966</t>
  </si>
  <si>
    <t>0.556387829</t>
  </si>
  <si>
    <t>248199.9913</t>
  </si>
  <si>
    <t>2061852.172</t>
  </si>
  <si>
    <t>3209603.824</t>
  </si>
  <si>
    <t>1.0013742</t>
  </si>
  <si>
    <t>0.943175417</t>
  </si>
  <si>
    <t>0.304174639</t>
  </si>
  <si>
    <t>15.41980249</t>
  </si>
  <si>
    <t>0.213389171</t>
  </si>
  <si>
    <t>1212504.317</t>
  </si>
  <si>
    <t>1388778.647</t>
  </si>
  <si>
    <t>0.573388856</t>
  </si>
  <si>
    <t>382158.7879</t>
  </si>
  <si>
    <t>3654645.892</t>
  </si>
  <si>
    <t>6345381.395</t>
  </si>
  <si>
    <t>0.998947155</t>
  </si>
  <si>
    <t>0.998819602</t>
  </si>
  <si>
    <t>0.964011531</t>
  </si>
  <si>
    <t>0.298019574</t>
  </si>
  <si>
    <t>12.42346002</t>
  </si>
  <si>
    <t>0.444299891</t>
  </si>
  <si>
    <t>2954357.855</t>
  </si>
  <si>
    <t>931405.5616</t>
  </si>
  <si>
    <t>0.528400245</t>
  </si>
  <si>
    <t>256844.8071</t>
  </si>
  <si>
    <t>1606722.188</t>
  </si>
  <si>
    <t>2019351.386</t>
  </si>
  <si>
    <t>1.029369191</t>
  </si>
  <si>
    <t>1.065638233</t>
  </si>
  <si>
    <t>1.095658068</t>
  </si>
  <si>
    <t>16.74415529</t>
  </si>
  <si>
    <t>0.26169249</t>
  </si>
  <si>
    <t>459005.063</t>
  </si>
  <si>
    <t>2044845.976</t>
  </si>
  <si>
    <t>0.707924738</t>
  </si>
  <si>
    <t>378967.2656</t>
  </si>
  <si>
    <t>1025746.689</t>
  </si>
  <si>
    <t>1094136.433</t>
  </si>
  <si>
    <t>0.99110552</t>
  </si>
  <si>
    <t>1.138157277</t>
  </si>
  <si>
    <t>0.267998911</t>
  </si>
  <si>
    <t>13.49452791</t>
  </si>
  <si>
    <t>0.355829424</t>
  </si>
  <si>
    <t>59818.81005</t>
  </si>
  <si>
    <t>828119.6501</t>
  </si>
  <si>
    <t>0.734009946</t>
  </si>
  <si>
    <t>907932.9642</t>
  </si>
  <si>
    <t>4415295.267</t>
  </si>
  <si>
    <t>8153238.584</t>
  </si>
  <si>
    <t>1.005285304</t>
  </si>
  <si>
    <t>0.882661454</t>
  </si>
  <si>
    <t>0.31237339</t>
  </si>
  <si>
    <t>8.175190321</t>
  </si>
  <si>
    <t>3113933.34</t>
  </si>
  <si>
    <t>812993.1874</t>
  </si>
  <si>
    <t>0.557004761</t>
  </si>
  <si>
    <t>257094.3469</t>
  </si>
  <si>
    <t>2051293.462</t>
  </si>
  <si>
    <t>4224156.582</t>
  </si>
  <si>
    <t>1.004362367</t>
  </si>
  <si>
    <t>1.685773475</t>
  </si>
  <si>
    <t>0.341708915</t>
  </si>
  <si>
    <t>15.48951188</t>
  </si>
  <si>
    <t>0.21494868</t>
  </si>
  <si>
    <t>2432649.938</t>
  </si>
  <si>
    <t>1541571.906</t>
  </si>
  <si>
    <t>0.572508969</t>
  </si>
  <si>
    <t>384767.9904</t>
  </si>
  <si>
    <t>3573471.091</t>
  </si>
  <si>
    <t>8049676.787</t>
  </si>
  <si>
    <t>1.004234282</t>
  </si>
  <si>
    <t>1.00413502</t>
  </si>
  <si>
    <t>2.01829523</t>
  </si>
  <si>
    <t>0.242112701</t>
  </si>
  <si>
    <t>12.60509776</t>
  </si>
  <si>
    <t>0.461614781</t>
  </si>
  <si>
    <t>5302138.395</t>
  </si>
  <si>
    <t>1009601.504</t>
  </si>
  <si>
    <t>0.528962607</t>
  </si>
  <si>
    <t>250052.4296</t>
  </si>
  <si>
    <t>1436610.799</t>
  </si>
  <si>
    <t>2730182.776</t>
  </si>
  <si>
    <t>0.991059249</t>
  </si>
  <si>
    <t>2.260235812</t>
  </si>
  <si>
    <t>0.802169157</t>
  </si>
  <si>
    <t>16.82760518</t>
  </si>
  <si>
    <t>0.265212281</t>
  </si>
  <si>
    <t>1522602.078</t>
  </si>
  <si>
    <t>2328654.084</t>
  </si>
  <si>
    <t>0.713611745</t>
  </si>
  <si>
    <t>401951.1865</t>
  </si>
  <si>
    <t>966318.8574</t>
  </si>
  <si>
    <t>1517714.345</t>
  </si>
  <si>
    <t>1.001904457</t>
  </si>
  <si>
    <t>1.979558297</t>
  </si>
  <si>
    <t>0.173463826</t>
  </si>
  <si>
    <t>13.65548945</t>
  </si>
  <si>
    <t>0.346640955</t>
  </si>
  <si>
    <t>673882.3705</t>
  </si>
  <si>
    <t>836928.4114</t>
  </si>
  <si>
    <t>0.71012155</t>
  </si>
  <si>
    <t>839611.7322</t>
  </si>
  <si>
    <t>4139494.013</t>
  </si>
  <si>
    <t>10474473.17</t>
  </si>
  <si>
    <t>0.981880441</t>
  </si>
  <si>
    <t>3.117823347</t>
  </si>
  <si>
    <t>0.449109882</t>
  </si>
  <si>
    <t>8.632753336</t>
  </si>
  <si>
    <t>7747121.401</t>
  </si>
  <si>
    <t>689983.9574</t>
  </si>
  <si>
    <t>0.574573581</t>
  </si>
  <si>
    <t>268910.1034</t>
  </si>
  <si>
    <t>2024359.374</t>
  </si>
  <si>
    <t>4155178.731</t>
  </si>
  <si>
    <t>1.01648223</t>
  </si>
  <si>
    <t>1.020392104</t>
  </si>
  <si>
    <t>0.346802531</t>
  </si>
  <si>
    <t>15.38547913</t>
  </si>
  <si>
    <t>0.213724577</t>
  </si>
  <si>
    <t>2382932.689</t>
  </si>
  <si>
    <t>1973213.594</t>
  </si>
  <si>
    <t>0.588240693</t>
  </si>
  <si>
    <t>395645.86</t>
  </si>
  <si>
    <t>3508611.651</t>
  </si>
  <si>
    <t>8137587.518</t>
  </si>
  <si>
    <t>1.015339471</t>
  </si>
  <si>
    <t>1.015423067</t>
  </si>
  <si>
    <t>1.044675241</t>
  </si>
  <si>
    <t>0.319704629</t>
  </si>
  <si>
    <t>12.73613187</t>
  </si>
  <si>
    <t>0.466758147</t>
  </si>
  <si>
    <t>5420024.892</t>
  </si>
  <si>
    <t>1201210.825</t>
  </si>
  <si>
    <t>0.542946355</t>
  </si>
  <si>
    <t>249028.9169</t>
  </si>
  <si>
    <t>1327710.477</t>
  </si>
  <si>
    <t>2710179.007</t>
  </si>
  <si>
    <t>1.020593096</t>
  </si>
  <si>
    <t>1.111786607</t>
  </si>
  <si>
    <t>0.834121776</t>
  </si>
  <si>
    <t>16.87785858</t>
  </si>
  <si>
    <t>0.262991627</t>
  </si>
  <si>
    <t>1646925.477</t>
  </si>
  <si>
    <t>2018264.903</t>
  </si>
  <si>
    <t>0.731612523</t>
  </si>
  <si>
    <t>433786.9022</t>
  </si>
  <si>
    <t>949990.7852</t>
  </si>
  <si>
    <t>1487832.958</t>
  </si>
  <si>
    <t>1.010799273</t>
  </si>
  <si>
    <t>0.914667518</t>
  </si>
  <si>
    <t>0.013637969</t>
  </si>
  <si>
    <t>13.74498084</t>
  </si>
  <si>
    <t>0.330466777</t>
  </si>
  <si>
    <t>681279.3317</t>
  </si>
  <si>
    <t>781793.2542</t>
  </si>
  <si>
    <t>0.727403796</t>
  </si>
  <si>
    <t>813123.0381</t>
  </si>
  <si>
    <t>4770500.111</t>
  </si>
  <si>
    <t>10391132.38</t>
  </si>
  <si>
    <t>1.003162073</t>
  </si>
  <si>
    <t>0.814909742</t>
  </si>
  <si>
    <t>0.087069555</t>
  </si>
  <si>
    <t>9.289200455</t>
  </si>
  <si>
    <t>6155762.743</t>
  </si>
  <si>
    <t>828636.3508</t>
  </si>
  <si>
    <t>0.556698944</t>
  </si>
  <si>
    <t>272252.3079</t>
  </si>
  <si>
    <t>1872179.809</t>
  </si>
  <si>
    <t>3980887.603</t>
  </si>
  <si>
    <t>0.98939215</t>
  </si>
  <si>
    <t>0.953809122</t>
  </si>
  <si>
    <t>0.249945616</t>
  </si>
  <si>
    <t>15.43979109</t>
  </si>
  <si>
    <t>0.209873155</t>
  </si>
  <si>
    <t>2506637.309</t>
  </si>
  <si>
    <t>1338717.028</t>
  </si>
  <si>
    <t>0.575420825</t>
  </si>
  <si>
    <t>397144.8552</t>
  </si>
  <si>
    <t>3261601.724</t>
  </si>
  <si>
    <t>7618018.596</t>
  </si>
  <si>
    <t>0.979641009</t>
  </si>
  <si>
    <t>0.980604939</t>
  </si>
  <si>
    <t>1.018329004</t>
  </si>
  <si>
    <t>0.219474877</t>
  </si>
  <si>
    <t>12.76160166</t>
  </si>
  <si>
    <t>0.458461635</t>
  </si>
  <si>
    <t>5405699.244</t>
  </si>
  <si>
    <t>1097558.697</t>
  </si>
  <si>
    <t>0.547759059</t>
  </si>
  <si>
    <t>268631.3844</t>
  </si>
  <si>
    <t>1325821.001</t>
  </si>
  <si>
    <t>2718749.35</t>
  </si>
  <si>
    <t>0.995134353</t>
  </si>
  <si>
    <t>1.051585248</t>
  </si>
  <si>
    <t>0.475663917</t>
  </si>
  <si>
    <t>17.10517003</t>
  </si>
  <si>
    <t>0.266190701</t>
  </si>
  <si>
    <t>1829781.328</t>
  </si>
  <si>
    <t>2025263.449</t>
  </si>
  <si>
    <t>0.724401082</t>
  </si>
  <si>
    <t>492328.3689</t>
  </si>
  <si>
    <t>1088618.007</t>
  </si>
  <si>
    <t>1585382.603</t>
  </si>
  <si>
    <t>1.016580616</t>
  </si>
  <si>
    <t>0.894149442</t>
  </si>
  <si>
    <t>-0.058447679</t>
  </si>
  <si>
    <t>13.95148917</t>
  </si>
  <si>
    <t>0.318188322</t>
  </si>
  <si>
    <t>625438.5502</t>
  </si>
  <si>
    <t>739951.9487</t>
  </si>
  <si>
    <t>0.723975182</t>
  </si>
  <si>
    <t>740954.3464</t>
  </si>
  <si>
    <t>3860195.305</t>
  </si>
  <si>
    <t>9403513.601</t>
  </si>
  <si>
    <t>0.963442085</t>
  </si>
  <si>
    <t>1.013850613</t>
  </si>
  <si>
    <t>0.102660535</t>
  </si>
  <si>
    <t>9.6705134</t>
  </si>
  <si>
    <t>6666650.892</t>
  </si>
  <si>
    <t>673108.4352</t>
  </si>
  <si>
    <t>0.551612801</t>
  </si>
  <si>
    <t>277901.0395</t>
  </si>
  <si>
    <t>1954580.639</t>
  </si>
  <si>
    <t>4419975.935</t>
  </si>
  <si>
    <t>0.997999387</t>
  </si>
  <si>
    <t>0.997928908</t>
  </si>
  <si>
    <t>0.165612336</t>
  </si>
  <si>
    <t>15.72627928</t>
  </si>
  <si>
    <t>0.211221415</t>
  </si>
  <si>
    <t>2795032.409</t>
  </si>
  <si>
    <t>1147440.567</t>
  </si>
  <si>
    <t>0.547119374</t>
  </si>
  <si>
    <t>403097.3423</t>
  </si>
  <si>
    <t>3620218.617</t>
  </si>
  <si>
    <t>8423622.324</t>
  </si>
  <si>
    <t>1.035816374</t>
  </si>
  <si>
    <t>1.03590242</t>
  </si>
  <si>
    <t>1.044642204</t>
  </si>
  <si>
    <t>0.293644785</t>
  </si>
  <si>
    <t>12.77798018</t>
  </si>
  <si>
    <t>0.461478669</t>
  </si>
  <si>
    <t>5842833.472</t>
  </si>
  <si>
    <t>1036748.476</t>
  </si>
  <si>
    <t>0.549873189</t>
  </si>
  <si>
    <t>285957.4516</t>
  </si>
  <si>
    <t>1833237.306</t>
  </si>
  <si>
    <t>3514134.738</t>
  </si>
  <si>
    <t>1.039151461</t>
  </si>
  <si>
    <t>0.950882049</t>
  </si>
  <si>
    <t>0.388676169</t>
  </si>
  <si>
    <t>17.03225255</t>
  </si>
  <si>
    <t>0.266481343</t>
  </si>
  <si>
    <t>1814927.152</t>
  </si>
  <si>
    <t>1612838.082</t>
  </si>
  <si>
    <t>0.687910295</t>
  </si>
  <si>
    <t>499326.0206</t>
  </si>
  <si>
    <t>964567.838</t>
  </si>
  <si>
    <t>1472456.763</t>
  </si>
  <si>
    <t>0.97727418</t>
  </si>
  <si>
    <t>1.047689821</t>
  </si>
  <si>
    <t>0.025164694</t>
  </si>
  <si>
    <t>14.15988598</t>
  </si>
  <si>
    <t>0.314706644</t>
  </si>
  <si>
    <t>622897.7689</t>
  </si>
  <si>
    <t>723368.343</t>
  </si>
  <si>
    <t>0.666751556</t>
  </si>
  <si>
    <t>784172.354</t>
  </si>
  <si>
    <t>4331658.397</t>
  </si>
  <si>
    <t>10665534.02</t>
  </si>
  <si>
    <t>1.053322472</t>
  </si>
  <si>
    <t>1.018536527</t>
  </si>
  <si>
    <t>0.195114324</t>
  </si>
  <si>
    <t>9.468819331</t>
  </si>
  <si>
    <t>6505204.253</t>
  </si>
  <si>
    <t>723371.8062</t>
  </si>
  <si>
    <t>0.547402588</t>
  </si>
  <si>
    <t>294200.6879</t>
  </si>
  <si>
    <t>2220556.076</t>
  </si>
  <si>
    <t>4883830.004</t>
  </si>
  <si>
    <t>0.330014718</t>
  </si>
  <si>
    <t>16.03235182</t>
  </si>
  <si>
    <t>0.213098623</t>
  </si>
  <si>
    <t>2957496.156</t>
  </si>
  <si>
    <t>1339369.727</t>
  </si>
  <si>
    <t>0.552192539</t>
  </si>
  <si>
    <t>424614.8541</t>
  </si>
  <si>
    <t>4161427.499</t>
  </si>
  <si>
    <t>10298433.04</t>
  </si>
  <si>
    <t>1.043443952</t>
  </si>
  <si>
    <t>1.043488731</t>
  </si>
  <si>
    <t>1.088766569</t>
  </si>
  <si>
    <t>0.327997624</t>
  </si>
  <si>
    <t>12.71797829</t>
  </si>
  <si>
    <t>0.471885654</t>
  </si>
  <si>
    <t>7058769.652</t>
  </si>
  <si>
    <t>977250.542</t>
  </si>
  <si>
    <t>0.538862422</t>
  </si>
  <si>
    <t>320129.699</t>
  </si>
  <si>
    <t>1670761.81</t>
  </si>
  <si>
    <t>3239356.054</t>
  </si>
  <si>
    <t>0.997089073</t>
  </si>
  <si>
    <t>1.030519919</t>
  </si>
  <si>
    <t>0.621779917</t>
  </si>
  <si>
    <t>16.91907785</t>
  </si>
  <si>
    <t>0.267221197</t>
  </si>
  <si>
    <t>1854908.731</t>
  </si>
  <si>
    <t>2412438.645</t>
  </si>
  <si>
    <t>0.690759011</t>
  </si>
  <si>
    <t>449667.2689</t>
  </si>
  <si>
    <t>904022.3442</t>
  </si>
  <si>
    <t>1428449.899</t>
  </si>
  <si>
    <t>0.963185168</t>
  </si>
  <si>
    <t>1.049504147</t>
  </si>
  <si>
    <t>0.087153109</t>
  </si>
  <si>
    <t>14.30674808</t>
  </si>
  <si>
    <t>0.32857524</t>
  </si>
  <si>
    <t>645095.9279</t>
  </si>
  <si>
    <t>858089.6591</t>
  </si>
  <si>
    <t>0.69501677</t>
  </si>
  <si>
    <t>866725.9922</t>
  </si>
  <si>
    <t>4384648.771</t>
  </si>
  <si>
    <t>11469703.99</t>
  </si>
  <si>
    <t>1.043254124</t>
  </si>
  <si>
    <t>1.134596242</t>
  </si>
  <si>
    <t>0.638879035</t>
  </si>
  <si>
    <t>10.50096779</t>
  </si>
  <si>
    <t>7330389.949</t>
  </si>
  <si>
    <t>823667.402</t>
  </si>
  <si>
    <t>0.545992186</t>
  </si>
  <si>
    <t>272146.4732</t>
  </si>
  <si>
    <t>2225187.55</t>
  </si>
  <si>
    <t>4686960.99</t>
  </si>
  <si>
    <t>1.010388021</t>
  </si>
  <si>
    <t>1.047101796</t>
  </si>
  <si>
    <t>0.477932785</t>
  </si>
  <si>
    <t>15.88820539</t>
  </si>
  <si>
    <t>0.215348595</t>
  </si>
  <si>
    <t>3030999.174</t>
  </si>
  <si>
    <t>1529934.144</t>
  </si>
  <si>
    <t>0.511416494</t>
  </si>
  <si>
    <t>411699.8738</t>
  </si>
  <si>
    <t>4087908.667</t>
  </si>
  <si>
    <t>9591572.292</t>
  </si>
  <si>
    <t>0.989062115</t>
  </si>
  <si>
    <t>0.989066975</t>
  </si>
  <si>
    <t>1.058890113</t>
  </si>
  <si>
    <t>0.279587229</t>
  </si>
  <si>
    <t>12.69851933</t>
  </si>
  <si>
    <t>0.477475324</t>
  </si>
  <si>
    <t>7411301.747</t>
  </si>
  <si>
    <t>1161449.019</t>
  </si>
  <si>
    <t>0.538783747</t>
  </si>
  <si>
    <t>310055.515</t>
  </si>
  <si>
    <t>1458362.923</t>
  </si>
  <si>
    <t>2983180.966</t>
  </si>
  <si>
    <t>1.0198123</t>
  </si>
  <si>
    <t>1.039379417</t>
  </si>
  <si>
    <t>0.965710352</t>
  </si>
  <si>
    <t>16.49846536</t>
  </si>
  <si>
    <t>0.264121666</t>
  </si>
  <si>
    <t>1827415.369</t>
  </si>
  <si>
    <t>2170146.555</t>
  </si>
  <si>
    <t>0.69552843</t>
  </si>
  <si>
    <t>471358.7419</t>
  </si>
  <si>
    <t>982887.394</t>
  </si>
  <si>
    <t>1506267.012</t>
  </si>
  <si>
    <t>1.023469707</t>
  </si>
  <si>
    <t>0.973751994</t>
  </si>
  <si>
    <t>0.236029193</t>
  </si>
  <si>
    <t>14.30292444</t>
  </si>
  <si>
    <t>0.333087516</t>
  </si>
  <si>
    <t>643393.5943</t>
  </si>
  <si>
    <t>840387.4304</t>
  </si>
  <si>
    <t>0.696119309</t>
  </si>
  <si>
    <t>945821.0465</t>
  </si>
  <si>
    <t>4765003.478</t>
  </si>
  <si>
    <t>11332087.32</t>
  </si>
  <si>
    <t>0.990998139</t>
  </si>
  <si>
    <t>1.297629714</t>
  </si>
  <si>
    <t>0.711681779</t>
  </si>
  <si>
    <t>9.76166868</t>
  </si>
  <si>
    <t>8939573.394</t>
  </si>
  <si>
    <t>1035899.169</t>
  </si>
  <si>
    <t>0.38858711</t>
  </si>
  <si>
    <t>315384.4125</t>
  </si>
  <si>
    <t>5979870.065</t>
  </si>
  <si>
    <t>12193629.77</t>
  </si>
  <si>
    <t>0.83947724</t>
  </si>
  <si>
    <t>25076819.67</t>
  </si>
  <si>
    <t>13531349.27</t>
  </si>
  <si>
    <t>21047241.06</t>
  </si>
  <si>
    <t>0.911843321</t>
  </si>
  <si>
    <t>0.38509527</t>
  </si>
  <si>
    <t>2.18451428</t>
  </si>
  <si>
    <t>0.903549089</t>
  </si>
  <si>
    <t>1.005714455</t>
  </si>
  <si>
    <t>0.996094989</t>
  </si>
  <si>
    <t>1.035573852</t>
  </si>
  <si>
    <t>13.68824321</t>
  </si>
  <si>
    <t>0.184440694</t>
  </si>
  <si>
    <t>0.021839654</t>
  </si>
  <si>
    <t>0.641527307</t>
  </si>
  <si>
    <t>0.832672263</t>
  </si>
  <si>
    <t>6.895126909</t>
  </si>
  <si>
    <t>0.65023306</t>
  </si>
  <si>
    <t>6847647.242</t>
  </si>
  <si>
    <t>1529201.662</t>
  </si>
  <si>
    <t>0.333593576</t>
  </si>
  <si>
    <t>243429.4666</t>
  </si>
  <si>
    <t>2301784.185</t>
  </si>
  <si>
    <t>3910482.123</t>
  </si>
  <si>
    <t>0.875211756</t>
  </si>
  <si>
    <t>24534276.27</t>
  </si>
  <si>
    <t>14215204.63</t>
  </si>
  <si>
    <t>21461447.91</t>
  </si>
  <si>
    <t>0.902102531</t>
  </si>
  <si>
    <t>0.386936543</t>
  </si>
  <si>
    <t>2.268497675</t>
  </si>
  <si>
    <t>0.947320986</t>
  </si>
  <si>
    <t>1.02431194</t>
  </si>
  <si>
    <t>1.005288221</t>
  </si>
  <si>
    <t>1.012845016</t>
  </si>
  <si>
    <t>13.70329128</t>
  </si>
  <si>
    <t>0.661919625</t>
  </si>
  <si>
    <t>0.95059561</t>
  </si>
  <si>
    <t>9.277576704</t>
  </si>
  <si>
    <t>0.22531245</t>
  </si>
  <si>
    <t>1753814.326</t>
  </si>
  <si>
    <t>719694.5733</t>
  </si>
  <si>
    <t>0.229438801</t>
  </si>
  <si>
    <t>374391.9398</t>
  </si>
  <si>
    <t>3151857.975</t>
  </si>
  <si>
    <t>5460783.751</t>
  </si>
  <si>
    <t>0.928956114</t>
  </si>
  <si>
    <t>24001921.32</t>
  </si>
  <si>
    <t>14109587.75</t>
  </si>
  <si>
    <t>22306997.37</t>
  </si>
  <si>
    <t>0.915576073</t>
  </si>
  <si>
    <t>0.384804375</t>
  </si>
  <si>
    <t>2.42078603</t>
  </si>
  <si>
    <t>1.333345882</t>
  </si>
  <si>
    <t>1.040994298</t>
  </si>
  <si>
    <t>1.047273267</t>
  </si>
  <si>
    <t>1.021808785</t>
  </si>
  <si>
    <t>12.46973081</t>
  </si>
  <si>
    <t>0.192189277</t>
  </si>
  <si>
    <t>0.043948165</t>
  </si>
  <si>
    <t>0.631725834</t>
  </si>
  <si>
    <t>1.175178328</t>
  </si>
  <si>
    <t>3.35708307</t>
  </si>
  <si>
    <t>0.42069918</t>
  </si>
  <si>
    <t>2444069.543</t>
  </si>
  <si>
    <t>584788.51</t>
  </si>
  <si>
    <t>0.352753388</t>
  </si>
  <si>
    <t>322973.283</t>
  </si>
  <si>
    <t>6105886.925</t>
  </si>
  <si>
    <t>15304895.77</t>
  </si>
  <si>
    <t>0.832822222</t>
  </si>
  <si>
    <t>25569013.35</t>
  </si>
  <si>
    <t>13927021.51</t>
  </si>
  <si>
    <t>21296318.03</t>
  </si>
  <si>
    <t>0.914265792</t>
  </si>
  <si>
    <t>0.383404484</t>
  </si>
  <si>
    <t>2.176312379</t>
  </si>
  <si>
    <t>0.959115451</t>
  </si>
  <si>
    <t>1.010646074</t>
  </si>
  <si>
    <t>1.002460324</t>
  </si>
  <si>
    <t>1.477291877</t>
  </si>
  <si>
    <t>13.09877322</t>
  </si>
  <si>
    <t>0.176138165</t>
  </si>
  <si>
    <t>0.035557565</t>
  </si>
  <si>
    <t>0.653109595</t>
  </si>
  <si>
    <t>0.877557713</t>
  </si>
  <si>
    <t>0.068829283</t>
  </si>
  <si>
    <t>6.940921418</t>
  </si>
  <si>
    <t>0.662217385</t>
  </si>
  <si>
    <t>10859727.41</t>
  </si>
  <si>
    <t>1654820.953</t>
  </si>
  <si>
    <t>0.30625305</t>
  </si>
  <si>
    <t>244334.7523</t>
  </si>
  <si>
    <t>2340043.729</t>
  </si>
  <si>
    <t>4955754.064</t>
  </si>
  <si>
    <t>0.88074649</t>
  </si>
  <si>
    <t>24287513.52</t>
  </si>
  <si>
    <t>14093888.06</t>
  </si>
  <si>
    <t>21386620.06</t>
  </si>
  <si>
    <t>0.905644039</t>
  </si>
  <si>
    <t>0.386641572</t>
  </si>
  <si>
    <t>2.285899756</t>
  </si>
  <si>
    <t>0.997305375</t>
  </si>
  <si>
    <t>1.018596525</t>
  </si>
  <si>
    <t>0.99928406</t>
  </si>
  <si>
    <t>1.436411296</t>
  </si>
  <si>
    <t>13.10726948</t>
  </si>
  <si>
    <t>0.053745494</t>
  </si>
  <si>
    <t>0.658681073</t>
  </si>
  <si>
    <t>0.991688846</t>
  </si>
  <si>
    <t>0.062866432</t>
  </si>
  <si>
    <t>9.191468242</t>
  </si>
  <si>
    <t>0.226758995</t>
  </si>
  <si>
    <t>3116609.04</t>
  </si>
  <si>
    <t>735931.4611</t>
  </si>
  <si>
    <t>0.215614717</t>
  </si>
  <si>
    <t>333565.016</t>
  </si>
  <si>
    <t>2941446.099</t>
  </si>
  <si>
    <t>6081139.679</t>
  </si>
  <si>
    <t>0.937108261</t>
  </si>
  <si>
    <t>24895616.61</t>
  </si>
  <si>
    <t>14750946.7</t>
  </si>
  <si>
    <t>23325262.85</t>
  </si>
  <si>
    <t>0.926282136</t>
  </si>
  <si>
    <t>0.383105624</t>
  </si>
  <si>
    <t>2.452883495</t>
  </si>
  <si>
    <t>1.429866062</t>
  </si>
  <si>
    <t>1.022460959</t>
  </si>
  <si>
    <t>0.983068942</t>
  </si>
  <si>
    <t>1.428196273</t>
  </si>
  <si>
    <t>12.39573048</t>
  </si>
  <si>
    <t>0.296924657</t>
  </si>
  <si>
    <t>0.052951895</t>
  </si>
  <si>
    <t>0.632191841</t>
  </si>
  <si>
    <t>1.233394957</t>
  </si>
  <si>
    <t>0.060458305</t>
  </si>
  <si>
    <t>3.296032742</t>
  </si>
  <si>
    <t>0.401359322</t>
  </si>
  <si>
    <t>3764238.834</t>
  </si>
  <si>
    <t>618332.4456</t>
  </si>
  <si>
    <t>0.357153122</t>
  </si>
  <si>
    <t>306237.5356</t>
  </si>
  <si>
    <t>5862269.574</t>
  </si>
  <si>
    <t>14818775.27</t>
  </si>
  <si>
    <t>0.834305488</t>
  </si>
  <si>
    <t>26314107.65</t>
  </si>
  <si>
    <t>14562562.91</t>
  </si>
  <si>
    <t>21946012.79</t>
  </si>
  <si>
    <t>0.918683805</t>
  </si>
  <si>
    <t>0.376607763</t>
  </si>
  <si>
    <t>2.219106257</t>
  </si>
  <si>
    <t>0.994919357</t>
  </si>
  <si>
    <t>1.002894692</t>
  </si>
  <si>
    <t>0.986560865</t>
  </si>
  <si>
    <t>0.996639073</t>
  </si>
  <si>
    <t>12.63721804</t>
  </si>
  <si>
    <t>0.194201214</t>
  </si>
  <si>
    <t>0.049701745</t>
  </si>
  <si>
    <t>0.662869204</t>
  </si>
  <si>
    <t>0.901290288</t>
  </si>
  <si>
    <t>0.063482148</t>
  </si>
  <si>
    <t>6.963802583</t>
  </si>
  <si>
    <t>0.66958579</t>
  </si>
  <si>
    <t>10691078.53</t>
  </si>
  <si>
    <t>1769033.65</t>
  </si>
  <si>
    <t>0.31116825</t>
  </si>
  <si>
    <t>245751.3458</t>
  </si>
  <si>
    <t>2377904.78</t>
  </si>
  <si>
    <t>5035637.868</t>
  </si>
  <si>
    <t>0.885287694</t>
  </si>
  <si>
    <t>24863802.06</t>
  </si>
  <si>
    <t>14552165.65</t>
  </si>
  <si>
    <t>22016601.76</t>
  </si>
  <si>
    <t>0.91090653</t>
  </si>
  <si>
    <t>0.383201264</t>
  </si>
  <si>
    <t>2.318889928</t>
  </si>
  <si>
    <t>1.047896986</t>
  </si>
  <si>
    <t>1.024477091</t>
  </si>
  <si>
    <t>1.003628937</t>
  </si>
  <si>
    <t>0.987272465</t>
  </si>
  <si>
    <t>13.05642734</t>
  </si>
  <si>
    <t>0.046175256</t>
  </si>
  <si>
    <t>0.660576046</t>
  </si>
  <si>
    <t>1.036288529</t>
  </si>
  <si>
    <t>0.05759871</t>
  </si>
  <si>
    <t>9.234460628</t>
  </si>
  <si>
    <t>0.225431997</t>
  </si>
  <si>
    <t>3089096.896</t>
  </si>
  <si>
    <t>716705.1072</t>
  </si>
  <si>
    <t>0.217640443</t>
  </si>
  <si>
    <t>349649.6347</t>
  </si>
  <si>
    <t>3009498.02</t>
  </si>
  <si>
    <t>6363992.436</t>
  </si>
  <si>
    <t>0.942520186</t>
  </si>
  <si>
    <t>25686265.29</t>
  </si>
  <si>
    <t>15552625.36</t>
  </si>
  <si>
    <t>24202029.18</t>
  </si>
  <si>
    <t>0.927955348</t>
  </si>
  <si>
    <t>0.370834431</t>
  </si>
  <si>
    <t>2.548135223</t>
  </si>
  <si>
    <t>1.485807213</t>
  </si>
  <si>
    <t>1.047591119</t>
  </si>
  <si>
    <t>1.030980856</t>
  </si>
  <si>
    <t>0.978565332</t>
  </si>
  <si>
    <t>12.07154103</t>
  </si>
  <si>
    <t>0.111439188</t>
  </si>
  <si>
    <t>0.062667934</t>
  </si>
  <si>
    <t>0.642460888</t>
  </si>
  <si>
    <t>1.312810591</t>
  </si>
  <si>
    <t>0.05117116</t>
  </si>
  <si>
    <t>3.315331267</t>
  </si>
  <si>
    <t>0.403010677</t>
  </si>
  <si>
    <t>3984159.127</t>
  </si>
  <si>
    <t>556583.4443</t>
  </si>
  <si>
    <t>0.333684273</t>
  </si>
  <si>
    <t>302676.8137</t>
  </si>
  <si>
    <t>5468770.626</t>
  </si>
  <si>
    <t>14303695.72</t>
  </si>
  <si>
    <t>0.810505628</t>
  </si>
  <si>
    <t>25931275</t>
  </si>
  <si>
    <t>14298438.53</t>
  </si>
  <si>
    <t>21011388.35</t>
  </si>
  <si>
    <t>0.929934858</t>
  </si>
  <si>
    <t>0.382458757</t>
  </si>
  <si>
    <t>2.122274269</t>
  </si>
  <si>
    <t>0.953719877</t>
  </si>
  <si>
    <t>0.197980123</t>
  </si>
  <si>
    <t>-0.027980497</t>
  </si>
  <si>
    <t>0.680024946</t>
  </si>
  <si>
    <t>0.898109991</t>
  </si>
  <si>
    <t>0.051843038</t>
  </si>
  <si>
    <t>6.913845389</t>
  </si>
  <si>
    <t>0.673169097</t>
  </si>
  <si>
    <t>11044039.57</t>
  </si>
  <si>
    <t>2028497.916</t>
  </si>
  <si>
    <t>0.308635841</t>
  </si>
  <si>
    <t>254667.4645</t>
  </si>
  <si>
    <t>2301763.168</t>
  </si>
  <si>
    <t>4893202.31</t>
  </si>
  <si>
    <t>0.866392287</t>
  </si>
  <si>
    <t>24666335.73</t>
  </si>
  <si>
    <t>14453019.92</t>
  </si>
  <si>
    <t>21383604.51</t>
  </si>
  <si>
    <t>0.92002629</t>
  </si>
  <si>
    <t>0.386205692</t>
  </si>
  <si>
    <t>2.252697975</t>
  </si>
  <si>
    <t>1.011388894</t>
  </si>
  <si>
    <t>1.017878589</t>
  </si>
  <si>
    <t>1.043847473</t>
  </si>
  <si>
    <t>1.003229404</t>
  </si>
  <si>
    <t>14.32532538</t>
  </si>
  <si>
    <t>-0.006403716</t>
  </si>
  <si>
    <t>0.676597511</t>
  </si>
  <si>
    <t>1.044498459</t>
  </si>
  <si>
    <t>0.053991419</t>
  </si>
  <si>
    <t>9.223806225</t>
  </si>
  <si>
    <t>0.224036433</t>
  </si>
  <si>
    <t>3165922.592</t>
  </si>
  <si>
    <t>702277.958</t>
  </si>
  <si>
    <t>0.206967463</t>
  </si>
  <si>
    <t>334024.8952</t>
  </si>
  <si>
    <t>2629444.012</t>
  </si>
  <si>
    <t>5888059</t>
  </si>
  <si>
    <t>0.887194947</t>
  </si>
  <si>
    <t>25269954.72</t>
  </si>
  <si>
    <t>15205553.66</t>
  </si>
  <si>
    <t>22330003.91</t>
  </si>
  <si>
    <t>0.929172284</t>
  </si>
  <si>
    <t>0.375875878</t>
  </si>
  <si>
    <t>2.369535382</t>
  </si>
  <si>
    <t>1.282497795</t>
  </si>
  <si>
    <t>1.019709947</t>
  </si>
  <si>
    <t>1.143980604</t>
  </si>
  <si>
    <t>1.05425362</t>
  </si>
  <si>
    <t>14.5507228</t>
  </si>
  <si>
    <t>0.133708458</t>
  </si>
  <si>
    <t>-0.058432208</t>
  </si>
  <si>
    <t>0.68248222</t>
  </si>
  <si>
    <t>1.222627499</t>
  </si>
  <si>
    <t>0.047276581</t>
  </si>
  <si>
    <t>3.16772251</t>
  </si>
  <si>
    <t>0.405977688</t>
  </si>
  <si>
    <t>3993152.386</t>
  </si>
  <si>
    <t>615221.5777</t>
  </si>
  <si>
    <t>0.330471518</t>
  </si>
  <si>
    <t>311954.7195</t>
  </si>
  <si>
    <t>6281752.945</t>
  </si>
  <si>
    <t>15949037.61</t>
  </si>
  <si>
    <t>0.809766814</t>
  </si>
  <si>
    <t>27062384.31</t>
  </si>
  <si>
    <t>15077646.9</t>
  </si>
  <si>
    <t>21923660.96</t>
  </si>
  <si>
    <t>0.925709251</t>
  </si>
  <si>
    <t>0.370408243</t>
  </si>
  <si>
    <t>2.193256138</t>
  </si>
  <si>
    <t>0.977227429</t>
  </si>
  <si>
    <t>1.079265239</t>
  </si>
  <si>
    <t>1.087282632</t>
  </si>
  <si>
    <t>1.111579186</t>
  </si>
  <si>
    <t>14.85479051</t>
  </si>
  <si>
    <t>0.340540914</t>
  </si>
  <si>
    <t>0.03189767</t>
  </si>
  <si>
    <t>0.686848621</t>
  </si>
  <si>
    <t>0.951412851</t>
  </si>
  <si>
    <t>0.060026153</t>
  </si>
  <si>
    <t>6.9102475</t>
  </si>
  <si>
    <t>0.676960853</t>
  </si>
  <si>
    <t>11928980.66</t>
  </si>
  <si>
    <t>2738611.755</t>
  </si>
  <si>
    <t>0.284940563</t>
  </si>
  <si>
    <t>262508.91</t>
  </si>
  <si>
    <t>2500869.88</t>
  </si>
  <si>
    <t>5421640.19</t>
  </si>
  <si>
    <t>0.875346951</t>
  </si>
  <si>
    <t>25312770.04</t>
  </si>
  <si>
    <t>15030926.37</t>
  </si>
  <si>
    <t>22162619.36</t>
  </si>
  <si>
    <t>0.921373845</t>
  </si>
  <si>
    <t>0.375880031</t>
  </si>
  <si>
    <t>2.340491709</t>
  </si>
  <si>
    <t>1.051936715</t>
  </si>
  <si>
    <t>1.047022786</t>
  </si>
  <si>
    <t>1.035661922</t>
  </si>
  <si>
    <t>1.093070227</t>
  </si>
  <si>
    <t>14.63907016</t>
  </si>
  <si>
    <t>0.036099101</t>
  </si>
  <si>
    <t>0.678645837</t>
  </si>
  <si>
    <t>1.095865677</t>
  </si>
  <si>
    <t>0.051651088</t>
  </si>
  <si>
    <t>9.235335008</t>
  </si>
  <si>
    <t>0.224518999</t>
  </si>
  <si>
    <t>3526499.166</t>
  </si>
  <si>
    <t>721679.3718</t>
  </si>
  <si>
    <t>0.221699617</t>
  </si>
  <si>
    <t>420970.8295</t>
  </si>
  <si>
    <t>2611495.119</t>
  </si>
  <si>
    <t>6039251.295</t>
  </si>
  <si>
    <t>0.877573287</t>
  </si>
  <si>
    <t>25874969.24</t>
  </si>
  <si>
    <t>15828329.57</t>
  </si>
  <si>
    <t>22635990.18</t>
  </si>
  <si>
    <t>0.932467654</t>
  </si>
  <si>
    <t>0.36370605</t>
  </si>
  <si>
    <t>2.418250211</t>
  </si>
  <si>
    <t>1.293746694</t>
  </si>
  <si>
    <t>1.039789364</t>
  </si>
  <si>
    <t>1.03362416</t>
  </si>
  <si>
    <t>0.972841326</t>
  </si>
  <si>
    <t>14.73686288</t>
  </si>
  <si>
    <t>0.074669773</t>
  </si>
  <si>
    <t>0.026102187</t>
  </si>
  <si>
    <t>0.699907156</t>
  </si>
  <si>
    <t>1.241106354</t>
  </si>
  <si>
    <t>0.045463845</t>
  </si>
  <si>
    <t>3.112874021</t>
  </si>
  <si>
    <t>0.400521028</t>
  </si>
  <si>
    <t>4112974.22</t>
  </si>
  <si>
    <t>508547.2542</t>
  </si>
  <si>
    <t>0.322345812</t>
  </si>
  <si>
    <t>339176.1062</t>
  </si>
  <si>
    <t>6438093.895</t>
  </si>
  <si>
    <t>16882748.94</t>
  </si>
  <si>
    <t>0.813170327</t>
  </si>
  <si>
    <t>27351483.55</t>
  </si>
  <si>
    <t>15486263.13</t>
  </si>
  <si>
    <t>22213456.58</t>
  </si>
  <si>
    <t>0.924891635</t>
  </si>
  <si>
    <t>0.360325993</t>
  </si>
  <si>
    <t>2.261674963</t>
  </si>
  <si>
    <t>1.063331737</t>
  </si>
  <si>
    <t>1.011277186</t>
  </si>
  <si>
    <t>0.99676835</t>
  </si>
  <si>
    <t>1.010768513</t>
  </si>
  <si>
    <t>14.57394567</t>
  </si>
  <si>
    <t>0.193386138</t>
  </si>
  <si>
    <t>0.057057093</t>
  </si>
  <si>
    <t>0.697542015</t>
  </si>
  <si>
    <t>0.997239766</t>
  </si>
  <si>
    <t>0.056921175</t>
  </si>
  <si>
    <t>6.878356419</t>
  </si>
  <si>
    <t>0.682130327</t>
  </si>
  <si>
    <t>12543534.66</t>
  </si>
  <si>
    <t>1709635.795</t>
  </si>
  <si>
    <t>0.281459742</t>
  </si>
  <si>
    <t>262208.6974</t>
  </si>
  <si>
    <t>2562678.393</t>
  </si>
  <si>
    <t>5638208.664</t>
  </si>
  <si>
    <t>0.874070608</t>
  </si>
  <si>
    <t>25937074.74</t>
  </si>
  <si>
    <t>15651332.81</t>
  </si>
  <si>
    <t>22668405.91</t>
  </si>
  <si>
    <t>0.923936356</t>
  </si>
  <si>
    <t>0.366449214</t>
  </si>
  <si>
    <t>2.395552983</t>
  </si>
  <si>
    <t>1.053708903</t>
  </si>
  <si>
    <t>1.010464913</t>
  </si>
  <si>
    <t>0.986552857</t>
  </si>
  <si>
    <t>1.031646418</t>
  </si>
  <si>
    <t>14.32073028</t>
  </si>
  <si>
    <t>0.223309631</t>
  </si>
  <si>
    <t>0.024652656</t>
  </si>
  <si>
    <t>0.690213684</t>
  </si>
  <si>
    <t>1.077644822</t>
  </si>
  <si>
    <t>0.049631409</t>
  </si>
  <si>
    <t>9.271375279</t>
  </si>
  <si>
    <t>0.229942249</t>
  </si>
  <si>
    <t>3545589.716</t>
  </si>
  <si>
    <t>721810.003</t>
  </si>
  <si>
    <t>0.197182843</t>
  </si>
  <si>
    <t>424238.1467</t>
  </si>
  <si>
    <t>3005846.412</t>
  </si>
  <si>
    <t>6827499.179</t>
  </si>
  <si>
    <t>0.888890668</t>
  </si>
  <si>
    <t>26700995.07</t>
  </si>
  <si>
    <t>16635120.86</t>
  </si>
  <si>
    <t>23704237.98</t>
  </si>
  <si>
    <t>0.950100163</t>
  </si>
  <si>
    <t>0.355942891</t>
  </si>
  <si>
    <t>2.501778843</t>
  </si>
  <si>
    <t>1.304600777</t>
  </si>
  <si>
    <t>1.034320261</t>
  </si>
  <si>
    <t>0.989107758</t>
  </si>
  <si>
    <t>1.139771644</t>
  </si>
  <si>
    <t>13.51163734</t>
  </si>
  <si>
    <t>1.078910275</t>
  </si>
  <si>
    <t>0.028017932</t>
  </si>
  <si>
    <t>0.702167039</t>
  </si>
  <si>
    <t>1.276464006</t>
  </si>
  <si>
    <t>0.041013404</t>
  </si>
  <si>
    <t>3.06342918</t>
  </si>
  <si>
    <t>0.398484349</t>
  </si>
  <si>
    <t>4570338.995</t>
  </si>
  <si>
    <t>549197.1404</t>
  </si>
  <si>
    <t>0.312961391</t>
  </si>
  <si>
    <t>345188.7563</t>
  </si>
  <si>
    <t>6486342.199</t>
  </si>
  <si>
    <t>16610819.32</t>
  </si>
  <si>
    <t>0.828861646</t>
  </si>
  <si>
    <t>28191771.99</t>
  </si>
  <si>
    <t>16275553.28</t>
  </si>
  <si>
    <t>23370515.53</t>
  </si>
  <si>
    <t>0.924048541</t>
  </si>
  <si>
    <t>0.352867394</t>
  </si>
  <si>
    <t>2.359761011</t>
  </si>
  <si>
    <t>1.134263839</t>
  </si>
  <si>
    <t>1.01629619</t>
  </si>
  <si>
    <t>0.997760805</t>
  </si>
  <si>
    <t>1.066298371</t>
  </si>
  <si>
    <t>13.8287958</t>
  </si>
  <si>
    <t>0.239031732</t>
  </si>
  <si>
    <t>0.05888733</t>
  </si>
  <si>
    <t>0.69672843</t>
  </si>
  <si>
    <t>1.031039973</t>
  </si>
  <si>
    <t>0.052605739</t>
  </si>
  <si>
    <t>6.894303783</t>
  </si>
  <si>
    <t>0.685308671</t>
  </si>
  <si>
    <t>13371112.55</t>
  </si>
  <si>
    <t>1881834.158</t>
  </si>
  <si>
    <t>0.284485099</t>
  </si>
  <si>
    <t>264806.7123</t>
  </si>
  <si>
    <t>2653025.482</t>
  </si>
  <si>
    <t>5711940.954</t>
  </si>
  <si>
    <t>0.879055964</t>
  </si>
  <si>
    <t>26943825.88</t>
  </si>
  <si>
    <t>16606474.01</t>
  </si>
  <si>
    <t>23676886.64</t>
  </si>
  <si>
    <t>0.926339495</t>
  </si>
  <si>
    <t>0.355408586</t>
  </si>
  <si>
    <t>2.485283556</t>
  </si>
  <si>
    <t>1.13016908</t>
  </si>
  <si>
    <t>1.014424254</t>
  </si>
  <si>
    <t>0.975945144</t>
  </si>
  <si>
    <t>1.053117458</t>
  </si>
  <si>
    <t>13.40784055</t>
  </si>
  <si>
    <t>0.222866253</t>
  </si>
  <si>
    <t>0.037372645</t>
  </si>
  <si>
    <t>0.70090411</t>
  </si>
  <si>
    <t>1.109139483</t>
  </si>
  <si>
    <t>0.047457095</t>
  </si>
  <si>
    <t>9.263961019</t>
  </si>
  <si>
    <t>0.234234744</t>
  </si>
  <si>
    <t>3861315.075</t>
  </si>
  <si>
    <t>722012.2909</t>
  </si>
  <si>
    <t>0.192925195</t>
  </si>
  <si>
    <t>420776.1037</t>
  </si>
  <si>
    <t>2821956.04</t>
  </si>
  <si>
    <t>6759555.305</t>
  </si>
  <si>
    <t>0.903558156</t>
  </si>
  <si>
    <t>27645227.09</t>
  </si>
  <si>
    <t>17597422.13</t>
  </si>
  <si>
    <t>24945733.07</t>
  </si>
  <si>
    <t>0.939910441</t>
  </si>
  <si>
    <t>0.344778653</t>
  </si>
  <si>
    <t>2.623303962</t>
  </si>
  <si>
    <t>1.435390618</t>
  </si>
  <si>
    <t>1.015568628</t>
  </si>
  <si>
    <t>0.89146407</t>
  </si>
  <si>
    <t>1.055936641</t>
  </si>
  <si>
    <t>13.59101427</t>
  </si>
  <si>
    <t>1.036129818</t>
  </si>
  <si>
    <t>0.009273676</t>
  </si>
  <si>
    <t>0.705321868</t>
  </si>
  <si>
    <t>1.311282339</t>
  </si>
  <si>
    <t>0.040638372</t>
  </si>
  <si>
    <t>3.022135606</t>
  </si>
  <si>
    <t>0.391120703</t>
  </si>
  <si>
    <t>5009903.259</t>
  </si>
  <si>
    <t>526242.5309</t>
  </si>
  <si>
    <t>指標番号</t>
  </si>
  <si>
    <t>分類１</t>
  </si>
  <si>
    <t>分類２</t>
  </si>
  <si>
    <t>指標名</t>
  </si>
  <si>
    <t>表示形式</t>
  </si>
  <si>
    <t>説明用定義式（分子）</t>
  </si>
  <si>
    <t>説明用定義式（分母）</t>
  </si>
  <si>
    <t>説明用定義式（その他）</t>
  </si>
  <si>
    <t>0.0%</t>
  </si>
  <si>
    <t>【BS】負債純資産合計</t>
  </si>
  <si>
    <t>【CF】業務活動キャッシュ・フロー</t>
  </si>
  <si>
    <t>【BS】流動資産</t>
  </si>
  <si>
    <t>【BS】流動負債</t>
  </si>
  <si>
    <t>【BS】現金及び預金＋ ＜流動資産に計上された＞有価証券</t>
  </si>
  <si>
    <t>【BS】減価償却対象資産の減価償却累計額</t>
  </si>
  <si>
    <t>【BS】減価償却対象資産の償却前取得簿価＜含む損益外償却分＞－減損損失累計額＜含む損益外損失分＞</t>
  </si>
  <si>
    <t>【BS】建物・構築物の減価償却累計額</t>
  </si>
  <si>
    <t>【BS】建物・構築物の償却前取得簿価＜含む損益外償却分＞－建物・構築物の減損損失累計額＜含む損益外損失分＞</t>
  </si>
  <si>
    <t>【PL】運営費交付金収益</t>
  </si>
  <si>
    <t>【PL】経常収益</t>
  </si>
  <si>
    <t>【PL】運営費交付金収益－【セグメント情報】附属病院の運営費交付金収益</t>
  </si>
  <si>
    <t>【PL】経常収益－【セグメント情報】附属病院の業務収益</t>
  </si>
  <si>
    <t>【決算報告書】収入計</t>
  </si>
  <si>
    <t>【PL】教育経費</t>
  </si>
  <si>
    <t>【PL】経常費用</t>
  </si>
  <si>
    <t>【PL】教育経費－【セグメント情報】附属病院の教育経費</t>
  </si>
  <si>
    <t>【PL】経常費用－【セグメント情報】附属病院の業務費用計</t>
  </si>
  <si>
    <t>【PL】研究経費</t>
  </si>
  <si>
    <t>【PL】研究経費 ＋ 受託研究費 ＋ 共同研究費 ＋ 【科学研究費補助金の明細】科研費等の直接経費</t>
  </si>
  <si>
    <t>【PL】経常費用 ＋ 【科学研究費補助金の明細】科研費等の直接経費</t>
  </si>
  <si>
    <t>【PL】研究経費－【セグメント情報】附属病院の研究経費</t>
  </si>
  <si>
    <t>#,##0</t>
  </si>
  <si>
    <t>【大学基本情報】学生数（聴講生・選科生・研究生等を除く）</t>
  </si>
  <si>
    <t>【大学基本情報】教員数（本務者）</t>
  </si>
  <si>
    <t>【PL】教育研究支援経費</t>
  </si>
  <si>
    <t>【業務費及び一般管理費の明細】奨学費</t>
  </si>
  <si>
    <t>【PL】授業料収益 ＋ 入学金収益</t>
  </si>
  <si>
    <t>病院</t>
  </si>
  <si>
    <t>【セグメント情報】附属病院の業務費用計</t>
  </si>
  <si>
    <t>【PL】法人全体の業務費用計</t>
  </si>
  <si>
    <t>【セグメント情報】附属病院収益</t>
  </si>
  <si>
    <t>【大学基本情報】医療系職員（本務者） ＋ 附属病院系教員</t>
  </si>
  <si>
    <t>【セグメント情報】附属病院の診療経費</t>
  </si>
  <si>
    <t>【セグメント情報】病院セグメントの附属病院収益</t>
  </si>
  <si>
    <t>【セグメント情報】附属病院の業務収益計－附属病院の運営費交付金収益</t>
  </si>
  <si>
    <t>【セグメント情報】附属病院の業務収益計</t>
  </si>
  <si>
    <t>【セグメント情報】附属病院の人件費</t>
  </si>
  <si>
    <t>【セグメント情報】附属病院の帰属資産（総額－土地）</t>
  </si>
  <si>
    <t>【セグメント情報】附属病院経常収益計</t>
  </si>
  <si>
    <t>【セグメント情報】附属病院の帰属資産</t>
  </si>
  <si>
    <t>【業務費及び一般管理費の明細】修繕費 ＋ 保守費 ＋ 保守委託費 ＋ 機器保守費</t>
  </si>
  <si>
    <t>【BS】有形固定資産 − 土地 − 建設仮勘定</t>
  </si>
  <si>
    <t>【CF】受託研究収入 ＋ 共同研究収入 ＋ 受託事業等収入 ＋ 寄附金収入 ＋ 【科学研究費補助金の明細】科研費等の直接経費・間接経費</t>
  </si>
  <si>
    <t>【CF】業務活動によるキャッシュ・フローの収入項目計（預り科研費等増減額を除く） ＋ 【科学研究費補助金の明細】科研費等の直接経費</t>
  </si>
  <si>
    <t>【CF】寄附金収入</t>
  </si>
  <si>
    <t>【PL】当年度経常収益</t>
  </si>
  <si>
    <t>【PL】前年度経常収益</t>
  </si>
  <si>
    <t>【PL】当年度経常収益－【セグメント情報】当年度附属病院収益</t>
  </si>
  <si>
    <t>【PL】前年度経常収益－【セグメント情報】前年度附属病院収益</t>
  </si>
  <si>
    <t>＜当年度における＞【CF】受託研究収入 ＋ 共同研究収入 ＋ 受託事業等収入 ＋ 寄附金収入 ＋ 【科学研究費補助金の明細】科研費等の直接経費 ＋ 間接経費</t>
  </si>
  <si>
    <t>＜前年度における＞【CF】受託研究収入 ＋ 共同研究収入 ＋ 受託事業等収入 ＋ 寄附金収入 ＋ 【科学研究費補助金の明細】科研費等の直接経費 ＋ 間接経費</t>
  </si>
  <si>
    <t>【業務費及び一般管理費の明細】水道光熱費</t>
  </si>
  <si>
    <t>【PL】業務費計 ＋ 一般管理費</t>
  </si>
  <si>
    <t>【PL】人件費</t>
  </si>
  <si>
    <t>【PL】業務費計</t>
  </si>
  <si>
    <t>附属病院を除く人件費＜【PL】人件費－【セグメント情報】附属病院の人件費＞</t>
  </si>
  <si>
    <t>【PL】業務費計－【セグメント情報】附属病院の業務費</t>
  </si>
  <si>
    <t>【PL】人件費 ＋ 【業務費及び一般管理費の明細】受託研究費・共同研究費・受託事業費等の人件費 ＋ 【OC】引当外賞与増加見積額 ＋ 【OC】引当外退職給付増加見積額</t>
  </si>
  <si>
    <t>【PL】業務費計 ＋ 【OC】引当外賞与増加見積額 ＋ 【OC】引当外退職給付増加見積額</t>
  </si>
  <si>
    <t>【PL】一般管理費</t>
  </si>
  <si>
    <t>【PL】一般管理費－【セグメント情報】附属病院の一般管理費</t>
  </si>
  <si>
    <t>【OC】自己収入等</t>
  </si>
  <si>
    <t>【OC】業務実施コスト ＋ 自己収入等</t>
  </si>
  <si>
    <t>0.0"日"</t>
  </si>
  <si>
    <t>【BS】医薬品及び診療材料の前年度末・当年度末平均</t>
  </si>
  <si>
    <t>【業務費及び一般管理費の明細】診療経費のうち医薬品費・診療材料費</t>
  </si>
  <si>
    <t>×会計年度日数（365又は366）</t>
  </si>
  <si>
    <t>【決算報告書】産学連携等研究収入及び寄附金収入等決算額－産学連携等研究収入及び寄附金収入等予算額</t>
  </si>
  <si>
    <t>【決算報告書】産学連携等研究収入及び寄附金収入等予算額</t>
  </si>
  <si>
    <t>【決算報告書】附属病院収入決算額－附属病院収入予算額</t>
  </si>
  <si>
    <t>【決算報告書】附属病院収入予算額</t>
  </si>
  <si>
    <t>【BS】資産合計</t>
  </si>
  <si>
    <t>【セグメント情報】法人全体の業務収益計－附属病院の業務収益計</t>
  </si>
  <si>
    <t>【セグメント情報】法人全体の帰属資産－附属病院の帰属資産</t>
  </si>
  <si>
    <t>【役職員の報酬・給与等】常勤の教育職員の平均年間給与額</t>
  </si>
  <si>
    <t>1</t>
  </si>
  <si>
    <t>【役職員の報酬・給与等】常勤の事務・技術職員の平均年間給与額</t>
  </si>
  <si>
    <t>【役職員の報酬・給与等】常勤の病院看護師の平均年間給与額</t>
  </si>
  <si>
    <t>【業務費及び一般管理費の明細】報酬・委託・手数料 ＋ 委託費</t>
  </si>
  <si>
    <t>【PL】診療経費</t>
  </si>
  <si>
    <t>【PL】附属病院収益</t>
  </si>
  <si>
    <t>【OC】自己収入等 ＋ 【科学研究費補助金の明細】科研費等の直接経費 ＋ 間接経費</t>
  </si>
  <si>
    <t>【PL】経常収益 ＋ 【科学研究費補助金の明細】科研費等の直接経費</t>
  </si>
  <si>
    <t>【PL】授業料収益 ＋ 入学金収益 ＋ 検定料収益</t>
  </si>
  <si>
    <t>【PL】経常収益 － 附属病院収益</t>
  </si>
  <si>
    <t>【OC】自己収入等 － 【PL】附属病院収益</t>
  </si>
  <si>
    <t>【PL】人件費 － 【セグメント情報】附属病院の人件費</t>
  </si>
  <si>
    <t>【決算報告書】長期借入金償還額</t>
  </si>
  <si>
    <t>#,##0.0</t>
  </si>
  <si>
    <t>【大学基本情報】大学院生総数（聴講生・選科生・研究生等を除く）</t>
  </si>
  <si>
    <t>【大学基本情報】学部生総数（聴講生・選科生・研究生等を除く）</t>
  </si>
  <si>
    <t>【CF】受託研究収入+共同研究収入+【科学研究費補助金等の明細】科研費等の直接経費+科研費等の間接経費</t>
  </si>
  <si>
    <t>【大学基本情報】職員数（本務者）</t>
  </si>
  <si>
    <t>番号</t>
  </si>
  <si>
    <t>法人名（～2023）</t>
  </si>
  <si>
    <t>法人名（2024～）</t>
  </si>
  <si>
    <t>統合法人名</t>
  </si>
  <si>
    <t>統合年度</t>
  </si>
  <si>
    <t>北海道大学</t>
  </si>
  <si>
    <t>北海道教育大学</t>
  </si>
  <si>
    <t>室蘭工業大学</t>
  </si>
  <si>
    <t>小樽商科大学</t>
  </si>
  <si>
    <t>北海道国立大学機構</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</si>
  <si>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</si>
  <si>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</si>
  <si>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</si>
  <si>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</si>
  <si>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</si>
  <si>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</si>
  <si>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</si>
  <si>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</si>
  <si>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</si>
  <si>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</si>
  <si>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</si>
  <si>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</si>
  <si>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</si>
  <si>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</si>
  <si>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</si>
  <si>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</si>
  <si>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</si>
  <si>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</si>
  <si>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t>
  </si>
  <si>
    <t>東京外国語大学</t>
  </si>
  <si>
    <t>東京学芸大学</t>
  </si>
  <si>
    <t>東京農工大学</t>
  </si>
  <si>
    <t>東京芸術大学</t>
  </si>
  <si>
    <t>東京科学大学</t>
  </si>
  <si>
    <t>東京海洋大学</t>
  </si>
  <si>
    <t>お茶の水女子大学</t>
  </si>
  <si>
    <t>電気通信大学</t>
  </si>
  <si>
    <t>一橋大学</t>
  </si>
  <si>
    <t>横浜国立大学</t>
  </si>
  <si>
    <t>新潟大学</t>
  </si>
  <si>
    <t>長岡技術科学大学</t>
  </si>
  <si>
    <t>上越教育大学</t>
  </si>
  <si>
    <t>富山大学</t>
  </si>
  <si>
    <t>金沢大学</t>
  </si>
  <si>
    <t>福井大学</t>
  </si>
  <si>
    <t>山梨大学</t>
  </si>
  <si>
    <t>信州大学</t>
  </si>
  <si>
    <t>岐阜大学</t>
  </si>
  <si>
    <t>東海国立大学機構</t>
  </si>
  <si>
    <t>静岡大学</t>
  </si>
  <si>
    <t>浜松医科大学</t>
  </si>
  <si>
    <t>名古屋大学</t>
  </si>
  <si>
    <t>愛知教育大学</t>
  </si>
  <si>
    <t>名古屋工業大学</t>
  </si>
  <si>
    <t>豊橋技術科学大学</t>
  </si>
  <si>
    <t>三重大学</t>
  </si>
  <si>
    <t>滋賀大学</t>
  </si>
  <si>
    <t>滋賀医科大学</t>
  </si>
  <si>
    <t>京都大学</t>
  </si>
  <si>
    <t>京都教育大学</t>
  </si>
  <si>
    <t>京都工芸繊維大学</t>
  </si>
  <si>
    <t>大阪大学</t>
  </si>
  <si>
    <t>大阪教育大学</t>
  </si>
  <si>
    <t>兵庫教育大学</t>
  </si>
  <si>
    <t>神戸大学</t>
  </si>
  <si>
    <t>奈良教育大学</t>
  </si>
  <si>
    <t>奈良国立大学機構</t>
  </si>
  <si>
    <t>奈良女子大学</t>
  </si>
  <si>
    <t>和歌山大学</t>
  </si>
  <si>
    <t>鳥取大学</t>
  </si>
  <si>
    <t>島根大学</t>
  </si>
  <si>
    <t>岡山大学</t>
  </si>
  <si>
    <t>広島大学</t>
  </si>
  <si>
    <t>山口大学</t>
  </si>
  <si>
    <t>徳島大学</t>
  </si>
  <si>
    <t>鳴門教育大学</t>
  </si>
  <si>
    <t>香川大学</t>
  </si>
  <si>
    <t>愛媛大学</t>
  </si>
  <si>
    <t>高知大学</t>
  </si>
  <si>
    <t>福岡教育大学</t>
  </si>
  <si>
    <t>九州大学</t>
  </si>
  <si>
    <t>九州工業大学</t>
  </si>
  <si>
    <t>佐賀大学</t>
  </si>
  <si>
    <t>長崎大学</t>
  </si>
  <si>
    <t>熊本大学</t>
  </si>
  <si>
    <t>大分大学</t>
  </si>
  <si>
    <t>宮崎大学</t>
  </si>
  <si>
    <t>鹿児島大学</t>
  </si>
  <si>
    <t>鹿屋体育大学</t>
  </si>
  <si>
    <t>琉球大学</t>
  </si>
  <si>
    <t>政策研究大学院大学</t>
  </si>
  <si>
    <t>総合研究大学院大学</t>
  </si>
  <si>
    <t>北陸先端科学技術大学院大学</t>
  </si>
  <si>
    <t>奈良先端科学技術大学院大学</t>
  </si>
  <si>
    <t>特性別区分名</t>
    <rPh sb="0" eb="3">
      <t>トクセイベツ</t>
    </rPh>
    <rPh sb="3" eb="6">
      <t>クブンメイ</t>
    </rPh>
    <phoneticPr fontId="2"/>
  </si>
  <si>
    <t>規模別区分名</t>
    <rPh sb="0" eb="5">
      <t>キボベツクブン</t>
    </rPh>
    <rPh sb="5" eb="6">
      <t>メイ</t>
    </rPh>
    <phoneticPr fontId="2"/>
  </si>
  <si>
    <t>帝</t>
    <rPh sb="0" eb="1">
      <t>テイ</t>
    </rPh>
    <phoneticPr fontId="2"/>
  </si>
  <si>
    <t>旧帝大</t>
    <rPh sb="0" eb="3">
      <t>キュウテイダイ</t>
    </rPh>
    <phoneticPr fontId="2"/>
  </si>
  <si>
    <t>&lt;1,000</t>
    <phoneticPr fontId="2"/>
  </si>
  <si>
    <t>医総</t>
    <rPh sb="0" eb="1">
      <t>イ</t>
    </rPh>
    <rPh sb="1" eb="2">
      <t>ソウ</t>
    </rPh>
    <phoneticPr fontId="2"/>
  </si>
  <si>
    <t>医総大</t>
    <rPh sb="0" eb="3">
      <t>イソウダイ</t>
    </rPh>
    <phoneticPr fontId="2"/>
  </si>
  <si>
    <t>1,000-2,000</t>
    <phoneticPr fontId="2"/>
  </si>
  <si>
    <t>無総</t>
    <rPh sb="0" eb="1">
      <t>ム</t>
    </rPh>
    <rPh sb="1" eb="2">
      <t>ソウ</t>
    </rPh>
    <phoneticPr fontId="2"/>
  </si>
  <si>
    <t>医無総大</t>
    <rPh sb="0" eb="1">
      <t>イ</t>
    </rPh>
    <rPh sb="1" eb="2">
      <t>ム</t>
    </rPh>
    <rPh sb="2" eb="3">
      <t>ソウ</t>
    </rPh>
    <rPh sb="3" eb="4">
      <t>ダイ</t>
    </rPh>
    <phoneticPr fontId="2"/>
  </si>
  <si>
    <t>2,000-3,000</t>
    <phoneticPr fontId="2"/>
  </si>
  <si>
    <t>理</t>
    <rPh sb="0" eb="1">
      <t>リ</t>
    </rPh>
    <phoneticPr fontId="2"/>
  </si>
  <si>
    <t>理工大</t>
    <rPh sb="0" eb="2">
      <t>リコウ</t>
    </rPh>
    <rPh sb="2" eb="3">
      <t>ダイ</t>
    </rPh>
    <phoneticPr fontId="2"/>
  </si>
  <si>
    <t>3,000-5,000</t>
    <phoneticPr fontId="2"/>
  </si>
  <si>
    <t>文</t>
    <rPh sb="0" eb="1">
      <t>ブン</t>
    </rPh>
    <phoneticPr fontId="2"/>
  </si>
  <si>
    <t>文科大</t>
    <rPh sb="0" eb="2">
      <t>ブンカ</t>
    </rPh>
    <rPh sb="2" eb="3">
      <t>ダイ</t>
    </rPh>
    <phoneticPr fontId="2"/>
  </si>
  <si>
    <t>5,000-8,000</t>
    <phoneticPr fontId="2"/>
  </si>
  <si>
    <t>医</t>
    <rPh sb="0" eb="1">
      <t>イ</t>
    </rPh>
    <phoneticPr fontId="2"/>
  </si>
  <si>
    <t>医科大</t>
    <rPh sb="0" eb="3">
      <t>イカダイ</t>
    </rPh>
    <phoneticPr fontId="2"/>
  </si>
  <si>
    <t>8,000-10,000</t>
    <phoneticPr fontId="2"/>
  </si>
  <si>
    <t>教</t>
    <rPh sb="0" eb="1">
      <t>キョウ</t>
    </rPh>
    <phoneticPr fontId="2"/>
  </si>
  <si>
    <t>教育大</t>
    <rPh sb="0" eb="3">
      <t>キョウイクダイ</t>
    </rPh>
    <phoneticPr fontId="2"/>
  </si>
  <si>
    <t>10,000-15,000</t>
    <phoneticPr fontId="2"/>
  </si>
  <si>
    <t>院</t>
    <rPh sb="0" eb="1">
      <t>イン</t>
    </rPh>
    <phoneticPr fontId="2"/>
  </si>
  <si>
    <t>大学院大</t>
    <rPh sb="0" eb="4">
      <t>ダイガクインダイ</t>
    </rPh>
    <phoneticPr fontId="2"/>
  </si>
  <si>
    <t>15,000&lt;</t>
    <phoneticPr fontId="2"/>
  </si>
  <si>
    <t>【BS】流動負債合計－寄附金債務－運営費交付金債務－授業料債務</t>
    <phoneticPr fontId="2"/>
  </si>
  <si>
    <t>【決算報告書】運営費交付金 ＋ 施設整備費補助金 ＋ 船舶建造費補助金 ＋ 長期借入金収入 ＋ 国際卓越研究大学研究等体制強化助成収入</t>
    <phoneticPr fontId="2"/>
  </si>
  <si>
    <t>【PL】運営費交付金収益 ＋ 補助金等収益 ＋ 資産見返負債戻入 ＋ 受託研究収益（国及び地方公共団体分） ＋ 共同研究収益（国及び地方公共団体分） ＋ 受託事業等収益（国及び地方公共団体分）</t>
    <phoneticPr fontId="2"/>
  </si>
  <si>
    <t>23-2004</t>
  </si>
  <si>
    <t>23-2005</t>
  </si>
  <si>
    <t>23-2006</t>
  </si>
  <si>
    <t>23-2007</t>
  </si>
  <si>
    <t>23-2008</t>
  </si>
  <si>
    <t>23-2009</t>
  </si>
  <si>
    <t>23-2010</t>
  </si>
  <si>
    <t>23-2011</t>
  </si>
  <si>
    <t>23-2012</t>
  </si>
  <si>
    <t>23-2013</t>
  </si>
  <si>
    <t>23-2014</t>
  </si>
  <si>
    <t>23-2015</t>
  </si>
  <si>
    <t>23-2016</t>
  </si>
  <si>
    <t>23-2017</t>
  </si>
  <si>
    <t>23-2018</t>
  </si>
  <si>
    <t>23-2019</t>
  </si>
  <si>
    <t>23-2020</t>
  </si>
  <si>
    <t>23-2021</t>
  </si>
  <si>
    <t>23-2022</t>
  </si>
  <si>
    <t>23-2023</t>
  </si>
  <si>
    <t>東京医科歯科大学</t>
    <phoneticPr fontId="2"/>
  </si>
  <si>
    <t>東京工業大学</t>
    <phoneticPr fontId="2"/>
  </si>
  <si>
    <t>【BS】負債合計－長期繰延補助金等－長期寄附金債務－寄附金債務－運営費交付金債務－授業料債務－承継剰余金債務</t>
    <rPh sb="9" eb="12">
      <t>チョウキク</t>
    </rPh>
    <rPh sb="12" eb="13">
      <t>ノ</t>
    </rPh>
    <rPh sb="13" eb="17">
      <t>ホジョキントウ</t>
    </rPh>
    <phoneticPr fontId="2"/>
  </si>
  <si>
    <t>【BS】負債合計－長期繰延補助金等－長期寄附金債務－寄附金債務－運営費交付金債務－授業料債務－承継剰余金債務</t>
    <phoneticPr fontId="2"/>
  </si>
  <si>
    <t>v1.01</t>
    <phoneticPr fontId="2"/>
  </si>
  <si>
    <t>詳細については別紙参照</t>
    <rPh sb="0" eb="2">
      <t>ショウサイ</t>
    </rPh>
    <rPh sb="7" eb="11">
      <t>ベッシサンショウ</t>
    </rPh>
    <phoneticPr fontId="2"/>
  </si>
  <si>
    <t>一部指標値を訂正</t>
    <rPh sb="0" eb="2">
      <t>イチブ</t>
    </rPh>
    <rPh sb="2" eb="4">
      <t>シヒョウ</t>
    </rPh>
    <rPh sb="4" eb="5">
      <t>チ</t>
    </rPh>
    <rPh sb="6" eb="8">
      <t>テイセイ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</si>
</sst>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 #,##0_ ;_ * \-#,##0_ ;_ * &quot;-&quot;_ ;_ @_ "/>
  </numFmts>
  <fonts count="8">
    <font>
      <sz val="11"/>
      <color theme="1"/>
      <name val="Yu Gothic"/>
      <family val="2"/>
      <scheme val="minor"/>
    </font>
    <font>
      <sz val="11"/>
      <color theme="1"/>
      <name val="Yu Gothic"/>
      <family val="2"/>
      <scheme val="minor"/>
    </font>
    <font>
      <sz val="6"/>
      <name val="Yu Gothic"/>
      <family val="3"/>
      <charset val="128"/>
      <scheme val="minor"/>
    </font>
    <font>
      <b/>
      <sz val="11"/>
      <color theme="1"/>
      <name val="Yu Gothic"/>
      <family val="3"/>
      <charset val="128"/>
      <scheme val="minor"/>
    </font>
    <font>
      <sz val="11"/>
      <color theme="1"/>
      <name val="Yu Gothic"/>
      <family val="3"/>
      <charset val="128"/>
      <scheme val="minor"/>
    </font>
    <font>
      <b/>
      <sz val="22"/>
      <color theme="1"/>
      <name val="Yu Gothic"/>
      <family val="3"/>
      <charset val="128"/>
      <scheme val="minor"/>
    </font>
    <font>
      <sz val="18"/>
      <color theme="3"/>
      <name val="BIZ UDPゴシック"/>
      <family val="3"/>
      <charset val="128"/>
    </font>
    <font>
      <sz val="11"/>
      <color theme="1"/>
      <name val="BIZ UDPゴシック"/>
      <family val="3"/>
      <charset val="128"/>
    </font>
  </fonts>
  <fills count="6">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s>
  <cellStyleXfs count="3">
    <xf numFmtId="0" fontId="0" fillId="0" borderId="0"/>
    <xf numFmtId="38" fontId="1" fillId="0" borderId="0" applyFont="0" applyFill="0" applyBorder="0" applyAlignment="0" applyProtection="0">
      <alignment vertical="center"/>
    </xf>
    <xf numFmtId="0" fontId="6" fillId="0" borderId="0" applyNumberFormat="0" applyFill="0" applyBorder="0" applyAlignment="0" applyProtection="0">
      <alignment vertical="center"/>
    </xf>
  </cellStyleXfs>
  <cellXfs count="46">
    <xf numFmtId="0" fontId="0" fillId="0" borderId="0" xfId="0"/>
    <xf numFmtId="49" fontId="0" fillId="0" borderId="1" xfId="0" applyNumberFormat="1" applyBorder="1" applyAlignment="1">
      <alignment horizontal="center"/>
    </xf>
    <xf numFmtId="0" fontId="0" fillId="0" borderId="1" xfId="0" applyBorder="1"/>
    <xf numFmtId="0" fontId="0" fillId="2" borderId="1" xfId="0" applyFill="1" applyBorder="1"/>
    <xf numFmtId="0" fontId="0" fillId="0" borderId="1" xfId="0" applyBorder="1" applyAlignment="1">
      <alignment horizontal="center"/>
    </xf>
    <xf numFmtId="0" fontId="3" fillId="0" borderId="0" xfId="0" applyFont="1"/>
    <xf numFmtId="0" fontId="0" fillId="0" borderId="0" xfId="0" applyAlignment="1">
      <alignment horizontal="center"/>
    </xf>
    <xf numFmtId="0" fontId="4" fillId="0" borderId="0" xfId="0" applyFont="1"/>
    <xf numFmtId="0" fontId="3" fillId="0" borderId="1" xfId="0" applyFont="1" applyBorder="1"/>
    <xf numFmtId="49" fontId="3" fillId="0" borderId="1" xfId="0" applyNumberFormat="1" applyFont="1" applyBorder="1" applyAlignment="1">
      <alignment horizontal="center"/>
    </xf>
    <xf numFmtId="41" fontId="4" fillId="0" borderId="1" xfId="1" applyNumberFormat="1" applyFont="1" applyBorder="1" applyAlignment="1"/>
    <xf numFmtId="0" fontId="3" fillId="0" borderId="1" xfId="0" applyFont="1" applyBorder="1" applyAlignment="1">
      <alignment horizontal="center"/>
    </xf>
    <xf numFmtId="0" fontId="0" fillId="0" borderId="1" xfId="0" applyBorder="1" applyAlignment="1">
      <alignment horizontal="right"/>
    </xf>
    <xf numFmtId="41" fontId="0" fillId="0" borderId="1" xfId="0" applyNumberFormat="1" applyBorder="1"/>
    <xf numFmtId="0" fontId="0" fillId="3" borderId="1" xfId="0" applyFill="1" applyBorder="1" applyAlignment="1">
      <alignment horizontal="center"/>
    </xf>
    <xf numFmtId="0" fontId="0" fillId="4" borderId="1" xfId="0" applyFill="1" applyBorder="1" applyAlignment="1">
      <alignment horizontal="center"/>
    </xf>
    <xf numFmtId="41" fontId="0" fillId="0" borderId="0" xfId="0" applyNumberFormat="1"/>
    <xf numFmtId="0" fontId="0" fillId="3" borderId="1" xfId="0" applyFill="1" applyBorder="1" applyAlignment="1">
      <alignment horizontal="centerContinuous"/>
    </xf>
    <xf numFmtId="41" fontId="4" fillId="3" borderId="1" xfId="0" applyNumberFormat="1" applyFont="1" applyFill="1" applyBorder="1" applyAlignment="1">
      <alignment horizontal="centerContinuous"/>
    </xf>
    <xf numFmtId="0" fontId="0" fillId="4" borderId="1" xfId="0" applyFill="1" applyBorder="1" applyAlignment="1">
      <alignment horizontal="centerContinuous"/>
    </xf>
    <xf numFmtId="41" fontId="4" fillId="4" borderId="1" xfId="0" applyNumberFormat="1" applyFont="1" applyFill="1" applyBorder="1" applyAlignment="1">
      <alignment horizontal="centerContinuous"/>
    </xf>
    <xf numFmtId="0" fontId="3" fillId="3" borderId="4" xfId="0" applyFont="1" applyFill="1" applyBorder="1" applyAlignment="1">
      <alignment horizontal="centerContinuous"/>
    </xf>
    <xf numFmtId="0" fontId="4" fillId="3" borderId="5" xfId="0" applyFont="1" applyFill="1" applyBorder="1" applyAlignment="1">
      <alignment horizontal="centerContinuous"/>
    </xf>
    <xf numFmtId="0" fontId="4" fillId="3" borderId="2" xfId="0" applyFont="1" applyFill="1" applyBorder="1" applyAlignment="1">
      <alignment horizontal="centerContinuous"/>
    </xf>
    <xf numFmtId="0" fontId="3" fillId="4" borderId="4" xfId="0" applyFont="1" applyFill="1" applyBorder="1" applyAlignment="1">
      <alignment horizontal="centerContinuous"/>
    </xf>
    <xf numFmtId="0" fontId="4" fillId="4" borderId="5" xfId="0" applyFont="1" applyFill="1" applyBorder="1" applyAlignment="1">
      <alignment horizontal="centerContinuous"/>
    </xf>
    <xf numFmtId="0" fontId="4" fillId="4" borderId="2" xfId="0" applyFont="1" applyFill="1" applyBorder="1" applyAlignment="1">
      <alignment horizontal="centerContinuous"/>
    </xf>
    <xf numFmtId="0" fontId="0" fillId="0" borderId="2" xfId="0" applyBorder="1" applyAlignment="1">
      <alignment horizontal="center"/>
    </xf>
    <xf numFmtId="0" fontId="6" fillId="0" borderId="0" xfId="2" applyAlignment="1"/>
    <xf numFmtId="0" fontId="7" fillId="0" borderId="0" xfId="0" applyFont="1"/>
    <xf numFmtId="0" fontId="7" fillId="0" borderId="1" xfId="0" applyFont="1" applyBorder="1" applyAlignment="1">
      <alignment horizontal="center"/>
    </xf>
    <xf numFmtId="14" fontId="0" fillId="0" borderId="0" xfId="0" applyNumberFormat="1"/>
    <xf numFmtId="0" fontId="0" fillId="0" borderId="0" xfId="0" applyAlignment="1">
      <alignment horizontal="right"/>
    </xf>
    <xf numFmtId="0" fontId="4" fillId="0" borderId="0" xfId="0" applyFont="1" applyAlignment="1">
      <alignment horizontal="right" vertical="center"/>
    </xf>
    <xf numFmtId="0" fontId="5" fillId="2" borderId="1" xfId="0" applyFont="1" applyFill="1" applyBorder="1" applyAlignment="1">
      <alignment horizontal="center" shrinkToFit="1"/>
    </xf>
    <xf numFmtId="0" fontId="3" fillId="5" borderId="4" xfId="0" applyFont="1" applyFill="1" applyBorder="1" applyAlignment="1">
      <alignment horizontal="center"/>
    </xf>
    <xf numFmtId="0" fontId="3" fillId="5" borderId="5" xfId="0" applyFont="1" applyFill="1" applyBorder="1" applyAlignment="1">
      <alignment horizontal="center"/>
    </xf>
    <xf numFmtId="0" fontId="3" fillId="5" borderId="2" xfId="0" applyFont="1" applyFill="1" applyBorder="1" applyAlignment="1">
      <alignment horizontal="center"/>
    </xf>
    <xf numFmtId="0" fontId="0" fillId="0" borderId="0" xfId="0" applyAlignment="1">
      <alignment horizontal="right" vertical="center"/>
    </xf>
    <xf numFmtId="0" fontId="0" fillId="0" borderId="3" xfId="0" applyBorder="1" applyAlignment="1">
      <alignment horizontal="center" shrinkToFit="1"/>
    </xf>
    <xf numFmtId="0" fontId="0" fillId="0" borderId="0" xfId="0" applyAlignment="1">
      <alignment horizontal="center"/>
    </xf>
    <xf numFmtId="0" fontId="0" fillId="0" borderId="0" xfId="0" applyAlignment="1">
      <alignment horizontal="center" vertical="center"/>
    </xf>
    <xf numFmtId="0" fontId="7" fillId="0" borderId="1" xfId="0" applyFont="1" applyBorder="1" applyAlignment="1">
      <alignment horizontal="center"/>
    </xf>
    <xf numFmtId="0" fontId="7" fillId="0" borderId="0" xfId="0" applyFont="1" applyAlignment="1">
      <alignment wrapText="1"/>
    </xf>
    <xf numFmtId="0" fontId="7" fillId="0" borderId="0" xfId="0" applyFont="1"/>
    <xf numFmtId="0" fontId="7" fillId="0" borderId="6" xfId="0" applyFont="1" applyBorder="1"/>
  </cellXfs>
  <cellStyles count="3">
    <cellStyle name="タイトル" xfId="2" builtinId="15" customBuiltin="1"/>
    <cellStyle name="桁区切り" xfId="1" builtinId="6"/>
    <cellStyle name="標準" xfId="0" builtinId="0"/>
  </cellStyles>
  <dxfs count="77">
    <dxf>
      <fill>
        <patternFill patternType="solid">
          <bgColor rgb="FFFFA3A3"/>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right" vertical="bottom" textRotation="0" wrapText="0" indent="0" justifyLastLine="0" shrinkToFit="0" readingOrder="0"/>
    </dxf>
  </dxfs>
  <tableStyles count="0" defaultTableStyle="TableStyleMedium2" defaultPivotStyle="PivotStyleLight16"/>
  <colors>
    <mruColors>
      <color rgb="FFFFA3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各大学個別データ</c:v>
          </c:tx>
          <c:spPr>
            <a:ln w="25400" cap="rnd">
              <a:noFill/>
              <a:round/>
            </a:ln>
            <a:effectLst/>
          </c:spPr>
          <c:marker>
            <c:symbol val="circle"/>
            <c:size val="5"/>
            <c:spPr>
              <a:solidFill>
                <a:schemeClr val="tx1"/>
              </a:solidFill>
              <a:ln w="9525">
                <a:noFill/>
              </a:ln>
              <a:effectLst/>
            </c:spPr>
          </c:marker>
          <c:xVal>
            <c:numRef>
              <c:f>指標ツール!$I$22:$I$110</c:f>
              <c:numCache>
                <c:formatCode>_(* #,##0_);_(* \(#,##0\);_(* "-"_);_(@_)</c:formatCode>
                <c:ptCount val="89"/>
                <c:pt idx="0">
                  <c:v>290924347685</c:v>
                </c:pt>
                <c:pt idx="1">
                  <c:v>47295437135</c:v>
                </c:pt>
                <c:pt idx="2">
                  <c:v>16641986028</c:v>
                </c:pt>
                <c:pt idx="3">
                  <c:v>0</c:v>
                </c:pt>
                <c:pt idx="4">
                  <c:v>0</c:v>
                </c:pt>
                <c:pt idx="5">
                  <c:v>29439851006</c:v>
                </c:pt>
                <c:pt idx="6">
                  <c:v>0</c:v>
                </c:pt>
                <c:pt idx="7">
                  <c:v>86259758395</c:v>
                </c:pt>
                <c:pt idx="8">
                  <c:v>60328047431</c:v>
                </c:pt>
                <c:pt idx="9">
                  <c:v>405998702002</c:v>
                </c:pt>
                <c:pt idx="10">
                  <c:v>28551057644</c:v>
                </c:pt>
                <c:pt idx="11">
                  <c:v>59688889241</c:v>
                </c:pt>
                <c:pt idx="12">
                  <c:v>119157082967</c:v>
                </c:pt>
                <c:pt idx="13">
                  <c:v>35812692059</c:v>
                </c:pt>
                <c:pt idx="14">
                  <c:v>46125789857</c:v>
                </c:pt>
                <c:pt idx="15">
                  <c:v>407445279482</c:v>
                </c:pt>
                <c:pt idx="16">
                  <c:v>11714594099</c:v>
                </c:pt>
                <c:pt idx="17">
                  <c:v>80715418117</c:v>
                </c:pt>
                <c:pt idx="18">
                  <c:v>77122318882</c:v>
                </c:pt>
                <c:pt idx="19">
                  <c:v>75403353605</c:v>
                </c:pt>
                <c:pt idx="20">
                  <c:v>260053851248</c:v>
                </c:pt>
                <c:pt idx="21">
                  <c:v>1471317862495</c:v>
                </c:pt>
                <c:pt idx="22">
                  <c:v>167635386695</c:v>
                </c:pt>
                <c:pt idx="23">
                  <c:v>42722815443</c:v>
                </c:pt>
                <c:pt idx="24">
                  <c:v>169292261225</c:v>
                </c:pt>
                <c:pt idx="25">
                  <c:v>101401682292</c:v>
                </c:pt>
                <c:pt idx="26">
                  <c:v>73735455574</c:v>
                </c:pt>
                <c:pt idx="27">
                  <c:v>273272271253</c:v>
                </c:pt>
                <c:pt idx="28">
                  <c:v>117429987572</c:v>
                </c:pt>
                <c:pt idx="29">
                  <c:v>97045785237</c:v>
                </c:pt>
                <c:pt idx="30">
                  <c:v>45577038745</c:v>
                </c:pt>
                <c:pt idx="31">
                  <c:v>176051408629</c:v>
                </c:pt>
                <c:pt idx="32">
                  <c:v>110849873311</c:v>
                </c:pt>
                <c:pt idx="33">
                  <c:v>121785827156</c:v>
                </c:pt>
                <c:pt idx="34">
                  <c:v>19550394600</c:v>
                </c:pt>
                <c:pt idx="35">
                  <c:v>15364317981</c:v>
                </c:pt>
                <c:pt idx="36">
                  <c:v>85719884848</c:v>
                </c:pt>
                <c:pt idx="37">
                  <c:v>134518235461</c:v>
                </c:pt>
                <c:pt idx="38">
                  <c:v>96092842899</c:v>
                </c:pt>
                <c:pt idx="39">
                  <c:v>82308918204</c:v>
                </c:pt>
                <c:pt idx="40">
                  <c:v>110284839875</c:v>
                </c:pt>
                <c:pt idx="41">
                  <c:v>0</c:v>
                </c:pt>
                <c:pt idx="42">
                  <c:v>71667582011</c:v>
                </c:pt>
                <c:pt idx="43">
                  <c:v>53324562909</c:v>
                </c:pt>
                <c:pt idx="44">
                  <c:v>0</c:v>
                </c:pt>
                <c:pt idx="45">
                  <c:v>53019694334</c:v>
                </c:pt>
                <c:pt idx="46">
                  <c:v>47388328843</c:v>
                </c:pt>
                <c:pt idx="47">
                  <c:v>22643190064</c:v>
                </c:pt>
                <c:pt idx="48">
                  <c:v>80020645210</c:v>
                </c:pt>
                <c:pt idx="49">
                  <c:v>25150496433</c:v>
                </c:pt>
                <c:pt idx="50">
                  <c:v>55843014858</c:v>
                </c:pt>
                <c:pt idx="51">
                  <c:v>561137177484</c:v>
                </c:pt>
                <c:pt idx="52">
                  <c:v>38715572776</c:v>
                </c:pt>
                <c:pt idx="53">
                  <c:v>38708383138</c:v>
                </c:pt>
                <c:pt idx="54">
                  <c:v>541901694710</c:v>
                </c:pt>
                <c:pt idx="55">
                  <c:v>76778527707</c:v>
                </c:pt>
                <c:pt idx="56">
                  <c:v>14988882802</c:v>
                </c:pt>
                <c:pt idx="57">
                  <c:v>210102659732</c:v>
                </c:pt>
                <c:pt idx="58">
                  <c:v>0</c:v>
                </c:pt>
                <c:pt idx="59">
                  <c:v>0</c:v>
                </c:pt>
                <c:pt idx="60">
                  <c:v>28815288366</c:v>
                </c:pt>
                <c:pt idx="61">
                  <c:v>89143829241</c:v>
                </c:pt>
                <c:pt idx="62">
                  <c:v>66278893755</c:v>
                </c:pt>
                <c:pt idx="63">
                  <c:v>133829033370</c:v>
                </c:pt>
                <c:pt idx="64">
                  <c:v>223360834421</c:v>
                </c:pt>
                <c:pt idx="65">
                  <c:v>103265192891</c:v>
                </c:pt>
                <c:pt idx="66">
                  <c:v>113823295706</c:v>
                </c:pt>
                <c:pt idx="67">
                  <c:v>15779974106</c:v>
                </c:pt>
                <c:pt idx="68">
                  <c:v>75127430119</c:v>
                </c:pt>
                <c:pt idx="69">
                  <c:v>90368369068</c:v>
                </c:pt>
                <c:pt idx="70">
                  <c:v>71951820896</c:v>
                </c:pt>
                <c:pt idx="71">
                  <c:v>29674689793</c:v>
                </c:pt>
                <c:pt idx="72">
                  <c:v>443389731858</c:v>
                </c:pt>
                <c:pt idx="73">
                  <c:v>49542128131</c:v>
                </c:pt>
                <c:pt idx="74">
                  <c:v>108634538075</c:v>
                </c:pt>
                <c:pt idx="75">
                  <c:v>136229386497</c:v>
                </c:pt>
                <c:pt idx="76">
                  <c:v>132654434599</c:v>
                </c:pt>
                <c:pt idx="77">
                  <c:v>73870099179</c:v>
                </c:pt>
                <c:pt idx="78">
                  <c:v>76721205098</c:v>
                </c:pt>
                <c:pt idx="79">
                  <c:v>157247334553</c:v>
                </c:pt>
                <c:pt idx="80">
                  <c:v>7541460524</c:v>
                </c:pt>
                <c:pt idx="81">
                  <c:v>138005892462</c:v>
                </c:pt>
                <c:pt idx="82">
                  <c:v>26307502384</c:v>
                </c:pt>
                <c:pt idx="83">
                  <c:v>4530570345</c:v>
                </c:pt>
                <c:pt idx="84">
                  <c:v>16662884023</c:v>
                </c:pt>
                <c:pt idx="85">
                  <c:v>26933846063</c:v>
                </c:pt>
                <c:pt idx="86">
                  <c:v>378691869312</c:v>
                </c:pt>
                <c:pt idx="87">
                  <c:v>30304873072</c:v>
                </c:pt>
                <c:pt idx="88">
                  <c:v>48637170904</c:v>
                </c:pt>
              </c:numCache>
            </c:numRef>
          </c:xVal>
          <c:yVal>
            <c:numRef>
              <c:f>指標ツール!$H$22:$H$110</c:f>
              <c:numCache>
                <c:formatCode>_(* #,##0_);_(* \(#,##0\);_(* "-"_);_(@_)</c:formatCode>
                <c:ptCount val="89"/>
                <c:pt idx="0">
                  <c:v>23720511903</c:v>
                </c:pt>
                <c:pt idx="1">
                  <c:v>1975745823</c:v>
                </c:pt>
                <c:pt idx="2">
                  <c:v>1481361817</c:v>
                </c:pt>
                <c:pt idx="3">
                  <c:v>0</c:v>
                </c:pt>
                <c:pt idx="4">
                  <c:v>0</c:v>
                </c:pt>
                <c:pt idx="5">
                  <c:v>14574135788</c:v>
                </c:pt>
                <c:pt idx="6">
                  <c:v>0</c:v>
                </c:pt>
                <c:pt idx="7">
                  <c:v>27095124975</c:v>
                </c:pt>
                <c:pt idx="8">
                  <c:v>3107402397</c:v>
                </c:pt>
                <c:pt idx="9">
                  <c:v>77812590583</c:v>
                </c:pt>
                <c:pt idx="10">
                  <c:v>2552530434</c:v>
                </c:pt>
                <c:pt idx="11">
                  <c:v>20143536866</c:v>
                </c:pt>
                <c:pt idx="12">
                  <c:v>27692577305</c:v>
                </c:pt>
                <c:pt idx="13">
                  <c:v>1422327804</c:v>
                </c:pt>
                <c:pt idx="14">
                  <c:v>2738593565</c:v>
                </c:pt>
                <c:pt idx="15">
                  <c:v>73461624736</c:v>
                </c:pt>
                <c:pt idx="16">
                  <c:v>469833577</c:v>
                </c:pt>
                <c:pt idx="17">
                  <c:v>2754151759</c:v>
                </c:pt>
                <c:pt idx="18">
                  <c:v>16953374820</c:v>
                </c:pt>
                <c:pt idx="19">
                  <c:v>3273840814</c:v>
                </c:pt>
                <c:pt idx="20">
                  <c:v>74803497673</c:v>
                </c:pt>
                <c:pt idx="21">
                  <c:v>193102672491</c:v>
                </c:pt>
                <c:pt idx="22">
                  <c:v>35757698670</c:v>
                </c:pt>
                <c:pt idx="23">
                  <c:v>2017550598</c:v>
                </c:pt>
                <c:pt idx="24">
                  <c:v>2466642955</c:v>
                </c:pt>
                <c:pt idx="25">
                  <c:v>5016510441</c:v>
                </c:pt>
                <c:pt idx="26">
                  <c:v>4843262639</c:v>
                </c:pt>
                <c:pt idx="27">
                  <c:v>58623323162</c:v>
                </c:pt>
                <c:pt idx="28">
                  <c:v>11049814732</c:v>
                </c:pt>
                <c:pt idx="29">
                  <c:v>7125012134</c:v>
                </c:pt>
                <c:pt idx="30">
                  <c:v>5637398899</c:v>
                </c:pt>
                <c:pt idx="31">
                  <c:v>1888852145</c:v>
                </c:pt>
                <c:pt idx="32">
                  <c:v>8078675673</c:v>
                </c:pt>
                <c:pt idx="33">
                  <c:v>23044279426</c:v>
                </c:pt>
                <c:pt idx="34">
                  <c:v>2515996421</c:v>
                </c:pt>
                <c:pt idx="35">
                  <c:v>1331488305</c:v>
                </c:pt>
                <c:pt idx="36">
                  <c:v>25849684612</c:v>
                </c:pt>
                <c:pt idx="37">
                  <c:v>36327462653</c:v>
                </c:pt>
                <c:pt idx="38">
                  <c:v>26856868824</c:v>
                </c:pt>
                <c:pt idx="39">
                  <c:v>29207897261</c:v>
                </c:pt>
                <c:pt idx="40">
                  <c:v>30997963321</c:v>
                </c:pt>
                <c:pt idx="41">
                  <c:v>0</c:v>
                </c:pt>
                <c:pt idx="42">
                  <c:v>6302504641</c:v>
                </c:pt>
                <c:pt idx="43">
                  <c:v>26112764289</c:v>
                </c:pt>
                <c:pt idx="44">
                  <c:v>0</c:v>
                </c:pt>
                <c:pt idx="45">
                  <c:v>2647591899</c:v>
                </c:pt>
                <c:pt idx="46">
                  <c:v>4390649981</c:v>
                </c:pt>
                <c:pt idx="47">
                  <c:v>2125920936</c:v>
                </c:pt>
                <c:pt idx="48">
                  <c:v>34353804968</c:v>
                </c:pt>
                <c:pt idx="49">
                  <c:v>1736125560</c:v>
                </c:pt>
                <c:pt idx="50">
                  <c:v>25614594519</c:v>
                </c:pt>
                <c:pt idx="51">
                  <c:v>87043718505</c:v>
                </c:pt>
                <c:pt idx="52">
                  <c:v>1121010684</c:v>
                </c:pt>
                <c:pt idx="53">
                  <c:v>1914880992</c:v>
                </c:pt>
                <c:pt idx="54">
                  <c:v>100534571930</c:v>
                </c:pt>
                <c:pt idx="55">
                  <c:v>2499620098</c:v>
                </c:pt>
                <c:pt idx="56">
                  <c:v>1191179335</c:v>
                </c:pt>
                <c:pt idx="57">
                  <c:v>32659108859</c:v>
                </c:pt>
                <c:pt idx="58">
                  <c:v>0</c:v>
                </c:pt>
                <c:pt idx="59">
                  <c:v>0</c:v>
                </c:pt>
                <c:pt idx="60">
                  <c:v>1637494682</c:v>
                </c:pt>
                <c:pt idx="61">
                  <c:v>13588262637</c:v>
                </c:pt>
                <c:pt idx="62">
                  <c:v>19770235424</c:v>
                </c:pt>
                <c:pt idx="63">
                  <c:v>31386174489</c:v>
                </c:pt>
                <c:pt idx="64">
                  <c:v>25545106461</c:v>
                </c:pt>
                <c:pt idx="65">
                  <c:v>43183514876</c:v>
                </c:pt>
                <c:pt idx="66">
                  <c:v>24997541996</c:v>
                </c:pt>
                <c:pt idx="67">
                  <c:v>667049675</c:v>
                </c:pt>
                <c:pt idx="68">
                  <c:v>28520071478</c:v>
                </c:pt>
                <c:pt idx="69">
                  <c:v>18442902479</c:v>
                </c:pt>
                <c:pt idx="70">
                  <c:v>20121333227</c:v>
                </c:pt>
                <c:pt idx="71">
                  <c:v>709330062</c:v>
                </c:pt>
                <c:pt idx="72">
                  <c:v>111256265723</c:v>
                </c:pt>
                <c:pt idx="73">
                  <c:v>2352992697</c:v>
                </c:pt>
                <c:pt idx="74">
                  <c:v>18681178550</c:v>
                </c:pt>
                <c:pt idx="75">
                  <c:v>36485587557</c:v>
                </c:pt>
                <c:pt idx="76">
                  <c:v>30660574666</c:v>
                </c:pt>
                <c:pt idx="77">
                  <c:v>22736774196</c:v>
                </c:pt>
                <c:pt idx="78">
                  <c:v>18220074527</c:v>
                </c:pt>
                <c:pt idx="79">
                  <c:v>40913582554</c:v>
                </c:pt>
                <c:pt idx="80">
                  <c:v>578570169</c:v>
                </c:pt>
                <c:pt idx="81">
                  <c:v>78319857627</c:v>
                </c:pt>
                <c:pt idx="82">
                  <c:v>807028388</c:v>
                </c:pt>
                <c:pt idx="83">
                  <c:v>218517043</c:v>
                </c:pt>
                <c:pt idx="84">
                  <c:v>2979821621</c:v>
                </c:pt>
                <c:pt idx="85">
                  <c:v>2668416764</c:v>
                </c:pt>
                <c:pt idx="86">
                  <c:v>93305984220</c:v>
                </c:pt>
                <c:pt idx="87">
                  <c:v>3207580468</c:v>
                </c:pt>
                <c:pt idx="88">
                  <c:v>1678609846</c:v>
                </c:pt>
              </c:numCache>
            </c:numRef>
          </c:yVal>
          <c:smooth val="0"/>
          <c:extLst>
            <c:ext xmlns:c16="http://schemas.microsoft.com/office/drawing/2014/chart" uri="{C3380CC4-5D6E-409C-BE32-E72D297353CC}">
              <c16:uniqueId val="{00000000-58C4-4703-BF21-18B1D8EDB687}"/>
            </c:ext>
          </c:extLst>
        </c:ser>
        <c:ser>
          <c:idx val="1"/>
          <c:order val="1"/>
          <c:tx>
            <c:strRef>
              <c:f>指標ツール!$X$5</c:f>
              <c:strCache>
                <c:ptCount val="1"/>
                <c:pt idx="0">
                  <c:v>ピックアップ機関</c:v>
                </c:pt>
              </c:strCache>
            </c:strRef>
          </c:tx>
          <c:spPr>
            <a:ln w="25400" cap="rnd">
              <a:noFill/>
              <a:round/>
            </a:ln>
            <a:effectLst/>
          </c:spPr>
          <c:marker>
            <c:symbol val="square"/>
            <c:size val="7"/>
            <c:spPr>
              <a:solidFill>
                <a:srgbClr val="FF0000"/>
              </a:solidFill>
              <a:ln w="9525">
                <a:noFill/>
              </a:ln>
              <a:effectLst/>
            </c:spPr>
          </c:marker>
          <c:xVal>
            <c:numRef>
              <c:f>指標ツール!$AA$8:$AA$12</c:f>
              <c:numCache>
                <c:formatCode>_(* #,##0_);_(* \(#,##0\);_(* "-"_);_(@_)</c:formatCode>
                <c:ptCount val="5"/>
                <c:pt idx="0">
                  <c:v>#N/A</c:v>
                </c:pt>
                <c:pt idx="1">
                  <c:v>#N/A</c:v>
                </c:pt>
                <c:pt idx="2">
                  <c:v>#N/A</c:v>
                </c:pt>
                <c:pt idx="3">
                  <c:v>#N/A</c:v>
                </c:pt>
                <c:pt idx="4">
                  <c:v>#N/A</c:v>
                </c:pt>
              </c:numCache>
            </c:numRef>
          </c:xVal>
          <c:yVal>
            <c:numRef>
              <c:f>指標ツール!$Z$8:$Z$12</c:f>
              <c:numCache>
                <c:formatCode>_(* #,##0_);_(* \(#,##0\);_(* "-"_);_(@_)</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10-58C4-4703-BF21-18B1D8EDB687}"/>
            </c:ext>
          </c:extLst>
        </c:ser>
        <c:dLbls>
          <c:showLegendKey val="0"/>
          <c:showVal val="0"/>
          <c:showCatName val="0"/>
          <c:showSerName val="0"/>
          <c:showPercent val="0"/>
          <c:showBubbleSize val="0"/>
        </c:dLbls>
        <c:axId val="809042512"/>
        <c:axId val="809042992"/>
      </c:scatterChart>
      <c:valAx>
        <c:axId val="809042512"/>
        <c:scaling>
          <c:orientation val="minMax"/>
        </c:scaling>
        <c:delete val="0"/>
        <c:axPos val="b"/>
        <c:majorGridlines>
          <c:spPr>
            <a:ln w="9525" cap="flat" cmpd="sng" algn="ctr">
              <a:solidFill>
                <a:schemeClr val="tx1">
                  <a:lumMod val="15000"/>
                  <a:lumOff val="85000"/>
                </a:schemeClr>
              </a:solidFill>
              <a:round/>
            </a:ln>
            <a:effectLst/>
          </c:spPr>
        </c:majorGridlines>
        <c:title>
          <c:tx>
            <c:strRef>
              <c:f>指標ツール!$I$21</c:f>
              <c:strCache>
                <c:ptCount val="1"/>
                <c:pt idx="0">
                  <c:v>分母</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quot;△ &quot;#,##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09042992"/>
        <c:crosses val="autoZero"/>
        <c:crossBetween val="midCat"/>
      </c:valAx>
      <c:valAx>
        <c:axId val="809042992"/>
        <c:scaling>
          <c:orientation val="minMax"/>
        </c:scaling>
        <c:delete val="0"/>
        <c:axPos val="l"/>
        <c:majorGridlines>
          <c:spPr>
            <a:ln w="9525" cap="flat" cmpd="sng" algn="ctr">
              <a:solidFill>
                <a:schemeClr val="tx1">
                  <a:lumMod val="15000"/>
                  <a:lumOff val="85000"/>
                </a:schemeClr>
              </a:solidFill>
              <a:round/>
            </a:ln>
            <a:effectLst/>
          </c:spPr>
        </c:majorGridlines>
        <c:title>
          <c:tx>
            <c:strRef>
              <c:f>指標ツール!$H$21</c:f>
              <c:strCache>
                <c:ptCount val="1"/>
                <c:pt idx="0">
                  <c:v>分子</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quot;△ &quot;#,##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0904251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66675</xdr:colOff>
      <xdr:row>5</xdr:row>
      <xdr:rowOff>57149</xdr:rowOff>
    </xdr:from>
    <xdr:to>
      <xdr:col>15</xdr:col>
      <xdr:colOff>866775</xdr:colOff>
      <xdr:row>18</xdr:row>
      <xdr:rowOff>228599</xdr:rowOff>
    </xdr:to>
    <xdr:graphicFrame macro="">
      <xdr:nvGraphicFramePr>
        <xdr:cNvPr id="4" name="グラフ 3">
          <a:extLst>
            <a:ext uri="{FF2B5EF4-FFF2-40B4-BE49-F238E27FC236}">
              <a16:creationId xmlns:a16="http://schemas.microsoft.com/office/drawing/2014/main" id="{3F157EBA-BFC2-0705-8A3E-1BA64ADF49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26</xdr:row>
      <xdr:rowOff>93573</xdr:rowOff>
    </xdr:from>
    <xdr:to>
      <xdr:col>8</xdr:col>
      <xdr:colOff>65171</xdr:colOff>
      <xdr:row>27</xdr:row>
      <xdr:rowOff>195512</xdr:rowOff>
    </xdr:to>
    <xdr:sp macro="" textlink="">
      <xdr:nvSpPr>
        <xdr:cNvPr id="66" name="フリーフォーム: 図形 65">
          <a:extLst>
            <a:ext uri="{FF2B5EF4-FFF2-40B4-BE49-F238E27FC236}">
              <a16:creationId xmlns:a16="http://schemas.microsoft.com/office/drawing/2014/main" id="{D6B791E6-13E2-EA31-7316-9C0A9047A5D5}"/>
            </a:ext>
          </a:extLst>
        </xdr:cNvPr>
        <xdr:cNvSpPr/>
      </xdr:nvSpPr>
      <xdr:spPr>
        <a:xfrm>
          <a:off x="0" y="4871112"/>
          <a:ext cx="5559592" cy="272387"/>
        </a:xfrm>
        <a:custGeom>
          <a:avLst/>
          <a:gdLst>
            <a:gd name="connsiteX0" fmla="*/ 3437773 w 5204659"/>
            <a:gd name="connsiteY0" fmla="*/ 485 h 311847"/>
            <a:gd name="connsiteX1" fmla="*/ 3716755 w 5204659"/>
            <a:gd name="connsiteY1" fmla="*/ 18844 h 311847"/>
            <a:gd name="connsiteX2" fmla="*/ 4088731 w 5204659"/>
            <a:gd name="connsiteY2" fmla="*/ 18844 h 311847"/>
            <a:gd name="connsiteX3" fmla="*/ 4460707 w 5204659"/>
            <a:gd name="connsiteY3" fmla="*/ 18844 h 311847"/>
            <a:gd name="connsiteX4" fmla="*/ 4460707 w 5204659"/>
            <a:gd name="connsiteY4" fmla="*/ 19283 h 311847"/>
            <a:gd name="connsiteX5" fmla="*/ 4553701 w 5204659"/>
            <a:gd name="connsiteY5" fmla="*/ 983 h 311847"/>
            <a:gd name="connsiteX6" fmla="*/ 4832683 w 5204659"/>
            <a:gd name="connsiteY6" fmla="*/ 19283 h 311847"/>
            <a:gd name="connsiteX7" fmla="*/ 5204659 w 5204659"/>
            <a:gd name="connsiteY7" fmla="*/ 19283 h 311847"/>
            <a:gd name="connsiteX8" fmla="*/ 5204659 w 5204659"/>
            <a:gd name="connsiteY8" fmla="*/ 292562 h 311847"/>
            <a:gd name="connsiteX9" fmla="*/ 4832683 w 5204659"/>
            <a:gd name="connsiteY9" fmla="*/ 292562 h 311847"/>
            <a:gd name="connsiteX10" fmla="*/ 4460707 w 5204659"/>
            <a:gd name="connsiteY10" fmla="*/ 292562 h 311847"/>
            <a:gd name="connsiteX11" fmla="*/ 4460707 w 5204659"/>
            <a:gd name="connsiteY11" fmla="*/ 293000 h 311847"/>
            <a:gd name="connsiteX12" fmla="*/ 4088731 w 5204659"/>
            <a:gd name="connsiteY12" fmla="*/ 293000 h 311847"/>
            <a:gd name="connsiteX13" fmla="*/ 3716755 w 5204659"/>
            <a:gd name="connsiteY13" fmla="*/ 293000 h 311847"/>
            <a:gd name="connsiteX14" fmla="*/ 3716755 w 5204659"/>
            <a:gd name="connsiteY14" fmla="*/ 293001 h 311847"/>
            <a:gd name="connsiteX15" fmla="*/ 3344779 w 5204659"/>
            <a:gd name="connsiteY15" fmla="*/ 293001 h 311847"/>
            <a:gd name="connsiteX16" fmla="*/ 2972803 w 5204659"/>
            <a:gd name="connsiteY16" fmla="*/ 293001 h 311847"/>
            <a:gd name="connsiteX17" fmla="*/ 2972803 w 5204659"/>
            <a:gd name="connsiteY17" fmla="*/ 293064 h 311847"/>
            <a:gd name="connsiteX18" fmla="*/ 2600827 w 5204659"/>
            <a:gd name="connsiteY18" fmla="*/ 293064 h 311847"/>
            <a:gd name="connsiteX19" fmla="*/ 2275347 w 5204659"/>
            <a:gd name="connsiteY19" fmla="*/ 277052 h 311847"/>
            <a:gd name="connsiteX20" fmla="*/ 2231858 w 5204659"/>
            <a:gd name="connsiteY20" fmla="*/ 292028 h 311847"/>
            <a:gd name="connsiteX21" fmla="*/ 2231858 w 5204659"/>
            <a:gd name="connsiteY21" fmla="*/ 292562 h 311847"/>
            <a:gd name="connsiteX22" fmla="*/ 1859882 w 5204659"/>
            <a:gd name="connsiteY22" fmla="*/ 292562 h 311847"/>
            <a:gd name="connsiteX23" fmla="*/ 1487905 w 5204659"/>
            <a:gd name="connsiteY23" fmla="*/ 292562 h 311847"/>
            <a:gd name="connsiteX24" fmla="*/ 1487905 w 5204659"/>
            <a:gd name="connsiteY24" fmla="*/ 293064 h 311847"/>
            <a:gd name="connsiteX25" fmla="*/ 1115929 w 5204659"/>
            <a:gd name="connsiteY25" fmla="*/ 293064 h 311847"/>
            <a:gd name="connsiteX26" fmla="*/ 743953 w 5204659"/>
            <a:gd name="connsiteY26" fmla="*/ 293064 h 311847"/>
            <a:gd name="connsiteX27" fmla="*/ 743953 w 5204659"/>
            <a:gd name="connsiteY27" fmla="*/ 292562 h 311847"/>
            <a:gd name="connsiteX28" fmla="*/ 371977 w 5204659"/>
            <a:gd name="connsiteY28" fmla="*/ 292562 h 311847"/>
            <a:gd name="connsiteX29" fmla="*/ 0 w 5204659"/>
            <a:gd name="connsiteY29" fmla="*/ 292562 h 311847"/>
            <a:gd name="connsiteX30" fmla="*/ 0 w 5204659"/>
            <a:gd name="connsiteY30" fmla="*/ 19283 h 311847"/>
            <a:gd name="connsiteX31" fmla="*/ 92994 w 5204659"/>
            <a:gd name="connsiteY31" fmla="*/ 983 h 311847"/>
            <a:gd name="connsiteX32" fmla="*/ 371977 w 5204659"/>
            <a:gd name="connsiteY32" fmla="*/ 19283 h 311847"/>
            <a:gd name="connsiteX33" fmla="*/ 743953 w 5204659"/>
            <a:gd name="connsiteY33" fmla="*/ 19283 h 311847"/>
            <a:gd name="connsiteX34" fmla="*/ 743953 w 5204659"/>
            <a:gd name="connsiteY34" fmla="*/ 19785 h 311847"/>
            <a:gd name="connsiteX35" fmla="*/ 1115929 w 5204659"/>
            <a:gd name="connsiteY35" fmla="*/ 19785 h 311847"/>
            <a:gd name="connsiteX36" fmla="*/ 1487905 w 5204659"/>
            <a:gd name="connsiteY36" fmla="*/ 19785 h 311847"/>
            <a:gd name="connsiteX37" fmla="*/ 1487905 w 5204659"/>
            <a:gd name="connsiteY37" fmla="*/ 19283 h 311847"/>
            <a:gd name="connsiteX38" fmla="*/ 1859882 w 5204659"/>
            <a:gd name="connsiteY38" fmla="*/ 19283 h 311847"/>
            <a:gd name="connsiteX39" fmla="*/ 2185361 w 5204659"/>
            <a:gd name="connsiteY39" fmla="*/ 35295 h 311847"/>
            <a:gd name="connsiteX40" fmla="*/ 2228850 w 5204659"/>
            <a:gd name="connsiteY40" fmla="*/ 20319 h 311847"/>
            <a:gd name="connsiteX41" fmla="*/ 2228850 w 5204659"/>
            <a:gd name="connsiteY41" fmla="*/ 19785 h 311847"/>
            <a:gd name="connsiteX42" fmla="*/ 2600827 w 5204659"/>
            <a:gd name="connsiteY42" fmla="*/ 19785 h 311847"/>
            <a:gd name="connsiteX43" fmla="*/ 2972803 w 5204659"/>
            <a:gd name="connsiteY43" fmla="*/ 19785 h 311847"/>
            <a:gd name="connsiteX44" fmla="*/ 2972803 w 5204659"/>
            <a:gd name="connsiteY44" fmla="*/ 18844 h 311847"/>
            <a:gd name="connsiteX45" fmla="*/ 3065797 w 5204659"/>
            <a:gd name="connsiteY45" fmla="*/ 485 h 311847"/>
            <a:gd name="connsiteX46" fmla="*/ 3344779 w 5204659"/>
            <a:gd name="connsiteY46" fmla="*/ 18844 h 311847"/>
            <a:gd name="connsiteX47" fmla="*/ 3437773 w 5204659"/>
            <a:gd name="connsiteY47" fmla="*/ 485 h 3118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5204659" h="311847">
              <a:moveTo>
                <a:pt x="3437773" y="485"/>
              </a:moveTo>
              <a:cubicBezTo>
                <a:pt x="3530767" y="6605"/>
                <a:pt x="3623761" y="67800"/>
                <a:pt x="3716755" y="18844"/>
              </a:cubicBezTo>
              <a:cubicBezTo>
                <a:pt x="3840747" y="-46432"/>
                <a:pt x="3964739" y="84119"/>
                <a:pt x="4088731" y="18844"/>
              </a:cubicBezTo>
              <a:cubicBezTo>
                <a:pt x="4212723" y="-46432"/>
                <a:pt x="4336715" y="84119"/>
                <a:pt x="4460707" y="18844"/>
              </a:cubicBezTo>
              <a:lnTo>
                <a:pt x="4460707" y="19283"/>
              </a:lnTo>
              <a:cubicBezTo>
                <a:pt x="4491705" y="3016"/>
                <a:pt x="4522703" y="-1051"/>
                <a:pt x="4553701" y="983"/>
              </a:cubicBezTo>
              <a:cubicBezTo>
                <a:pt x="4646695" y="7083"/>
                <a:pt x="4739689" y="68083"/>
                <a:pt x="4832683" y="19283"/>
              </a:cubicBezTo>
              <a:cubicBezTo>
                <a:pt x="4956675" y="-45784"/>
                <a:pt x="5080667" y="84349"/>
                <a:pt x="5204659" y="19283"/>
              </a:cubicBezTo>
              <a:lnTo>
                <a:pt x="5204659" y="292562"/>
              </a:lnTo>
              <a:cubicBezTo>
                <a:pt x="5080667" y="357629"/>
                <a:pt x="4956675" y="227496"/>
                <a:pt x="4832683" y="292562"/>
              </a:cubicBezTo>
              <a:cubicBezTo>
                <a:pt x="4708691" y="357629"/>
                <a:pt x="4584699" y="227496"/>
                <a:pt x="4460707" y="292562"/>
              </a:cubicBezTo>
              <a:lnTo>
                <a:pt x="4460707" y="293000"/>
              </a:lnTo>
              <a:cubicBezTo>
                <a:pt x="4336715" y="358276"/>
                <a:pt x="4212723" y="227725"/>
                <a:pt x="4088731" y="293000"/>
              </a:cubicBezTo>
              <a:cubicBezTo>
                <a:pt x="3964739" y="358276"/>
                <a:pt x="3840747" y="227725"/>
                <a:pt x="3716755" y="293000"/>
              </a:cubicBezTo>
              <a:lnTo>
                <a:pt x="3716755" y="293001"/>
              </a:lnTo>
              <a:cubicBezTo>
                <a:pt x="3592763" y="358277"/>
                <a:pt x="3468771" y="227726"/>
                <a:pt x="3344779" y="293001"/>
              </a:cubicBezTo>
              <a:cubicBezTo>
                <a:pt x="3220787" y="358277"/>
                <a:pt x="3096795" y="227726"/>
                <a:pt x="2972803" y="293001"/>
              </a:cubicBezTo>
              <a:lnTo>
                <a:pt x="2972803" y="293064"/>
              </a:lnTo>
              <a:cubicBezTo>
                <a:pt x="2848811" y="358131"/>
                <a:pt x="2724819" y="227998"/>
                <a:pt x="2600827" y="293064"/>
              </a:cubicBezTo>
              <a:cubicBezTo>
                <a:pt x="2492333" y="349998"/>
                <a:pt x="2383840" y="257481"/>
                <a:pt x="2275347" y="277052"/>
              </a:cubicBezTo>
              <a:lnTo>
                <a:pt x="2231858" y="292028"/>
              </a:lnTo>
              <a:lnTo>
                <a:pt x="2231858" y="292562"/>
              </a:lnTo>
              <a:cubicBezTo>
                <a:pt x="2107866" y="357629"/>
                <a:pt x="1983874" y="227496"/>
                <a:pt x="1859882" y="292562"/>
              </a:cubicBezTo>
              <a:cubicBezTo>
                <a:pt x="1735889" y="357629"/>
                <a:pt x="1611897" y="227496"/>
                <a:pt x="1487905" y="292562"/>
              </a:cubicBezTo>
              <a:lnTo>
                <a:pt x="1487905" y="293064"/>
              </a:lnTo>
              <a:cubicBezTo>
                <a:pt x="1363913" y="358131"/>
                <a:pt x="1239921" y="227998"/>
                <a:pt x="1115929" y="293064"/>
              </a:cubicBezTo>
              <a:cubicBezTo>
                <a:pt x="991937" y="358131"/>
                <a:pt x="867945" y="227998"/>
                <a:pt x="743953" y="293064"/>
              </a:cubicBezTo>
              <a:lnTo>
                <a:pt x="743953" y="292562"/>
              </a:lnTo>
              <a:cubicBezTo>
                <a:pt x="619961" y="357629"/>
                <a:pt x="495969" y="227496"/>
                <a:pt x="371977" y="292562"/>
              </a:cubicBezTo>
              <a:cubicBezTo>
                <a:pt x="247984" y="357629"/>
                <a:pt x="123992" y="227496"/>
                <a:pt x="0" y="292562"/>
              </a:cubicBezTo>
              <a:lnTo>
                <a:pt x="0" y="19283"/>
              </a:lnTo>
              <a:cubicBezTo>
                <a:pt x="30998" y="3016"/>
                <a:pt x="61996" y="-1051"/>
                <a:pt x="92994" y="983"/>
              </a:cubicBezTo>
              <a:cubicBezTo>
                <a:pt x="185988" y="7083"/>
                <a:pt x="278982" y="68083"/>
                <a:pt x="371977" y="19283"/>
              </a:cubicBezTo>
              <a:cubicBezTo>
                <a:pt x="495969" y="-45784"/>
                <a:pt x="619961" y="84349"/>
                <a:pt x="743953" y="19283"/>
              </a:cubicBezTo>
              <a:lnTo>
                <a:pt x="743953" y="19785"/>
              </a:lnTo>
              <a:cubicBezTo>
                <a:pt x="867945" y="-45282"/>
                <a:pt x="991937" y="84851"/>
                <a:pt x="1115929" y="19785"/>
              </a:cubicBezTo>
              <a:cubicBezTo>
                <a:pt x="1239921" y="-45282"/>
                <a:pt x="1363913" y="84851"/>
                <a:pt x="1487905" y="19785"/>
              </a:cubicBezTo>
              <a:lnTo>
                <a:pt x="1487905" y="19283"/>
              </a:lnTo>
              <a:cubicBezTo>
                <a:pt x="1611897" y="-45784"/>
                <a:pt x="1735889" y="84349"/>
                <a:pt x="1859882" y="19283"/>
              </a:cubicBezTo>
              <a:cubicBezTo>
                <a:pt x="1968375" y="-37651"/>
                <a:pt x="2076868" y="54866"/>
                <a:pt x="2185361" y="35295"/>
              </a:cubicBezTo>
              <a:lnTo>
                <a:pt x="2228850" y="20319"/>
              </a:lnTo>
              <a:lnTo>
                <a:pt x="2228850" y="19785"/>
              </a:lnTo>
              <a:cubicBezTo>
                <a:pt x="2352842" y="-45282"/>
                <a:pt x="2476834" y="84851"/>
                <a:pt x="2600827" y="19785"/>
              </a:cubicBezTo>
              <a:cubicBezTo>
                <a:pt x="2724819" y="-45282"/>
                <a:pt x="2848811" y="84851"/>
                <a:pt x="2972803" y="19785"/>
              </a:cubicBezTo>
              <a:lnTo>
                <a:pt x="2972803" y="18844"/>
              </a:lnTo>
              <a:cubicBezTo>
                <a:pt x="3003801" y="2525"/>
                <a:pt x="3034799" y="-1555"/>
                <a:pt x="3065797" y="485"/>
              </a:cubicBezTo>
              <a:cubicBezTo>
                <a:pt x="3158791" y="6605"/>
                <a:pt x="3251785" y="67800"/>
                <a:pt x="3344779" y="18844"/>
              </a:cubicBezTo>
              <a:cubicBezTo>
                <a:pt x="3375777" y="2525"/>
                <a:pt x="3406775" y="-1555"/>
                <a:pt x="3437773" y="485"/>
              </a:cubicBezTo>
              <a:close/>
            </a:path>
          </a:pathLst>
        </a:custGeom>
        <a:ln w="3175"/>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endParaRPr kumimoji="1" lang="ja-JP" altLang="en-US" sz="1100" kern="1200"/>
        </a:p>
      </xdr:txBody>
    </xdr:sp>
    <xdr:clientData/>
  </xdr:twoCellAnchor>
  <xdr:twoCellAnchor editAs="oneCell">
    <xdr:from>
      <xdr:col>0</xdr:col>
      <xdr:colOff>28575</xdr:colOff>
      <xdr:row>11</xdr:row>
      <xdr:rowOff>145361</xdr:rowOff>
    </xdr:from>
    <xdr:to>
      <xdr:col>9</xdr:col>
      <xdr:colOff>651763</xdr:colOff>
      <xdr:row>26</xdr:row>
      <xdr:rowOff>22779</xdr:rowOff>
    </xdr:to>
    <xdr:pic>
      <xdr:nvPicPr>
        <xdr:cNvPr id="2" name="図 1">
          <a:extLst>
            <a:ext uri="{FF2B5EF4-FFF2-40B4-BE49-F238E27FC236}">
              <a16:creationId xmlns:a16="http://schemas.microsoft.com/office/drawing/2014/main" id="{42C64ABE-655D-6F96-B21B-81D4F91DA7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240861"/>
          <a:ext cx="6810297" cy="2668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670891</xdr:colOff>
      <xdr:row>28</xdr:row>
      <xdr:rowOff>31058</xdr:rowOff>
    </xdr:from>
    <xdr:to>
      <xdr:col>7</xdr:col>
      <xdr:colOff>662609</xdr:colOff>
      <xdr:row>39</xdr:row>
      <xdr:rowOff>116783</xdr:rowOff>
    </xdr:to>
    <xdr:pic>
      <xdr:nvPicPr>
        <xdr:cNvPr id="3" name="図 2">
          <a:extLst>
            <a:ext uri="{FF2B5EF4-FFF2-40B4-BE49-F238E27FC236}">
              <a16:creationId xmlns:a16="http://schemas.microsoft.com/office/drawing/2014/main" id="{0FA8CB6A-987E-2FBF-4F97-2F55558D62A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856" r="19571"/>
        <a:stretch/>
      </xdr:blipFill>
      <xdr:spPr bwMode="auto">
        <a:xfrm>
          <a:off x="670891" y="5265667"/>
          <a:ext cx="4803914" cy="1999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206829</xdr:colOff>
      <xdr:row>4</xdr:row>
      <xdr:rowOff>85725</xdr:rowOff>
    </xdr:from>
    <xdr:to>
      <xdr:col>10</xdr:col>
      <xdr:colOff>0</xdr:colOff>
      <xdr:row>12</xdr:row>
      <xdr:rowOff>10886</xdr:rowOff>
    </xdr:to>
    <xdr:cxnSp macro="">
      <xdr:nvCxnSpPr>
        <xdr:cNvPr id="5" name="直線コネクタ 4">
          <a:extLst>
            <a:ext uri="{FF2B5EF4-FFF2-40B4-BE49-F238E27FC236}">
              <a16:creationId xmlns:a16="http://schemas.microsoft.com/office/drawing/2014/main" id="{6562C179-B5CC-73C1-2813-2EBFE10E988E}"/>
            </a:ext>
          </a:extLst>
        </xdr:cNvPr>
        <xdr:cNvCxnSpPr/>
      </xdr:nvCxnSpPr>
      <xdr:spPr>
        <a:xfrm flipV="1">
          <a:off x="4321629" y="967468"/>
          <a:ext cx="2536371" cy="1318532"/>
        </a:xfrm>
        <a:prstGeom prst="line">
          <a:avLst/>
        </a:prstGeom>
        <a:ln>
          <a:headEnd type="triangle" w="med" len="med"/>
          <a:tailEnd type="none"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255814</xdr:colOff>
      <xdr:row>6</xdr:row>
      <xdr:rowOff>76200</xdr:rowOff>
    </xdr:from>
    <xdr:to>
      <xdr:col>10</xdr:col>
      <xdr:colOff>0</xdr:colOff>
      <xdr:row>14</xdr:row>
      <xdr:rowOff>5443</xdr:rowOff>
    </xdr:to>
    <xdr:cxnSp macro="">
      <xdr:nvCxnSpPr>
        <xdr:cNvPr id="6" name="直線コネクタ 5">
          <a:extLst>
            <a:ext uri="{FF2B5EF4-FFF2-40B4-BE49-F238E27FC236}">
              <a16:creationId xmlns:a16="http://schemas.microsoft.com/office/drawing/2014/main" id="{B95738FB-48B6-4528-A544-0D10A439ADFE}"/>
            </a:ext>
          </a:extLst>
        </xdr:cNvPr>
        <xdr:cNvCxnSpPr/>
      </xdr:nvCxnSpPr>
      <xdr:spPr>
        <a:xfrm flipV="1">
          <a:off x="4370614" y="1306286"/>
          <a:ext cx="2487386" cy="1322614"/>
        </a:xfrm>
        <a:prstGeom prst="line">
          <a:avLst/>
        </a:prstGeom>
        <a:ln>
          <a:headEnd type="triangle" w="med" len="med"/>
          <a:tailEnd type="none"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161925</xdr:colOff>
      <xdr:row>23</xdr:row>
      <xdr:rowOff>16329</xdr:rowOff>
    </xdr:from>
    <xdr:to>
      <xdr:col>10</xdr:col>
      <xdr:colOff>397329</xdr:colOff>
      <xdr:row>27</xdr:row>
      <xdr:rowOff>310169</xdr:rowOff>
    </xdr:to>
    <xdr:cxnSp macro="">
      <xdr:nvCxnSpPr>
        <xdr:cNvPr id="13" name="直線コネクタ 12">
          <a:extLst>
            <a:ext uri="{FF2B5EF4-FFF2-40B4-BE49-F238E27FC236}">
              <a16:creationId xmlns:a16="http://schemas.microsoft.com/office/drawing/2014/main" id="{40EAAE70-67F6-49AF-A3D8-F6A8F9FE70C6}"/>
            </a:ext>
          </a:extLst>
        </xdr:cNvPr>
        <xdr:cNvCxnSpPr>
          <a:stCxn id="15" idx="1"/>
        </xdr:cNvCxnSpPr>
      </xdr:nvCxnSpPr>
      <xdr:spPr>
        <a:xfrm flipV="1">
          <a:off x="5648325" y="4302579"/>
          <a:ext cx="1607004" cy="979640"/>
        </a:xfrm>
        <a:prstGeom prst="line">
          <a:avLst/>
        </a:prstGeom>
        <a:ln>
          <a:headEnd type="triangle" w="med" len="med"/>
          <a:tailEnd type="none"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657225</xdr:colOff>
      <xdr:row>21</xdr:row>
      <xdr:rowOff>84897</xdr:rowOff>
    </xdr:from>
    <xdr:to>
      <xdr:col>8</xdr:col>
      <xdr:colOff>161925</xdr:colOff>
      <xdr:row>39</xdr:row>
      <xdr:rowOff>74130</xdr:rowOff>
    </xdr:to>
    <xdr:sp macro="" textlink="">
      <xdr:nvSpPr>
        <xdr:cNvPr id="15" name="右中かっこ 14">
          <a:extLst>
            <a:ext uri="{FF2B5EF4-FFF2-40B4-BE49-F238E27FC236}">
              <a16:creationId xmlns:a16="http://schemas.microsoft.com/office/drawing/2014/main" id="{AEE19753-788D-EEBD-5296-559C327CE1DC}"/>
            </a:ext>
          </a:extLst>
        </xdr:cNvPr>
        <xdr:cNvSpPr/>
      </xdr:nvSpPr>
      <xdr:spPr>
        <a:xfrm>
          <a:off x="5457825" y="4107168"/>
          <a:ext cx="190500" cy="3124319"/>
        </a:xfrm>
        <a:prstGeom prst="rightBrace">
          <a:avLst>
            <a:gd name="adj1" fmla="val 8333"/>
            <a:gd name="adj2" fmla="val 38509"/>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9</xdr:col>
      <xdr:colOff>620486</xdr:colOff>
      <xdr:row>15</xdr:row>
      <xdr:rowOff>76200</xdr:rowOff>
    </xdr:from>
    <xdr:to>
      <xdr:col>10</xdr:col>
      <xdr:colOff>849086</xdr:colOff>
      <xdr:row>16</xdr:row>
      <xdr:rowOff>168729</xdr:rowOff>
    </xdr:to>
    <xdr:cxnSp macro="">
      <xdr:nvCxnSpPr>
        <xdr:cNvPr id="22" name="直線コネクタ 21">
          <a:extLst>
            <a:ext uri="{FF2B5EF4-FFF2-40B4-BE49-F238E27FC236}">
              <a16:creationId xmlns:a16="http://schemas.microsoft.com/office/drawing/2014/main" id="{FC867C79-66DB-7CF6-B542-2CC4944E7C5D}"/>
            </a:ext>
          </a:extLst>
        </xdr:cNvPr>
        <xdr:cNvCxnSpPr/>
      </xdr:nvCxnSpPr>
      <xdr:spPr>
        <a:xfrm flipH="1">
          <a:off x="6792686" y="2873829"/>
          <a:ext cx="914400" cy="266700"/>
        </a:xfrm>
        <a:prstGeom prst="line">
          <a:avLst/>
        </a:prstGeom>
        <a:ln>
          <a:headEnd type="none" w="med" len="med"/>
          <a:tailEnd type="triangle"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359229</xdr:colOff>
      <xdr:row>9</xdr:row>
      <xdr:rowOff>87086</xdr:rowOff>
    </xdr:from>
    <xdr:to>
      <xdr:col>10</xdr:col>
      <xdr:colOff>0</xdr:colOff>
      <xdr:row>14</xdr:row>
      <xdr:rowOff>103414</xdr:rowOff>
    </xdr:to>
    <xdr:cxnSp macro="">
      <xdr:nvCxnSpPr>
        <xdr:cNvPr id="27" name="直線コネクタ 26">
          <a:extLst>
            <a:ext uri="{FF2B5EF4-FFF2-40B4-BE49-F238E27FC236}">
              <a16:creationId xmlns:a16="http://schemas.microsoft.com/office/drawing/2014/main" id="{CF928F8F-E51F-4FFD-B3D7-64E88B25AA11}"/>
            </a:ext>
          </a:extLst>
        </xdr:cNvPr>
        <xdr:cNvCxnSpPr/>
      </xdr:nvCxnSpPr>
      <xdr:spPr>
        <a:xfrm flipV="1">
          <a:off x="5159829" y="1839686"/>
          <a:ext cx="1698171" cy="887185"/>
        </a:xfrm>
        <a:prstGeom prst="line">
          <a:avLst/>
        </a:prstGeom>
        <a:ln>
          <a:headEnd type="triangle" w="med" len="med"/>
          <a:tailEnd type="none" w="med" len="med"/>
        </a:ln>
      </xdr:spPr>
      <xdr:style>
        <a:lnRef idx="2">
          <a:schemeClr val="dk1"/>
        </a:lnRef>
        <a:fillRef idx="0">
          <a:schemeClr val="dk1"/>
        </a:fillRef>
        <a:effectRef idx="1">
          <a:schemeClr val="dk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CFE5612-CA06-4B27-B9F0-0889A4A5E76F}" name="テーブル8" displayName="テーブル8" ref="A2:D4" totalsRowShown="0">
  <autoFilter ref="A2:D4" xr:uid="{CCFE5612-CA06-4B27-B9F0-0889A4A5E76F}"/>
  <tableColumns count="4">
    <tableColumn id="1" xr3:uid="{F7CEE98D-4277-494F-998C-201D6BC0B547}" name="更新日"/>
    <tableColumn id="2" xr3:uid="{BE9675FD-3718-4201-9BA8-AB2FECE41C6F}" name="バージョン" dataDxfId="76"/>
    <tableColumn id="3" xr3:uid="{353A4840-8656-4F70-BADE-06E4C980A18A}" name="更新内容"/>
    <tableColumn id="4" xr3:uid="{AE2537D1-1C8A-412A-ABB1-1953D0EECA70}" name="備考"/>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BE86A20-CC78-41A9-B6B2-D21155E3C8F1}" name="規模別区分リスト" displayName="規模別区分リスト" ref="E1:F9" totalsRowShown="0">
  <autoFilter ref="E1:F9" xr:uid="{EBE86A20-CC78-41A9-B6B2-D21155E3C8F1}"/>
  <tableColumns count="2">
    <tableColumn id="1" xr3:uid="{52CE5891-D5F4-4F8D-83D8-15D7DEBFEB4C}" name="規模別区分"/>
    <tableColumn id="2" xr3:uid="{8285BD89-33D0-4484-B9C1-6F29AB4C2B21}" name="規模別区分名"/>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F207D1A-121A-436A-8B40-863912E87D1A}" name="指標計算①分子" displayName="指標計算①分子" ref="A1:BS1729" totalsRowShown="0">
  <autoFilter ref="A1:BS1729" xr:uid="{DF207D1A-121A-436A-8B40-863912E87D1A}"/>
  <tableColumns count="71">
    <tableColumn id="1" xr3:uid="{AE094B58-4F97-470E-BBFD-E8203885DC14}" name="index" dataDxfId="75"/>
    <tableColumn id="2" xr3:uid="{80F245BA-C0DD-40EA-8CFF-D9AABF2842DD}" name="No." dataDxfId="74"/>
    <tableColumn id="3" xr3:uid="{6A5382D0-8389-4A18-B0E5-3A40C147B072}" name="西暦"/>
    <tableColumn id="4" xr3:uid="{6F1F7A4F-E11A-453C-AD29-A0A4FF44D2D1}" name="特性別区分" dataDxfId="73"/>
    <tableColumn id="5" xr3:uid="{56CA43F8-8FBF-4838-ACD5-A29662C58A10}" name="規模別区分"/>
    <tableColumn id="6" xr3:uid="{1B2DAD49-93BC-428F-ABF4-6861A030B24F}" name="機関名" dataDxfId="72"/>
    <tableColumn id="7" xr3:uid="{BC841356-EE2D-4F98-BDF6-6611125A524E}" name="年度" dataDxfId="71"/>
    <tableColumn id="8" xr3:uid="{FE3EC04F-E21D-4DD0-BFCC-9FD847A0F73D}" name="負債構成比率"/>
    <tableColumn id="9" xr3:uid="{AD956FFA-BAB5-4E91-B383-FF6E975B44F1}" name="業務活動キャッシュ・フローの対将来負担倍率"/>
    <tableColumn id="10" xr3:uid="{081AC62A-5E3C-4FF8-892C-BD3BAFD53C2B}" name="流動比率（１）"/>
    <tableColumn id="11" xr3:uid="{20556793-5794-4929-A1F6-FF4EB3F47019}" name="流動比率（２）"/>
    <tableColumn id="12" xr3:uid="{283AFD64-1059-467B-94F3-96EBC0A0F074}" name="当座比率"/>
    <tableColumn id="13" xr3:uid="{0ABC396E-574A-4002-AB40-7D4519F2C539}" name="減価償却累計率（１）"/>
    <tableColumn id="14" xr3:uid="{231D6CA4-D670-48BC-9508-76801E8084FE}" name="減価償却累計率（２）"/>
    <tableColumn id="15" xr3:uid="{9DD95B78-2A13-49E6-9B90-4B76A5B119C2}" name="交付金依存度（１）"/>
    <tableColumn id="16" xr3:uid="{871D8FE3-04F7-4C1A-9DCE-B8B3DF81F127}" name="交付金依存度（２）"/>
    <tableColumn id="17" xr3:uid="{DDAF1D04-A352-4324-8BE6-2C66FE6828D0}" name="公財政依存度（１）"/>
    <tableColumn id="18" xr3:uid="{803D446B-682E-4CED-B1C3-9235D514C012}" name="公財政依存度（２）"/>
    <tableColumn id="19" xr3:uid="{544FAF84-9230-455B-90A0-88DE55EFBE4B}" name="教育経費比率（１）"/>
    <tableColumn id="20" xr3:uid="{62C859E7-A22C-426C-B869-4763180651B8}" name="教育経費比率（２）"/>
    <tableColumn id="21" xr3:uid="{C9B5096D-9644-4547-AE5A-F184438197D2}" name="研究経費比率（１）"/>
    <tableColumn id="22" xr3:uid="{3CCEBE34-0588-4A41-8F4D-C9B91575E75C}" name="研究経費比率（２）"/>
    <tableColumn id="23" xr3:uid="{56E35C76-A972-47C2-B668-C2C92C6DD95B}" name="研究経費比率（３）"/>
    <tableColumn id="24" xr3:uid="{44664B0A-E735-41EA-9337-C15D39CA097F}" name="学生当たり教育経費"/>
    <tableColumn id="25" xr3:uid="{D80EF70E-1E38-4441-9029-96972F1B10AF}" name="常勤教員当たり研究経費（１）"/>
    <tableColumn id="26" xr3:uid="{5254CE14-1504-4C25-9735-CDA2AF80257B}" name="常勤教員当たり研究経費（２）"/>
    <tableColumn id="27" xr3:uid="{CABD721A-3D90-4083-A963-9E85A4B12E28}" name="教育研究支援経費比率"/>
    <tableColumn id="28" xr3:uid="{CB24AA07-891E-4EEA-B9AA-96A681B206E7}" name="奨学費比率"/>
    <tableColumn id="29" xr3:uid="{D718B812-FB1E-4DE6-979A-314962F31906}" name="附属病院業務費用比率"/>
    <tableColumn id="30" xr3:uid="{45658312-1A42-4ED6-8D5E-89CF619573CC}" name="附属病院業務費用回収率"/>
    <tableColumn id="31" xr3:uid="{E800FF01-0B29-4241-BAD3-8307948D7271}" name="病院教職員当たり業務費用"/>
    <tableColumn id="32" xr3:uid="{26873A32-72E7-4487-8577-136121CA0BF6}" name="病院教職員当たり診療経費"/>
    <tableColumn id="33" xr3:uid="{81BC6E25-3AE4-4AD1-85A5-632A14077112}" name="病院教職員当たり附属病院収益"/>
    <tableColumn id="34" xr3:uid="{93E7C453-33AC-4960-85E8-558386B01626}" name="自己収益比率（附属病院収益力）"/>
    <tableColumn id="35" xr3:uid="{EBE05CE8-3A01-4F01-BFCE-67F358E96D3B}" name="附属病院人件費比率"/>
    <tableColumn id="36" xr3:uid="{63C64289-7942-4E50-BA8D-DEF32EF823AE}" name="附属病院収益対人件費比率"/>
    <tableColumn id="37" xr3:uid="{1878B8D0-0F9B-4B58-9925-355D6C421361}" name="附属病院資産収益率（１）"/>
    <tableColumn id="38" xr3:uid="{E3080218-BAAA-4BA1-BD5D-F03E1D015C3E}" name="維持管理費比率（１）"/>
    <tableColumn id="39" xr3:uid="{7F40DA9D-7B5D-43F0-9473-7E63BE8F93F4}" name="維持管理費比率（２）"/>
    <tableColumn id="40" xr3:uid="{0E6ABAEB-DC8D-467B-9F1E-4BEAA7967584}" name="外部資金依存率"/>
    <tableColumn id="41" xr3:uid="{BC909EDF-53D1-4F7B-8851-1EDF16490C9D}" name="寄附金比率"/>
    <tableColumn id="42" xr3:uid="{330C1584-532D-4B00-A6C9-1CB2245FB57E}" name="経常収益の伸び率（１）"/>
    <tableColumn id="43" xr3:uid="{E94B201B-B868-4873-8AAD-F58D91B039AE}" name="経常収益の伸び率（２）"/>
    <tableColumn id="44" xr3:uid="{41A6D1E9-CC88-47D8-9A0F-93CB46543702}" name="外部資金の伸び率"/>
    <tableColumn id="45" xr3:uid="{3B997DC5-3693-4945-A76F-0A91440D852F}" name="水道光熱費比率"/>
    <tableColumn id="46" xr3:uid="{050410B9-500F-4FD8-BD66-BD45DEFE3511}" name="人件費比率（１）"/>
    <tableColumn id="47" xr3:uid="{246CEA10-E1E5-4F19-8D13-FDF112C782F9}" name="人件費比率（２）"/>
    <tableColumn id="48" xr3:uid="{C7FFA1D3-A300-4AFE-98EE-769D2870C528}" name="人件費比率（３）"/>
    <tableColumn id="49" xr3:uid="{067B8215-DC11-4A98-B226-E7BD3AE8C0C9}" name="一般管理費比率（１）"/>
    <tableColumn id="50" xr3:uid="{DC597589-FE2D-46D0-9552-1BB2262802C3}" name="一般管理費比率（２）"/>
    <tableColumn id="51" xr3:uid="{63213723-38CC-4C20-BE21-6CC7D2EDDB45}" name="自己収入等充当率"/>
    <tableColumn id="52" xr3:uid="{7C314A3F-4576-416C-8830-2705BC8C2304}" name="医薬品及び診療材料回転期間"/>
    <tableColumn id="53" xr3:uid="{DAEC370F-FAB9-4455-A62F-BFB1AF914757}" name="産学連携等及び寄附金収入の対予算差額比率"/>
    <tableColumn id="54" xr3:uid="{01309ECE-EBEA-4A62-B80B-41EC37F0E8D4}" name="附属病院収入の対予算差額比率"/>
    <tableColumn id="55" xr3:uid="{BD909EDA-B08A-47F9-A671-CD36F7891BC0}" name="資産収益率（１）"/>
    <tableColumn id="56" xr3:uid="{314277A7-3DA6-450E-9C70-7FD4E15BDD51}" name="資産収益率（２）"/>
    <tableColumn id="57" xr3:uid="{736BAA3C-DFFD-42C0-8AF9-97987C3CAC3A}" name="常勤教員当たり人件費"/>
    <tableColumn id="58" xr3:uid="{11331459-FDF2-4E75-9F27-AB91290D9566}" name="常勤事務・技術職員当たり人件費"/>
    <tableColumn id="59" xr3:uid="{528CE1CE-EE37-4EA4-981E-C12FDB9A6D57}" name="常勤看護師当たり人件費"/>
    <tableColumn id="60" xr3:uid="{ABA46375-AF3C-4798-974F-C57D64511C5E}" name="業務の外部依存度"/>
    <tableColumn id="61" xr3:uid="{88CB73AF-BF59-4C75-A10E-E4A3FD2C290B}" name="診療経費比率"/>
    <tableColumn id="62" xr3:uid="{E72FBDB3-162B-4A4E-8186-F65BCFDD426A}" name="自己収入比率"/>
    <tableColumn id="63" xr3:uid="{E1540577-675B-4822-8801-BD1CFA6C1A56}" name="学生納付金収益比率（１）"/>
    <tableColumn id="64" xr3:uid="{ADFB6048-B779-45DE-AEDF-283CF81411B4}" name="学生納付金収益比率（２）"/>
    <tableColumn id="65" xr3:uid="{6E3EE74F-2ABD-48D8-9F2A-0F5D99E5B9FD}" name="自己収入対人件費比率"/>
    <tableColumn id="66" xr3:uid="{ED1679CD-F18A-4595-A4FA-CCA98B708D00}" name="附属病院資産収益率（２）"/>
    <tableColumn id="67" xr3:uid="{46BA0E55-B61F-4B4D-8457-CEC3B4F03A83}" name="附属病院債務償還負担度"/>
    <tableColumn id="68" xr3:uid="{140D2849-522C-498A-89D1-E20190E77F35}" name="教員一人当たり学生数"/>
    <tableColumn id="69" xr3:uid="{8CEBCE67-6309-4BF9-8233-19834C1874CE}" name="大学院生割合"/>
    <tableColumn id="70" xr3:uid="{BE8A0673-0B24-43AF-BB29-1772A03FEC69}" name="常勤教員当たり外部研究費獲得額"/>
    <tableColumn id="71" xr3:uid="{F27707CF-F7B6-48FC-BE02-D27F08139D58}" name="常勤事務職員当たり寄附金獲得額"/>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7360366-D6E4-4EDE-B847-077521F88615}" name="指標計算②分母" displayName="指標計算②分母" ref="A1:BT1729" totalsRowShown="0">
  <autoFilter ref="A1:BT1729" xr:uid="{57360366-D6E4-4EDE-B847-077521F88615}"/>
  <tableColumns count="72">
    <tableColumn id="1" xr3:uid="{67BF0B6A-01FD-44BB-9925-DBA8F7478BDB}" name="index" dataDxfId="70"/>
    <tableColumn id="2" xr3:uid="{3482332B-D560-4370-A75D-A4D897A07C87}" name="No." dataDxfId="69"/>
    <tableColumn id="3" xr3:uid="{B6AF5A35-E510-4B1D-82C2-FE8A69C8EF4B}" name="西暦"/>
    <tableColumn id="4" xr3:uid="{3CADEFFC-2250-42E4-8648-B0396264BA80}" name="特性別区分" dataDxfId="68"/>
    <tableColumn id="5" xr3:uid="{824CD418-8BB5-42A2-868F-EF9D12510F51}" name="規模別区分"/>
    <tableColumn id="72" xr3:uid="{54E75362-D354-4E5C-A561-7FB309A7D63D}" name="統合区分"/>
    <tableColumn id="6" xr3:uid="{3F6FB4E2-391F-4A6D-B2F1-1C2E822354AE}" name="機関名" dataDxfId="67"/>
    <tableColumn id="7" xr3:uid="{F2168981-0D3A-4AF2-9E9E-6BBBEF5D1153}" name="年度" dataDxfId="66"/>
    <tableColumn id="8" xr3:uid="{FADB9D03-0BB6-4666-B881-921D28EBB9D2}" name="負債構成比率"/>
    <tableColumn id="9" xr3:uid="{78BBA982-7B91-4E18-91DC-44AC8BFD6469}" name="業務活動キャッシュ・フローの対将来負担倍率"/>
    <tableColumn id="10" xr3:uid="{3494077A-56D9-45AB-B98D-33B36CA83536}" name="流動比率（１）"/>
    <tableColumn id="11" xr3:uid="{957C3BDF-60D3-427E-B610-4E3CC1834B76}" name="流動比率（２）"/>
    <tableColumn id="12" xr3:uid="{EFE78F09-1DC1-4FD5-80AD-BD3B7EA65F0B}" name="当座比率"/>
    <tableColumn id="13" xr3:uid="{86390C24-CB23-434F-8EBE-241A4D056822}" name="減価償却累計率（１）"/>
    <tableColumn id="14" xr3:uid="{0C38121F-15AA-4340-8449-DCDF443F5B65}" name="減価償却累計率（２）"/>
    <tableColumn id="15" xr3:uid="{5F50A4A2-AAEF-4265-84CC-740F276A4111}" name="交付金依存度（１）"/>
    <tableColumn id="16" xr3:uid="{5A1E7E5C-4721-443D-8CDC-7EAE9E33179A}" name="交付金依存度（２）"/>
    <tableColumn id="17" xr3:uid="{88443460-1369-4C5D-BCAD-7F5A75C21DD8}" name="公財政依存度（１）"/>
    <tableColumn id="18" xr3:uid="{B7FE5628-323C-4E9D-A841-120354FC9E11}" name="公財政依存度（２）"/>
    <tableColumn id="19" xr3:uid="{E0BE8FEF-1BDD-4C6F-B421-0EE72235DD29}" name="教育経費比率（１）"/>
    <tableColumn id="20" xr3:uid="{3C66C2EA-0F75-4169-AFCE-F1C9F13D5570}" name="教育経費比率（２）"/>
    <tableColumn id="21" xr3:uid="{F4048515-277C-44C2-9AF0-D11A331CD97E}" name="研究経費比率（１）"/>
    <tableColumn id="22" xr3:uid="{F90A3E53-F15D-42AC-A1A3-526AF93A340F}" name="研究経費比率（２）"/>
    <tableColumn id="23" xr3:uid="{B29B3768-09A4-441E-B5C7-26DF27A47058}" name="研究経費比率（３）"/>
    <tableColumn id="24" xr3:uid="{98635BB6-89AD-431A-809F-536D1A44F8F4}" name="学生当たり教育経費"/>
    <tableColumn id="25" xr3:uid="{AA267B2E-2ADB-455A-932B-BCFE1FA5E08C}" name="常勤教員当たり研究経費（１）"/>
    <tableColumn id="26" xr3:uid="{4F725F03-0E64-4F48-ACD8-EE81AFF2618F}" name="常勤教員当たり研究経費（２）"/>
    <tableColumn id="27" xr3:uid="{4E7ABF6F-EECD-49FD-9D2B-4E9C21D1C46D}" name="教育研究支援経費比率"/>
    <tableColumn id="28" xr3:uid="{7341AC4E-6586-4CB8-88A2-CA78C2336C11}" name="奨学費比率"/>
    <tableColumn id="29" xr3:uid="{94035A81-1A44-4565-A217-57AC4A7902B7}" name="附属病院業務費用比率"/>
    <tableColumn id="30" xr3:uid="{39BBC564-7B1D-45D1-9F0A-D3FA81921AEF}" name="附属病院業務費用回収率"/>
    <tableColumn id="31" xr3:uid="{A89BA691-07AA-43E1-9C49-8AC171F132F1}" name="病院教職員当たり業務費用"/>
    <tableColumn id="32" xr3:uid="{857AB913-8ED2-4E56-BB88-8FAC7948DC24}" name="病院教職員当たり診療経費"/>
    <tableColumn id="33" xr3:uid="{3FD2EFA7-650B-4834-B72A-216DC4DC89F3}" name="病院教職員当たり附属病院収益"/>
    <tableColumn id="34" xr3:uid="{D2DB3095-6575-4A0F-9D30-ED0E29B19153}" name="自己収益比率（附属病院収益力）"/>
    <tableColumn id="35" xr3:uid="{F3A64A50-2715-4EBD-AF26-F1680E30010C}" name="附属病院人件費比率"/>
    <tableColumn id="36" xr3:uid="{2BDAC301-C213-4ECF-9DA6-7AC0580FD3C3}" name="附属病院収益対人件費比率"/>
    <tableColumn id="37" xr3:uid="{47035C57-44BD-4C0D-94B5-82F2FC80D97D}" name="附属病院資産収益率（１）"/>
    <tableColumn id="38" xr3:uid="{3D017BFC-69F8-4090-A144-0AC06BF50C64}" name="維持管理費比率（１）"/>
    <tableColumn id="39" xr3:uid="{41CE2C41-D66D-41F3-BB54-57244A48A43D}" name="維持管理費比率（２）"/>
    <tableColumn id="40" xr3:uid="{426999A8-933A-4642-A148-DB65B93B4950}" name="外部資金依存率"/>
    <tableColumn id="41" xr3:uid="{481E06BC-77E1-4335-9A56-CA1CE2952165}" name="寄附金比率"/>
    <tableColumn id="42" xr3:uid="{D18A1840-1D50-4BE9-9802-51F143AAFD04}" name="経常収益の伸び率（１）"/>
    <tableColumn id="43" xr3:uid="{248F9762-A386-450C-AC38-1739C505CDA0}" name="経常収益の伸び率（２）"/>
    <tableColumn id="44" xr3:uid="{21B27D44-0CF3-4B36-9A6B-885420565E35}" name="外部資金の伸び率"/>
    <tableColumn id="45" xr3:uid="{00479654-07AC-4AAA-BAF5-53517546AA55}" name="水道光熱費比率"/>
    <tableColumn id="46" xr3:uid="{959D6565-2977-49EE-94A9-AEC2BBABA9DE}" name="人件費比率（１）"/>
    <tableColumn id="47" xr3:uid="{82E2335B-09B5-4102-8675-CB6683CBAD4D}" name="人件費比率（２）"/>
    <tableColumn id="48" xr3:uid="{8CB12428-7E1C-4D7B-9439-EFA52257DBD1}" name="人件費比率（３）"/>
    <tableColumn id="49" xr3:uid="{D4A94A10-E734-438C-BF07-97DB94226262}" name="一般管理費比率（１）"/>
    <tableColumn id="50" xr3:uid="{7F9FA0FF-D7C0-4175-BF13-FC98C31F4475}" name="一般管理費比率（２）"/>
    <tableColumn id="51" xr3:uid="{E26E63A4-CBB4-410C-9E6E-AD7B24F7D1A6}" name="自己収入等充当率"/>
    <tableColumn id="52" xr3:uid="{9DE6E5E1-D0EE-45A8-82C9-30FD4E6E5BB0}" name="医薬品及び診療材料回転期間"/>
    <tableColumn id="53" xr3:uid="{116B4756-476F-40FC-845E-8A49EB6693ED}" name="産学連携等及び寄附金収入の対予算差額比率"/>
    <tableColumn id="54" xr3:uid="{DCA7FC0B-A7BF-412D-B148-AC7D714617EF}" name="附属病院収入の対予算差額比率"/>
    <tableColumn id="55" xr3:uid="{F67F16D1-1582-4B4D-9C64-9D04AA79DE61}" name="資産収益率（１）"/>
    <tableColumn id="56" xr3:uid="{311D63EC-9606-4E02-948B-87EB3CF163FF}" name="資産収益率（２）"/>
    <tableColumn id="57" xr3:uid="{F0058A4F-DD6E-46F0-B338-C74CEB54A5EB}" name="常勤教員当たり人件費"/>
    <tableColumn id="58" xr3:uid="{F4214EF3-C23E-46F9-AA7F-BA503BEF97BE}" name="常勤事務・技術職員当たり人件費"/>
    <tableColumn id="59" xr3:uid="{14D6367B-6050-4EF4-BA3D-A39CA6BB198E}" name="常勤看護師当たり人件費"/>
    <tableColumn id="60" xr3:uid="{D70561CF-F40A-48C1-9960-C420441B015E}" name="業務の外部依存度"/>
    <tableColumn id="61" xr3:uid="{82BF40E4-2DF1-4234-8C8A-A032182588EC}" name="診療経費比率"/>
    <tableColumn id="62" xr3:uid="{59AC71A0-9195-4DA7-B860-030DDEA9C484}" name="自己収入比率"/>
    <tableColumn id="63" xr3:uid="{D8FF8D4A-BDF3-455C-9037-F13135B5C76D}" name="学生納付金収益比率（１）"/>
    <tableColumn id="64" xr3:uid="{E4E79329-4418-4917-BE13-BF04A421A808}" name="学生納付金収益比率（２）"/>
    <tableColumn id="65" xr3:uid="{E03B0735-1E3C-4CB0-9313-4254166D5AFF}" name="自己収入対人件費比率"/>
    <tableColumn id="66" xr3:uid="{40B7C8A2-D74D-4FBF-8B80-1C9ACD9B1196}" name="附属病院資産収益率（２）"/>
    <tableColumn id="67" xr3:uid="{1676A6AA-1BDD-411F-9F4F-752D16217C78}" name="附属病院債務償還負担度"/>
    <tableColumn id="68" xr3:uid="{5FDB19B6-24EE-4964-B9A7-2E00DDD1DB77}" name="教員一人当たり学生数"/>
    <tableColumn id="69" xr3:uid="{8AA781A6-5446-4AAC-B0B8-2886C216E366}" name="大学院生割合"/>
    <tableColumn id="70" xr3:uid="{E66A2371-B78E-4750-9B2A-1F2040C71C56}" name="常勤教員当たり外部研究費獲得額"/>
    <tableColumn id="71" xr3:uid="{BD577165-8D54-478B-A615-8FFC6B3C08FB}" name="常勤事務職員当たり寄附金獲得額"/>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B39A389-2DDB-4492-88D0-A92FF91DA152}" name="指標計算③算出" displayName="指標計算③算出" ref="A1:BT1729" totalsRowShown="0">
  <autoFilter ref="A1:BT1729" xr:uid="{1B39A389-2DDB-4492-88D0-A92FF91DA152}"/>
  <tableColumns count="72">
    <tableColumn id="1" xr3:uid="{63740F95-40AF-4DAD-918D-88A215302DB9}" name="index" dataDxfId="65"/>
    <tableColumn id="2" xr3:uid="{2D3D6C03-209F-4DE1-881A-C87CD6332F5B}" name="No." dataDxfId="64"/>
    <tableColumn id="3" xr3:uid="{007C80B7-1913-4700-970F-7B26628C3997}" name="西暦"/>
    <tableColumn id="4" xr3:uid="{D18E673B-B4B5-4A6F-8221-00EA6724DADD}" name="特性別区分" dataDxfId="63"/>
    <tableColumn id="5" xr3:uid="{9E495401-4956-46E5-906E-66D036CFDD8F}" name="規模別区分"/>
    <tableColumn id="72" xr3:uid="{5C25A2DC-61B3-4C0E-95C8-8ADD3DE65257}" name="統合区分"/>
    <tableColumn id="6" xr3:uid="{9E9A637F-7D55-4A5E-AAE9-19A33C7A0E48}" name="機関名" dataDxfId="62"/>
    <tableColumn id="7" xr3:uid="{42B01B5A-32D3-4B53-8833-A49576A20149}" name="年度" dataDxfId="61"/>
    <tableColumn id="8" xr3:uid="{0CBD3307-7068-422B-8915-2BF616EE8C7C}" name="負債構成比率"/>
    <tableColumn id="9" xr3:uid="{F47F664F-4DAD-4FFB-AC22-B66F7CFE8B52}" name="業務活動キャッシュ・フローの対将来負担倍率"/>
    <tableColumn id="10" xr3:uid="{13C17FDF-45F8-48B6-88FB-2B0312269090}" name="流動比率（１）"/>
    <tableColumn id="11" xr3:uid="{D164D3CC-D7FC-4113-A2B5-DEC2D25190D3}" name="流動比率（２）"/>
    <tableColumn id="12" xr3:uid="{1F08EACD-FE33-4BB9-BD08-5FC700F6BC3A}" name="当座比率"/>
    <tableColumn id="13" xr3:uid="{31A9D5C2-206F-4FA0-B141-D2AED0AD6F2A}" name="減価償却累計率（１）"/>
    <tableColumn id="14" xr3:uid="{046ACB7E-81B3-4655-92F1-CE85CA3E24C5}" name="減価償却累計率（２）"/>
    <tableColumn id="15" xr3:uid="{AC2F1E3D-6D92-4A26-8983-7715CB32EE7C}" name="交付金依存度（１）"/>
    <tableColumn id="16" xr3:uid="{90B25413-818E-44E6-B621-ABFD8EB03F96}" name="交付金依存度（２）"/>
    <tableColumn id="17" xr3:uid="{146BAD7B-51B8-47A1-B72D-E3909738D256}" name="公財政依存度（１）" dataDxfId="60"/>
    <tableColumn id="18" xr3:uid="{18C42B9B-A6C5-4E28-A7B2-54A2A61DD458}" name="公財政依存度（２）"/>
    <tableColumn id="19" xr3:uid="{9F05162F-6343-459F-9042-D2BC91412659}" name="教育経費比率（１）"/>
    <tableColumn id="20" xr3:uid="{C573F6EE-50D8-4818-8458-0273F6A266F7}" name="教育経費比率（２）"/>
    <tableColumn id="21" xr3:uid="{9770AA52-36B3-49EC-ADEC-2A096B43B137}" name="研究経費比率（１）"/>
    <tableColumn id="22" xr3:uid="{9943882C-2F37-44C1-BAEF-1A8D47DD1B43}" name="研究経費比率（２）"/>
    <tableColumn id="23" xr3:uid="{377D8F3E-228A-4D09-B1EB-64CA33969D16}" name="研究経費比率（３）"/>
    <tableColumn id="24" xr3:uid="{4E33BA70-8251-429C-81E8-428BEB41C92C}" name="学生当たり教育経費" dataDxfId="59"/>
    <tableColumn id="25" xr3:uid="{4504AFBE-3EEA-4F49-A911-E8AD0A832701}" name="常勤教員当たり研究経費（１）" dataDxfId="58"/>
    <tableColumn id="26" xr3:uid="{F6B1AC85-8DB7-4AC9-B3F0-197800B3A0B1}" name="常勤教員当たり研究経費（２）" dataDxfId="57"/>
    <tableColumn id="27" xr3:uid="{B09D009A-5B35-45F7-B2FC-2D22AEE112E6}" name="教育研究支援経費比率"/>
    <tableColumn id="28" xr3:uid="{C0905542-BC2A-49E5-8DDE-C3DDB1A659FA}" name="奨学費比率"/>
    <tableColumn id="29" xr3:uid="{1C2FC0F7-C176-407C-9BC0-36133F559A16}" name="附属病院業務費用比率"/>
    <tableColumn id="30" xr3:uid="{3439B540-6E88-426B-AF64-2DF73E059FA3}" name="附属病院業務費用回収率" dataDxfId="56"/>
    <tableColumn id="31" xr3:uid="{171CAB7D-E424-48CD-93EA-80F8E4804B33}" name="病院教職員当たり業務費用" dataDxfId="55"/>
    <tableColumn id="32" xr3:uid="{9571A064-48B1-46EC-8238-41EF9D94AC15}" name="病院教職員当たり診療経費" dataDxfId="54"/>
    <tableColumn id="33" xr3:uid="{4F31F64B-DC39-4585-A52A-C23F3F28B780}" name="病院教職員当たり附属病院収益" dataDxfId="53"/>
    <tableColumn id="34" xr3:uid="{8D3B0155-5E11-42B9-BC71-2375871ECE2C}" name="自己収益比率（附属病院収益力）" dataDxfId="52"/>
    <tableColumn id="35" xr3:uid="{059E85CB-ACD5-49FE-B922-8C0573148BF6}" name="附属病院人件費比率" dataDxfId="51"/>
    <tableColumn id="36" xr3:uid="{69CBAD20-2770-4914-9EDC-3749EE003346}" name="附属病院収益対人件費比率" dataDxfId="50"/>
    <tableColumn id="37" xr3:uid="{5BFF1D8E-B0CC-456F-B885-45625FEC69FE}" name="附属病院資産収益率（１）" dataDxfId="49"/>
    <tableColumn id="38" xr3:uid="{D4C143D5-77AD-4305-8063-2D72A5F11868}" name="維持管理費比率（１）"/>
    <tableColumn id="39" xr3:uid="{D3D7C3E7-0F98-479E-A5BC-BB2B284B7AF6}" name="維持管理費比率（２）"/>
    <tableColumn id="40" xr3:uid="{08206863-0FCC-4D1F-A58A-573DF5544E68}" name="外部資金依存率"/>
    <tableColumn id="41" xr3:uid="{7F0F436C-45FB-409E-A893-FF5C99AE6AE8}" name="寄附金比率"/>
    <tableColumn id="42" xr3:uid="{E4DEF5F4-6EA0-4B12-A5B1-D02E20156CAA}" name="経常収益の伸び率（１）" dataDxfId="48"/>
    <tableColumn id="43" xr3:uid="{41CD63FB-2646-492A-A429-76D077FA7B62}" name="経常収益の伸び率（２）" dataDxfId="47"/>
    <tableColumn id="44" xr3:uid="{6B668B1C-8293-4E3C-9909-721071A7F827}" name="外部資金の伸び率" dataDxfId="46"/>
    <tableColumn id="45" xr3:uid="{FC0830DF-9C02-4F1C-85CC-08718D881CA3}" name="水道光熱費比率"/>
    <tableColumn id="46" xr3:uid="{091B0CA1-817F-41AC-B5A2-15F906FFF32D}" name="人件費比率（１）"/>
    <tableColumn id="47" xr3:uid="{30B25099-382E-44BA-9F98-103F0C79197E}" name="人件費比率（２）"/>
    <tableColumn id="48" xr3:uid="{D51F395D-142D-4521-9BB0-FC75F4CA84FF}" name="人件費比率（３）"/>
    <tableColumn id="49" xr3:uid="{C898DF2E-5CCD-4519-8644-F6FA8D9F6E1B}" name="一般管理費比率（１）"/>
    <tableColumn id="50" xr3:uid="{C9E48E55-7652-4E08-A8E1-5DB0216F496F}" name="一般管理費比率（２）"/>
    <tableColumn id="51" xr3:uid="{36B4EB96-20DA-4DED-9E12-26B81F72501D}" name="自己収入等充当率"/>
    <tableColumn id="52" xr3:uid="{73FCF25A-5A02-41E2-8E92-DB587BAF16FE}" name="医薬品及び診療材料回転期間" dataDxfId="45"/>
    <tableColumn id="53" xr3:uid="{2EFD4B60-4E9C-4BD2-9C93-8F7E7DD1250F}" name="産学連携等及び寄附金収入の対予算差額比率" dataDxfId="44"/>
    <tableColumn id="54" xr3:uid="{B4AC39D8-C7DB-4094-B041-1879E8AD0653}" name="附属病院収入の対予算差額比率" dataDxfId="43"/>
    <tableColumn id="55" xr3:uid="{979E4863-B6C2-42F5-AB4E-DE20F5C8BCEC}" name="資産収益率（１）"/>
    <tableColumn id="56" xr3:uid="{EE47D552-FBA0-4294-A3C3-CBBB2AE9C37C}" name="資産収益率（２）"/>
    <tableColumn id="57" xr3:uid="{21F25F51-57EE-44B5-9007-89D86BB28481}" name="常勤教員当たり人件費"/>
    <tableColumn id="58" xr3:uid="{BC0EE4B9-C0BA-4196-851C-190B1042CF93}" name="常勤事務・技術職員当たり人件費"/>
    <tableColumn id="59" xr3:uid="{6B915CBE-C1FA-4268-A10D-7F7C9C6FA160}" name="常勤看護師当たり人件費"/>
    <tableColumn id="60" xr3:uid="{E35390FE-AD0E-47EA-BA4D-7455D9B00CB4}" name="業務の外部依存度"/>
    <tableColumn id="61" xr3:uid="{E10A3F0D-B70F-4D68-8650-FAB317E0903A}" name="診療経費比率" dataDxfId="42"/>
    <tableColumn id="62" xr3:uid="{1F5E43A9-6654-42C8-AD0C-3F4FB0D95EF1}" name="自己収入比率"/>
    <tableColumn id="63" xr3:uid="{248953B3-CD4A-42DE-BEC2-D04B7C4CDF65}" name="学生納付金収益比率（１）"/>
    <tableColumn id="64" xr3:uid="{76087B3C-6FB0-4133-B845-AD7C3FDDDD88}" name="学生納付金収益比率（２）"/>
    <tableColumn id="65" xr3:uid="{F2856677-424F-4E8D-9DC4-2D42179EBE77}" name="自己収入対人件費比率"/>
    <tableColumn id="66" xr3:uid="{8424E164-DCD2-42CB-B098-1BA186D0E98F}" name="附属病院資産収益率（２）" dataDxfId="41"/>
    <tableColumn id="67" xr3:uid="{434D5E05-5574-455E-A494-E757A9F42A91}" name="附属病院債務償還負担度" dataDxfId="40"/>
    <tableColumn id="68" xr3:uid="{B679E684-4E0D-4B71-9DC4-7870EE074BB3}" name="教員一人当たり学生数" dataDxfId="39"/>
    <tableColumn id="69" xr3:uid="{26457048-14C0-48C7-8681-6B9E505FB945}" name="大学院生割合" dataDxfId="38"/>
    <tableColumn id="70" xr3:uid="{AC27FE02-33A0-4F2D-BC85-97E89EFBA927}" name="常勤教員当たり外部研究費獲得額" dataDxfId="37"/>
    <tableColumn id="71" xr3:uid="{8DEBADC3-D64D-4E17-B8DA-D575CEBBE5E8}" name="常勤事務職員当たり寄附金獲得額" dataDxfId="36"/>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245F8F0-7AF3-482F-86B9-1D7A2E7F8868}" name="特性別指標" displayName="特性別指標" ref="A1:BN161" totalsRowShown="0">
  <autoFilter ref="A1:BN161" xr:uid="{A245F8F0-7AF3-482F-86B9-1D7A2E7F8868}"/>
  <tableColumns count="66">
    <tableColumn id="1" xr3:uid="{CBB0C964-9D6F-49C0-8F1F-621076A0F889}" name="西暦"/>
    <tableColumn id="2" xr3:uid="{4C9B12E9-36C1-4BF7-9A0E-F09AA658000A}" name="特性別区分" dataDxfId="35"/>
    <tableColumn id="3" xr3:uid="{3EA44DD0-4C68-4DC7-B848-72B00077076E}" name="負債構成比率"/>
    <tableColumn id="4" xr3:uid="{7D661D3C-722C-48A8-946E-916548C99411}" name="業務活動キャッシュ・フローの対将来負担倍率"/>
    <tableColumn id="5" xr3:uid="{02439954-C181-4CF6-BCFF-D8D72170A92E}" name="流動比率（１）"/>
    <tableColumn id="6" xr3:uid="{ADF11AC0-2531-4AC8-B745-20AF5B3B02EF}" name="流動比率（２）"/>
    <tableColumn id="7" xr3:uid="{677CA235-BE48-4E75-ADB5-728CCCD5CB54}" name="当座比率"/>
    <tableColumn id="8" xr3:uid="{55F7C505-B914-4D19-BC29-F4FAEEF9254B}" name="減価償却累計率（１）"/>
    <tableColumn id="9" xr3:uid="{F6450B9A-D8F7-4775-BEAD-C6468ACF7B25}" name="減価償却累計率（２）"/>
    <tableColumn id="10" xr3:uid="{492C09E7-C6B5-4944-B5B2-EB1EDA7C3088}" name="交付金依存度（１）"/>
    <tableColumn id="11" xr3:uid="{6BE20A38-A57E-4FAB-B9E7-2DDB7E76FA09}" name="交付金依存度（２）"/>
    <tableColumn id="12" xr3:uid="{4C716FDE-FF98-4236-A039-5C5C11C78DE4}" name="公財政依存度（１）"/>
    <tableColumn id="13" xr3:uid="{FBFF3B14-0B02-4483-9F10-9FD0EBD256AC}" name="公財政依存度（２）"/>
    <tableColumn id="14" xr3:uid="{B450A7F5-2195-4290-82D7-69238CDCBFC8}" name="教育経費比率（１）"/>
    <tableColumn id="15" xr3:uid="{176B6D24-C7F5-4613-968E-6E405D0DDB95}" name="教育経費比率（２）"/>
    <tableColumn id="16" xr3:uid="{9253E690-E9A7-4A80-8250-93CEE86E3448}" name="研究経費比率（１）"/>
    <tableColumn id="17" xr3:uid="{9621B242-DD55-4B43-83CC-EF8781C5D969}" name="研究経費比率（２）"/>
    <tableColumn id="18" xr3:uid="{9C5FE651-A4D2-4D5A-A0BC-08F86407068C}" name="研究経費比率（３）"/>
    <tableColumn id="19" xr3:uid="{C1E3EFEC-8D33-42E2-8642-6E9A1FF92407}" name="学生当たり教育経費"/>
    <tableColumn id="20" xr3:uid="{B1CDD5DC-79C1-450C-9759-E47DEF1A2B65}" name="常勤教員当たり研究経費（１）"/>
    <tableColumn id="21" xr3:uid="{5C98D1A2-4C62-4317-97A6-2D0629890EA1}" name="常勤教員当たり研究経費（２）"/>
    <tableColumn id="22" xr3:uid="{88791ABC-95E0-4715-A3A1-E9456F896582}" name="教育研究支援経費比率"/>
    <tableColumn id="23" xr3:uid="{D0C23C1C-5B6E-4773-BAD1-45D392B723C4}" name="奨学費比率"/>
    <tableColumn id="24" xr3:uid="{CC528598-B2AB-4661-95A9-F43B9BC6134A}" name="附属病院業務費用比率"/>
    <tableColumn id="25" xr3:uid="{D4B2CEBA-0C57-405D-8A6F-7AB50C21CF1B}" name="附属病院業務費用回収率"/>
    <tableColumn id="26" xr3:uid="{91B92842-BA1E-47A3-B739-CF85CDFAA6F5}" name="病院教職員当たり業務費用"/>
    <tableColumn id="27" xr3:uid="{7D013B6D-1BA8-4196-977B-AD114EA22157}" name="病院教職員当たり診療経費"/>
    <tableColumn id="28" xr3:uid="{A1964131-4CCC-42D3-B756-B11981AF7D98}" name="病院教職員当たり附属病院収益"/>
    <tableColumn id="29" xr3:uid="{AF07274E-A61B-43F8-B6CA-65B051AF9372}" name="自己収益比率（附属病院収益力）"/>
    <tableColumn id="30" xr3:uid="{0F513BAD-D537-4019-80CA-DD0E7DAD1FC6}" name="附属病院人件費比率"/>
    <tableColumn id="31" xr3:uid="{4CB0D55C-BEC0-4D0C-ADAA-C1FABE2B97D9}" name="附属病院収益対人件費比率"/>
    <tableColumn id="32" xr3:uid="{F5D47716-1F8D-4F2B-A6C4-14B362B1352A}" name="附属病院資産収益率（１）"/>
    <tableColumn id="33" xr3:uid="{24B88F2E-EFE5-4133-AFF6-4542CF21FA77}" name="維持管理費比率（１）"/>
    <tableColumn id="34" xr3:uid="{7EB9D7DD-EF86-4E09-AFF0-BE05CC229B56}" name="維持管理費比率（２）"/>
    <tableColumn id="35" xr3:uid="{E1B93D9A-B36E-414A-9BBF-86E460921AA4}" name="外部資金依存率"/>
    <tableColumn id="36" xr3:uid="{E3225F3F-68A9-46A0-9EE7-861CEC24D987}" name="寄附金比率"/>
    <tableColumn id="37" xr3:uid="{027E0C1A-6CBF-4E7E-9C7C-A5EF7F4696F9}" name="経常収益の伸び率（１）"/>
    <tableColumn id="38" xr3:uid="{0452FEA6-526F-4CB5-9E5C-7BCD7F9888B6}" name="経常収益の伸び率（２）"/>
    <tableColumn id="39" xr3:uid="{1EEDF83E-96E8-455F-B2C9-A65F6A81E1E5}" name="外部資金の伸び率"/>
    <tableColumn id="40" xr3:uid="{F07948F5-81A6-4B1B-A962-02AA8A104605}" name="水道光熱費比率"/>
    <tableColumn id="41" xr3:uid="{3A1E031E-2360-48DF-8C48-EA10B01971B0}" name="人件費比率（１）"/>
    <tableColumn id="42" xr3:uid="{FD18FD06-BD22-4AB6-AC6E-691D38E48D64}" name="人件費比率（２）"/>
    <tableColumn id="43" xr3:uid="{6BE23DBC-C810-4E61-A019-8F22DDC02A2F}" name="人件費比率（３）"/>
    <tableColumn id="44" xr3:uid="{889D7CCF-BDF0-496F-AF8F-7F6E004F9F03}" name="一般管理費比率（１）"/>
    <tableColumn id="45" xr3:uid="{4DF9E6FE-9D91-4F92-A37E-07DCED6FD9D0}" name="一般管理費比率（２）"/>
    <tableColumn id="46" xr3:uid="{09B71CBA-F01F-49E8-9FC6-5F12CF3BBEDA}" name="自己収入等充当率"/>
    <tableColumn id="47" xr3:uid="{BB007846-2034-4A38-B491-33F5DC5E580D}" name="医薬品及び診療材料回転期間"/>
    <tableColumn id="48" xr3:uid="{64B71272-E2B9-421C-A782-73FCA5340A26}" name="産学連携等及び寄附金収入の対予算差額比率"/>
    <tableColumn id="49" xr3:uid="{20D3F91D-A4E4-455F-B044-5459CC9E681D}" name="附属病院収入の対予算差額比率"/>
    <tableColumn id="50" xr3:uid="{93263A9B-9544-4BE6-A64B-C58913D780E4}" name="資産収益率（１）"/>
    <tableColumn id="51" xr3:uid="{D25B1B2B-C7A0-4C80-B806-E79CDB14051C}" name="資産収益率（２）"/>
    <tableColumn id="52" xr3:uid="{EE4AECAE-DF8D-4144-AC40-50E59C6C6EC2}" name="常勤教員当たり人件費"/>
    <tableColumn id="53" xr3:uid="{5ED25B52-E1B4-4806-9FC5-9F88FBBACF80}" name="常勤事務・技術職員当たり人件費"/>
    <tableColumn id="54" xr3:uid="{9577C2E3-772F-49D9-AE1F-F4F1C643CD15}" name="常勤看護師当たり人件費"/>
    <tableColumn id="55" xr3:uid="{206C2140-27D0-4DF4-898E-EABCF1AFE997}" name="業務の外部依存度"/>
    <tableColumn id="56" xr3:uid="{2A5661E1-EA10-4D4D-A8E8-BAFBF0CB4821}" name="診療経費比率"/>
    <tableColumn id="57" xr3:uid="{D1EAAE89-BE58-46D9-BA36-B04A666FA86F}" name="自己収入比率"/>
    <tableColumn id="58" xr3:uid="{177852B7-FC99-4E8A-AEF8-D5FD8970A6E9}" name="学生納付金収益比率（１）"/>
    <tableColumn id="59" xr3:uid="{F9DAA749-6B94-4F9C-B03C-C1B3F780477F}" name="学生納付金収益比率（２）"/>
    <tableColumn id="60" xr3:uid="{C06BE667-B2F1-48CD-9848-8F83E1371B36}" name="自己収入対人件費比率"/>
    <tableColumn id="61" xr3:uid="{66971961-DBF3-4D61-B6BF-DA13ED9DF58C}" name="附属病院資産収益率（２）"/>
    <tableColumn id="62" xr3:uid="{A1DFC4CD-11DE-48B8-B375-906042B86C29}" name="附属病院債務償還負担度"/>
    <tableColumn id="63" xr3:uid="{E654B4E9-95BE-4E89-867D-CE89BF4A77F4}" name="教員一人当たり学生数"/>
    <tableColumn id="64" xr3:uid="{92929773-3FC3-48A9-A5B5-046B4F8B50C8}" name="大学院生割合"/>
    <tableColumn id="65" xr3:uid="{D4F0BD8B-7D52-4445-A406-6ABAA7029FCF}" name="常勤教員当たり外部研究費獲得額"/>
    <tableColumn id="66" xr3:uid="{1508A993-E367-43FE-BA89-3C6941FF5533}" name="常勤事務職員当たり寄附金獲得額"/>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2255E24-8556-43EA-8062-99061A041DF2}" name="規模別指標" displayName="規模別指標" ref="A1:BN161" totalsRowShown="0">
  <autoFilter ref="A1:BN161" xr:uid="{A2255E24-8556-43EA-8062-99061A041DF2}"/>
  <sortState xmlns:xlrd2="http://schemas.microsoft.com/office/spreadsheetml/2017/richdata2" ref="A2:BN161">
    <sortCondition ref="A2:A161"/>
    <sortCondition ref="B2:B161"/>
  </sortState>
  <tableColumns count="66">
    <tableColumn id="1" xr3:uid="{7A7AE474-EFEF-495A-B425-9493CA7529CA}" name="西暦"/>
    <tableColumn id="2" xr3:uid="{DEB2784E-BBE1-40DC-B634-E2CC88EDAD3F}" name="規模別区分"/>
    <tableColumn id="3" xr3:uid="{7DC50EBB-6397-483B-B126-29349D324FB0}" name="負債構成比率"/>
    <tableColumn id="4" xr3:uid="{B9E18D09-E232-4816-AD50-DAC8D030A505}" name="業務活動キャッシュ・フローの対将来負担倍率"/>
    <tableColumn id="5" xr3:uid="{401BF270-7761-4925-B743-CC6D0B8DAE89}" name="流動比率（１）"/>
    <tableColumn id="6" xr3:uid="{058804D2-D493-46EA-A7E5-ADE8494C803E}" name="流動比率（２）"/>
    <tableColumn id="7" xr3:uid="{8C60D339-2F4E-4ADF-8AE5-526804DD520C}" name="当座比率"/>
    <tableColumn id="8" xr3:uid="{F55BC3B2-C418-4C8D-85ED-C24C92975CA2}" name="減価償却累計率（１）"/>
    <tableColumn id="9" xr3:uid="{C6FDA005-78A0-44C3-8F9D-5C596B2A41F8}" name="減価償却累計率（２）"/>
    <tableColumn id="10" xr3:uid="{ADF1A260-F9F7-446F-B3BE-E2D44814C8D8}" name="交付金依存度（１）"/>
    <tableColumn id="11" xr3:uid="{D5CCA933-9B8F-4DF8-BB4A-71F13A38668E}" name="交付金依存度（２）"/>
    <tableColumn id="12" xr3:uid="{CFC1F398-1E8A-4B3C-A924-23B9ACF17DE6}" name="公財政依存度（１）" dataDxfId="34"/>
    <tableColumn id="13" xr3:uid="{10B3356F-6A10-4BFD-963E-B3B54F49CCDD}" name="公財政依存度（２）"/>
    <tableColumn id="14" xr3:uid="{1734352C-2413-4D29-A573-6C56F7971728}" name="教育経費比率（１）"/>
    <tableColumn id="15" xr3:uid="{739B77EE-C546-4F22-8335-05A9C52C5189}" name="教育経費比率（２）"/>
    <tableColumn id="16" xr3:uid="{97B7A781-434A-413C-B2F6-97E2660B5420}" name="研究経費比率（１）"/>
    <tableColumn id="17" xr3:uid="{2A223353-9629-457A-B61B-DA5B608BC0E5}" name="研究経費比率（２）"/>
    <tableColumn id="18" xr3:uid="{7B7244A3-7C07-402D-BC8E-ABD50A365BB6}" name="研究経費比率（３）"/>
    <tableColumn id="19" xr3:uid="{3F910B2C-E95C-41E4-A299-FE973EFAD30A}" name="学生当たり教育経費" dataDxfId="33"/>
    <tableColumn id="20" xr3:uid="{D2ADA1EB-2E6A-431F-8F04-4120049041F8}" name="常勤教員当たり研究経費（１）" dataDxfId="32"/>
    <tableColumn id="21" xr3:uid="{8AE6EBC4-B2ED-4599-A334-D1541CE2DD63}" name="常勤教員当たり研究経費（２）" dataDxfId="31"/>
    <tableColumn id="22" xr3:uid="{02F19C35-B226-408B-A86E-32A06C9A5FA3}" name="教育研究支援経費比率"/>
    <tableColumn id="23" xr3:uid="{5B01F604-21E7-44C2-B38E-DDD7E15A2AA2}" name="奨学費比率"/>
    <tableColumn id="24" xr3:uid="{1A280632-C31E-42C9-A195-6B6A1E6E9045}" name="附属病院業務費用比率"/>
    <tableColumn id="25" xr3:uid="{484C91F6-7F7B-465B-8960-F9F01078C904}" name="附属病院業務費用回収率" dataDxfId="30"/>
    <tableColumn id="26" xr3:uid="{F0C49A8F-9C46-414E-96CE-690818C3D785}" name="病院教職員当たり業務費用" dataDxfId="29"/>
    <tableColumn id="27" xr3:uid="{51D96C3A-2277-44E6-881E-23EE01949B1B}" name="病院教職員当たり診療経費" dataDxfId="28"/>
    <tableColumn id="28" xr3:uid="{1A044CBF-A447-43FA-9ECD-5FCACEB4F12A}" name="病院教職員当たり附属病院収益" dataDxfId="27"/>
    <tableColumn id="29" xr3:uid="{8BCA4DB4-3419-4310-9B0C-A719309E0A7E}" name="自己収益比率（附属病院収益力）" dataDxfId="26"/>
    <tableColumn id="30" xr3:uid="{FEE5CAA3-9829-4D3E-8DBC-FC0A97405694}" name="附属病院人件費比率" dataDxfId="25"/>
    <tableColumn id="31" xr3:uid="{EB41DEF1-7D5E-4912-9F4D-1059840802A2}" name="附属病院収益対人件費比率" dataDxfId="24"/>
    <tableColumn id="32" xr3:uid="{A9C2B683-08F1-4607-9A2F-861867C5A8F1}" name="附属病院資産収益率（１）" dataDxfId="23"/>
    <tableColumn id="33" xr3:uid="{B6A8905A-ABFB-4293-A0EE-3457B6ABFECA}" name="維持管理費比率（１）"/>
    <tableColumn id="34" xr3:uid="{D1CE53B5-AFF0-4558-BC43-90F4CE892502}" name="維持管理費比率（２）"/>
    <tableColumn id="35" xr3:uid="{6E0330C7-3521-4D8D-9C99-F9E7E44DDAFA}" name="外部資金依存率"/>
    <tableColumn id="36" xr3:uid="{CF2A87EE-3184-4ADE-BD56-54C8B3248B21}" name="寄附金比率"/>
    <tableColumn id="37" xr3:uid="{D1A826D2-2F10-4620-BFF9-F48595C577B7}" name="経常収益の伸び率（１）" dataDxfId="22"/>
    <tableColumn id="38" xr3:uid="{7C44DDA3-8B31-49F4-8B40-A704FD4D8902}" name="経常収益の伸び率（２）" dataDxfId="21"/>
    <tableColumn id="39" xr3:uid="{0F8D03B5-B5A4-4E87-8C81-2E82DD093832}" name="外部資金の伸び率" dataDxfId="20"/>
    <tableColumn id="40" xr3:uid="{70E3F147-E471-4BCF-87C4-25367775538B}" name="水道光熱費比率"/>
    <tableColumn id="41" xr3:uid="{88D0295F-EBF7-45BE-9390-17A27594980E}" name="人件費比率（１）"/>
    <tableColumn id="42" xr3:uid="{8683E07F-9C62-49F0-A2D7-1C33748BAC46}" name="人件費比率（２）"/>
    <tableColumn id="43" xr3:uid="{8824C81F-21B4-45B8-9722-44E3C61EA112}" name="人件費比率（３）"/>
    <tableColumn id="44" xr3:uid="{DECC7382-79DF-4712-9275-82FA998D1220}" name="一般管理費比率（１）"/>
    <tableColumn id="45" xr3:uid="{03C9149F-935A-4403-958B-F007C3062086}" name="一般管理費比率（２）"/>
    <tableColumn id="46" xr3:uid="{89F42A00-4671-4CCF-A286-87A63AA5699C}" name="自己収入等充当率"/>
    <tableColumn id="47" xr3:uid="{17EA0379-C68C-43EA-ABB7-A8E9E8C1846F}" name="医薬品及び診療材料回転期間" dataDxfId="19"/>
    <tableColumn id="48" xr3:uid="{90AC804A-D258-4A0B-BF4F-80E253CE363C}" name="産学連携等及び寄附金収入の対予算差額比率" dataDxfId="18"/>
    <tableColumn id="49" xr3:uid="{970760A6-6C10-4B26-801B-665473739C68}" name="附属病院収入の対予算差額比率" dataDxfId="17"/>
    <tableColumn id="50" xr3:uid="{3E6C5812-0560-4693-8B59-1D4868E7B1B8}" name="資産収益率（１）"/>
    <tableColumn id="51" xr3:uid="{1D394DFB-E8CE-4D5A-8C70-5A1E1A69CBE2}" name="資産収益率（２）"/>
    <tableColumn id="52" xr3:uid="{C3167936-DE2F-4B02-9849-3D18691FFD44}" name="常勤教員当たり人件費"/>
    <tableColumn id="53" xr3:uid="{A12CA400-67F4-4D17-A59A-44CC2288693C}" name="常勤事務・技術職員当たり人件費"/>
    <tableColumn id="54" xr3:uid="{51079905-D2FC-4264-84FB-519746553E60}" name="常勤看護師当たり人件費"/>
    <tableColumn id="55" xr3:uid="{1330C2CC-C1C3-4CD3-848D-47BC2652D340}" name="業務の外部依存度"/>
    <tableColumn id="56" xr3:uid="{FF1FA7D0-A70A-44D2-942D-593AF0AA837E}" name="診療経費比率" dataDxfId="16"/>
    <tableColumn id="57" xr3:uid="{E07AB694-1994-484B-BB4B-884AA9CFE181}" name="自己収入比率"/>
    <tableColumn id="58" xr3:uid="{93062896-0873-448A-BB64-6E0D8F3B7918}" name="学生納付金収益比率（１）"/>
    <tableColumn id="59" xr3:uid="{5B6D42B3-346A-42C5-993D-9B90DA5401AF}" name="学生納付金収益比率（２）"/>
    <tableColumn id="60" xr3:uid="{FE2BF88D-DED1-4A3F-AFF6-D844557DB4DF}" name="自己収入対人件費比率"/>
    <tableColumn id="61" xr3:uid="{6475F662-A4ED-4F3B-BCE9-EB8C0529CAAB}" name="附属病院資産収益率（２）" dataDxfId="15"/>
    <tableColumn id="62" xr3:uid="{13D8D8A4-2795-4748-B7DF-41112BF787AF}" name="附属病院債務償還負担度" dataDxfId="14"/>
    <tableColumn id="63" xr3:uid="{65BCCB7E-B226-45AE-B948-63C1D6FA82B0}" name="教員一人当たり学生数" dataDxfId="13"/>
    <tableColumn id="64" xr3:uid="{FB73F0F6-1D5A-43DB-BD37-08AD0CB2796B}" name="大学院生割合" dataDxfId="12"/>
    <tableColumn id="65" xr3:uid="{855340C6-3671-49EF-8BC5-00BB153240FE}" name="常勤教員当たり外部研究費獲得額" dataDxfId="11"/>
    <tableColumn id="66" xr3:uid="{01303A1E-02F9-4D87-A6EF-08D279BE22B1}" name="常勤事務職員当たり寄附金獲得額" dataDxfId="10"/>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7FC8587-174B-4CF7-A444-E4D30EFC8979}" name="指標リスト" displayName="指標リスト" ref="A1:H65" totalsRowShown="0">
  <autoFilter ref="A1:H65" xr:uid="{47FC8587-174B-4CF7-A444-E4D30EFC8979}"/>
  <tableColumns count="8">
    <tableColumn id="1" xr3:uid="{D65ED7D9-7BA2-418D-BBC2-C69C1EBF8048}" name="指標番号"/>
    <tableColumn id="4" xr3:uid="{4B1CF3FB-5EA2-4E03-AA36-B4A01D595450}" name="分類１"/>
    <tableColumn id="5" xr3:uid="{8E40668E-6CB6-4F1B-A321-9105E143EBC7}" name="分類２"/>
    <tableColumn id="6" xr3:uid="{8A11BA59-4BCC-4E49-8C4C-DD2A466A235F}" name="指標名" dataDxfId="9"/>
    <tableColumn id="7" xr3:uid="{9B20C2E0-DA2D-4D5F-9E90-9FCE5CBC3527}" name="表示形式" dataDxfId="8"/>
    <tableColumn id="8" xr3:uid="{3C275EA5-932D-4D7B-BAD2-999697954CF2}" name="説明用定義式（分子）" dataDxfId="7"/>
    <tableColumn id="9" xr3:uid="{9263679A-D9BB-4B0C-877F-638F8E31F221}" name="説明用定義式（分母）" dataDxfId="6"/>
    <tableColumn id="10" xr3:uid="{2E093A11-0FCD-4D05-BD50-99E2AFABEEBF}" name="説明用定義式（その他）" dataDxfId="5"/>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C8930CF-CF73-4847-A20F-177E1AF5259A}" name="国立大学法人一覧" displayName="国立大学法人一覧" ref="A1:E90" totalsRowShown="0">
  <autoFilter ref="A1:E90" xr:uid="{7C8930CF-CF73-4847-A20F-177E1AF5259A}"/>
  <tableColumns count="5">
    <tableColumn id="1" xr3:uid="{6E0BAD33-BA3A-4AB6-8F6A-1BD1DDA7BA90}" name="番号" dataDxfId="4"/>
    <tableColumn id="2" xr3:uid="{115DEC3E-94F1-4C45-B6D5-FE9F9938EB45}" name="法人名（～2023）" dataDxfId="3"/>
    <tableColumn id="3" xr3:uid="{4FE5B17A-2C97-4C05-9B6F-1CA03A59929B}" name="法人名（2024～）" dataDxfId="2"/>
    <tableColumn id="4" xr3:uid="{30D14CD2-91DE-443E-AA92-8E0D78F6E004}" name="統合法人名" dataDxfId="1"/>
    <tableColumn id="5" xr3:uid="{274D8787-7332-40E6-9135-6FD919F9DECA}" name="統合年度"/>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A0CCA79-044B-4A9F-A8C8-4F200CCDC06B}" name="特性別区分リスト" displayName="特性別区分リスト" ref="A1:B9" totalsRowShown="0">
  <autoFilter ref="A1:B9" xr:uid="{AA0CCA79-044B-4A9F-A8C8-4F200CCDC06B}"/>
  <tableColumns count="2">
    <tableColumn id="1" xr3:uid="{AA9BE677-12C6-4454-8B76-54532245AAD0}" name="特性別区分"/>
    <tableColumn id="2" xr3:uid="{CD30B1EF-24A9-4372-9A80-E041C0358737}" name="特性別区分名"/>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32"/>
  <sheetViews>
    <sheetView showGridLines="0" tabSelected="1" topLeftCell="D1" zoomScaleNormal="100" workbookViewId="0">
      <selection activeCell="G1" sqref="G1:N2"/>
    </sheetView>
  </sheetViews>
  <sheetFormatPr defaultRowHeight="18"/>
  <cols>
    <col min="1" max="3" width="11.25" style="6" hidden="1" customWidth="1"/>
    <col min="4" max="5" width="13" style="6" bestFit="1" customWidth="1"/>
    <col min="7" max="7" width="27.58203125" bestFit="1" customWidth="1"/>
    <col min="8" max="8" width="16.58203125" style="7" bestFit="1" customWidth="1"/>
    <col min="9" max="9" width="18.33203125" style="7" bestFit="1" customWidth="1"/>
    <col min="10" max="16" width="11.83203125" customWidth="1"/>
    <col min="17" max="22" width="9" hidden="1" customWidth="1"/>
    <col min="25" max="25" width="27.58203125" customWidth="1"/>
    <col min="26" max="26" width="15.5" customWidth="1"/>
    <col min="27" max="27" width="16.58203125" customWidth="1"/>
    <col min="29" max="29" width="12.75" bestFit="1" customWidth="1"/>
  </cols>
  <sheetData>
    <row r="1" spans="2:27">
      <c r="F1" s="33" t="s">
        <v>0</v>
      </c>
      <c r="G1" s="34" t="s">
        <v>1</v>
      </c>
      <c r="H1" s="34"/>
      <c r="I1" s="34"/>
      <c r="J1" s="34"/>
      <c r="K1" s="34"/>
      <c r="L1" s="34"/>
      <c r="M1" s="34"/>
      <c r="N1" s="34"/>
      <c r="O1" s="27">
        <v>2023</v>
      </c>
    </row>
    <row r="2" spans="2:27">
      <c r="B2" t="s">
        <v>2</v>
      </c>
      <c r="C2" s="4">
        <f>_xlfn.XLOOKUP($G$1,指標リスト[指標名],指標リスト[分類１],"",0)</f>
        <v>0</v>
      </c>
      <c r="F2" s="33"/>
      <c r="G2" s="34"/>
      <c r="H2" s="34"/>
      <c r="I2" s="34"/>
      <c r="J2" s="34"/>
      <c r="K2" s="34"/>
      <c r="L2" s="34"/>
      <c r="M2" s="34"/>
      <c r="N2" s="34"/>
      <c r="O2" s="4" t="str">
        <f>IF(MID(SUBSTITUTE(SUBSTITUTE(DATESTRING(DATE(O1,10,1)),"01年","元年"),"10月01日","度"),3,1)="0",REPLACE(SUBSTITUTE(SUBSTITUTE(DATESTRING(DATE(O1,10,1)),"01年","元年"),"10月01日","度"),3,1,""),SUBSTITUTE(SUBSTITUTE(DATESTRING(DATE(O1,10,1)),"01年","元年"),"10月01日","度"))</f>
        <v>令和5年度</v>
      </c>
    </row>
    <row r="3" spans="2:27">
      <c r="B3" t="s">
        <v>3</v>
      </c>
      <c r="C3" s="4" t="str">
        <f>_xlfn.XLOOKUP($G$1,指標リスト[指標名],指標リスト[分類２],"",0)</f>
        <v>A</v>
      </c>
    </row>
    <row r="4" spans="2:27">
      <c r="F4" s="38" t="s">
        <v>4</v>
      </c>
      <c r="G4" s="39" t="str">
        <f>_xlfn.XLOOKUP($G$1,指標リスト[指標名],指標リスト[説明用定義式（分子）],"",0)</f>
        <v>【BS】負債合計－長期繰延補助金等－長期寄附金債務－寄附金債務－運営費交付金債務－授業料債務－承継剰余金債務</v>
      </c>
      <c r="H4" s="39"/>
      <c r="I4" s="39"/>
      <c r="J4" s="39"/>
      <c r="K4" s="39"/>
      <c r="L4" s="39"/>
      <c r="M4" s="39"/>
      <c r="N4" s="41" t="str">
        <f>IF(_xlfn.XLOOKUP($G$1,指標リスト[指標名],指標リスト[説明用定義式（その他）],"",0)=0,"",_xlfn.XLOOKUP($G$1,指標リスト[指標名],指標リスト[説明用定義式（その他）],"",0))</f>
        <v/>
      </c>
      <c r="O4" s="41"/>
      <c r="P4" s="41"/>
    </row>
    <row r="5" spans="2:27">
      <c r="F5" s="38"/>
      <c r="G5" s="40" t="str">
        <f>_xlfn.XLOOKUP($G$1,指標リスト[指標名],指標リスト[説明用定義式（分母）],"",0)</f>
        <v>【BS】負債純資産合計</v>
      </c>
      <c r="H5" s="40"/>
      <c r="I5" s="40"/>
      <c r="J5" s="40"/>
      <c r="K5" s="40"/>
      <c r="L5" s="40"/>
      <c r="M5" s="40"/>
      <c r="N5" s="41"/>
      <c r="O5" s="41"/>
      <c r="P5" s="41"/>
      <c r="X5" s="5" t="s">
        <v>5</v>
      </c>
    </row>
    <row r="6" spans="2:27">
      <c r="X6" t="s">
        <v>6</v>
      </c>
    </row>
    <row r="7" spans="2:27">
      <c r="X7" t="s">
        <v>7</v>
      </c>
      <c r="Y7" t="s">
        <v>8</v>
      </c>
      <c r="Z7" t="s">
        <v>9</v>
      </c>
      <c r="AA7" t="s">
        <v>10</v>
      </c>
    </row>
    <row r="8" spans="2:27">
      <c r="X8" s="4" t="str">
        <f>_xlfn.XLOOKUP($Y8,$G$22:$G$110,$F$22:$F$110,"",0)</f>
        <v/>
      </c>
      <c r="Y8" s="3"/>
      <c r="Z8" s="13" t="e">
        <f>_xlfn.XLOOKUP($Y8,$G$22:$G$110,$H$22:$H$110,NA(),0)</f>
        <v>#N/A</v>
      </c>
      <c r="AA8" s="13" t="e">
        <f>_xlfn.XLOOKUP($Y8,$G$22:$G$110,$I$22:$I$110,NA(),0)</f>
        <v>#N/A</v>
      </c>
    </row>
    <row r="9" spans="2:27">
      <c r="X9" s="4" t="str">
        <f>_xlfn.XLOOKUP($Y9,$G$22:$G$110,$F$22:$F$110,"",0)</f>
        <v/>
      </c>
      <c r="Y9" s="3"/>
      <c r="Z9" s="13" t="e">
        <f>_xlfn.XLOOKUP($Y9,$G$22:$G$110,$H$22:$H$110,NA(),0)</f>
        <v>#N/A</v>
      </c>
      <c r="AA9" s="13" t="e">
        <f>_xlfn.XLOOKUP($Y9,$G$22:$G$110,$I$22:$I$110,NA(),0)</f>
        <v>#N/A</v>
      </c>
    </row>
    <row r="10" spans="2:27">
      <c r="X10" s="4" t="str">
        <f>_xlfn.XLOOKUP($Y10,$G$22:$G$110,$F$22:$F$110,"",0)</f>
        <v/>
      </c>
      <c r="Y10" s="3"/>
      <c r="Z10" s="13" t="e">
        <f>_xlfn.XLOOKUP($Y10,$G$22:$G$110,$H$22:$H$110,NA(),0)</f>
        <v>#N/A</v>
      </c>
      <c r="AA10" s="13" t="e">
        <f>_xlfn.XLOOKUP($Y10,$G$22:$G$110,$I$22:$I$110,NA(),0)</f>
        <v>#N/A</v>
      </c>
    </row>
    <row r="11" spans="2:27">
      <c r="X11" s="4" t="str">
        <f>_xlfn.XLOOKUP($Y11,$G$22:$G$110,$F$22:$F$110,"",0)</f>
        <v/>
      </c>
      <c r="Y11" s="3"/>
      <c r="Z11" s="13" t="e">
        <f>_xlfn.XLOOKUP($Y11,$G$22:$G$110,$H$22:$H$110,NA(),0)</f>
        <v>#N/A</v>
      </c>
      <c r="AA11" s="13" t="e">
        <f>_xlfn.XLOOKUP($Y11,$G$22:$G$110,$I$22:$I$110,NA(),0)</f>
        <v>#N/A</v>
      </c>
    </row>
    <row r="12" spans="2:27">
      <c r="X12" s="4" t="str">
        <f>_xlfn.XLOOKUP($Y12,$G$22:$G$110,$F$22:$F$110,"",0)</f>
        <v/>
      </c>
      <c r="Y12" s="3"/>
      <c r="Z12" s="13" t="e">
        <f>_xlfn.XLOOKUP($Y12,$G$22:$G$110,$H$22:$H$110,NA(),0)</f>
        <v>#N/A</v>
      </c>
      <c r="AA12" s="13" t="e">
        <f>_xlfn.XLOOKUP($Y12,$G$22:$G$110,$I$22:$I$110,NA(),0)</f>
        <v>#N/A</v>
      </c>
    </row>
    <row r="21" spans="1:22">
      <c r="A21" s="11" t="s">
        <v>11</v>
      </c>
      <c r="B21" s="11" t="s">
        <v>12</v>
      </c>
      <c r="C21" s="11" t="s">
        <v>13</v>
      </c>
      <c r="D21" s="11" t="s">
        <v>14</v>
      </c>
      <c r="E21" s="11" t="s">
        <v>12</v>
      </c>
      <c r="F21" s="9" t="s">
        <v>7</v>
      </c>
      <c r="G21" s="8" t="s">
        <v>8</v>
      </c>
      <c r="H21" s="8" t="s">
        <v>9</v>
      </c>
      <c r="I21" s="8" t="s">
        <v>10</v>
      </c>
      <c r="J21" s="8" t="str">
        <f>IF(MID(SUBSTITUTE(SUBSTITUTE(DATESTRING(DATE($O$1-5,10,1)),"01年","元年"),"10月01日","度"),3,1)="0",REPLACE(SUBSTITUTE(SUBSTITUTE(DATESTRING(DATE($O$1-5,10,1)),"01年","元年"),"10月01日","度"),3,1,""),SUBSTITUTE(SUBSTITUTE(DATESTRING(DATE($O$1-5,10,1)),"01年","元年"),"10月01日","度"))</f>
        <v>平成30年度</v>
      </c>
      <c r="K21" s="8" t="str">
        <f>IF(MID(SUBSTITUTE(SUBSTITUTE(DATESTRING(DATE($O$1-4,10,1)),"01年","元年"),"10月01日","度"),3,1)="0",REPLACE(SUBSTITUTE(SUBSTITUTE(DATESTRING(DATE($O$1-4,10,1)),"01年","元年"),"10月01日","度"),3,1,""),SUBSTITUTE(SUBSTITUTE(DATESTRING(DATE($O$1-4,10,1)),"01年","元年"),"10月01日","度"))</f>
        <v>令和元年度</v>
      </c>
      <c r="L21" s="8" t="str">
        <f>IF(MID(SUBSTITUTE(SUBSTITUTE(DATESTRING(DATE($O$1-3,10,1)),"01年","元年"),"10月01日","度"),3,1)="0",REPLACE(SUBSTITUTE(SUBSTITUTE(DATESTRING(DATE($O$1-3,10,1)),"01年","元年"),"10月01日","度"),3,1,""),SUBSTITUTE(SUBSTITUTE(DATESTRING(DATE($O$1-3,10,1)),"01年","元年"),"10月01日","度"))</f>
        <v>令和2年度</v>
      </c>
      <c r="M21" s="8" t="str">
        <f>IF(MID(SUBSTITUTE(SUBSTITUTE(DATESTRING(DATE($O$1-2,10,1)),"01年","元年"),"10月01日","度"),3,1)="0",REPLACE(SUBSTITUTE(SUBSTITUTE(DATESTRING(DATE($O$1-2,10,1)),"01年","元年"),"10月01日","度"),3,1,""),SUBSTITUTE(SUBSTITUTE(DATESTRING(DATE($O$1-2,10,1)),"01年","元年"),"10月01日","度"))</f>
        <v>令和3年度</v>
      </c>
      <c r="N21" s="8" t="str">
        <f>IF(MID(SUBSTITUTE(SUBSTITUTE(DATESTRING(DATE($O$1-1,10,1)),"01年","元年"),"10月01日","度"),3,1)="0",REPLACE(SUBSTITUTE(SUBSTITUTE(DATESTRING(DATE($O$1-1,10,1)),"01年","元年"),"10月01日","度"),3,1,""),SUBSTITUTE(SUBSTITUTE(DATESTRING(DATE($O$1-1,10,1)),"01年","元年"),"10月01日","度"))</f>
        <v>令和4年度</v>
      </c>
      <c r="O21" s="8" t="str">
        <f>IF(MID(SUBSTITUTE(SUBSTITUTE(DATESTRING(DATE($O$1,10,1)),"01年","元年"),"10月01日","度"),3,1)="0",REPLACE(SUBSTITUTE(SUBSTITUTE(DATESTRING(DATE($O$1,10,1)),"01年","元年"),"10月01日","度"),3,1,""),SUBSTITUTE(SUBSTITUTE(DATESTRING(DATE($O$1,10,1)),"01年","元年"),"10月01日","度"))</f>
        <v>令和5年度</v>
      </c>
      <c r="P21" s="8" t="s">
        <v>15</v>
      </c>
    </row>
    <row r="22" spans="1:22">
      <c r="A22" s="4" t="str">
        <f>IF(_xlfn.XLOOKUP(_xlfn.TEXTJOIN("-",TRUE,$F22,$O$1),指標計算③算出[index],指標計算③算出[特性別区分],"",0)=0,"",_xlfn.XLOOKUP(_xlfn.TEXTJOIN("-",TRUE,$F22,$O$1),指標計算③算出[index],指標計算③算出[特性別区分],"",0))</f>
        <v>帝</v>
      </c>
      <c r="B22" s="4">
        <f>IF(_xlfn.XLOOKUP(_xlfn.TEXTJOIN("-",TRUE,$F22,$O$1),指標計算③算出[index],指標計算③算出[規模別区分],"",0)=0,"",_xlfn.XLOOKUP(_xlfn.TEXTJOIN("-",TRUE,$F22,$O$1),指標計算③算出[index],指標計算③算出[規模別区分],"",0))</f>
        <v>8</v>
      </c>
      <c r="C22" s="4" t="str">
        <f>IF(_xlfn.XLOOKUP(_xlfn.TEXTJOIN("-",TRUE,$F22,$O$1),指標計算③算出[index],指標計算③算出[統合区分],"",0)=0,"",_xlfn.XLOOKUP(_xlfn.TEXTJOIN("-",TRUE,$F22,$O$1),指標計算③算出[index],指標計算③算出[統合区分],"",0))</f>
        <v/>
      </c>
      <c r="D22" s="4" t="str">
        <f>_xlfn.XLOOKUP($A22,特性別区分リスト[特性別区分],特性別区分リスト[特性別区分名],"",0)</f>
        <v>旧帝大</v>
      </c>
      <c r="E22" s="4" t="str">
        <f>_xlfn.XLOOKUP($B22,規模別区分リスト[規模別区分],規模別区分リスト[規模別区分名],"",0)</f>
        <v>15,000&lt;</v>
      </c>
      <c r="F22" s="1" t="s">
        <v>16</v>
      </c>
      <c r="G22" s="2" t="str" cm="1">
        <f t="array" ref="G22">_xlfn.XLOOKUP($F22,国立大学法人一覧[番号],IF($O$1&gt;=2024,国立大学法人一覧[法人名（2024～）],国立大学法人一覧[法人名（～2023）]),"",0)</f>
        <v>北海道大学</v>
      </c>
      <c r="H22" s="10" cm="1">
        <f t="array" aca="1" ref="H22" ca="1">_xlfn.XLOOKUP(_xlfn.TEXTJOIN("-",TRUE,$F22,$O$1),指標計算①分子[index],INDIRECT(_xlfn.CONCAT("指標計算①分子[",$G$1,"]")),0,0)</f>
        <v>23720511903</v>
      </c>
      <c r="I22" s="10" cm="1">
        <f t="array" aca="1" ref="I22" ca="1">_xlfn.XLOOKUP(_xlfn.TEXTJOIN("-",TRUE,$F22,$O$1),指標計算②分母[index],INDIRECT(_xlfn.CONCAT("指標計算②分母[",$G$1,"]")),0,0)</f>
        <v>290924347685</v>
      </c>
      <c r="J22" s="12" t="str" cm="1">
        <f t="array" aca="1" ref="J22" ca="1">TEXT(IF(_xlfn.XLOOKUP(_xlfn.TEXTJOIN("-",TRUE,$F22,$O$1-5),指標計算③算出[index],INDIRECT(_xlfn.CONCAT("指標計算③算出[",$G$1,"]")),"-")=0,"-",_xlfn.XLOOKUP(_xlfn.TEXTJOIN("-",TRUE,$F22,$O$1-5),指標計算③算出[index],INDIRECT(_xlfn.CONCAT("指標計算③算出[",$G$1,"]")),"-")),_xlfn.XLOOKUP($G$1,指標リスト[指標名],指標リスト[表示形式],"",0))</f>
        <v>7.2%</v>
      </c>
      <c r="K22" s="12" t="str" cm="1">
        <f t="array" aca="1" ref="K22" ca="1">TEXT(IF(_xlfn.XLOOKUP(_xlfn.TEXTJOIN("-",TRUE,$F22,$O$1-4),指標計算③算出[index],INDIRECT(_xlfn.CONCAT("指標計算③算出[",$G$1,"]")),"-")=0,"-",_xlfn.XLOOKUP(_xlfn.TEXTJOIN("-",TRUE,$F22,$O$1-4),指標計算③算出[index],INDIRECT(_xlfn.CONCAT("指標計算③算出[",$G$1,"]")),"-")),_xlfn.XLOOKUP($G$1,指標リスト[指標名],指標リスト[表示形式],"",0))</f>
        <v>8.1%</v>
      </c>
      <c r="L22" s="12" t="str" cm="1">
        <f t="array" aca="1" ref="L22" ca="1">TEXT(IF(_xlfn.XLOOKUP(_xlfn.TEXTJOIN("-",TRUE,$F22,$O$1-3),指標計算③算出[index],INDIRECT(_xlfn.CONCAT("指標計算③算出[",$G$1,"]")),"-")=0,"-",_xlfn.XLOOKUP(_xlfn.TEXTJOIN("-",TRUE,$F22,$O$1-3),指標計算③算出[index],INDIRECT(_xlfn.CONCAT("指標計算③算出[",$G$1,"]")),"-")),_xlfn.XLOOKUP($G$1,指標リスト[指標名],指標リスト[表示形式],"",0))</f>
        <v>9.1%</v>
      </c>
      <c r="M22" s="12" t="str" cm="1">
        <f t="array" aca="1" ref="M22" ca="1">TEXT(IF(_xlfn.XLOOKUP(_xlfn.TEXTJOIN("-",TRUE,$F22,$O$1-2),指標計算③算出[index],INDIRECT(_xlfn.CONCAT("指標計算③算出[",$G$1,"]")),"-")=0,"-",_xlfn.XLOOKUP(_xlfn.TEXTJOIN("-",TRUE,$F22,$O$1-2),指標計算③算出[index],INDIRECT(_xlfn.CONCAT("指標計算③算出[",$G$1,"]")),"-")),_xlfn.XLOOKUP($G$1,指標リスト[指標名],指標リスト[表示形式],"",0))</f>
        <v>9.0%</v>
      </c>
      <c r="N22" s="12" t="str" cm="1">
        <f t="array" aca="1" ref="N22" ca="1">TEXT(IF(_xlfn.XLOOKUP(_xlfn.TEXTJOIN("-",TRUE,$F22,$O$1-1),指標計算③算出[index],INDIRECT(_xlfn.CONCAT("指標計算③算出[",$G$1,"]")),"-")=0,"-",_xlfn.XLOOKUP(_xlfn.TEXTJOIN("-",TRUE,$F22,$O$1-1),指標計算③算出[index],INDIRECT(_xlfn.CONCAT("指標計算③算出[",$G$1,"]")),"-")),_xlfn.XLOOKUP($G$1,指標リスト[指標名],指標リスト[表示形式],"",0))</f>
        <v>8.2%</v>
      </c>
      <c r="O22" s="12" t="str" cm="1">
        <f t="array" aca="1" ref="O22" ca="1">TEXT(IF(_xlfn.XLOOKUP(_xlfn.TEXTJOIN("-",TRUE,$F22,$O$1),指標計算③算出[index],INDIRECT(_xlfn.CONCAT("指標計算③算出[",$G$1,"]")),"-")=0,"-",_xlfn.XLOOKUP(_xlfn.TEXTJOIN("-",TRUE,$F22,$O$1),指標計算③算出[index],INDIRECT(_xlfn.CONCAT("指標計算③算出[",$G$1,"]")),"-")),_xlfn.XLOOKUP($G$1,指標リスト[指標名],指標リスト[表示形式],"",0))</f>
        <v>8.2%</v>
      </c>
      <c r="P22" s="2"/>
      <c r="Q22" cm="1">
        <f t="array" aca="1" ref="Q22:V22" ca="1">IFERROR(IF(VALUE(J22:O22)=0,NA(),VALUE(J22:O22)),NA())</f>
        <v>7.1999999999999995E-2</v>
      </c>
      <c r="R22">
        <f ca="1"/>
        <v>8.1000000000000003E-2</v>
      </c>
      <c r="S22">
        <f ca="1"/>
        <v>9.0999999999999998E-2</v>
      </c>
      <c r="T22">
        <f ca="1"/>
        <v>0.09</v>
      </c>
      <c r="U22">
        <f ca="1"/>
        <v>8.2000000000000003E-2</v>
      </c>
      <c r="V22">
        <f ca="1"/>
        <v>8.2000000000000003E-2</v>
      </c>
    </row>
    <row r="23" spans="1:22">
      <c r="A23" s="4" t="str">
        <f>IF(_xlfn.XLOOKUP(_xlfn.TEXTJOIN("-",TRUE,$F23,$O$1),指標計算③算出[index],指標計算③算出[特性別区分],"",0)=0,"",_xlfn.XLOOKUP(_xlfn.TEXTJOIN("-",TRUE,$F23,$O$1),指標計算③算出[index],指標計算③算出[特性別区分],"",0))</f>
        <v>教</v>
      </c>
      <c r="B23" s="4">
        <f>IF(_xlfn.XLOOKUP(_xlfn.TEXTJOIN("-",TRUE,$F23,$O$1),指標計算③算出[index],指標計算③算出[規模別区分],"",0)=0,"",_xlfn.XLOOKUP(_xlfn.TEXTJOIN("-",TRUE,$F23,$O$1),指標計算③算出[index],指標計算③算出[規模別区分],"",0))</f>
        <v>4</v>
      </c>
      <c r="C23" s="4" t="str">
        <f>IF(_xlfn.XLOOKUP(_xlfn.TEXTJOIN("-",TRUE,$F23,$O$1),指標計算③算出[index],指標計算③算出[統合区分],"",0)=0,"",_xlfn.XLOOKUP(_xlfn.TEXTJOIN("-",TRUE,$F23,$O$1),指標計算③算出[index],指標計算③算出[統合区分],"",0))</f>
        <v/>
      </c>
      <c r="D23" s="4" t="str">
        <f>_xlfn.XLOOKUP($A23,特性別区分リスト[特性別区分],特性別区分リスト[特性別区分名],"",0)</f>
        <v>教育大</v>
      </c>
      <c r="E23" s="4" t="str">
        <f>_xlfn.XLOOKUP($B23,規模別区分リスト[規模別区分],規模別区分リスト[規模別区分名],"",0)</f>
        <v>3,000-5,000</v>
      </c>
      <c r="F23" s="1" t="s">
        <v>17</v>
      </c>
      <c r="G23" s="2" t="str" cm="1">
        <f t="array" ref="G23">_xlfn.XLOOKUP($F23,国立大学法人一覧[番号],IF($O$1&gt;=2024,国立大学法人一覧[法人名（2024～）],国立大学法人一覧[法人名（～2023）]),"",0)</f>
        <v>北海道教育大学</v>
      </c>
      <c r="H23" s="10" cm="1">
        <f t="array" aca="1" ref="H23" ca="1">_xlfn.XLOOKUP(_xlfn.TEXTJOIN("-",TRUE,$F23,$O$1),指標計算①分子[index],INDIRECT(_xlfn.CONCAT("指標計算①分子[",$G$1,"]")),0,0)</f>
        <v>1975745823</v>
      </c>
      <c r="I23" s="10" cm="1">
        <f t="array" aca="1" ref="I23" ca="1">_xlfn.XLOOKUP(_xlfn.TEXTJOIN("-",TRUE,$F23,$O$1),指標計算②分母[index],INDIRECT(_xlfn.CONCAT("指標計算②分母[",$G$1,"]")),0,0)</f>
        <v>47295437135</v>
      </c>
      <c r="J23" s="12" t="str" cm="1">
        <f t="array" aca="1" ref="J23" ca="1">TEXT(IF(_xlfn.XLOOKUP(_xlfn.TEXTJOIN("-",TRUE,$F23,$O$1-5),指標計算③算出[index],INDIRECT(_xlfn.CONCAT("指標計算③算出[",$G$1,"]")),"-")=0,"-",_xlfn.XLOOKUP(_xlfn.TEXTJOIN("-",TRUE,$F23,$O$1-5),指標計算③算出[index],INDIRECT(_xlfn.CONCAT("指標計算③算出[",$G$1,"]")),"-")),_xlfn.XLOOKUP($G$1,指標リスト[指標名],指標リスト[表示形式],"",0))</f>
        <v>2.7%</v>
      </c>
      <c r="K23" s="12" t="str" cm="1">
        <f t="array" aca="1" ref="K23" ca="1">TEXT(IF(_xlfn.XLOOKUP(_xlfn.TEXTJOIN("-",TRUE,$F23,$O$1-4),指標計算③算出[index],INDIRECT(_xlfn.CONCAT("指標計算③算出[",$G$1,"]")),"-")=0,"-",_xlfn.XLOOKUP(_xlfn.TEXTJOIN("-",TRUE,$F23,$O$1-4),指標計算③算出[index],INDIRECT(_xlfn.CONCAT("指標計算③算出[",$G$1,"]")),"-")),_xlfn.XLOOKUP($G$1,指標リスト[指標名],指標リスト[表示形式],"",0))</f>
        <v>3.5%</v>
      </c>
      <c r="L23" s="12" t="str" cm="1">
        <f t="array" aca="1" ref="L23" ca="1">TEXT(IF(_xlfn.XLOOKUP(_xlfn.TEXTJOIN("-",TRUE,$F23,$O$1-3),指標計算③算出[index],INDIRECT(_xlfn.CONCAT("指標計算③算出[",$G$1,"]")),"-")=0,"-",_xlfn.XLOOKUP(_xlfn.TEXTJOIN("-",TRUE,$F23,$O$1-3),指標計算③算出[index],INDIRECT(_xlfn.CONCAT("指標計算③算出[",$G$1,"]")),"-")),_xlfn.XLOOKUP($G$1,指標リスト[指標名],指標リスト[表示形式],"",0))</f>
        <v>3.7%</v>
      </c>
      <c r="M23" s="12" t="str" cm="1">
        <f t="array" aca="1" ref="M23" ca="1">TEXT(IF(_xlfn.XLOOKUP(_xlfn.TEXTJOIN("-",TRUE,$F23,$O$1-2),指標計算③算出[index],INDIRECT(_xlfn.CONCAT("指標計算③算出[",$G$1,"]")),"-")=0,"-",_xlfn.XLOOKUP(_xlfn.TEXTJOIN("-",TRUE,$F23,$O$1-2),指標計算③算出[index],INDIRECT(_xlfn.CONCAT("指標計算③算出[",$G$1,"]")),"-")),_xlfn.XLOOKUP($G$1,指標リスト[指標名],指標リスト[表示形式],"",0))</f>
        <v>3.4%</v>
      </c>
      <c r="N23" s="12" t="str" cm="1">
        <f t="array" aca="1" ref="N23" ca="1">TEXT(IF(_xlfn.XLOOKUP(_xlfn.TEXTJOIN("-",TRUE,$F23,$O$1-1),指標計算③算出[index],INDIRECT(_xlfn.CONCAT("指標計算③算出[",$G$1,"]")),"-")=0,"-",_xlfn.XLOOKUP(_xlfn.TEXTJOIN("-",TRUE,$F23,$O$1-1),指標計算③算出[index],INDIRECT(_xlfn.CONCAT("指標計算③算出[",$G$1,"]")),"-")),_xlfn.XLOOKUP($G$1,指標リスト[指標名],指標リスト[表示形式],"",0))</f>
        <v>4.3%</v>
      </c>
      <c r="O23" s="12" t="str" cm="1">
        <f t="array" aca="1" ref="O23" ca="1">TEXT(IF(_xlfn.XLOOKUP(_xlfn.TEXTJOIN("-",TRUE,$F23,$O$1),指標計算③算出[index],INDIRECT(_xlfn.CONCAT("指標計算③算出[",$G$1,"]")),"-")=0,"-",_xlfn.XLOOKUP(_xlfn.TEXTJOIN("-",TRUE,$F23,$O$1),指標計算③算出[index],INDIRECT(_xlfn.CONCAT("指標計算③算出[",$G$1,"]")),"-")),_xlfn.XLOOKUP($G$1,指標リスト[指標名],指標リスト[表示形式],"",0))</f>
        <v>4.2%</v>
      </c>
      <c r="P23" s="2"/>
      <c r="Q23" cm="1">
        <f t="array" aca="1" ref="Q23:V23" ca="1">IFERROR(IF(VALUE(J23:O23)=0,NA(),VALUE(J23:O23)),NA())</f>
        <v>2.7E-2</v>
      </c>
      <c r="R23">
        <f ca="1"/>
        <v>3.5000000000000003E-2</v>
      </c>
      <c r="S23">
        <f ca="1"/>
        <v>3.6999999999999998E-2</v>
      </c>
      <c r="T23">
        <f ca="1"/>
        <v>3.4000000000000002E-2</v>
      </c>
      <c r="U23">
        <f ca="1"/>
        <v>4.2999999999999997E-2</v>
      </c>
      <c r="V23">
        <f ca="1"/>
        <v>4.2000000000000003E-2</v>
      </c>
    </row>
    <row r="24" spans="1:22">
      <c r="A24" s="4" t="str">
        <f>IF(_xlfn.XLOOKUP(_xlfn.TEXTJOIN("-",TRUE,$F24,$O$1),指標計算③算出[index],指標計算③算出[特性別区分],"",0)=0,"",_xlfn.XLOOKUP(_xlfn.TEXTJOIN("-",TRUE,$F24,$O$1),指標計算③算出[index],指標計算③算出[特性別区分],"",0))</f>
        <v>理</v>
      </c>
      <c r="B24" s="4">
        <f>IF(_xlfn.XLOOKUP(_xlfn.TEXTJOIN("-",TRUE,$F24,$O$1),指標計算③算出[index],指標計算③算出[規模別区分],"",0)=0,"",_xlfn.XLOOKUP(_xlfn.TEXTJOIN("-",TRUE,$F24,$O$1),指標計算③算出[index],指標計算③算出[規模別区分],"",0))</f>
        <v>3</v>
      </c>
      <c r="C24" s="4" t="str">
        <f>IF(_xlfn.XLOOKUP(_xlfn.TEXTJOIN("-",TRUE,$F24,$O$1),指標計算③算出[index],指標計算③算出[統合区分],"",0)=0,"",_xlfn.XLOOKUP(_xlfn.TEXTJOIN("-",TRUE,$F24,$O$1),指標計算③算出[index],指標計算③算出[統合区分],"",0))</f>
        <v/>
      </c>
      <c r="D24" s="4" t="str">
        <f>_xlfn.XLOOKUP($A24,特性別区分リスト[特性別区分],特性別区分リスト[特性別区分名],"",0)</f>
        <v>理工大</v>
      </c>
      <c r="E24" s="4" t="str">
        <f>_xlfn.XLOOKUP($B24,規模別区分リスト[規模別区分],規模別区分リスト[規模別区分名],"",0)</f>
        <v>2,000-3,000</v>
      </c>
      <c r="F24" s="1" t="s">
        <v>18</v>
      </c>
      <c r="G24" s="2" t="str" cm="1">
        <f t="array" ref="G24">_xlfn.XLOOKUP($F24,国立大学法人一覧[番号],IF($O$1&gt;=2024,国立大学法人一覧[法人名（2024～）],国立大学法人一覧[法人名（～2023）]),"",0)</f>
        <v>室蘭工業大学</v>
      </c>
      <c r="H24" s="10" cm="1">
        <f t="array" aca="1" ref="H24" ca="1">_xlfn.XLOOKUP(_xlfn.TEXTJOIN("-",TRUE,$F24,$O$1),指標計算①分子[index],INDIRECT(_xlfn.CONCAT("指標計算①分子[",$G$1,"]")),0,0)</f>
        <v>1481361817</v>
      </c>
      <c r="I24" s="10" cm="1">
        <f t="array" aca="1" ref="I24" ca="1">_xlfn.XLOOKUP(_xlfn.TEXTJOIN("-",TRUE,$F24,$O$1),指標計算②分母[index],INDIRECT(_xlfn.CONCAT("指標計算②分母[",$G$1,"]")),0,0)</f>
        <v>16641986028</v>
      </c>
      <c r="J24" s="12" t="str" cm="1">
        <f t="array" aca="1" ref="J24" ca="1">TEXT(IF(_xlfn.XLOOKUP(_xlfn.TEXTJOIN("-",TRUE,$F24,$O$1-5),指標計算③算出[index],INDIRECT(_xlfn.CONCAT("指標計算③算出[",$G$1,"]")),"-")=0,"-",_xlfn.XLOOKUP(_xlfn.TEXTJOIN("-",TRUE,$F24,$O$1-5),指標計算③算出[index],INDIRECT(_xlfn.CONCAT("指標計算③算出[",$G$1,"]")),"-")),_xlfn.XLOOKUP($G$1,指標リスト[指標名],指標リスト[表示形式],"",0))</f>
        <v>7.8%</v>
      </c>
      <c r="K24" s="12" t="str" cm="1">
        <f t="array" aca="1" ref="K24" ca="1">TEXT(IF(_xlfn.XLOOKUP(_xlfn.TEXTJOIN("-",TRUE,$F24,$O$1-4),指標計算③算出[index],INDIRECT(_xlfn.CONCAT("指標計算③算出[",$G$1,"]")),"-")=0,"-",_xlfn.XLOOKUP(_xlfn.TEXTJOIN("-",TRUE,$F24,$O$1-4),指標計算③算出[index],INDIRECT(_xlfn.CONCAT("指標計算③算出[",$G$1,"]")),"-")),_xlfn.XLOOKUP($G$1,指標リスト[指標名],指標リスト[表示形式],"",0))</f>
        <v>7.0%</v>
      </c>
      <c r="L24" s="12" t="str" cm="1">
        <f t="array" aca="1" ref="L24" ca="1">TEXT(IF(_xlfn.XLOOKUP(_xlfn.TEXTJOIN("-",TRUE,$F24,$O$1-3),指標計算③算出[index],INDIRECT(_xlfn.CONCAT("指標計算③算出[",$G$1,"]")),"-")=0,"-",_xlfn.XLOOKUP(_xlfn.TEXTJOIN("-",TRUE,$F24,$O$1-3),指標計算③算出[index],INDIRECT(_xlfn.CONCAT("指標計算③算出[",$G$1,"]")),"-")),_xlfn.XLOOKUP($G$1,指標リスト[指標名],指標リスト[表示形式],"",0))</f>
        <v>6.4%</v>
      </c>
      <c r="M24" s="12" t="str" cm="1">
        <f t="array" aca="1" ref="M24" ca="1">TEXT(IF(_xlfn.XLOOKUP(_xlfn.TEXTJOIN("-",TRUE,$F24,$O$1-2),指標計算③算出[index],INDIRECT(_xlfn.CONCAT("指標計算③算出[",$G$1,"]")),"-")=0,"-",_xlfn.XLOOKUP(_xlfn.TEXTJOIN("-",TRUE,$F24,$O$1-2),指標計算③算出[index],INDIRECT(_xlfn.CONCAT("指標計算③算出[",$G$1,"]")),"-")),_xlfn.XLOOKUP($G$1,指標リスト[指標名],指標リスト[表示形式],"",0))</f>
        <v>6.1%</v>
      </c>
      <c r="N24" s="12" t="str" cm="1">
        <f t="array" aca="1" ref="N24" ca="1">TEXT(IF(_xlfn.XLOOKUP(_xlfn.TEXTJOIN("-",TRUE,$F24,$O$1-1),指標計算③算出[index],INDIRECT(_xlfn.CONCAT("指標計算③算出[",$G$1,"]")),"-")=0,"-",_xlfn.XLOOKUP(_xlfn.TEXTJOIN("-",TRUE,$F24,$O$1-1),指標計算③算出[index],INDIRECT(_xlfn.CONCAT("指標計算③算出[",$G$1,"]")),"-")),_xlfn.XLOOKUP($G$1,指標リスト[指標名],指標リスト[表示形式],"",0))</f>
        <v>5.0%</v>
      </c>
      <c r="O24" s="12" t="str" cm="1">
        <f t="array" aca="1" ref="O24" ca="1">TEXT(IF(_xlfn.XLOOKUP(_xlfn.TEXTJOIN("-",TRUE,$F24,$O$1),指標計算③算出[index],INDIRECT(_xlfn.CONCAT("指標計算③算出[",$G$1,"]")),"-")=0,"-",_xlfn.XLOOKUP(_xlfn.TEXTJOIN("-",TRUE,$F24,$O$1),指標計算③算出[index],INDIRECT(_xlfn.CONCAT("指標計算③算出[",$G$1,"]")),"-")),_xlfn.XLOOKUP($G$1,指標リスト[指標名],指標リスト[表示形式],"",0))</f>
        <v>8.9%</v>
      </c>
      <c r="P24" s="2"/>
      <c r="Q24" cm="1">
        <f t="array" aca="1" ref="Q24:V24" ca="1">IFERROR(IF(VALUE(J24:O24)=0,NA(),VALUE(J24:O24)),NA())</f>
        <v>7.8E-2</v>
      </c>
      <c r="R24">
        <f ca="1"/>
        <v>7.0000000000000007E-2</v>
      </c>
      <c r="S24">
        <f ca="1"/>
        <v>6.4000000000000001E-2</v>
      </c>
      <c r="T24">
        <f ca="1"/>
        <v>6.0999999999999999E-2</v>
      </c>
      <c r="U24">
        <f ca="1"/>
        <v>0.05</v>
      </c>
      <c r="V24">
        <f ca="1"/>
        <v>8.8999999999999996E-2</v>
      </c>
    </row>
    <row r="25" spans="1:22">
      <c r="A25" s="4" t="str">
        <f>IF(_xlfn.XLOOKUP(_xlfn.TEXTJOIN("-",TRUE,$F25,$O$1),指標計算③算出[index],指標計算③算出[特性別区分],"",0)=0,"",_xlfn.XLOOKUP(_xlfn.TEXTJOIN("-",TRUE,$F25,$O$1),指標計算③算出[index],指標計算③算出[特性別区分],"",0))</f>
        <v>文</v>
      </c>
      <c r="B25" s="4">
        <f>IF(_xlfn.XLOOKUP(_xlfn.TEXTJOIN("-",TRUE,$F25,$O$1),指標計算③算出[index],指標計算③算出[規模別区分],"",0)=0,"",_xlfn.XLOOKUP(_xlfn.TEXTJOIN("-",TRUE,$F25,$O$1),指標計算③算出[index],指標計算③算出[規模別区分],"",0))</f>
        <v>3</v>
      </c>
      <c r="C25" s="4" t="str">
        <f>IF(_xlfn.XLOOKUP(_xlfn.TEXTJOIN("-",TRUE,$F25,$O$1),指標計算③算出[index],指標計算③算出[統合区分],"",0)=0,"",_xlfn.XLOOKUP(_xlfn.TEXTJOIN("-",TRUE,$F25,$O$1),指標計算③算出[index],指標計算③算出[統合区分],"",0))</f>
        <v>B</v>
      </c>
      <c r="D25" s="4" t="str">
        <f>_xlfn.XLOOKUP($A25,特性別区分リスト[特性別区分],特性別区分リスト[特性別区分名],"",0)</f>
        <v>文科大</v>
      </c>
      <c r="E25" s="4" t="str">
        <f>_xlfn.XLOOKUP($B25,規模別区分リスト[規模別区分],規模別区分リスト[規模別区分名],"",0)</f>
        <v>2,000-3,000</v>
      </c>
      <c r="F25" s="1" t="s">
        <v>19</v>
      </c>
      <c r="G25" s="2" t="str" cm="1">
        <f t="array" ref="G25">_xlfn.XLOOKUP($F25,国立大学法人一覧[番号],IF($O$1&gt;=2024,国立大学法人一覧[法人名（2024～）],国立大学法人一覧[法人名（～2023）]),"",0)</f>
        <v>小樽商科大学</v>
      </c>
      <c r="H25" s="10" cm="1">
        <f t="array" aca="1" ref="H25" ca="1">_xlfn.XLOOKUP(_xlfn.TEXTJOIN("-",TRUE,$F25,$O$1),指標計算①分子[index],INDIRECT(_xlfn.CONCAT("指標計算①分子[",$G$1,"]")),0,0)</f>
        <v>0</v>
      </c>
      <c r="I25" s="10" cm="1">
        <f t="array" aca="1" ref="I25" ca="1">_xlfn.XLOOKUP(_xlfn.TEXTJOIN("-",TRUE,$F25,$O$1),指標計算②分母[index],INDIRECT(_xlfn.CONCAT("指標計算②分母[",$G$1,"]")),0,0)</f>
        <v>0</v>
      </c>
      <c r="J25" s="12" t="str" cm="1">
        <f t="array" aca="1" ref="J25" ca="1">TEXT(IF(_xlfn.XLOOKUP(_xlfn.TEXTJOIN("-",TRUE,$F25,$O$1-5),指標計算③算出[index],INDIRECT(_xlfn.CONCAT("指標計算③算出[",$G$1,"]")),"-")=0,"-",_xlfn.XLOOKUP(_xlfn.TEXTJOIN("-",TRUE,$F25,$O$1-5),指標計算③算出[index],INDIRECT(_xlfn.CONCAT("指標計算③算出[",$G$1,"]")),"-")),_xlfn.XLOOKUP($G$1,指標リスト[指標名],指標リスト[表示形式],"",0))</f>
        <v>6.0%</v>
      </c>
      <c r="K25" s="12" t="str" cm="1">
        <f t="array" aca="1" ref="K25" ca="1">TEXT(IF(_xlfn.XLOOKUP(_xlfn.TEXTJOIN("-",TRUE,$F25,$O$1-4),指標計算③算出[index],INDIRECT(_xlfn.CONCAT("指標計算③算出[",$G$1,"]")),"-")=0,"-",_xlfn.XLOOKUP(_xlfn.TEXTJOIN("-",TRUE,$F25,$O$1-4),指標計算③算出[index],INDIRECT(_xlfn.CONCAT("指標計算③算出[",$G$1,"]")),"-")),_xlfn.XLOOKUP($G$1,指標リスト[指標名],指標リスト[表示形式],"",0))</f>
        <v>6.8%</v>
      </c>
      <c r="L25" s="12" t="str" cm="1">
        <f t="array" aca="1" ref="L25" ca="1">TEXT(IF(_xlfn.XLOOKUP(_xlfn.TEXTJOIN("-",TRUE,$F25,$O$1-3),指標計算③算出[index],INDIRECT(_xlfn.CONCAT("指標計算③算出[",$G$1,"]")),"-")=0,"-",_xlfn.XLOOKUP(_xlfn.TEXTJOIN("-",TRUE,$F25,$O$1-3),指標計算③算出[index],INDIRECT(_xlfn.CONCAT("指標計算③算出[",$G$1,"]")),"-")),_xlfn.XLOOKUP($G$1,指標リスト[指標名],指標リスト[表示形式],"",0))</f>
        <v>7.3%</v>
      </c>
      <c r="M25" s="12" t="str" cm="1">
        <f t="array" aca="1" ref="M25" ca="1">TEXT(IF(_xlfn.XLOOKUP(_xlfn.TEXTJOIN("-",TRUE,$F25,$O$1-2),指標計算③算出[index],INDIRECT(_xlfn.CONCAT("指標計算③算出[",$G$1,"]")),"-")=0,"-",_xlfn.XLOOKUP(_xlfn.TEXTJOIN("-",TRUE,$F25,$O$1-2),指標計算③算出[index],INDIRECT(_xlfn.CONCAT("指標計算③算出[",$G$1,"]")),"-")),_xlfn.XLOOKUP($G$1,指標リスト[指標名],指標リスト[表示形式],"",0))</f>
        <v>8.0%</v>
      </c>
      <c r="N25" s="12" t="str" cm="1">
        <f t="array" aca="1" ref="N25" ca="1">TEXT(IF(_xlfn.XLOOKUP(_xlfn.TEXTJOIN("-",TRUE,$F25,$O$1-1),指標計算③算出[index],INDIRECT(_xlfn.CONCAT("指標計算③算出[",$G$1,"]")),"-")=0,"-",_xlfn.XLOOKUP(_xlfn.TEXTJOIN("-",TRUE,$F25,$O$1-1),指標計算③算出[index],INDIRECT(_xlfn.CONCAT("指標計算③算出[",$G$1,"]")),"-")),_xlfn.XLOOKUP($G$1,指標リスト[指標名],指標リスト[表示形式],"",0))</f>
        <v>-</v>
      </c>
      <c r="O25" s="12" t="str" cm="1">
        <f t="array" aca="1" ref="O25" ca="1">TEXT(IF(_xlfn.XLOOKUP(_xlfn.TEXTJOIN("-",TRUE,$F25,$O$1),指標計算③算出[index],INDIRECT(_xlfn.CONCAT("指標計算③算出[",$G$1,"]")),"-")=0,"-",_xlfn.XLOOKUP(_xlfn.TEXTJOIN("-",TRUE,$F25,$O$1),指標計算③算出[index],INDIRECT(_xlfn.CONCAT("指標計算③算出[",$G$1,"]")),"-")),_xlfn.XLOOKUP($G$1,指標リスト[指標名],指標リスト[表示形式],"",0))</f>
        <v>-</v>
      </c>
      <c r="P25" s="2"/>
      <c r="Q25" cm="1">
        <f t="array" aca="1" ref="Q25:V25" ca="1">IFERROR(IF(VALUE(J25:O25)=0,NA(),VALUE(J25:O25)),NA())</f>
        <v>0.06</v>
      </c>
      <c r="R25">
        <f ca="1"/>
        <v>6.8000000000000005E-2</v>
      </c>
      <c r="S25">
        <f ca="1"/>
        <v>7.2999999999999995E-2</v>
      </c>
      <c r="T25">
        <f ca="1"/>
        <v>0.08</v>
      </c>
      <c r="U25" t="e">
        <f ca="1"/>
        <v>#N/A</v>
      </c>
      <c r="V25" t="e">
        <f ca="1"/>
        <v>#N/A</v>
      </c>
    </row>
    <row r="26" spans="1:22">
      <c r="A26" s="4" t="str">
        <f>IF(_xlfn.XLOOKUP(_xlfn.TEXTJOIN("-",TRUE,$F26,$O$1),指標計算③算出[index],指標計算③算出[特性別区分],"",0)=0,"",_xlfn.XLOOKUP(_xlfn.TEXTJOIN("-",TRUE,$F26,$O$1),指標計算③算出[index],指標計算③算出[特性別区分],"",0))</f>
        <v>理</v>
      </c>
      <c r="B26" s="4">
        <f>IF(_xlfn.XLOOKUP(_xlfn.TEXTJOIN("-",TRUE,$F26,$O$1),指標計算③算出[index],指標計算③算出[規模別区分],"",0)=0,"",_xlfn.XLOOKUP(_xlfn.TEXTJOIN("-",TRUE,$F26,$O$1),指標計算③算出[index],指標計算③算出[規模別区分],"",0))</f>
        <v>2</v>
      </c>
      <c r="C26" s="4" t="str">
        <f>IF(_xlfn.XLOOKUP(_xlfn.TEXTJOIN("-",TRUE,$F26,$O$1),指標計算③算出[index],指標計算③算出[統合区分],"",0)=0,"",_xlfn.XLOOKUP(_xlfn.TEXTJOIN("-",TRUE,$F26,$O$1),指標計算③算出[index],指標計算③算出[統合区分],"",0))</f>
        <v>B</v>
      </c>
      <c r="D26" s="4" t="str">
        <f>_xlfn.XLOOKUP($A26,特性別区分リスト[特性別区分],特性別区分リスト[特性別区分名],"",0)</f>
        <v>理工大</v>
      </c>
      <c r="E26" s="4" t="str">
        <f>_xlfn.XLOOKUP($B26,規模別区分リスト[規模別区分],規模別区分リスト[規模別区分名],"",0)</f>
        <v>1,000-2,000</v>
      </c>
      <c r="F26" s="1" t="s">
        <v>20</v>
      </c>
      <c r="G26" s="2" t="str" cm="1">
        <f t="array" ref="G26">_xlfn.XLOOKUP($F26,国立大学法人一覧[番号],IF($O$1&gt;=2024,国立大学法人一覧[法人名（2024～）],国立大学法人一覧[法人名（～2023）]),"",0)</f>
        <v>帯広畜産大学</v>
      </c>
      <c r="H26" s="10" cm="1">
        <f t="array" aca="1" ref="H26" ca="1">_xlfn.XLOOKUP(_xlfn.TEXTJOIN("-",TRUE,$F26,$O$1),指標計算①分子[index],INDIRECT(_xlfn.CONCAT("指標計算①分子[",$G$1,"]")),0,0)</f>
        <v>0</v>
      </c>
      <c r="I26" s="10" cm="1">
        <f t="array" aca="1" ref="I26" ca="1">_xlfn.XLOOKUP(_xlfn.TEXTJOIN("-",TRUE,$F26,$O$1),指標計算②分母[index],INDIRECT(_xlfn.CONCAT("指標計算②分母[",$G$1,"]")),0,0)</f>
        <v>0</v>
      </c>
      <c r="J26" s="12" t="str" cm="1">
        <f t="array" aca="1" ref="J26" ca="1">TEXT(IF(_xlfn.XLOOKUP(_xlfn.TEXTJOIN("-",TRUE,$F26,$O$1-5),指標計算③算出[index],INDIRECT(_xlfn.CONCAT("指標計算③算出[",$G$1,"]")),"-")=0,"-",_xlfn.XLOOKUP(_xlfn.TEXTJOIN("-",TRUE,$F26,$O$1-5),指標計算③算出[index],INDIRECT(_xlfn.CONCAT("指標計算③算出[",$G$1,"]")),"-")),_xlfn.XLOOKUP($G$1,指標リスト[指標名],指標リスト[表示形式],"",0))</f>
        <v>6.5%</v>
      </c>
      <c r="K26" s="12" t="str" cm="1">
        <f t="array" aca="1" ref="K26" ca="1">TEXT(IF(_xlfn.XLOOKUP(_xlfn.TEXTJOIN("-",TRUE,$F26,$O$1-4),指標計算③算出[index],INDIRECT(_xlfn.CONCAT("指標計算③算出[",$G$1,"]")),"-")=0,"-",_xlfn.XLOOKUP(_xlfn.TEXTJOIN("-",TRUE,$F26,$O$1-4),指標計算③算出[index],INDIRECT(_xlfn.CONCAT("指標計算③算出[",$G$1,"]")),"-")),_xlfn.XLOOKUP($G$1,指標リスト[指標名],指標リスト[表示形式],"",0))</f>
        <v>12.1%</v>
      </c>
      <c r="L26" s="12" t="str" cm="1">
        <f t="array" aca="1" ref="L26" ca="1">TEXT(IF(_xlfn.XLOOKUP(_xlfn.TEXTJOIN("-",TRUE,$F26,$O$1-3),指標計算③算出[index],INDIRECT(_xlfn.CONCAT("指標計算③算出[",$G$1,"]")),"-")=0,"-",_xlfn.XLOOKUP(_xlfn.TEXTJOIN("-",TRUE,$F26,$O$1-3),指標計算③算出[index],INDIRECT(_xlfn.CONCAT("指標計算③算出[",$G$1,"]")),"-")),_xlfn.XLOOKUP($G$1,指標リスト[指標名],指標リスト[表示形式],"",0))</f>
        <v>11.2%</v>
      </c>
      <c r="M26" s="12" t="str" cm="1">
        <f t="array" aca="1" ref="M26" ca="1">TEXT(IF(_xlfn.XLOOKUP(_xlfn.TEXTJOIN("-",TRUE,$F26,$O$1-2),指標計算③算出[index],INDIRECT(_xlfn.CONCAT("指標計算③算出[",$G$1,"]")),"-")=0,"-",_xlfn.XLOOKUP(_xlfn.TEXTJOIN("-",TRUE,$F26,$O$1-2),指標計算③算出[index],INDIRECT(_xlfn.CONCAT("指標計算③算出[",$G$1,"]")),"-")),_xlfn.XLOOKUP($G$1,指標リスト[指標名],指標リスト[表示形式],"",0))</f>
        <v>14.0%</v>
      </c>
      <c r="N26" s="12" t="str" cm="1">
        <f t="array" aca="1" ref="N26" ca="1">TEXT(IF(_xlfn.XLOOKUP(_xlfn.TEXTJOIN("-",TRUE,$F26,$O$1-1),指標計算③算出[index],INDIRECT(_xlfn.CONCAT("指標計算③算出[",$G$1,"]")),"-")=0,"-",_xlfn.XLOOKUP(_xlfn.TEXTJOIN("-",TRUE,$F26,$O$1-1),指標計算③算出[index],INDIRECT(_xlfn.CONCAT("指標計算③算出[",$G$1,"]")),"-")),_xlfn.XLOOKUP($G$1,指標リスト[指標名],指標リスト[表示形式],"",0))</f>
        <v>-</v>
      </c>
      <c r="O26" s="12" t="str" cm="1">
        <f t="array" aca="1" ref="O26" ca="1">TEXT(IF(_xlfn.XLOOKUP(_xlfn.TEXTJOIN("-",TRUE,$F26,$O$1),指標計算③算出[index],INDIRECT(_xlfn.CONCAT("指標計算③算出[",$G$1,"]")),"-")=0,"-",_xlfn.XLOOKUP(_xlfn.TEXTJOIN("-",TRUE,$F26,$O$1),指標計算③算出[index],INDIRECT(_xlfn.CONCAT("指標計算③算出[",$G$1,"]")),"-")),_xlfn.XLOOKUP($G$1,指標リスト[指標名],指標リスト[表示形式],"",0))</f>
        <v>-</v>
      </c>
      <c r="P26" s="2"/>
      <c r="Q26" cm="1">
        <f t="array" aca="1" ref="Q26:V26" ca="1">IFERROR(IF(VALUE(J26:O26)=0,NA(),VALUE(J26:O26)),NA())</f>
        <v>6.5000000000000002E-2</v>
      </c>
      <c r="R26">
        <f ca="1"/>
        <v>0.121</v>
      </c>
      <c r="S26">
        <f ca="1"/>
        <v>0.112</v>
      </c>
      <c r="T26">
        <f ca="1"/>
        <v>0.14000000000000001</v>
      </c>
      <c r="U26" t="e">
        <f ca="1"/>
        <v>#N/A</v>
      </c>
      <c r="V26" t="e">
        <f ca="1"/>
        <v>#N/A</v>
      </c>
    </row>
    <row r="27" spans="1:22">
      <c r="A27" s="4" t="str">
        <f>IF(_xlfn.XLOOKUP(_xlfn.TEXTJOIN("-",TRUE,$F27,$O$1),指標計算③算出[index],指標計算③算出[特性別区分],"",0)=0,"",_xlfn.XLOOKUP(_xlfn.TEXTJOIN("-",TRUE,$F27,$O$1),指標計算③算出[index],指標計算③算出[特性別区分],"",0))</f>
        <v>医</v>
      </c>
      <c r="B27" s="4">
        <f>IF(_xlfn.XLOOKUP(_xlfn.TEXTJOIN("-",TRUE,$F27,$O$1),指標計算③算出[index],指標計算③算出[規模別区分],"",0)=0,"",_xlfn.XLOOKUP(_xlfn.TEXTJOIN("-",TRUE,$F27,$O$1),指標計算③算出[index],指標計算③算出[規模別区分],"",0))</f>
        <v>1</v>
      </c>
      <c r="C27" s="4" t="str">
        <f>IF(_xlfn.XLOOKUP(_xlfn.TEXTJOIN("-",TRUE,$F27,$O$1),指標計算③算出[index],指標計算③算出[統合区分],"",0)=0,"",_xlfn.XLOOKUP(_xlfn.TEXTJOIN("-",TRUE,$F27,$O$1),指標計算③算出[index],指標計算③算出[統合区分],"",0))</f>
        <v/>
      </c>
      <c r="D27" s="4" t="str">
        <f>_xlfn.XLOOKUP($A27,特性別区分リスト[特性別区分],特性別区分リスト[特性別区分名],"",0)</f>
        <v>医科大</v>
      </c>
      <c r="E27" s="4" t="str">
        <f>_xlfn.XLOOKUP($B27,規模別区分リスト[規模別区分],規模別区分リスト[規模別区分名],"",0)</f>
        <v>&lt;1,000</v>
      </c>
      <c r="F27" s="1" t="s">
        <v>21</v>
      </c>
      <c r="G27" s="2" t="str" cm="1">
        <f t="array" ref="G27">_xlfn.XLOOKUP($F27,国立大学法人一覧[番号],IF($O$1&gt;=2024,国立大学法人一覧[法人名（2024～）],国立大学法人一覧[法人名（～2023）]),"",0)</f>
        <v>旭川医科大学</v>
      </c>
      <c r="H27" s="10" cm="1">
        <f t="array" aca="1" ref="H27" ca="1">_xlfn.XLOOKUP(_xlfn.TEXTJOIN("-",TRUE,$F27,$O$1),指標計算①分子[index],INDIRECT(_xlfn.CONCAT("指標計算①分子[",$G$1,"]")),0,0)</f>
        <v>14574135788</v>
      </c>
      <c r="I27" s="10" cm="1">
        <f t="array" aca="1" ref="I27" ca="1">_xlfn.XLOOKUP(_xlfn.TEXTJOIN("-",TRUE,$F27,$O$1),指標計算②分母[index],INDIRECT(_xlfn.CONCAT("指標計算②分母[",$G$1,"]")),0,0)</f>
        <v>29439851006</v>
      </c>
      <c r="J27" s="12" t="str" cm="1">
        <f t="array" aca="1" ref="J27" ca="1">TEXT(IF(_xlfn.XLOOKUP(_xlfn.TEXTJOIN("-",TRUE,$F27,$O$1-5),指標計算③算出[index],INDIRECT(_xlfn.CONCAT("指標計算③算出[",$G$1,"]")),"-")=0,"-",_xlfn.XLOOKUP(_xlfn.TEXTJOIN("-",TRUE,$F27,$O$1-5),指標計算③算出[index],INDIRECT(_xlfn.CONCAT("指標計算③算出[",$G$1,"]")),"-")),_xlfn.XLOOKUP($G$1,指標リスト[指標名],指標リスト[表示形式],"",0))</f>
        <v>60.4%</v>
      </c>
      <c r="K27" s="12" t="str" cm="1">
        <f t="array" aca="1" ref="K27" ca="1">TEXT(IF(_xlfn.XLOOKUP(_xlfn.TEXTJOIN("-",TRUE,$F27,$O$1-4),指標計算③算出[index],INDIRECT(_xlfn.CONCAT("指標計算③算出[",$G$1,"]")),"-")=0,"-",_xlfn.XLOOKUP(_xlfn.TEXTJOIN("-",TRUE,$F27,$O$1-4),指標計算③算出[index],INDIRECT(_xlfn.CONCAT("指標計算③算出[",$G$1,"]")),"-")),_xlfn.XLOOKUP($G$1,指標リスト[指標名],指標リスト[表示形式],"",0))</f>
        <v>58.0%</v>
      </c>
      <c r="L27" s="12" t="str" cm="1">
        <f t="array" aca="1" ref="L27" ca="1">TEXT(IF(_xlfn.XLOOKUP(_xlfn.TEXTJOIN("-",TRUE,$F27,$O$1-3),指標計算③算出[index],INDIRECT(_xlfn.CONCAT("指標計算③算出[",$G$1,"]")),"-")=0,"-",_xlfn.XLOOKUP(_xlfn.TEXTJOIN("-",TRUE,$F27,$O$1-3),指標計算③算出[index],INDIRECT(_xlfn.CONCAT("指標計算③算出[",$G$1,"]")),"-")),_xlfn.XLOOKUP($G$1,指標リスト[指標名],指標リスト[表示形式],"",0))</f>
        <v>56.9%</v>
      </c>
      <c r="M27" s="12" t="str" cm="1">
        <f t="array" aca="1" ref="M27" ca="1">TEXT(IF(_xlfn.XLOOKUP(_xlfn.TEXTJOIN("-",TRUE,$F27,$O$1-2),指標計算③算出[index],INDIRECT(_xlfn.CONCAT("指標計算③算出[",$G$1,"]")),"-")=0,"-",_xlfn.XLOOKUP(_xlfn.TEXTJOIN("-",TRUE,$F27,$O$1-2),指標計算③算出[index],INDIRECT(_xlfn.CONCAT("指標計算③算出[",$G$1,"]")),"-")),_xlfn.XLOOKUP($G$1,指標リスト[指標名],指標リスト[表示形式],"",0))</f>
        <v>53.4%</v>
      </c>
      <c r="N27" s="12" t="str" cm="1">
        <f t="array" aca="1" ref="N27" ca="1">TEXT(IF(_xlfn.XLOOKUP(_xlfn.TEXTJOIN("-",TRUE,$F27,$O$1-1),指標計算③算出[index],INDIRECT(_xlfn.CONCAT("指標計算③算出[",$G$1,"]")),"-")=0,"-",_xlfn.XLOOKUP(_xlfn.TEXTJOIN("-",TRUE,$F27,$O$1-1),指標計算③算出[index],INDIRECT(_xlfn.CONCAT("指標計算③算出[",$G$1,"]")),"-")),_xlfn.XLOOKUP($G$1,指標リスト[指標名],指標リスト[表示形式],"",0))</f>
        <v>51.9%</v>
      </c>
      <c r="O27" s="12" t="str" cm="1">
        <f t="array" aca="1" ref="O27" ca="1">TEXT(IF(_xlfn.XLOOKUP(_xlfn.TEXTJOIN("-",TRUE,$F27,$O$1),指標計算③算出[index],INDIRECT(_xlfn.CONCAT("指標計算③算出[",$G$1,"]")),"-")=0,"-",_xlfn.XLOOKUP(_xlfn.TEXTJOIN("-",TRUE,$F27,$O$1),指標計算③算出[index],INDIRECT(_xlfn.CONCAT("指標計算③算出[",$G$1,"]")),"-")),_xlfn.XLOOKUP($G$1,指標リスト[指標名],指標リスト[表示形式],"",0))</f>
        <v>49.5%</v>
      </c>
      <c r="P27" s="2"/>
      <c r="Q27" cm="1">
        <f t="array" aca="1" ref="Q27:V27" ca="1">IFERROR(IF(VALUE(J27:O27)=0,NA(),VALUE(J27:O27)),NA())</f>
        <v>0.60399999999999998</v>
      </c>
      <c r="R27">
        <f ca="1"/>
        <v>0.57999999999999996</v>
      </c>
      <c r="S27">
        <f ca="1"/>
        <v>0.56899999999999995</v>
      </c>
      <c r="T27">
        <f ca="1"/>
        <v>0.53400000000000003</v>
      </c>
      <c r="U27">
        <f ca="1"/>
        <v>0.51900000000000002</v>
      </c>
      <c r="V27">
        <f ca="1"/>
        <v>0.495</v>
      </c>
    </row>
    <row r="28" spans="1:22">
      <c r="A28" s="4" t="str">
        <f>IF(_xlfn.XLOOKUP(_xlfn.TEXTJOIN("-",TRUE,$F28,$O$1),指標計算③算出[index],指標計算③算出[特性別区分],"",0)=0,"",_xlfn.XLOOKUP(_xlfn.TEXTJOIN("-",TRUE,$F28,$O$1),指標計算③算出[index],指標計算③算出[特性別区分],"",0))</f>
        <v>理</v>
      </c>
      <c r="B28" s="4">
        <f>IF(_xlfn.XLOOKUP(_xlfn.TEXTJOIN("-",TRUE,$F28,$O$1),指標計算③算出[index],指標計算③算出[規模別区分],"",0)=0,"",_xlfn.XLOOKUP(_xlfn.TEXTJOIN("-",TRUE,$F28,$O$1),指標計算③算出[index],指標計算③算出[規模別区分],"",0))</f>
        <v>2</v>
      </c>
      <c r="C28" s="4" t="str">
        <f>IF(_xlfn.XLOOKUP(_xlfn.TEXTJOIN("-",TRUE,$F28,$O$1),指標計算③算出[index],指標計算③算出[統合区分],"",0)=0,"",_xlfn.XLOOKUP(_xlfn.TEXTJOIN("-",TRUE,$F28,$O$1),指標計算③算出[index],指標計算③算出[統合区分],"",0))</f>
        <v>B</v>
      </c>
      <c r="D28" s="4" t="str">
        <f>_xlfn.XLOOKUP($A28,特性別区分リスト[特性別区分],特性別区分リスト[特性別区分名],"",0)</f>
        <v>理工大</v>
      </c>
      <c r="E28" s="4" t="str">
        <f>_xlfn.XLOOKUP($B28,規模別区分リスト[規模別区分],規模別区分リスト[規模別区分名],"",0)</f>
        <v>1,000-2,000</v>
      </c>
      <c r="F28" s="1" t="s">
        <v>22</v>
      </c>
      <c r="G28" s="2" t="str" cm="1">
        <f t="array" ref="G28">_xlfn.XLOOKUP($F28,国立大学法人一覧[番号],IF($O$1&gt;=2024,国立大学法人一覧[法人名（2024～）],国立大学法人一覧[法人名（～2023）]),"",0)</f>
        <v>北見工業大学</v>
      </c>
      <c r="H28" s="10" cm="1">
        <f t="array" aca="1" ref="H28" ca="1">_xlfn.XLOOKUP(_xlfn.TEXTJOIN("-",TRUE,$F28,$O$1),指標計算①分子[index],INDIRECT(_xlfn.CONCAT("指標計算①分子[",$G$1,"]")),0,0)</f>
        <v>0</v>
      </c>
      <c r="I28" s="10" cm="1">
        <f t="array" aca="1" ref="I28" ca="1">_xlfn.XLOOKUP(_xlfn.TEXTJOIN("-",TRUE,$F28,$O$1),指標計算②分母[index],INDIRECT(_xlfn.CONCAT("指標計算②分母[",$G$1,"]")),0,0)</f>
        <v>0</v>
      </c>
      <c r="J28" s="12" t="str" cm="1">
        <f t="array" aca="1" ref="J28" ca="1">TEXT(IF(_xlfn.XLOOKUP(_xlfn.TEXTJOIN("-",TRUE,$F28,$O$1-5),指標計算③算出[index],INDIRECT(_xlfn.CONCAT("指標計算③算出[",$G$1,"]")),"-")=0,"-",_xlfn.XLOOKUP(_xlfn.TEXTJOIN("-",TRUE,$F28,$O$1-5),指標計算③算出[index],INDIRECT(_xlfn.CONCAT("指標計算③算出[",$G$1,"]")),"-")),_xlfn.XLOOKUP($G$1,指標リスト[指標名],指標リスト[表示形式],"",0))</f>
        <v>6.3%</v>
      </c>
      <c r="K28" s="12" t="str" cm="1">
        <f t="array" aca="1" ref="K28" ca="1">TEXT(IF(_xlfn.XLOOKUP(_xlfn.TEXTJOIN("-",TRUE,$F28,$O$1-4),指標計算③算出[index],INDIRECT(_xlfn.CONCAT("指標計算③算出[",$G$1,"]")),"-")=0,"-",_xlfn.XLOOKUP(_xlfn.TEXTJOIN("-",TRUE,$F28,$O$1-4),指標計算③算出[index],INDIRECT(_xlfn.CONCAT("指標計算③算出[",$G$1,"]")),"-")),_xlfn.XLOOKUP($G$1,指標リスト[指標名],指標リスト[表示形式],"",0))</f>
        <v>6.8%</v>
      </c>
      <c r="L28" s="12" t="str" cm="1">
        <f t="array" aca="1" ref="L28" ca="1">TEXT(IF(_xlfn.XLOOKUP(_xlfn.TEXTJOIN("-",TRUE,$F28,$O$1-3),指標計算③算出[index],INDIRECT(_xlfn.CONCAT("指標計算③算出[",$G$1,"]")),"-")=0,"-",_xlfn.XLOOKUP(_xlfn.TEXTJOIN("-",TRUE,$F28,$O$1-3),指標計算③算出[index],INDIRECT(_xlfn.CONCAT("指標計算③算出[",$G$1,"]")),"-")),_xlfn.XLOOKUP($G$1,指標リスト[指標名],指標リスト[表示形式],"",0))</f>
        <v>7.9%</v>
      </c>
      <c r="M28" s="12" t="str" cm="1">
        <f t="array" aca="1" ref="M28" ca="1">TEXT(IF(_xlfn.XLOOKUP(_xlfn.TEXTJOIN("-",TRUE,$F28,$O$1-2),指標計算③算出[index],INDIRECT(_xlfn.CONCAT("指標計算③算出[",$G$1,"]")),"-")=0,"-",_xlfn.XLOOKUP(_xlfn.TEXTJOIN("-",TRUE,$F28,$O$1-2),指標計算③算出[index],INDIRECT(_xlfn.CONCAT("指標計算③算出[",$G$1,"]")),"-")),_xlfn.XLOOKUP($G$1,指標リスト[指標名],指標リスト[表示形式],"",0))</f>
        <v>10.7%</v>
      </c>
      <c r="N28" s="12" t="str" cm="1">
        <f t="array" aca="1" ref="N28" ca="1">TEXT(IF(_xlfn.XLOOKUP(_xlfn.TEXTJOIN("-",TRUE,$F28,$O$1-1),指標計算③算出[index],INDIRECT(_xlfn.CONCAT("指標計算③算出[",$G$1,"]")),"-")=0,"-",_xlfn.XLOOKUP(_xlfn.TEXTJOIN("-",TRUE,$F28,$O$1-1),指標計算③算出[index],INDIRECT(_xlfn.CONCAT("指標計算③算出[",$G$1,"]")),"-")),_xlfn.XLOOKUP($G$1,指標リスト[指標名],指標リスト[表示形式],"",0))</f>
        <v>-</v>
      </c>
      <c r="O28" s="12" t="str" cm="1">
        <f t="array" aca="1" ref="O28" ca="1">TEXT(IF(_xlfn.XLOOKUP(_xlfn.TEXTJOIN("-",TRUE,$F28,$O$1),指標計算③算出[index],INDIRECT(_xlfn.CONCAT("指標計算③算出[",$G$1,"]")),"-")=0,"-",_xlfn.XLOOKUP(_xlfn.TEXTJOIN("-",TRUE,$F28,$O$1),指標計算③算出[index],INDIRECT(_xlfn.CONCAT("指標計算③算出[",$G$1,"]")),"-")),_xlfn.XLOOKUP($G$1,指標リスト[指標名],指標リスト[表示形式],"",0))</f>
        <v>-</v>
      </c>
      <c r="P28" s="2"/>
      <c r="Q28" cm="1">
        <f t="array" aca="1" ref="Q28:V28" ca="1">IFERROR(IF(VALUE(J28:O28)=0,NA(),VALUE(J28:O28)),NA())</f>
        <v>6.3E-2</v>
      </c>
      <c r="R28">
        <f ca="1"/>
        <v>6.8000000000000005E-2</v>
      </c>
      <c r="S28">
        <f ca="1"/>
        <v>7.9000000000000001E-2</v>
      </c>
      <c r="T28">
        <f ca="1"/>
        <v>0.107</v>
      </c>
      <c r="U28" t="e">
        <f ca="1"/>
        <v>#N/A</v>
      </c>
      <c r="V28" t="e">
        <f ca="1"/>
        <v>#N/A</v>
      </c>
    </row>
    <row r="29" spans="1:22">
      <c r="A29" s="4" t="str">
        <f>IF(_xlfn.XLOOKUP(_xlfn.TEXTJOIN("-",TRUE,$F29,$O$1),指標計算③算出[index],指標計算③算出[特性別区分],"",0)=0,"",_xlfn.XLOOKUP(_xlfn.TEXTJOIN("-",TRUE,$F29,$O$1),指標計算③算出[index],指標計算③算出[特性別区分],"",0))</f>
        <v>医総</v>
      </c>
      <c r="B29" s="4">
        <f>IF(_xlfn.XLOOKUP(_xlfn.TEXTJOIN("-",TRUE,$F29,$O$1),指標計算③算出[index],指標計算③算出[規模別区分],"",0)=0,"",_xlfn.XLOOKUP(_xlfn.TEXTJOIN("-",TRUE,$F29,$O$1),指標計算③算出[index],指標計算③算出[規模別区分],"",0))</f>
        <v>5</v>
      </c>
      <c r="C29" s="4" t="str">
        <f>IF(_xlfn.XLOOKUP(_xlfn.TEXTJOIN("-",TRUE,$F29,$O$1),指標計算③算出[index],指標計算③算出[統合区分],"",0)=0,"",_xlfn.XLOOKUP(_xlfn.TEXTJOIN("-",TRUE,$F29,$O$1),指標計算③算出[index],指標計算③算出[統合区分],"",0))</f>
        <v/>
      </c>
      <c r="D29" s="4" t="str">
        <f>_xlfn.XLOOKUP($A29,特性別区分リスト[特性別区分],特性別区分リスト[特性別区分名],"",0)</f>
        <v>医総大</v>
      </c>
      <c r="E29" s="4" t="str">
        <f>_xlfn.XLOOKUP($B29,規模別区分リスト[規模別区分],規模別区分リスト[規模別区分名],"",0)</f>
        <v>5,000-8,000</v>
      </c>
      <c r="F29" s="1" t="s">
        <v>23</v>
      </c>
      <c r="G29" s="2" t="str" cm="1">
        <f t="array" ref="G29">_xlfn.XLOOKUP($F29,国立大学法人一覧[番号],IF($O$1&gt;=2024,国立大学法人一覧[法人名（2024～）],国立大学法人一覧[法人名（～2023）]),"",0)</f>
        <v>弘前大学</v>
      </c>
      <c r="H29" s="10" cm="1">
        <f t="array" aca="1" ref="H29" ca="1">_xlfn.XLOOKUP(_xlfn.TEXTJOIN("-",TRUE,$F29,$O$1),指標計算①分子[index],INDIRECT(_xlfn.CONCAT("指標計算①分子[",$G$1,"]")),0,0)</f>
        <v>27095124975</v>
      </c>
      <c r="I29" s="10" cm="1">
        <f t="array" aca="1" ref="I29" ca="1">_xlfn.XLOOKUP(_xlfn.TEXTJOIN("-",TRUE,$F29,$O$1),指標計算②分母[index],INDIRECT(_xlfn.CONCAT("指標計算②分母[",$G$1,"]")),0,0)</f>
        <v>86259758395</v>
      </c>
      <c r="J29" s="12" t="str" cm="1">
        <f t="array" aca="1" ref="J29" ca="1">TEXT(IF(_xlfn.XLOOKUP(_xlfn.TEXTJOIN("-",TRUE,$F29,$O$1-5),指標計算③算出[index],INDIRECT(_xlfn.CONCAT("指標計算③算出[",$G$1,"]")),"-")=0,"-",_xlfn.XLOOKUP(_xlfn.TEXTJOIN("-",TRUE,$F29,$O$1-5),指標計算③算出[index],INDIRECT(_xlfn.CONCAT("指標計算③算出[",$G$1,"]")),"-")),_xlfn.XLOOKUP($G$1,指標リスト[指標名],指標リスト[表示形式],"",0))</f>
        <v>22.9%</v>
      </c>
      <c r="K29" s="12" t="str" cm="1">
        <f t="array" aca="1" ref="K29" ca="1">TEXT(IF(_xlfn.XLOOKUP(_xlfn.TEXTJOIN("-",TRUE,$F29,$O$1-4),指標計算③算出[index],INDIRECT(_xlfn.CONCAT("指標計算③算出[",$G$1,"]")),"-")=0,"-",_xlfn.XLOOKUP(_xlfn.TEXTJOIN("-",TRUE,$F29,$O$1-4),指標計算③算出[index],INDIRECT(_xlfn.CONCAT("指標計算③算出[",$G$1,"]")),"-")),_xlfn.XLOOKUP($G$1,指標リスト[指標名],指標リスト[表示形式],"",0))</f>
        <v>23.2%</v>
      </c>
      <c r="L29" s="12" t="str" cm="1">
        <f t="array" aca="1" ref="L29" ca="1">TEXT(IF(_xlfn.XLOOKUP(_xlfn.TEXTJOIN("-",TRUE,$F29,$O$1-3),指標計算③算出[index],INDIRECT(_xlfn.CONCAT("指標計算③算出[",$G$1,"]")),"-")=0,"-",_xlfn.XLOOKUP(_xlfn.TEXTJOIN("-",TRUE,$F29,$O$1-3),指標計算③算出[index],INDIRECT(_xlfn.CONCAT("指標計算③算出[",$G$1,"]")),"-")),_xlfn.XLOOKUP($G$1,指標リスト[指標名],指標リスト[表示形式],"",0))</f>
        <v>26.0%</v>
      </c>
      <c r="M29" s="12" t="str" cm="1">
        <f t="array" aca="1" ref="M29" ca="1">TEXT(IF(_xlfn.XLOOKUP(_xlfn.TEXTJOIN("-",TRUE,$F29,$O$1-2),指標計算③算出[index],INDIRECT(_xlfn.CONCAT("指標計算③算出[",$G$1,"]")),"-")=0,"-",_xlfn.XLOOKUP(_xlfn.TEXTJOIN("-",TRUE,$F29,$O$1-2),指標計算③算出[index],INDIRECT(_xlfn.CONCAT("指標計算③算出[",$G$1,"]")),"-")),_xlfn.XLOOKUP($G$1,指標リスト[指標名],指標リスト[表示形式],"",0))</f>
        <v>27.6%</v>
      </c>
      <c r="N29" s="12" t="str" cm="1">
        <f t="array" aca="1" ref="N29" ca="1">TEXT(IF(_xlfn.XLOOKUP(_xlfn.TEXTJOIN("-",TRUE,$F29,$O$1-1),指標計算③算出[index],INDIRECT(_xlfn.CONCAT("指標計算③算出[",$G$1,"]")),"-")=0,"-",_xlfn.XLOOKUP(_xlfn.TEXTJOIN("-",TRUE,$F29,$O$1-1),指標計算③算出[index],INDIRECT(_xlfn.CONCAT("指標計算③算出[",$G$1,"]")),"-")),_xlfn.XLOOKUP($G$1,指標リスト[指標名],指標リスト[表示形式],"",0))</f>
        <v>31.8%</v>
      </c>
      <c r="O29" s="12" t="str" cm="1">
        <f t="array" aca="1" ref="O29" ca="1">TEXT(IF(_xlfn.XLOOKUP(_xlfn.TEXTJOIN("-",TRUE,$F29,$O$1),指標計算③算出[index],INDIRECT(_xlfn.CONCAT("指標計算③算出[",$G$1,"]")),"-")=0,"-",_xlfn.XLOOKUP(_xlfn.TEXTJOIN("-",TRUE,$F29,$O$1),指標計算③算出[index],INDIRECT(_xlfn.CONCAT("指標計算③算出[",$G$1,"]")),"-")),_xlfn.XLOOKUP($G$1,指標リスト[指標名],指標リスト[表示形式],"",0))</f>
        <v>31.4%</v>
      </c>
      <c r="P29" s="2"/>
      <c r="Q29" cm="1">
        <f t="array" aca="1" ref="Q29:V29" ca="1">IFERROR(IF(VALUE(J29:O29)=0,NA(),VALUE(J29:O29)),NA())</f>
        <v>0.22900000000000001</v>
      </c>
      <c r="R29">
        <f ca="1"/>
        <v>0.23200000000000001</v>
      </c>
      <c r="S29">
        <f ca="1"/>
        <v>0.26</v>
      </c>
      <c r="T29">
        <f ca="1"/>
        <v>0.27600000000000002</v>
      </c>
      <c r="U29">
        <f ca="1"/>
        <v>0.318</v>
      </c>
      <c r="V29">
        <f ca="1"/>
        <v>0.314</v>
      </c>
    </row>
    <row r="30" spans="1:22">
      <c r="A30" s="4" t="str">
        <f>IF(_xlfn.XLOOKUP(_xlfn.TEXTJOIN("-",TRUE,$F30,$O$1),指標計算③算出[index],指標計算③算出[特性別区分],"",0)=0,"",_xlfn.XLOOKUP(_xlfn.TEXTJOIN("-",TRUE,$F30,$O$1),指標計算③算出[index],指標計算③算出[特性別区分],"",0))</f>
        <v>無総</v>
      </c>
      <c r="B30" s="4">
        <f>IF(_xlfn.XLOOKUP(_xlfn.TEXTJOIN("-",TRUE,$F30,$O$1),指標計算③算出[index],指標計算③算出[規模別区分],"",0)=0,"",_xlfn.XLOOKUP(_xlfn.TEXTJOIN("-",TRUE,$F30,$O$1),指標計算③算出[index],指標計算③算出[規模別区分],"",0))</f>
        <v>5</v>
      </c>
      <c r="C30" s="4" t="str">
        <f>IF(_xlfn.XLOOKUP(_xlfn.TEXTJOIN("-",TRUE,$F30,$O$1),指標計算③算出[index],指標計算③算出[統合区分],"",0)=0,"",_xlfn.XLOOKUP(_xlfn.TEXTJOIN("-",TRUE,$F30,$O$1),指標計算③算出[index],指標計算③算出[統合区分],"",0))</f>
        <v/>
      </c>
      <c r="D30" s="4" t="str">
        <f>_xlfn.XLOOKUP($A30,特性別区分リスト[特性別区分],特性別区分リスト[特性別区分名],"",0)</f>
        <v>医無総大</v>
      </c>
      <c r="E30" s="4" t="str">
        <f>_xlfn.XLOOKUP($B30,規模別区分リスト[規模別区分],規模別区分リスト[規模別区分名],"",0)</f>
        <v>5,000-8,000</v>
      </c>
      <c r="F30" s="1" t="s">
        <v>24</v>
      </c>
      <c r="G30" s="2" t="str" cm="1">
        <f t="array" ref="G30">_xlfn.XLOOKUP($F30,国立大学法人一覧[番号],IF($O$1&gt;=2024,国立大学法人一覧[法人名（2024～）],国立大学法人一覧[法人名（～2023）]),"",0)</f>
        <v>岩手大学</v>
      </c>
      <c r="H30" s="10" cm="1">
        <f t="array" aca="1" ref="H30" ca="1">_xlfn.XLOOKUP(_xlfn.TEXTJOIN("-",TRUE,$F30,$O$1),指標計算①分子[index],INDIRECT(_xlfn.CONCAT("指標計算①分子[",$G$1,"]")),0,0)</f>
        <v>3107402397</v>
      </c>
      <c r="I30" s="10" cm="1">
        <f t="array" aca="1" ref="I30" ca="1">_xlfn.XLOOKUP(_xlfn.TEXTJOIN("-",TRUE,$F30,$O$1),指標計算②分母[index],INDIRECT(_xlfn.CONCAT("指標計算②分母[",$G$1,"]")),0,0)</f>
        <v>60328047431</v>
      </c>
      <c r="J30" s="12" t="str" cm="1">
        <f t="array" aca="1" ref="J30" ca="1">TEXT(IF(_xlfn.XLOOKUP(_xlfn.TEXTJOIN("-",TRUE,$F30,$O$1-5),指標計算③算出[index],INDIRECT(_xlfn.CONCAT("指標計算③算出[",$G$1,"]")),"-")=0,"-",_xlfn.XLOOKUP(_xlfn.TEXTJOIN("-",TRUE,$F30,$O$1-5),指標計算③算出[index],INDIRECT(_xlfn.CONCAT("指標計算③算出[",$G$1,"]")),"-")),_xlfn.XLOOKUP($G$1,指標リスト[指標名],指標リスト[表示形式],"",0))</f>
        <v>3.8%</v>
      </c>
      <c r="K30" s="12" t="str" cm="1">
        <f t="array" aca="1" ref="K30" ca="1">TEXT(IF(_xlfn.XLOOKUP(_xlfn.TEXTJOIN("-",TRUE,$F30,$O$1-4),指標計算③算出[index],INDIRECT(_xlfn.CONCAT("指標計算③算出[",$G$1,"]")),"-")=0,"-",_xlfn.XLOOKUP(_xlfn.TEXTJOIN("-",TRUE,$F30,$O$1-4),指標計算③算出[index],INDIRECT(_xlfn.CONCAT("指標計算③算出[",$G$1,"]")),"-")),_xlfn.XLOOKUP($G$1,指標リスト[指標名],指標リスト[表示形式],"",0))</f>
        <v>5.2%</v>
      </c>
      <c r="L30" s="12" t="str" cm="1">
        <f t="array" aca="1" ref="L30" ca="1">TEXT(IF(_xlfn.XLOOKUP(_xlfn.TEXTJOIN("-",TRUE,$F30,$O$1-3),指標計算③算出[index],INDIRECT(_xlfn.CONCAT("指標計算③算出[",$G$1,"]")),"-")=0,"-",_xlfn.XLOOKUP(_xlfn.TEXTJOIN("-",TRUE,$F30,$O$1-3),指標計算③算出[index],INDIRECT(_xlfn.CONCAT("指標計算③算出[",$G$1,"]")),"-")),_xlfn.XLOOKUP($G$1,指標リスト[指標名],指標リスト[表示形式],"",0))</f>
        <v>4.4%</v>
      </c>
      <c r="M30" s="12" t="str" cm="1">
        <f t="array" aca="1" ref="M30" ca="1">TEXT(IF(_xlfn.XLOOKUP(_xlfn.TEXTJOIN("-",TRUE,$F30,$O$1-2),指標計算③算出[index],INDIRECT(_xlfn.CONCAT("指標計算③算出[",$G$1,"]")),"-")=0,"-",_xlfn.XLOOKUP(_xlfn.TEXTJOIN("-",TRUE,$F30,$O$1-2),指標計算③算出[index],INDIRECT(_xlfn.CONCAT("指標計算③算出[",$G$1,"]")),"-")),_xlfn.XLOOKUP($G$1,指標リスト[指標名],指標リスト[表示形式],"",0))</f>
        <v>5.1%</v>
      </c>
      <c r="N30" s="12" t="str" cm="1">
        <f t="array" aca="1" ref="N30" ca="1">TEXT(IF(_xlfn.XLOOKUP(_xlfn.TEXTJOIN("-",TRUE,$F30,$O$1-1),指標計算③算出[index],INDIRECT(_xlfn.CONCAT("指標計算③算出[",$G$1,"]")),"-")=0,"-",_xlfn.XLOOKUP(_xlfn.TEXTJOIN("-",TRUE,$F30,$O$1-1),指標計算③算出[index],INDIRECT(_xlfn.CONCAT("指標計算③算出[",$G$1,"]")),"-")),_xlfn.XLOOKUP($G$1,指標リスト[指標名],指標リスト[表示形式],"",0))</f>
        <v>5.5%</v>
      </c>
      <c r="O30" s="12" t="str" cm="1">
        <f t="array" aca="1" ref="O30" ca="1">TEXT(IF(_xlfn.XLOOKUP(_xlfn.TEXTJOIN("-",TRUE,$F30,$O$1),指標計算③算出[index],INDIRECT(_xlfn.CONCAT("指標計算③算出[",$G$1,"]")),"-")=0,"-",_xlfn.XLOOKUP(_xlfn.TEXTJOIN("-",TRUE,$F30,$O$1),指標計算③算出[index],INDIRECT(_xlfn.CONCAT("指標計算③算出[",$G$1,"]")),"-")),_xlfn.XLOOKUP($G$1,指標リスト[指標名],指標リスト[表示形式],"",0))</f>
        <v>5.2%</v>
      </c>
      <c r="P30" s="2"/>
      <c r="Q30" cm="1">
        <f t="array" aca="1" ref="Q30:V30" ca="1">IFERROR(IF(VALUE(J30:O30)=0,NA(),VALUE(J30:O30)),NA())</f>
        <v>3.7999999999999999E-2</v>
      </c>
      <c r="R30">
        <f ca="1"/>
        <v>5.1999999999999998E-2</v>
      </c>
      <c r="S30">
        <f ca="1"/>
        <v>4.3999999999999997E-2</v>
      </c>
      <c r="T30">
        <f ca="1"/>
        <v>5.0999999999999997E-2</v>
      </c>
      <c r="U30">
        <f ca="1"/>
        <v>5.5E-2</v>
      </c>
      <c r="V30">
        <f ca="1"/>
        <v>5.1999999999999998E-2</v>
      </c>
    </row>
    <row r="31" spans="1:22">
      <c r="A31" s="4" t="str">
        <f>IF(_xlfn.XLOOKUP(_xlfn.TEXTJOIN("-",TRUE,$F31,$O$1),指標計算③算出[index],指標計算③算出[特性別区分],"",0)=0,"",_xlfn.XLOOKUP(_xlfn.TEXTJOIN("-",TRUE,$F31,$O$1),指標計算③算出[index],指標計算③算出[特性別区分],"",0))</f>
        <v>帝</v>
      </c>
      <c r="B31" s="4">
        <f>IF(_xlfn.XLOOKUP(_xlfn.TEXTJOIN("-",TRUE,$F31,$O$1),指標計算③算出[index],指標計算③算出[規模別区分],"",0)=0,"",_xlfn.XLOOKUP(_xlfn.TEXTJOIN("-",TRUE,$F31,$O$1),指標計算③算出[index],指標計算③算出[規模別区分],"",0))</f>
        <v>8</v>
      </c>
      <c r="C31" s="4" t="str">
        <f>IF(_xlfn.XLOOKUP(_xlfn.TEXTJOIN("-",TRUE,$F31,$O$1),指標計算③算出[index],指標計算③算出[統合区分],"",0)=0,"",_xlfn.XLOOKUP(_xlfn.TEXTJOIN("-",TRUE,$F31,$O$1),指標計算③算出[index],指標計算③算出[統合区分],"",0))</f>
        <v/>
      </c>
      <c r="D31" s="4" t="str">
        <f>_xlfn.XLOOKUP($A31,特性別区分リスト[特性別区分],特性別区分リスト[特性別区分名],"",0)</f>
        <v>旧帝大</v>
      </c>
      <c r="E31" s="4" t="str">
        <f>_xlfn.XLOOKUP($B31,規模別区分リスト[規模別区分],規模別区分リスト[規模別区分名],"",0)</f>
        <v>15,000&lt;</v>
      </c>
      <c r="F31" s="1" t="s">
        <v>25</v>
      </c>
      <c r="G31" s="2" t="str" cm="1">
        <f t="array" ref="G31">_xlfn.XLOOKUP($F31,国立大学法人一覧[番号],IF($O$1&gt;=2024,国立大学法人一覧[法人名（2024～）],国立大学法人一覧[法人名（～2023）]),"",0)</f>
        <v>東北大学</v>
      </c>
      <c r="H31" s="10" cm="1">
        <f t="array" aca="1" ref="H31" ca="1">_xlfn.XLOOKUP(_xlfn.TEXTJOIN("-",TRUE,$F31,$O$1),指標計算①分子[index],INDIRECT(_xlfn.CONCAT("指標計算①分子[",$G$1,"]")),0,0)</f>
        <v>77812590583</v>
      </c>
      <c r="I31" s="10" cm="1">
        <f t="array" aca="1" ref="I31" ca="1">_xlfn.XLOOKUP(_xlfn.TEXTJOIN("-",TRUE,$F31,$O$1),指標計算②分母[index],INDIRECT(_xlfn.CONCAT("指標計算②分母[",$G$1,"]")),0,0)</f>
        <v>405998702002</v>
      </c>
      <c r="J31" s="12" t="str" cm="1">
        <f t="array" aca="1" ref="J31" ca="1">TEXT(IF(_xlfn.XLOOKUP(_xlfn.TEXTJOIN("-",TRUE,$F31,$O$1-5),指標計算③算出[index],INDIRECT(_xlfn.CONCAT("指標計算③算出[",$G$1,"]")),"-")=0,"-",_xlfn.XLOOKUP(_xlfn.TEXTJOIN("-",TRUE,$F31,$O$1-5),指標計算③算出[index],INDIRECT(_xlfn.CONCAT("指標計算③算出[",$G$1,"]")),"-")),_xlfn.XLOOKUP($G$1,指標リスト[指標名],指標リスト[表示形式],"",0))</f>
        <v>17.7%</v>
      </c>
      <c r="K31" s="12" t="str" cm="1">
        <f t="array" aca="1" ref="K31" ca="1">TEXT(IF(_xlfn.XLOOKUP(_xlfn.TEXTJOIN("-",TRUE,$F31,$O$1-4),指標計算③算出[index],INDIRECT(_xlfn.CONCAT("指標計算③算出[",$G$1,"]")),"-")=0,"-",_xlfn.XLOOKUP(_xlfn.TEXTJOIN("-",TRUE,$F31,$O$1-4),指標計算③算出[index],INDIRECT(_xlfn.CONCAT("指標計算③算出[",$G$1,"]")),"-")),_xlfn.XLOOKUP($G$1,指標リスト[指標名],指標リスト[表示形式],"",0))</f>
        <v>17.4%</v>
      </c>
      <c r="L31" s="12" t="str" cm="1">
        <f t="array" aca="1" ref="L31" ca="1">TEXT(IF(_xlfn.XLOOKUP(_xlfn.TEXTJOIN("-",TRUE,$F31,$O$1-3),指標計算③算出[index],INDIRECT(_xlfn.CONCAT("指標計算③算出[",$G$1,"]")),"-")=0,"-",_xlfn.XLOOKUP(_xlfn.TEXTJOIN("-",TRUE,$F31,$O$1-3),指標計算③算出[index],INDIRECT(_xlfn.CONCAT("指標計算③算出[",$G$1,"]")),"-")),_xlfn.XLOOKUP($G$1,指標リスト[指標名],指標リスト[表示形式],"",0))</f>
        <v>18.1%</v>
      </c>
      <c r="M31" s="12" t="str" cm="1">
        <f t="array" aca="1" ref="M31" ca="1">TEXT(IF(_xlfn.XLOOKUP(_xlfn.TEXTJOIN("-",TRUE,$F31,$O$1-2),指標計算③算出[index],INDIRECT(_xlfn.CONCAT("指標計算③算出[",$G$1,"]")),"-")=0,"-",_xlfn.XLOOKUP(_xlfn.TEXTJOIN("-",TRUE,$F31,$O$1-2),指標計算③算出[index],INDIRECT(_xlfn.CONCAT("指標計算③算出[",$G$1,"]")),"-")),_xlfn.XLOOKUP($G$1,指標リスト[指標名],指標リスト[表示形式],"",0))</f>
        <v>17.6%</v>
      </c>
      <c r="N31" s="12" t="str" cm="1">
        <f t="array" aca="1" ref="N31" ca="1">TEXT(IF(_xlfn.XLOOKUP(_xlfn.TEXTJOIN("-",TRUE,$F31,$O$1-1),指標計算③算出[index],INDIRECT(_xlfn.CONCAT("指標計算③算出[",$G$1,"]")),"-")=0,"-",_xlfn.XLOOKUP(_xlfn.TEXTJOIN("-",TRUE,$F31,$O$1-1),指標計算③算出[index],INDIRECT(_xlfn.CONCAT("指標計算③算出[",$G$1,"]")),"-")),_xlfn.XLOOKUP($G$1,指標リスト[指標名],指標リスト[表示形式],"",0))</f>
        <v>18.9%</v>
      </c>
      <c r="O31" s="12" t="str" cm="1">
        <f t="array" aca="1" ref="O31" ca="1">TEXT(IF(_xlfn.XLOOKUP(_xlfn.TEXTJOIN("-",TRUE,$F31,$O$1),指標計算③算出[index],INDIRECT(_xlfn.CONCAT("指標計算③算出[",$G$1,"]")),"-")=0,"-",_xlfn.XLOOKUP(_xlfn.TEXTJOIN("-",TRUE,$F31,$O$1),指標計算③算出[index],INDIRECT(_xlfn.CONCAT("指標計算③算出[",$G$1,"]")),"-")),_xlfn.XLOOKUP($G$1,指標リスト[指標名],指標リスト[表示形式],"",0))</f>
        <v>19.2%</v>
      </c>
      <c r="P31" s="2"/>
      <c r="Q31" cm="1">
        <f t="array" aca="1" ref="Q31:V31" ca="1">IFERROR(IF(VALUE(J31:O31)=0,NA(),VALUE(J31:O31)),NA())</f>
        <v>0.17699999999999999</v>
      </c>
      <c r="R31">
        <f ca="1"/>
        <v>0.17399999999999999</v>
      </c>
      <c r="S31">
        <f ca="1"/>
        <v>0.18099999999999999</v>
      </c>
      <c r="T31">
        <f ca="1"/>
        <v>0.17599999999999999</v>
      </c>
      <c r="U31">
        <f ca="1"/>
        <v>0.189</v>
      </c>
      <c r="V31">
        <f ca="1"/>
        <v>0.192</v>
      </c>
    </row>
    <row r="32" spans="1:22">
      <c r="A32" s="4" t="str">
        <f>IF(_xlfn.XLOOKUP(_xlfn.TEXTJOIN("-",TRUE,$F32,$O$1),指標計算③算出[index],指標計算③算出[特性別区分],"",0)=0,"",_xlfn.XLOOKUP(_xlfn.TEXTJOIN("-",TRUE,$F32,$O$1),指標計算③算出[index],指標計算③算出[特性別区分],"",0))</f>
        <v>教</v>
      </c>
      <c r="B32" s="4">
        <f>IF(_xlfn.XLOOKUP(_xlfn.TEXTJOIN("-",TRUE,$F32,$O$1),指標計算③算出[index],指標計算③算出[規模別区分],"",0)=0,"",_xlfn.XLOOKUP(_xlfn.TEXTJOIN("-",TRUE,$F32,$O$1),指標計算③算出[index],指標計算③算出[規模別区分],"",0))</f>
        <v>2</v>
      </c>
      <c r="C32" s="4" t="str">
        <f>IF(_xlfn.XLOOKUP(_xlfn.TEXTJOIN("-",TRUE,$F32,$O$1),指標計算③算出[index],指標計算③算出[統合区分],"",0)=0,"",_xlfn.XLOOKUP(_xlfn.TEXTJOIN("-",TRUE,$F32,$O$1),指標計算③算出[index],指標計算③算出[統合区分],"",0))</f>
        <v/>
      </c>
      <c r="D32" s="4" t="str">
        <f>_xlfn.XLOOKUP($A32,特性別区分リスト[特性別区分],特性別区分リスト[特性別区分名],"",0)</f>
        <v>教育大</v>
      </c>
      <c r="E32" s="4" t="str">
        <f>_xlfn.XLOOKUP($B32,規模別区分リスト[規模別区分],規模別区分リスト[規模別区分名],"",0)</f>
        <v>1,000-2,000</v>
      </c>
      <c r="F32" s="1" t="s">
        <v>26</v>
      </c>
      <c r="G32" s="2" t="str" cm="1">
        <f t="array" ref="G32">_xlfn.XLOOKUP($F32,国立大学法人一覧[番号],IF($O$1&gt;=2024,国立大学法人一覧[法人名（2024～）],国立大学法人一覧[法人名（～2023）]),"",0)</f>
        <v>宮城教育大学</v>
      </c>
      <c r="H32" s="10" cm="1">
        <f t="array" aca="1" ref="H32" ca="1">_xlfn.XLOOKUP(_xlfn.TEXTJOIN("-",TRUE,$F32,$O$1),指標計算①分子[index],INDIRECT(_xlfn.CONCAT("指標計算①分子[",$G$1,"]")),0,0)</f>
        <v>2552530434</v>
      </c>
      <c r="I32" s="10" cm="1">
        <f t="array" aca="1" ref="I32" ca="1">_xlfn.XLOOKUP(_xlfn.TEXTJOIN("-",TRUE,$F32,$O$1),指標計算②分母[index],INDIRECT(_xlfn.CONCAT("指標計算②分母[",$G$1,"]")),0,0)</f>
        <v>28551057644</v>
      </c>
      <c r="J32" s="12" t="str" cm="1">
        <f t="array" aca="1" ref="J32" ca="1">TEXT(IF(_xlfn.XLOOKUP(_xlfn.TEXTJOIN("-",TRUE,$F32,$O$1-5),指標計算③算出[index],INDIRECT(_xlfn.CONCAT("指標計算③算出[",$G$1,"]")),"-")=0,"-",_xlfn.XLOOKUP(_xlfn.TEXTJOIN("-",TRUE,$F32,$O$1-5),指標計算③算出[index],INDIRECT(_xlfn.CONCAT("指標計算③算出[",$G$1,"]")),"-")),_xlfn.XLOOKUP($G$1,指標リスト[指標名],指標リスト[表示形式],"",0))</f>
        <v>1.7%</v>
      </c>
      <c r="K32" s="12" t="str" cm="1">
        <f t="array" aca="1" ref="K32" ca="1">TEXT(IF(_xlfn.XLOOKUP(_xlfn.TEXTJOIN("-",TRUE,$F32,$O$1-4),指標計算③算出[index],INDIRECT(_xlfn.CONCAT("指標計算③算出[",$G$1,"]")),"-")=0,"-",_xlfn.XLOOKUP(_xlfn.TEXTJOIN("-",TRUE,$F32,$O$1-4),指標計算③算出[index],INDIRECT(_xlfn.CONCAT("指標計算③算出[",$G$1,"]")),"-")),_xlfn.XLOOKUP($G$1,指標リスト[指標名],指標リスト[表示形式],"",0))</f>
        <v>3.5%</v>
      </c>
      <c r="L32" s="12" t="str" cm="1">
        <f t="array" aca="1" ref="L32" ca="1">TEXT(IF(_xlfn.XLOOKUP(_xlfn.TEXTJOIN("-",TRUE,$F32,$O$1-3),指標計算③算出[index],INDIRECT(_xlfn.CONCAT("指標計算③算出[",$G$1,"]")),"-")=0,"-",_xlfn.XLOOKUP(_xlfn.TEXTJOIN("-",TRUE,$F32,$O$1-3),指標計算③算出[index],INDIRECT(_xlfn.CONCAT("指標計算③算出[",$G$1,"]")),"-")),_xlfn.XLOOKUP($G$1,指標リスト[指標名],指標リスト[表示形式],"",0))</f>
        <v>3.6%</v>
      </c>
      <c r="M32" s="12" t="str" cm="1">
        <f t="array" aca="1" ref="M32" ca="1">TEXT(IF(_xlfn.XLOOKUP(_xlfn.TEXTJOIN("-",TRUE,$F32,$O$1-2),指標計算③算出[index],INDIRECT(_xlfn.CONCAT("指標計算③算出[",$G$1,"]")),"-")=0,"-",_xlfn.XLOOKUP(_xlfn.TEXTJOIN("-",TRUE,$F32,$O$1-2),指標計算③算出[index],INDIRECT(_xlfn.CONCAT("指標計算③算出[",$G$1,"]")),"-")),_xlfn.XLOOKUP($G$1,指標リスト[指標名],指標リスト[表示形式],"",0))</f>
        <v>2.2%</v>
      </c>
      <c r="N32" s="12" t="str" cm="1">
        <f t="array" aca="1" ref="N32" ca="1">TEXT(IF(_xlfn.XLOOKUP(_xlfn.TEXTJOIN("-",TRUE,$F32,$O$1-1),指標計算③算出[index],INDIRECT(_xlfn.CONCAT("指標計算③算出[",$G$1,"]")),"-")=0,"-",_xlfn.XLOOKUP(_xlfn.TEXTJOIN("-",TRUE,$F32,$O$1-1),指標計算③算出[index],INDIRECT(_xlfn.CONCAT("指標計算③算出[",$G$1,"]")),"-")),_xlfn.XLOOKUP($G$1,指標リスト[指標名],指標リスト[表示形式],"",0))</f>
        <v>3.9%</v>
      </c>
      <c r="O32" s="12" t="str" cm="1">
        <f t="array" aca="1" ref="O32" ca="1">TEXT(IF(_xlfn.XLOOKUP(_xlfn.TEXTJOIN("-",TRUE,$F32,$O$1),指標計算③算出[index],INDIRECT(_xlfn.CONCAT("指標計算③算出[",$G$1,"]")),"-")=0,"-",_xlfn.XLOOKUP(_xlfn.TEXTJOIN("-",TRUE,$F32,$O$1),指標計算③算出[index],INDIRECT(_xlfn.CONCAT("指標計算③算出[",$G$1,"]")),"-")),_xlfn.XLOOKUP($G$1,指標リスト[指標名],指標リスト[表示形式],"",0))</f>
        <v>8.9%</v>
      </c>
      <c r="P32" s="2"/>
      <c r="Q32" cm="1">
        <f t="array" aca="1" ref="Q32:V32" ca="1">IFERROR(IF(VALUE(J32:O32)=0,NA(),VALUE(J32:O32)),NA())</f>
        <v>1.7000000000000001E-2</v>
      </c>
      <c r="R32">
        <f ca="1"/>
        <v>3.5000000000000003E-2</v>
      </c>
      <c r="S32">
        <f ca="1"/>
        <v>3.5999999999999997E-2</v>
      </c>
      <c r="T32">
        <f ca="1"/>
        <v>2.1999999999999999E-2</v>
      </c>
      <c r="U32">
        <f ca="1"/>
        <v>3.9E-2</v>
      </c>
      <c r="V32">
        <f ca="1"/>
        <v>8.8999999999999996E-2</v>
      </c>
    </row>
    <row r="33" spans="1:22">
      <c r="A33" s="4" t="str">
        <f>IF(_xlfn.XLOOKUP(_xlfn.TEXTJOIN("-",TRUE,$F33,$O$1),指標計算③算出[index],指標計算③算出[特性別区分],"",0)=0,"",_xlfn.XLOOKUP(_xlfn.TEXTJOIN("-",TRUE,$F33,$O$1),指標計算③算出[index],指標計算③算出[特性別区分],"",0))</f>
        <v>医総</v>
      </c>
      <c r="B33" s="4">
        <f>IF(_xlfn.XLOOKUP(_xlfn.TEXTJOIN("-",TRUE,$F33,$O$1),指標計算③算出[index],指標計算③算出[規模別区分],"",0)=0,"",_xlfn.XLOOKUP(_xlfn.TEXTJOIN("-",TRUE,$F33,$O$1),指標計算③算出[index],指標計算③算出[規模別区分],"",0))</f>
        <v>4</v>
      </c>
      <c r="C33" s="4" t="str">
        <f>IF(_xlfn.XLOOKUP(_xlfn.TEXTJOIN("-",TRUE,$F33,$O$1),指標計算③算出[index],指標計算③算出[統合区分],"",0)=0,"",_xlfn.XLOOKUP(_xlfn.TEXTJOIN("-",TRUE,$F33,$O$1),指標計算③算出[index],指標計算③算出[統合区分],"",0))</f>
        <v/>
      </c>
      <c r="D33" s="4" t="str">
        <f>_xlfn.XLOOKUP($A33,特性別区分リスト[特性別区分],特性別区分リスト[特性別区分名],"",0)</f>
        <v>医総大</v>
      </c>
      <c r="E33" s="4" t="str">
        <f>_xlfn.XLOOKUP($B33,規模別区分リスト[規模別区分],規模別区分リスト[規模別区分名],"",0)</f>
        <v>3,000-5,000</v>
      </c>
      <c r="F33" s="1" t="s">
        <v>27</v>
      </c>
      <c r="G33" s="2" t="str" cm="1">
        <f t="array" ref="G33">_xlfn.XLOOKUP($F33,国立大学法人一覧[番号],IF($O$1&gt;=2024,国立大学法人一覧[法人名（2024～）],国立大学法人一覧[法人名（～2023）]),"",0)</f>
        <v>秋田大学</v>
      </c>
      <c r="H33" s="10" cm="1">
        <f t="array" aca="1" ref="H33" ca="1">_xlfn.XLOOKUP(_xlfn.TEXTJOIN("-",TRUE,$F33,$O$1),指標計算①分子[index],INDIRECT(_xlfn.CONCAT("指標計算①分子[",$G$1,"]")),0,0)</f>
        <v>20143536866</v>
      </c>
      <c r="I33" s="10" cm="1">
        <f t="array" aca="1" ref="I33" ca="1">_xlfn.XLOOKUP(_xlfn.TEXTJOIN("-",TRUE,$F33,$O$1),指標計算②分母[index],INDIRECT(_xlfn.CONCAT("指標計算②分母[",$G$1,"]")),0,0)</f>
        <v>59688889241</v>
      </c>
      <c r="J33" s="12" t="str" cm="1">
        <f t="array" aca="1" ref="J33" ca="1">TEXT(IF(_xlfn.XLOOKUP(_xlfn.TEXTJOIN("-",TRUE,$F33,$O$1-5),指標計算③算出[index],INDIRECT(_xlfn.CONCAT("指標計算③算出[",$G$1,"]")),"-")=0,"-",_xlfn.XLOOKUP(_xlfn.TEXTJOIN("-",TRUE,$F33,$O$1-5),指標計算③算出[index],INDIRECT(_xlfn.CONCAT("指標計算③算出[",$G$1,"]")),"-")),_xlfn.XLOOKUP($G$1,指標リスト[指標名],指標リスト[表示形式],"",0))</f>
        <v>39.5%</v>
      </c>
      <c r="K33" s="12" t="str" cm="1">
        <f t="array" aca="1" ref="K33" ca="1">TEXT(IF(_xlfn.XLOOKUP(_xlfn.TEXTJOIN("-",TRUE,$F33,$O$1-4),指標計算③算出[index],INDIRECT(_xlfn.CONCAT("指標計算③算出[",$G$1,"]")),"-")=0,"-",_xlfn.XLOOKUP(_xlfn.TEXTJOIN("-",TRUE,$F33,$O$1-4),指標計算③算出[index],INDIRECT(_xlfn.CONCAT("指標計算③算出[",$G$1,"]")),"-")),_xlfn.XLOOKUP($G$1,指標リスト[指標名],指標リスト[表示形式],"",0))</f>
        <v>38.6%</v>
      </c>
      <c r="L33" s="12" t="str" cm="1">
        <f t="array" aca="1" ref="L33" ca="1">TEXT(IF(_xlfn.XLOOKUP(_xlfn.TEXTJOIN("-",TRUE,$F33,$O$1-3),指標計算③算出[index],INDIRECT(_xlfn.CONCAT("指標計算③算出[",$G$1,"]")),"-")=0,"-",_xlfn.XLOOKUP(_xlfn.TEXTJOIN("-",TRUE,$F33,$O$1-3),指標計算③算出[index],INDIRECT(_xlfn.CONCAT("指標計算③算出[",$G$1,"]")),"-")),_xlfn.XLOOKUP($G$1,指標リスト[指標名],指標リスト[表示形式],"",0))</f>
        <v>39.5%</v>
      </c>
      <c r="M33" s="12" t="str" cm="1">
        <f t="array" aca="1" ref="M33" ca="1">TEXT(IF(_xlfn.XLOOKUP(_xlfn.TEXTJOIN("-",TRUE,$F33,$O$1-2),指標計算③算出[index],INDIRECT(_xlfn.CONCAT("指標計算③算出[",$G$1,"]")),"-")=0,"-",_xlfn.XLOOKUP(_xlfn.TEXTJOIN("-",TRUE,$F33,$O$1-2),指標計算③算出[index],INDIRECT(_xlfn.CONCAT("指標計算③算出[",$G$1,"]")),"-")),_xlfn.XLOOKUP($G$1,指標リスト[指標名],指標リスト[表示形式],"",0))</f>
        <v>35.7%</v>
      </c>
      <c r="N33" s="12" t="str" cm="1">
        <f t="array" aca="1" ref="N33" ca="1">TEXT(IF(_xlfn.XLOOKUP(_xlfn.TEXTJOIN("-",TRUE,$F33,$O$1-1),指標計算③算出[index],INDIRECT(_xlfn.CONCAT("指標計算③算出[",$G$1,"]")),"-")=0,"-",_xlfn.XLOOKUP(_xlfn.TEXTJOIN("-",TRUE,$F33,$O$1-1),指標計算③算出[index],INDIRECT(_xlfn.CONCAT("指標計算③算出[",$G$1,"]")),"-")),_xlfn.XLOOKUP($G$1,指標リスト[指標名],指標リスト[表示形式],"",0))</f>
        <v>34.3%</v>
      </c>
      <c r="O33" s="12" t="str" cm="1">
        <f t="array" aca="1" ref="O33" ca="1">TEXT(IF(_xlfn.XLOOKUP(_xlfn.TEXTJOIN("-",TRUE,$F33,$O$1),指標計算③算出[index],INDIRECT(_xlfn.CONCAT("指標計算③算出[",$G$1,"]")),"-")=0,"-",_xlfn.XLOOKUP(_xlfn.TEXTJOIN("-",TRUE,$F33,$O$1),指標計算③算出[index],INDIRECT(_xlfn.CONCAT("指標計算③算出[",$G$1,"]")),"-")),_xlfn.XLOOKUP($G$1,指標リスト[指標名],指標リスト[表示形式],"",0))</f>
        <v>33.7%</v>
      </c>
      <c r="P33" s="2"/>
      <c r="Q33" cm="1">
        <f t="array" aca="1" ref="Q33:V33" ca="1">IFERROR(IF(VALUE(J33:O33)=0,NA(),VALUE(J33:O33)),NA())</f>
        <v>0.39500000000000002</v>
      </c>
      <c r="R33">
        <f ca="1"/>
        <v>0.38600000000000001</v>
      </c>
      <c r="S33">
        <f ca="1"/>
        <v>0.39500000000000002</v>
      </c>
      <c r="T33">
        <f ca="1"/>
        <v>0.35699999999999998</v>
      </c>
      <c r="U33">
        <f ca="1"/>
        <v>0.34300000000000003</v>
      </c>
      <c r="V33">
        <f ca="1"/>
        <v>0.33700000000000002</v>
      </c>
    </row>
    <row r="34" spans="1:22">
      <c r="A34" s="4" t="str">
        <f>IF(_xlfn.XLOOKUP(_xlfn.TEXTJOIN("-",TRUE,$F34,$O$1),指標計算③算出[index],指標計算③算出[特性別区分],"",0)=0,"",_xlfn.XLOOKUP(_xlfn.TEXTJOIN("-",TRUE,$F34,$O$1),指標計算③算出[index],指標計算③算出[特性別区分],"",0))</f>
        <v>医総</v>
      </c>
      <c r="B34" s="4">
        <f>IF(_xlfn.XLOOKUP(_xlfn.TEXTJOIN("-",TRUE,$F34,$O$1),指標計算③算出[index],指標計算③算出[規模別区分],"",0)=0,"",_xlfn.XLOOKUP(_xlfn.TEXTJOIN("-",TRUE,$F34,$O$1),指標計算③算出[index],指標計算③算出[規模別区分],"",0))</f>
        <v>6</v>
      </c>
      <c r="C34" s="4" t="str">
        <f>IF(_xlfn.XLOOKUP(_xlfn.TEXTJOIN("-",TRUE,$F34,$O$1),指標計算③算出[index],指標計算③算出[統合区分],"",0)=0,"",_xlfn.XLOOKUP(_xlfn.TEXTJOIN("-",TRUE,$F34,$O$1),指標計算③算出[index],指標計算③算出[統合区分],"",0))</f>
        <v/>
      </c>
      <c r="D34" s="4" t="str">
        <f>_xlfn.XLOOKUP($A34,特性別区分リスト[特性別区分],特性別区分リスト[特性別区分名],"",0)</f>
        <v>医総大</v>
      </c>
      <c r="E34" s="4" t="str">
        <f>_xlfn.XLOOKUP($B34,規模別区分リスト[規模別区分],規模別区分リスト[規模別区分名],"",0)</f>
        <v>8,000-10,000</v>
      </c>
      <c r="F34" s="1" t="s">
        <v>28</v>
      </c>
      <c r="G34" s="2" t="str" cm="1">
        <f t="array" ref="G34">_xlfn.XLOOKUP($F34,国立大学法人一覧[番号],IF($O$1&gt;=2024,国立大学法人一覧[法人名（2024～）],国立大学法人一覧[法人名（～2023）]),"",0)</f>
        <v>山形大学</v>
      </c>
      <c r="H34" s="10" cm="1">
        <f t="array" aca="1" ref="H34" ca="1">_xlfn.XLOOKUP(_xlfn.TEXTJOIN("-",TRUE,$F34,$O$1),指標計算①分子[index],INDIRECT(_xlfn.CONCAT("指標計算①分子[",$G$1,"]")),0,0)</f>
        <v>27692577305</v>
      </c>
      <c r="I34" s="10" cm="1">
        <f t="array" aca="1" ref="I34" ca="1">_xlfn.XLOOKUP(_xlfn.TEXTJOIN("-",TRUE,$F34,$O$1),指標計算②分母[index],INDIRECT(_xlfn.CONCAT("指標計算②分母[",$G$1,"]")),0,0)</f>
        <v>119157082967</v>
      </c>
      <c r="J34" s="12" t="str" cm="1">
        <f t="array" aca="1" ref="J34" ca="1">TEXT(IF(_xlfn.XLOOKUP(_xlfn.TEXTJOIN("-",TRUE,$F34,$O$1-5),指標計算③算出[index],INDIRECT(_xlfn.CONCAT("指標計算③算出[",$G$1,"]")),"-")=0,"-",_xlfn.XLOOKUP(_xlfn.TEXTJOIN("-",TRUE,$F34,$O$1-5),指標計算③算出[index],INDIRECT(_xlfn.CONCAT("指標計算③算出[",$G$1,"]")),"-")),_xlfn.XLOOKUP($G$1,指標リスト[指標名],指標リスト[表示形式],"",0))</f>
        <v>25.3%</v>
      </c>
      <c r="K34" s="12" t="str" cm="1">
        <f t="array" aca="1" ref="K34" ca="1">TEXT(IF(_xlfn.XLOOKUP(_xlfn.TEXTJOIN("-",TRUE,$F34,$O$1-4),指標計算③算出[index],INDIRECT(_xlfn.CONCAT("指標計算③算出[",$G$1,"]")),"-")=0,"-",_xlfn.XLOOKUP(_xlfn.TEXTJOIN("-",TRUE,$F34,$O$1-4),指標計算③算出[index],INDIRECT(_xlfn.CONCAT("指標計算③算出[",$G$1,"]")),"-")),_xlfn.XLOOKUP($G$1,指標リスト[指標名],指標リスト[表示形式],"",0))</f>
        <v>23.6%</v>
      </c>
      <c r="L34" s="12" t="str" cm="1">
        <f t="array" aca="1" ref="L34" ca="1">TEXT(IF(_xlfn.XLOOKUP(_xlfn.TEXTJOIN("-",TRUE,$F34,$O$1-3),指標計算③算出[index],INDIRECT(_xlfn.CONCAT("指標計算③算出[",$G$1,"]")),"-")=0,"-",_xlfn.XLOOKUP(_xlfn.TEXTJOIN("-",TRUE,$F34,$O$1-3),指標計算③算出[index],INDIRECT(_xlfn.CONCAT("指標計算③算出[",$G$1,"]")),"-")),_xlfn.XLOOKUP($G$1,指標リスト[指標名],指標リスト[表示形式],"",0))</f>
        <v>25.2%</v>
      </c>
      <c r="M34" s="12" t="str" cm="1">
        <f t="array" aca="1" ref="M34" ca="1">TEXT(IF(_xlfn.XLOOKUP(_xlfn.TEXTJOIN("-",TRUE,$F34,$O$1-2),指標計算③算出[index],INDIRECT(_xlfn.CONCAT("指標計算③算出[",$G$1,"]")),"-")=0,"-",_xlfn.XLOOKUP(_xlfn.TEXTJOIN("-",TRUE,$F34,$O$1-2),指標計算③算出[index],INDIRECT(_xlfn.CONCAT("指標計算③算出[",$G$1,"]")),"-")),_xlfn.XLOOKUP($G$1,指標リスト[指標名],指標リスト[表示形式],"",0))</f>
        <v>23.9%</v>
      </c>
      <c r="N34" s="12" t="str" cm="1">
        <f t="array" aca="1" ref="N34" ca="1">TEXT(IF(_xlfn.XLOOKUP(_xlfn.TEXTJOIN("-",TRUE,$F34,$O$1-1),指標計算③算出[index],INDIRECT(_xlfn.CONCAT("指標計算③算出[",$G$1,"]")),"-")=0,"-",_xlfn.XLOOKUP(_xlfn.TEXTJOIN("-",TRUE,$F34,$O$1-1),指標計算③算出[index],INDIRECT(_xlfn.CONCAT("指標計算③算出[",$G$1,"]")),"-")),_xlfn.XLOOKUP($G$1,指標リスト[指標名],指標リスト[表示形式],"",0))</f>
        <v>23.4%</v>
      </c>
      <c r="O34" s="12" t="str" cm="1">
        <f t="array" aca="1" ref="O34" ca="1">TEXT(IF(_xlfn.XLOOKUP(_xlfn.TEXTJOIN("-",TRUE,$F34,$O$1),指標計算③算出[index],INDIRECT(_xlfn.CONCAT("指標計算③算出[",$G$1,"]")),"-")=0,"-",_xlfn.XLOOKUP(_xlfn.TEXTJOIN("-",TRUE,$F34,$O$1),指標計算③算出[index],INDIRECT(_xlfn.CONCAT("指標計算③算出[",$G$1,"]")),"-")),_xlfn.XLOOKUP($G$1,指標リスト[指標名],指標リスト[表示形式],"",0))</f>
        <v>23.2%</v>
      </c>
      <c r="P34" s="2"/>
      <c r="Q34" cm="1">
        <f t="array" aca="1" ref="Q34:V34" ca="1">IFERROR(IF(VALUE(J34:O34)=0,NA(),VALUE(J34:O34)),NA())</f>
        <v>0.253</v>
      </c>
      <c r="R34">
        <f ca="1"/>
        <v>0.23599999999999999</v>
      </c>
      <c r="S34">
        <f ca="1"/>
        <v>0.252</v>
      </c>
      <c r="T34">
        <f ca="1"/>
        <v>0.23899999999999999</v>
      </c>
      <c r="U34">
        <f ca="1"/>
        <v>0.23400000000000001</v>
      </c>
      <c r="V34">
        <f ca="1"/>
        <v>0.23200000000000001</v>
      </c>
    </row>
    <row r="35" spans="1:22">
      <c r="A35" s="4" t="str">
        <f>IF(_xlfn.XLOOKUP(_xlfn.TEXTJOIN("-",TRUE,$F35,$O$1),指標計算③算出[index],指標計算③算出[特性別区分],"",0)=0,"",_xlfn.XLOOKUP(_xlfn.TEXTJOIN("-",TRUE,$F35,$O$1),指標計算③算出[index],指標計算③算出[特性別区分],"",0))</f>
        <v>無総</v>
      </c>
      <c r="B35" s="4">
        <f>IF(_xlfn.XLOOKUP(_xlfn.TEXTJOIN("-",TRUE,$F35,$O$1),指標計算③算出[index],指標計算③算出[規模別区分],"",0)=0,"",_xlfn.XLOOKUP(_xlfn.TEXTJOIN("-",TRUE,$F35,$O$1),指標計算③算出[index],指標計算③算出[規模別区分],"",0))</f>
        <v>4</v>
      </c>
      <c r="C35" s="4" t="str">
        <f>IF(_xlfn.XLOOKUP(_xlfn.TEXTJOIN("-",TRUE,$F35,$O$1),指標計算③算出[index],指標計算③算出[統合区分],"",0)=0,"",_xlfn.XLOOKUP(_xlfn.TEXTJOIN("-",TRUE,$F35,$O$1),指標計算③算出[index],指標計算③算出[統合区分],"",0))</f>
        <v/>
      </c>
      <c r="D35" s="4" t="str">
        <f>_xlfn.XLOOKUP($A35,特性別区分リスト[特性別区分],特性別区分リスト[特性別区分名],"",0)</f>
        <v>医無総大</v>
      </c>
      <c r="E35" s="4" t="str">
        <f>_xlfn.XLOOKUP($B35,規模別区分リスト[規模別区分],規模別区分リスト[規模別区分名],"",0)</f>
        <v>3,000-5,000</v>
      </c>
      <c r="F35" s="1" t="s">
        <v>29</v>
      </c>
      <c r="G35" s="2" t="str" cm="1">
        <f t="array" ref="G35">_xlfn.XLOOKUP($F35,国立大学法人一覧[番号],IF($O$1&gt;=2024,国立大学法人一覧[法人名（2024～）],国立大学法人一覧[法人名（～2023）]),"",0)</f>
        <v>福島大学</v>
      </c>
      <c r="H35" s="10" cm="1">
        <f t="array" aca="1" ref="H35" ca="1">_xlfn.XLOOKUP(_xlfn.TEXTJOIN("-",TRUE,$F35,$O$1),指標計算①分子[index],INDIRECT(_xlfn.CONCAT("指標計算①分子[",$G$1,"]")),0,0)</f>
        <v>1422327804</v>
      </c>
      <c r="I35" s="10" cm="1">
        <f t="array" aca="1" ref="I35" ca="1">_xlfn.XLOOKUP(_xlfn.TEXTJOIN("-",TRUE,$F35,$O$1),指標計算②分母[index],INDIRECT(_xlfn.CONCAT("指標計算②分母[",$G$1,"]")),0,0)</f>
        <v>35812692059</v>
      </c>
      <c r="J35" s="12" t="str" cm="1">
        <f t="array" aca="1" ref="J35" ca="1">TEXT(IF(_xlfn.XLOOKUP(_xlfn.TEXTJOIN("-",TRUE,$F35,$O$1-5),指標計算③算出[index],INDIRECT(_xlfn.CONCAT("指標計算③算出[",$G$1,"]")),"-")=0,"-",_xlfn.XLOOKUP(_xlfn.TEXTJOIN("-",TRUE,$F35,$O$1-5),指標計算③算出[index],INDIRECT(_xlfn.CONCAT("指標計算③算出[",$G$1,"]")),"-")),_xlfn.XLOOKUP($G$1,指標リスト[指標名],指標リスト[表示形式],"",0))</f>
        <v>3.5%</v>
      </c>
      <c r="K35" s="12" t="str" cm="1">
        <f t="array" aca="1" ref="K35" ca="1">TEXT(IF(_xlfn.XLOOKUP(_xlfn.TEXTJOIN("-",TRUE,$F35,$O$1-4),指標計算③算出[index],INDIRECT(_xlfn.CONCAT("指標計算③算出[",$G$1,"]")),"-")=0,"-",_xlfn.XLOOKUP(_xlfn.TEXTJOIN("-",TRUE,$F35,$O$1-4),指標計算③算出[index],INDIRECT(_xlfn.CONCAT("指標計算③算出[",$G$1,"]")),"-")),_xlfn.XLOOKUP($G$1,指標リスト[指標名],指標リスト[表示形式],"",0))</f>
        <v>3.1%</v>
      </c>
      <c r="L35" s="12" t="str" cm="1">
        <f t="array" aca="1" ref="L35" ca="1">TEXT(IF(_xlfn.XLOOKUP(_xlfn.TEXTJOIN("-",TRUE,$F35,$O$1-3),指標計算③算出[index],INDIRECT(_xlfn.CONCAT("指標計算③算出[",$G$1,"]")),"-")=0,"-",_xlfn.XLOOKUP(_xlfn.TEXTJOIN("-",TRUE,$F35,$O$1-3),指標計算③算出[index],INDIRECT(_xlfn.CONCAT("指標計算③算出[",$G$1,"]")),"-")),_xlfn.XLOOKUP($G$1,指標リスト[指標名],指標リスト[表示形式],"",0))</f>
        <v>3.0%</v>
      </c>
      <c r="M35" s="12" t="str" cm="1">
        <f t="array" aca="1" ref="M35" ca="1">TEXT(IF(_xlfn.XLOOKUP(_xlfn.TEXTJOIN("-",TRUE,$F35,$O$1-2),指標計算③算出[index],INDIRECT(_xlfn.CONCAT("指標計算③算出[",$G$1,"]")),"-")=0,"-",_xlfn.XLOOKUP(_xlfn.TEXTJOIN("-",TRUE,$F35,$O$1-2),指標計算③算出[index],INDIRECT(_xlfn.CONCAT("指標計算③算出[",$G$1,"]")),"-")),_xlfn.XLOOKUP($G$1,指標リスト[指標名],指標リスト[表示形式],"",0))</f>
        <v>3.0%</v>
      </c>
      <c r="N35" s="12" t="str" cm="1">
        <f t="array" aca="1" ref="N35" ca="1">TEXT(IF(_xlfn.XLOOKUP(_xlfn.TEXTJOIN("-",TRUE,$F35,$O$1-1),指標計算③算出[index],INDIRECT(_xlfn.CONCAT("指標計算③算出[",$G$1,"]")),"-")=0,"-",_xlfn.XLOOKUP(_xlfn.TEXTJOIN("-",TRUE,$F35,$O$1-1),指標計算③算出[index],INDIRECT(_xlfn.CONCAT("指標計算③算出[",$G$1,"]")),"-")),_xlfn.XLOOKUP($G$1,指標リスト[指標名],指標リスト[表示形式],"",0))</f>
        <v>3.6%</v>
      </c>
      <c r="O35" s="12" t="str" cm="1">
        <f t="array" aca="1" ref="O35" ca="1">TEXT(IF(_xlfn.XLOOKUP(_xlfn.TEXTJOIN("-",TRUE,$F35,$O$1),指標計算③算出[index],INDIRECT(_xlfn.CONCAT("指標計算③算出[",$G$1,"]")),"-")=0,"-",_xlfn.XLOOKUP(_xlfn.TEXTJOIN("-",TRUE,$F35,$O$1),指標計算③算出[index],INDIRECT(_xlfn.CONCAT("指標計算③算出[",$G$1,"]")),"-")),_xlfn.XLOOKUP($G$1,指標リスト[指標名],指標リスト[表示形式],"",0))</f>
        <v>4.0%</v>
      </c>
      <c r="P35" s="2"/>
      <c r="Q35" cm="1">
        <f t="array" aca="1" ref="Q35:V35" ca="1">IFERROR(IF(VALUE(J35:O35)=0,NA(),VALUE(J35:O35)),NA())</f>
        <v>3.5000000000000003E-2</v>
      </c>
      <c r="R35">
        <f ca="1"/>
        <v>3.1E-2</v>
      </c>
      <c r="S35">
        <f ca="1"/>
        <v>0.03</v>
      </c>
      <c r="T35">
        <f ca="1"/>
        <v>0.03</v>
      </c>
      <c r="U35">
        <f ca="1"/>
        <v>3.5999999999999997E-2</v>
      </c>
      <c r="V35">
        <f ca="1"/>
        <v>0.04</v>
      </c>
    </row>
    <row r="36" spans="1:22">
      <c r="A36" s="4" t="str">
        <f>IF(_xlfn.XLOOKUP(_xlfn.TEXTJOIN("-",TRUE,$F36,$O$1),指標計算③算出[index],指標計算③算出[特性別区分],"",0)=0,"",_xlfn.XLOOKUP(_xlfn.TEXTJOIN("-",TRUE,$F36,$O$1),指標計算③算出[index],指標計算③算出[特性別区分],"",0))</f>
        <v>無総</v>
      </c>
      <c r="B36" s="4">
        <f>IF(_xlfn.XLOOKUP(_xlfn.TEXTJOIN("-",TRUE,$F36,$O$1),指標計算③算出[index],指標計算③算出[規模別区分],"",0)=0,"",_xlfn.XLOOKUP(_xlfn.TEXTJOIN("-",TRUE,$F36,$O$1),指標計算③算出[index],指標計算③算出[規模別区分],"",0))</f>
        <v>5</v>
      </c>
      <c r="C36" s="4" t="str">
        <f>IF(_xlfn.XLOOKUP(_xlfn.TEXTJOIN("-",TRUE,$F36,$O$1),指標計算③算出[index],指標計算③算出[統合区分],"",0)=0,"",_xlfn.XLOOKUP(_xlfn.TEXTJOIN("-",TRUE,$F36,$O$1),指標計算③算出[index],指標計算③算出[統合区分],"",0))</f>
        <v/>
      </c>
      <c r="D36" s="4" t="str">
        <f>_xlfn.XLOOKUP($A36,特性別区分リスト[特性別区分],特性別区分リスト[特性別区分名],"",0)</f>
        <v>医無総大</v>
      </c>
      <c r="E36" s="4" t="str">
        <f>_xlfn.XLOOKUP($B36,規模別区分リスト[規模別区分],規模別区分リスト[規模別区分名],"",0)</f>
        <v>5,000-8,000</v>
      </c>
      <c r="F36" s="1" t="s">
        <v>30</v>
      </c>
      <c r="G36" s="2" t="str" cm="1">
        <f t="array" ref="G36">_xlfn.XLOOKUP($F36,国立大学法人一覧[番号],IF($O$1&gt;=2024,国立大学法人一覧[法人名（2024～）],国立大学法人一覧[法人名（～2023）]),"",0)</f>
        <v>茨城大学</v>
      </c>
      <c r="H36" s="10" cm="1">
        <f t="array" aca="1" ref="H36" ca="1">_xlfn.XLOOKUP(_xlfn.TEXTJOIN("-",TRUE,$F36,$O$1),指標計算①分子[index],INDIRECT(_xlfn.CONCAT("指標計算①分子[",$G$1,"]")),0,0)</f>
        <v>2738593565</v>
      </c>
      <c r="I36" s="10" cm="1">
        <f t="array" aca="1" ref="I36" ca="1">_xlfn.XLOOKUP(_xlfn.TEXTJOIN("-",TRUE,$F36,$O$1),指標計算②分母[index],INDIRECT(_xlfn.CONCAT("指標計算②分母[",$G$1,"]")),0,0)</f>
        <v>46125789857</v>
      </c>
      <c r="J36" s="12" t="str" cm="1">
        <f t="array" aca="1" ref="J36" ca="1">TEXT(IF(_xlfn.XLOOKUP(_xlfn.TEXTJOIN("-",TRUE,$F36,$O$1-5),指標計算③算出[index],INDIRECT(_xlfn.CONCAT("指標計算③算出[",$G$1,"]")),"-")=0,"-",_xlfn.XLOOKUP(_xlfn.TEXTJOIN("-",TRUE,$F36,$O$1-5),指標計算③算出[index],INDIRECT(_xlfn.CONCAT("指標計算③算出[",$G$1,"]")),"-")),_xlfn.XLOOKUP($G$1,指標リスト[指標名],指標リスト[表示形式],"",0))</f>
        <v>5.4%</v>
      </c>
      <c r="K36" s="12" t="str" cm="1">
        <f t="array" aca="1" ref="K36" ca="1">TEXT(IF(_xlfn.XLOOKUP(_xlfn.TEXTJOIN("-",TRUE,$F36,$O$1-4),指標計算③算出[index],INDIRECT(_xlfn.CONCAT("指標計算③算出[",$G$1,"]")),"-")=0,"-",_xlfn.XLOOKUP(_xlfn.TEXTJOIN("-",TRUE,$F36,$O$1-4),指標計算③算出[index],INDIRECT(_xlfn.CONCAT("指標計算③算出[",$G$1,"]")),"-")),_xlfn.XLOOKUP($G$1,指標リスト[指標名],指標リスト[表示形式],"",0))</f>
        <v>5.1%</v>
      </c>
      <c r="L36" s="12" t="str" cm="1">
        <f t="array" aca="1" ref="L36" ca="1">TEXT(IF(_xlfn.XLOOKUP(_xlfn.TEXTJOIN("-",TRUE,$F36,$O$1-3),指標計算③算出[index],INDIRECT(_xlfn.CONCAT("指標計算③算出[",$G$1,"]")),"-")=0,"-",_xlfn.XLOOKUP(_xlfn.TEXTJOIN("-",TRUE,$F36,$O$1-3),指標計算③算出[index],INDIRECT(_xlfn.CONCAT("指標計算③算出[",$G$1,"]")),"-")),_xlfn.XLOOKUP($G$1,指標リスト[指標名],指標リスト[表示形式],"",0))</f>
        <v>5.9%</v>
      </c>
      <c r="M36" s="12" t="str" cm="1">
        <f t="array" aca="1" ref="M36" ca="1">TEXT(IF(_xlfn.XLOOKUP(_xlfn.TEXTJOIN("-",TRUE,$F36,$O$1-2),指標計算③算出[index],INDIRECT(_xlfn.CONCAT("指標計算③算出[",$G$1,"]")),"-")=0,"-",_xlfn.XLOOKUP(_xlfn.TEXTJOIN("-",TRUE,$F36,$O$1-2),指標計算③算出[index],INDIRECT(_xlfn.CONCAT("指標計算③算出[",$G$1,"]")),"-")),_xlfn.XLOOKUP($G$1,指標リスト[指標名],指標リスト[表示形式],"",0))</f>
        <v>4.4%</v>
      </c>
      <c r="N36" s="12" t="str" cm="1">
        <f t="array" aca="1" ref="N36" ca="1">TEXT(IF(_xlfn.XLOOKUP(_xlfn.TEXTJOIN("-",TRUE,$F36,$O$1-1),指標計算③算出[index],INDIRECT(_xlfn.CONCAT("指標計算③算出[",$G$1,"]")),"-")=0,"-",_xlfn.XLOOKUP(_xlfn.TEXTJOIN("-",TRUE,$F36,$O$1-1),指標計算③算出[index],INDIRECT(_xlfn.CONCAT("指標計算③算出[",$G$1,"]")),"-")),_xlfn.XLOOKUP($G$1,指標リスト[指標名],指標リスト[表示形式],"",0))</f>
        <v>6.4%</v>
      </c>
      <c r="O36" s="12" t="str" cm="1">
        <f t="array" aca="1" ref="O36" ca="1">TEXT(IF(_xlfn.XLOOKUP(_xlfn.TEXTJOIN("-",TRUE,$F36,$O$1),指標計算③算出[index],INDIRECT(_xlfn.CONCAT("指標計算③算出[",$G$1,"]")),"-")=0,"-",_xlfn.XLOOKUP(_xlfn.TEXTJOIN("-",TRUE,$F36,$O$1),指標計算③算出[index],INDIRECT(_xlfn.CONCAT("指標計算③算出[",$G$1,"]")),"-")),_xlfn.XLOOKUP($G$1,指標リスト[指標名],指標リスト[表示形式],"",0))</f>
        <v>5.9%</v>
      </c>
      <c r="P36" s="2"/>
      <c r="Q36" cm="1">
        <f t="array" aca="1" ref="Q36:V36" ca="1">IFERROR(IF(VALUE(J36:O36)=0,NA(),VALUE(J36:O36)),NA())</f>
        <v>5.3999999999999999E-2</v>
      </c>
      <c r="R36">
        <f ca="1"/>
        <v>5.0999999999999997E-2</v>
      </c>
      <c r="S36">
        <f ca="1"/>
        <v>5.8999999999999997E-2</v>
      </c>
      <c r="T36">
        <f ca="1"/>
        <v>4.3999999999999997E-2</v>
      </c>
      <c r="U36">
        <f ca="1"/>
        <v>6.4000000000000001E-2</v>
      </c>
      <c r="V36">
        <f ca="1"/>
        <v>5.8999999999999997E-2</v>
      </c>
    </row>
    <row r="37" spans="1:22">
      <c r="A37" s="4" t="str">
        <f>IF(_xlfn.XLOOKUP(_xlfn.TEXTJOIN("-",TRUE,$F37,$O$1),指標計算③算出[index],指標計算③算出[特性別区分],"",0)=0,"",_xlfn.XLOOKUP(_xlfn.TEXTJOIN("-",TRUE,$F37,$O$1),指標計算③算出[index],指標計算③算出[特性別区分],"",0))</f>
        <v>医総</v>
      </c>
      <c r="B37" s="4">
        <f>IF(_xlfn.XLOOKUP(_xlfn.TEXTJOIN("-",TRUE,$F37,$O$1),指標計算③算出[index],指標計算③算出[規模別区分],"",0)=0,"",_xlfn.XLOOKUP(_xlfn.TEXTJOIN("-",TRUE,$F37,$O$1),指標計算③算出[index],指標計算③算出[規模別区分],"",0))</f>
        <v>7</v>
      </c>
      <c r="C37" s="4" t="str">
        <f>IF(_xlfn.XLOOKUP(_xlfn.TEXTJOIN("-",TRUE,$F37,$O$1),指標計算③算出[index],指標計算③算出[統合区分],"",0)=0,"",_xlfn.XLOOKUP(_xlfn.TEXTJOIN("-",TRUE,$F37,$O$1),指標計算③算出[index],指標計算③算出[統合区分],"",0))</f>
        <v/>
      </c>
      <c r="D37" s="4" t="str">
        <f>_xlfn.XLOOKUP($A37,特性別区分リスト[特性別区分],特性別区分リスト[特性別区分名],"",0)</f>
        <v>医総大</v>
      </c>
      <c r="E37" s="4" t="str">
        <f>_xlfn.XLOOKUP($B37,規模別区分リスト[規模別区分],規模別区分リスト[規模別区分名],"",0)</f>
        <v>10,000-15,000</v>
      </c>
      <c r="F37" s="1" t="s">
        <v>31</v>
      </c>
      <c r="G37" s="2" t="str" cm="1">
        <f t="array" ref="G37">_xlfn.XLOOKUP($F37,国立大学法人一覧[番号],IF($O$1&gt;=2024,国立大学法人一覧[法人名（2024～）],国立大学法人一覧[法人名（～2023）]),"",0)</f>
        <v>筑波大学</v>
      </c>
      <c r="H37" s="10" cm="1">
        <f t="array" aca="1" ref="H37" ca="1">_xlfn.XLOOKUP(_xlfn.TEXTJOIN("-",TRUE,$F37,$O$1),指標計算①分子[index],INDIRECT(_xlfn.CONCAT("指標計算①分子[",$G$1,"]")),0,0)</f>
        <v>73461624736</v>
      </c>
      <c r="I37" s="10" cm="1">
        <f t="array" aca="1" ref="I37" ca="1">_xlfn.XLOOKUP(_xlfn.TEXTJOIN("-",TRUE,$F37,$O$1),指標計算②分母[index],INDIRECT(_xlfn.CONCAT("指標計算②分母[",$G$1,"]")),0,0)</f>
        <v>407445279482</v>
      </c>
      <c r="J37" s="12" t="str" cm="1">
        <f t="array" aca="1" ref="J37" ca="1">TEXT(IF(_xlfn.XLOOKUP(_xlfn.TEXTJOIN("-",TRUE,$F37,$O$1-5),指標計算③算出[index],INDIRECT(_xlfn.CONCAT("指標計算③算出[",$G$1,"]")),"-")=0,"-",_xlfn.XLOOKUP(_xlfn.TEXTJOIN("-",TRUE,$F37,$O$1-5),指標計算③算出[index],INDIRECT(_xlfn.CONCAT("指標計算③算出[",$G$1,"]")),"-")),_xlfn.XLOOKUP($G$1,指標リスト[指標名],指標リスト[表示形式],"",0))</f>
        <v>13.1%</v>
      </c>
      <c r="K37" s="12" t="str" cm="1">
        <f t="array" aca="1" ref="K37" ca="1">TEXT(IF(_xlfn.XLOOKUP(_xlfn.TEXTJOIN("-",TRUE,$F37,$O$1-4),指標計算③算出[index],INDIRECT(_xlfn.CONCAT("指標計算③算出[",$G$1,"]")),"-")=0,"-",_xlfn.XLOOKUP(_xlfn.TEXTJOIN("-",TRUE,$F37,$O$1-4),指標計算③算出[index],INDIRECT(_xlfn.CONCAT("指標計算③算出[",$G$1,"]")),"-")),_xlfn.XLOOKUP($G$1,指標リスト[指標名],指標リスト[表示形式],"",0))</f>
        <v>11.5%</v>
      </c>
      <c r="L37" s="12" t="str" cm="1">
        <f t="array" aca="1" ref="L37" ca="1">TEXT(IF(_xlfn.XLOOKUP(_xlfn.TEXTJOIN("-",TRUE,$F37,$O$1-3),指標計算③算出[index],INDIRECT(_xlfn.CONCAT("指標計算③算出[",$G$1,"]")),"-")=0,"-",_xlfn.XLOOKUP(_xlfn.TEXTJOIN("-",TRUE,$F37,$O$1-3),指標計算③算出[index],INDIRECT(_xlfn.CONCAT("指標計算③算出[",$G$1,"]")),"-")),_xlfn.XLOOKUP($G$1,指標リスト[指標名],指標リスト[表示形式],"",0))</f>
        <v>11.7%</v>
      </c>
      <c r="M37" s="12" t="str" cm="1">
        <f t="array" aca="1" ref="M37" ca="1">TEXT(IF(_xlfn.XLOOKUP(_xlfn.TEXTJOIN("-",TRUE,$F37,$O$1-2),指標計算③算出[index],INDIRECT(_xlfn.CONCAT("指標計算③算出[",$G$1,"]")),"-")=0,"-",_xlfn.XLOOKUP(_xlfn.TEXTJOIN("-",TRUE,$F37,$O$1-2),指標計算③算出[index],INDIRECT(_xlfn.CONCAT("指標計算③算出[",$G$1,"]")),"-")),_xlfn.XLOOKUP($G$1,指標リスト[指標名],指標リスト[表示形式],"",0))</f>
        <v>11.7%</v>
      </c>
      <c r="N37" s="12" t="str" cm="1">
        <f t="array" aca="1" ref="N37" ca="1">TEXT(IF(_xlfn.XLOOKUP(_xlfn.TEXTJOIN("-",TRUE,$F37,$O$1-1),指標計算③算出[index],INDIRECT(_xlfn.CONCAT("指標計算③算出[",$G$1,"]")),"-")=0,"-",_xlfn.XLOOKUP(_xlfn.TEXTJOIN("-",TRUE,$F37,$O$1-1),指標計算③算出[index],INDIRECT(_xlfn.CONCAT("指標計算③算出[",$G$1,"]")),"-")),_xlfn.XLOOKUP($G$1,指標リスト[指標名],指標リスト[表示形式],"",0))</f>
        <v>18.2%</v>
      </c>
      <c r="O37" s="12" t="str" cm="1">
        <f t="array" aca="1" ref="O37" ca="1">TEXT(IF(_xlfn.XLOOKUP(_xlfn.TEXTJOIN("-",TRUE,$F37,$O$1),指標計算③算出[index],INDIRECT(_xlfn.CONCAT("指標計算③算出[",$G$1,"]")),"-")=0,"-",_xlfn.XLOOKUP(_xlfn.TEXTJOIN("-",TRUE,$F37,$O$1),指標計算③算出[index],INDIRECT(_xlfn.CONCAT("指標計算③算出[",$G$1,"]")),"-")),_xlfn.XLOOKUP($G$1,指標リスト[指標名],指標リスト[表示形式],"",0))</f>
        <v>18.0%</v>
      </c>
      <c r="P37" s="2"/>
      <c r="Q37" cm="1">
        <f t="array" aca="1" ref="Q37:V37" ca="1">IFERROR(IF(VALUE(J37:O37)=0,NA(),VALUE(J37:O37)),NA())</f>
        <v>0.13100000000000001</v>
      </c>
      <c r="R37">
        <f ca="1"/>
        <v>0.115</v>
      </c>
      <c r="S37">
        <f ca="1"/>
        <v>0.11700000000000001</v>
      </c>
      <c r="T37">
        <f ca="1"/>
        <v>0.11700000000000001</v>
      </c>
      <c r="U37">
        <f ca="1"/>
        <v>0.182</v>
      </c>
      <c r="V37">
        <f ca="1"/>
        <v>0.18</v>
      </c>
    </row>
    <row r="38" spans="1:22">
      <c r="A38" s="4" t="str">
        <f>IF(_xlfn.XLOOKUP(_xlfn.TEXTJOIN("-",TRUE,$F38,$O$1),指標計算③算出[index],指標計算③算出[特性別区分],"",0)=0,"",_xlfn.XLOOKUP(_xlfn.TEXTJOIN("-",TRUE,$F38,$O$1),指標計算③算出[index],指標計算③算出[特性別区分],"",0))</f>
        <v>理</v>
      </c>
      <c r="B38" s="4">
        <f>IF(_xlfn.XLOOKUP(_xlfn.TEXTJOIN("-",TRUE,$F38,$O$1),指標計算③算出[index],指標計算③算出[規模別区分],"",0)=0,"",_xlfn.XLOOKUP(_xlfn.TEXTJOIN("-",TRUE,$F38,$O$1),指標計算③算出[index],指標計算③算出[規模別区分],"",0))</f>
        <v>1</v>
      </c>
      <c r="C38" s="4" t="str">
        <f>IF(_xlfn.XLOOKUP(_xlfn.TEXTJOIN("-",TRUE,$F38,$O$1),指標計算③算出[index],指標計算③算出[統合区分],"",0)=0,"",_xlfn.XLOOKUP(_xlfn.TEXTJOIN("-",TRUE,$F38,$O$1),指標計算③算出[index],指標計算③算出[統合区分],"",0))</f>
        <v/>
      </c>
      <c r="D38" s="4" t="str">
        <f>_xlfn.XLOOKUP($A38,特性別区分リスト[特性別区分],特性別区分リスト[特性別区分名],"",0)</f>
        <v>理工大</v>
      </c>
      <c r="E38" s="4" t="str">
        <f>_xlfn.XLOOKUP($B38,規模別区分リスト[規模別区分],規模別区分リスト[規模別区分名],"",0)</f>
        <v>&lt;1,000</v>
      </c>
      <c r="F38" s="1" t="s">
        <v>32</v>
      </c>
      <c r="G38" s="2" t="str" cm="1">
        <f t="array" ref="G38">_xlfn.XLOOKUP($F38,国立大学法人一覧[番号],IF($O$1&gt;=2024,国立大学法人一覧[法人名（2024～）],国立大学法人一覧[法人名（～2023）]),"",0)</f>
        <v>筑波技術大学</v>
      </c>
      <c r="H38" s="10" cm="1">
        <f t="array" aca="1" ref="H38" ca="1">_xlfn.XLOOKUP(_xlfn.TEXTJOIN("-",TRUE,$F38,$O$1),指標計算①分子[index],INDIRECT(_xlfn.CONCAT("指標計算①分子[",$G$1,"]")),0,0)</f>
        <v>469833577</v>
      </c>
      <c r="I38" s="10" cm="1">
        <f t="array" aca="1" ref="I38" ca="1">_xlfn.XLOOKUP(_xlfn.TEXTJOIN("-",TRUE,$F38,$O$1),指標計算②分母[index],INDIRECT(_xlfn.CONCAT("指標計算②分母[",$G$1,"]")),0,0)</f>
        <v>11714594099</v>
      </c>
      <c r="J38" s="12" t="str" cm="1">
        <f t="array" aca="1" ref="J38" ca="1">TEXT(IF(_xlfn.XLOOKUP(_xlfn.TEXTJOIN("-",TRUE,$F38,$O$1-5),指標計算③算出[index],INDIRECT(_xlfn.CONCAT("指標計算③算出[",$G$1,"]")),"-")=0,"-",_xlfn.XLOOKUP(_xlfn.TEXTJOIN("-",TRUE,$F38,$O$1-5),指標計算③算出[index],INDIRECT(_xlfn.CONCAT("指標計算③算出[",$G$1,"]")),"-")),_xlfn.XLOOKUP($G$1,指標リスト[指標名],指標リスト[表示形式],"",0))</f>
        <v>4.9%</v>
      </c>
      <c r="K38" s="12" t="str" cm="1">
        <f t="array" aca="1" ref="K38" ca="1">TEXT(IF(_xlfn.XLOOKUP(_xlfn.TEXTJOIN("-",TRUE,$F38,$O$1-4),指標計算③算出[index],INDIRECT(_xlfn.CONCAT("指標計算③算出[",$G$1,"]")),"-")=0,"-",_xlfn.XLOOKUP(_xlfn.TEXTJOIN("-",TRUE,$F38,$O$1-4),指標計算③算出[index],INDIRECT(_xlfn.CONCAT("指標計算③算出[",$G$1,"]")),"-")),_xlfn.XLOOKUP($G$1,指標リスト[指標名],指標リスト[表示形式],"",0))</f>
        <v>6.5%</v>
      </c>
      <c r="L38" s="12" t="str" cm="1">
        <f t="array" aca="1" ref="L38" ca="1">TEXT(IF(_xlfn.XLOOKUP(_xlfn.TEXTJOIN("-",TRUE,$F38,$O$1-3),指標計算③算出[index],INDIRECT(_xlfn.CONCAT("指標計算③算出[",$G$1,"]")),"-")=0,"-",_xlfn.XLOOKUP(_xlfn.TEXTJOIN("-",TRUE,$F38,$O$1-3),指標計算③算出[index],INDIRECT(_xlfn.CONCAT("指標計算③算出[",$G$1,"]")),"-")),_xlfn.XLOOKUP($G$1,指標リスト[指標名],指標リスト[表示形式],"",0))</f>
        <v>6.2%</v>
      </c>
      <c r="M38" s="12" t="str" cm="1">
        <f t="array" aca="1" ref="M38" ca="1">TEXT(IF(_xlfn.XLOOKUP(_xlfn.TEXTJOIN("-",TRUE,$F38,$O$1-2),指標計算③算出[index],INDIRECT(_xlfn.CONCAT("指標計算③算出[",$G$1,"]")),"-")=0,"-",_xlfn.XLOOKUP(_xlfn.TEXTJOIN("-",TRUE,$F38,$O$1-2),指標計算③算出[index],INDIRECT(_xlfn.CONCAT("指標計算③算出[",$G$1,"]")),"-")),_xlfn.XLOOKUP($G$1,指標リスト[指標名],指標リスト[表示形式],"",0))</f>
        <v>4.8%</v>
      </c>
      <c r="N38" s="12" t="str" cm="1">
        <f t="array" aca="1" ref="N38" ca="1">TEXT(IF(_xlfn.XLOOKUP(_xlfn.TEXTJOIN("-",TRUE,$F38,$O$1-1),指標計算③算出[index],INDIRECT(_xlfn.CONCAT("指標計算③算出[",$G$1,"]")),"-")=0,"-",_xlfn.XLOOKUP(_xlfn.TEXTJOIN("-",TRUE,$F38,$O$1-1),指標計算③算出[index],INDIRECT(_xlfn.CONCAT("指標計算③算出[",$G$1,"]")),"-")),_xlfn.XLOOKUP($G$1,指標リスト[指標名],指標リスト[表示形式],"",0))</f>
        <v>4.5%</v>
      </c>
      <c r="O38" s="12" t="str" cm="1">
        <f t="array" aca="1" ref="O38" ca="1">TEXT(IF(_xlfn.XLOOKUP(_xlfn.TEXTJOIN("-",TRUE,$F38,$O$1),指標計算③算出[index],INDIRECT(_xlfn.CONCAT("指標計算③算出[",$G$1,"]")),"-")=0,"-",_xlfn.XLOOKUP(_xlfn.TEXTJOIN("-",TRUE,$F38,$O$1),指標計算③算出[index],INDIRECT(_xlfn.CONCAT("指標計算③算出[",$G$1,"]")),"-")),_xlfn.XLOOKUP($G$1,指標リスト[指標名],指標リスト[表示形式],"",0))</f>
        <v>4.0%</v>
      </c>
      <c r="P38" s="2"/>
      <c r="Q38" cm="1">
        <f t="array" aca="1" ref="Q38:V38" ca="1">IFERROR(IF(VALUE(J38:O38)=0,NA(),VALUE(J38:O38)),NA())</f>
        <v>4.9000000000000002E-2</v>
      </c>
      <c r="R38">
        <f ca="1"/>
        <v>6.5000000000000002E-2</v>
      </c>
      <c r="S38">
        <f ca="1"/>
        <v>6.2E-2</v>
      </c>
      <c r="T38">
        <f ca="1"/>
        <v>4.8000000000000001E-2</v>
      </c>
      <c r="U38">
        <f ca="1"/>
        <v>4.4999999999999998E-2</v>
      </c>
      <c r="V38">
        <f ca="1"/>
        <v>0.04</v>
      </c>
    </row>
    <row r="39" spans="1:22">
      <c r="A39" s="4" t="str">
        <f>IF(_xlfn.XLOOKUP(_xlfn.TEXTJOIN("-",TRUE,$F39,$O$1),指標計算③算出[index],指標計算③算出[特性別区分],"",0)=0,"",_xlfn.XLOOKUP(_xlfn.TEXTJOIN("-",TRUE,$F39,$O$1),指標計算③算出[index],指標計算③算出[特性別区分],"",0))</f>
        <v>無総</v>
      </c>
      <c r="B39" s="4">
        <f>IF(_xlfn.XLOOKUP(_xlfn.TEXTJOIN("-",TRUE,$F39,$O$1),指標計算③算出[index],指標計算③算出[規模別区分],"",0)=0,"",_xlfn.XLOOKUP(_xlfn.TEXTJOIN("-",TRUE,$F39,$O$1),指標計算③算出[index],指標計算③算出[規模別区分],"",0))</f>
        <v>4</v>
      </c>
      <c r="C39" s="4" t="str">
        <f>IF(_xlfn.XLOOKUP(_xlfn.TEXTJOIN("-",TRUE,$F39,$O$1),指標計算③算出[index],指標計算③算出[統合区分],"",0)=0,"",_xlfn.XLOOKUP(_xlfn.TEXTJOIN("-",TRUE,$F39,$O$1),指標計算③算出[index],指標計算③算出[統合区分],"",0))</f>
        <v/>
      </c>
      <c r="D39" s="4" t="str">
        <f>_xlfn.XLOOKUP($A39,特性別区分リスト[特性別区分],特性別区分リスト[特性別区分名],"",0)</f>
        <v>医無総大</v>
      </c>
      <c r="E39" s="4" t="str">
        <f>_xlfn.XLOOKUP($B39,規模別区分リスト[規模別区分],規模別区分リスト[規模別区分名],"",0)</f>
        <v>3,000-5,000</v>
      </c>
      <c r="F39" s="1" t="s">
        <v>33</v>
      </c>
      <c r="G39" s="2" t="str" cm="1">
        <f t="array" ref="G39">_xlfn.XLOOKUP($F39,国立大学法人一覧[番号],IF($O$1&gt;=2024,国立大学法人一覧[法人名（2024～）],国立大学法人一覧[法人名（～2023）]),"",0)</f>
        <v>宇都宮大学</v>
      </c>
      <c r="H39" s="10" cm="1">
        <f t="array" aca="1" ref="H39" ca="1">_xlfn.XLOOKUP(_xlfn.TEXTJOIN("-",TRUE,$F39,$O$1),指標計算①分子[index],INDIRECT(_xlfn.CONCAT("指標計算①分子[",$G$1,"]")),0,0)</f>
        <v>2754151759</v>
      </c>
      <c r="I39" s="10" cm="1">
        <f t="array" aca="1" ref="I39" ca="1">_xlfn.XLOOKUP(_xlfn.TEXTJOIN("-",TRUE,$F39,$O$1),指標計算②分母[index],INDIRECT(_xlfn.CONCAT("指標計算②分母[",$G$1,"]")),0,0)</f>
        <v>80715418117</v>
      </c>
      <c r="J39" s="12" t="str" cm="1">
        <f t="array" aca="1" ref="J39" ca="1">TEXT(IF(_xlfn.XLOOKUP(_xlfn.TEXTJOIN("-",TRUE,$F39,$O$1-5),指標計算③算出[index],INDIRECT(_xlfn.CONCAT("指標計算③算出[",$G$1,"]")),"-")=0,"-",_xlfn.XLOOKUP(_xlfn.TEXTJOIN("-",TRUE,$F39,$O$1-5),指標計算③算出[index],INDIRECT(_xlfn.CONCAT("指標計算③算出[",$G$1,"]")),"-")),_xlfn.XLOOKUP($G$1,指標リスト[指標名],指標リスト[表示形式],"",0))</f>
        <v>2.1%</v>
      </c>
      <c r="K39" s="12" t="str" cm="1">
        <f t="array" aca="1" ref="K39" ca="1">TEXT(IF(_xlfn.XLOOKUP(_xlfn.TEXTJOIN("-",TRUE,$F39,$O$1-4),指標計算③算出[index],INDIRECT(_xlfn.CONCAT("指標計算③算出[",$G$1,"]")),"-")=0,"-",_xlfn.XLOOKUP(_xlfn.TEXTJOIN("-",TRUE,$F39,$O$1-4),指標計算③算出[index],INDIRECT(_xlfn.CONCAT("指標計算③算出[",$G$1,"]")),"-")),_xlfn.XLOOKUP($G$1,指標リスト[指標名],指標リスト[表示形式],"",0))</f>
        <v>2.5%</v>
      </c>
      <c r="L39" s="12" t="str" cm="1">
        <f t="array" aca="1" ref="L39" ca="1">TEXT(IF(_xlfn.XLOOKUP(_xlfn.TEXTJOIN("-",TRUE,$F39,$O$1-3),指標計算③算出[index],INDIRECT(_xlfn.CONCAT("指標計算③算出[",$G$1,"]")),"-")=0,"-",_xlfn.XLOOKUP(_xlfn.TEXTJOIN("-",TRUE,$F39,$O$1-3),指標計算③算出[index],INDIRECT(_xlfn.CONCAT("指標計算③算出[",$G$1,"]")),"-")),_xlfn.XLOOKUP($G$1,指標リスト[指標名],指標リスト[表示形式],"",0))</f>
        <v>2.8%</v>
      </c>
      <c r="M39" s="12" t="str" cm="1">
        <f t="array" aca="1" ref="M39" ca="1">TEXT(IF(_xlfn.XLOOKUP(_xlfn.TEXTJOIN("-",TRUE,$F39,$O$1-2),指標計算③算出[index],INDIRECT(_xlfn.CONCAT("指標計算③算出[",$G$1,"]")),"-")=0,"-",_xlfn.XLOOKUP(_xlfn.TEXTJOIN("-",TRUE,$F39,$O$1-2),指標計算③算出[index],INDIRECT(_xlfn.CONCAT("指標計算③算出[",$G$1,"]")),"-")),_xlfn.XLOOKUP($G$1,指標リスト[指標名],指標リスト[表示形式],"",0))</f>
        <v>3.9%</v>
      </c>
      <c r="N39" s="12" t="str" cm="1">
        <f t="array" aca="1" ref="N39" ca="1">TEXT(IF(_xlfn.XLOOKUP(_xlfn.TEXTJOIN("-",TRUE,$F39,$O$1-1),指標計算③算出[index],INDIRECT(_xlfn.CONCAT("指標計算③算出[",$G$1,"]")),"-")=0,"-",_xlfn.XLOOKUP(_xlfn.TEXTJOIN("-",TRUE,$F39,$O$1-1),指標計算③算出[index],INDIRECT(_xlfn.CONCAT("指標計算③算出[",$G$1,"]")),"-")),_xlfn.XLOOKUP($G$1,指標リスト[指標名],指標リスト[表示形式],"",0))</f>
        <v>3.8%</v>
      </c>
      <c r="O39" s="12" t="str" cm="1">
        <f t="array" aca="1" ref="O39" ca="1">TEXT(IF(_xlfn.XLOOKUP(_xlfn.TEXTJOIN("-",TRUE,$F39,$O$1),指標計算③算出[index],INDIRECT(_xlfn.CONCAT("指標計算③算出[",$G$1,"]")),"-")=0,"-",_xlfn.XLOOKUP(_xlfn.TEXTJOIN("-",TRUE,$F39,$O$1),指標計算③算出[index],INDIRECT(_xlfn.CONCAT("指標計算③算出[",$G$1,"]")),"-")),_xlfn.XLOOKUP($G$1,指標リスト[指標名],指標リスト[表示形式],"",0))</f>
        <v>3.4%</v>
      </c>
      <c r="P39" s="2"/>
      <c r="Q39" cm="1">
        <f t="array" aca="1" ref="Q39:V39" ca="1">IFERROR(IF(VALUE(J39:O39)=0,NA(),VALUE(J39:O39)),NA())</f>
        <v>2.1000000000000001E-2</v>
      </c>
      <c r="R39">
        <f ca="1"/>
        <v>2.5000000000000001E-2</v>
      </c>
      <c r="S39">
        <f ca="1"/>
        <v>2.8000000000000001E-2</v>
      </c>
      <c r="T39">
        <f ca="1"/>
        <v>3.9E-2</v>
      </c>
      <c r="U39">
        <f ca="1"/>
        <v>3.7999999999999999E-2</v>
      </c>
      <c r="V39">
        <f ca="1"/>
        <v>3.4000000000000002E-2</v>
      </c>
    </row>
    <row r="40" spans="1:22">
      <c r="A40" s="4" t="str">
        <f>IF(_xlfn.XLOOKUP(_xlfn.TEXTJOIN("-",TRUE,$F40,$O$1),指標計算③算出[index],指標計算③算出[特性別区分],"",0)=0,"",_xlfn.XLOOKUP(_xlfn.TEXTJOIN("-",TRUE,$F40,$O$1),指標計算③算出[index],指標計算③算出[特性別区分],"",0))</f>
        <v>医総</v>
      </c>
      <c r="B40" s="4">
        <f>IF(_xlfn.XLOOKUP(_xlfn.TEXTJOIN("-",TRUE,$F40,$O$1),指標計算③算出[index],指標計算③算出[規模別区分],"",0)=0,"",_xlfn.XLOOKUP(_xlfn.TEXTJOIN("-",TRUE,$F40,$O$1),指標計算③算出[index],指標計算③算出[規模別区分],"",0))</f>
        <v>5</v>
      </c>
      <c r="C40" s="4" t="str">
        <f>IF(_xlfn.XLOOKUP(_xlfn.TEXTJOIN("-",TRUE,$F40,$O$1),指標計算③算出[index],指標計算③算出[統合区分],"",0)=0,"",_xlfn.XLOOKUP(_xlfn.TEXTJOIN("-",TRUE,$F40,$O$1),指標計算③算出[index],指標計算③算出[統合区分],"",0))</f>
        <v/>
      </c>
      <c r="D40" s="4" t="str">
        <f>_xlfn.XLOOKUP($A40,特性別区分リスト[特性別区分],特性別区分リスト[特性別区分名],"",0)</f>
        <v>医総大</v>
      </c>
      <c r="E40" s="4" t="str">
        <f>_xlfn.XLOOKUP($B40,規模別区分リスト[規模別区分],規模別区分リスト[規模別区分名],"",0)</f>
        <v>5,000-8,000</v>
      </c>
      <c r="F40" s="1" t="s">
        <v>34</v>
      </c>
      <c r="G40" s="2" t="str" cm="1">
        <f t="array" ref="G40">_xlfn.XLOOKUP($F40,国立大学法人一覧[番号],IF($O$1&gt;=2024,国立大学法人一覧[法人名（2024～）],国立大学法人一覧[法人名（～2023）]),"",0)</f>
        <v>群馬大学</v>
      </c>
      <c r="H40" s="10" cm="1">
        <f t="array" aca="1" ref="H40" ca="1">_xlfn.XLOOKUP(_xlfn.TEXTJOIN("-",TRUE,$F40,$O$1),指標計算①分子[index],INDIRECT(_xlfn.CONCAT("指標計算①分子[",$G$1,"]")),0,0)</f>
        <v>16953374820</v>
      </c>
      <c r="I40" s="10" cm="1">
        <f t="array" aca="1" ref="I40" ca="1">_xlfn.XLOOKUP(_xlfn.TEXTJOIN("-",TRUE,$F40,$O$1),指標計算②分母[index],INDIRECT(_xlfn.CONCAT("指標計算②分母[",$G$1,"]")),0,0)</f>
        <v>77122318882</v>
      </c>
      <c r="J40" s="12" t="str" cm="1">
        <f t="array" aca="1" ref="J40" ca="1">TEXT(IF(_xlfn.XLOOKUP(_xlfn.TEXTJOIN("-",TRUE,$F40,$O$1-5),指標計算③算出[index],INDIRECT(_xlfn.CONCAT("指標計算③算出[",$G$1,"]")),"-")=0,"-",_xlfn.XLOOKUP(_xlfn.TEXTJOIN("-",TRUE,$F40,$O$1-5),指標計算③算出[index],INDIRECT(_xlfn.CONCAT("指標計算③算出[",$G$1,"]")),"-")),_xlfn.XLOOKUP($G$1,指標リスト[指標名],指標リスト[表示形式],"",0))</f>
        <v>24.5%</v>
      </c>
      <c r="K40" s="12" t="str" cm="1">
        <f t="array" aca="1" ref="K40" ca="1">TEXT(IF(_xlfn.XLOOKUP(_xlfn.TEXTJOIN("-",TRUE,$F40,$O$1-4),指標計算③算出[index],INDIRECT(_xlfn.CONCAT("指標計算③算出[",$G$1,"]")),"-")=0,"-",_xlfn.XLOOKUP(_xlfn.TEXTJOIN("-",TRUE,$F40,$O$1-4),指標計算③算出[index],INDIRECT(_xlfn.CONCAT("指標計算③算出[",$G$1,"]")),"-")),_xlfn.XLOOKUP($G$1,指標リスト[指標名],指標リスト[表示形式],"",0))</f>
        <v>24.0%</v>
      </c>
      <c r="L40" s="12" t="str" cm="1">
        <f t="array" aca="1" ref="L40" ca="1">TEXT(IF(_xlfn.XLOOKUP(_xlfn.TEXTJOIN("-",TRUE,$F40,$O$1-3),指標計算③算出[index],INDIRECT(_xlfn.CONCAT("指標計算③算出[",$G$1,"]")),"-")=0,"-",_xlfn.XLOOKUP(_xlfn.TEXTJOIN("-",TRUE,$F40,$O$1-3),指標計算③算出[index],INDIRECT(_xlfn.CONCAT("指標計算③算出[",$G$1,"]")),"-")),_xlfn.XLOOKUP($G$1,指標リスト[指標名],指標リスト[表示形式],"",0))</f>
        <v>23.7%</v>
      </c>
      <c r="M40" s="12" t="str" cm="1">
        <f t="array" aca="1" ref="M40" ca="1">TEXT(IF(_xlfn.XLOOKUP(_xlfn.TEXTJOIN("-",TRUE,$F40,$O$1-2),指標計算③算出[index],INDIRECT(_xlfn.CONCAT("指標計算③算出[",$G$1,"]")),"-")=0,"-",_xlfn.XLOOKUP(_xlfn.TEXTJOIN("-",TRUE,$F40,$O$1-2),指標計算③算出[index],INDIRECT(_xlfn.CONCAT("指標計算③算出[",$G$1,"]")),"-")),_xlfn.XLOOKUP($G$1,指標リスト[指標名],指標リスト[表示形式],"",0))</f>
        <v>20.2%</v>
      </c>
      <c r="N40" s="12" t="str" cm="1">
        <f t="array" aca="1" ref="N40" ca="1">TEXT(IF(_xlfn.XLOOKUP(_xlfn.TEXTJOIN("-",TRUE,$F40,$O$1-1),指標計算③算出[index],INDIRECT(_xlfn.CONCAT("指標計算③算出[",$G$1,"]")),"-")=0,"-",_xlfn.XLOOKUP(_xlfn.TEXTJOIN("-",TRUE,$F40,$O$1-1),指標計算③算出[index],INDIRECT(_xlfn.CONCAT("指標計算③算出[",$G$1,"]")),"-")),_xlfn.XLOOKUP($G$1,指標リスト[指標名],指標リスト[表示形式],"",0))</f>
        <v>23.6%</v>
      </c>
      <c r="O40" s="12" t="str" cm="1">
        <f t="array" aca="1" ref="O40" ca="1">TEXT(IF(_xlfn.XLOOKUP(_xlfn.TEXTJOIN("-",TRUE,$F40,$O$1),指標計算③算出[index],INDIRECT(_xlfn.CONCAT("指標計算③算出[",$G$1,"]")),"-")=0,"-",_xlfn.XLOOKUP(_xlfn.TEXTJOIN("-",TRUE,$F40,$O$1),指標計算③算出[index],INDIRECT(_xlfn.CONCAT("指標計算③算出[",$G$1,"]")),"-")),_xlfn.XLOOKUP($G$1,指標リスト[指標名],指標リスト[表示形式],"",0))</f>
        <v>22.0%</v>
      </c>
      <c r="P40" s="2"/>
      <c r="Q40" cm="1">
        <f t="array" aca="1" ref="Q40:V40" ca="1">IFERROR(IF(VALUE(J40:O40)=0,NA(),VALUE(J40:O40)),NA())</f>
        <v>0.245</v>
      </c>
      <c r="R40">
        <f ca="1"/>
        <v>0.24</v>
      </c>
      <c r="S40">
        <f ca="1"/>
        <v>0.23699999999999999</v>
      </c>
      <c r="T40">
        <f ca="1"/>
        <v>0.20200000000000001</v>
      </c>
      <c r="U40">
        <f ca="1"/>
        <v>0.23599999999999999</v>
      </c>
      <c r="V40">
        <f ca="1"/>
        <v>0.22</v>
      </c>
    </row>
    <row r="41" spans="1:22">
      <c r="A41" s="4" t="str">
        <f>IF(_xlfn.XLOOKUP(_xlfn.TEXTJOIN("-",TRUE,$F41,$O$1),指標計算③算出[index],指標計算③算出[特性別区分],"",0)=0,"",_xlfn.XLOOKUP(_xlfn.TEXTJOIN("-",TRUE,$F41,$O$1),指標計算③算出[index],指標計算③算出[特性別区分],"",0))</f>
        <v>無総</v>
      </c>
      <c r="B41" s="4">
        <f>IF(_xlfn.XLOOKUP(_xlfn.TEXTJOIN("-",TRUE,$F41,$O$1),指標計算③算出[index],指標計算③算出[規模別区分],"",0)=0,"",_xlfn.XLOOKUP(_xlfn.TEXTJOIN("-",TRUE,$F41,$O$1),指標計算③算出[index],指標計算③算出[規模別区分],"",0))</f>
        <v>5</v>
      </c>
      <c r="C41" s="4" t="str">
        <f>IF(_xlfn.XLOOKUP(_xlfn.TEXTJOIN("-",TRUE,$F41,$O$1),指標計算③算出[index],指標計算③算出[統合区分],"",0)=0,"",_xlfn.XLOOKUP(_xlfn.TEXTJOIN("-",TRUE,$F41,$O$1),指標計算③算出[index],指標計算③算出[統合区分],"",0))</f>
        <v/>
      </c>
      <c r="D41" s="4" t="str">
        <f>_xlfn.XLOOKUP($A41,特性別区分リスト[特性別区分],特性別区分リスト[特性別区分名],"",0)</f>
        <v>医無総大</v>
      </c>
      <c r="E41" s="4" t="str">
        <f>_xlfn.XLOOKUP($B41,規模別区分リスト[規模別区分],規模別区分リスト[規模別区分名],"",0)</f>
        <v>5,000-8,000</v>
      </c>
      <c r="F41" s="1" t="s">
        <v>35</v>
      </c>
      <c r="G41" s="2" t="str" cm="1">
        <f t="array" ref="G41">_xlfn.XLOOKUP($F41,国立大学法人一覧[番号],IF($O$1&gt;=2024,国立大学法人一覧[法人名（2024～）],国立大学法人一覧[法人名（～2023）]),"",0)</f>
        <v>埼玉大学</v>
      </c>
      <c r="H41" s="10" cm="1">
        <f t="array" aca="1" ref="H41" ca="1">_xlfn.XLOOKUP(_xlfn.TEXTJOIN("-",TRUE,$F41,$O$1),指標計算①分子[index],INDIRECT(_xlfn.CONCAT("指標計算①分子[",$G$1,"]")),0,0)</f>
        <v>3273840814</v>
      </c>
      <c r="I41" s="10" cm="1">
        <f t="array" aca="1" ref="I41" ca="1">_xlfn.XLOOKUP(_xlfn.TEXTJOIN("-",TRUE,$F41,$O$1),指標計算②分母[index],INDIRECT(_xlfn.CONCAT("指標計算②分母[",$G$1,"]")),0,0)</f>
        <v>75403353605</v>
      </c>
      <c r="J41" s="12" t="str" cm="1">
        <f t="array" aca="1" ref="J41" ca="1">TEXT(IF(_xlfn.XLOOKUP(_xlfn.TEXTJOIN("-",TRUE,$F41,$O$1-5),指標計算③算出[index],INDIRECT(_xlfn.CONCAT("指標計算③算出[",$G$1,"]")),"-")=0,"-",_xlfn.XLOOKUP(_xlfn.TEXTJOIN("-",TRUE,$F41,$O$1-5),指標計算③算出[index],INDIRECT(_xlfn.CONCAT("指標計算③算出[",$G$1,"]")),"-")),_xlfn.XLOOKUP($G$1,指標リスト[指標名],指標リスト[表示形式],"",0))</f>
        <v>4.1%</v>
      </c>
      <c r="K41" s="12" t="str" cm="1">
        <f t="array" aca="1" ref="K41" ca="1">TEXT(IF(_xlfn.XLOOKUP(_xlfn.TEXTJOIN("-",TRUE,$F41,$O$1-4),指標計算③算出[index],INDIRECT(_xlfn.CONCAT("指標計算③算出[",$G$1,"]")),"-")=0,"-",_xlfn.XLOOKUP(_xlfn.TEXTJOIN("-",TRUE,$F41,$O$1-4),指標計算③算出[index],INDIRECT(_xlfn.CONCAT("指標計算③算出[",$G$1,"]")),"-")),_xlfn.XLOOKUP($G$1,指標リスト[指標名],指標リスト[表示形式],"",0))</f>
        <v>3.9%</v>
      </c>
      <c r="L41" s="12" t="str" cm="1">
        <f t="array" aca="1" ref="L41" ca="1">TEXT(IF(_xlfn.XLOOKUP(_xlfn.TEXTJOIN("-",TRUE,$F41,$O$1-3),指標計算③算出[index],INDIRECT(_xlfn.CONCAT("指標計算③算出[",$G$1,"]")),"-")=0,"-",_xlfn.XLOOKUP(_xlfn.TEXTJOIN("-",TRUE,$F41,$O$1-3),指標計算③算出[index],INDIRECT(_xlfn.CONCAT("指標計算③算出[",$G$1,"]")),"-")),_xlfn.XLOOKUP($G$1,指標リスト[指標名],指標リスト[表示形式],"",0))</f>
        <v>3.7%</v>
      </c>
      <c r="M41" s="12" t="str" cm="1">
        <f t="array" aca="1" ref="M41" ca="1">TEXT(IF(_xlfn.XLOOKUP(_xlfn.TEXTJOIN("-",TRUE,$F41,$O$1-2),指標計算③算出[index],INDIRECT(_xlfn.CONCAT("指標計算③算出[",$G$1,"]")),"-")=0,"-",_xlfn.XLOOKUP(_xlfn.TEXTJOIN("-",TRUE,$F41,$O$1-2),指標計算③算出[index],INDIRECT(_xlfn.CONCAT("指標計算③算出[",$G$1,"]")),"-")),_xlfn.XLOOKUP($G$1,指標リスト[指標名],指標リスト[表示形式],"",0))</f>
        <v>4.5%</v>
      </c>
      <c r="N41" s="12" t="str" cm="1">
        <f t="array" aca="1" ref="N41" ca="1">TEXT(IF(_xlfn.XLOOKUP(_xlfn.TEXTJOIN("-",TRUE,$F41,$O$1-1),指標計算③算出[index],INDIRECT(_xlfn.CONCAT("指標計算③算出[",$G$1,"]")),"-")=0,"-",_xlfn.XLOOKUP(_xlfn.TEXTJOIN("-",TRUE,$F41,$O$1-1),指標計算③算出[index],INDIRECT(_xlfn.CONCAT("指標計算③算出[",$G$1,"]")),"-")),_xlfn.XLOOKUP($G$1,指標リスト[指標名],指標リスト[表示形式],"",0))</f>
        <v>4.2%</v>
      </c>
      <c r="O41" s="12" t="str" cm="1">
        <f t="array" aca="1" ref="O41" ca="1">TEXT(IF(_xlfn.XLOOKUP(_xlfn.TEXTJOIN("-",TRUE,$F41,$O$1),指標計算③算出[index],INDIRECT(_xlfn.CONCAT("指標計算③算出[",$G$1,"]")),"-")=0,"-",_xlfn.XLOOKUP(_xlfn.TEXTJOIN("-",TRUE,$F41,$O$1),指標計算③算出[index],INDIRECT(_xlfn.CONCAT("指標計算③算出[",$G$1,"]")),"-")),_xlfn.XLOOKUP($G$1,指標リスト[指標名],指標リスト[表示形式],"",0))</f>
        <v>4.3%</v>
      </c>
      <c r="P41" s="2"/>
      <c r="Q41" cm="1">
        <f t="array" aca="1" ref="Q41:V41" ca="1">IFERROR(IF(VALUE(J41:O41)=0,NA(),VALUE(J41:O41)),NA())</f>
        <v>4.1000000000000002E-2</v>
      </c>
      <c r="R41">
        <f ca="1"/>
        <v>3.9E-2</v>
      </c>
      <c r="S41">
        <f ca="1"/>
        <v>3.6999999999999998E-2</v>
      </c>
      <c r="T41">
        <f ca="1"/>
        <v>4.4999999999999998E-2</v>
      </c>
      <c r="U41">
        <f ca="1"/>
        <v>4.2000000000000003E-2</v>
      </c>
      <c r="V41">
        <f ca="1"/>
        <v>4.2999999999999997E-2</v>
      </c>
    </row>
    <row r="42" spans="1:22">
      <c r="A42" s="4" t="str">
        <f>IF(_xlfn.XLOOKUP(_xlfn.TEXTJOIN("-",TRUE,$F42,$O$1),指標計算③算出[index],指標計算③算出[特性別区分],"",0)=0,"",_xlfn.XLOOKUP(_xlfn.TEXTJOIN("-",TRUE,$F42,$O$1),指標計算③算出[index],指標計算③算出[特性別区分],"",0))</f>
        <v>医総</v>
      </c>
      <c r="B42" s="4">
        <f>IF(_xlfn.XLOOKUP(_xlfn.TEXTJOIN("-",TRUE,$F42,$O$1),指標計算③算出[index],指標計算③算出[規模別区分],"",0)=0,"",_xlfn.XLOOKUP(_xlfn.TEXTJOIN("-",TRUE,$F42,$O$1),指標計算③算出[index],指標計算③算出[規模別区分],"",0))</f>
        <v>7</v>
      </c>
      <c r="C42" s="4" t="str">
        <f>IF(_xlfn.XLOOKUP(_xlfn.TEXTJOIN("-",TRUE,$F42,$O$1),指標計算③算出[index],指標計算③算出[統合区分],"",0)=0,"",_xlfn.XLOOKUP(_xlfn.TEXTJOIN("-",TRUE,$F42,$O$1),指標計算③算出[index],指標計算③算出[統合区分],"",0))</f>
        <v/>
      </c>
      <c r="D42" s="4" t="str">
        <f>_xlfn.XLOOKUP($A42,特性別区分リスト[特性別区分],特性別区分リスト[特性別区分名],"",0)</f>
        <v>医総大</v>
      </c>
      <c r="E42" s="4" t="str">
        <f>_xlfn.XLOOKUP($B42,規模別区分リスト[規模別区分],規模別区分リスト[規模別区分名],"",0)</f>
        <v>10,000-15,000</v>
      </c>
      <c r="F42" s="1" t="s">
        <v>36</v>
      </c>
      <c r="G42" s="2" t="str" cm="1">
        <f t="array" ref="G42">_xlfn.XLOOKUP($F42,国立大学法人一覧[番号],IF($O$1&gt;=2024,国立大学法人一覧[法人名（2024～）],国立大学法人一覧[法人名（～2023）]),"",0)</f>
        <v>千葉大学</v>
      </c>
      <c r="H42" s="10" cm="1">
        <f t="array" aca="1" ref="H42" ca="1">_xlfn.XLOOKUP(_xlfn.TEXTJOIN("-",TRUE,$F42,$O$1),指標計算①分子[index],INDIRECT(_xlfn.CONCAT("指標計算①分子[",$G$1,"]")),0,0)</f>
        <v>74803497673</v>
      </c>
      <c r="I42" s="10" cm="1">
        <f t="array" aca="1" ref="I42" ca="1">_xlfn.XLOOKUP(_xlfn.TEXTJOIN("-",TRUE,$F42,$O$1),指標計算②分母[index],INDIRECT(_xlfn.CONCAT("指標計算②分母[",$G$1,"]")),0,0)</f>
        <v>260053851248</v>
      </c>
      <c r="J42" s="12" t="str" cm="1">
        <f t="array" aca="1" ref="J42" ca="1">TEXT(IF(_xlfn.XLOOKUP(_xlfn.TEXTJOIN("-",TRUE,$F42,$O$1-5),指標計算③算出[index],INDIRECT(_xlfn.CONCAT("指標計算③算出[",$G$1,"]")),"-")=0,"-",_xlfn.XLOOKUP(_xlfn.TEXTJOIN("-",TRUE,$F42,$O$1-5),指標計算③算出[index],INDIRECT(_xlfn.CONCAT("指標計算③算出[",$G$1,"]")),"-")),_xlfn.XLOOKUP($G$1,指標リスト[指標名],指標リスト[表示形式],"",0))</f>
        <v>19.3%</v>
      </c>
      <c r="K42" s="12" t="str" cm="1">
        <f t="array" aca="1" ref="K42" ca="1">TEXT(IF(_xlfn.XLOOKUP(_xlfn.TEXTJOIN("-",TRUE,$F42,$O$1-4),指標計算③算出[index],INDIRECT(_xlfn.CONCAT("指標計算③算出[",$G$1,"]")),"-")=0,"-",_xlfn.XLOOKUP(_xlfn.TEXTJOIN("-",TRUE,$F42,$O$1-4),指標計算③算出[index],INDIRECT(_xlfn.CONCAT("指標計算③算出[",$G$1,"]")),"-")),_xlfn.XLOOKUP($G$1,指標リスト[指標名],指標リスト[表示形式],"",0))</f>
        <v>21.3%</v>
      </c>
      <c r="L42" s="12" t="str" cm="1">
        <f t="array" aca="1" ref="L42" ca="1">TEXT(IF(_xlfn.XLOOKUP(_xlfn.TEXTJOIN("-",TRUE,$F42,$O$1-3),指標計算③算出[index],INDIRECT(_xlfn.CONCAT("指標計算③算出[",$G$1,"]")),"-")=0,"-",_xlfn.XLOOKUP(_xlfn.TEXTJOIN("-",TRUE,$F42,$O$1-3),指標計算③算出[index],INDIRECT(_xlfn.CONCAT("指標計算③算出[",$G$1,"]")),"-")),_xlfn.XLOOKUP($G$1,指標リスト[指標名],指標リスト[表示形式],"",0))</f>
        <v>28.2%</v>
      </c>
      <c r="M42" s="12" t="str" cm="1">
        <f t="array" aca="1" ref="M42" ca="1">TEXT(IF(_xlfn.XLOOKUP(_xlfn.TEXTJOIN("-",TRUE,$F42,$O$1-2),指標計算③算出[index],INDIRECT(_xlfn.CONCAT("指標計算③算出[",$G$1,"]")),"-")=0,"-",_xlfn.XLOOKUP(_xlfn.TEXTJOIN("-",TRUE,$F42,$O$1-2),指標計算③算出[index],INDIRECT(_xlfn.CONCAT("指標計算③算出[",$G$1,"]")),"-")),_xlfn.XLOOKUP($G$1,指標リスト[指標名],指標リスト[表示形式],"",0))</f>
        <v>27.8%</v>
      </c>
      <c r="N42" s="12" t="str" cm="1">
        <f t="array" aca="1" ref="N42" ca="1">TEXT(IF(_xlfn.XLOOKUP(_xlfn.TEXTJOIN("-",TRUE,$F42,$O$1-1),指標計算③算出[index],INDIRECT(_xlfn.CONCAT("指標計算③算出[",$G$1,"]")),"-")=0,"-",_xlfn.XLOOKUP(_xlfn.TEXTJOIN("-",TRUE,$F42,$O$1-1),指標計算③算出[index],INDIRECT(_xlfn.CONCAT("指標計算③算出[",$G$1,"]")),"-")),_xlfn.XLOOKUP($G$1,指標リスト[指標名],指標リスト[表示形式],"",0))</f>
        <v>27.9%</v>
      </c>
      <c r="O42" s="12" t="str" cm="1">
        <f t="array" aca="1" ref="O42" ca="1">TEXT(IF(_xlfn.XLOOKUP(_xlfn.TEXTJOIN("-",TRUE,$F42,$O$1),指標計算③算出[index],INDIRECT(_xlfn.CONCAT("指標計算③算出[",$G$1,"]")),"-")=0,"-",_xlfn.XLOOKUP(_xlfn.TEXTJOIN("-",TRUE,$F42,$O$1),指標計算③算出[index],INDIRECT(_xlfn.CONCAT("指標計算③算出[",$G$1,"]")),"-")),_xlfn.XLOOKUP($G$1,指標リスト[指標名],指標リスト[表示形式],"",0))</f>
        <v>28.8%</v>
      </c>
      <c r="P42" s="2"/>
      <c r="Q42" cm="1">
        <f t="array" aca="1" ref="Q42:V42" ca="1">IFERROR(IF(VALUE(J42:O42)=0,NA(),VALUE(J42:O42)),NA())</f>
        <v>0.193</v>
      </c>
      <c r="R42">
        <f ca="1"/>
        <v>0.21299999999999999</v>
      </c>
      <c r="S42">
        <f ca="1"/>
        <v>0.28199999999999997</v>
      </c>
      <c r="T42">
        <f ca="1"/>
        <v>0.27800000000000002</v>
      </c>
      <c r="U42">
        <f ca="1"/>
        <v>0.27900000000000003</v>
      </c>
      <c r="V42">
        <f ca="1"/>
        <v>0.28799999999999998</v>
      </c>
    </row>
    <row r="43" spans="1:22">
      <c r="A43" s="4" t="str">
        <f>IF(_xlfn.XLOOKUP(_xlfn.TEXTJOIN("-",TRUE,$F43,$O$1),指標計算③算出[index],指標計算③算出[特性別区分],"",0)=0,"",_xlfn.XLOOKUP(_xlfn.TEXTJOIN("-",TRUE,$F43,$O$1),指標計算③算出[index],指標計算③算出[特性別区分],"",0))</f>
        <v>帝</v>
      </c>
      <c r="B43" s="4">
        <f>IF(_xlfn.XLOOKUP(_xlfn.TEXTJOIN("-",TRUE,$F43,$O$1),指標計算③算出[index],指標計算③算出[規模別区分],"",0)=0,"",_xlfn.XLOOKUP(_xlfn.TEXTJOIN("-",TRUE,$F43,$O$1),指標計算③算出[index],指標計算③算出[規模別区分],"",0))</f>
        <v>8</v>
      </c>
      <c r="C43" s="4" t="str">
        <f>IF(_xlfn.XLOOKUP(_xlfn.TEXTJOIN("-",TRUE,$F43,$O$1),指標計算③算出[index],指標計算③算出[統合区分],"",0)=0,"",_xlfn.XLOOKUP(_xlfn.TEXTJOIN("-",TRUE,$F43,$O$1),指標計算③算出[index],指標計算③算出[統合区分],"",0))</f>
        <v/>
      </c>
      <c r="D43" s="4" t="str">
        <f>_xlfn.XLOOKUP($A43,特性別区分リスト[特性別区分],特性別区分リスト[特性別区分名],"",0)</f>
        <v>旧帝大</v>
      </c>
      <c r="E43" s="4" t="str">
        <f>_xlfn.XLOOKUP($B43,規模別区分リスト[規模別区分],規模別区分リスト[規模別区分名],"",0)</f>
        <v>15,000&lt;</v>
      </c>
      <c r="F43" s="1" t="s">
        <v>37</v>
      </c>
      <c r="G43" s="2" t="str" cm="1">
        <f t="array" ref="G43">_xlfn.XLOOKUP($F43,国立大学法人一覧[番号],IF($O$1&gt;=2024,国立大学法人一覧[法人名（2024～）],国立大学法人一覧[法人名（～2023）]),"",0)</f>
        <v>東京大学</v>
      </c>
      <c r="H43" s="10" cm="1">
        <f t="array" aca="1" ref="H43" ca="1">_xlfn.XLOOKUP(_xlfn.TEXTJOIN("-",TRUE,$F43,$O$1),指標計算①分子[index],INDIRECT(_xlfn.CONCAT("指標計算①分子[",$G$1,"]")),0,0)</f>
        <v>193102672491</v>
      </c>
      <c r="I43" s="10" cm="1">
        <f t="array" aca="1" ref="I43" ca="1">_xlfn.XLOOKUP(_xlfn.TEXTJOIN("-",TRUE,$F43,$O$1),指標計算②分母[index],INDIRECT(_xlfn.CONCAT("指標計算②分母[",$G$1,"]")),0,0)</f>
        <v>1471317862495</v>
      </c>
      <c r="J43" s="12" t="str" cm="1">
        <f t="array" aca="1" ref="J43" ca="1">TEXT(IF(_xlfn.XLOOKUP(_xlfn.TEXTJOIN("-",TRUE,$F43,$O$1-5),指標計算③算出[index],INDIRECT(_xlfn.CONCAT("指標計算③算出[",$G$1,"]")),"-")=0,"-",_xlfn.XLOOKUP(_xlfn.TEXTJOIN("-",TRUE,$F43,$O$1-5),指標計算③算出[index],INDIRECT(_xlfn.CONCAT("指標計算③算出[",$G$1,"]")),"-")),_xlfn.XLOOKUP($G$1,指標リスト[指標名],指標リスト[表示形式],"",0))</f>
        <v>9.7%</v>
      </c>
      <c r="K43" s="12" t="str" cm="1">
        <f t="array" aca="1" ref="K43" ca="1">TEXT(IF(_xlfn.XLOOKUP(_xlfn.TEXTJOIN("-",TRUE,$F43,$O$1-4),指標計算③算出[index],INDIRECT(_xlfn.CONCAT("指標計算③算出[",$G$1,"]")),"-")=0,"-",_xlfn.XLOOKUP(_xlfn.TEXTJOIN("-",TRUE,$F43,$O$1-4),指標計算③算出[index],INDIRECT(_xlfn.CONCAT("指標計算③算出[",$G$1,"]")),"-")),_xlfn.XLOOKUP($G$1,指標リスト[指標名],指標リスト[表示形式],"",0))</f>
        <v>9.7%</v>
      </c>
      <c r="L43" s="12" t="str" cm="1">
        <f t="array" aca="1" ref="L43" ca="1">TEXT(IF(_xlfn.XLOOKUP(_xlfn.TEXTJOIN("-",TRUE,$F43,$O$1-3),指標計算③算出[index],INDIRECT(_xlfn.CONCAT("指標計算③算出[",$G$1,"]")),"-")=0,"-",_xlfn.XLOOKUP(_xlfn.TEXTJOIN("-",TRUE,$F43,$O$1-3),指標計算③算出[index],INDIRECT(_xlfn.CONCAT("指標計算③算出[",$G$1,"]")),"-")),_xlfn.XLOOKUP($G$1,指標リスト[指標名],指標リスト[表示形式],"",0))</f>
        <v>11.7%</v>
      </c>
      <c r="M43" s="12" t="str" cm="1">
        <f t="array" aca="1" ref="M43" ca="1">TEXT(IF(_xlfn.XLOOKUP(_xlfn.TEXTJOIN("-",TRUE,$F43,$O$1-2),指標計算③算出[index],INDIRECT(_xlfn.CONCAT("指標計算③算出[",$G$1,"]")),"-")=0,"-",_xlfn.XLOOKUP(_xlfn.TEXTJOIN("-",TRUE,$F43,$O$1-2),指標計算③算出[index],INDIRECT(_xlfn.CONCAT("指標計算③算出[",$G$1,"]")),"-")),_xlfn.XLOOKUP($G$1,指標リスト[指標名],指標リスト[表示形式],"",0))</f>
        <v>12.3%</v>
      </c>
      <c r="N43" s="12" t="str" cm="1">
        <f t="array" aca="1" ref="N43" ca="1">TEXT(IF(_xlfn.XLOOKUP(_xlfn.TEXTJOIN("-",TRUE,$F43,$O$1-1),指標計算③算出[index],INDIRECT(_xlfn.CONCAT("指標計算③算出[",$G$1,"]")),"-")=0,"-",_xlfn.XLOOKUP(_xlfn.TEXTJOIN("-",TRUE,$F43,$O$1-1),指標計算③算出[index],INDIRECT(_xlfn.CONCAT("指標計算③算出[",$G$1,"]")),"-")),_xlfn.XLOOKUP($G$1,指標リスト[指標名],指標リスト[表示形式],"",0))</f>
        <v>13.1%</v>
      </c>
      <c r="O43" s="12" t="str" cm="1">
        <f t="array" aca="1" ref="O43" ca="1">TEXT(IF(_xlfn.XLOOKUP(_xlfn.TEXTJOIN("-",TRUE,$F43,$O$1),指標計算③算出[index],INDIRECT(_xlfn.CONCAT("指標計算③算出[",$G$1,"]")),"-")=0,"-",_xlfn.XLOOKUP(_xlfn.TEXTJOIN("-",TRUE,$F43,$O$1),指標計算③算出[index],INDIRECT(_xlfn.CONCAT("指標計算③算出[",$G$1,"]")),"-")),_xlfn.XLOOKUP($G$1,指標リスト[指標名],指標リスト[表示形式],"",0))</f>
        <v>13.1%</v>
      </c>
      <c r="P43" s="2"/>
      <c r="Q43" cm="1">
        <f t="array" aca="1" ref="Q43:V43" ca="1">IFERROR(IF(VALUE(J43:O43)=0,NA(),VALUE(J43:O43)),NA())</f>
        <v>9.7000000000000003E-2</v>
      </c>
      <c r="R43">
        <f ca="1"/>
        <v>9.7000000000000003E-2</v>
      </c>
      <c r="S43">
        <f ca="1"/>
        <v>0.11700000000000001</v>
      </c>
      <c r="T43">
        <f ca="1"/>
        <v>0.123</v>
      </c>
      <c r="U43">
        <f ca="1"/>
        <v>0.13100000000000001</v>
      </c>
      <c r="V43">
        <f ca="1"/>
        <v>0.13100000000000001</v>
      </c>
    </row>
    <row r="44" spans="1:22">
      <c r="A44" s="4" t="str">
        <f>IF(_xlfn.XLOOKUP(_xlfn.TEXTJOIN("-",TRUE,$F44,$O$1),指標計算③算出[index],指標計算③算出[特性別区分],"",0)=0,"",_xlfn.XLOOKUP(_xlfn.TEXTJOIN("-",TRUE,$F44,$O$1),指標計算③算出[index],指標計算③算出[特性別区分],"",0))</f>
        <v>医</v>
      </c>
      <c r="B44" s="4">
        <f>IF(_xlfn.XLOOKUP(_xlfn.TEXTJOIN("-",TRUE,$F44,$O$1),指標計算③算出[index],指標計算③算出[規模別区分],"",0)=0,"",_xlfn.XLOOKUP(_xlfn.TEXTJOIN("-",TRUE,$F44,$O$1),指標計算③算出[index],指標計算③算出[規模別区分],"",0))</f>
        <v>3</v>
      </c>
      <c r="C44" s="4" t="str">
        <f>IF(_xlfn.XLOOKUP(_xlfn.TEXTJOIN("-",TRUE,$F44,$O$1),指標計算③算出[index],指標計算③算出[統合区分],"",0)=0,"",_xlfn.XLOOKUP(_xlfn.TEXTJOIN("-",TRUE,$F44,$O$1),指標計算③算出[index],指標計算③算出[統合区分],"",0))</f>
        <v/>
      </c>
      <c r="D44" s="4" t="str">
        <f>_xlfn.XLOOKUP($A44,特性別区分リスト[特性別区分],特性別区分リスト[特性別区分名],"",0)</f>
        <v>医科大</v>
      </c>
      <c r="E44" s="4" t="str">
        <f>_xlfn.XLOOKUP($B44,規模別区分リスト[規模別区分],規模別区分リスト[規模別区分名],"",0)</f>
        <v>2,000-3,000</v>
      </c>
      <c r="F44" s="1" t="s">
        <v>38</v>
      </c>
      <c r="G44" s="2" t="str" cm="1">
        <f t="array" ref="G44">_xlfn.XLOOKUP($F44,国立大学法人一覧[番号],IF($O$1&gt;=2024,国立大学法人一覧[法人名（2024～）],国立大学法人一覧[法人名（～2023）]),"",0)</f>
        <v>東京医科歯科大学</v>
      </c>
      <c r="H44" s="10" cm="1">
        <f t="array" aca="1" ref="H44" ca="1">_xlfn.XLOOKUP(_xlfn.TEXTJOIN("-",TRUE,$F44,$O$1),指標計算①分子[index],INDIRECT(_xlfn.CONCAT("指標計算①分子[",$G$1,"]")),0,0)</f>
        <v>35757698670</v>
      </c>
      <c r="I44" s="10" cm="1">
        <f t="array" aca="1" ref="I44" ca="1">_xlfn.XLOOKUP(_xlfn.TEXTJOIN("-",TRUE,$F44,$O$1),指標計算②分母[index],INDIRECT(_xlfn.CONCAT("指標計算②分母[",$G$1,"]")),0,0)</f>
        <v>167635386695</v>
      </c>
      <c r="J44" s="12" t="str" cm="1">
        <f t="array" aca="1" ref="J44" ca="1">TEXT(IF(_xlfn.XLOOKUP(_xlfn.TEXTJOIN("-",TRUE,$F44,$O$1-5),指標計算③算出[index],INDIRECT(_xlfn.CONCAT("指標計算③算出[",$G$1,"]")),"-")=0,"-",_xlfn.XLOOKUP(_xlfn.TEXTJOIN("-",TRUE,$F44,$O$1-5),指標計算③算出[index],INDIRECT(_xlfn.CONCAT("指標計算③算出[",$G$1,"]")),"-")),_xlfn.XLOOKUP($G$1,指標リスト[指標名],指標リスト[表示形式],"",0))</f>
        <v>16.4%</v>
      </c>
      <c r="K44" s="12" t="str" cm="1">
        <f t="array" aca="1" ref="K44" ca="1">TEXT(IF(_xlfn.XLOOKUP(_xlfn.TEXTJOIN("-",TRUE,$F44,$O$1-4),指標計算③算出[index],INDIRECT(_xlfn.CONCAT("指標計算③算出[",$G$1,"]")),"-")=0,"-",_xlfn.XLOOKUP(_xlfn.TEXTJOIN("-",TRUE,$F44,$O$1-4),指標計算③算出[index],INDIRECT(_xlfn.CONCAT("指標計算③算出[",$G$1,"]")),"-")),_xlfn.XLOOKUP($G$1,指標リスト[指標名],指標リスト[表示形式],"",0))</f>
        <v>17.9%</v>
      </c>
      <c r="L44" s="12" t="str" cm="1">
        <f t="array" aca="1" ref="L44" ca="1">TEXT(IF(_xlfn.XLOOKUP(_xlfn.TEXTJOIN("-",TRUE,$F44,$O$1-3),指標計算③算出[index],INDIRECT(_xlfn.CONCAT("指標計算③算出[",$G$1,"]")),"-")=0,"-",_xlfn.XLOOKUP(_xlfn.TEXTJOIN("-",TRUE,$F44,$O$1-3),指標計算③算出[index],INDIRECT(_xlfn.CONCAT("指標計算③算出[",$G$1,"]")),"-")),_xlfn.XLOOKUP($G$1,指標リスト[指標名],指標リスト[表示形式],"",0))</f>
        <v>16.9%</v>
      </c>
      <c r="M44" s="12" t="str" cm="1">
        <f t="array" aca="1" ref="M44" ca="1">TEXT(IF(_xlfn.XLOOKUP(_xlfn.TEXTJOIN("-",TRUE,$F44,$O$1-2),指標計算③算出[index],INDIRECT(_xlfn.CONCAT("指標計算③算出[",$G$1,"]")),"-")=0,"-",_xlfn.XLOOKUP(_xlfn.TEXTJOIN("-",TRUE,$F44,$O$1-2),指標計算③算出[index],INDIRECT(_xlfn.CONCAT("指標計算③算出[",$G$1,"]")),"-")),_xlfn.XLOOKUP($G$1,指標リスト[指標名],指標リスト[表示形式],"",0))</f>
        <v>17.8%</v>
      </c>
      <c r="N44" s="12" t="str" cm="1">
        <f t="array" aca="1" ref="N44" ca="1">TEXT(IF(_xlfn.XLOOKUP(_xlfn.TEXTJOIN("-",TRUE,$F44,$O$1-1),指標計算③算出[index],INDIRECT(_xlfn.CONCAT("指標計算③算出[",$G$1,"]")),"-")=0,"-",_xlfn.XLOOKUP(_xlfn.TEXTJOIN("-",TRUE,$F44,$O$1-1),指標計算③算出[index],INDIRECT(_xlfn.CONCAT("指標計算③算出[",$G$1,"]")),"-")),_xlfn.XLOOKUP($G$1,指標リスト[指標名],指標リスト[表示形式],"",0))</f>
        <v>22.3%</v>
      </c>
      <c r="O44" s="12" t="str" cm="1">
        <f t="array" aca="1" ref="O44" ca="1">TEXT(IF(_xlfn.XLOOKUP(_xlfn.TEXTJOIN("-",TRUE,$F44,$O$1),指標計算③算出[index],INDIRECT(_xlfn.CONCAT("指標計算③算出[",$G$1,"]")),"-")=0,"-",_xlfn.XLOOKUP(_xlfn.TEXTJOIN("-",TRUE,$F44,$O$1),指標計算③算出[index],INDIRECT(_xlfn.CONCAT("指標計算③算出[",$G$1,"]")),"-")),_xlfn.XLOOKUP($G$1,指標リスト[指標名],指標リスト[表示形式],"",0))</f>
        <v>21.3%</v>
      </c>
      <c r="P44" s="2"/>
      <c r="Q44" cm="1">
        <f t="array" aca="1" ref="Q44:V44" ca="1">IFERROR(IF(VALUE(J44:O44)=0,NA(),VALUE(J44:O44)),NA())</f>
        <v>0.16400000000000001</v>
      </c>
      <c r="R44">
        <f ca="1"/>
        <v>0.17899999999999999</v>
      </c>
      <c r="S44">
        <f ca="1"/>
        <v>0.16900000000000001</v>
      </c>
      <c r="T44">
        <f ca="1"/>
        <v>0.17799999999999999</v>
      </c>
      <c r="U44">
        <f ca="1"/>
        <v>0.223</v>
      </c>
      <c r="V44">
        <f ca="1"/>
        <v>0.21299999999999999</v>
      </c>
    </row>
    <row r="45" spans="1:22">
      <c r="A45" s="4" t="str">
        <f>IF(_xlfn.XLOOKUP(_xlfn.TEXTJOIN("-",TRUE,$F45,$O$1),指標計算③算出[index],指標計算③算出[特性別区分],"",0)=0,"",_xlfn.XLOOKUP(_xlfn.TEXTJOIN("-",TRUE,$F45,$O$1),指標計算③算出[index],指標計算③算出[特性別区分],"",0))</f>
        <v>文</v>
      </c>
      <c r="B45" s="4">
        <f>IF(_xlfn.XLOOKUP(_xlfn.TEXTJOIN("-",TRUE,$F45,$O$1),指標計算③算出[index],指標計算③算出[規模別区分],"",0)=0,"",_xlfn.XLOOKUP(_xlfn.TEXTJOIN("-",TRUE,$F45,$O$1),指標計算③算出[index],指標計算③算出[規模別区分],"",0))</f>
        <v>4</v>
      </c>
      <c r="C45" s="4" t="str">
        <f>IF(_xlfn.XLOOKUP(_xlfn.TEXTJOIN("-",TRUE,$F45,$O$1),指標計算③算出[index],指標計算③算出[統合区分],"",0)=0,"",_xlfn.XLOOKUP(_xlfn.TEXTJOIN("-",TRUE,$F45,$O$1),指標計算③算出[index],指標計算③算出[統合区分],"",0))</f>
        <v/>
      </c>
      <c r="D45" s="4" t="str">
        <f>_xlfn.XLOOKUP($A45,特性別区分リスト[特性別区分],特性別区分リスト[特性別区分名],"",0)</f>
        <v>文科大</v>
      </c>
      <c r="E45" s="4" t="str">
        <f>_xlfn.XLOOKUP($B45,規模別区分リスト[規模別区分],規模別区分リスト[規模別区分名],"",0)</f>
        <v>3,000-5,000</v>
      </c>
      <c r="F45" s="1" t="s">
        <v>39</v>
      </c>
      <c r="G45" s="2" t="str" cm="1">
        <f t="array" ref="G45">_xlfn.XLOOKUP($F45,国立大学法人一覧[番号],IF($O$1&gt;=2024,国立大学法人一覧[法人名（2024～）],国立大学法人一覧[法人名（～2023）]),"",0)</f>
        <v>東京外国語大学</v>
      </c>
      <c r="H45" s="10" cm="1">
        <f t="array" aca="1" ref="H45" ca="1">_xlfn.XLOOKUP(_xlfn.TEXTJOIN("-",TRUE,$F45,$O$1),指標計算①分子[index],INDIRECT(_xlfn.CONCAT("指標計算①分子[",$G$1,"]")),0,0)</f>
        <v>2017550598</v>
      </c>
      <c r="I45" s="10" cm="1">
        <f t="array" aca="1" ref="I45" ca="1">_xlfn.XLOOKUP(_xlfn.TEXTJOIN("-",TRUE,$F45,$O$1),指標計算②分母[index],INDIRECT(_xlfn.CONCAT("指標計算②分母[",$G$1,"]")),0,0)</f>
        <v>42722815443</v>
      </c>
      <c r="J45" s="12" t="str" cm="1">
        <f t="array" aca="1" ref="J45" ca="1">TEXT(IF(_xlfn.XLOOKUP(_xlfn.TEXTJOIN("-",TRUE,$F45,$O$1-5),指標計算③算出[index],INDIRECT(_xlfn.CONCAT("指標計算③算出[",$G$1,"]")),"-")=0,"-",_xlfn.XLOOKUP(_xlfn.TEXTJOIN("-",TRUE,$F45,$O$1-5),指標計算③算出[index],INDIRECT(_xlfn.CONCAT("指標計算③算出[",$G$1,"]")),"-")),_xlfn.XLOOKUP($G$1,指標リスト[指標名],指標リスト[表示形式],"",0))</f>
        <v>5.3%</v>
      </c>
      <c r="K45" s="12" t="str" cm="1">
        <f t="array" aca="1" ref="K45" ca="1">TEXT(IF(_xlfn.XLOOKUP(_xlfn.TEXTJOIN("-",TRUE,$F45,$O$1-4),指標計算③算出[index],INDIRECT(_xlfn.CONCAT("指標計算③算出[",$G$1,"]")),"-")=0,"-",_xlfn.XLOOKUP(_xlfn.TEXTJOIN("-",TRUE,$F45,$O$1-4),指標計算③算出[index],INDIRECT(_xlfn.CONCAT("指標計算③算出[",$G$1,"]")),"-")),_xlfn.XLOOKUP($G$1,指標リスト[指標名],指標リスト[表示形式],"",0))</f>
        <v>5.2%</v>
      </c>
      <c r="L45" s="12" t="str" cm="1">
        <f t="array" aca="1" ref="L45" ca="1">TEXT(IF(_xlfn.XLOOKUP(_xlfn.TEXTJOIN("-",TRUE,$F45,$O$1-3),指標計算③算出[index],INDIRECT(_xlfn.CONCAT("指標計算③算出[",$G$1,"]")),"-")=0,"-",_xlfn.XLOOKUP(_xlfn.TEXTJOIN("-",TRUE,$F45,$O$1-3),指標計算③算出[index],INDIRECT(_xlfn.CONCAT("指標計算③算出[",$G$1,"]")),"-")),_xlfn.XLOOKUP($G$1,指標リスト[指標名],指標リスト[表示形式],"",0))</f>
        <v>5.6%</v>
      </c>
      <c r="M45" s="12" t="str" cm="1">
        <f t="array" aca="1" ref="M45" ca="1">TEXT(IF(_xlfn.XLOOKUP(_xlfn.TEXTJOIN("-",TRUE,$F45,$O$1-2),指標計算③算出[index],INDIRECT(_xlfn.CONCAT("指標計算③算出[",$G$1,"]")),"-")=0,"-",_xlfn.XLOOKUP(_xlfn.TEXTJOIN("-",TRUE,$F45,$O$1-2),指標計算③算出[index],INDIRECT(_xlfn.CONCAT("指標計算③算出[",$G$1,"]")),"-")),_xlfn.XLOOKUP($G$1,指標リスト[指標名],指標リスト[表示形式],"",0))</f>
        <v>6.4%</v>
      </c>
      <c r="N45" s="12" t="str" cm="1">
        <f t="array" aca="1" ref="N45" ca="1">TEXT(IF(_xlfn.XLOOKUP(_xlfn.TEXTJOIN("-",TRUE,$F45,$O$1-1),指標計算③算出[index],INDIRECT(_xlfn.CONCAT("指標計算③算出[",$G$1,"]")),"-")=0,"-",_xlfn.XLOOKUP(_xlfn.TEXTJOIN("-",TRUE,$F45,$O$1-1),指標計算③算出[index],INDIRECT(_xlfn.CONCAT("指標計算③算出[",$G$1,"]")),"-")),_xlfn.XLOOKUP($G$1,指標リスト[指標名],指標リスト[表示形式],"",0))</f>
        <v>4.5%</v>
      </c>
      <c r="O45" s="12" t="str" cm="1">
        <f t="array" aca="1" ref="O45" ca="1">TEXT(IF(_xlfn.XLOOKUP(_xlfn.TEXTJOIN("-",TRUE,$F45,$O$1),指標計算③算出[index],INDIRECT(_xlfn.CONCAT("指標計算③算出[",$G$1,"]")),"-")=0,"-",_xlfn.XLOOKUP(_xlfn.TEXTJOIN("-",TRUE,$F45,$O$1),指標計算③算出[index],INDIRECT(_xlfn.CONCAT("指標計算③算出[",$G$1,"]")),"-")),_xlfn.XLOOKUP($G$1,指標リスト[指標名],指標リスト[表示形式],"",0))</f>
        <v>4.7%</v>
      </c>
      <c r="P45" s="2"/>
      <c r="Q45" cm="1">
        <f t="array" aca="1" ref="Q45:V45" ca="1">IFERROR(IF(VALUE(J45:O45)=0,NA(),VALUE(J45:O45)),NA())</f>
        <v>5.2999999999999999E-2</v>
      </c>
      <c r="R45">
        <f ca="1"/>
        <v>5.1999999999999998E-2</v>
      </c>
      <c r="S45">
        <f ca="1"/>
        <v>5.6000000000000001E-2</v>
      </c>
      <c r="T45">
        <f ca="1"/>
        <v>6.4000000000000001E-2</v>
      </c>
      <c r="U45">
        <f ca="1"/>
        <v>4.4999999999999998E-2</v>
      </c>
      <c r="V45">
        <f ca="1"/>
        <v>4.7E-2</v>
      </c>
    </row>
    <row r="46" spans="1:22">
      <c r="A46" s="4" t="str">
        <f>IF(_xlfn.XLOOKUP(_xlfn.TEXTJOIN("-",TRUE,$F46,$O$1),指標計算③算出[index],指標計算③算出[特性別区分],"",0)=0,"",_xlfn.XLOOKUP(_xlfn.TEXTJOIN("-",TRUE,$F46,$O$1),指標計算③算出[index],指標計算③算出[特性別区分],"",0))</f>
        <v>教</v>
      </c>
      <c r="B46" s="4">
        <f>IF(_xlfn.XLOOKUP(_xlfn.TEXTJOIN("-",TRUE,$F46,$O$1),指標計算③算出[index],指標計算③算出[規模別区分],"",0)=0,"",_xlfn.XLOOKUP(_xlfn.TEXTJOIN("-",TRUE,$F46,$O$1),指標計算③算出[index],指標計算③算出[規模別区分],"",0))</f>
        <v>4</v>
      </c>
      <c r="C46" s="4" t="str">
        <f>IF(_xlfn.XLOOKUP(_xlfn.TEXTJOIN("-",TRUE,$F46,$O$1),指標計算③算出[index],指標計算③算出[統合区分],"",0)=0,"",_xlfn.XLOOKUP(_xlfn.TEXTJOIN("-",TRUE,$F46,$O$1),指標計算③算出[index],指標計算③算出[統合区分],"",0))</f>
        <v/>
      </c>
      <c r="D46" s="4" t="str">
        <f>_xlfn.XLOOKUP($A46,特性別区分リスト[特性別区分],特性別区分リスト[特性別区分名],"",0)</f>
        <v>教育大</v>
      </c>
      <c r="E46" s="4" t="str">
        <f>_xlfn.XLOOKUP($B46,規模別区分リスト[規模別区分],規模別区分リスト[規模別区分名],"",0)</f>
        <v>3,000-5,000</v>
      </c>
      <c r="F46" s="1" t="s">
        <v>40</v>
      </c>
      <c r="G46" s="2" t="str" cm="1">
        <f t="array" ref="G46">_xlfn.XLOOKUP($F46,国立大学法人一覧[番号],IF($O$1&gt;=2024,国立大学法人一覧[法人名（2024～）],国立大学法人一覧[法人名（～2023）]),"",0)</f>
        <v>東京学芸大学</v>
      </c>
      <c r="H46" s="10" cm="1">
        <f t="array" aca="1" ref="H46" ca="1">_xlfn.XLOOKUP(_xlfn.TEXTJOIN("-",TRUE,$F46,$O$1),指標計算①分子[index],INDIRECT(_xlfn.CONCAT("指標計算①分子[",$G$1,"]")),0,0)</f>
        <v>2466642955</v>
      </c>
      <c r="I46" s="10" cm="1">
        <f t="array" aca="1" ref="I46" ca="1">_xlfn.XLOOKUP(_xlfn.TEXTJOIN("-",TRUE,$F46,$O$1),指標計算②分母[index],INDIRECT(_xlfn.CONCAT("指標計算②分母[",$G$1,"]")),0,0)</f>
        <v>169292261225</v>
      </c>
      <c r="J46" s="12" t="str" cm="1">
        <f t="array" aca="1" ref="J46" ca="1">TEXT(IF(_xlfn.XLOOKUP(_xlfn.TEXTJOIN("-",TRUE,$F46,$O$1-5),指標計算③算出[index],INDIRECT(_xlfn.CONCAT("指標計算③算出[",$G$1,"]")),"-")=0,"-",_xlfn.XLOOKUP(_xlfn.TEXTJOIN("-",TRUE,$F46,$O$1-5),指標計算③算出[index],INDIRECT(_xlfn.CONCAT("指標計算③算出[",$G$1,"]")),"-")),_xlfn.XLOOKUP($G$1,指標リスト[指標名],指標リスト[表示形式],"",0))</f>
        <v>1.3%</v>
      </c>
      <c r="K46" s="12" t="str" cm="1">
        <f t="array" aca="1" ref="K46" ca="1">TEXT(IF(_xlfn.XLOOKUP(_xlfn.TEXTJOIN("-",TRUE,$F46,$O$1-4),指標計算③算出[index],INDIRECT(_xlfn.CONCAT("指標計算③算出[",$G$1,"]")),"-")=0,"-",_xlfn.XLOOKUP(_xlfn.TEXTJOIN("-",TRUE,$F46,$O$1-4),指標計算③算出[index],INDIRECT(_xlfn.CONCAT("指標計算③算出[",$G$1,"]")),"-")),_xlfn.XLOOKUP($G$1,指標リスト[指標名],指標リスト[表示形式],"",0))</f>
        <v>1.6%</v>
      </c>
      <c r="L46" s="12" t="str" cm="1">
        <f t="array" aca="1" ref="L46" ca="1">TEXT(IF(_xlfn.XLOOKUP(_xlfn.TEXTJOIN("-",TRUE,$F46,$O$1-3),指標計算③算出[index],INDIRECT(_xlfn.CONCAT("指標計算③算出[",$G$1,"]")),"-")=0,"-",_xlfn.XLOOKUP(_xlfn.TEXTJOIN("-",TRUE,$F46,$O$1-3),指標計算③算出[index],INDIRECT(_xlfn.CONCAT("指標計算③算出[",$G$1,"]")),"-")),_xlfn.XLOOKUP($G$1,指標リスト[指標名],指標リスト[表示形式],"",0))</f>
        <v>1.9%</v>
      </c>
      <c r="M46" s="12" t="str" cm="1">
        <f t="array" aca="1" ref="M46" ca="1">TEXT(IF(_xlfn.XLOOKUP(_xlfn.TEXTJOIN("-",TRUE,$F46,$O$1-2),指標計算③算出[index],INDIRECT(_xlfn.CONCAT("指標計算③算出[",$G$1,"]")),"-")=0,"-",_xlfn.XLOOKUP(_xlfn.TEXTJOIN("-",TRUE,$F46,$O$1-2),指標計算③算出[index],INDIRECT(_xlfn.CONCAT("指標計算③算出[",$G$1,"]")),"-")),_xlfn.XLOOKUP($G$1,指標リスト[指標名],指標リスト[表示形式],"",0))</f>
        <v>1.6%</v>
      </c>
      <c r="N46" s="12" t="str" cm="1">
        <f t="array" aca="1" ref="N46" ca="1">TEXT(IF(_xlfn.XLOOKUP(_xlfn.TEXTJOIN("-",TRUE,$F46,$O$1-1),指標計算③算出[index],INDIRECT(_xlfn.CONCAT("指標計算③算出[",$G$1,"]")),"-")=0,"-",_xlfn.XLOOKUP(_xlfn.TEXTJOIN("-",TRUE,$F46,$O$1-1),指標計算③算出[index],INDIRECT(_xlfn.CONCAT("指標計算③算出[",$G$1,"]")),"-")),_xlfn.XLOOKUP($G$1,指標リスト[指標名],指標リスト[表示形式],"",0))</f>
        <v>1.7%</v>
      </c>
      <c r="O46" s="12" t="str" cm="1">
        <f t="array" aca="1" ref="O46" ca="1">TEXT(IF(_xlfn.XLOOKUP(_xlfn.TEXTJOIN("-",TRUE,$F46,$O$1),指標計算③算出[index],INDIRECT(_xlfn.CONCAT("指標計算③算出[",$G$1,"]")),"-")=0,"-",_xlfn.XLOOKUP(_xlfn.TEXTJOIN("-",TRUE,$F46,$O$1),指標計算③算出[index],INDIRECT(_xlfn.CONCAT("指標計算③算出[",$G$1,"]")),"-")),_xlfn.XLOOKUP($G$1,指標リスト[指標名],指標リスト[表示形式],"",0))</f>
        <v>1.5%</v>
      </c>
      <c r="P46" s="2"/>
      <c r="Q46" cm="1">
        <f t="array" aca="1" ref="Q46:V46" ca="1">IFERROR(IF(VALUE(J46:O46)=0,NA(),VALUE(J46:O46)),NA())</f>
        <v>1.2999999999999999E-2</v>
      </c>
      <c r="R46">
        <f ca="1"/>
        <v>1.6E-2</v>
      </c>
      <c r="S46">
        <f ca="1"/>
        <v>1.9E-2</v>
      </c>
      <c r="T46">
        <f ca="1"/>
        <v>1.6E-2</v>
      </c>
      <c r="U46">
        <f ca="1"/>
        <v>1.7000000000000001E-2</v>
      </c>
      <c r="V46">
        <f ca="1"/>
        <v>1.4999999999999999E-2</v>
      </c>
    </row>
    <row r="47" spans="1:22">
      <c r="A47" s="4" t="str">
        <f>IF(_xlfn.XLOOKUP(_xlfn.TEXTJOIN("-",TRUE,$F47,$O$1),指標計算③算出[index],指標計算③算出[特性別区分],"",0)=0,"",_xlfn.XLOOKUP(_xlfn.TEXTJOIN("-",TRUE,$F47,$O$1),指標計算③算出[index],指標計算③算出[特性別区分],"",0))</f>
        <v>理</v>
      </c>
      <c r="B47" s="4">
        <f>IF(_xlfn.XLOOKUP(_xlfn.TEXTJOIN("-",TRUE,$F47,$O$1),指標計算③算出[index],指標計算③算出[規模別区分],"",0)=0,"",_xlfn.XLOOKUP(_xlfn.TEXTJOIN("-",TRUE,$F47,$O$1),指標計算③算出[index],指標計算③算出[規模別区分],"",0))</f>
        <v>5</v>
      </c>
      <c r="C47" s="4" t="str">
        <f>IF(_xlfn.XLOOKUP(_xlfn.TEXTJOIN("-",TRUE,$F47,$O$1),指標計算③算出[index],指標計算③算出[統合区分],"",0)=0,"",_xlfn.XLOOKUP(_xlfn.TEXTJOIN("-",TRUE,$F47,$O$1),指標計算③算出[index],指標計算③算出[統合区分],"",0))</f>
        <v/>
      </c>
      <c r="D47" s="4" t="str">
        <f>_xlfn.XLOOKUP($A47,特性別区分リスト[特性別区分],特性別区分リスト[特性別区分名],"",0)</f>
        <v>理工大</v>
      </c>
      <c r="E47" s="4" t="str">
        <f>_xlfn.XLOOKUP($B47,規模別区分リスト[規模別区分],規模別区分リスト[規模別区分名],"",0)</f>
        <v>5,000-8,000</v>
      </c>
      <c r="F47" s="1" t="s">
        <v>41</v>
      </c>
      <c r="G47" s="2" t="str" cm="1">
        <f t="array" ref="G47">_xlfn.XLOOKUP($F47,国立大学法人一覧[番号],IF($O$1&gt;=2024,国立大学法人一覧[法人名（2024～）],国立大学法人一覧[法人名（～2023）]),"",0)</f>
        <v>東京農工大学</v>
      </c>
      <c r="H47" s="10" cm="1">
        <f t="array" aca="1" ref="H47" ca="1">_xlfn.XLOOKUP(_xlfn.TEXTJOIN("-",TRUE,$F47,$O$1),指標計算①分子[index],INDIRECT(_xlfn.CONCAT("指標計算①分子[",$G$1,"]")),0,0)</f>
        <v>5016510441</v>
      </c>
      <c r="I47" s="10" cm="1">
        <f t="array" aca="1" ref="I47" ca="1">_xlfn.XLOOKUP(_xlfn.TEXTJOIN("-",TRUE,$F47,$O$1),指標計算②分母[index],INDIRECT(_xlfn.CONCAT("指標計算②分母[",$G$1,"]")),0,0)</f>
        <v>101401682292</v>
      </c>
      <c r="J47" s="12" t="str" cm="1">
        <f t="array" aca="1" ref="J47" ca="1">TEXT(IF(_xlfn.XLOOKUP(_xlfn.TEXTJOIN("-",TRUE,$F47,$O$1-5),指標計算③算出[index],INDIRECT(_xlfn.CONCAT("指標計算③算出[",$G$1,"]")),"-")=0,"-",_xlfn.XLOOKUP(_xlfn.TEXTJOIN("-",TRUE,$F47,$O$1-5),指標計算③算出[index],INDIRECT(_xlfn.CONCAT("指標計算③算出[",$G$1,"]")),"-")),_xlfn.XLOOKUP($G$1,指標リスト[指標名],指標リスト[表示形式],"",0))</f>
        <v>3.8%</v>
      </c>
      <c r="K47" s="12" t="str" cm="1">
        <f t="array" aca="1" ref="K47" ca="1">TEXT(IF(_xlfn.XLOOKUP(_xlfn.TEXTJOIN("-",TRUE,$F47,$O$1-4),指標計算③算出[index],INDIRECT(_xlfn.CONCAT("指標計算③算出[",$G$1,"]")),"-")=0,"-",_xlfn.XLOOKUP(_xlfn.TEXTJOIN("-",TRUE,$F47,$O$1-4),指標計算③算出[index],INDIRECT(_xlfn.CONCAT("指標計算③算出[",$G$1,"]")),"-")),_xlfn.XLOOKUP($G$1,指標リスト[指標名],指標リスト[表示形式],"",0))</f>
        <v>3.8%</v>
      </c>
      <c r="L47" s="12" t="str" cm="1">
        <f t="array" aca="1" ref="L47" ca="1">TEXT(IF(_xlfn.XLOOKUP(_xlfn.TEXTJOIN("-",TRUE,$F47,$O$1-3),指標計算③算出[index],INDIRECT(_xlfn.CONCAT("指標計算③算出[",$G$1,"]")),"-")=0,"-",_xlfn.XLOOKUP(_xlfn.TEXTJOIN("-",TRUE,$F47,$O$1-3),指標計算③算出[index],INDIRECT(_xlfn.CONCAT("指標計算③算出[",$G$1,"]")),"-")),_xlfn.XLOOKUP($G$1,指標リスト[指標名],指標リスト[表示形式],"",0))</f>
        <v>4.4%</v>
      </c>
      <c r="M47" s="12" t="str" cm="1">
        <f t="array" aca="1" ref="M47" ca="1">TEXT(IF(_xlfn.XLOOKUP(_xlfn.TEXTJOIN("-",TRUE,$F47,$O$1-2),指標計算③算出[index],INDIRECT(_xlfn.CONCAT("指標計算③算出[",$G$1,"]")),"-")=0,"-",_xlfn.XLOOKUP(_xlfn.TEXTJOIN("-",TRUE,$F47,$O$1-2),指標計算③算出[index],INDIRECT(_xlfn.CONCAT("指標計算③算出[",$G$1,"]")),"-")),_xlfn.XLOOKUP($G$1,指標リスト[指標名],指標リスト[表示形式],"",0))</f>
        <v>5.7%</v>
      </c>
      <c r="N47" s="12" t="str" cm="1">
        <f t="array" aca="1" ref="N47" ca="1">TEXT(IF(_xlfn.XLOOKUP(_xlfn.TEXTJOIN("-",TRUE,$F47,$O$1-1),指標計算③算出[index],INDIRECT(_xlfn.CONCAT("指標計算③算出[",$G$1,"]")),"-")=0,"-",_xlfn.XLOOKUP(_xlfn.TEXTJOIN("-",TRUE,$F47,$O$1-1),指標計算③算出[index],INDIRECT(_xlfn.CONCAT("指標計算③算出[",$G$1,"]")),"-")),_xlfn.XLOOKUP($G$1,指標リスト[指標名],指標リスト[表示形式],"",0))</f>
        <v>5.0%</v>
      </c>
      <c r="O47" s="12" t="str" cm="1">
        <f t="array" aca="1" ref="O47" ca="1">TEXT(IF(_xlfn.XLOOKUP(_xlfn.TEXTJOIN("-",TRUE,$F47,$O$1),指標計算③算出[index],INDIRECT(_xlfn.CONCAT("指標計算③算出[",$G$1,"]")),"-")=0,"-",_xlfn.XLOOKUP(_xlfn.TEXTJOIN("-",TRUE,$F47,$O$1),指標計算③算出[index],INDIRECT(_xlfn.CONCAT("指標計算③算出[",$G$1,"]")),"-")),_xlfn.XLOOKUP($G$1,指標リスト[指標名],指標リスト[表示形式],"",0))</f>
        <v>4.9%</v>
      </c>
      <c r="P47" s="2"/>
      <c r="Q47" cm="1">
        <f t="array" aca="1" ref="Q47:V47" ca="1">IFERROR(IF(VALUE(J47:O47)=0,NA(),VALUE(J47:O47)),NA())</f>
        <v>3.7999999999999999E-2</v>
      </c>
      <c r="R47">
        <f ca="1"/>
        <v>3.7999999999999999E-2</v>
      </c>
      <c r="S47">
        <f ca="1"/>
        <v>4.3999999999999997E-2</v>
      </c>
      <c r="T47">
        <f ca="1"/>
        <v>5.7000000000000002E-2</v>
      </c>
      <c r="U47">
        <f ca="1"/>
        <v>0.05</v>
      </c>
      <c r="V47">
        <f ca="1"/>
        <v>4.9000000000000002E-2</v>
      </c>
    </row>
    <row r="48" spans="1:22">
      <c r="A48" s="4" t="str">
        <f>IF(_xlfn.XLOOKUP(_xlfn.TEXTJOIN("-",TRUE,$F48,$O$1),指標計算③算出[index],指標計算③算出[特性別区分],"",0)=0,"",_xlfn.XLOOKUP(_xlfn.TEXTJOIN("-",TRUE,$F48,$O$1),指標計算③算出[index],指標計算③算出[特性別区分],"",0))</f>
        <v>文</v>
      </c>
      <c r="B48" s="4">
        <f>IF(_xlfn.XLOOKUP(_xlfn.TEXTJOIN("-",TRUE,$F48,$O$1),指標計算③算出[index],指標計算③算出[規模別区分],"",0)=0,"",_xlfn.XLOOKUP(_xlfn.TEXTJOIN("-",TRUE,$F48,$O$1),指標計算③算出[index],指標計算③算出[規模別区分],"",0))</f>
        <v>3</v>
      </c>
      <c r="C48" s="4" t="str">
        <f>IF(_xlfn.XLOOKUP(_xlfn.TEXTJOIN("-",TRUE,$F48,$O$1),指標計算③算出[index],指標計算③算出[統合区分],"",0)=0,"",_xlfn.XLOOKUP(_xlfn.TEXTJOIN("-",TRUE,$F48,$O$1),指標計算③算出[index],指標計算③算出[統合区分],"",0))</f>
        <v/>
      </c>
      <c r="D48" s="4" t="str">
        <f>_xlfn.XLOOKUP($A48,特性別区分リスト[特性別区分],特性別区分リスト[特性別区分名],"",0)</f>
        <v>文科大</v>
      </c>
      <c r="E48" s="4" t="str">
        <f>_xlfn.XLOOKUP($B48,規模別区分リスト[規模別区分],規模別区分リスト[規模別区分名],"",0)</f>
        <v>2,000-3,000</v>
      </c>
      <c r="F48" s="1" t="s">
        <v>42</v>
      </c>
      <c r="G48" s="2" t="str" cm="1">
        <f t="array" ref="G48">_xlfn.XLOOKUP($F48,国立大学法人一覧[番号],IF($O$1&gt;=2024,国立大学法人一覧[法人名（2024～）],国立大学法人一覧[法人名（～2023）]),"",0)</f>
        <v>東京芸術大学</v>
      </c>
      <c r="H48" s="10" cm="1">
        <f t="array" aca="1" ref="H48" ca="1">_xlfn.XLOOKUP(_xlfn.TEXTJOIN("-",TRUE,$F48,$O$1),指標計算①分子[index],INDIRECT(_xlfn.CONCAT("指標計算①分子[",$G$1,"]")),0,0)</f>
        <v>4843262639</v>
      </c>
      <c r="I48" s="10" cm="1">
        <f t="array" aca="1" ref="I48" ca="1">_xlfn.XLOOKUP(_xlfn.TEXTJOIN("-",TRUE,$F48,$O$1),指標計算②分母[index],INDIRECT(_xlfn.CONCAT("指標計算②分母[",$G$1,"]")),0,0)</f>
        <v>73735455574</v>
      </c>
      <c r="J48" s="12" t="str" cm="1">
        <f t="array" aca="1" ref="J48" ca="1">TEXT(IF(_xlfn.XLOOKUP(_xlfn.TEXTJOIN("-",TRUE,$F48,$O$1-5),指標計算③算出[index],INDIRECT(_xlfn.CONCAT("指標計算③算出[",$G$1,"]")),"-")=0,"-",_xlfn.XLOOKUP(_xlfn.TEXTJOIN("-",TRUE,$F48,$O$1-5),指標計算③算出[index],INDIRECT(_xlfn.CONCAT("指標計算③算出[",$G$1,"]")),"-")),_xlfn.XLOOKUP($G$1,指標リスト[指標名],指標リスト[表示形式],"",0))</f>
        <v>5.3%</v>
      </c>
      <c r="K48" s="12" t="str" cm="1">
        <f t="array" aca="1" ref="K48" ca="1">TEXT(IF(_xlfn.XLOOKUP(_xlfn.TEXTJOIN("-",TRUE,$F48,$O$1-4),指標計算③算出[index],INDIRECT(_xlfn.CONCAT("指標計算③算出[",$G$1,"]")),"-")=0,"-",_xlfn.XLOOKUP(_xlfn.TEXTJOIN("-",TRUE,$F48,$O$1-4),指標計算③算出[index],INDIRECT(_xlfn.CONCAT("指標計算③算出[",$G$1,"]")),"-")),_xlfn.XLOOKUP($G$1,指標リスト[指標名],指標リスト[表示形式],"",0))</f>
        <v>5.2%</v>
      </c>
      <c r="L48" s="12" t="str" cm="1">
        <f t="array" aca="1" ref="L48" ca="1">TEXT(IF(_xlfn.XLOOKUP(_xlfn.TEXTJOIN("-",TRUE,$F48,$O$1-3),指標計算③算出[index],INDIRECT(_xlfn.CONCAT("指標計算③算出[",$G$1,"]")),"-")=0,"-",_xlfn.XLOOKUP(_xlfn.TEXTJOIN("-",TRUE,$F48,$O$1-3),指標計算③算出[index],INDIRECT(_xlfn.CONCAT("指標計算③算出[",$G$1,"]")),"-")),_xlfn.XLOOKUP($G$1,指標リスト[指標名],指標リスト[表示形式],"",0))</f>
        <v>5.6%</v>
      </c>
      <c r="M48" s="12" t="str" cm="1">
        <f t="array" aca="1" ref="M48" ca="1">TEXT(IF(_xlfn.XLOOKUP(_xlfn.TEXTJOIN("-",TRUE,$F48,$O$1-2),指標計算③算出[index],INDIRECT(_xlfn.CONCAT("指標計算③算出[",$G$1,"]")),"-")=0,"-",_xlfn.XLOOKUP(_xlfn.TEXTJOIN("-",TRUE,$F48,$O$1-2),指標計算③算出[index],INDIRECT(_xlfn.CONCAT("指標計算③算出[",$G$1,"]")),"-")),_xlfn.XLOOKUP($G$1,指標リスト[指標名],指標リスト[表示形式],"",0))</f>
        <v>5.4%</v>
      </c>
      <c r="N48" s="12" t="str" cm="1">
        <f t="array" aca="1" ref="N48" ca="1">TEXT(IF(_xlfn.XLOOKUP(_xlfn.TEXTJOIN("-",TRUE,$F48,$O$1-1),指標計算③算出[index],INDIRECT(_xlfn.CONCAT("指標計算③算出[",$G$1,"]")),"-")=0,"-",_xlfn.XLOOKUP(_xlfn.TEXTJOIN("-",TRUE,$F48,$O$1-1),指標計算③算出[index],INDIRECT(_xlfn.CONCAT("指標計算③算出[",$G$1,"]")),"-")),_xlfn.XLOOKUP($G$1,指標リスト[指標名],指標リスト[表示形式],"",0))</f>
        <v>5.4%</v>
      </c>
      <c r="O48" s="12" t="str" cm="1">
        <f t="array" aca="1" ref="O48" ca="1">TEXT(IF(_xlfn.XLOOKUP(_xlfn.TEXTJOIN("-",TRUE,$F48,$O$1),指標計算③算出[index],INDIRECT(_xlfn.CONCAT("指標計算③算出[",$G$1,"]")),"-")=0,"-",_xlfn.XLOOKUP(_xlfn.TEXTJOIN("-",TRUE,$F48,$O$1),指標計算③算出[index],INDIRECT(_xlfn.CONCAT("指標計算③算出[",$G$1,"]")),"-")),_xlfn.XLOOKUP($G$1,指標リスト[指標名],指標リスト[表示形式],"",0))</f>
        <v>6.6%</v>
      </c>
      <c r="P48" s="2"/>
      <c r="Q48" cm="1">
        <f t="array" aca="1" ref="Q48:V48" ca="1">IFERROR(IF(VALUE(J48:O48)=0,NA(),VALUE(J48:O48)),NA())</f>
        <v>5.2999999999999999E-2</v>
      </c>
      <c r="R48">
        <f ca="1"/>
        <v>5.1999999999999998E-2</v>
      </c>
      <c r="S48">
        <f ca="1"/>
        <v>5.6000000000000001E-2</v>
      </c>
      <c r="T48">
        <f ca="1"/>
        <v>5.3999999999999999E-2</v>
      </c>
      <c r="U48">
        <f ca="1"/>
        <v>5.3999999999999999E-2</v>
      </c>
      <c r="V48">
        <f ca="1"/>
        <v>6.6000000000000003E-2</v>
      </c>
    </row>
    <row r="49" spans="1:22">
      <c r="A49" s="4" t="str">
        <f>IF(_xlfn.XLOOKUP(_xlfn.TEXTJOIN("-",TRUE,$F49,$O$1),指標計算③算出[index],指標計算③算出[特性別区分],"",0)=0,"",_xlfn.XLOOKUP(_xlfn.TEXTJOIN("-",TRUE,$F49,$O$1),指標計算③算出[index],指標計算③算出[特性別区分],"",0))</f>
        <v>理</v>
      </c>
      <c r="B49" s="4">
        <f>IF(_xlfn.XLOOKUP(_xlfn.TEXTJOIN("-",TRUE,$F49,$O$1),指標計算③算出[index],指標計算③算出[規模別区分],"",0)=0,"",_xlfn.XLOOKUP(_xlfn.TEXTJOIN("-",TRUE,$F49,$O$1),指標計算③算出[index],指標計算③算出[規模別区分],"",0))</f>
        <v>6</v>
      </c>
      <c r="C49" s="4" t="str">
        <f>IF(_xlfn.XLOOKUP(_xlfn.TEXTJOIN("-",TRUE,$F49,$O$1),指標計算③算出[index],指標計算③算出[統合区分],"",0)=0,"",_xlfn.XLOOKUP(_xlfn.TEXTJOIN("-",TRUE,$F49,$O$1),指標計算③算出[index],指標計算③算出[統合区分],"",0))</f>
        <v/>
      </c>
      <c r="D49" s="4" t="str">
        <f>_xlfn.XLOOKUP($A49,特性別区分リスト[特性別区分],特性別区分リスト[特性別区分名],"",0)</f>
        <v>理工大</v>
      </c>
      <c r="E49" s="4" t="str">
        <f>_xlfn.XLOOKUP($B49,規模別区分リスト[規模別区分],規模別区分リスト[規模別区分名],"",0)</f>
        <v>8,000-10,000</v>
      </c>
      <c r="F49" s="1" t="s">
        <v>43</v>
      </c>
      <c r="G49" s="2" t="str" cm="1">
        <f t="array" ref="G49">_xlfn.XLOOKUP($F49,国立大学法人一覧[番号],IF($O$1&gt;=2024,国立大学法人一覧[法人名（2024～）],国立大学法人一覧[法人名（～2023）]),"",0)</f>
        <v>東京工業大学</v>
      </c>
      <c r="H49" s="10" cm="1">
        <f t="array" aca="1" ref="H49" ca="1">_xlfn.XLOOKUP(_xlfn.TEXTJOIN("-",TRUE,$F49,$O$1),指標計算①分子[index],INDIRECT(_xlfn.CONCAT("指標計算①分子[",$G$1,"]")),0,0)</f>
        <v>58623323162</v>
      </c>
      <c r="I49" s="10" cm="1">
        <f t="array" aca="1" ref="I49" ca="1">_xlfn.XLOOKUP(_xlfn.TEXTJOIN("-",TRUE,$F49,$O$1),指標計算②分母[index],INDIRECT(_xlfn.CONCAT("指標計算②分母[",$G$1,"]")),0,0)</f>
        <v>273272271253</v>
      </c>
      <c r="J49" s="12" t="str" cm="1">
        <f t="array" aca="1" ref="J49" ca="1">TEXT(IF(_xlfn.XLOOKUP(_xlfn.TEXTJOIN("-",TRUE,$F49,$O$1-5),指標計算③算出[index],INDIRECT(_xlfn.CONCAT("指標計算③算出[",$G$1,"]")),"-")=0,"-",_xlfn.XLOOKUP(_xlfn.TEXTJOIN("-",TRUE,$F49,$O$1-5),指標計算③算出[index],INDIRECT(_xlfn.CONCAT("指標計算③算出[",$G$1,"]")),"-")),_xlfn.XLOOKUP($G$1,指標リスト[指標名],指標リスト[表示形式],"",0))</f>
        <v>4.9%</v>
      </c>
      <c r="K49" s="12" t="str" cm="1">
        <f t="array" aca="1" ref="K49" ca="1">TEXT(IF(_xlfn.XLOOKUP(_xlfn.TEXTJOIN("-",TRUE,$F49,$O$1-4),指標計算③算出[index],INDIRECT(_xlfn.CONCAT("指標計算③算出[",$G$1,"]")),"-")=0,"-",_xlfn.XLOOKUP(_xlfn.TEXTJOIN("-",TRUE,$F49,$O$1-4),指標計算③算出[index],INDIRECT(_xlfn.CONCAT("指標計算③算出[",$G$1,"]")),"-")),_xlfn.XLOOKUP($G$1,指標リスト[指標名],指標リスト[表示形式],"",0))</f>
        <v>4.3%</v>
      </c>
      <c r="L49" s="12" t="str" cm="1">
        <f t="array" aca="1" ref="L49" ca="1">TEXT(IF(_xlfn.XLOOKUP(_xlfn.TEXTJOIN("-",TRUE,$F49,$O$1-3),指標計算③算出[index],INDIRECT(_xlfn.CONCAT("指標計算③算出[",$G$1,"]")),"-")=0,"-",_xlfn.XLOOKUP(_xlfn.TEXTJOIN("-",TRUE,$F49,$O$1-3),指標計算③算出[index],INDIRECT(_xlfn.CONCAT("指標計算③算出[",$G$1,"]")),"-")),_xlfn.XLOOKUP($G$1,指標リスト[指標名],指標リスト[表示形式],"",0))</f>
        <v>7.6%</v>
      </c>
      <c r="M49" s="12" t="str" cm="1">
        <f t="array" aca="1" ref="M49" ca="1">TEXT(IF(_xlfn.XLOOKUP(_xlfn.TEXTJOIN("-",TRUE,$F49,$O$1-2),指標計算③算出[index],INDIRECT(_xlfn.CONCAT("指標計算③算出[",$G$1,"]")),"-")=0,"-",_xlfn.XLOOKUP(_xlfn.TEXTJOIN("-",TRUE,$F49,$O$1-2),指標計算③算出[index],INDIRECT(_xlfn.CONCAT("指標計算③算出[",$G$1,"]")),"-")),_xlfn.XLOOKUP($G$1,指標リスト[指標名],指標リスト[表示形式],"",0))</f>
        <v>8.3%</v>
      </c>
      <c r="N49" s="12" t="str" cm="1">
        <f t="array" aca="1" ref="N49" ca="1">TEXT(IF(_xlfn.XLOOKUP(_xlfn.TEXTJOIN("-",TRUE,$F49,$O$1-1),指標計算③算出[index],INDIRECT(_xlfn.CONCAT("指標計算③算出[",$G$1,"]")),"-")=0,"-",_xlfn.XLOOKUP(_xlfn.TEXTJOIN("-",TRUE,$F49,$O$1-1),指標計算③算出[index],INDIRECT(_xlfn.CONCAT("指標計算③算出[",$G$1,"]")),"-")),_xlfn.XLOOKUP($G$1,指標リスト[指標名],指標リスト[表示形式],"",0))</f>
        <v>19.2%</v>
      </c>
      <c r="O49" s="12" t="str" cm="1">
        <f t="array" aca="1" ref="O49" ca="1">TEXT(IF(_xlfn.XLOOKUP(_xlfn.TEXTJOIN("-",TRUE,$F49,$O$1),指標計算③算出[index],INDIRECT(_xlfn.CONCAT("指標計算③算出[",$G$1,"]")),"-")=0,"-",_xlfn.XLOOKUP(_xlfn.TEXTJOIN("-",TRUE,$F49,$O$1),指標計算③算出[index],INDIRECT(_xlfn.CONCAT("指標計算③算出[",$G$1,"]")),"-")),_xlfn.XLOOKUP($G$1,指標リスト[指標名],指標リスト[表示形式],"",0))</f>
        <v>21.5%</v>
      </c>
      <c r="P49" s="2"/>
      <c r="Q49" cm="1">
        <f t="array" aca="1" ref="Q49:V49" ca="1">IFERROR(IF(VALUE(J49:O49)=0,NA(),VALUE(J49:O49)),NA())</f>
        <v>4.9000000000000002E-2</v>
      </c>
      <c r="R49">
        <f ca="1"/>
        <v>4.2999999999999997E-2</v>
      </c>
      <c r="S49">
        <f ca="1"/>
        <v>7.5999999999999998E-2</v>
      </c>
      <c r="T49">
        <f ca="1"/>
        <v>8.3000000000000004E-2</v>
      </c>
      <c r="U49">
        <f ca="1"/>
        <v>0.192</v>
      </c>
      <c r="V49">
        <f ca="1"/>
        <v>0.215</v>
      </c>
    </row>
    <row r="50" spans="1:22">
      <c r="A50" s="4" t="str">
        <f>IF(_xlfn.XLOOKUP(_xlfn.TEXTJOIN("-",TRUE,$F50,$O$1),指標計算③算出[index],指標計算③算出[特性別区分],"",0)=0,"",_xlfn.XLOOKUP(_xlfn.TEXTJOIN("-",TRUE,$F50,$O$1),指標計算③算出[index],指標計算③算出[特性別区分],"",0))</f>
        <v>理</v>
      </c>
      <c r="B50" s="4">
        <f>IF(_xlfn.XLOOKUP(_xlfn.TEXTJOIN("-",TRUE,$F50,$O$1),指標計算③算出[index],指標計算③算出[規模別区分],"",0)=0,"",_xlfn.XLOOKUP(_xlfn.TEXTJOIN("-",TRUE,$F50,$O$1),指標計算③算出[index],指標計算③算出[規模別区分],"",0))</f>
        <v>3</v>
      </c>
      <c r="C50" s="4" t="str">
        <f>IF(_xlfn.XLOOKUP(_xlfn.TEXTJOIN("-",TRUE,$F50,$O$1),指標計算③算出[index],指標計算③算出[統合区分],"",0)=0,"",_xlfn.XLOOKUP(_xlfn.TEXTJOIN("-",TRUE,$F50,$O$1),指標計算③算出[index],指標計算③算出[統合区分],"",0))</f>
        <v/>
      </c>
      <c r="D50" s="4" t="str">
        <f>_xlfn.XLOOKUP($A50,特性別区分リスト[特性別区分],特性別区分リスト[特性別区分名],"",0)</f>
        <v>理工大</v>
      </c>
      <c r="E50" s="4" t="str">
        <f>_xlfn.XLOOKUP($B50,規模別区分リスト[規模別区分],規模別区分リスト[規模別区分名],"",0)</f>
        <v>2,000-3,000</v>
      </c>
      <c r="F50" s="1" t="s">
        <v>44</v>
      </c>
      <c r="G50" s="2" t="str" cm="1">
        <f t="array" ref="G50">_xlfn.XLOOKUP($F50,国立大学法人一覧[番号],IF($O$1&gt;=2024,国立大学法人一覧[法人名（2024～）],国立大学法人一覧[法人名（～2023）]),"",0)</f>
        <v>東京海洋大学</v>
      </c>
      <c r="H50" s="10" cm="1">
        <f t="array" aca="1" ref="H50" ca="1">_xlfn.XLOOKUP(_xlfn.TEXTJOIN("-",TRUE,$F50,$O$1),指標計算①分子[index],INDIRECT(_xlfn.CONCAT("指標計算①分子[",$G$1,"]")),0,0)</f>
        <v>11049814732</v>
      </c>
      <c r="I50" s="10" cm="1">
        <f t="array" aca="1" ref="I50" ca="1">_xlfn.XLOOKUP(_xlfn.TEXTJOIN("-",TRUE,$F50,$O$1),指標計算②分母[index],INDIRECT(_xlfn.CONCAT("指標計算②分母[",$G$1,"]")),0,0)</f>
        <v>117429987572</v>
      </c>
      <c r="J50" s="12" t="str" cm="1">
        <f t="array" aca="1" ref="J50" ca="1">TEXT(IF(_xlfn.XLOOKUP(_xlfn.TEXTJOIN("-",TRUE,$F50,$O$1-5),指標計算③算出[index],INDIRECT(_xlfn.CONCAT("指標計算③算出[",$G$1,"]")),"-")=0,"-",_xlfn.XLOOKUP(_xlfn.TEXTJOIN("-",TRUE,$F50,$O$1-5),指標計算③算出[index],INDIRECT(_xlfn.CONCAT("指標計算③算出[",$G$1,"]")),"-")),_xlfn.XLOOKUP($G$1,指標リスト[指標名],指標リスト[表示形式],"",0))</f>
        <v>1.4%</v>
      </c>
      <c r="K50" s="12" t="str" cm="1">
        <f t="array" aca="1" ref="K50" ca="1">TEXT(IF(_xlfn.XLOOKUP(_xlfn.TEXTJOIN("-",TRUE,$F50,$O$1-4),指標計算③算出[index],INDIRECT(_xlfn.CONCAT("指標計算③算出[",$G$1,"]")),"-")=0,"-",_xlfn.XLOOKUP(_xlfn.TEXTJOIN("-",TRUE,$F50,$O$1-4),指標計算③算出[index],INDIRECT(_xlfn.CONCAT("指標計算③算出[",$G$1,"]")),"-")),_xlfn.XLOOKUP($G$1,指標リスト[指標名],指標リスト[表示形式],"",0))</f>
        <v>1.4%</v>
      </c>
      <c r="L50" s="12" t="str" cm="1">
        <f t="array" aca="1" ref="L50" ca="1">TEXT(IF(_xlfn.XLOOKUP(_xlfn.TEXTJOIN("-",TRUE,$F50,$O$1-3),指標計算③算出[index],INDIRECT(_xlfn.CONCAT("指標計算③算出[",$G$1,"]")),"-")=0,"-",_xlfn.XLOOKUP(_xlfn.TEXTJOIN("-",TRUE,$F50,$O$1-3),指標計算③算出[index],INDIRECT(_xlfn.CONCAT("指標計算③算出[",$G$1,"]")),"-")),_xlfn.XLOOKUP($G$1,指標リスト[指標名],指標リスト[表示形式],"",0))</f>
        <v>1.0%</v>
      </c>
      <c r="M50" s="12" t="str" cm="1">
        <f t="array" aca="1" ref="M50" ca="1">TEXT(IF(_xlfn.XLOOKUP(_xlfn.TEXTJOIN("-",TRUE,$F50,$O$1-2),指標計算③算出[index],INDIRECT(_xlfn.CONCAT("指標計算③算出[",$G$1,"]")),"-")=0,"-",_xlfn.XLOOKUP(_xlfn.TEXTJOIN("-",TRUE,$F50,$O$1-2),指標計算③算出[index],INDIRECT(_xlfn.CONCAT("指標計算③算出[",$G$1,"]")),"-")),_xlfn.XLOOKUP($G$1,指標リスト[指標名],指標リスト[表示形式],"",0))</f>
        <v>1.7%</v>
      </c>
      <c r="N50" s="12" t="str" cm="1">
        <f t="array" aca="1" ref="N50" ca="1">TEXT(IF(_xlfn.XLOOKUP(_xlfn.TEXTJOIN("-",TRUE,$F50,$O$1-1),指標計算③算出[index],INDIRECT(_xlfn.CONCAT("指標計算③算出[",$G$1,"]")),"-")=0,"-",_xlfn.XLOOKUP(_xlfn.TEXTJOIN("-",TRUE,$F50,$O$1-1),指標計算③算出[index],INDIRECT(_xlfn.CONCAT("指標計算③算出[",$G$1,"]")),"-")),_xlfn.XLOOKUP($G$1,指標リスト[指標名],指標リスト[表示形式],"",0))</f>
        <v>2.2%</v>
      </c>
      <c r="O50" s="12" t="str" cm="1">
        <f t="array" aca="1" ref="O50" ca="1">TEXT(IF(_xlfn.XLOOKUP(_xlfn.TEXTJOIN("-",TRUE,$F50,$O$1),指標計算③算出[index],INDIRECT(_xlfn.CONCAT("指標計算③算出[",$G$1,"]")),"-")=0,"-",_xlfn.XLOOKUP(_xlfn.TEXTJOIN("-",TRUE,$F50,$O$1),指標計算③算出[index],INDIRECT(_xlfn.CONCAT("指標計算③算出[",$G$1,"]")),"-")),_xlfn.XLOOKUP($G$1,指標リスト[指標名],指標リスト[表示形式],"",0))</f>
        <v>9.4%</v>
      </c>
      <c r="P50" s="2"/>
      <c r="Q50" cm="1">
        <f t="array" aca="1" ref="Q50:V50" ca="1">IFERROR(IF(VALUE(J50:O50)=0,NA(),VALUE(J50:O50)),NA())</f>
        <v>1.4E-2</v>
      </c>
      <c r="R50">
        <f ca="1"/>
        <v>1.4E-2</v>
      </c>
      <c r="S50">
        <f ca="1"/>
        <v>0.01</v>
      </c>
      <c r="T50">
        <f ca="1"/>
        <v>1.7000000000000001E-2</v>
      </c>
      <c r="U50">
        <f ca="1"/>
        <v>2.1999999999999999E-2</v>
      </c>
      <c r="V50">
        <f ca="1"/>
        <v>9.4E-2</v>
      </c>
    </row>
    <row r="51" spans="1:22">
      <c r="A51" s="4" t="str">
        <f>IF(_xlfn.XLOOKUP(_xlfn.TEXTJOIN("-",TRUE,$F51,$O$1),指標計算③算出[index],指標計算③算出[特性別区分],"",0)=0,"",_xlfn.XLOOKUP(_xlfn.TEXTJOIN("-",TRUE,$F51,$O$1),指標計算③算出[index],指標計算③算出[特性別区分],"",0))</f>
        <v>無総</v>
      </c>
      <c r="B51" s="4">
        <f>IF(_xlfn.XLOOKUP(_xlfn.TEXTJOIN("-",TRUE,$F51,$O$1),指標計算③算出[index],指標計算③算出[規模別区分],"",0)=0,"",_xlfn.XLOOKUP(_xlfn.TEXTJOIN("-",TRUE,$F51,$O$1),指標計算③算出[index],指標計算③算出[規模別区分],"",0))</f>
        <v>3</v>
      </c>
      <c r="C51" s="4" t="str">
        <f>IF(_xlfn.XLOOKUP(_xlfn.TEXTJOIN("-",TRUE,$F51,$O$1),指標計算③算出[index],指標計算③算出[統合区分],"",0)=0,"",_xlfn.XLOOKUP(_xlfn.TEXTJOIN("-",TRUE,$F51,$O$1),指標計算③算出[index],指標計算③算出[統合区分],"",0))</f>
        <v/>
      </c>
      <c r="D51" s="4" t="str">
        <f>_xlfn.XLOOKUP($A51,特性別区分リスト[特性別区分],特性別区分リスト[特性別区分名],"",0)</f>
        <v>医無総大</v>
      </c>
      <c r="E51" s="4" t="str">
        <f>_xlfn.XLOOKUP($B51,規模別区分リスト[規模別区分],規模別区分リスト[規模別区分名],"",0)</f>
        <v>2,000-3,000</v>
      </c>
      <c r="F51" s="1" t="s">
        <v>45</v>
      </c>
      <c r="G51" s="2" t="str" cm="1">
        <f t="array" ref="G51">_xlfn.XLOOKUP($F51,国立大学法人一覧[番号],IF($O$1&gt;=2024,国立大学法人一覧[法人名（2024～）],国立大学法人一覧[法人名（～2023）]),"",0)</f>
        <v>お茶の水女子大学</v>
      </c>
      <c r="H51" s="10" cm="1">
        <f t="array" aca="1" ref="H51" ca="1">_xlfn.XLOOKUP(_xlfn.TEXTJOIN("-",TRUE,$F51,$O$1),指標計算①分子[index],INDIRECT(_xlfn.CONCAT("指標計算①分子[",$G$1,"]")),0,0)</f>
        <v>7125012134</v>
      </c>
      <c r="I51" s="10" cm="1">
        <f t="array" aca="1" ref="I51" ca="1">_xlfn.XLOOKUP(_xlfn.TEXTJOIN("-",TRUE,$F51,$O$1),指標計算②分母[index],INDIRECT(_xlfn.CONCAT("指標計算②分母[",$G$1,"]")),0,0)</f>
        <v>97045785237</v>
      </c>
      <c r="J51" s="12" t="str" cm="1">
        <f t="array" aca="1" ref="J51" ca="1">TEXT(IF(_xlfn.XLOOKUP(_xlfn.TEXTJOIN("-",TRUE,$F51,$O$1-5),指標計算③算出[index],INDIRECT(_xlfn.CONCAT("指標計算③算出[",$G$1,"]")),"-")=0,"-",_xlfn.XLOOKUP(_xlfn.TEXTJOIN("-",TRUE,$F51,$O$1-5),指標計算③算出[index],INDIRECT(_xlfn.CONCAT("指標計算③算出[",$G$1,"]")),"-")),_xlfn.XLOOKUP($G$1,指標リスト[指標名],指標リスト[表示形式],"",0))</f>
        <v>2.7%</v>
      </c>
      <c r="K51" s="12" t="str" cm="1">
        <f t="array" aca="1" ref="K51" ca="1">TEXT(IF(_xlfn.XLOOKUP(_xlfn.TEXTJOIN("-",TRUE,$F51,$O$1-4),指標計算③算出[index],INDIRECT(_xlfn.CONCAT("指標計算③算出[",$G$1,"]")),"-")=0,"-",_xlfn.XLOOKUP(_xlfn.TEXTJOIN("-",TRUE,$F51,$O$1-4),指標計算③算出[index],INDIRECT(_xlfn.CONCAT("指標計算③算出[",$G$1,"]")),"-")),_xlfn.XLOOKUP($G$1,指標リスト[指標名],指標リスト[表示形式],"",0))</f>
        <v>1.8%</v>
      </c>
      <c r="L51" s="12" t="str" cm="1">
        <f t="array" aca="1" ref="L51" ca="1">TEXT(IF(_xlfn.XLOOKUP(_xlfn.TEXTJOIN("-",TRUE,$F51,$O$1-3),指標計算③算出[index],INDIRECT(_xlfn.CONCAT("指標計算③算出[",$G$1,"]")),"-")=0,"-",_xlfn.XLOOKUP(_xlfn.TEXTJOIN("-",TRUE,$F51,$O$1-3),指標計算③算出[index],INDIRECT(_xlfn.CONCAT("指標計算③算出[",$G$1,"]")),"-")),_xlfn.XLOOKUP($G$1,指標リスト[指標名],指標リスト[表示形式],"",0))</f>
        <v>4.2%</v>
      </c>
      <c r="M51" s="12" t="str" cm="1">
        <f t="array" aca="1" ref="M51" ca="1">TEXT(IF(_xlfn.XLOOKUP(_xlfn.TEXTJOIN("-",TRUE,$F51,$O$1-2),指標計算③算出[index],INDIRECT(_xlfn.CONCAT("指標計算③算出[",$G$1,"]")),"-")=0,"-",_xlfn.XLOOKUP(_xlfn.TEXTJOIN("-",TRUE,$F51,$O$1-2),指標計算③算出[index],INDIRECT(_xlfn.CONCAT("指標計算③算出[",$G$1,"]")),"-")),_xlfn.XLOOKUP($G$1,指標リスト[指標名],指標リスト[表示形式],"",0))</f>
        <v>8.4%</v>
      </c>
      <c r="N51" s="12" t="str" cm="1">
        <f t="array" aca="1" ref="N51" ca="1">TEXT(IF(_xlfn.XLOOKUP(_xlfn.TEXTJOIN("-",TRUE,$F51,$O$1-1),指標計算③算出[index],INDIRECT(_xlfn.CONCAT("指標計算③算出[",$G$1,"]")),"-")=0,"-",_xlfn.XLOOKUP(_xlfn.TEXTJOIN("-",TRUE,$F51,$O$1-1),指標計算③算出[index],INDIRECT(_xlfn.CONCAT("指標計算③算出[",$G$1,"]")),"-")),_xlfn.XLOOKUP($G$1,指標リスト[指標名],指標リスト[表示形式],"",0))</f>
        <v>7.6%</v>
      </c>
      <c r="O51" s="12" t="str" cm="1">
        <f t="array" aca="1" ref="O51" ca="1">TEXT(IF(_xlfn.XLOOKUP(_xlfn.TEXTJOIN("-",TRUE,$F51,$O$1),指標計算③算出[index],INDIRECT(_xlfn.CONCAT("指標計算③算出[",$G$1,"]")),"-")=0,"-",_xlfn.XLOOKUP(_xlfn.TEXTJOIN("-",TRUE,$F51,$O$1),指標計算③算出[index],INDIRECT(_xlfn.CONCAT("指標計算③算出[",$G$1,"]")),"-")),_xlfn.XLOOKUP($G$1,指標リスト[指標名],指標リスト[表示形式],"",0))</f>
        <v>7.3%</v>
      </c>
      <c r="P51" s="2"/>
      <c r="Q51" cm="1">
        <f t="array" aca="1" ref="Q51:V51" ca="1">IFERROR(IF(VALUE(J51:O51)=0,NA(),VALUE(J51:O51)),NA())</f>
        <v>2.7E-2</v>
      </c>
      <c r="R51">
        <f ca="1"/>
        <v>1.7999999999999999E-2</v>
      </c>
      <c r="S51">
        <f ca="1"/>
        <v>4.2000000000000003E-2</v>
      </c>
      <c r="T51">
        <f ca="1"/>
        <v>8.4000000000000005E-2</v>
      </c>
      <c r="U51">
        <f ca="1"/>
        <v>7.5999999999999998E-2</v>
      </c>
      <c r="V51">
        <f ca="1"/>
        <v>7.2999999999999995E-2</v>
      </c>
    </row>
    <row r="52" spans="1:22">
      <c r="A52" s="4" t="str">
        <f>IF(_xlfn.XLOOKUP(_xlfn.TEXTJOIN("-",TRUE,$F52,$O$1),指標計算③算出[index],指標計算③算出[特性別区分],"",0)=0,"",_xlfn.XLOOKUP(_xlfn.TEXTJOIN("-",TRUE,$F52,$O$1),指標計算③算出[index],指標計算③算出[特性別区分],"",0))</f>
        <v>理</v>
      </c>
      <c r="B52" s="4">
        <f>IF(_xlfn.XLOOKUP(_xlfn.TEXTJOIN("-",TRUE,$F52,$O$1),指標計算③算出[index],指標計算③算出[規模別区分],"",0)=0,"",_xlfn.XLOOKUP(_xlfn.TEXTJOIN("-",TRUE,$F52,$O$1),指標計算③算出[index],指標計算③算出[規模別区分],"",0))</f>
        <v>4</v>
      </c>
      <c r="C52" s="4" t="str">
        <f>IF(_xlfn.XLOOKUP(_xlfn.TEXTJOIN("-",TRUE,$F52,$O$1),指標計算③算出[index],指標計算③算出[統合区分],"",0)=0,"",_xlfn.XLOOKUP(_xlfn.TEXTJOIN("-",TRUE,$F52,$O$1),指標計算③算出[index],指標計算③算出[統合区分],"",0))</f>
        <v/>
      </c>
      <c r="D52" s="4" t="str">
        <f>_xlfn.XLOOKUP($A52,特性別区分リスト[特性別区分],特性別区分リスト[特性別区分名],"",0)</f>
        <v>理工大</v>
      </c>
      <c r="E52" s="4" t="str">
        <f>_xlfn.XLOOKUP($B52,規模別区分リスト[規模別区分],規模別区分リスト[規模別区分名],"",0)</f>
        <v>3,000-5,000</v>
      </c>
      <c r="F52" s="1" t="s">
        <v>46</v>
      </c>
      <c r="G52" s="2" t="str" cm="1">
        <f t="array" ref="G52">_xlfn.XLOOKUP($F52,国立大学法人一覧[番号],IF($O$1&gt;=2024,国立大学法人一覧[法人名（2024～）],国立大学法人一覧[法人名（～2023）]),"",0)</f>
        <v>電気通信大学</v>
      </c>
      <c r="H52" s="10" cm="1">
        <f t="array" aca="1" ref="H52" ca="1">_xlfn.XLOOKUP(_xlfn.TEXTJOIN("-",TRUE,$F52,$O$1),指標計算①分子[index],INDIRECT(_xlfn.CONCAT("指標計算①分子[",$G$1,"]")),0,0)</f>
        <v>5637398899</v>
      </c>
      <c r="I52" s="10" cm="1">
        <f t="array" aca="1" ref="I52" ca="1">_xlfn.XLOOKUP(_xlfn.TEXTJOIN("-",TRUE,$F52,$O$1),指標計算②分母[index],INDIRECT(_xlfn.CONCAT("指標計算②分母[",$G$1,"]")),0,0)</f>
        <v>45577038745</v>
      </c>
      <c r="J52" s="12" t="str" cm="1">
        <f t="array" aca="1" ref="J52" ca="1">TEXT(IF(_xlfn.XLOOKUP(_xlfn.TEXTJOIN("-",TRUE,$F52,$O$1-5),指標計算③算出[index],INDIRECT(_xlfn.CONCAT("指標計算③算出[",$G$1,"]")),"-")=0,"-",_xlfn.XLOOKUP(_xlfn.TEXTJOIN("-",TRUE,$F52,$O$1-5),指標計算③算出[index],INDIRECT(_xlfn.CONCAT("指標計算③算出[",$G$1,"]")),"-")),_xlfn.XLOOKUP($G$1,指標リスト[指標名],指標リスト[表示形式],"",0))</f>
        <v>12.4%</v>
      </c>
      <c r="K52" s="12" t="str" cm="1">
        <f t="array" aca="1" ref="K52" ca="1">TEXT(IF(_xlfn.XLOOKUP(_xlfn.TEXTJOIN("-",TRUE,$F52,$O$1-4),指標計算③算出[index],INDIRECT(_xlfn.CONCAT("指標計算③算出[",$G$1,"]")),"-")=0,"-",_xlfn.XLOOKUP(_xlfn.TEXTJOIN("-",TRUE,$F52,$O$1-4),指標計算③算出[index],INDIRECT(_xlfn.CONCAT("指標計算③算出[",$G$1,"]")),"-")),_xlfn.XLOOKUP($G$1,指標リスト[指標名],指標リスト[表示形式],"",0))</f>
        <v>12.3%</v>
      </c>
      <c r="L52" s="12" t="str" cm="1">
        <f t="array" aca="1" ref="L52" ca="1">TEXT(IF(_xlfn.XLOOKUP(_xlfn.TEXTJOIN("-",TRUE,$F52,$O$1-3),指標計算③算出[index],INDIRECT(_xlfn.CONCAT("指標計算③算出[",$G$1,"]")),"-")=0,"-",_xlfn.XLOOKUP(_xlfn.TEXTJOIN("-",TRUE,$F52,$O$1-3),指標計算③算出[index],INDIRECT(_xlfn.CONCAT("指標計算③算出[",$G$1,"]")),"-")),_xlfn.XLOOKUP($G$1,指標リスト[指標名],指標リスト[表示形式],"",0))</f>
        <v>11.5%</v>
      </c>
      <c r="M52" s="12" t="str" cm="1">
        <f t="array" aca="1" ref="M52" ca="1">TEXT(IF(_xlfn.XLOOKUP(_xlfn.TEXTJOIN("-",TRUE,$F52,$O$1-2),指標計算③算出[index],INDIRECT(_xlfn.CONCAT("指標計算③算出[",$G$1,"]")),"-")=0,"-",_xlfn.XLOOKUP(_xlfn.TEXTJOIN("-",TRUE,$F52,$O$1-2),指標計算③算出[index],INDIRECT(_xlfn.CONCAT("指標計算③算出[",$G$1,"]")),"-")),_xlfn.XLOOKUP($G$1,指標リスト[指標名],指標リスト[表示形式],"",0))</f>
        <v>12.7%</v>
      </c>
      <c r="N52" s="12" t="str" cm="1">
        <f t="array" aca="1" ref="N52" ca="1">TEXT(IF(_xlfn.XLOOKUP(_xlfn.TEXTJOIN("-",TRUE,$F52,$O$1-1),指標計算③算出[index],INDIRECT(_xlfn.CONCAT("指標計算③算出[",$G$1,"]")),"-")=0,"-",_xlfn.XLOOKUP(_xlfn.TEXTJOIN("-",TRUE,$F52,$O$1-1),指標計算③算出[index],INDIRECT(_xlfn.CONCAT("指標計算③算出[",$G$1,"]")),"-")),_xlfn.XLOOKUP($G$1,指標リスト[指標名],指標リスト[表示形式],"",0))</f>
        <v>13.0%</v>
      </c>
      <c r="O52" s="12" t="str" cm="1">
        <f t="array" aca="1" ref="O52" ca="1">TEXT(IF(_xlfn.XLOOKUP(_xlfn.TEXTJOIN("-",TRUE,$F52,$O$1),指標計算③算出[index],INDIRECT(_xlfn.CONCAT("指標計算③算出[",$G$1,"]")),"-")=0,"-",_xlfn.XLOOKUP(_xlfn.TEXTJOIN("-",TRUE,$F52,$O$1),指標計算③算出[index],INDIRECT(_xlfn.CONCAT("指標計算③算出[",$G$1,"]")),"-")),_xlfn.XLOOKUP($G$1,指標リスト[指標名],指標リスト[表示形式],"",0))</f>
        <v>12.4%</v>
      </c>
      <c r="P52" s="2"/>
      <c r="Q52" cm="1">
        <f t="array" aca="1" ref="Q52:V52" ca="1">IFERROR(IF(VALUE(J52:O52)=0,NA(),VALUE(J52:O52)),NA())</f>
        <v>0.124</v>
      </c>
      <c r="R52">
        <f ca="1"/>
        <v>0.123</v>
      </c>
      <c r="S52">
        <f ca="1"/>
        <v>0.115</v>
      </c>
      <c r="T52">
        <f ca="1"/>
        <v>0.127</v>
      </c>
      <c r="U52">
        <f ca="1"/>
        <v>0.13</v>
      </c>
      <c r="V52">
        <f ca="1"/>
        <v>0.124</v>
      </c>
    </row>
    <row r="53" spans="1:22">
      <c r="A53" s="4" t="str">
        <f>IF(_xlfn.XLOOKUP(_xlfn.TEXTJOIN("-",TRUE,$F53,$O$1),指標計算③算出[index],指標計算③算出[特性別区分],"",0)=0,"",_xlfn.XLOOKUP(_xlfn.TEXTJOIN("-",TRUE,$F53,$O$1),指標計算③算出[index],指標計算③算出[特性別区分],"",0))</f>
        <v>文</v>
      </c>
      <c r="B53" s="4">
        <f>IF(_xlfn.XLOOKUP(_xlfn.TEXTJOIN("-",TRUE,$F53,$O$1),指標計算③算出[index],指標計算③算出[規模別区分],"",0)=0,"",_xlfn.XLOOKUP(_xlfn.TEXTJOIN("-",TRUE,$F53,$O$1),指標計算③算出[index],指標計算③算出[規模別区分],"",0))</f>
        <v>5</v>
      </c>
      <c r="C53" s="4" t="str">
        <f>IF(_xlfn.XLOOKUP(_xlfn.TEXTJOIN("-",TRUE,$F53,$O$1),指標計算③算出[index],指標計算③算出[統合区分],"",0)=0,"",_xlfn.XLOOKUP(_xlfn.TEXTJOIN("-",TRUE,$F53,$O$1),指標計算③算出[index],指標計算③算出[統合区分],"",0))</f>
        <v/>
      </c>
      <c r="D53" s="4" t="str">
        <f>_xlfn.XLOOKUP($A53,特性別区分リスト[特性別区分],特性別区分リスト[特性別区分名],"",0)</f>
        <v>文科大</v>
      </c>
      <c r="E53" s="4" t="str">
        <f>_xlfn.XLOOKUP($B53,規模別区分リスト[規模別区分],規模別区分リスト[規模別区分名],"",0)</f>
        <v>5,000-8,000</v>
      </c>
      <c r="F53" s="1" t="s">
        <v>47</v>
      </c>
      <c r="G53" s="2" t="str" cm="1">
        <f t="array" ref="G53">_xlfn.XLOOKUP($F53,国立大学法人一覧[番号],IF($O$1&gt;=2024,国立大学法人一覧[法人名（2024～）],国立大学法人一覧[法人名（～2023）]),"",0)</f>
        <v>一橋大学</v>
      </c>
      <c r="H53" s="10" cm="1">
        <f t="array" aca="1" ref="H53" ca="1">_xlfn.XLOOKUP(_xlfn.TEXTJOIN("-",TRUE,$F53,$O$1),指標計算①分子[index],INDIRECT(_xlfn.CONCAT("指標計算①分子[",$G$1,"]")),0,0)</f>
        <v>1888852145</v>
      </c>
      <c r="I53" s="10" cm="1">
        <f t="array" aca="1" ref="I53" ca="1">_xlfn.XLOOKUP(_xlfn.TEXTJOIN("-",TRUE,$F53,$O$1),指標計算②分母[index],INDIRECT(_xlfn.CONCAT("指標計算②分母[",$G$1,"]")),0,0)</f>
        <v>176051408629</v>
      </c>
      <c r="J53" s="12" t="str" cm="1">
        <f t="array" aca="1" ref="J53" ca="1">TEXT(IF(_xlfn.XLOOKUP(_xlfn.TEXTJOIN("-",TRUE,$F53,$O$1-5),指標計算③算出[index],INDIRECT(_xlfn.CONCAT("指標計算③算出[",$G$1,"]")),"-")=0,"-",_xlfn.XLOOKUP(_xlfn.TEXTJOIN("-",TRUE,$F53,$O$1-5),指標計算③算出[index],INDIRECT(_xlfn.CONCAT("指標計算③算出[",$G$1,"]")),"-")),_xlfn.XLOOKUP($G$1,指標リスト[指標名],指標リスト[表示形式],"",0))</f>
        <v>0.9%</v>
      </c>
      <c r="K53" s="12" t="str" cm="1">
        <f t="array" aca="1" ref="K53" ca="1">TEXT(IF(_xlfn.XLOOKUP(_xlfn.TEXTJOIN("-",TRUE,$F53,$O$1-4),指標計算③算出[index],INDIRECT(_xlfn.CONCAT("指標計算③算出[",$G$1,"]")),"-")=0,"-",_xlfn.XLOOKUP(_xlfn.TEXTJOIN("-",TRUE,$F53,$O$1-4),指標計算③算出[index],INDIRECT(_xlfn.CONCAT("指標計算③算出[",$G$1,"]")),"-")),_xlfn.XLOOKUP($G$1,指標リスト[指標名],指標リスト[表示形式],"",0))</f>
        <v>0.9%</v>
      </c>
      <c r="L53" s="12" t="str" cm="1">
        <f t="array" aca="1" ref="L53" ca="1">TEXT(IF(_xlfn.XLOOKUP(_xlfn.TEXTJOIN("-",TRUE,$F53,$O$1-3),指標計算③算出[index],INDIRECT(_xlfn.CONCAT("指標計算③算出[",$G$1,"]")),"-")=0,"-",_xlfn.XLOOKUP(_xlfn.TEXTJOIN("-",TRUE,$F53,$O$1-3),指標計算③算出[index],INDIRECT(_xlfn.CONCAT("指標計算③算出[",$G$1,"]")),"-")),_xlfn.XLOOKUP($G$1,指標リスト[指標名],指標リスト[表示形式],"",0))</f>
        <v>1.1%</v>
      </c>
      <c r="M53" s="12" t="str" cm="1">
        <f t="array" aca="1" ref="M53" ca="1">TEXT(IF(_xlfn.XLOOKUP(_xlfn.TEXTJOIN("-",TRUE,$F53,$O$1-2),指標計算③算出[index],INDIRECT(_xlfn.CONCAT("指標計算③算出[",$G$1,"]")),"-")=0,"-",_xlfn.XLOOKUP(_xlfn.TEXTJOIN("-",TRUE,$F53,$O$1-2),指標計算③算出[index],INDIRECT(_xlfn.CONCAT("指標計算③算出[",$G$1,"]")),"-")),_xlfn.XLOOKUP($G$1,指標リスト[指標名],指標リスト[表示形式],"",0))</f>
        <v>1.3%</v>
      </c>
      <c r="N53" s="12" t="str" cm="1">
        <f t="array" aca="1" ref="N53" ca="1">TEXT(IF(_xlfn.XLOOKUP(_xlfn.TEXTJOIN("-",TRUE,$F53,$O$1-1),指標計算③算出[index],INDIRECT(_xlfn.CONCAT("指標計算③算出[",$G$1,"]")),"-")=0,"-",_xlfn.XLOOKUP(_xlfn.TEXTJOIN("-",TRUE,$F53,$O$1-1),指標計算③算出[index],INDIRECT(_xlfn.CONCAT("指標計算③算出[",$G$1,"]")),"-")),_xlfn.XLOOKUP($G$1,指標リスト[指標名],指標リスト[表示形式],"",0))</f>
        <v>1.0%</v>
      </c>
      <c r="O53" s="12" t="str" cm="1">
        <f t="array" aca="1" ref="O53" ca="1">TEXT(IF(_xlfn.XLOOKUP(_xlfn.TEXTJOIN("-",TRUE,$F53,$O$1),指標計算③算出[index],INDIRECT(_xlfn.CONCAT("指標計算③算出[",$G$1,"]")),"-")=0,"-",_xlfn.XLOOKUP(_xlfn.TEXTJOIN("-",TRUE,$F53,$O$1),指標計算③算出[index],INDIRECT(_xlfn.CONCAT("指標計算③算出[",$G$1,"]")),"-")),_xlfn.XLOOKUP($G$1,指標リスト[指標名],指標リスト[表示形式],"",0))</f>
        <v>1.1%</v>
      </c>
      <c r="P53" s="2"/>
      <c r="Q53" cm="1">
        <f t="array" aca="1" ref="Q53:V53" ca="1">IFERROR(IF(VALUE(J53:O53)=0,NA(),VALUE(J53:O53)),NA())</f>
        <v>8.9999999999999993E-3</v>
      </c>
      <c r="R53">
        <f ca="1"/>
        <v>8.9999999999999993E-3</v>
      </c>
      <c r="S53">
        <f ca="1"/>
        <v>1.0999999999999999E-2</v>
      </c>
      <c r="T53">
        <f ca="1"/>
        <v>1.2999999999999999E-2</v>
      </c>
      <c r="U53">
        <f ca="1"/>
        <v>0.01</v>
      </c>
      <c r="V53">
        <f ca="1"/>
        <v>1.0999999999999999E-2</v>
      </c>
    </row>
    <row r="54" spans="1:22">
      <c r="A54" s="4" t="str">
        <f>IF(_xlfn.XLOOKUP(_xlfn.TEXTJOIN("-",TRUE,$F54,$O$1),指標計算③算出[index],指標計算③算出[特性別区分],"",0)=0,"",_xlfn.XLOOKUP(_xlfn.TEXTJOIN("-",TRUE,$F54,$O$1),指標計算③算出[index],指標計算③算出[特性別区分],"",0))</f>
        <v>無総</v>
      </c>
      <c r="B54" s="4">
        <f>IF(_xlfn.XLOOKUP(_xlfn.TEXTJOIN("-",TRUE,$F54,$O$1),指標計算③算出[index],指標計算③算出[規模別区分],"",0)=0,"",_xlfn.XLOOKUP(_xlfn.TEXTJOIN("-",TRUE,$F54,$O$1),指標計算③算出[index],指標計算③算出[規模別区分],"",0))</f>
        <v>6</v>
      </c>
      <c r="C54" s="4" t="str">
        <f>IF(_xlfn.XLOOKUP(_xlfn.TEXTJOIN("-",TRUE,$F54,$O$1),指標計算③算出[index],指標計算③算出[統合区分],"",0)=0,"",_xlfn.XLOOKUP(_xlfn.TEXTJOIN("-",TRUE,$F54,$O$1),指標計算③算出[index],指標計算③算出[統合区分],"",0))</f>
        <v/>
      </c>
      <c r="D54" s="4" t="str">
        <f>_xlfn.XLOOKUP($A54,特性別区分リスト[特性別区分],特性別区分リスト[特性別区分名],"",0)</f>
        <v>医無総大</v>
      </c>
      <c r="E54" s="4" t="str">
        <f>_xlfn.XLOOKUP($B54,規模別区分リスト[規模別区分],規模別区分リスト[規模別区分名],"",0)</f>
        <v>8,000-10,000</v>
      </c>
      <c r="F54" s="1" t="s">
        <v>48</v>
      </c>
      <c r="G54" s="2" t="str" cm="1">
        <f t="array" ref="G54">_xlfn.XLOOKUP($F54,国立大学法人一覧[番号],IF($O$1&gt;=2024,国立大学法人一覧[法人名（2024～）],国立大学法人一覧[法人名（～2023）]),"",0)</f>
        <v>横浜国立大学</v>
      </c>
      <c r="H54" s="10" cm="1">
        <f t="array" aca="1" ref="H54" ca="1">_xlfn.XLOOKUP(_xlfn.TEXTJOIN("-",TRUE,$F54,$O$1),指標計算①分子[index],INDIRECT(_xlfn.CONCAT("指標計算①分子[",$G$1,"]")),0,0)</f>
        <v>8078675673</v>
      </c>
      <c r="I54" s="10" cm="1">
        <f t="array" aca="1" ref="I54" ca="1">_xlfn.XLOOKUP(_xlfn.TEXTJOIN("-",TRUE,$F54,$O$1),指標計算②分母[index],INDIRECT(_xlfn.CONCAT("指標計算②分母[",$G$1,"]")),0,0)</f>
        <v>110849873311</v>
      </c>
      <c r="J54" s="12" t="str" cm="1">
        <f t="array" aca="1" ref="J54" ca="1">TEXT(IF(_xlfn.XLOOKUP(_xlfn.TEXTJOIN("-",TRUE,$F54,$O$1-5),指標計算③算出[index],INDIRECT(_xlfn.CONCAT("指標計算③算出[",$G$1,"]")),"-")=0,"-",_xlfn.XLOOKUP(_xlfn.TEXTJOIN("-",TRUE,$F54,$O$1-5),指標計算③算出[index],INDIRECT(_xlfn.CONCAT("指標計算③算出[",$G$1,"]")),"-")),_xlfn.XLOOKUP($G$1,指標リスト[指標名],指標リスト[表示形式],"",0))</f>
        <v>6.7%</v>
      </c>
      <c r="K54" s="12" t="str" cm="1">
        <f t="array" aca="1" ref="K54" ca="1">TEXT(IF(_xlfn.XLOOKUP(_xlfn.TEXTJOIN("-",TRUE,$F54,$O$1-4),指標計算③算出[index],INDIRECT(_xlfn.CONCAT("指標計算③算出[",$G$1,"]")),"-")=0,"-",_xlfn.XLOOKUP(_xlfn.TEXTJOIN("-",TRUE,$F54,$O$1-4),指標計算③算出[index],INDIRECT(_xlfn.CONCAT("指標計算③算出[",$G$1,"]")),"-")),_xlfn.XLOOKUP($G$1,指標リスト[指標名],指標リスト[表示形式],"",0))</f>
        <v>6.9%</v>
      </c>
      <c r="L54" s="12" t="str" cm="1">
        <f t="array" aca="1" ref="L54" ca="1">TEXT(IF(_xlfn.XLOOKUP(_xlfn.TEXTJOIN("-",TRUE,$F54,$O$1-3),指標計算③算出[index],INDIRECT(_xlfn.CONCAT("指標計算③算出[",$G$1,"]")),"-")=0,"-",_xlfn.XLOOKUP(_xlfn.TEXTJOIN("-",TRUE,$F54,$O$1-3),指標計算③算出[index],INDIRECT(_xlfn.CONCAT("指標計算③算出[",$G$1,"]")),"-")),_xlfn.XLOOKUP($G$1,指標リスト[指標名],指標リスト[表示形式],"",0))</f>
        <v>7.7%</v>
      </c>
      <c r="M54" s="12" t="str" cm="1">
        <f t="array" aca="1" ref="M54" ca="1">TEXT(IF(_xlfn.XLOOKUP(_xlfn.TEXTJOIN("-",TRUE,$F54,$O$1-2),指標計算③算出[index],INDIRECT(_xlfn.CONCAT("指標計算③算出[",$G$1,"]")),"-")=0,"-",_xlfn.XLOOKUP(_xlfn.TEXTJOIN("-",TRUE,$F54,$O$1-2),指標計算③算出[index],INDIRECT(_xlfn.CONCAT("指標計算③算出[",$G$1,"]")),"-")),_xlfn.XLOOKUP($G$1,指標リスト[指標名],指標リスト[表示形式],"",0))</f>
        <v>7.0%</v>
      </c>
      <c r="N54" s="12" t="str" cm="1">
        <f t="array" aca="1" ref="N54" ca="1">TEXT(IF(_xlfn.XLOOKUP(_xlfn.TEXTJOIN("-",TRUE,$F54,$O$1-1),指標計算③算出[index],INDIRECT(_xlfn.CONCAT("指標計算③算出[",$G$1,"]")),"-")=0,"-",_xlfn.XLOOKUP(_xlfn.TEXTJOIN("-",TRUE,$F54,$O$1-1),指標計算③算出[index],INDIRECT(_xlfn.CONCAT("指標計算③算出[",$G$1,"]")),"-")),_xlfn.XLOOKUP($G$1,指標リスト[指標名],指標リスト[表示形式],"",0))</f>
        <v>7.7%</v>
      </c>
      <c r="O54" s="12" t="str" cm="1">
        <f t="array" aca="1" ref="O54" ca="1">TEXT(IF(_xlfn.XLOOKUP(_xlfn.TEXTJOIN("-",TRUE,$F54,$O$1),指標計算③算出[index],INDIRECT(_xlfn.CONCAT("指標計算③算出[",$G$1,"]")),"-")=0,"-",_xlfn.XLOOKUP(_xlfn.TEXTJOIN("-",TRUE,$F54,$O$1),指標計算③算出[index],INDIRECT(_xlfn.CONCAT("指標計算③算出[",$G$1,"]")),"-")),_xlfn.XLOOKUP($G$1,指標リスト[指標名],指標リスト[表示形式],"",0))</f>
        <v>7.3%</v>
      </c>
      <c r="P54" s="2"/>
      <c r="Q54" cm="1">
        <f t="array" aca="1" ref="Q54:V54" ca="1">IFERROR(IF(VALUE(J54:O54)=0,NA(),VALUE(J54:O54)),NA())</f>
        <v>6.7000000000000004E-2</v>
      </c>
      <c r="R54">
        <f ca="1"/>
        <v>6.9000000000000006E-2</v>
      </c>
      <c r="S54">
        <f ca="1"/>
        <v>7.6999999999999999E-2</v>
      </c>
      <c r="T54">
        <f ca="1"/>
        <v>7.0000000000000007E-2</v>
      </c>
      <c r="U54">
        <f ca="1"/>
        <v>7.6999999999999999E-2</v>
      </c>
      <c r="V54">
        <f ca="1"/>
        <v>7.2999999999999995E-2</v>
      </c>
    </row>
    <row r="55" spans="1:22">
      <c r="A55" s="4" t="str">
        <f>IF(_xlfn.XLOOKUP(_xlfn.TEXTJOIN("-",TRUE,$F55,$O$1),指標計算③算出[index],指標計算③算出[特性別区分],"",0)=0,"",_xlfn.XLOOKUP(_xlfn.TEXTJOIN("-",TRUE,$F55,$O$1),指標計算③算出[index],指標計算③算出[特性別区分],"",0))</f>
        <v>医総</v>
      </c>
      <c r="B55" s="4">
        <f>IF(_xlfn.XLOOKUP(_xlfn.TEXTJOIN("-",TRUE,$F55,$O$1),指標計算③算出[index],指標計算③算出[規模別区分],"",0)=0,"",_xlfn.XLOOKUP(_xlfn.TEXTJOIN("-",TRUE,$F55,$O$1),指標計算③算出[index],指標計算③算出[規模別区分],"",0))</f>
        <v>7</v>
      </c>
      <c r="C55" s="4" t="str">
        <f>IF(_xlfn.XLOOKUP(_xlfn.TEXTJOIN("-",TRUE,$F55,$O$1),指標計算③算出[index],指標計算③算出[統合区分],"",0)=0,"",_xlfn.XLOOKUP(_xlfn.TEXTJOIN("-",TRUE,$F55,$O$1),指標計算③算出[index],指標計算③算出[統合区分],"",0))</f>
        <v/>
      </c>
      <c r="D55" s="4" t="str">
        <f>_xlfn.XLOOKUP($A55,特性別区分リスト[特性別区分],特性別区分リスト[特性別区分名],"",0)</f>
        <v>医総大</v>
      </c>
      <c r="E55" s="4" t="str">
        <f>_xlfn.XLOOKUP($B55,規模別区分リスト[規模別区分],規模別区分リスト[規模別区分名],"",0)</f>
        <v>10,000-15,000</v>
      </c>
      <c r="F55" s="1" t="s">
        <v>49</v>
      </c>
      <c r="G55" s="2" t="str" cm="1">
        <f t="array" ref="G55">_xlfn.XLOOKUP($F55,国立大学法人一覧[番号],IF($O$1&gt;=2024,国立大学法人一覧[法人名（2024～）],国立大学法人一覧[法人名（～2023）]),"",0)</f>
        <v>新潟大学</v>
      </c>
      <c r="H55" s="10" cm="1">
        <f t="array" aca="1" ref="H55" ca="1">_xlfn.XLOOKUP(_xlfn.TEXTJOIN("-",TRUE,$F55,$O$1),指標計算①分子[index],INDIRECT(_xlfn.CONCAT("指標計算①分子[",$G$1,"]")),0,0)</f>
        <v>23044279426</v>
      </c>
      <c r="I55" s="10" cm="1">
        <f t="array" aca="1" ref="I55" ca="1">_xlfn.XLOOKUP(_xlfn.TEXTJOIN("-",TRUE,$F55,$O$1),指標計算②分母[index],INDIRECT(_xlfn.CONCAT("指標計算②分母[",$G$1,"]")),0,0)</f>
        <v>121785827156</v>
      </c>
      <c r="J55" s="12" t="str" cm="1">
        <f t="array" aca="1" ref="J55" ca="1">TEXT(IF(_xlfn.XLOOKUP(_xlfn.TEXTJOIN("-",TRUE,$F55,$O$1-5),指標計算③算出[index],INDIRECT(_xlfn.CONCAT("指標計算③算出[",$G$1,"]")),"-")=0,"-",_xlfn.XLOOKUP(_xlfn.TEXTJOIN("-",TRUE,$F55,$O$1-5),指標計算③算出[index],INDIRECT(_xlfn.CONCAT("指標計算③算出[",$G$1,"]")),"-")),_xlfn.XLOOKUP($G$1,指標リスト[指標名],指標リスト[表示形式],"",0))</f>
        <v>25.0%</v>
      </c>
      <c r="K55" s="12" t="str" cm="1">
        <f t="array" aca="1" ref="K55" ca="1">TEXT(IF(_xlfn.XLOOKUP(_xlfn.TEXTJOIN("-",TRUE,$F55,$O$1-4),指標計算③算出[index],INDIRECT(_xlfn.CONCAT("指標計算③算出[",$G$1,"]")),"-")=0,"-",_xlfn.XLOOKUP(_xlfn.TEXTJOIN("-",TRUE,$F55,$O$1-4),指標計算③算出[index],INDIRECT(_xlfn.CONCAT("指標計算③算出[",$G$1,"]")),"-")),_xlfn.XLOOKUP($G$1,指標リスト[指標名],指標リスト[表示形式],"",0))</f>
        <v>24.1%</v>
      </c>
      <c r="L55" s="12" t="str" cm="1">
        <f t="array" aca="1" ref="L55" ca="1">TEXT(IF(_xlfn.XLOOKUP(_xlfn.TEXTJOIN("-",TRUE,$F55,$O$1-3),指標計算③算出[index],INDIRECT(_xlfn.CONCAT("指標計算③算出[",$G$1,"]")),"-")=0,"-",_xlfn.XLOOKUP(_xlfn.TEXTJOIN("-",TRUE,$F55,$O$1-3),指標計算③算出[index],INDIRECT(_xlfn.CONCAT("指標計算③算出[",$G$1,"]")),"-")),_xlfn.XLOOKUP($G$1,指標リスト[指標名],指標リスト[表示形式],"",0))</f>
        <v>22.6%</v>
      </c>
      <c r="M55" s="12" t="str" cm="1">
        <f t="array" aca="1" ref="M55" ca="1">TEXT(IF(_xlfn.XLOOKUP(_xlfn.TEXTJOIN("-",TRUE,$F55,$O$1-2),指標計算③算出[index],INDIRECT(_xlfn.CONCAT("指標計算③算出[",$G$1,"]")),"-")=0,"-",_xlfn.XLOOKUP(_xlfn.TEXTJOIN("-",TRUE,$F55,$O$1-2),指標計算③算出[index],INDIRECT(_xlfn.CONCAT("指標計算③算出[",$G$1,"]")),"-")),_xlfn.XLOOKUP($G$1,指標リスト[指標名],指標リスト[表示形式],"",0))</f>
        <v>21.7%</v>
      </c>
      <c r="N55" s="12" t="str" cm="1">
        <f t="array" aca="1" ref="N55" ca="1">TEXT(IF(_xlfn.XLOOKUP(_xlfn.TEXTJOIN("-",TRUE,$F55,$O$1-1),指標計算③算出[index],INDIRECT(_xlfn.CONCAT("指標計算③算出[",$G$1,"]")),"-")=0,"-",_xlfn.XLOOKUP(_xlfn.TEXTJOIN("-",TRUE,$F55,$O$1-1),指標計算③算出[index],INDIRECT(_xlfn.CONCAT("指標計算③算出[",$G$1,"]")),"-")),_xlfn.XLOOKUP($G$1,指標リスト[指標名],指標リスト[表示形式],"",0))</f>
        <v>21.3%</v>
      </c>
      <c r="O55" s="12" t="str" cm="1">
        <f t="array" aca="1" ref="O55" ca="1">TEXT(IF(_xlfn.XLOOKUP(_xlfn.TEXTJOIN("-",TRUE,$F55,$O$1),指標計算③算出[index],INDIRECT(_xlfn.CONCAT("指標計算③算出[",$G$1,"]")),"-")=0,"-",_xlfn.XLOOKUP(_xlfn.TEXTJOIN("-",TRUE,$F55,$O$1),指標計算③算出[index],INDIRECT(_xlfn.CONCAT("指標計算③算出[",$G$1,"]")),"-")),_xlfn.XLOOKUP($G$1,指標リスト[指標名],指標リスト[表示形式],"",0))</f>
        <v>18.9%</v>
      </c>
      <c r="P55" s="2"/>
      <c r="Q55" cm="1">
        <f t="array" aca="1" ref="Q55:V55" ca="1">IFERROR(IF(VALUE(J55:O55)=0,NA(),VALUE(J55:O55)),NA())</f>
        <v>0.25</v>
      </c>
      <c r="R55">
        <f ca="1"/>
        <v>0.24099999999999999</v>
      </c>
      <c r="S55">
        <f ca="1"/>
        <v>0.22600000000000001</v>
      </c>
      <c r="T55">
        <f ca="1"/>
        <v>0.217</v>
      </c>
      <c r="U55">
        <f ca="1"/>
        <v>0.21299999999999999</v>
      </c>
      <c r="V55">
        <f ca="1"/>
        <v>0.189</v>
      </c>
    </row>
    <row r="56" spans="1:22">
      <c r="A56" s="4" t="str">
        <f>IF(_xlfn.XLOOKUP(_xlfn.TEXTJOIN("-",TRUE,$F56,$O$1),指標計算③算出[index],指標計算③算出[特性別区分],"",0)=0,"",_xlfn.XLOOKUP(_xlfn.TEXTJOIN("-",TRUE,$F56,$O$1),指標計算③算出[index],指標計算③算出[特性別区分],"",0))</f>
        <v>理</v>
      </c>
      <c r="B56" s="4">
        <f>IF(_xlfn.XLOOKUP(_xlfn.TEXTJOIN("-",TRUE,$F56,$O$1),指標計算③算出[index],指標計算③算出[規模別区分],"",0)=0,"",_xlfn.XLOOKUP(_xlfn.TEXTJOIN("-",TRUE,$F56,$O$1),指標計算③算出[index],指標計算③算出[規模別区分],"",0))</f>
        <v>2</v>
      </c>
      <c r="C56" s="4" t="str">
        <f>IF(_xlfn.XLOOKUP(_xlfn.TEXTJOIN("-",TRUE,$F56,$O$1),指標計算③算出[index],指標計算③算出[統合区分],"",0)=0,"",_xlfn.XLOOKUP(_xlfn.TEXTJOIN("-",TRUE,$F56,$O$1),指標計算③算出[index],指標計算③算出[統合区分],"",0))</f>
        <v/>
      </c>
      <c r="D56" s="4" t="str">
        <f>_xlfn.XLOOKUP($A56,特性別区分リスト[特性別区分],特性別区分リスト[特性別区分名],"",0)</f>
        <v>理工大</v>
      </c>
      <c r="E56" s="4" t="str">
        <f>_xlfn.XLOOKUP($B56,規模別区分リスト[規模別区分],規模別区分リスト[規模別区分名],"",0)</f>
        <v>1,000-2,000</v>
      </c>
      <c r="F56" s="1" t="s">
        <v>50</v>
      </c>
      <c r="G56" s="2" t="str" cm="1">
        <f t="array" ref="G56">_xlfn.XLOOKUP($F56,国立大学法人一覧[番号],IF($O$1&gt;=2024,国立大学法人一覧[法人名（2024～）],国立大学法人一覧[法人名（～2023）]),"",0)</f>
        <v>長岡技術科学大学</v>
      </c>
      <c r="H56" s="10" cm="1">
        <f t="array" aca="1" ref="H56" ca="1">_xlfn.XLOOKUP(_xlfn.TEXTJOIN("-",TRUE,$F56,$O$1),指標計算①分子[index],INDIRECT(_xlfn.CONCAT("指標計算①分子[",$G$1,"]")),0,0)</f>
        <v>2515996421</v>
      </c>
      <c r="I56" s="10" cm="1">
        <f t="array" aca="1" ref="I56" ca="1">_xlfn.XLOOKUP(_xlfn.TEXTJOIN("-",TRUE,$F56,$O$1),指標計算②分母[index],INDIRECT(_xlfn.CONCAT("指標計算②分母[",$G$1,"]")),0,0)</f>
        <v>19550394600</v>
      </c>
      <c r="J56" s="12" t="str" cm="1">
        <f t="array" aca="1" ref="J56" ca="1">TEXT(IF(_xlfn.XLOOKUP(_xlfn.TEXTJOIN("-",TRUE,$F56,$O$1-5),指標計算③算出[index],INDIRECT(_xlfn.CONCAT("指標計算③算出[",$G$1,"]")),"-")=0,"-",_xlfn.XLOOKUP(_xlfn.TEXTJOIN("-",TRUE,$F56,$O$1-5),指標計算③算出[index],INDIRECT(_xlfn.CONCAT("指標計算③算出[",$G$1,"]")),"-")),_xlfn.XLOOKUP($G$1,指標リスト[指標名],指標リスト[表示形式],"",0))</f>
        <v>9.8%</v>
      </c>
      <c r="K56" s="12" t="str" cm="1">
        <f t="array" aca="1" ref="K56" ca="1">TEXT(IF(_xlfn.XLOOKUP(_xlfn.TEXTJOIN("-",TRUE,$F56,$O$1-4),指標計算③算出[index],INDIRECT(_xlfn.CONCAT("指標計算③算出[",$G$1,"]")),"-")=0,"-",_xlfn.XLOOKUP(_xlfn.TEXTJOIN("-",TRUE,$F56,$O$1-4),指標計算③算出[index],INDIRECT(_xlfn.CONCAT("指標計算③算出[",$G$1,"]")),"-")),_xlfn.XLOOKUP($G$1,指標リスト[指標名],指標リスト[表示形式],"",0))</f>
        <v>10.6%</v>
      </c>
      <c r="L56" s="12" t="str" cm="1">
        <f t="array" aca="1" ref="L56" ca="1">TEXT(IF(_xlfn.XLOOKUP(_xlfn.TEXTJOIN("-",TRUE,$F56,$O$1-3),指標計算③算出[index],INDIRECT(_xlfn.CONCAT("指標計算③算出[",$G$1,"]")),"-")=0,"-",_xlfn.XLOOKUP(_xlfn.TEXTJOIN("-",TRUE,$F56,$O$1-3),指標計算③算出[index],INDIRECT(_xlfn.CONCAT("指標計算③算出[",$G$1,"]")),"-")),_xlfn.XLOOKUP($G$1,指標リスト[指標名],指標リスト[表示形式],"",0))</f>
        <v>10.2%</v>
      </c>
      <c r="M56" s="12" t="str" cm="1">
        <f t="array" aca="1" ref="M56" ca="1">TEXT(IF(_xlfn.XLOOKUP(_xlfn.TEXTJOIN("-",TRUE,$F56,$O$1-2),指標計算③算出[index],INDIRECT(_xlfn.CONCAT("指標計算③算出[",$G$1,"]")),"-")=0,"-",_xlfn.XLOOKUP(_xlfn.TEXTJOIN("-",TRUE,$F56,$O$1-2),指標計算③算出[index],INDIRECT(_xlfn.CONCAT("指標計算③算出[",$G$1,"]")),"-")),_xlfn.XLOOKUP($G$1,指標リスト[指標名],指標リスト[表示形式],"",0))</f>
        <v>11.6%</v>
      </c>
      <c r="N56" s="12" t="str" cm="1">
        <f t="array" aca="1" ref="N56" ca="1">TEXT(IF(_xlfn.XLOOKUP(_xlfn.TEXTJOIN("-",TRUE,$F56,$O$1-1),指標計算③算出[index],INDIRECT(_xlfn.CONCAT("指標計算③算出[",$G$1,"]")),"-")=0,"-",_xlfn.XLOOKUP(_xlfn.TEXTJOIN("-",TRUE,$F56,$O$1-1),指標計算③算出[index],INDIRECT(_xlfn.CONCAT("指標計算③算出[",$G$1,"]")),"-")),_xlfn.XLOOKUP($G$1,指標リスト[指標名],指標リスト[表示形式],"",0))</f>
        <v>10.9%</v>
      </c>
      <c r="O56" s="12" t="str" cm="1">
        <f t="array" aca="1" ref="O56" ca="1">TEXT(IF(_xlfn.XLOOKUP(_xlfn.TEXTJOIN("-",TRUE,$F56,$O$1),指標計算③算出[index],INDIRECT(_xlfn.CONCAT("指標計算③算出[",$G$1,"]")),"-")=0,"-",_xlfn.XLOOKUP(_xlfn.TEXTJOIN("-",TRUE,$F56,$O$1),指標計算③算出[index],INDIRECT(_xlfn.CONCAT("指標計算③算出[",$G$1,"]")),"-")),_xlfn.XLOOKUP($G$1,指標リスト[指標名],指標リスト[表示形式],"",0))</f>
        <v>12.9%</v>
      </c>
      <c r="P56" s="2"/>
      <c r="Q56" cm="1">
        <f t="array" aca="1" ref="Q56:V56" ca="1">IFERROR(IF(VALUE(J56:O56)=0,NA(),VALUE(J56:O56)),NA())</f>
        <v>9.8000000000000004E-2</v>
      </c>
      <c r="R56">
        <f ca="1"/>
        <v>0.106</v>
      </c>
      <c r="S56">
        <f ca="1"/>
        <v>0.10199999999999999</v>
      </c>
      <c r="T56">
        <f ca="1"/>
        <v>0.11600000000000001</v>
      </c>
      <c r="U56">
        <f ca="1"/>
        <v>0.109</v>
      </c>
      <c r="V56">
        <f ca="1"/>
        <v>0.129</v>
      </c>
    </row>
    <row r="57" spans="1:22">
      <c r="A57" s="4" t="str">
        <f>IF(_xlfn.XLOOKUP(_xlfn.TEXTJOIN("-",TRUE,$F57,$O$1),指標計算③算出[index],指標計算③算出[特性別区分],"",0)=0,"",_xlfn.XLOOKUP(_xlfn.TEXTJOIN("-",TRUE,$F57,$O$1),指標計算③算出[index],指標計算③算出[特性別区分],"",0))</f>
        <v>教</v>
      </c>
      <c r="B57" s="4">
        <f>IF(_xlfn.XLOOKUP(_xlfn.TEXTJOIN("-",TRUE,$F57,$O$1),指標計算③算出[index],指標計算③算出[規模別区分],"",0)=0,"",_xlfn.XLOOKUP(_xlfn.TEXTJOIN("-",TRUE,$F57,$O$1),指標計算③算出[index],指標計算③算出[規模別区分],"",0))</f>
        <v>2</v>
      </c>
      <c r="C57" s="4" t="str">
        <f>IF(_xlfn.XLOOKUP(_xlfn.TEXTJOIN("-",TRUE,$F57,$O$1),指標計算③算出[index],指標計算③算出[統合区分],"",0)=0,"",_xlfn.XLOOKUP(_xlfn.TEXTJOIN("-",TRUE,$F57,$O$1),指標計算③算出[index],指標計算③算出[統合区分],"",0))</f>
        <v/>
      </c>
      <c r="D57" s="4" t="str">
        <f>_xlfn.XLOOKUP($A57,特性別区分リスト[特性別区分],特性別区分リスト[特性別区分名],"",0)</f>
        <v>教育大</v>
      </c>
      <c r="E57" s="4" t="str">
        <f>_xlfn.XLOOKUP($B57,規模別区分リスト[規模別区分],規模別区分リスト[規模別区分名],"",0)</f>
        <v>1,000-2,000</v>
      </c>
      <c r="F57" s="1" t="s">
        <v>51</v>
      </c>
      <c r="G57" s="2" t="str" cm="1">
        <f t="array" ref="G57">_xlfn.XLOOKUP($F57,国立大学法人一覧[番号],IF($O$1&gt;=2024,国立大学法人一覧[法人名（2024～）],国立大学法人一覧[法人名（～2023）]),"",0)</f>
        <v>上越教育大学</v>
      </c>
      <c r="H57" s="10" cm="1">
        <f t="array" aca="1" ref="H57" ca="1">_xlfn.XLOOKUP(_xlfn.TEXTJOIN("-",TRUE,$F57,$O$1),指標計算①分子[index],INDIRECT(_xlfn.CONCAT("指標計算①分子[",$G$1,"]")),0,0)</f>
        <v>1331488305</v>
      </c>
      <c r="I57" s="10" cm="1">
        <f t="array" aca="1" ref="I57" ca="1">_xlfn.XLOOKUP(_xlfn.TEXTJOIN("-",TRUE,$F57,$O$1),指標計算②分母[index],INDIRECT(_xlfn.CONCAT("指標計算②分母[",$G$1,"]")),0,0)</f>
        <v>15364317981</v>
      </c>
      <c r="J57" s="12" t="str" cm="1">
        <f t="array" aca="1" ref="J57" ca="1">TEXT(IF(_xlfn.XLOOKUP(_xlfn.TEXTJOIN("-",TRUE,$F57,$O$1-5),指標計算③算出[index],INDIRECT(_xlfn.CONCAT("指標計算③算出[",$G$1,"]")),"-")=0,"-",_xlfn.XLOOKUP(_xlfn.TEXTJOIN("-",TRUE,$F57,$O$1-5),指標計算③算出[index],INDIRECT(_xlfn.CONCAT("指標計算③算出[",$G$1,"]")),"-")),_xlfn.XLOOKUP($G$1,指標リスト[指標名],指標リスト[表示形式],"",0))</f>
        <v>4.1%</v>
      </c>
      <c r="K57" s="12" t="str" cm="1">
        <f t="array" aca="1" ref="K57" ca="1">TEXT(IF(_xlfn.XLOOKUP(_xlfn.TEXTJOIN("-",TRUE,$F57,$O$1-4),指標計算③算出[index],INDIRECT(_xlfn.CONCAT("指標計算③算出[",$G$1,"]")),"-")=0,"-",_xlfn.XLOOKUP(_xlfn.TEXTJOIN("-",TRUE,$F57,$O$1-4),指標計算③算出[index],INDIRECT(_xlfn.CONCAT("指標計算③算出[",$G$1,"]")),"-")),_xlfn.XLOOKUP($G$1,指標リスト[指標名],指標リスト[表示形式],"",0))</f>
        <v>7.7%</v>
      </c>
      <c r="L57" s="12" t="str" cm="1">
        <f t="array" aca="1" ref="L57" ca="1">TEXT(IF(_xlfn.XLOOKUP(_xlfn.TEXTJOIN("-",TRUE,$F57,$O$1-3),指標計算③算出[index],INDIRECT(_xlfn.CONCAT("指標計算③算出[",$G$1,"]")),"-")=0,"-",_xlfn.XLOOKUP(_xlfn.TEXTJOIN("-",TRUE,$F57,$O$1-3),指標計算③算出[index],INDIRECT(_xlfn.CONCAT("指標計算③算出[",$G$1,"]")),"-")),_xlfn.XLOOKUP($G$1,指標リスト[指標名],指標リスト[表示形式],"",0))</f>
        <v>8.6%</v>
      </c>
      <c r="M57" s="12" t="str" cm="1">
        <f t="array" aca="1" ref="M57" ca="1">TEXT(IF(_xlfn.XLOOKUP(_xlfn.TEXTJOIN("-",TRUE,$F57,$O$1-2),指標計算③算出[index],INDIRECT(_xlfn.CONCAT("指標計算③算出[",$G$1,"]")),"-")=0,"-",_xlfn.XLOOKUP(_xlfn.TEXTJOIN("-",TRUE,$F57,$O$1-2),指標計算③算出[index],INDIRECT(_xlfn.CONCAT("指標計算③算出[",$G$1,"]")),"-")),_xlfn.XLOOKUP($G$1,指標リスト[指標名],指標リスト[表示形式],"",0))</f>
        <v>7.0%</v>
      </c>
      <c r="N57" s="12" t="str" cm="1">
        <f t="array" aca="1" ref="N57" ca="1">TEXT(IF(_xlfn.XLOOKUP(_xlfn.TEXTJOIN("-",TRUE,$F57,$O$1-1),指標計算③算出[index],INDIRECT(_xlfn.CONCAT("指標計算③算出[",$G$1,"]")),"-")=0,"-",_xlfn.XLOOKUP(_xlfn.TEXTJOIN("-",TRUE,$F57,$O$1-1),指標計算③算出[index],INDIRECT(_xlfn.CONCAT("指標計算③算出[",$G$1,"]")),"-")),_xlfn.XLOOKUP($G$1,指標リスト[指標名],指標リスト[表示形式],"",0))</f>
        <v>8.1%</v>
      </c>
      <c r="O57" s="12" t="str" cm="1">
        <f t="array" aca="1" ref="O57" ca="1">TEXT(IF(_xlfn.XLOOKUP(_xlfn.TEXTJOIN("-",TRUE,$F57,$O$1),指標計算③算出[index],INDIRECT(_xlfn.CONCAT("指標計算③算出[",$G$1,"]")),"-")=0,"-",_xlfn.XLOOKUP(_xlfn.TEXTJOIN("-",TRUE,$F57,$O$1),指標計算③算出[index],INDIRECT(_xlfn.CONCAT("指標計算③算出[",$G$1,"]")),"-")),_xlfn.XLOOKUP($G$1,指標リスト[指標名],指標リスト[表示形式],"",0))</f>
        <v>8.7%</v>
      </c>
      <c r="P57" s="2"/>
      <c r="Q57" cm="1">
        <f t="array" aca="1" ref="Q57:V57" ca="1">IFERROR(IF(VALUE(J57:O57)=0,NA(),VALUE(J57:O57)),NA())</f>
        <v>4.1000000000000002E-2</v>
      </c>
      <c r="R57">
        <f ca="1"/>
        <v>7.6999999999999999E-2</v>
      </c>
      <c r="S57">
        <f ca="1"/>
        <v>8.5999999999999993E-2</v>
      </c>
      <c r="T57">
        <f ca="1"/>
        <v>7.0000000000000007E-2</v>
      </c>
      <c r="U57">
        <f ca="1"/>
        <v>8.1000000000000003E-2</v>
      </c>
      <c r="V57">
        <f ca="1"/>
        <v>8.6999999999999994E-2</v>
      </c>
    </row>
    <row r="58" spans="1:22">
      <c r="A58" s="4" t="str">
        <f>IF(_xlfn.XLOOKUP(_xlfn.TEXTJOIN("-",TRUE,$F58,$O$1),指標計算③算出[index],指標計算③算出[特性別区分],"",0)=0,"",_xlfn.XLOOKUP(_xlfn.TEXTJOIN("-",TRUE,$F58,$O$1),指標計算③算出[index],指標計算③算出[特性別区分],"",0))</f>
        <v>医総</v>
      </c>
      <c r="B58" s="4">
        <f>IF(_xlfn.XLOOKUP(_xlfn.TEXTJOIN("-",TRUE,$F58,$O$1),指標計算③算出[index],指標計算③算出[規模別区分],"",0)=0,"",_xlfn.XLOOKUP(_xlfn.TEXTJOIN("-",TRUE,$F58,$O$1),指標計算③算出[index],指標計算③算出[規模別区分],"",0))</f>
        <v>6</v>
      </c>
      <c r="C58" s="4" t="str">
        <f>IF(_xlfn.XLOOKUP(_xlfn.TEXTJOIN("-",TRUE,$F58,$O$1),指標計算③算出[index],指標計算③算出[統合区分],"",0)=0,"",_xlfn.XLOOKUP(_xlfn.TEXTJOIN("-",TRUE,$F58,$O$1),指標計算③算出[index],指標計算③算出[統合区分],"",0))</f>
        <v/>
      </c>
      <c r="D58" s="4" t="str">
        <f>_xlfn.XLOOKUP($A58,特性別区分リスト[特性別区分],特性別区分リスト[特性別区分名],"",0)</f>
        <v>医総大</v>
      </c>
      <c r="E58" s="4" t="str">
        <f>_xlfn.XLOOKUP($B58,規模別区分リスト[規模別区分],規模別区分リスト[規模別区分名],"",0)</f>
        <v>8,000-10,000</v>
      </c>
      <c r="F58" s="1" t="s">
        <v>52</v>
      </c>
      <c r="G58" s="2" t="str" cm="1">
        <f t="array" ref="G58">_xlfn.XLOOKUP($F58,国立大学法人一覧[番号],IF($O$1&gt;=2024,国立大学法人一覧[法人名（2024～）],国立大学法人一覧[法人名（～2023）]),"",0)</f>
        <v>富山大学</v>
      </c>
      <c r="H58" s="10" cm="1">
        <f t="array" aca="1" ref="H58" ca="1">_xlfn.XLOOKUP(_xlfn.TEXTJOIN("-",TRUE,$F58,$O$1),指標計算①分子[index],INDIRECT(_xlfn.CONCAT("指標計算①分子[",$G$1,"]")),0,0)</f>
        <v>25849684612</v>
      </c>
      <c r="I58" s="10" cm="1">
        <f t="array" aca="1" ref="I58" ca="1">_xlfn.XLOOKUP(_xlfn.TEXTJOIN("-",TRUE,$F58,$O$1),指標計算②分母[index],INDIRECT(_xlfn.CONCAT("指標計算②分母[",$G$1,"]")),0,0)</f>
        <v>85719884848</v>
      </c>
      <c r="J58" s="12" t="str" cm="1">
        <f t="array" aca="1" ref="J58" ca="1">TEXT(IF(_xlfn.XLOOKUP(_xlfn.TEXTJOIN("-",TRUE,$F58,$O$1-5),指標計算③算出[index],INDIRECT(_xlfn.CONCAT("指標計算③算出[",$G$1,"]")),"-")=0,"-",_xlfn.XLOOKUP(_xlfn.TEXTJOIN("-",TRUE,$F58,$O$1-5),指標計算③算出[index],INDIRECT(_xlfn.CONCAT("指標計算③算出[",$G$1,"]")),"-")),_xlfn.XLOOKUP($G$1,指標リスト[指標名],指標リスト[表示形式],"",0))</f>
        <v>33.7%</v>
      </c>
      <c r="K58" s="12" t="str" cm="1">
        <f t="array" aca="1" ref="K58" ca="1">TEXT(IF(_xlfn.XLOOKUP(_xlfn.TEXTJOIN("-",TRUE,$F58,$O$1-4),指標計算③算出[index],INDIRECT(_xlfn.CONCAT("指標計算③算出[",$G$1,"]")),"-")=0,"-",_xlfn.XLOOKUP(_xlfn.TEXTJOIN("-",TRUE,$F58,$O$1-4),指標計算③算出[index],INDIRECT(_xlfn.CONCAT("指標計算③算出[",$G$1,"]")),"-")),_xlfn.XLOOKUP($G$1,指標リスト[指標名],指標リスト[表示形式],"",0))</f>
        <v>33.0%</v>
      </c>
      <c r="L58" s="12" t="str" cm="1">
        <f t="array" aca="1" ref="L58" ca="1">TEXT(IF(_xlfn.XLOOKUP(_xlfn.TEXTJOIN("-",TRUE,$F58,$O$1-3),指標計算③算出[index],INDIRECT(_xlfn.CONCAT("指標計算③算出[",$G$1,"]")),"-")=0,"-",_xlfn.XLOOKUP(_xlfn.TEXTJOIN("-",TRUE,$F58,$O$1-3),指標計算③算出[index],INDIRECT(_xlfn.CONCAT("指標計算③算出[",$G$1,"]")),"-")),_xlfn.XLOOKUP($G$1,指標リスト[指標名],指標リスト[表示形式],"",0))</f>
        <v>31.9%</v>
      </c>
      <c r="M58" s="12" t="str" cm="1">
        <f t="array" aca="1" ref="M58" ca="1">TEXT(IF(_xlfn.XLOOKUP(_xlfn.TEXTJOIN("-",TRUE,$F58,$O$1-2),指標計算③算出[index],INDIRECT(_xlfn.CONCAT("指標計算③算出[",$G$1,"]")),"-")=0,"-",_xlfn.XLOOKUP(_xlfn.TEXTJOIN("-",TRUE,$F58,$O$1-2),指標計算③算出[index],INDIRECT(_xlfn.CONCAT("指標計算③算出[",$G$1,"]")),"-")),_xlfn.XLOOKUP($G$1,指標リスト[指標名],指標リスト[表示形式],"",0))</f>
        <v>32.2%</v>
      </c>
      <c r="N58" s="12" t="str" cm="1">
        <f t="array" aca="1" ref="N58" ca="1">TEXT(IF(_xlfn.XLOOKUP(_xlfn.TEXTJOIN("-",TRUE,$F58,$O$1-1),指標計算③算出[index],INDIRECT(_xlfn.CONCAT("指標計算③算出[",$G$1,"]")),"-")=0,"-",_xlfn.XLOOKUP(_xlfn.TEXTJOIN("-",TRUE,$F58,$O$1-1),指標計算③算出[index],INDIRECT(_xlfn.CONCAT("指標計算③算出[",$G$1,"]")),"-")),_xlfn.XLOOKUP($G$1,指標リスト[指標名],指標リスト[表示形式],"",0))</f>
        <v>30.6%</v>
      </c>
      <c r="O58" s="12" t="str" cm="1">
        <f t="array" aca="1" ref="O58" ca="1">TEXT(IF(_xlfn.XLOOKUP(_xlfn.TEXTJOIN("-",TRUE,$F58,$O$1),指標計算③算出[index],INDIRECT(_xlfn.CONCAT("指標計算③算出[",$G$1,"]")),"-")=0,"-",_xlfn.XLOOKUP(_xlfn.TEXTJOIN("-",TRUE,$F58,$O$1),指標計算③算出[index],INDIRECT(_xlfn.CONCAT("指標計算③算出[",$G$1,"]")),"-")),_xlfn.XLOOKUP($G$1,指標リスト[指標名],指標リスト[表示形式],"",0))</f>
        <v>30.2%</v>
      </c>
      <c r="P58" s="2"/>
      <c r="Q58" cm="1">
        <f t="array" aca="1" ref="Q58:V58" ca="1">IFERROR(IF(VALUE(J58:O58)=0,NA(),VALUE(J58:O58)),NA())</f>
        <v>0.33700000000000002</v>
      </c>
      <c r="R58">
        <f ca="1"/>
        <v>0.33</v>
      </c>
      <c r="S58">
        <f ca="1"/>
        <v>0.31900000000000001</v>
      </c>
      <c r="T58">
        <f ca="1"/>
        <v>0.32200000000000001</v>
      </c>
      <c r="U58">
        <f ca="1"/>
        <v>0.30599999999999999</v>
      </c>
      <c r="V58">
        <f ca="1"/>
        <v>0.30199999999999999</v>
      </c>
    </row>
    <row r="59" spans="1:22">
      <c r="A59" s="4" t="str">
        <f>IF(_xlfn.XLOOKUP(_xlfn.TEXTJOIN("-",TRUE,$F59,$O$1),指標計算③算出[index],指標計算③算出[特性別区分],"",0)=0,"",_xlfn.XLOOKUP(_xlfn.TEXTJOIN("-",TRUE,$F59,$O$1),指標計算③算出[index],指標計算③算出[特性別区分],"",0))</f>
        <v>医総</v>
      </c>
      <c r="B59" s="4">
        <f>IF(_xlfn.XLOOKUP(_xlfn.TEXTJOIN("-",TRUE,$F59,$O$1),指標計算③算出[index],指標計算③算出[規模別区分],"",0)=0,"",_xlfn.XLOOKUP(_xlfn.TEXTJOIN("-",TRUE,$F59,$O$1),指標計算③算出[index],指標計算③算出[規模別区分],"",0))</f>
        <v>6</v>
      </c>
      <c r="C59" s="4" t="str">
        <f>IF(_xlfn.XLOOKUP(_xlfn.TEXTJOIN("-",TRUE,$F59,$O$1),指標計算③算出[index],指標計算③算出[統合区分],"",0)=0,"",_xlfn.XLOOKUP(_xlfn.TEXTJOIN("-",TRUE,$F59,$O$1),指標計算③算出[index],指標計算③算出[統合区分],"",0))</f>
        <v/>
      </c>
      <c r="D59" s="4" t="str">
        <f>_xlfn.XLOOKUP($A59,特性別区分リスト[特性別区分],特性別区分リスト[特性別区分名],"",0)</f>
        <v>医総大</v>
      </c>
      <c r="E59" s="4" t="str">
        <f>_xlfn.XLOOKUP($B59,規模別区分リスト[規模別区分],規模別区分リスト[規模別区分名],"",0)</f>
        <v>8,000-10,000</v>
      </c>
      <c r="F59" s="1" t="s">
        <v>53</v>
      </c>
      <c r="G59" s="2" t="str" cm="1">
        <f t="array" ref="G59">_xlfn.XLOOKUP($F59,国立大学法人一覧[番号],IF($O$1&gt;=2024,国立大学法人一覧[法人名（2024～）],国立大学法人一覧[法人名（～2023）]),"",0)</f>
        <v>金沢大学</v>
      </c>
      <c r="H59" s="10" cm="1">
        <f t="array" aca="1" ref="H59" ca="1">_xlfn.XLOOKUP(_xlfn.TEXTJOIN("-",TRUE,$F59,$O$1),指標計算①分子[index],INDIRECT(_xlfn.CONCAT("指標計算①分子[",$G$1,"]")),0,0)</f>
        <v>36327462653</v>
      </c>
      <c r="I59" s="10" cm="1">
        <f t="array" aca="1" ref="I59" ca="1">_xlfn.XLOOKUP(_xlfn.TEXTJOIN("-",TRUE,$F59,$O$1),指標計算②分母[index],INDIRECT(_xlfn.CONCAT("指標計算②分母[",$G$1,"]")),0,0)</f>
        <v>134518235461</v>
      </c>
      <c r="J59" s="12" t="str" cm="1">
        <f t="array" aca="1" ref="J59" ca="1">TEXT(IF(_xlfn.XLOOKUP(_xlfn.TEXTJOIN("-",TRUE,$F59,$O$1-5),指標計算③算出[index],INDIRECT(_xlfn.CONCAT("指標計算③算出[",$G$1,"]")),"-")=0,"-",_xlfn.XLOOKUP(_xlfn.TEXTJOIN("-",TRUE,$F59,$O$1-5),指標計算③算出[index],INDIRECT(_xlfn.CONCAT("指標計算③算出[",$G$1,"]")),"-")),_xlfn.XLOOKUP($G$1,指標リスト[指標名],指標リスト[表示形式],"",0))</f>
        <v>26.0%</v>
      </c>
      <c r="K59" s="12" t="str" cm="1">
        <f t="array" aca="1" ref="K59" ca="1">TEXT(IF(_xlfn.XLOOKUP(_xlfn.TEXTJOIN("-",TRUE,$F59,$O$1-4),指標計算③算出[index],INDIRECT(_xlfn.CONCAT("指標計算③算出[",$G$1,"]")),"-")=0,"-",_xlfn.XLOOKUP(_xlfn.TEXTJOIN("-",TRUE,$F59,$O$1-4),指標計算③算出[index],INDIRECT(_xlfn.CONCAT("指標計算③算出[",$G$1,"]")),"-")),_xlfn.XLOOKUP($G$1,指標リスト[指標名],指標リスト[表示形式],"",0))</f>
        <v>24.5%</v>
      </c>
      <c r="L59" s="12" t="str" cm="1">
        <f t="array" aca="1" ref="L59" ca="1">TEXT(IF(_xlfn.XLOOKUP(_xlfn.TEXTJOIN("-",TRUE,$F59,$O$1-3),指標計算③算出[index],INDIRECT(_xlfn.CONCAT("指標計算③算出[",$G$1,"]")),"-")=0,"-",_xlfn.XLOOKUP(_xlfn.TEXTJOIN("-",TRUE,$F59,$O$1-3),指標計算③算出[index],INDIRECT(_xlfn.CONCAT("指標計算③算出[",$G$1,"]")),"-")),_xlfn.XLOOKUP($G$1,指標リスト[指標名],指標リスト[表示形式],"",0))</f>
        <v>24.9%</v>
      </c>
      <c r="M59" s="12" t="str" cm="1">
        <f t="array" aca="1" ref="M59" ca="1">TEXT(IF(_xlfn.XLOOKUP(_xlfn.TEXTJOIN("-",TRUE,$F59,$O$1-2),指標計算③算出[index],INDIRECT(_xlfn.CONCAT("指標計算③算出[",$G$1,"]")),"-")=0,"-",_xlfn.XLOOKUP(_xlfn.TEXTJOIN("-",TRUE,$F59,$O$1-2),指標計算③算出[index],INDIRECT(_xlfn.CONCAT("指標計算③算出[",$G$1,"]")),"-")),_xlfn.XLOOKUP($G$1,指標リスト[指標名],指標リスト[表示形式],"",0))</f>
        <v>25.2%</v>
      </c>
      <c r="N59" s="12" t="str" cm="1">
        <f t="array" aca="1" ref="N59" ca="1">TEXT(IF(_xlfn.XLOOKUP(_xlfn.TEXTJOIN("-",TRUE,$F59,$O$1-1),指標計算③算出[index],INDIRECT(_xlfn.CONCAT("指標計算③算出[",$G$1,"]")),"-")=0,"-",_xlfn.XLOOKUP(_xlfn.TEXTJOIN("-",TRUE,$F59,$O$1-1),指標計算③算出[index],INDIRECT(_xlfn.CONCAT("指標計算③算出[",$G$1,"]")),"-")),_xlfn.XLOOKUP($G$1,指標リスト[指標名],指標リスト[表示形式],"",0))</f>
        <v>24.6%</v>
      </c>
      <c r="O59" s="12" t="str" cm="1">
        <f t="array" aca="1" ref="O59" ca="1">TEXT(IF(_xlfn.XLOOKUP(_xlfn.TEXTJOIN("-",TRUE,$F59,$O$1),指標計算③算出[index],INDIRECT(_xlfn.CONCAT("指標計算③算出[",$G$1,"]")),"-")=0,"-",_xlfn.XLOOKUP(_xlfn.TEXTJOIN("-",TRUE,$F59,$O$1),指標計算③算出[index],INDIRECT(_xlfn.CONCAT("指標計算③算出[",$G$1,"]")),"-")),_xlfn.XLOOKUP($G$1,指標リスト[指標名],指標リスト[表示形式],"",0))</f>
        <v>27.0%</v>
      </c>
      <c r="P59" s="2"/>
      <c r="Q59" cm="1">
        <f t="array" aca="1" ref="Q59:V59" ca="1">IFERROR(IF(VALUE(J59:O59)=0,NA(),VALUE(J59:O59)),NA())</f>
        <v>0.26</v>
      </c>
      <c r="R59">
        <f ca="1"/>
        <v>0.245</v>
      </c>
      <c r="S59">
        <f ca="1"/>
        <v>0.249</v>
      </c>
      <c r="T59">
        <f ca="1"/>
        <v>0.252</v>
      </c>
      <c r="U59">
        <f ca="1"/>
        <v>0.246</v>
      </c>
      <c r="V59">
        <f ca="1"/>
        <v>0.27</v>
      </c>
    </row>
    <row r="60" spans="1:22">
      <c r="A60" s="4" t="str">
        <f>IF(_xlfn.XLOOKUP(_xlfn.TEXTJOIN("-",TRUE,$F60,$O$1),指標計算③算出[index],指標計算③算出[特性別区分],"",0)=0,"",_xlfn.XLOOKUP(_xlfn.TEXTJOIN("-",TRUE,$F60,$O$1),指標計算③算出[index],指標計算③算出[特性別区分],"",0))</f>
        <v>医総</v>
      </c>
      <c r="B60" s="4">
        <f>IF(_xlfn.XLOOKUP(_xlfn.TEXTJOIN("-",TRUE,$F60,$O$1),指標計算③算出[index],指標計算③算出[規模別区分],"",0)=0,"",_xlfn.XLOOKUP(_xlfn.TEXTJOIN("-",TRUE,$F60,$O$1),指標計算③算出[index],指標計算③算出[規模別区分],"",0))</f>
        <v>4</v>
      </c>
      <c r="C60" s="4" t="str">
        <f>IF(_xlfn.XLOOKUP(_xlfn.TEXTJOIN("-",TRUE,$F60,$O$1),指標計算③算出[index],指標計算③算出[統合区分],"",0)=0,"",_xlfn.XLOOKUP(_xlfn.TEXTJOIN("-",TRUE,$F60,$O$1),指標計算③算出[index],指標計算③算出[統合区分],"",0))</f>
        <v/>
      </c>
      <c r="D60" s="4" t="str">
        <f>_xlfn.XLOOKUP($A60,特性別区分リスト[特性別区分],特性別区分リスト[特性別区分名],"",0)</f>
        <v>医総大</v>
      </c>
      <c r="E60" s="4" t="str">
        <f>_xlfn.XLOOKUP($B60,規模別区分リスト[規模別区分],規模別区分リスト[規模別区分名],"",0)</f>
        <v>3,000-5,000</v>
      </c>
      <c r="F60" s="1" t="s">
        <v>54</v>
      </c>
      <c r="G60" s="2" t="str" cm="1">
        <f t="array" ref="G60">_xlfn.XLOOKUP($F60,国立大学法人一覧[番号],IF($O$1&gt;=2024,国立大学法人一覧[法人名（2024～）],国立大学法人一覧[法人名（～2023）]),"",0)</f>
        <v>福井大学</v>
      </c>
      <c r="H60" s="10" cm="1">
        <f t="array" aca="1" ref="H60" ca="1">_xlfn.XLOOKUP(_xlfn.TEXTJOIN("-",TRUE,$F60,$O$1),指標計算①分子[index],INDIRECT(_xlfn.CONCAT("指標計算①分子[",$G$1,"]")),0,0)</f>
        <v>26856868824</v>
      </c>
      <c r="I60" s="10" cm="1">
        <f t="array" aca="1" ref="I60" ca="1">_xlfn.XLOOKUP(_xlfn.TEXTJOIN("-",TRUE,$F60,$O$1),指標計算②分母[index],INDIRECT(_xlfn.CONCAT("指標計算②分母[",$G$1,"]")),0,0)</f>
        <v>96092842899</v>
      </c>
      <c r="J60" s="12" t="str" cm="1">
        <f t="array" aca="1" ref="J60" ca="1">TEXT(IF(_xlfn.XLOOKUP(_xlfn.TEXTJOIN("-",TRUE,$F60,$O$1-5),指標計算③算出[index],INDIRECT(_xlfn.CONCAT("指標計算③算出[",$G$1,"]")),"-")=0,"-",_xlfn.XLOOKUP(_xlfn.TEXTJOIN("-",TRUE,$F60,$O$1-5),指標計算③算出[index],INDIRECT(_xlfn.CONCAT("指標計算③算出[",$G$1,"]")),"-")),_xlfn.XLOOKUP($G$1,指標リスト[指標名],指標リスト[表示形式],"",0))</f>
        <v>26.7%</v>
      </c>
      <c r="K60" s="12" t="str" cm="1">
        <f t="array" aca="1" ref="K60" ca="1">TEXT(IF(_xlfn.XLOOKUP(_xlfn.TEXTJOIN("-",TRUE,$F60,$O$1-4),指標計算③算出[index],INDIRECT(_xlfn.CONCAT("指標計算③算出[",$G$1,"]")),"-")=0,"-",_xlfn.XLOOKUP(_xlfn.TEXTJOIN("-",TRUE,$F60,$O$1-4),指標計算③算出[index],INDIRECT(_xlfn.CONCAT("指標計算③算出[",$G$1,"]")),"-")),_xlfn.XLOOKUP($G$1,指標リスト[指標名],指標リスト[表示形式],"",0))</f>
        <v>26.1%</v>
      </c>
      <c r="L60" s="12" t="str" cm="1">
        <f t="array" aca="1" ref="L60" ca="1">TEXT(IF(_xlfn.XLOOKUP(_xlfn.TEXTJOIN("-",TRUE,$F60,$O$1-3),指標計算③算出[index],INDIRECT(_xlfn.CONCAT("指標計算③算出[",$G$1,"]")),"-")=0,"-",_xlfn.XLOOKUP(_xlfn.TEXTJOIN("-",TRUE,$F60,$O$1-3),指標計算③算出[index],INDIRECT(_xlfn.CONCAT("指標計算③算出[",$G$1,"]")),"-")),_xlfn.XLOOKUP($G$1,指標リスト[指標名],指標リスト[表示形式],"",0))</f>
        <v>24.8%</v>
      </c>
      <c r="M60" s="12" t="str" cm="1">
        <f t="array" aca="1" ref="M60" ca="1">TEXT(IF(_xlfn.XLOOKUP(_xlfn.TEXTJOIN("-",TRUE,$F60,$O$1-2),指標計算③算出[index],INDIRECT(_xlfn.CONCAT("指標計算③算出[",$G$1,"]")),"-")=0,"-",_xlfn.XLOOKUP(_xlfn.TEXTJOIN("-",TRUE,$F60,$O$1-2),指標計算③算出[index],INDIRECT(_xlfn.CONCAT("指標計算③算出[",$G$1,"]")),"-")),_xlfn.XLOOKUP($G$1,指標リスト[指標名],指標リスト[表示形式],"",0))</f>
        <v>24.9%</v>
      </c>
      <c r="N60" s="12" t="str" cm="1">
        <f t="array" aca="1" ref="N60" ca="1">TEXT(IF(_xlfn.XLOOKUP(_xlfn.TEXTJOIN("-",TRUE,$F60,$O$1-1),指標計算③算出[index],INDIRECT(_xlfn.CONCAT("指標計算③算出[",$G$1,"]")),"-")=0,"-",_xlfn.XLOOKUP(_xlfn.TEXTJOIN("-",TRUE,$F60,$O$1-1),指標計算③算出[index],INDIRECT(_xlfn.CONCAT("指標計算③算出[",$G$1,"]")),"-")),_xlfn.XLOOKUP($G$1,指標リスト[指標名],指標リスト[表示形式],"",0))</f>
        <v>24.0%</v>
      </c>
      <c r="O60" s="12" t="str" cm="1">
        <f t="array" aca="1" ref="O60" ca="1">TEXT(IF(_xlfn.XLOOKUP(_xlfn.TEXTJOIN("-",TRUE,$F60,$O$1),指標計算③算出[index],INDIRECT(_xlfn.CONCAT("指標計算③算出[",$G$1,"]")),"-")=0,"-",_xlfn.XLOOKUP(_xlfn.TEXTJOIN("-",TRUE,$F60,$O$1),指標計算③算出[index],INDIRECT(_xlfn.CONCAT("指標計算③算出[",$G$1,"]")),"-")),_xlfn.XLOOKUP($G$1,指標リスト[指標名],指標リスト[表示形式],"",0))</f>
        <v>27.9%</v>
      </c>
      <c r="P60" s="2"/>
      <c r="Q60" cm="1">
        <f t="array" aca="1" ref="Q60:V60" ca="1">IFERROR(IF(VALUE(J60:O60)=0,NA(),VALUE(J60:O60)),NA())</f>
        <v>0.26700000000000002</v>
      </c>
      <c r="R60">
        <f ca="1"/>
        <v>0.26100000000000001</v>
      </c>
      <c r="S60">
        <f ca="1"/>
        <v>0.248</v>
      </c>
      <c r="T60">
        <f ca="1"/>
        <v>0.249</v>
      </c>
      <c r="U60">
        <f ca="1"/>
        <v>0.24</v>
      </c>
      <c r="V60">
        <f ca="1"/>
        <v>0.27900000000000003</v>
      </c>
    </row>
    <row r="61" spans="1:22">
      <c r="A61" s="4" t="str">
        <f>IF(_xlfn.XLOOKUP(_xlfn.TEXTJOIN("-",TRUE,$F61,$O$1),指標計算③算出[index],指標計算③算出[特性別区分],"",0)=0,"",_xlfn.XLOOKUP(_xlfn.TEXTJOIN("-",TRUE,$F61,$O$1),指標計算③算出[index],指標計算③算出[特性別区分],"",0))</f>
        <v>医総</v>
      </c>
      <c r="B61" s="4">
        <f>IF(_xlfn.XLOOKUP(_xlfn.TEXTJOIN("-",TRUE,$F61,$O$1),指標計算③算出[index],指標計算③算出[規模別区分],"",0)=0,"",_xlfn.XLOOKUP(_xlfn.TEXTJOIN("-",TRUE,$F61,$O$1),指標計算③算出[index],指標計算③算出[規模別区分],"",0))</f>
        <v>4</v>
      </c>
      <c r="C61" s="4" t="str">
        <f>IF(_xlfn.XLOOKUP(_xlfn.TEXTJOIN("-",TRUE,$F61,$O$1),指標計算③算出[index],指標計算③算出[統合区分],"",0)=0,"",_xlfn.XLOOKUP(_xlfn.TEXTJOIN("-",TRUE,$F61,$O$1),指標計算③算出[index],指標計算③算出[統合区分],"",0))</f>
        <v/>
      </c>
      <c r="D61" s="4" t="str">
        <f>_xlfn.XLOOKUP($A61,特性別区分リスト[特性別区分],特性別区分リスト[特性別区分名],"",0)</f>
        <v>医総大</v>
      </c>
      <c r="E61" s="4" t="str">
        <f>_xlfn.XLOOKUP($B61,規模別区分リスト[規模別区分],規模別区分リスト[規模別区分名],"",0)</f>
        <v>3,000-5,000</v>
      </c>
      <c r="F61" s="1" t="s">
        <v>55</v>
      </c>
      <c r="G61" s="2" t="str" cm="1">
        <f t="array" ref="G61">_xlfn.XLOOKUP($F61,国立大学法人一覧[番号],IF($O$1&gt;=2024,国立大学法人一覧[法人名（2024～）],国立大学法人一覧[法人名（～2023）]),"",0)</f>
        <v>山梨大学</v>
      </c>
      <c r="H61" s="10" cm="1">
        <f t="array" aca="1" ref="H61" ca="1">_xlfn.XLOOKUP(_xlfn.TEXTJOIN("-",TRUE,$F61,$O$1),指標計算①分子[index],INDIRECT(_xlfn.CONCAT("指標計算①分子[",$G$1,"]")),0,0)</f>
        <v>29207897261</v>
      </c>
      <c r="I61" s="10" cm="1">
        <f t="array" aca="1" ref="I61" ca="1">_xlfn.XLOOKUP(_xlfn.TEXTJOIN("-",TRUE,$F61,$O$1),指標計算②分母[index],INDIRECT(_xlfn.CONCAT("指標計算②分母[",$G$1,"]")),0,0)</f>
        <v>82308918204</v>
      </c>
      <c r="J61" s="12" t="str" cm="1">
        <f t="array" aca="1" ref="J61" ca="1">TEXT(IF(_xlfn.XLOOKUP(_xlfn.TEXTJOIN("-",TRUE,$F61,$O$1-5),指標計算③算出[index],INDIRECT(_xlfn.CONCAT("指標計算③算出[",$G$1,"]")),"-")=0,"-",_xlfn.XLOOKUP(_xlfn.TEXTJOIN("-",TRUE,$F61,$O$1-5),指標計算③算出[index],INDIRECT(_xlfn.CONCAT("指標計算③算出[",$G$1,"]")),"-")),_xlfn.XLOOKUP($G$1,指標リスト[指標名],指標リスト[表示形式],"",0))</f>
        <v>27.0%</v>
      </c>
      <c r="K61" s="12" t="str" cm="1">
        <f t="array" aca="1" ref="K61" ca="1">TEXT(IF(_xlfn.XLOOKUP(_xlfn.TEXTJOIN("-",TRUE,$F61,$O$1-4),指標計算③算出[index],INDIRECT(_xlfn.CONCAT("指標計算③算出[",$G$1,"]")),"-")=0,"-",_xlfn.XLOOKUP(_xlfn.TEXTJOIN("-",TRUE,$F61,$O$1-4),指標計算③算出[index],INDIRECT(_xlfn.CONCAT("指標計算③算出[",$G$1,"]")),"-")),_xlfn.XLOOKUP($G$1,指標リスト[指標名],指標リスト[表示形式],"",0))</f>
        <v>28.0%</v>
      </c>
      <c r="L61" s="12" t="str" cm="1">
        <f t="array" aca="1" ref="L61" ca="1">TEXT(IF(_xlfn.XLOOKUP(_xlfn.TEXTJOIN("-",TRUE,$F61,$O$1-3),指標計算③算出[index],INDIRECT(_xlfn.CONCAT("指標計算③算出[",$G$1,"]")),"-")=0,"-",_xlfn.XLOOKUP(_xlfn.TEXTJOIN("-",TRUE,$F61,$O$1-3),指標計算③算出[index],INDIRECT(_xlfn.CONCAT("指標計算③算出[",$G$1,"]")),"-")),_xlfn.XLOOKUP($G$1,指標リスト[指標名],指標リスト[表示形式],"",0))</f>
        <v>34.2%</v>
      </c>
      <c r="M61" s="12" t="str" cm="1">
        <f t="array" aca="1" ref="M61" ca="1">TEXT(IF(_xlfn.XLOOKUP(_xlfn.TEXTJOIN("-",TRUE,$F61,$O$1-2),指標計算③算出[index],INDIRECT(_xlfn.CONCAT("指標計算③算出[",$G$1,"]")),"-")=0,"-",_xlfn.XLOOKUP(_xlfn.TEXTJOIN("-",TRUE,$F61,$O$1-2),指標計算③算出[index],INDIRECT(_xlfn.CONCAT("指標計算③算出[",$G$1,"]")),"-")),_xlfn.XLOOKUP($G$1,指標リスト[指標名],指標リスト[表示形式],"",0))</f>
        <v>33.5%</v>
      </c>
      <c r="N61" s="12" t="str" cm="1">
        <f t="array" aca="1" ref="N61" ca="1">TEXT(IF(_xlfn.XLOOKUP(_xlfn.TEXTJOIN("-",TRUE,$F61,$O$1-1),指標計算③算出[index],INDIRECT(_xlfn.CONCAT("指標計算③算出[",$G$1,"]")),"-")=0,"-",_xlfn.XLOOKUP(_xlfn.TEXTJOIN("-",TRUE,$F61,$O$1-1),指標計算③算出[index],INDIRECT(_xlfn.CONCAT("指標計算③算出[",$G$1,"]")),"-")),_xlfn.XLOOKUP($G$1,指標リスト[指標名],指標リスト[表示形式],"",0))</f>
        <v>35.7%</v>
      </c>
      <c r="O61" s="12" t="str" cm="1">
        <f t="array" aca="1" ref="O61" ca="1">TEXT(IF(_xlfn.XLOOKUP(_xlfn.TEXTJOIN("-",TRUE,$F61,$O$1),指標計算③算出[index],INDIRECT(_xlfn.CONCAT("指標計算③算出[",$G$1,"]")),"-")=0,"-",_xlfn.XLOOKUP(_xlfn.TEXTJOIN("-",TRUE,$F61,$O$1),指標計算③算出[index],INDIRECT(_xlfn.CONCAT("指標計算③算出[",$G$1,"]")),"-")),_xlfn.XLOOKUP($G$1,指標リスト[指標名],指標リスト[表示形式],"",0))</f>
        <v>35.5%</v>
      </c>
      <c r="P61" s="2"/>
      <c r="Q61" cm="1">
        <f t="array" aca="1" ref="Q61:V61" ca="1">IFERROR(IF(VALUE(J61:O61)=0,NA(),VALUE(J61:O61)),NA())</f>
        <v>0.27</v>
      </c>
      <c r="R61">
        <f ca="1"/>
        <v>0.28000000000000003</v>
      </c>
      <c r="S61">
        <f ca="1"/>
        <v>0.34200000000000003</v>
      </c>
      <c r="T61">
        <f ca="1"/>
        <v>0.33500000000000002</v>
      </c>
      <c r="U61">
        <f ca="1"/>
        <v>0.35699999999999998</v>
      </c>
      <c r="V61">
        <f ca="1"/>
        <v>0.35499999999999998</v>
      </c>
    </row>
    <row r="62" spans="1:22">
      <c r="A62" s="4" t="str">
        <f>IF(_xlfn.XLOOKUP(_xlfn.TEXTJOIN("-",TRUE,$F62,$O$1),指標計算③算出[index],指標計算③算出[特性別区分],"",0)=0,"",_xlfn.XLOOKUP(_xlfn.TEXTJOIN("-",TRUE,$F62,$O$1),指標計算③算出[index],指標計算③算出[特性別区分],"",0))</f>
        <v>医総</v>
      </c>
      <c r="B62" s="4">
        <f>IF(_xlfn.XLOOKUP(_xlfn.TEXTJOIN("-",TRUE,$F62,$O$1),指標計算③算出[index],指標計算③算出[規模別区分],"",0)=0,"",_xlfn.XLOOKUP(_xlfn.TEXTJOIN("-",TRUE,$F62,$O$1),指標計算③算出[index],指標計算③算出[規模別区分],"",0))</f>
        <v>7</v>
      </c>
      <c r="C62" s="4" t="str">
        <f>IF(_xlfn.XLOOKUP(_xlfn.TEXTJOIN("-",TRUE,$F62,$O$1),指標計算③算出[index],指標計算③算出[統合区分],"",0)=0,"",_xlfn.XLOOKUP(_xlfn.TEXTJOIN("-",TRUE,$F62,$O$1),指標計算③算出[index],指標計算③算出[統合区分],"",0))</f>
        <v/>
      </c>
      <c r="D62" s="4" t="str">
        <f>_xlfn.XLOOKUP($A62,特性別区分リスト[特性別区分],特性別区分リスト[特性別区分名],"",0)</f>
        <v>医総大</v>
      </c>
      <c r="E62" s="4" t="str">
        <f>_xlfn.XLOOKUP($B62,規模別区分リスト[規模別区分],規模別区分リスト[規模別区分名],"",0)</f>
        <v>10,000-15,000</v>
      </c>
      <c r="F62" s="1" t="s">
        <v>56</v>
      </c>
      <c r="G62" s="2" t="str" cm="1">
        <f t="array" ref="G62">_xlfn.XLOOKUP($F62,国立大学法人一覧[番号],IF($O$1&gt;=2024,国立大学法人一覧[法人名（2024～）],国立大学法人一覧[法人名（～2023）]),"",0)</f>
        <v>信州大学</v>
      </c>
      <c r="H62" s="10" cm="1">
        <f t="array" aca="1" ref="H62" ca="1">_xlfn.XLOOKUP(_xlfn.TEXTJOIN("-",TRUE,$F62,$O$1),指標計算①分子[index],INDIRECT(_xlfn.CONCAT("指標計算①分子[",$G$1,"]")),0,0)</f>
        <v>30997963321</v>
      </c>
      <c r="I62" s="10" cm="1">
        <f t="array" aca="1" ref="I62" ca="1">_xlfn.XLOOKUP(_xlfn.TEXTJOIN("-",TRUE,$F62,$O$1),指標計算②分母[index],INDIRECT(_xlfn.CONCAT("指標計算②分母[",$G$1,"]")),0,0)</f>
        <v>110284839875</v>
      </c>
      <c r="J62" s="12" t="str" cm="1">
        <f t="array" aca="1" ref="J62" ca="1">TEXT(IF(_xlfn.XLOOKUP(_xlfn.TEXTJOIN("-",TRUE,$F62,$O$1-5),指標計算③算出[index],INDIRECT(_xlfn.CONCAT("指標計算③算出[",$G$1,"]")),"-")=0,"-",_xlfn.XLOOKUP(_xlfn.TEXTJOIN("-",TRUE,$F62,$O$1-5),指標計算③算出[index],INDIRECT(_xlfn.CONCAT("指標計算③算出[",$G$1,"]")),"-")),_xlfn.XLOOKUP($G$1,指標リスト[指標名],指標リスト[表示形式],"",0))</f>
        <v>27.2%</v>
      </c>
      <c r="K62" s="12" t="str" cm="1">
        <f t="array" aca="1" ref="K62" ca="1">TEXT(IF(_xlfn.XLOOKUP(_xlfn.TEXTJOIN("-",TRUE,$F62,$O$1-4),指標計算③算出[index],INDIRECT(_xlfn.CONCAT("指標計算③算出[",$G$1,"]")),"-")=0,"-",_xlfn.XLOOKUP(_xlfn.TEXTJOIN("-",TRUE,$F62,$O$1-4),指標計算③算出[index],INDIRECT(_xlfn.CONCAT("指標計算③算出[",$G$1,"]")),"-")),_xlfn.XLOOKUP($G$1,指標リスト[指標名],指標リスト[表示形式],"",0))</f>
        <v>29.8%</v>
      </c>
      <c r="L62" s="12" t="str" cm="1">
        <f t="array" aca="1" ref="L62" ca="1">TEXT(IF(_xlfn.XLOOKUP(_xlfn.TEXTJOIN("-",TRUE,$F62,$O$1-3),指標計算③算出[index],INDIRECT(_xlfn.CONCAT("指標計算③算出[",$G$1,"]")),"-")=0,"-",_xlfn.XLOOKUP(_xlfn.TEXTJOIN("-",TRUE,$F62,$O$1-3),指標計算③算出[index],INDIRECT(_xlfn.CONCAT("指標計算③算出[",$G$1,"]")),"-")),_xlfn.XLOOKUP($G$1,指標リスト[指標名],指標リスト[表示形式],"",0))</f>
        <v>29.4%</v>
      </c>
      <c r="M62" s="12" t="str" cm="1">
        <f t="array" aca="1" ref="M62" ca="1">TEXT(IF(_xlfn.XLOOKUP(_xlfn.TEXTJOIN("-",TRUE,$F62,$O$1-2),指標計算③算出[index],INDIRECT(_xlfn.CONCAT("指標計算③算出[",$G$1,"]")),"-")=0,"-",_xlfn.XLOOKUP(_xlfn.TEXTJOIN("-",TRUE,$F62,$O$1-2),指標計算③算出[index],INDIRECT(_xlfn.CONCAT("指標計算③算出[",$G$1,"]")),"-")),_xlfn.XLOOKUP($G$1,指標リスト[指標名],指標リスト[表示形式],"",0))</f>
        <v>28.0%</v>
      </c>
      <c r="N62" s="12" t="str" cm="1">
        <f t="array" aca="1" ref="N62" ca="1">TEXT(IF(_xlfn.XLOOKUP(_xlfn.TEXTJOIN("-",TRUE,$F62,$O$1-1),指標計算③算出[index],INDIRECT(_xlfn.CONCAT("指標計算③算出[",$G$1,"]")),"-")=0,"-",_xlfn.XLOOKUP(_xlfn.TEXTJOIN("-",TRUE,$F62,$O$1-1),指標計算③算出[index],INDIRECT(_xlfn.CONCAT("指標計算③算出[",$G$1,"]")),"-")),_xlfn.XLOOKUP($G$1,指標リスト[指標名],指標リスト[表示形式],"",0))</f>
        <v>28.3%</v>
      </c>
      <c r="O62" s="12" t="str" cm="1">
        <f t="array" aca="1" ref="O62" ca="1">TEXT(IF(_xlfn.XLOOKUP(_xlfn.TEXTJOIN("-",TRUE,$F62,$O$1),指標計算③算出[index],INDIRECT(_xlfn.CONCAT("指標計算③算出[",$G$1,"]")),"-")=0,"-",_xlfn.XLOOKUP(_xlfn.TEXTJOIN("-",TRUE,$F62,$O$1),指標計算③算出[index],INDIRECT(_xlfn.CONCAT("指標計算③算出[",$G$1,"]")),"-")),_xlfn.XLOOKUP($G$1,指標リスト[指標名],指標リスト[表示形式],"",0))</f>
        <v>28.1%</v>
      </c>
      <c r="P62" s="2"/>
      <c r="Q62" cm="1">
        <f t="array" aca="1" ref="Q62:V62" ca="1">IFERROR(IF(VALUE(J62:O62)=0,NA(),VALUE(J62:O62)),NA())</f>
        <v>0.27200000000000002</v>
      </c>
      <c r="R62">
        <f ca="1"/>
        <v>0.29799999999999999</v>
      </c>
      <c r="S62">
        <f ca="1"/>
        <v>0.29399999999999998</v>
      </c>
      <c r="T62">
        <f ca="1"/>
        <v>0.28000000000000003</v>
      </c>
      <c r="U62">
        <f ca="1"/>
        <v>0.28299999999999997</v>
      </c>
      <c r="V62">
        <f ca="1"/>
        <v>0.28100000000000003</v>
      </c>
    </row>
    <row r="63" spans="1:22">
      <c r="A63" s="4" t="str">
        <f>IF(_xlfn.XLOOKUP(_xlfn.TEXTJOIN("-",TRUE,$F63,$O$1),指標計算③算出[index],指標計算③算出[特性別区分],"",0)=0,"",_xlfn.XLOOKUP(_xlfn.TEXTJOIN("-",TRUE,$F63,$O$1),指標計算③算出[index],指標計算③算出[特性別区分],"",0))</f>
        <v>医総</v>
      </c>
      <c r="B63" s="4">
        <f>IF(_xlfn.XLOOKUP(_xlfn.TEXTJOIN("-",TRUE,$F63,$O$1),指標計算③算出[index],指標計算③算出[規模別区分],"",0)=0,"",_xlfn.XLOOKUP(_xlfn.TEXTJOIN("-",TRUE,$F63,$O$1),指標計算③算出[index],指標計算③算出[規模別区分],"",0))</f>
        <v>5</v>
      </c>
      <c r="C63" s="4" t="str">
        <f>IF(_xlfn.XLOOKUP(_xlfn.TEXTJOIN("-",TRUE,$F63,$O$1),指標計算③算出[index],指標計算③算出[統合区分],"",0)=0,"",_xlfn.XLOOKUP(_xlfn.TEXTJOIN("-",TRUE,$F63,$O$1),指標計算③算出[index],指標計算③算出[統合区分],"",0))</f>
        <v>B</v>
      </c>
      <c r="D63" s="4" t="str">
        <f>_xlfn.XLOOKUP($A63,特性別区分リスト[特性別区分],特性別区分リスト[特性別区分名],"",0)</f>
        <v>医総大</v>
      </c>
      <c r="E63" s="4" t="str">
        <f>_xlfn.XLOOKUP($B63,規模別区分リスト[規模別区分],規模別区分リスト[規模別区分名],"",0)</f>
        <v>5,000-8,000</v>
      </c>
      <c r="F63" s="1" t="s">
        <v>57</v>
      </c>
      <c r="G63" s="2" t="str" cm="1">
        <f t="array" ref="G63">_xlfn.XLOOKUP($F63,国立大学法人一覧[番号],IF($O$1&gt;=2024,国立大学法人一覧[法人名（2024～）],国立大学法人一覧[法人名（～2023）]),"",0)</f>
        <v>岐阜大学</v>
      </c>
      <c r="H63" s="10" cm="1">
        <f t="array" aca="1" ref="H63" ca="1">_xlfn.XLOOKUP(_xlfn.TEXTJOIN("-",TRUE,$F63,$O$1),指標計算①分子[index],INDIRECT(_xlfn.CONCAT("指標計算①分子[",$G$1,"]")),0,0)</f>
        <v>0</v>
      </c>
      <c r="I63" s="10" cm="1">
        <f t="array" aca="1" ref="I63" ca="1">_xlfn.XLOOKUP(_xlfn.TEXTJOIN("-",TRUE,$F63,$O$1),指標計算②分母[index],INDIRECT(_xlfn.CONCAT("指標計算②分母[",$G$1,"]")),0,0)</f>
        <v>0</v>
      </c>
      <c r="J63" s="12" t="str" cm="1">
        <f t="array" aca="1" ref="J63" ca="1">TEXT(IF(_xlfn.XLOOKUP(_xlfn.TEXTJOIN("-",TRUE,$F63,$O$1-5),指標計算③算出[index],INDIRECT(_xlfn.CONCAT("指標計算③算出[",$G$1,"]")),"-")=0,"-",_xlfn.XLOOKUP(_xlfn.TEXTJOIN("-",TRUE,$F63,$O$1-5),指標計算③算出[index],INDIRECT(_xlfn.CONCAT("指標計算③算出[",$G$1,"]")),"-")),_xlfn.XLOOKUP($G$1,指標リスト[指標名],指標リスト[表示形式],"",0))</f>
        <v>24.6%</v>
      </c>
      <c r="K63" s="12" t="str" cm="1">
        <f t="array" aca="1" ref="K63" ca="1">TEXT(IF(_xlfn.XLOOKUP(_xlfn.TEXTJOIN("-",TRUE,$F63,$O$1-4),指標計算③算出[index],INDIRECT(_xlfn.CONCAT("指標計算③算出[",$G$1,"]")),"-")=0,"-",_xlfn.XLOOKUP(_xlfn.TEXTJOIN("-",TRUE,$F63,$O$1-4),指標計算③算出[index],INDIRECT(_xlfn.CONCAT("指標計算③算出[",$G$1,"]")),"-")),_xlfn.XLOOKUP($G$1,指標リスト[指標名],指標リスト[表示形式],"",0))</f>
        <v>23.9%</v>
      </c>
      <c r="L63" s="12" t="str" cm="1">
        <f t="array" aca="1" ref="L63" ca="1">TEXT(IF(_xlfn.XLOOKUP(_xlfn.TEXTJOIN("-",TRUE,$F63,$O$1-3),指標計算③算出[index],INDIRECT(_xlfn.CONCAT("指標計算③算出[",$G$1,"]")),"-")=0,"-",_xlfn.XLOOKUP(_xlfn.TEXTJOIN("-",TRUE,$F63,$O$1-3),指標計算③算出[index],INDIRECT(_xlfn.CONCAT("指標計算③算出[",$G$1,"]")),"-")),_xlfn.XLOOKUP($G$1,指標リスト[指標名],指標リスト[表示形式],"",0))</f>
        <v>-</v>
      </c>
      <c r="M63" s="12" t="str" cm="1">
        <f t="array" aca="1" ref="M63" ca="1">TEXT(IF(_xlfn.XLOOKUP(_xlfn.TEXTJOIN("-",TRUE,$F63,$O$1-2),指標計算③算出[index],INDIRECT(_xlfn.CONCAT("指標計算③算出[",$G$1,"]")),"-")=0,"-",_xlfn.XLOOKUP(_xlfn.TEXTJOIN("-",TRUE,$F63,$O$1-2),指標計算③算出[index],INDIRECT(_xlfn.CONCAT("指標計算③算出[",$G$1,"]")),"-")),_xlfn.XLOOKUP($G$1,指標リスト[指標名],指標リスト[表示形式],"",0))</f>
        <v>-</v>
      </c>
      <c r="N63" s="12" t="str" cm="1">
        <f t="array" aca="1" ref="N63" ca="1">TEXT(IF(_xlfn.XLOOKUP(_xlfn.TEXTJOIN("-",TRUE,$F63,$O$1-1),指標計算③算出[index],INDIRECT(_xlfn.CONCAT("指標計算③算出[",$G$1,"]")),"-")=0,"-",_xlfn.XLOOKUP(_xlfn.TEXTJOIN("-",TRUE,$F63,$O$1-1),指標計算③算出[index],INDIRECT(_xlfn.CONCAT("指標計算③算出[",$G$1,"]")),"-")),_xlfn.XLOOKUP($G$1,指標リスト[指標名],指標リスト[表示形式],"",0))</f>
        <v>-</v>
      </c>
      <c r="O63" s="12" t="str" cm="1">
        <f t="array" aca="1" ref="O63" ca="1">TEXT(IF(_xlfn.XLOOKUP(_xlfn.TEXTJOIN("-",TRUE,$F63,$O$1),指標計算③算出[index],INDIRECT(_xlfn.CONCAT("指標計算③算出[",$G$1,"]")),"-")=0,"-",_xlfn.XLOOKUP(_xlfn.TEXTJOIN("-",TRUE,$F63,$O$1),指標計算③算出[index],INDIRECT(_xlfn.CONCAT("指標計算③算出[",$G$1,"]")),"-")),_xlfn.XLOOKUP($G$1,指標リスト[指標名],指標リスト[表示形式],"",0))</f>
        <v>-</v>
      </c>
      <c r="P63" s="2"/>
      <c r="Q63" cm="1">
        <f t="array" aca="1" ref="Q63:V63" ca="1">IFERROR(IF(VALUE(J63:O63)=0,NA(),VALUE(J63:O63)),NA())</f>
        <v>0.246</v>
      </c>
      <c r="R63">
        <f ca="1"/>
        <v>0.23899999999999999</v>
      </c>
      <c r="S63" t="e">
        <f ca="1"/>
        <v>#N/A</v>
      </c>
      <c r="T63" t="e">
        <f ca="1"/>
        <v>#N/A</v>
      </c>
      <c r="U63" t="e">
        <f ca="1"/>
        <v>#N/A</v>
      </c>
      <c r="V63" t="e">
        <f ca="1"/>
        <v>#N/A</v>
      </c>
    </row>
    <row r="64" spans="1:22">
      <c r="A64" s="4" t="str">
        <f>IF(_xlfn.XLOOKUP(_xlfn.TEXTJOIN("-",TRUE,$F64,$O$1),指標計算③算出[index],指標計算③算出[特性別区分],"",0)=0,"",_xlfn.XLOOKUP(_xlfn.TEXTJOIN("-",TRUE,$F64,$O$1),指標計算③算出[index],指標計算③算出[特性別区分],"",0))</f>
        <v>無総</v>
      </c>
      <c r="B64" s="4">
        <f>IF(_xlfn.XLOOKUP(_xlfn.TEXTJOIN("-",TRUE,$F64,$O$1),指標計算③算出[index],指標計算③算出[規模別区分],"",0)=0,"",_xlfn.XLOOKUP(_xlfn.TEXTJOIN("-",TRUE,$F64,$O$1),指標計算③算出[index],指標計算③算出[規模別区分],"",0))</f>
        <v>6</v>
      </c>
      <c r="C64" s="4" t="str">
        <f>IF(_xlfn.XLOOKUP(_xlfn.TEXTJOIN("-",TRUE,$F64,$O$1),指標計算③算出[index],指標計算③算出[統合区分],"",0)=0,"",_xlfn.XLOOKUP(_xlfn.TEXTJOIN("-",TRUE,$F64,$O$1),指標計算③算出[index],指標計算③算出[統合区分],"",0))</f>
        <v/>
      </c>
      <c r="D64" s="4" t="str">
        <f>_xlfn.XLOOKUP($A64,特性別区分リスト[特性別区分],特性別区分リスト[特性別区分名],"",0)</f>
        <v>医無総大</v>
      </c>
      <c r="E64" s="4" t="str">
        <f>_xlfn.XLOOKUP($B64,規模別区分リスト[規模別区分],規模別区分リスト[規模別区分名],"",0)</f>
        <v>8,000-10,000</v>
      </c>
      <c r="F64" s="1" t="s">
        <v>58</v>
      </c>
      <c r="G64" s="2" t="str" cm="1">
        <f t="array" ref="G64">_xlfn.XLOOKUP($F64,国立大学法人一覧[番号],IF($O$1&gt;=2024,国立大学法人一覧[法人名（2024～）],国立大学法人一覧[法人名（～2023）]),"",0)</f>
        <v>静岡大学</v>
      </c>
      <c r="H64" s="10" cm="1">
        <f t="array" aca="1" ref="H64" ca="1">_xlfn.XLOOKUP(_xlfn.TEXTJOIN("-",TRUE,$F64,$O$1),指標計算①分子[index],INDIRECT(_xlfn.CONCAT("指標計算①分子[",$G$1,"]")),0,0)</f>
        <v>6302504641</v>
      </c>
      <c r="I64" s="10" cm="1">
        <f t="array" aca="1" ref="I64" ca="1">_xlfn.XLOOKUP(_xlfn.TEXTJOIN("-",TRUE,$F64,$O$1),指標計算②分母[index],INDIRECT(_xlfn.CONCAT("指標計算②分母[",$G$1,"]")),0,0)</f>
        <v>71667582011</v>
      </c>
      <c r="J64" s="12" t="str" cm="1">
        <f t="array" aca="1" ref="J64" ca="1">TEXT(IF(_xlfn.XLOOKUP(_xlfn.TEXTJOIN("-",TRUE,$F64,$O$1-5),指標計算③算出[index],INDIRECT(_xlfn.CONCAT("指標計算③算出[",$G$1,"]")),"-")=0,"-",_xlfn.XLOOKUP(_xlfn.TEXTJOIN("-",TRUE,$F64,$O$1-5),指標計算③算出[index],INDIRECT(_xlfn.CONCAT("指標計算③算出[",$G$1,"]")),"-")),_xlfn.XLOOKUP($G$1,指標リスト[指標名],指標リスト[表示形式],"",0))</f>
        <v>6.2%</v>
      </c>
      <c r="K64" s="12" t="str" cm="1">
        <f t="array" aca="1" ref="K64" ca="1">TEXT(IF(_xlfn.XLOOKUP(_xlfn.TEXTJOIN("-",TRUE,$F64,$O$1-4),指標計算③算出[index],INDIRECT(_xlfn.CONCAT("指標計算③算出[",$G$1,"]")),"-")=0,"-",_xlfn.XLOOKUP(_xlfn.TEXTJOIN("-",TRUE,$F64,$O$1-4),指標計算③算出[index],INDIRECT(_xlfn.CONCAT("指標計算③算出[",$G$1,"]")),"-")),_xlfn.XLOOKUP($G$1,指標リスト[指標名],指標リスト[表示形式],"",0))</f>
        <v>6.9%</v>
      </c>
      <c r="L64" s="12" t="str" cm="1">
        <f t="array" aca="1" ref="L64" ca="1">TEXT(IF(_xlfn.XLOOKUP(_xlfn.TEXTJOIN("-",TRUE,$F64,$O$1-3),指標計算③算出[index],INDIRECT(_xlfn.CONCAT("指標計算③算出[",$G$1,"]")),"-")=0,"-",_xlfn.XLOOKUP(_xlfn.TEXTJOIN("-",TRUE,$F64,$O$1-3),指標計算③算出[index],INDIRECT(_xlfn.CONCAT("指標計算③算出[",$G$1,"]")),"-")),_xlfn.XLOOKUP($G$1,指標リスト[指標名],指標リスト[表示形式],"",0))</f>
        <v>7.6%</v>
      </c>
      <c r="M64" s="12" t="str" cm="1">
        <f t="array" aca="1" ref="M64" ca="1">TEXT(IF(_xlfn.XLOOKUP(_xlfn.TEXTJOIN("-",TRUE,$F64,$O$1-2),指標計算③算出[index],INDIRECT(_xlfn.CONCAT("指標計算③算出[",$G$1,"]")),"-")=0,"-",_xlfn.XLOOKUP(_xlfn.TEXTJOIN("-",TRUE,$F64,$O$1-2),指標計算③算出[index],INDIRECT(_xlfn.CONCAT("指標計算③算出[",$G$1,"]")),"-")),_xlfn.XLOOKUP($G$1,指標リスト[指標名],指標リスト[表示形式],"",0))</f>
        <v>7.2%</v>
      </c>
      <c r="N64" s="12" t="str" cm="1">
        <f t="array" aca="1" ref="N64" ca="1">TEXT(IF(_xlfn.XLOOKUP(_xlfn.TEXTJOIN("-",TRUE,$F64,$O$1-1),指標計算③算出[index],INDIRECT(_xlfn.CONCAT("指標計算③算出[",$G$1,"]")),"-")=0,"-",_xlfn.XLOOKUP(_xlfn.TEXTJOIN("-",TRUE,$F64,$O$1-1),指標計算③算出[index],INDIRECT(_xlfn.CONCAT("指標計算③算出[",$G$1,"]")),"-")),_xlfn.XLOOKUP($G$1,指標リスト[指標名],指標リスト[表示形式],"",0))</f>
        <v>7.7%</v>
      </c>
      <c r="O64" s="12" t="str" cm="1">
        <f t="array" aca="1" ref="O64" ca="1">TEXT(IF(_xlfn.XLOOKUP(_xlfn.TEXTJOIN("-",TRUE,$F64,$O$1),指標計算③算出[index],INDIRECT(_xlfn.CONCAT("指標計算③算出[",$G$1,"]")),"-")=0,"-",_xlfn.XLOOKUP(_xlfn.TEXTJOIN("-",TRUE,$F64,$O$1),指標計算③算出[index],INDIRECT(_xlfn.CONCAT("指標計算③算出[",$G$1,"]")),"-")),_xlfn.XLOOKUP($G$1,指標リスト[指標名],指標リスト[表示形式],"",0))</f>
        <v>8.8%</v>
      </c>
      <c r="P64" s="2"/>
      <c r="Q64" cm="1">
        <f t="array" aca="1" ref="Q64:V64" ca="1">IFERROR(IF(VALUE(J64:O64)=0,NA(),VALUE(J64:O64)),NA())</f>
        <v>6.2E-2</v>
      </c>
      <c r="R64">
        <f ca="1"/>
        <v>6.9000000000000006E-2</v>
      </c>
      <c r="S64">
        <f ca="1"/>
        <v>7.5999999999999998E-2</v>
      </c>
      <c r="T64">
        <f ca="1"/>
        <v>7.1999999999999995E-2</v>
      </c>
      <c r="U64">
        <f ca="1"/>
        <v>7.6999999999999999E-2</v>
      </c>
      <c r="V64">
        <f ca="1"/>
        <v>8.7999999999999995E-2</v>
      </c>
    </row>
    <row r="65" spans="1:22">
      <c r="A65" s="4" t="str">
        <f>IF(_xlfn.XLOOKUP(_xlfn.TEXTJOIN("-",TRUE,$F65,$O$1),指標計算③算出[index],指標計算③算出[特性別区分],"",0)=0,"",_xlfn.XLOOKUP(_xlfn.TEXTJOIN("-",TRUE,$F65,$O$1),指標計算③算出[index],指標計算③算出[特性別区分],"",0))</f>
        <v>医</v>
      </c>
      <c r="B65" s="4">
        <f>IF(_xlfn.XLOOKUP(_xlfn.TEXTJOIN("-",TRUE,$F65,$O$1),指標計算③算出[index],指標計算③算出[規模別区分],"",0)=0,"",_xlfn.XLOOKUP(_xlfn.TEXTJOIN("-",TRUE,$F65,$O$1),指標計算③算出[index],指標計算③算出[規模別区分],"",0))</f>
        <v>2</v>
      </c>
      <c r="C65" s="4" t="str">
        <f>IF(_xlfn.XLOOKUP(_xlfn.TEXTJOIN("-",TRUE,$F65,$O$1),指標計算③算出[index],指標計算③算出[統合区分],"",0)=0,"",_xlfn.XLOOKUP(_xlfn.TEXTJOIN("-",TRUE,$F65,$O$1),指標計算③算出[index],指標計算③算出[統合区分],"",0))</f>
        <v/>
      </c>
      <c r="D65" s="4" t="str">
        <f>_xlfn.XLOOKUP($A65,特性別区分リスト[特性別区分],特性別区分リスト[特性別区分名],"",0)</f>
        <v>医科大</v>
      </c>
      <c r="E65" s="4" t="str">
        <f>_xlfn.XLOOKUP($B65,規模別区分リスト[規模別区分],規模別区分リスト[規模別区分名],"",0)</f>
        <v>1,000-2,000</v>
      </c>
      <c r="F65" s="1" t="s">
        <v>59</v>
      </c>
      <c r="G65" s="2" t="str" cm="1">
        <f t="array" ref="G65">_xlfn.XLOOKUP($F65,国立大学法人一覧[番号],IF($O$1&gt;=2024,国立大学法人一覧[法人名（2024～）],国立大学法人一覧[法人名（～2023）]),"",0)</f>
        <v>浜松医科大学</v>
      </c>
      <c r="H65" s="10" cm="1">
        <f t="array" aca="1" ref="H65" ca="1">_xlfn.XLOOKUP(_xlfn.TEXTJOIN("-",TRUE,$F65,$O$1),指標計算①分子[index],INDIRECT(_xlfn.CONCAT("指標計算①分子[",$G$1,"]")),0,0)</f>
        <v>26112764289</v>
      </c>
      <c r="I65" s="10" cm="1">
        <f t="array" aca="1" ref="I65" ca="1">_xlfn.XLOOKUP(_xlfn.TEXTJOIN("-",TRUE,$F65,$O$1),指標計算②分母[index],INDIRECT(_xlfn.CONCAT("指標計算②分母[",$G$1,"]")),0,0)</f>
        <v>53324562909</v>
      </c>
      <c r="J65" s="12" t="str" cm="1">
        <f t="array" aca="1" ref="J65" ca="1">TEXT(IF(_xlfn.XLOOKUP(_xlfn.TEXTJOIN("-",TRUE,$F65,$O$1-5),指標計算③算出[index],INDIRECT(_xlfn.CONCAT("指標計算③算出[",$G$1,"]")),"-")=0,"-",_xlfn.XLOOKUP(_xlfn.TEXTJOIN("-",TRUE,$F65,$O$1-5),指標計算③算出[index],INDIRECT(_xlfn.CONCAT("指標計算③算出[",$G$1,"]")),"-")),_xlfn.XLOOKUP($G$1,指標リスト[指標名],指標リスト[表示形式],"",0))</f>
        <v>51.2%</v>
      </c>
      <c r="K65" s="12" t="str" cm="1">
        <f t="array" aca="1" ref="K65" ca="1">TEXT(IF(_xlfn.XLOOKUP(_xlfn.TEXTJOIN("-",TRUE,$F65,$O$1-4),指標計算③算出[index],INDIRECT(_xlfn.CONCAT("指標計算③算出[",$G$1,"]")),"-")=0,"-",_xlfn.XLOOKUP(_xlfn.TEXTJOIN("-",TRUE,$F65,$O$1-4),指標計算③算出[index],INDIRECT(_xlfn.CONCAT("指標計算③算出[",$G$1,"]")),"-")),_xlfn.XLOOKUP($G$1,指標リスト[指標名],指標リスト[表示形式],"",0))</f>
        <v>47.5%</v>
      </c>
      <c r="L65" s="12" t="str" cm="1">
        <f t="array" aca="1" ref="L65" ca="1">TEXT(IF(_xlfn.XLOOKUP(_xlfn.TEXTJOIN("-",TRUE,$F65,$O$1-3),指標計算③算出[index],INDIRECT(_xlfn.CONCAT("指標計算③算出[",$G$1,"]")),"-")=0,"-",_xlfn.XLOOKUP(_xlfn.TEXTJOIN("-",TRUE,$F65,$O$1-3),指標計算③算出[index],INDIRECT(_xlfn.CONCAT("指標計算③算出[",$G$1,"]")),"-")),_xlfn.XLOOKUP($G$1,指標リスト[指標名],指標リスト[表示形式],"",0))</f>
        <v>48.0%</v>
      </c>
      <c r="M65" s="12" t="str" cm="1">
        <f t="array" aca="1" ref="M65" ca="1">TEXT(IF(_xlfn.XLOOKUP(_xlfn.TEXTJOIN("-",TRUE,$F65,$O$1-2),指標計算③算出[index],INDIRECT(_xlfn.CONCAT("指標計算③算出[",$G$1,"]")),"-")=0,"-",_xlfn.XLOOKUP(_xlfn.TEXTJOIN("-",TRUE,$F65,$O$1-2),指標計算③算出[index],INDIRECT(_xlfn.CONCAT("指標計算③算出[",$G$1,"]")),"-")),_xlfn.XLOOKUP($G$1,指標リスト[指標名],指標リスト[表示形式],"",0))</f>
        <v>48.1%</v>
      </c>
      <c r="N65" s="12" t="str" cm="1">
        <f t="array" aca="1" ref="N65" ca="1">TEXT(IF(_xlfn.XLOOKUP(_xlfn.TEXTJOIN("-",TRUE,$F65,$O$1-1),指標計算③算出[index],INDIRECT(_xlfn.CONCAT("指標計算③算出[",$G$1,"]")),"-")=0,"-",_xlfn.XLOOKUP(_xlfn.TEXTJOIN("-",TRUE,$F65,$O$1-1),指標計算③算出[index],INDIRECT(_xlfn.CONCAT("指標計算③算出[",$G$1,"]")),"-")),_xlfn.XLOOKUP($G$1,指標リスト[指標名],指標リスト[表示形式],"",0))</f>
        <v>47.0%</v>
      </c>
      <c r="O65" s="12" t="str" cm="1">
        <f t="array" aca="1" ref="O65" ca="1">TEXT(IF(_xlfn.XLOOKUP(_xlfn.TEXTJOIN("-",TRUE,$F65,$O$1),指標計算③算出[index],INDIRECT(_xlfn.CONCAT("指標計算③算出[",$G$1,"]")),"-")=0,"-",_xlfn.XLOOKUP(_xlfn.TEXTJOIN("-",TRUE,$F65,$O$1),指標計算③算出[index],INDIRECT(_xlfn.CONCAT("指標計算③算出[",$G$1,"]")),"-")),_xlfn.XLOOKUP($G$1,指標リスト[指標名],指標リスト[表示形式],"",0))</f>
        <v>49.0%</v>
      </c>
      <c r="P65" s="2"/>
      <c r="Q65" cm="1">
        <f t="array" aca="1" ref="Q65:V65" ca="1">IFERROR(IF(VALUE(J65:O65)=0,NA(),VALUE(J65:O65)),NA())</f>
        <v>0.51200000000000001</v>
      </c>
      <c r="R65">
        <f ca="1"/>
        <v>0.47499999999999998</v>
      </c>
      <c r="S65">
        <f ca="1"/>
        <v>0.48</v>
      </c>
      <c r="T65">
        <f ca="1"/>
        <v>0.48099999999999998</v>
      </c>
      <c r="U65">
        <f ca="1"/>
        <v>0.47</v>
      </c>
      <c r="V65">
        <f ca="1"/>
        <v>0.49</v>
      </c>
    </row>
    <row r="66" spans="1:22">
      <c r="A66" s="4" t="str">
        <f>IF(_xlfn.XLOOKUP(_xlfn.TEXTJOIN("-",TRUE,$F66,$O$1),指標計算③算出[index],指標計算③算出[特性別区分],"",0)=0,"",_xlfn.XLOOKUP(_xlfn.TEXTJOIN("-",TRUE,$F66,$O$1),指標計算③算出[index],指標計算③算出[特性別区分],"",0))</f>
        <v>帝</v>
      </c>
      <c r="B66" s="4">
        <f>IF(_xlfn.XLOOKUP(_xlfn.TEXTJOIN("-",TRUE,$F66,$O$1),指標計算③算出[index],指標計算③算出[規模別区分],"",0)=0,"",_xlfn.XLOOKUP(_xlfn.TEXTJOIN("-",TRUE,$F66,$O$1),指標計算③算出[index],指標計算③算出[規模別区分],"",0))</f>
        <v>7</v>
      </c>
      <c r="C66" s="4" t="str">
        <f>IF(_xlfn.XLOOKUP(_xlfn.TEXTJOIN("-",TRUE,$F66,$O$1),指標計算③算出[index],指標計算③算出[統合区分],"",0)=0,"",_xlfn.XLOOKUP(_xlfn.TEXTJOIN("-",TRUE,$F66,$O$1),指標計算③算出[index],指標計算③算出[統合区分],"",0))</f>
        <v>B</v>
      </c>
      <c r="D66" s="4" t="str">
        <f>_xlfn.XLOOKUP($A66,特性別区分リスト[特性別区分],特性別区分リスト[特性別区分名],"",0)</f>
        <v>旧帝大</v>
      </c>
      <c r="E66" s="4" t="str">
        <f>_xlfn.XLOOKUP($B66,規模別区分リスト[規模別区分],規模別区分リスト[規模別区分名],"",0)</f>
        <v>10,000-15,000</v>
      </c>
      <c r="F66" s="1" t="s">
        <v>60</v>
      </c>
      <c r="G66" s="2" t="str" cm="1">
        <f t="array" ref="G66">_xlfn.XLOOKUP($F66,国立大学法人一覧[番号],IF($O$1&gt;=2024,国立大学法人一覧[法人名（2024～）],国立大学法人一覧[法人名（～2023）]),"",0)</f>
        <v>名古屋大学</v>
      </c>
      <c r="H66" s="10" cm="1">
        <f t="array" aca="1" ref="H66" ca="1">_xlfn.XLOOKUP(_xlfn.TEXTJOIN("-",TRUE,$F66,$O$1),指標計算①分子[index],INDIRECT(_xlfn.CONCAT("指標計算①分子[",$G$1,"]")),0,0)</f>
        <v>0</v>
      </c>
      <c r="I66" s="10" cm="1">
        <f t="array" aca="1" ref="I66" ca="1">_xlfn.XLOOKUP(_xlfn.TEXTJOIN("-",TRUE,$F66,$O$1),指標計算②分母[index],INDIRECT(_xlfn.CONCAT("指標計算②分母[",$G$1,"]")),0,0)</f>
        <v>0</v>
      </c>
      <c r="J66" s="12" t="str" cm="1">
        <f t="array" aca="1" ref="J66" ca="1">TEXT(IF(_xlfn.XLOOKUP(_xlfn.TEXTJOIN("-",TRUE,$F66,$O$1-5),指標計算③算出[index],INDIRECT(_xlfn.CONCAT("指標計算③算出[",$G$1,"]")),"-")=0,"-",_xlfn.XLOOKUP(_xlfn.TEXTJOIN("-",TRUE,$F66,$O$1-5),指標計算③算出[index],INDIRECT(_xlfn.CONCAT("指標計算③算出[",$G$1,"]")),"-")),_xlfn.XLOOKUP($G$1,指標リスト[指標名],指標リスト[表示形式],"",0))</f>
        <v>21.5%</v>
      </c>
      <c r="K66" s="12" t="str" cm="1">
        <f t="array" aca="1" ref="K66" ca="1">TEXT(IF(_xlfn.XLOOKUP(_xlfn.TEXTJOIN("-",TRUE,$F66,$O$1-4),指標計算③算出[index],INDIRECT(_xlfn.CONCAT("指標計算③算出[",$G$1,"]")),"-")=0,"-",_xlfn.XLOOKUP(_xlfn.TEXTJOIN("-",TRUE,$F66,$O$1-4),指標計算③算出[index],INDIRECT(_xlfn.CONCAT("指標計算③算出[",$G$1,"]")),"-")),_xlfn.XLOOKUP($G$1,指標リスト[指標名],指標リスト[表示形式],"",0))</f>
        <v>21.5%</v>
      </c>
      <c r="L66" s="12" t="str" cm="1">
        <f t="array" aca="1" ref="L66" ca="1">TEXT(IF(_xlfn.XLOOKUP(_xlfn.TEXTJOIN("-",TRUE,$F66,$O$1-3),指標計算③算出[index],INDIRECT(_xlfn.CONCAT("指標計算③算出[",$G$1,"]")),"-")=0,"-",_xlfn.XLOOKUP(_xlfn.TEXTJOIN("-",TRUE,$F66,$O$1-3),指標計算③算出[index],INDIRECT(_xlfn.CONCAT("指標計算③算出[",$G$1,"]")),"-")),_xlfn.XLOOKUP($G$1,指標リスト[指標名],指標リスト[表示形式],"",0))</f>
        <v>-</v>
      </c>
      <c r="M66" s="12" t="str" cm="1">
        <f t="array" aca="1" ref="M66" ca="1">TEXT(IF(_xlfn.XLOOKUP(_xlfn.TEXTJOIN("-",TRUE,$F66,$O$1-2),指標計算③算出[index],INDIRECT(_xlfn.CONCAT("指標計算③算出[",$G$1,"]")),"-")=0,"-",_xlfn.XLOOKUP(_xlfn.TEXTJOIN("-",TRUE,$F66,$O$1-2),指標計算③算出[index],INDIRECT(_xlfn.CONCAT("指標計算③算出[",$G$1,"]")),"-")),_xlfn.XLOOKUP($G$1,指標リスト[指標名],指標リスト[表示形式],"",0))</f>
        <v>-</v>
      </c>
      <c r="N66" s="12" t="str" cm="1">
        <f t="array" aca="1" ref="N66" ca="1">TEXT(IF(_xlfn.XLOOKUP(_xlfn.TEXTJOIN("-",TRUE,$F66,$O$1-1),指標計算③算出[index],INDIRECT(_xlfn.CONCAT("指標計算③算出[",$G$1,"]")),"-")=0,"-",_xlfn.XLOOKUP(_xlfn.TEXTJOIN("-",TRUE,$F66,$O$1-1),指標計算③算出[index],INDIRECT(_xlfn.CONCAT("指標計算③算出[",$G$1,"]")),"-")),_xlfn.XLOOKUP($G$1,指標リスト[指標名],指標リスト[表示形式],"",0))</f>
        <v>-</v>
      </c>
      <c r="O66" s="12" t="str" cm="1">
        <f t="array" aca="1" ref="O66" ca="1">TEXT(IF(_xlfn.XLOOKUP(_xlfn.TEXTJOIN("-",TRUE,$F66,$O$1),指標計算③算出[index],INDIRECT(_xlfn.CONCAT("指標計算③算出[",$G$1,"]")),"-")=0,"-",_xlfn.XLOOKUP(_xlfn.TEXTJOIN("-",TRUE,$F66,$O$1),指標計算③算出[index],INDIRECT(_xlfn.CONCAT("指標計算③算出[",$G$1,"]")),"-")),_xlfn.XLOOKUP($G$1,指標リスト[指標名],指標リスト[表示形式],"",0))</f>
        <v>-</v>
      </c>
      <c r="P66" s="2"/>
      <c r="Q66" cm="1">
        <f t="array" aca="1" ref="Q66:V66" ca="1">IFERROR(IF(VALUE(J66:O66)=0,NA(),VALUE(J66:O66)),NA())</f>
        <v>0.215</v>
      </c>
      <c r="R66">
        <f ca="1"/>
        <v>0.215</v>
      </c>
      <c r="S66" t="e">
        <f ca="1"/>
        <v>#N/A</v>
      </c>
      <c r="T66" t="e">
        <f ca="1"/>
        <v>#N/A</v>
      </c>
      <c r="U66" t="e">
        <f ca="1"/>
        <v>#N/A</v>
      </c>
      <c r="V66" t="e">
        <f ca="1"/>
        <v>#N/A</v>
      </c>
    </row>
    <row r="67" spans="1:22">
      <c r="A67" s="4" t="str">
        <f>IF(_xlfn.XLOOKUP(_xlfn.TEXTJOIN("-",TRUE,$F67,$O$1),指標計算③算出[index],指標計算③算出[特性別区分],"",0)=0,"",_xlfn.XLOOKUP(_xlfn.TEXTJOIN("-",TRUE,$F67,$O$1),指標計算③算出[index],指標計算③算出[特性別区分],"",0))</f>
        <v>教</v>
      </c>
      <c r="B67" s="4">
        <f>IF(_xlfn.XLOOKUP(_xlfn.TEXTJOIN("-",TRUE,$F67,$O$1),指標計算③算出[index],指標計算③算出[規模別区分],"",0)=0,"",_xlfn.XLOOKUP(_xlfn.TEXTJOIN("-",TRUE,$F67,$O$1),指標計算③算出[index],指標計算③算出[規模別区分],"",0))</f>
        <v>4</v>
      </c>
      <c r="C67" s="4" t="str">
        <f>IF(_xlfn.XLOOKUP(_xlfn.TEXTJOIN("-",TRUE,$F67,$O$1),指標計算③算出[index],指標計算③算出[統合区分],"",0)=0,"",_xlfn.XLOOKUP(_xlfn.TEXTJOIN("-",TRUE,$F67,$O$1),指標計算③算出[index],指標計算③算出[統合区分],"",0))</f>
        <v/>
      </c>
      <c r="D67" s="4" t="str">
        <f>_xlfn.XLOOKUP($A67,特性別区分リスト[特性別区分],特性別区分リスト[特性別区分名],"",0)</f>
        <v>教育大</v>
      </c>
      <c r="E67" s="4" t="str">
        <f>_xlfn.XLOOKUP($B67,規模別区分リスト[規模別区分],規模別区分リスト[規模別区分名],"",0)</f>
        <v>3,000-5,000</v>
      </c>
      <c r="F67" s="1" t="s">
        <v>61</v>
      </c>
      <c r="G67" s="2" t="str" cm="1">
        <f t="array" ref="G67">_xlfn.XLOOKUP($F67,国立大学法人一覧[番号],IF($O$1&gt;=2024,国立大学法人一覧[法人名（2024～）],国立大学法人一覧[法人名（～2023）]),"",0)</f>
        <v>愛知教育大学</v>
      </c>
      <c r="H67" s="10" cm="1">
        <f t="array" aca="1" ref="H67" ca="1">_xlfn.XLOOKUP(_xlfn.TEXTJOIN("-",TRUE,$F67,$O$1),指標計算①分子[index],INDIRECT(_xlfn.CONCAT("指標計算①分子[",$G$1,"]")),0,0)</f>
        <v>2647591899</v>
      </c>
      <c r="I67" s="10" cm="1">
        <f t="array" aca="1" ref="I67" ca="1">_xlfn.XLOOKUP(_xlfn.TEXTJOIN("-",TRUE,$F67,$O$1),指標計算②分母[index],INDIRECT(_xlfn.CONCAT("指標計算②分母[",$G$1,"]")),0,0)</f>
        <v>53019694334</v>
      </c>
      <c r="J67" s="12" t="str" cm="1">
        <f t="array" aca="1" ref="J67" ca="1">TEXT(IF(_xlfn.XLOOKUP(_xlfn.TEXTJOIN("-",TRUE,$F67,$O$1-5),指標計算③算出[index],INDIRECT(_xlfn.CONCAT("指標計算③算出[",$G$1,"]")),"-")=0,"-",_xlfn.XLOOKUP(_xlfn.TEXTJOIN("-",TRUE,$F67,$O$1-5),指標計算③算出[index],INDIRECT(_xlfn.CONCAT("指標計算③算出[",$G$1,"]")),"-")),_xlfn.XLOOKUP($G$1,指標リスト[指標名],指標リスト[表示形式],"",0))</f>
        <v>4.1%</v>
      </c>
      <c r="K67" s="12" t="str" cm="1">
        <f t="array" aca="1" ref="K67" ca="1">TEXT(IF(_xlfn.XLOOKUP(_xlfn.TEXTJOIN("-",TRUE,$F67,$O$1-4),指標計算③算出[index],INDIRECT(_xlfn.CONCAT("指標計算③算出[",$G$1,"]")),"-")=0,"-",_xlfn.XLOOKUP(_xlfn.TEXTJOIN("-",TRUE,$F67,$O$1-4),指標計算③算出[index],INDIRECT(_xlfn.CONCAT("指標計算③算出[",$G$1,"]")),"-")),_xlfn.XLOOKUP($G$1,指標リスト[指標名],指標リスト[表示形式],"",0))</f>
        <v>5.4%</v>
      </c>
      <c r="L67" s="12" t="str" cm="1">
        <f t="array" aca="1" ref="L67" ca="1">TEXT(IF(_xlfn.XLOOKUP(_xlfn.TEXTJOIN("-",TRUE,$F67,$O$1-3),指標計算③算出[index],INDIRECT(_xlfn.CONCAT("指標計算③算出[",$G$1,"]")),"-")=0,"-",_xlfn.XLOOKUP(_xlfn.TEXTJOIN("-",TRUE,$F67,$O$1-3),指標計算③算出[index],INDIRECT(_xlfn.CONCAT("指標計算③算出[",$G$1,"]")),"-")),_xlfn.XLOOKUP($G$1,指標リスト[指標名],指標リスト[表示形式],"",0))</f>
        <v>5.8%</v>
      </c>
      <c r="M67" s="12" t="str" cm="1">
        <f t="array" aca="1" ref="M67" ca="1">TEXT(IF(_xlfn.XLOOKUP(_xlfn.TEXTJOIN("-",TRUE,$F67,$O$1-2),指標計算③算出[index],INDIRECT(_xlfn.CONCAT("指標計算③算出[",$G$1,"]")),"-")=0,"-",_xlfn.XLOOKUP(_xlfn.TEXTJOIN("-",TRUE,$F67,$O$1-2),指標計算③算出[index],INDIRECT(_xlfn.CONCAT("指標計算③算出[",$G$1,"]")),"-")),_xlfn.XLOOKUP($G$1,指標リスト[指標名],指標リスト[表示形式],"",0))</f>
        <v>5.8%</v>
      </c>
      <c r="N67" s="12" t="str" cm="1">
        <f t="array" aca="1" ref="N67" ca="1">TEXT(IF(_xlfn.XLOOKUP(_xlfn.TEXTJOIN("-",TRUE,$F67,$O$1-1),指標計算③算出[index],INDIRECT(_xlfn.CONCAT("指標計算③算出[",$G$1,"]")),"-")=0,"-",_xlfn.XLOOKUP(_xlfn.TEXTJOIN("-",TRUE,$F67,$O$1-1),指標計算③算出[index],INDIRECT(_xlfn.CONCAT("指標計算③算出[",$G$1,"]")),"-")),_xlfn.XLOOKUP($G$1,指標リスト[指標名],指標リスト[表示形式],"",0))</f>
        <v>5.9%</v>
      </c>
      <c r="O67" s="12" t="str" cm="1">
        <f t="array" aca="1" ref="O67" ca="1">TEXT(IF(_xlfn.XLOOKUP(_xlfn.TEXTJOIN("-",TRUE,$F67,$O$1),指標計算③算出[index],INDIRECT(_xlfn.CONCAT("指標計算③算出[",$G$1,"]")),"-")=0,"-",_xlfn.XLOOKUP(_xlfn.TEXTJOIN("-",TRUE,$F67,$O$1),指標計算③算出[index],INDIRECT(_xlfn.CONCAT("指標計算③算出[",$G$1,"]")),"-")),_xlfn.XLOOKUP($G$1,指標リスト[指標名],指標リスト[表示形式],"",0))</f>
        <v>5.0%</v>
      </c>
      <c r="P67" s="2"/>
      <c r="Q67" cm="1">
        <f t="array" aca="1" ref="Q67:V67" ca="1">IFERROR(IF(VALUE(J67:O67)=0,NA(),VALUE(J67:O67)),NA())</f>
        <v>4.1000000000000002E-2</v>
      </c>
      <c r="R67">
        <f ca="1"/>
        <v>5.3999999999999999E-2</v>
      </c>
      <c r="S67">
        <f ca="1"/>
        <v>5.8000000000000003E-2</v>
      </c>
      <c r="T67">
        <f ca="1"/>
        <v>5.8000000000000003E-2</v>
      </c>
      <c r="U67">
        <f ca="1"/>
        <v>5.8999999999999997E-2</v>
      </c>
      <c r="V67">
        <f ca="1"/>
        <v>0.05</v>
      </c>
    </row>
    <row r="68" spans="1:22">
      <c r="A68" s="4" t="str">
        <f>IF(_xlfn.XLOOKUP(_xlfn.TEXTJOIN("-",TRUE,$F68,$O$1),指標計算③算出[index],指標計算③算出[特性別区分],"",0)=0,"",_xlfn.XLOOKUP(_xlfn.TEXTJOIN("-",TRUE,$F68,$O$1),指標計算③算出[index],指標計算③算出[特性別区分],"",0))</f>
        <v>理</v>
      </c>
      <c r="B68" s="4">
        <f>IF(_xlfn.XLOOKUP(_xlfn.TEXTJOIN("-",TRUE,$F68,$O$1),指標計算③算出[index],指標計算③算出[規模別区分],"",0)=0,"",_xlfn.XLOOKUP(_xlfn.TEXTJOIN("-",TRUE,$F68,$O$1),指標計算③算出[index],指標計算③算出[規模別区分],"",0))</f>
        <v>5</v>
      </c>
      <c r="C68" s="4" t="str">
        <f>IF(_xlfn.XLOOKUP(_xlfn.TEXTJOIN("-",TRUE,$F68,$O$1),指標計算③算出[index],指標計算③算出[統合区分],"",0)=0,"",_xlfn.XLOOKUP(_xlfn.TEXTJOIN("-",TRUE,$F68,$O$1),指標計算③算出[index],指標計算③算出[統合区分],"",0))</f>
        <v/>
      </c>
      <c r="D68" s="4" t="str">
        <f>_xlfn.XLOOKUP($A68,特性別区分リスト[特性別区分],特性別区分リスト[特性別区分名],"",0)</f>
        <v>理工大</v>
      </c>
      <c r="E68" s="4" t="str">
        <f>_xlfn.XLOOKUP($B68,規模別区分リスト[規模別区分],規模別区分リスト[規模別区分名],"",0)</f>
        <v>5,000-8,000</v>
      </c>
      <c r="F68" s="1" t="s">
        <v>62</v>
      </c>
      <c r="G68" s="2" t="str" cm="1">
        <f t="array" ref="G68">_xlfn.XLOOKUP($F68,国立大学法人一覧[番号],IF($O$1&gt;=2024,国立大学法人一覧[法人名（2024～）],国立大学法人一覧[法人名（～2023）]),"",0)</f>
        <v>名古屋工業大学</v>
      </c>
      <c r="H68" s="10" cm="1">
        <f t="array" aca="1" ref="H68" ca="1">_xlfn.XLOOKUP(_xlfn.TEXTJOIN("-",TRUE,$F68,$O$1),指標計算①分子[index],INDIRECT(_xlfn.CONCAT("指標計算①分子[",$G$1,"]")),0,0)</f>
        <v>4390649981</v>
      </c>
      <c r="I68" s="10" cm="1">
        <f t="array" aca="1" ref="I68" ca="1">_xlfn.XLOOKUP(_xlfn.TEXTJOIN("-",TRUE,$F68,$O$1),指標計算②分母[index],INDIRECT(_xlfn.CONCAT("指標計算②分母[",$G$1,"]")),0,0)</f>
        <v>47388328843</v>
      </c>
      <c r="J68" s="12" t="str" cm="1">
        <f t="array" aca="1" ref="J68" ca="1">TEXT(IF(_xlfn.XLOOKUP(_xlfn.TEXTJOIN("-",TRUE,$F68,$O$1-5),指標計算③算出[index],INDIRECT(_xlfn.CONCAT("指標計算③算出[",$G$1,"]")),"-")=0,"-",_xlfn.XLOOKUP(_xlfn.TEXTJOIN("-",TRUE,$F68,$O$1-5),指標計算③算出[index],INDIRECT(_xlfn.CONCAT("指標計算③算出[",$G$1,"]")),"-")),_xlfn.XLOOKUP($G$1,指標リスト[指標名],指標リスト[表示形式],"",0))</f>
        <v>7.2%</v>
      </c>
      <c r="K68" s="12" t="str" cm="1">
        <f t="array" aca="1" ref="K68" ca="1">TEXT(IF(_xlfn.XLOOKUP(_xlfn.TEXTJOIN("-",TRUE,$F68,$O$1-4),指標計算③算出[index],INDIRECT(_xlfn.CONCAT("指標計算③算出[",$G$1,"]")),"-")=0,"-",_xlfn.XLOOKUP(_xlfn.TEXTJOIN("-",TRUE,$F68,$O$1-4),指標計算③算出[index],INDIRECT(_xlfn.CONCAT("指標計算③算出[",$G$1,"]")),"-")),_xlfn.XLOOKUP($G$1,指標リスト[指標名],指標リスト[表示形式],"",0))</f>
        <v>7.4%</v>
      </c>
      <c r="L68" s="12" t="str" cm="1">
        <f t="array" aca="1" ref="L68" ca="1">TEXT(IF(_xlfn.XLOOKUP(_xlfn.TEXTJOIN("-",TRUE,$F68,$O$1-3),指標計算③算出[index],INDIRECT(_xlfn.CONCAT("指標計算③算出[",$G$1,"]")),"-")=0,"-",_xlfn.XLOOKUP(_xlfn.TEXTJOIN("-",TRUE,$F68,$O$1-3),指標計算③算出[index],INDIRECT(_xlfn.CONCAT("指標計算③算出[",$G$1,"]")),"-")),_xlfn.XLOOKUP($G$1,指標リスト[指標名],指標リスト[表示形式],"",0))</f>
        <v>8.1%</v>
      </c>
      <c r="M68" s="12" t="str" cm="1">
        <f t="array" aca="1" ref="M68" ca="1">TEXT(IF(_xlfn.XLOOKUP(_xlfn.TEXTJOIN("-",TRUE,$F68,$O$1-2),指標計算③算出[index],INDIRECT(_xlfn.CONCAT("指標計算③算出[",$G$1,"]")),"-")=0,"-",_xlfn.XLOOKUP(_xlfn.TEXTJOIN("-",TRUE,$F68,$O$1-2),指標計算③算出[index],INDIRECT(_xlfn.CONCAT("指標計算③算出[",$G$1,"]")),"-")),_xlfn.XLOOKUP($G$1,指標リスト[指標名],指標リスト[表示形式],"",0))</f>
        <v>8.8%</v>
      </c>
      <c r="N68" s="12" t="str" cm="1">
        <f t="array" aca="1" ref="N68" ca="1">TEXT(IF(_xlfn.XLOOKUP(_xlfn.TEXTJOIN("-",TRUE,$F68,$O$1-1),指標計算③算出[index],INDIRECT(_xlfn.CONCAT("指標計算③算出[",$G$1,"]")),"-")=0,"-",_xlfn.XLOOKUP(_xlfn.TEXTJOIN("-",TRUE,$F68,$O$1-1),指標計算③算出[index],INDIRECT(_xlfn.CONCAT("指標計算③算出[",$G$1,"]")),"-")),_xlfn.XLOOKUP($G$1,指標リスト[指標名],指標リスト[表示形式],"",0))</f>
        <v>9.6%</v>
      </c>
      <c r="O68" s="12" t="str" cm="1">
        <f t="array" aca="1" ref="O68" ca="1">TEXT(IF(_xlfn.XLOOKUP(_xlfn.TEXTJOIN("-",TRUE,$F68,$O$1),指標計算③算出[index],INDIRECT(_xlfn.CONCAT("指標計算③算出[",$G$1,"]")),"-")=0,"-",_xlfn.XLOOKUP(_xlfn.TEXTJOIN("-",TRUE,$F68,$O$1),指標計算③算出[index],INDIRECT(_xlfn.CONCAT("指標計算③算出[",$G$1,"]")),"-")),_xlfn.XLOOKUP($G$1,指標リスト[指標名],指標リスト[表示形式],"",0))</f>
        <v>9.3%</v>
      </c>
      <c r="P68" s="2"/>
      <c r="Q68" cm="1">
        <f t="array" aca="1" ref="Q68:V68" ca="1">IFERROR(IF(VALUE(J68:O68)=0,NA(),VALUE(J68:O68)),NA())</f>
        <v>7.1999999999999995E-2</v>
      </c>
      <c r="R68">
        <f ca="1"/>
        <v>7.3999999999999996E-2</v>
      </c>
      <c r="S68">
        <f ca="1"/>
        <v>8.1000000000000003E-2</v>
      </c>
      <c r="T68">
        <f ca="1"/>
        <v>8.7999999999999995E-2</v>
      </c>
      <c r="U68">
        <f ca="1"/>
        <v>9.6000000000000002E-2</v>
      </c>
      <c r="V68">
        <f ca="1"/>
        <v>9.2999999999999999E-2</v>
      </c>
    </row>
    <row r="69" spans="1:22">
      <c r="A69" s="4" t="str">
        <f>IF(_xlfn.XLOOKUP(_xlfn.TEXTJOIN("-",TRUE,$F69,$O$1),指標計算③算出[index],指標計算③算出[特性別区分],"",0)=0,"",_xlfn.XLOOKUP(_xlfn.TEXTJOIN("-",TRUE,$F69,$O$1),指標計算③算出[index],指標計算③算出[特性別区分],"",0))</f>
        <v>理</v>
      </c>
      <c r="B69" s="4">
        <f>IF(_xlfn.XLOOKUP(_xlfn.TEXTJOIN("-",TRUE,$F69,$O$1),指標計算③算出[index],指標計算③算出[規模別区分],"",0)=0,"",_xlfn.XLOOKUP(_xlfn.TEXTJOIN("-",TRUE,$F69,$O$1),指標計算③算出[index],指標計算③算出[規模別区分],"",0))</f>
        <v>2</v>
      </c>
      <c r="C69" s="4" t="str">
        <f>IF(_xlfn.XLOOKUP(_xlfn.TEXTJOIN("-",TRUE,$F69,$O$1),指標計算③算出[index],指標計算③算出[統合区分],"",0)=0,"",_xlfn.XLOOKUP(_xlfn.TEXTJOIN("-",TRUE,$F69,$O$1),指標計算③算出[index],指標計算③算出[統合区分],"",0))</f>
        <v/>
      </c>
      <c r="D69" s="4" t="str">
        <f>_xlfn.XLOOKUP($A69,特性別区分リスト[特性別区分],特性別区分リスト[特性別区分名],"",0)</f>
        <v>理工大</v>
      </c>
      <c r="E69" s="4" t="str">
        <f>_xlfn.XLOOKUP($B69,規模別区分リスト[規模別区分],規模別区分リスト[規模別区分名],"",0)</f>
        <v>1,000-2,000</v>
      </c>
      <c r="F69" s="1" t="s">
        <v>63</v>
      </c>
      <c r="G69" s="2" t="str" cm="1">
        <f t="array" ref="G69">_xlfn.XLOOKUP($F69,国立大学法人一覧[番号],IF($O$1&gt;=2024,国立大学法人一覧[法人名（2024～）],国立大学法人一覧[法人名（～2023）]),"",0)</f>
        <v>豊橋技術科学大学</v>
      </c>
      <c r="H69" s="10" cm="1">
        <f t="array" aca="1" ref="H69" ca="1">_xlfn.XLOOKUP(_xlfn.TEXTJOIN("-",TRUE,$F69,$O$1),指標計算①分子[index],INDIRECT(_xlfn.CONCAT("指標計算①分子[",$G$1,"]")),0,0)</f>
        <v>2125920936</v>
      </c>
      <c r="I69" s="10" cm="1">
        <f t="array" aca="1" ref="I69" ca="1">_xlfn.XLOOKUP(_xlfn.TEXTJOIN("-",TRUE,$F69,$O$1),指標計算②分母[index],INDIRECT(_xlfn.CONCAT("指標計算②分母[",$G$1,"]")),0,0)</f>
        <v>22643190064</v>
      </c>
      <c r="J69" s="12" t="str" cm="1">
        <f t="array" aca="1" ref="J69" ca="1">TEXT(IF(_xlfn.XLOOKUP(_xlfn.TEXTJOIN("-",TRUE,$F69,$O$1-5),指標計算③算出[index],INDIRECT(_xlfn.CONCAT("指標計算③算出[",$G$1,"]")),"-")=0,"-",_xlfn.XLOOKUP(_xlfn.TEXTJOIN("-",TRUE,$F69,$O$1-5),指標計算③算出[index],INDIRECT(_xlfn.CONCAT("指標計算③算出[",$G$1,"]")),"-")),_xlfn.XLOOKUP($G$1,指標リスト[指標名],指標リスト[表示形式],"",0))</f>
        <v>9.5%</v>
      </c>
      <c r="K69" s="12" t="str" cm="1">
        <f t="array" aca="1" ref="K69" ca="1">TEXT(IF(_xlfn.XLOOKUP(_xlfn.TEXTJOIN("-",TRUE,$F69,$O$1-4),指標計算③算出[index],INDIRECT(_xlfn.CONCAT("指標計算③算出[",$G$1,"]")),"-")=0,"-",_xlfn.XLOOKUP(_xlfn.TEXTJOIN("-",TRUE,$F69,$O$1-4),指標計算③算出[index],INDIRECT(_xlfn.CONCAT("指標計算③算出[",$G$1,"]")),"-")),_xlfn.XLOOKUP($G$1,指標リスト[指標名],指標リスト[表示形式],"",0))</f>
        <v>13.2%</v>
      </c>
      <c r="L69" s="12" t="str" cm="1">
        <f t="array" aca="1" ref="L69" ca="1">TEXT(IF(_xlfn.XLOOKUP(_xlfn.TEXTJOIN("-",TRUE,$F69,$O$1-3),指標計算③算出[index],INDIRECT(_xlfn.CONCAT("指標計算③算出[",$G$1,"]")),"-")=0,"-",_xlfn.XLOOKUP(_xlfn.TEXTJOIN("-",TRUE,$F69,$O$1-3),指標計算③算出[index],INDIRECT(_xlfn.CONCAT("指標計算③算出[",$G$1,"]")),"-")),_xlfn.XLOOKUP($G$1,指標リスト[指標名],指標リスト[表示形式],"",0))</f>
        <v>10.9%</v>
      </c>
      <c r="M69" s="12" t="str" cm="1">
        <f t="array" aca="1" ref="M69" ca="1">TEXT(IF(_xlfn.XLOOKUP(_xlfn.TEXTJOIN("-",TRUE,$F69,$O$1-2),指標計算③算出[index],INDIRECT(_xlfn.CONCAT("指標計算③算出[",$G$1,"]")),"-")=0,"-",_xlfn.XLOOKUP(_xlfn.TEXTJOIN("-",TRUE,$F69,$O$1-2),指標計算③算出[index],INDIRECT(_xlfn.CONCAT("指標計算③算出[",$G$1,"]")),"-")),_xlfn.XLOOKUP($G$1,指標リスト[指標名],指標リスト[表示形式],"",0))</f>
        <v>9.5%</v>
      </c>
      <c r="N69" s="12" t="str" cm="1">
        <f t="array" aca="1" ref="N69" ca="1">TEXT(IF(_xlfn.XLOOKUP(_xlfn.TEXTJOIN("-",TRUE,$F69,$O$1-1),指標計算③算出[index],INDIRECT(_xlfn.CONCAT("指標計算③算出[",$G$1,"]")),"-")=0,"-",_xlfn.XLOOKUP(_xlfn.TEXTJOIN("-",TRUE,$F69,$O$1-1),指標計算③算出[index],INDIRECT(_xlfn.CONCAT("指標計算③算出[",$G$1,"]")),"-")),_xlfn.XLOOKUP($G$1,指標リスト[指標名],指標リスト[表示形式],"",0))</f>
        <v>13.5%</v>
      </c>
      <c r="O69" s="12" t="str" cm="1">
        <f t="array" aca="1" ref="O69" ca="1">TEXT(IF(_xlfn.XLOOKUP(_xlfn.TEXTJOIN("-",TRUE,$F69,$O$1),指標計算③算出[index],INDIRECT(_xlfn.CONCAT("指標計算③算出[",$G$1,"]")),"-")=0,"-",_xlfn.XLOOKUP(_xlfn.TEXTJOIN("-",TRUE,$F69,$O$1),指標計算③算出[index],INDIRECT(_xlfn.CONCAT("指標計算③算出[",$G$1,"]")),"-")),_xlfn.XLOOKUP($G$1,指標リスト[指標名],指標リスト[表示形式],"",0))</f>
        <v>9.4%</v>
      </c>
      <c r="P69" s="2"/>
      <c r="Q69" cm="1">
        <f t="array" aca="1" ref="Q69:V69" ca="1">IFERROR(IF(VALUE(J69:O69)=0,NA(),VALUE(J69:O69)),NA())</f>
        <v>9.5000000000000001E-2</v>
      </c>
      <c r="R69">
        <f ca="1"/>
        <v>0.13200000000000001</v>
      </c>
      <c r="S69">
        <f ca="1"/>
        <v>0.109</v>
      </c>
      <c r="T69">
        <f ca="1"/>
        <v>9.5000000000000001E-2</v>
      </c>
      <c r="U69">
        <f ca="1"/>
        <v>0.13500000000000001</v>
      </c>
      <c r="V69">
        <f ca="1"/>
        <v>9.4E-2</v>
      </c>
    </row>
    <row r="70" spans="1:22">
      <c r="A70" s="4" t="str">
        <f>IF(_xlfn.XLOOKUP(_xlfn.TEXTJOIN("-",TRUE,$F70,$O$1),指標計算③算出[index],指標計算③算出[特性別区分],"",0)=0,"",_xlfn.XLOOKUP(_xlfn.TEXTJOIN("-",TRUE,$F70,$O$1),指標計算③算出[index],指標計算③算出[特性別区分],"",0))</f>
        <v>医総</v>
      </c>
      <c r="B70" s="4">
        <f>IF(_xlfn.XLOOKUP(_xlfn.TEXTJOIN("-",TRUE,$F70,$O$1),指標計算③算出[index],指標計算③算出[規模別区分],"",0)=0,"",_xlfn.XLOOKUP(_xlfn.TEXTJOIN("-",TRUE,$F70,$O$1),指標計算③算出[index],指標計算③算出[規模別区分],"",0))</f>
        <v>5</v>
      </c>
      <c r="C70" s="4" t="str">
        <f>IF(_xlfn.XLOOKUP(_xlfn.TEXTJOIN("-",TRUE,$F70,$O$1),指標計算③算出[index],指標計算③算出[統合区分],"",0)=0,"",_xlfn.XLOOKUP(_xlfn.TEXTJOIN("-",TRUE,$F70,$O$1),指標計算③算出[index],指標計算③算出[統合区分],"",0))</f>
        <v/>
      </c>
      <c r="D70" s="4" t="str">
        <f>_xlfn.XLOOKUP($A70,特性別区分リスト[特性別区分],特性別区分リスト[特性別区分名],"",0)</f>
        <v>医総大</v>
      </c>
      <c r="E70" s="4" t="str">
        <f>_xlfn.XLOOKUP($B70,規模別区分リスト[規模別区分],規模別区分リスト[規模別区分名],"",0)</f>
        <v>5,000-8,000</v>
      </c>
      <c r="F70" s="1" t="s">
        <v>64</v>
      </c>
      <c r="G70" s="2" t="str" cm="1">
        <f t="array" ref="G70">_xlfn.XLOOKUP($F70,国立大学法人一覧[番号],IF($O$1&gt;=2024,国立大学法人一覧[法人名（2024～）],国立大学法人一覧[法人名（～2023）]),"",0)</f>
        <v>三重大学</v>
      </c>
      <c r="H70" s="10" cm="1">
        <f t="array" aca="1" ref="H70" ca="1">_xlfn.XLOOKUP(_xlfn.TEXTJOIN("-",TRUE,$F70,$O$1),指標計算①分子[index],INDIRECT(_xlfn.CONCAT("指標計算①分子[",$G$1,"]")),0,0)</f>
        <v>34353804968</v>
      </c>
      <c r="I70" s="10" cm="1">
        <f t="array" aca="1" ref="I70" ca="1">_xlfn.XLOOKUP(_xlfn.TEXTJOIN("-",TRUE,$F70,$O$1),指標計算②分母[index],INDIRECT(_xlfn.CONCAT("指標計算②分母[",$G$1,"]")),0,0)</f>
        <v>80020645210</v>
      </c>
      <c r="J70" s="12" t="str" cm="1">
        <f t="array" aca="1" ref="J70" ca="1">TEXT(IF(_xlfn.XLOOKUP(_xlfn.TEXTJOIN("-",TRUE,$F70,$O$1-5),指標計算③算出[index],INDIRECT(_xlfn.CONCAT("指標計算③算出[",$G$1,"]")),"-")=0,"-",_xlfn.XLOOKUP(_xlfn.TEXTJOIN("-",TRUE,$F70,$O$1-5),指標計算③算出[index],INDIRECT(_xlfn.CONCAT("指標計算③算出[",$G$1,"]")),"-")),_xlfn.XLOOKUP($G$1,指標リスト[指標名],指標リスト[表示形式],"",0))</f>
        <v>45.2%</v>
      </c>
      <c r="K70" s="12" t="str" cm="1">
        <f t="array" aca="1" ref="K70" ca="1">TEXT(IF(_xlfn.XLOOKUP(_xlfn.TEXTJOIN("-",TRUE,$F70,$O$1-4),指標計算③算出[index],INDIRECT(_xlfn.CONCAT("指標計算③算出[",$G$1,"]")),"-")=0,"-",_xlfn.XLOOKUP(_xlfn.TEXTJOIN("-",TRUE,$F70,$O$1-4),指標計算③算出[index],INDIRECT(_xlfn.CONCAT("指標計算③算出[",$G$1,"]")),"-")),_xlfn.XLOOKUP($G$1,指標リスト[指標名],指標リスト[表示形式],"",0))</f>
        <v>42.7%</v>
      </c>
      <c r="L70" s="12" t="str" cm="1">
        <f t="array" aca="1" ref="L70" ca="1">TEXT(IF(_xlfn.XLOOKUP(_xlfn.TEXTJOIN("-",TRUE,$F70,$O$1-3),指標計算③算出[index],INDIRECT(_xlfn.CONCAT("指標計算③算出[",$G$1,"]")),"-")=0,"-",_xlfn.XLOOKUP(_xlfn.TEXTJOIN("-",TRUE,$F70,$O$1-3),指標計算③算出[index],INDIRECT(_xlfn.CONCAT("指標計算③算出[",$G$1,"]")),"-")),_xlfn.XLOOKUP($G$1,指標リスト[指標名],指標リスト[表示形式],"",0))</f>
        <v>41.9%</v>
      </c>
      <c r="M70" s="12" t="str" cm="1">
        <f t="array" aca="1" ref="M70" ca="1">TEXT(IF(_xlfn.XLOOKUP(_xlfn.TEXTJOIN("-",TRUE,$F70,$O$1-2),指標計算③算出[index],INDIRECT(_xlfn.CONCAT("指標計算③算出[",$G$1,"]")),"-")=0,"-",_xlfn.XLOOKUP(_xlfn.TEXTJOIN("-",TRUE,$F70,$O$1-2),指標計算③算出[index],INDIRECT(_xlfn.CONCAT("指標計算③算出[",$G$1,"]")),"-")),_xlfn.XLOOKUP($G$1,指標リスト[指標名],指標リスト[表示形式],"",0))</f>
        <v>41.0%</v>
      </c>
      <c r="N70" s="12" t="str" cm="1">
        <f t="array" aca="1" ref="N70" ca="1">TEXT(IF(_xlfn.XLOOKUP(_xlfn.TEXTJOIN("-",TRUE,$F70,$O$1-1),指標計算③算出[index],INDIRECT(_xlfn.CONCAT("指標計算③算出[",$G$1,"]")),"-")=0,"-",_xlfn.XLOOKUP(_xlfn.TEXTJOIN("-",TRUE,$F70,$O$1-1),指標計算③算出[index],INDIRECT(_xlfn.CONCAT("指標計算③算出[",$G$1,"]")),"-")),_xlfn.XLOOKUP($G$1,指標リスト[指標名],指標リスト[表示形式],"",0))</f>
        <v>39.2%</v>
      </c>
      <c r="O70" s="12" t="str" cm="1">
        <f t="array" aca="1" ref="O70" ca="1">TEXT(IF(_xlfn.XLOOKUP(_xlfn.TEXTJOIN("-",TRUE,$F70,$O$1),指標計算③算出[index],INDIRECT(_xlfn.CONCAT("指標計算③算出[",$G$1,"]")),"-")=0,"-",_xlfn.XLOOKUP(_xlfn.TEXTJOIN("-",TRUE,$F70,$O$1),指標計算③算出[index],INDIRECT(_xlfn.CONCAT("指標計算③算出[",$G$1,"]")),"-")),_xlfn.XLOOKUP($G$1,指標リスト[指標名],指標リスト[表示形式],"",0))</f>
        <v>42.9%</v>
      </c>
      <c r="P70" s="2"/>
      <c r="Q70" cm="1">
        <f t="array" aca="1" ref="Q70:V70" ca="1">IFERROR(IF(VALUE(J70:O70)=0,NA(),VALUE(J70:O70)),NA())</f>
        <v>0.45200000000000001</v>
      </c>
      <c r="R70">
        <f ca="1"/>
        <v>0.42699999999999999</v>
      </c>
      <c r="S70">
        <f ca="1"/>
        <v>0.41899999999999998</v>
      </c>
      <c r="T70">
        <f ca="1"/>
        <v>0.41</v>
      </c>
      <c r="U70">
        <f ca="1"/>
        <v>0.39200000000000002</v>
      </c>
      <c r="V70">
        <f ca="1"/>
        <v>0.42899999999999999</v>
      </c>
    </row>
    <row r="71" spans="1:22">
      <c r="A71" s="4" t="str">
        <f>IF(_xlfn.XLOOKUP(_xlfn.TEXTJOIN("-",TRUE,$F71,$O$1),指標計算③算出[index],指標計算③算出[特性別区分],"",0)=0,"",_xlfn.XLOOKUP(_xlfn.TEXTJOIN("-",TRUE,$F71,$O$1),指標計算③算出[index],指標計算③算出[特性別区分],"",0))</f>
        <v>文</v>
      </c>
      <c r="B71" s="4">
        <f>IF(_xlfn.XLOOKUP(_xlfn.TEXTJOIN("-",TRUE,$F71,$O$1),指標計算③算出[index],指標計算③算出[規模別区分],"",0)=0,"",_xlfn.XLOOKUP(_xlfn.TEXTJOIN("-",TRUE,$F71,$O$1),指標計算③算出[index],指標計算③算出[規模別区分],"",0))</f>
        <v>4</v>
      </c>
      <c r="C71" s="4" t="str">
        <f>IF(_xlfn.XLOOKUP(_xlfn.TEXTJOIN("-",TRUE,$F71,$O$1),指標計算③算出[index],指標計算③算出[統合区分],"",0)=0,"",_xlfn.XLOOKUP(_xlfn.TEXTJOIN("-",TRUE,$F71,$O$1),指標計算③算出[index],指標計算③算出[統合区分],"",0))</f>
        <v/>
      </c>
      <c r="D71" s="4" t="str">
        <f>_xlfn.XLOOKUP($A71,特性別区分リスト[特性別区分],特性別区分リスト[特性別区分名],"",0)</f>
        <v>文科大</v>
      </c>
      <c r="E71" s="4" t="str">
        <f>_xlfn.XLOOKUP($B71,規模別区分リスト[規模別区分],規模別区分リスト[規模別区分名],"",0)</f>
        <v>3,000-5,000</v>
      </c>
      <c r="F71" s="1" t="s">
        <v>65</v>
      </c>
      <c r="G71" s="2" t="str" cm="1">
        <f t="array" ref="G71">_xlfn.XLOOKUP($F71,国立大学法人一覧[番号],IF($O$1&gt;=2024,国立大学法人一覧[法人名（2024～）],国立大学法人一覧[法人名（～2023）]),"",0)</f>
        <v>滋賀大学</v>
      </c>
      <c r="H71" s="10" cm="1">
        <f t="array" aca="1" ref="H71" ca="1">_xlfn.XLOOKUP(_xlfn.TEXTJOIN("-",TRUE,$F71,$O$1),指標計算①分子[index],INDIRECT(_xlfn.CONCAT("指標計算①分子[",$G$1,"]")),0,0)</f>
        <v>1736125560</v>
      </c>
      <c r="I71" s="10" cm="1">
        <f t="array" aca="1" ref="I71" ca="1">_xlfn.XLOOKUP(_xlfn.TEXTJOIN("-",TRUE,$F71,$O$1),指標計算②分母[index],INDIRECT(_xlfn.CONCAT("指標計算②分母[",$G$1,"]")),0,0)</f>
        <v>25150496433</v>
      </c>
      <c r="J71" s="12" t="str" cm="1">
        <f t="array" aca="1" ref="J71" ca="1">TEXT(IF(_xlfn.XLOOKUP(_xlfn.TEXTJOIN("-",TRUE,$F71,$O$1-5),指標計算③算出[index],INDIRECT(_xlfn.CONCAT("指標計算③算出[",$G$1,"]")),"-")=0,"-",_xlfn.XLOOKUP(_xlfn.TEXTJOIN("-",TRUE,$F71,$O$1-5),指標計算③算出[index],INDIRECT(_xlfn.CONCAT("指標計算③算出[",$G$1,"]")),"-")),_xlfn.XLOOKUP($G$1,指標リスト[指標名],指標リスト[表示形式],"",0))</f>
        <v>5.8%</v>
      </c>
      <c r="K71" s="12" t="str" cm="1">
        <f t="array" aca="1" ref="K71" ca="1">TEXT(IF(_xlfn.XLOOKUP(_xlfn.TEXTJOIN("-",TRUE,$F71,$O$1-4),指標計算③算出[index],INDIRECT(_xlfn.CONCAT("指標計算③算出[",$G$1,"]")),"-")=0,"-",_xlfn.XLOOKUP(_xlfn.TEXTJOIN("-",TRUE,$F71,$O$1-4),指標計算③算出[index],INDIRECT(_xlfn.CONCAT("指標計算③算出[",$G$1,"]")),"-")),_xlfn.XLOOKUP($G$1,指標リスト[指標名],指標リスト[表示形式],"",0))</f>
        <v>6.9%</v>
      </c>
      <c r="L71" s="12" t="str" cm="1">
        <f t="array" aca="1" ref="L71" ca="1">TEXT(IF(_xlfn.XLOOKUP(_xlfn.TEXTJOIN("-",TRUE,$F71,$O$1-3),指標計算③算出[index],INDIRECT(_xlfn.CONCAT("指標計算③算出[",$G$1,"]")),"-")=0,"-",_xlfn.XLOOKUP(_xlfn.TEXTJOIN("-",TRUE,$F71,$O$1-3),指標計算③算出[index],INDIRECT(_xlfn.CONCAT("指標計算③算出[",$G$1,"]")),"-")),_xlfn.XLOOKUP($G$1,指標リスト[指標名],指標リスト[表示形式],"",0))</f>
        <v>7.8%</v>
      </c>
      <c r="M71" s="12" t="str" cm="1">
        <f t="array" aca="1" ref="M71" ca="1">TEXT(IF(_xlfn.XLOOKUP(_xlfn.TEXTJOIN("-",TRUE,$F71,$O$1-2),指標計算③算出[index],INDIRECT(_xlfn.CONCAT("指標計算③算出[",$G$1,"]")),"-")=0,"-",_xlfn.XLOOKUP(_xlfn.TEXTJOIN("-",TRUE,$F71,$O$1-2),指標計算③算出[index],INDIRECT(_xlfn.CONCAT("指標計算③算出[",$G$1,"]")),"-")),_xlfn.XLOOKUP($G$1,指標リスト[指標名],指標リスト[表示形式],"",0))</f>
        <v>6.3%</v>
      </c>
      <c r="N71" s="12" t="str" cm="1">
        <f t="array" aca="1" ref="N71" ca="1">TEXT(IF(_xlfn.XLOOKUP(_xlfn.TEXTJOIN("-",TRUE,$F71,$O$1-1),指標計算③算出[index],INDIRECT(_xlfn.CONCAT("指標計算③算出[",$G$1,"]")),"-")=0,"-",_xlfn.XLOOKUP(_xlfn.TEXTJOIN("-",TRUE,$F71,$O$1-1),指標計算③算出[index],INDIRECT(_xlfn.CONCAT("指標計算③算出[",$G$1,"]")),"-")),_xlfn.XLOOKUP($G$1,指標リスト[指標名],指標リスト[表示形式],"",0))</f>
        <v>6.0%</v>
      </c>
      <c r="O71" s="12" t="str" cm="1">
        <f t="array" aca="1" ref="O71" ca="1">TEXT(IF(_xlfn.XLOOKUP(_xlfn.TEXTJOIN("-",TRUE,$F71,$O$1),指標計算③算出[index],INDIRECT(_xlfn.CONCAT("指標計算③算出[",$G$1,"]")),"-")=0,"-",_xlfn.XLOOKUP(_xlfn.TEXTJOIN("-",TRUE,$F71,$O$1),指標計算③算出[index],INDIRECT(_xlfn.CONCAT("指標計算③算出[",$G$1,"]")),"-")),_xlfn.XLOOKUP($G$1,指標リスト[指標名],指標リスト[表示形式],"",0))</f>
        <v>6.9%</v>
      </c>
      <c r="P71" s="2"/>
      <c r="Q71" cm="1">
        <f t="array" aca="1" ref="Q71:V71" ca="1">IFERROR(IF(VALUE(J71:O71)=0,NA(),VALUE(J71:O71)),NA())</f>
        <v>5.8000000000000003E-2</v>
      </c>
      <c r="R71">
        <f ca="1"/>
        <v>6.9000000000000006E-2</v>
      </c>
      <c r="S71">
        <f ca="1"/>
        <v>7.8E-2</v>
      </c>
      <c r="T71">
        <f ca="1"/>
        <v>6.3E-2</v>
      </c>
      <c r="U71">
        <f ca="1"/>
        <v>0.06</v>
      </c>
      <c r="V71">
        <f ca="1"/>
        <v>6.9000000000000006E-2</v>
      </c>
    </row>
    <row r="72" spans="1:22">
      <c r="A72" s="4" t="str">
        <f>IF(_xlfn.XLOOKUP(_xlfn.TEXTJOIN("-",TRUE,$F72,$O$1),指標計算③算出[index],指標計算③算出[特性別区分],"",0)=0,"",_xlfn.XLOOKUP(_xlfn.TEXTJOIN("-",TRUE,$F72,$O$1),指標計算③算出[index],指標計算③算出[特性別区分],"",0))</f>
        <v>医</v>
      </c>
      <c r="B72" s="4">
        <f>IF(_xlfn.XLOOKUP(_xlfn.TEXTJOIN("-",TRUE,$F72,$O$1),指標計算③算出[index],指標計算③算出[規模別区分],"",0)=0,"",_xlfn.XLOOKUP(_xlfn.TEXTJOIN("-",TRUE,$F72,$O$1),指標計算③算出[index],指標計算③算出[規模別区分],"",0))</f>
        <v>2</v>
      </c>
      <c r="C72" s="4" t="str">
        <f>IF(_xlfn.XLOOKUP(_xlfn.TEXTJOIN("-",TRUE,$F72,$O$1),指標計算③算出[index],指標計算③算出[統合区分],"",0)=0,"",_xlfn.XLOOKUP(_xlfn.TEXTJOIN("-",TRUE,$F72,$O$1),指標計算③算出[index],指標計算③算出[統合区分],"",0))</f>
        <v/>
      </c>
      <c r="D72" s="4" t="str">
        <f>_xlfn.XLOOKUP($A72,特性別区分リスト[特性別区分],特性別区分リスト[特性別区分名],"",0)</f>
        <v>医科大</v>
      </c>
      <c r="E72" s="4" t="str">
        <f>_xlfn.XLOOKUP($B72,規模別区分リスト[規模別区分],規模別区分リスト[規模別区分名],"",0)</f>
        <v>1,000-2,000</v>
      </c>
      <c r="F72" s="1" t="s">
        <v>66</v>
      </c>
      <c r="G72" s="2" t="str" cm="1">
        <f t="array" ref="G72">_xlfn.XLOOKUP($F72,国立大学法人一覧[番号],IF($O$1&gt;=2024,国立大学法人一覧[法人名（2024～）],国立大学法人一覧[法人名（～2023）]),"",0)</f>
        <v>滋賀医科大学</v>
      </c>
      <c r="H72" s="10" cm="1">
        <f t="array" aca="1" ref="H72" ca="1">_xlfn.XLOOKUP(_xlfn.TEXTJOIN("-",TRUE,$F72,$O$1),指標計算①分子[index],INDIRECT(_xlfn.CONCAT("指標計算①分子[",$G$1,"]")),0,0)</f>
        <v>25614594519</v>
      </c>
      <c r="I72" s="10" cm="1">
        <f t="array" aca="1" ref="I72" ca="1">_xlfn.XLOOKUP(_xlfn.TEXTJOIN("-",TRUE,$F72,$O$1),指標計算②分母[index],INDIRECT(_xlfn.CONCAT("指標計算②分母[",$G$1,"]")),0,0)</f>
        <v>55843014858</v>
      </c>
      <c r="J72" s="12" t="str" cm="1">
        <f t="array" aca="1" ref="J72" ca="1">TEXT(IF(_xlfn.XLOOKUP(_xlfn.TEXTJOIN("-",TRUE,$F72,$O$1-5),指標計算③算出[index],INDIRECT(_xlfn.CONCAT("指標計算③算出[",$G$1,"]")),"-")=0,"-",_xlfn.XLOOKUP(_xlfn.TEXTJOIN("-",TRUE,$F72,$O$1-5),指標計算③算出[index],INDIRECT(_xlfn.CONCAT("指標計算③算出[",$G$1,"]")),"-")),_xlfn.XLOOKUP($G$1,指標リスト[指標名],指標リスト[表示形式],"",0))</f>
        <v>42.8%</v>
      </c>
      <c r="K72" s="12" t="str" cm="1">
        <f t="array" aca="1" ref="K72" ca="1">TEXT(IF(_xlfn.XLOOKUP(_xlfn.TEXTJOIN("-",TRUE,$F72,$O$1-4),指標計算③算出[index],INDIRECT(_xlfn.CONCAT("指標計算③算出[",$G$1,"]")),"-")=0,"-",_xlfn.XLOOKUP(_xlfn.TEXTJOIN("-",TRUE,$F72,$O$1-4),指標計算③算出[index],INDIRECT(_xlfn.CONCAT("指標計算③算出[",$G$1,"]")),"-")),_xlfn.XLOOKUP($G$1,指標リスト[指標名],指標リスト[表示形式],"",0))</f>
        <v>40.9%</v>
      </c>
      <c r="L72" s="12" t="str" cm="1">
        <f t="array" aca="1" ref="L72" ca="1">TEXT(IF(_xlfn.XLOOKUP(_xlfn.TEXTJOIN("-",TRUE,$F72,$O$1-3),指標計算③算出[index],INDIRECT(_xlfn.CONCAT("指標計算③算出[",$G$1,"]")),"-")=0,"-",_xlfn.XLOOKUP(_xlfn.TEXTJOIN("-",TRUE,$F72,$O$1-3),指標計算③算出[index],INDIRECT(_xlfn.CONCAT("指標計算③算出[",$G$1,"]")),"-")),_xlfn.XLOOKUP($G$1,指標リスト[指標名],指標リスト[表示形式],"",0))</f>
        <v>39.1%</v>
      </c>
      <c r="M72" s="12" t="str" cm="1">
        <f t="array" aca="1" ref="M72" ca="1">TEXT(IF(_xlfn.XLOOKUP(_xlfn.TEXTJOIN("-",TRUE,$F72,$O$1-2),指標計算③算出[index],INDIRECT(_xlfn.CONCAT("指標計算③算出[",$G$1,"]")),"-")=0,"-",_xlfn.XLOOKUP(_xlfn.TEXTJOIN("-",TRUE,$F72,$O$1-2),指標計算③算出[index],INDIRECT(_xlfn.CONCAT("指標計算③算出[",$G$1,"]")),"-")),_xlfn.XLOOKUP($G$1,指標リスト[指標名],指標リスト[表示形式],"",0))</f>
        <v>41.2%</v>
      </c>
      <c r="N72" s="12" t="str" cm="1">
        <f t="array" aca="1" ref="N72" ca="1">TEXT(IF(_xlfn.XLOOKUP(_xlfn.TEXTJOIN("-",TRUE,$F72,$O$1-1),指標計算③算出[index],INDIRECT(_xlfn.CONCAT("指標計算③算出[",$G$1,"]")),"-")=0,"-",_xlfn.XLOOKUP(_xlfn.TEXTJOIN("-",TRUE,$F72,$O$1-1),指標計算③算出[index],INDIRECT(_xlfn.CONCAT("指標計算③算出[",$G$1,"]")),"-")),_xlfn.XLOOKUP($G$1,指標リスト[指標名],指標リスト[表示形式],"",0))</f>
        <v>42.6%</v>
      </c>
      <c r="O72" s="12" t="str" cm="1">
        <f t="array" aca="1" ref="O72" ca="1">TEXT(IF(_xlfn.XLOOKUP(_xlfn.TEXTJOIN("-",TRUE,$F72,$O$1),指標計算③算出[index],INDIRECT(_xlfn.CONCAT("指標計算③算出[",$G$1,"]")),"-")=0,"-",_xlfn.XLOOKUP(_xlfn.TEXTJOIN("-",TRUE,$F72,$O$1),指標計算③算出[index],INDIRECT(_xlfn.CONCAT("指標計算③算出[",$G$1,"]")),"-")),_xlfn.XLOOKUP($G$1,指標リスト[指標名],指標リスト[表示形式],"",0))</f>
        <v>45.9%</v>
      </c>
      <c r="P72" s="2"/>
      <c r="Q72" cm="1">
        <f t="array" aca="1" ref="Q72:V72" ca="1">IFERROR(IF(VALUE(J72:O72)=0,NA(),VALUE(J72:O72)),NA())</f>
        <v>0.42799999999999999</v>
      </c>
      <c r="R72">
        <f ca="1"/>
        <v>0.40899999999999997</v>
      </c>
      <c r="S72">
        <f ca="1"/>
        <v>0.39100000000000001</v>
      </c>
      <c r="T72">
        <f ca="1"/>
        <v>0.41199999999999998</v>
      </c>
      <c r="U72">
        <f ca="1"/>
        <v>0.42599999999999999</v>
      </c>
      <c r="V72">
        <f ca="1"/>
        <v>0.45900000000000002</v>
      </c>
    </row>
    <row r="73" spans="1:22">
      <c r="A73" s="4" t="str">
        <f>IF(_xlfn.XLOOKUP(_xlfn.TEXTJOIN("-",TRUE,$F73,$O$1),指標計算③算出[index],指標計算③算出[特性別区分],"",0)=0,"",_xlfn.XLOOKUP(_xlfn.TEXTJOIN("-",TRUE,$F73,$O$1),指標計算③算出[index],指標計算③算出[特性別区分],"",0))</f>
        <v>帝</v>
      </c>
      <c r="B73" s="4">
        <f>IF(_xlfn.XLOOKUP(_xlfn.TEXTJOIN("-",TRUE,$F73,$O$1),指標計算③算出[index],指標計算③算出[規模別区分],"",0)=0,"",_xlfn.XLOOKUP(_xlfn.TEXTJOIN("-",TRUE,$F73,$O$1),指標計算③算出[index],指標計算③算出[規模別区分],"",0))</f>
        <v>8</v>
      </c>
      <c r="C73" s="4" t="str">
        <f>IF(_xlfn.XLOOKUP(_xlfn.TEXTJOIN("-",TRUE,$F73,$O$1),指標計算③算出[index],指標計算③算出[統合区分],"",0)=0,"",_xlfn.XLOOKUP(_xlfn.TEXTJOIN("-",TRUE,$F73,$O$1),指標計算③算出[index],指標計算③算出[統合区分],"",0))</f>
        <v/>
      </c>
      <c r="D73" s="4" t="str">
        <f>_xlfn.XLOOKUP($A73,特性別区分リスト[特性別区分],特性別区分リスト[特性別区分名],"",0)</f>
        <v>旧帝大</v>
      </c>
      <c r="E73" s="4" t="str">
        <f>_xlfn.XLOOKUP($B73,規模別区分リスト[規模別区分],規模別区分リスト[規模別区分名],"",0)</f>
        <v>15,000&lt;</v>
      </c>
      <c r="F73" s="1" t="s">
        <v>67</v>
      </c>
      <c r="G73" s="2" t="str" cm="1">
        <f t="array" ref="G73">_xlfn.XLOOKUP($F73,国立大学法人一覧[番号],IF($O$1&gt;=2024,国立大学法人一覧[法人名（2024～）],国立大学法人一覧[法人名（～2023）]),"",0)</f>
        <v>京都大学</v>
      </c>
      <c r="H73" s="10" cm="1">
        <f t="array" aca="1" ref="H73" ca="1">_xlfn.XLOOKUP(_xlfn.TEXTJOIN("-",TRUE,$F73,$O$1),指標計算①分子[index],INDIRECT(_xlfn.CONCAT("指標計算①分子[",$G$1,"]")),0,0)</f>
        <v>87043718505</v>
      </c>
      <c r="I73" s="10" cm="1">
        <f t="array" aca="1" ref="I73" ca="1">_xlfn.XLOOKUP(_xlfn.TEXTJOIN("-",TRUE,$F73,$O$1),指標計算②分母[index],INDIRECT(_xlfn.CONCAT("指標計算②分母[",$G$1,"]")),0,0)</f>
        <v>561137177484</v>
      </c>
      <c r="J73" s="12" t="str" cm="1">
        <f t="array" aca="1" ref="J73" ca="1">TEXT(IF(_xlfn.XLOOKUP(_xlfn.TEXTJOIN("-",TRUE,$F73,$O$1-5),指標計算③算出[index],INDIRECT(_xlfn.CONCAT("指標計算③算出[",$G$1,"]")),"-")=0,"-",_xlfn.XLOOKUP(_xlfn.TEXTJOIN("-",TRUE,$F73,$O$1-5),指標計算③算出[index],INDIRECT(_xlfn.CONCAT("指標計算③算出[",$G$1,"]")),"-")),_xlfn.XLOOKUP($G$1,指標リスト[指標名],指標リスト[表示形式],"",0))</f>
        <v>13.1%</v>
      </c>
      <c r="K73" s="12" t="str" cm="1">
        <f t="array" aca="1" ref="K73" ca="1">TEXT(IF(_xlfn.XLOOKUP(_xlfn.TEXTJOIN("-",TRUE,$F73,$O$1-4),指標計算③算出[index],INDIRECT(_xlfn.CONCAT("指標計算③算出[",$G$1,"]")),"-")=0,"-",_xlfn.XLOOKUP(_xlfn.TEXTJOIN("-",TRUE,$F73,$O$1-4),指標計算③算出[index],INDIRECT(_xlfn.CONCAT("指標計算③算出[",$G$1,"]")),"-")),_xlfn.XLOOKUP($G$1,指標リスト[指標名],指標リスト[表示形式],"",0))</f>
        <v>13.8%</v>
      </c>
      <c r="L73" s="12" t="str" cm="1">
        <f t="array" aca="1" ref="L73" ca="1">TEXT(IF(_xlfn.XLOOKUP(_xlfn.TEXTJOIN("-",TRUE,$F73,$O$1-3),指標計算③算出[index],INDIRECT(_xlfn.CONCAT("指標計算③算出[",$G$1,"]")),"-")=0,"-",_xlfn.XLOOKUP(_xlfn.TEXTJOIN("-",TRUE,$F73,$O$1-3),指標計算③算出[index],INDIRECT(_xlfn.CONCAT("指標計算③算出[",$G$1,"]")),"-")),_xlfn.XLOOKUP($G$1,指標リスト[指標名],指標リスト[表示形式],"",0))</f>
        <v>14.6%</v>
      </c>
      <c r="M73" s="12" t="str" cm="1">
        <f t="array" aca="1" ref="M73" ca="1">TEXT(IF(_xlfn.XLOOKUP(_xlfn.TEXTJOIN("-",TRUE,$F73,$O$1-2),指標計算③算出[index],INDIRECT(_xlfn.CONCAT("指標計算③算出[",$G$1,"]")),"-")=0,"-",_xlfn.XLOOKUP(_xlfn.TEXTJOIN("-",TRUE,$F73,$O$1-2),指標計算③算出[index],INDIRECT(_xlfn.CONCAT("指標計算③算出[",$G$1,"]")),"-")),_xlfn.XLOOKUP($G$1,指標リスト[指標名],指標リスト[表示形式],"",0))</f>
        <v>15.5%</v>
      </c>
      <c r="N73" s="12" t="str" cm="1">
        <f t="array" aca="1" ref="N73" ca="1">TEXT(IF(_xlfn.XLOOKUP(_xlfn.TEXTJOIN("-",TRUE,$F73,$O$1-1),指標計算③算出[index],INDIRECT(_xlfn.CONCAT("指標計算③算出[",$G$1,"]")),"-")=0,"-",_xlfn.XLOOKUP(_xlfn.TEXTJOIN("-",TRUE,$F73,$O$1-1),指標計算③算出[index],INDIRECT(_xlfn.CONCAT("指標計算③算出[",$G$1,"]")),"-")),_xlfn.XLOOKUP($G$1,指標リスト[指標名],指標リスト[表示形式],"",0))</f>
        <v>15.5%</v>
      </c>
      <c r="O73" s="12" t="str" cm="1">
        <f t="array" aca="1" ref="O73" ca="1">TEXT(IF(_xlfn.XLOOKUP(_xlfn.TEXTJOIN("-",TRUE,$F73,$O$1),指標計算③算出[index],INDIRECT(_xlfn.CONCAT("指標計算③算出[",$G$1,"]")),"-")=0,"-",_xlfn.XLOOKUP(_xlfn.TEXTJOIN("-",TRUE,$F73,$O$1),指標計算③算出[index],INDIRECT(_xlfn.CONCAT("指標計算③算出[",$G$1,"]")),"-")),_xlfn.XLOOKUP($G$1,指標リスト[指標名],指標リスト[表示形式],"",0))</f>
        <v>15.5%</v>
      </c>
      <c r="P73" s="2"/>
      <c r="Q73" cm="1">
        <f t="array" aca="1" ref="Q73:V73" ca="1">IFERROR(IF(VALUE(J73:O73)=0,NA(),VALUE(J73:O73)),NA())</f>
        <v>0.13100000000000001</v>
      </c>
      <c r="R73">
        <f ca="1"/>
        <v>0.13800000000000001</v>
      </c>
      <c r="S73">
        <f ca="1"/>
        <v>0.14599999999999999</v>
      </c>
      <c r="T73">
        <f ca="1"/>
        <v>0.155</v>
      </c>
      <c r="U73">
        <f ca="1"/>
        <v>0.155</v>
      </c>
      <c r="V73">
        <f ca="1"/>
        <v>0.155</v>
      </c>
    </row>
    <row r="74" spans="1:22">
      <c r="A74" s="4" t="str">
        <f>IF(_xlfn.XLOOKUP(_xlfn.TEXTJOIN("-",TRUE,$F74,$O$1),指標計算③算出[index],指標計算③算出[特性別区分],"",0)=0,"",_xlfn.XLOOKUP(_xlfn.TEXTJOIN("-",TRUE,$F74,$O$1),指標計算③算出[index],指標計算③算出[特性別区分],"",0))</f>
        <v>教</v>
      </c>
      <c r="B74" s="4">
        <f>IF(_xlfn.XLOOKUP(_xlfn.TEXTJOIN("-",TRUE,$F74,$O$1),指標計算③算出[index],指標計算③算出[規模別区分],"",0)=0,"",_xlfn.XLOOKUP(_xlfn.TEXTJOIN("-",TRUE,$F74,$O$1),指標計算③算出[index],指標計算③算出[規模別区分],"",0))</f>
        <v>2</v>
      </c>
      <c r="C74" s="4" t="str">
        <f>IF(_xlfn.XLOOKUP(_xlfn.TEXTJOIN("-",TRUE,$F74,$O$1),指標計算③算出[index],指標計算③算出[統合区分],"",0)=0,"",_xlfn.XLOOKUP(_xlfn.TEXTJOIN("-",TRUE,$F74,$O$1),指標計算③算出[index],指標計算③算出[統合区分],"",0))</f>
        <v/>
      </c>
      <c r="D74" s="4" t="str">
        <f>_xlfn.XLOOKUP($A74,特性別区分リスト[特性別区分],特性別区分リスト[特性別区分名],"",0)</f>
        <v>教育大</v>
      </c>
      <c r="E74" s="4" t="str">
        <f>_xlfn.XLOOKUP($B74,規模別区分リスト[規模別区分],規模別区分リスト[規模別区分名],"",0)</f>
        <v>1,000-2,000</v>
      </c>
      <c r="F74" s="1" t="s">
        <v>68</v>
      </c>
      <c r="G74" s="2" t="str" cm="1">
        <f t="array" ref="G74">_xlfn.XLOOKUP($F74,国立大学法人一覧[番号],IF($O$1&gt;=2024,国立大学法人一覧[法人名（2024～）],国立大学法人一覧[法人名（～2023）]),"",0)</f>
        <v>京都教育大学</v>
      </c>
      <c r="H74" s="10" cm="1">
        <f t="array" aca="1" ref="H74" ca="1">_xlfn.XLOOKUP(_xlfn.TEXTJOIN("-",TRUE,$F74,$O$1),指標計算①分子[index],INDIRECT(_xlfn.CONCAT("指標計算①分子[",$G$1,"]")),0,0)</f>
        <v>1121010684</v>
      </c>
      <c r="I74" s="10" cm="1">
        <f t="array" aca="1" ref="I74" ca="1">_xlfn.XLOOKUP(_xlfn.TEXTJOIN("-",TRUE,$F74,$O$1),指標計算②分母[index],INDIRECT(_xlfn.CONCAT("指標計算②分母[",$G$1,"]")),0,0)</f>
        <v>38715572776</v>
      </c>
      <c r="J74" s="12" t="str" cm="1">
        <f t="array" aca="1" ref="J74" ca="1">TEXT(IF(_xlfn.XLOOKUP(_xlfn.TEXTJOIN("-",TRUE,$F74,$O$1-5),指標計算③算出[index],INDIRECT(_xlfn.CONCAT("指標計算③算出[",$G$1,"]")),"-")=0,"-",_xlfn.XLOOKUP(_xlfn.TEXTJOIN("-",TRUE,$F74,$O$1-5),指標計算③算出[index],INDIRECT(_xlfn.CONCAT("指標計算③算出[",$G$1,"]")),"-")),_xlfn.XLOOKUP($G$1,指標リスト[指標名],指標リスト[表示形式],"",0))</f>
        <v>2.7%</v>
      </c>
      <c r="K74" s="12" t="str" cm="1">
        <f t="array" aca="1" ref="K74" ca="1">TEXT(IF(_xlfn.XLOOKUP(_xlfn.TEXTJOIN("-",TRUE,$F74,$O$1-4),指標計算③算出[index],INDIRECT(_xlfn.CONCAT("指標計算③算出[",$G$1,"]")),"-")=0,"-",_xlfn.XLOOKUP(_xlfn.TEXTJOIN("-",TRUE,$F74,$O$1-4),指標計算③算出[index],INDIRECT(_xlfn.CONCAT("指標計算③算出[",$G$1,"]")),"-")),_xlfn.XLOOKUP($G$1,指標リスト[指標名],指標リスト[表示形式],"",0))</f>
        <v>3.0%</v>
      </c>
      <c r="L74" s="12" t="str" cm="1">
        <f t="array" aca="1" ref="L74" ca="1">TEXT(IF(_xlfn.XLOOKUP(_xlfn.TEXTJOIN("-",TRUE,$F74,$O$1-3),指標計算③算出[index],INDIRECT(_xlfn.CONCAT("指標計算③算出[",$G$1,"]")),"-")=0,"-",_xlfn.XLOOKUP(_xlfn.TEXTJOIN("-",TRUE,$F74,$O$1-3),指標計算③算出[index],INDIRECT(_xlfn.CONCAT("指標計算③算出[",$G$1,"]")),"-")),_xlfn.XLOOKUP($G$1,指標リスト[指標名],指標リスト[表示形式],"",0))</f>
        <v>2.9%</v>
      </c>
      <c r="M74" s="12" t="str" cm="1">
        <f t="array" aca="1" ref="M74" ca="1">TEXT(IF(_xlfn.XLOOKUP(_xlfn.TEXTJOIN("-",TRUE,$F74,$O$1-2),指標計算③算出[index],INDIRECT(_xlfn.CONCAT("指標計算③算出[",$G$1,"]")),"-")=0,"-",_xlfn.XLOOKUP(_xlfn.TEXTJOIN("-",TRUE,$F74,$O$1-2),指標計算③算出[index],INDIRECT(_xlfn.CONCAT("指標計算③算出[",$G$1,"]")),"-")),_xlfn.XLOOKUP($G$1,指標リスト[指標名],指標リスト[表示形式],"",0))</f>
        <v>1.9%</v>
      </c>
      <c r="N74" s="12" t="str" cm="1">
        <f t="array" aca="1" ref="N74" ca="1">TEXT(IF(_xlfn.XLOOKUP(_xlfn.TEXTJOIN("-",TRUE,$F74,$O$1-1),指標計算③算出[index],INDIRECT(_xlfn.CONCAT("指標計算③算出[",$G$1,"]")),"-")=0,"-",_xlfn.XLOOKUP(_xlfn.TEXTJOIN("-",TRUE,$F74,$O$1-1),指標計算③算出[index],INDIRECT(_xlfn.CONCAT("指標計算③算出[",$G$1,"]")),"-")),_xlfn.XLOOKUP($G$1,指標リスト[指標名],指標リスト[表示形式],"",0))</f>
        <v>2.9%</v>
      </c>
      <c r="O74" s="12" t="str" cm="1">
        <f t="array" aca="1" ref="O74" ca="1">TEXT(IF(_xlfn.XLOOKUP(_xlfn.TEXTJOIN("-",TRUE,$F74,$O$1),指標計算③算出[index],INDIRECT(_xlfn.CONCAT("指標計算③算出[",$G$1,"]")),"-")=0,"-",_xlfn.XLOOKUP(_xlfn.TEXTJOIN("-",TRUE,$F74,$O$1),指標計算③算出[index],INDIRECT(_xlfn.CONCAT("指標計算③算出[",$G$1,"]")),"-")),_xlfn.XLOOKUP($G$1,指標リスト[指標名],指標リスト[表示形式],"",0))</f>
        <v>2.9%</v>
      </c>
      <c r="P74" s="2"/>
      <c r="Q74" cm="1">
        <f t="array" aca="1" ref="Q74:V74" ca="1">IFERROR(IF(VALUE(J74:O74)=0,NA(),VALUE(J74:O74)),NA())</f>
        <v>2.7E-2</v>
      </c>
      <c r="R74">
        <f ca="1"/>
        <v>0.03</v>
      </c>
      <c r="S74">
        <f ca="1"/>
        <v>2.9000000000000001E-2</v>
      </c>
      <c r="T74">
        <f ca="1"/>
        <v>1.9E-2</v>
      </c>
      <c r="U74">
        <f ca="1"/>
        <v>2.9000000000000001E-2</v>
      </c>
      <c r="V74">
        <f ca="1"/>
        <v>2.9000000000000001E-2</v>
      </c>
    </row>
    <row r="75" spans="1:22">
      <c r="A75" s="4" t="str">
        <f>IF(_xlfn.XLOOKUP(_xlfn.TEXTJOIN("-",TRUE,$F75,$O$1),指標計算③算出[index],指標計算③算出[特性別区分],"",0)=0,"",_xlfn.XLOOKUP(_xlfn.TEXTJOIN("-",TRUE,$F75,$O$1),指標計算③算出[index],指標計算③算出[特性別区分],"",0))</f>
        <v>理</v>
      </c>
      <c r="B75" s="4">
        <f>IF(_xlfn.XLOOKUP(_xlfn.TEXTJOIN("-",TRUE,$F75,$O$1),指標計算③算出[index],指標計算③算出[規模別区分],"",0)=0,"",_xlfn.XLOOKUP(_xlfn.TEXTJOIN("-",TRUE,$F75,$O$1),指標計算③算出[index],指標計算③算出[規模別区分],"",0))</f>
        <v>4</v>
      </c>
      <c r="C75" s="4" t="str">
        <f>IF(_xlfn.XLOOKUP(_xlfn.TEXTJOIN("-",TRUE,$F75,$O$1),指標計算③算出[index],指標計算③算出[統合区分],"",0)=0,"",_xlfn.XLOOKUP(_xlfn.TEXTJOIN("-",TRUE,$F75,$O$1),指標計算③算出[index],指標計算③算出[統合区分],"",0))</f>
        <v/>
      </c>
      <c r="D75" s="4" t="str">
        <f>_xlfn.XLOOKUP($A75,特性別区分リスト[特性別区分],特性別区分リスト[特性別区分名],"",0)</f>
        <v>理工大</v>
      </c>
      <c r="E75" s="4" t="str">
        <f>_xlfn.XLOOKUP($B75,規模別区分リスト[規模別区分],規模別区分リスト[規模別区分名],"",0)</f>
        <v>3,000-5,000</v>
      </c>
      <c r="F75" s="1" t="s">
        <v>69</v>
      </c>
      <c r="G75" s="2" t="str" cm="1">
        <f t="array" ref="G75">_xlfn.XLOOKUP($F75,国立大学法人一覧[番号],IF($O$1&gt;=2024,国立大学法人一覧[法人名（2024～）],国立大学法人一覧[法人名（～2023）]),"",0)</f>
        <v>京都工芸繊維大学</v>
      </c>
      <c r="H75" s="10" cm="1">
        <f t="array" aca="1" ref="H75" ca="1">_xlfn.XLOOKUP(_xlfn.TEXTJOIN("-",TRUE,$F75,$O$1),指標計算①分子[index],INDIRECT(_xlfn.CONCAT("指標計算①分子[",$G$1,"]")),0,0)</f>
        <v>1914880992</v>
      </c>
      <c r="I75" s="10" cm="1">
        <f t="array" aca="1" ref="I75" ca="1">_xlfn.XLOOKUP(_xlfn.TEXTJOIN("-",TRUE,$F75,$O$1),指標計算②分母[index],INDIRECT(_xlfn.CONCAT("指標計算②分母[",$G$1,"]")),0,0)</f>
        <v>38708383138</v>
      </c>
      <c r="J75" s="12" t="str" cm="1">
        <f t="array" aca="1" ref="J75" ca="1">TEXT(IF(_xlfn.XLOOKUP(_xlfn.TEXTJOIN("-",TRUE,$F75,$O$1-5),指標計算③算出[index],INDIRECT(_xlfn.CONCAT("指標計算③算出[",$G$1,"]")),"-")=0,"-",_xlfn.XLOOKUP(_xlfn.TEXTJOIN("-",TRUE,$F75,$O$1-5),指標計算③算出[index],INDIRECT(_xlfn.CONCAT("指標計算③算出[",$G$1,"]")),"-")),_xlfn.XLOOKUP($G$1,指標リスト[指標名],指標リスト[表示形式],"",0))</f>
        <v>3.8%</v>
      </c>
      <c r="K75" s="12" t="str" cm="1">
        <f t="array" aca="1" ref="K75" ca="1">TEXT(IF(_xlfn.XLOOKUP(_xlfn.TEXTJOIN("-",TRUE,$F75,$O$1-4),指標計算③算出[index],INDIRECT(_xlfn.CONCAT("指標計算③算出[",$G$1,"]")),"-")=0,"-",_xlfn.XLOOKUP(_xlfn.TEXTJOIN("-",TRUE,$F75,$O$1-4),指標計算③算出[index],INDIRECT(_xlfn.CONCAT("指標計算③算出[",$G$1,"]")),"-")),_xlfn.XLOOKUP($G$1,指標リスト[指標名],指標リスト[表示形式],"",0))</f>
        <v>4.4%</v>
      </c>
      <c r="L75" s="12" t="str" cm="1">
        <f t="array" aca="1" ref="L75" ca="1">TEXT(IF(_xlfn.XLOOKUP(_xlfn.TEXTJOIN("-",TRUE,$F75,$O$1-3),指標計算③算出[index],INDIRECT(_xlfn.CONCAT("指標計算③算出[",$G$1,"]")),"-")=0,"-",_xlfn.XLOOKUP(_xlfn.TEXTJOIN("-",TRUE,$F75,$O$1-3),指標計算③算出[index],INDIRECT(_xlfn.CONCAT("指標計算③算出[",$G$1,"]")),"-")),_xlfn.XLOOKUP($G$1,指標リスト[指標名],指標リスト[表示形式],"",0))</f>
        <v>4.4%</v>
      </c>
      <c r="M75" s="12" t="str" cm="1">
        <f t="array" aca="1" ref="M75" ca="1">TEXT(IF(_xlfn.XLOOKUP(_xlfn.TEXTJOIN("-",TRUE,$F75,$O$1-2),指標計算③算出[index],INDIRECT(_xlfn.CONCAT("指標計算③算出[",$G$1,"]")),"-")=0,"-",_xlfn.XLOOKUP(_xlfn.TEXTJOIN("-",TRUE,$F75,$O$1-2),指標計算③算出[index],INDIRECT(_xlfn.CONCAT("指標計算③算出[",$G$1,"]")),"-")),_xlfn.XLOOKUP($G$1,指標リスト[指標名],指標リスト[表示形式],"",0))</f>
        <v>4.4%</v>
      </c>
      <c r="N75" s="12" t="str" cm="1">
        <f t="array" aca="1" ref="N75" ca="1">TEXT(IF(_xlfn.XLOOKUP(_xlfn.TEXTJOIN("-",TRUE,$F75,$O$1-1),指標計算③算出[index],INDIRECT(_xlfn.CONCAT("指標計算③算出[",$G$1,"]")),"-")=0,"-",_xlfn.XLOOKUP(_xlfn.TEXTJOIN("-",TRUE,$F75,$O$1-1),指標計算③算出[index],INDIRECT(_xlfn.CONCAT("指標計算③算出[",$G$1,"]")),"-")),_xlfn.XLOOKUP($G$1,指標リスト[指標名],指標リスト[表示形式],"",0))</f>
        <v>5.4%</v>
      </c>
      <c r="O75" s="12" t="str" cm="1">
        <f t="array" aca="1" ref="O75" ca="1">TEXT(IF(_xlfn.XLOOKUP(_xlfn.TEXTJOIN("-",TRUE,$F75,$O$1),指標計算③算出[index],INDIRECT(_xlfn.CONCAT("指標計算③算出[",$G$1,"]")),"-")=0,"-",_xlfn.XLOOKUP(_xlfn.TEXTJOIN("-",TRUE,$F75,$O$1),指標計算③算出[index],INDIRECT(_xlfn.CONCAT("指標計算③算出[",$G$1,"]")),"-")),_xlfn.XLOOKUP($G$1,指標リスト[指標名],指標リスト[表示形式],"",0))</f>
        <v>4.9%</v>
      </c>
      <c r="P75" s="2"/>
      <c r="Q75" cm="1">
        <f t="array" aca="1" ref="Q75:V75" ca="1">IFERROR(IF(VALUE(J75:O75)=0,NA(),VALUE(J75:O75)),NA())</f>
        <v>3.7999999999999999E-2</v>
      </c>
      <c r="R75">
        <f ca="1"/>
        <v>4.3999999999999997E-2</v>
      </c>
      <c r="S75">
        <f ca="1"/>
        <v>4.3999999999999997E-2</v>
      </c>
      <c r="T75">
        <f ca="1"/>
        <v>4.3999999999999997E-2</v>
      </c>
      <c r="U75">
        <f ca="1"/>
        <v>5.3999999999999999E-2</v>
      </c>
      <c r="V75">
        <f ca="1"/>
        <v>4.9000000000000002E-2</v>
      </c>
    </row>
    <row r="76" spans="1:22">
      <c r="A76" s="4" t="str">
        <f>IF(_xlfn.XLOOKUP(_xlfn.TEXTJOIN("-",TRUE,$F76,$O$1),指標計算③算出[index],指標計算③算出[特性別区分],"",0)=0,"",_xlfn.XLOOKUP(_xlfn.TEXTJOIN("-",TRUE,$F76,$O$1),指標計算③算出[index],指標計算③算出[特性別区分],"",0))</f>
        <v>帝</v>
      </c>
      <c r="B76" s="4">
        <f>IF(_xlfn.XLOOKUP(_xlfn.TEXTJOIN("-",TRUE,$F76,$O$1),指標計算③算出[index],指標計算③算出[規模別区分],"",0)=0,"",_xlfn.XLOOKUP(_xlfn.TEXTJOIN("-",TRUE,$F76,$O$1),指標計算③算出[index],指標計算③算出[規模別区分],"",0))</f>
        <v>8</v>
      </c>
      <c r="C76" s="4" t="str">
        <f>IF(_xlfn.XLOOKUP(_xlfn.TEXTJOIN("-",TRUE,$F76,$O$1),指標計算③算出[index],指標計算③算出[統合区分],"",0)=0,"",_xlfn.XLOOKUP(_xlfn.TEXTJOIN("-",TRUE,$F76,$O$1),指標計算③算出[index],指標計算③算出[統合区分],"",0))</f>
        <v/>
      </c>
      <c r="D76" s="4" t="str">
        <f>_xlfn.XLOOKUP($A76,特性別区分リスト[特性別区分],特性別区分リスト[特性別区分名],"",0)</f>
        <v>旧帝大</v>
      </c>
      <c r="E76" s="4" t="str">
        <f>_xlfn.XLOOKUP($B76,規模別区分リスト[規模別区分],規模別区分リスト[規模別区分名],"",0)</f>
        <v>15,000&lt;</v>
      </c>
      <c r="F76" s="1" t="s">
        <v>70</v>
      </c>
      <c r="G76" s="2" t="str" cm="1">
        <f t="array" ref="G76">_xlfn.XLOOKUP($F76,国立大学法人一覧[番号],IF($O$1&gt;=2024,国立大学法人一覧[法人名（2024～）],国立大学法人一覧[法人名（～2023）]),"",0)</f>
        <v>大阪大学</v>
      </c>
      <c r="H76" s="10" cm="1">
        <f t="array" aca="1" ref="H76" ca="1">_xlfn.XLOOKUP(_xlfn.TEXTJOIN("-",TRUE,$F76,$O$1),指標計算①分子[index],INDIRECT(_xlfn.CONCAT("指標計算①分子[",$G$1,"]")),0,0)</f>
        <v>100534571930</v>
      </c>
      <c r="I76" s="10" cm="1">
        <f t="array" aca="1" ref="I76" ca="1">_xlfn.XLOOKUP(_xlfn.TEXTJOIN("-",TRUE,$F76,$O$1),指標計算②分母[index],INDIRECT(_xlfn.CONCAT("指標計算②分母[",$G$1,"]")),0,0)</f>
        <v>541901694710</v>
      </c>
      <c r="J76" s="12" t="str" cm="1">
        <f t="array" aca="1" ref="J76" ca="1">TEXT(IF(_xlfn.XLOOKUP(_xlfn.TEXTJOIN("-",TRUE,$F76,$O$1-5),指標計算③算出[index],INDIRECT(_xlfn.CONCAT("指標計算③算出[",$G$1,"]")),"-")=0,"-",_xlfn.XLOOKUP(_xlfn.TEXTJOIN("-",TRUE,$F76,$O$1-5),指標計算③算出[index],INDIRECT(_xlfn.CONCAT("指標計算③算出[",$G$1,"]")),"-")),_xlfn.XLOOKUP($G$1,指標リスト[指標名],指標リスト[表示形式],"",0))</f>
        <v>10.2%</v>
      </c>
      <c r="K76" s="12" t="str" cm="1">
        <f t="array" aca="1" ref="K76" ca="1">TEXT(IF(_xlfn.XLOOKUP(_xlfn.TEXTJOIN("-",TRUE,$F76,$O$1-4),指標計算③算出[index],INDIRECT(_xlfn.CONCAT("指標計算③算出[",$G$1,"]")),"-")=0,"-",_xlfn.XLOOKUP(_xlfn.TEXTJOIN("-",TRUE,$F76,$O$1-4),指標計算③算出[index],INDIRECT(_xlfn.CONCAT("指標計算③算出[",$G$1,"]")),"-")),_xlfn.XLOOKUP($G$1,指標リスト[指標名],指標リスト[表示形式],"",0))</f>
        <v>9.8%</v>
      </c>
      <c r="L76" s="12" t="str" cm="1">
        <f t="array" aca="1" ref="L76" ca="1">TEXT(IF(_xlfn.XLOOKUP(_xlfn.TEXTJOIN("-",TRUE,$F76,$O$1-3),指標計算③算出[index],INDIRECT(_xlfn.CONCAT("指標計算③算出[",$G$1,"]")),"-")=0,"-",_xlfn.XLOOKUP(_xlfn.TEXTJOIN("-",TRUE,$F76,$O$1-3),指標計算③算出[index],INDIRECT(_xlfn.CONCAT("指標計算③算出[",$G$1,"]")),"-")),_xlfn.XLOOKUP($G$1,指標リスト[指標名],指標リスト[表示形式],"",0))</f>
        <v>11.5%</v>
      </c>
      <c r="M76" s="12" t="str" cm="1">
        <f t="array" aca="1" ref="M76" ca="1">TEXT(IF(_xlfn.XLOOKUP(_xlfn.TEXTJOIN("-",TRUE,$F76,$O$1-2),指標計算③算出[index],INDIRECT(_xlfn.CONCAT("指標計算③算出[",$G$1,"]")),"-")=0,"-",_xlfn.XLOOKUP(_xlfn.TEXTJOIN("-",TRUE,$F76,$O$1-2),指標計算③算出[index],INDIRECT(_xlfn.CONCAT("指標計算③算出[",$G$1,"]")),"-")),_xlfn.XLOOKUP($G$1,指標リスト[指標名],指標リスト[表示形式],"",0))</f>
        <v>12.5%</v>
      </c>
      <c r="N76" s="12" t="str" cm="1">
        <f t="array" aca="1" ref="N76" ca="1">TEXT(IF(_xlfn.XLOOKUP(_xlfn.TEXTJOIN("-",TRUE,$F76,$O$1-1),指標計算③算出[index],INDIRECT(_xlfn.CONCAT("指標計算③算出[",$G$1,"]")),"-")=0,"-",_xlfn.XLOOKUP(_xlfn.TEXTJOIN("-",TRUE,$F76,$O$1-1),指標計算③算出[index],INDIRECT(_xlfn.CONCAT("指標計算③算出[",$G$1,"]")),"-")),_xlfn.XLOOKUP($G$1,指標リスト[指標名],指標リスト[表示形式],"",0))</f>
        <v>18.2%</v>
      </c>
      <c r="O76" s="12" t="str" cm="1">
        <f t="array" aca="1" ref="O76" ca="1">TEXT(IF(_xlfn.XLOOKUP(_xlfn.TEXTJOIN("-",TRUE,$F76,$O$1),指標計算③算出[index],INDIRECT(_xlfn.CONCAT("指標計算③算出[",$G$1,"]")),"-")=0,"-",_xlfn.XLOOKUP(_xlfn.TEXTJOIN("-",TRUE,$F76,$O$1),指標計算③算出[index],INDIRECT(_xlfn.CONCAT("指標計算③算出[",$G$1,"]")),"-")),_xlfn.XLOOKUP($G$1,指標リスト[指標名],指標リスト[表示形式],"",0))</f>
        <v>18.6%</v>
      </c>
      <c r="P76" s="2"/>
      <c r="Q76" cm="1">
        <f t="array" aca="1" ref="Q76:V76" ca="1">IFERROR(IF(VALUE(J76:O76)=0,NA(),VALUE(J76:O76)),NA())</f>
        <v>0.10199999999999999</v>
      </c>
      <c r="R76">
        <f ca="1"/>
        <v>9.8000000000000004E-2</v>
      </c>
      <c r="S76">
        <f ca="1"/>
        <v>0.115</v>
      </c>
      <c r="T76">
        <f ca="1"/>
        <v>0.125</v>
      </c>
      <c r="U76">
        <f ca="1"/>
        <v>0.182</v>
      </c>
      <c r="V76">
        <f ca="1"/>
        <v>0.186</v>
      </c>
    </row>
    <row r="77" spans="1:22">
      <c r="A77" s="4" t="str">
        <f>IF(_xlfn.XLOOKUP(_xlfn.TEXTJOIN("-",TRUE,$F77,$O$1),指標計算③算出[index],指標計算③算出[特性別区分],"",0)=0,"",_xlfn.XLOOKUP(_xlfn.TEXTJOIN("-",TRUE,$F77,$O$1),指標計算③算出[index],指標計算③算出[特性別区分],"",0))</f>
        <v>教</v>
      </c>
      <c r="B77" s="4">
        <f>IF(_xlfn.XLOOKUP(_xlfn.TEXTJOIN("-",TRUE,$F77,$O$1),指標計算③算出[index],指標計算③算出[規模別区分],"",0)=0,"",_xlfn.XLOOKUP(_xlfn.TEXTJOIN("-",TRUE,$F77,$O$1),指標計算③算出[index],指標計算③算出[規模別区分],"",0))</f>
        <v>4</v>
      </c>
      <c r="C77" s="4" t="str">
        <f>IF(_xlfn.XLOOKUP(_xlfn.TEXTJOIN("-",TRUE,$F77,$O$1),指標計算③算出[index],指標計算③算出[統合区分],"",0)=0,"",_xlfn.XLOOKUP(_xlfn.TEXTJOIN("-",TRUE,$F77,$O$1),指標計算③算出[index],指標計算③算出[統合区分],"",0))</f>
        <v/>
      </c>
      <c r="D77" s="4" t="str">
        <f>_xlfn.XLOOKUP($A77,特性別区分リスト[特性別区分],特性別区分リスト[特性別区分名],"",0)</f>
        <v>教育大</v>
      </c>
      <c r="E77" s="4" t="str">
        <f>_xlfn.XLOOKUP($B77,規模別区分リスト[規模別区分],規模別区分リスト[規模別区分名],"",0)</f>
        <v>3,000-5,000</v>
      </c>
      <c r="F77" s="1" t="s">
        <v>71</v>
      </c>
      <c r="G77" s="2" t="str" cm="1">
        <f t="array" ref="G77">_xlfn.XLOOKUP($F77,国立大学法人一覧[番号],IF($O$1&gt;=2024,国立大学法人一覧[法人名（2024～）],国立大学法人一覧[法人名（～2023）]),"",0)</f>
        <v>大阪教育大学</v>
      </c>
      <c r="H77" s="10" cm="1">
        <f t="array" aca="1" ref="H77" ca="1">_xlfn.XLOOKUP(_xlfn.TEXTJOIN("-",TRUE,$F77,$O$1),指標計算①分子[index],INDIRECT(_xlfn.CONCAT("指標計算①分子[",$G$1,"]")),0,0)</f>
        <v>2499620098</v>
      </c>
      <c r="I77" s="10" cm="1">
        <f t="array" aca="1" ref="I77" ca="1">_xlfn.XLOOKUP(_xlfn.TEXTJOIN("-",TRUE,$F77,$O$1),指標計算②分母[index],INDIRECT(_xlfn.CONCAT("指標計算②分母[",$G$1,"]")),0,0)</f>
        <v>76778527707</v>
      </c>
      <c r="J77" s="12" t="str" cm="1">
        <f t="array" aca="1" ref="J77" ca="1">TEXT(IF(_xlfn.XLOOKUP(_xlfn.TEXTJOIN("-",TRUE,$F77,$O$1-5),指標計算③算出[index],INDIRECT(_xlfn.CONCAT("指標計算③算出[",$G$1,"]")),"-")=0,"-",_xlfn.XLOOKUP(_xlfn.TEXTJOIN("-",TRUE,$F77,$O$1-5),指標計算③算出[index],INDIRECT(_xlfn.CONCAT("指標計算③算出[",$G$1,"]")),"-")),_xlfn.XLOOKUP($G$1,指標リスト[指標名],指標リスト[表示形式],"",0))</f>
        <v>2.0%</v>
      </c>
      <c r="K77" s="12" t="str" cm="1">
        <f t="array" aca="1" ref="K77" ca="1">TEXT(IF(_xlfn.XLOOKUP(_xlfn.TEXTJOIN("-",TRUE,$F77,$O$1-4),指標計算③算出[index],INDIRECT(_xlfn.CONCAT("指標計算③算出[",$G$1,"]")),"-")=0,"-",_xlfn.XLOOKUP(_xlfn.TEXTJOIN("-",TRUE,$F77,$O$1-4),指標計算③算出[index],INDIRECT(_xlfn.CONCAT("指標計算③算出[",$G$1,"]")),"-")),_xlfn.XLOOKUP($G$1,指標リスト[指標名],指標リスト[表示形式],"",0))</f>
        <v>2.4%</v>
      </c>
      <c r="L77" s="12" t="str" cm="1">
        <f t="array" aca="1" ref="L77" ca="1">TEXT(IF(_xlfn.XLOOKUP(_xlfn.TEXTJOIN("-",TRUE,$F77,$O$1-3),指標計算③算出[index],INDIRECT(_xlfn.CONCAT("指標計算③算出[",$G$1,"]")),"-")=0,"-",_xlfn.XLOOKUP(_xlfn.TEXTJOIN("-",TRUE,$F77,$O$1-3),指標計算③算出[index],INDIRECT(_xlfn.CONCAT("指標計算③算出[",$G$1,"]")),"-")),_xlfn.XLOOKUP($G$1,指標リスト[指標名],指標リスト[表示形式],"",0))</f>
        <v>2.8%</v>
      </c>
      <c r="M77" s="12" t="str" cm="1">
        <f t="array" aca="1" ref="M77" ca="1">TEXT(IF(_xlfn.XLOOKUP(_xlfn.TEXTJOIN("-",TRUE,$F77,$O$1-2),指標計算③算出[index],INDIRECT(_xlfn.CONCAT("指標計算③算出[",$G$1,"]")),"-")=0,"-",_xlfn.XLOOKUP(_xlfn.TEXTJOIN("-",TRUE,$F77,$O$1-2),指標計算③算出[index],INDIRECT(_xlfn.CONCAT("指標計算③算出[",$G$1,"]")),"-")),_xlfn.XLOOKUP($G$1,指標リスト[指標名],指標リスト[表示形式],"",0))</f>
        <v>2.3%</v>
      </c>
      <c r="N77" s="12" t="str" cm="1">
        <f t="array" aca="1" ref="N77" ca="1">TEXT(IF(_xlfn.XLOOKUP(_xlfn.TEXTJOIN("-",TRUE,$F77,$O$1-1),指標計算③算出[index],INDIRECT(_xlfn.CONCAT("指標計算③算出[",$G$1,"]")),"-")=0,"-",_xlfn.XLOOKUP(_xlfn.TEXTJOIN("-",TRUE,$F77,$O$1-1),指標計算③算出[index],INDIRECT(_xlfn.CONCAT("指標計算③算出[",$G$1,"]")),"-")),_xlfn.XLOOKUP($G$1,指標リスト[指標名],指標リスト[表示形式],"",0))</f>
        <v>2.3%</v>
      </c>
      <c r="O77" s="12" t="str" cm="1">
        <f t="array" aca="1" ref="O77" ca="1">TEXT(IF(_xlfn.XLOOKUP(_xlfn.TEXTJOIN("-",TRUE,$F77,$O$1),指標計算③算出[index],INDIRECT(_xlfn.CONCAT("指標計算③算出[",$G$1,"]")),"-")=0,"-",_xlfn.XLOOKUP(_xlfn.TEXTJOIN("-",TRUE,$F77,$O$1),指標計算③算出[index],INDIRECT(_xlfn.CONCAT("指標計算③算出[",$G$1,"]")),"-")),_xlfn.XLOOKUP($G$1,指標リスト[指標名],指標リスト[表示形式],"",0))</f>
        <v>3.3%</v>
      </c>
      <c r="P77" s="2"/>
      <c r="Q77" cm="1">
        <f t="array" aca="1" ref="Q77:V77" ca="1">IFERROR(IF(VALUE(J77:O77)=0,NA(),VALUE(J77:O77)),NA())</f>
        <v>0.02</v>
      </c>
      <c r="R77">
        <f ca="1"/>
        <v>2.4E-2</v>
      </c>
      <c r="S77">
        <f ca="1"/>
        <v>2.8000000000000001E-2</v>
      </c>
      <c r="T77">
        <f ca="1"/>
        <v>2.3E-2</v>
      </c>
      <c r="U77">
        <f ca="1"/>
        <v>2.3E-2</v>
      </c>
      <c r="V77">
        <f ca="1"/>
        <v>3.3000000000000002E-2</v>
      </c>
    </row>
    <row r="78" spans="1:22">
      <c r="A78" s="4" t="str">
        <f>IF(_xlfn.XLOOKUP(_xlfn.TEXTJOIN("-",TRUE,$F78,$O$1),指標計算③算出[index],指標計算③算出[特性別区分],"",0)=0,"",_xlfn.XLOOKUP(_xlfn.TEXTJOIN("-",TRUE,$F78,$O$1),指標計算③算出[index],指標計算③算出[特性別区分],"",0))</f>
        <v>教</v>
      </c>
      <c r="B78" s="4">
        <f>IF(_xlfn.XLOOKUP(_xlfn.TEXTJOIN("-",TRUE,$F78,$O$1),指標計算③算出[index],指標計算③算出[規模別区分],"",0)=0,"",_xlfn.XLOOKUP(_xlfn.TEXTJOIN("-",TRUE,$F78,$O$1),指標計算③算出[index],指標計算③算出[規模別区分],"",0))</f>
        <v>2</v>
      </c>
      <c r="C78" s="4" t="str">
        <f>IF(_xlfn.XLOOKUP(_xlfn.TEXTJOIN("-",TRUE,$F78,$O$1),指標計算③算出[index],指標計算③算出[統合区分],"",0)=0,"",_xlfn.XLOOKUP(_xlfn.TEXTJOIN("-",TRUE,$F78,$O$1),指標計算③算出[index],指標計算③算出[統合区分],"",0))</f>
        <v/>
      </c>
      <c r="D78" s="4" t="str">
        <f>_xlfn.XLOOKUP($A78,特性別区分リスト[特性別区分],特性別区分リスト[特性別区分名],"",0)</f>
        <v>教育大</v>
      </c>
      <c r="E78" s="4" t="str">
        <f>_xlfn.XLOOKUP($B78,規模別区分リスト[規模別区分],規模別区分リスト[規模別区分名],"",0)</f>
        <v>1,000-2,000</v>
      </c>
      <c r="F78" s="1" t="s">
        <v>72</v>
      </c>
      <c r="G78" s="2" t="str" cm="1">
        <f t="array" ref="G78">_xlfn.XLOOKUP($F78,国立大学法人一覧[番号],IF($O$1&gt;=2024,国立大学法人一覧[法人名（2024～）],国立大学法人一覧[法人名（～2023）]),"",0)</f>
        <v>兵庫教育大学</v>
      </c>
      <c r="H78" s="10" cm="1">
        <f t="array" aca="1" ref="H78" ca="1">_xlfn.XLOOKUP(_xlfn.TEXTJOIN("-",TRUE,$F78,$O$1),指標計算①分子[index],INDIRECT(_xlfn.CONCAT("指標計算①分子[",$G$1,"]")),0,0)</f>
        <v>1191179335</v>
      </c>
      <c r="I78" s="10" cm="1">
        <f t="array" aca="1" ref="I78" ca="1">_xlfn.XLOOKUP(_xlfn.TEXTJOIN("-",TRUE,$F78,$O$1),指標計算②分母[index],INDIRECT(_xlfn.CONCAT("指標計算②分母[",$G$1,"]")),0,0)</f>
        <v>14988882802</v>
      </c>
      <c r="J78" s="12" t="str" cm="1">
        <f t="array" aca="1" ref="J78" ca="1">TEXT(IF(_xlfn.XLOOKUP(_xlfn.TEXTJOIN("-",TRUE,$F78,$O$1-5),指標計算③算出[index],INDIRECT(_xlfn.CONCAT("指標計算③算出[",$G$1,"]")),"-")=0,"-",_xlfn.XLOOKUP(_xlfn.TEXTJOIN("-",TRUE,$F78,$O$1-5),指標計算③算出[index],INDIRECT(_xlfn.CONCAT("指標計算③算出[",$G$1,"]")),"-")),_xlfn.XLOOKUP($G$1,指標リスト[指標名],指標リスト[表示形式],"",0))</f>
        <v>6.9%</v>
      </c>
      <c r="K78" s="12" t="str" cm="1">
        <f t="array" aca="1" ref="K78" ca="1">TEXT(IF(_xlfn.XLOOKUP(_xlfn.TEXTJOIN("-",TRUE,$F78,$O$1-4),指標計算③算出[index],INDIRECT(_xlfn.CONCAT("指標計算③算出[",$G$1,"]")),"-")=0,"-",_xlfn.XLOOKUP(_xlfn.TEXTJOIN("-",TRUE,$F78,$O$1-4),指標計算③算出[index],INDIRECT(_xlfn.CONCAT("指標計算③算出[",$G$1,"]")),"-")),_xlfn.XLOOKUP($G$1,指標リスト[指標名],指標リスト[表示形式],"",0))</f>
        <v>6.4%</v>
      </c>
      <c r="L78" s="12" t="str" cm="1">
        <f t="array" aca="1" ref="L78" ca="1">TEXT(IF(_xlfn.XLOOKUP(_xlfn.TEXTJOIN("-",TRUE,$F78,$O$1-3),指標計算③算出[index],INDIRECT(_xlfn.CONCAT("指標計算③算出[",$G$1,"]")),"-")=0,"-",_xlfn.XLOOKUP(_xlfn.TEXTJOIN("-",TRUE,$F78,$O$1-3),指標計算③算出[index],INDIRECT(_xlfn.CONCAT("指標計算③算出[",$G$1,"]")),"-")),_xlfn.XLOOKUP($G$1,指標リスト[指標名],指標リスト[表示形式],"",0))</f>
        <v>8.8%</v>
      </c>
      <c r="M78" s="12" t="str" cm="1">
        <f t="array" aca="1" ref="M78" ca="1">TEXT(IF(_xlfn.XLOOKUP(_xlfn.TEXTJOIN("-",TRUE,$F78,$O$1-2),指標計算③算出[index],INDIRECT(_xlfn.CONCAT("指標計算③算出[",$G$1,"]")),"-")=0,"-",_xlfn.XLOOKUP(_xlfn.TEXTJOIN("-",TRUE,$F78,$O$1-2),指標計算③算出[index],INDIRECT(_xlfn.CONCAT("指標計算③算出[",$G$1,"]")),"-")),_xlfn.XLOOKUP($G$1,指標リスト[指標名],指標リスト[表示形式],"",0))</f>
        <v>8.9%</v>
      </c>
      <c r="N78" s="12" t="str" cm="1">
        <f t="array" aca="1" ref="N78" ca="1">TEXT(IF(_xlfn.XLOOKUP(_xlfn.TEXTJOIN("-",TRUE,$F78,$O$1-1),指標計算③算出[index],INDIRECT(_xlfn.CONCAT("指標計算③算出[",$G$1,"]")),"-")=0,"-",_xlfn.XLOOKUP(_xlfn.TEXTJOIN("-",TRUE,$F78,$O$1-1),指標計算③算出[index],INDIRECT(_xlfn.CONCAT("指標計算③算出[",$G$1,"]")),"-")),_xlfn.XLOOKUP($G$1,指標リスト[指標名],指標リスト[表示形式],"",0))</f>
        <v>6.8%</v>
      </c>
      <c r="O78" s="12" t="str" cm="1">
        <f t="array" aca="1" ref="O78" ca="1">TEXT(IF(_xlfn.XLOOKUP(_xlfn.TEXTJOIN("-",TRUE,$F78,$O$1),指標計算③算出[index],INDIRECT(_xlfn.CONCAT("指標計算③算出[",$G$1,"]")),"-")=0,"-",_xlfn.XLOOKUP(_xlfn.TEXTJOIN("-",TRUE,$F78,$O$1),指標計算③算出[index],INDIRECT(_xlfn.CONCAT("指標計算③算出[",$G$1,"]")),"-")),_xlfn.XLOOKUP($G$1,指標リスト[指標名],指標リスト[表示形式],"",0))</f>
        <v>7.9%</v>
      </c>
      <c r="P78" s="2"/>
      <c r="Q78" cm="1">
        <f t="array" aca="1" ref="Q78:V78" ca="1">IFERROR(IF(VALUE(J78:O78)=0,NA(),VALUE(J78:O78)),NA())</f>
        <v>6.9000000000000006E-2</v>
      </c>
      <c r="R78">
        <f ca="1"/>
        <v>6.4000000000000001E-2</v>
      </c>
      <c r="S78">
        <f ca="1"/>
        <v>8.7999999999999995E-2</v>
      </c>
      <c r="T78">
        <f ca="1"/>
        <v>8.8999999999999996E-2</v>
      </c>
      <c r="U78">
        <f ca="1"/>
        <v>6.8000000000000005E-2</v>
      </c>
      <c r="V78">
        <f ca="1"/>
        <v>7.9000000000000001E-2</v>
      </c>
    </row>
    <row r="79" spans="1:22">
      <c r="A79" s="4" t="str">
        <f>IF(_xlfn.XLOOKUP(_xlfn.TEXTJOIN("-",TRUE,$F79,$O$1),指標計算③算出[index],指標計算③算出[特性別区分],"",0)=0,"",_xlfn.XLOOKUP(_xlfn.TEXTJOIN("-",TRUE,$F79,$O$1),指標計算③算出[index],指標計算③算出[特性別区分],"",0))</f>
        <v>医総</v>
      </c>
      <c r="B79" s="4">
        <f>IF(_xlfn.XLOOKUP(_xlfn.TEXTJOIN("-",TRUE,$F79,$O$1),指標計算③算出[index],指標計算③算出[規模別区分],"",0)=0,"",_xlfn.XLOOKUP(_xlfn.TEXTJOIN("-",TRUE,$F79,$O$1),指標計算③算出[index],指標計算③算出[規模別区分],"",0))</f>
        <v>7</v>
      </c>
      <c r="C79" s="4" t="str">
        <f>IF(_xlfn.XLOOKUP(_xlfn.TEXTJOIN("-",TRUE,$F79,$O$1),指標計算③算出[index],指標計算③算出[統合区分],"",0)=0,"",_xlfn.XLOOKUP(_xlfn.TEXTJOIN("-",TRUE,$F79,$O$1),指標計算③算出[index],指標計算③算出[統合区分],"",0))</f>
        <v/>
      </c>
      <c r="D79" s="4" t="str">
        <f>_xlfn.XLOOKUP($A79,特性別区分リスト[特性別区分],特性別区分リスト[特性別区分名],"",0)</f>
        <v>医総大</v>
      </c>
      <c r="E79" s="4" t="str">
        <f>_xlfn.XLOOKUP($B79,規模別区分リスト[規模別区分],規模別区分リスト[規模別区分名],"",0)</f>
        <v>10,000-15,000</v>
      </c>
      <c r="F79" s="1" t="s">
        <v>73</v>
      </c>
      <c r="G79" s="2" t="str" cm="1">
        <f t="array" ref="G79">_xlfn.XLOOKUP($F79,国立大学法人一覧[番号],IF($O$1&gt;=2024,国立大学法人一覧[法人名（2024～）],国立大学法人一覧[法人名（～2023）]),"",0)</f>
        <v>神戸大学</v>
      </c>
      <c r="H79" s="10" cm="1">
        <f t="array" aca="1" ref="H79" ca="1">_xlfn.XLOOKUP(_xlfn.TEXTJOIN("-",TRUE,$F79,$O$1),指標計算①分子[index],INDIRECT(_xlfn.CONCAT("指標計算①分子[",$G$1,"]")),0,0)</f>
        <v>32659108859</v>
      </c>
      <c r="I79" s="10" cm="1">
        <f t="array" aca="1" ref="I79" ca="1">_xlfn.XLOOKUP(_xlfn.TEXTJOIN("-",TRUE,$F79,$O$1),指標計算②分母[index],INDIRECT(_xlfn.CONCAT("指標計算②分母[",$G$1,"]")),0,0)</f>
        <v>210102659732</v>
      </c>
      <c r="J79" s="12" t="str" cm="1">
        <f t="array" aca="1" ref="J79" ca="1">TEXT(IF(_xlfn.XLOOKUP(_xlfn.TEXTJOIN("-",TRUE,$F79,$O$1-5),指標計算③算出[index],INDIRECT(_xlfn.CONCAT("指標計算③算出[",$G$1,"]")),"-")=0,"-",_xlfn.XLOOKUP(_xlfn.TEXTJOIN("-",TRUE,$F79,$O$1-5),指標計算③算出[index],INDIRECT(_xlfn.CONCAT("指標計算③算出[",$G$1,"]")),"-")),_xlfn.XLOOKUP($G$1,指標リスト[指標名],指標リスト[表示形式],"",0))</f>
        <v>16.4%</v>
      </c>
      <c r="K79" s="12" t="str" cm="1">
        <f t="array" aca="1" ref="K79" ca="1">TEXT(IF(_xlfn.XLOOKUP(_xlfn.TEXTJOIN("-",TRUE,$F79,$O$1-4),指標計算③算出[index],INDIRECT(_xlfn.CONCAT("指標計算③算出[",$G$1,"]")),"-")=0,"-",_xlfn.XLOOKUP(_xlfn.TEXTJOIN("-",TRUE,$F79,$O$1-4),指標計算③算出[index],INDIRECT(_xlfn.CONCAT("指標計算③算出[",$G$1,"]")),"-")),_xlfn.XLOOKUP($G$1,指標リスト[指標名],指標リスト[表示形式],"",0))</f>
        <v>17.2%</v>
      </c>
      <c r="L79" s="12" t="str" cm="1">
        <f t="array" aca="1" ref="L79" ca="1">TEXT(IF(_xlfn.XLOOKUP(_xlfn.TEXTJOIN("-",TRUE,$F79,$O$1-3),指標計算③算出[index],INDIRECT(_xlfn.CONCAT("指標計算③算出[",$G$1,"]")),"-")=0,"-",_xlfn.XLOOKUP(_xlfn.TEXTJOIN("-",TRUE,$F79,$O$1-3),指標計算③算出[index],INDIRECT(_xlfn.CONCAT("指標計算③算出[",$G$1,"]")),"-")),_xlfn.XLOOKUP($G$1,指標リスト[指標名],指標リスト[表示形式],"",0))</f>
        <v>17.6%</v>
      </c>
      <c r="M79" s="12" t="str" cm="1">
        <f t="array" aca="1" ref="M79" ca="1">TEXT(IF(_xlfn.XLOOKUP(_xlfn.TEXTJOIN("-",TRUE,$F79,$O$1-2),指標計算③算出[index],INDIRECT(_xlfn.CONCAT("指標計算③算出[",$G$1,"]")),"-")=0,"-",_xlfn.XLOOKUP(_xlfn.TEXTJOIN("-",TRUE,$F79,$O$1-2),指標計算③算出[index],INDIRECT(_xlfn.CONCAT("指標計算③算出[",$G$1,"]")),"-")),_xlfn.XLOOKUP($G$1,指標リスト[指標名],指標リスト[表示形式],"",0))</f>
        <v>16.7%</v>
      </c>
      <c r="N79" s="12" t="str" cm="1">
        <f t="array" aca="1" ref="N79" ca="1">TEXT(IF(_xlfn.XLOOKUP(_xlfn.TEXTJOIN("-",TRUE,$F79,$O$1-1),指標計算③算出[index],INDIRECT(_xlfn.CONCAT("指標計算③算出[",$G$1,"]")),"-")=0,"-",_xlfn.XLOOKUP(_xlfn.TEXTJOIN("-",TRUE,$F79,$O$1-1),指標計算③算出[index],INDIRECT(_xlfn.CONCAT("指標計算③算出[",$G$1,"]")),"-")),_xlfn.XLOOKUP($G$1,指標リスト[指標名],指標リスト[表示形式],"",0))</f>
        <v>15.9%</v>
      </c>
      <c r="O79" s="12" t="str" cm="1">
        <f t="array" aca="1" ref="O79" ca="1">TEXT(IF(_xlfn.XLOOKUP(_xlfn.TEXTJOIN("-",TRUE,$F79,$O$1),指標計算③算出[index],INDIRECT(_xlfn.CONCAT("指標計算③算出[",$G$1,"]")),"-")=0,"-",_xlfn.XLOOKUP(_xlfn.TEXTJOIN("-",TRUE,$F79,$O$1),指標計算③算出[index],INDIRECT(_xlfn.CONCAT("指標計算③算出[",$G$1,"]")),"-")),_xlfn.XLOOKUP($G$1,指標リスト[指標名],指標リスト[表示形式],"",0))</f>
        <v>15.5%</v>
      </c>
      <c r="P79" s="2"/>
      <c r="Q79" cm="1">
        <f t="array" aca="1" ref="Q79:V79" ca="1">IFERROR(IF(VALUE(J79:O79)=0,NA(),VALUE(J79:O79)),NA())</f>
        <v>0.16400000000000001</v>
      </c>
      <c r="R79">
        <f ca="1"/>
        <v>0.17199999999999999</v>
      </c>
      <c r="S79">
        <f ca="1"/>
        <v>0.17599999999999999</v>
      </c>
      <c r="T79">
        <f ca="1"/>
        <v>0.16700000000000001</v>
      </c>
      <c r="U79">
        <f ca="1"/>
        <v>0.159</v>
      </c>
      <c r="V79">
        <f ca="1"/>
        <v>0.155</v>
      </c>
    </row>
    <row r="80" spans="1:22">
      <c r="A80" s="4" t="str">
        <f>IF(_xlfn.XLOOKUP(_xlfn.TEXTJOIN("-",TRUE,$F80,$O$1),指標計算③算出[index],指標計算③算出[特性別区分],"",0)=0,"",_xlfn.XLOOKUP(_xlfn.TEXTJOIN("-",TRUE,$F80,$O$1),指標計算③算出[index],指標計算③算出[特性別区分],"",0))</f>
        <v>教</v>
      </c>
      <c r="B80" s="4">
        <f>IF(_xlfn.XLOOKUP(_xlfn.TEXTJOIN("-",TRUE,$F80,$O$1),指標計算③算出[index],指標計算③算出[規模別区分],"",0)=0,"",_xlfn.XLOOKUP(_xlfn.TEXTJOIN("-",TRUE,$F80,$O$1),指標計算③算出[index],指標計算③算出[規模別区分],"",0))</f>
        <v>2</v>
      </c>
      <c r="C80" s="4" t="str">
        <f>IF(_xlfn.XLOOKUP(_xlfn.TEXTJOIN("-",TRUE,$F80,$O$1),指標計算③算出[index],指標計算③算出[統合区分],"",0)=0,"",_xlfn.XLOOKUP(_xlfn.TEXTJOIN("-",TRUE,$F80,$O$1),指標計算③算出[index],指標計算③算出[統合区分],"",0))</f>
        <v>B</v>
      </c>
      <c r="D80" s="4" t="str">
        <f>_xlfn.XLOOKUP($A80,特性別区分リスト[特性別区分],特性別区分リスト[特性別区分名],"",0)</f>
        <v>教育大</v>
      </c>
      <c r="E80" s="4" t="str">
        <f>_xlfn.XLOOKUP($B80,規模別区分リスト[規模別区分],規模別区分リスト[規模別区分名],"",0)</f>
        <v>1,000-2,000</v>
      </c>
      <c r="F80" s="1" t="s">
        <v>74</v>
      </c>
      <c r="G80" s="2" t="str" cm="1">
        <f t="array" ref="G80">_xlfn.XLOOKUP($F80,国立大学法人一覧[番号],IF($O$1&gt;=2024,国立大学法人一覧[法人名（2024～）],国立大学法人一覧[法人名（～2023）]),"",0)</f>
        <v>奈良教育大学</v>
      </c>
      <c r="H80" s="10" cm="1">
        <f t="array" aca="1" ref="H80" ca="1">_xlfn.XLOOKUP(_xlfn.TEXTJOIN("-",TRUE,$F80,$O$1),指標計算①分子[index],INDIRECT(_xlfn.CONCAT("指標計算①分子[",$G$1,"]")),0,0)</f>
        <v>0</v>
      </c>
      <c r="I80" s="10" cm="1">
        <f t="array" aca="1" ref="I80" ca="1">_xlfn.XLOOKUP(_xlfn.TEXTJOIN("-",TRUE,$F80,$O$1),指標計算②分母[index],INDIRECT(_xlfn.CONCAT("指標計算②分母[",$G$1,"]")),0,0)</f>
        <v>0</v>
      </c>
      <c r="J80" s="12" t="str" cm="1">
        <f t="array" aca="1" ref="J80" ca="1">TEXT(IF(_xlfn.XLOOKUP(_xlfn.TEXTJOIN("-",TRUE,$F80,$O$1-5),指標計算③算出[index],INDIRECT(_xlfn.CONCAT("指標計算③算出[",$G$1,"]")),"-")=0,"-",_xlfn.XLOOKUP(_xlfn.TEXTJOIN("-",TRUE,$F80,$O$1-5),指標計算③算出[index],INDIRECT(_xlfn.CONCAT("指標計算③算出[",$G$1,"]")),"-")),_xlfn.XLOOKUP($G$1,指標リスト[指標名],指標リスト[表示形式],"",0))</f>
        <v>2.8%</v>
      </c>
      <c r="K80" s="12" t="str" cm="1">
        <f t="array" aca="1" ref="K80" ca="1">TEXT(IF(_xlfn.XLOOKUP(_xlfn.TEXTJOIN("-",TRUE,$F80,$O$1-4),指標計算③算出[index],INDIRECT(_xlfn.CONCAT("指標計算③算出[",$G$1,"]")),"-")=0,"-",_xlfn.XLOOKUP(_xlfn.TEXTJOIN("-",TRUE,$F80,$O$1-4),指標計算③算出[index],INDIRECT(_xlfn.CONCAT("指標計算③算出[",$G$1,"]")),"-")),_xlfn.XLOOKUP($G$1,指標リスト[指標名],指標リスト[表示形式],"",0))</f>
        <v>3.5%</v>
      </c>
      <c r="L80" s="12" t="str" cm="1">
        <f t="array" aca="1" ref="L80" ca="1">TEXT(IF(_xlfn.XLOOKUP(_xlfn.TEXTJOIN("-",TRUE,$F80,$O$1-3),指標計算③算出[index],INDIRECT(_xlfn.CONCAT("指標計算③算出[",$G$1,"]")),"-")=0,"-",_xlfn.XLOOKUP(_xlfn.TEXTJOIN("-",TRUE,$F80,$O$1-3),指標計算③算出[index],INDIRECT(_xlfn.CONCAT("指標計算③算出[",$G$1,"]")),"-")),_xlfn.XLOOKUP($G$1,指標リスト[指標名],指標リスト[表示形式],"",0))</f>
        <v>4.3%</v>
      </c>
      <c r="M80" s="12" t="str" cm="1">
        <f t="array" aca="1" ref="M80" ca="1">TEXT(IF(_xlfn.XLOOKUP(_xlfn.TEXTJOIN("-",TRUE,$F80,$O$1-2),指標計算③算出[index],INDIRECT(_xlfn.CONCAT("指標計算③算出[",$G$1,"]")),"-")=0,"-",_xlfn.XLOOKUP(_xlfn.TEXTJOIN("-",TRUE,$F80,$O$1-2),指標計算③算出[index],INDIRECT(_xlfn.CONCAT("指標計算③算出[",$G$1,"]")),"-")),_xlfn.XLOOKUP($G$1,指標リスト[指標名],指標リスト[表示形式],"",0))</f>
        <v>4.0%</v>
      </c>
      <c r="N80" s="12" t="str" cm="1">
        <f t="array" aca="1" ref="N80" ca="1">TEXT(IF(_xlfn.XLOOKUP(_xlfn.TEXTJOIN("-",TRUE,$F80,$O$1-1),指標計算③算出[index],INDIRECT(_xlfn.CONCAT("指標計算③算出[",$G$1,"]")),"-")=0,"-",_xlfn.XLOOKUP(_xlfn.TEXTJOIN("-",TRUE,$F80,$O$1-1),指標計算③算出[index],INDIRECT(_xlfn.CONCAT("指標計算③算出[",$G$1,"]")),"-")),_xlfn.XLOOKUP($G$1,指標リスト[指標名],指標リスト[表示形式],"",0))</f>
        <v>-</v>
      </c>
      <c r="O80" s="12" t="str" cm="1">
        <f t="array" aca="1" ref="O80" ca="1">TEXT(IF(_xlfn.XLOOKUP(_xlfn.TEXTJOIN("-",TRUE,$F80,$O$1),指標計算③算出[index],INDIRECT(_xlfn.CONCAT("指標計算③算出[",$G$1,"]")),"-")=0,"-",_xlfn.XLOOKUP(_xlfn.TEXTJOIN("-",TRUE,$F80,$O$1),指標計算③算出[index],INDIRECT(_xlfn.CONCAT("指標計算③算出[",$G$1,"]")),"-")),_xlfn.XLOOKUP($G$1,指標リスト[指標名],指標リスト[表示形式],"",0))</f>
        <v>-</v>
      </c>
      <c r="P80" s="2"/>
      <c r="Q80" cm="1">
        <f t="array" aca="1" ref="Q80:V80" ca="1">IFERROR(IF(VALUE(J80:O80)=0,NA(),VALUE(J80:O80)),NA())</f>
        <v>2.8000000000000001E-2</v>
      </c>
      <c r="R80">
        <f ca="1"/>
        <v>3.5000000000000003E-2</v>
      </c>
      <c r="S80">
        <f ca="1"/>
        <v>4.2999999999999997E-2</v>
      </c>
      <c r="T80">
        <f ca="1"/>
        <v>0.04</v>
      </c>
      <c r="U80" t="e">
        <f ca="1"/>
        <v>#N/A</v>
      </c>
      <c r="V80" t="e">
        <f ca="1"/>
        <v>#N/A</v>
      </c>
    </row>
    <row r="81" spans="1:22">
      <c r="A81" s="4" t="str">
        <f>IF(_xlfn.XLOOKUP(_xlfn.TEXTJOIN("-",TRUE,$F81,$O$1),指標計算③算出[index],指標計算③算出[特性別区分],"",0)=0,"",_xlfn.XLOOKUP(_xlfn.TEXTJOIN("-",TRUE,$F81,$O$1),指標計算③算出[index],指標計算③算出[特性別区分],"",0))</f>
        <v>無総</v>
      </c>
      <c r="B81" s="4">
        <f>IF(_xlfn.XLOOKUP(_xlfn.TEXTJOIN("-",TRUE,$F81,$O$1),指標計算③算出[index],指標計算③算出[規模別区分],"",0)=0,"",_xlfn.XLOOKUP(_xlfn.TEXTJOIN("-",TRUE,$F81,$O$1),指標計算③算出[index],指標計算③算出[規模別区分],"",0))</f>
        <v>3</v>
      </c>
      <c r="C81" s="4" t="str">
        <f>IF(_xlfn.XLOOKUP(_xlfn.TEXTJOIN("-",TRUE,$F81,$O$1),指標計算③算出[index],指標計算③算出[統合区分],"",0)=0,"",_xlfn.XLOOKUP(_xlfn.TEXTJOIN("-",TRUE,$F81,$O$1),指標計算③算出[index],指標計算③算出[統合区分],"",0))</f>
        <v>B</v>
      </c>
      <c r="D81" s="4" t="str">
        <f>_xlfn.XLOOKUP($A81,特性別区分リスト[特性別区分],特性別区分リスト[特性別区分名],"",0)</f>
        <v>医無総大</v>
      </c>
      <c r="E81" s="4" t="str">
        <f>_xlfn.XLOOKUP($B81,規模別区分リスト[規模別区分],規模別区分リスト[規模別区分名],"",0)</f>
        <v>2,000-3,000</v>
      </c>
      <c r="F81" s="1" t="s">
        <v>75</v>
      </c>
      <c r="G81" s="2" t="str" cm="1">
        <f t="array" ref="G81">_xlfn.XLOOKUP($F81,国立大学法人一覧[番号],IF($O$1&gt;=2024,国立大学法人一覧[法人名（2024～）],国立大学法人一覧[法人名（～2023）]),"",0)</f>
        <v>奈良女子大学</v>
      </c>
      <c r="H81" s="10" cm="1">
        <f t="array" aca="1" ref="H81" ca="1">_xlfn.XLOOKUP(_xlfn.TEXTJOIN("-",TRUE,$F81,$O$1),指標計算①分子[index],INDIRECT(_xlfn.CONCAT("指標計算①分子[",$G$1,"]")),0,0)</f>
        <v>0</v>
      </c>
      <c r="I81" s="10" cm="1">
        <f t="array" aca="1" ref="I81" ca="1">_xlfn.XLOOKUP(_xlfn.TEXTJOIN("-",TRUE,$F81,$O$1),指標計算②分母[index],INDIRECT(_xlfn.CONCAT("指標計算②分母[",$G$1,"]")),0,0)</f>
        <v>0</v>
      </c>
      <c r="J81" s="12" t="str" cm="1">
        <f t="array" aca="1" ref="J81" ca="1">TEXT(IF(_xlfn.XLOOKUP(_xlfn.TEXTJOIN("-",TRUE,$F81,$O$1-5),指標計算③算出[index],INDIRECT(_xlfn.CONCAT("指標計算③算出[",$G$1,"]")),"-")=0,"-",_xlfn.XLOOKUP(_xlfn.TEXTJOIN("-",TRUE,$F81,$O$1-5),指標計算③算出[index],INDIRECT(_xlfn.CONCAT("指標計算③算出[",$G$1,"]")),"-")),_xlfn.XLOOKUP($G$1,指標リスト[指標名],指標リスト[表示形式],"",0))</f>
        <v>3.3%</v>
      </c>
      <c r="K81" s="12" t="str" cm="1">
        <f t="array" aca="1" ref="K81" ca="1">TEXT(IF(_xlfn.XLOOKUP(_xlfn.TEXTJOIN("-",TRUE,$F81,$O$1-4),指標計算③算出[index],INDIRECT(_xlfn.CONCAT("指標計算③算出[",$G$1,"]")),"-")=0,"-",_xlfn.XLOOKUP(_xlfn.TEXTJOIN("-",TRUE,$F81,$O$1-4),指標計算③算出[index],INDIRECT(_xlfn.CONCAT("指標計算③算出[",$G$1,"]")),"-")),_xlfn.XLOOKUP($G$1,指標リスト[指標名],指標リスト[表示形式],"",0))</f>
        <v>3.6%</v>
      </c>
      <c r="L81" s="12" t="str" cm="1">
        <f t="array" aca="1" ref="L81" ca="1">TEXT(IF(_xlfn.XLOOKUP(_xlfn.TEXTJOIN("-",TRUE,$F81,$O$1-3),指標計算③算出[index],INDIRECT(_xlfn.CONCAT("指標計算③算出[",$G$1,"]")),"-")=0,"-",_xlfn.XLOOKUP(_xlfn.TEXTJOIN("-",TRUE,$F81,$O$1-3),指標計算③算出[index],INDIRECT(_xlfn.CONCAT("指標計算③算出[",$G$1,"]")),"-")),_xlfn.XLOOKUP($G$1,指標リスト[指標名],指標リスト[表示形式],"",0))</f>
        <v>4.3%</v>
      </c>
      <c r="M81" s="12" t="str" cm="1">
        <f t="array" aca="1" ref="M81" ca="1">TEXT(IF(_xlfn.XLOOKUP(_xlfn.TEXTJOIN("-",TRUE,$F81,$O$1-2),指標計算③算出[index],INDIRECT(_xlfn.CONCAT("指標計算③算出[",$G$1,"]")),"-")=0,"-",_xlfn.XLOOKUP(_xlfn.TEXTJOIN("-",TRUE,$F81,$O$1-2),指標計算③算出[index],INDIRECT(_xlfn.CONCAT("指標計算③算出[",$G$1,"]")),"-")),_xlfn.XLOOKUP($G$1,指標リスト[指標名],指標リスト[表示形式],"",0))</f>
        <v>3.7%</v>
      </c>
      <c r="N81" s="12" t="str" cm="1">
        <f t="array" aca="1" ref="N81" ca="1">TEXT(IF(_xlfn.XLOOKUP(_xlfn.TEXTJOIN("-",TRUE,$F81,$O$1-1),指標計算③算出[index],INDIRECT(_xlfn.CONCAT("指標計算③算出[",$G$1,"]")),"-")=0,"-",_xlfn.XLOOKUP(_xlfn.TEXTJOIN("-",TRUE,$F81,$O$1-1),指標計算③算出[index],INDIRECT(_xlfn.CONCAT("指標計算③算出[",$G$1,"]")),"-")),_xlfn.XLOOKUP($G$1,指標リスト[指標名],指標リスト[表示形式],"",0))</f>
        <v>-</v>
      </c>
      <c r="O81" s="12" t="str" cm="1">
        <f t="array" aca="1" ref="O81" ca="1">TEXT(IF(_xlfn.XLOOKUP(_xlfn.TEXTJOIN("-",TRUE,$F81,$O$1),指標計算③算出[index],INDIRECT(_xlfn.CONCAT("指標計算③算出[",$G$1,"]")),"-")=0,"-",_xlfn.XLOOKUP(_xlfn.TEXTJOIN("-",TRUE,$F81,$O$1),指標計算③算出[index],INDIRECT(_xlfn.CONCAT("指標計算③算出[",$G$1,"]")),"-")),_xlfn.XLOOKUP($G$1,指標リスト[指標名],指標リスト[表示形式],"",0))</f>
        <v>-</v>
      </c>
      <c r="P81" s="2"/>
      <c r="Q81" cm="1">
        <f t="array" aca="1" ref="Q81:V81" ca="1">IFERROR(IF(VALUE(J81:O81)=0,NA(),VALUE(J81:O81)),NA())</f>
        <v>3.3000000000000002E-2</v>
      </c>
      <c r="R81">
        <f ca="1"/>
        <v>3.5999999999999997E-2</v>
      </c>
      <c r="S81">
        <f ca="1"/>
        <v>4.2999999999999997E-2</v>
      </c>
      <c r="T81">
        <f ca="1"/>
        <v>3.6999999999999998E-2</v>
      </c>
      <c r="U81" t="e">
        <f ca="1"/>
        <v>#N/A</v>
      </c>
      <c r="V81" t="e">
        <f ca="1"/>
        <v>#N/A</v>
      </c>
    </row>
    <row r="82" spans="1:22">
      <c r="A82" s="4" t="str">
        <f>IF(_xlfn.XLOOKUP(_xlfn.TEXTJOIN("-",TRUE,$F82,$O$1),指標計算③算出[index],指標計算③算出[特性別区分],"",0)=0,"",_xlfn.XLOOKUP(_xlfn.TEXTJOIN("-",TRUE,$F82,$O$1),指標計算③算出[index],指標計算③算出[特性別区分],"",0))</f>
        <v>無総</v>
      </c>
      <c r="B82" s="4">
        <f>IF(_xlfn.XLOOKUP(_xlfn.TEXTJOIN("-",TRUE,$F82,$O$1),指標計算③算出[index],指標計算③算出[規模別区分],"",0)=0,"",_xlfn.XLOOKUP(_xlfn.TEXTJOIN("-",TRUE,$F82,$O$1),指標計算③算出[index],指標計算③算出[規模別区分],"",0))</f>
        <v>4</v>
      </c>
      <c r="C82" s="4" t="str">
        <f>IF(_xlfn.XLOOKUP(_xlfn.TEXTJOIN("-",TRUE,$F82,$O$1),指標計算③算出[index],指標計算③算出[統合区分],"",0)=0,"",_xlfn.XLOOKUP(_xlfn.TEXTJOIN("-",TRUE,$F82,$O$1),指標計算③算出[index],指標計算③算出[統合区分],"",0))</f>
        <v/>
      </c>
      <c r="D82" s="4" t="str">
        <f>_xlfn.XLOOKUP($A82,特性別区分リスト[特性別区分],特性別区分リスト[特性別区分名],"",0)</f>
        <v>医無総大</v>
      </c>
      <c r="E82" s="4" t="str">
        <f>_xlfn.XLOOKUP($B82,規模別区分リスト[規模別区分],規模別区分リスト[規模別区分名],"",0)</f>
        <v>3,000-5,000</v>
      </c>
      <c r="F82" s="1" t="s">
        <v>76</v>
      </c>
      <c r="G82" s="2" t="str" cm="1">
        <f t="array" ref="G82">_xlfn.XLOOKUP($F82,国立大学法人一覧[番号],IF($O$1&gt;=2024,国立大学法人一覧[法人名（2024～）],国立大学法人一覧[法人名（～2023）]),"",0)</f>
        <v>和歌山大学</v>
      </c>
      <c r="H82" s="10" cm="1">
        <f t="array" aca="1" ref="H82" ca="1">_xlfn.XLOOKUP(_xlfn.TEXTJOIN("-",TRUE,$F82,$O$1),指標計算①分子[index],INDIRECT(_xlfn.CONCAT("指標計算①分子[",$G$1,"]")),0,0)</f>
        <v>1637494682</v>
      </c>
      <c r="I82" s="10" cm="1">
        <f t="array" aca="1" ref="I82" ca="1">_xlfn.XLOOKUP(_xlfn.TEXTJOIN("-",TRUE,$F82,$O$1),指標計算②分母[index],INDIRECT(_xlfn.CONCAT("指標計算②分母[",$G$1,"]")),0,0)</f>
        <v>28815288366</v>
      </c>
      <c r="J82" s="12" t="str" cm="1">
        <f t="array" aca="1" ref="J82" ca="1">TEXT(IF(_xlfn.XLOOKUP(_xlfn.TEXTJOIN("-",TRUE,$F82,$O$1-5),指標計算③算出[index],INDIRECT(_xlfn.CONCAT("指標計算③算出[",$G$1,"]")),"-")=0,"-",_xlfn.XLOOKUP(_xlfn.TEXTJOIN("-",TRUE,$F82,$O$1-5),指標計算③算出[index],INDIRECT(_xlfn.CONCAT("指標計算③算出[",$G$1,"]")),"-")),_xlfn.XLOOKUP($G$1,指標リスト[指標名],指標リスト[表示形式],"",0))</f>
        <v>4.4%</v>
      </c>
      <c r="K82" s="12" t="str" cm="1">
        <f t="array" aca="1" ref="K82" ca="1">TEXT(IF(_xlfn.XLOOKUP(_xlfn.TEXTJOIN("-",TRUE,$F82,$O$1-4),指標計算③算出[index],INDIRECT(_xlfn.CONCAT("指標計算③算出[",$G$1,"]")),"-")=0,"-",_xlfn.XLOOKUP(_xlfn.TEXTJOIN("-",TRUE,$F82,$O$1-4),指標計算③算出[index],INDIRECT(_xlfn.CONCAT("指標計算③算出[",$G$1,"]")),"-")),_xlfn.XLOOKUP($G$1,指標リスト[指標名],指標リスト[表示形式],"",0))</f>
        <v>5.5%</v>
      </c>
      <c r="L82" s="12" t="str" cm="1">
        <f t="array" aca="1" ref="L82" ca="1">TEXT(IF(_xlfn.XLOOKUP(_xlfn.TEXTJOIN("-",TRUE,$F82,$O$1-3),指標計算③算出[index],INDIRECT(_xlfn.CONCAT("指標計算③算出[",$G$1,"]")),"-")=0,"-",_xlfn.XLOOKUP(_xlfn.TEXTJOIN("-",TRUE,$F82,$O$1-3),指標計算③算出[index],INDIRECT(_xlfn.CONCAT("指標計算③算出[",$G$1,"]")),"-")),_xlfn.XLOOKUP($G$1,指標リスト[指標名],指標リスト[表示形式],"",0))</f>
        <v>5.2%</v>
      </c>
      <c r="M82" s="12" t="str" cm="1">
        <f t="array" aca="1" ref="M82" ca="1">TEXT(IF(_xlfn.XLOOKUP(_xlfn.TEXTJOIN("-",TRUE,$F82,$O$1-2),指標計算③算出[index],INDIRECT(_xlfn.CONCAT("指標計算③算出[",$G$1,"]")),"-")=0,"-",_xlfn.XLOOKUP(_xlfn.TEXTJOIN("-",TRUE,$F82,$O$1-2),指標計算③算出[index],INDIRECT(_xlfn.CONCAT("指標計算③算出[",$G$1,"]")),"-")),_xlfn.XLOOKUP($G$1,指標リスト[指標名],指標リスト[表示形式],"",0))</f>
        <v>4.7%</v>
      </c>
      <c r="N82" s="12" t="str" cm="1">
        <f t="array" aca="1" ref="N82" ca="1">TEXT(IF(_xlfn.XLOOKUP(_xlfn.TEXTJOIN("-",TRUE,$F82,$O$1-1),指標計算③算出[index],INDIRECT(_xlfn.CONCAT("指標計算③算出[",$G$1,"]")),"-")=0,"-",_xlfn.XLOOKUP(_xlfn.TEXTJOIN("-",TRUE,$F82,$O$1-1),指標計算③算出[index],INDIRECT(_xlfn.CONCAT("指標計算③算出[",$G$1,"]")),"-")),_xlfn.XLOOKUP($G$1,指標リスト[指標名],指標リスト[表示形式],"",0))</f>
        <v>5.2%</v>
      </c>
      <c r="O82" s="12" t="str" cm="1">
        <f t="array" aca="1" ref="O82" ca="1">TEXT(IF(_xlfn.XLOOKUP(_xlfn.TEXTJOIN("-",TRUE,$F82,$O$1),指標計算③算出[index],INDIRECT(_xlfn.CONCAT("指標計算③算出[",$G$1,"]")),"-")=0,"-",_xlfn.XLOOKUP(_xlfn.TEXTJOIN("-",TRUE,$F82,$O$1),指標計算③算出[index],INDIRECT(_xlfn.CONCAT("指標計算③算出[",$G$1,"]")),"-")),_xlfn.XLOOKUP($G$1,指標リスト[指標名],指標リスト[表示形式],"",0))</f>
        <v>5.7%</v>
      </c>
      <c r="P82" s="2"/>
      <c r="Q82" cm="1">
        <f t="array" aca="1" ref="Q82:V82" ca="1">IFERROR(IF(VALUE(J82:O82)=0,NA(),VALUE(J82:O82)),NA())</f>
        <v>4.3999999999999997E-2</v>
      </c>
      <c r="R82">
        <f ca="1"/>
        <v>5.5E-2</v>
      </c>
      <c r="S82">
        <f ca="1"/>
        <v>5.1999999999999998E-2</v>
      </c>
      <c r="T82">
        <f ca="1"/>
        <v>4.7E-2</v>
      </c>
      <c r="U82">
        <f ca="1"/>
        <v>5.1999999999999998E-2</v>
      </c>
      <c r="V82">
        <f ca="1"/>
        <v>5.7000000000000002E-2</v>
      </c>
    </row>
    <row r="83" spans="1:22">
      <c r="A83" s="4" t="str">
        <f>IF(_xlfn.XLOOKUP(_xlfn.TEXTJOIN("-",TRUE,$F83,$O$1),指標計算③算出[index],指標計算③算出[特性別区分],"",0)=0,"",_xlfn.XLOOKUP(_xlfn.TEXTJOIN("-",TRUE,$F83,$O$1),指標計算③算出[index],指標計算③算出[特性別区分],"",0))</f>
        <v>医総</v>
      </c>
      <c r="B83" s="4">
        <f>IF(_xlfn.XLOOKUP(_xlfn.TEXTJOIN("-",TRUE,$F83,$O$1),指標計算③算出[index],指標計算③算出[規模別区分],"",0)=0,"",_xlfn.XLOOKUP(_xlfn.TEXTJOIN("-",TRUE,$F83,$O$1),指標計算③算出[index],指標計算③算出[規模別区分],"",0))</f>
        <v>5</v>
      </c>
      <c r="C83" s="4" t="str">
        <f>IF(_xlfn.XLOOKUP(_xlfn.TEXTJOIN("-",TRUE,$F83,$O$1),指標計算③算出[index],指標計算③算出[統合区分],"",0)=0,"",_xlfn.XLOOKUP(_xlfn.TEXTJOIN("-",TRUE,$F83,$O$1),指標計算③算出[index],指標計算③算出[統合区分],"",0))</f>
        <v/>
      </c>
      <c r="D83" s="4" t="str">
        <f>_xlfn.XLOOKUP($A83,特性別区分リスト[特性別区分],特性別区分リスト[特性別区分名],"",0)</f>
        <v>医総大</v>
      </c>
      <c r="E83" s="4" t="str">
        <f>_xlfn.XLOOKUP($B83,規模別区分リスト[規模別区分],規模別区分リスト[規模別区分名],"",0)</f>
        <v>5,000-8,000</v>
      </c>
      <c r="F83" s="1" t="s">
        <v>77</v>
      </c>
      <c r="G83" s="2" t="str" cm="1">
        <f t="array" ref="G83">_xlfn.XLOOKUP($F83,国立大学法人一覧[番号],IF($O$1&gt;=2024,国立大学法人一覧[法人名（2024～）],国立大学法人一覧[法人名（～2023）]),"",0)</f>
        <v>鳥取大学</v>
      </c>
      <c r="H83" s="10" cm="1">
        <f t="array" aca="1" ref="H83" ca="1">_xlfn.XLOOKUP(_xlfn.TEXTJOIN("-",TRUE,$F83,$O$1),指標計算①分子[index],INDIRECT(_xlfn.CONCAT("指標計算①分子[",$G$1,"]")),0,0)</f>
        <v>13588262637</v>
      </c>
      <c r="I83" s="10" cm="1">
        <f t="array" aca="1" ref="I83" ca="1">_xlfn.XLOOKUP(_xlfn.TEXTJOIN("-",TRUE,$F83,$O$1),指標計算②分母[index],INDIRECT(_xlfn.CONCAT("指標計算②分母[",$G$1,"]")),0,0)</f>
        <v>89143829241</v>
      </c>
      <c r="J83" s="12" t="str" cm="1">
        <f t="array" aca="1" ref="J83" ca="1">TEXT(IF(_xlfn.XLOOKUP(_xlfn.TEXTJOIN("-",TRUE,$F83,$O$1-5),指標計算③算出[index],INDIRECT(_xlfn.CONCAT("指標計算③算出[",$G$1,"]")),"-")=0,"-",_xlfn.XLOOKUP(_xlfn.TEXTJOIN("-",TRUE,$F83,$O$1-5),指標計算③算出[index],INDIRECT(_xlfn.CONCAT("指標計算③算出[",$G$1,"]")),"-")),_xlfn.XLOOKUP($G$1,指標リスト[指標名],指標リスト[表示形式],"",0))</f>
        <v>13.8%</v>
      </c>
      <c r="K83" s="12" t="str" cm="1">
        <f t="array" aca="1" ref="K83" ca="1">TEXT(IF(_xlfn.XLOOKUP(_xlfn.TEXTJOIN("-",TRUE,$F83,$O$1-4),指標計算③算出[index],INDIRECT(_xlfn.CONCAT("指標計算③算出[",$G$1,"]")),"-")=0,"-",_xlfn.XLOOKUP(_xlfn.TEXTJOIN("-",TRUE,$F83,$O$1-4),指標計算③算出[index],INDIRECT(_xlfn.CONCAT("指標計算③算出[",$G$1,"]")),"-")),_xlfn.XLOOKUP($G$1,指標リスト[指標名],指標リスト[表示形式],"",0))</f>
        <v>17.6%</v>
      </c>
      <c r="L83" s="12" t="str" cm="1">
        <f t="array" aca="1" ref="L83" ca="1">TEXT(IF(_xlfn.XLOOKUP(_xlfn.TEXTJOIN("-",TRUE,$F83,$O$1-3),指標計算③算出[index],INDIRECT(_xlfn.CONCAT("指標計算③算出[",$G$1,"]")),"-")=0,"-",_xlfn.XLOOKUP(_xlfn.TEXTJOIN("-",TRUE,$F83,$O$1-3),指標計算③算出[index],INDIRECT(_xlfn.CONCAT("指標計算③算出[",$G$1,"]")),"-")),_xlfn.XLOOKUP($G$1,指標リスト[指標名],指標リスト[表示形式],"",0))</f>
        <v>17.5%</v>
      </c>
      <c r="M83" s="12" t="str" cm="1">
        <f t="array" aca="1" ref="M83" ca="1">TEXT(IF(_xlfn.XLOOKUP(_xlfn.TEXTJOIN("-",TRUE,$F83,$O$1-2),指標計算③算出[index],INDIRECT(_xlfn.CONCAT("指標計算③算出[",$G$1,"]")),"-")=0,"-",_xlfn.XLOOKUP(_xlfn.TEXTJOIN("-",TRUE,$F83,$O$1-2),指標計算③算出[index],INDIRECT(_xlfn.CONCAT("指標計算③算出[",$G$1,"]")),"-")),_xlfn.XLOOKUP($G$1,指標リスト[指標名],指標リスト[表示形式],"",0))</f>
        <v>19.4%</v>
      </c>
      <c r="N83" s="12" t="str" cm="1">
        <f t="array" aca="1" ref="N83" ca="1">TEXT(IF(_xlfn.XLOOKUP(_xlfn.TEXTJOIN("-",TRUE,$F83,$O$1-1),指標計算③算出[index],INDIRECT(_xlfn.CONCAT("指標計算③算出[",$G$1,"]")),"-")=0,"-",_xlfn.XLOOKUP(_xlfn.TEXTJOIN("-",TRUE,$F83,$O$1-1),指標計算③算出[index],INDIRECT(_xlfn.CONCAT("指標計算③算出[",$G$1,"]")),"-")),_xlfn.XLOOKUP($G$1,指標リスト[指標名],指標リスト[表示形式],"",0))</f>
        <v>17.3%</v>
      </c>
      <c r="O83" s="12" t="str" cm="1">
        <f t="array" aca="1" ref="O83" ca="1">TEXT(IF(_xlfn.XLOOKUP(_xlfn.TEXTJOIN("-",TRUE,$F83,$O$1),指標計算③算出[index],INDIRECT(_xlfn.CONCAT("指標計算③算出[",$G$1,"]")),"-")=0,"-",_xlfn.XLOOKUP(_xlfn.TEXTJOIN("-",TRUE,$F83,$O$1),指標計算③算出[index],INDIRECT(_xlfn.CONCAT("指標計算③算出[",$G$1,"]")),"-")),_xlfn.XLOOKUP($G$1,指標リスト[指標名],指標リスト[表示形式],"",0))</f>
        <v>15.2%</v>
      </c>
      <c r="P83" s="2"/>
      <c r="Q83" cm="1">
        <f t="array" aca="1" ref="Q83:V83" ca="1">IFERROR(IF(VALUE(J83:O83)=0,NA(),VALUE(J83:O83)),NA())</f>
        <v>0.13800000000000001</v>
      </c>
      <c r="R83">
        <f ca="1"/>
        <v>0.17599999999999999</v>
      </c>
      <c r="S83">
        <f ca="1"/>
        <v>0.17499999999999999</v>
      </c>
      <c r="T83">
        <f ca="1"/>
        <v>0.19400000000000001</v>
      </c>
      <c r="U83">
        <f ca="1"/>
        <v>0.17299999999999999</v>
      </c>
      <c r="V83">
        <f ca="1"/>
        <v>0.152</v>
      </c>
    </row>
    <row r="84" spans="1:22">
      <c r="A84" s="4" t="str">
        <f>IF(_xlfn.XLOOKUP(_xlfn.TEXTJOIN("-",TRUE,$F84,$O$1),指標計算③算出[index],指標計算③算出[特性別区分],"",0)=0,"",_xlfn.XLOOKUP(_xlfn.TEXTJOIN("-",TRUE,$F84,$O$1),指標計算③算出[index],指標計算③算出[特性別区分],"",0))</f>
        <v>医総</v>
      </c>
      <c r="B84" s="4">
        <f>IF(_xlfn.XLOOKUP(_xlfn.TEXTJOIN("-",TRUE,$F84,$O$1),指標計算③算出[index],指標計算③算出[規模別区分],"",0)=0,"",_xlfn.XLOOKUP(_xlfn.TEXTJOIN("-",TRUE,$F84,$O$1),指標計算③算出[index],指標計算③算出[規模別区分],"",0))</f>
        <v>5</v>
      </c>
      <c r="C84" s="4" t="str">
        <f>IF(_xlfn.XLOOKUP(_xlfn.TEXTJOIN("-",TRUE,$F84,$O$1),指標計算③算出[index],指標計算③算出[統合区分],"",0)=0,"",_xlfn.XLOOKUP(_xlfn.TEXTJOIN("-",TRUE,$F84,$O$1),指標計算③算出[index],指標計算③算出[統合区分],"",0))</f>
        <v/>
      </c>
      <c r="D84" s="4" t="str">
        <f>_xlfn.XLOOKUP($A84,特性別区分リスト[特性別区分],特性別区分リスト[特性別区分名],"",0)</f>
        <v>医総大</v>
      </c>
      <c r="E84" s="4" t="str">
        <f>_xlfn.XLOOKUP($B84,規模別区分リスト[規模別区分],規模別区分リスト[規模別区分名],"",0)</f>
        <v>5,000-8,000</v>
      </c>
      <c r="F84" s="1" t="s">
        <v>78</v>
      </c>
      <c r="G84" s="2" t="str" cm="1">
        <f t="array" ref="G84">_xlfn.XLOOKUP($F84,国立大学法人一覧[番号],IF($O$1&gt;=2024,国立大学法人一覧[法人名（2024～）],国立大学法人一覧[法人名（～2023）]),"",0)</f>
        <v>島根大学</v>
      </c>
      <c r="H84" s="10" cm="1">
        <f t="array" aca="1" ref="H84" ca="1">_xlfn.XLOOKUP(_xlfn.TEXTJOIN("-",TRUE,$F84,$O$1),指標計算①分子[index],INDIRECT(_xlfn.CONCAT("指標計算①分子[",$G$1,"]")),0,0)</f>
        <v>19770235424</v>
      </c>
      <c r="I84" s="10" cm="1">
        <f t="array" aca="1" ref="I84" ca="1">_xlfn.XLOOKUP(_xlfn.TEXTJOIN("-",TRUE,$F84,$O$1),指標計算②分母[index],INDIRECT(_xlfn.CONCAT("指標計算②分母[",$G$1,"]")),0,0)</f>
        <v>66278893755</v>
      </c>
      <c r="J84" s="12" t="str" cm="1">
        <f t="array" aca="1" ref="J84" ca="1">TEXT(IF(_xlfn.XLOOKUP(_xlfn.TEXTJOIN("-",TRUE,$F84,$O$1-5),指標計算③算出[index],INDIRECT(_xlfn.CONCAT("指標計算③算出[",$G$1,"]")),"-")=0,"-",_xlfn.XLOOKUP(_xlfn.TEXTJOIN("-",TRUE,$F84,$O$1-5),指標計算③算出[index],INDIRECT(_xlfn.CONCAT("指標計算③算出[",$G$1,"]")),"-")),_xlfn.XLOOKUP($G$1,指標リスト[指標名],指標リスト[表示形式],"",0))</f>
        <v>32.7%</v>
      </c>
      <c r="K84" s="12" t="str" cm="1">
        <f t="array" aca="1" ref="K84" ca="1">TEXT(IF(_xlfn.XLOOKUP(_xlfn.TEXTJOIN("-",TRUE,$F84,$O$1-4),指標計算③算出[index],INDIRECT(_xlfn.CONCAT("指標計算③算出[",$G$1,"]")),"-")=0,"-",_xlfn.XLOOKUP(_xlfn.TEXTJOIN("-",TRUE,$F84,$O$1-4),指標計算③算出[index],INDIRECT(_xlfn.CONCAT("指標計算③算出[",$G$1,"]")),"-")),_xlfn.XLOOKUP($G$1,指標リスト[指標名],指標リスト[表示形式],"",0))</f>
        <v>31.1%</v>
      </c>
      <c r="L84" s="12" t="str" cm="1">
        <f t="array" aca="1" ref="L84" ca="1">TEXT(IF(_xlfn.XLOOKUP(_xlfn.TEXTJOIN("-",TRUE,$F84,$O$1-3),指標計算③算出[index],INDIRECT(_xlfn.CONCAT("指標計算③算出[",$G$1,"]")),"-")=0,"-",_xlfn.XLOOKUP(_xlfn.TEXTJOIN("-",TRUE,$F84,$O$1-3),指標計算③算出[index],INDIRECT(_xlfn.CONCAT("指標計算③算出[",$G$1,"]")),"-")),_xlfn.XLOOKUP($G$1,指標リスト[指標名],指標リスト[表示形式],"",0))</f>
        <v>29.0%</v>
      </c>
      <c r="M84" s="12" t="str" cm="1">
        <f t="array" aca="1" ref="M84" ca="1">TEXT(IF(_xlfn.XLOOKUP(_xlfn.TEXTJOIN("-",TRUE,$F84,$O$1-2),指標計算③算出[index],INDIRECT(_xlfn.CONCAT("指標計算③算出[",$G$1,"]")),"-")=0,"-",_xlfn.XLOOKUP(_xlfn.TEXTJOIN("-",TRUE,$F84,$O$1-2),指標計算③算出[index],INDIRECT(_xlfn.CONCAT("指標計算③算出[",$G$1,"]")),"-")),_xlfn.XLOOKUP($G$1,指標リスト[指標名],指標リスト[表示形式],"",0))</f>
        <v>27.5%</v>
      </c>
      <c r="N84" s="12" t="str" cm="1">
        <f t="array" aca="1" ref="N84" ca="1">TEXT(IF(_xlfn.XLOOKUP(_xlfn.TEXTJOIN("-",TRUE,$F84,$O$1-1),指標計算③算出[index],INDIRECT(_xlfn.CONCAT("指標計算③算出[",$G$1,"]")),"-")=0,"-",_xlfn.XLOOKUP(_xlfn.TEXTJOIN("-",TRUE,$F84,$O$1-1),指標計算③算出[index],INDIRECT(_xlfn.CONCAT("指標計算③算出[",$G$1,"]")),"-")),_xlfn.XLOOKUP($G$1,指標リスト[指標名],指標リスト[表示形式],"",0))</f>
        <v>31.1%</v>
      </c>
      <c r="O84" s="12" t="str" cm="1">
        <f t="array" aca="1" ref="O84" ca="1">TEXT(IF(_xlfn.XLOOKUP(_xlfn.TEXTJOIN("-",TRUE,$F84,$O$1),指標計算③算出[index],INDIRECT(_xlfn.CONCAT("指標計算③算出[",$G$1,"]")),"-")=0,"-",_xlfn.XLOOKUP(_xlfn.TEXTJOIN("-",TRUE,$F84,$O$1),指標計算③算出[index],INDIRECT(_xlfn.CONCAT("指標計算③算出[",$G$1,"]")),"-")),_xlfn.XLOOKUP($G$1,指標リスト[指標名],指標リスト[表示形式],"",0))</f>
        <v>29.8%</v>
      </c>
      <c r="P84" s="2"/>
      <c r="Q84" cm="1">
        <f t="array" aca="1" ref="Q84:V84" ca="1">IFERROR(IF(VALUE(J84:O84)=0,NA(),VALUE(J84:O84)),NA())</f>
        <v>0.32700000000000001</v>
      </c>
      <c r="R84">
        <f ca="1"/>
        <v>0.311</v>
      </c>
      <c r="S84">
        <f ca="1"/>
        <v>0.28999999999999998</v>
      </c>
      <c r="T84">
        <f ca="1"/>
        <v>0.27500000000000002</v>
      </c>
      <c r="U84">
        <f ca="1"/>
        <v>0.311</v>
      </c>
      <c r="V84">
        <f ca="1"/>
        <v>0.29799999999999999</v>
      </c>
    </row>
    <row r="85" spans="1:22">
      <c r="A85" s="4" t="str">
        <f>IF(_xlfn.XLOOKUP(_xlfn.TEXTJOIN("-",TRUE,$F85,$O$1),指標計算③算出[index],指標計算③算出[特性別区分],"",0)=0,"",_xlfn.XLOOKUP(_xlfn.TEXTJOIN("-",TRUE,$F85,$O$1),指標計算③算出[index],指標計算③算出[特性別区分],"",0))</f>
        <v>医総</v>
      </c>
      <c r="B85" s="4">
        <f>IF(_xlfn.XLOOKUP(_xlfn.TEXTJOIN("-",TRUE,$F85,$O$1),指標計算③算出[index],指標計算③算出[規模別区分],"",0)=0,"",_xlfn.XLOOKUP(_xlfn.TEXTJOIN("-",TRUE,$F85,$O$1),指標計算③算出[index],指標計算③算出[規模別区分],"",0))</f>
        <v>7</v>
      </c>
      <c r="C85" s="4" t="str">
        <f>IF(_xlfn.XLOOKUP(_xlfn.TEXTJOIN("-",TRUE,$F85,$O$1),指標計算③算出[index],指標計算③算出[統合区分],"",0)=0,"",_xlfn.XLOOKUP(_xlfn.TEXTJOIN("-",TRUE,$F85,$O$1),指標計算③算出[index],指標計算③算出[統合区分],"",0))</f>
        <v/>
      </c>
      <c r="D85" s="4" t="str">
        <f>_xlfn.XLOOKUP($A85,特性別区分リスト[特性別区分],特性別区分リスト[特性別区分名],"",0)</f>
        <v>医総大</v>
      </c>
      <c r="E85" s="4" t="str">
        <f>_xlfn.XLOOKUP($B85,規模別区分リスト[規模別区分],規模別区分リスト[規模別区分名],"",0)</f>
        <v>10,000-15,000</v>
      </c>
      <c r="F85" s="1" t="s">
        <v>79</v>
      </c>
      <c r="G85" s="2" t="str" cm="1">
        <f t="array" ref="G85">_xlfn.XLOOKUP($F85,国立大学法人一覧[番号],IF($O$1&gt;=2024,国立大学法人一覧[法人名（2024～）],国立大学法人一覧[法人名（～2023）]),"",0)</f>
        <v>岡山大学</v>
      </c>
      <c r="H85" s="10" cm="1">
        <f t="array" aca="1" ref="H85" ca="1">_xlfn.XLOOKUP(_xlfn.TEXTJOIN("-",TRUE,$F85,$O$1),指標計算①分子[index],INDIRECT(_xlfn.CONCAT("指標計算①分子[",$G$1,"]")),0,0)</f>
        <v>31386174489</v>
      </c>
      <c r="I85" s="10" cm="1">
        <f t="array" aca="1" ref="I85" ca="1">_xlfn.XLOOKUP(_xlfn.TEXTJOIN("-",TRUE,$F85,$O$1),指標計算②分母[index],INDIRECT(_xlfn.CONCAT("指標計算②分母[",$G$1,"]")),0,0)</f>
        <v>133829033370</v>
      </c>
      <c r="J85" s="12" t="str" cm="1">
        <f t="array" aca="1" ref="J85" ca="1">TEXT(IF(_xlfn.XLOOKUP(_xlfn.TEXTJOIN("-",TRUE,$F85,$O$1-5),指標計算③算出[index],INDIRECT(_xlfn.CONCAT("指標計算③算出[",$G$1,"]")),"-")=0,"-",_xlfn.XLOOKUP(_xlfn.TEXTJOIN("-",TRUE,$F85,$O$1-5),指標計算③算出[index],INDIRECT(_xlfn.CONCAT("指標計算③算出[",$G$1,"]")),"-")),_xlfn.XLOOKUP($G$1,指標リスト[指標名],指標リスト[表示形式],"",0))</f>
        <v>25.2%</v>
      </c>
      <c r="K85" s="12" t="str" cm="1">
        <f t="array" aca="1" ref="K85" ca="1">TEXT(IF(_xlfn.XLOOKUP(_xlfn.TEXTJOIN("-",TRUE,$F85,$O$1-4),指標計算③算出[index],INDIRECT(_xlfn.CONCAT("指標計算③算出[",$G$1,"]")),"-")=0,"-",_xlfn.XLOOKUP(_xlfn.TEXTJOIN("-",TRUE,$F85,$O$1-4),指標計算③算出[index],INDIRECT(_xlfn.CONCAT("指標計算③算出[",$G$1,"]")),"-")),_xlfn.XLOOKUP($G$1,指標リスト[指標名],指標リスト[表示形式],"",0))</f>
        <v>26.1%</v>
      </c>
      <c r="L85" s="12" t="str" cm="1">
        <f t="array" aca="1" ref="L85" ca="1">TEXT(IF(_xlfn.XLOOKUP(_xlfn.TEXTJOIN("-",TRUE,$F85,$O$1-3),指標計算③算出[index],INDIRECT(_xlfn.CONCAT("指標計算③算出[",$G$1,"]")),"-")=0,"-",_xlfn.XLOOKUP(_xlfn.TEXTJOIN("-",TRUE,$F85,$O$1-3),指標計算③算出[index],INDIRECT(_xlfn.CONCAT("指標計算③算出[",$G$1,"]")),"-")),_xlfn.XLOOKUP($G$1,指標リスト[指標名],指標リスト[表示形式],"",0))</f>
        <v>25.0%</v>
      </c>
      <c r="M85" s="12" t="str" cm="1">
        <f t="array" aca="1" ref="M85" ca="1">TEXT(IF(_xlfn.XLOOKUP(_xlfn.TEXTJOIN("-",TRUE,$F85,$O$1-2),指標計算③算出[index],INDIRECT(_xlfn.CONCAT("指標計算③算出[",$G$1,"]")),"-")=0,"-",_xlfn.XLOOKUP(_xlfn.TEXTJOIN("-",TRUE,$F85,$O$1-2),指標計算③算出[index],INDIRECT(_xlfn.CONCAT("指標計算③算出[",$G$1,"]")),"-")),_xlfn.XLOOKUP($G$1,指標リスト[指標名],指標リスト[表示形式],"",0))</f>
        <v>23.6%</v>
      </c>
      <c r="N85" s="12" t="str" cm="1">
        <f t="array" aca="1" ref="N85" ca="1">TEXT(IF(_xlfn.XLOOKUP(_xlfn.TEXTJOIN("-",TRUE,$F85,$O$1-1),指標計算③算出[index],INDIRECT(_xlfn.CONCAT("指標計算③算出[",$G$1,"]")),"-")=0,"-",_xlfn.XLOOKUP(_xlfn.TEXTJOIN("-",TRUE,$F85,$O$1-1),指標計算③算出[index],INDIRECT(_xlfn.CONCAT("指標計算③算出[",$G$1,"]")),"-")),_xlfn.XLOOKUP($G$1,指標リスト[指標名],指標リスト[表示形式],"",0))</f>
        <v>24.9%</v>
      </c>
      <c r="O85" s="12" t="str" cm="1">
        <f t="array" aca="1" ref="O85" ca="1">TEXT(IF(_xlfn.XLOOKUP(_xlfn.TEXTJOIN("-",TRUE,$F85,$O$1),指標計算③算出[index],INDIRECT(_xlfn.CONCAT("指標計算③算出[",$G$1,"]")),"-")=0,"-",_xlfn.XLOOKUP(_xlfn.TEXTJOIN("-",TRUE,$F85,$O$1),指標計算③算出[index],INDIRECT(_xlfn.CONCAT("指標計算③算出[",$G$1,"]")),"-")),_xlfn.XLOOKUP($G$1,指標リスト[指標名],指標リスト[表示形式],"",0))</f>
        <v>23.5%</v>
      </c>
      <c r="P85" s="2"/>
      <c r="Q85" cm="1">
        <f t="array" aca="1" ref="Q85:V85" ca="1">IFERROR(IF(VALUE(J85:O85)=0,NA(),VALUE(J85:O85)),NA())</f>
        <v>0.252</v>
      </c>
      <c r="R85">
        <f ca="1"/>
        <v>0.26100000000000001</v>
      </c>
      <c r="S85">
        <f ca="1"/>
        <v>0.25</v>
      </c>
      <c r="T85">
        <f ca="1"/>
        <v>0.23599999999999999</v>
      </c>
      <c r="U85">
        <f ca="1"/>
        <v>0.249</v>
      </c>
      <c r="V85">
        <f ca="1"/>
        <v>0.23499999999999999</v>
      </c>
    </row>
    <row r="86" spans="1:22">
      <c r="A86" s="4" t="str">
        <f>IF(_xlfn.XLOOKUP(_xlfn.TEXTJOIN("-",TRUE,$F86,$O$1),指標計算③算出[index],指標計算③算出[特性別区分],"",0)=0,"",_xlfn.XLOOKUP(_xlfn.TEXTJOIN("-",TRUE,$F86,$O$1),指標計算③算出[index],指標計算③算出[特性別区分],"",0))</f>
        <v>医総</v>
      </c>
      <c r="B86" s="4">
        <f>IF(_xlfn.XLOOKUP(_xlfn.TEXTJOIN("-",TRUE,$F86,$O$1),指標計算③算出[index],指標計算③算出[規模別区分],"",0)=0,"",_xlfn.XLOOKUP(_xlfn.TEXTJOIN("-",TRUE,$F86,$O$1),指標計算③算出[index],指標計算③算出[規模別区分],"",0))</f>
        <v>7</v>
      </c>
      <c r="C86" s="4" t="str">
        <f>IF(_xlfn.XLOOKUP(_xlfn.TEXTJOIN("-",TRUE,$F86,$O$1),指標計算③算出[index],指標計算③算出[統合区分],"",0)=0,"",_xlfn.XLOOKUP(_xlfn.TEXTJOIN("-",TRUE,$F86,$O$1),指標計算③算出[index],指標計算③算出[統合区分],"",0))</f>
        <v/>
      </c>
      <c r="D86" s="4" t="str">
        <f>_xlfn.XLOOKUP($A86,特性別区分リスト[特性別区分],特性別区分リスト[特性別区分名],"",0)</f>
        <v>医総大</v>
      </c>
      <c r="E86" s="4" t="str">
        <f>_xlfn.XLOOKUP($B86,規模別区分リスト[規模別区分],規模別区分リスト[規模別区分名],"",0)</f>
        <v>10,000-15,000</v>
      </c>
      <c r="F86" s="1" t="s">
        <v>80</v>
      </c>
      <c r="G86" s="2" t="str" cm="1">
        <f t="array" ref="G86">_xlfn.XLOOKUP($F86,国立大学法人一覧[番号],IF($O$1&gt;=2024,国立大学法人一覧[法人名（2024～）],国立大学法人一覧[法人名（～2023）]),"",0)</f>
        <v>広島大学</v>
      </c>
      <c r="H86" s="10" cm="1">
        <f t="array" aca="1" ref="H86" ca="1">_xlfn.XLOOKUP(_xlfn.TEXTJOIN("-",TRUE,$F86,$O$1),指標計算①分子[index],INDIRECT(_xlfn.CONCAT("指標計算①分子[",$G$1,"]")),0,0)</f>
        <v>25545106461</v>
      </c>
      <c r="I86" s="10" cm="1">
        <f t="array" aca="1" ref="I86" ca="1">_xlfn.XLOOKUP(_xlfn.TEXTJOIN("-",TRUE,$F86,$O$1),指標計算②分母[index],INDIRECT(_xlfn.CONCAT("指標計算②分母[",$G$1,"]")),0,0)</f>
        <v>223360834421</v>
      </c>
      <c r="J86" s="12" t="str" cm="1">
        <f t="array" aca="1" ref="J86" ca="1">TEXT(IF(_xlfn.XLOOKUP(_xlfn.TEXTJOIN("-",TRUE,$F86,$O$1-5),指標計算③算出[index],INDIRECT(_xlfn.CONCAT("指標計算③算出[",$G$1,"]")),"-")=0,"-",_xlfn.XLOOKUP(_xlfn.TEXTJOIN("-",TRUE,$F86,$O$1-5),指標計算③算出[index],INDIRECT(_xlfn.CONCAT("指標計算③算出[",$G$1,"]")),"-")),_xlfn.XLOOKUP($G$1,指標リスト[指標名],指標リスト[表示形式],"",0))</f>
        <v>13.6%</v>
      </c>
      <c r="K86" s="12" t="str" cm="1">
        <f t="array" aca="1" ref="K86" ca="1">TEXT(IF(_xlfn.XLOOKUP(_xlfn.TEXTJOIN("-",TRUE,$F86,$O$1-4),指標計算③算出[index],INDIRECT(_xlfn.CONCAT("指標計算③算出[",$G$1,"]")),"-")=0,"-",_xlfn.XLOOKUP(_xlfn.TEXTJOIN("-",TRUE,$F86,$O$1-4),指標計算③算出[index],INDIRECT(_xlfn.CONCAT("指標計算③算出[",$G$1,"]")),"-")),_xlfn.XLOOKUP($G$1,指標リスト[指標名],指標リスト[表示形式],"",0))</f>
        <v>14.7%</v>
      </c>
      <c r="L86" s="12" t="str" cm="1">
        <f t="array" aca="1" ref="L86" ca="1">TEXT(IF(_xlfn.XLOOKUP(_xlfn.TEXTJOIN("-",TRUE,$F86,$O$1-3),指標計算③算出[index],INDIRECT(_xlfn.CONCAT("指標計算③算出[",$G$1,"]")),"-")=0,"-",_xlfn.XLOOKUP(_xlfn.TEXTJOIN("-",TRUE,$F86,$O$1-3),指標計算③算出[index],INDIRECT(_xlfn.CONCAT("指標計算③算出[",$G$1,"]")),"-")),_xlfn.XLOOKUP($G$1,指標リスト[指標名],指標リスト[表示形式],"",0))</f>
        <v>14.4%</v>
      </c>
      <c r="M86" s="12" t="str" cm="1">
        <f t="array" aca="1" ref="M86" ca="1">TEXT(IF(_xlfn.XLOOKUP(_xlfn.TEXTJOIN("-",TRUE,$F86,$O$1-2),指標計算③算出[index],INDIRECT(_xlfn.CONCAT("指標計算③算出[",$G$1,"]")),"-")=0,"-",_xlfn.XLOOKUP(_xlfn.TEXTJOIN("-",TRUE,$F86,$O$1-2),指標計算③算出[index],INDIRECT(_xlfn.CONCAT("指標計算③算出[",$G$1,"]")),"-")),_xlfn.XLOOKUP($G$1,指標リスト[指標名],指標リスト[表示形式],"",0))</f>
        <v>13.8%</v>
      </c>
      <c r="N86" s="12" t="str" cm="1">
        <f t="array" aca="1" ref="N86" ca="1">TEXT(IF(_xlfn.XLOOKUP(_xlfn.TEXTJOIN("-",TRUE,$F86,$O$1-1),指標計算③算出[index],INDIRECT(_xlfn.CONCAT("指標計算③算出[",$G$1,"]")),"-")=0,"-",_xlfn.XLOOKUP(_xlfn.TEXTJOIN("-",TRUE,$F86,$O$1-1),指標計算③算出[index],INDIRECT(_xlfn.CONCAT("指標計算③算出[",$G$1,"]")),"-")),_xlfn.XLOOKUP($G$1,指標リスト[指標名],指標リスト[表示形式],"",0))</f>
        <v>13.3%</v>
      </c>
      <c r="O86" s="12" t="str" cm="1">
        <f t="array" aca="1" ref="O86" ca="1">TEXT(IF(_xlfn.XLOOKUP(_xlfn.TEXTJOIN("-",TRUE,$F86,$O$1),指標計算③算出[index],INDIRECT(_xlfn.CONCAT("指標計算③算出[",$G$1,"]")),"-")=0,"-",_xlfn.XLOOKUP(_xlfn.TEXTJOIN("-",TRUE,$F86,$O$1),指標計算③算出[index],INDIRECT(_xlfn.CONCAT("指標計算③算出[",$G$1,"]")),"-")),_xlfn.XLOOKUP($G$1,指標リスト[指標名],指標リスト[表示形式],"",0))</f>
        <v>11.4%</v>
      </c>
      <c r="P86" s="2"/>
      <c r="Q86" cm="1">
        <f t="array" aca="1" ref="Q86:V86" ca="1">IFERROR(IF(VALUE(J86:O86)=0,NA(),VALUE(J86:O86)),NA())</f>
        <v>0.13600000000000001</v>
      </c>
      <c r="R86">
        <f ca="1"/>
        <v>0.14699999999999999</v>
      </c>
      <c r="S86">
        <f ca="1"/>
        <v>0.14399999999999999</v>
      </c>
      <c r="T86">
        <f ca="1"/>
        <v>0.13800000000000001</v>
      </c>
      <c r="U86">
        <f ca="1"/>
        <v>0.13300000000000001</v>
      </c>
      <c r="V86">
        <f ca="1"/>
        <v>0.114</v>
      </c>
    </row>
    <row r="87" spans="1:22">
      <c r="A87" s="4" t="str">
        <f>IF(_xlfn.XLOOKUP(_xlfn.TEXTJOIN("-",TRUE,$F87,$O$1),指標計算③算出[index],指標計算③算出[特性別区分],"",0)=0,"",_xlfn.XLOOKUP(_xlfn.TEXTJOIN("-",TRUE,$F87,$O$1),指標計算③算出[index],指標計算③算出[特性別区分],"",0))</f>
        <v>医総</v>
      </c>
      <c r="B87" s="4">
        <f>IF(_xlfn.XLOOKUP(_xlfn.TEXTJOIN("-",TRUE,$F87,$O$1),指標計算③算出[index],指標計算③算出[規模別区分],"",0)=0,"",_xlfn.XLOOKUP(_xlfn.TEXTJOIN("-",TRUE,$F87,$O$1),指標計算③算出[index],指標計算③算出[規模別区分],"",0))</f>
        <v>6</v>
      </c>
      <c r="C87" s="4" t="str">
        <f>IF(_xlfn.XLOOKUP(_xlfn.TEXTJOIN("-",TRUE,$F87,$O$1),指標計算③算出[index],指標計算③算出[統合区分],"",0)=0,"",_xlfn.XLOOKUP(_xlfn.TEXTJOIN("-",TRUE,$F87,$O$1),指標計算③算出[index],指標計算③算出[統合区分],"",0))</f>
        <v/>
      </c>
      <c r="D87" s="4" t="str">
        <f>_xlfn.XLOOKUP($A87,特性別区分リスト[特性別区分],特性別区分リスト[特性別区分名],"",0)</f>
        <v>医総大</v>
      </c>
      <c r="E87" s="4" t="str">
        <f>_xlfn.XLOOKUP($B87,規模別区分リスト[規模別区分],規模別区分リスト[規模別区分名],"",0)</f>
        <v>8,000-10,000</v>
      </c>
      <c r="F87" s="1" t="s">
        <v>81</v>
      </c>
      <c r="G87" s="2" t="str" cm="1">
        <f t="array" ref="G87">_xlfn.XLOOKUP($F87,国立大学法人一覧[番号],IF($O$1&gt;=2024,国立大学法人一覧[法人名（2024～）],国立大学法人一覧[法人名（～2023）]),"",0)</f>
        <v>山口大学</v>
      </c>
      <c r="H87" s="10" cm="1">
        <f t="array" aca="1" ref="H87" ca="1">_xlfn.XLOOKUP(_xlfn.TEXTJOIN("-",TRUE,$F87,$O$1),指標計算①分子[index],INDIRECT(_xlfn.CONCAT("指標計算①分子[",$G$1,"]")),0,0)</f>
        <v>43183514876</v>
      </c>
      <c r="I87" s="10" cm="1">
        <f t="array" aca="1" ref="I87" ca="1">_xlfn.XLOOKUP(_xlfn.TEXTJOIN("-",TRUE,$F87,$O$1),指標計算②分母[index],INDIRECT(_xlfn.CONCAT("指標計算②分母[",$G$1,"]")),0,0)</f>
        <v>103265192891</v>
      </c>
      <c r="J87" s="12" t="str" cm="1">
        <f t="array" aca="1" ref="J87" ca="1">TEXT(IF(_xlfn.XLOOKUP(_xlfn.TEXTJOIN("-",TRUE,$F87,$O$1-5),指標計算③算出[index],INDIRECT(_xlfn.CONCAT("指標計算③算出[",$G$1,"]")),"-")=0,"-",_xlfn.XLOOKUP(_xlfn.TEXTJOIN("-",TRUE,$F87,$O$1-5),指標計算③算出[index],INDIRECT(_xlfn.CONCAT("指標計算③算出[",$G$1,"]")),"-")),_xlfn.XLOOKUP($G$1,指標リスト[指標名],指標リスト[表示形式],"",0))</f>
        <v>39.9%</v>
      </c>
      <c r="K87" s="12" t="str" cm="1">
        <f t="array" aca="1" ref="K87" ca="1">TEXT(IF(_xlfn.XLOOKUP(_xlfn.TEXTJOIN("-",TRUE,$F87,$O$1-4),指標計算③算出[index],INDIRECT(_xlfn.CONCAT("指標計算③算出[",$G$1,"]")),"-")=0,"-",_xlfn.XLOOKUP(_xlfn.TEXTJOIN("-",TRUE,$F87,$O$1-4),指標計算③算出[index],INDIRECT(_xlfn.CONCAT("指標計算③算出[",$G$1,"]")),"-")),_xlfn.XLOOKUP($G$1,指標リスト[指標名],指標リスト[表示形式],"",0))</f>
        <v>34.1%</v>
      </c>
      <c r="L87" s="12" t="str" cm="1">
        <f t="array" aca="1" ref="L87" ca="1">TEXT(IF(_xlfn.XLOOKUP(_xlfn.TEXTJOIN("-",TRUE,$F87,$O$1-3),指標計算③算出[index],INDIRECT(_xlfn.CONCAT("指標計算③算出[",$G$1,"]")),"-")=0,"-",_xlfn.XLOOKUP(_xlfn.TEXTJOIN("-",TRUE,$F87,$O$1-3),指標計算③算出[index],INDIRECT(_xlfn.CONCAT("指標計算③算出[",$G$1,"]")),"-")),_xlfn.XLOOKUP($G$1,指標リスト[指標名],指標リスト[表示形式],"",0))</f>
        <v>33.7%</v>
      </c>
      <c r="M87" s="12" t="str" cm="1">
        <f t="array" aca="1" ref="M87" ca="1">TEXT(IF(_xlfn.XLOOKUP(_xlfn.TEXTJOIN("-",TRUE,$F87,$O$1-2),指標計算③算出[index],INDIRECT(_xlfn.CONCAT("指標計算③算出[",$G$1,"]")),"-")=0,"-",_xlfn.XLOOKUP(_xlfn.TEXTJOIN("-",TRUE,$F87,$O$1-2),指標計算③算出[index],INDIRECT(_xlfn.CONCAT("指標計算③算出[",$G$1,"]")),"-")),_xlfn.XLOOKUP($G$1,指標リスト[指標名],指標リスト[表示形式],"",0))</f>
        <v>33.0%</v>
      </c>
      <c r="N87" s="12" t="str" cm="1">
        <f t="array" aca="1" ref="N87" ca="1">TEXT(IF(_xlfn.XLOOKUP(_xlfn.TEXTJOIN("-",TRUE,$F87,$O$1-1),指標計算③算出[index],INDIRECT(_xlfn.CONCAT("指標計算③算出[",$G$1,"]")),"-")=0,"-",_xlfn.XLOOKUP(_xlfn.TEXTJOIN("-",TRUE,$F87,$O$1-1),指標計算③算出[index],INDIRECT(_xlfn.CONCAT("指標計算③算出[",$G$1,"]")),"-")),_xlfn.XLOOKUP($G$1,指標リスト[指標名],指標リスト[表示形式],"",0))</f>
        <v>40.0%</v>
      </c>
      <c r="O87" s="12" t="str" cm="1">
        <f t="array" aca="1" ref="O87" ca="1">TEXT(IF(_xlfn.XLOOKUP(_xlfn.TEXTJOIN("-",TRUE,$F87,$O$1),指標計算③算出[index],INDIRECT(_xlfn.CONCAT("指標計算③算出[",$G$1,"]")),"-")=0,"-",_xlfn.XLOOKUP(_xlfn.TEXTJOIN("-",TRUE,$F87,$O$1),指標計算③算出[index],INDIRECT(_xlfn.CONCAT("指標計算③算出[",$G$1,"]")),"-")),_xlfn.XLOOKUP($G$1,指標リスト[指標名],指標リスト[表示形式],"",0))</f>
        <v>41.8%</v>
      </c>
      <c r="P87" s="2"/>
      <c r="Q87" cm="1">
        <f t="array" aca="1" ref="Q87:V87" ca="1">IFERROR(IF(VALUE(J87:O87)=0,NA(),VALUE(J87:O87)),NA())</f>
        <v>0.39900000000000002</v>
      </c>
      <c r="R87">
        <f ca="1"/>
        <v>0.34100000000000003</v>
      </c>
      <c r="S87">
        <f ca="1"/>
        <v>0.33700000000000002</v>
      </c>
      <c r="T87">
        <f ca="1"/>
        <v>0.33</v>
      </c>
      <c r="U87">
        <f ca="1"/>
        <v>0.4</v>
      </c>
      <c r="V87">
        <f ca="1"/>
        <v>0.41799999999999998</v>
      </c>
    </row>
    <row r="88" spans="1:22">
      <c r="A88" s="4" t="str">
        <f>IF(_xlfn.XLOOKUP(_xlfn.TEXTJOIN("-",TRUE,$F88,$O$1),指標計算③算出[index],指標計算③算出[特性別区分],"",0)=0,"",_xlfn.XLOOKUP(_xlfn.TEXTJOIN("-",TRUE,$F88,$O$1),指標計算③算出[index],指標計算③算出[特性別区分],"",0))</f>
        <v>医総</v>
      </c>
      <c r="B88" s="4">
        <f>IF(_xlfn.XLOOKUP(_xlfn.TEXTJOIN("-",TRUE,$F88,$O$1),指標計算③算出[index],指標計算③算出[規模別区分],"",0)=0,"",_xlfn.XLOOKUP(_xlfn.TEXTJOIN("-",TRUE,$F88,$O$1),指標計算③算出[index],指標計算③算出[規模別区分],"",0))</f>
        <v>5</v>
      </c>
      <c r="C88" s="4" t="str">
        <f>IF(_xlfn.XLOOKUP(_xlfn.TEXTJOIN("-",TRUE,$F88,$O$1),指標計算③算出[index],指標計算③算出[統合区分],"",0)=0,"",_xlfn.XLOOKUP(_xlfn.TEXTJOIN("-",TRUE,$F88,$O$1),指標計算③算出[index],指標計算③算出[統合区分],"",0))</f>
        <v/>
      </c>
      <c r="D88" s="4" t="str">
        <f>_xlfn.XLOOKUP($A88,特性別区分リスト[特性別区分],特性別区分リスト[特性別区分名],"",0)</f>
        <v>医総大</v>
      </c>
      <c r="E88" s="4" t="str">
        <f>_xlfn.XLOOKUP($B88,規模別区分リスト[規模別区分],規模別区分リスト[規模別区分名],"",0)</f>
        <v>5,000-8,000</v>
      </c>
      <c r="F88" s="1" t="s">
        <v>82</v>
      </c>
      <c r="G88" s="2" t="str" cm="1">
        <f t="array" ref="G88">_xlfn.XLOOKUP($F88,国立大学法人一覧[番号],IF($O$1&gt;=2024,国立大学法人一覧[法人名（2024～）],国立大学法人一覧[法人名（～2023）]),"",0)</f>
        <v>徳島大学</v>
      </c>
      <c r="H88" s="10" cm="1">
        <f t="array" aca="1" ref="H88" ca="1">_xlfn.XLOOKUP(_xlfn.TEXTJOIN("-",TRUE,$F88,$O$1),指標計算①分子[index],INDIRECT(_xlfn.CONCAT("指標計算①分子[",$G$1,"]")),0,0)</f>
        <v>24997541996</v>
      </c>
      <c r="I88" s="10" cm="1">
        <f t="array" aca="1" ref="I88" ca="1">_xlfn.XLOOKUP(_xlfn.TEXTJOIN("-",TRUE,$F88,$O$1),指標計算②分母[index],INDIRECT(_xlfn.CONCAT("指標計算②分母[",$G$1,"]")),0,0)</f>
        <v>113823295706</v>
      </c>
      <c r="J88" s="12" t="str" cm="1">
        <f t="array" aca="1" ref="J88" ca="1">TEXT(IF(_xlfn.XLOOKUP(_xlfn.TEXTJOIN("-",TRUE,$F88,$O$1-5),指標計算③算出[index],INDIRECT(_xlfn.CONCAT("指標計算③算出[",$G$1,"]")),"-")=0,"-",_xlfn.XLOOKUP(_xlfn.TEXTJOIN("-",TRUE,$F88,$O$1-5),指標計算③算出[index],INDIRECT(_xlfn.CONCAT("指標計算③算出[",$G$1,"]")),"-")),_xlfn.XLOOKUP($G$1,指標リスト[指標名],指標リスト[表示形式],"",0))</f>
        <v>27.2%</v>
      </c>
      <c r="K88" s="12" t="str" cm="1">
        <f t="array" aca="1" ref="K88" ca="1">TEXT(IF(_xlfn.XLOOKUP(_xlfn.TEXTJOIN("-",TRUE,$F88,$O$1-4),指標計算③算出[index],INDIRECT(_xlfn.CONCAT("指標計算③算出[",$G$1,"]")),"-")=0,"-",_xlfn.XLOOKUP(_xlfn.TEXTJOIN("-",TRUE,$F88,$O$1-4),指標計算③算出[index],INDIRECT(_xlfn.CONCAT("指標計算③算出[",$G$1,"]")),"-")),_xlfn.XLOOKUP($G$1,指標リスト[指標名],指標リスト[表示形式],"",0))</f>
        <v>26.1%</v>
      </c>
      <c r="L88" s="12" t="str" cm="1">
        <f t="array" aca="1" ref="L88" ca="1">TEXT(IF(_xlfn.XLOOKUP(_xlfn.TEXTJOIN("-",TRUE,$F88,$O$1-3),指標計算③算出[index],INDIRECT(_xlfn.CONCAT("指標計算③算出[",$G$1,"]")),"-")=0,"-",_xlfn.XLOOKUP(_xlfn.TEXTJOIN("-",TRUE,$F88,$O$1-3),指標計算③算出[index],INDIRECT(_xlfn.CONCAT("指標計算③算出[",$G$1,"]")),"-")),_xlfn.XLOOKUP($G$1,指標リスト[指標名],指標リスト[表示形式],"",0))</f>
        <v>24.8%</v>
      </c>
      <c r="M88" s="12" t="str" cm="1">
        <f t="array" aca="1" ref="M88" ca="1">TEXT(IF(_xlfn.XLOOKUP(_xlfn.TEXTJOIN("-",TRUE,$F88,$O$1-2),指標計算③算出[index],INDIRECT(_xlfn.CONCAT("指標計算③算出[",$G$1,"]")),"-")=0,"-",_xlfn.XLOOKUP(_xlfn.TEXTJOIN("-",TRUE,$F88,$O$1-2),指標計算③算出[index],INDIRECT(_xlfn.CONCAT("指標計算③算出[",$G$1,"]")),"-")),_xlfn.XLOOKUP($G$1,指標リスト[指標名],指標リスト[表示形式],"",0))</f>
        <v>24.8%</v>
      </c>
      <c r="N88" s="12" t="str" cm="1">
        <f t="array" aca="1" ref="N88" ca="1">TEXT(IF(_xlfn.XLOOKUP(_xlfn.TEXTJOIN("-",TRUE,$F88,$O$1-1),指標計算③算出[index],INDIRECT(_xlfn.CONCAT("指標計算③算出[",$G$1,"]")),"-")=0,"-",_xlfn.XLOOKUP(_xlfn.TEXTJOIN("-",TRUE,$F88,$O$1-1),指標計算③算出[index],INDIRECT(_xlfn.CONCAT("指標計算③算出[",$G$1,"]")),"-")),_xlfn.XLOOKUP($G$1,指標リスト[指標名],指標リスト[表示形式],"",0))</f>
        <v>23.1%</v>
      </c>
      <c r="O88" s="12" t="str" cm="1">
        <f t="array" aca="1" ref="O88" ca="1">TEXT(IF(_xlfn.XLOOKUP(_xlfn.TEXTJOIN("-",TRUE,$F88,$O$1),指標計算③算出[index],INDIRECT(_xlfn.CONCAT("指標計算③算出[",$G$1,"]")),"-")=0,"-",_xlfn.XLOOKUP(_xlfn.TEXTJOIN("-",TRUE,$F88,$O$1),指標計算③算出[index],INDIRECT(_xlfn.CONCAT("指標計算③算出[",$G$1,"]")),"-")),_xlfn.XLOOKUP($G$1,指標リスト[指標名],指標リスト[表示形式],"",0))</f>
        <v>22.0%</v>
      </c>
      <c r="P88" s="2"/>
      <c r="Q88" cm="1">
        <f t="array" aca="1" ref="Q88:V88" ca="1">IFERROR(IF(VALUE(J88:O88)=0,NA(),VALUE(J88:O88)),NA())</f>
        <v>0.27200000000000002</v>
      </c>
      <c r="R88">
        <f ca="1"/>
        <v>0.26100000000000001</v>
      </c>
      <c r="S88">
        <f ca="1"/>
        <v>0.248</v>
      </c>
      <c r="T88">
        <f ca="1"/>
        <v>0.248</v>
      </c>
      <c r="U88">
        <f ca="1"/>
        <v>0.23100000000000001</v>
      </c>
      <c r="V88">
        <f ca="1"/>
        <v>0.22</v>
      </c>
    </row>
    <row r="89" spans="1:22">
      <c r="A89" s="4" t="str">
        <f>IF(_xlfn.XLOOKUP(_xlfn.TEXTJOIN("-",TRUE,$F89,$O$1),指標計算③算出[index],指標計算③算出[特性別区分],"",0)=0,"",_xlfn.XLOOKUP(_xlfn.TEXTJOIN("-",TRUE,$F89,$O$1),指標計算③算出[index],指標計算③算出[特性別区分],"",0))</f>
        <v>教</v>
      </c>
      <c r="B89" s="4">
        <f>IF(_xlfn.XLOOKUP(_xlfn.TEXTJOIN("-",TRUE,$F89,$O$1),指標計算③算出[index],指標計算③算出[規模別区分],"",0)=0,"",_xlfn.XLOOKUP(_xlfn.TEXTJOIN("-",TRUE,$F89,$O$1),指標計算③算出[index],指標計算③算出[規模別区分],"",0))</f>
        <v>2</v>
      </c>
      <c r="C89" s="4" t="str">
        <f>IF(_xlfn.XLOOKUP(_xlfn.TEXTJOIN("-",TRUE,$F89,$O$1),指標計算③算出[index],指標計算③算出[統合区分],"",0)=0,"",_xlfn.XLOOKUP(_xlfn.TEXTJOIN("-",TRUE,$F89,$O$1),指標計算③算出[index],指標計算③算出[統合区分],"",0))</f>
        <v/>
      </c>
      <c r="D89" s="4" t="str">
        <f>_xlfn.XLOOKUP($A89,特性別区分リスト[特性別区分],特性別区分リスト[特性別区分名],"",0)</f>
        <v>教育大</v>
      </c>
      <c r="E89" s="4" t="str">
        <f>_xlfn.XLOOKUP($B89,規模別区分リスト[規模別区分],規模別区分リスト[規模別区分名],"",0)</f>
        <v>1,000-2,000</v>
      </c>
      <c r="F89" s="1" t="s">
        <v>83</v>
      </c>
      <c r="G89" s="2" t="str" cm="1">
        <f t="array" ref="G89">_xlfn.XLOOKUP($F89,国立大学法人一覧[番号],IF($O$1&gt;=2024,国立大学法人一覧[法人名（2024～）],国立大学法人一覧[法人名（～2023）]),"",0)</f>
        <v>鳴門教育大学</v>
      </c>
      <c r="H89" s="10" cm="1">
        <f t="array" aca="1" ref="H89" ca="1">_xlfn.XLOOKUP(_xlfn.TEXTJOIN("-",TRUE,$F89,$O$1),指標計算①分子[index],INDIRECT(_xlfn.CONCAT("指標計算①分子[",$G$1,"]")),0,0)</f>
        <v>667049675</v>
      </c>
      <c r="I89" s="10" cm="1">
        <f t="array" aca="1" ref="I89" ca="1">_xlfn.XLOOKUP(_xlfn.TEXTJOIN("-",TRUE,$F89,$O$1),指標計算②分母[index],INDIRECT(_xlfn.CONCAT("指標計算②分母[",$G$1,"]")),0,0)</f>
        <v>15779974106</v>
      </c>
      <c r="J89" s="12" t="str" cm="1">
        <f t="array" aca="1" ref="J89" ca="1">TEXT(IF(_xlfn.XLOOKUP(_xlfn.TEXTJOIN("-",TRUE,$F89,$O$1-5),指標計算③算出[index],INDIRECT(_xlfn.CONCAT("指標計算③算出[",$G$1,"]")),"-")=0,"-",_xlfn.XLOOKUP(_xlfn.TEXTJOIN("-",TRUE,$F89,$O$1-5),指標計算③算出[index],INDIRECT(_xlfn.CONCAT("指標計算③算出[",$G$1,"]")),"-")),_xlfn.XLOOKUP($G$1,指標リスト[指標名],指標リスト[表示形式],"",0))</f>
        <v>4.9%</v>
      </c>
      <c r="K89" s="12" t="str" cm="1">
        <f t="array" aca="1" ref="K89" ca="1">TEXT(IF(_xlfn.XLOOKUP(_xlfn.TEXTJOIN("-",TRUE,$F89,$O$1-4),指標計算③算出[index],INDIRECT(_xlfn.CONCAT("指標計算③算出[",$G$1,"]")),"-")=0,"-",_xlfn.XLOOKUP(_xlfn.TEXTJOIN("-",TRUE,$F89,$O$1-4),指標計算③算出[index],INDIRECT(_xlfn.CONCAT("指標計算③算出[",$G$1,"]")),"-")),_xlfn.XLOOKUP($G$1,指標リスト[指標名],指標リスト[表示形式],"",0))</f>
        <v>6.5%</v>
      </c>
      <c r="L89" s="12" t="str" cm="1">
        <f t="array" aca="1" ref="L89" ca="1">TEXT(IF(_xlfn.XLOOKUP(_xlfn.TEXTJOIN("-",TRUE,$F89,$O$1-3),指標計算③算出[index],INDIRECT(_xlfn.CONCAT("指標計算③算出[",$G$1,"]")),"-")=0,"-",_xlfn.XLOOKUP(_xlfn.TEXTJOIN("-",TRUE,$F89,$O$1-3),指標計算③算出[index],INDIRECT(_xlfn.CONCAT("指標計算③算出[",$G$1,"]")),"-")),_xlfn.XLOOKUP($G$1,指標リスト[指標名],指標リスト[表示形式],"",0))</f>
        <v>6.9%</v>
      </c>
      <c r="M89" s="12" t="str" cm="1">
        <f t="array" aca="1" ref="M89" ca="1">TEXT(IF(_xlfn.XLOOKUP(_xlfn.TEXTJOIN("-",TRUE,$F89,$O$1-2),指標計算③算出[index],INDIRECT(_xlfn.CONCAT("指標計算③算出[",$G$1,"]")),"-")=0,"-",_xlfn.XLOOKUP(_xlfn.TEXTJOIN("-",TRUE,$F89,$O$1-2),指標計算③算出[index],INDIRECT(_xlfn.CONCAT("指標計算③算出[",$G$1,"]")),"-")),_xlfn.XLOOKUP($G$1,指標リスト[指標名],指標リスト[表示形式],"",0))</f>
        <v>5.7%</v>
      </c>
      <c r="N89" s="12" t="str" cm="1">
        <f t="array" aca="1" ref="N89" ca="1">TEXT(IF(_xlfn.XLOOKUP(_xlfn.TEXTJOIN("-",TRUE,$F89,$O$1-1),指標計算③算出[index],INDIRECT(_xlfn.CONCAT("指標計算③算出[",$G$1,"]")),"-")=0,"-",_xlfn.XLOOKUP(_xlfn.TEXTJOIN("-",TRUE,$F89,$O$1-1),指標計算③算出[index],INDIRECT(_xlfn.CONCAT("指標計算③算出[",$G$1,"]")),"-")),_xlfn.XLOOKUP($G$1,指標リスト[指標名],指標リスト[表示形式],"",0))</f>
        <v>5.0%</v>
      </c>
      <c r="O89" s="12" t="str" cm="1">
        <f t="array" aca="1" ref="O89" ca="1">TEXT(IF(_xlfn.XLOOKUP(_xlfn.TEXTJOIN("-",TRUE,$F89,$O$1),指標計算③算出[index],INDIRECT(_xlfn.CONCAT("指標計算③算出[",$G$1,"]")),"-")=0,"-",_xlfn.XLOOKUP(_xlfn.TEXTJOIN("-",TRUE,$F89,$O$1),指標計算③算出[index],INDIRECT(_xlfn.CONCAT("指標計算③算出[",$G$1,"]")),"-")),_xlfn.XLOOKUP($G$1,指標リスト[指標名],指標リスト[表示形式],"",0))</f>
        <v>4.2%</v>
      </c>
      <c r="P89" s="2"/>
      <c r="Q89" cm="1">
        <f t="array" aca="1" ref="Q89:V89" ca="1">IFERROR(IF(VALUE(J89:O89)=0,NA(),VALUE(J89:O89)),NA())</f>
        <v>4.9000000000000002E-2</v>
      </c>
      <c r="R89">
        <f ca="1"/>
        <v>6.5000000000000002E-2</v>
      </c>
      <c r="S89">
        <f ca="1"/>
        <v>6.9000000000000006E-2</v>
      </c>
      <c r="T89">
        <f ca="1"/>
        <v>5.7000000000000002E-2</v>
      </c>
      <c r="U89">
        <f ca="1"/>
        <v>0.05</v>
      </c>
      <c r="V89">
        <f ca="1"/>
        <v>4.2000000000000003E-2</v>
      </c>
    </row>
    <row r="90" spans="1:22">
      <c r="A90" s="4" t="str">
        <f>IF(_xlfn.XLOOKUP(_xlfn.TEXTJOIN("-",TRUE,$F90,$O$1),指標計算③算出[index],指標計算③算出[特性別区分],"",0)=0,"",_xlfn.XLOOKUP(_xlfn.TEXTJOIN("-",TRUE,$F90,$O$1),指標計算③算出[index],指標計算③算出[特性別区分],"",0))</f>
        <v>医総</v>
      </c>
      <c r="B90" s="4">
        <f>IF(_xlfn.XLOOKUP(_xlfn.TEXTJOIN("-",TRUE,$F90,$O$1),指標計算③算出[index],指標計算③算出[規模別区分],"",0)=0,"",_xlfn.XLOOKUP(_xlfn.TEXTJOIN("-",TRUE,$F90,$O$1),指標計算③算出[index],指標計算③算出[規模別区分],"",0))</f>
        <v>5</v>
      </c>
      <c r="C90" s="4" t="str">
        <f>IF(_xlfn.XLOOKUP(_xlfn.TEXTJOIN("-",TRUE,$F90,$O$1),指標計算③算出[index],指標計算③算出[統合区分],"",0)=0,"",_xlfn.XLOOKUP(_xlfn.TEXTJOIN("-",TRUE,$F90,$O$1),指標計算③算出[index],指標計算③算出[統合区分],"",0))</f>
        <v/>
      </c>
      <c r="D90" s="4" t="str">
        <f>_xlfn.XLOOKUP($A90,特性別区分リスト[特性別区分],特性別区分リスト[特性別区分名],"",0)</f>
        <v>医総大</v>
      </c>
      <c r="E90" s="4" t="str">
        <f>_xlfn.XLOOKUP($B90,規模別区分リスト[規模別区分],規模別区分リスト[規模別区分名],"",0)</f>
        <v>5,000-8,000</v>
      </c>
      <c r="F90" s="1" t="s">
        <v>84</v>
      </c>
      <c r="G90" s="2" t="str" cm="1">
        <f t="array" ref="G90">_xlfn.XLOOKUP($F90,国立大学法人一覧[番号],IF($O$1&gt;=2024,国立大学法人一覧[法人名（2024～）],国立大学法人一覧[法人名（～2023）]),"",0)</f>
        <v>香川大学</v>
      </c>
      <c r="H90" s="10" cm="1">
        <f t="array" aca="1" ref="H90" ca="1">_xlfn.XLOOKUP(_xlfn.TEXTJOIN("-",TRUE,$F90,$O$1),指標計算①分子[index],INDIRECT(_xlfn.CONCAT("指標計算①分子[",$G$1,"]")),0,0)</f>
        <v>28520071478</v>
      </c>
      <c r="I90" s="10" cm="1">
        <f t="array" aca="1" ref="I90" ca="1">_xlfn.XLOOKUP(_xlfn.TEXTJOIN("-",TRUE,$F90,$O$1),指標計算②分母[index],INDIRECT(_xlfn.CONCAT("指標計算②分母[",$G$1,"]")),0,0)</f>
        <v>75127430119</v>
      </c>
      <c r="J90" s="12" t="str" cm="1">
        <f t="array" aca="1" ref="J90" ca="1">TEXT(IF(_xlfn.XLOOKUP(_xlfn.TEXTJOIN("-",TRUE,$F90,$O$1-5),指標計算③算出[index],INDIRECT(_xlfn.CONCAT("指標計算③算出[",$G$1,"]")),"-")=0,"-",_xlfn.XLOOKUP(_xlfn.TEXTJOIN("-",TRUE,$F90,$O$1-5),指標計算③算出[index],INDIRECT(_xlfn.CONCAT("指標計算③算出[",$G$1,"]")),"-")),_xlfn.XLOOKUP($G$1,指標リスト[指標名],指標リスト[表示形式],"",0))</f>
        <v>41.6%</v>
      </c>
      <c r="K90" s="12" t="str" cm="1">
        <f t="array" aca="1" ref="K90" ca="1">TEXT(IF(_xlfn.XLOOKUP(_xlfn.TEXTJOIN("-",TRUE,$F90,$O$1-4),指標計算③算出[index],INDIRECT(_xlfn.CONCAT("指標計算③算出[",$G$1,"]")),"-")=0,"-",_xlfn.XLOOKUP(_xlfn.TEXTJOIN("-",TRUE,$F90,$O$1-4),指標計算③算出[index],INDIRECT(_xlfn.CONCAT("指標計算③算出[",$G$1,"]")),"-")),_xlfn.XLOOKUP($G$1,指標リスト[指標名],指標リスト[表示形式],"",0))</f>
        <v>40.6%</v>
      </c>
      <c r="L90" s="12" t="str" cm="1">
        <f t="array" aca="1" ref="L90" ca="1">TEXT(IF(_xlfn.XLOOKUP(_xlfn.TEXTJOIN("-",TRUE,$F90,$O$1-3),指標計算③算出[index],INDIRECT(_xlfn.CONCAT("指標計算③算出[",$G$1,"]")),"-")=0,"-",_xlfn.XLOOKUP(_xlfn.TEXTJOIN("-",TRUE,$F90,$O$1-3),指標計算③算出[index],INDIRECT(_xlfn.CONCAT("指標計算③算出[",$G$1,"]")),"-")),_xlfn.XLOOKUP($G$1,指標リスト[指標名],指標リスト[表示形式],"",0))</f>
        <v>39.8%</v>
      </c>
      <c r="M90" s="12" t="str" cm="1">
        <f t="array" aca="1" ref="M90" ca="1">TEXT(IF(_xlfn.XLOOKUP(_xlfn.TEXTJOIN("-",TRUE,$F90,$O$1-2),指標計算③算出[index],INDIRECT(_xlfn.CONCAT("指標計算③算出[",$G$1,"]")),"-")=0,"-",_xlfn.XLOOKUP(_xlfn.TEXTJOIN("-",TRUE,$F90,$O$1-2),指標計算③算出[index],INDIRECT(_xlfn.CONCAT("指標計算③算出[",$G$1,"]")),"-")),_xlfn.XLOOKUP($G$1,指標リスト[指標名],指標リスト[表示形式],"",0))</f>
        <v>39.7%</v>
      </c>
      <c r="N90" s="12" t="str" cm="1">
        <f t="array" aca="1" ref="N90" ca="1">TEXT(IF(_xlfn.XLOOKUP(_xlfn.TEXTJOIN("-",TRUE,$F90,$O$1-1),指標計算③算出[index],INDIRECT(_xlfn.CONCAT("指標計算③算出[",$G$1,"]")),"-")=0,"-",_xlfn.XLOOKUP(_xlfn.TEXTJOIN("-",TRUE,$F90,$O$1-1),指標計算③算出[index],INDIRECT(_xlfn.CONCAT("指標計算③算出[",$G$1,"]")),"-")),_xlfn.XLOOKUP($G$1,指標リスト[指標名],指標リスト[表示形式],"",0))</f>
        <v>37.8%</v>
      </c>
      <c r="O90" s="12" t="str" cm="1">
        <f t="array" aca="1" ref="O90" ca="1">TEXT(IF(_xlfn.XLOOKUP(_xlfn.TEXTJOIN("-",TRUE,$F90,$O$1),指標計算③算出[index],INDIRECT(_xlfn.CONCAT("指標計算③算出[",$G$1,"]")),"-")=0,"-",_xlfn.XLOOKUP(_xlfn.TEXTJOIN("-",TRUE,$F90,$O$1),指標計算③算出[index],INDIRECT(_xlfn.CONCAT("指標計算③算出[",$G$1,"]")),"-")),_xlfn.XLOOKUP($G$1,指標リスト[指標名],指標リスト[表示形式],"",0))</f>
        <v>38.0%</v>
      </c>
      <c r="P90" s="2"/>
      <c r="Q90" cm="1">
        <f t="array" aca="1" ref="Q90:V90" ca="1">IFERROR(IF(VALUE(J90:O90)=0,NA(),VALUE(J90:O90)),NA())</f>
        <v>0.41599999999999998</v>
      </c>
      <c r="R90">
        <f ca="1"/>
        <v>0.40600000000000003</v>
      </c>
      <c r="S90">
        <f ca="1"/>
        <v>0.39800000000000002</v>
      </c>
      <c r="T90">
        <f ca="1"/>
        <v>0.39700000000000002</v>
      </c>
      <c r="U90">
        <f ca="1"/>
        <v>0.378</v>
      </c>
      <c r="V90">
        <f ca="1"/>
        <v>0.38</v>
      </c>
    </row>
    <row r="91" spans="1:22">
      <c r="A91" s="4" t="str">
        <f>IF(_xlfn.XLOOKUP(_xlfn.TEXTJOIN("-",TRUE,$F91,$O$1),指標計算③算出[index],指標計算③算出[特性別区分],"",0)=0,"",_xlfn.XLOOKUP(_xlfn.TEXTJOIN("-",TRUE,$F91,$O$1),指標計算③算出[index],指標計算③算出[特性別区分],"",0))</f>
        <v>医総</v>
      </c>
      <c r="B91" s="4">
        <f>IF(_xlfn.XLOOKUP(_xlfn.TEXTJOIN("-",TRUE,$F91,$O$1),指標計算③算出[index],指標計算③算出[規模別区分],"",0)=0,"",_xlfn.XLOOKUP(_xlfn.TEXTJOIN("-",TRUE,$F91,$O$1),指標計算③算出[index],指標計算③算出[規模別区分],"",0))</f>
        <v>6</v>
      </c>
      <c r="C91" s="4" t="str">
        <f>IF(_xlfn.XLOOKUP(_xlfn.TEXTJOIN("-",TRUE,$F91,$O$1),指標計算③算出[index],指標計算③算出[統合区分],"",0)=0,"",_xlfn.XLOOKUP(_xlfn.TEXTJOIN("-",TRUE,$F91,$O$1),指標計算③算出[index],指標計算③算出[統合区分],"",0))</f>
        <v/>
      </c>
      <c r="D91" s="4" t="str">
        <f>_xlfn.XLOOKUP($A91,特性別区分リスト[特性別区分],特性別区分リスト[特性別区分名],"",0)</f>
        <v>医総大</v>
      </c>
      <c r="E91" s="4" t="str">
        <f>_xlfn.XLOOKUP($B91,規模別区分リスト[規模別区分],規模別区分リスト[規模別区分名],"",0)</f>
        <v>8,000-10,000</v>
      </c>
      <c r="F91" s="1" t="s">
        <v>85</v>
      </c>
      <c r="G91" s="2" t="str" cm="1">
        <f t="array" ref="G91">_xlfn.XLOOKUP($F91,国立大学法人一覧[番号],IF($O$1&gt;=2024,国立大学法人一覧[法人名（2024～）],国立大学法人一覧[法人名（～2023）]),"",0)</f>
        <v>愛媛大学</v>
      </c>
      <c r="H91" s="10" cm="1">
        <f t="array" aca="1" ref="H91" ca="1">_xlfn.XLOOKUP(_xlfn.TEXTJOIN("-",TRUE,$F91,$O$1),指標計算①分子[index],INDIRECT(_xlfn.CONCAT("指標計算①分子[",$G$1,"]")),0,0)</f>
        <v>18442902479</v>
      </c>
      <c r="I91" s="10" cm="1">
        <f t="array" aca="1" ref="I91" ca="1">_xlfn.XLOOKUP(_xlfn.TEXTJOIN("-",TRUE,$F91,$O$1),指標計算②分母[index],INDIRECT(_xlfn.CONCAT("指標計算②分母[",$G$1,"]")),0,0)</f>
        <v>90368369068</v>
      </c>
      <c r="J91" s="12" t="str" cm="1">
        <f t="array" aca="1" ref="J91" ca="1">TEXT(IF(_xlfn.XLOOKUP(_xlfn.TEXTJOIN("-",TRUE,$F91,$O$1-5),指標計算③算出[index],INDIRECT(_xlfn.CONCAT("指標計算③算出[",$G$1,"]")),"-")=0,"-",_xlfn.XLOOKUP(_xlfn.TEXTJOIN("-",TRUE,$F91,$O$1-5),指標計算③算出[index],INDIRECT(_xlfn.CONCAT("指標計算③算出[",$G$1,"]")),"-")),_xlfn.XLOOKUP($G$1,指標リスト[指標名],指標リスト[表示形式],"",0))</f>
        <v>22.2%</v>
      </c>
      <c r="K91" s="12" t="str" cm="1">
        <f t="array" aca="1" ref="K91" ca="1">TEXT(IF(_xlfn.XLOOKUP(_xlfn.TEXTJOIN("-",TRUE,$F91,$O$1-4),指標計算③算出[index],INDIRECT(_xlfn.CONCAT("指標計算③算出[",$G$1,"]")),"-")=0,"-",_xlfn.XLOOKUP(_xlfn.TEXTJOIN("-",TRUE,$F91,$O$1-4),指標計算③算出[index],INDIRECT(_xlfn.CONCAT("指標計算③算出[",$G$1,"]")),"-")),_xlfn.XLOOKUP($G$1,指標リスト[指標名],指標リスト[表示形式],"",0))</f>
        <v>23.6%</v>
      </c>
      <c r="L91" s="12" t="str" cm="1">
        <f t="array" aca="1" ref="L91" ca="1">TEXT(IF(_xlfn.XLOOKUP(_xlfn.TEXTJOIN("-",TRUE,$F91,$O$1-3),指標計算③算出[index],INDIRECT(_xlfn.CONCAT("指標計算③算出[",$G$1,"]")),"-")=0,"-",_xlfn.XLOOKUP(_xlfn.TEXTJOIN("-",TRUE,$F91,$O$1-3),指標計算③算出[index],INDIRECT(_xlfn.CONCAT("指標計算③算出[",$G$1,"]")),"-")),_xlfn.XLOOKUP($G$1,指標リスト[指標名],指標リスト[表示形式],"",0))</f>
        <v>24.0%</v>
      </c>
      <c r="M91" s="12" t="str" cm="1">
        <f t="array" aca="1" ref="M91" ca="1">TEXT(IF(_xlfn.XLOOKUP(_xlfn.TEXTJOIN("-",TRUE,$F91,$O$1-2),指標計算③算出[index],INDIRECT(_xlfn.CONCAT("指標計算③算出[",$G$1,"]")),"-")=0,"-",_xlfn.XLOOKUP(_xlfn.TEXTJOIN("-",TRUE,$F91,$O$1-2),指標計算③算出[index],INDIRECT(_xlfn.CONCAT("指標計算③算出[",$G$1,"]")),"-")),_xlfn.XLOOKUP($G$1,指標リスト[指標名],指標リスト[表示形式],"",0))</f>
        <v>23.7%</v>
      </c>
      <c r="N91" s="12" t="str" cm="1">
        <f t="array" aca="1" ref="N91" ca="1">TEXT(IF(_xlfn.XLOOKUP(_xlfn.TEXTJOIN("-",TRUE,$F91,$O$1-1),指標計算③算出[index],INDIRECT(_xlfn.CONCAT("指標計算③算出[",$G$1,"]")),"-")=0,"-",_xlfn.XLOOKUP(_xlfn.TEXTJOIN("-",TRUE,$F91,$O$1-1),指標計算③算出[index],INDIRECT(_xlfn.CONCAT("指標計算③算出[",$G$1,"]")),"-")),_xlfn.XLOOKUP($G$1,指標リスト[指標名],指標リスト[表示形式],"",0))</f>
        <v>21.4%</v>
      </c>
      <c r="O91" s="12" t="str" cm="1">
        <f t="array" aca="1" ref="O91" ca="1">TEXT(IF(_xlfn.XLOOKUP(_xlfn.TEXTJOIN("-",TRUE,$F91,$O$1),指標計算③算出[index],INDIRECT(_xlfn.CONCAT("指標計算③算出[",$G$1,"]")),"-")=0,"-",_xlfn.XLOOKUP(_xlfn.TEXTJOIN("-",TRUE,$F91,$O$1),指標計算③算出[index],INDIRECT(_xlfn.CONCAT("指標計算③算出[",$G$1,"]")),"-")),_xlfn.XLOOKUP($G$1,指標リスト[指標名],指標リスト[表示形式],"",0))</f>
        <v>20.4%</v>
      </c>
      <c r="P91" s="2"/>
      <c r="Q91" cm="1">
        <f t="array" aca="1" ref="Q91:V91" ca="1">IFERROR(IF(VALUE(J91:O91)=0,NA(),VALUE(J91:O91)),NA())</f>
        <v>0.222</v>
      </c>
      <c r="R91">
        <f ca="1"/>
        <v>0.23599999999999999</v>
      </c>
      <c r="S91">
        <f ca="1"/>
        <v>0.24</v>
      </c>
      <c r="T91">
        <f ca="1"/>
        <v>0.23699999999999999</v>
      </c>
      <c r="U91">
        <f ca="1"/>
        <v>0.214</v>
      </c>
      <c r="V91">
        <f ca="1"/>
        <v>0.20399999999999999</v>
      </c>
    </row>
    <row r="92" spans="1:22">
      <c r="A92" s="4" t="str">
        <f>IF(_xlfn.XLOOKUP(_xlfn.TEXTJOIN("-",TRUE,$F92,$O$1),指標計算③算出[index],指標計算③算出[特性別区分],"",0)=0,"",_xlfn.XLOOKUP(_xlfn.TEXTJOIN("-",TRUE,$F92,$O$1),指標計算③算出[index],指標計算③算出[特性別区分],"",0))</f>
        <v>医総</v>
      </c>
      <c r="B92" s="4">
        <f>IF(_xlfn.XLOOKUP(_xlfn.TEXTJOIN("-",TRUE,$F92,$O$1),指標計算③算出[index],指標計算③算出[規模別区分],"",0)=0,"",_xlfn.XLOOKUP(_xlfn.TEXTJOIN("-",TRUE,$F92,$O$1),指標計算③算出[index],指標計算③算出[規模別区分],"",0))</f>
        <v>5</v>
      </c>
      <c r="C92" s="4" t="str">
        <f>IF(_xlfn.XLOOKUP(_xlfn.TEXTJOIN("-",TRUE,$F92,$O$1),指標計算③算出[index],指標計算③算出[統合区分],"",0)=0,"",_xlfn.XLOOKUP(_xlfn.TEXTJOIN("-",TRUE,$F92,$O$1),指標計算③算出[index],指標計算③算出[統合区分],"",0))</f>
        <v/>
      </c>
      <c r="D92" s="4" t="str">
        <f>_xlfn.XLOOKUP($A92,特性別区分リスト[特性別区分],特性別区分リスト[特性別区分名],"",0)</f>
        <v>医総大</v>
      </c>
      <c r="E92" s="4" t="str">
        <f>_xlfn.XLOOKUP($B92,規模別区分リスト[規模別区分],規模別区分リスト[規模別区分名],"",0)</f>
        <v>5,000-8,000</v>
      </c>
      <c r="F92" s="1" t="s">
        <v>86</v>
      </c>
      <c r="G92" s="2" t="str" cm="1">
        <f t="array" ref="G92">_xlfn.XLOOKUP($F92,国立大学法人一覧[番号],IF($O$1&gt;=2024,国立大学法人一覧[法人名（2024～）],国立大学法人一覧[法人名（～2023）]),"",0)</f>
        <v>高知大学</v>
      </c>
      <c r="H92" s="10" cm="1">
        <f t="array" aca="1" ref="H92" ca="1">_xlfn.XLOOKUP(_xlfn.TEXTJOIN("-",TRUE,$F92,$O$1),指標計算①分子[index],INDIRECT(_xlfn.CONCAT("指標計算①分子[",$G$1,"]")),0,0)</f>
        <v>20121333227</v>
      </c>
      <c r="I92" s="10" cm="1">
        <f t="array" aca="1" ref="I92" ca="1">_xlfn.XLOOKUP(_xlfn.TEXTJOIN("-",TRUE,$F92,$O$1),指標計算②分母[index],INDIRECT(_xlfn.CONCAT("指標計算②分母[",$G$1,"]")),0,0)</f>
        <v>71951820896</v>
      </c>
      <c r="J92" s="12" t="str" cm="1">
        <f t="array" aca="1" ref="J92" ca="1">TEXT(IF(_xlfn.XLOOKUP(_xlfn.TEXTJOIN("-",TRUE,$F92,$O$1-5),指標計算③算出[index],INDIRECT(_xlfn.CONCAT("指標計算③算出[",$G$1,"]")),"-")=0,"-",_xlfn.XLOOKUP(_xlfn.TEXTJOIN("-",TRUE,$F92,$O$1-5),指標計算③算出[index],INDIRECT(_xlfn.CONCAT("指標計算③算出[",$G$1,"]")),"-")),_xlfn.XLOOKUP($G$1,指標リスト[指標名],指標リスト[表示形式],"",0))</f>
        <v>28.7%</v>
      </c>
      <c r="K92" s="12" t="str" cm="1">
        <f t="array" aca="1" ref="K92" ca="1">TEXT(IF(_xlfn.XLOOKUP(_xlfn.TEXTJOIN("-",TRUE,$F92,$O$1-4),指標計算③算出[index],INDIRECT(_xlfn.CONCAT("指標計算③算出[",$G$1,"]")),"-")=0,"-",_xlfn.XLOOKUP(_xlfn.TEXTJOIN("-",TRUE,$F92,$O$1-4),指標計算③算出[index],INDIRECT(_xlfn.CONCAT("指標計算③算出[",$G$1,"]")),"-")),_xlfn.XLOOKUP($G$1,指標リスト[指標名],指標リスト[表示形式],"",0))</f>
        <v>29.0%</v>
      </c>
      <c r="L92" s="12" t="str" cm="1">
        <f t="array" aca="1" ref="L92" ca="1">TEXT(IF(_xlfn.XLOOKUP(_xlfn.TEXTJOIN("-",TRUE,$F92,$O$1-3),指標計算③算出[index],INDIRECT(_xlfn.CONCAT("指標計算③算出[",$G$1,"]")),"-")=0,"-",_xlfn.XLOOKUP(_xlfn.TEXTJOIN("-",TRUE,$F92,$O$1-3),指標計算③算出[index],INDIRECT(_xlfn.CONCAT("指標計算③算出[",$G$1,"]")),"-")),_xlfn.XLOOKUP($G$1,指標リスト[指標名],指標リスト[表示形式],"",0))</f>
        <v>25.6%</v>
      </c>
      <c r="M92" s="12" t="str" cm="1">
        <f t="array" aca="1" ref="M92" ca="1">TEXT(IF(_xlfn.XLOOKUP(_xlfn.TEXTJOIN("-",TRUE,$F92,$O$1-2),指標計算③算出[index],INDIRECT(_xlfn.CONCAT("指標計算③算出[",$G$1,"]")),"-")=0,"-",_xlfn.XLOOKUP(_xlfn.TEXTJOIN("-",TRUE,$F92,$O$1-2),指標計算③算出[index],INDIRECT(_xlfn.CONCAT("指標計算③算出[",$G$1,"]")),"-")),_xlfn.XLOOKUP($G$1,指標リスト[指標名],指標リスト[表示形式],"",0))</f>
        <v>24.6%</v>
      </c>
      <c r="N92" s="12" t="str" cm="1">
        <f t="array" aca="1" ref="N92" ca="1">TEXT(IF(_xlfn.XLOOKUP(_xlfn.TEXTJOIN("-",TRUE,$F92,$O$1-1),指標計算③算出[index],INDIRECT(_xlfn.CONCAT("指標計算③算出[",$G$1,"]")),"-")=0,"-",_xlfn.XLOOKUP(_xlfn.TEXTJOIN("-",TRUE,$F92,$O$1-1),指標計算③算出[index],INDIRECT(_xlfn.CONCAT("指標計算③算出[",$G$1,"]")),"-")),_xlfn.XLOOKUP($G$1,指標リスト[指標名],指標リスト[表示形式],"",0))</f>
        <v>23.6%</v>
      </c>
      <c r="O92" s="12" t="str" cm="1">
        <f t="array" aca="1" ref="O92" ca="1">TEXT(IF(_xlfn.XLOOKUP(_xlfn.TEXTJOIN("-",TRUE,$F92,$O$1),指標計算③算出[index],INDIRECT(_xlfn.CONCAT("指標計算③算出[",$G$1,"]")),"-")=0,"-",_xlfn.XLOOKUP(_xlfn.TEXTJOIN("-",TRUE,$F92,$O$1),指標計算③算出[index],INDIRECT(_xlfn.CONCAT("指標計算③算出[",$G$1,"]")),"-")),_xlfn.XLOOKUP($G$1,指標リスト[指標名],指標リスト[表示形式],"",0))</f>
        <v>28.0%</v>
      </c>
      <c r="P92" s="2"/>
      <c r="Q92" cm="1">
        <f t="array" aca="1" ref="Q92:V92" ca="1">IFERROR(IF(VALUE(J92:O92)=0,NA(),VALUE(J92:O92)),NA())</f>
        <v>0.28699999999999998</v>
      </c>
      <c r="R92">
        <f ca="1"/>
        <v>0.28999999999999998</v>
      </c>
      <c r="S92">
        <f ca="1"/>
        <v>0.25600000000000001</v>
      </c>
      <c r="T92">
        <f ca="1"/>
        <v>0.246</v>
      </c>
      <c r="U92">
        <f ca="1"/>
        <v>0.23599999999999999</v>
      </c>
      <c r="V92">
        <f ca="1"/>
        <v>0.28000000000000003</v>
      </c>
    </row>
    <row r="93" spans="1:22">
      <c r="A93" s="4" t="str">
        <f>IF(_xlfn.XLOOKUP(_xlfn.TEXTJOIN("-",TRUE,$F93,$O$1),指標計算③算出[index],指標計算③算出[特性別区分],"",0)=0,"",_xlfn.XLOOKUP(_xlfn.TEXTJOIN("-",TRUE,$F93,$O$1),指標計算③算出[index],指標計算③算出[特性別区分],"",0))</f>
        <v>教</v>
      </c>
      <c r="B93" s="4">
        <f>IF(_xlfn.XLOOKUP(_xlfn.TEXTJOIN("-",TRUE,$F93,$O$1),指標計算③算出[index],指標計算③算出[規模別区分],"",0)=0,"",_xlfn.XLOOKUP(_xlfn.TEXTJOIN("-",TRUE,$F93,$O$1),指標計算③算出[index],指標計算③算出[規模別区分],"",0))</f>
        <v>3</v>
      </c>
      <c r="C93" s="4" t="str">
        <f>IF(_xlfn.XLOOKUP(_xlfn.TEXTJOIN("-",TRUE,$F93,$O$1),指標計算③算出[index],指標計算③算出[統合区分],"",0)=0,"",_xlfn.XLOOKUP(_xlfn.TEXTJOIN("-",TRUE,$F93,$O$1),指標計算③算出[index],指標計算③算出[統合区分],"",0))</f>
        <v/>
      </c>
      <c r="D93" s="4" t="str">
        <f>_xlfn.XLOOKUP($A93,特性別区分リスト[特性別区分],特性別区分リスト[特性別区分名],"",0)</f>
        <v>教育大</v>
      </c>
      <c r="E93" s="4" t="str">
        <f>_xlfn.XLOOKUP($B93,規模別区分リスト[規模別区分],規模別区分リスト[規模別区分名],"",0)</f>
        <v>2,000-3,000</v>
      </c>
      <c r="F93" s="1" t="s">
        <v>87</v>
      </c>
      <c r="G93" s="2" t="str" cm="1">
        <f t="array" ref="G93">_xlfn.XLOOKUP($F93,国立大学法人一覧[番号],IF($O$1&gt;=2024,国立大学法人一覧[法人名（2024～）],国立大学法人一覧[法人名（～2023）]),"",0)</f>
        <v>福岡教育大学</v>
      </c>
      <c r="H93" s="10" cm="1">
        <f t="array" aca="1" ref="H93" ca="1">_xlfn.XLOOKUP(_xlfn.TEXTJOIN("-",TRUE,$F93,$O$1),指標計算①分子[index],INDIRECT(_xlfn.CONCAT("指標計算①分子[",$G$1,"]")),0,0)</f>
        <v>709330062</v>
      </c>
      <c r="I93" s="10" cm="1">
        <f t="array" aca="1" ref="I93" ca="1">_xlfn.XLOOKUP(_xlfn.TEXTJOIN("-",TRUE,$F93,$O$1),指標計算②分母[index],INDIRECT(_xlfn.CONCAT("指標計算②分母[",$G$1,"]")),0,0)</f>
        <v>29674689793</v>
      </c>
      <c r="J93" s="12" t="str" cm="1">
        <f t="array" aca="1" ref="J93" ca="1">TEXT(IF(_xlfn.XLOOKUP(_xlfn.TEXTJOIN("-",TRUE,$F93,$O$1-5),指標計算③算出[index],INDIRECT(_xlfn.CONCAT("指標計算③算出[",$G$1,"]")),"-")=0,"-",_xlfn.XLOOKUP(_xlfn.TEXTJOIN("-",TRUE,$F93,$O$1-5),指標計算③算出[index],INDIRECT(_xlfn.CONCAT("指標計算③算出[",$G$1,"]")),"-")),_xlfn.XLOOKUP($G$1,指標リスト[指標名],指標リスト[表示形式],"",0))</f>
        <v>2.3%</v>
      </c>
      <c r="K93" s="12" t="str" cm="1">
        <f t="array" aca="1" ref="K93" ca="1">TEXT(IF(_xlfn.XLOOKUP(_xlfn.TEXTJOIN("-",TRUE,$F93,$O$1-4),指標計算③算出[index],INDIRECT(_xlfn.CONCAT("指標計算③算出[",$G$1,"]")),"-")=0,"-",_xlfn.XLOOKUP(_xlfn.TEXTJOIN("-",TRUE,$F93,$O$1-4),指標計算③算出[index],INDIRECT(_xlfn.CONCAT("指標計算③算出[",$G$1,"]")),"-")),_xlfn.XLOOKUP($G$1,指標リスト[指標名],指標リスト[表示形式],"",0))</f>
        <v>2.9%</v>
      </c>
      <c r="L93" s="12" t="str" cm="1">
        <f t="array" aca="1" ref="L93" ca="1">TEXT(IF(_xlfn.XLOOKUP(_xlfn.TEXTJOIN("-",TRUE,$F93,$O$1-3),指標計算③算出[index],INDIRECT(_xlfn.CONCAT("指標計算③算出[",$G$1,"]")),"-")=0,"-",_xlfn.XLOOKUP(_xlfn.TEXTJOIN("-",TRUE,$F93,$O$1-3),指標計算③算出[index],INDIRECT(_xlfn.CONCAT("指標計算③算出[",$G$1,"]")),"-")),_xlfn.XLOOKUP($G$1,指標リスト[指標名],指標リスト[表示形式],"",0))</f>
        <v>2.6%</v>
      </c>
      <c r="M93" s="12" t="str" cm="1">
        <f t="array" aca="1" ref="M93" ca="1">TEXT(IF(_xlfn.XLOOKUP(_xlfn.TEXTJOIN("-",TRUE,$F93,$O$1-2),指標計算③算出[index],INDIRECT(_xlfn.CONCAT("指標計算③算出[",$G$1,"]")),"-")=0,"-",_xlfn.XLOOKUP(_xlfn.TEXTJOIN("-",TRUE,$F93,$O$1-2),指標計算③算出[index],INDIRECT(_xlfn.CONCAT("指標計算③算出[",$G$1,"]")),"-")),_xlfn.XLOOKUP($G$1,指標リスト[指標名],指標リスト[表示形式],"",0))</f>
        <v>2.4%</v>
      </c>
      <c r="N93" s="12" t="str" cm="1">
        <f t="array" aca="1" ref="N93" ca="1">TEXT(IF(_xlfn.XLOOKUP(_xlfn.TEXTJOIN("-",TRUE,$F93,$O$1-1),指標計算③算出[index],INDIRECT(_xlfn.CONCAT("指標計算③算出[",$G$1,"]")),"-")=0,"-",_xlfn.XLOOKUP(_xlfn.TEXTJOIN("-",TRUE,$F93,$O$1-1),指標計算③算出[index],INDIRECT(_xlfn.CONCAT("指標計算③算出[",$G$1,"]")),"-")),_xlfn.XLOOKUP($G$1,指標リスト[指標名],指標リスト[表示形式],"",0))</f>
        <v>2.2%</v>
      </c>
      <c r="O93" s="12" t="str" cm="1">
        <f t="array" aca="1" ref="O93" ca="1">TEXT(IF(_xlfn.XLOOKUP(_xlfn.TEXTJOIN("-",TRUE,$F93,$O$1),指標計算③算出[index],INDIRECT(_xlfn.CONCAT("指標計算③算出[",$G$1,"]")),"-")=0,"-",_xlfn.XLOOKUP(_xlfn.TEXTJOIN("-",TRUE,$F93,$O$1),指標計算③算出[index],INDIRECT(_xlfn.CONCAT("指標計算③算出[",$G$1,"]")),"-")),_xlfn.XLOOKUP($G$1,指標リスト[指標名],指標リスト[表示形式],"",0))</f>
        <v>2.4%</v>
      </c>
      <c r="P93" s="2"/>
      <c r="Q93" cm="1">
        <f t="array" aca="1" ref="Q93:V93" ca="1">IFERROR(IF(VALUE(J93:O93)=0,NA(),VALUE(J93:O93)),NA())</f>
        <v>2.3E-2</v>
      </c>
      <c r="R93">
        <f ca="1"/>
        <v>2.9000000000000001E-2</v>
      </c>
      <c r="S93">
        <f ca="1"/>
        <v>2.5999999999999999E-2</v>
      </c>
      <c r="T93">
        <f ca="1"/>
        <v>2.4E-2</v>
      </c>
      <c r="U93">
        <f ca="1"/>
        <v>2.1999999999999999E-2</v>
      </c>
      <c r="V93">
        <f ca="1"/>
        <v>2.4E-2</v>
      </c>
    </row>
    <row r="94" spans="1:22">
      <c r="A94" s="4" t="str">
        <f>IF(_xlfn.XLOOKUP(_xlfn.TEXTJOIN("-",TRUE,$F94,$O$1),指標計算③算出[index],指標計算③算出[特性別区分],"",0)=0,"",_xlfn.XLOOKUP(_xlfn.TEXTJOIN("-",TRUE,$F94,$O$1),指標計算③算出[index],指標計算③算出[特性別区分],"",0))</f>
        <v>帝</v>
      </c>
      <c r="B94" s="4">
        <f>IF(_xlfn.XLOOKUP(_xlfn.TEXTJOIN("-",TRUE,$F94,$O$1),指標計算③算出[index],指標計算③算出[規模別区分],"",0)=0,"",_xlfn.XLOOKUP(_xlfn.TEXTJOIN("-",TRUE,$F94,$O$1),指標計算③算出[index],指標計算③算出[規模別区分],"",0))</f>
        <v>8</v>
      </c>
      <c r="C94" s="4" t="str">
        <f>IF(_xlfn.XLOOKUP(_xlfn.TEXTJOIN("-",TRUE,$F94,$O$1),指標計算③算出[index],指標計算③算出[統合区分],"",0)=0,"",_xlfn.XLOOKUP(_xlfn.TEXTJOIN("-",TRUE,$F94,$O$1),指標計算③算出[index],指標計算③算出[統合区分],"",0))</f>
        <v/>
      </c>
      <c r="D94" s="4" t="str">
        <f>_xlfn.XLOOKUP($A94,特性別区分リスト[特性別区分],特性別区分リスト[特性別区分名],"",0)</f>
        <v>旧帝大</v>
      </c>
      <c r="E94" s="4" t="str">
        <f>_xlfn.XLOOKUP($B94,規模別区分リスト[規模別区分],規模別区分リスト[規模別区分名],"",0)</f>
        <v>15,000&lt;</v>
      </c>
      <c r="F94" s="1" t="s">
        <v>88</v>
      </c>
      <c r="G94" s="2" t="str" cm="1">
        <f t="array" ref="G94">_xlfn.XLOOKUP($F94,国立大学法人一覧[番号],IF($O$1&gt;=2024,国立大学法人一覧[法人名（2024～）],国立大学法人一覧[法人名（～2023）]),"",0)</f>
        <v>九州大学</v>
      </c>
      <c r="H94" s="10" cm="1">
        <f t="array" aca="1" ref="H94" ca="1">_xlfn.XLOOKUP(_xlfn.TEXTJOIN("-",TRUE,$F94,$O$1),指標計算①分子[index],INDIRECT(_xlfn.CONCAT("指標計算①分子[",$G$1,"]")),0,0)</f>
        <v>111256265723</v>
      </c>
      <c r="I94" s="10" cm="1">
        <f t="array" aca="1" ref="I94" ca="1">_xlfn.XLOOKUP(_xlfn.TEXTJOIN("-",TRUE,$F94,$O$1),指標計算②分母[index],INDIRECT(_xlfn.CONCAT("指標計算②分母[",$G$1,"]")),0,0)</f>
        <v>443389731858</v>
      </c>
      <c r="J94" s="12" t="str" cm="1">
        <f t="array" aca="1" ref="J94" ca="1">TEXT(IF(_xlfn.XLOOKUP(_xlfn.TEXTJOIN("-",TRUE,$F94,$O$1-5),指標計算③算出[index],INDIRECT(_xlfn.CONCAT("指標計算③算出[",$G$1,"]")),"-")=0,"-",_xlfn.XLOOKUP(_xlfn.TEXTJOIN("-",TRUE,$F94,$O$1-5),指標計算③算出[index],INDIRECT(_xlfn.CONCAT("指標計算③算出[",$G$1,"]")),"-")),_xlfn.XLOOKUP($G$1,指標リスト[指標名],指標リスト[表示形式],"",0))</f>
        <v>25.4%</v>
      </c>
      <c r="K94" s="12" t="str" cm="1">
        <f t="array" aca="1" ref="K94" ca="1">TEXT(IF(_xlfn.XLOOKUP(_xlfn.TEXTJOIN("-",TRUE,$F94,$O$1-4),指標計算③算出[index],INDIRECT(_xlfn.CONCAT("指標計算③算出[",$G$1,"]")),"-")=0,"-",_xlfn.XLOOKUP(_xlfn.TEXTJOIN("-",TRUE,$F94,$O$1-4),指標計算③算出[index],INDIRECT(_xlfn.CONCAT("指標計算③算出[",$G$1,"]")),"-")),_xlfn.XLOOKUP($G$1,指標リスト[指標名],指標リスト[表示形式],"",0))</f>
        <v>24.6%</v>
      </c>
      <c r="L94" s="12" t="str" cm="1">
        <f t="array" aca="1" ref="L94" ca="1">TEXT(IF(_xlfn.XLOOKUP(_xlfn.TEXTJOIN("-",TRUE,$F94,$O$1-3),指標計算③算出[index],INDIRECT(_xlfn.CONCAT("指標計算③算出[",$G$1,"]")),"-")=0,"-",_xlfn.XLOOKUP(_xlfn.TEXTJOIN("-",TRUE,$F94,$O$1-3),指標計算③算出[index],INDIRECT(_xlfn.CONCAT("指標計算③算出[",$G$1,"]")),"-")),_xlfn.XLOOKUP($G$1,指標リスト[指標名],指標リスト[表示形式],"",0))</f>
        <v>24.5%</v>
      </c>
      <c r="M94" s="12" t="str" cm="1">
        <f t="array" aca="1" ref="M94" ca="1">TEXT(IF(_xlfn.XLOOKUP(_xlfn.TEXTJOIN("-",TRUE,$F94,$O$1-2),指標計算③算出[index],INDIRECT(_xlfn.CONCAT("指標計算③算出[",$G$1,"]")),"-")=0,"-",_xlfn.XLOOKUP(_xlfn.TEXTJOIN("-",TRUE,$F94,$O$1-2),指標計算③算出[index],INDIRECT(_xlfn.CONCAT("指標計算③算出[",$G$1,"]")),"-")),_xlfn.XLOOKUP($G$1,指標リスト[指標名],指標リスト[表示形式],"",0))</f>
        <v>24.4%</v>
      </c>
      <c r="N94" s="12" t="str" cm="1">
        <f t="array" aca="1" ref="N94" ca="1">TEXT(IF(_xlfn.XLOOKUP(_xlfn.TEXTJOIN("-",TRUE,$F94,$O$1-1),指標計算③算出[index],INDIRECT(_xlfn.CONCAT("指標計算③算出[",$G$1,"]")),"-")=0,"-",_xlfn.XLOOKUP(_xlfn.TEXTJOIN("-",TRUE,$F94,$O$1-1),指標計算③算出[index],INDIRECT(_xlfn.CONCAT("指標計算③算出[",$G$1,"]")),"-")),_xlfn.XLOOKUP($G$1,指標リスト[指標名],指標リスト[表示形式],"",0))</f>
        <v>24.1%</v>
      </c>
      <c r="O94" s="12" t="str" cm="1">
        <f t="array" aca="1" ref="O94" ca="1">TEXT(IF(_xlfn.XLOOKUP(_xlfn.TEXTJOIN("-",TRUE,$F94,$O$1),指標計算③算出[index],INDIRECT(_xlfn.CONCAT("指標計算③算出[",$G$1,"]")),"-")=0,"-",_xlfn.XLOOKUP(_xlfn.TEXTJOIN("-",TRUE,$F94,$O$1),指標計算③算出[index],INDIRECT(_xlfn.CONCAT("指標計算③算出[",$G$1,"]")),"-")),_xlfn.XLOOKUP($G$1,指標リスト[指標名],指標リスト[表示形式],"",0))</f>
        <v>25.1%</v>
      </c>
      <c r="P94" s="2"/>
      <c r="Q94" cm="1">
        <f t="array" aca="1" ref="Q94:V94" ca="1">IFERROR(IF(VALUE(J94:O94)=0,NA(),VALUE(J94:O94)),NA())</f>
        <v>0.254</v>
      </c>
      <c r="R94">
        <f ca="1"/>
        <v>0.246</v>
      </c>
      <c r="S94">
        <f ca="1"/>
        <v>0.245</v>
      </c>
      <c r="T94">
        <f ca="1"/>
        <v>0.24399999999999999</v>
      </c>
      <c r="U94">
        <f ca="1"/>
        <v>0.24099999999999999</v>
      </c>
      <c r="V94">
        <f ca="1"/>
        <v>0.251</v>
      </c>
    </row>
    <row r="95" spans="1:22">
      <c r="A95" s="4" t="str">
        <f>IF(_xlfn.XLOOKUP(_xlfn.TEXTJOIN("-",TRUE,$F95,$O$1),指標計算③算出[index],指標計算③算出[特性別区分],"",0)=0,"",_xlfn.XLOOKUP(_xlfn.TEXTJOIN("-",TRUE,$F95,$O$1),指標計算③算出[index],指標計算③算出[特性別区分],"",0))</f>
        <v>理</v>
      </c>
      <c r="B95" s="4">
        <f>IF(_xlfn.XLOOKUP(_xlfn.TEXTJOIN("-",TRUE,$F95,$O$1),指標計算③算出[index],指標計算③算出[規模別区分],"",0)=0,"",_xlfn.XLOOKUP(_xlfn.TEXTJOIN("-",TRUE,$F95,$O$1),指標計算③算出[index],指標計算③算出[規模別区分],"",0))</f>
        <v>5</v>
      </c>
      <c r="C95" s="4" t="str">
        <f>IF(_xlfn.XLOOKUP(_xlfn.TEXTJOIN("-",TRUE,$F95,$O$1),指標計算③算出[index],指標計算③算出[統合区分],"",0)=0,"",_xlfn.XLOOKUP(_xlfn.TEXTJOIN("-",TRUE,$F95,$O$1),指標計算③算出[index],指標計算③算出[統合区分],"",0))</f>
        <v/>
      </c>
      <c r="D95" s="4" t="str">
        <f>_xlfn.XLOOKUP($A95,特性別区分リスト[特性別区分],特性別区分リスト[特性別区分名],"",0)</f>
        <v>理工大</v>
      </c>
      <c r="E95" s="4" t="str">
        <f>_xlfn.XLOOKUP($B95,規模別区分リスト[規模別区分],規模別区分リスト[規模別区分名],"",0)</f>
        <v>5,000-8,000</v>
      </c>
      <c r="F95" s="1" t="s">
        <v>89</v>
      </c>
      <c r="G95" s="2" t="str" cm="1">
        <f t="array" ref="G95">_xlfn.XLOOKUP($F95,国立大学法人一覧[番号],IF($O$1&gt;=2024,国立大学法人一覧[法人名（2024～）],国立大学法人一覧[法人名（～2023）]),"",0)</f>
        <v>九州工業大学</v>
      </c>
      <c r="H95" s="10" cm="1">
        <f t="array" aca="1" ref="H95" ca="1">_xlfn.XLOOKUP(_xlfn.TEXTJOIN("-",TRUE,$F95,$O$1),指標計算①分子[index],INDIRECT(_xlfn.CONCAT("指標計算①分子[",$G$1,"]")),0,0)</f>
        <v>2352992697</v>
      </c>
      <c r="I95" s="10" cm="1">
        <f t="array" aca="1" ref="I95" ca="1">_xlfn.XLOOKUP(_xlfn.TEXTJOIN("-",TRUE,$F95,$O$1),指標計算②分母[index],INDIRECT(_xlfn.CONCAT("指標計算②分母[",$G$1,"]")),0,0)</f>
        <v>49542128131</v>
      </c>
      <c r="J95" s="12" t="str" cm="1">
        <f t="array" aca="1" ref="J95" ca="1">TEXT(IF(_xlfn.XLOOKUP(_xlfn.TEXTJOIN("-",TRUE,$F95,$O$1-5),指標計算③算出[index],INDIRECT(_xlfn.CONCAT("指標計算③算出[",$G$1,"]")),"-")=0,"-",_xlfn.XLOOKUP(_xlfn.TEXTJOIN("-",TRUE,$F95,$O$1-5),指標計算③算出[index],INDIRECT(_xlfn.CONCAT("指標計算③算出[",$G$1,"]")),"-")),_xlfn.XLOOKUP($G$1,指標リスト[指標名],指標リスト[表示形式],"",0))</f>
        <v>4.0%</v>
      </c>
      <c r="K95" s="12" t="str" cm="1">
        <f t="array" aca="1" ref="K95" ca="1">TEXT(IF(_xlfn.XLOOKUP(_xlfn.TEXTJOIN("-",TRUE,$F95,$O$1-4),指標計算③算出[index],INDIRECT(_xlfn.CONCAT("指標計算③算出[",$G$1,"]")),"-")=0,"-",_xlfn.XLOOKUP(_xlfn.TEXTJOIN("-",TRUE,$F95,$O$1-4),指標計算③算出[index],INDIRECT(_xlfn.CONCAT("指標計算③算出[",$G$1,"]")),"-")),_xlfn.XLOOKUP($G$1,指標リスト[指標名],指標リスト[表示形式],"",0))</f>
        <v>4.7%</v>
      </c>
      <c r="L95" s="12" t="str" cm="1">
        <f t="array" aca="1" ref="L95" ca="1">TEXT(IF(_xlfn.XLOOKUP(_xlfn.TEXTJOIN("-",TRUE,$F95,$O$1-3),指標計算③算出[index],INDIRECT(_xlfn.CONCAT("指標計算③算出[",$G$1,"]")),"-")=0,"-",_xlfn.XLOOKUP(_xlfn.TEXTJOIN("-",TRUE,$F95,$O$1-3),指標計算③算出[index],INDIRECT(_xlfn.CONCAT("指標計算③算出[",$G$1,"]")),"-")),_xlfn.XLOOKUP($G$1,指標リスト[指標名],指標リスト[表示形式],"",0))</f>
        <v>4.9%</v>
      </c>
      <c r="M95" s="12" t="str" cm="1">
        <f t="array" aca="1" ref="M95" ca="1">TEXT(IF(_xlfn.XLOOKUP(_xlfn.TEXTJOIN("-",TRUE,$F95,$O$1-2),指標計算③算出[index],INDIRECT(_xlfn.CONCAT("指標計算③算出[",$G$1,"]")),"-")=0,"-",_xlfn.XLOOKUP(_xlfn.TEXTJOIN("-",TRUE,$F95,$O$1-2),指標計算③算出[index],INDIRECT(_xlfn.CONCAT("指標計算③算出[",$G$1,"]")),"-")),_xlfn.XLOOKUP($G$1,指標リスト[指標名],指標リスト[表示形式],"",0))</f>
        <v>6.5%</v>
      </c>
      <c r="N95" s="12" t="str" cm="1">
        <f t="array" aca="1" ref="N95" ca="1">TEXT(IF(_xlfn.XLOOKUP(_xlfn.TEXTJOIN("-",TRUE,$F95,$O$1-1),指標計算③算出[index],INDIRECT(_xlfn.CONCAT("指標計算③算出[",$G$1,"]")),"-")=0,"-",_xlfn.XLOOKUP(_xlfn.TEXTJOIN("-",TRUE,$F95,$O$1-1),指標計算③算出[index],INDIRECT(_xlfn.CONCAT("指標計算③算出[",$G$1,"]")),"-")),_xlfn.XLOOKUP($G$1,指標リスト[指標名],指標リスト[表示形式],"",0))</f>
        <v>7.6%</v>
      </c>
      <c r="O95" s="12" t="str" cm="1">
        <f t="array" aca="1" ref="O95" ca="1">TEXT(IF(_xlfn.XLOOKUP(_xlfn.TEXTJOIN("-",TRUE,$F95,$O$1),指標計算③算出[index],INDIRECT(_xlfn.CONCAT("指標計算③算出[",$G$1,"]")),"-")=0,"-",_xlfn.XLOOKUP(_xlfn.TEXTJOIN("-",TRUE,$F95,$O$1),指標計算③算出[index],INDIRECT(_xlfn.CONCAT("指標計算③算出[",$G$1,"]")),"-")),_xlfn.XLOOKUP($G$1,指標リスト[指標名],指標リスト[表示形式],"",0))</f>
        <v>4.7%</v>
      </c>
      <c r="P95" s="2"/>
      <c r="Q95" cm="1">
        <f t="array" aca="1" ref="Q95:V95" ca="1">IFERROR(IF(VALUE(J95:O95)=0,NA(),VALUE(J95:O95)),NA())</f>
        <v>0.04</v>
      </c>
      <c r="R95">
        <f ca="1"/>
        <v>4.7E-2</v>
      </c>
      <c r="S95">
        <f ca="1"/>
        <v>4.9000000000000002E-2</v>
      </c>
      <c r="T95">
        <f ca="1"/>
        <v>6.5000000000000002E-2</v>
      </c>
      <c r="U95">
        <f ca="1"/>
        <v>7.5999999999999998E-2</v>
      </c>
      <c r="V95">
        <f ca="1"/>
        <v>4.7E-2</v>
      </c>
    </row>
    <row r="96" spans="1:22">
      <c r="A96" s="4" t="str">
        <f>IF(_xlfn.XLOOKUP(_xlfn.TEXTJOIN("-",TRUE,$F96,$O$1),指標計算③算出[index],指標計算③算出[特性別区分],"",0)=0,"",_xlfn.XLOOKUP(_xlfn.TEXTJOIN("-",TRUE,$F96,$O$1),指標計算③算出[index],指標計算③算出[特性別区分],"",0))</f>
        <v>医総</v>
      </c>
      <c r="B96" s="4">
        <f>IF(_xlfn.XLOOKUP(_xlfn.TEXTJOIN("-",TRUE,$F96,$O$1),指標計算③算出[index],指標計算③算出[規模別区分],"",0)=0,"",_xlfn.XLOOKUP(_xlfn.TEXTJOIN("-",TRUE,$F96,$O$1),指標計算③算出[index],指標計算③算出[規模別区分],"",0))</f>
        <v>5</v>
      </c>
      <c r="C96" s="4" t="str">
        <f>IF(_xlfn.XLOOKUP(_xlfn.TEXTJOIN("-",TRUE,$F96,$O$1),指標計算③算出[index],指標計算③算出[統合区分],"",0)=0,"",_xlfn.XLOOKUP(_xlfn.TEXTJOIN("-",TRUE,$F96,$O$1),指標計算③算出[index],指標計算③算出[統合区分],"",0))</f>
        <v/>
      </c>
      <c r="D96" s="4" t="str">
        <f>_xlfn.XLOOKUP($A96,特性別区分リスト[特性別区分],特性別区分リスト[特性別区分名],"",0)</f>
        <v>医総大</v>
      </c>
      <c r="E96" s="4" t="str">
        <f>_xlfn.XLOOKUP($B96,規模別区分リスト[規模別区分],規模別区分リスト[規模別区分名],"",0)</f>
        <v>5,000-8,000</v>
      </c>
      <c r="F96" s="1" t="s">
        <v>90</v>
      </c>
      <c r="G96" s="2" t="str" cm="1">
        <f t="array" ref="G96">_xlfn.XLOOKUP($F96,国立大学法人一覧[番号],IF($O$1&gt;=2024,国立大学法人一覧[法人名（2024～）],国立大学法人一覧[法人名（～2023）]),"",0)</f>
        <v>佐賀大学</v>
      </c>
      <c r="H96" s="10" cm="1">
        <f t="array" aca="1" ref="H96" ca="1">_xlfn.XLOOKUP(_xlfn.TEXTJOIN("-",TRUE,$F96,$O$1),指標計算①分子[index],INDIRECT(_xlfn.CONCAT("指標計算①分子[",$G$1,"]")),0,0)</f>
        <v>18681178550</v>
      </c>
      <c r="I96" s="10" cm="1">
        <f t="array" aca="1" ref="I96" ca="1">_xlfn.XLOOKUP(_xlfn.TEXTJOIN("-",TRUE,$F96,$O$1),指標計算②分母[index],INDIRECT(_xlfn.CONCAT("指標計算②分母[",$G$1,"]")),0,0)</f>
        <v>108634538075</v>
      </c>
      <c r="J96" s="12" t="str" cm="1">
        <f t="array" aca="1" ref="J96" ca="1">TEXT(IF(_xlfn.XLOOKUP(_xlfn.TEXTJOIN("-",TRUE,$F96,$O$1-5),指標計算③算出[index],INDIRECT(_xlfn.CONCAT("指標計算③算出[",$G$1,"]")),"-")=0,"-",_xlfn.XLOOKUP(_xlfn.TEXTJOIN("-",TRUE,$F96,$O$1-5),指標計算③算出[index],INDIRECT(_xlfn.CONCAT("指標計算③算出[",$G$1,"]")),"-")),_xlfn.XLOOKUP($G$1,指標リスト[指標名],指標リスト[表示形式],"",0))</f>
        <v>17.3%</v>
      </c>
      <c r="K96" s="12" t="str" cm="1">
        <f t="array" aca="1" ref="K96" ca="1">TEXT(IF(_xlfn.XLOOKUP(_xlfn.TEXTJOIN("-",TRUE,$F96,$O$1-4),指標計算③算出[index],INDIRECT(_xlfn.CONCAT("指標計算③算出[",$G$1,"]")),"-")=0,"-",_xlfn.XLOOKUP(_xlfn.TEXTJOIN("-",TRUE,$F96,$O$1-4),指標計算③算出[index],INDIRECT(_xlfn.CONCAT("指標計算③算出[",$G$1,"]")),"-")),_xlfn.XLOOKUP($G$1,指標リスト[指標名],指標リスト[表示形式],"",0))</f>
        <v>18.6%</v>
      </c>
      <c r="L96" s="12" t="str" cm="1">
        <f t="array" aca="1" ref="L96" ca="1">TEXT(IF(_xlfn.XLOOKUP(_xlfn.TEXTJOIN("-",TRUE,$F96,$O$1-3),指標計算③算出[index],INDIRECT(_xlfn.CONCAT("指標計算③算出[",$G$1,"]")),"-")=0,"-",_xlfn.XLOOKUP(_xlfn.TEXTJOIN("-",TRUE,$F96,$O$1-3),指標計算③算出[index],INDIRECT(_xlfn.CONCAT("指標計算③算出[",$G$1,"]")),"-")),_xlfn.XLOOKUP($G$1,指標リスト[指標名],指標リスト[表示形式],"",0))</f>
        <v>19.9%</v>
      </c>
      <c r="M96" s="12" t="str" cm="1">
        <f t="array" aca="1" ref="M96" ca="1">TEXT(IF(_xlfn.XLOOKUP(_xlfn.TEXTJOIN("-",TRUE,$F96,$O$1-2),指標計算③算出[index],INDIRECT(_xlfn.CONCAT("指標計算③算出[",$G$1,"]")),"-")=0,"-",_xlfn.XLOOKUP(_xlfn.TEXTJOIN("-",TRUE,$F96,$O$1-2),指標計算③算出[index],INDIRECT(_xlfn.CONCAT("指標計算③算出[",$G$1,"]")),"-")),_xlfn.XLOOKUP($G$1,指標リスト[指標名],指標リスト[表示形式],"",0))</f>
        <v>18.4%</v>
      </c>
      <c r="N96" s="12" t="str" cm="1">
        <f t="array" aca="1" ref="N96" ca="1">TEXT(IF(_xlfn.XLOOKUP(_xlfn.TEXTJOIN("-",TRUE,$F96,$O$1-1),指標計算③算出[index],INDIRECT(_xlfn.CONCAT("指標計算③算出[",$G$1,"]")),"-")=0,"-",_xlfn.XLOOKUP(_xlfn.TEXTJOIN("-",TRUE,$F96,$O$1-1),指標計算③算出[index],INDIRECT(_xlfn.CONCAT("指標計算③算出[",$G$1,"]")),"-")),_xlfn.XLOOKUP($G$1,指標リスト[指標名],指標リスト[表示形式],"",0))</f>
        <v>17.9%</v>
      </c>
      <c r="O96" s="12" t="str" cm="1">
        <f t="array" aca="1" ref="O96" ca="1">TEXT(IF(_xlfn.XLOOKUP(_xlfn.TEXTJOIN("-",TRUE,$F96,$O$1),指標計算③算出[index],INDIRECT(_xlfn.CONCAT("指標計算③算出[",$G$1,"]")),"-")=0,"-",_xlfn.XLOOKUP(_xlfn.TEXTJOIN("-",TRUE,$F96,$O$1),指標計算③算出[index],INDIRECT(_xlfn.CONCAT("指標計算③算出[",$G$1,"]")),"-")),_xlfn.XLOOKUP($G$1,指標リスト[指標名],指標リスト[表示形式],"",0))</f>
        <v>17.2%</v>
      </c>
      <c r="P96" s="2"/>
      <c r="Q96" cm="1">
        <f t="array" aca="1" ref="Q96:V96" ca="1">IFERROR(IF(VALUE(J96:O96)=0,NA(),VALUE(J96:O96)),NA())</f>
        <v>0.17299999999999999</v>
      </c>
      <c r="R96">
        <f ca="1"/>
        <v>0.186</v>
      </c>
      <c r="S96">
        <f ca="1"/>
        <v>0.19900000000000001</v>
      </c>
      <c r="T96">
        <f ca="1"/>
        <v>0.184</v>
      </c>
      <c r="U96">
        <f ca="1"/>
        <v>0.17899999999999999</v>
      </c>
      <c r="V96">
        <f ca="1"/>
        <v>0.17199999999999999</v>
      </c>
    </row>
    <row r="97" spans="1:27">
      <c r="A97" s="4" t="str">
        <f>IF(_xlfn.XLOOKUP(_xlfn.TEXTJOIN("-",TRUE,$F97,$O$1),指標計算③算出[index],指標計算③算出[特性別区分],"",0)=0,"",_xlfn.XLOOKUP(_xlfn.TEXTJOIN("-",TRUE,$F97,$O$1),指標計算③算出[index],指標計算③算出[特性別区分],"",0))</f>
        <v>医総</v>
      </c>
      <c r="B97" s="4">
        <f>IF(_xlfn.XLOOKUP(_xlfn.TEXTJOIN("-",TRUE,$F97,$O$1),指標計算③算出[index],指標計算③算出[規模別区分],"",0)=0,"",_xlfn.XLOOKUP(_xlfn.TEXTJOIN("-",TRUE,$F97,$O$1),指標計算③算出[index],指標計算③算出[規模別区分],"",0))</f>
        <v>6</v>
      </c>
      <c r="C97" s="4" t="str">
        <f>IF(_xlfn.XLOOKUP(_xlfn.TEXTJOIN("-",TRUE,$F97,$O$1),指標計算③算出[index],指標計算③算出[統合区分],"",0)=0,"",_xlfn.XLOOKUP(_xlfn.TEXTJOIN("-",TRUE,$F97,$O$1),指標計算③算出[index],指標計算③算出[統合区分],"",0))</f>
        <v/>
      </c>
      <c r="D97" s="4" t="str">
        <f>_xlfn.XLOOKUP($A97,特性別区分リスト[特性別区分],特性別区分リスト[特性別区分名],"",0)</f>
        <v>医総大</v>
      </c>
      <c r="E97" s="4" t="str">
        <f>_xlfn.XLOOKUP($B97,規模別区分リスト[規模別区分],規模別区分リスト[規模別区分名],"",0)</f>
        <v>8,000-10,000</v>
      </c>
      <c r="F97" s="1" t="s">
        <v>91</v>
      </c>
      <c r="G97" s="2" t="str" cm="1">
        <f t="array" ref="G97">_xlfn.XLOOKUP($F97,国立大学法人一覧[番号],IF($O$1&gt;=2024,国立大学法人一覧[法人名（2024～）],国立大学法人一覧[法人名（～2023）]),"",0)</f>
        <v>長崎大学</v>
      </c>
      <c r="H97" s="10" cm="1">
        <f t="array" aca="1" ref="H97" ca="1">_xlfn.XLOOKUP(_xlfn.TEXTJOIN("-",TRUE,$F97,$O$1),指標計算①分子[index],INDIRECT(_xlfn.CONCAT("指標計算①分子[",$G$1,"]")),0,0)</f>
        <v>36485587557</v>
      </c>
      <c r="I97" s="10" cm="1">
        <f t="array" aca="1" ref="I97" ca="1">_xlfn.XLOOKUP(_xlfn.TEXTJOIN("-",TRUE,$F97,$O$1),指標計算②分母[index],INDIRECT(_xlfn.CONCAT("指標計算②分母[",$G$1,"]")),0,0)</f>
        <v>136229386497</v>
      </c>
      <c r="J97" s="12" t="str" cm="1">
        <f t="array" aca="1" ref="J97" ca="1">TEXT(IF(_xlfn.XLOOKUP(_xlfn.TEXTJOIN("-",TRUE,$F97,$O$1-5),指標計算③算出[index],INDIRECT(_xlfn.CONCAT("指標計算③算出[",$G$1,"]")),"-")=0,"-",_xlfn.XLOOKUP(_xlfn.TEXTJOIN("-",TRUE,$F97,$O$1-5),指標計算③算出[index],INDIRECT(_xlfn.CONCAT("指標計算③算出[",$G$1,"]")),"-")),_xlfn.XLOOKUP($G$1,指標リスト[指標名],指標リスト[表示形式],"",0))</f>
        <v>31.2%</v>
      </c>
      <c r="K97" s="12" t="str" cm="1">
        <f t="array" aca="1" ref="K97" ca="1">TEXT(IF(_xlfn.XLOOKUP(_xlfn.TEXTJOIN("-",TRUE,$F97,$O$1-4),指標計算③算出[index],INDIRECT(_xlfn.CONCAT("指標計算③算出[",$G$1,"]")),"-")=0,"-",_xlfn.XLOOKUP(_xlfn.TEXTJOIN("-",TRUE,$F97,$O$1-4),指標計算③算出[index],INDIRECT(_xlfn.CONCAT("指標計算③算出[",$G$1,"]")),"-")),_xlfn.XLOOKUP($G$1,指標リスト[指標名],指標リスト[表示形式],"",0))</f>
        <v>30.0%</v>
      </c>
      <c r="L97" s="12" t="str" cm="1">
        <f t="array" aca="1" ref="L97" ca="1">TEXT(IF(_xlfn.XLOOKUP(_xlfn.TEXTJOIN("-",TRUE,$F97,$O$1-3),指標計算③算出[index],INDIRECT(_xlfn.CONCAT("指標計算③算出[",$G$1,"]")),"-")=0,"-",_xlfn.XLOOKUP(_xlfn.TEXTJOIN("-",TRUE,$F97,$O$1-3),指標計算③算出[index],INDIRECT(_xlfn.CONCAT("指標計算③算出[",$G$1,"]")),"-")),_xlfn.XLOOKUP($G$1,指標リスト[指標名],指標リスト[表示形式],"",0))</f>
        <v>31.5%</v>
      </c>
      <c r="M97" s="12" t="str" cm="1">
        <f t="array" aca="1" ref="M97" ca="1">TEXT(IF(_xlfn.XLOOKUP(_xlfn.TEXTJOIN("-",TRUE,$F97,$O$1-2),指標計算③算出[index],INDIRECT(_xlfn.CONCAT("指標計算③算出[",$G$1,"]")),"-")=0,"-",_xlfn.XLOOKUP(_xlfn.TEXTJOIN("-",TRUE,$F97,$O$1-2),指標計算③算出[index],INDIRECT(_xlfn.CONCAT("指標計算③算出[",$G$1,"]")),"-")),_xlfn.XLOOKUP($G$1,指標リスト[指標名],指標リスト[表示形式],"",0))</f>
        <v>29.6%</v>
      </c>
      <c r="N97" s="12" t="str" cm="1">
        <f t="array" aca="1" ref="N97" ca="1">TEXT(IF(_xlfn.XLOOKUP(_xlfn.TEXTJOIN("-",TRUE,$F97,$O$1-1),指標計算③算出[index],INDIRECT(_xlfn.CONCAT("指標計算③算出[",$G$1,"]")),"-")=0,"-",_xlfn.XLOOKUP(_xlfn.TEXTJOIN("-",TRUE,$F97,$O$1-1),指標計算③算出[index],INDIRECT(_xlfn.CONCAT("指標計算③算出[",$G$1,"]")),"-")),_xlfn.XLOOKUP($G$1,指標リスト[指標名],指標リスト[表示形式],"",0))</f>
        <v>27.8%</v>
      </c>
      <c r="O97" s="12" t="str" cm="1">
        <f t="array" aca="1" ref="O97" ca="1">TEXT(IF(_xlfn.XLOOKUP(_xlfn.TEXTJOIN("-",TRUE,$F97,$O$1),指標計算③算出[index],INDIRECT(_xlfn.CONCAT("指標計算③算出[",$G$1,"]")),"-")=0,"-",_xlfn.XLOOKUP(_xlfn.TEXTJOIN("-",TRUE,$F97,$O$1),指標計算③算出[index],INDIRECT(_xlfn.CONCAT("指標計算③算出[",$G$1,"]")),"-")),_xlfn.XLOOKUP($G$1,指標リスト[指標名],指標リスト[表示形式],"",0))</f>
        <v>26.8%</v>
      </c>
      <c r="P97" s="2"/>
      <c r="Q97" cm="1">
        <f t="array" aca="1" ref="Q97:V97" ca="1">IFERROR(IF(VALUE(J97:O97)=0,NA(),VALUE(J97:O97)),NA())</f>
        <v>0.312</v>
      </c>
      <c r="R97">
        <f ca="1"/>
        <v>0.3</v>
      </c>
      <c r="S97">
        <f ca="1"/>
        <v>0.315</v>
      </c>
      <c r="T97">
        <f ca="1"/>
        <v>0.29599999999999999</v>
      </c>
      <c r="U97">
        <f ca="1"/>
        <v>0.27800000000000002</v>
      </c>
      <c r="V97">
        <f ca="1"/>
        <v>0.26800000000000002</v>
      </c>
    </row>
    <row r="98" spans="1:27">
      <c r="A98" s="4" t="str">
        <f>IF(_xlfn.XLOOKUP(_xlfn.TEXTJOIN("-",TRUE,$F98,$O$1),指標計算③算出[index],指標計算③算出[特性別区分],"",0)=0,"",_xlfn.XLOOKUP(_xlfn.TEXTJOIN("-",TRUE,$F98,$O$1),指標計算③算出[index],指標計算③算出[特性別区分],"",0))</f>
        <v>医総</v>
      </c>
      <c r="B98" s="4">
        <f>IF(_xlfn.XLOOKUP(_xlfn.TEXTJOIN("-",TRUE,$F98,$O$1),指標計算③算出[index],指標計算③算出[規模別区分],"",0)=0,"",_xlfn.XLOOKUP(_xlfn.TEXTJOIN("-",TRUE,$F98,$O$1),指標計算③算出[index],指標計算③算出[規模別区分],"",0))</f>
        <v>6</v>
      </c>
      <c r="C98" s="4" t="str">
        <f>IF(_xlfn.XLOOKUP(_xlfn.TEXTJOIN("-",TRUE,$F98,$O$1),指標計算③算出[index],指標計算③算出[統合区分],"",0)=0,"",_xlfn.XLOOKUP(_xlfn.TEXTJOIN("-",TRUE,$F98,$O$1),指標計算③算出[index],指標計算③算出[統合区分],"",0))</f>
        <v/>
      </c>
      <c r="D98" s="4" t="str">
        <f>_xlfn.XLOOKUP($A98,特性別区分リスト[特性別区分],特性別区分リスト[特性別区分名],"",0)</f>
        <v>医総大</v>
      </c>
      <c r="E98" s="4" t="str">
        <f>_xlfn.XLOOKUP($B98,規模別区分リスト[規模別区分],規模別区分リスト[規模別区分名],"",0)</f>
        <v>8,000-10,000</v>
      </c>
      <c r="F98" s="1" t="s">
        <v>92</v>
      </c>
      <c r="G98" s="2" t="str" cm="1">
        <f t="array" ref="G98">_xlfn.XLOOKUP($F98,国立大学法人一覧[番号],IF($O$1&gt;=2024,国立大学法人一覧[法人名（2024～）],国立大学法人一覧[法人名（～2023）]),"",0)</f>
        <v>熊本大学</v>
      </c>
      <c r="H98" s="10" cm="1">
        <f t="array" aca="1" ref="H98" ca="1">_xlfn.XLOOKUP(_xlfn.TEXTJOIN("-",TRUE,$F98,$O$1),指標計算①分子[index],INDIRECT(_xlfn.CONCAT("指標計算①分子[",$G$1,"]")),0,0)</f>
        <v>30660574666</v>
      </c>
      <c r="I98" s="10" cm="1">
        <f t="array" aca="1" ref="I98" ca="1">_xlfn.XLOOKUP(_xlfn.TEXTJOIN("-",TRUE,$F98,$O$1),指標計算②分母[index],INDIRECT(_xlfn.CONCAT("指標計算②分母[",$G$1,"]")),0,0)</f>
        <v>132654434599</v>
      </c>
      <c r="J98" s="12" t="str" cm="1">
        <f t="array" aca="1" ref="J98" ca="1">TEXT(IF(_xlfn.XLOOKUP(_xlfn.TEXTJOIN("-",TRUE,$F98,$O$1-5),指標計算③算出[index],INDIRECT(_xlfn.CONCAT("指標計算③算出[",$G$1,"]")),"-")=0,"-",_xlfn.XLOOKUP(_xlfn.TEXTJOIN("-",TRUE,$F98,$O$1-5),指標計算③算出[index],INDIRECT(_xlfn.CONCAT("指標計算③算出[",$G$1,"]")),"-")),_xlfn.XLOOKUP($G$1,指標リスト[指標名],指標リスト[表示形式],"",0))</f>
        <v>28.1%</v>
      </c>
      <c r="K98" s="12" t="str" cm="1">
        <f t="array" aca="1" ref="K98" ca="1">TEXT(IF(_xlfn.XLOOKUP(_xlfn.TEXTJOIN("-",TRUE,$F98,$O$1-4),指標計算③算出[index],INDIRECT(_xlfn.CONCAT("指標計算③算出[",$G$1,"]")),"-")=0,"-",_xlfn.XLOOKUP(_xlfn.TEXTJOIN("-",TRUE,$F98,$O$1-4),指標計算③算出[index],INDIRECT(_xlfn.CONCAT("指標計算③算出[",$G$1,"]")),"-")),_xlfn.XLOOKUP($G$1,指標リスト[指標名],指標リスト[表示形式],"",0))</f>
        <v>26.6%</v>
      </c>
      <c r="L98" s="12" t="str" cm="1">
        <f t="array" aca="1" ref="L98" ca="1">TEXT(IF(_xlfn.XLOOKUP(_xlfn.TEXTJOIN("-",TRUE,$F98,$O$1-3),指標計算③算出[index],INDIRECT(_xlfn.CONCAT("指標計算③算出[",$G$1,"]")),"-")=0,"-",_xlfn.XLOOKUP(_xlfn.TEXTJOIN("-",TRUE,$F98,$O$1-3),指標計算③算出[index],INDIRECT(_xlfn.CONCAT("指標計算③算出[",$G$1,"]")),"-")),_xlfn.XLOOKUP($G$1,指標リスト[指標名],指標リスト[表示形式],"",0))</f>
        <v>26.0%</v>
      </c>
      <c r="M98" s="12" t="str" cm="1">
        <f t="array" aca="1" ref="M98" ca="1">TEXT(IF(_xlfn.XLOOKUP(_xlfn.TEXTJOIN("-",TRUE,$F98,$O$1-2),指標計算③算出[index],INDIRECT(_xlfn.CONCAT("指標計算③算出[",$G$1,"]")),"-")=0,"-",_xlfn.XLOOKUP(_xlfn.TEXTJOIN("-",TRUE,$F98,$O$1-2),指標計算③算出[index],INDIRECT(_xlfn.CONCAT("指標計算③算出[",$G$1,"]")),"-")),_xlfn.XLOOKUP($G$1,指標リスト[指標名],指標リスト[表示形式],"",0))</f>
        <v>24.3%</v>
      </c>
      <c r="N98" s="12" t="str" cm="1">
        <f t="array" aca="1" ref="N98" ca="1">TEXT(IF(_xlfn.XLOOKUP(_xlfn.TEXTJOIN("-",TRUE,$F98,$O$1-1),指標計算③算出[index],INDIRECT(_xlfn.CONCAT("指標計算③算出[",$G$1,"]")),"-")=0,"-",_xlfn.XLOOKUP(_xlfn.TEXTJOIN("-",TRUE,$F98,$O$1-1),指標計算③算出[index],INDIRECT(_xlfn.CONCAT("指標計算③算出[",$G$1,"]")),"-")),_xlfn.XLOOKUP($G$1,指標リスト[指標名],指標リスト[表示形式],"",0))</f>
        <v>21.4%</v>
      </c>
      <c r="O98" s="12" t="str" cm="1">
        <f t="array" aca="1" ref="O98" ca="1">TEXT(IF(_xlfn.XLOOKUP(_xlfn.TEXTJOIN("-",TRUE,$F98,$O$1),指標計算③算出[index],INDIRECT(_xlfn.CONCAT("指標計算③算出[",$G$1,"]")),"-")=0,"-",_xlfn.XLOOKUP(_xlfn.TEXTJOIN("-",TRUE,$F98,$O$1),指標計算③算出[index],INDIRECT(_xlfn.CONCAT("指標計算③算出[",$G$1,"]")),"-")),_xlfn.XLOOKUP($G$1,指標リスト[指標名],指標リスト[表示形式],"",0))</f>
        <v>23.1%</v>
      </c>
      <c r="P98" s="2"/>
      <c r="Q98" cm="1">
        <f t="array" aca="1" ref="Q98:V98" ca="1">IFERROR(IF(VALUE(J98:O98)=0,NA(),VALUE(J98:O98)),NA())</f>
        <v>0.28100000000000003</v>
      </c>
      <c r="R98">
        <f ca="1"/>
        <v>0.26600000000000001</v>
      </c>
      <c r="S98">
        <f ca="1"/>
        <v>0.26</v>
      </c>
      <c r="T98">
        <f ca="1"/>
        <v>0.24299999999999999</v>
      </c>
      <c r="U98">
        <f ca="1"/>
        <v>0.214</v>
      </c>
      <c r="V98">
        <f ca="1"/>
        <v>0.23100000000000001</v>
      </c>
    </row>
    <row r="99" spans="1:27">
      <c r="A99" s="4" t="str">
        <f>IF(_xlfn.XLOOKUP(_xlfn.TEXTJOIN("-",TRUE,$F99,$O$1),指標計算③算出[index],指標計算③算出[特性別区分],"",0)=0,"",_xlfn.XLOOKUP(_xlfn.TEXTJOIN("-",TRUE,$F99,$O$1),指標計算③算出[index],指標計算③算出[特性別区分],"",0))</f>
        <v>医総</v>
      </c>
      <c r="B99" s="4">
        <f>IF(_xlfn.XLOOKUP(_xlfn.TEXTJOIN("-",TRUE,$F99,$O$1),指標計算③算出[index],指標計算③算出[規模別区分],"",0)=0,"",_xlfn.XLOOKUP(_xlfn.TEXTJOIN("-",TRUE,$F99,$O$1),指標計算③算出[index],指標計算③算出[規模別区分],"",0))</f>
        <v>5</v>
      </c>
      <c r="C99" s="4" t="str">
        <f>IF(_xlfn.XLOOKUP(_xlfn.TEXTJOIN("-",TRUE,$F99,$O$1),指標計算③算出[index],指標計算③算出[統合区分],"",0)=0,"",_xlfn.XLOOKUP(_xlfn.TEXTJOIN("-",TRUE,$F99,$O$1),指標計算③算出[index],指標計算③算出[統合区分],"",0))</f>
        <v/>
      </c>
      <c r="D99" s="4" t="str">
        <f>_xlfn.XLOOKUP($A99,特性別区分リスト[特性別区分],特性別区分リスト[特性別区分名],"",0)</f>
        <v>医総大</v>
      </c>
      <c r="E99" s="4" t="str">
        <f>_xlfn.XLOOKUP($B99,規模別区分リスト[規模別区分],規模別区分リスト[規模別区分名],"",0)</f>
        <v>5,000-8,000</v>
      </c>
      <c r="F99" s="1" t="s">
        <v>93</v>
      </c>
      <c r="G99" s="2" t="str" cm="1">
        <f t="array" ref="G99">_xlfn.XLOOKUP($F99,国立大学法人一覧[番号],IF($O$1&gt;=2024,国立大学法人一覧[法人名（2024～）],国立大学法人一覧[法人名（～2023）]),"",0)</f>
        <v>大分大学</v>
      </c>
      <c r="H99" s="10" cm="1">
        <f t="array" aca="1" ref="H99" ca="1">_xlfn.XLOOKUP(_xlfn.TEXTJOIN("-",TRUE,$F99,$O$1),指標計算①分子[index],INDIRECT(_xlfn.CONCAT("指標計算①分子[",$G$1,"]")),0,0)</f>
        <v>22736774196</v>
      </c>
      <c r="I99" s="10" cm="1">
        <f t="array" aca="1" ref="I99" ca="1">_xlfn.XLOOKUP(_xlfn.TEXTJOIN("-",TRUE,$F99,$O$1),指標計算②分母[index],INDIRECT(_xlfn.CONCAT("指標計算②分母[",$G$1,"]")),0,0)</f>
        <v>73870099179</v>
      </c>
      <c r="J99" s="12" t="str" cm="1">
        <f t="array" aca="1" ref="J99" ca="1">TEXT(IF(_xlfn.XLOOKUP(_xlfn.TEXTJOIN("-",TRUE,$F99,$O$1-5),指標計算③算出[index],INDIRECT(_xlfn.CONCAT("指標計算③算出[",$G$1,"]")),"-")=0,"-",_xlfn.XLOOKUP(_xlfn.TEXTJOIN("-",TRUE,$F99,$O$1-5),指標計算③算出[index],INDIRECT(_xlfn.CONCAT("指標計算③算出[",$G$1,"]")),"-")),_xlfn.XLOOKUP($G$1,指標リスト[指標名],指標リスト[表示形式],"",0))</f>
        <v>34.0%</v>
      </c>
      <c r="K99" s="12" t="str" cm="1">
        <f t="array" aca="1" ref="K99" ca="1">TEXT(IF(_xlfn.XLOOKUP(_xlfn.TEXTJOIN("-",TRUE,$F99,$O$1-4),指標計算③算出[index],INDIRECT(_xlfn.CONCAT("指標計算③算出[",$G$1,"]")),"-")=0,"-",_xlfn.XLOOKUP(_xlfn.TEXTJOIN("-",TRUE,$F99,$O$1-4),指標計算③算出[index],INDIRECT(_xlfn.CONCAT("指標計算③算出[",$G$1,"]")),"-")),_xlfn.XLOOKUP($G$1,指標リスト[指標名],指標リスト[表示形式],"",0))</f>
        <v>33.2%</v>
      </c>
      <c r="L99" s="12" t="str" cm="1">
        <f t="array" aca="1" ref="L99" ca="1">TEXT(IF(_xlfn.XLOOKUP(_xlfn.TEXTJOIN("-",TRUE,$F99,$O$1-3),指標計算③算出[index],INDIRECT(_xlfn.CONCAT("指標計算③算出[",$G$1,"]")),"-")=0,"-",_xlfn.XLOOKUP(_xlfn.TEXTJOIN("-",TRUE,$F99,$O$1-3),指標計算③算出[index],INDIRECT(_xlfn.CONCAT("指標計算③算出[",$G$1,"]")),"-")),_xlfn.XLOOKUP($G$1,指標リスト[指標名],指標リスト[表示形式],"",0))</f>
        <v>32.0%</v>
      </c>
      <c r="M99" s="12" t="str" cm="1">
        <f t="array" aca="1" ref="M99" ca="1">TEXT(IF(_xlfn.XLOOKUP(_xlfn.TEXTJOIN("-",TRUE,$F99,$O$1-2),指標計算③算出[index],INDIRECT(_xlfn.CONCAT("指標計算③算出[",$G$1,"]")),"-")=0,"-",_xlfn.XLOOKUP(_xlfn.TEXTJOIN("-",TRUE,$F99,$O$1-2),指標計算③算出[index],INDIRECT(_xlfn.CONCAT("指標計算③算出[",$G$1,"]")),"-")),_xlfn.XLOOKUP($G$1,指標リスト[指標名],指標リスト[表示形式],"",0))</f>
        <v>34.1%</v>
      </c>
      <c r="N99" s="12" t="str" cm="1">
        <f t="array" aca="1" ref="N99" ca="1">TEXT(IF(_xlfn.XLOOKUP(_xlfn.TEXTJOIN("-",TRUE,$F99,$O$1-1),指標計算③算出[index],INDIRECT(_xlfn.CONCAT("指標計算③算出[",$G$1,"]")),"-")=0,"-",_xlfn.XLOOKUP(_xlfn.TEXTJOIN("-",TRUE,$F99,$O$1-1),指標計算③算出[index],INDIRECT(_xlfn.CONCAT("指標計算③算出[",$G$1,"]")),"-")),_xlfn.XLOOKUP($G$1,指標リスト[指標名],指標リスト[表示形式],"",0))</f>
        <v>31.9%</v>
      </c>
      <c r="O99" s="12" t="str" cm="1">
        <f t="array" aca="1" ref="O99" ca="1">TEXT(IF(_xlfn.XLOOKUP(_xlfn.TEXTJOIN("-",TRUE,$F99,$O$1),指標計算③算出[index],INDIRECT(_xlfn.CONCAT("指標計算③算出[",$G$1,"]")),"-")=0,"-",_xlfn.XLOOKUP(_xlfn.TEXTJOIN("-",TRUE,$F99,$O$1),指標計算③算出[index],INDIRECT(_xlfn.CONCAT("指標計算③算出[",$G$1,"]")),"-")),_xlfn.XLOOKUP($G$1,指標リスト[指標名],指標リスト[表示形式],"",0))</f>
        <v>30.8%</v>
      </c>
      <c r="P99" s="2"/>
      <c r="Q99" cm="1">
        <f t="array" aca="1" ref="Q99:V99" ca="1">IFERROR(IF(VALUE(J99:O99)=0,NA(),VALUE(J99:O99)),NA())</f>
        <v>0.34</v>
      </c>
      <c r="R99">
        <f ca="1"/>
        <v>0.33200000000000002</v>
      </c>
      <c r="S99">
        <f ca="1"/>
        <v>0.32</v>
      </c>
      <c r="T99">
        <f ca="1"/>
        <v>0.34100000000000003</v>
      </c>
      <c r="U99">
        <f ca="1"/>
        <v>0.31900000000000001</v>
      </c>
      <c r="V99">
        <f ca="1"/>
        <v>0.308</v>
      </c>
    </row>
    <row r="100" spans="1:27">
      <c r="A100" s="4" t="str">
        <f>IF(_xlfn.XLOOKUP(_xlfn.TEXTJOIN("-",TRUE,$F100,$O$1),指標計算③算出[index],指標計算③算出[特性別区分],"",0)=0,"",_xlfn.XLOOKUP(_xlfn.TEXTJOIN("-",TRUE,$F100,$O$1),指標計算③算出[index],指標計算③算出[特性別区分],"",0))</f>
        <v>医総</v>
      </c>
      <c r="B100" s="4">
        <f>IF(_xlfn.XLOOKUP(_xlfn.TEXTJOIN("-",TRUE,$F100,$O$1),指標計算③算出[index],指標計算③算出[規模別区分],"",0)=0,"",_xlfn.XLOOKUP(_xlfn.TEXTJOIN("-",TRUE,$F100,$O$1),指標計算③算出[index],指標計算③算出[規模別区分],"",0))</f>
        <v>5</v>
      </c>
      <c r="C100" s="4" t="str">
        <f>IF(_xlfn.XLOOKUP(_xlfn.TEXTJOIN("-",TRUE,$F100,$O$1),指標計算③算出[index],指標計算③算出[統合区分],"",0)=0,"",_xlfn.XLOOKUP(_xlfn.TEXTJOIN("-",TRUE,$F100,$O$1),指標計算③算出[index],指標計算③算出[統合区分],"",0))</f>
        <v/>
      </c>
      <c r="D100" s="4" t="str">
        <f>_xlfn.XLOOKUP($A100,特性別区分リスト[特性別区分],特性別区分リスト[特性別区分名],"",0)</f>
        <v>医総大</v>
      </c>
      <c r="E100" s="4" t="str">
        <f>_xlfn.XLOOKUP($B100,規模別区分リスト[規模別区分],規模別区分リスト[規模別区分名],"",0)</f>
        <v>5,000-8,000</v>
      </c>
      <c r="F100" s="1" t="s">
        <v>94</v>
      </c>
      <c r="G100" s="2" t="str" cm="1">
        <f t="array" ref="G100">_xlfn.XLOOKUP($F100,国立大学法人一覧[番号],IF($O$1&gt;=2024,国立大学法人一覧[法人名（2024～）],国立大学法人一覧[法人名（～2023）]),"",0)</f>
        <v>宮崎大学</v>
      </c>
      <c r="H100" s="10" cm="1">
        <f t="array" aca="1" ref="H100" ca="1">_xlfn.XLOOKUP(_xlfn.TEXTJOIN("-",TRUE,$F100,$O$1),指標計算①分子[index],INDIRECT(_xlfn.CONCAT("指標計算①分子[",$G$1,"]")),0,0)</f>
        <v>18220074527</v>
      </c>
      <c r="I100" s="10" cm="1">
        <f t="array" aca="1" ref="I100" ca="1">_xlfn.XLOOKUP(_xlfn.TEXTJOIN("-",TRUE,$F100,$O$1),指標計算②分母[index],INDIRECT(_xlfn.CONCAT("指標計算②分母[",$G$1,"]")),0,0)</f>
        <v>76721205098</v>
      </c>
      <c r="J100" s="12" t="str" cm="1">
        <f t="array" aca="1" ref="J100" ca="1">TEXT(IF(_xlfn.XLOOKUP(_xlfn.TEXTJOIN("-",TRUE,$F100,$O$1-5),指標計算③算出[index],INDIRECT(_xlfn.CONCAT("指標計算③算出[",$G$1,"]")),"-")=0,"-",_xlfn.XLOOKUP(_xlfn.TEXTJOIN("-",TRUE,$F100,$O$1-5),指標計算③算出[index],INDIRECT(_xlfn.CONCAT("指標計算③算出[",$G$1,"]")),"-")),_xlfn.XLOOKUP($G$1,指標リスト[指標名],指標リスト[表示形式],"",0))</f>
        <v>26.3%</v>
      </c>
      <c r="K100" s="12" t="str" cm="1">
        <f t="array" aca="1" ref="K100" ca="1">TEXT(IF(_xlfn.XLOOKUP(_xlfn.TEXTJOIN("-",TRUE,$F100,$O$1-4),指標計算③算出[index],INDIRECT(_xlfn.CONCAT("指標計算③算出[",$G$1,"]")),"-")=0,"-",_xlfn.XLOOKUP(_xlfn.TEXTJOIN("-",TRUE,$F100,$O$1-4),指標計算③算出[index],INDIRECT(_xlfn.CONCAT("指標計算③算出[",$G$1,"]")),"-")),_xlfn.XLOOKUP($G$1,指標リスト[指標名],指標リスト[表示形式],"",0))</f>
        <v>26.1%</v>
      </c>
      <c r="L100" s="12" t="str" cm="1">
        <f t="array" aca="1" ref="L100" ca="1">TEXT(IF(_xlfn.XLOOKUP(_xlfn.TEXTJOIN("-",TRUE,$F100,$O$1-3),指標計算③算出[index],INDIRECT(_xlfn.CONCAT("指標計算③算出[",$G$1,"]")),"-")=0,"-",_xlfn.XLOOKUP(_xlfn.TEXTJOIN("-",TRUE,$F100,$O$1-3),指標計算③算出[index],INDIRECT(_xlfn.CONCAT("指標計算③算出[",$G$1,"]")),"-")),_xlfn.XLOOKUP($G$1,指標リスト[指標名],指標リスト[表示形式],"",0))</f>
        <v>27.5%</v>
      </c>
      <c r="M100" s="12" t="str" cm="1">
        <f t="array" aca="1" ref="M100" ca="1">TEXT(IF(_xlfn.XLOOKUP(_xlfn.TEXTJOIN("-",TRUE,$F100,$O$1-2),指標計算③算出[index],INDIRECT(_xlfn.CONCAT("指標計算③算出[",$G$1,"]")),"-")=0,"-",_xlfn.XLOOKUP(_xlfn.TEXTJOIN("-",TRUE,$F100,$O$1-2),指標計算③算出[index],INDIRECT(_xlfn.CONCAT("指標計算③算出[",$G$1,"]")),"-")),_xlfn.XLOOKUP($G$1,指標リスト[指標名],指標リスト[表示形式],"",0))</f>
        <v>24.1%</v>
      </c>
      <c r="N100" s="12" t="str" cm="1">
        <f t="array" aca="1" ref="N100" ca="1">TEXT(IF(_xlfn.XLOOKUP(_xlfn.TEXTJOIN("-",TRUE,$F100,$O$1-1),指標計算③算出[index],INDIRECT(_xlfn.CONCAT("指標計算③算出[",$G$1,"]")),"-")=0,"-",_xlfn.XLOOKUP(_xlfn.TEXTJOIN("-",TRUE,$F100,$O$1-1),指標計算③算出[index],INDIRECT(_xlfn.CONCAT("指標計算③算出[",$G$1,"]")),"-")),_xlfn.XLOOKUP($G$1,指標リスト[指標名],指標リスト[表示形式],"",0))</f>
        <v>24.5%</v>
      </c>
      <c r="O100" s="12" t="str" cm="1">
        <f t="array" aca="1" ref="O100" ca="1">TEXT(IF(_xlfn.XLOOKUP(_xlfn.TEXTJOIN("-",TRUE,$F100,$O$1),指標計算③算出[index],INDIRECT(_xlfn.CONCAT("指標計算③算出[",$G$1,"]")),"-")=0,"-",_xlfn.XLOOKUP(_xlfn.TEXTJOIN("-",TRUE,$F100,$O$1),指標計算③算出[index],INDIRECT(_xlfn.CONCAT("指標計算③算出[",$G$1,"]")),"-")),_xlfn.XLOOKUP($G$1,指標リスト[指標名],指標リスト[表示形式],"",0))</f>
        <v>23.7%</v>
      </c>
      <c r="P100" s="2"/>
      <c r="Q100" cm="1">
        <f t="array" aca="1" ref="Q100:V100" ca="1">IFERROR(IF(VALUE(J100:O100)=0,NA(),VALUE(J100:O100)),NA())</f>
        <v>0.26300000000000001</v>
      </c>
      <c r="R100">
        <f ca="1"/>
        <v>0.26100000000000001</v>
      </c>
      <c r="S100">
        <f ca="1"/>
        <v>0.27500000000000002</v>
      </c>
      <c r="T100">
        <f ca="1"/>
        <v>0.24099999999999999</v>
      </c>
      <c r="U100">
        <f ca="1"/>
        <v>0.245</v>
      </c>
      <c r="V100">
        <f ca="1"/>
        <v>0.23699999999999999</v>
      </c>
    </row>
    <row r="101" spans="1:27">
      <c r="A101" s="4" t="str">
        <f>IF(_xlfn.XLOOKUP(_xlfn.TEXTJOIN("-",TRUE,$F101,$O$1),指標計算③算出[index],指標計算③算出[特性別区分],"",0)=0,"",_xlfn.XLOOKUP(_xlfn.TEXTJOIN("-",TRUE,$F101,$O$1),指標計算③算出[index],指標計算③算出[特性別区分],"",0))</f>
        <v>医総</v>
      </c>
      <c r="B101" s="4">
        <f>IF(_xlfn.XLOOKUP(_xlfn.TEXTJOIN("-",TRUE,$F101,$O$1),指標計算③算出[index],指標計算③算出[規模別区分],"",0)=0,"",_xlfn.XLOOKUP(_xlfn.TEXTJOIN("-",TRUE,$F101,$O$1),指標計算③算出[index],指標計算③算出[規模別区分],"",0))</f>
        <v>6</v>
      </c>
      <c r="C101" s="4" t="str">
        <f>IF(_xlfn.XLOOKUP(_xlfn.TEXTJOIN("-",TRUE,$F101,$O$1),指標計算③算出[index],指標計算③算出[統合区分],"",0)=0,"",_xlfn.XLOOKUP(_xlfn.TEXTJOIN("-",TRUE,$F101,$O$1),指標計算③算出[index],指標計算③算出[統合区分],"",0))</f>
        <v/>
      </c>
      <c r="D101" s="4" t="str">
        <f>_xlfn.XLOOKUP($A101,特性別区分リスト[特性別区分],特性別区分リスト[特性別区分名],"",0)</f>
        <v>医総大</v>
      </c>
      <c r="E101" s="4" t="str">
        <f>_xlfn.XLOOKUP($B101,規模別区分リスト[規模別区分],規模別区分リスト[規模別区分名],"",0)</f>
        <v>8,000-10,000</v>
      </c>
      <c r="F101" s="1" t="s">
        <v>95</v>
      </c>
      <c r="G101" s="2" t="str" cm="1">
        <f t="array" ref="G101">_xlfn.XLOOKUP($F101,国立大学法人一覧[番号],IF($O$1&gt;=2024,国立大学法人一覧[法人名（2024～）],国立大学法人一覧[法人名（～2023）]),"",0)</f>
        <v>鹿児島大学</v>
      </c>
      <c r="H101" s="10" cm="1">
        <f t="array" aca="1" ref="H101" ca="1">_xlfn.XLOOKUP(_xlfn.TEXTJOIN("-",TRUE,$F101,$O$1),指標計算①分子[index],INDIRECT(_xlfn.CONCAT("指標計算①分子[",$G$1,"]")),0,0)</f>
        <v>40913582554</v>
      </c>
      <c r="I101" s="10" cm="1">
        <f t="array" aca="1" ref="I101" ca="1">_xlfn.XLOOKUP(_xlfn.TEXTJOIN("-",TRUE,$F101,$O$1),指標計算②分母[index],INDIRECT(_xlfn.CONCAT("指標計算②分母[",$G$1,"]")),0,0)</f>
        <v>157247334553</v>
      </c>
      <c r="J101" s="12" t="str" cm="1">
        <f t="array" aca="1" ref="J101" ca="1">TEXT(IF(_xlfn.XLOOKUP(_xlfn.TEXTJOIN("-",TRUE,$F101,$O$1-5),指標計算③算出[index],INDIRECT(_xlfn.CONCAT("指標計算③算出[",$G$1,"]")),"-")=0,"-",_xlfn.XLOOKUP(_xlfn.TEXTJOIN("-",TRUE,$F101,$O$1-5),指標計算③算出[index],INDIRECT(_xlfn.CONCAT("指標計算③算出[",$G$1,"]")),"-")),_xlfn.XLOOKUP($G$1,指標リスト[指標名],指標リスト[表示形式],"",0))</f>
        <v>23.9%</v>
      </c>
      <c r="K101" s="12" t="str" cm="1">
        <f t="array" aca="1" ref="K101" ca="1">TEXT(IF(_xlfn.XLOOKUP(_xlfn.TEXTJOIN("-",TRUE,$F101,$O$1-4),指標計算③算出[index],INDIRECT(_xlfn.CONCAT("指標計算③算出[",$G$1,"]")),"-")=0,"-",_xlfn.XLOOKUP(_xlfn.TEXTJOIN("-",TRUE,$F101,$O$1-4),指標計算③算出[index],INDIRECT(_xlfn.CONCAT("指標計算③算出[",$G$1,"]")),"-")),_xlfn.XLOOKUP($G$1,指標リスト[指標名],指標リスト[表示形式],"",0))</f>
        <v>24.4%</v>
      </c>
      <c r="L101" s="12" t="str" cm="1">
        <f t="array" aca="1" ref="L101" ca="1">TEXT(IF(_xlfn.XLOOKUP(_xlfn.TEXTJOIN("-",TRUE,$F101,$O$1-3),指標計算③算出[index],INDIRECT(_xlfn.CONCAT("指標計算③算出[",$G$1,"]")),"-")=0,"-",_xlfn.XLOOKUP(_xlfn.TEXTJOIN("-",TRUE,$F101,$O$1-3),指標計算③算出[index],INDIRECT(_xlfn.CONCAT("指標計算③算出[",$G$1,"]")),"-")),_xlfn.XLOOKUP($G$1,指標リスト[指標名],指標リスト[表示形式],"",0))</f>
        <v>23.7%</v>
      </c>
      <c r="M101" s="12" t="str" cm="1">
        <f t="array" aca="1" ref="M101" ca="1">TEXT(IF(_xlfn.XLOOKUP(_xlfn.TEXTJOIN("-",TRUE,$F101,$O$1-2),指標計算③算出[index],INDIRECT(_xlfn.CONCAT("指標計算③算出[",$G$1,"]")),"-")=0,"-",_xlfn.XLOOKUP(_xlfn.TEXTJOIN("-",TRUE,$F101,$O$1-2),指標計算③算出[index],INDIRECT(_xlfn.CONCAT("指標計算③算出[",$G$1,"]")),"-")),_xlfn.XLOOKUP($G$1,指標リスト[指標名],指標リスト[表示形式],"",0))</f>
        <v>24.1%</v>
      </c>
      <c r="N101" s="12" t="str" cm="1">
        <f t="array" aca="1" ref="N101" ca="1">TEXT(IF(_xlfn.XLOOKUP(_xlfn.TEXTJOIN("-",TRUE,$F101,$O$1-1),指標計算③算出[index],INDIRECT(_xlfn.CONCAT("指標計算③算出[",$G$1,"]")),"-")=0,"-",_xlfn.XLOOKUP(_xlfn.TEXTJOIN("-",TRUE,$F101,$O$1-1),指標計算③算出[index],INDIRECT(_xlfn.CONCAT("指標計算③算出[",$G$1,"]")),"-")),_xlfn.XLOOKUP($G$1,指標リスト[指標名],指標リスト[表示形式],"",0))</f>
        <v>23.8%</v>
      </c>
      <c r="O101" s="12" t="str" cm="1">
        <f t="array" aca="1" ref="O101" ca="1">TEXT(IF(_xlfn.XLOOKUP(_xlfn.TEXTJOIN("-",TRUE,$F101,$O$1),指標計算③算出[index],INDIRECT(_xlfn.CONCAT("指標計算③算出[",$G$1,"]")),"-")=0,"-",_xlfn.XLOOKUP(_xlfn.TEXTJOIN("-",TRUE,$F101,$O$1),指標計算③算出[index],INDIRECT(_xlfn.CONCAT("指標計算③算出[",$G$1,"]")),"-")),_xlfn.XLOOKUP($G$1,指標リスト[指標名],指標リスト[表示形式],"",0))</f>
        <v>26.0%</v>
      </c>
      <c r="P101" s="2"/>
      <c r="Q101" cm="1">
        <f t="array" aca="1" ref="Q101:V101" ca="1">IFERROR(IF(VALUE(J101:O101)=0,NA(),VALUE(J101:O101)),NA())</f>
        <v>0.23899999999999999</v>
      </c>
      <c r="R101">
        <f ca="1"/>
        <v>0.24399999999999999</v>
      </c>
      <c r="S101">
        <f ca="1"/>
        <v>0.23699999999999999</v>
      </c>
      <c r="T101">
        <f ca="1"/>
        <v>0.24099999999999999</v>
      </c>
      <c r="U101">
        <f ca="1"/>
        <v>0.23799999999999999</v>
      </c>
      <c r="V101">
        <f ca="1"/>
        <v>0.26</v>
      </c>
    </row>
    <row r="102" spans="1:27">
      <c r="A102" s="4" t="str">
        <f>IF(_xlfn.XLOOKUP(_xlfn.TEXTJOIN("-",TRUE,$F102,$O$1),指標計算③算出[index],指標計算③算出[特性別区分],"",0)=0,"",_xlfn.XLOOKUP(_xlfn.TEXTJOIN("-",TRUE,$F102,$O$1),指標計算③算出[index],指標計算③算出[特性別区分],"",0))</f>
        <v>教</v>
      </c>
      <c r="B102" s="4">
        <f>IF(_xlfn.XLOOKUP(_xlfn.TEXTJOIN("-",TRUE,$F102,$O$1),指標計算③算出[index],指標計算③算出[規模別区分],"",0)=0,"",_xlfn.XLOOKUP(_xlfn.TEXTJOIN("-",TRUE,$F102,$O$1),指標計算③算出[index],指標計算③算出[規模別区分],"",0))</f>
        <v>1</v>
      </c>
      <c r="C102" s="4" t="str">
        <f>IF(_xlfn.XLOOKUP(_xlfn.TEXTJOIN("-",TRUE,$F102,$O$1),指標計算③算出[index],指標計算③算出[統合区分],"",0)=0,"",_xlfn.XLOOKUP(_xlfn.TEXTJOIN("-",TRUE,$F102,$O$1),指標計算③算出[index],指標計算③算出[統合区分],"",0))</f>
        <v/>
      </c>
      <c r="D102" s="4" t="str">
        <f>_xlfn.XLOOKUP($A102,特性別区分リスト[特性別区分],特性別区分リスト[特性別区分名],"",0)</f>
        <v>教育大</v>
      </c>
      <c r="E102" s="4" t="str">
        <f>_xlfn.XLOOKUP($B102,規模別区分リスト[規模別区分],規模別区分リスト[規模別区分名],"",0)</f>
        <v>&lt;1,000</v>
      </c>
      <c r="F102" s="1" t="s">
        <v>96</v>
      </c>
      <c r="G102" s="2" t="str" cm="1">
        <f t="array" ref="G102">_xlfn.XLOOKUP($F102,国立大学法人一覧[番号],IF($O$1&gt;=2024,国立大学法人一覧[法人名（2024～）],国立大学法人一覧[法人名（～2023）]),"",0)</f>
        <v>鹿屋体育大学</v>
      </c>
      <c r="H102" s="10" cm="1">
        <f t="array" aca="1" ref="H102" ca="1">_xlfn.XLOOKUP(_xlfn.TEXTJOIN("-",TRUE,$F102,$O$1),指標計算①分子[index],INDIRECT(_xlfn.CONCAT("指標計算①分子[",$G$1,"]")),0,0)</f>
        <v>578570169</v>
      </c>
      <c r="I102" s="10" cm="1">
        <f t="array" aca="1" ref="I102" ca="1">_xlfn.XLOOKUP(_xlfn.TEXTJOIN("-",TRUE,$F102,$O$1),指標計算②分母[index],INDIRECT(_xlfn.CONCAT("指標計算②分母[",$G$1,"]")),0,0)</f>
        <v>7541460524</v>
      </c>
      <c r="J102" s="12" t="str" cm="1">
        <f t="array" aca="1" ref="J102" ca="1">TEXT(IF(_xlfn.XLOOKUP(_xlfn.TEXTJOIN("-",TRUE,$F102,$O$1-5),指標計算③算出[index],INDIRECT(_xlfn.CONCAT("指標計算③算出[",$G$1,"]")),"-")=0,"-",_xlfn.XLOOKUP(_xlfn.TEXTJOIN("-",TRUE,$F102,$O$1-5),指標計算③算出[index],INDIRECT(_xlfn.CONCAT("指標計算③算出[",$G$1,"]")),"-")),_xlfn.XLOOKUP($G$1,指標リスト[指標名],指標リスト[表示形式],"",0))</f>
        <v>6.4%</v>
      </c>
      <c r="K102" s="12" t="str" cm="1">
        <f t="array" aca="1" ref="K102" ca="1">TEXT(IF(_xlfn.XLOOKUP(_xlfn.TEXTJOIN("-",TRUE,$F102,$O$1-4),指標計算③算出[index],INDIRECT(_xlfn.CONCAT("指標計算③算出[",$G$1,"]")),"-")=0,"-",_xlfn.XLOOKUP(_xlfn.TEXTJOIN("-",TRUE,$F102,$O$1-4),指標計算③算出[index],INDIRECT(_xlfn.CONCAT("指標計算③算出[",$G$1,"]")),"-")),_xlfn.XLOOKUP($G$1,指標リスト[指標名],指標リスト[表示形式],"",0))</f>
        <v>6.9%</v>
      </c>
      <c r="L102" s="12" t="str" cm="1">
        <f t="array" aca="1" ref="L102" ca="1">TEXT(IF(_xlfn.XLOOKUP(_xlfn.TEXTJOIN("-",TRUE,$F102,$O$1-3),指標計算③算出[index],INDIRECT(_xlfn.CONCAT("指標計算③算出[",$G$1,"]")),"-")=0,"-",_xlfn.XLOOKUP(_xlfn.TEXTJOIN("-",TRUE,$F102,$O$1-3),指標計算③算出[index],INDIRECT(_xlfn.CONCAT("指標計算③算出[",$G$1,"]")),"-")),_xlfn.XLOOKUP($G$1,指標リスト[指標名],指標リスト[表示形式],"",0))</f>
        <v>11.1%</v>
      </c>
      <c r="M102" s="12" t="str" cm="1">
        <f t="array" aca="1" ref="M102" ca="1">TEXT(IF(_xlfn.XLOOKUP(_xlfn.TEXTJOIN("-",TRUE,$F102,$O$1-2),指標計算③算出[index],INDIRECT(_xlfn.CONCAT("指標計算③算出[",$G$1,"]")),"-")=0,"-",_xlfn.XLOOKUP(_xlfn.TEXTJOIN("-",TRUE,$F102,$O$1-2),指標計算③算出[index],INDIRECT(_xlfn.CONCAT("指標計算③算出[",$G$1,"]")),"-")),_xlfn.XLOOKUP($G$1,指標リスト[指標名],指標リスト[表示形式],"",0))</f>
        <v>3.8%</v>
      </c>
      <c r="N102" s="12" t="str" cm="1">
        <f t="array" aca="1" ref="N102" ca="1">TEXT(IF(_xlfn.XLOOKUP(_xlfn.TEXTJOIN("-",TRUE,$F102,$O$1-1),指標計算③算出[index],INDIRECT(_xlfn.CONCAT("指標計算③算出[",$G$1,"]")),"-")=0,"-",_xlfn.XLOOKUP(_xlfn.TEXTJOIN("-",TRUE,$F102,$O$1-1),指標計算③算出[index],INDIRECT(_xlfn.CONCAT("指標計算③算出[",$G$1,"]")),"-")),_xlfn.XLOOKUP($G$1,指標リスト[指標名],指標リスト[表示形式],"",0))</f>
        <v>9.4%</v>
      </c>
      <c r="O102" s="12" t="str" cm="1">
        <f t="array" aca="1" ref="O102" ca="1">TEXT(IF(_xlfn.XLOOKUP(_xlfn.TEXTJOIN("-",TRUE,$F102,$O$1),指標計算③算出[index],INDIRECT(_xlfn.CONCAT("指標計算③算出[",$G$1,"]")),"-")=0,"-",_xlfn.XLOOKUP(_xlfn.TEXTJOIN("-",TRUE,$F102,$O$1),指標計算③算出[index],INDIRECT(_xlfn.CONCAT("指標計算③算出[",$G$1,"]")),"-")),_xlfn.XLOOKUP($G$1,指標リスト[指標名],指標リスト[表示形式],"",0))</f>
        <v>7.7%</v>
      </c>
      <c r="P102" s="2"/>
      <c r="Q102" cm="1">
        <f t="array" aca="1" ref="Q102:V102" ca="1">IFERROR(IF(VALUE(J102:O102)=0,NA(),VALUE(J102:O102)),NA())</f>
        <v>6.4000000000000001E-2</v>
      </c>
      <c r="R102">
        <f ca="1"/>
        <v>6.9000000000000006E-2</v>
      </c>
      <c r="S102">
        <f ca="1"/>
        <v>0.111</v>
      </c>
      <c r="T102">
        <f ca="1"/>
        <v>3.7999999999999999E-2</v>
      </c>
      <c r="U102">
        <f ca="1"/>
        <v>9.4E-2</v>
      </c>
      <c r="V102">
        <f ca="1"/>
        <v>7.6999999999999999E-2</v>
      </c>
    </row>
    <row r="103" spans="1:27">
      <c r="A103" s="4" t="str">
        <f>IF(_xlfn.XLOOKUP(_xlfn.TEXTJOIN("-",TRUE,$F103,$O$1),指標計算③算出[index],指標計算③算出[特性別区分],"",0)=0,"",_xlfn.XLOOKUP(_xlfn.TEXTJOIN("-",TRUE,$F103,$O$1),指標計算③算出[index],指標計算③算出[特性別区分],"",0))</f>
        <v>医総</v>
      </c>
      <c r="B103" s="4">
        <f>IF(_xlfn.XLOOKUP(_xlfn.TEXTJOIN("-",TRUE,$F103,$O$1),指標計算③算出[index],指標計算③算出[規模別区分],"",0)=0,"",_xlfn.XLOOKUP(_xlfn.TEXTJOIN("-",TRUE,$F103,$O$1),指標計算③算出[index],指標計算③算出[規模別区分],"",0))</f>
        <v>5</v>
      </c>
      <c r="C103" s="4" t="str">
        <f>IF(_xlfn.XLOOKUP(_xlfn.TEXTJOIN("-",TRUE,$F103,$O$1),指標計算③算出[index],指標計算③算出[統合区分],"",0)=0,"",_xlfn.XLOOKUP(_xlfn.TEXTJOIN("-",TRUE,$F103,$O$1),指標計算③算出[index],指標計算③算出[統合区分],"",0))</f>
        <v/>
      </c>
      <c r="D103" s="4" t="str">
        <f>_xlfn.XLOOKUP($A103,特性別区分リスト[特性別区分],特性別区分リスト[特性別区分名],"",0)</f>
        <v>医総大</v>
      </c>
      <c r="E103" s="4" t="str">
        <f>_xlfn.XLOOKUP($B103,規模別区分リスト[規模別区分],規模別区分リスト[規模別区分名],"",0)</f>
        <v>5,000-8,000</v>
      </c>
      <c r="F103" s="1" t="s">
        <v>97</v>
      </c>
      <c r="G103" s="2" t="str" cm="1">
        <f t="array" ref="G103">_xlfn.XLOOKUP($F103,国立大学法人一覧[番号],IF($O$1&gt;=2024,国立大学法人一覧[法人名（2024～）],国立大学法人一覧[法人名（～2023）]),"",0)</f>
        <v>琉球大学</v>
      </c>
      <c r="H103" s="10" cm="1">
        <f t="array" aca="1" ref="H103" ca="1">_xlfn.XLOOKUP(_xlfn.TEXTJOIN("-",TRUE,$F103,$O$1),指標計算①分子[index],INDIRECT(_xlfn.CONCAT("指標計算①分子[",$G$1,"]")),0,0)</f>
        <v>78319857627</v>
      </c>
      <c r="I103" s="10" cm="1">
        <f t="array" aca="1" ref="I103" ca="1">_xlfn.XLOOKUP(_xlfn.TEXTJOIN("-",TRUE,$F103,$O$1),指標計算②分母[index],INDIRECT(_xlfn.CONCAT("指標計算②分母[",$G$1,"]")),0,0)</f>
        <v>138005892462</v>
      </c>
      <c r="J103" s="12" t="str" cm="1">
        <f t="array" aca="1" ref="J103" ca="1">TEXT(IF(_xlfn.XLOOKUP(_xlfn.TEXTJOIN("-",TRUE,$F103,$O$1-5),指標計算③算出[index],INDIRECT(_xlfn.CONCAT("指標計算③算出[",$G$1,"]")),"-")=0,"-",_xlfn.XLOOKUP(_xlfn.TEXTJOIN("-",TRUE,$F103,$O$1-5),指標計算③算出[index],INDIRECT(_xlfn.CONCAT("指標計算③算出[",$G$1,"]")),"-")),_xlfn.XLOOKUP($G$1,指標リスト[指標名],指標リスト[表示形式],"",0))</f>
        <v>24.6%</v>
      </c>
      <c r="K103" s="12" t="str" cm="1">
        <f t="array" aca="1" ref="K103" ca="1">TEXT(IF(_xlfn.XLOOKUP(_xlfn.TEXTJOIN("-",TRUE,$F103,$O$1-4),指標計算③算出[index],INDIRECT(_xlfn.CONCAT("指標計算③算出[",$G$1,"]")),"-")=0,"-",_xlfn.XLOOKUP(_xlfn.TEXTJOIN("-",TRUE,$F103,$O$1-4),指標計算③算出[index],INDIRECT(_xlfn.CONCAT("指標計算③算出[",$G$1,"]")),"-")),_xlfn.XLOOKUP($G$1,指標リスト[指標名],指標リスト[表示形式],"",0))</f>
        <v>22.1%</v>
      </c>
      <c r="L103" s="12" t="str" cm="1">
        <f t="array" aca="1" ref="L103" ca="1">TEXT(IF(_xlfn.XLOOKUP(_xlfn.TEXTJOIN("-",TRUE,$F103,$O$1-3),指標計算③算出[index],INDIRECT(_xlfn.CONCAT("指標計算③算出[",$G$1,"]")),"-")=0,"-",_xlfn.XLOOKUP(_xlfn.TEXTJOIN("-",TRUE,$F103,$O$1-3),指標計算③算出[index],INDIRECT(_xlfn.CONCAT("指標計算③算出[",$G$1,"]")),"-")),_xlfn.XLOOKUP($G$1,指標リスト[指標名],指標リスト[表示形式],"",0))</f>
        <v>19.7%</v>
      </c>
      <c r="M103" s="12" t="str" cm="1">
        <f t="array" aca="1" ref="M103" ca="1">TEXT(IF(_xlfn.XLOOKUP(_xlfn.TEXTJOIN("-",TRUE,$F103,$O$1-2),指標計算③算出[index],INDIRECT(_xlfn.CONCAT("指標計算③算出[",$G$1,"]")),"-")=0,"-",_xlfn.XLOOKUP(_xlfn.TEXTJOIN("-",TRUE,$F103,$O$1-2),指標計算③算出[index],INDIRECT(_xlfn.CONCAT("指標計算③算出[",$G$1,"]")),"-")),_xlfn.XLOOKUP($G$1,指標リスト[指標名],指標リスト[表示形式],"",0))</f>
        <v>22.5%</v>
      </c>
      <c r="N103" s="12" t="str" cm="1">
        <f t="array" aca="1" ref="N103" ca="1">TEXT(IF(_xlfn.XLOOKUP(_xlfn.TEXTJOIN("-",TRUE,$F103,$O$1-1),指標計算③算出[index],INDIRECT(_xlfn.CONCAT("指標計算③算出[",$G$1,"]")),"-")=0,"-",_xlfn.XLOOKUP(_xlfn.TEXTJOIN("-",TRUE,$F103,$O$1-1),指標計算③算出[index],INDIRECT(_xlfn.CONCAT("指標計算③算出[",$G$1,"]")),"-")),_xlfn.XLOOKUP($G$1,指標リスト[指標名],指標リスト[表示形式],"",0))</f>
        <v>40.0%</v>
      </c>
      <c r="O103" s="12" t="str" cm="1">
        <f t="array" aca="1" ref="O103" ca="1">TEXT(IF(_xlfn.XLOOKUP(_xlfn.TEXTJOIN("-",TRUE,$F103,$O$1),指標計算③算出[index],INDIRECT(_xlfn.CONCAT("指標計算③算出[",$G$1,"]")),"-")=0,"-",_xlfn.XLOOKUP(_xlfn.TEXTJOIN("-",TRUE,$F103,$O$1),指標計算③算出[index],INDIRECT(_xlfn.CONCAT("指標計算③算出[",$G$1,"]")),"-")),_xlfn.XLOOKUP($G$1,指標リスト[指標名],指標リスト[表示形式],"",0))</f>
        <v>56.8%</v>
      </c>
      <c r="P103" s="2"/>
      <c r="Q103" cm="1">
        <f t="array" aca="1" ref="Q103:V103" ca="1">IFERROR(IF(VALUE(J103:O103)=0,NA(),VALUE(J103:O103)),NA())</f>
        <v>0.246</v>
      </c>
      <c r="R103">
        <f ca="1"/>
        <v>0.221</v>
      </c>
      <c r="S103">
        <f ca="1"/>
        <v>0.19700000000000001</v>
      </c>
      <c r="T103">
        <f ca="1"/>
        <v>0.22500000000000001</v>
      </c>
      <c r="U103">
        <f ca="1"/>
        <v>0.4</v>
      </c>
      <c r="V103">
        <f ca="1"/>
        <v>0.56799999999999995</v>
      </c>
    </row>
    <row r="104" spans="1:27">
      <c r="A104" s="4" t="str">
        <f>IF(_xlfn.XLOOKUP(_xlfn.TEXTJOIN("-",TRUE,$F104,$O$1),指標計算③算出[index],指標計算③算出[特性別区分],"",0)=0,"",_xlfn.XLOOKUP(_xlfn.TEXTJOIN("-",TRUE,$F104,$O$1),指標計算③算出[index],指標計算③算出[特性別区分],"",0))</f>
        <v>院</v>
      </c>
      <c r="B104" s="4">
        <f>IF(_xlfn.XLOOKUP(_xlfn.TEXTJOIN("-",TRUE,$F104,$O$1),指標計算③算出[index],指標計算③算出[規模別区分],"",0)=0,"",_xlfn.XLOOKUP(_xlfn.TEXTJOIN("-",TRUE,$F104,$O$1),指標計算③算出[index],指標計算③算出[規模別区分],"",0))</f>
        <v>1</v>
      </c>
      <c r="C104" s="4" t="str">
        <f>IF(_xlfn.XLOOKUP(_xlfn.TEXTJOIN("-",TRUE,$F104,$O$1),指標計算③算出[index],指標計算③算出[統合区分],"",0)=0,"",_xlfn.XLOOKUP(_xlfn.TEXTJOIN("-",TRUE,$F104,$O$1),指標計算③算出[index],指標計算③算出[統合区分],"",0))</f>
        <v/>
      </c>
      <c r="D104" s="4" t="str">
        <f>_xlfn.XLOOKUP($A104,特性別区分リスト[特性別区分],特性別区分リスト[特性別区分名],"",0)</f>
        <v>大学院大</v>
      </c>
      <c r="E104" s="4" t="str">
        <f>_xlfn.XLOOKUP($B104,規模別区分リスト[規模別区分],規模別区分リスト[規模別区分名],"",0)</f>
        <v>&lt;1,000</v>
      </c>
      <c r="F104" s="1" t="s">
        <v>98</v>
      </c>
      <c r="G104" s="2" t="str" cm="1">
        <f t="array" ref="G104">_xlfn.XLOOKUP($F104,国立大学法人一覧[番号],IF($O$1&gt;=2024,国立大学法人一覧[法人名（2024～）],国立大学法人一覧[法人名（～2023）]),"",0)</f>
        <v>政策研究大学院大学</v>
      </c>
      <c r="H104" s="10" cm="1">
        <f t="array" aca="1" ref="H104" ca="1">_xlfn.XLOOKUP(_xlfn.TEXTJOIN("-",TRUE,$F104,$O$1),指標計算①分子[index],INDIRECT(_xlfn.CONCAT("指標計算①分子[",$G$1,"]")),0,0)</f>
        <v>807028388</v>
      </c>
      <c r="I104" s="10" cm="1">
        <f t="array" aca="1" ref="I104" ca="1">_xlfn.XLOOKUP(_xlfn.TEXTJOIN("-",TRUE,$F104,$O$1),指標計算②分母[index],INDIRECT(_xlfn.CONCAT("指標計算②分母[",$G$1,"]")),0,0)</f>
        <v>26307502384</v>
      </c>
      <c r="J104" s="12" t="str" cm="1">
        <f t="array" aca="1" ref="J104" ca="1">TEXT(IF(_xlfn.XLOOKUP(_xlfn.TEXTJOIN("-",TRUE,$F104,$O$1-5),指標計算③算出[index],INDIRECT(_xlfn.CONCAT("指標計算③算出[",$G$1,"]")),"-")=0,"-",_xlfn.XLOOKUP(_xlfn.TEXTJOIN("-",TRUE,$F104,$O$1-5),指標計算③算出[index],INDIRECT(_xlfn.CONCAT("指標計算③算出[",$G$1,"]")),"-")),_xlfn.XLOOKUP($G$1,指標リスト[指標名],指標リスト[表示形式],"",0))</f>
        <v>4.3%</v>
      </c>
      <c r="K104" s="12" t="str" cm="1">
        <f t="array" aca="1" ref="K104" ca="1">TEXT(IF(_xlfn.XLOOKUP(_xlfn.TEXTJOIN("-",TRUE,$F104,$O$1-4),指標計算③算出[index],INDIRECT(_xlfn.CONCAT("指標計算③算出[",$G$1,"]")),"-")=0,"-",_xlfn.XLOOKUP(_xlfn.TEXTJOIN("-",TRUE,$F104,$O$1-4),指標計算③算出[index],INDIRECT(_xlfn.CONCAT("指標計算③算出[",$G$1,"]")),"-")),_xlfn.XLOOKUP($G$1,指標リスト[指標名],指標リスト[表示形式],"",0))</f>
        <v>3.8%</v>
      </c>
      <c r="L104" s="12" t="str" cm="1">
        <f t="array" aca="1" ref="L104" ca="1">TEXT(IF(_xlfn.XLOOKUP(_xlfn.TEXTJOIN("-",TRUE,$F104,$O$1-3),指標計算③算出[index],INDIRECT(_xlfn.CONCAT("指標計算③算出[",$G$1,"]")),"-")=0,"-",_xlfn.XLOOKUP(_xlfn.TEXTJOIN("-",TRUE,$F104,$O$1-3),指標計算③算出[index],INDIRECT(_xlfn.CONCAT("指標計算③算出[",$G$1,"]")),"-")),_xlfn.XLOOKUP($G$1,指標リスト[指標名],指標リスト[表示形式],"",0))</f>
        <v>4.1%</v>
      </c>
      <c r="M104" s="12" t="str" cm="1">
        <f t="array" aca="1" ref="M104" ca="1">TEXT(IF(_xlfn.XLOOKUP(_xlfn.TEXTJOIN("-",TRUE,$F104,$O$1-2),指標計算③算出[index],INDIRECT(_xlfn.CONCAT("指標計算③算出[",$G$1,"]")),"-")=0,"-",_xlfn.XLOOKUP(_xlfn.TEXTJOIN("-",TRUE,$F104,$O$1-2),指標計算③算出[index],INDIRECT(_xlfn.CONCAT("指標計算③算出[",$G$1,"]")),"-")),_xlfn.XLOOKUP($G$1,指標リスト[指標名],指標リスト[表示形式],"",0))</f>
        <v>4.1%</v>
      </c>
      <c r="N104" s="12" t="str" cm="1">
        <f t="array" aca="1" ref="N104" ca="1">TEXT(IF(_xlfn.XLOOKUP(_xlfn.TEXTJOIN("-",TRUE,$F104,$O$1-1),指標計算③算出[index],INDIRECT(_xlfn.CONCAT("指標計算③算出[",$G$1,"]")),"-")=0,"-",_xlfn.XLOOKUP(_xlfn.TEXTJOIN("-",TRUE,$F104,$O$1-1),指標計算③算出[index],INDIRECT(_xlfn.CONCAT("指標計算③算出[",$G$1,"]")),"-")),_xlfn.XLOOKUP($G$1,指標リスト[指標名],指標リスト[表示形式],"",0))</f>
        <v>4.1%</v>
      </c>
      <c r="O104" s="12" t="str" cm="1">
        <f t="array" aca="1" ref="O104" ca="1">TEXT(IF(_xlfn.XLOOKUP(_xlfn.TEXTJOIN("-",TRUE,$F104,$O$1),指標計算③算出[index],INDIRECT(_xlfn.CONCAT("指標計算③算出[",$G$1,"]")),"-")=0,"-",_xlfn.XLOOKUP(_xlfn.TEXTJOIN("-",TRUE,$F104,$O$1),指標計算③算出[index],INDIRECT(_xlfn.CONCAT("指標計算③算出[",$G$1,"]")),"-")),_xlfn.XLOOKUP($G$1,指標リスト[指標名],指標リスト[表示形式],"",0))</f>
        <v>3.1%</v>
      </c>
      <c r="P104" s="2"/>
      <c r="Q104" cm="1">
        <f t="array" aca="1" ref="Q104:V104" ca="1">IFERROR(IF(VALUE(J104:O104)=0,NA(),VALUE(J104:O104)),NA())</f>
        <v>4.2999999999999997E-2</v>
      </c>
      <c r="R104">
        <f ca="1"/>
        <v>3.7999999999999999E-2</v>
      </c>
      <c r="S104">
        <f ca="1"/>
        <v>4.1000000000000002E-2</v>
      </c>
      <c r="T104">
        <f ca="1"/>
        <v>4.1000000000000002E-2</v>
      </c>
      <c r="U104">
        <f ca="1"/>
        <v>4.1000000000000002E-2</v>
      </c>
      <c r="V104">
        <f ca="1"/>
        <v>3.1E-2</v>
      </c>
    </row>
    <row r="105" spans="1:27">
      <c r="A105" s="4" t="str">
        <f>IF(_xlfn.XLOOKUP(_xlfn.TEXTJOIN("-",TRUE,$F105,$O$1),指標計算③算出[index],指標計算③算出[特性別区分],"",0)=0,"",_xlfn.XLOOKUP(_xlfn.TEXTJOIN("-",TRUE,$F105,$O$1),指標計算③算出[index],指標計算③算出[特性別区分],"",0))</f>
        <v>院</v>
      </c>
      <c r="B105" s="4">
        <f>IF(_xlfn.XLOOKUP(_xlfn.TEXTJOIN("-",TRUE,$F105,$O$1),指標計算③算出[index],指標計算③算出[規模別区分],"",0)=0,"",_xlfn.XLOOKUP(_xlfn.TEXTJOIN("-",TRUE,$F105,$O$1),指標計算③算出[index],指標計算③算出[規模別区分],"",0))</f>
        <v>1</v>
      </c>
      <c r="C105" s="4" t="str">
        <f>IF(_xlfn.XLOOKUP(_xlfn.TEXTJOIN("-",TRUE,$F105,$O$1),指標計算③算出[index],指標計算③算出[統合区分],"",0)=0,"",_xlfn.XLOOKUP(_xlfn.TEXTJOIN("-",TRUE,$F105,$O$1),指標計算③算出[index],指標計算③算出[統合区分],"",0))</f>
        <v/>
      </c>
      <c r="D105" s="4" t="str">
        <f>_xlfn.XLOOKUP($A105,特性別区分リスト[特性別区分],特性別区分リスト[特性別区分名],"",0)</f>
        <v>大学院大</v>
      </c>
      <c r="E105" s="4" t="str">
        <f>_xlfn.XLOOKUP($B105,規模別区分リスト[規模別区分],規模別区分リスト[規模別区分名],"",0)</f>
        <v>&lt;1,000</v>
      </c>
      <c r="F105" s="1" t="s">
        <v>99</v>
      </c>
      <c r="G105" s="2" t="str" cm="1">
        <f t="array" ref="G105">_xlfn.XLOOKUP($F105,国立大学法人一覧[番号],IF($O$1&gt;=2024,国立大学法人一覧[法人名（2024～）],国立大学法人一覧[法人名（～2023）]),"",0)</f>
        <v>総合研究大学院大学</v>
      </c>
      <c r="H105" s="10" cm="1">
        <f t="array" aca="1" ref="H105" ca="1">_xlfn.XLOOKUP(_xlfn.TEXTJOIN("-",TRUE,$F105,$O$1),指標計算①分子[index],INDIRECT(_xlfn.CONCAT("指標計算①分子[",$G$1,"]")),0,0)</f>
        <v>218517043</v>
      </c>
      <c r="I105" s="10" cm="1">
        <f t="array" aca="1" ref="I105" ca="1">_xlfn.XLOOKUP(_xlfn.TEXTJOIN("-",TRUE,$F105,$O$1),指標計算②分母[index],INDIRECT(_xlfn.CONCAT("指標計算②分母[",$G$1,"]")),0,0)</f>
        <v>4530570345</v>
      </c>
      <c r="J105" s="12" t="str" cm="1">
        <f t="array" aca="1" ref="J105" ca="1">TEXT(IF(_xlfn.XLOOKUP(_xlfn.TEXTJOIN("-",TRUE,$F105,$O$1-5),指標計算③算出[index],INDIRECT(_xlfn.CONCAT("指標計算③算出[",$G$1,"]")),"-")=0,"-",_xlfn.XLOOKUP(_xlfn.TEXTJOIN("-",TRUE,$F105,$O$1-5),指標計算③算出[index],INDIRECT(_xlfn.CONCAT("指標計算③算出[",$G$1,"]")),"-")),_xlfn.XLOOKUP($G$1,指標リスト[指標名],指標リスト[表示形式],"",0))</f>
        <v>4.9%</v>
      </c>
      <c r="K105" s="12" t="str" cm="1">
        <f t="array" aca="1" ref="K105" ca="1">TEXT(IF(_xlfn.XLOOKUP(_xlfn.TEXTJOIN("-",TRUE,$F105,$O$1-4),指標計算③算出[index],INDIRECT(_xlfn.CONCAT("指標計算③算出[",$G$1,"]")),"-")=0,"-",_xlfn.XLOOKUP(_xlfn.TEXTJOIN("-",TRUE,$F105,$O$1-4),指標計算③算出[index],INDIRECT(_xlfn.CONCAT("指標計算③算出[",$G$1,"]")),"-")),_xlfn.XLOOKUP($G$1,指標リスト[指標名],指標リスト[表示形式],"",0))</f>
        <v>3.6%</v>
      </c>
      <c r="L105" s="12" t="str" cm="1">
        <f t="array" aca="1" ref="L105" ca="1">TEXT(IF(_xlfn.XLOOKUP(_xlfn.TEXTJOIN("-",TRUE,$F105,$O$1-3),指標計算③算出[index],INDIRECT(_xlfn.CONCAT("指標計算③算出[",$G$1,"]")),"-")=0,"-",_xlfn.XLOOKUP(_xlfn.TEXTJOIN("-",TRUE,$F105,$O$1-3),指標計算③算出[index],INDIRECT(_xlfn.CONCAT("指標計算③算出[",$G$1,"]")),"-")),_xlfn.XLOOKUP($G$1,指標リスト[指標名],指標リスト[表示形式],"",0))</f>
        <v>3.7%</v>
      </c>
      <c r="M105" s="12" t="str" cm="1">
        <f t="array" aca="1" ref="M105" ca="1">TEXT(IF(_xlfn.XLOOKUP(_xlfn.TEXTJOIN("-",TRUE,$F105,$O$1-2),指標計算③算出[index],INDIRECT(_xlfn.CONCAT("指標計算③算出[",$G$1,"]")),"-")=0,"-",_xlfn.XLOOKUP(_xlfn.TEXTJOIN("-",TRUE,$F105,$O$1-2),指標計算③算出[index],INDIRECT(_xlfn.CONCAT("指標計算③算出[",$G$1,"]")),"-")),_xlfn.XLOOKUP($G$1,指標リスト[指標名],指標リスト[表示形式],"",0))</f>
        <v>3.6%</v>
      </c>
      <c r="N105" s="12" t="str" cm="1">
        <f t="array" aca="1" ref="N105" ca="1">TEXT(IF(_xlfn.XLOOKUP(_xlfn.TEXTJOIN("-",TRUE,$F105,$O$1-1),指標計算③算出[index],INDIRECT(_xlfn.CONCAT("指標計算③算出[",$G$1,"]")),"-")=0,"-",_xlfn.XLOOKUP(_xlfn.TEXTJOIN("-",TRUE,$F105,$O$1-1),指標計算③算出[index],INDIRECT(_xlfn.CONCAT("指標計算③算出[",$G$1,"]")),"-")),_xlfn.XLOOKUP($G$1,指標リスト[指標名],指標リスト[表示形式],"",0))</f>
        <v>4.1%</v>
      </c>
      <c r="O105" s="12" t="str" cm="1">
        <f t="array" aca="1" ref="O105" ca="1">TEXT(IF(_xlfn.XLOOKUP(_xlfn.TEXTJOIN("-",TRUE,$F105,$O$1),指標計算③算出[index],INDIRECT(_xlfn.CONCAT("指標計算③算出[",$G$1,"]")),"-")=0,"-",_xlfn.XLOOKUP(_xlfn.TEXTJOIN("-",TRUE,$F105,$O$1),指標計算③算出[index],INDIRECT(_xlfn.CONCAT("指標計算③算出[",$G$1,"]")),"-")),_xlfn.XLOOKUP($G$1,指標リスト[指標名],指標リスト[表示形式],"",0))</f>
        <v>4.8%</v>
      </c>
      <c r="P105" s="2"/>
      <c r="Q105" cm="1">
        <f t="array" aca="1" ref="Q105:V105" ca="1">IFERROR(IF(VALUE(J105:O105)=0,NA(),VALUE(J105:O105)),NA())</f>
        <v>4.9000000000000002E-2</v>
      </c>
      <c r="R105">
        <f ca="1"/>
        <v>3.5999999999999997E-2</v>
      </c>
      <c r="S105">
        <f ca="1"/>
        <v>3.6999999999999998E-2</v>
      </c>
      <c r="T105">
        <f ca="1"/>
        <v>3.5999999999999997E-2</v>
      </c>
      <c r="U105">
        <f ca="1"/>
        <v>4.1000000000000002E-2</v>
      </c>
      <c r="V105">
        <f ca="1"/>
        <v>4.8000000000000001E-2</v>
      </c>
    </row>
    <row r="106" spans="1:27">
      <c r="A106" s="4" t="str">
        <f>IF(_xlfn.XLOOKUP(_xlfn.TEXTJOIN("-",TRUE,$F106,$O$1),指標計算③算出[index],指標計算③算出[特性別区分],"",0)=0,"",_xlfn.XLOOKUP(_xlfn.TEXTJOIN("-",TRUE,$F106,$O$1),指標計算③算出[index],指標計算③算出[特性別区分],"",0))</f>
        <v>院</v>
      </c>
      <c r="B106" s="4">
        <f>IF(_xlfn.XLOOKUP(_xlfn.TEXTJOIN("-",TRUE,$F106,$O$1),指標計算③算出[index],指標計算③算出[規模別区分],"",0)=0,"",_xlfn.XLOOKUP(_xlfn.TEXTJOIN("-",TRUE,$F106,$O$1),指標計算③算出[index],指標計算③算出[規模別区分],"",0))</f>
        <v>1</v>
      </c>
      <c r="C106" s="4" t="str">
        <f>IF(_xlfn.XLOOKUP(_xlfn.TEXTJOIN("-",TRUE,$F106,$O$1),指標計算③算出[index],指標計算③算出[統合区分],"",0)=0,"",_xlfn.XLOOKUP(_xlfn.TEXTJOIN("-",TRUE,$F106,$O$1),指標計算③算出[index],指標計算③算出[統合区分],"",0))</f>
        <v/>
      </c>
      <c r="D106" s="4" t="str">
        <f>_xlfn.XLOOKUP($A106,特性別区分リスト[特性別区分],特性別区分リスト[特性別区分名],"",0)</f>
        <v>大学院大</v>
      </c>
      <c r="E106" s="4" t="str">
        <f>_xlfn.XLOOKUP($B106,規模別区分リスト[規模別区分],規模別区分リスト[規模別区分名],"",0)</f>
        <v>&lt;1,000</v>
      </c>
      <c r="F106" s="1" t="s">
        <v>100</v>
      </c>
      <c r="G106" s="2" t="str" cm="1">
        <f t="array" ref="G106">_xlfn.XLOOKUP($F106,国立大学法人一覧[番号],IF($O$1&gt;=2024,国立大学法人一覧[法人名（2024～）],国立大学法人一覧[法人名（～2023）]),"",0)</f>
        <v>北陸先端科学技術大学院大学</v>
      </c>
      <c r="H106" s="10" cm="1">
        <f t="array" aca="1" ref="H106" ca="1">_xlfn.XLOOKUP(_xlfn.TEXTJOIN("-",TRUE,$F106,$O$1),指標計算①分子[index],INDIRECT(_xlfn.CONCAT("指標計算①分子[",$G$1,"]")),0,0)</f>
        <v>2979821621</v>
      </c>
      <c r="I106" s="10" cm="1">
        <f t="array" aca="1" ref="I106" ca="1">_xlfn.XLOOKUP(_xlfn.TEXTJOIN("-",TRUE,$F106,$O$1),指標計算②分母[index],INDIRECT(_xlfn.CONCAT("指標計算②分母[",$G$1,"]")),0,0)</f>
        <v>16662884023</v>
      </c>
      <c r="J106" s="12" t="str" cm="1">
        <f t="array" aca="1" ref="J106" ca="1">TEXT(IF(_xlfn.XLOOKUP(_xlfn.TEXTJOIN("-",TRUE,$F106,$O$1-5),指標計算③算出[index],INDIRECT(_xlfn.CONCAT("指標計算③算出[",$G$1,"]")),"-")=0,"-",_xlfn.XLOOKUP(_xlfn.TEXTJOIN("-",TRUE,$F106,$O$1-5),指標計算③算出[index],INDIRECT(_xlfn.CONCAT("指標計算③算出[",$G$1,"]")),"-")),_xlfn.XLOOKUP($G$1,指標リスト[指標名],指標リスト[表示形式],"",0))</f>
        <v>20.7%</v>
      </c>
      <c r="K106" s="12" t="str" cm="1">
        <f t="array" aca="1" ref="K106" ca="1">TEXT(IF(_xlfn.XLOOKUP(_xlfn.TEXTJOIN("-",TRUE,$F106,$O$1-4),指標計算③算出[index],INDIRECT(_xlfn.CONCAT("指標計算③算出[",$G$1,"]")),"-")=0,"-",_xlfn.XLOOKUP(_xlfn.TEXTJOIN("-",TRUE,$F106,$O$1-4),指標計算③算出[index],INDIRECT(_xlfn.CONCAT("指標計算③算出[",$G$1,"]")),"-")),_xlfn.XLOOKUP($G$1,指標リスト[指標名],指標リスト[表示形式],"",0))</f>
        <v>19.3%</v>
      </c>
      <c r="L106" s="12" t="str" cm="1">
        <f t="array" aca="1" ref="L106" ca="1">TEXT(IF(_xlfn.XLOOKUP(_xlfn.TEXTJOIN("-",TRUE,$F106,$O$1-3),指標計算③算出[index],INDIRECT(_xlfn.CONCAT("指標計算③算出[",$G$1,"]")),"-")=0,"-",_xlfn.XLOOKUP(_xlfn.TEXTJOIN("-",TRUE,$F106,$O$1-3),指標計算③算出[index],INDIRECT(_xlfn.CONCAT("指標計算③算出[",$G$1,"]")),"-")),_xlfn.XLOOKUP($G$1,指標リスト[指標名],指標リスト[表示形式],"",0))</f>
        <v>16.9%</v>
      </c>
      <c r="M106" s="12" t="str" cm="1">
        <f t="array" aca="1" ref="M106" ca="1">TEXT(IF(_xlfn.XLOOKUP(_xlfn.TEXTJOIN("-",TRUE,$F106,$O$1-2),指標計算③算出[index],INDIRECT(_xlfn.CONCAT("指標計算③算出[",$G$1,"]")),"-")=0,"-",_xlfn.XLOOKUP(_xlfn.TEXTJOIN("-",TRUE,$F106,$O$1-2),指標計算③算出[index],INDIRECT(_xlfn.CONCAT("指標計算③算出[",$G$1,"]")),"-")),_xlfn.XLOOKUP($G$1,指標リスト[指標名],指標リスト[表示形式],"",0))</f>
        <v>19.7%</v>
      </c>
      <c r="N106" s="12" t="str" cm="1">
        <f t="array" aca="1" ref="N106" ca="1">TEXT(IF(_xlfn.XLOOKUP(_xlfn.TEXTJOIN("-",TRUE,$F106,$O$1-1),指標計算③算出[index],INDIRECT(_xlfn.CONCAT("指標計算③算出[",$G$1,"]")),"-")=0,"-",_xlfn.XLOOKUP(_xlfn.TEXTJOIN("-",TRUE,$F106,$O$1-1),指標計算③算出[index],INDIRECT(_xlfn.CONCAT("指標計算③算出[",$G$1,"]")),"-")),_xlfn.XLOOKUP($G$1,指標リスト[指標名],指標リスト[表示形式],"",0))</f>
        <v>17.9%</v>
      </c>
      <c r="O106" s="12" t="str" cm="1">
        <f t="array" aca="1" ref="O106" ca="1">TEXT(IF(_xlfn.XLOOKUP(_xlfn.TEXTJOIN("-",TRUE,$F106,$O$1),指標計算③算出[index],INDIRECT(_xlfn.CONCAT("指標計算③算出[",$G$1,"]")),"-")=0,"-",_xlfn.XLOOKUP(_xlfn.TEXTJOIN("-",TRUE,$F106,$O$1),指標計算③算出[index],INDIRECT(_xlfn.CONCAT("指標計算③算出[",$G$1,"]")),"-")),_xlfn.XLOOKUP($G$1,指標リスト[指標名],指標リスト[表示形式],"",0))</f>
        <v>17.9%</v>
      </c>
      <c r="P106" s="2"/>
      <c r="Q106" cm="1">
        <f t="array" aca="1" ref="Q106:V106" ca="1">IFERROR(IF(VALUE(J106:O106)=0,NA(),VALUE(J106:O106)),NA())</f>
        <v>0.20699999999999999</v>
      </c>
      <c r="R106">
        <f ca="1"/>
        <v>0.193</v>
      </c>
      <c r="S106">
        <f ca="1"/>
        <v>0.16900000000000001</v>
      </c>
      <c r="T106">
        <f ca="1"/>
        <v>0.19700000000000001</v>
      </c>
      <c r="U106">
        <f ca="1"/>
        <v>0.17899999999999999</v>
      </c>
      <c r="V106">
        <f ca="1"/>
        <v>0.17899999999999999</v>
      </c>
    </row>
    <row r="107" spans="1:27">
      <c r="A107" s="4" t="str">
        <f>IF(_xlfn.XLOOKUP(_xlfn.TEXTJOIN("-",TRUE,$F107,$O$1),指標計算③算出[index],指標計算③算出[特性別区分],"",0)=0,"",_xlfn.XLOOKUP(_xlfn.TEXTJOIN("-",TRUE,$F107,$O$1),指標計算③算出[index],指標計算③算出[特性別区分],"",0))</f>
        <v>院</v>
      </c>
      <c r="B107" s="4">
        <f>IF(_xlfn.XLOOKUP(_xlfn.TEXTJOIN("-",TRUE,$F107,$O$1),指標計算③算出[index],指標計算③算出[規模別区分],"",0)=0,"",_xlfn.XLOOKUP(_xlfn.TEXTJOIN("-",TRUE,$F107,$O$1),指標計算③算出[index],指標計算③算出[規模別区分],"",0))</f>
        <v>2</v>
      </c>
      <c r="C107" s="4" t="str">
        <f>IF(_xlfn.XLOOKUP(_xlfn.TEXTJOIN("-",TRUE,$F107,$O$1),指標計算③算出[index],指標計算③算出[統合区分],"",0)=0,"",_xlfn.XLOOKUP(_xlfn.TEXTJOIN("-",TRUE,$F107,$O$1),指標計算③算出[index],指標計算③算出[統合区分],"",0))</f>
        <v/>
      </c>
      <c r="D107" s="4" t="str">
        <f>_xlfn.XLOOKUP($A107,特性別区分リスト[特性別区分],特性別区分リスト[特性別区分名],"",0)</f>
        <v>大学院大</v>
      </c>
      <c r="E107" s="4" t="str">
        <f>_xlfn.XLOOKUP($B107,規模別区分リスト[規模別区分],規模別区分リスト[規模別区分名],"",0)</f>
        <v>1,000-2,000</v>
      </c>
      <c r="F107" s="1" t="s">
        <v>101</v>
      </c>
      <c r="G107" s="2" t="str" cm="1">
        <f t="array" ref="G107">_xlfn.XLOOKUP($F107,国立大学法人一覧[番号],IF($O$1&gt;=2024,国立大学法人一覧[法人名（2024～）],国立大学法人一覧[法人名（～2023）]),"",0)</f>
        <v>奈良先端科学技術大学院大学</v>
      </c>
      <c r="H107" s="10" cm="1">
        <f t="array" aca="1" ref="H107" ca="1">_xlfn.XLOOKUP(_xlfn.TEXTJOIN("-",TRUE,$F107,$O$1),指標計算①分子[index],INDIRECT(_xlfn.CONCAT("指標計算①分子[",$G$1,"]")),0,0)</f>
        <v>2668416764</v>
      </c>
      <c r="I107" s="10" cm="1">
        <f t="array" aca="1" ref="I107" ca="1">_xlfn.XLOOKUP(_xlfn.TEXTJOIN("-",TRUE,$F107,$O$1),指標計算②分母[index],INDIRECT(_xlfn.CONCAT("指標計算②分母[",$G$1,"]")),0,0)</f>
        <v>26933846063</v>
      </c>
      <c r="J107" s="12" t="str" cm="1">
        <f t="array" aca="1" ref="J107" ca="1">TEXT(IF(_xlfn.XLOOKUP(_xlfn.TEXTJOIN("-",TRUE,$F107,$O$1-5),指標計算③算出[index],INDIRECT(_xlfn.CONCAT("指標計算③算出[",$G$1,"]")),"-")=0,"-",_xlfn.XLOOKUP(_xlfn.TEXTJOIN("-",TRUE,$F107,$O$1-5),指標計算③算出[index],INDIRECT(_xlfn.CONCAT("指標計算③算出[",$G$1,"]")),"-")),_xlfn.XLOOKUP($G$1,指標リスト[指標名],指標リスト[表示形式],"",0))</f>
        <v>12.4%</v>
      </c>
      <c r="K107" s="12" t="str" cm="1">
        <f t="array" aca="1" ref="K107" ca="1">TEXT(IF(_xlfn.XLOOKUP(_xlfn.TEXTJOIN("-",TRUE,$F107,$O$1-4),指標計算③算出[index],INDIRECT(_xlfn.CONCAT("指標計算③算出[",$G$1,"]")),"-")=0,"-",_xlfn.XLOOKUP(_xlfn.TEXTJOIN("-",TRUE,$F107,$O$1-4),指標計算③算出[index],INDIRECT(_xlfn.CONCAT("指標計算③算出[",$G$1,"]")),"-")),_xlfn.XLOOKUP($G$1,指標リスト[指標名],指標リスト[表示形式],"",0))</f>
        <v>11.1%</v>
      </c>
      <c r="L107" s="12" t="str" cm="1">
        <f t="array" aca="1" ref="L107" ca="1">TEXT(IF(_xlfn.XLOOKUP(_xlfn.TEXTJOIN("-",TRUE,$F107,$O$1-3),指標計算③算出[index],INDIRECT(_xlfn.CONCAT("指標計算③算出[",$G$1,"]")),"-")=0,"-",_xlfn.XLOOKUP(_xlfn.TEXTJOIN("-",TRUE,$F107,$O$1-3),指標計算③算出[index],INDIRECT(_xlfn.CONCAT("指標計算③算出[",$G$1,"]")),"-")),_xlfn.XLOOKUP($G$1,指標リスト[指標名],指標リスト[表示形式],"",0))</f>
        <v>10.8%</v>
      </c>
      <c r="M107" s="12" t="str" cm="1">
        <f t="array" aca="1" ref="M107" ca="1">TEXT(IF(_xlfn.XLOOKUP(_xlfn.TEXTJOIN("-",TRUE,$F107,$O$1-2),指標計算③算出[index],INDIRECT(_xlfn.CONCAT("指標計算③算出[",$G$1,"]")),"-")=0,"-",_xlfn.XLOOKUP(_xlfn.TEXTJOIN("-",TRUE,$F107,$O$1-2),指標計算③算出[index],INDIRECT(_xlfn.CONCAT("指標計算③算出[",$G$1,"]")),"-")),_xlfn.XLOOKUP($G$1,指標リスト[指標名],指標リスト[表示形式],"",0))</f>
        <v>10.8%</v>
      </c>
      <c r="N107" s="12" t="str" cm="1">
        <f t="array" aca="1" ref="N107" ca="1">TEXT(IF(_xlfn.XLOOKUP(_xlfn.TEXTJOIN("-",TRUE,$F107,$O$1-1),指標計算③算出[index],INDIRECT(_xlfn.CONCAT("指標計算③算出[",$G$1,"]")),"-")=0,"-",_xlfn.XLOOKUP(_xlfn.TEXTJOIN("-",TRUE,$F107,$O$1-1),指標計算③算出[index],INDIRECT(_xlfn.CONCAT("指標計算③算出[",$G$1,"]")),"-")),_xlfn.XLOOKUP($G$1,指標リスト[指標名],指標リスト[表示形式],"",0))</f>
        <v>10.0%</v>
      </c>
      <c r="O107" s="12" t="str" cm="1">
        <f t="array" aca="1" ref="O107" ca="1">TEXT(IF(_xlfn.XLOOKUP(_xlfn.TEXTJOIN("-",TRUE,$F107,$O$1),指標計算③算出[index],INDIRECT(_xlfn.CONCAT("指標計算③算出[",$G$1,"]")),"-")=0,"-",_xlfn.XLOOKUP(_xlfn.TEXTJOIN("-",TRUE,$F107,$O$1),指標計算③算出[index],INDIRECT(_xlfn.CONCAT("指標計算③算出[",$G$1,"]")),"-")),_xlfn.XLOOKUP($G$1,指標リスト[指標名],指標リスト[表示形式],"",0))</f>
        <v>9.9%</v>
      </c>
      <c r="P107" s="2"/>
      <c r="Q107" cm="1">
        <f t="array" aca="1" ref="Q107:V107" ca="1">IFERROR(IF(VALUE(J107:O107)=0,NA(),VALUE(J107:O107)),NA())</f>
        <v>0.124</v>
      </c>
      <c r="R107">
        <f ca="1"/>
        <v>0.111</v>
      </c>
      <c r="S107">
        <f ca="1"/>
        <v>0.108</v>
      </c>
      <c r="T107">
        <f ca="1"/>
        <v>0.108</v>
      </c>
      <c r="U107">
        <f ca="1"/>
        <v>0.1</v>
      </c>
      <c r="V107">
        <f ca="1"/>
        <v>9.9000000000000005E-2</v>
      </c>
    </row>
    <row r="108" spans="1:27">
      <c r="A108" s="4" t="str">
        <f>IF(_xlfn.XLOOKUP(_xlfn.TEXTJOIN("-",TRUE,$F108,$O$1),指標計算③算出[index],指標計算③算出[特性別区分],"",0)=0,"",_xlfn.XLOOKUP(_xlfn.TEXTJOIN("-",TRUE,$F108,$O$1),指標計算③算出[index],指標計算③算出[特性別区分],"",0))</f>
        <v>帝</v>
      </c>
      <c r="B108" s="4">
        <f>IF(_xlfn.XLOOKUP(_xlfn.TEXTJOIN("-",TRUE,$F108,$O$1),指標計算③算出[index],指標計算③算出[規模別区分],"",0)=0,"",_xlfn.XLOOKUP(_xlfn.TEXTJOIN("-",TRUE,$F108,$O$1),指標計算③算出[index],指標計算③算出[規模別区分],"",0))</f>
        <v>8</v>
      </c>
      <c r="C108" s="4" t="str">
        <f>IF(_xlfn.XLOOKUP(_xlfn.TEXTJOIN("-",TRUE,$F108,$O$1),指標計算③算出[index],指標計算③算出[統合区分],"",0)=0,"",_xlfn.XLOOKUP(_xlfn.TEXTJOIN("-",TRUE,$F108,$O$1),指標計算③算出[index],指標計算③算出[統合区分],"",0))</f>
        <v>A</v>
      </c>
      <c r="D108" s="4" t="str">
        <f>_xlfn.XLOOKUP($A108,特性別区分リスト[特性別区分],特性別区分リスト[特性別区分名],"",0)</f>
        <v>旧帝大</v>
      </c>
      <c r="E108" s="4" t="str">
        <f>_xlfn.XLOOKUP($B108,規模別区分リスト[規模別区分],規模別区分リスト[規模別区分名],"",0)</f>
        <v>15,000&lt;</v>
      </c>
      <c r="F108" s="1" t="s">
        <v>102</v>
      </c>
      <c r="G108" s="2" t="str" cm="1">
        <f t="array" ref="G108">_xlfn.XLOOKUP($F108,国立大学法人一覧[番号],IF($O$1&gt;=2024,国立大学法人一覧[法人名（2024～）],国立大学法人一覧[法人名（～2023）]),"",0)</f>
        <v>東海国立大学機構</v>
      </c>
      <c r="H108" s="10" cm="1">
        <f t="array" aca="1" ref="H108" ca="1">_xlfn.XLOOKUP(_xlfn.TEXTJOIN("-",TRUE,$F108,$O$1),指標計算①分子[index],INDIRECT(_xlfn.CONCAT("指標計算①分子[",$G$1,"]")),0,0)</f>
        <v>93305984220</v>
      </c>
      <c r="I108" s="10" cm="1">
        <f t="array" aca="1" ref="I108" ca="1">_xlfn.XLOOKUP(_xlfn.TEXTJOIN("-",TRUE,$F108,$O$1),指標計算②分母[index],INDIRECT(_xlfn.CONCAT("指標計算②分母[",$G$1,"]")),0,0)</f>
        <v>378691869312</v>
      </c>
      <c r="J108" s="12" t="str" cm="1">
        <f t="array" aca="1" ref="J108" ca="1">TEXT(IF(_xlfn.XLOOKUP(_xlfn.TEXTJOIN("-",TRUE,$F108,$O$1-5),指標計算③算出[index],INDIRECT(_xlfn.CONCAT("指標計算③算出[",$G$1,"]")),"-")=0,"-",_xlfn.XLOOKUP(_xlfn.TEXTJOIN("-",TRUE,$F108,$O$1-5),指標計算③算出[index],INDIRECT(_xlfn.CONCAT("指標計算③算出[",$G$1,"]")),"-")),_xlfn.XLOOKUP($G$1,指標リスト[指標名],指標リスト[表示形式],"",0))</f>
        <v>-</v>
      </c>
      <c r="K108" s="12" t="str" cm="1">
        <f t="array" aca="1" ref="K108" ca="1">TEXT(IF(_xlfn.XLOOKUP(_xlfn.TEXTJOIN("-",TRUE,$F108,$O$1-4),指標計算③算出[index],INDIRECT(_xlfn.CONCAT("指標計算③算出[",$G$1,"]")),"-")=0,"-",_xlfn.XLOOKUP(_xlfn.TEXTJOIN("-",TRUE,$F108,$O$1-4),指標計算③算出[index],INDIRECT(_xlfn.CONCAT("指標計算③算出[",$G$1,"]")),"-")),_xlfn.XLOOKUP($G$1,指標リスト[指標名],指標リスト[表示形式],"",0))</f>
        <v>-</v>
      </c>
      <c r="L108" s="12" t="str" cm="1">
        <f t="array" aca="1" ref="L108" ca="1">TEXT(IF(_xlfn.XLOOKUP(_xlfn.TEXTJOIN("-",TRUE,$F108,$O$1-3),指標計算③算出[index],INDIRECT(_xlfn.CONCAT("指標計算③算出[",$G$1,"]")),"-")=0,"-",_xlfn.XLOOKUP(_xlfn.TEXTJOIN("-",TRUE,$F108,$O$1-3),指標計算③算出[index],INDIRECT(_xlfn.CONCAT("指標計算③算出[",$G$1,"]")),"-")),_xlfn.XLOOKUP($G$1,指標リスト[指標名],指標リスト[表示形式],"",0))</f>
        <v>22.5%</v>
      </c>
      <c r="M108" s="12" t="str" cm="1">
        <f t="array" aca="1" ref="M108" ca="1">TEXT(IF(_xlfn.XLOOKUP(_xlfn.TEXTJOIN("-",TRUE,$F108,$O$1-2),指標計算③算出[index],INDIRECT(_xlfn.CONCAT("指標計算③算出[",$G$1,"]")),"-")=0,"-",_xlfn.XLOOKUP(_xlfn.TEXTJOIN("-",TRUE,$F108,$O$1-2),指標計算③算出[index],INDIRECT(_xlfn.CONCAT("指標計算③算出[",$G$1,"]")),"-")),_xlfn.XLOOKUP($G$1,指標リスト[指標名],指標リスト[表示形式],"",0))</f>
        <v>23.1%</v>
      </c>
      <c r="N108" s="12" t="str" cm="1">
        <f t="array" aca="1" ref="N108" ca="1">TEXT(IF(_xlfn.XLOOKUP(_xlfn.TEXTJOIN("-",TRUE,$F108,$O$1-1),指標計算③算出[index],INDIRECT(_xlfn.CONCAT("指標計算③算出[",$G$1,"]")),"-")=0,"-",_xlfn.XLOOKUP(_xlfn.TEXTJOIN("-",TRUE,$F108,$O$1-1),指標計算③算出[index],INDIRECT(_xlfn.CONCAT("指標計算③算出[",$G$1,"]")),"-")),_xlfn.XLOOKUP($G$1,指標リスト[指標名],指標リスト[表示形式],"",0))</f>
        <v>23.6%</v>
      </c>
      <c r="O108" s="12" t="str" cm="1">
        <f t="array" aca="1" ref="O108" ca="1">TEXT(IF(_xlfn.XLOOKUP(_xlfn.TEXTJOIN("-",TRUE,$F108,$O$1),指標計算③算出[index],INDIRECT(_xlfn.CONCAT("指標計算③算出[",$G$1,"]")),"-")=0,"-",_xlfn.XLOOKUP(_xlfn.TEXTJOIN("-",TRUE,$F108,$O$1),指標計算③算出[index],INDIRECT(_xlfn.CONCAT("指標計算③算出[",$G$1,"]")),"-")),_xlfn.XLOOKUP($G$1,指標リスト[指標名],指標リスト[表示形式],"",0))</f>
        <v>24.6%</v>
      </c>
      <c r="P108" s="2"/>
      <c r="Q108" t="e" cm="1">
        <f t="array" aca="1" ref="Q108:V108" ca="1">IFERROR(IF(VALUE(J108:O108)=0,NA(),VALUE(J108:O108)),NA())</f>
        <v>#N/A</v>
      </c>
      <c r="R108" t="e">
        <f ca="1"/>
        <v>#N/A</v>
      </c>
      <c r="S108">
        <f ca="1"/>
        <v>0.22500000000000001</v>
      </c>
      <c r="T108">
        <f ca="1"/>
        <v>0.23100000000000001</v>
      </c>
      <c r="U108">
        <f ca="1"/>
        <v>0.23599999999999999</v>
      </c>
      <c r="V108">
        <f ca="1"/>
        <v>0.246</v>
      </c>
    </row>
    <row r="109" spans="1:27">
      <c r="A109" s="4" t="str">
        <f>IF(_xlfn.XLOOKUP(_xlfn.TEXTJOIN("-",TRUE,$F109,$O$1),指標計算③算出[index],指標計算③算出[特性別区分],"",0)=0,"",_xlfn.XLOOKUP(_xlfn.TEXTJOIN("-",TRUE,$F109,$O$1),指標計算③算出[index],指標計算③算出[特性別区分],"",0))</f>
        <v>無総</v>
      </c>
      <c r="B109" s="4">
        <f>IF(_xlfn.XLOOKUP(_xlfn.TEXTJOIN("-",TRUE,$F109,$O$1),指標計算③算出[index],指標計算③算出[規模別区分],"",0)=0,"",_xlfn.XLOOKUP(_xlfn.TEXTJOIN("-",TRUE,$F109,$O$1),指標計算③算出[index],指標計算③算出[規模別区分],"",0))</f>
        <v>5</v>
      </c>
      <c r="C109" s="4" t="str">
        <f>IF(_xlfn.XLOOKUP(_xlfn.TEXTJOIN("-",TRUE,$F109,$O$1),指標計算③算出[index],指標計算③算出[統合区分],"",0)=0,"",_xlfn.XLOOKUP(_xlfn.TEXTJOIN("-",TRUE,$F109,$O$1),指標計算③算出[index],指標計算③算出[統合区分],"",0))</f>
        <v>A</v>
      </c>
      <c r="D109" s="4" t="str">
        <f>_xlfn.XLOOKUP($A109,特性別区分リスト[特性別区分],特性別区分リスト[特性別区分名],"",0)</f>
        <v>医無総大</v>
      </c>
      <c r="E109" s="4" t="str">
        <f>_xlfn.XLOOKUP($B109,規模別区分リスト[規模別区分],規模別区分リスト[規模別区分名],"",0)</f>
        <v>5,000-8,000</v>
      </c>
      <c r="F109" s="1" t="s">
        <v>103</v>
      </c>
      <c r="G109" s="2" t="str" cm="1">
        <f t="array" ref="G109">_xlfn.XLOOKUP($F109,国立大学法人一覧[番号],IF($O$1&gt;=2024,国立大学法人一覧[法人名（2024～）],国立大学法人一覧[法人名（～2023）]),"",0)</f>
        <v>北海道国立大学機構</v>
      </c>
      <c r="H109" s="10" cm="1">
        <f t="array" aca="1" ref="H109" ca="1">_xlfn.XLOOKUP(_xlfn.TEXTJOIN("-",TRUE,$F109,$O$1),指標計算①分子[index],INDIRECT(_xlfn.CONCAT("指標計算①分子[",$G$1,"]")),0,0)</f>
        <v>3207580468</v>
      </c>
      <c r="I109" s="10" cm="1">
        <f t="array" aca="1" ref="I109" ca="1">_xlfn.XLOOKUP(_xlfn.TEXTJOIN("-",TRUE,$F109,$O$1),指標計算②分母[index],INDIRECT(_xlfn.CONCAT("指標計算②分母[",$G$1,"]")),0,0)</f>
        <v>30304873072</v>
      </c>
      <c r="J109" s="12" t="str" cm="1">
        <f t="array" aca="1" ref="J109" ca="1">TEXT(IF(_xlfn.XLOOKUP(_xlfn.TEXTJOIN("-",TRUE,$F109,$O$1-5),指標計算③算出[index],INDIRECT(_xlfn.CONCAT("指標計算③算出[",$G$1,"]")),"-")=0,"-",_xlfn.XLOOKUP(_xlfn.TEXTJOIN("-",TRUE,$F109,$O$1-5),指標計算③算出[index],INDIRECT(_xlfn.CONCAT("指標計算③算出[",$G$1,"]")),"-")),_xlfn.XLOOKUP($G$1,指標リスト[指標名],指標リスト[表示形式],"",0))</f>
        <v>-</v>
      </c>
      <c r="K109" s="12" t="str" cm="1">
        <f t="array" aca="1" ref="K109" ca="1">TEXT(IF(_xlfn.XLOOKUP(_xlfn.TEXTJOIN("-",TRUE,$F109,$O$1-4),指標計算③算出[index],INDIRECT(_xlfn.CONCAT("指標計算③算出[",$G$1,"]")),"-")=0,"-",_xlfn.XLOOKUP(_xlfn.TEXTJOIN("-",TRUE,$F109,$O$1-4),指標計算③算出[index],INDIRECT(_xlfn.CONCAT("指標計算③算出[",$G$1,"]")),"-")),_xlfn.XLOOKUP($G$1,指標リスト[指標名],指標リスト[表示形式],"",0))</f>
        <v>-</v>
      </c>
      <c r="L109" s="12" t="str" cm="1">
        <f t="array" aca="1" ref="L109" ca="1">TEXT(IF(_xlfn.XLOOKUP(_xlfn.TEXTJOIN("-",TRUE,$F109,$O$1-3),指標計算③算出[index],INDIRECT(_xlfn.CONCAT("指標計算③算出[",$G$1,"]")),"-")=0,"-",_xlfn.XLOOKUP(_xlfn.TEXTJOIN("-",TRUE,$F109,$O$1-3),指標計算③算出[index],INDIRECT(_xlfn.CONCAT("指標計算③算出[",$G$1,"]")),"-")),_xlfn.XLOOKUP($G$1,指標リスト[指標名],指標リスト[表示形式],"",0))</f>
        <v>-</v>
      </c>
      <c r="M109" s="12" t="str" cm="1">
        <f t="array" aca="1" ref="M109" ca="1">TEXT(IF(_xlfn.XLOOKUP(_xlfn.TEXTJOIN("-",TRUE,$F109,$O$1-2),指標計算③算出[index],INDIRECT(_xlfn.CONCAT("指標計算③算出[",$G$1,"]")),"-")=0,"-",_xlfn.XLOOKUP(_xlfn.TEXTJOIN("-",TRUE,$F109,$O$1-2),指標計算③算出[index],INDIRECT(_xlfn.CONCAT("指標計算③算出[",$G$1,"]")),"-")),_xlfn.XLOOKUP($G$1,指標リスト[指標名],指標リスト[表示形式],"",0))</f>
        <v>-</v>
      </c>
      <c r="N109" s="12" t="str" cm="1">
        <f t="array" aca="1" ref="N109" ca="1">TEXT(IF(_xlfn.XLOOKUP(_xlfn.TEXTJOIN("-",TRUE,$F109,$O$1-1),指標計算③算出[index],INDIRECT(_xlfn.CONCAT("指標計算③算出[",$G$1,"]")),"-")=0,"-",_xlfn.XLOOKUP(_xlfn.TEXTJOIN("-",TRUE,$F109,$O$1-1),指標計算③算出[index],INDIRECT(_xlfn.CONCAT("指標計算③算出[",$G$1,"]")),"-")),_xlfn.XLOOKUP($G$1,指標リスト[指標名],指標リスト[表示形式],"",0))</f>
        <v>11.8%</v>
      </c>
      <c r="O109" s="12" t="str" cm="1">
        <f t="array" aca="1" ref="O109" ca="1">TEXT(IF(_xlfn.XLOOKUP(_xlfn.TEXTJOIN("-",TRUE,$F109,$O$1),指標計算③算出[index],INDIRECT(_xlfn.CONCAT("指標計算③算出[",$G$1,"]")),"-")=0,"-",_xlfn.XLOOKUP(_xlfn.TEXTJOIN("-",TRUE,$F109,$O$1),指標計算③算出[index],INDIRECT(_xlfn.CONCAT("指標計算③算出[",$G$1,"]")),"-")),_xlfn.XLOOKUP($G$1,指標リスト[指標名],指標リスト[表示形式],"",0))</f>
        <v>10.6%</v>
      </c>
      <c r="P109" s="2"/>
      <c r="Q109" t="e" cm="1">
        <f t="array" aca="1" ref="Q109:V109" ca="1">IFERROR(IF(VALUE(J109:O109)=0,NA(),VALUE(J109:O109)),NA())</f>
        <v>#N/A</v>
      </c>
      <c r="R109" t="e">
        <f ca="1"/>
        <v>#N/A</v>
      </c>
      <c r="S109" t="e">
        <f ca="1"/>
        <v>#N/A</v>
      </c>
      <c r="T109" t="e">
        <f ca="1"/>
        <v>#N/A</v>
      </c>
      <c r="U109">
        <f ca="1"/>
        <v>0.11799999999999999</v>
      </c>
      <c r="V109">
        <f ca="1"/>
        <v>0.106</v>
      </c>
    </row>
    <row r="110" spans="1:27">
      <c r="A110" s="4" t="str">
        <f>IF(_xlfn.XLOOKUP(_xlfn.TEXTJOIN("-",TRUE,$F110,$O$1),指標計算③算出[index],指標計算③算出[特性別区分],"",0)=0,"",_xlfn.XLOOKUP(_xlfn.TEXTJOIN("-",TRUE,$F110,$O$1),指標計算③算出[index],指標計算③算出[特性別区分],"",0))</f>
        <v>無総</v>
      </c>
      <c r="B110" s="4">
        <f>IF(_xlfn.XLOOKUP(_xlfn.TEXTJOIN("-",TRUE,$F110,$O$1),指標計算③算出[index],指標計算③算出[規模別区分],"",0)=0,"",_xlfn.XLOOKUP(_xlfn.TEXTJOIN("-",TRUE,$F110,$O$1),指標計算③算出[index],指標計算③算出[規模別区分],"",0))</f>
        <v>4</v>
      </c>
      <c r="C110" s="4" t="str">
        <f>IF(_xlfn.XLOOKUP(_xlfn.TEXTJOIN("-",TRUE,$F110,$O$1),指標計算③算出[index],指標計算③算出[統合区分],"",0)=0,"",_xlfn.XLOOKUP(_xlfn.TEXTJOIN("-",TRUE,$F110,$O$1),指標計算③算出[index],指標計算③算出[統合区分],"",0))</f>
        <v>A</v>
      </c>
      <c r="D110" s="4" t="str">
        <f>_xlfn.XLOOKUP($A110,特性別区分リスト[特性別区分],特性別区分リスト[特性別区分名],"",0)</f>
        <v>医無総大</v>
      </c>
      <c r="E110" s="4" t="str">
        <f>_xlfn.XLOOKUP($B110,規模別区分リスト[規模別区分],規模別区分リスト[規模別区分名],"",0)</f>
        <v>3,000-5,000</v>
      </c>
      <c r="F110" s="1" t="s">
        <v>104</v>
      </c>
      <c r="G110" s="2" t="str" cm="1">
        <f t="array" ref="G110">_xlfn.XLOOKUP($F110,国立大学法人一覧[番号],IF($O$1&gt;=2024,国立大学法人一覧[法人名（2024～）],国立大学法人一覧[法人名（～2023）]),"",0)</f>
        <v>奈良国立大学機構</v>
      </c>
      <c r="H110" s="10" cm="1">
        <f t="array" aca="1" ref="H110" ca="1">_xlfn.XLOOKUP(_xlfn.TEXTJOIN("-",TRUE,$F110,$O$1),指標計算①分子[index],INDIRECT(_xlfn.CONCAT("指標計算①分子[",$G$1,"]")),0,0)</f>
        <v>1678609846</v>
      </c>
      <c r="I110" s="10" cm="1">
        <f t="array" aca="1" ref="I110" ca="1">_xlfn.XLOOKUP(_xlfn.TEXTJOIN("-",TRUE,$F110,$O$1),指標計算②分母[index],INDIRECT(_xlfn.CONCAT("指標計算②分母[",$G$1,"]")),0,0)</f>
        <v>48637170904</v>
      </c>
      <c r="J110" s="12" t="str" cm="1">
        <f t="array" aca="1" ref="J110" ca="1">TEXT(IF(_xlfn.XLOOKUP(_xlfn.TEXTJOIN("-",TRUE,$F110,$O$1-5),指標計算③算出[index],INDIRECT(_xlfn.CONCAT("指標計算③算出[",$G$1,"]")),"-")=0,"-",_xlfn.XLOOKUP(_xlfn.TEXTJOIN("-",TRUE,$F110,$O$1-5),指標計算③算出[index],INDIRECT(_xlfn.CONCAT("指標計算③算出[",$G$1,"]")),"-")),_xlfn.XLOOKUP($G$1,指標リスト[指標名],指標リスト[表示形式],"",0))</f>
        <v>-</v>
      </c>
      <c r="K110" s="12" t="str" cm="1">
        <f t="array" aca="1" ref="K110" ca="1">TEXT(IF(_xlfn.XLOOKUP(_xlfn.TEXTJOIN("-",TRUE,$F110,$O$1-4),指標計算③算出[index],INDIRECT(_xlfn.CONCAT("指標計算③算出[",$G$1,"]")),"-")=0,"-",_xlfn.XLOOKUP(_xlfn.TEXTJOIN("-",TRUE,$F110,$O$1-4),指標計算③算出[index],INDIRECT(_xlfn.CONCAT("指標計算③算出[",$G$1,"]")),"-")),_xlfn.XLOOKUP($G$1,指標リスト[指標名],指標リスト[表示形式],"",0))</f>
        <v>-</v>
      </c>
      <c r="L110" s="12" t="str" cm="1">
        <f t="array" aca="1" ref="L110" ca="1">TEXT(IF(_xlfn.XLOOKUP(_xlfn.TEXTJOIN("-",TRUE,$F110,$O$1-3),指標計算③算出[index],INDIRECT(_xlfn.CONCAT("指標計算③算出[",$G$1,"]")),"-")=0,"-",_xlfn.XLOOKUP(_xlfn.TEXTJOIN("-",TRUE,$F110,$O$1-3),指標計算③算出[index],INDIRECT(_xlfn.CONCAT("指標計算③算出[",$G$1,"]")),"-")),_xlfn.XLOOKUP($G$1,指標リスト[指標名],指標リスト[表示形式],"",0))</f>
        <v>-</v>
      </c>
      <c r="M110" s="12" t="str" cm="1">
        <f t="array" aca="1" ref="M110" ca="1">TEXT(IF(_xlfn.XLOOKUP(_xlfn.TEXTJOIN("-",TRUE,$F110,$O$1-2),指標計算③算出[index],INDIRECT(_xlfn.CONCAT("指標計算③算出[",$G$1,"]")),"-")=0,"-",_xlfn.XLOOKUP(_xlfn.TEXTJOIN("-",TRUE,$F110,$O$1-2),指標計算③算出[index],INDIRECT(_xlfn.CONCAT("指標計算③算出[",$G$1,"]")),"-")),_xlfn.XLOOKUP($G$1,指標リスト[指標名],指標リスト[表示形式],"",0))</f>
        <v>-</v>
      </c>
      <c r="N110" s="12" t="str" cm="1">
        <f t="array" aca="1" ref="N110" ca="1">TEXT(IF(_xlfn.XLOOKUP(_xlfn.TEXTJOIN("-",TRUE,$F110,$O$1-1),指標計算③算出[index],INDIRECT(_xlfn.CONCAT("指標計算③算出[",$G$1,"]")),"-")=0,"-",_xlfn.XLOOKUP(_xlfn.TEXTJOIN("-",TRUE,$F110,$O$1-1),指標計算③算出[index],INDIRECT(_xlfn.CONCAT("指標計算③算出[",$G$1,"]")),"-")),_xlfn.XLOOKUP($G$1,指標リスト[指標名],指標リスト[表示形式],"",0))</f>
        <v>3.2%</v>
      </c>
      <c r="O110" s="12" t="str" cm="1">
        <f t="array" aca="1" ref="O110" ca="1">TEXT(IF(_xlfn.XLOOKUP(_xlfn.TEXTJOIN("-",TRUE,$F110,$O$1),指標計算③算出[index],INDIRECT(_xlfn.CONCAT("指標計算③算出[",$G$1,"]")),"-")=0,"-",_xlfn.XLOOKUP(_xlfn.TEXTJOIN("-",TRUE,$F110,$O$1),指標計算③算出[index],INDIRECT(_xlfn.CONCAT("指標計算③算出[",$G$1,"]")),"-")),_xlfn.XLOOKUP($G$1,指標リスト[指標名],指標リスト[表示形式],"",0))</f>
        <v>3.5%</v>
      </c>
      <c r="P110" s="2"/>
      <c r="Q110" t="e" cm="1">
        <f t="array" aca="1" ref="Q110:V110" ca="1">IFERROR(IF(VALUE(J110:O110)=0,NA(),VALUE(J110:O110)),NA())</f>
        <v>#N/A</v>
      </c>
      <c r="R110" t="e">
        <f ca="1"/>
        <v>#N/A</v>
      </c>
      <c r="S110" t="e">
        <f ca="1"/>
        <v>#N/A</v>
      </c>
      <c r="T110" t="e">
        <f ca="1"/>
        <v>#N/A</v>
      </c>
      <c r="U110">
        <f ca="1"/>
        <v>3.2000000000000001E-2</v>
      </c>
      <c r="V110">
        <f ca="1"/>
        <v>3.5000000000000003E-2</v>
      </c>
    </row>
    <row r="112" spans="1:27">
      <c r="G112" s="35" t="s">
        <v>105</v>
      </c>
      <c r="H112" s="36"/>
      <c r="I112" s="37"/>
      <c r="J112" s="12" t="str">
        <f ca="1">TEXT(AVERAGEIFS(INDIRECT(_xlfn.CONCAT("指標計算③算出[",$G$1,"]")),指標計算③算出[西暦],$O$1-5,INDIRECT(_xlfn.CONCAT("指標計算③算出[",$G$1,"]")),"&lt;&gt;#DIV/0!",指標計算③算出[特性別区分],"&lt;&gt;"),_xlfn.XLOOKUP($G$1,指標リスト[指標名],指標リスト[表示形式]))</f>
        <v>15.5%</v>
      </c>
      <c r="K112" s="12" t="str">
        <f ca="1">TEXT(AVERAGEIFS(INDIRECT(_xlfn.CONCAT("指標計算③算出[",$G$1,"]")),指標計算③算出[西暦],$O$1-4,INDIRECT(_xlfn.CONCAT("指標計算③算出[",$G$1,"]")),"&lt;&gt;#DIV/0!",指標計算③算出[特性別区分],"&lt;&gt;"),_xlfn.XLOOKUP($G$1,指標リスト[指標名],指標リスト[表示形式]))</f>
        <v>15.6%</v>
      </c>
      <c r="L112" s="12" t="str">
        <f ca="1">TEXT(AVERAGEIFS(INDIRECT(_xlfn.CONCAT("指標計算③算出[",$G$1,"]")),指標計算③算出[西暦],$O$1-3,INDIRECT(_xlfn.CONCAT("指標計算③算出[",$G$1,"]")),"&lt;&gt;#DIV/0!",指標計算③算出[特性別区分],"&lt;&gt;"),_xlfn.XLOOKUP($G$1,指標リスト[指標名],指標リスト[表示形式]))</f>
        <v>15.7%</v>
      </c>
      <c r="M112" s="12" t="str">
        <f ca="1">TEXT(AVERAGEIFS(INDIRECT(_xlfn.CONCAT("指標計算③算出[",$G$1,"]")),指標計算③算出[西暦],$O$1-2,INDIRECT(_xlfn.CONCAT("指標計算③算出[",$G$1,"]")),"&lt;&gt;#DIV/0!",指標計算③算出[特性別区分],"&lt;&gt;"),_xlfn.XLOOKUP($G$1,指標リスト[指標名],指標リスト[表示形式]))</f>
        <v>15.6%</v>
      </c>
      <c r="N112" s="12" t="str">
        <f ca="1">TEXT(AVERAGEIFS(INDIRECT(_xlfn.CONCAT("指標計算③算出[",$G$1,"]")),指標計算③算出[西暦],$O$1-1,INDIRECT(_xlfn.CONCAT("指標計算③算出[",$G$1,"]")),"&lt;&gt;#DIV/0!",指標計算③算出[特性別区分],"&lt;&gt;"),_xlfn.XLOOKUP($G$1,指標リスト[指標名],指標リスト[表示形式]))</f>
        <v>16.5%</v>
      </c>
      <c r="O112" s="12" t="str">
        <f ca="1">TEXT(AVERAGEIFS(INDIRECT(_xlfn.CONCAT("指標計算③算出[",$G$1,"]")),指標計算③算出[西暦],$O$1,INDIRECT(_xlfn.CONCAT("指標計算③算出[",$G$1,"]")),"&lt;&gt;#DIV/0!",指標計算③算出[特性別区分],"&lt;&gt;"),_xlfn.XLOOKUP($G$1,指標リスト[指標名],指標リスト[表示形式]))</f>
        <v>16.9%</v>
      </c>
      <c r="P112" s="2"/>
      <c r="Q112" cm="1">
        <f t="array" aca="1" ref="Q112:V112" ca="1">IFERROR(IF(VALUE(J112:O112)=0,NA(),VALUE(J112:O112)),NA())</f>
        <v>0.155</v>
      </c>
      <c r="R112">
        <f ca="1"/>
        <v>0.156</v>
      </c>
      <c r="S112">
        <f ca="1"/>
        <v>0.157</v>
      </c>
      <c r="T112">
        <f ca="1"/>
        <v>0.156</v>
      </c>
      <c r="U112">
        <f ca="1"/>
        <v>0.16500000000000001</v>
      </c>
      <c r="V112">
        <f ca="1"/>
        <v>0.16900000000000001</v>
      </c>
      <c r="Z112" s="16"/>
      <c r="AA112" s="16"/>
    </row>
    <row r="114" spans="6:27">
      <c r="G114" s="21" t="s">
        <v>106</v>
      </c>
      <c r="H114" s="22"/>
      <c r="I114" s="23"/>
    </row>
    <row r="115" spans="6:27">
      <c r="F115" s="14" cm="1">
        <f t="array" ref="F115:G122">規模別区分リスト[]</f>
        <v>1</v>
      </c>
      <c r="G115" s="17" t="str">
        <v>&lt;1,000</v>
      </c>
      <c r="H115" s="18"/>
      <c r="I115" s="18"/>
      <c r="J115" s="12" t="str" cm="1">
        <f t="array" aca="1" ref="J115" ca="1">TEXT(_xlfn.XLOOKUP(($O$1-5)&amp;$F115,規模別指標[西暦]&amp;規模別指標[規模別区分],INDIRECT(_xlfn.CONCAT("規模別指標[",$G$1,"]")),NA(),0),_xlfn.XLOOKUP($G$1,指標リスト[指標名],指標リスト[表示形式],"",0))</f>
        <v>8.2%</v>
      </c>
      <c r="K115" s="12" t="str" cm="1">
        <f t="array" aca="1" ref="K115" ca="1">TEXT(_xlfn.XLOOKUP(($O$1-4)&amp;$F115,規模別指標[西暦]&amp;規模別指標[規模別区分],INDIRECT(_xlfn.CONCAT("規模別指標[",$G$1,"]")),NA(),0),_xlfn.XLOOKUP($G$1,指標リスト[指標名],指標リスト[表示形式],"",0))</f>
        <v>8.0%</v>
      </c>
      <c r="L115" s="12" t="str" cm="1">
        <f t="array" aca="1" ref="L115" ca="1">TEXT(_xlfn.XLOOKUP(($O$1-3)&amp;$F115,規模別指標[西暦]&amp;規模別指標[規模別区分],INDIRECT(_xlfn.CONCAT("規模別指標[",$G$1,"]")),NA(),0),_xlfn.XLOOKUP($G$1,指標リスト[指標名],指標リスト[表示形式],"",0))</f>
        <v>8.4%</v>
      </c>
      <c r="M115" s="12" t="str" cm="1">
        <f t="array" aca="1" ref="M115" ca="1">TEXT(_xlfn.XLOOKUP(($O$1-2)&amp;$F115,規模別指標[西暦]&amp;規模別指標[規模別区分],INDIRECT(_xlfn.CONCAT("規模別指標[",$G$1,"]")),NA(),0),_xlfn.XLOOKUP($G$1,指標リスト[指標名],指標リスト[表示形式],"",0))</f>
        <v>7.2%</v>
      </c>
      <c r="N115" s="12" t="str" cm="1">
        <f t="array" aca="1" ref="N115" ca="1">TEXT(_xlfn.XLOOKUP(($O$1-1)&amp;$F115,規模別指標[西暦]&amp;規模別指標[規模別区分],INDIRECT(_xlfn.CONCAT("規模別指標[",$G$1,"]")),NA(),0),_xlfn.XLOOKUP($G$1,指標リスト[指標名],指標リスト[表示形式],"",0))</f>
        <v>15.3%</v>
      </c>
      <c r="O115" s="12" t="str" cm="1">
        <f t="array" aca="1" ref="O115" ca="1">TEXT(_xlfn.XLOOKUP(($O$1-0)&amp;$F115,規模別指標[西暦]&amp;規模別指標[規模別区分],INDIRECT(_xlfn.CONCAT("規模別指標[",$G$1,"]")),NA(),0),_xlfn.XLOOKUP($G$1,指標リスト[指標名],指標リスト[表示形式],"",0))</f>
        <v>14.5%</v>
      </c>
      <c r="P115" s="2"/>
      <c r="Q115" cm="1">
        <f t="array" aca="1" ref="Q115:V115" ca="1">IFERROR(IF(VALUE(J115:O115)=0,NA(),VALUE(J115:O115)),NA())</f>
        <v>8.2000000000000003E-2</v>
      </c>
      <c r="R115">
        <f ca="1"/>
        <v>0.08</v>
      </c>
      <c r="S115">
        <f ca="1"/>
        <v>8.4000000000000005E-2</v>
      </c>
      <c r="T115">
        <f ca="1"/>
        <v>7.1999999999999995E-2</v>
      </c>
      <c r="U115">
        <f ca="1"/>
        <v>0.153</v>
      </c>
      <c r="V115">
        <f ca="1"/>
        <v>0.14499999999999999</v>
      </c>
      <c r="Z115" s="16"/>
      <c r="AA115" s="16"/>
    </row>
    <row r="116" spans="6:27">
      <c r="F116" s="14">
        <v>2</v>
      </c>
      <c r="G116" s="17" t="str">
        <v>1,000-2,000</v>
      </c>
      <c r="H116" s="18"/>
      <c r="I116" s="18"/>
      <c r="J116" s="12" t="str" cm="1">
        <f t="array" aca="1" ref="J116" ca="1">TEXT(_xlfn.XLOOKUP(($O$1-5)&amp;$F116,規模別指標[西暦]&amp;規模別指標[規模別区分],INDIRECT(_xlfn.CONCAT("規模別指標[",$G$1,"]")),NA(),0),_xlfn.XLOOKUP($G$1,指標リスト[指標名],指標リスト[表示形式],"",0))</f>
        <v>15.8%</v>
      </c>
      <c r="K116" s="12" t="str" cm="1">
        <f t="array" aca="1" ref="K116" ca="1">TEXT(_xlfn.XLOOKUP(($O$1-4)&amp;$F116,規模別指標[西暦]&amp;規模別指標[規模別区分],INDIRECT(_xlfn.CONCAT("規模別指標[",$G$1,"]")),NA(),0),_xlfn.XLOOKUP($G$1,指標リスト[指標名],指標リスト[表示形式],"",0))</f>
        <v>16.5%</v>
      </c>
      <c r="L116" s="12" t="str" cm="1">
        <f t="array" aca="1" ref="L116" ca="1">TEXT(_xlfn.XLOOKUP(($O$1-3)&amp;$F116,規模別指標[西暦]&amp;規模別指標[規模別区分],INDIRECT(_xlfn.CONCAT("規模別指標[",$G$1,"]")),NA(),0),_xlfn.XLOOKUP($G$1,指標リスト[指標名],指標リスト[表示形式],"",0))</f>
        <v>16.4%</v>
      </c>
      <c r="M116" s="12" t="str" cm="1">
        <f t="array" aca="1" ref="M116" ca="1">TEXT(_xlfn.XLOOKUP(($O$1-2)&amp;$F116,規模別指標[西暦]&amp;規模別指標[規模別区分],INDIRECT(_xlfn.CONCAT("規模別指標[",$G$1,"]")),NA(),0),_xlfn.XLOOKUP($G$1,指標リスト[指標名],指標リスト[表示形式],"",0))</f>
        <v>16.4%</v>
      </c>
      <c r="N116" s="12" t="str" cm="1">
        <f t="array" aca="1" ref="N116" ca="1">TEXT(_xlfn.XLOOKUP(($O$1-1)&amp;$F116,規模別指標[西暦]&amp;規模別指標[規模別区分],INDIRECT(_xlfn.CONCAT("規模別指標[",$G$1,"]")),NA(),0),_xlfn.XLOOKUP($G$1,指標リスト[指標名],指標リスト[表示形式],"",0))</f>
        <v>15.1%</v>
      </c>
      <c r="O116" s="12" t="str" cm="1">
        <f t="array" aca="1" ref="O116" ca="1">TEXT(_xlfn.XLOOKUP(($O$1-0)&amp;$F116,規模別指標[西暦]&amp;規模別指標[規模別区分],INDIRECT(_xlfn.CONCAT("規模別指標[",$G$1,"]")),NA(),0),_xlfn.XLOOKUP($G$1,指標リスト[指標名],指標リスト[表示形式],"",0))</f>
        <v>16.0%</v>
      </c>
      <c r="P116" s="2"/>
      <c r="Q116" cm="1">
        <f t="array" aca="1" ref="Q116:V116" ca="1">IFERROR(IF(VALUE(J116:O116)=0,NA(),VALUE(J116:O116)),NA())</f>
        <v>0.158</v>
      </c>
      <c r="R116">
        <f ca="1"/>
        <v>0.16500000000000001</v>
      </c>
      <c r="S116">
        <f ca="1"/>
        <v>0.16400000000000001</v>
      </c>
      <c r="T116">
        <f ca="1"/>
        <v>0.16400000000000001</v>
      </c>
      <c r="U116">
        <f ca="1"/>
        <v>0.151</v>
      </c>
      <c r="V116">
        <f ca="1"/>
        <v>0.16</v>
      </c>
      <c r="Z116" s="16"/>
      <c r="AA116" s="16"/>
    </row>
    <row r="117" spans="6:27">
      <c r="F117" s="14">
        <v>3</v>
      </c>
      <c r="G117" s="17" t="str">
        <v>2,000-3,000</v>
      </c>
      <c r="H117" s="18"/>
      <c r="I117" s="18"/>
      <c r="J117" s="12" t="str" cm="1">
        <f t="array" aca="1" ref="J117" ca="1">TEXT(_xlfn.XLOOKUP(($O$1-5)&amp;$F117,規模別指標[西暦]&amp;規模別指標[規模別区分],INDIRECT(_xlfn.CONCAT("規模別指標[",$G$1,"]")),NA(),0),_xlfn.XLOOKUP($G$1,指標リスト[指標名],指標リスト[表示形式],"",0))</f>
        <v>5.6%</v>
      </c>
      <c r="K117" s="12" t="str" cm="1">
        <f t="array" aca="1" ref="K117" ca="1">TEXT(_xlfn.XLOOKUP(($O$1-4)&amp;$F117,規模別指標[西暦]&amp;規模別指標[規模別区分],INDIRECT(_xlfn.CONCAT("規模別指標[",$G$1,"]")),NA(),0),_xlfn.XLOOKUP($G$1,指標リスト[指標名],指標リスト[表示形式],"",0))</f>
        <v>5.8%</v>
      </c>
      <c r="L117" s="12" t="str" cm="1">
        <f t="array" aca="1" ref="L117" ca="1">TEXT(_xlfn.XLOOKUP(($O$1-3)&amp;$F117,規模別指標[西暦]&amp;規模別指標[規模別区分],INDIRECT(_xlfn.CONCAT("規模別指標[",$G$1,"]")),NA(),0),_xlfn.XLOOKUP($G$1,指標リスト[指標名],指標リスト[表示形式],"",0))</f>
        <v>6.0%</v>
      </c>
      <c r="M117" s="12" t="str" cm="1">
        <f t="array" aca="1" ref="M117" ca="1">TEXT(_xlfn.XLOOKUP(($O$1-2)&amp;$F117,規模別指標[西暦]&amp;規模別指標[規模別区分],INDIRECT(_xlfn.CONCAT("規模別指標[",$G$1,"]")),NA(),0),_xlfn.XLOOKUP($G$1,指標リスト[指標名],指標リスト[表示形式],"",0))</f>
        <v>6.7%</v>
      </c>
      <c r="N117" s="12" t="str" cm="1">
        <f t="array" aca="1" ref="N117" ca="1">TEXT(_xlfn.XLOOKUP(($O$1-1)&amp;$F117,規模別指標[西暦]&amp;規模別指標[規模別区分],INDIRECT(_xlfn.CONCAT("規模別指標[",$G$1,"]")),NA(),0),_xlfn.XLOOKUP($G$1,指標リスト[指標名],指標リスト[表示形式],"",0))</f>
        <v>7.4%</v>
      </c>
      <c r="O117" s="12" t="str" cm="1">
        <f t="array" aca="1" ref="O117" ca="1">TEXT(_xlfn.XLOOKUP(($O$1-0)&amp;$F117,規模別指標[西暦]&amp;規模別指標[規模別区分],INDIRECT(_xlfn.CONCAT("規模別指標[",$G$1,"]")),NA(),0),_xlfn.XLOOKUP($G$1,指標リスト[指標名],指標リスト[表示形式],"",0))</f>
        <v>9.3%</v>
      </c>
      <c r="P117" s="2"/>
      <c r="Q117" cm="1">
        <f t="array" aca="1" ref="Q117:V117" ca="1">IFERROR(IF(VALUE(J117:O117)=0,NA(),VALUE(J117:O117)),NA())</f>
        <v>5.6000000000000001E-2</v>
      </c>
      <c r="R117">
        <f ca="1"/>
        <v>5.8000000000000003E-2</v>
      </c>
      <c r="S117">
        <f ca="1"/>
        <v>0.06</v>
      </c>
      <c r="T117">
        <f ca="1"/>
        <v>6.7000000000000004E-2</v>
      </c>
      <c r="U117">
        <f ca="1"/>
        <v>7.3999999999999996E-2</v>
      </c>
      <c r="V117">
        <f ca="1"/>
        <v>9.2999999999999999E-2</v>
      </c>
      <c r="Z117" s="16"/>
      <c r="AA117" s="16"/>
    </row>
    <row r="118" spans="6:27">
      <c r="F118" s="14">
        <v>4</v>
      </c>
      <c r="G118" s="17" t="str">
        <v>3,000-5,000</v>
      </c>
      <c r="H118" s="18"/>
      <c r="I118" s="18"/>
      <c r="J118" s="12" t="str" cm="1">
        <f t="array" aca="1" ref="J118" ca="1">TEXT(_xlfn.XLOOKUP(($O$1-5)&amp;$F118,規模別指標[西暦]&amp;規模別指標[規模別区分],INDIRECT(_xlfn.CONCAT("規模別指標[",$G$1,"]")),NA(),0),_xlfn.XLOOKUP($G$1,指標リスト[指標名],指標リスト[表示形式],"",0))</f>
        <v>10.6%</v>
      </c>
      <c r="K118" s="12" t="str" cm="1">
        <f t="array" aca="1" ref="K118" ca="1">TEXT(_xlfn.XLOOKUP(($O$1-4)&amp;$F118,規模別指標[西暦]&amp;規模別指標[規模別区分],INDIRECT(_xlfn.CONCAT("規模別指標[",$G$1,"]")),NA(),0),_xlfn.XLOOKUP($G$1,指標リスト[指標名],指標リスト[表示形式],"",0))</f>
        <v>10.9%</v>
      </c>
      <c r="L118" s="12" t="str" cm="1">
        <f t="array" aca="1" ref="L118" ca="1">TEXT(_xlfn.XLOOKUP(($O$1-3)&amp;$F118,規模別指標[西暦]&amp;規模別指標[規模別区分],INDIRECT(_xlfn.CONCAT("規模別指標[",$G$1,"]")),NA(),0),_xlfn.XLOOKUP($G$1,指標リスト[指標名],指標リスト[表示形式],"",0))</f>
        <v>11.5%</v>
      </c>
      <c r="M118" s="12" t="str" cm="1">
        <f t="array" aca="1" ref="M118" ca="1">TEXT(_xlfn.XLOOKUP(($O$1-2)&amp;$F118,規模別指標[西暦]&amp;規模別指標[規模別区分],INDIRECT(_xlfn.CONCAT("規模別指標[",$G$1,"]")),NA(),0),_xlfn.XLOOKUP($G$1,指標リスト[指標名],指標リスト[表示形式],"",0))</f>
        <v>10.6%</v>
      </c>
      <c r="N118" s="12" t="str" cm="1">
        <f t="array" aca="1" ref="N118" ca="1">TEXT(_xlfn.XLOOKUP(($O$1-1)&amp;$F118,規模別指標[西暦]&amp;規模別指標[規模別区分],INDIRECT(_xlfn.CONCAT("規模別指標[",$G$1,"]")),NA(),0),_xlfn.XLOOKUP($G$1,指標リスト[指標名],指標リスト[表示形式],"",0))</f>
        <v>10.2%</v>
      </c>
      <c r="O118" s="12" t="str" cm="1">
        <f t="array" aca="1" ref="O118" ca="1">TEXT(_xlfn.XLOOKUP(($O$1-0)&amp;$F118,規模別指標[西暦]&amp;規模別指標[規模別区分],INDIRECT(_xlfn.CONCAT("規模別指標[",$G$1,"]")),NA(),0),_xlfn.XLOOKUP($G$1,指標リスト[指標名],指標リスト[表示形式],"",0))</f>
        <v>10.4%</v>
      </c>
      <c r="P118" s="2"/>
      <c r="Q118" cm="1">
        <f t="array" aca="1" ref="Q118:V118" ca="1">IFERROR(IF(VALUE(J118:O118)=0,NA(),VALUE(J118:O118)),NA())</f>
        <v>0.106</v>
      </c>
      <c r="R118">
        <f ca="1"/>
        <v>0.109</v>
      </c>
      <c r="S118">
        <f ca="1"/>
        <v>0.115</v>
      </c>
      <c r="T118">
        <f ca="1"/>
        <v>0.106</v>
      </c>
      <c r="U118">
        <f ca="1"/>
        <v>0.10199999999999999</v>
      </c>
      <c r="V118">
        <f ca="1"/>
        <v>0.104</v>
      </c>
      <c r="Z118" s="16"/>
      <c r="AA118" s="16"/>
    </row>
    <row r="119" spans="6:27">
      <c r="F119" s="14">
        <v>5</v>
      </c>
      <c r="G119" s="17" t="str">
        <v>5,000-8,000</v>
      </c>
      <c r="H119" s="18"/>
      <c r="I119" s="18"/>
      <c r="J119" s="12" t="str" cm="1">
        <f t="array" aca="1" ref="J119" ca="1">TEXT(_xlfn.XLOOKUP(($O$1-5)&amp;$F119,規模別指標[西暦]&amp;規模別指標[規模別区分],INDIRECT(_xlfn.CONCAT("規模別指標[",$G$1,"]")),NA(),0),_xlfn.XLOOKUP($G$1,指標リスト[指標名],指標リスト[表示形式],"",0))</f>
        <v>18.8%</v>
      </c>
      <c r="K119" s="12" t="str" cm="1">
        <f t="array" aca="1" ref="K119" ca="1">TEXT(_xlfn.XLOOKUP(($O$1-4)&amp;$F119,規模別指標[西暦]&amp;規模別指標[規模別区分],INDIRECT(_xlfn.CONCAT("規模別指標[",$G$1,"]")),NA(),0),_xlfn.XLOOKUP($G$1,指標リスト[指標名],指標リスト[表示形式],"",0))</f>
        <v>18.7%</v>
      </c>
      <c r="L119" s="12" t="str" cm="1">
        <f t="array" aca="1" ref="L119" ca="1">TEXT(_xlfn.XLOOKUP(($O$1-3)&amp;$F119,規模別指標[西暦]&amp;規模別指標[規模別区分],INDIRECT(_xlfn.CONCAT("規模別指標[",$G$1,"]")),NA(),0),_xlfn.XLOOKUP($G$1,指標リスト[指標名],指標リスト[表示形式],"",0))</f>
        <v>18.2%</v>
      </c>
      <c r="M119" s="12" t="str" cm="1">
        <f t="array" aca="1" ref="M119" ca="1">TEXT(_xlfn.XLOOKUP(($O$1-2)&amp;$F119,規模別指標[西暦]&amp;規模別指標[規模別区分],INDIRECT(_xlfn.CONCAT("規模別指標[",$G$1,"]")),NA(),0),_xlfn.XLOOKUP($G$1,指標リスト[指標名],指標リスト[表示形式],"",0))</f>
        <v>18.4%</v>
      </c>
      <c r="N119" s="12" t="str" cm="1">
        <f t="array" aca="1" ref="N119" ca="1">TEXT(_xlfn.XLOOKUP(($O$1-1)&amp;$F119,規模別指標[西暦]&amp;規模別指標[規模別区分],INDIRECT(_xlfn.CONCAT("規模別指標[",$G$1,"]")),NA(),0),_xlfn.XLOOKUP($G$1,指標リスト[指標名],指標リスト[表示形式],"",0))</f>
        <v>19.6%</v>
      </c>
      <c r="O119" s="12" t="str" cm="1">
        <f t="array" aca="1" ref="O119" ca="1">TEXT(_xlfn.XLOOKUP(($O$1-0)&amp;$F119,規模別指標[西暦]&amp;規模別指標[規模別区分],INDIRECT(_xlfn.CONCAT("規模別指標[",$G$1,"]")),NA(),0),_xlfn.XLOOKUP($G$1,指標リスト[指標名],指標リスト[表示形式],"",0))</f>
        <v>20.2%</v>
      </c>
      <c r="P119" s="2"/>
      <c r="Q119" cm="1">
        <f t="array" aca="1" ref="Q119:V119" ca="1">IFERROR(IF(VALUE(J119:O119)=0,NA(),VALUE(J119:O119)),NA())</f>
        <v>0.188</v>
      </c>
      <c r="R119">
        <f ca="1"/>
        <v>0.187</v>
      </c>
      <c r="S119">
        <f ca="1"/>
        <v>0.182</v>
      </c>
      <c r="T119">
        <f ca="1"/>
        <v>0.184</v>
      </c>
      <c r="U119">
        <f ca="1"/>
        <v>0.19600000000000001</v>
      </c>
      <c r="V119">
        <f ca="1"/>
        <v>0.20200000000000001</v>
      </c>
      <c r="Z119" s="16"/>
      <c r="AA119" s="16"/>
    </row>
    <row r="120" spans="6:27">
      <c r="F120" s="14">
        <v>6</v>
      </c>
      <c r="G120" s="17" t="str">
        <v>8,000-10,000</v>
      </c>
      <c r="H120" s="18"/>
      <c r="I120" s="18"/>
      <c r="J120" s="12" t="str" cm="1">
        <f t="array" aca="1" ref="J120" ca="1">TEXT(_xlfn.XLOOKUP(($O$1-5)&amp;$F120,規模別指標[西暦]&amp;規模別指標[規模別区分],INDIRECT(_xlfn.CONCAT("規模別指標[",$G$1,"]")),NA(),0),_xlfn.XLOOKUP($G$1,指標リスト[指標名],指標リスト[表示形式],"",0))</f>
        <v>22.6%</v>
      </c>
      <c r="K120" s="12" t="str" cm="1">
        <f t="array" aca="1" ref="K120" ca="1">TEXT(_xlfn.XLOOKUP(($O$1-4)&amp;$F120,規模別指標[西暦]&amp;規模別指標[規模別区分],INDIRECT(_xlfn.CONCAT("規模別指標[",$G$1,"]")),NA(),0),_xlfn.XLOOKUP($G$1,指標リスト[指標名],指標リスト[表示形式],"",0))</f>
        <v>21.6%</v>
      </c>
      <c r="L120" s="12" t="str" cm="1">
        <f t="array" aca="1" ref="L120" ca="1">TEXT(_xlfn.XLOOKUP(($O$1-3)&amp;$F120,規模別指標[西暦]&amp;規模別指標[規模別区分],INDIRECT(_xlfn.CONCAT("規模別指標[",$G$1,"]")),NA(),0),_xlfn.XLOOKUP($G$1,指標リスト[指標名],指標リスト[表示形式],"",0))</f>
        <v>22.2%</v>
      </c>
      <c r="M120" s="12" t="str" cm="1">
        <f t="array" aca="1" ref="M120" ca="1">TEXT(_xlfn.XLOOKUP(($O$1-2)&amp;$F120,規模別指標[西暦]&amp;規模別指標[規模別区分],INDIRECT(_xlfn.CONCAT("規模別指標[",$G$1,"]")),NA(),0),_xlfn.XLOOKUP($G$1,指標リスト[指標名],指標リスト[表示形式],"",0))</f>
        <v>23.1%</v>
      </c>
      <c r="N120" s="12" t="str" cm="1">
        <f t="array" aca="1" ref="N120" ca="1">TEXT(_xlfn.XLOOKUP(($O$1-1)&amp;$F120,規模別指標[西暦]&amp;規模別指標[規模別区分],INDIRECT(_xlfn.CONCAT("規模別指標[",$G$1,"]")),NA(),0),_xlfn.XLOOKUP($G$1,指標リスト[指標名],指標リスト[表示形式],"",0))</f>
        <v>22.5%</v>
      </c>
      <c r="O120" s="12" t="str" cm="1">
        <f t="array" aca="1" ref="O120" ca="1">TEXT(_xlfn.XLOOKUP(($O$1-0)&amp;$F120,規模別指標[西暦]&amp;規模別指標[規模別区分],INDIRECT(_xlfn.CONCAT("規模別指標[",$G$1,"]")),NA(),0),_xlfn.XLOOKUP($G$1,指標リスト[指標名],指標リスト[表示形式],"",0))</f>
        <v>23.3%</v>
      </c>
      <c r="P120" s="2"/>
      <c r="Q120" cm="1">
        <f t="array" aca="1" ref="Q120:V120" ca="1">IFERROR(IF(VALUE(J120:O120)=0,NA(),VALUE(J120:O120)),NA())</f>
        <v>0.22600000000000001</v>
      </c>
      <c r="R120">
        <f ca="1"/>
        <v>0.216</v>
      </c>
      <c r="S120">
        <f ca="1"/>
        <v>0.222</v>
      </c>
      <c r="T120">
        <f ca="1"/>
        <v>0.23100000000000001</v>
      </c>
      <c r="U120">
        <f ca="1"/>
        <v>0.22500000000000001</v>
      </c>
      <c r="V120">
        <f ca="1"/>
        <v>0.23300000000000001</v>
      </c>
      <c r="Z120" s="16"/>
      <c r="AA120" s="16"/>
    </row>
    <row r="121" spans="6:27">
      <c r="F121" s="14">
        <v>7</v>
      </c>
      <c r="G121" s="17" t="str">
        <v>10,000-15,000</v>
      </c>
      <c r="H121" s="18"/>
      <c r="I121" s="18"/>
      <c r="J121" s="12" t="str" cm="1">
        <f t="array" aca="1" ref="J121" ca="1">TEXT(_xlfn.XLOOKUP(($O$1-5)&amp;$F121,規模別指標[西暦]&amp;規模別指標[規模別区分],INDIRECT(_xlfn.CONCAT("規模別指標[",$G$1,"]")),NA(),0),_xlfn.XLOOKUP($G$1,指標リスト[指標名],指標リスト[表示形式],"",0))</f>
        <v>20.2%</v>
      </c>
      <c r="K121" s="12" t="str" cm="1">
        <f t="array" aca="1" ref="K121" ca="1">TEXT(_xlfn.XLOOKUP(($O$1-4)&amp;$F121,規模別指標[西暦]&amp;規模別指標[規模別区分],INDIRECT(_xlfn.CONCAT("規模別指標[",$G$1,"]")),NA(),0),_xlfn.XLOOKUP($G$1,指標リスト[指標名],指標リスト[表示形式],"",0))</f>
        <v>20.8%</v>
      </c>
      <c r="L121" s="12" t="str" cm="1">
        <f t="array" aca="1" ref="L121" ca="1">TEXT(_xlfn.XLOOKUP(($O$1-3)&amp;$F121,規模別指標[西暦]&amp;規模別指標[規模別区分],INDIRECT(_xlfn.CONCAT("規模別指標[",$G$1,"]")),NA(),0),_xlfn.XLOOKUP($G$1,指標リスト[指標名],指標リスト[表示形式],"",0))</f>
        <v>21.3%</v>
      </c>
      <c r="M121" s="12" t="str" cm="1">
        <f t="array" aca="1" ref="M121" ca="1">TEXT(_xlfn.XLOOKUP(($O$1-2)&amp;$F121,規模別指標[西暦]&amp;規模別指標[規模別区分],INDIRECT(_xlfn.CONCAT("規模別指標[",$G$1,"]")),NA(),0),_xlfn.XLOOKUP($G$1,指標リスト[指標名],指標リスト[表示形式],"",0))</f>
        <v>20.5%</v>
      </c>
      <c r="N121" s="12" t="str" cm="1">
        <f t="array" aca="1" ref="N121" ca="1">TEXT(_xlfn.XLOOKUP(($O$1-1)&amp;$F121,規模別指標[西暦]&amp;規模別指標[規模別区分],INDIRECT(_xlfn.CONCAT("規模別指標[",$G$1,"]")),NA(),0),_xlfn.XLOOKUP($G$1,指標リスト[指標名],指標リスト[表示形式],"",0))</f>
        <v>21.4%</v>
      </c>
      <c r="O121" s="12" t="str" cm="1">
        <f t="array" aca="1" ref="O121" ca="1">TEXT(_xlfn.XLOOKUP(($O$1-0)&amp;$F121,規模別指標[西暦]&amp;規模別指標[規模別区分],INDIRECT(_xlfn.CONCAT("規模別指標[",$G$1,"]")),NA(),0),_xlfn.XLOOKUP($G$1,指標リスト[指標名],指標リスト[表示形式],"",0))</f>
        <v>20.6%</v>
      </c>
      <c r="P121" s="2"/>
      <c r="Q121" cm="1">
        <f t="array" aca="1" ref="Q121:V121" ca="1">IFERROR(IF(VALUE(J121:O121)=0,NA(),VALUE(J121:O121)),NA())</f>
        <v>0.20200000000000001</v>
      </c>
      <c r="R121">
        <f ca="1"/>
        <v>0.20799999999999999</v>
      </c>
      <c r="S121">
        <f ca="1"/>
        <v>0.21299999999999999</v>
      </c>
      <c r="T121">
        <f ca="1"/>
        <v>0.20499999999999999</v>
      </c>
      <c r="U121">
        <f ca="1"/>
        <v>0.214</v>
      </c>
      <c r="V121">
        <f ca="1"/>
        <v>0.20599999999999999</v>
      </c>
      <c r="Z121" s="16"/>
      <c r="AA121" s="16"/>
    </row>
    <row r="122" spans="6:27">
      <c r="F122" s="14">
        <v>8</v>
      </c>
      <c r="G122" s="17" t="str">
        <v>15,000&lt;</v>
      </c>
      <c r="H122" s="18"/>
      <c r="I122" s="18"/>
      <c r="J122" s="12" t="str" cm="1">
        <f t="array" aca="1" ref="J122" ca="1">TEXT(_xlfn.XLOOKUP(($O$1-5)&amp;$F122,規模別指標[西暦]&amp;規模別指標[規模別区分],INDIRECT(_xlfn.CONCAT("規模別指標[",$G$1,"]")),NA(),0),_xlfn.XLOOKUP($G$1,指標リスト[指標名],指標リスト[表示形式],"",0))</f>
        <v>13.9%</v>
      </c>
      <c r="K122" s="12" t="str" cm="1">
        <f t="array" aca="1" ref="K122" ca="1">TEXT(_xlfn.XLOOKUP(($O$1-4)&amp;$F122,規模別指標[西暦]&amp;規模別指標[規模別区分],INDIRECT(_xlfn.CONCAT("規模別指標[",$G$1,"]")),NA(),0),_xlfn.XLOOKUP($G$1,指標リスト[指標名],指標リスト[表示形式],"",0))</f>
        <v>13.9%</v>
      </c>
      <c r="L122" s="12" t="str" cm="1">
        <f t="array" aca="1" ref="L122" ca="1">TEXT(_xlfn.XLOOKUP(($O$1-3)&amp;$F122,規模別指標[西暦]&amp;規模別指標[規模別区分],INDIRECT(_xlfn.CONCAT("規模別指標[",$G$1,"]")),NA(),0),_xlfn.XLOOKUP($G$1,指標リスト[指標名],指標リスト[表示形式],"",0))</f>
        <v>16.0%</v>
      </c>
      <c r="M122" s="12" t="str" cm="1">
        <f t="array" aca="1" ref="M122" ca="1">TEXT(_xlfn.XLOOKUP(($O$1-2)&amp;$F122,規模別指標[西暦]&amp;規模別指標[規模別区分],INDIRECT(_xlfn.CONCAT("規模別指標[",$G$1,"]")),NA(),0),_xlfn.XLOOKUP($G$1,指標リスト[指標名],指標リスト[表示形式],"",0))</f>
        <v>16.3%</v>
      </c>
      <c r="N122" s="12" t="str" cm="1">
        <f t="array" aca="1" ref="N122" ca="1">TEXT(_xlfn.XLOOKUP(($O$1-1)&amp;$F122,規模別指標[西暦]&amp;規模別指標[規模別区分],INDIRECT(_xlfn.CONCAT("規模別指標[",$G$1,"]")),NA(),0),_xlfn.XLOOKUP($G$1,指標リスト[指標名],指標リスト[表示形式],"",0))</f>
        <v>17.3%</v>
      </c>
      <c r="O122" s="12" t="str" cm="1">
        <f t="array" aca="1" ref="O122" ca="1">TEXT(_xlfn.XLOOKUP(($O$1-0)&amp;$F122,規模別指標[西暦]&amp;規模別指標[規模別区分],INDIRECT(_xlfn.CONCAT("規模別指標[",$G$1,"]")),NA(),0),_xlfn.XLOOKUP($G$1,指標リスト[指標名],指標リスト[表示形式],"",0))</f>
        <v>17.7%</v>
      </c>
      <c r="P122" s="2"/>
      <c r="Q122" cm="1">
        <f t="array" aca="1" ref="Q122:V122" ca="1">IFERROR(IF(VALUE(J122:O122)=0,NA(),VALUE(J122:O122)),NA())</f>
        <v>0.13900000000000001</v>
      </c>
      <c r="R122">
        <f ca="1"/>
        <v>0.13900000000000001</v>
      </c>
      <c r="S122">
        <f ca="1"/>
        <v>0.16</v>
      </c>
      <c r="T122">
        <f ca="1"/>
        <v>0.16300000000000001</v>
      </c>
      <c r="U122">
        <f ca="1"/>
        <v>0.17299999999999999</v>
      </c>
      <c r="V122">
        <f ca="1"/>
        <v>0.17699999999999999</v>
      </c>
      <c r="Z122" s="16"/>
      <c r="AA122" s="16"/>
    </row>
    <row r="123" spans="6:27">
      <c r="Z123" s="16"/>
      <c r="AA123" s="16"/>
    </row>
    <row r="124" spans="6:27">
      <c r="G124" s="24" t="s">
        <v>107</v>
      </c>
      <c r="H124" s="25"/>
      <c r="I124" s="26"/>
      <c r="Z124" s="16"/>
      <c r="AA124" s="16"/>
    </row>
    <row r="125" spans="6:27">
      <c r="F125" s="15" t="str" cm="1">
        <f t="array" ref="F125:G132">特性別区分リスト[]</f>
        <v>帝</v>
      </c>
      <c r="G125" s="19" t="str">
        <v>旧帝大</v>
      </c>
      <c r="H125" s="20"/>
      <c r="I125" s="20"/>
      <c r="J125" s="12" t="str" cm="1">
        <f t="array" aca="1" ref="J125" ca="1">TEXT(_xlfn.XLOOKUP(($O$1-5)&amp;$F125,特性別指標[西暦]&amp;特性別指標[特性別区分],INDIRECT(_xlfn.CONCAT("特性別指標[",$G$1,"]")),NA(),0),_xlfn.XLOOKUP($G$1,指標リスト[指標名],指標リスト[表示形式],"",0))</f>
        <v>15.0%</v>
      </c>
      <c r="K125" s="12" t="str" cm="1">
        <f t="array" aca="1" ref="K125" ca="1">TEXT(_xlfn.XLOOKUP(($O$1-4)&amp;$F125,特性別指標[西暦]&amp;特性別指標[特性別区分],INDIRECT(_xlfn.CONCAT("特性別指標[",$G$1,"]")),NA(),0),_xlfn.XLOOKUP($G$1,指標リスト[指標名],指標リスト[表示形式],"",0))</f>
        <v>15.0%</v>
      </c>
      <c r="L125" s="12" t="str" cm="1">
        <f t="array" aca="1" ref="L125" ca="1">TEXT(_xlfn.XLOOKUP(($O$1-3)&amp;$F125,特性別指標[西暦]&amp;特性別指標[特性別区分],INDIRECT(_xlfn.CONCAT("特性別指標[",$G$1,"]")),NA(),0),_xlfn.XLOOKUP($G$1,指標リスト[指標名],指標リスト[表示形式],"",0))</f>
        <v>16.0%</v>
      </c>
      <c r="M125" s="12" t="str" cm="1">
        <f t="array" aca="1" ref="M125" ca="1">TEXT(_xlfn.XLOOKUP(($O$1-2)&amp;$F125,特性別指標[西暦]&amp;特性別指標[特性別区分],INDIRECT(_xlfn.CONCAT("特性別指標[",$G$1,"]")),NA(),0),_xlfn.XLOOKUP($G$1,指標リスト[指標名],指標リスト[表示形式],"",0))</f>
        <v>16.3%</v>
      </c>
      <c r="N125" s="12" t="str" cm="1">
        <f t="array" aca="1" ref="N125" ca="1">TEXT(_xlfn.XLOOKUP(($O$1-1)&amp;$F125,特性別指標[西暦]&amp;特性別指標[特性別区分],INDIRECT(_xlfn.CONCAT("特性別指標[",$G$1,"]")),NA(),0),_xlfn.XLOOKUP($G$1,指標リスト[指標名],指標リスト[表示形式],"",0))</f>
        <v>17.3%</v>
      </c>
      <c r="O125" s="12" t="str" cm="1">
        <f t="array" aca="1" ref="O125" ca="1">TEXT(_xlfn.XLOOKUP(($O$1-0)&amp;$F125,特性別指標[西暦]&amp;特性別指標[特性別区分],INDIRECT(_xlfn.CONCAT("特性別指標[",$G$1,"]")),NA(),0),_xlfn.XLOOKUP($G$1,指標リスト[指標名],指標リスト[表示形式],"",0))</f>
        <v>17.7%</v>
      </c>
      <c r="P125" s="2"/>
      <c r="Q125" cm="1">
        <f t="array" aca="1" ref="Q125:V125" ca="1">IFERROR(IF(VALUE(J125:O125)=0,NA(),VALUE(J125:O125)),NA())</f>
        <v>0.15</v>
      </c>
      <c r="R125">
        <f ca="1"/>
        <v>0.15</v>
      </c>
      <c r="S125">
        <f ca="1"/>
        <v>0.16</v>
      </c>
      <c r="T125">
        <f ca="1"/>
        <v>0.16300000000000001</v>
      </c>
      <c r="U125">
        <f ca="1"/>
        <v>0.17299999999999999</v>
      </c>
      <c r="V125">
        <f ca="1"/>
        <v>0.17699999999999999</v>
      </c>
      <c r="Z125" s="16"/>
      <c r="AA125" s="16"/>
    </row>
    <row r="126" spans="6:27">
      <c r="F126" s="15" t="str">
        <v>医総</v>
      </c>
      <c r="G126" s="19" t="str">
        <v>医総大</v>
      </c>
      <c r="H126" s="20"/>
      <c r="I126" s="20"/>
      <c r="J126" s="12" t="str" cm="1">
        <f t="array" aca="1" ref="J126" ca="1">TEXT(_xlfn.XLOOKUP(($O$1-5)&amp;$F126,特性別指標[西暦]&amp;特性別指標[特性別区分],INDIRECT(_xlfn.CONCAT("特性別指標[",$G$1,"]")),NA(),0),_xlfn.XLOOKUP($G$1,指標リスト[指標名],指標リスト[表示形式],"",0))</f>
        <v>26.7%</v>
      </c>
      <c r="K126" s="12" t="str" cm="1">
        <f t="array" aca="1" ref="K126" ca="1">TEXT(_xlfn.XLOOKUP(($O$1-4)&amp;$F126,特性別指標[西暦]&amp;特性別指標[特性別区分],INDIRECT(_xlfn.CONCAT("特性別指標[",$G$1,"]")),NA(),0),_xlfn.XLOOKUP($G$1,指標リスト[指標名],指標リスト[表示形式],"",0))</f>
        <v>26.3%</v>
      </c>
      <c r="L126" s="12" t="str" cm="1">
        <f t="array" aca="1" ref="L126" ca="1">TEXT(_xlfn.XLOOKUP(($O$1-3)&amp;$F126,特性別指標[西暦]&amp;特性別指標[特性別区分],INDIRECT(_xlfn.CONCAT("特性別指標[",$G$1,"]")),NA(),0),_xlfn.XLOOKUP($G$1,指標リスト[指標名],指標リスト[表示形式],"",0))</f>
        <v>26.5%</v>
      </c>
      <c r="M126" s="12" t="str" cm="1">
        <f t="array" aca="1" ref="M126" ca="1">TEXT(_xlfn.XLOOKUP(($O$1-2)&amp;$F126,特性別指標[西暦]&amp;特性別指標[特性別区分],INDIRECT(_xlfn.CONCAT("特性別指標[",$G$1,"]")),NA(),0),_xlfn.XLOOKUP($G$1,指標リスト[指標名],指標リスト[表示形式],"",0))</f>
        <v>25.9%</v>
      </c>
      <c r="N126" s="12" t="str" cm="1">
        <f t="array" aca="1" ref="N126" ca="1">TEXT(_xlfn.XLOOKUP(($O$1-1)&amp;$F126,特性別指標[西暦]&amp;特性別指標[特性別区分],INDIRECT(_xlfn.CONCAT("特性別指標[",$G$1,"]")),NA(),0),_xlfn.XLOOKUP($G$1,指標リスト[指標名],指標リスト[表示形式],"",0))</f>
        <v>26.6%</v>
      </c>
      <c r="O126" s="12" t="str" cm="1">
        <f t="array" aca="1" ref="O126" ca="1">TEXT(_xlfn.XLOOKUP(($O$1-0)&amp;$F126,特性別指標[西暦]&amp;特性別指標[特性別区分],INDIRECT(_xlfn.CONCAT("特性別指標[",$G$1,"]")),NA(),0),_xlfn.XLOOKUP($G$1,指標リスト[指標名],指標リスト[表示形式],"",0))</f>
        <v>27.3%</v>
      </c>
      <c r="P126" s="2"/>
      <c r="Q126" cm="1">
        <f t="array" aca="1" ref="Q126:V126" ca="1">IFERROR(IF(VALUE(J126:O126)=0,NA(),VALUE(J126:O126)),NA())</f>
        <v>0.26700000000000002</v>
      </c>
      <c r="R126">
        <f ca="1"/>
        <v>0.26300000000000001</v>
      </c>
      <c r="S126">
        <f ca="1"/>
        <v>0.26500000000000001</v>
      </c>
      <c r="T126">
        <f ca="1"/>
        <v>0.25900000000000001</v>
      </c>
      <c r="U126">
        <f ca="1"/>
        <v>0.26600000000000001</v>
      </c>
      <c r="V126">
        <f ca="1"/>
        <v>0.27300000000000002</v>
      </c>
      <c r="Z126" s="16"/>
      <c r="AA126" s="16"/>
    </row>
    <row r="127" spans="6:27">
      <c r="F127" s="15" t="str">
        <v>無総</v>
      </c>
      <c r="G127" s="19" t="str">
        <v>医無総大</v>
      </c>
      <c r="H127" s="20"/>
      <c r="I127" s="20"/>
      <c r="J127" s="12" t="str" cm="1">
        <f t="array" aca="1" ref="J127" ca="1">TEXT(_xlfn.XLOOKUP(($O$1-5)&amp;$F127,特性別指標[西暦]&amp;特性別指標[特性別区分],INDIRECT(_xlfn.CONCAT("特性別指標[",$G$1,"]")),NA(),0),_xlfn.XLOOKUP($G$1,指標リスト[指標名],指標リスト[表示形式],"",0))</f>
        <v>4.2%</v>
      </c>
      <c r="K127" s="12" t="str" cm="1">
        <f t="array" aca="1" ref="K127" ca="1">TEXT(_xlfn.XLOOKUP(($O$1-4)&amp;$F127,特性別指標[西暦]&amp;特性別指標[特性別区分],INDIRECT(_xlfn.CONCAT("特性別指標[",$G$1,"]")),NA(),0),_xlfn.XLOOKUP($G$1,指標リスト[指標名],指標リスト[表示形式],"",0))</f>
        <v>4.4%</v>
      </c>
      <c r="L127" s="12" t="str" cm="1">
        <f t="array" aca="1" ref="L127" ca="1">TEXT(_xlfn.XLOOKUP(($O$1-3)&amp;$F127,特性別指標[西暦]&amp;特性別指標[特性別区分],INDIRECT(_xlfn.CONCAT("特性別指標[",$G$1,"]")),NA(),0),_xlfn.XLOOKUP($G$1,指標リスト[指標名],指標リスト[表示形式],"",0))</f>
        <v>4.9%</v>
      </c>
      <c r="M127" s="12" t="str" cm="1">
        <f t="array" aca="1" ref="M127" ca="1">TEXT(_xlfn.XLOOKUP(($O$1-2)&amp;$F127,特性別指標[西暦]&amp;特性別指標[特性別区分],INDIRECT(_xlfn.CONCAT("特性別指標[",$G$1,"]")),NA(),0),_xlfn.XLOOKUP($G$1,指標リスト[指標名],指標リスト[表示形式],"",0))</f>
        <v>5.2%</v>
      </c>
      <c r="N127" s="12" t="str" cm="1">
        <f t="array" aca="1" ref="N127" ca="1">TEXT(_xlfn.XLOOKUP(($O$1-1)&amp;$F127,特性別指標[西暦]&amp;特性別指標[特性別区分],INDIRECT(_xlfn.CONCAT("特性別指標[",$G$1,"]")),NA(),0),_xlfn.XLOOKUP($G$1,指標リスト[指標名],指標リスト[表示形式],"",0))</f>
        <v>6.1%</v>
      </c>
      <c r="O127" s="12" t="str" cm="1">
        <f t="array" aca="1" ref="O127" ca="1">TEXT(_xlfn.XLOOKUP(($O$1-0)&amp;$F127,特性別指標[西暦]&amp;特性別指標[特性別区分],INDIRECT(_xlfn.CONCAT("特性別指標[",$G$1,"]")),NA(),0),_xlfn.XLOOKUP($G$1,指標リスト[指標名],指標リスト[表示形式],"",0))</f>
        <v>6.0%</v>
      </c>
      <c r="P127" s="2"/>
      <c r="Q127" cm="1">
        <f t="array" aca="1" ref="Q127:V127" ca="1">IFERROR(IF(VALUE(J127:O127)=0,NA(),VALUE(J127:O127)),NA())</f>
        <v>4.2000000000000003E-2</v>
      </c>
      <c r="R127">
        <f ca="1"/>
        <v>4.3999999999999997E-2</v>
      </c>
      <c r="S127">
        <f ca="1"/>
        <v>4.9000000000000002E-2</v>
      </c>
      <c r="T127">
        <f ca="1"/>
        <v>5.1999999999999998E-2</v>
      </c>
      <c r="U127">
        <f ca="1"/>
        <v>6.0999999999999999E-2</v>
      </c>
      <c r="V127">
        <f ca="1"/>
        <v>0.06</v>
      </c>
      <c r="Z127" s="16"/>
      <c r="AA127" s="16"/>
    </row>
    <row r="128" spans="6:27">
      <c r="F128" s="15" t="str">
        <v>理</v>
      </c>
      <c r="G128" s="19" t="str">
        <v>理工大</v>
      </c>
      <c r="H128" s="20"/>
      <c r="I128" s="20"/>
      <c r="J128" s="12" t="str" cm="1">
        <f t="array" aca="1" ref="J128" ca="1">TEXT(_xlfn.XLOOKUP(($O$1-5)&amp;$F128,特性別指標[西暦]&amp;特性別指標[特性別区分],INDIRECT(_xlfn.CONCAT("特性別指標[",$G$1,"]")),NA(),0),_xlfn.XLOOKUP($G$1,指標リスト[指標名],指標リスト[表示形式],"",0))</f>
        <v>6.3%</v>
      </c>
      <c r="K128" s="12" t="str" cm="1">
        <f t="array" aca="1" ref="K128" ca="1">TEXT(_xlfn.XLOOKUP(($O$1-4)&amp;$F128,特性別指標[西暦]&amp;特性別指標[特性別区分],INDIRECT(_xlfn.CONCAT("特性別指標[",$G$1,"]")),NA(),0),_xlfn.XLOOKUP($G$1,指標リスト[指標名],指標リスト[表示形式],"",0))</f>
        <v>7.3%</v>
      </c>
      <c r="L128" s="12" t="str" cm="1">
        <f t="array" aca="1" ref="L128" ca="1">TEXT(_xlfn.XLOOKUP(($O$1-3)&amp;$F128,特性別指標[西暦]&amp;特性別指標[特性別区分],INDIRECT(_xlfn.CONCAT("特性別指標[",$G$1,"]")),NA(),0),_xlfn.XLOOKUP($G$1,指標リスト[指標名],指標リスト[表示形式],"",0))</f>
        <v>7.3%</v>
      </c>
      <c r="M128" s="12" t="str" cm="1">
        <f t="array" aca="1" ref="M128" ca="1">TEXT(_xlfn.XLOOKUP(($O$1-2)&amp;$F128,特性別指標[西暦]&amp;特性別指標[特性別区分],INDIRECT(_xlfn.CONCAT("特性別指標[",$G$1,"]")),NA(),0),_xlfn.XLOOKUP($G$1,指標リスト[指標名],指標リスト[表示形式],"",0))</f>
        <v>8.1%</v>
      </c>
      <c r="N128" s="12" t="str" cm="1">
        <f t="array" aca="1" ref="N128" ca="1">TEXT(_xlfn.XLOOKUP(($O$1-1)&amp;$F128,特性別指標[西暦]&amp;特性別指標[特性別区分],INDIRECT(_xlfn.CONCAT("特性別指標[",$G$1,"]")),NA(),0),_xlfn.XLOOKUP($G$1,指標リスト[指標名],指標リスト[表示形式],"",0))</f>
        <v>8.7%</v>
      </c>
      <c r="O128" s="12" t="str" cm="1">
        <f t="array" aca="1" ref="O128" ca="1">TEXT(_xlfn.XLOOKUP(($O$1-0)&amp;$F128,特性別指標[西暦]&amp;特性別指標[特性別区分],INDIRECT(_xlfn.CONCAT("特性別指標[",$G$1,"]")),NA(),0),_xlfn.XLOOKUP($G$1,指標リスト[指標名],指標リスト[表示形式],"",0))</f>
        <v>9.3%</v>
      </c>
      <c r="P128" s="2"/>
      <c r="Q128" cm="1">
        <f t="array" aca="1" ref="Q128:V128" ca="1">IFERROR(IF(VALUE(J128:O128)=0,NA(),VALUE(J128:O128)),NA())</f>
        <v>6.3E-2</v>
      </c>
      <c r="R128">
        <f ca="1"/>
        <v>7.2999999999999995E-2</v>
      </c>
      <c r="S128">
        <f ca="1"/>
        <v>7.2999999999999995E-2</v>
      </c>
      <c r="T128">
        <f ca="1"/>
        <v>8.1000000000000003E-2</v>
      </c>
      <c r="U128">
        <f ca="1"/>
        <v>8.6999999999999994E-2</v>
      </c>
      <c r="V128">
        <f ca="1"/>
        <v>9.2999999999999999E-2</v>
      </c>
      <c r="Z128" s="16"/>
      <c r="AA128" s="16"/>
    </row>
    <row r="129" spans="6:27">
      <c r="F129" s="15" t="str">
        <v>文</v>
      </c>
      <c r="G129" s="19" t="str">
        <v>文科大</v>
      </c>
      <c r="H129" s="20"/>
      <c r="I129" s="20"/>
      <c r="J129" s="12" t="str" cm="1">
        <f t="array" aca="1" ref="J129" ca="1">TEXT(_xlfn.XLOOKUP(($O$1-5)&amp;$F129,特性別指標[西暦]&amp;特性別指標[特性別区分],INDIRECT(_xlfn.CONCAT("特性別指標[",$G$1,"]")),NA(),0),_xlfn.XLOOKUP($G$1,指標リスト[指標名],指標リスト[表示形式],"",0))</f>
        <v>4.7%</v>
      </c>
      <c r="K129" s="12" t="str" cm="1">
        <f t="array" aca="1" ref="K129" ca="1">TEXT(_xlfn.XLOOKUP(($O$1-4)&amp;$F129,特性別指標[西暦]&amp;特性別指標[特性別区分],INDIRECT(_xlfn.CONCAT("特性別指標[",$G$1,"]")),NA(),0),_xlfn.XLOOKUP($G$1,指標リスト[指標名],指標リスト[表示形式],"",0))</f>
        <v>5.0%</v>
      </c>
      <c r="L129" s="12" t="str" cm="1">
        <f t="array" aca="1" ref="L129" ca="1">TEXT(_xlfn.XLOOKUP(($O$1-3)&amp;$F129,特性別指標[西暦]&amp;特性別指標[特性別区分],INDIRECT(_xlfn.CONCAT("特性別指標[",$G$1,"]")),NA(),0),_xlfn.XLOOKUP($G$1,指標リスト[指標名],指標リスト[表示形式],"",0))</f>
        <v>5.5%</v>
      </c>
      <c r="M129" s="12" t="str" cm="1">
        <f t="array" aca="1" ref="M129" ca="1">TEXT(_xlfn.XLOOKUP(($O$1-2)&amp;$F129,特性別指標[西暦]&amp;特性別指標[特性別区分],INDIRECT(_xlfn.CONCAT("特性別指標[",$G$1,"]")),NA(),0),_xlfn.XLOOKUP($G$1,指標リスト[指標名],指標リスト[表示形式],"",0))</f>
        <v>5.5%</v>
      </c>
      <c r="N129" s="12" t="str" cm="1">
        <f t="array" aca="1" ref="N129" ca="1">TEXT(_xlfn.XLOOKUP(($O$1-1)&amp;$F129,特性別指標[西暦]&amp;特性別指標[特性別区分],INDIRECT(_xlfn.CONCAT("特性別指標[",$G$1,"]")),NA(),0),_xlfn.XLOOKUP($G$1,指標リスト[指標名],指標リスト[表示形式],"",0))</f>
        <v>4.2%</v>
      </c>
      <c r="O129" s="12" t="str" cm="1">
        <f t="array" aca="1" ref="O129" ca="1">TEXT(_xlfn.XLOOKUP(($O$1-0)&amp;$F129,特性別指標[西暦]&amp;特性別指標[特性別区分],INDIRECT(_xlfn.CONCAT("特性別指標[",$G$1,"]")),NA(),0),_xlfn.XLOOKUP($G$1,指標リスト[指標名],指標リスト[表示形式],"",0))</f>
        <v>4.8%</v>
      </c>
      <c r="P129" s="2"/>
      <c r="Q129" cm="1">
        <f t="array" aca="1" ref="Q129:V129" ca="1">IFERROR(IF(VALUE(J129:O129)=0,NA(),VALUE(J129:O129)),NA())</f>
        <v>4.7E-2</v>
      </c>
      <c r="R129">
        <f ca="1"/>
        <v>0.05</v>
      </c>
      <c r="S129">
        <f ca="1"/>
        <v>5.5E-2</v>
      </c>
      <c r="T129">
        <f ca="1"/>
        <v>5.5E-2</v>
      </c>
      <c r="U129">
        <f ca="1"/>
        <v>4.2000000000000003E-2</v>
      </c>
      <c r="V129">
        <f ca="1"/>
        <v>4.8000000000000001E-2</v>
      </c>
      <c r="Z129" s="16"/>
      <c r="AA129" s="16"/>
    </row>
    <row r="130" spans="6:27">
      <c r="F130" s="15" t="str">
        <v>医</v>
      </c>
      <c r="G130" s="19" t="str">
        <v>医科大</v>
      </c>
      <c r="H130" s="20"/>
      <c r="I130" s="20"/>
      <c r="J130" s="12" t="str" cm="1">
        <f t="array" aca="1" ref="J130" ca="1">TEXT(_xlfn.XLOOKUP(($O$1-5)&amp;$F130,特性別指標[西暦]&amp;特性別指標[特性別区分],INDIRECT(_xlfn.CONCAT("特性別指標[",$G$1,"]")),NA(),0),_xlfn.XLOOKUP($G$1,指標リスト[指標名],指標リスト[表示形式],"",0))</f>
        <v>42.7%</v>
      </c>
      <c r="K130" s="12" t="str" cm="1">
        <f t="array" aca="1" ref="K130" ca="1">TEXT(_xlfn.XLOOKUP(($O$1-4)&amp;$F130,特性別指標[西暦]&amp;特性別指標[特性別区分],INDIRECT(_xlfn.CONCAT("特性別指標[",$G$1,"]")),NA(),0),_xlfn.XLOOKUP($G$1,指標リスト[指標名],指標リスト[表示形式],"",0))</f>
        <v>41.1%</v>
      </c>
      <c r="L130" s="12" t="str" cm="1">
        <f t="array" aca="1" ref="L130" ca="1">TEXT(_xlfn.XLOOKUP(($O$1-3)&amp;$F130,特性別指標[西暦]&amp;特性別指標[特性別区分],INDIRECT(_xlfn.CONCAT("特性別指標[",$G$1,"]")),NA(),0),_xlfn.XLOOKUP($G$1,指標リスト[指標名],指標リスト[表示形式],"",0))</f>
        <v>40.3%</v>
      </c>
      <c r="M130" s="12" t="str" cm="1">
        <f t="array" aca="1" ref="M130" ca="1">TEXT(_xlfn.XLOOKUP(($O$1-2)&amp;$F130,特性別指標[西暦]&amp;特性別指標[特性別区分],INDIRECT(_xlfn.CONCAT("特性別指標[",$G$1,"]")),NA(),0),_xlfn.XLOOKUP($G$1,指標リスト[指標名],指標リスト[表示形式],"",0))</f>
        <v>40.1%</v>
      </c>
      <c r="N130" s="12" t="str" cm="1">
        <f t="array" aca="1" ref="N130" ca="1">TEXT(_xlfn.XLOOKUP(($O$1-1)&amp;$F130,特性別指標[西暦]&amp;特性別指標[特性別区分],INDIRECT(_xlfn.CONCAT("特性別指標[",$G$1,"]")),NA(),0),_xlfn.XLOOKUP($G$1,指標リスト[指標名],指標リスト[表示形式],"",0))</f>
        <v>40.9%</v>
      </c>
      <c r="O130" s="12" t="str" cm="1">
        <f t="array" aca="1" ref="O130" ca="1">TEXT(_xlfn.XLOOKUP(($O$1-0)&amp;$F130,特性別指標[西暦]&amp;特性別指標[特性別区分],INDIRECT(_xlfn.CONCAT("特性別指標[",$G$1,"]")),NA(),0),_xlfn.XLOOKUP($G$1,指標リスト[指標名],指標リスト[表示形式],"",0))</f>
        <v>41.4%</v>
      </c>
      <c r="P130" s="2"/>
      <c r="Q130" cm="1">
        <f t="array" aca="1" ref="Q130:V130" ca="1">IFERROR(IF(VALUE(J130:O130)=0,NA(),VALUE(J130:O130)),NA())</f>
        <v>0.42699999999999999</v>
      </c>
      <c r="R130">
        <f ca="1"/>
        <v>0.41099999999999998</v>
      </c>
      <c r="S130">
        <f ca="1"/>
        <v>0.40300000000000002</v>
      </c>
      <c r="T130">
        <f ca="1"/>
        <v>0.40100000000000002</v>
      </c>
      <c r="U130">
        <f ca="1"/>
        <v>0.40899999999999997</v>
      </c>
      <c r="V130">
        <f ca="1"/>
        <v>0.41399999999999998</v>
      </c>
      <c r="Z130" s="16"/>
      <c r="AA130" s="16"/>
    </row>
    <row r="131" spans="6:27">
      <c r="F131" s="15" t="str">
        <v>教</v>
      </c>
      <c r="G131" s="19" t="str">
        <v>教育大</v>
      </c>
      <c r="H131" s="20"/>
      <c r="I131" s="20"/>
      <c r="J131" s="12" t="str" cm="1">
        <f t="array" aca="1" ref="J131" ca="1">TEXT(_xlfn.XLOOKUP(($O$1-5)&amp;$F131,特性別指標[西暦]&amp;特性別指標[特性別区分],INDIRECT(_xlfn.CONCAT("特性別指標[",$G$1,"]")),NA(),0),_xlfn.XLOOKUP($G$1,指標リスト[指標名],指標リスト[表示形式],"",0))</f>
        <v>3.5%</v>
      </c>
      <c r="K131" s="12" t="str" cm="1">
        <f t="array" aca="1" ref="K131" ca="1">TEXT(_xlfn.XLOOKUP(($O$1-4)&amp;$F131,特性別指標[西暦]&amp;特性別指標[特性別区分],INDIRECT(_xlfn.CONCAT("特性別指標[",$G$1,"]")),NA(),0),_xlfn.XLOOKUP($G$1,指標リスト[指標名],指標リスト[表示形式],"",0))</f>
        <v>4.4%</v>
      </c>
      <c r="L131" s="12" t="str" cm="1">
        <f t="array" aca="1" ref="L131" ca="1">TEXT(_xlfn.XLOOKUP(($O$1-3)&amp;$F131,特性別指標[西暦]&amp;特性別指標[特性別区分],INDIRECT(_xlfn.CONCAT("特性別指標[",$G$1,"]")),NA(),0),_xlfn.XLOOKUP($G$1,指標リスト[指標名],指標リスト[表示形式],"",0))</f>
        <v>5.2%</v>
      </c>
      <c r="M131" s="12" t="str" cm="1">
        <f t="array" aca="1" ref="M131" ca="1">TEXT(_xlfn.XLOOKUP(($O$1-2)&amp;$F131,特性別指標[西暦]&amp;特性別指標[特性別区分],INDIRECT(_xlfn.CONCAT("特性別指標[",$G$1,"]")),NA(),0),_xlfn.XLOOKUP($G$1,指標リスト[指標名],指標リスト[表示形式],"",0))</f>
        <v>4.1%</v>
      </c>
      <c r="N131" s="12" t="str" cm="1">
        <f t="array" aca="1" ref="N131" ca="1">TEXT(_xlfn.XLOOKUP(($O$1-1)&amp;$F131,特性別指標[西暦]&amp;特性別指標[特性別区分],INDIRECT(_xlfn.CONCAT("特性別指標[",$G$1,"]")),NA(),0),_xlfn.XLOOKUP($G$1,指標リスト[指標名],指標リスト[表示形式],"",0))</f>
        <v>4.8%</v>
      </c>
      <c r="O131" s="12" t="str" cm="1">
        <f t="array" aca="1" ref="O131" ca="1">TEXT(_xlfn.XLOOKUP(($O$1-0)&amp;$F131,特性別指標[西暦]&amp;特性別指標[特性別区分],INDIRECT(_xlfn.CONCAT("特性別指標[",$G$1,"]")),NA(),0),_xlfn.XLOOKUP($G$1,指標リスト[指標名],指標リスト[表示形式],"",0))</f>
        <v>5.1%</v>
      </c>
      <c r="P131" s="2"/>
      <c r="Q131" cm="1">
        <f t="array" aca="1" ref="Q131:V131" ca="1">IFERROR(IF(VALUE(J131:O131)=0,NA(),VALUE(J131:O131)),NA())</f>
        <v>3.5000000000000003E-2</v>
      </c>
      <c r="R131">
        <f ca="1"/>
        <v>4.3999999999999997E-2</v>
      </c>
      <c r="S131">
        <f ca="1"/>
        <v>5.1999999999999998E-2</v>
      </c>
      <c r="T131">
        <f ca="1"/>
        <v>4.1000000000000002E-2</v>
      </c>
      <c r="U131">
        <f ca="1"/>
        <v>4.8000000000000001E-2</v>
      </c>
      <c r="V131">
        <f ca="1"/>
        <v>5.0999999999999997E-2</v>
      </c>
      <c r="Z131" s="16"/>
      <c r="AA131" s="16"/>
    </row>
    <row r="132" spans="6:27">
      <c r="F132" s="15" t="str">
        <v>院</v>
      </c>
      <c r="G132" s="19" t="str">
        <v>大学院大</v>
      </c>
      <c r="H132" s="20"/>
      <c r="I132" s="20"/>
      <c r="J132" s="12" t="str" cm="1">
        <f t="array" aca="1" ref="J132" ca="1">TEXT(_xlfn.XLOOKUP(($O$1-5)&amp;$F132,特性別指標[西暦]&amp;特性別指標[特性別区分],INDIRECT(_xlfn.CONCAT("特性別指標[",$G$1,"]")),NA(),0),_xlfn.XLOOKUP($G$1,指標リスト[指標名],指標リスト[表示形式],"",0))</f>
        <v>10.6%</v>
      </c>
      <c r="K132" s="12" t="str" cm="1">
        <f t="array" aca="1" ref="K132" ca="1">TEXT(_xlfn.XLOOKUP(($O$1-4)&amp;$F132,特性別指標[西暦]&amp;特性別指標[特性別区分],INDIRECT(_xlfn.CONCAT("特性別指標[",$G$1,"]")),NA(),0),_xlfn.XLOOKUP($G$1,指標リスト[指標名],指標リスト[表示形式],"",0))</f>
        <v>9.4%</v>
      </c>
      <c r="L132" s="12" t="str" cm="1">
        <f t="array" aca="1" ref="L132" ca="1">TEXT(_xlfn.XLOOKUP(($O$1-3)&amp;$F132,特性別指標[西暦]&amp;特性別指標[特性別区分],INDIRECT(_xlfn.CONCAT("特性別指標[",$G$1,"]")),NA(),0),_xlfn.XLOOKUP($G$1,指標リスト[指標名],指標リスト[表示形式],"",0))</f>
        <v>8.9%</v>
      </c>
      <c r="M132" s="12" t="str" cm="1">
        <f t="array" aca="1" ref="M132" ca="1">TEXT(_xlfn.XLOOKUP(($O$1-2)&amp;$F132,特性別指標[西暦]&amp;特性別指標[特性別区分],INDIRECT(_xlfn.CONCAT("特性別指標[",$G$1,"]")),NA(),0),_xlfn.XLOOKUP($G$1,指標リスト[指標名],指標リスト[表示形式],"",0))</f>
        <v>9.5%</v>
      </c>
      <c r="N132" s="12" t="str" cm="1">
        <f t="array" aca="1" ref="N132" ca="1">TEXT(_xlfn.XLOOKUP(($O$1-1)&amp;$F132,特性別指標[西暦]&amp;特性別指標[特性別区分],INDIRECT(_xlfn.CONCAT("特性別指標[",$G$1,"]")),NA(),0),_xlfn.XLOOKUP($G$1,指標リスト[指標名],指標リスト[表示形式],"",0))</f>
        <v>9.0%</v>
      </c>
      <c r="O132" s="12" t="str" cm="1">
        <f t="array" aca="1" ref="O132" ca="1">TEXT(_xlfn.XLOOKUP(($O$1-0)&amp;$F132,特性別指標[西暦]&amp;特性別指標[特性別区分],INDIRECT(_xlfn.CONCAT("特性別指標[",$G$1,"]")),NA(),0),_xlfn.XLOOKUP($G$1,指標リスト[指標名],指標リスト[表示形式],"",0))</f>
        <v>8.9%</v>
      </c>
      <c r="P132" s="2"/>
      <c r="Q132" cm="1">
        <f t="array" aca="1" ref="Q132:V132" ca="1">IFERROR(IF(VALUE(J132:O132)=0,NA(),VALUE(J132:O132)),NA())</f>
        <v>0.106</v>
      </c>
      <c r="R132">
        <f ca="1"/>
        <v>9.4E-2</v>
      </c>
      <c r="S132">
        <f ca="1"/>
        <v>8.8999999999999996E-2</v>
      </c>
      <c r="T132">
        <f ca="1"/>
        <v>9.5000000000000001E-2</v>
      </c>
      <c r="U132">
        <f ca="1"/>
        <v>0.09</v>
      </c>
      <c r="V132">
        <f ca="1"/>
        <v>8.8999999999999996E-2</v>
      </c>
      <c r="Z132" s="16"/>
      <c r="AA132" s="16"/>
    </row>
  </sheetData>
  <autoFilter ref="A21:O110" xr:uid="{00000000-0001-0000-0000-000000000000}"/>
  <mergeCells count="7">
    <mergeCell ref="F1:F2"/>
    <mergeCell ref="G1:N2"/>
    <mergeCell ref="G112:I112"/>
    <mergeCell ref="F4:F5"/>
    <mergeCell ref="G4:M4"/>
    <mergeCell ref="G5:M5"/>
    <mergeCell ref="N4:P5"/>
  </mergeCells>
  <phoneticPr fontId="2"/>
  <conditionalFormatting sqref="F22:P110">
    <cfRule type="expression" dxfId="0" priority="2">
      <formula>COUNTIF($X$8:$X$12,$F22)</formula>
    </cfRule>
  </conditionalFormatting>
  <dataValidations count="1">
    <dataValidation type="list" allowBlank="1" showInputMessage="1" showErrorMessage="1" sqref="Y8:Y12" xr:uid="{1AA282EE-6161-429D-8942-46D420BBAE50}">
      <formula1>$G$22:$G$110</formula1>
    </dataValidation>
  </dataValidations>
  <printOptions horizontalCentered="1"/>
  <pageMargins left="0.23622047244094491" right="0.23622047244094491" top="0.74803149606299213" bottom="0.74803149606299213" header="0.31496062992125984" footer="0.31496062992125984"/>
  <pageSetup paperSize="9" scale="4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2FAA5DE-D498-4E15-89CF-1341B1EC64C2}">
          <x14:formula1>
            <xm:f>指標リスト!$D$2:$D$65</xm:f>
          </x14:formula1>
          <xm:sqref>G1</xm:sqref>
        </x14:dataValidation>
      </x14:dataValidations>
    </ext>
    <ext xmlns:x14="http://schemas.microsoft.com/office/spreadsheetml/2009/9/main" uri="{05C60535-1F16-4fd2-B633-F4F36F0B64E0}">
      <x14:sparklineGroups xmlns:xm="http://schemas.microsoft.com/office/excel/2006/main">
        <x14:sparklineGroup manualMax="0" manualMin="0" displayEmptyCellsAs="gap" markers="1" displayHidden="1" xr2:uid="{8F70F73F-A279-4798-94E9-FFCE5CC82786}">
          <x14:colorSeries theme="1"/>
          <x14:colorNegative rgb="FFD00000"/>
          <x14:colorAxis rgb="FF000000"/>
          <x14:colorMarkers theme="1"/>
          <x14:colorFirst rgb="FFD00000"/>
          <x14:colorLast rgb="FFD00000"/>
          <x14:colorHigh rgb="FFD00000"/>
          <x14:colorLow rgb="FFD00000"/>
          <x14:sparklines>
            <x14:sparkline>
              <xm:f>指標ツール!Q112:V112</xm:f>
              <xm:sqref>P112</xm:sqref>
            </x14:sparkline>
          </x14:sparklines>
        </x14:sparklineGroup>
        <x14:sparklineGroup manualMax="0" manualMin="0" displayEmptyCellsAs="gap" markers="1" displayHidden="1" xr2:uid="{F00A988B-8DA8-4F4C-974B-B851CAB636EA}">
          <x14:colorSeries theme="1"/>
          <x14:colorNegative rgb="FFD00000"/>
          <x14:colorAxis rgb="FF000000"/>
          <x14:colorMarkers theme="1"/>
          <x14:colorFirst rgb="FFD00000"/>
          <x14:colorLast rgb="FFD00000"/>
          <x14:colorHigh rgb="FFD00000"/>
          <x14:colorLow rgb="FFD00000"/>
          <x14:sparklines>
            <x14:sparkline>
              <xm:f>指標ツール!Q115:V115</xm:f>
              <xm:sqref>P115</xm:sqref>
            </x14:sparkline>
            <x14:sparkline>
              <xm:f>指標ツール!Q116:V116</xm:f>
              <xm:sqref>P116</xm:sqref>
            </x14:sparkline>
            <x14:sparkline>
              <xm:f>指標ツール!Q117:V117</xm:f>
              <xm:sqref>P117</xm:sqref>
            </x14:sparkline>
            <x14:sparkline>
              <xm:f>指標ツール!Q118:V118</xm:f>
              <xm:sqref>P118</xm:sqref>
            </x14:sparkline>
            <x14:sparkline>
              <xm:f>指標ツール!Q119:V119</xm:f>
              <xm:sqref>P119</xm:sqref>
            </x14:sparkline>
            <x14:sparkline>
              <xm:f>指標ツール!Q120:V120</xm:f>
              <xm:sqref>P120</xm:sqref>
            </x14:sparkline>
            <x14:sparkline>
              <xm:f>指標ツール!Q121:V121</xm:f>
              <xm:sqref>P121</xm:sqref>
            </x14:sparkline>
            <x14:sparkline>
              <xm:f>指標ツール!Q122:V122</xm:f>
              <xm:sqref>P122</xm:sqref>
            </x14:sparkline>
          </x14:sparklines>
        </x14:sparklineGroup>
        <x14:sparklineGroup manualMax="0" manualMin="0" displayEmptyCellsAs="gap" markers="1" displayHidden="1" xr2:uid="{F07EA910-D9E9-400C-BFB3-ED686E39A437}">
          <x14:colorSeries theme="1"/>
          <x14:colorNegative rgb="FFD00000"/>
          <x14:colorAxis rgb="FF000000"/>
          <x14:colorMarkers theme="1"/>
          <x14:colorFirst rgb="FFD00000"/>
          <x14:colorLast rgb="FFD00000"/>
          <x14:colorHigh rgb="FFD00000"/>
          <x14:colorLow rgb="FFD00000"/>
          <x14:sparklines>
            <x14:sparkline>
              <xm:f>指標ツール!Q125:V125</xm:f>
              <xm:sqref>P125</xm:sqref>
            </x14:sparkline>
            <x14:sparkline>
              <xm:f>指標ツール!Q126:V126</xm:f>
              <xm:sqref>P126</xm:sqref>
            </x14:sparkline>
            <x14:sparkline>
              <xm:f>指標ツール!Q127:V127</xm:f>
              <xm:sqref>P127</xm:sqref>
            </x14:sparkline>
            <x14:sparkline>
              <xm:f>指標ツール!Q128:V128</xm:f>
              <xm:sqref>P128</xm:sqref>
            </x14:sparkline>
            <x14:sparkline>
              <xm:f>指標ツール!Q129:V129</xm:f>
              <xm:sqref>P129</xm:sqref>
            </x14:sparkline>
            <x14:sparkline>
              <xm:f>指標ツール!Q130:V130</xm:f>
              <xm:sqref>P130</xm:sqref>
            </x14:sparkline>
            <x14:sparkline>
              <xm:f>指標ツール!Q131:V131</xm:f>
              <xm:sqref>P131</xm:sqref>
            </x14:sparkline>
            <x14:sparkline>
              <xm:f>指標ツール!Q132:V132</xm:f>
              <xm:sqref>P132</xm:sqref>
            </x14:sparkline>
          </x14:sparklines>
        </x14:sparklineGroup>
        <x14:sparklineGroup manualMax="0" manualMin="0" lineWeight="1" displayEmptyCellsAs="gap" markers="1" displayHidden="1" xr2:uid="{E7B2CCA5-2BC1-4F15-9035-E8DC90F4FB98}">
          <x14:colorSeries theme="1"/>
          <x14:colorNegative rgb="FFD00000"/>
          <x14:colorAxis rgb="FF000000"/>
          <x14:colorMarkers theme="1"/>
          <x14:colorFirst rgb="FFD00000"/>
          <x14:colorLast rgb="FFD00000"/>
          <x14:colorHigh rgb="FFD00000"/>
          <x14:colorLow rgb="FFD00000"/>
          <x14:sparklines>
            <x14:sparkline>
              <xm:f>指標ツール!Q22:V22</xm:f>
              <xm:sqref>P22</xm:sqref>
            </x14:sparkline>
            <x14:sparkline>
              <xm:f>指標ツール!Q23:V23</xm:f>
              <xm:sqref>P23</xm:sqref>
            </x14:sparkline>
            <x14:sparkline>
              <xm:f>指標ツール!Q24:V24</xm:f>
              <xm:sqref>P24</xm:sqref>
            </x14:sparkline>
            <x14:sparkline>
              <xm:f>指標ツール!Q25:V25</xm:f>
              <xm:sqref>P25</xm:sqref>
            </x14:sparkline>
            <x14:sparkline>
              <xm:f>指標ツール!Q26:V26</xm:f>
              <xm:sqref>P26</xm:sqref>
            </x14:sparkline>
            <x14:sparkline>
              <xm:f>指標ツール!Q27:V27</xm:f>
              <xm:sqref>P27</xm:sqref>
            </x14:sparkline>
            <x14:sparkline>
              <xm:f>指標ツール!Q28:V28</xm:f>
              <xm:sqref>P28</xm:sqref>
            </x14:sparkline>
            <x14:sparkline>
              <xm:f>指標ツール!Q29:V29</xm:f>
              <xm:sqref>P29</xm:sqref>
            </x14:sparkline>
            <x14:sparkline>
              <xm:f>指標ツール!Q30:V30</xm:f>
              <xm:sqref>P30</xm:sqref>
            </x14:sparkline>
            <x14:sparkline>
              <xm:f>指標ツール!Q31:V31</xm:f>
              <xm:sqref>P31</xm:sqref>
            </x14:sparkline>
            <x14:sparkline>
              <xm:f>指標ツール!Q32:V32</xm:f>
              <xm:sqref>P32</xm:sqref>
            </x14:sparkline>
            <x14:sparkline>
              <xm:f>指標ツール!Q33:V33</xm:f>
              <xm:sqref>P33</xm:sqref>
            </x14:sparkline>
            <x14:sparkline>
              <xm:f>指標ツール!Q34:V34</xm:f>
              <xm:sqref>P34</xm:sqref>
            </x14:sparkline>
            <x14:sparkline>
              <xm:f>指標ツール!Q35:V35</xm:f>
              <xm:sqref>P35</xm:sqref>
            </x14:sparkline>
            <x14:sparkline>
              <xm:f>指標ツール!Q36:V36</xm:f>
              <xm:sqref>P36</xm:sqref>
            </x14:sparkline>
            <x14:sparkline>
              <xm:f>指標ツール!Q37:V37</xm:f>
              <xm:sqref>P37</xm:sqref>
            </x14:sparkline>
            <x14:sparkline>
              <xm:f>指標ツール!Q38:V38</xm:f>
              <xm:sqref>P38</xm:sqref>
            </x14:sparkline>
            <x14:sparkline>
              <xm:f>指標ツール!Q39:V39</xm:f>
              <xm:sqref>P39</xm:sqref>
            </x14:sparkline>
            <x14:sparkline>
              <xm:f>指標ツール!Q40:V40</xm:f>
              <xm:sqref>P40</xm:sqref>
            </x14:sparkline>
            <x14:sparkline>
              <xm:f>指標ツール!Q41:V41</xm:f>
              <xm:sqref>P41</xm:sqref>
            </x14:sparkline>
            <x14:sparkline>
              <xm:f>指標ツール!Q42:V42</xm:f>
              <xm:sqref>P42</xm:sqref>
            </x14:sparkline>
            <x14:sparkline>
              <xm:f>指標ツール!Q43:V43</xm:f>
              <xm:sqref>P43</xm:sqref>
            </x14:sparkline>
            <x14:sparkline>
              <xm:f>指標ツール!Q44:V44</xm:f>
              <xm:sqref>P44</xm:sqref>
            </x14:sparkline>
            <x14:sparkline>
              <xm:f>指標ツール!Q45:V45</xm:f>
              <xm:sqref>P45</xm:sqref>
            </x14:sparkline>
            <x14:sparkline>
              <xm:f>指標ツール!Q46:V46</xm:f>
              <xm:sqref>P46</xm:sqref>
            </x14:sparkline>
            <x14:sparkline>
              <xm:f>指標ツール!Q47:V47</xm:f>
              <xm:sqref>P47</xm:sqref>
            </x14:sparkline>
            <x14:sparkline>
              <xm:f>指標ツール!Q48:V48</xm:f>
              <xm:sqref>P48</xm:sqref>
            </x14:sparkline>
            <x14:sparkline>
              <xm:f>指標ツール!Q49:V49</xm:f>
              <xm:sqref>P49</xm:sqref>
            </x14:sparkline>
            <x14:sparkline>
              <xm:f>指標ツール!Q50:V50</xm:f>
              <xm:sqref>P50</xm:sqref>
            </x14:sparkline>
            <x14:sparkline>
              <xm:f>指標ツール!Q51:V51</xm:f>
              <xm:sqref>P51</xm:sqref>
            </x14:sparkline>
            <x14:sparkline>
              <xm:f>指標ツール!Q52:V52</xm:f>
              <xm:sqref>P52</xm:sqref>
            </x14:sparkline>
            <x14:sparkline>
              <xm:f>指標ツール!Q53:V53</xm:f>
              <xm:sqref>P53</xm:sqref>
            </x14:sparkline>
            <x14:sparkline>
              <xm:f>指標ツール!Q54:V54</xm:f>
              <xm:sqref>P54</xm:sqref>
            </x14:sparkline>
            <x14:sparkline>
              <xm:f>指標ツール!Q55:V55</xm:f>
              <xm:sqref>P55</xm:sqref>
            </x14:sparkline>
            <x14:sparkline>
              <xm:f>指標ツール!Q56:V56</xm:f>
              <xm:sqref>P56</xm:sqref>
            </x14:sparkline>
            <x14:sparkline>
              <xm:f>指標ツール!Q57:V57</xm:f>
              <xm:sqref>P57</xm:sqref>
            </x14:sparkline>
            <x14:sparkline>
              <xm:f>指標ツール!Q58:V58</xm:f>
              <xm:sqref>P58</xm:sqref>
            </x14:sparkline>
            <x14:sparkline>
              <xm:f>指標ツール!Q59:V59</xm:f>
              <xm:sqref>P59</xm:sqref>
            </x14:sparkline>
            <x14:sparkline>
              <xm:f>指標ツール!Q60:V60</xm:f>
              <xm:sqref>P60</xm:sqref>
            </x14:sparkline>
            <x14:sparkline>
              <xm:f>指標ツール!Q61:V61</xm:f>
              <xm:sqref>P61</xm:sqref>
            </x14:sparkline>
            <x14:sparkline>
              <xm:f>指標ツール!Q62:V62</xm:f>
              <xm:sqref>P62</xm:sqref>
            </x14:sparkline>
            <x14:sparkline>
              <xm:f>指標ツール!Q63:V63</xm:f>
              <xm:sqref>P63</xm:sqref>
            </x14:sparkline>
            <x14:sparkline>
              <xm:f>指標ツール!Q64:V64</xm:f>
              <xm:sqref>P64</xm:sqref>
            </x14:sparkline>
            <x14:sparkline>
              <xm:f>指標ツール!Q65:V65</xm:f>
              <xm:sqref>P65</xm:sqref>
            </x14:sparkline>
            <x14:sparkline>
              <xm:f>指標ツール!Q66:V66</xm:f>
              <xm:sqref>P66</xm:sqref>
            </x14:sparkline>
            <x14:sparkline>
              <xm:f>指標ツール!Q67:V67</xm:f>
              <xm:sqref>P67</xm:sqref>
            </x14:sparkline>
            <x14:sparkline>
              <xm:f>指標ツール!Q68:V68</xm:f>
              <xm:sqref>P68</xm:sqref>
            </x14:sparkline>
            <x14:sparkline>
              <xm:f>指標ツール!Q69:V69</xm:f>
              <xm:sqref>P69</xm:sqref>
            </x14:sparkline>
            <x14:sparkline>
              <xm:f>指標ツール!Q70:V70</xm:f>
              <xm:sqref>P70</xm:sqref>
            </x14:sparkline>
            <x14:sparkline>
              <xm:f>指標ツール!Q71:V71</xm:f>
              <xm:sqref>P71</xm:sqref>
            </x14:sparkline>
            <x14:sparkline>
              <xm:f>指標ツール!Q72:V72</xm:f>
              <xm:sqref>P72</xm:sqref>
            </x14:sparkline>
            <x14:sparkline>
              <xm:f>指標ツール!Q73:V73</xm:f>
              <xm:sqref>P73</xm:sqref>
            </x14:sparkline>
            <x14:sparkline>
              <xm:f>指標ツール!Q74:V74</xm:f>
              <xm:sqref>P74</xm:sqref>
            </x14:sparkline>
            <x14:sparkline>
              <xm:f>指標ツール!Q75:V75</xm:f>
              <xm:sqref>P75</xm:sqref>
            </x14:sparkline>
            <x14:sparkline>
              <xm:f>指標ツール!Q76:V76</xm:f>
              <xm:sqref>P76</xm:sqref>
            </x14:sparkline>
            <x14:sparkline>
              <xm:f>指標ツール!Q77:V77</xm:f>
              <xm:sqref>P77</xm:sqref>
            </x14:sparkline>
            <x14:sparkline>
              <xm:f>指標ツール!Q78:V78</xm:f>
              <xm:sqref>P78</xm:sqref>
            </x14:sparkline>
            <x14:sparkline>
              <xm:f>指標ツール!Q79:V79</xm:f>
              <xm:sqref>P79</xm:sqref>
            </x14:sparkline>
            <x14:sparkline>
              <xm:f>指標ツール!Q80:V80</xm:f>
              <xm:sqref>P80</xm:sqref>
            </x14:sparkline>
            <x14:sparkline>
              <xm:f>指標ツール!Q81:V81</xm:f>
              <xm:sqref>P81</xm:sqref>
            </x14:sparkline>
            <x14:sparkline>
              <xm:f>指標ツール!Q82:V82</xm:f>
              <xm:sqref>P82</xm:sqref>
            </x14:sparkline>
            <x14:sparkline>
              <xm:f>指標ツール!Q83:V83</xm:f>
              <xm:sqref>P83</xm:sqref>
            </x14:sparkline>
            <x14:sparkline>
              <xm:f>指標ツール!Q84:V84</xm:f>
              <xm:sqref>P84</xm:sqref>
            </x14:sparkline>
            <x14:sparkline>
              <xm:f>指標ツール!Q85:V85</xm:f>
              <xm:sqref>P85</xm:sqref>
            </x14:sparkline>
            <x14:sparkline>
              <xm:f>指標ツール!Q86:V86</xm:f>
              <xm:sqref>P86</xm:sqref>
            </x14:sparkline>
            <x14:sparkline>
              <xm:f>指標ツール!Q87:V87</xm:f>
              <xm:sqref>P87</xm:sqref>
            </x14:sparkline>
            <x14:sparkline>
              <xm:f>指標ツール!Q88:V88</xm:f>
              <xm:sqref>P88</xm:sqref>
            </x14:sparkline>
            <x14:sparkline>
              <xm:f>指標ツール!Q89:V89</xm:f>
              <xm:sqref>P89</xm:sqref>
            </x14:sparkline>
            <x14:sparkline>
              <xm:f>指標ツール!Q90:V90</xm:f>
              <xm:sqref>P90</xm:sqref>
            </x14:sparkline>
            <x14:sparkline>
              <xm:f>指標ツール!Q91:V91</xm:f>
              <xm:sqref>P91</xm:sqref>
            </x14:sparkline>
            <x14:sparkline>
              <xm:f>指標ツール!Q92:V92</xm:f>
              <xm:sqref>P92</xm:sqref>
            </x14:sparkline>
            <x14:sparkline>
              <xm:f>指標ツール!Q93:V93</xm:f>
              <xm:sqref>P93</xm:sqref>
            </x14:sparkline>
            <x14:sparkline>
              <xm:f>指標ツール!Q94:V94</xm:f>
              <xm:sqref>P94</xm:sqref>
            </x14:sparkline>
            <x14:sparkline>
              <xm:f>指標ツール!Q95:V95</xm:f>
              <xm:sqref>P95</xm:sqref>
            </x14:sparkline>
            <x14:sparkline>
              <xm:f>指標ツール!Q96:V96</xm:f>
              <xm:sqref>P96</xm:sqref>
            </x14:sparkline>
            <x14:sparkline>
              <xm:f>指標ツール!Q97:V97</xm:f>
              <xm:sqref>P97</xm:sqref>
            </x14:sparkline>
            <x14:sparkline>
              <xm:f>指標ツール!Q98:V98</xm:f>
              <xm:sqref>P98</xm:sqref>
            </x14:sparkline>
            <x14:sparkline>
              <xm:f>指標ツール!Q99:V99</xm:f>
              <xm:sqref>P99</xm:sqref>
            </x14:sparkline>
            <x14:sparkline>
              <xm:f>指標ツール!Q100:V100</xm:f>
              <xm:sqref>P100</xm:sqref>
            </x14:sparkline>
            <x14:sparkline>
              <xm:f>指標ツール!Q101:V101</xm:f>
              <xm:sqref>P101</xm:sqref>
            </x14:sparkline>
            <x14:sparkline>
              <xm:f>指標ツール!Q102:V102</xm:f>
              <xm:sqref>P102</xm:sqref>
            </x14:sparkline>
            <x14:sparkline>
              <xm:f>指標ツール!Q103:V103</xm:f>
              <xm:sqref>P103</xm:sqref>
            </x14:sparkline>
            <x14:sparkline>
              <xm:f>指標ツール!Q104:V104</xm:f>
              <xm:sqref>P104</xm:sqref>
            </x14:sparkline>
            <x14:sparkline>
              <xm:f>指標ツール!Q105:V105</xm:f>
              <xm:sqref>P105</xm:sqref>
            </x14:sparkline>
            <x14:sparkline>
              <xm:f>指標ツール!Q106:V106</xm:f>
              <xm:sqref>P106</xm:sqref>
            </x14:sparkline>
            <x14:sparkline>
              <xm:f>指標ツール!Q107:V107</xm:f>
              <xm:sqref>P107</xm:sqref>
            </x14:sparkline>
            <x14:sparkline>
              <xm:f>指標ツール!Q108:V108</xm:f>
              <xm:sqref>P108</xm:sqref>
            </x14:sparkline>
            <x14:sparkline>
              <xm:f>指標ツール!Q109:V109</xm:f>
              <xm:sqref>P109</xm:sqref>
            </x14:sparkline>
            <x14:sparkline>
              <xm:f>指標ツール!Q110:V110</xm:f>
              <xm:sqref>P110</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4D6A5-3E96-4CC4-915E-C2339A56F3F6}">
  <sheetPr>
    <tabColor theme="9"/>
  </sheetPr>
  <dimension ref="A1:E90"/>
  <sheetViews>
    <sheetView topLeftCell="A55" workbookViewId="0">
      <selection activeCell="F1724" sqref="F1724"/>
    </sheetView>
  </sheetViews>
  <sheetFormatPr defaultRowHeight="18"/>
  <cols>
    <col min="1" max="1" width="7.08203125" bestFit="1" customWidth="1"/>
    <col min="2" max="3" width="26.08203125" bestFit="1" customWidth="1"/>
    <col min="4" max="4" width="18.25" bestFit="1" customWidth="1"/>
    <col min="5" max="5" width="10.75" bestFit="1" customWidth="1"/>
  </cols>
  <sheetData>
    <row r="1" spans="1:5">
      <c r="A1" t="s">
        <v>3611</v>
      </c>
      <c r="B1" t="s">
        <v>3612</v>
      </c>
      <c r="C1" t="s">
        <v>3613</v>
      </c>
      <c r="D1" t="s">
        <v>3614</v>
      </c>
      <c r="E1" t="s">
        <v>3615</v>
      </c>
    </row>
    <row r="2" spans="1:5">
      <c r="A2" t="s">
        <v>206</v>
      </c>
      <c r="B2" t="s">
        <v>3616</v>
      </c>
      <c r="C2" t="s">
        <v>3616</v>
      </c>
    </row>
    <row r="3" spans="1:5">
      <c r="A3" t="s">
        <v>211</v>
      </c>
      <c r="B3" t="s">
        <v>3617</v>
      </c>
      <c r="C3" t="s">
        <v>3617</v>
      </c>
    </row>
    <row r="4" spans="1:5">
      <c r="A4" t="s">
        <v>18</v>
      </c>
      <c r="B4" t="s">
        <v>3618</v>
      </c>
      <c r="C4" t="s">
        <v>3618</v>
      </c>
    </row>
    <row r="5" spans="1:5">
      <c r="A5" t="s">
        <v>19</v>
      </c>
      <c r="B5" t="s">
        <v>3619</v>
      </c>
      <c r="C5" t="s">
        <v>3619</v>
      </c>
      <c r="D5" t="s">
        <v>3620</v>
      </c>
      <c r="E5">
        <v>2022</v>
      </c>
    </row>
    <row r="6" spans="1:5">
      <c r="A6" t="s">
        <v>20</v>
      </c>
      <c r="B6" t="s">
        <v>3621</v>
      </c>
      <c r="C6" t="s">
        <v>3621</v>
      </c>
      <c r="D6" t="s">
        <v>3620</v>
      </c>
      <c r="E6">
        <v>2022</v>
      </c>
    </row>
    <row r="7" spans="1:5">
      <c r="A7" t="s">
        <v>21</v>
      </c>
      <c r="B7" t="s">
        <v>3622</v>
      </c>
      <c r="C7" t="s">
        <v>3622</v>
      </c>
    </row>
    <row r="8" spans="1:5">
      <c r="A8" t="s">
        <v>22</v>
      </c>
      <c r="B8" t="s">
        <v>3623</v>
      </c>
      <c r="C8" t="s">
        <v>3623</v>
      </c>
      <c r="D8" t="s">
        <v>3620</v>
      </c>
      <c r="E8">
        <v>2022</v>
      </c>
    </row>
    <row r="9" spans="1:5">
      <c r="A9" t="s">
        <v>23</v>
      </c>
      <c r="B9" t="s">
        <v>3624</v>
      </c>
      <c r="C9" t="s">
        <v>3624</v>
      </c>
    </row>
    <row r="10" spans="1:5">
      <c r="A10" t="s">
        <v>24</v>
      </c>
      <c r="B10" t="s">
        <v>3625</v>
      </c>
      <c r="C10" t="s">
        <v>3625</v>
      </c>
    </row>
    <row r="11" spans="1:5">
      <c r="A11" t="s">
        <v>25</v>
      </c>
      <c r="B11" t="s">
        <v>3626</v>
      </c>
      <c r="C11" t="s">
        <v>3626</v>
      </c>
    </row>
    <row r="12" spans="1:5">
      <c r="A12" t="s">
        <v>26</v>
      </c>
      <c r="B12" t="s">
        <v>3627</v>
      </c>
      <c r="C12" t="s">
        <v>3627</v>
      </c>
    </row>
    <row r="13" spans="1:5">
      <c r="A13" t="s">
        <v>27</v>
      </c>
      <c r="B13" t="s">
        <v>3628</v>
      </c>
      <c r="C13" t="s">
        <v>3628</v>
      </c>
    </row>
    <row r="14" spans="1:5">
      <c r="A14" t="s">
        <v>28</v>
      </c>
      <c r="B14" t="s">
        <v>3629</v>
      </c>
      <c r="C14" t="s">
        <v>3629</v>
      </c>
    </row>
    <row r="15" spans="1:5">
      <c r="A15" t="s">
        <v>29</v>
      </c>
      <c r="B15" t="s">
        <v>3630</v>
      </c>
      <c r="C15" t="s">
        <v>3630</v>
      </c>
    </row>
    <row r="16" spans="1:5">
      <c r="A16" t="s">
        <v>30</v>
      </c>
      <c r="B16" t="s">
        <v>3631</v>
      </c>
      <c r="C16" t="s">
        <v>3631</v>
      </c>
    </row>
    <row r="17" spans="1:5">
      <c r="A17" t="s">
        <v>31</v>
      </c>
      <c r="B17" t="s">
        <v>3632</v>
      </c>
      <c r="C17" t="s">
        <v>3632</v>
      </c>
    </row>
    <row r="18" spans="1:5">
      <c r="A18" t="s">
        <v>32</v>
      </c>
      <c r="B18" t="s">
        <v>3633</v>
      </c>
      <c r="C18" t="s">
        <v>3633</v>
      </c>
    </row>
    <row r="19" spans="1:5">
      <c r="A19" t="s">
        <v>33</v>
      </c>
      <c r="B19" t="s">
        <v>3634</v>
      </c>
      <c r="C19" t="s">
        <v>3634</v>
      </c>
    </row>
    <row r="20" spans="1:5">
      <c r="A20" t="s">
        <v>34</v>
      </c>
      <c r="B20" t="s">
        <v>3635</v>
      </c>
      <c r="C20" t="s">
        <v>3635</v>
      </c>
    </row>
    <row r="21" spans="1:5">
      <c r="A21" t="s">
        <v>35</v>
      </c>
      <c r="B21" t="s">
        <v>3636</v>
      </c>
      <c r="C21" t="s">
        <v>3636</v>
      </c>
    </row>
    <row r="22" spans="1:5">
      <c r="A22" t="s">
        <v>36</v>
      </c>
      <c r="B22" t="s">
        <v>3637</v>
      </c>
      <c r="C22" t="s">
        <v>3637</v>
      </c>
    </row>
    <row r="23" spans="1:5">
      <c r="A23" t="s">
        <v>37</v>
      </c>
      <c r="B23" t="s">
        <v>3638</v>
      </c>
      <c r="C23" t="s">
        <v>3638</v>
      </c>
    </row>
    <row r="24" spans="1:5">
      <c r="A24" t="s">
        <v>38</v>
      </c>
      <c r="B24" t="s">
        <v>3754</v>
      </c>
      <c r="C24" t="s">
        <v>3639</v>
      </c>
    </row>
    <row r="25" spans="1:5">
      <c r="A25" t="s">
        <v>39</v>
      </c>
      <c r="B25" t="s">
        <v>3640</v>
      </c>
      <c r="C25" t="s">
        <v>3640</v>
      </c>
    </row>
    <row r="26" spans="1:5">
      <c r="A26" t="s">
        <v>40</v>
      </c>
      <c r="B26" t="s">
        <v>3641</v>
      </c>
      <c r="C26" t="s">
        <v>3641</v>
      </c>
    </row>
    <row r="27" spans="1:5">
      <c r="A27" t="s">
        <v>41</v>
      </c>
      <c r="B27" t="s">
        <v>3642</v>
      </c>
      <c r="C27" t="s">
        <v>3642</v>
      </c>
    </row>
    <row r="28" spans="1:5">
      <c r="A28" t="s">
        <v>42</v>
      </c>
      <c r="B28" t="s">
        <v>3643</v>
      </c>
      <c r="C28" t="s">
        <v>3643</v>
      </c>
    </row>
    <row r="29" spans="1:5">
      <c r="A29" t="s">
        <v>43</v>
      </c>
      <c r="B29" t="s">
        <v>3755</v>
      </c>
      <c r="C29" t="s">
        <v>3644</v>
      </c>
      <c r="E29">
        <v>2024</v>
      </c>
    </row>
    <row r="30" spans="1:5">
      <c r="A30" t="s">
        <v>44</v>
      </c>
      <c r="B30" t="s">
        <v>3645</v>
      </c>
      <c r="C30" t="s">
        <v>3645</v>
      </c>
    </row>
    <row r="31" spans="1:5">
      <c r="A31" t="s">
        <v>45</v>
      </c>
      <c r="B31" t="s">
        <v>3646</v>
      </c>
      <c r="C31" t="s">
        <v>3646</v>
      </c>
    </row>
    <row r="32" spans="1:5">
      <c r="A32" t="s">
        <v>46</v>
      </c>
      <c r="B32" t="s">
        <v>3647</v>
      </c>
      <c r="C32" t="s">
        <v>3647</v>
      </c>
    </row>
    <row r="33" spans="1:5">
      <c r="A33" t="s">
        <v>47</v>
      </c>
      <c r="B33" t="s">
        <v>3648</v>
      </c>
      <c r="C33" t="s">
        <v>3648</v>
      </c>
    </row>
    <row r="34" spans="1:5">
      <c r="A34" t="s">
        <v>48</v>
      </c>
      <c r="B34" t="s">
        <v>3649</v>
      </c>
      <c r="C34" t="s">
        <v>3649</v>
      </c>
    </row>
    <row r="35" spans="1:5">
      <c r="A35" t="s">
        <v>49</v>
      </c>
      <c r="B35" t="s">
        <v>3650</v>
      </c>
      <c r="C35" t="s">
        <v>3650</v>
      </c>
    </row>
    <row r="36" spans="1:5">
      <c r="A36" t="s">
        <v>50</v>
      </c>
      <c r="B36" t="s">
        <v>3651</v>
      </c>
      <c r="C36" t="s">
        <v>3651</v>
      </c>
    </row>
    <row r="37" spans="1:5">
      <c r="A37" t="s">
        <v>51</v>
      </c>
      <c r="B37" t="s">
        <v>3652</v>
      </c>
      <c r="C37" t="s">
        <v>3652</v>
      </c>
    </row>
    <row r="38" spans="1:5">
      <c r="A38" t="s">
        <v>52</v>
      </c>
      <c r="B38" t="s">
        <v>3653</v>
      </c>
      <c r="C38" t="s">
        <v>3653</v>
      </c>
    </row>
    <row r="39" spans="1:5">
      <c r="A39" t="s">
        <v>53</v>
      </c>
      <c r="B39" t="s">
        <v>3654</v>
      </c>
      <c r="C39" t="s">
        <v>3654</v>
      </c>
    </row>
    <row r="40" spans="1:5">
      <c r="A40" t="s">
        <v>54</v>
      </c>
      <c r="B40" t="s">
        <v>3655</v>
      </c>
      <c r="C40" t="s">
        <v>3655</v>
      </c>
    </row>
    <row r="41" spans="1:5">
      <c r="A41" t="s">
        <v>55</v>
      </c>
      <c r="B41" t="s">
        <v>3656</v>
      </c>
      <c r="C41" t="s">
        <v>3656</v>
      </c>
    </row>
    <row r="42" spans="1:5">
      <c r="A42" t="s">
        <v>56</v>
      </c>
      <c r="B42" t="s">
        <v>3657</v>
      </c>
      <c r="C42" t="s">
        <v>3657</v>
      </c>
    </row>
    <row r="43" spans="1:5">
      <c r="A43" t="s">
        <v>57</v>
      </c>
      <c r="B43" t="s">
        <v>3658</v>
      </c>
      <c r="C43" t="s">
        <v>3658</v>
      </c>
      <c r="D43" t="s">
        <v>3659</v>
      </c>
      <c r="E43">
        <v>2020</v>
      </c>
    </row>
    <row r="44" spans="1:5">
      <c r="A44" t="s">
        <v>58</v>
      </c>
      <c r="B44" t="s">
        <v>3660</v>
      </c>
      <c r="C44" t="s">
        <v>3660</v>
      </c>
    </row>
    <row r="45" spans="1:5">
      <c r="A45" t="s">
        <v>59</v>
      </c>
      <c r="B45" t="s">
        <v>3661</v>
      </c>
      <c r="C45" t="s">
        <v>3661</v>
      </c>
    </row>
    <row r="46" spans="1:5">
      <c r="A46" t="s">
        <v>60</v>
      </c>
      <c r="B46" t="s">
        <v>3662</v>
      </c>
      <c r="C46" t="s">
        <v>3662</v>
      </c>
      <c r="D46" t="s">
        <v>3659</v>
      </c>
      <c r="E46">
        <v>2020</v>
      </c>
    </row>
    <row r="47" spans="1:5">
      <c r="A47" t="s">
        <v>61</v>
      </c>
      <c r="B47" t="s">
        <v>3663</v>
      </c>
      <c r="C47" t="s">
        <v>3663</v>
      </c>
    </row>
    <row r="48" spans="1:5">
      <c r="A48" t="s">
        <v>62</v>
      </c>
      <c r="B48" t="s">
        <v>3664</v>
      </c>
      <c r="C48" t="s">
        <v>3664</v>
      </c>
    </row>
    <row r="49" spans="1:5">
      <c r="A49" t="s">
        <v>63</v>
      </c>
      <c r="B49" t="s">
        <v>3665</v>
      </c>
      <c r="C49" t="s">
        <v>3665</v>
      </c>
    </row>
    <row r="50" spans="1:5">
      <c r="A50" t="s">
        <v>64</v>
      </c>
      <c r="B50" t="s">
        <v>3666</v>
      </c>
      <c r="C50" t="s">
        <v>3666</v>
      </c>
    </row>
    <row r="51" spans="1:5">
      <c r="A51" t="s">
        <v>65</v>
      </c>
      <c r="B51" t="s">
        <v>3667</v>
      </c>
      <c r="C51" t="s">
        <v>3667</v>
      </c>
    </row>
    <row r="52" spans="1:5">
      <c r="A52" t="s">
        <v>66</v>
      </c>
      <c r="B52" t="s">
        <v>3668</v>
      </c>
      <c r="C52" t="s">
        <v>3668</v>
      </c>
    </row>
    <row r="53" spans="1:5">
      <c r="A53" t="s">
        <v>67</v>
      </c>
      <c r="B53" t="s">
        <v>3669</v>
      </c>
      <c r="C53" t="s">
        <v>3669</v>
      </c>
    </row>
    <row r="54" spans="1:5">
      <c r="A54" t="s">
        <v>68</v>
      </c>
      <c r="B54" t="s">
        <v>3670</v>
      </c>
      <c r="C54" t="s">
        <v>3670</v>
      </c>
    </row>
    <row r="55" spans="1:5">
      <c r="A55" t="s">
        <v>69</v>
      </c>
      <c r="B55" t="s">
        <v>3671</v>
      </c>
      <c r="C55" t="s">
        <v>3671</v>
      </c>
    </row>
    <row r="56" spans="1:5">
      <c r="A56" t="s">
        <v>70</v>
      </c>
      <c r="B56" t="s">
        <v>3672</v>
      </c>
      <c r="C56" t="s">
        <v>3672</v>
      </c>
    </row>
    <row r="57" spans="1:5">
      <c r="A57" t="s">
        <v>71</v>
      </c>
      <c r="B57" t="s">
        <v>3673</v>
      </c>
      <c r="C57" t="s">
        <v>3673</v>
      </c>
    </row>
    <row r="58" spans="1:5">
      <c r="A58" t="s">
        <v>72</v>
      </c>
      <c r="B58" t="s">
        <v>3674</v>
      </c>
      <c r="C58" t="s">
        <v>3674</v>
      </c>
    </row>
    <row r="59" spans="1:5">
      <c r="A59" t="s">
        <v>73</v>
      </c>
      <c r="B59" t="s">
        <v>3675</v>
      </c>
      <c r="C59" t="s">
        <v>3675</v>
      </c>
    </row>
    <row r="60" spans="1:5">
      <c r="A60" t="s">
        <v>74</v>
      </c>
      <c r="B60" t="s">
        <v>3676</v>
      </c>
      <c r="C60" t="s">
        <v>3676</v>
      </c>
      <c r="D60" t="s">
        <v>3677</v>
      </c>
      <c r="E60">
        <v>2022</v>
      </c>
    </row>
    <row r="61" spans="1:5">
      <c r="A61" t="s">
        <v>75</v>
      </c>
      <c r="B61" t="s">
        <v>3678</v>
      </c>
      <c r="C61" t="s">
        <v>3678</v>
      </c>
      <c r="D61" t="s">
        <v>3677</v>
      </c>
      <c r="E61">
        <v>2022</v>
      </c>
    </row>
    <row r="62" spans="1:5">
      <c r="A62" t="s">
        <v>76</v>
      </c>
      <c r="B62" t="s">
        <v>3679</v>
      </c>
      <c r="C62" t="s">
        <v>3679</v>
      </c>
    </row>
    <row r="63" spans="1:5">
      <c r="A63" t="s">
        <v>77</v>
      </c>
      <c r="B63" t="s">
        <v>3680</v>
      </c>
      <c r="C63" t="s">
        <v>3680</v>
      </c>
    </row>
    <row r="64" spans="1:5">
      <c r="A64" t="s">
        <v>78</v>
      </c>
      <c r="B64" t="s">
        <v>3681</v>
      </c>
      <c r="C64" t="s">
        <v>3681</v>
      </c>
    </row>
    <row r="65" spans="1:3">
      <c r="A65" t="s">
        <v>79</v>
      </c>
      <c r="B65" t="s">
        <v>3682</v>
      </c>
      <c r="C65" t="s">
        <v>3682</v>
      </c>
    </row>
    <row r="66" spans="1:3">
      <c r="A66" t="s">
        <v>80</v>
      </c>
      <c r="B66" t="s">
        <v>3683</v>
      </c>
      <c r="C66" t="s">
        <v>3683</v>
      </c>
    </row>
    <row r="67" spans="1:3">
      <c r="A67" t="s">
        <v>81</v>
      </c>
      <c r="B67" t="s">
        <v>3684</v>
      </c>
      <c r="C67" t="s">
        <v>3684</v>
      </c>
    </row>
    <row r="68" spans="1:3">
      <c r="A68" t="s">
        <v>82</v>
      </c>
      <c r="B68" t="s">
        <v>3685</v>
      </c>
      <c r="C68" t="s">
        <v>3685</v>
      </c>
    </row>
    <row r="69" spans="1:3">
      <c r="A69" t="s">
        <v>83</v>
      </c>
      <c r="B69" t="s">
        <v>3686</v>
      </c>
      <c r="C69" t="s">
        <v>3686</v>
      </c>
    </row>
    <row r="70" spans="1:3">
      <c r="A70" t="s">
        <v>84</v>
      </c>
      <c r="B70" t="s">
        <v>3687</v>
      </c>
      <c r="C70" t="s">
        <v>3687</v>
      </c>
    </row>
    <row r="71" spans="1:3">
      <c r="A71" t="s">
        <v>85</v>
      </c>
      <c r="B71" t="s">
        <v>3688</v>
      </c>
      <c r="C71" t="s">
        <v>3688</v>
      </c>
    </row>
    <row r="72" spans="1:3">
      <c r="A72" t="s">
        <v>86</v>
      </c>
      <c r="B72" t="s">
        <v>3689</v>
      </c>
      <c r="C72" t="s">
        <v>3689</v>
      </c>
    </row>
    <row r="73" spans="1:3">
      <c r="A73" t="s">
        <v>87</v>
      </c>
      <c r="B73" t="s">
        <v>3690</v>
      </c>
      <c r="C73" t="s">
        <v>3690</v>
      </c>
    </row>
    <row r="74" spans="1:3">
      <c r="A74" t="s">
        <v>88</v>
      </c>
      <c r="B74" t="s">
        <v>3691</v>
      </c>
      <c r="C74" t="s">
        <v>3691</v>
      </c>
    </row>
    <row r="75" spans="1:3">
      <c r="A75" t="s">
        <v>89</v>
      </c>
      <c r="B75" t="s">
        <v>3692</v>
      </c>
      <c r="C75" t="s">
        <v>3692</v>
      </c>
    </row>
    <row r="76" spans="1:3">
      <c r="A76" t="s">
        <v>90</v>
      </c>
      <c r="B76" t="s">
        <v>3693</v>
      </c>
      <c r="C76" t="s">
        <v>3693</v>
      </c>
    </row>
    <row r="77" spans="1:3">
      <c r="A77" t="s">
        <v>91</v>
      </c>
      <c r="B77" t="s">
        <v>3694</v>
      </c>
      <c r="C77" t="s">
        <v>3694</v>
      </c>
    </row>
    <row r="78" spans="1:3">
      <c r="A78" t="s">
        <v>92</v>
      </c>
      <c r="B78" t="s">
        <v>3695</v>
      </c>
      <c r="C78" t="s">
        <v>3695</v>
      </c>
    </row>
    <row r="79" spans="1:3">
      <c r="A79" t="s">
        <v>93</v>
      </c>
      <c r="B79" t="s">
        <v>3696</v>
      </c>
      <c r="C79" t="s">
        <v>3696</v>
      </c>
    </row>
    <row r="80" spans="1:3">
      <c r="A80" t="s">
        <v>94</v>
      </c>
      <c r="B80" t="s">
        <v>3697</v>
      </c>
      <c r="C80" t="s">
        <v>3697</v>
      </c>
    </row>
    <row r="81" spans="1:3">
      <c r="A81" t="s">
        <v>95</v>
      </c>
      <c r="B81" t="s">
        <v>3698</v>
      </c>
      <c r="C81" t="s">
        <v>3698</v>
      </c>
    </row>
    <row r="82" spans="1:3">
      <c r="A82" t="s">
        <v>96</v>
      </c>
      <c r="B82" t="s">
        <v>3699</v>
      </c>
      <c r="C82" t="s">
        <v>3699</v>
      </c>
    </row>
    <row r="83" spans="1:3">
      <c r="A83" t="s">
        <v>97</v>
      </c>
      <c r="B83" t="s">
        <v>3700</v>
      </c>
      <c r="C83" t="s">
        <v>3700</v>
      </c>
    </row>
    <row r="84" spans="1:3">
      <c r="A84" t="s">
        <v>98</v>
      </c>
      <c r="B84" t="s">
        <v>3701</v>
      </c>
      <c r="C84" t="s">
        <v>3701</v>
      </c>
    </row>
    <row r="85" spans="1:3">
      <c r="A85" t="s">
        <v>99</v>
      </c>
      <c r="B85" t="s">
        <v>3702</v>
      </c>
      <c r="C85" t="s">
        <v>3702</v>
      </c>
    </row>
    <row r="86" spans="1:3">
      <c r="A86" t="s">
        <v>100</v>
      </c>
      <c r="B86" t="s">
        <v>3703</v>
      </c>
      <c r="C86" t="s">
        <v>3703</v>
      </c>
    </row>
    <row r="87" spans="1:3">
      <c r="A87" t="s">
        <v>101</v>
      </c>
      <c r="B87" t="s">
        <v>3704</v>
      </c>
      <c r="C87" t="s">
        <v>3704</v>
      </c>
    </row>
    <row r="88" spans="1:3">
      <c r="A88" t="s">
        <v>102</v>
      </c>
      <c r="B88" t="s">
        <v>3659</v>
      </c>
      <c r="C88" t="s">
        <v>3659</v>
      </c>
    </row>
    <row r="89" spans="1:3">
      <c r="A89" t="s">
        <v>103</v>
      </c>
      <c r="B89" t="s">
        <v>3620</v>
      </c>
      <c r="C89" t="s">
        <v>3620</v>
      </c>
    </row>
    <row r="90" spans="1:3">
      <c r="A90" t="s">
        <v>104</v>
      </c>
      <c r="B90" t="s">
        <v>3677</v>
      </c>
      <c r="C90" t="s">
        <v>3677</v>
      </c>
    </row>
  </sheetData>
  <phoneticPr fontId="2"/>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74673-BB76-4886-BC17-48F2138A9D73}">
  <sheetPr>
    <tabColor rgb="FF00B050"/>
  </sheetPr>
  <dimension ref="A1:J21"/>
  <sheetViews>
    <sheetView workbookViewId="0">
      <selection activeCell="F1724" sqref="F1724"/>
    </sheetView>
  </sheetViews>
  <sheetFormatPr defaultRowHeight="18"/>
  <cols>
    <col min="1" max="1" width="12.08203125" customWidth="1"/>
    <col min="2" max="2" width="14" customWidth="1"/>
    <col min="5" max="5" width="12.08203125" customWidth="1"/>
    <col min="6" max="6" width="14" customWidth="1"/>
  </cols>
  <sheetData>
    <row r="1" spans="1:10">
      <c r="A1" t="s">
        <v>11</v>
      </c>
      <c r="B1" t="s">
        <v>3705</v>
      </c>
      <c r="E1" t="s">
        <v>12</v>
      </c>
      <c r="F1" t="s">
        <v>3706</v>
      </c>
      <c r="J1" cm="1">
        <f t="array" aca="1" ref="J1:J21" ca="1">_xlfn.SEQUENCE(YEAR(TODAY())-2004,1,2004,1)</f>
        <v>2004</v>
      </c>
    </row>
    <row r="2" spans="1:10">
      <c r="A2" t="s">
        <v>3707</v>
      </c>
      <c r="B2" t="s">
        <v>3708</v>
      </c>
      <c r="E2">
        <v>1</v>
      </c>
      <c r="F2" t="s">
        <v>3709</v>
      </c>
      <c r="J2">
        <f ca="1"/>
        <v>2005</v>
      </c>
    </row>
    <row r="3" spans="1:10">
      <c r="A3" t="s">
        <v>3710</v>
      </c>
      <c r="B3" t="s">
        <v>3711</v>
      </c>
      <c r="E3">
        <v>2</v>
      </c>
      <c r="F3" t="s">
        <v>3712</v>
      </c>
      <c r="J3">
        <f ca="1"/>
        <v>2006</v>
      </c>
    </row>
    <row r="4" spans="1:10">
      <c r="A4" t="s">
        <v>3713</v>
      </c>
      <c r="B4" t="s">
        <v>3714</v>
      </c>
      <c r="E4">
        <v>3</v>
      </c>
      <c r="F4" t="s">
        <v>3715</v>
      </c>
      <c r="J4">
        <f ca="1"/>
        <v>2007</v>
      </c>
    </row>
    <row r="5" spans="1:10">
      <c r="A5" t="s">
        <v>3716</v>
      </c>
      <c r="B5" t="s">
        <v>3717</v>
      </c>
      <c r="E5">
        <v>4</v>
      </c>
      <c r="F5" t="s">
        <v>3718</v>
      </c>
      <c r="J5">
        <f ca="1"/>
        <v>2008</v>
      </c>
    </row>
    <row r="6" spans="1:10">
      <c r="A6" t="s">
        <v>3719</v>
      </c>
      <c r="B6" t="s">
        <v>3720</v>
      </c>
      <c r="E6">
        <v>5</v>
      </c>
      <c r="F6" t="s">
        <v>3721</v>
      </c>
      <c r="J6">
        <f ca="1"/>
        <v>2009</v>
      </c>
    </row>
    <row r="7" spans="1:10">
      <c r="A7" t="s">
        <v>3722</v>
      </c>
      <c r="B7" t="s">
        <v>3723</v>
      </c>
      <c r="E7">
        <v>6</v>
      </c>
      <c r="F7" t="s">
        <v>3724</v>
      </c>
      <c r="J7">
        <f ca="1"/>
        <v>2010</v>
      </c>
    </row>
    <row r="8" spans="1:10">
      <c r="A8" t="s">
        <v>3725</v>
      </c>
      <c r="B8" t="s">
        <v>3726</v>
      </c>
      <c r="E8">
        <v>7</v>
      </c>
      <c r="F8" t="s">
        <v>3727</v>
      </c>
      <c r="J8">
        <f ca="1"/>
        <v>2011</v>
      </c>
    </row>
    <row r="9" spans="1:10">
      <c r="A9" t="s">
        <v>3728</v>
      </c>
      <c r="B9" t="s">
        <v>3729</v>
      </c>
      <c r="E9">
        <v>8</v>
      </c>
      <c r="F9" t="s">
        <v>3730</v>
      </c>
      <c r="J9">
        <f ca="1"/>
        <v>2012</v>
      </c>
    </row>
    <row r="10" spans="1:10">
      <c r="J10">
        <f ca="1"/>
        <v>2013</v>
      </c>
    </row>
    <row r="11" spans="1:10">
      <c r="J11">
        <f ca="1"/>
        <v>2014</v>
      </c>
    </row>
    <row r="12" spans="1:10">
      <c r="J12">
        <f ca="1"/>
        <v>2015</v>
      </c>
    </row>
    <row r="13" spans="1:10">
      <c r="J13">
        <f ca="1"/>
        <v>2016</v>
      </c>
    </row>
    <row r="14" spans="1:10">
      <c r="J14">
        <f ca="1"/>
        <v>2017</v>
      </c>
    </row>
    <row r="15" spans="1:10">
      <c r="J15">
        <f ca="1"/>
        <v>2018</v>
      </c>
    </row>
    <row r="16" spans="1:10">
      <c r="J16">
        <f ca="1"/>
        <v>2019</v>
      </c>
    </row>
    <row r="17" spans="10:10">
      <c r="J17">
        <f ca="1"/>
        <v>2020</v>
      </c>
    </row>
    <row r="18" spans="10:10">
      <c r="J18">
        <f ca="1"/>
        <v>2021</v>
      </c>
    </row>
    <row r="19" spans="10:10">
      <c r="J19">
        <f ca="1"/>
        <v>2022</v>
      </c>
    </row>
    <row r="20" spans="10:10">
      <c r="J20">
        <f ca="1"/>
        <v>2023</v>
      </c>
    </row>
    <row r="21" spans="10:10">
      <c r="J21">
        <f ca="1"/>
        <v>2024</v>
      </c>
    </row>
  </sheetData>
  <phoneticPr fontId="2"/>
  <pageMargins left="0.7" right="0.7" top="0.75" bottom="0.75" header="0.3" footer="0.3"/>
  <pageSetup paperSize="9" orientation="portrait"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E7B69-096E-42BD-95A5-FD5B020A054C}">
  <sheetPr>
    <pageSetUpPr fitToPage="1"/>
  </sheetPr>
  <dimension ref="A1:S29"/>
  <sheetViews>
    <sheetView zoomScaleNormal="100" workbookViewId="0">
      <selection activeCell="K42" sqref="K42"/>
    </sheetView>
  </sheetViews>
  <sheetFormatPr defaultColWidth="9" defaultRowHeight="13"/>
  <cols>
    <col min="1" max="1" width="9" style="29" customWidth="1"/>
    <col min="2" max="10" width="9" style="29"/>
    <col min="11" max="11" width="11.25" style="29" bestFit="1" customWidth="1"/>
    <col min="12" max="16384" width="9" style="29"/>
  </cols>
  <sheetData>
    <row r="1" spans="1:19" ht="20.5">
      <c r="A1" s="28" t="s">
        <v>108</v>
      </c>
    </row>
    <row r="2" spans="1:19" ht="18">
      <c r="A2"/>
      <c r="I2" s="29" t="s">
        <v>109</v>
      </c>
      <c r="J2" s="29" t="s">
        <v>110</v>
      </c>
    </row>
    <row r="4" spans="1:19">
      <c r="A4" s="29" t="s">
        <v>111</v>
      </c>
    </row>
    <row r="5" spans="1:19">
      <c r="A5" s="29" t="s">
        <v>112</v>
      </c>
      <c r="K5" s="30" t="s">
        <v>113</v>
      </c>
      <c r="L5" s="45" t="s">
        <v>114</v>
      </c>
      <c r="M5" s="44"/>
      <c r="N5" s="44"/>
      <c r="O5" s="44"/>
      <c r="P5" s="44"/>
      <c r="Q5" s="44"/>
      <c r="R5" s="44"/>
      <c r="S5" s="44"/>
    </row>
    <row r="6" spans="1:19">
      <c r="L6" s="44"/>
      <c r="M6" s="44"/>
      <c r="N6" s="44"/>
      <c r="O6" s="44"/>
      <c r="P6" s="44"/>
      <c r="Q6" s="44"/>
      <c r="R6" s="44"/>
      <c r="S6" s="44"/>
    </row>
    <row r="7" spans="1:19">
      <c r="K7" s="30" t="s">
        <v>115</v>
      </c>
      <c r="L7" s="45" t="s">
        <v>116</v>
      </c>
      <c r="M7" s="44"/>
      <c r="N7" s="44"/>
      <c r="O7" s="44"/>
      <c r="P7" s="44"/>
      <c r="Q7" s="44"/>
      <c r="R7" s="44"/>
      <c r="S7" s="44"/>
    </row>
    <row r="8" spans="1:19">
      <c r="L8" s="44" t="s">
        <v>117</v>
      </c>
      <c r="M8" s="44"/>
      <c r="N8" s="44"/>
      <c r="O8" s="44"/>
      <c r="P8" s="44"/>
      <c r="Q8" s="44"/>
      <c r="R8" s="44"/>
      <c r="S8" s="44"/>
    </row>
    <row r="9" spans="1:19">
      <c r="L9" s="44"/>
      <c r="M9" s="44"/>
      <c r="N9" s="44"/>
      <c r="O9" s="44"/>
      <c r="P9" s="44"/>
      <c r="Q9" s="44"/>
      <c r="R9" s="44"/>
      <c r="S9" s="44"/>
    </row>
    <row r="10" spans="1:19">
      <c r="K10" s="30" t="s">
        <v>118</v>
      </c>
      <c r="L10" s="45" t="s">
        <v>119</v>
      </c>
      <c r="M10" s="44"/>
      <c r="N10" s="44"/>
      <c r="O10" s="44"/>
      <c r="P10" s="44"/>
      <c r="Q10" s="44"/>
      <c r="R10" s="44"/>
      <c r="S10" s="44"/>
    </row>
    <row r="11" spans="1:19">
      <c r="L11" s="44" t="s">
        <v>120</v>
      </c>
      <c r="M11" s="44"/>
      <c r="N11" s="44"/>
      <c r="O11" s="44"/>
      <c r="P11" s="44"/>
      <c r="Q11" s="44"/>
      <c r="R11" s="44"/>
      <c r="S11" s="44"/>
    </row>
    <row r="16" spans="1:19">
      <c r="L16" s="42" t="s">
        <v>5</v>
      </c>
      <c r="M16" s="42"/>
    </row>
    <row r="17" spans="11:19">
      <c r="L17" s="44" t="s">
        <v>121</v>
      </c>
      <c r="M17" s="44"/>
      <c r="N17" s="44"/>
      <c r="O17" s="44"/>
      <c r="P17" s="44"/>
      <c r="Q17" s="44"/>
      <c r="R17" s="44"/>
      <c r="S17" s="44"/>
    </row>
    <row r="21" spans="11:19" ht="27.75" customHeight="1"/>
    <row r="23" spans="11:19">
      <c r="K23" s="30" t="s">
        <v>122</v>
      </c>
      <c r="L23" s="45" t="s">
        <v>123</v>
      </c>
      <c r="M23" s="44"/>
      <c r="N23" s="44"/>
      <c r="O23" s="44"/>
      <c r="P23" s="44"/>
      <c r="Q23" s="44"/>
      <c r="R23" s="44"/>
      <c r="S23" s="44"/>
    </row>
    <row r="24" spans="11:19">
      <c r="L24" s="44" t="s">
        <v>124</v>
      </c>
      <c r="M24" s="44"/>
      <c r="N24" s="44"/>
      <c r="O24" s="44"/>
      <c r="P24" s="44"/>
      <c r="Q24" s="44"/>
      <c r="R24" s="44"/>
      <c r="S24" s="44"/>
    </row>
    <row r="25" spans="11:19">
      <c r="L25" s="44" t="s">
        <v>125</v>
      </c>
      <c r="M25" s="44"/>
      <c r="N25" s="44"/>
      <c r="O25" s="44"/>
      <c r="P25" s="44"/>
      <c r="Q25" s="44"/>
      <c r="R25" s="44"/>
      <c r="S25" s="44"/>
    </row>
    <row r="27" spans="11:19">
      <c r="L27" s="42" t="s">
        <v>126</v>
      </c>
      <c r="M27" s="42"/>
    </row>
    <row r="28" spans="11:19" ht="27.75" customHeight="1">
      <c r="L28" s="43" t="s">
        <v>127</v>
      </c>
      <c r="M28" s="43"/>
      <c r="N28" s="43"/>
      <c r="O28" s="43"/>
      <c r="P28" s="43"/>
      <c r="Q28" s="43"/>
      <c r="R28" s="43"/>
      <c r="S28" s="43"/>
    </row>
    <row r="29" spans="11:19">
      <c r="L29" s="44" t="s">
        <v>128</v>
      </c>
      <c r="M29" s="44"/>
      <c r="N29" s="44"/>
      <c r="O29" s="44"/>
      <c r="P29" s="44"/>
      <c r="Q29" s="44"/>
      <c r="R29" s="44"/>
      <c r="S29" s="44"/>
    </row>
  </sheetData>
  <mergeCells count="15">
    <mergeCell ref="L11:S11"/>
    <mergeCell ref="L5:S5"/>
    <mergeCell ref="L6:S6"/>
    <mergeCell ref="L7:S7"/>
    <mergeCell ref="L8:S8"/>
    <mergeCell ref="L9:S9"/>
    <mergeCell ref="L10:S10"/>
    <mergeCell ref="L16:M16"/>
    <mergeCell ref="L27:M27"/>
    <mergeCell ref="L28:S28"/>
    <mergeCell ref="L29:S29"/>
    <mergeCell ref="L23:S23"/>
    <mergeCell ref="L24:S24"/>
    <mergeCell ref="L25:S25"/>
    <mergeCell ref="L17:S17"/>
  </mergeCells>
  <phoneticPr fontId="2"/>
  <pageMargins left="0.25" right="0.25" top="0.75" bottom="0.75" header="0.3" footer="0.3"/>
  <pageSetup paperSize="9" scale="7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22657-4EB9-43EC-B52E-7365F19909C8}">
  <dimension ref="A1:D4"/>
  <sheetViews>
    <sheetView workbookViewId="0">
      <selection activeCell="C5" sqref="C5"/>
    </sheetView>
  </sheetViews>
  <sheetFormatPr defaultRowHeight="18"/>
  <cols>
    <col min="1" max="2" width="15.5" customWidth="1"/>
    <col min="3" max="3" width="42.08203125" customWidth="1"/>
    <col min="4" max="4" width="24.58203125" customWidth="1"/>
  </cols>
  <sheetData>
    <row r="1" spans="1:4" ht="23.5">
      <c r="A1" s="28" t="s">
        <v>129</v>
      </c>
    </row>
    <row r="2" spans="1:4">
      <c r="A2" t="s">
        <v>130</v>
      </c>
      <c r="B2" t="s">
        <v>131</v>
      </c>
      <c r="C2" t="s">
        <v>132</v>
      </c>
      <c r="D2" t="s">
        <v>133</v>
      </c>
    </row>
    <row r="3" spans="1:4">
      <c r="A3" s="31">
        <v>45740</v>
      </c>
      <c r="B3" s="32" t="s">
        <v>109</v>
      </c>
      <c r="C3" t="s">
        <v>134</v>
      </c>
    </row>
    <row r="4" spans="1:4">
      <c r="A4" s="31">
        <v>45818</v>
      </c>
      <c r="B4" s="32" t="s">
        <v>3758</v>
      </c>
      <c r="C4" t="s">
        <v>3760</v>
      </c>
      <c r="D4" t="s">
        <v>3759</v>
      </c>
    </row>
  </sheetData>
  <phoneticPr fontId="2"/>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EC265-D475-4290-8551-5D3B09311EED}">
  <sheetPr>
    <tabColor theme="9"/>
  </sheetPr>
  <dimension ref="A1:BS1729"/>
  <sheetViews>
    <sheetView topLeftCell="A1690" workbookViewId="0">
      <selection activeCell="F1724" sqref="F1724"/>
    </sheetView>
  </sheetViews>
  <sheetFormatPr defaultRowHeight="18"/>
  <cols>
    <col min="1" max="1" width="8.4140625" bestFit="1" customWidth="1"/>
    <col min="2" max="2" width="6.4140625" bestFit="1" customWidth="1"/>
    <col min="3" max="3" width="7.08203125" bestFit="1" customWidth="1"/>
    <col min="4" max="5" width="12.6640625" bestFit="1" customWidth="1"/>
    <col min="6" max="6" width="28.25" bestFit="1" customWidth="1"/>
    <col min="7" max="7" width="10.58203125" bestFit="1" customWidth="1"/>
    <col min="8" max="8" width="14.58203125" bestFit="1" customWidth="1"/>
    <col min="9" max="9" width="44.08203125" bestFit="1" customWidth="1"/>
    <col min="10" max="11" width="16.58203125" bestFit="1" customWidth="1"/>
    <col min="12" max="12" width="12.9140625" bestFit="1" customWidth="1"/>
    <col min="13" max="14" width="22.5" bestFit="1" customWidth="1"/>
    <col min="15" max="24" width="20.5" bestFit="1" customWidth="1"/>
    <col min="25" max="26" width="30.33203125" bestFit="1" customWidth="1"/>
    <col min="27" max="27" width="22.5" bestFit="1" customWidth="1"/>
    <col min="28" max="28" width="12.6640625" bestFit="1" customWidth="1"/>
    <col min="29" max="29" width="22.5" bestFit="1" customWidth="1"/>
    <col min="30" max="30" width="24.4140625" bestFit="1" customWidth="1"/>
    <col min="31" max="32" width="26.4140625" bestFit="1" customWidth="1"/>
    <col min="33" max="33" width="30.33203125" bestFit="1" customWidth="1"/>
    <col min="34" max="34" width="32.33203125" bestFit="1" customWidth="1"/>
    <col min="35" max="35" width="20.5" bestFit="1" customWidth="1"/>
    <col min="36" max="37" width="26.4140625" bestFit="1" customWidth="1"/>
    <col min="38" max="39" width="22.5" bestFit="1" customWidth="1"/>
    <col min="40" max="40" width="16.58203125" bestFit="1" customWidth="1"/>
    <col min="41" max="41" width="12.6640625" bestFit="1" customWidth="1"/>
    <col min="42" max="43" width="24.4140625" bestFit="1" customWidth="1"/>
    <col min="44" max="44" width="18.5" bestFit="1" customWidth="1"/>
    <col min="45" max="45" width="16.58203125" bestFit="1" customWidth="1"/>
    <col min="46" max="48" width="18.5" bestFit="1" customWidth="1"/>
    <col min="49" max="50" width="22.5" bestFit="1" customWidth="1"/>
    <col min="51" max="51" width="18.5" bestFit="1" customWidth="1"/>
    <col min="52" max="52" width="28.33203125" bestFit="1" customWidth="1"/>
    <col min="53" max="53" width="42.1640625" bestFit="1" customWidth="1"/>
    <col min="54" max="54" width="30.33203125" bestFit="1" customWidth="1"/>
    <col min="55" max="56" width="18.5" bestFit="1" customWidth="1"/>
    <col min="57" max="57" width="22.5" bestFit="1" customWidth="1"/>
    <col min="58" max="58" width="32.33203125" bestFit="1" customWidth="1"/>
    <col min="59" max="59" width="24.4140625" bestFit="1" customWidth="1"/>
    <col min="60" max="60" width="18.5" bestFit="1" customWidth="1"/>
    <col min="61" max="62" width="14.58203125" bestFit="1" customWidth="1"/>
    <col min="63" max="64" width="26.4140625" bestFit="1" customWidth="1"/>
    <col min="65" max="65" width="22.5" bestFit="1" customWidth="1"/>
    <col min="66" max="66" width="26.4140625" bestFit="1" customWidth="1"/>
    <col min="67" max="67" width="24.4140625" bestFit="1" customWidth="1"/>
    <col min="68" max="68" width="22.5" bestFit="1" customWidth="1"/>
    <col min="69" max="69" width="14.58203125" bestFit="1" customWidth="1"/>
    <col min="70" max="71" width="32.33203125" bestFit="1" customWidth="1"/>
    <col min="72" max="73" width="34" bestFit="1" customWidth="1"/>
    <col min="74" max="101" width="13.08203125" bestFit="1" customWidth="1"/>
    <col min="102" max="133" width="14.33203125" bestFit="1" customWidth="1"/>
  </cols>
  <sheetData>
    <row r="1" spans="1:71">
      <c r="A1" t="s">
        <v>135</v>
      </c>
      <c r="B1" t="s">
        <v>136</v>
      </c>
      <c r="C1" t="s">
        <v>137</v>
      </c>
      <c r="D1" t="s">
        <v>138</v>
      </c>
      <c r="E1" t="s">
        <v>139</v>
      </c>
      <c r="F1" t="s">
        <v>140</v>
      </c>
      <c r="G1" t="s">
        <v>141</v>
      </c>
      <c r="H1" t="s">
        <v>1</v>
      </c>
      <c r="I1" t="s">
        <v>142</v>
      </c>
      <c r="J1" t="s">
        <v>143</v>
      </c>
      <c r="K1" t="s">
        <v>144</v>
      </c>
      <c r="L1" t="s">
        <v>145</v>
      </c>
      <c r="M1" t="s">
        <v>146</v>
      </c>
      <c r="N1" t="s">
        <v>147</v>
      </c>
      <c r="O1" t="s">
        <v>148</v>
      </c>
      <c r="P1" t="s">
        <v>149</v>
      </c>
      <c r="Q1" t="s">
        <v>150</v>
      </c>
      <c r="R1" t="s">
        <v>151</v>
      </c>
      <c r="S1" t="s">
        <v>152</v>
      </c>
      <c r="T1" t="s">
        <v>153</v>
      </c>
      <c r="U1" t="s">
        <v>154</v>
      </c>
      <c r="V1" t="s">
        <v>155</v>
      </c>
      <c r="W1" t="s">
        <v>156</v>
      </c>
      <c r="X1" t="s">
        <v>157</v>
      </c>
      <c r="Y1" t="s">
        <v>158</v>
      </c>
      <c r="Z1" t="s">
        <v>159</v>
      </c>
      <c r="AA1" t="s">
        <v>160</v>
      </c>
      <c r="AB1" t="s">
        <v>161</v>
      </c>
      <c r="AC1" t="s">
        <v>162</v>
      </c>
      <c r="AD1" t="s">
        <v>163</v>
      </c>
      <c r="AE1" t="s">
        <v>164</v>
      </c>
      <c r="AF1" t="s">
        <v>165</v>
      </c>
      <c r="AG1" t="s">
        <v>166</v>
      </c>
      <c r="AH1" t="s">
        <v>167</v>
      </c>
      <c r="AI1" t="s">
        <v>168</v>
      </c>
      <c r="AJ1" t="s">
        <v>169</v>
      </c>
      <c r="AK1" t="s">
        <v>170</v>
      </c>
      <c r="AL1" t="s">
        <v>171</v>
      </c>
      <c r="AM1" t="s">
        <v>172</v>
      </c>
      <c r="AN1" t="s">
        <v>173</v>
      </c>
      <c r="AO1" t="s">
        <v>174</v>
      </c>
      <c r="AP1" t="s">
        <v>175</v>
      </c>
      <c r="AQ1" t="s">
        <v>176</v>
      </c>
      <c r="AR1" t="s">
        <v>177</v>
      </c>
      <c r="AS1" t="s">
        <v>178</v>
      </c>
      <c r="AT1" t="s">
        <v>179</v>
      </c>
      <c r="AU1" t="s">
        <v>180</v>
      </c>
      <c r="AV1" t="s">
        <v>181</v>
      </c>
      <c r="AW1" t="s">
        <v>182</v>
      </c>
      <c r="AX1" t="s">
        <v>183</v>
      </c>
      <c r="AY1" t="s">
        <v>184</v>
      </c>
      <c r="AZ1" t="s">
        <v>185</v>
      </c>
      <c r="BA1" t="s">
        <v>186</v>
      </c>
      <c r="BB1" t="s">
        <v>187</v>
      </c>
      <c r="BC1" t="s">
        <v>188</v>
      </c>
      <c r="BD1" t="s">
        <v>189</v>
      </c>
      <c r="BE1" t="s">
        <v>190</v>
      </c>
      <c r="BF1" t="s">
        <v>191</v>
      </c>
      <c r="BG1" t="s">
        <v>192</v>
      </c>
      <c r="BH1" t="s">
        <v>193</v>
      </c>
      <c r="BI1" t="s">
        <v>194</v>
      </c>
      <c r="BJ1" t="s">
        <v>195</v>
      </c>
      <c r="BK1" t="s">
        <v>196</v>
      </c>
      <c r="BL1" t="s">
        <v>197</v>
      </c>
      <c r="BM1" t="s">
        <v>198</v>
      </c>
      <c r="BN1" t="s">
        <v>199</v>
      </c>
      <c r="BO1" t="s">
        <v>200</v>
      </c>
      <c r="BP1" t="s">
        <v>201</v>
      </c>
      <c r="BQ1" t="s">
        <v>202</v>
      </c>
      <c r="BR1" t="s">
        <v>203</v>
      </c>
      <c r="BS1" t="s">
        <v>204</v>
      </c>
    </row>
    <row r="2" spans="1:71">
      <c r="A2" t="s">
        <v>205</v>
      </c>
      <c r="B2" t="s">
        <v>206</v>
      </c>
      <c r="C2">
        <v>2004</v>
      </c>
      <c r="D2" t="s">
        <v>207</v>
      </c>
      <c r="E2">
        <v>8</v>
      </c>
      <c r="F2" t="s">
        <v>208</v>
      </c>
      <c r="G2" t="s">
        <v>209</v>
      </c>
      <c r="H2">
        <v>63585548241</v>
      </c>
      <c r="I2">
        <v>24751904004</v>
      </c>
      <c r="J2">
        <v>18070146859</v>
      </c>
      <c r="K2">
        <v>18070146859</v>
      </c>
      <c r="L2">
        <v>13342283692</v>
      </c>
      <c r="M2">
        <v>11983553611</v>
      </c>
      <c r="N2">
        <v>5449414113</v>
      </c>
      <c r="O2">
        <v>43093351411</v>
      </c>
      <c r="P2">
        <v>43093351411</v>
      </c>
      <c r="Q2">
        <v>0</v>
      </c>
      <c r="R2">
        <v>46350759076</v>
      </c>
      <c r="S2">
        <v>2687391723</v>
      </c>
      <c r="T2">
        <v>2687391723</v>
      </c>
      <c r="U2">
        <v>7607082764</v>
      </c>
      <c r="V2">
        <v>11671915227</v>
      </c>
      <c r="W2">
        <v>7607082764</v>
      </c>
      <c r="X2">
        <v>2687391723</v>
      </c>
      <c r="Y2">
        <v>7607082764</v>
      </c>
      <c r="Z2">
        <v>11671915227</v>
      </c>
      <c r="AA2">
        <v>2127645277</v>
      </c>
      <c r="AB2">
        <v>0</v>
      </c>
      <c r="AC2">
        <v>0</v>
      </c>
      <c r="AD2">
        <v>0</v>
      </c>
      <c r="AE2">
        <v>0</v>
      </c>
      <c r="AF2">
        <v>0</v>
      </c>
      <c r="AG2">
        <v>0</v>
      </c>
      <c r="AH2">
        <v>0</v>
      </c>
      <c r="AI2">
        <v>0</v>
      </c>
      <c r="AJ2">
        <v>0</v>
      </c>
      <c r="AK2">
        <v>0</v>
      </c>
      <c r="AL2">
        <v>0</v>
      </c>
      <c r="AM2">
        <v>0</v>
      </c>
      <c r="AN2">
        <v>11071100507</v>
      </c>
      <c r="AO2">
        <v>7477781373</v>
      </c>
      <c r="AP2">
        <v>82906719342</v>
      </c>
      <c r="AQ2">
        <v>62856889937</v>
      </c>
      <c r="AR2">
        <v>11071100507</v>
      </c>
      <c r="AS2">
        <v>0</v>
      </c>
      <c r="AT2">
        <v>43855980385</v>
      </c>
      <c r="AU2">
        <v>43855980385</v>
      </c>
      <c r="AV2">
        <v>42645918103</v>
      </c>
      <c r="AW2">
        <v>2768278531</v>
      </c>
      <c r="AX2">
        <v>2768278531</v>
      </c>
      <c r="AY2">
        <v>36611289422</v>
      </c>
      <c r="BA2">
        <v>0</v>
      </c>
      <c r="BB2">
        <v>0</v>
      </c>
      <c r="BC2">
        <v>82906719342</v>
      </c>
      <c r="BD2">
        <v>82906719342</v>
      </c>
      <c r="BE2">
        <v>0</v>
      </c>
      <c r="BF2">
        <v>0</v>
      </c>
      <c r="BG2">
        <v>0</v>
      </c>
      <c r="BH2">
        <v>0</v>
      </c>
      <c r="BI2">
        <v>13162998132</v>
      </c>
      <c r="BJ2">
        <v>36611289422</v>
      </c>
      <c r="BK2">
        <v>9064002336</v>
      </c>
      <c r="BL2">
        <v>9064002336</v>
      </c>
      <c r="BM2">
        <v>16561460017</v>
      </c>
      <c r="BN2">
        <v>0</v>
      </c>
      <c r="BO2">
        <v>0</v>
      </c>
      <c r="BP2">
        <v>0</v>
      </c>
      <c r="BQ2">
        <v>0</v>
      </c>
      <c r="BR2">
        <v>3537065057</v>
      </c>
      <c r="BS2">
        <v>7477781373</v>
      </c>
    </row>
    <row r="3" spans="1:71">
      <c r="A3" t="s">
        <v>210</v>
      </c>
      <c r="B3" t="s">
        <v>211</v>
      </c>
      <c r="C3">
        <v>2004</v>
      </c>
      <c r="D3" t="s">
        <v>212</v>
      </c>
      <c r="E3">
        <v>5</v>
      </c>
      <c r="F3" t="s">
        <v>213</v>
      </c>
      <c r="G3" t="s">
        <v>209</v>
      </c>
      <c r="H3">
        <v>1740389587</v>
      </c>
      <c r="I3">
        <v>2191753119</v>
      </c>
      <c r="J3">
        <v>1881174690</v>
      </c>
      <c r="K3">
        <v>1881174690</v>
      </c>
      <c r="L3">
        <v>1814542793</v>
      </c>
      <c r="M3">
        <v>1345810453</v>
      </c>
      <c r="N3">
        <v>1186822456</v>
      </c>
      <c r="O3">
        <v>7131987108</v>
      </c>
      <c r="P3">
        <v>7131987108</v>
      </c>
      <c r="Q3">
        <v>0</v>
      </c>
      <c r="R3">
        <v>7144019353</v>
      </c>
      <c r="S3">
        <v>755383890</v>
      </c>
      <c r="T3">
        <v>755383890</v>
      </c>
      <c r="U3">
        <v>402604372</v>
      </c>
      <c r="V3">
        <v>429525218</v>
      </c>
      <c r="W3">
        <v>402604372</v>
      </c>
      <c r="X3">
        <v>755383890</v>
      </c>
      <c r="Y3">
        <v>402604372</v>
      </c>
      <c r="Z3">
        <v>429525218</v>
      </c>
      <c r="AA3">
        <v>215683190</v>
      </c>
      <c r="AB3">
        <v>0</v>
      </c>
      <c r="AL3">
        <v>0</v>
      </c>
      <c r="AM3">
        <v>0</v>
      </c>
      <c r="AN3">
        <v>702001436</v>
      </c>
      <c r="AO3">
        <v>649190736</v>
      </c>
      <c r="AP3">
        <v>10839227642</v>
      </c>
      <c r="AQ3">
        <v>10839227642</v>
      </c>
      <c r="AR3">
        <v>702001436</v>
      </c>
      <c r="AS3">
        <v>0</v>
      </c>
      <c r="AT3">
        <v>8737558882</v>
      </c>
      <c r="AU3">
        <v>8737558882</v>
      </c>
      <c r="AV3">
        <v>8706559723</v>
      </c>
      <c r="AW3">
        <v>494595557</v>
      </c>
      <c r="AX3">
        <v>494595557</v>
      </c>
      <c r="AY3">
        <v>3734173756</v>
      </c>
      <c r="BA3">
        <v>0</v>
      </c>
      <c r="BB3">
        <v>0</v>
      </c>
      <c r="BC3">
        <v>10839227642</v>
      </c>
      <c r="BD3">
        <v>10839227642</v>
      </c>
      <c r="BE3">
        <v>0</v>
      </c>
      <c r="BF3">
        <v>0</v>
      </c>
      <c r="BG3">
        <v>0</v>
      </c>
      <c r="BH3">
        <v>0</v>
      </c>
      <c r="BJ3">
        <v>3734173756</v>
      </c>
      <c r="BK3">
        <v>3456238540</v>
      </c>
      <c r="BL3">
        <v>3456238540</v>
      </c>
      <c r="BM3">
        <v>3734173756</v>
      </c>
      <c r="BP3">
        <v>0</v>
      </c>
      <c r="BQ3">
        <v>0</v>
      </c>
      <c r="BR3">
        <v>49163200</v>
      </c>
      <c r="BS3">
        <v>649190736</v>
      </c>
    </row>
    <row r="4" spans="1:71">
      <c r="A4" t="s">
        <v>214</v>
      </c>
      <c r="B4" t="s">
        <v>18</v>
      </c>
      <c r="C4">
        <v>2004</v>
      </c>
      <c r="D4" t="s">
        <v>215</v>
      </c>
      <c r="E4">
        <v>3</v>
      </c>
      <c r="F4" t="s">
        <v>216</v>
      </c>
      <c r="G4" t="s">
        <v>209</v>
      </c>
      <c r="H4">
        <v>1251892302</v>
      </c>
      <c r="I4">
        <v>1843216401</v>
      </c>
      <c r="J4">
        <v>1157067989</v>
      </c>
      <c r="K4">
        <v>1157067989</v>
      </c>
      <c r="L4">
        <v>1121925628</v>
      </c>
      <c r="M4">
        <v>1090038883</v>
      </c>
      <c r="N4">
        <v>666059196</v>
      </c>
      <c r="O4">
        <v>2930955075</v>
      </c>
      <c r="P4">
        <v>2930955075</v>
      </c>
      <c r="Q4">
        <v>0</v>
      </c>
      <c r="R4">
        <v>3193068412</v>
      </c>
      <c r="S4">
        <v>413753360</v>
      </c>
      <c r="T4">
        <v>413753360</v>
      </c>
      <c r="U4">
        <v>594285877</v>
      </c>
      <c r="V4">
        <v>687388653</v>
      </c>
      <c r="W4">
        <v>594285877</v>
      </c>
      <c r="X4">
        <v>413753360</v>
      </c>
      <c r="Y4">
        <v>594285877</v>
      </c>
      <c r="Z4">
        <v>687388653</v>
      </c>
      <c r="AA4">
        <v>198617557</v>
      </c>
      <c r="AB4">
        <v>0</v>
      </c>
      <c r="AL4">
        <v>0</v>
      </c>
      <c r="AM4">
        <v>0</v>
      </c>
      <c r="AN4">
        <v>750448945</v>
      </c>
      <c r="AO4">
        <v>637836945</v>
      </c>
      <c r="AP4">
        <v>5241313921</v>
      </c>
      <c r="AQ4">
        <v>5241313921</v>
      </c>
      <c r="AR4">
        <v>750448945</v>
      </c>
      <c r="AS4">
        <v>0</v>
      </c>
      <c r="AT4">
        <v>3494865065</v>
      </c>
      <c r="AU4">
        <v>3494865065</v>
      </c>
      <c r="AV4">
        <v>3377525182</v>
      </c>
      <c r="AW4">
        <v>346658679</v>
      </c>
      <c r="AX4">
        <v>346658679</v>
      </c>
      <c r="AY4">
        <v>2045261922</v>
      </c>
      <c r="BA4">
        <v>0</v>
      </c>
      <c r="BB4">
        <v>0</v>
      </c>
      <c r="BC4">
        <v>5241313921</v>
      </c>
      <c r="BD4">
        <v>5241313921</v>
      </c>
      <c r="BE4">
        <v>0</v>
      </c>
      <c r="BF4">
        <v>0</v>
      </c>
      <c r="BG4">
        <v>0</v>
      </c>
      <c r="BH4">
        <v>0</v>
      </c>
      <c r="BJ4">
        <v>2045261922</v>
      </c>
      <c r="BK4">
        <v>1792366251</v>
      </c>
      <c r="BL4">
        <v>1792366251</v>
      </c>
      <c r="BM4">
        <v>2045261922</v>
      </c>
      <c r="BP4">
        <v>0</v>
      </c>
      <c r="BQ4">
        <v>0</v>
      </c>
      <c r="BR4">
        <v>112112000</v>
      </c>
      <c r="BS4">
        <v>637836945</v>
      </c>
    </row>
    <row r="5" spans="1:71">
      <c r="A5" t="s">
        <v>217</v>
      </c>
      <c r="B5" t="s">
        <v>19</v>
      </c>
      <c r="C5">
        <v>2004</v>
      </c>
      <c r="D5" t="s">
        <v>218</v>
      </c>
      <c r="E5">
        <v>3</v>
      </c>
      <c r="F5" t="s">
        <v>219</v>
      </c>
      <c r="G5" t="s">
        <v>209</v>
      </c>
      <c r="H5">
        <v>481724521</v>
      </c>
      <c r="I5">
        <v>586172928</v>
      </c>
      <c r="J5">
        <v>455883527</v>
      </c>
      <c r="K5">
        <v>455883527</v>
      </c>
      <c r="L5">
        <v>429526524</v>
      </c>
      <c r="M5">
        <v>227920703</v>
      </c>
      <c r="N5">
        <v>119845880</v>
      </c>
      <c r="O5">
        <v>1461986446</v>
      </c>
      <c r="P5">
        <v>1461986446</v>
      </c>
      <c r="Q5">
        <v>0</v>
      </c>
      <c r="R5">
        <v>1469811804</v>
      </c>
      <c r="S5">
        <v>268457102</v>
      </c>
      <c r="T5">
        <v>268457102</v>
      </c>
      <c r="U5">
        <v>118740053</v>
      </c>
      <c r="V5">
        <v>149264379</v>
      </c>
      <c r="W5">
        <v>118740053</v>
      </c>
      <c r="X5">
        <v>268457102</v>
      </c>
      <c r="Y5">
        <v>118740053</v>
      </c>
      <c r="Z5">
        <v>149264379</v>
      </c>
      <c r="AA5">
        <v>161103632</v>
      </c>
      <c r="AB5">
        <v>0</v>
      </c>
      <c r="AL5">
        <v>0</v>
      </c>
      <c r="AM5">
        <v>0</v>
      </c>
      <c r="AN5">
        <v>104270494</v>
      </c>
      <c r="AO5">
        <v>60623344</v>
      </c>
      <c r="AP5">
        <v>2955890027</v>
      </c>
      <c r="AQ5">
        <v>2955890027</v>
      </c>
      <c r="AR5">
        <v>104270494</v>
      </c>
      <c r="AS5">
        <v>0</v>
      </c>
      <c r="AT5">
        <v>2111868146</v>
      </c>
      <c r="AU5">
        <v>2111868146</v>
      </c>
      <c r="AV5">
        <v>2162685974</v>
      </c>
      <c r="AW5">
        <v>144022066</v>
      </c>
      <c r="AX5">
        <v>144022066</v>
      </c>
      <c r="AY5">
        <v>1506132442</v>
      </c>
      <c r="BA5">
        <v>0</v>
      </c>
      <c r="BB5">
        <v>0</v>
      </c>
      <c r="BC5">
        <v>2955890027</v>
      </c>
      <c r="BD5">
        <v>2955890027</v>
      </c>
      <c r="BE5">
        <v>0</v>
      </c>
      <c r="BF5">
        <v>0</v>
      </c>
      <c r="BG5">
        <v>0</v>
      </c>
      <c r="BH5">
        <v>0</v>
      </c>
      <c r="BJ5">
        <v>1506132442</v>
      </c>
      <c r="BK5">
        <v>1378174541</v>
      </c>
      <c r="BL5">
        <v>1378174541</v>
      </c>
      <c r="BM5">
        <v>1506132442</v>
      </c>
      <c r="BP5">
        <v>0</v>
      </c>
      <c r="BQ5">
        <v>0</v>
      </c>
      <c r="BR5">
        <v>40497150</v>
      </c>
      <c r="BS5">
        <v>60623344</v>
      </c>
    </row>
    <row r="6" spans="1:71">
      <c r="A6" t="s">
        <v>220</v>
      </c>
      <c r="B6" t="s">
        <v>20</v>
      </c>
      <c r="C6">
        <v>2004</v>
      </c>
      <c r="D6" t="s">
        <v>215</v>
      </c>
      <c r="E6">
        <v>2</v>
      </c>
      <c r="F6" t="s">
        <v>221</v>
      </c>
      <c r="G6" t="s">
        <v>209</v>
      </c>
      <c r="H6">
        <v>1565364986</v>
      </c>
      <c r="I6">
        <v>973691169</v>
      </c>
      <c r="J6">
        <v>982650618</v>
      </c>
      <c r="K6">
        <v>982650618</v>
      </c>
      <c r="L6">
        <v>953265552</v>
      </c>
      <c r="M6">
        <v>643800152</v>
      </c>
      <c r="N6">
        <v>296315790</v>
      </c>
      <c r="O6">
        <v>2714734143</v>
      </c>
      <c r="P6">
        <v>2714734143</v>
      </c>
      <c r="Q6">
        <v>0</v>
      </c>
      <c r="R6">
        <v>2974399097</v>
      </c>
      <c r="S6">
        <v>378703622</v>
      </c>
      <c r="T6">
        <v>378703622</v>
      </c>
      <c r="U6">
        <v>379585449</v>
      </c>
      <c r="V6">
        <v>609599310</v>
      </c>
      <c r="W6">
        <v>379585449</v>
      </c>
      <c r="X6">
        <v>378703622</v>
      </c>
      <c r="Y6">
        <v>379585449</v>
      </c>
      <c r="Z6">
        <v>609599310</v>
      </c>
      <c r="AA6">
        <v>245387535</v>
      </c>
      <c r="AB6">
        <v>0</v>
      </c>
      <c r="AL6">
        <v>0</v>
      </c>
      <c r="AM6">
        <v>0</v>
      </c>
      <c r="AN6">
        <v>649496028</v>
      </c>
      <c r="AO6">
        <v>74862706</v>
      </c>
      <c r="AP6">
        <v>4368001707</v>
      </c>
      <c r="AQ6">
        <v>4368001707</v>
      </c>
      <c r="AR6">
        <v>649496028</v>
      </c>
      <c r="AS6">
        <v>0</v>
      </c>
      <c r="AT6">
        <v>2526371880</v>
      </c>
      <c r="AU6">
        <v>2526371880</v>
      </c>
      <c r="AV6">
        <v>2683037124</v>
      </c>
      <c r="AW6">
        <v>302846975</v>
      </c>
      <c r="AX6">
        <v>302846975</v>
      </c>
      <c r="AY6">
        <v>1394207256</v>
      </c>
      <c r="BA6">
        <v>0</v>
      </c>
      <c r="BB6">
        <v>0</v>
      </c>
      <c r="BC6">
        <v>4368001707</v>
      </c>
      <c r="BD6">
        <v>4368001707</v>
      </c>
      <c r="BE6">
        <v>0</v>
      </c>
      <c r="BF6">
        <v>0</v>
      </c>
      <c r="BG6">
        <v>0</v>
      </c>
      <c r="BH6">
        <v>0</v>
      </c>
      <c r="BJ6">
        <v>1394207256</v>
      </c>
      <c r="BK6">
        <v>742094116</v>
      </c>
      <c r="BL6">
        <v>742094116</v>
      </c>
      <c r="BM6">
        <v>1394207256</v>
      </c>
      <c r="BP6">
        <v>0</v>
      </c>
      <c r="BQ6">
        <v>0</v>
      </c>
      <c r="BR6">
        <v>410001322</v>
      </c>
      <c r="BS6">
        <v>74862706</v>
      </c>
    </row>
    <row r="7" spans="1:71">
      <c r="A7" t="s">
        <v>222</v>
      </c>
      <c r="B7" t="s">
        <v>21</v>
      </c>
      <c r="C7">
        <v>2004</v>
      </c>
      <c r="D7" t="s">
        <v>223</v>
      </c>
      <c r="E7">
        <v>2</v>
      </c>
      <c r="F7" t="s">
        <v>224</v>
      </c>
      <c r="G7" t="s">
        <v>209</v>
      </c>
      <c r="H7">
        <v>24068868321</v>
      </c>
      <c r="I7">
        <v>5453673057</v>
      </c>
      <c r="J7">
        <v>6901379790</v>
      </c>
      <c r="K7">
        <v>6901379790</v>
      </c>
      <c r="L7">
        <v>4478527924</v>
      </c>
      <c r="M7">
        <v>3148766483</v>
      </c>
      <c r="N7">
        <v>1852689899</v>
      </c>
      <c r="O7">
        <v>6063929516</v>
      </c>
      <c r="P7">
        <v>6063929516</v>
      </c>
      <c r="Q7">
        <v>0</v>
      </c>
      <c r="R7">
        <v>6498973249</v>
      </c>
      <c r="S7">
        <v>321206601</v>
      </c>
      <c r="T7">
        <v>321206601</v>
      </c>
      <c r="U7">
        <v>683402315</v>
      </c>
      <c r="V7">
        <v>829461190</v>
      </c>
      <c r="W7">
        <v>683402315</v>
      </c>
      <c r="X7">
        <v>321206601</v>
      </c>
      <c r="Y7">
        <v>683402315</v>
      </c>
      <c r="Z7">
        <v>829461190</v>
      </c>
      <c r="AA7">
        <v>58868783</v>
      </c>
      <c r="AB7">
        <v>0</v>
      </c>
      <c r="AC7">
        <v>0</v>
      </c>
      <c r="AD7">
        <v>0</v>
      </c>
      <c r="AE7">
        <v>0</v>
      </c>
      <c r="AF7">
        <v>0</v>
      </c>
      <c r="AG7">
        <v>0</v>
      </c>
      <c r="AH7">
        <v>0</v>
      </c>
      <c r="AI7">
        <v>0</v>
      </c>
      <c r="AJ7">
        <v>0</v>
      </c>
      <c r="AK7">
        <v>0</v>
      </c>
      <c r="AL7">
        <v>0</v>
      </c>
      <c r="AM7">
        <v>0</v>
      </c>
      <c r="AN7">
        <v>1456806830</v>
      </c>
      <c r="AO7">
        <v>1209562351</v>
      </c>
      <c r="AP7">
        <v>20022077071</v>
      </c>
      <c r="AQ7">
        <v>7596148572</v>
      </c>
      <c r="AR7">
        <v>1456806830</v>
      </c>
      <c r="AS7">
        <v>0</v>
      </c>
      <c r="AT7">
        <v>8060669970</v>
      </c>
      <c r="AU7">
        <v>8060669970</v>
      </c>
      <c r="AV7">
        <v>7994467849</v>
      </c>
      <c r="AW7">
        <v>199837979</v>
      </c>
      <c r="AX7">
        <v>199837979</v>
      </c>
      <c r="AY7">
        <v>13527334513</v>
      </c>
      <c r="BA7">
        <v>0</v>
      </c>
      <c r="BB7">
        <v>0</v>
      </c>
      <c r="BC7">
        <v>20022077071</v>
      </c>
      <c r="BD7">
        <v>20022077071</v>
      </c>
      <c r="BE7">
        <v>0</v>
      </c>
      <c r="BF7">
        <v>0</v>
      </c>
      <c r="BG7">
        <v>0</v>
      </c>
      <c r="BH7">
        <v>0</v>
      </c>
      <c r="BI7">
        <v>9008073324</v>
      </c>
      <c r="BJ7">
        <v>13527334513</v>
      </c>
      <c r="BK7">
        <v>489659889</v>
      </c>
      <c r="BL7">
        <v>489659889</v>
      </c>
      <c r="BM7">
        <v>1101406014</v>
      </c>
      <c r="BN7">
        <v>0</v>
      </c>
      <c r="BO7">
        <v>0</v>
      </c>
      <c r="BP7">
        <v>0</v>
      </c>
      <c r="BQ7">
        <v>0</v>
      </c>
      <c r="BR7">
        <v>199221022</v>
      </c>
      <c r="BS7">
        <v>1209562351</v>
      </c>
    </row>
    <row r="8" spans="1:71">
      <c r="A8" t="s">
        <v>225</v>
      </c>
      <c r="B8" t="s">
        <v>22</v>
      </c>
      <c r="C8">
        <v>2004</v>
      </c>
      <c r="D8" t="s">
        <v>215</v>
      </c>
      <c r="E8">
        <v>2</v>
      </c>
      <c r="F8" t="s">
        <v>226</v>
      </c>
      <c r="G8" t="s">
        <v>209</v>
      </c>
      <c r="H8">
        <v>2628284674</v>
      </c>
      <c r="I8">
        <v>723828157</v>
      </c>
      <c r="J8">
        <v>862477212</v>
      </c>
      <c r="K8">
        <v>862477212</v>
      </c>
      <c r="L8">
        <v>842366051</v>
      </c>
      <c r="M8">
        <v>654529249</v>
      </c>
      <c r="N8">
        <v>304420289</v>
      </c>
      <c r="O8">
        <v>2476595541</v>
      </c>
      <c r="P8">
        <v>2476595541</v>
      </c>
      <c r="Q8">
        <v>0</v>
      </c>
      <c r="R8">
        <v>2641526069</v>
      </c>
      <c r="S8">
        <v>301357477</v>
      </c>
      <c r="T8">
        <v>301357477</v>
      </c>
      <c r="U8">
        <v>532713780</v>
      </c>
      <c r="V8">
        <v>657293206</v>
      </c>
      <c r="W8">
        <v>532713780</v>
      </c>
      <c r="X8">
        <v>301357477</v>
      </c>
      <c r="Y8">
        <v>532713780</v>
      </c>
      <c r="Z8">
        <v>657293206</v>
      </c>
      <c r="AA8">
        <v>140062579</v>
      </c>
      <c r="AB8">
        <v>0</v>
      </c>
      <c r="AL8">
        <v>0</v>
      </c>
      <c r="AM8">
        <v>0</v>
      </c>
      <c r="AN8">
        <v>194606855</v>
      </c>
      <c r="AO8">
        <v>64152265</v>
      </c>
      <c r="AP8">
        <v>4162653899</v>
      </c>
      <c r="AQ8">
        <v>4162653899</v>
      </c>
      <c r="AR8">
        <v>194606855</v>
      </c>
      <c r="AS8">
        <v>0</v>
      </c>
      <c r="AT8">
        <v>2752521424</v>
      </c>
      <c r="AU8">
        <v>2752521424</v>
      </c>
      <c r="AV8">
        <v>2738063899</v>
      </c>
      <c r="AW8">
        <v>239376537</v>
      </c>
      <c r="AX8">
        <v>239376537</v>
      </c>
      <c r="AY8">
        <v>1519331606</v>
      </c>
      <c r="BA8">
        <v>0</v>
      </c>
      <c r="BB8">
        <v>0</v>
      </c>
      <c r="BC8">
        <v>4162653899</v>
      </c>
      <c r="BD8">
        <v>4162653899</v>
      </c>
      <c r="BE8">
        <v>0</v>
      </c>
      <c r="BF8">
        <v>0</v>
      </c>
      <c r="BG8">
        <v>0</v>
      </c>
      <c r="BH8">
        <v>0</v>
      </c>
      <c r="BJ8">
        <v>1519331606</v>
      </c>
      <c r="BK8">
        <v>1271205599</v>
      </c>
      <c r="BL8">
        <v>1271205599</v>
      </c>
      <c r="BM8">
        <v>1519331606</v>
      </c>
      <c r="BP8">
        <v>0</v>
      </c>
      <c r="BQ8">
        <v>0</v>
      </c>
      <c r="BR8">
        <v>129956590</v>
      </c>
      <c r="BS8">
        <v>64152265</v>
      </c>
    </row>
    <row r="9" spans="1:71">
      <c r="A9" t="s">
        <v>227</v>
      </c>
      <c r="B9" t="s">
        <v>23</v>
      </c>
      <c r="C9">
        <v>2004</v>
      </c>
      <c r="D9" t="s">
        <v>228</v>
      </c>
      <c r="E9">
        <v>5</v>
      </c>
      <c r="F9" t="s">
        <v>229</v>
      </c>
      <c r="G9" t="s">
        <v>209</v>
      </c>
      <c r="H9">
        <v>26564517531</v>
      </c>
      <c r="I9">
        <v>8057461653</v>
      </c>
      <c r="J9">
        <v>7346225632</v>
      </c>
      <c r="K9">
        <v>7346225632</v>
      </c>
      <c r="L9">
        <v>4933914081</v>
      </c>
      <c r="M9">
        <v>3805225971</v>
      </c>
      <c r="N9">
        <v>1897716978</v>
      </c>
      <c r="O9">
        <v>11400909008</v>
      </c>
      <c r="P9">
        <v>11400909008</v>
      </c>
      <c r="Q9">
        <v>0</v>
      </c>
      <c r="R9">
        <v>12165530161</v>
      </c>
      <c r="S9">
        <v>2131978790</v>
      </c>
      <c r="T9">
        <v>2131978790</v>
      </c>
      <c r="U9">
        <v>1201847431</v>
      </c>
      <c r="V9">
        <v>1498008800</v>
      </c>
      <c r="W9">
        <v>1201847431</v>
      </c>
      <c r="X9">
        <v>2131978790</v>
      </c>
      <c r="Y9">
        <v>1201847431</v>
      </c>
      <c r="Z9">
        <v>1498008800</v>
      </c>
      <c r="AA9">
        <v>271264660</v>
      </c>
      <c r="AB9">
        <v>0</v>
      </c>
      <c r="AC9">
        <v>0</v>
      </c>
      <c r="AD9">
        <v>0</v>
      </c>
      <c r="AE9">
        <v>0</v>
      </c>
      <c r="AF9">
        <v>0</v>
      </c>
      <c r="AG9">
        <v>0</v>
      </c>
      <c r="AH9">
        <v>0</v>
      </c>
      <c r="AI9">
        <v>0</v>
      </c>
      <c r="AJ9">
        <v>0</v>
      </c>
      <c r="AK9">
        <v>0</v>
      </c>
      <c r="AL9">
        <v>0</v>
      </c>
      <c r="AM9">
        <v>0</v>
      </c>
      <c r="AN9">
        <v>1061590249</v>
      </c>
      <c r="AO9">
        <v>560354870</v>
      </c>
      <c r="AP9">
        <v>31981248802</v>
      </c>
      <c r="AQ9">
        <v>19258230803</v>
      </c>
      <c r="AR9">
        <v>1061590249</v>
      </c>
      <c r="AS9">
        <v>0</v>
      </c>
      <c r="AT9">
        <v>15612011516</v>
      </c>
      <c r="AU9">
        <v>15612011516</v>
      </c>
      <c r="AV9">
        <v>15757565020</v>
      </c>
      <c r="AW9">
        <v>885201366</v>
      </c>
      <c r="AX9">
        <v>885201366</v>
      </c>
      <c r="AY9">
        <v>17833743953</v>
      </c>
      <c r="BA9">
        <v>0</v>
      </c>
      <c r="BB9">
        <v>0</v>
      </c>
      <c r="BC9">
        <v>31981248802</v>
      </c>
      <c r="BD9">
        <v>31981248802</v>
      </c>
      <c r="BE9">
        <v>0</v>
      </c>
      <c r="BF9">
        <v>0</v>
      </c>
      <c r="BG9">
        <v>0</v>
      </c>
      <c r="BH9">
        <v>0</v>
      </c>
      <c r="BI9">
        <v>9136551285</v>
      </c>
      <c r="BJ9">
        <v>17833743953</v>
      </c>
      <c r="BK9">
        <v>4049120315</v>
      </c>
      <c r="BL9">
        <v>4049120315</v>
      </c>
      <c r="BM9">
        <v>5110725954</v>
      </c>
      <c r="BN9">
        <v>0</v>
      </c>
      <c r="BO9">
        <v>0</v>
      </c>
      <c r="BP9">
        <v>0</v>
      </c>
      <c r="BQ9">
        <v>0</v>
      </c>
      <c r="BR9">
        <v>366906247</v>
      </c>
      <c r="BS9">
        <v>560354870</v>
      </c>
    </row>
    <row r="10" spans="1:71">
      <c r="A10" t="s">
        <v>230</v>
      </c>
      <c r="B10" t="s">
        <v>24</v>
      </c>
      <c r="C10">
        <v>2004</v>
      </c>
      <c r="D10" t="s">
        <v>231</v>
      </c>
      <c r="E10">
        <v>5</v>
      </c>
      <c r="F10" t="s">
        <v>232</v>
      </c>
      <c r="G10" t="s">
        <v>209</v>
      </c>
      <c r="H10">
        <v>1452942271</v>
      </c>
      <c r="I10">
        <v>1907818564</v>
      </c>
      <c r="J10">
        <v>2160173169</v>
      </c>
      <c r="K10">
        <v>2160173169</v>
      </c>
      <c r="L10">
        <v>2094788885</v>
      </c>
      <c r="M10">
        <v>1605229480</v>
      </c>
      <c r="N10">
        <v>1137415960</v>
      </c>
      <c r="O10">
        <v>7319578938</v>
      </c>
      <c r="P10">
        <v>7319578938</v>
      </c>
      <c r="Q10">
        <v>0</v>
      </c>
      <c r="R10">
        <v>7713802114</v>
      </c>
      <c r="S10">
        <v>772547461</v>
      </c>
      <c r="T10">
        <v>772547461</v>
      </c>
      <c r="U10">
        <v>872917642</v>
      </c>
      <c r="V10">
        <v>1308704517</v>
      </c>
      <c r="W10">
        <v>872917642</v>
      </c>
      <c r="X10">
        <v>772547461</v>
      </c>
      <c r="Y10">
        <v>872917642</v>
      </c>
      <c r="Z10">
        <v>1308704517</v>
      </c>
      <c r="AA10">
        <v>169490742</v>
      </c>
      <c r="AB10">
        <v>0</v>
      </c>
      <c r="AL10">
        <v>0</v>
      </c>
      <c r="AM10">
        <v>0</v>
      </c>
      <c r="AN10">
        <v>666839558</v>
      </c>
      <c r="AO10">
        <v>157783658</v>
      </c>
      <c r="AP10">
        <v>12103631742</v>
      </c>
      <c r="AQ10">
        <v>12103631742</v>
      </c>
      <c r="AR10">
        <v>666839558</v>
      </c>
      <c r="AS10">
        <v>0</v>
      </c>
      <c r="AT10">
        <v>8367996111</v>
      </c>
      <c r="AU10">
        <v>8367996111</v>
      </c>
      <c r="AV10">
        <v>8271746042</v>
      </c>
      <c r="AW10">
        <v>1043114819</v>
      </c>
      <c r="AX10">
        <v>1043114819</v>
      </c>
      <c r="AY10">
        <v>4409740316</v>
      </c>
      <c r="BA10">
        <v>0</v>
      </c>
      <c r="BB10">
        <v>0</v>
      </c>
      <c r="BC10">
        <v>12103631742</v>
      </c>
      <c r="BD10">
        <v>12103631742</v>
      </c>
      <c r="BE10">
        <v>0</v>
      </c>
      <c r="BF10">
        <v>0</v>
      </c>
      <c r="BG10">
        <v>0</v>
      </c>
      <c r="BH10">
        <v>0</v>
      </c>
      <c r="BJ10">
        <v>4409740316</v>
      </c>
      <c r="BK10">
        <v>3511849489</v>
      </c>
      <c r="BL10">
        <v>3511849489</v>
      </c>
      <c r="BM10">
        <v>4409740316</v>
      </c>
      <c r="BP10">
        <v>0</v>
      </c>
      <c r="BQ10">
        <v>0</v>
      </c>
      <c r="BR10">
        <v>455792027</v>
      </c>
      <c r="BS10">
        <v>157783658</v>
      </c>
    </row>
    <row r="11" spans="1:71">
      <c r="A11" t="s">
        <v>233</v>
      </c>
      <c r="B11" t="s">
        <v>25</v>
      </c>
      <c r="C11">
        <v>2004</v>
      </c>
      <c r="D11" t="s">
        <v>207</v>
      </c>
      <c r="E11">
        <v>8</v>
      </c>
      <c r="F11" t="s">
        <v>234</v>
      </c>
      <c r="G11" t="s">
        <v>209</v>
      </c>
      <c r="H11">
        <v>74611685820</v>
      </c>
      <c r="I11">
        <v>29448337817</v>
      </c>
      <c r="J11">
        <v>29466555470</v>
      </c>
      <c r="K11">
        <v>29466555470</v>
      </c>
      <c r="L11">
        <v>24793872025</v>
      </c>
      <c r="M11">
        <v>19135527813</v>
      </c>
      <c r="N11">
        <v>10006696140</v>
      </c>
      <c r="O11">
        <v>51205479099</v>
      </c>
      <c r="P11">
        <v>51205479099</v>
      </c>
      <c r="Q11">
        <v>0</v>
      </c>
      <c r="R11">
        <v>57287799494</v>
      </c>
      <c r="S11">
        <v>2658354938</v>
      </c>
      <c r="T11">
        <v>2658354938</v>
      </c>
      <c r="U11">
        <v>15842662723</v>
      </c>
      <c r="V11">
        <v>21237603116</v>
      </c>
      <c r="W11">
        <v>15842662723</v>
      </c>
      <c r="X11">
        <v>2658354938</v>
      </c>
      <c r="Y11">
        <v>15842662723</v>
      </c>
      <c r="Z11">
        <v>21237603116</v>
      </c>
      <c r="AA11">
        <v>2502357642</v>
      </c>
      <c r="AB11">
        <v>0</v>
      </c>
      <c r="AC11">
        <v>0</v>
      </c>
      <c r="AD11">
        <v>0</v>
      </c>
      <c r="AE11">
        <v>0</v>
      </c>
      <c r="AF11">
        <v>0</v>
      </c>
      <c r="AG11">
        <v>0</v>
      </c>
      <c r="AH11">
        <v>0</v>
      </c>
      <c r="AI11">
        <v>0</v>
      </c>
      <c r="AJ11">
        <v>0</v>
      </c>
      <c r="AK11">
        <v>0</v>
      </c>
      <c r="AL11">
        <v>0</v>
      </c>
      <c r="AM11">
        <v>0</v>
      </c>
      <c r="AN11">
        <v>18350155869</v>
      </c>
      <c r="AO11">
        <v>10081044936</v>
      </c>
      <c r="AP11">
        <v>103147579261</v>
      </c>
      <c r="AQ11">
        <v>81299496645</v>
      </c>
      <c r="AR11">
        <v>18350155869</v>
      </c>
      <c r="AS11">
        <v>0</v>
      </c>
      <c r="AT11">
        <v>51292128351</v>
      </c>
      <c r="AU11">
        <v>51292128351</v>
      </c>
      <c r="AV11">
        <v>49332432842</v>
      </c>
      <c r="AW11">
        <v>4532201641</v>
      </c>
      <c r="AX11">
        <v>4532201641</v>
      </c>
      <c r="AY11">
        <v>45410810611</v>
      </c>
      <c r="BA11">
        <v>0</v>
      </c>
      <c r="BB11">
        <v>0</v>
      </c>
      <c r="BC11">
        <v>103147579261</v>
      </c>
      <c r="BD11">
        <v>103147579261</v>
      </c>
      <c r="BE11">
        <v>0</v>
      </c>
      <c r="BF11">
        <v>0</v>
      </c>
      <c r="BG11">
        <v>0</v>
      </c>
      <c r="BH11">
        <v>0</v>
      </c>
      <c r="BI11">
        <v>15558787308</v>
      </c>
      <c r="BJ11">
        <v>45410810611</v>
      </c>
      <c r="BK11">
        <v>10689308820</v>
      </c>
      <c r="BL11">
        <v>10689308820</v>
      </c>
      <c r="BM11">
        <v>23562727995</v>
      </c>
      <c r="BN11">
        <v>0</v>
      </c>
      <c r="BO11">
        <v>0</v>
      </c>
      <c r="BP11">
        <v>0</v>
      </c>
      <c r="BQ11">
        <v>0</v>
      </c>
      <c r="BR11">
        <v>6061670013</v>
      </c>
      <c r="BS11">
        <v>10081044936</v>
      </c>
    </row>
    <row r="12" spans="1:71">
      <c r="A12" t="s">
        <v>235</v>
      </c>
      <c r="B12" t="s">
        <v>26</v>
      </c>
      <c r="C12">
        <v>2004</v>
      </c>
      <c r="D12" t="s">
        <v>212</v>
      </c>
      <c r="E12">
        <v>2</v>
      </c>
      <c r="F12" t="s">
        <v>236</v>
      </c>
      <c r="G12" t="s">
        <v>209</v>
      </c>
      <c r="H12">
        <v>1011629362</v>
      </c>
      <c r="I12">
        <v>703279616</v>
      </c>
      <c r="J12">
        <v>668784073</v>
      </c>
      <c r="K12">
        <v>668784073</v>
      </c>
      <c r="L12">
        <v>644317838</v>
      </c>
      <c r="M12">
        <v>588548334</v>
      </c>
      <c r="N12">
        <v>510222834</v>
      </c>
      <c r="O12">
        <v>2955705519</v>
      </c>
      <c r="P12">
        <v>2955705519</v>
      </c>
      <c r="Q12">
        <v>0</v>
      </c>
      <c r="R12">
        <v>2984151990</v>
      </c>
      <c r="S12">
        <v>271269129</v>
      </c>
      <c r="T12">
        <v>271269129</v>
      </c>
      <c r="U12">
        <v>149396523</v>
      </c>
      <c r="V12">
        <v>155096480</v>
      </c>
      <c r="W12">
        <v>149396523</v>
      </c>
      <c r="X12">
        <v>271269129</v>
      </c>
      <c r="Y12">
        <v>149396523</v>
      </c>
      <c r="Z12">
        <v>155096480</v>
      </c>
      <c r="AA12">
        <v>96651210</v>
      </c>
      <c r="AB12">
        <v>0</v>
      </c>
      <c r="AL12">
        <v>0</v>
      </c>
      <c r="AM12">
        <v>0</v>
      </c>
      <c r="AN12">
        <v>61802445</v>
      </c>
      <c r="AO12">
        <v>33472121</v>
      </c>
      <c r="AP12">
        <v>4170512624</v>
      </c>
      <c r="AQ12">
        <v>4170512624</v>
      </c>
      <c r="AR12">
        <v>61802445</v>
      </c>
      <c r="AS12">
        <v>0</v>
      </c>
      <c r="AT12">
        <v>3260388469</v>
      </c>
      <c r="AU12">
        <v>3260388469</v>
      </c>
      <c r="AV12">
        <v>3213999009</v>
      </c>
      <c r="AW12">
        <v>284073438</v>
      </c>
      <c r="AX12">
        <v>284073438</v>
      </c>
      <c r="AY12">
        <v>1165038439</v>
      </c>
      <c r="BA12">
        <v>0</v>
      </c>
      <c r="BB12">
        <v>0</v>
      </c>
      <c r="BC12">
        <v>4170512624</v>
      </c>
      <c r="BD12">
        <v>4170512624</v>
      </c>
      <c r="BE12">
        <v>0</v>
      </c>
      <c r="BF12">
        <v>0</v>
      </c>
      <c r="BG12">
        <v>0</v>
      </c>
      <c r="BH12">
        <v>0</v>
      </c>
      <c r="BJ12">
        <v>1165038439</v>
      </c>
      <c r="BK12">
        <v>1083187000</v>
      </c>
      <c r="BL12">
        <v>1083187000</v>
      </c>
      <c r="BM12">
        <v>1165038439</v>
      </c>
      <c r="BP12">
        <v>0</v>
      </c>
      <c r="BQ12">
        <v>0</v>
      </c>
      <c r="BR12">
        <v>5699957</v>
      </c>
      <c r="BS12">
        <v>33472121</v>
      </c>
    </row>
    <row r="13" spans="1:71">
      <c r="A13" t="s">
        <v>237</v>
      </c>
      <c r="B13" t="s">
        <v>27</v>
      </c>
      <c r="C13">
        <v>2004</v>
      </c>
      <c r="D13" t="s">
        <v>228</v>
      </c>
      <c r="E13">
        <v>4</v>
      </c>
      <c r="F13" t="s">
        <v>238</v>
      </c>
      <c r="G13" t="s">
        <v>209</v>
      </c>
      <c r="H13">
        <v>14956552517</v>
      </c>
      <c r="I13">
        <v>4469516611</v>
      </c>
      <c r="J13">
        <v>7051405356</v>
      </c>
      <c r="K13">
        <v>7051405356</v>
      </c>
      <c r="L13">
        <v>4289477646</v>
      </c>
      <c r="M13">
        <v>2273398687</v>
      </c>
      <c r="N13">
        <v>1593534626</v>
      </c>
      <c r="O13">
        <v>9743744172</v>
      </c>
      <c r="P13">
        <v>9743744172</v>
      </c>
      <c r="Q13">
        <v>0</v>
      </c>
      <c r="R13">
        <v>10377657159</v>
      </c>
      <c r="S13">
        <v>753708385</v>
      </c>
      <c r="T13">
        <v>753708385</v>
      </c>
      <c r="U13">
        <v>928192257</v>
      </c>
      <c r="V13">
        <v>1195834033</v>
      </c>
      <c r="W13">
        <v>928192257</v>
      </c>
      <c r="X13">
        <v>753708385</v>
      </c>
      <c r="Y13">
        <v>928192257</v>
      </c>
      <c r="Z13">
        <v>1195834033</v>
      </c>
      <c r="AA13">
        <v>169094299</v>
      </c>
      <c r="AB13">
        <v>0</v>
      </c>
      <c r="AC13">
        <v>0</v>
      </c>
      <c r="AD13">
        <v>0</v>
      </c>
      <c r="AE13">
        <v>0</v>
      </c>
      <c r="AF13">
        <v>0</v>
      </c>
      <c r="AG13">
        <v>0</v>
      </c>
      <c r="AH13">
        <v>0</v>
      </c>
      <c r="AI13">
        <v>0</v>
      </c>
      <c r="AJ13">
        <v>0</v>
      </c>
      <c r="AK13">
        <v>0</v>
      </c>
      <c r="AL13">
        <v>0</v>
      </c>
      <c r="AM13">
        <v>0</v>
      </c>
      <c r="AN13">
        <v>770291122</v>
      </c>
      <c r="AO13">
        <v>478271742</v>
      </c>
      <c r="AP13">
        <v>25199954291</v>
      </c>
      <c r="AQ13">
        <v>14224318054</v>
      </c>
      <c r="AR13">
        <v>770291122</v>
      </c>
      <c r="AS13">
        <v>0</v>
      </c>
      <c r="AT13">
        <v>14200708386</v>
      </c>
      <c r="AU13">
        <v>14200708386</v>
      </c>
      <c r="AV13">
        <v>13647671067</v>
      </c>
      <c r="AW13">
        <v>496440070</v>
      </c>
      <c r="AX13">
        <v>496440070</v>
      </c>
      <c r="AY13">
        <v>14823079069</v>
      </c>
      <c r="BA13">
        <v>0</v>
      </c>
      <c r="BB13">
        <v>0</v>
      </c>
      <c r="BC13">
        <v>25199954291</v>
      </c>
      <c r="BD13">
        <v>25199954291</v>
      </c>
      <c r="BE13">
        <v>0</v>
      </c>
      <c r="BF13">
        <v>0</v>
      </c>
      <c r="BG13">
        <v>0</v>
      </c>
      <c r="BH13">
        <v>0</v>
      </c>
      <c r="BI13">
        <v>6996782345</v>
      </c>
      <c r="BJ13">
        <v>14823079069</v>
      </c>
      <c r="BK13">
        <v>2931453708</v>
      </c>
      <c r="BL13">
        <v>2931453708</v>
      </c>
      <c r="BM13">
        <v>3847442832</v>
      </c>
      <c r="BN13">
        <v>0</v>
      </c>
      <c r="BO13">
        <v>0</v>
      </c>
      <c r="BP13">
        <v>0</v>
      </c>
      <c r="BQ13">
        <v>0</v>
      </c>
      <c r="BR13">
        <v>276221080</v>
      </c>
      <c r="BS13">
        <v>478271742</v>
      </c>
    </row>
    <row r="14" spans="1:71">
      <c r="A14" t="s">
        <v>239</v>
      </c>
      <c r="B14" t="s">
        <v>28</v>
      </c>
      <c r="C14">
        <v>2004</v>
      </c>
      <c r="D14" t="s">
        <v>228</v>
      </c>
      <c r="E14">
        <v>6</v>
      </c>
      <c r="F14" t="s">
        <v>240</v>
      </c>
      <c r="G14" t="s">
        <v>209</v>
      </c>
      <c r="H14">
        <v>17269150404</v>
      </c>
      <c r="I14">
        <v>7135615804</v>
      </c>
      <c r="J14">
        <v>7853943495</v>
      </c>
      <c r="K14">
        <v>7853943495</v>
      </c>
      <c r="L14">
        <v>5561332822</v>
      </c>
      <c r="M14">
        <v>3186372004</v>
      </c>
      <c r="N14">
        <v>1550926198</v>
      </c>
      <c r="O14">
        <v>11584609408</v>
      </c>
      <c r="P14">
        <v>11584609408</v>
      </c>
      <c r="Q14">
        <v>0</v>
      </c>
      <c r="R14">
        <v>12429747055</v>
      </c>
      <c r="S14">
        <v>1056389050</v>
      </c>
      <c r="T14">
        <v>1056389050</v>
      </c>
      <c r="U14">
        <v>1317777323</v>
      </c>
      <c r="V14">
        <v>1786906441</v>
      </c>
      <c r="W14">
        <v>1317777323</v>
      </c>
      <c r="X14">
        <v>1056389050</v>
      </c>
      <c r="Y14">
        <v>1317777323</v>
      </c>
      <c r="Z14">
        <v>1786906441</v>
      </c>
      <c r="AA14">
        <v>450734202</v>
      </c>
      <c r="AB14">
        <v>0</v>
      </c>
      <c r="AC14">
        <v>0</v>
      </c>
      <c r="AD14">
        <v>0</v>
      </c>
      <c r="AE14">
        <v>0</v>
      </c>
      <c r="AF14">
        <v>0</v>
      </c>
      <c r="AG14">
        <v>0</v>
      </c>
      <c r="AH14">
        <v>0</v>
      </c>
      <c r="AI14">
        <v>0</v>
      </c>
      <c r="AJ14">
        <v>0</v>
      </c>
      <c r="AK14">
        <v>0</v>
      </c>
      <c r="AL14">
        <v>0</v>
      </c>
      <c r="AM14">
        <v>0</v>
      </c>
      <c r="AN14">
        <v>2175458288</v>
      </c>
      <c r="AO14">
        <v>1559118625</v>
      </c>
      <c r="AP14">
        <v>30138742137</v>
      </c>
      <c r="AQ14">
        <v>19289527172</v>
      </c>
      <c r="AR14">
        <v>2175458288</v>
      </c>
      <c r="AS14">
        <v>0</v>
      </c>
      <c r="AT14">
        <v>17543640102</v>
      </c>
      <c r="AU14">
        <v>17543640102</v>
      </c>
      <c r="AV14">
        <v>17115527601</v>
      </c>
      <c r="AW14">
        <v>1535604464</v>
      </c>
      <c r="AX14">
        <v>1535604464</v>
      </c>
      <c r="AY14">
        <v>17668946900</v>
      </c>
      <c r="BA14">
        <v>0</v>
      </c>
      <c r="BB14">
        <v>0</v>
      </c>
      <c r="BC14">
        <v>30138742137</v>
      </c>
      <c r="BD14">
        <v>30138742137</v>
      </c>
      <c r="BE14">
        <v>0</v>
      </c>
      <c r="BF14">
        <v>0</v>
      </c>
      <c r="BG14">
        <v>0</v>
      </c>
      <c r="BH14">
        <v>0</v>
      </c>
      <c r="BI14">
        <v>6038143108</v>
      </c>
      <c r="BJ14">
        <v>17668946900</v>
      </c>
      <c r="BK14">
        <v>5537851100</v>
      </c>
      <c r="BL14">
        <v>5537851100</v>
      </c>
      <c r="BM14">
        <v>6819731935</v>
      </c>
      <c r="BN14">
        <v>0</v>
      </c>
      <c r="BO14">
        <v>0</v>
      </c>
      <c r="BP14">
        <v>0</v>
      </c>
      <c r="BQ14">
        <v>0</v>
      </c>
      <c r="BR14">
        <v>525630377</v>
      </c>
      <c r="BS14">
        <v>1559118625</v>
      </c>
    </row>
    <row r="15" spans="1:71">
      <c r="A15" t="s">
        <v>241</v>
      </c>
      <c r="B15" t="s">
        <v>29</v>
      </c>
      <c r="C15">
        <v>2004</v>
      </c>
      <c r="D15" t="s">
        <v>231</v>
      </c>
      <c r="E15">
        <v>4</v>
      </c>
      <c r="F15" t="s">
        <v>242</v>
      </c>
      <c r="G15" t="s">
        <v>209</v>
      </c>
      <c r="H15">
        <v>816506640</v>
      </c>
      <c r="I15">
        <v>892395965</v>
      </c>
      <c r="J15">
        <v>1043416887</v>
      </c>
      <c r="K15">
        <v>1043416887</v>
      </c>
      <c r="L15">
        <v>1015801680</v>
      </c>
      <c r="M15">
        <v>626019203</v>
      </c>
      <c r="N15">
        <v>567637709</v>
      </c>
      <c r="O15">
        <v>3472036826</v>
      </c>
      <c r="P15">
        <v>3472036826</v>
      </c>
      <c r="Q15">
        <v>0</v>
      </c>
      <c r="R15">
        <v>3476314164</v>
      </c>
      <c r="S15">
        <v>567158483</v>
      </c>
      <c r="T15">
        <v>567158483</v>
      </c>
      <c r="U15">
        <v>175461362</v>
      </c>
      <c r="V15">
        <v>196158103</v>
      </c>
      <c r="W15">
        <v>175461362</v>
      </c>
      <c r="X15">
        <v>567158483</v>
      </c>
      <c r="Y15">
        <v>175461362</v>
      </c>
      <c r="Z15">
        <v>196158103</v>
      </c>
      <c r="AA15">
        <v>167199108</v>
      </c>
      <c r="AB15">
        <v>0</v>
      </c>
      <c r="AL15">
        <v>0</v>
      </c>
      <c r="AM15">
        <v>0</v>
      </c>
      <c r="AN15">
        <v>134075642</v>
      </c>
      <c r="AO15">
        <v>109643862</v>
      </c>
      <c r="AP15">
        <v>6090241065</v>
      </c>
      <c r="AQ15">
        <v>6090241065</v>
      </c>
      <c r="AR15">
        <v>134075642</v>
      </c>
      <c r="AS15">
        <v>0</v>
      </c>
      <c r="AT15">
        <v>4661176564</v>
      </c>
      <c r="AU15">
        <v>4661176564</v>
      </c>
      <c r="AV15">
        <v>4998428290</v>
      </c>
      <c r="AW15">
        <v>372814675</v>
      </c>
      <c r="AX15">
        <v>372814675</v>
      </c>
      <c r="AY15">
        <v>2614295847</v>
      </c>
      <c r="BA15">
        <v>0</v>
      </c>
      <c r="BB15">
        <v>0</v>
      </c>
      <c r="BC15">
        <v>6090241065</v>
      </c>
      <c r="BD15">
        <v>6090241065</v>
      </c>
      <c r="BE15">
        <v>0</v>
      </c>
      <c r="BF15">
        <v>0</v>
      </c>
      <c r="BG15">
        <v>0</v>
      </c>
      <c r="BH15">
        <v>0</v>
      </c>
      <c r="BJ15">
        <v>2614295847</v>
      </c>
      <c r="BK15">
        <v>2467920142</v>
      </c>
      <c r="BL15">
        <v>2467920142</v>
      </c>
      <c r="BM15">
        <v>2614295847</v>
      </c>
      <c r="BP15">
        <v>0</v>
      </c>
      <c r="BQ15">
        <v>0</v>
      </c>
      <c r="BR15">
        <v>22298820</v>
      </c>
      <c r="BS15">
        <v>109643862</v>
      </c>
    </row>
    <row r="16" spans="1:71">
      <c r="A16" t="s">
        <v>243</v>
      </c>
      <c r="B16" t="s">
        <v>30</v>
      </c>
      <c r="C16">
        <v>2004</v>
      </c>
      <c r="D16" t="s">
        <v>231</v>
      </c>
      <c r="E16">
        <v>5</v>
      </c>
      <c r="F16" t="s">
        <v>244</v>
      </c>
      <c r="G16" t="s">
        <v>209</v>
      </c>
      <c r="H16">
        <v>4187218728</v>
      </c>
      <c r="I16">
        <v>1610176517</v>
      </c>
      <c r="J16">
        <v>1577579276</v>
      </c>
      <c r="K16">
        <v>1577579276</v>
      </c>
      <c r="L16">
        <v>1532016684</v>
      </c>
      <c r="M16">
        <v>1406281614</v>
      </c>
      <c r="N16">
        <v>1028764267</v>
      </c>
      <c r="O16">
        <v>7000683357</v>
      </c>
      <c r="P16">
        <v>7000683357</v>
      </c>
      <c r="Q16">
        <v>0</v>
      </c>
      <c r="R16">
        <v>7165654259</v>
      </c>
      <c r="S16">
        <v>1313483205</v>
      </c>
      <c r="T16">
        <v>1313483205</v>
      </c>
      <c r="U16">
        <v>722037876</v>
      </c>
      <c r="V16">
        <v>940270538</v>
      </c>
      <c r="W16">
        <v>722037876</v>
      </c>
      <c r="X16">
        <v>1313483205</v>
      </c>
      <c r="Y16">
        <v>722037876</v>
      </c>
      <c r="Z16">
        <v>940270538</v>
      </c>
      <c r="AA16">
        <v>287028891</v>
      </c>
      <c r="AB16">
        <v>0</v>
      </c>
      <c r="AL16">
        <v>0</v>
      </c>
      <c r="AM16">
        <v>0</v>
      </c>
      <c r="AN16">
        <v>800884045</v>
      </c>
      <c r="AO16">
        <v>478499768</v>
      </c>
      <c r="AP16">
        <v>13045398531</v>
      </c>
      <c r="AQ16">
        <v>13045398531</v>
      </c>
      <c r="AR16">
        <v>800884045</v>
      </c>
      <c r="AS16">
        <v>0</v>
      </c>
      <c r="AT16">
        <v>9720905501</v>
      </c>
      <c r="AU16">
        <v>9720905501</v>
      </c>
      <c r="AV16">
        <v>10354036894</v>
      </c>
      <c r="AW16">
        <v>458827244</v>
      </c>
      <c r="AX16">
        <v>458827244</v>
      </c>
      <c r="AY16">
        <v>5847800599</v>
      </c>
      <c r="BA16">
        <v>0</v>
      </c>
      <c r="BB16">
        <v>0</v>
      </c>
      <c r="BC16">
        <v>13045398531</v>
      </c>
      <c r="BD16">
        <v>13045398531</v>
      </c>
      <c r="BE16">
        <v>0</v>
      </c>
      <c r="BF16">
        <v>0</v>
      </c>
      <c r="BG16">
        <v>0</v>
      </c>
      <c r="BH16">
        <v>0</v>
      </c>
      <c r="BJ16">
        <v>5847800599</v>
      </c>
      <c r="BK16">
        <v>5248306800</v>
      </c>
      <c r="BL16">
        <v>5248306800</v>
      </c>
      <c r="BM16">
        <v>5847800599</v>
      </c>
      <c r="BP16">
        <v>0</v>
      </c>
      <c r="BQ16">
        <v>0</v>
      </c>
      <c r="BR16">
        <v>246343105</v>
      </c>
      <c r="BS16">
        <v>478499768</v>
      </c>
    </row>
    <row r="17" spans="1:71">
      <c r="A17" t="s">
        <v>245</v>
      </c>
      <c r="B17" t="s">
        <v>31</v>
      </c>
      <c r="C17">
        <v>2004</v>
      </c>
      <c r="D17" t="s">
        <v>228</v>
      </c>
      <c r="E17">
        <v>7</v>
      </c>
      <c r="F17" t="s">
        <v>246</v>
      </c>
      <c r="G17" t="s">
        <v>209</v>
      </c>
      <c r="H17">
        <v>33182298378</v>
      </c>
      <c r="I17">
        <v>15171262394</v>
      </c>
      <c r="J17">
        <v>14683427181</v>
      </c>
      <c r="K17">
        <v>14683427181</v>
      </c>
      <c r="L17">
        <v>11675351451</v>
      </c>
      <c r="M17">
        <v>10859783307</v>
      </c>
      <c r="N17">
        <v>6657641803</v>
      </c>
      <c r="O17">
        <v>40930051602</v>
      </c>
      <c r="P17">
        <v>40930051602</v>
      </c>
      <c r="Q17">
        <v>0</v>
      </c>
      <c r="R17">
        <v>43073609173</v>
      </c>
      <c r="S17">
        <v>5931532238</v>
      </c>
      <c r="T17">
        <v>5931532238</v>
      </c>
      <c r="U17">
        <v>6379064279</v>
      </c>
      <c r="V17">
        <v>7965752185</v>
      </c>
      <c r="W17">
        <v>6379064279</v>
      </c>
      <c r="X17">
        <v>5931532238</v>
      </c>
      <c r="Y17">
        <v>6379064279</v>
      </c>
      <c r="Z17">
        <v>7965752185</v>
      </c>
      <c r="AA17">
        <v>2297131098</v>
      </c>
      <c r="AB17">
        <v>0</v>
      </c>
      <c r="AC17">
        <v>0</v>
      </c>
      <c r="AD17">
        <v>0</v>
      </c>
      <c r="AE17">
        <v>0</v>
      </c>
      <c r="AF17">
        <v>0</v>
      </c>
      <c r="AG17">
        <v>0</v>
      </c>
      <c r="AH17">
        <v>0</v>
      </c>
      <c r="AI17">
        <v>0</v>
      </c>
      <c r="AJ17">
        <v>0</v>
      </c>
      <c r="AK17">
        <v>0</v>
      </c>
      <c r="AL17">
        <v>0</v>
      </c>
      <c r="AM17">
        <v>0</v>
      </c>
      <c r="AN17">
        <v>4717543517</v>
      </c>
      <c r="AO17">
        <v>2611821625</v>
      </c>
      <c r="AP17">
        <v>70656123323</v>
      </c>
      <c r="AQ17">
        <v>56300698186</v>
      </c>
      <c r="AR17">
        <v>4717543517</v>
      </c>
      <c r="AS17">
        <v>0</v>
      </c>
      <c r="AT17">
        <v>40146644808</v>
      </c>
      <c r="AU17">
        <v>40146644808</v>
      </c>
      <c r="AV17">
        <v>40697022816</v>
      </c>
      <c r="AW17">
        <v>2950069232</v>
      </c>
      <c r="AX17">
        <v>2950069232</v>
      </c>
      <c r="AY17">
        <v>27501765619</v>
      </c>
      <c r="BA17">
        <v>0</v>
      </c>
      <c r="BB17">
        <v>0</v>
      </c>
      <c r="BC17">
        <v>70656123323</v>
      </c>
      <c r="BD17">
        <v>70656123323</v>
      </c>
      <c r="BE17">
        <v>0</v>
      </c>
      <c r="BF17">
        <v>0</v>
      </c>
      <c r="BG17">
        <v>0</v>
      </c>
      <c r="BH17">
        <v>0</v>
      </c>
      <c r="BI17">
        <v>9177900516</v>
      </c>
      <c r="BJ17">
        <v>27501765619</v>
      </c>
      <c r="BK17">
        <v>9570148019</v>
      </c>
      <c r="BL17">
        <v>9570148019</v>
      </c>
      <c r="BM17">
        <v>13146340482</v>
      </c>
      <c r="BN17">
        <v>0</v>
      </c>
      <c r="BO17">
        <v>0</v>
      </c>
      <c r="BP17">
        <v>0</v>
      </c>
      <c r="BQ17">
        <v>0</v>
      </c>
      <c r="BR17">
        <v>1978366817</v>
      </c>
      <c r="BS17">
        <v>2611821625</v>
      </c>
    </row>
    <row r="18" spans="1:71">
      <c r="A18" t="s">
        <v>247</v>
      </c>
      <c r="B18" t="s">
        <v>32</v>
      </c>
      <c r="C18">
        <v>2004</v>
      </c>
      <c r="D18" t="s">
        <v>215</v>
      </c>
      <c r="E18">
        <v>1</v>
      </c>
      <c r="F18" t="s">
        <v>248</v>
      </c>
      <c r="G18" t="s">
        <v>209</v>
      </c>
      <c r="H18">
        <v>378958745</v>
      </c>
      <c r="I18">
        <v>440474735</v>
      </c>
      <c r="J18">
        <v>430208368</v>
      </c>
      <c r="K18">
        <v>430208368</v>
      </c>
      <c r="L18">
        <v>416577715</v>
      </c>
      <c r="M18">
        <v>418099145</v>
      </c>
      <c r="N18">
        <v>346969511</v>
      </c>
      <c r="O18">
        <v>2201757317</v>
      </c>
      <c r="P18">
        <v>2201757317</v>
      </c>
      <c r="Q18">
        <v>0</v>
      </c>
      <c r="R18">
        <v>2256910270</v>
      </c>
      <c r="S18">
        <v>201729172</v>
      </c>
      <c r="T18">
        <v>201729172</v>
      </c>
      <c r="U18">
        <v>138575288</v>
      </c>
      <c r="V18">
        <v>138575288</v>
      </c>
      <c r="W18">
        <v>138575288</v>
      </c>
      <c r="X18">
        <v>201729172</v>
      </c>
      <c r="Y18">
        <v>138575288</v>
      </c>
      <c r="Z18">
        <v>138575288</v>
      </c>
      <c r="AA18">
        <v>10057043</v>
      </c>
      <c r="AB18">
        <v>0</v>
      </c>
      <c r="AL18">
        <v>0</v>
      </c>
      <c r="AM18">
        <v>0</v>
      </c>
      <c r="AN18">
        <v>24521374</v>
      </c>
      <c r="AO18">
        <v>24521374</v>
      </c>
      <c r="AP18">
        <v>2506545339</v>
      </c>
      <c r="AQ18">
        <v>2410724698</v>
      </c>
      <c r="AR18">
        <v>24521374</v>
      </c>
      <c r="AS18">
        <v>0</v>
      </c>
      <c r="AT18">
        <v>1821203294</v>
      </c>
      <c r="AU18">
        <v>1821203294</v>
      </c>
      <c r="AV18">
        <v>1820229528</v>
      </c>
      <c r="AW18">
        <v>191404241</v>
      </c>
      <c r="AX18">
        <v>191404241</v>
      </c>
      <c r="AY18">
        <v>248896978</v>
      </c>
      <c r="BA18">
        <v>0</v>
      </c>
      <c r="BB18">
        <v>0</v>
      </c>
      <c r="BC18">
        <v>2506545339</v>
      </c>
      <c r="BD18">
        <v>2506545339</v>
      </c>
      <c r="BE18">
        <v>0</v>
      </c>
      <c r="BF18">
        <v>0</v>
      </c>
      <c r="BG18">
        <v>0</v>
      </c>
      <c r="BH18">
        <v>0</v>
      </c>
      <c r="BJ18">
        <v>248896978</v>
      </c>
      <c r="BK18">
        <v>99768645</v>
      </c>
      <c r="BL18">
        <v>99768645</v>
      </c>
      <c r="BM18">
        <v>153076337</v>
      </c>
      <c r="BP18">
        <v>0</v>
      </c>
      <c r="BQ18">
        <v>0</v>
      </c>
      <c r="BR18">
        <v>0</v>
      </c>
      <c r="BS18">
        <v>24521374</v>
      </c>
    </row>
    <row r="19" spans="1:71">
      <c r="A19" t="s">
        <v>249</v>
      </c>
      <c r="B19" t="s">
        <v>33</v>
      </c>
      <c r="C19">
        <v>2004</v>
      </c>
      <c r="D19" t="s">
        <v>231</v>
      </c>
      <c r="E19">
        <v>4</v>
      </c>
      <c r="F19" t="s">
        <v>250</v>
      </c>
      <c r="G19" t="s">
        <v>209</v>
      </c>
      <c r="H19">
        <v>2104983404</v>
      </c>
      <c r="I19">
        <v>1615690015</v>
      </c>
      <c r="J19">
        <v>1560359071</v>
      </c>
      <c r="K19">
        <v>1560359071</v>
      </c>
      <c r="L19">
        <v>1520861145</v>
      </c>
      <c r="M19">
        <v>1701692437</v>
      </c>
      <c r="N19">
        <v>1379453114</v>
      </c>
      <c r="O19">
        <v>5904022610</v>
      </c>
      <c r="P19">
        <v>5904022610</v>
      </c>
      <c r="Q19">
        <v>0</v>
      </c>
      <c r="R19">
        <v>6082837339</v>
      </c>
      <c r="S19">
        <v>610909240</v>
      </c>
      <c r="T19">
        <v>610909240</v>
      </c>
      <c r="U19">
        <v>829505457</v>
      </c>
      <c r="V19">
        <v>1008888461</v>
      </c>
      <c r="W19">
        <v>829505457</v>
      </c>
      <c r="X19">
        <v>610909240</v>
      </c>
      <c r="Y19">
        <v>829505457</v>
      </c>
      <c r="Z19">
        <v>1008888461</v>
      </c>
      <c r="AA19">
        <v>164692106</v>
      </c>
      <c r="AB19">
        <v>0</v>
      </c>
      <c r="AL19">
        <v>0</v>
      </c>
      <c r="AM19">
        <v>0</v>
      </c>
      <c r="AN19">
        <v>663975476</v>
      </c>
      <c r="AO19">
        <v>384293880</v>
      </c>
      <c r="AP19">
        <v>9649950794</v>
      </c>
      <c r="AQ19">
        <v>9649950794</v>
      </c>
      <c r="AR19">
        <v>663975476</v>
      </c>
      <c r="AS19">
        <v>0</v>
      </c>
      <c r="AT19">
        <v>7167148912</v>
      </c>
      <c r="AU19">
        <v>7167148912</v>
      </c>
      <c r="AV19">
        <v>7246286935</v>
      </c>
      <c r="AW19">
        <v>526412309</v>
      </c>
      <c r="AX19">
        <v>526412309</v>
      </c>
      <c r="AY19">
        <v>3551795080</v>
      </c>
      <c r="BA19">
        <v>0</v>
      </c>
      <c r="BB19">
        <v>0</v>
      </c>
      <c r="BC19">
        <v>9649950794</v>
      </c>
      <c r="BD19">
        <v>9649950794</v>
      </c>
      <c r="BE19">
        <v>0</v>
      </c>
      <c r="BF19">
        <v>0</v>
      </c>
      <c r="BG19">
        <v>0</v>
      </c>
      <c r="BH19">
        <v>0</v>
      </c>
      <c r="BJ19">
        <v>3551795080</v>
      </c>
      <c r="BK19">
        <v>3017161008</v>
      </c>
      <c r="BL19">
        <v>3017161008</v>
      </c>
      <c r="BM19">
        <v>3551795080</v>
      </c>
      <c r="BP19">
        <v>0</v>
      </c>
      <c r="BQ19">
        <v>0</v>
      </c>
      <c r="BR19">
        <v>191813820</v>
      </c>
      <c r="BS19">
        <v>384293880</v>
      </c>
    </row>
    <row r="20" spans="1:71">
      <c r="A20" t="s">
        <v>251</v>
      </c>
      <c r="B20" t="s">
        <v>34</v>
      </c>
      <c r="C20">
        <v>2004</v>
      </c>
      <c r="D20" t="s">
        <v>228</v>
      </c>
      <c r="E20">
        <v>5</v>
      </c>
      <c r="F20" t="s">
        <v>252</v>
      </c>
      <c r="G20" t="s">
        <v>209</v>
      </c>
      <c r="H20">
        <v>33626450223</v>
      </c>
      <c r="I20">
        <v>7966474158</v>
      </c>
      <c r="J20">
        <v>9177141632</v>
      </c>
      <c r="K20">
        <v>9177141632</v>
      </c>
      <c r="L20">
        <v>6135497999</v>
      </c>
      <c r="M20">
        <v>4686372568</v>
      </c>
      <c r="N20">
        <v>3179290876</v>
      </c>
      <c r="O20">
        <v>12921588621</v>
      </c>
      <c r="P20">
        <v>12921588621</v>
      </c>
      <c r="Q20">
        <v>0</v>
      </c>
      <c r="R20">
        <v>13946729623</v>
      </c>
      <c r="S20">
        <v>944592410</v>
      </c>
      <c r="T20">
        <v>944592410</v>
      </c>
      <c r="U20">
        <v>1119462932</v>
      </c>
      <c r="V20">
        <v>1499763727</v>
      </c>
      <c r="W20">
        <v>1119462932</v>
      </c>
      <c r="X20">
        <v>944592410</v>
      </c>
      <c r="Y20">
        <v>1119462932</v>
      </c>
      <c r="Z20">
        <v>1499763727</v>
      </c>
      <c r="AA20">
        <v>518015075</v>
      </c>
      <c r="AB20">
        <v>0</v>
      </c>
      <c r="AC20">
        <v>0</v>
      </c>
      <c r="AD20">
        <v>0</v>
      </c>
      <c r="AE20">
        <v>0</v>
      </c>
      <c r="AF20">
        <v>0</v>
      </c>
      <c r="AG20">
        <v>0</v>
      </c>
      <c r="AH20">
        <v>0</v>
      </c>
      <c r="AI20">
        <v>0</v>
      </c>
      <c r="AJ20">
        <v>0</v>
      </c>
      <c r="AK20">
        <v>0</v>
      </c>
      <c r="AL20">
        <v>0</v>
      </c>
      <c r="AM20">
        <v>0</v>
      </c>
      <c r="AN20">
        <v>1657080603</v>
      </c>
      <c r="AO20">
        <v>815226698</v>
      </c>
      <c r="AP20">
        <v>34807642638</v>
      </c>
      <c r="AQ20">
        <v>19409369208</v>
      </c>
      <c r="AR20">
        <v>1657080603</v>
      </c>
      <c r="AS20">
        <v>0</v>
      </c>
      <c r="AT20">
        <v>17682058878</v>
      </c>
      <c r="AU20">
        <v>17682058878</v>
      </c>
      <c r="AV20">
        <v>17604620115</v>
      </c>
      <c r="AW20">
        <v>589847913</v>
      </c>
      <c r="AX20">
        <v>589847913</v>
      </c>
      <c r="AY20">
        <v>23088405591</v>
      </c>
      <c r="BA20">
        <v>0</v>
      </c>
      <c r="BB20">
        <v>0</v>
      </c>
      <c r="BC20">
        <v>34807642638</v>
      </c>
      <c r="BD20">
        <v>34807642638</v>
      </c>
      <c r="BE20">
        <v>0</v>
      </c>
      <c r="BF20">
        <v>0</v>
      </c>
      <c r="BG20">
        <v>0</v>
      </c>
      <c r="BH20">
        <v>0</v>
      </c>
      <c r="BI20">
        <v>11054860653</v>
      </c>
      <c r="BJ20">
        <v>23088405591</v>
      </c>
      <c r="BK20">
        <v>3943004174</v>
      </c>
      <c r="BL20">
        <v>3943004174</v>
      </c>
      <c r="BM20">
        <v>7690132161</v>
      </c>
      <c r="BN20">
        <v>0</v>
      </c>
      <c r="BO20">
        <v>0</v>
      </c>
      <c r="BP20">
        <v>0</v>
      </c>
      <c r="BQ20">
        <v>0</v>
      </c>
      <c r="BR20">
        <v>446501009</v>
      </c>
      <c r="BS20">
        <v>815226698</v>
      </c>
    </row>
    <row r="21" spans="1:71">
      <c r="A21" t="s">
        <v>253</v>
      </c>
      <c r="B21" t="s">
        <v>35</v>
      </c>
      <c r="C21">
        <v>2004</v>
      </c>
      <c r="D21" t="s">
        <v>231</v>
      </c>
      <c r="E21">
        <v>5</v>
      </c>
      <c r="F21" t="s">
        <v>254</v>
      </c>
      <c r="G21" t="s">
        <v>209</v>
      </c>
      <c r="H21">
        <v>5809703375</v>
      </c>
      <c r="I21">
        <v>2005317036</v>
      </c>
      <c r="J21">
        <v>2410647231</v>
      </c>
      <c r="K21">
        <v>2410647231</v>
      </c>
      <c r="L21">
        <v>2343624220</v>
      </c>
      <c r="M21">
        <v>2234033745</v>
      </c>
      <c r="N21">
        <v>1659689271</v>
      </c>
      <c r="O21">
        <v>6502439009</v>
      </c>
      <c r="P21">
        <v>6502439009</v>
      </c>
      <c r="Q21">
        <v>0</v>
      </c>
      <c r="R21">
        <v>6670202939</v>
      </c>
      <c r="S21">
        <v>1070418449</v>
      </c>
      <c r="T21">
        <v>1070418449</v>
      </c>
      <c r="U21">
        <v>797284390</v>
      </c>
      <c r="V21">
        <v>983005488</v>
      </c>
      <c r="W21">
        <v>797284390</v>
      </c>
      <c r="X21">
        <v>1070418449</v>
      </c>
      <c r="Y21">
        <v>797284390</v>
      </c>
      <c r="Z21">
        <v>983005488</v>
      </c>
      <c r="AA21">
        <v>274683113</v>
      </c>
      <c r="AB21">
        <v>0</v>
      </c>
      <c r="AL21">
        <v>0</v>
      </c>
      <c r="AM21">
        <v>0</v>
      </c>
      <c r="AN21">
        <v>513132231</v>
      </c>
      <c r="AO21">
        <v>262924242</v>
      </c>
      <c r="AP21">
        <v>12343866702</v>
      </c>
      <c r="AQ21">
        <v>12343866702</v>
      </c>
      <c r="AR21">
        <v>513132231</v>
      </c>
      <c r="AS21">
        <v>0</v>
      </c>
      <c r="AT21">
        <v>9314763797</v>
      </c>
      <c r="AU21">
        <v>9314763797</v>
      </c>
      <c r="AV21">
        <v>9232655211</v>
      </c>
      <c r="AW21">
        <v>481884320</v>
      </c>
      <c r="AX21">
        <v>481884320</v>
      </c>
      <c r="AY21">
        <v>5679286513</v>
      </c>
      <c r="BA21">
        <v>0</v>
      </c>
      <c r="BB21">
        <v>0</v>
      </c>
      <c r="BC21">
        <v>12343866702</v>
      </c>
      <c r="BD21">
        <v>12343866702</v>
      </c>
      <c r="BE21">
        <v>0</v>
      </c>
      <c r="BF21">
        <v>0</v>
      </c>
      <c r="BG21">
        <v>0</v>
      </c>
      <c r="BH21">
        <v>0</v>
      </c>
      <c r="BJ21">
        <v>5679286513</v>
      </c>
      <c r="BK21">
        <v>4966074440</v>
      </c>
      <c r="BL21">
        <v>4966074440</v>
      </c>
      <c r="BM21">
        <v>5679286513</v>
      </c>
      <c r="BP21">
        <v>0</v>
      </c>
      <c r="BQ21">
        <v>0</v>
      </c>
      <c r="BR21">
        <v>199515928</v>
      </c>
      <c r="BS21">
        <v>262924242</v>
      </c>
    </row>
    <row r="22" spans="1:71">
      <c r="A22" t="s">
        <v>255</v>
      </c>
      <c r="B22" t="s">
        <v>36</v>
      </c>
      <c r="C22">
        <v>2004</v>
      </c>
      <c r="D22" t="s">
        <v>228</v>
      </c>
      <c r="E22">
        <v>7</v>
      </c>
      <c r="F22" t="s">
        <v>256</v>
      </c>
      <c r="G22" t="s">
        <v>209</v>
      </c>
      <c r="H22">
        <v>27803780449</v>
      </c>
      <c r="I22">
        <v>7698626189</v>
      </c>
      <c r="J22">
        <v>11274715215</v>
      </c>
      <c r="K22">
        <v>11274715215</v>
      </c>
      <c r="L22">
        <v>8035559400</v>
      </c>
      <c r="M22">
        <v>5764748530</v>
      </c>
      <c r="N22">
        <v>3358591792</v>
      </c>
      <c r="O22">
        <v>17489585340</v>
      </c>
      <c r="P22">
        <v>17489585340</v>
      </c>
      <c r="Q22">
        <v>0</v>
      </c>
      <c r="R22">
        <v>18957544689</v>
      </c>
      <c r="S22">
        <v>1635604356</v>
      </c>
      <c r="T22">
        <v>1635604356</v>
      </c>
      <c r="U22">
        <v>3093235967</v>
      </c>
      <c r="V22">
        <v>4124260301</v>
      </c>
      <c r="W22">
        <v>3093235967</v>
      </c>
      <c r="X22">
        <v>1635604356</v>
      </c>
      <c r="Y22">
        <v>3093235967</v>
      </c>
      <c r="Z22">
        <v>4124260301</v>
      </c>
      <c r="AA22">
        <v>502790771</v>
      </c>
      <c r="AB22">
        <v>0</v>
      </c>
      <c r="AC22">
        <v>0</v>
      </c>
      <c r="AD22">
        <v>0</v>
      </c>
      <c r="AE22">
        <v>0</v>
      </c>
      <c r="AF22">
        <v>0</v>
      </c>
      <c r="AG22">
        <v>0</v>
      </c>
      <c r="AH22">
        <v>0</v>
      </c>
      <c r="AI22">
        <v>0</v>
      </c>
      <c r="AJ22">
        <v>0</v>
      </c>
      <c r="AK22">
        <v>0</v>
      </c>
      <c r="AL22">
        <v>0</v>
      </c>
      <c r="AM22">
        <v>0</v>
      </c>
      <c r="AN22">
        <v>2320729860</v>
      </c>
      <c r="AO22">
        <v>964095510</v>
      </c>
      <c r="AP22">
        <v>46524383662</v>
      </c>
      <c r="AQ22">
        <v>30365051464</v>
      </c>
      <c r="AR22">
        <v>2320729860</v>
      </c>
      <c r="AS22">
        <v>0</v>
      </c>
      <c r="AT22">
        <v>26413338526</v>
      </c>
      <c r="AU22">
        <v>26413338526</v>
      </c>
      <c r="AV22">
        <v>26347941351</v>
      </c>
      <c r="AW22">
        <v>1344939397</v>
      </c>
      <c r="AX22">
        <v>1344939397</v>
      </c>
      <c r="AY22">
        <v>27578700096</v>
      </c>
      <c r="BA22">
        <v>0</v>
      </c>
      <c r="BB22">
        <v>0</v>
      </c>
      <c r="BC22">
        <v>46524383662</v>
      </c>
      <c r="BD22">
        <v>46524383662</v>
      </c>
      <c r="BE22">
        <v>0</v>
      </c>
      <c r="BF22">
        <v>0</v>
      </c>
      <c r="BG22">
        <v>0</v>
      </c>
      <c r="BH22">
        <v>0</v>
      </c>
      <c r="BI22">
        <v>11372576920</v>
      </c>
      <c r="BJ22">
        <v>27578700096</v>
      </c>
      <c r="BK22">
        <v>8740739668</v>
      </c>
      <c r="BL22">
        <v>8740739668</v>
      </c>
      <c r="BM22">
        <v>11419367898</v>
      </c>
      <c r="BN22">
        <v>0</v>
      </c>
      <c r="BO22">
        <v>0</v>
      </c>
      <c r="BP22">
        <v>0</v>
      </c>
      <c r="BQ22">
        <v>0</v>
      </c>
      <c r="BR22">
        <v>1199083273</v>
      </c>
      <c r="BS22">
        <v>964095510</v>
      </c>
    </row>
    <row r="23" spans="1:71">
      <c r="A23" t="s">
        <v>257</v>
      </c>
      <c r="B23" t="s">
        <v>37</v>
      </c>
      <c r="C23">
        <v>2004</v>
      </c>
      <c r="D23" t="s">
        <v>207</v>
      </c>
      <c r="E23">
        <v>8</v>
      </c>
      <c r="F23" t="s">
        <v>258</v>
      </c>
      <c r="G23" t="s">
        <v>209</v>
      </c>
      <c r="H23">
        <v>164036347416</v>
      </c>
      <c r="I23">
        <v>64087004633</v>
      </c>
      <c r="J23">
        <v>59302910335</v>
      </c>
      <c r="K23">
        <v>59302910335</v>
      </c>
      <c r="L23">
        <v>50989904210</v>
      </c>
      <c r="M23">
        <v>34084011953</v>
      </c>
      <c r="N23">
        <v>12878553954</v>
      </c>
      <c r="O23">
        <v>86180669062</v>
      </c>
      <c r="P23">
        <v>86180669062</v>
      </c>
      <c r="Q23">
        <v>0</v>
      </c>
      <c r="R23">
        <v>99320797067</v>
      </c>
      <c r="S23">
        <v>7985723825</v>
      </c>
      <c r="T23">
        <v>7985723825</v>
      </c>
      <c r="U23">
        <v>25309496755</v>
      </c>
      <c r="V23">
        <v>48489456852</v>
      </c>
      <c r="W23">
        <v>25309496755</v>
      </c>
      <c r="X23">
        <v>7985723825</v>
      </c>
      <c r="Y23">
        <v>25309496755</v>
      </c>
      <c r="Z23">
        <v>48489456852</v>
      </c>
      <c r="AA23">
        <v>3655485098</v>
      </c>
      <c r="AB23">
        <v>0</v>
      </c>
      <c r="AC23">
        <v>0</v>
      </c>
      <c r="AD23">
        <v>0</v>
      </c>
      <c r="AE23">
        <v>0</v>
      </c>
      <c r="AF23">
        <v>0</v>
      </c>
      <c r="AG23">
        <v>0</v>
      </c>
      <c r="AH23">
        <v>0</v>
      </c>
      <c r="AI23">
        <v>0</v>
      </c>
      <c r="AJ23">
        <v>0</v>
      </c>
      <c r="AK23">
        <v>0</v>
      </c>
      <c r="AL23">
        <v>0</v>
      </c>
      <c r="AM23">
        <v>0</v>
      </c>
      <c r="AN23">
        <v>50257918254</v>
      </c>
      <c r="AO23">
        <v>26068700216</v>
      </c>
      <c r="AP23">
        <v>177119747944</v>
      </c>
      <c r="AQ23">
        <v>147162846864</v>
      </c>
      <c r="AR23">
        <v>50257918254</v>
      </c>
      <c r="AS23">
        <v>0</v>
      </c>
      <c r="AT23">
        <v>79143214620</v>
      </c>
      <c r="AU23">
        <v>79143214620</v>
      </c>
      <c r="AV23">
        <v>79971520835</v>
      </c>
      <c r="AW23">
        <v>5057659541</v>
      </c>
      <c r="AX23">
        <v>5057659541</v>
      </c>
      <c r="AY23">
        <v>77891117063</v>
      </c>
      <c r="BA23">
        <v>0</v>
      </c>
      <c r="BB23">
        <v>0</v>
      </c>
      <c r="BC23">
        <v>177119747944</v>
      </c>
      <c r="BD23">
        <v>177119747944</v>
      </c>
      <c r="BE23">
        <v>0</v>
      </c>
      <c r="BF23">
        <v>0</v>
      </c>
      <c r="BG23">
        <v>0</v>
      </c>
      <c r="BH23">
        <v>0</v>
      </c>
      <c r="BI23">
        <v>24843703663</v>
      </c>
      <c r="BJ23">
        <v>77891117063</v>
      </c>
      <c r="BK23">
        <v>16190367480</v>
      </c>
      <c r="BL23">
        <v>16190367480</v>
      </c>
      <c r="BM23">
        <v>47934215983</v>
      </c>
      <c r="BN23">
        <v>0</v>
      </c>
      <c r="BO23">
        <v>0</v>
      </c>
      <c r="BP23">
        <v>0</v>
      </c>
      <c r="BQ23">
        <v>0</v>
      </c>
      <c r="BR23">
        <v>24083869781</v>
      </c>
      <c r="BS23">
        <v>26068700216</v>
      </c>
    </row>
    <row r="24" spans="1:71">
      <c r="A24" t="s">
        <v>3734</v>
      </c>
      <c r="B24" t="s">
        <v>259</v>
      </c>
      <c r="C24">
        <v>2004</v>
      </c>
      <c r="D24" t="s">
        <v>223</v>
      </c>
      <c r="E24">
        <v>3</v>
      </c>
      <c r="F24" t="s">
        <v>260</v>
      </c>
      <c r="G24" t="s">
        <v>209</v>
      </c>
      <c r="H24">
        <v>61794800076</v>
      </c>
      <c r="I24">
        <v>13594911759</v>
      </c>
      <c r="J24">
        <v>14388336727</v>
      </c>
      <c r="K24">
        <v>14388336727</v>
      </c>
      <c r="L24">
        <v>9909135492</v>
      </c>
      <c r="M24">
        <v>5096702049</v>
      </c>
      <c r="N24">
        <v>3360881811</v>
      </c>
      <c r="O24">
        <v>18761820530</v>
      </c>
      <c r="P24">
        <v>18761820530</v>
      </c>
      <c r="Q24">
        <v>0</v>
      </c>
      <c r="R24">
        <v>19880397878</v>
      </c>
      <c r="S24">
        <v>735824040</v>
      </c>
      <c r="T24">
        <v>735824040</v>
      </c>
      <c r="U24">
        <v>2066556527</v>
      </c>
      <c r="V24">
        <v>2767760588</v>
      </c>
      <c r="W24">
        <v>2066556527</v>
      </c>
      <c r="X24">
        <v>735824040</v>
      </c>
      <c r="Y24">
        <v>2066556527</v>
      </c>
      <c r="Z24">
        <v>2767760588</v>
      </c>
      <c r="AA24">
        <v>583352268</v>
      </c>
      <c r="AB24">
        <v>0</v>
      </c>
      <c r="AC24">
        <v>0</v>
      </c>
      <c r="AD24">
        <v>0</v>
      </c>
      <c r="AE24">
        <v>0</v>
      </c>
      <c r="AF24">
        <v>0</v>
      </c>
      <c r="AG24">
        <v>0</v>
      </c>
      <c r="AH24">
        <v>0</v>
      </c>
      <c r="AI24">
        <v>0</v>
      </c>
      <c r="AJ24">
        <v>0</v>
      </c>
      <c r="AK24">
        <v>0</v>
      </c>
      <c r="AL24">
        <v>0</v>
      </c>
      <c r="AM24">
        <v>0</v>
      </c>
      <c r="AN24">
        <v>2246846414</v>
      </c>
      <c r="AO24">
        <v>1304595886</v>
      </c>
      <c r="AP24">
        <v>44023667755</v>
      </c>
      <c r="AQ24">
        <v>23393279407</v>
      </c>
      <c r="AR24">
        <v>2246846414</v>
      </c>
      <c r="AS24">
        <v>0</v>
      </c>
      <c r="AT24">
        <v>18034891466</v>
      </c>
      <c r="AU24">
        <v>18034891466</v>
      </c>
      <c r="AV24">
        <v>17772441271</v>
      </c>
      <c r="AW24">
        <v>502158822</v>
      </c>
      <c r="AX24">
        <v>502158822</v>
      </c>
      <c r="AY24">
        <v>24047320848</v>
      </c>
      <c r="BA24">
        <v>0</v>
      </c>
      <c r="BB24">
        <v>0</v>
      </c>
      <c r="BC24">
        <v>44023667755</v>
      </c>
      <c r="BD24">
        <v>44023667755</v>
      </c>
      <c r="BE24">
        <v>0</v>
      </c>
      <c r="BF24">
        <v>0</v>
      </c>
      <c r="BG24">
        <v>0</v>
      </c>
      <c r="BH24">
        <v>0</v>
      </c>
      <c r="BI24">
        <v>14731280301</v>
      </c>
      <c r="BJ24">
        <v>24047320848</v>
      </c>
      <c r="BK24">
        <v>1715858900</v>
      </c>
      <c r="BL24">
        <v>1715858900</v>
      </c>
      <c r="BM24">
        <v>3416932500</v>
      </c>
      <c r="BN24">
        <v>0</v>
      </c>
      <c r="BO24">
        <v>0</v>
      </c>
      <c r="BP24">
        <v>0</v>
      </c>
      <c r="BQ24">
        <v>0</v>
      </c>
      <c r="BR24">
        <v>807646978</v>
      </c>
      <c r="BS24">
        <v>1304595886</v>
      </c>
    </row>
    <row r="25" spans="1:71">
      <c r="A25" t="s">
        <v>261</v>
      </c>
      <c r="B25" t="s">
        <v>39</v>
      </c>
      <c r="C25">
        <v>2004</v>
      </c>
      <c r="D25" t="s">
        <v>218</v>
      </c>
      <c r="E25">
        <v>4</v>
      </c>
      <c r="F25" t="s">
        <v>262</v>
      </c>
      <c r="G25" t="s">
        <v>209</v>
      </c>
      <c r="H25">
        <v>1465957896</v>
      </c>
      <c r="I25">
        <v>1200174086</v>
      </c>
      <c r="J25">
        <v>1163121999</v>
      </c>
      <c r="K25">
        <v>1163121999</v>
      </c>
      <c r="L25">
        <v>1129845562</v>
      </c>
      <c r="M25">
        <v>838499849</v>
      </c>
      <c r="N25">
        <v>761625064</v>
      </c>
      <c r="O25">
        <v>3286071960</v>
      </c>
      <c r="P25">
        <v>3286071960</v>
      </c>
      <c r="Q25">
        <v>0</v>
      </c>
      <c r="R25">
        <v>3299816120</v>
      </c>
      <c r="S25">
        <v>559829301</v>
      </c>
      <c r="T25">
        <v>559829301</v>
      </c>
      <c r="U25">
        <v>479411653</v>
      </c>
      <c r="V25">
        <v>506710154</v>
      </c>
      <c r="W25">
        <v>479411653</v>
      </c>
      <c r="X25">
        <v>559829301</v>
      </c>
      <c r="Y25">
        <v>479411653</v>
      </c>
      <c r="Z25">
        <v>506710154</v>
      </c>
      <c r="AA25">
        <v>186291670</v>
      </c>
      <c r="AB25">
        <v>0</v>
      </c>
      <c r="AL25">
        <v>0</v>
      </c>
      <c r="AM25">
        <v>0</v>
      </c>
      <c r="AN25">
        <v>71608282</v>
      </c>
      <c r="AO25">
        <v>24771445</v>
      </c>
      <c r="AP25">
        <v>6335760463</v>
      </c>
      <c r="AQ25">
        <v>6335760463</v>
      </c>
      <c r="AR25">
        <v>71608282</v>
      </c>
      <c r="AS25">
        <v>0</v>
      </c>
      <c r="AT25">
        <v>4345770841</v>
      </c>
      <c r="AU25">
        <v>4345770841</v>
      </c>
      <c r="AV25">
        <v>4385777130</v>
      </c>
      <c r="AW25">
        <v>552695620</v>
      </c>
      <c r="AX25">
        <v>552695620</v>
      </c>
      <c r="AY25">
        <v>2634237410</v>
      </c>
      <c r="BA25">
        <v>0</v>
      </c>
      <c r="BB25">
        <v>0</v>
      </c>
      <c r="BC25">
        <v>6335760463</v>
      </c>
      <c r="BD25">
        <v>6335760463</v>
      </c>
      <c r="BE25">
        <v>0</v>
      </c>
      <c r="BF25">
        <v>0</v>
      </c>
      <c r="BG25">
        <v>0</v>
      </c>
      <c r="BH25">
        <v>0</v>
      </c>
      <c r="BJ25">
        <v>2634237410</v>
      </c>
      <c r="BK25">
        <v>2442273000</v>
      </c>
      <c r="BL25">
        <v>2442273000</v>
      </c>
      <c r="BM25">
        <v>2634237410</v>
      </c>
      <c r="BP25">
        <v>0</v>
      </c>
      <c r="BQ25">
        <v>0</v>
      </c>
      <c r="BR25">
        <v>30755000</v>
      </c>
      <c r="BS25">
        <v>24771445</v>
      </c>
    </row>
    <row r="26" spans="1:71">
      <c r="A26" t="s">
        <v>263</v>
      </c>
      <c r="B26" t="s">
        <v>40</v>
      </c>
      <c r="C26">
        <v>2004</v>
      </c>
      <c r="D26" t="s">
        <v>212</v>
      </c>
      <c r="E26">
        <v>4</v>
      </c>
      <c r="F26" t="s">
        <v>264</v>
      </c>
      <c r="G26" t="s">
        <v>209</v>
      </c>
      <c r="H26">
        <v>1312408305</v>
      </c>
      <c r="I26">
        <v>1425625160</v>
      </c>
      <c r="J26">
        <v>1553549524</v>
      </c>
      <c r="K26">
        <v>1553549524</v>
      </c>
      <c r="L26">
        <v>1457023441</v>
      </c>
      <c r="M26">
        <v>1162230106</v>
      </c>
      <c r="N26">
        <v>1007382684</v>
      </c>
      <c r="O26">
        <v>8592789878</v>
      </c>
      <c r="P26">
        <v>8592789878</v>
      </c>
      <c r="Q26">
        <v>0</v>
      </c>
      <c r="R26">
        <v>8611576463</v>
      </c>
      <c r="S26">
        <v>1172424871</v>
      </c>
      <c r="T26">
        <v>1172424871</v>
      </c>
      <c r="U26">
        <v>418590944</v>
      </c>
      <c r="V26">
        <v>447542481</v>
      </c>
      <c r="W26">
        <v>418590944</v>
      </c>
      <c r="X26">
        <v>1172424871</v>
      </c>
      <c r="Y26">
        <v>418590944</v>
      </c>
      <c r="Z26">
        <v>447542481</v>
      </c>
      <c r="AA26">
        <v>212968777</v>
      </c>
      <c r="AB26">
        <v>0</v>
      </c>
      <c r="AL26">
        <v>0</v>
      </c>
      <c r="AM26">
        <v>0</v>
      </c>
      <c r="AN26">
        <v>231898894</v>
      </c>
      <c r="AO26">
        <v>180501422</v>
      </c>
      <c r="AP26">
        <v>12640916514</v>
      </c>
      <c r="AQ26">
        <v>12640916514</v>
      </c>
      <c r="AR26">
        <v>231898894</v>
      </c>
      <c r="AS26">
        <v>0</v>
      </c>
      <c r="AT26">
        <v>9956486442</v>
      </c>
      <c r="AU26">
        <v>9956486442</v>
      </c>
      <c r="AV26">
        <v>9957232621</v>
      </c>
      <c r="AW26">
        <v>314455445</v>
      </c>
      <c r="AX26">
        <v>314455445</v>
      </c>
      <c r="AY26">
        <v>4022908067</v>
      </c>
      <c r="BA26">
        <v>0</v>
      </c>
      <c r="BB26">
        <v>0</v>
      </c>
      <c r="BC26">
        <v>12640916514</v>
      </c>
      <c r="BD26">
        <v>12640916514</v>
      </c>
      <c r="BE26">
        <v>0</v>
      </c>
      <c r="BF26">
        <v>0</v>
      </c>
      <c r="BG26">
        <v>0</v>
      </c>
      <c r="BH26">
        <v>0</v>
      </c>
      <c r="BJ26">
        <v>4022908067</v>
      </c>
      <c r="BK26">
        <v>3684151624</v>
      </c>
      <c r="BL26">
        <v>3684151624</v>
      </c>
      <c r="BM26">
        <v>4022908067</v>
      </c>
      <c r="BP26">
        <v>0</v>
      </c>
      <c r="BQ26">
        <v>0</v>
      </c>
      <c r="BR26">
        <v>32043866</v>
      </c>
      <c r="BS26">
        <v>180501422</v>
      </c>
    </row>
    <row r="27" spans="1:71">
      <c r="A27" t="s">
        <v>265</v>
      </c>
      <c r="B27" t="s">
        <v>41</v>
      </c>
      <c r="C27">
        <v>2004</v>
      </c>
      <c r="D27" t="s">
        <v>215</v>
      </c>
      <c r="E27">
        <v>5</v>
      </c>
      <c r="F27" t="s">
        <v>266</v>
      </c>
      <c r="G27" t="s">
        <v>209</v>
      </c>
      <c r="H27">
        <v>7100077549</v>
      </c>
      <c r="I27">
        <v>2353472675</v>
      </c>
      <c r="J27">
        <v>3063105006</v>
      </c>
      <c r="K27">
        <v>3063105006</v>
      </c>
      <c r="L27">
        <v>2994483934</v>
      </c>
      <c r="M27">
        <v>2133661303</v>
      </c>
      <c r="N27">
        <v>1226848305</v>
      </c>
      <c r="O27">
        <v>6256284331</v>
      </c>
      <c r="P27">
        <v>6256284331</v>
      </c>
      <c r="Q27">
        <v>0</v>
      </c>
      <c r="R27">
        <v>6724141362</v>
      </c>
      <c r="S27">
        <v>1139613012</v>
      </c>
      <c r="T27">
        <v>1139613012</v>
      </c>
      <c r="U27">
        <v>1054716083</v>
      </c>
      <c r="V27">
        <v>2309508729</v>
      </c>
      <c r="W27">
        <v>1054716083</v>
      </c>
      <c r="X27">
        <v>1139613012</v>
      </c>
      <c r="Y27">
        <v>1054716083</v>
      </c>
      <c r="Z27">
        <v>2309508729</v>
      </c>
      <c r="AA27">
        <v>408373620</v>
      </c>
      <c r="AB27">
        <v>0</v>
      </c>
      <c r="AL27">
        <v>0</v>
      </c>
      <c r="AM27">
        <v>0</v>
      </c>
      <c r="AN27">
        <v>1925658618</v>
      </c>
      <c r="AO27">
        <v>333288116</v>
      </c>
      <c r="AP27">
        <v>12384992550</v>
      </c>
      <c r="AQ27">
        <v>12384992550</v>
      </c>
      <c r="AR27">
        <v>1925658618</v>
      </c>
      <c r="AS27">
        <v>0</v>
      </c>
      <c r="AT27">
        <v>7268522288</v>
      </c>
      <c r="AU27">
        <v>7268522288</v>
      </c>
      <c r="AV27">
        <v>7309647620</v>
      </c>
      <c r="AW27">
        <v>788431072</v>
      </c>
      <c r="AX27">
        <v>788431072</v>
      </c>
      <c r="AY27">
        <v>5720994039</v>
      </c>
      <c r="BA27">
        <v>0</v>
      </c>
      <c r="BB27">
        <v>0</v>
      </c>
      <c r="BC27">
        <v>12384992550</v>
      </c>
      <c r="BD27">
        <v>12384992550</v>
      </c>
      <c r="BE27">
        <v>0</v>
      </c>
      <c r="BF27">
        <v>0</v>
      </c>
      <c r="BG27">
        <v>0</v>
      </c>
      <c r="BH27">
        <v>0</v>
      </c>
      <c r="BJ27">
        <v>5720994039</v>
      </c>
      <c r="BK27">
        <v>3510666730</v>
      </c>
      <c r="BL27">
        <v>3510666730</v>
      </c>
      <c r="BM27">
        <v>5720994039</v>
      </c>
      <c r="BP27">
        <v>0</v>
      </c>
      <c r="BQ27">
        <v>0</v>
      </c>
      <c r="BR27">
        <v>1452458446</v>
      </c>
      <c r="BS27">
        <v>333288116</v>
      </c>
    </row>
    <row r="28" spans="1:71">
      <c r="A28" t="s">
        <v>267</v>
      </c>
      <c r="B28" t="s">
        <v>42</v>
      </c>
      <c r="C28">
        <v>2004</v>
      </c>
      <c r="D28" t="s">
        <v>218</v>
      </c>
      <c r="E28">
        <v>3</v>
      </c>
      <c r="F28" t="s">
        <v>268</v>
      </c>
      <c r="G28" t="s">
        <v>209</v>
      </c>
      <c r="H28">
        <v>7277122409</v>
      </c>
      <c r="I28">
        <v>1993799757</v>
      </c>
      <c r="J28">
        <v>1211565629</v>
      </c>
      <c r="K28">
        <v>1211565629</v>
      </c>
      <c r="L28">
        <v>1185153674</v>
      </c>
      <c r="M28">
        <v>1211678574</v>
      </c>
      <c r="N28">
        <v>1110464385</v>
      </c>
      <c r="O28">
        <v>4608492108</v>
      </c>
      <c r="P28">
        <v>4608492108</v>
      </c>
      <c r="Q28">
        <v>0</v>
      </c>
      <c r="R28">
        <v>4648752782</v>
      </c>
      <c r="S28">
        <v>891400342</v>
      </c>
      <c r="T28">
        <v>891400342</v>
      </c>
      <c r="U28">
        <v>166868821</v>
      </c>
      <c r="V28">
        <v>189869893</v>
      </c>
      <c r="W28">
        <v>166868821</v>
      </c>
      <c r="X28">
        <v>891400342</v>
      </c>
      <c r="Y28">
        <v>166868821</v>
      </c>
      <c r="Z28">
        <v>189869893</v>
      </c>
      <c r="AA28">
        <v>331931098</v>
      </c>
      <c r="AB28">
        <v>0</v>
      </c>
      <c r="AL28">
        <v>0</v>
      </c>
      <c r="AM28">
        <v>0</v>
      </c>
      <c r="AN28">
        <v>1050073324</v>
      </c>
      <c r="AO28">
        <v>1023136246</v>
      </c>
      <c r="AP28">
        <v>6903834027</v>
      </c>
      <c r="AQ28">
        <v>6903834027</v>
      </c>
      <c r="AR28">
        <v>1050073324</v>
      </c>
      <c r="AS28">
        <v>0</v>
      </c>
      <c r="AT28">
        <v>5038920794</v>
      </c>
      <c r="AU28">
        <v>5038920794</v>
      </c>
      <c r="AV28">
        <v>4986986671</v>
      </c>
      <c r="AW28">
        <v>341511358</v>
      </c>
      <c r="AX28">
        <v>341511358</v>
      </c>
      <c r="AY28">
        <v>2235594733</v>
      </c>
      <c r="BA28">
        <v>0</v>
      </c>
      <c r="BB28">
        <v>0</v>
      </c>
      <c r="BC28">
        <v>6903834027</v>
      </c>
      <c r="BD28">
        <v>6903834027</v>
      </c>
      <c r="BE28">
        <v>0</v>
      </c>
      <c r="BF28">
        <v>0</v>
      </c>
      <c r="BG28">
        <v>0</v>
      </c>
      <c r="BH28">
        <v>0</v>
      </c>
      <c r="BJ28">
        <v>2235594733</v>
      </c>
      <c r="BK28">
        <v>1987889600</v>
      </c>
      <c r="BL28">
        <v>1987889600</v>
      </c>
      <c r="BM28">
        <v>2235594733</v>
      </c>
      <c r="BP28">
        <v>0</v>
      </c>
      <c r="BQ28">
        <v>0</v>
      </c>
      <c r="BR28">
        <v>23071078</v>
      </c>
      <c r="BS28">
        <v>1023136246</v>
      </c>
    </row>
    <row r="29" spans="1:71">
      <c r="A29" t="s">
        <v>2014</v>
      </c>
      <c r="B29" t="s">
        <v>269</v>
      </c>
      <c r="C29">
        <v>2004</v>
      </c>
      <c r="D29" t="s">
        <v>215</v>
      </c>
      <c r="E29">
        <v>6</v>
      </c>
      <c r="F29" t="s">
        <v>270</v>
      </c>
      <c r="G29" t="s">
        <v>209</v>
      </c>
      <c r="H29">
        <v>19087417950</v>
      </c>
      <c r="I29">
        <v>7500766571</v>
      </c>
      <c r="J29">
        <v>9998085501</v>
      </c>
      <c r="K29">
        <v>9998085501</v>
      </c>
      <c r="L29">
        <v>9836731127</v>
      </c>
      <c r="M29">
        <v>7578313671</v>
      </c>
      <c r="N29">
        <v>2618188757</v>
      </c>
      <c r="O29">
        <v>22388060189</v>
      </c>
      <c r="P29">
        <v>22388060189</v>
      </c>
      <c r="Q29">
        <v>0</v>
      </c>
      <c r="R29">
        <v>25620156261</v>
      </c>
      <c r="S29">
        <v>1970876244</v>
      </c>
      <c r="T29">
        <v>1970876244</v>
      </c>
      <c r="U29">
        <v>6576124275</v>
      </c>
      <c r="V29">
        <v>9702879994</v>
      </c>
      <c r="W29">
        <v>6576124275</v>
      </c>
      <c r="X29">
        <v>1970876244</v>
      </c>
      <c r="Y29">
        <v>6576124275</v>
      </c>
      <c r="Z29">
        <v>9702879994</v>
      </c>
      <c r="AA29">
        <v>2258918972</v>
      </c>
      <c r="AB29">
        <v>0</v>
      </c>
      <c r="AL29">
        <v>0</v>
      </c>
      <c r="AM29">
        <v>0</v>
      </c>
      <c r="AN29">
        <v>5333622383</v>
      </c>
      <c r="AO29">
        <v>1027383344</v>
      </c>
      <c r="AP29">
        <v>37037851651</v>
      </c>
      <c r="AQ29">
        <v>37037851651</v>
      </c>
      <c r="AR29">
        <v>5333622383</v>
      </c>
      <c r="AS29">
        <v>0</v>
      </c>
      <c r="AT29">
        <v>19940178486</v>
      </c>
      <c r="AU29">
        <v>19940178486</v>
      </c>
      <c r="AV29">
        <v>19409257314</v>
      </c>
      <c r="AW29">
        <v>2175669215</v>
      </c>
      <c r="AX29">
        <v>2175669215</v>
      </c>
      <c r="AY29">
        <v>11491400804</v>
      </c>
      <c r="BA29">
        <v>0</v>
      </c>
      <c r="BB29">
        <v>0</v>
      </c>
      <c r="BC29">
        <v>37037851651</v>
      </c>
      <c r="BD29">
        <v>37037851651</v>
      </c>
      <c r="BE29">
        <v>0</v>
      </c>
      <c r="BF29">
        <v>0</v>
      </c>
      <c r="BG29">
        <v>0</v>
      </c>
      <c r="BH29">
        <v>0</v>
      </c>
      <c r="BJ29">
        <v>11491400804</v>
      </c>
      <c r="BK29">
        <v>6015174066</v>
      </c>
      <c r="BL29">
        <v>6015174066</v>
      </c>
      <c r="BM29">
        <v>11491400804</v>
      </c>
      <c r="BP29">
        <v>0</v>
      </c>
      <c r="BQ29">
        <v>0</v>
      </c>
      <c r="BR29">
        <v>4178899176</v>
      </c>
      <c r="BS29">
        <v>1027383344</v>
      </c>
    </row>
    <row r="30" spans="1:71">
      <c r="A30" t="s">
        <v>271</v>
      </c>
      <c r="B30" t="s">
        <v>44</v>
      </c>
      <c r="C30">
        <v>2004</v>
      </c>
      <c r="D30" t="s">
        <v>215</v>
      </c>
      <c r="E30">
        <v>3</v>
      </c>
      <c r="F30" t="s">
        <v>272</v>
      </c>
      <c r="G30" t="s">
        <v>209</v>
      </c>
      <c r="H30">
        <v>2814138233</v>
      </c>
      <c r="I30">
        <v>1576719238</v>
      </c>
      <c r="J30">
        <v>1683726418</v>
      </c>
      <c r="K30">
        <v>1683726418</v>
      </c>
      <c r="L30">
        <v>1617319634</v>
      </c>
      <c r="M30">
        <v>4013238288</v>
      </c>
      <c r="N30">
        <v>2375890734</v>
      </c>
      <c r="O30">
        <v>5545659934</v>
      </c>
      <c r="P30">
        <v>5545659934</v>
      </c>
      <c r="Q30">
        <v>0</v>
      </c>
      <c r="R30">
        <v>5736364873</v>
      </c>
      <c r="S30">
        <v>951033567</v>
      </c>
      <c r="T30">
        <v>951033567</v>
      </c>
      <c r="U30">
        <v>543462237</v>
      </c>
      <c r="V30">
        <v>785803995</v>
      </c>
      <c r="W30">
        <v>543462237</v>
      </c>
      <c r="X30">
        <v>951033567</v>
      </c>
      <c r="Y30">
        <v>543462237</v>
      </c>
      <c r="Z30">
        <v>785803995</v>
      </c>
      <c r="AA30">
        <v>318447483</v>
      </c>
      <c r="AB30">
        <v>0</v>
      </c>
      <c r="AL30">
        <v>0</v>
      </c>
      <c r="AM30">
        <v>0</v>
      </c>
      <c r="AN30">
        <v>493713914</v>
      </c>
      <c r="AO30">
        <v>184003204</v>
      </c>
      <c r="AP30">
        <v>7910073318</v>
      </c>
      <c r="AQ30">
        <v>7910073318</v>
      </c>
      <c r="AR30">
        <v>493713914</v>
      </c>
      <c r="AS30">
        <v>0</v>
      </c>
      <c r="AT30">
        <v>5246787759</v>
      </c>
      <c r="AU30">
        <v>5246787759</v>
      </c>
      <c r="AV30">
        <v>5198814030</v>
      </c>
      <c r="AW30">
        <v>248561988</v>
      </c>
      <c r="AX30">
        <v>248561988</v>
      </c>
      <c r="AY30">
        <v>2147744256</v>
      </c>
      <c r="BA30">
        <v>0</v>
      </c>
      <c r="BB30">
        <v>0</v>
      </c>
      <c r="BC30">
        <v>7910073318</v>
      </c>
      <c r="BD30">
        <v>7910073318</v>
      </c>
      <c r="BE30">
        <v>0</v>
      </c>
      <c r="BF30">
        <v>0</v>
      </c>
      <c r="BG30">
        <v>0</v>
      </c>
      <c r="BH30">
        <v>0</v>
      </c>
      <c r="BJ30">
        <v>2147744256</v>
      </c>
      <c r="BK30">
        <v>1603800236</v>
      </c>
      <c r="BL30">
        <v>1603800236</v>
      </c>
      <c r="BM30">
        <v>2147744256</v>
      </c>
      <c r="BP30">
        <v>0</v>
      </c>
      <c r="BQ30">
        <v>0</v>
      </c>
      <c r="BR30">
        <v>269710710</v>
      </c>
      <c r="BS30">
        <v>184003204</v>
      </c>
    </row>
    <row r="31" spans="1:71">
      <c r="A31" t="s">
        <v>273</v>
      </c>
      <c r="B31" t="s">
        <v>45</v>
      </c>
      <c r="C31">
        <v>2004</v>
      </c>
      <c r="D31" t="s">
        <v>231</v>
      </c>
      <c r="E31">
        <v>3</v>
      </c>
      <c r="F31" t="s">
        <v>274</v>
      </c>
      <c r="G31" t="s">
        <v>209</v>
      </c>
      <c r="H31">
        <v>1093235546</v>
      </c>
      <c r="I31">
        <v>1659424716</v>
      </c>
      <c r="J31">
        <v>1361049554</v>
      </c>
      <c r="K31">
        <v>1361049554</v>
      </c>
      <c r="L31">
        <v>1331255072</v>
      </c>
      <c r="M31">
        <v>748018859</v>
      </c>
      <c r="N31">
        <v>559387185</v>
      </c>
      <c r="O31">
        <v>4227792646</v>
      </c>
      <c r="P31">
        <v>4227792646</v>
      </c>
      <c r="Q31">
        <v>0</v>
      </c>
      <c r="R31">
        <v>4262260007</v>
      </c>
      <c r="S31">
        <v>659528318</v>
      </c>
      <c r="T31">
        <v>659528318</v>
      </c>
      <c r="U31">
        <v>290192365</v>
      </c>
      <c r="V31">
        <v>494713850</v>
      </c>
      <c r="W31">
        <v>290192365</v>
      </c>
      <c r="X31">
        <v>659528318</v>
      </c>
      <c r="Y31">
        <v>290192365</v>
      </c>
      <c r="Z31">
        <v>494713850</v>
      </c>
      <c r="AA31">
        <v>148955310</v>
      </c>
      <c r="AB31">
        <v>0</v>
      </c>
      <c r="AL31">
        <v>0</v>
      </c>
      <c r="AM31">
        <v>0</v>
      </c>
      <c r="AN31">
        <v>752700360</v>
      </c>
      <c r="AO31">
        <v>544111587</v>
      </c>
      <c r="AP31">
        <v>6670393488</v>
      </c>
      <c r="AQ31">
        <v>6670393488</v>
      </c>
      <c r="AR31">
        <v>752700360</v>
      </c>
      <c r="AS31">
        <v>0</v>
      </c>
      <c r="AT31">
        <v>4888580065</v>
      </c>
      <c r="AU31">
        <v>4888580065</v>
      </c>
      <c r="AV31">
        <v>4939477235</v>
      </c>
      <c r="AW31">
        <v>300342058</v>
      </c>
      <c r="AX31">
        <v>300342058</v>
      </c>
      <c r="AY31">
        <v>2410052120</v>
      </c>
      <c r="BA31">
        <v>0</v>
      </c>
      <c r="BB31">
        <v>0</v>
      </c>
      <c r="BC31">
        <v>6670393488</v>
      </c>
      <c r="BD31">
        <v>6670393488</v>
      </c>
      <c r="BE31">
        <v>0</v>
      </c>
      <c r="BF31">
        <v>0</v>
      </c>
      <c r="BG31">
        <v>0</v>
      </c>
      <c r="BH31">
        <v>0</v>
      </c>
      <c r="BJ31">
        <v>2410052120</v>
      </c>
      <c r="BK31">
        <v>1970238100</v>
      </c>
      <c r="BL31">
        <v>1970238100</v>
      </c>
      <c r="BM31">
        <v>2410052120</v>
      </c>
      <c r="BP31">
        <v>0</v>
      </c>
      <c r="BQ31">
        <v>0</v>
      </c>
      <c r="BR31">
        <v>198919693</v>
      </c>
      <c r="BS31">
        <v>544111587</v>
      </c>
    </row>
    <row r="32" spans="1:71">
      <c r="A32" t="s">
        <v>275</v>
      </c>
      <c r="B32" t="s">
        <v>46</v>
      </c>
      <c r="C32">
        <v>2004</v>
      </c>
      <c r="D32" t="s">
        <v>215</v>
      </c>
      <c r="E32">
        <v>4</v>
      </c>
      <c r="F32" t="s">
        <v>276</v>
      </c>
      <c r="G32" t="s">
        <v>209</v>
      </c>
      <c r="H32">
        <v>3521950366</v>
      </c>
      <c r="I32">
        <v>2206306474</v>
      </c>
      <c r="J32">
        <v>2024389385</v>
      </c>
      <c r="K32">
        <v>2024389385</v>
      </c>
      <c r="L32">
        <v>1987603855</v>
      </c>
      <c r="M32">
        <v>1466517268</v>
      </c>
      <c r="N32">
        <v>991055551</v>
      </c>
      <c r="O32">
        <v>5506841723</v>
      </c>
      <c r="P32">
        <v>5506841723</v>
      </c>
      <c r="Q32">
        <v>0</v>
      </c>
      <c r="R32">
        <v>5745294906</v>
      </c>
      <c r="S32">
        <v>733904743</v>
      </c>
      <c r="T32">
        <v>733904743</v>
      </c>
      <c r="U32">
        <v>876621781</v>
      </c>
      <c r="V32">
        <v>1229424362</v>
      </c>
      <c r="W32">
        <v>876621781</v>
      </c>
      <c r="X32">
        <v>733904743</v>
      </c>
      <c r="Y32">
        <v>876621781</v>
      </c>
      <c r="Z32">
        <v>1229424362</v>
      </c>
      <c r="AA32">
        <v>427228599</v>
      </c>
      <c r="AB32">
        <v>0</v>
      </c>
      <c r="AL32">
        <v>0</v>
      </c>
      <c r="AM32">
        <v>0</v>
      </c>
      <c r="AN32">
        <v>776754812</v>
      </c>
      <c r="AO32">
        <v>329352142</v>
      </c>
      <c r="AP32">
        <v>9203842979</v>
      </c>
      <c r="AQ32">
        <v>9203842979</v>
      </c>
      <c r="AR32">
        <v>776754812</v>
      </c>
      <c r="AS32">
        <v>0</v>
      </c>
      <c r="AT32">
        <v>5975708914</v>
      </c>
      <c r="AU32">
        <v>5975708914</v>
      </c>
      <c r="AV32">
        <v>5976225502</v>
      </c>
      <c r="AW32">
        <v>644431730</v>
      </c>
      <c r="AX32">
        <v>644431730</v>
      </c>
      <c r="AY32">
        <v>3474074597</v>
      </c>
      <c r="BA32">
        <v>0</v>
      </c>
      <c r="BB32">
        <v>0</v>
      </c>
      <c r="BC32">
        <v>9203842979</v>
      </c>
      <c r="BD32">
        <v>9203842979</v>
      </c>
      <c r="BE32">
        <v>0</v>
      </c>
      <c r="BF32">
        <v>0</v>
      </c>
      <c r="BG32">
        <v>0</v>
      </c>
      <c r="BH32">
        <v>0</v>
      </c>
      <c r="BJ32">
        <v>3474074597</v>
      </c>
      <c r="BK32">
        <v>2802584991</v>
      </c>
      <c r="BL32">
        <v>2802584991</v>
      </c>
      <c r="BM32">
        <v>3474074597</v>
      </c>
      <c r="BP32">
        <v>0</v>
      </c>
      <c r="BQ32">
        <v>0</v>
      </c>
      <c r="BR32">
        <v>392402670</v>
      </c>
      <c r="BS32">
        <v>329352142</v>
      </c>
    </row>
    <row r="33" spans="1:71">
      <c r="A33" t="s">
        <v>277</v>
      </c>
      <c r="B33" t="s">
        <v>47</v>
      </c>
      <c r="C33">
        <v>2004</v>
      </c>
      <c r="D33" t="s">
        <v>218</v>
      </c>
      <c r="E33">
        <v>5</v>
      </c>
      <c r="F33" t="s">
        <v>278</v>
      </c>
      <c r="G33" t="s">
        <v>209</v>
      </c>
      <c r="H33">
        <v>4771663951</v>
      </c>
      <c r="I33">
        <v>2318018278</v>
      </c>
      <c r="J33">
        <v>1848940670</v>
      </c>
      <c r="K33">
        <v>1848940670</v>
      </c>
      <c r="L33">
        <v>1739986481</v>
      </c>
      <c r="M33">
        <v>1377149311</v>
      </c>
      <c r="N33">
        <v>1317174895</v>
      </c>
      <c r="O33">
        <v>5885873328</v>
      </c>
      <c r="P33">
        <v>5885873328</v>
      </c>
      <c r="Q33">
        <v>0</v>
      </c>
      <c r="R33">
        <v>5953882945</v>
      </c>
      <c r="S33">
        <v>742243351</v>
      </c>
      <c r="T33">
        <v>742243351</v>
      </c>
      <c r="U33">
        <v>669390851</v>
      </c>
      <c r="V33">
        <v>749231288</v>
      </c>
      <c r="W33">
        <v>669390851</v>
      </c>
      <c r="X33">
        <v>742243351</v>
      </c>
      <c r="Y33">
        <v>669390851</v>
      </c>
      <c r="Z33">
        <v>749231288</v>
      </c>
      <c r="AA33">
        <v>433507601</v>
      </c>
      <c r="AB33">
        <v>0</v>
      </c>
      <c r="AL33">
        <v>0</v>
      </c>
      <c r="AM33">
        <v>0</v>
      </c>
      <c r="AN33">
        <v>1480897805</v>
      </c>
      <c r="AO33">
        <v>1346242632</v>
      </c>
      <c r="AP33">
        <v>10087715676</v>
      </c>
      <c r="AQ33">
        <v>10087715676</v>
      </c>
      <c r="AR33">
        <v>1480897805</v>
      </c>
      <c r="AS33">
        <v>0</v>
      </c>
      <c r="AT33">
        <v>7041523651</v>
      </c>
      <c r="AU33">
        <v>7041523651</v>
      </c>
      <c r="AV33">
        <v>7036128681</v>
      </c>
      <c r="AW33">
        <v>854954936</v>
      </c>
      <c r="AX33">
        <v>854954936</v>
      </c>
      <c r="AY33">
        <v>4148813697</v>
      </c>
      <c r="BA33">
        <v>0</v>
      </c>
      <c r="BB33">
        <v>0</v>
      </c>
      <c r="BC33">
        <v>10087715676</v>
      </c>
      <c r="BD33">
        <v>10087715676</v>
      </c>
      <c r="BE33">
        <v>0</v>
      </c>
      <c r="BF33">
        <v>0</v>
      </c>
      <c r="BG33">
        <v>0</v>
      </c>
      <c r="BH33">
        <v>0</v>
      </c>
      <c r="BJ33">
        <v>4148813697</v>
      </c>
      <c r="BK33">
        <v>3370024592</v>
      </c>
      <c r="BL33">
        <v>3370024592</v>
      </c>
      <c r="BM33">
        <v>4148813697</v>
      </c>
      <c r="BP33">
        <v>0</v>
      </c>
      <c r="BQ33">
        <v>0</v>
      </c>
      <c r="BR33">
        <v>84840437</v>
      </c>
      <c r="BS33">
        <v>1346242632</v>
      </c>
    </row>
    <row r="34" spans="1:71">
      <c r="A34" t="s">
        <v>279</v>
      </c>
      <c r="B34" t="s">
        <v>48</v>
      </c>
      <c r="C34">
        <v>2004</v>
      </c>
      <c r="D34" t="s">
        <v>231</v>
      </c>
      <c r="E34">
        <v>6</v>
      </c>
      <c r="F34" t="s">
        <v>280</v>
      </c>
      <c r="G34" t="s">
        <v>209</v>
      </c>
      <c r="H34">
        <v>3976592416</v>
      </c>
      <c r="I34">
        <v>2646430240</v>
      </c>
      <c r="J34">
        <v>3092479044</v>
      </c>
      <c r="K34">
        <v>3092479044</v>
      </c>
      <c r="L34">
        <v>3032091110</v>
      </c>
      <c r="M34">
        <v>2976624935</v>
      </c>
      <c r="N34">
        <v>2418577290</v>
      </c>
      <c r="O34">
        <v>8886551712</v>
      </c>
      <c r="P34">
        <v>8886551712</v>
      </c>
      <c r="Q34">
        <v>0</v>
      </c>
      <c r="R34">
        <v>9094829043</v>
      </c>
      <c r="S34">
        <v>1128176814</v>
      </c>
      <c r="T34">
        <v>1128176814</v>
      </c>
      <c r="U34">
        <v>1117923077</v>
      </c>
      <c r="V34">
        <v>1702481125</v>
      </c>
      <c r="W34">
        <v>1117923077</v>
      </c>
      <c r="X34">
        <v>1128176814</v>
      </c>
      <c r="Y34">
        <v>1117923077</v>
      </c>
      <c r="Z34">
        <v>1702481125</v>
      </c>
      <c r="AA34">
        <v>237867194</v>
      </c>
      <c r="AB34">
        <v>0</v>
      </c>
      <c r="AL34">
        <v>0</v>
      </c>
      <c r="AM34">
        <v>0</v>
      </c>
      <c r="AN34">
        <v>1725016716</v>
      </c>
      <c r="AO34">
        <v>986191296</v>
      </c>
      <c r="AP34">
        <v>16465476107</v>
      </c>
      <c r="AQ34">
        <v>16465476107</v>
      </c>
      <c r="AR34">
        <v>1725016716</v>
      </c>
      <c r="AS34">
        <v>0</v>
      </c>
      <c r="AT34">
        <v>11816063896</v>
      </c>
      <c r="AU34">
        <v>11816063896</v>
      </c>
      <c r="AV34">
        <v>11862498808</v>
      </c>
      <c r="AW34">
        <v>1091779917</v>
      </c>
      <c r="AX34">
        <v>1091779917</v>
      </c>
      <c r="AY34">
        <v>7366144705</v>
      </c>
      <c r="BA34">
        <v>0</v>
      </c>
      <c r="BB34">
        <v>0</v>
      </c>
      <c r="BC34">
        <v>16465476107</v>
      </c>
      <c r="BD34">
        <v>16465476107</v>
      </c>
      <c r="BE34">
        <v>0</v>
      </c>
      <c r="BF34">
        <v>0</v>
      </c>
      <c r="BG34">
        <v>0</v>
      </c>
      <c r="BH34">
        <v>0</v>
      </c>
      <c r="BJ34">
        <v>7366144705</v>
      </c>
      <c r="BK34">
        <v>6007081065</v>
      </c>
      <c r="BL34">
        <v>6007081065</v>
      </c>
      <c r="BM34">
        <v>7366144705</v>
      </c>
      <c r="BP34">
        <v>0</v>
      </c>
      <c r="BQ34">
        <v>0</v>
      </c>
      <c r="BR34">
        <v>620205524</v>
      </c>
      <c r="BS34">
        <v>986191296</v>
      </c>
    </row>
    <row r="35" spans="1:71">
      <c r="A35" t="s">
        <v>281</v>
      </c>
      <c r="B35" t="s">
        <v>49</v>
      </c>
      <c r="C35">
        <v>2004</v>
      </c>
      <c r="D35" t="s">
        <v>228</v>
      </c>
      <c r="E35">
        <v>7</v>
      </c>
      <c r="F35" t="s">
        <v>282</v>
      </c>
      <c r="G35" t="s">
        <v>209</v>
      </c>
      <c r="H35">
        <v>39980283182</v>
      </c>
      <c r="I35">
        <v>7459910129</v>
      </c>
      <c r="J35">
        <v>8163152660</v>
      </c>
      <c r="K35">
        <v>8163152660</v>
      </c>
      <c r="L35">
        <v>4862504717</v>
      </c>
      <c r="M35">
        <v>5902722806</v>
      </c>
      <c r="N35">
        <v>3155016230</v>
      </c>
      <c r="O35">
        <v>17550629561</v>
      </c>
      <c r="P35">
        <v>17550629561</v>
      </c>
      <c r="Q35">
        <v>0</v>
      </c>
      <c r="R35">
        <v>19188815275</v>
      </c>
      <c r="S35">
        <v>2084778006</v>
      </c>
      <c r="T35">
        <v>2084778006</v>
      </c>
      <c r="U35">
        <v>2512127268</v>
      </c>
      <c r="V35">
        <v>3202900786</v>
      </c>
      <c r="W35">
        <v>2512127268</v>
      </c>
      <c r="X35">
        <v>2084778006</v>
      </c>
      <c r="Y35">
        <v>2512127268</v>
      </c>
      <c r="Z35">
        <v>3202900786</v>
      </c>
      <c r="AA35">
        <v>479641356</v>
      </c>
      <c r="AB35">
        <v>0</v>
      </c>
      <c r="AC35">
        <v>0</v>
      </c>
      <c r="AD35">
        <v>0</v>
      </c>
      <c r="AE35">
        <v>0</v>
      </c>
      <c r="AF35">
        <v>0</v>
      </c>
      <c r="AG35">
        <v>0</v>
      </c>
      <c r="AH35">
        <v>0</v>
      </c>
      <c r="AI35">
        <v>0</v>
      </c>
      <c r="AJ35">
        <v>0</v>
      </c>
      <c r="AK35">
        <v>0</v>
      </c>
      <c r="AL35">
        <v>0</v>
      </c>
      <c r="AM35">
        <v>0</v>
      </c>
      <c r="AN35">
        <v>2445894445</v>
      </c>
      <c r="AO35">
        <v>1658542734</v>
      </c>
      <c r="AP35">
        <v>44181612070</v>
      </c>
      <c r="AQ35">
        <v>28442759841</v>
      </c>
      <c r="AR35">
        <v>2445894445</v>
      </c>
      <c r="AS35">
        <v>0</v>
      </c>
      <c r="AT35">
        <v>24989581364</v>
      </c>
      <c r="AU35">
        <v>24989581364</v>
      </c>
      <c r="AV35">
        <v>24869911930</v>
      </c>
      <c r="AW35">
        <v>1089888594</v>
      </c>
      <c r="AX35">
        <v>1089888594</v>
      </c>
      <c r="AY35">
        <v>25008778672</v>
      </c>
      <c r="BA35">
        <v>0</v>
      </c>
      <c r="BB35">
        <v>0</v>
      </c>
      <c r="BC35">
        <v>44181612070</v>
      </c>
      <c r="BD35">
        <v>44181612070</v>
      </c>
      <c r="BE35">
        <v>0</v>
      </c>
      <c r="BF35">
        <v>0</v>
      </c>
      <c r="BG35">
        <v>0</v>
      </c>
      <c r="BH35">
        <v>0</v>
      </c>
      <c r="BI35">
        <v>10624493412</v>
      </c>
      <c r="BJ35">
        <v>25008778672</v>
      </c>
      <c r="BK35">
        <v>7428068169</v>
      </c>
      <c r="BL35">
        <v>7428068169</v>
      </c>
      <c r="BM35">
        <v>9269926443</v>
      </c>
      <c r="BN35">
        <v>0</v>
      </c>
      <c r="BO35">
        <v>0</v>
      </c>
      <c r="BP35">
        <v>0</v>
      </c>
      <c r="BQ35">
        <v>0</v>
      </c>
      <c r="BR35">
        <v>754457468</v>
      </c>
      <c r="BS35">
        <v>1658542734</v>
      </c>
    </row>
    <row r="36" spans="1:71">
      <c r="A36" t="s">
        <v>283</v>
      </c>
      <c r="B36" t="s">
        <v>50</v>
      </c>
      <c r="C36">
        <v>2004</v>
      </c>
      <c r="D36" t="s">
        <v>215</v>
      </c>
      <c r="E36">
        <v>2</v>
      </c>
      <c r="F36" t="s">
        <v>284</v>
      </c>
      <c r="G36" t="s">
        <v>209</v>
      </c>
      <c r="H36">
        <v>2291236988</v>
      </c>
      <c r="I36">
        <v>1369861976</v>
      </c>
      <c r="J36">
        <v>1963259619</v>
      </c>
      <c r="K36">
        <v>1963259619</v>
      </c>
      <c r="L36">
        <v>1927551968</v>
      </c>
      <c r="M36">
        <v>1499390720</v>
      </c>
      <c r="N36">
        <v>1038491543</v>
      </c>
      <c r="O36">
        <v>3896462526</v>
      </c>
      <c r="P36">
        <v>3896462526</v>
      </c>
      <c r="Q36">
        <v>0</v>
      </c>
      <c r="R36">
        <v>4170944926</v>
      </c>
      <c r="S36">
        <v>745312026</v>
      </c>
      <c r="T36">
        <v>745312026</v>
      </c>
      <c r="U36">
        <v>472550349</v>
      </c>
      <c r="V36">
        <v>820230649</v>
      </c>
      <c r="W36">
        <v>472550349</v>
      </c>
      <c r="X36">
        <v>745312026</v>
      </c>
      <c r="Y36">
        <v>472550349</v>
      </c>
      <c r="Z36">
        <v>820230649</v>
      </c>
      <c r="AA36">
        <v>290779469</v>
      </c>
      <c r="AB36">
        <v>0</v>
      </c>
      <c r="AL36">
        <v>0</v>
      </c>
      <c r="AM36">
        <v>0</v>
      </c>
      <c r="AN36">
        <v>632977493</v>
      </c>
      <c r="AO36">
        <v>234181803</v>
      </c>
      <c r="AP36">
        <v>6278798751</v>
      </c>
      <c r="AQ36">
        <v>6278798751</v>
      </c>
      <c r="AR36">
        <v>632977493</v>
      </c>
      <c r="AS36">
        <v>0</v>
      </c>
      <c r="AT36">
        <v>3841210365</v>
      </c>
      <c r="AU36">
        <v>3841210365</v>
      </c>
      <c r="AV36">
        <v>4098241586</v>
      </c>
      <c r="AW36">
        <v>509134256</v>
      </c>
      <c r="AX36">
        <v>509134256</v>
      </c>
      <c r="AY36">
        <v>2104854105</v>
      </c>
      <c r="BA36">
        <v>0</v>
      </c>
      <c r="BB36">
        <v>0</v>
      </c>
      <c r="BC36">
        <v>6278798751</v>
      </c>
      <c r="BD36">
        <v>6278798751</v>
      </c>
      <c r="BE36">
        <v>0</v>
      </c>
      <c r="BF36">
        <v>0</v>
      </c>
      <c r="BG36">
        <v>0</v>
      </c>
      <c r="BH36">
        <v>0</v>
      </c>
      <c r="BJ36">
        <v>2104854105</v>
      </c>
      <c r="BK36">
        <v>1345487838</v>
      </c>
      <c r="BL36">
        <v>1345487838</v>
      </c>
      <c r="BM36">
        <v>2104854105</v>
      </c>
      <c r="BP36">
        <v>0</v>
      </c>
      <c r="BQ36">
        <v>0</v>
      </c>
      <c r="BR36">
        <v>398501690</v>
      </c>
      <c r="BS36">
        <v>234181803</v>
      </c>
    </row>
    <row r="37" spans="1:71">
      <c r="A37" t="s">
        <v>285</v>
      </c>
      <c r="B37" t="s">
        <v>51</v>
      </c>
      <c r="C37">
        <v>2004</v>
      </c>
      <c r="D37" t="s">
        <v>212</v>
      </c>
      <c r="E37">
        <v>2</v>
      </c>
      <c r="F37" t="s">
        <v>286</v>
      </c>
      <c r="G37" t="s">
        <v>209</v>
      </c>
      <c r="H37">
        <v>504551976</v>
      </c>
      <c r="I37">
        <v>618571260</v>
      </c>
      <c r="J37">
        <v>586123091</v>
      </c>
      <c r="K37">
        <v>586123091</v>
      </c>
      <c r="L37">
        <v>569107714</v>
      </c>
      <c r="M37">
        <v>617919417</v>
      </c>
      <c r="N37">
        <v>564708750</v>
      </c>
      <c r="O37">
        <v>3237365729</v>
      </c>
      <c r="P37">
        <v>3237365729</v>
      </c>
      <c r="Q37">
        <v>0</v>
      </c>
      <c r="R37">
        <v>3265649633</v>
      </c>
      <c r="S37">
        <v>332732498</v>
      </c>
      <c r="T37">
        <v>332732498</v>
      </c>
      <c r="U37">
        <v>91538928</v>
      </c>
      <c r="V37">
        <v>94562404</v>
      </c>
      <c r="W37">
        <v>91538928</v>
      </c>
      <c r="X37">
        <v>332732498</v>
      </c>
      <c r="Y37">
        <v>91538928</v>
      </c>
      <c r="Z37">
        <v>94562404</v>
      </c>
      <c r="AA37">
        <v>150000928</v>
      </c>
      <c r="AB37">
        <v>0</v>
      </c>
      <c r="AL37">
        <v>0</v>
      </c>
      <c r="AM37">
        <v>0</v>
      </c>
      <c r="AN37">
        <v>91742946</v>
      </c>
      <c r="AO37">
        <v>20874762</v>
      </c>
      <c r="AP37">
        <v>4229725847</v>
      </c>
      <c r="AQ37">
        <v>4229725847</v>
      </c>
      <c r="AR37">
        <v>91742946</v>
      </c>
      <c r="AS37">
        <v>0</v>
      </c>
      <c r="AT37">
        <v>3042648286</v>
      </c>
      <c r="AU37">
        <v>3042648286</v>
      </c>
      <c r="AV37">
        <v>3197633594</v>
      </c>
      <c r="AW37">
        <v>391464854</v>
      </c>
      <c r="AX37">
        <v>391464854</v>
      </c>
      <c r="AY37">
        <v>975413570</v>
      </c>
      <c r="BA37">
        <v>0</v>
      </c>
      <c r="BB37">
        <v>0</v>
      </c>
      <c r="BC37">
        <v>4229725847</v>
      </c>
      <c r="BD37">
        <v>4229725847</v>
      </c>
      <c r="BE37">
        <v>0</v>
      </c>
      <c r="BF37">
        <v>0</v>
      </c>
      <c r="BG37">
        <v>0</v>
      </c>
      <c r="BH37">
        <v>0</v>
      </c>
      <c r="BJ37">
        <v>975413570</v>
      </c>
      <c r="BK37">
        <v>763983000</v>
      </c>
      <c r="BL37">
        <v>763983000</v>
      </c>
      <c r="BM37">
        <v>975413570</v>
      </c>
      <c r="BP37">
        <v>0</v>
      </c>
      <c r="BQ37">
        <v>0</v>
      </c>
      <c r="BR37">
        <v>0</v>
      </c>
      <c r="BS37">
        <v>20874762</v>
      </c>
    </row>
    <row r="38" spans="1:71">
      <c r="A38" t="s">
        <v>287</v>
      </c>
      <c r="B38" t="s">
        <v>52</v>
      </c>
      <c r="C38">
        <v>2004</v>
      </c>
      <c r="D38" t="s">
        <v>228</v>
      </c>
      <c r="E38">
        <v>6</v>
      </c>
      <c r="F38" t="s">
        <v>288</v>
      </c>
      <c r="G38" t="s">
        <v>209</v>
      </c>
      <c r="H38">
        <v>18098724064</v>
      </c>
      <c r="I38">
        <v>8439062021</v>
      </c>
      <c r="J38">
        <v>8774685141</v>
      </c>
      <c r="K38">
        <v>8774685141</v>
      </c>
      <c r="L38">
        <v>6494105496</v>
      </c>
      <c r="M38">
        <v>5479030436</v>
      </c>
      <c r="N38">
        <v>3937847023</v>
      </c>
      <c r="O38">
        <v>13540947161</v>
      </c>
      <c r="P38">
        <v>13540947161</v>
      </c>
      <c r="Q38">
        <v>0</v>
      </c>
      <c r="R38">
        <v>14229219092</v>
      </c>
      <c r="S38">
        <v>1444586405</v>
      </c>
      <c r="T38">
        <v>1444586405</v>
      </c>
      <c r="U38">
        <v>1385210436</v>
      </c>
      <c r="V38">
        <v>1787850430</v>
      </c>
      <c r="W38">
        <v>1385210436</v>
      </c>
      <c r="X38">
        <v>1444586405</v>
      </c>
      <c r="Y38">
        <v>1385210436</v>
      </c>
      <c r="Z38">
        <v>1787850430</v>
      </c>
      <c r="AA38">
        <v>578453772</v>
      </c>
      <c r="AB38">
        <v>0</v>
      </c>
      <c r="AC38">
        <v>0</v>
      </c>
      <c r="AD38">
        <v>0</v>
      </c>
      <c r="AE38">
        <v>0</v>
      </c>
      <c r="AF38">
        <v>0</v>
      </c>
      <c r="AG38">
        <v>0</v>
      </c>
      <c r="AH38">
        <v>0</v>
      </c>
      <c r="AI38">
        <v>0</v>
      </c>
      <c r="AJ38">
        <v>0</v>
      </c>
      <c r="AK38">
        <v>0</v>
      </c>
      <c r="AL38">
        <v>0</v>
      </c>
      <c r="AM38">
        <v>0</v>
      </c>
      <c r="AN38">
        <v>2844392583</v>
      </c>
      <c r="AO38">
        <v>2316654201</v>
      </c>
      <c r="AP38">
        <v>32149830937</v>
      </c>
      <c r="AQ38">
        <v>21038434787</v>
      </c>
      <c r="AR38">
        <v>2844392583</v>
      </c>
      <c r="AS38">
        <v>0</v>
      </c>
      <c r="AT38">
        <v>18700135311</v>
      </c>
      <c r="AU38">
        <v>18700135311</v>
      </c>
      <c r="AV38">
        <v>19016837014</v>
      </c>
      <c r="AW38">
        <v>1138675835</v>
      </c>
      <c r="AX38">
        <v>1138675835</v>
      </c>
      <c r="AY38">
        <v>17896989064</v>
      </c>
      <c r="BA38">
        <v>0</v>
      </c>
      <c r="BB38">
        <v>0</v>
      </c>
      <c r="BC38">
        <v>32149830937</v>
      </c>
      <c r="BD38">
        <v>32149830937</v>
      </c>
      <c r="BE38">
        <v>0</v>
      </c>
      <c r="BF38">
        <v>0</v>
      </c>
      <c r="BG38">
        <v>0</v>
      </c>
      <c r="BH38">
        <v>0</v>
      </c>
      <c r="BI38">
        <v>7183823850</v>
      </c>
      <c r="BJ38">
        <v>17896989064</v>
      </c>
      <c r="BK38">
        <v>5538948700</v>
      </c>
      <c r="BL38">
        <v>5538948700</v>
      </c>
      <c r="BM38">
        <v>6785592914</v>
      </c>
      <c r="BN38">
        <v>0</v>
      </c>
      <c r="BO38">
        <v>0</v>
      </c>
      <c r="BP38">
        <v>0</v>
      </c>
      <c r="BQ38">
        <v>0</v>
      </c>
      <c r="BR38">
        <v>486552593</v>
      </c>
      <c r="BS38">
        <v>2316654201</v>
      </c>
    </row>
    <row r="39" spans="1:71">
      <c r="A39" t="s">
        <v>289</v>
      </c>
      <c r="B39" t="s">
        <v>53</v>
      </c>
      <c r="C39">
        <v>2004</v>
      </c>
      <c r="D39" t="s">
        <v>228</v>
      </c>
      <c r="E39">
        <v>6</v>
      </c>
      <c r="F39" t="s">
        <v>290</v>
      </c>
      <c r="G39" t="s">
        <v>209</v>
      </c>
      <c r="H39">
        <v>62836296656</v>
      </c>
      <c r="I39">
        <v>10489200465</v>
      </c>
      <c r="J39">
        <v>13650237665</v>
      </c>
      <c r="K39">
        <v>13650237665</v>
      </c>
      <c r="L39">
        <v>10481523156</v>
      </c>
      <c r="M39">
        <v>5757641733</v>
      </c>
      <c r="N39">
        <v>3875604493</v>
      </c>
      <c r="O39">
        <v>16352304227</v>
      </c>
      <c r="P39">
        <v>16352304227</v>
      </c>
      <c r="Q39">
        <v>0</v>
      </c>
      <c r="R39">
        <v>17460371686</v>
      </c>
      <c r="S39">
        <v>1591904886</v>
      </c>
      <c r="T39">
        <v>1591904886</v>
      </c>
      <c r="U39">
        <v>2093171180</v>
      </c>
      <c r="V39">
        <v>2876669798</v>
      </c>
      <c r="W39">
        <v>2093171180</v>
      </c>
      <c r="X39">
        <v>1591904886</v>
      </c>
      <c r="Y39">
        <v>2093171180</v>
      </c>
      <c r="Z39">
        <v>2876669798</v>
      </c>
      <c r="AA39">
        <v>384479103</v>
      </c>
      <c r="AB39">
        <v>0</v>
      </c>
      <c r="AC39">
        <v>0</v>
      </c>
      <c r="AD39">
        <v>0</v>
      </c>
      <c r="AE39">
        <v>0</v>
      </c>
      <c r="AF39">
        <v>0</v>
      </c>
      <c r="AG39">
        <v>0</v>
      </c>
      <c r="AH39">
        <v>0</v>
      </c>
      <c r="AI39">
        <v>0</v>
      </c>
      <c r="AJ39">
        <v>0</v>
      </c>
      <c r="AK39">
        <v>0</v>
      </c>
      <c r="AL39">
        <v>0</v>
      </c>
      <c r="AM39">
        <v>0</v>
      </c>
      <c r="AN39">
        <v>2405272918</v>
      </c>
      <c r="AO39">
        <v>1423885201</v>
      </c>
      <c r="AP39">
        <v>42085284069</v>
      </c>
      <c r="AQ39">
        <v>25991481564</v>
      </c>
      <c r="AR39">
        <v>2405272918</v>
      </c>
      <c r="AS39">
        <v>0</v>
      </c>
      <c r="AT39">
        <v>22664013600</v>
      </c>
      <c r="AU39">
        <v>22664013600</v>
      </c>
      <c r="AV39">
        <v>22212654096</v>
      </c>
      <c r="AW39">
        <v>1785160837</v>
      </c>
      <c r="AX39">
        <v>1785160837</v>
      </c>
      <c r="AY39">
        <v>24453300374</v>
      </c>
      <c r="BA39">
        <v>0</v>
      </c>
      <c r="BB39">
        <v>0</v>
      </c>
      <c r="BC39">
        <v>42085284069</v>
      </c>
      <c r="BD39">
        <v>42085284069</v>
      </c>
      <c r="BE39">
        <v>0</v>
      </c>
      <c r="BF39">
        <v>0</v>
      </c>
      <c r="BG39">
        <v>0</v>
      </c>
      <c r="BH39">
        <v>0</v>
      </c>
      <c r="BI39">
        <v>11279302999</v>
      </c>
      <c r="BJ39">
        <v>24453300374</v>
      </c>
      <c r="BK39">
        <v>6415866740</v>
      </c>
      <c r="BL39">
        <v>6415866740</v>
      </c>
      <c r="BM39">
        <v>8359497869</v>
      </c>
      <c r="BN39">
        <v>0</v>
      </c>
      <c r="BO39">
        <v>0</v>
      </c>
      <c r="BP39">
        <v>0</v>
      </c>
      <c r="BQ39">
        <v>0</v>
      </c>
      <c r="BR39">
        <v>897073564</v>
      </c>
      <c r="BS39">
        <v>1423885201</v>
      </c>
    </row>
    <row r="40" spans="1:71">
      <c r="A40" t="s">
        <v>291</v>
      </c>
      <c r="B40" t="s">
        <v>54</v>
      </c>
      <c r="C40">
        <v>2004</v>
      </c>
      <c r="D40" t="s">
        <v>228</v>
      </c>
      <c r="E40">
        <v>4</v>
      </c>
      <c r="F40" t="s">
        <v>292</v>
      </c>
      <c r="G40" t="s">
        <v>209</v>
      </c>
      <c r="H40">
        <v>14378239299</v>
      </c>
      <c r="I40">
        <v>5117846091</v>
      </c>
      <c r="J40">
        <v>7281359785</v>
      </c>
      <c r="K40">
        <v>7281359785</v>
      </c>
      <c r="L40">
        <v>5137443433</v>
      </c>
      <c r="M40">
        <v>2921338970</v>
      </c>
      <c r="N40">
        <v>2084812352</v>
      </c>
      <c r="O40">
        <v>10406490812</v>
      </c>
      <c r="P40">
        <v>10406490812</v>
      </c>
      <c r="Q40">
        <v>0</v>
      </c>
      <c r="R40">
        <v>11441577984</v>
      </c>
      <c r="S40">
        <v>730887845</v>
      </c>
      <c r="T40">
        <v>730887845</v>
      </c>
      <c r="U40">
        <v>998483581</v>
      </c>
      <c r="V40">
        <v>1467499625</v>
      </c>
      <c r="W40">
        <v>998483581</v>
      </c>
      <c r="X40">
        <v>730887845</v>
      </c>
      <c r="Y40">
        <v>998483581</v>
      </c>
      <c r="Z40">
        <v>1467499625</v>
      </c>
      <c r="AA40">
        <v>420854108</v>
      </c>
      <c r="AB40">
        <v>0</v>
      </c>
      <c r="AC40">
        <v>0</v>
      </c>
      <c r="AD40">
        <v>0</v>
      </c>
      <c r="AE40">
        <v>0</v>
      </c>
      <c r="AF40">
        <v>0</v>
      </c>
      <c r="AG40">
        <v>0</v>
      </c>
      <c r="AH40">
        <v>0</v>
      </c>
      <c r="AI40">
        <v>0</v>
      </c>
      <c r="AJ40">
        <v>0</v>
      </c>
      <c r="AK40">
        <v>0</v>
      </c>
      <c r="AL40">
        <v>0</v>
      </c>
      <c r="AM40">
        <v>0</v>
      </c>
      <c r="AN40">
        <v>976083684</v>
      </c>
      <c r="AO40">
        <v>435849177</v>
      </c>
      <c r="AP40">
        <v>25641560876</v>
      </c>
      <c r="AQ40">
        <v>15634250349</v>
      </c>
      <c r="AR40">
        <v>976083684</v>
      </c>
      <c r="AS40">
        <v>0</v>
      </c>
      <c r="AT40">
        <v>13248368250</v>
      </c>
      <c r="AU40">
        <v>13248368250</v>
      </c>
      <c r="AV40">
        <v>13880309675</v>
      </c>
      <c r="AW40">
        <v>558899216</v>
      </c>
      <c r="AX40">
        <v>558899216</v>
      </c>
      <c r="AY40">
        <v>14187364027</v>
      </c>
      <c r="BA40">
        <v>0</v>
      </c>
      <c r="BB40">
        <v>0</v>
      </c>
      <c r="BC40">
        <v>25641560876</v>
      </c>
      <c r="BD40">
        <v>25641560876</v>
      </c>
      <c r="BE40">
        <v>0</v>
      </c>
      <c r="BF40">
        <v>0</v>
      </c>
      <c r="BG40">
        <v>0</v>
      </c>
      <c r="BH40">
        <v>0</v>
      </c>
      <c r="BI40">
        <v>6727348113</v>
      </c>
      <c r="BJ40">
        <v>14187364027</v>
      </c>
      <c r="BK40">
        <v>3067553221</v>
      </c>
      <c r="BL40">
        <v>3067553221</v>
      </c>
      <c r="BM40">
        <v>4180053500</v>
      </c>
      <c r="BN40">
        <v>0</v>
      </c>
      <c r="BO40">
        <v>0</v>
      </c>
      <c r="BP40">
        <v>0</v>
      </c>
      <c r="BQ40">
        <v>0</v>
      </c>
      <c r="BR40">
        <v>514119136</v>
      </c>
      <c r="BS40">
        <v>435849177</v>
      </c>
    </row>
    <row r="41" spans="1:71">
      <c r="A41" t="s">
        <v>293</v>
      </c>
      <c r="B41" t="s">
        <v>55</v>
      </c>
      <c r="C41">
        <v>2004</v>
      </c>
      <c r="D41" t="s">
        <v>228</v>
      </c>
      <c r="E41">
        <v>4</v>
      </c>
      <c r="F41" t="s">
        <v>294</v>
      </c>
      <c r="G41" t="s">
        <v>209</v>
      </c>
      <c r="H41">
        <v>13389904859</v>
      </c>
      <c r="I41">
        <v>6714377865</v>
      </c>
      <c r="J41">
        <v>6381359590</v>
      </c>
      <c r="K41">
        <v>6381359590</v>
      </c>
      <c r="L41">
        <v>3974440845</v>
      </c>
      <c r="M41">
        <v>2695839610</v>
      </c>
      <c r="N41">
        <v>1401167445</v>
      </c>
      <c r="O41">
        <v>10008968561</v>
      </c>
      <c r="P41">
        <v>10008968561</v>
      </c>
      <c r="Q41">
        <v>0</v>
      </c>
      <c r="R41">
        <v>10691415733</v>
      </c>
      <c r="S41">
        <v>1016025060</v>
      </c>
      <c r="T41">
        <v>1016025060</v>
      </c>
      <c r="U41">
        <v>1525557248</v>
      </c>
      <c r="V41">
        <v>2421976245</v>
      </c>
      <c r="W41">
        <v>1525557248</v>
      </c>
      <c r="X41">
        <v>1016025060</v>
      </c>
      <c r="Y41">
        <v>1525557248</v>
      </c>
      <c r="Z41">
        <v>2421976245</v>
      </c>
      <c r="AA41">
        <v>147724847</v>
      </c>
      <c r="AB41">
        <v>0</v>
      </c>
      <c r="AC41">
        <v>0</v>
      </c>
      <c r="AD41">
        <v>0</v>
      </c>
      <c r="AE41">
        <v>0</v>
      </c>
      <c r="AF41">
        <v>0</v>
      </c>
      <c r="AG41">
        <v>0</v>
      </c>
      <c r="AH41">
        <v>0</v>
      </c>
      <c r="AI41">
        <v>0</v>
      </c>
      <c r="AJ41">
        <v>0</v>
      </c>
      <c r="AK41">
        <v>0</v>
      </c>
      <c r="AL41">
        <v>0</v>
      </c>
      <c r="AM41">
        <v>0</v>
      </c>
      <c r="AN41">
        <v>2573066218</v>
      </c>
      <c r="AO41">
        <v>1535199008</v>
      </c>
      <c r="AP41">
        <v>26290148917</v>
      </c>
      <c r="AQ41">
        <v>15263649693</v>
      </c>
      <c r="AR41">
        <v>2573066218</v>
      </c>
      <c r="AS41">
        <v>0</v>
      </c>
      <c r="AT41">
        <v>13699430357</v>
      </c>
      <c r="AU41">
        <v>13699430357</v>
      </c>
      <c r="AV41">
        <v>13745449396</v>
      </c>
      <c r="AW41">
        <v>392484129</v>
      </c>
      <c r="AX41">
        <v>392484129</v>
      </c>
      <c r="AY41">
        <v>15608589819</v>
      </c>
      <c r="BA41">
        <v>0</v>
      </c>
      <c r="BB41">
        <v>0</v>
      </c>
      <c r="BC41">
        <v>26290148917</v>
      </c>
      <c r="BD41">
        <v>26290148917</v>
      </c>
      <c r="BE41">
        <v>0</v>
      </c>
      <c r="BF41">
        <v>0</v>
      </c>
      <c r="BG41">
        <v>0</v>
      </c>
      <c r="BH41">
        <v>0</v>
      </c>
      <c r="BI41">
        <v>6970577848</v>
      </c>
      <c r="BJ41">
        <v>15608589819</v>
      </c>
      <c r="BK41">
        <v>3025814500</v>
      </c>
      <c r="BL41">
        <v>3025814500</v>
      </c>
      <c r="BM41">
        <v>4582090595</v>
      </c>
      <c r="BN41">
        <v>0</v>
      </c>
      <c r="BO41">
        <v>0</v>
      </c>
      <c r="BP41">
        <v>0</v>
      </c>
      <c r="BQ41">
        <v>0</v>
      </c>
      <c r="BR41">
        <v>974675089</v>
      </c>
      <c r="BS41">
        <v>1535199008</v>
      </c>
    </row>
    <row r="42" spans="1:71">
      <c r="A42" t="s">
        <v>295</v>
      </c>
      <c r="B42" t="s">
        <v>56</v>
      </c>
      <c r="C42">
        <v>2004</v>
      </c>
      <c r="D42" t="s">
        <v>228</v>
      </c>
      <c r="E42">
        <v>7</v>
      </c>
      <c r="F42" t="s">
        <v>296</v>
      </c>
      <c r="G42" t="s">
        <v>209</v>
      </c>
      <c r="H42">
        <v>42639760422</v>
      </c>
      <c r="I42">
        <v>9803550649</v>
      </c>
      <c r="J42">
        <v>9505230262</v>
      </c>
      <c r="K42">
        <v>9505230262</v>
      </c>
      <c r="L42">
        <v>6595924558</v>
      </c>
      <c r="M42">
        <v>5619303333</v>
      </c>
      <c r="N42">
        <v>3012768193</v>
      </c>
      <c r="O42">
        <v>16358554937</v>
      </c>
      <c r="P42">
        <v>16358554937</v>
      </c>
      <c r="Q42">
        <v>0</v>
      </c>
      <c r="R42">
        <v>17415645682</v>
      </c>
      <c r="S42">
        <v>1621483408</v>
      </c>
      <c r="T42">
        <v>1621483408</v>
      </c>
      <c r="U42">
        <v>1586875605</v>
      </c>
      <c r="V42">
        <v>2138329055</v>
      </c>
      <c r="W42">
        <v>1586875605</v>
      </c>
      <c r="X42">
        <v>1621483408</v>
      </c>
      <c r="Y42">
        <v>1586875605</v>
      </c>
      <c r="Z42">
        <v>2138329055</v>
      </c>
      <c r="AA42">
        <v>367587003</v>
      </c>
      <c r="AB42">
        <v>0</v>
      </c>
      <c r="AC42">
        <v>0</v>
      </c>
      <c r="AD42">
        <v>0</v>
      </c>
      <c r="AE42">
        <v>0</v>
      </c>
      <c r="AF42">
        <v>0</v>
      </c>
      <c r="AG42">
        <v>0</v>
      </c>
      <c r="AH42">
        <v>0</v>
      </c>
      <c r="AI42">
        <v>0</v>
      </c>
      <c r="AJ42">
        <v>0</v>
      </c>
      <c r="AK42">
        <v>0</v>
      </c>
      <c r="AL42">
        <v>0</v>
      </c>
      <c r="AM42">
        <v>0</v>
      </c>
      <c r="AN42">
        <v>1594109794</v>
      </c>
      <c r="AO42">
        <v>789282395</v>
      </c>
      <c r="AP42">
        <v>39799381183</v>
      </c>
      <c r="AQ42">
        <v>25834016701</v>
      </c>
      <c r="AR42">
        <v>1594109794</v>
      </c>
      <c r="AS42">
        <v>0</v>
      </c>
      <c r="AT42">
        <v>21447059046</v>
      </c>
      <c r="AU42">
        <v>21447059046</v>
      </c>
      <c r="AV42">
        <v>21088667973</v>
      </c>
      <c r="AW42">
        <v>986996268</v>
      </c>
      <c r="AX42">
        <v>986996268</v>
      </c>
      <c r="AY42">
        <v>22386323438</v>
      </c>
      <c r="BA42">
        <v>0</v>
      </c>
      <c r="BB42">
        <v>0</v>
      </c>
      <c r="BC42">
        <v>39799381183</v>
      </c>
      <c r="BD42">
        <v>39799381183</v>
      </c>
      <c r="BE42">
        <v>0</v>
      </c>
      <c r="BF42">
        <v>0</v>
      </c>
      <c r="BG42">
        <v>0</v>
      </c>
      <c r="BH42">
        <v>0</v>
      </c>
      <c r="BI42">
        <v>10209555357</v>
      </c>
      <c r="BJ42">
        <v>22386323438</v>
      </c>
      <c r="BK42">
        <v>6743616685</v>
      </c>
      <c r="BL42">
        <v>6743616685</v>
      </c>
      <c r="BM42">
        <v>8420958956</v>
      </c>
      <c r="BN42">
        <v>0</v>
      </c>
      <c r="BO42">
        <v>0</v>
      </c>
      <c r="BP42">
        <v>0</v>
      </c>
      <c r="BQ42">
        <v>0</v>
      </c>
      <c r="BR42">
        <v>673057382</v>
      </c>
      <c r="BS42">
        <v>789282395</v>
      </c>
    </row>
    <row r="43" spans="1:71">
      <c r="A43" t="s">
        <v>297</v>
      </c>
      <c r="B43" t="s">
        <v>57</v>
      </c>
      <c r="C43">
        <v>2004</v>
      </c>
      <c r="D43" t="s">
        <v>228</v>
      </c>
      <c r="E43">
        <v>5</v>
      </c>
      <c r="F43" t="s">
        <v>298</v>
      </c>
      <c r="G43" t="s">
        <v>209</v>
      </c>
      <c r="H43">
        <v>68298725689</v>
      </c>
      <c r="I43">
        <v>9223387067</v>
      </c>
      <c r="J43">
        <v>7995267994</v>
      </c>
      <c r="K43">
        <v>7995267994</v>
      </c>
      <c r="L43">
        <v>5632552988</v>
      </c>
      <c r="M43">
        <v>6796793689</v>
      </c>
      <c r="N43">
        <v>3163326581</v>
      </c>
      <c r="O43">
        <v>12583960642</v>
      </c>
      <c r="P43">
        <v>12583960642</v>
      </c>
      <c r="Q43">
        <v>0</v>
      </c>
      <c r="R43">
        <v>14030473404</v>
      </c>
      <c r="S43">
        <v>1120566857</v>
      </c>
      <c r="T43">
        <v>1120566857</v>
      </c>
      <c r="U43">
        <v>1350541952</v>
      </c>
      <c r="V43">
        <v>2128091569</v>
      </c>
      <c r="W43">
        <v>1350541952</v>
      </c>
      <c r="X43">
        <v>1120566857</v>
      </c>
      <c r="Y43">
        <v>1350541952</v>
      </c>
      <c r="Z43">
        <v>2128091569</v>
      </c>
      <c r="AA43">
        <v>644087600</v>
      </c>
      <c r="AB43">
        <v>0</v>
      </c>
      <c r="AC43">
        <v>0</v>
      </c>
      <c r="AD43">
        <v>0</v>
      </c>
      <c r="AE43">
        <v>0</v>
      </c>
      <c r="AF43">
        <v>0</v>
      </c>
      <c r="AG43">
        <v>0</v>
      </c>
      <c r="AH43">
        <v>0</v>
      </c>
      <c r="AI43">
        <v>0</v>
      </c>
      <c r="AJ43">
        <v>0</v>
      </c>
      <c r="AK43">
        <v>0</v>
      </c>
      <c r="AL43">
        <v>0</v>
      </c>
      <c r="AM43">
        <v>0</v>
      </c>
      <c r="AN43">
        <v>3873293384</v>
      </c>
      <c r="AO43">
        <v>2943260034</v>
      </c>
      <c r="AP43">
        <v>30066788611</v>
      </c>
      <c r="AQ43">
        <v>20250880783</v>
      </c>
      <c r="AR43">
        <v>3873293384</v>
      </c>
      <c r="AS43">
        <v>0</v>
      </c>
      <c r="AT43">
        <v>15675910065</v>
      </c>
      <c r="AU43">
        <v>15675910065</v>
      </c>
      <c r="AV43">
        <v>15858467540</v>
      </c>
      <c r="AW43">
        <v>1881582761</v>
      </c>
      <c r="AX43">
        <v>1881582761</v>
      </c>
      <c r="AY43">
        <v>16037919683</v>
      </c>
      <c r="BA43">
        <v>0</v>
      </c>
      <c r="BB43">
        <v>0</v>
      </c>
      <c r="BC43">
        <v>30066788611</v>
      </c>
      <c r="BD43">
        <v>30066788611</v>
      </c>
      <c r="BE43">
        <v>0</v>
      </c>
      <c r="BF43">
        <v>0</v>
      </c>
      <c r="BG43">
        <v>0</v>
      </c>
      <c r="BH43">
        <v>0</v>
      </c>
      <c r="BI43">
        <v>9118782112</v>
      </c>
      <c r="BJ43">
        <v>16037919683</v>
      </c>
      <c r="BK43">
        <v>4488982799</v>
      </c>
      <c r="BL43">
        <v>4488982799</v>
      </c>
      <c r="BM43">
        <v>6222011855</v>
      </c>
      <c r="BN43">
        <v>0</v>
      </c>
      <c r="BO43">
        <v>0</v>
      </c>
      <c r="BP43">
        <v>0</v>
      </c>
      <c r="BQ43">
        <v>0</v>
      </c>
      <c r="BR43">
        <v>920150631</v>
      </c>
      <c r="BS43">
        <v>2943260034</v>
      </c>
    </row>
    <row r="44" spans="1:71">
      <c r="A44" t="s">
        <v>299</v>
      </c>
      <c r="B44" t="s">
        <v>58</v>
      </c>
      <c r="C44">
        <v>2004</v>
      </c>
      <c r="D44" t="s">
        <v>231</v>
      </c>
      <c r="E44">
        <v>6</v>
      </c>
      <c r="F44" t="s">
        <v>300</v>
      </c>
      <c r="G44" t="s">
        <v>209</v>
      </c>
      <c r="H44">
        <v>5498973022</v>
      </c>
      <c r="I44">
        <v>4946676292</v>
      </c>
      <c r="J44">
        <v>4621370249</v>
      </c>
      <c r="K44">
        <v>4621370249</v>
      </c>
      <c r="L44">
        <v>4544537079</v>
      </c>
      <c r="M44">
        <v>1845472046</v>
      </c>
      <c r="N44">
        <v>972037695</v>
      </c>
      <c r="O44">
        <v>10318947016</v>
      </c>
      <c r="P44">
        <v>10318947016</v>
      </c>
      <c r="Q44">
        <v>0</v>
      </c>
      <c r="R44">
        <v>10691871593</v>
      </c>
      <c r="S44">
        <v>1374585710</v>
      </c>
      <c r="T44">
        <v>1374585710</v>
      </c>
      <c r="U44">
        <v>1040493775</v>
      </c>
      <c r="V44">
        <v>1878527385</v>
      </c>
      <c r="W44">
        <v>1040493775</v>
      </c>
      <c r="X44">
        <v>1374585710</v>
      </c>
      <c r="Y44">
        <v>1040493775</v>
      </c>
      <c r="Z44">
        <v>1878527385</v>
      </c>
      <c r="AA44">
        <v>580736356</v>
      </c>
      <c r="AB44">
        <v>0</v>
      </c>
      <c r="AL44">
        <v>0</v>
      </c>
      <c r="AM44">
        <v>0</v>
      </c>
      <c r="AN44">
        <v>2624292973</v>
      </c>
      <c r="AO44">
        <v>1569298577</v>
      </c>
      <c r="AP44">
        <v>18628683820</v>
      </c>
      <c r="AQ44">
        <v>18628683820</v>
      </c>
      <c r="AR44">
        <v>2624292973</v>
      </c>
      <c r="AS44">
        <v>0</v>
      </c>
      <c r="AT44">
        <v>13503375555</v>
      </c>
      <c r="AU44">
        <v>13503375555</v>
      </c>
      <c r="AV44">
        <v>12809281521</v>
      </c>
      <c r="AW44">
        <v>405131008</v>
      </c>
      <c r="AX44">
        <v>405131008</v>
      </c>
      <c r="AY44">
        <v>7952955403</v>
      </c>
      <c r="BA44">
        <v>0</v>
      </c>
      <c r="BB44">
        <v>0</v>
      </c>
      <c r="BC44">
        <v>18628683820</v>
      </c>
      <c r="BD44">
        <v>18628683820</v>
      </c>
      <c r="BE44">
        <v>0</v>
      </c>
      <c r="BF44">
        <v>0</v>
      </c>
      <c r="BG44">
        <v>0</v>
      </c>
      <c r="BH44">
        <v>0</v>
      </c>
      <c r="BJ44">
        <v>7952955403</v>
      </c>
      <c r="BK44">
        <v>6461337870</v>
      </c>
      <c r="BL44">
        <v>6461337870</v>
      </c>
      <c r="BM44">
        <v>7952955403</v>
      </c>
      <c r="BP44">
        <v>0</v>
      </c>
      <c r="BQ44">
        <v>0</v>
      </c>
      <c r="BR44">
        <v>873033147</v>
      </c>
      <c r="BS44">
        <v>1569298577</v>
      </c>
    </row>
    <row r="45" spans="1:71">
      <c r="A45" t="s">
        <v>301</v>
      </c>
      <c r="B45" t="s">
        <v>59</v>
      </c>
      <c r="C45">
        <v>2004</v>
      </c>
      <c r="D45" t="s">
        <v>223</v>
      </c>
      <c r="E45">
        <v>2</v>
      </c>
      <c r="F45" t="s">
        <v>302</v>
      </c>
      <c r="G45" t="s">
        <v>209</v>
      </c>
      <c r="H45">
        <v>11515156964</v>
      </c>
      <c r="I45">
        <v>5042275709</v>
      </c>
      <c r="J45">
        <v>5408913463</v>
      </c>
      <c r="K45">
        <v>5408913463</v>
      </c>
      <c r="L45">
        <v>3283525978</v>
      </c>
      <c r="M45">
        <v>1612157686</v>
      </c>
      <c r="N45">
        <v>598654942</v>
      </c>
      <c r="O45">
        <v>4886068024</v>
      </c>
      <c r="P45">
        <v>4886068024</v>
      </c>
      <c r="Q45">
        <v>0</v>
      </c>
      <c r="R45">
        <v>5362590266</v>
      </c>
      <c r="S45">
        <v>253915341</v>
      </c>
      <c r="T45">
        <v>253915341</v>
      </c>
      <c r="U45">
        <v>650737475</v>
      </c>
      <c r="V45">
        <v>1083977203</v>
      </c>
      <c r="W45">
        <v>650737475</v>
      </c>
      <c r="X45">
        <v>253915341</v>
      </c>
      <c r="Y45">
        <v>650737475</v>
      </c>
      <c r="Z45">
        <v>1083977203</v>
      </c>
      <c r="AA45">
        <v>117681343</v>
      </c>
      <c r="AB45">
        <v>0</v>
      </c>
      <c r="AC45">
        <v>0</v>
      </c>
      <c r="AD45">
        <v>0</v>
      </c>
      <c r="AE45">
        <v>0</v>
      </c>
      <c r="AF45">
        <v>0</v>
      </c>
      <c r="AG45">
        <v>0</v>
      </c>
      <c r="AH45">
        <v>0</v>
      </c>
      <c r="AI45">
        <v>0</v>
      </c>
      <c r="AJ45">
        <v>0</v>
      </c>
      <c r="AK45">
        <v>0</v>
      </c>
      <c r="AL45">
        <v>0</v>
      </c>
      <c r="AM45">
        <v>0</v>
      </c>
      <c r="AN45">
        <v>2196674413</v>
      </c>
      <c r="AO45">
        <v>1626068291</v>
      </c>
      <c r="AP45">
        <v>17951623311</v>
      </c>
      <c r="AQ45">
        <v>6971740484</v>
      </c>
      <c r="AR45">
        <v>2196674413</v>
      </c>
      <c r="AS45">
        <v>0</v>
      </c>
      <c r="AT45">
        <v>8084945681</v>
      </c>
      <c r="AU45">
        <v>8084945681</v>
      </c>
      <c r="AV45">
        <v>8490295896</v>
      </c>
      <c r="AW45">
        <v>233139398</v>
      </c>
      <c r="AX45">
        <v>233139398</v>
      </c>
      <c r="AY45">
        <v>12599304655</v>
      </c>
      <c r="BA45">
        <v>0</v>
      </c>
      <c r="BB45">
        <v>0</v>
      </c>
      <c r="BC45">
        <v>17951623311</v>
      </c>
      <c r="BD45">
        <v>17951623311</v>
      </c>
      <c r="BE45">
        <v>0</v>
      </c>
      <c r="BF45">
        <v>0</v>
      </c>
      <c r="BG45">
        <v>0</v>
      </c>
      <c r="BH45">
        <v>0</v>
      </c>
      <c r="BI45">
        <v>7112732212</v>
      </c>
      <c r="BJ45">
        <v>12599304655</v>
      </c>
      <c r="BK45">
        <v>633103600</v>
      </c>
      <c r="BL45">
        <v>633103600</v>
      </c>
      <c r="BM45">
        <v>1619421828</v>
      </c>
      <c r="BN45">
        <v>0</v>
      </c>
      <c r="BO45">
        <v>0</v>
      </c>
      <c r="BP45">
        <v>0</v>
      </c>
      <c r="BQ45">
        <v>0</v>
      </c>
      <c r="BR45">
        <v>564039317</v>
      </c>
      <c r="BS45">
        <v>1626068291</v>
      </c>
    </row>
    <row r="46" spans="1:71">
      <c r="A46" t="s">
        <v>303</v>
      </c>
      <c r="B46" t="s">
        <v>60</v>
      </c>
      <c r="C46">
        <v>2004</v>
      </c>
      <c r="D46" t="s">
        <v>207</v>
      </c>
      <c r="E46">
        <v>7</v>
      </c>
      <c r="F46" t="s">
        <v>304</v>
      </c>
      <c r="G46" t="s">
        <v>209</v>
      </c>
      <c r="H46">
        <v>83487880706</v>
      </c>
      <c r="I46">
        <v>21136580489</v>
      </c>
      <c r="J46">
        <v>16032644788</v>
      </c>
      <c r="K46">
        <v>16032644788</v>
      </c>
      <c r="L46">
        <v>12152227245</v>
      </c>
      <c r="M46">
        <v>10334438412</v>
      </c>
      <c r="N46">
        <v>4836992706</v>
      </c>
      <c r="O46">
        <v>34597696919</v>
      </c>
      <c r="P46">
        <v>34597696919</v>
      </c>
      <c r="Q46">
        <v>0</v>
      </c>
      <c r="R46">
        <v>38454194590</v>
      </c>
      <c r="S46">
        <v>2187186857</v>
      </c>
      <c r="T46">
        <v>2187186857</v>
      </c>
      <c r="U46">
        <v>6975187094</v>
      </c>
      <c r="V46">
        <v>9860117717</v>
      </c>
      <c r="W46">
        <v>6975187094</v>
      </c>
      <c r="X46">
        <v>2187186857</v>
      </c>
      <c r="Y46">
        <v>6975187094</v>
      </c>
      <c r="Z46">
        <v>9860117717</v>
      </c>
      <c r="AA46">
        <v>2441176024</v>
      </c>
      <c r="AB46">
        <v>0</v>
      </c>
      <c r="AC46">
        <v>0</v>
      </c>
      <c r="AD46">
        <v>0</v>
      </c>
      <c r="AE46">
        <v>0</v>
      </c>
      <c r="AF46">
        <v>0</v>
      </c>
      <c r="AG46">
        <v>0</v>
      </c>
      <c r="AH46">
        <v>0</v>
      </c>
      <c r="AI46">
        <v>0</v>
      </c>
      <c r="AJ46">
        <v>0</v>
      </c>
      <c r="AK46">
        <v>0</v>
      </c>
      <c r="AL46">
        <v>0</v>
      </c>
      <c r="AM46">
        <v>0</v>
      </c>
      <c r="AN46">
        <v>10073834262</v>
      </c>
      <c r="AO46">
        <v>6996083066</v>
      </c>
      <c r="AP46">
        <v>73932511869</v>
      </c>
      <c r="AQ46">
        <v>54215775479</v>
      </c>
      <c r="AR46">
        <v>10073834262</v>
      </c>
      <c r="AS46">
        <v>0</v>
      </c>
      <c r="AT46">
        <v>38177907915</v>
      </c>
      <c r="AU46">
        <v>38177907915</v>
      </c>
      <c r="AV46">
        <v>37840753116</v>
      </c>
      <c r="AW46">
        <v>3470388486</v>
      </c>
      <c r="AX46">
        <v>3470388486</v>
      </c>
      <c r="AY46">
        <v>35495773736</v>
      </c>
      <c r="BA46">
        <v>0</v>
      </c>
      <c r="BB46">
        <v>0</v>
      </c>
      <c r="BC46">
        <v>73932511869</v>
      </c>
      <c r="BD46">
        <v>73932511869</v>
      </c>
      <c r="BE46">
        <v>0</v>
      </c>
      <c r="BF46">
        <v>0</v>
      </c>
      <c r="BG46">
        <v>0</v>
      </c>
      <c r="BH46">
        <v>0</v>
      </c>
      <c r="BI46">
        <v>12636367646</v>
      </c>
      <c r="BJ46">
        <v>35495773736</v>
      </c>
      <c r="BK46">
        <v>9320936301</v>
      </c>
      <c r="BL46">
        <v>9320936301</v>
      </c>
      <c r="BM46">
        <v>15779037346</v>
      </c>
      <c r="BN46">
        <v>0</v>
      </c>
      <c r="BO46">
        <v>0</v>
      </c>
      <c r="BP46">
        <v>0</v>
      </c>
      <c r="BQ46">
        <v>0</v>
      </c>
      <c r="BR46">
        <v>2988343765</v>
      </c>
      <c r="BS46">
        <v>6996083066</v>
      </c>
    </row>
    <row r="47" spans="1:71">
      <c r="A47" t="s">
        <v>305</v>
      </c>
      <c r="B47" t="s">
        <v>61</v>
      </c>
      <c r="C47">
        <v>2004</v>
      </c>
      <c r="D47" t="s">
        <v>212</v>
      </c>
      <c r="E47">
        <v>4</v>
      </c>
      <c r="F47" t="s">
        <v>306</v>
      </c>
      <c r="G47" t="s">
        <v>209</v>
      </c>
      <c r="H47">
        <v>918873432</v>
      </c>
      <c r="I47">
        <v>878714261</v>
      </c>
      <c r="J47">
        <v>758159949</v>
      </c>
      <c r="K47">
        <v>758159949</v>
      </c>
      <c r="L47">
        <v>731262967</v>
      </c>
      <c r="M47">
        <v>544000279</v>
      </c>
      <c r="N47">
        <v>429922473</v>
      </c>
      <c r="O47">
        <v>5218650225</v>
      </c>
      <c r="P47">
        <v>5218650225</v>
      </c>
      <c r="Q47">
        <v>0</v>
      </c>
      <c r="R47">
        <v>5228394721</v>
      </c>
      <c r="S47">
        <v>790363186</v>
      </c>
      <c r="T47">
        <v>790363186</v>
      </c>
      <c r="U47">
        <v>140426154</v>
      </c>
      <c r="V47">
        <v>158904957</v>
      </c>
      <c r="W47">
        <v>140426154</v>
      </c>
      <c r="X47">
        <v>790363186</v>
      </c>
      <c r="Y47">
        <v>140426154</v>
      </c>
      <c r="Z47">
        <v>158904957</v>
      </c>
      <c r="AA47">
        <v>61362659</v>
      </c>
      <c r="AB47">
        <v>0</v>
      </c>
      <c r="AL47">
        <v>0</v>
      </c>
      <c r="AM47">
        <v>0</v>
      </c>
      <c r="AN47">
        <v>92277272</v>
      </c>
      <c r="AO47">
        <v>52430124</v>
      </c>
      <c r="AP47">
        <v>7865920321</v>
      </c>
      <c r="AQ47">
        <v>7865920321</v>
      </c>
      <c r="AR47">
        <v>92277272</v>
      </c>
      <c r="AS47">
        <v>0</v>
      </c>
      <c r="AT47">
        <v>6299398015</v>
      </c>
      <c r="AU47">
        <v>6299398015</v>
      </c>
      <c r="AV47">
        <v>6395604846</v>
      </c>
      <c r="AW47">
        <v>253924932</v>
      </c>
      <c r="AX47">
        <v>253924932</v>
      </c>
      <c r="AY47">
        <v>2614390114</v>
      </c>
      <c r="BA47">
        <v>0</v>
      </c>
      <c r="BB47">
        <v>0</v>
      </c>
      <c r="BC47">
        <v>7865920321</v>
      </c>
      <c r="BD47">
        <v>7865920321</v>
      </c>
      <c r="BE47">
        <v>0</v>
      </c>
      <c r="BF47">
        <v>0</v>
      </c>
      <c r="BG47">
        <v>0</v>
      </c>
      <c r="BH47">
        <v>0</v>
      </c>
      <c r="BJ47">
        <v>2614390114</v>
      </c>
      <c r="BK47">
        <v>2518379194</v>
      </c>
      <c r="BL47">
        <v>2518379194</v>
      </c>
      <c r="BM47">
        <v>2614390114</v>
      </c>
      <c r="BP47">
        <v>0</v>
      </c>
      <c r="BQ47">
        <v>0</v>
      </c>
      <c r="BR47">
        <v>23366000</v>
      </c>
      <c r="BS47">
        <v>52430124</v>
      </c>
    </row>
    <row r="48" spans="1:71">
      <c r="A48" t="s">
        <v>307</v>
      </c>
      <c r="B48" t="s">
        <v>62</v>
      </c>
      <c r="C48">
        <v>2004</v>
      </c>
      <c r="D48" t="s">
        <v>215</v>
      </c>
      <c r="E48">
        <v>5</v>
      </c>
      <c r="F48" t="s">
        <v>308</v>
      </c>
      <c r="G48" t="s">
        <v>209</v>
      </c>
      <c r="H48">
        <v>3845414045</v>
      </c>
      <c r="I48">
        <v>2967278670</v>
      </c>
      <c r="J48">
        <v>1897869796</v>
      </c>
      <c r="K48">
        <v>1897869796</v>
      </c>
      <c r="L48">
        <v>1858493286</v>
      </c>
      <c r="M48">
        <v>1528272140</v>
      </c>
      <c r="N48">
        <v>902616750</v>
      </c>
      <c r="O48">
        <v>5387565444</v>
      </c>
      <c r="P48">
        <v>5387565444</v>
      </c>
      <c r="Q48">
        <v>0</v>
      </c>
      <c r="R48">
        <v>5580531371</v>
      </c>
      <c r="S48">
        <v>730942670</v>
      </c>
      <c r="T48">
        <v>730942670</v>
      </c>
      <c r="U48">
        <v>1199147981</v>
      </c>
      <c r="V48">
        <v>1884651373</v>
      </c>
      <c r="W48">
        <v>1199147981</v>
      </c>
      <c r="X48">
        <v>730942670</v>
      </c>
      <c r="Y48">
        <v>1199147981</v>
      </c>
      <c r="Z48">
        <v>1884651373</v>
      </c>
      <c r="AA48">
        <v>158188107</v>
      </c>
      <c r="AB48">
        <v>0</v>
      </c>
      <c r="AL48">
        <v>0</v>
      </c>
      <c r="AM48">
        <v>0</v>
      </c>
      <c r="AN48">
        <v>2405122426</v>
      </c>
      <c r="AO48">
        <v>1452596728</v>
      </c>
      <c r="AP48">
        <v>10151311882</v>
      </c>
      <c r="AQ48">
        <v>10151311882</v>
      </c>
      <c r="AR48">
        <v>2405122426</v>
      </c>
      <c r="AS48">
        <v>0</v>
      </c>
      <c r="AT48">
        <v>6566286580</v>
      </c>
      <c r="AU48">
        <v>6566286580</v>
      </c>
      <c r="AV48">
        <v>6462771488</v>
      </c>
      <c r="AW48">
        <v>552824806</v>
      </c>
      <c r="AX48">
        <v>552824806</v>
      </c>
      <c r="AY48">
        <v>4560255220</v>
      </c>
      <c r="BA48">
        <v>0</v>
      </c>
      <c r="BB48">
        <v>0</v>
      </c>
      <c r="BC48">
        <v>10151311882</v>
      </c>
      <c r="BD48">
        <v>10151311882</v>
      </c>
      <c r="BE48">
        <v>0</v>
      </c>
      <c r="BF48">
        <v>0</v>
      </c>
      <c r="BG48">
        <v>0</v>
      </c>
      <c r="BH48">
        <v>0</v>
      </c>
      <c r="BJ48">
        <v>4560255220</v>
      </c>
      <c r="BK48">
        <v>3335412993</v>
      </c>
      <c r="BL48">
        <v>3335412993</v>
      </c>
      <c r="BM48">
        <v>4560255220</v>
      </c>
      <c r="BP48">
        <v>0</v>
      </c>
      <c r="BQ48">
        <v>0</v>
      </c>
      <c r="BR48">
        <v>932525698</v>
      </c>
      <c r="BS48">
        <v>1452596728</v>
      </c>
    </row>
    <row r="49" spans="1:71">
      <c r="A49" t="s">
        <v>309</v>
      </c>
      <c r="B49" t="s">
        <v>63</v>
      </c>
      <c r="C49">
        <v>2004</v>
      </c>
      <c r="D49" t="s">
        <v>215</v>
      </c>
      <c r="E49">
        <v>2</v>
      </c>
      <c r="F49" t="s">
        <v>310</v>
      </c>
      <c r="G49" t="s">
        <v>209</v>
      </c>
      <c r="H49">
        <v>2316858892</v>
      </c>
      <c r="I49">
        <v>1597422398</v>
      </c>
      <c r="J49">
        <v>1289140304</v>
      </c>
      <c r="K49">
        <v>1289140304</v>
      </c>
      <c r="L49">
        <v>1244644952</v>
      </c>
      <c r="M49">
        <v>1159772191</v>
      </c>
      <c r="N49">
        <v>524175625</v>
      </c>
      <c r="O49">
        <v>3622122307</v>
      </c>
      <c r="P49">
        <v>3622122307</v>
      </c>
      <c r="Q49">
        <v>0</v>
      </c>
      <c r="R49">
        <v>4038050455</v>
      </c>
      <c r="S49">
        <v>330425310</v>
      </c>
      <c r="T49">
        <v>330425310</v>
      </c>
      <c r="U49">
        <v>1058657506</v>
      </c>
      <c r="V49">
        <v>1368185069</v>
      </c>
      <c r="W49">
        <v>1058657506</v>
      </c>
      <c r="X49">
        <v>330425310</v>
      </c>
      <c r="Y49">
        <v>1058657506</v>
      </c>
      <c r="Z49">
        <v>1368185069</v>
      </c>
      <c r="AA49">
        <v>292444159</v>
      </c>
      <c r="AB49">
        <v>0</v>
      </c>
      <c r="AL49">
        <v>0</v>
      </c>
      <c r="AM49">
        <v>0</v>
      </c>
      <c r="AN49">
        <v>1079150108</v>
      </c>
      <c r="AO49">
        <v>747154098</v>
      </c>
      <c r="AP49">
        <v>5945220221</v>
      </c>
      <c r="AQ49">
        <v>5945220221</v>
      </c>
      <c r="AR49">
        <v>1079150108</v>
      </c>
      <c r="AS49">
        <v>0</v>
      </c>
      <c r="AT49">
        <v>3582501889</v>
      </c>
      <c r="AU49">
        <v>3582501889</v>
      </c>
      <c r="AV49">
        <v>3677029693</v>
      </c>
      <c r="AW49">
        <v>327950016</v>
      </c>
      <c r="AX49">
        <v>327950016</v>
      </c>
      <c r="AY49">
        <v>1926553381</v>
      </c>
      <c r="BA49">
        <v>0</v>
      </c>
      <c r="BB49">
        <v>0</v>
      </c>
      <c r="BC49">
        <v>5945220221</v>
      </c>
      <c r="BD49">
        <v>5945220221</v>
      </c>
      <c r="BE49">
        <v>0</v>
      </c>
      <c r="BF49">
        <v>0</v>
      </c>
      <c r="BG49">
        <v>0</v>
      </c>
      <c r="BH49">
        <v>0</v>
      </c>
      <c r="BJ49">
        <v>1926553381</v>
      </c>
      <c r="BK49">
        <v>1302941864</v>
      </c>
      <c r="BL49">
        <v>1302941864</v>
      </c>
      <c r="BM49">
        <v>1926553381</v>
      </c>
      <c r="BP49">
        <v>0</v>
      </c>
      <c r="BQ49">
        <v>0</v>
      </c>
      <c r="BR49">
        <v>328482810</v>
      </c>
      <c r="BS49">
        <v>747154098</v>
      </c>
    </row>
    <row r="50" spans="1:71">
      <c r="A50" t="s">
        <v>311</v>
      </c>
      <c r="B50" t="s">
        <v>64</v>
      </c>
      <c r="C50">
        <v>2004</v>
      </c>
      <c r="D50" t="s">
        <v>228</v>
      </c>
      <c r="E50">
        <v>5</v>
      </c>
      <c r="F50" t="s">
        <v>312</v>
      </c>
      <c r="G50" t="s">
        <v>209</v>
      </c>
      <c r="H50">
        <v>19109002184</v>
      </c>
      <c r="I50">
        <v>5556771297</v>
      </c>
      <c r="J50">
        <v>7564308930</v>
      </c>
      <c r="K50">
        <v>7564308930</v>
      </c>
      <c r="L50">
        <v>5084622553</v>
      </c>
      <c r="M50">
        <v>2329038238</v>
      </c>
      <c r="N50">
        <v>1117150984</v>
      </c>
      <c r="O50">
        <v>11783641389</v>
      </c>
      <c r="P50">
        <v>11783641389</v>
      </c>
      <c r="Q50">
        <v>0</v>
      </c>
      <c r="R50">
        <v>12660203825</v>
      </c>
      <c r="S50">
        <v>856209374</v>
      </c>
      <c r="T50">
        <v>856209374</v>
      </c>
      <c r="U50">
        <v>1126711184</v>
      </c>
      <c r="V50">
        <v>1925851994</v>
      </c>
      <c r="W50">
        <v>1126711184</v>
      </c>
      <c r="X50">
        <v>856209374</v>
      </c>
      <c r="Y50">
        <v>1126711184</v>
      </c>
      <c r="Z50">
        <v>1925851994</v>
      </c>
      <c r="AA50">
        <v>395457277</v>
      </c>
      <c r="AB50">
        <v>0</v>
      </c>
      <c r="AC50">
        <v>0</v>
      </c>
      <c r="AD50">
        <v>0</v>
      </c>
      <c r="AE50">
        <v>0</v>
      </c>
      <c r="AF50">
        <v>0</v>
      </c>
      <c r="AG50">
        <v>0</v>
      </c>
      <c r="AH50">
        <v>0</v>
      </c>
      <c r="AI50">
        <v>0</v>
      </c>
      <c r="AJ50">
        <v>0</v>
      </c>
      <c r="AK50">
        <v>0</v>
      </c>
      <c r="AL50">
        <v>0</v>
      </c>
      <c r="AM50">
        <v>0</v>
      </c>
      <c r="AN50">
        <v>2987416653</v>
      </c>
      <c r="AO50">
        <v>2054582690</v>
      </c>
      <c r="AP50">
        <v>30763082932</v>
      </c>
      <c r="AQ50">
        <v>18691230196</v>
      </c>
      <c r="AR50">
        <v>2987416653</v>
      </c>
      <c r="AS50">
        <v>0</v>
      </c>
      <c r="AT50">
        <v>16903873882</v>
      </c>
      <c r="AU50">
        <v>16903873882</v>
      </c>
      <c r="AV50">
        <v>16932100164</v>
      </c>
      <c r="AW50">
        <v>1216808316</v>
      </c>
      <c r="AX50">
        <v>1216808316</v>
      </c>
      <c r="AY50">
        <v>18083681232</v>
      </c>
      <c r="BA50">
        <v>0</v>
      </c>
      <c r="BB50">
        <v>0</v>
      </c>
      <c r="BC50">
        <v>30763082932</v>
      </c>
      <c r="BD50">
        <v>30763082932</v>
      </c>
      <c r="BE50">
        <v>0</v>
      </c>
      <c r="BF50">
        <v>0</v>
      </c>
      <c r="BG50">
        <v>0</v>
      </c>
      <c r="BH50">
        <v>0</v>
      </c>
      <c r="BI50">
        <v>7677466512</v>
      </c>
      <c r="BJ50">
        <v>18083681232</v>
      </c>
      <c r="BK50">
        <v>4428097718</v>
      </c>
      <c r="BL50">
        <v>4428097718</v>
      </c>
      <c r="BM50">
        <v>6011828496</v>
      </c>
      <c r="BN50">
        <v>0</v>
      </c>
      <c r="BO50">
        <v>0</v>
      </c>
      <c r="BP50">
        <v>0</v>
      </c>
      <c r="BQ50">
        <v>0</v>
      </c>
      <c r="BR50">
        <v>909562754</v>
      </c>
      <c r="BS50">
        <v>2054582690</v>
      </c>
    </row>
    <row r="51" spans="1:71">
      <c r="A51" t="s">
        <v>313</v>
      </c>
      <c r="B51" t="s">
        <v>65</v>
      </c>
      <c r="C51">
        <v>2004</v>
      </c>
      <c r="D51" t="s">
        <v>218</v>
      </c>
      <c r="E51">
        <v>4</v>
      </c>
      <c r="F51" t="s">
        <v>314</v>
      </c>
      <c r="G51" t="s">
        <v>209</v>
      </c>
      <c r="H51">
        <v>881765404</v>
      </c>
      <c r="I51">
        <v>936857916</v>
      </c>
      <c r="J51">
        <v>992603230</v>
      </c>
      <c r="K51">
        <v>992603230</v>
      </c>
      <c r="L51">
        <v>964344692</v>
      </c>
      <c r="M51">
        <v>778816851</v>
      </c>
      <c r="N51">
        <v>654314744</v>
      </c>
      <c r="O51">
        <v>3383919375</v>
      </c>
      <c r="P51">
        <v>3383919375</v>
      </c>
      <c r="Q51">
        <v>0</v>
      </c>
      <c r="R51">
        <v>3395346068</v>
      </c>
      <c r="S51">
        <v>397452547</v>
      </c>
      <c r="T51">
        <v>397452547</v>
      </c>
      <c r="U51">
        <v>168311878</v>
      </c>
      <c r="V51">
        <v>174955517</v>
      </c>
      <c r="W51">
        <v>168311878</v>
      </c>
      <c r="X51">
        <v>397452547</v>
      </c>
      <c r="Y51">
        <v>168311878</v>
      </c>
      <c r="Z51">
        <v>174955517</v>
      </c>
      <c r="AA51">
        <v>128950895</v>
      </c>
      <c r="AB51">
        <v>0</v>
      </c>
      <c r="AL51">
        <v>0</v>
      </c>
      <c r="AM51">
        <v>0</v>
      </c>
      <c r="AN51">
        <v>187930721</v>
      </c>
      <c r="AO51">
        <v>180787082</v>
      </c>
      <c r="AP51">
        <v>5753092582</v>
      </c>
      <c r="AQ51">
        <v>5753092582</v>
      </c>
      <c r="AR51">
        <v>187930721</v>
      </c>
      <c r="AS51">
        <v>0</v>
      </c>
      <c r="AT51">
        <v>4714054506</v>
      </c>
      <c r="AU51">
        <v>4714054506</v>
      </c>
      <c r="AV51">
        <v>5075614504</v>
      </c>
      <c r="AW51">
        <v>244824126</v>
      </c>
      <c r="AX51">
        <v>244824126</v>
      </c>
      <c r="AY51">
        <v>2368582785</v>
      </c>
      <c r="BA51">
        <v>0</v>
      </c>
      <c r="BB51">
        <v>0</v>
      </c>
      <c r="BC51">
        <v>5753092582</v>
      </c>
      <c r="BD51">
        <v>5753092582</v>
      </c>
      <c r="BE51">
        <v>0</v>
      </c>
      <c r="BF51">
        <v>0</v>
      </c>
      <c r="BG51">
        <v>0</v>
      </c>
      <c r="BH51">
        <v>0</v>
      </c>
      <c r="BJ51">
        <v>2368582785</v>
      </c>
      <c r="BK51">
        <v>2262157228</v>
      </c>
      <c r="BL51">
        <v>2262157228</v>
      </c>
      <c r="BM51">
        <v>2368582785</v>
      </c>
      <c r="BP51">
        <v>0</v>
      </c>
      <c r="BQ51">
        <v>0</v>
      </c>
      <c r="BR51">
        <v>6643639</v>
      </c>
      <c r="BS51">
        <v>180787082</v>
      </c>
    </row>
    <row r="52" spans="1:71">
      <c r="A52" t="s">
        <v>315</v>
      </c>
      <c r="B52" t="s">
        <v>66</v>
      </c>
      <c r="C52">
        <v>2004</v>
      </c>
      <c r="D52" t="s">
        <v>223</v>
      </c>
      <c r="E52">
        <v>2</v>
      </c>
      <c r="F52" t="s">
        <v>316</v>
      </c>
      <c r="G52" t="s">
        <v>209</v>
      </c>
      <c r="H52">
        <v>13943783056</v>
      </c>
      <c r="I52">
        <v>5694136567</v>
      </c>
      <c r="J52">
        <v>6378057300</v>
      </c>
      <c r="K52">
        <v>6378057300</v>
      </c>
      <c r="L52">
        <v>3900066240</v>
      </c>
      <c r="M52">
        <v>2809455951</v>
      </c>
      <c r="N52">
        <v>1649519258</v>
      </c>
      <c r="O52">
        <v>5313486881</v>
      </c>
      <c r="P52">
        <v>5313486881</v>
      </c>
      <c r="Q52">
        <v>0</v>
      </c>
      <c r="R52">
        <v>5742183216</v>
      </c>
      <c r="S52">
        <v>337087133</v>
      </c>
      <c r="T52">
        <v>337087133</v>
      </c>
      <c r="U52">
        <v>1013599634</v>
      </c>
      <c r="V52">
        <v>1215384947</v>
      </c>
      <c r="W52">
        <v>1013599634</v>
      </c>
      <c r="X52">
        <v>337087133</v>
      </c>
      <c r="Y52">
        <v>1013599634</v>
      </c>
      <c r="Z52">
        <v>1215384947</v>
      </c>
      <c r="AA52">
        <v>207927447</v>
      </c>
      <c r="AB52">
        <v>0</v>
      </c>
      <c r="AC52">
        <v>0</v>
      </c>
      <c r="AD52">
        <v>0</v>
      </c>
      <c r="AE52">
        <v>0</v>
      </c>
      <c r="AF52">
        <v>0</v>
      </c>
      <c r="AG52">
        <v>0</v>
      </c>
      <c r="AH52">
        <v>0</v>
      </c>
      <c r="AI52">
        <v>0</v>
      </c>
      <c r="AJ52">
        <v>0</v>
      </c>
      <c r="AK52">
        <v>0</v>
      </c>
      <c r="AL52">
        <v>0</v>
      </c>
      <c r="AM52">
        <v>0</v>
      </c>
      <c r="AN52">
        <v>1634669986</v>
      </c>
      <c r="AO52">
        <v>1278069278</v>
      </c>
      <c r="AP52">
        <v>20290753792</v>
      </c>
      <c r="AQ52">
        <v>7833138789</v>
      </c>
      <c r="AR52">
        <v>1634669986</v>
      </c>
      <c r="AS52">
        <v>0</v>
      </c>
      <c r="AT52">
        <v>8616033089</v>
      </c>
      <c r="AU52">
        <v>8616033089</v>
      </c>
      <c r="AV52">
        <v>9061875171</v>
      </c>
      <c r="AW52">
        <v>335911248</v>
      </c>
      <c r="AX52">
        <v>335911248</v>
      </c>
      <c r="AY52">
        <v>13768459640</v>
      </c>
      <c r="BA52">
        <v>0</v>
      </c>
      <c r="BB52">
        <v>0</v>
      </c>
      <c r="BC52">
        <v>20290753792</v>
      </c>
      <c r="BD52">
        <v>20290753792</v>
      </c>
      <c r="BE52">
        <v>0</v>
      </c>
      <c r="BF52">
        <v>0</v>
      </c>
      <c r="BG52">
        <v>0</v>
      </c>
      <c r="BH52">
        <v>0</v>
      </c>
      <c r="BI52">
        <v>7947318674</v>
      </c>
      <c r="BJ52">
        <v>13768459640</v>
      </c>
      <c r="BK52">
        <v>618774665</v>
      </c>
      <c r="BL52">
        <v>618774665</v>
      </c>
      <c r="BM52">
        <v>1310844637</v>
      </c>
      <c r="BN52">
        <v>0</v>
      </c>
      <c r="BO52">
        <v>0</v>
      </c>
      <c r="BP52">
        <v>0</v>
      </c>
      <c r="BQ52">
        <v>0</v>
      </c>
      <c r="BR52">
        <v>351537882</v>
      </c>
      <c r="BS52">
        <v>1278069278</v>
      </c>
    </row>
    <row r="53" spans="1:71">
      <c r="A53" t="s">
        <v>317</v>
      </c>
      <c r="B53" t="s">
        <v>67</v>
      </c>
      <c r="C53">
        <v>2004</v>
      </c>
      <c r="D53" t="s">
        <v>207</v>
      </c>
      <c r="E53">
        <v>8</v>
      </c>
      <c r="F53" t="s">
        <v>318</v>
      </c>
      <c r="G53" t="s">
        <v>209</v>
      </c>
      <c r="H53">
        <v>76083437365</v>
      </c>
      <c r="I53">
        <v>34841520544</v>
      </c>
      <c r="J53">
        <v>29600020746</v>
      </c>
      <c r="K53">
        <v>29600020746</v>
      </c>
      <c r="L53">
        <v>23983652170</v>
      </c>
      <c r="M53">
        <v>20100812795</v>
      </c>
      <c r="N53">
        <v>12012764626</v>
      </c>
      <c r="O53">
        <v>61062675355</v>
      </c>
      <c r="P53">
        <v>61062675355</v>
      </c>
      <c r="Q53">
        <v>0</v>
      </c>
      <c r="R53">
        <v>66817988342</v>
      </c>
      <c r="S53">
        <v>3802552560</v>
      </c>
      <c r="T53">
        <v>3802552560</v>
      </c>
      <c r="U53">
        <v>13375687918</v>
      </c>
      <c r="V53">
        <v>22208735900</v>
      </c>
      <c r="W53">
        <v>13375687918</v>
      </c>
      <c r="X53">
        <v>3802552560</v>
      </c>
      <c r="Y53">
        <v>13375687918</v>
      </c>
      <c r="Z53">
        <v>22208735900</v>
      </c>
      <c r="AA53">
        <v>2717610914</v>
      </c>
      <c r="AB53">
        <v>0</v>
      </c>
      <c r="AC53">
        <v>0</v>
      </c>
      <c r="AD53">
        <v>0</v>
      </c>
      <c r="AE53">
        <v>0</v>
      </c>
      <c r="AF53">
        <v>0</v>
      </c>
      <c r="AG53">
        <v>0</v>
      </c>
      <c r="AH53">
        <v>0</v>
      </c>
      <c r="AI53">
        <v>0</v>
      </c>
      <c r="AJ53">
        <v>0</v>
      </c>
      <c r="AK53">
        <v>0</v>
      </c>
      <c r="AL53">
        <v>0</v>
      </c>
      <c r="AM53">
        <v>0</v>
      </c>
      <c r="AN53">
        <v>22902486911</v>
      </c>
      <c r="AO53">
        <v>12701943551</v>
      </c>
      <c r="AP53">
        <v>119345083930</v>
      </c>
      <c r="AQ53">
        <v>95884954442</v>
      </c>
      <c r="AR53">
        <v>22902486911</v>
      </c>
      <c r="AS53">
        <v>0</v>
      </c>
      <c r="AT53">
        <v>60931780903</v>
      </c>
      <c r="AU53">
        <v>60931780903</v>
      </c>
      <c r="AV53">
        <v>59671927819</v>
      </c>
      <c r="AW53">
        <v>5273885283</v>
      </c>
      <c r="AX53">
        <v>5273885283</v>
      </c>
      <c r="AY53">
        <v>52491124353</v>
      </c>
      <c r="BA53">
        <v>0</v>
      </c>
      <c r="BB53">
        <v>0</v>
      </c>
      <c r="BC53">
        <v>119345083930</v>
      </c>
      <c r="BD53">
        <v>119345083930</v>
      </c>
      <c r="BE53">
        <v>0</v>
      </c>
      <c r="BF53">
        <v>0</v>
      </c>
      <c r="BG53">
        <v>0</v>
      </c>
      <c r="BH53">
        <v>0</v>
      </c>
      <c r="BI53">
        <v>18461374109</v>
      </c>
      <c r="BJ53">
        <v>52491124353</v>
      </c>
      <c r="BK53">
        <v>13164597400</v>
      </c>
      <c r="BL53">
        <v>13164597400</v>
      </c>
      <c r="BM53">
        <v>29030994865</v>
      </c>
      <c r="BN53">
        <v>0</v>
      </c>
      <c r="BO53">
        <v>0</v>
      </c>
      <c r="BP53">
        <v>0</v>
      </c>
      <c r="BQ53">
        <v>0</v>
      </c>
      <c r="BR53">
        <v>10024131458</v>
      </c>
      <c r="BS53">
        <v>12701943551</v>
      </c>
    </row>
    <row r="54" spans="1:71">
      <c r="A54" t="s">
        <v>319</v>
      </c>
      <c r="B54" t="s">
        <v>68</v>
      </c>
      <c r="C54">
        <v>2004</v>
      </c>
      <c r="D54" t="s">
        <v>212</v>
      </c>
      <c r="E54">
        <v>2</v>
      </c>
      <c r="F54" t="s">
        <v>320</v>
      </c>
      <c r="G54" t="s">
        <v>209</v>
      </c>
      <c r="H54">
        <v>731194282</v>
      </c>
      <c r="I54">
        <v>843238512</v>
      </c>
      <c r="J54">
        <v>877933118</v>
      </c>
      <c r="K54">
        <v>877933118</v>
      </c>
      <c r="L54">
        <v>855915857</v>
      </c>
      <c r="M54">
        <v>888823079</v>
      </c>
      <c r="N54">
        <v>768415927</v>
      </c>
      <c r="O54">
        <v>4005343089</v>
      </c>
      <c r="P54">
        <v>4005343089</v>
      </c>
      <c r="Q54">
        <v>0</v>
      </c>
      <c r="R54">
        <v>4023697879</v>
      </c>
      <c r="S54">
        <v>617058224</v>
      </c>
      <c r="T54">
        <v>617058224</v>
      </c>
      <c r="U54">
        <v>75155553</v>
      </c>
      <c r="V54">
        <v>75155553</v>
      </c>
      <c r="W54">
        <v>75155553</v>
      </c>
      <c r="X54">
        <v>617058224</v>
      </c>
      <c r="Y54">
        <v>75155553</v>
      </c>
      <c r="Z54">
        <v>75155553</v>
      </c>
      <c r="AA54">
        <v>120906320</v>
      </c>
      <c r="AB54">
        <v>0</v>
      </c>
      <c r="AL54">
        <v>0</v>
      </c>
      <c r="AM54">
        <v>0</v>
      </c>
      <c r="AN54">
        <v>264984067</v>
      </c>
      <c r="AO54">
        <v>263095587</v>
      </c>
      <c r="AP54">
        <v>5309944260</v>
      </c>
      <c r="AQ54">
        <v>5309944260</v>
      </c>
      <c r="AR54">
        <v>264984067</v>
      </c>
      <c r="AS54">
        <v>0</v>
      </c>
      <c r="AT54">
        <v>4199937025</v>
      </c>
      <c r="AU54">
        <v>4199937025</v>
      </c>
      <c r="AV54">
        <v>4468685881</v>
      </c>
      <c r="AW54">
        <v>128830961</v>
      </c>
      <c r="AX54">
        <v>128830961</v>
      </c>
      <c r="AY54">
        <v>1251788398</v>
      </c>
      <c r="BA54">
        <v>0</v>
      </c>
      <c r="BB54">
        <v>0</v>
      </c>
      <c r="BC54">
        <v>5309944260</v>
      </c>
      <c r="BD54">
        <v>5309944260</v>
      </c>
      <c r="BE54">
        <v>0</v>
      </c>
      <c r="BF54">
        <v>0</v>
      </c>
      <c r="BG54">
        <v>0</v>
      </c>
      <c r="BH54">
        <v>0</v>
      </c>
      <c r="BJ54">
        <v>1251788398</v>
      </c>
      <c r="BK54">
        <v>1124452803</v>
      </c>
      <c r="BL54">
        <v>1124452803</v>
      </c>
      <c r="BM54">
        <v>1251788398</v>
      </c>
      <c r="BP54">
        <v>0</v>
      </c>
      <c r="BQ54">
        <v>0</v>
      </c>
      <c r="BR54">
        <v>0</v>
      </c>
      <c r="BS54">
        <v>263095587</v>
      </c>
    </row>
    <row r="55" spans="1:71">
      <c r="A55" t="s">
        <v>321</v>
      </c>
      <c r="B55" t="s">
        <v>69</v>
      </c>
      <c r="C55">
        <v>2004</v>
      </c>
      <c r="D55" t="s">
        <v>215</v>
      </c>
      <c r="E55">
        <v>4</v>
      </c>
      <c r="F55" t="s">
        <v>322</v>
      </c>
      <c r="G55" t="s">
        <v>209</v>
      </c>
      <c r="H55">
        <v>2704168600</v>
      </c>
      <c r="I55">
        <v>2003815044</v>
      </c>
      <c r="J55">
        <v>1718882715</v>
      </c>
      <c r="K55">
        <v>1718882715</v>
      </c>
      <c r="L55">
        <v>1698876100</v>
      </c>
      <c r="M55">
        <v>1335340791</v>
      </c>
      <c r="N55">
        <v>892620772</v>
      </c>
      <c r="O55">
        <v>4920471702</v>
      </c>
      <c r="P55">
        <v>4920471702</v>
      </c>
      <c r="Q55">
        <v>0</v>
      </c>
      <c r="R55">
        <v>5148727204</v>
      </c>
      <c r="S55">
        <v>599203739</v>
      </c>
      <c r="T55">
        <v>599203739</v>
      </c>
      <c r="U55">
        <v>637906287</v>
      </c>
      <c r="V55">
        <v>1101718063</v>
      </c>
      <c r="W55">
        <v>637906287</v>
      </c>
      <c r="X55">
        <v>599203739</v>
      </c>
      <c r="Y55">
        <v>637906287</v>
      </c>
      <c r="Z55">
        <v>1101718063</v>
      </c>
      <c r="AA55">
        <v>263042807</v>
      </c>
      <c r="AB55">
        <v>0</v>
      </c>
      <c r="AL55">
        <v>0</v>
      </c>
      <c r="AM55">
        <v>0</v>
      </c>
      <c r="AN55">
        <v>733244801</v>
      </c>
      <c r="AO55">
        <v>246123948</v>
      </c>
      <c r="AP55">
        <v>8264373140</v>
      </c>
      <c r="AQ55">
        <v>8264373140</v>
      </c>
      <c r="AR55">
        <v>733244801</v>
      </c>
      <c r="AS55">
        <v>0</v>
      </c>
      <c r="AT55">
        <v>5477405251</v>
      </c>
      <c r="AU55">
        <v>5477405251</v>
      </c>
      <c r="AV55">
        <v>5991684934</v>
      </c>
      <c r="AW55">
        <v>532187251</v>
      </c>
      <c r="AX55">
        <v>532187251</v>
      </c>
      <c r="AY55">
        <v>3106370753</v>
      </c>
      <c r="BA55">
        <v>0</v>
      </c>
      <c r="BB55">
        <v>0</v>
      </c>
      <c r="BC55">
        <v>8264373140</v>
      </c>
      <c r="BD55">
        <v>8264373140</v>
      </c>
      <c r="BE55">
        <v>0</v>
      </c>
      <c r="BF55">
        <v>0</v>
      </c>
      <c r="BG55">
        <v>0</v>
      </c>
      <c r="BH55">
        <v>0</v>
      </c>
      <c r="BJ55">
        <v>3106370753</v>
      </c>
      <c r="BK55">
        <v>2457344650</v>
      </c>
      <c r="BL55">
        <v>2457344650</v>
      </c>
      <c r="BM55">
        <v>3106370753</v>
      </c>
      <c r="BP55">
        <v>0</v>
      </c>
      <c r="BQ55">
        <v>0</v>
      </c>
      <c r="BR55">
        <v>486620852</v>
      </c>
      <c r="BS55">
        <v>246123948</v>
      </c>
    </row>
    <row r="56" spans="1:71">
      <c r="A56" t="s">
        <v>323</v>
      </c>
      <c r="B56" t="s">
        <v>70</v>
      </c>
      <c r="C56">
        <v>2004</v>
      </c>
      <c r="D56" t="s">
        <v>207</v>
      </c>
      <c r="E56">
        <v>8</v>
      </c>
      <c r="F56" t="s">
        <v>324</v>
      </c>
      <c r="G56" t="s">
        <v>209</v>
      </c>
      <c r="H56">
        <v>85646976763</v>
      </c>
      <c r="I56">
        <v>39110100487</v>
      </c>
      <c r="J56">
        <v>29223637682</v>
      </c>
      <c r="K56">
        <v>29223637682</v>
      </c>
      <c r="L56">
        <v>24085798478</v>
      </c>
      <c r="M56">
        <v>21013005528</v>
      </c>
      <c r="N56">
        <v>8534251793</v>
      </c>
      <c r="O56">
        <v>51848453959</v>
      </c>
      <c r="P56">
        <v>51848453959</v>
      </c>
      <c r="Q56">
        <v>0</v>
      </c>
      <c r="R56">
        <v>59626392819</v>
      </c>
      <c r="S56">
        <v>3464189339</v>
      </c>
      <c r="T56">
        <v>3464189339</v>
      </c>
      <c r="U56">
        <v>15893513998</v>
      </c>
      <c r="V56">
        <v>24591589219</v>
      </c>
      <c r="W56">
        <v>15893513998</v>
      </c>
      <c r="X56">
        <v>3464189339</v>
      </c>
      <c r="Y56">
        <v>15893513998</v>
      </c>
      <c r="Z56">
        <v>24591589219</v>
      </c>
      <c r="AA56">
        <v>2910892227</v>
      </c>
      <c r="AB56">
        <v>0</v>
      </c>
      <c r="AC56">
        <v>0</v>
      </c>
      <c r="AD56">
        <v>0</v>
      </c>
      <c r="AE56">
        <v>0</v>
      </c>
      <c r="AF56">
        <v>0</v>
      </c>
      <c r="AG56">
        <v>0</v>
      </c>
      <c r="AH56">
        <v>0</v>
      </c>
      <c r="AI56">
        <v>0</v>
      </c>
      <c r="AJ56">
        <v>0</v>
      </c>
      <c r="AK56">
        <v>0</v>
      </c>
      <c r="AL56">
        <v>0</v>
      </c>
      <c r="AM56">
        <v>0</v>
      </c>
      <c r="AN56">
        <v>23446148534</v>
      </c>
      <c r="AO56">
        <v>13406467282</v>
      </c>
      <c r="AP56">
        <v>111155052674</v>
      </c>
      <c r="AQ56">
        <v>87882054640</v>
      </c>
      <c r="AR56">
        <v>23446148534</v>
      </c>
      <c r="AS56">
        <v>0</v>
      </c>
      <c r="AT56">
        <v>53706311800</v>
      </c>
      <c r="AU56">
        <v>53706311800</v>
      </c>
      <c r="AV56">
        <v>52206775588</v>
      </c>
      <c r="AW56">
        <v>2324294155</v>
      </c>
      <c r="AX56">
        <v>2324294155</v>
      </c>
      <c r="AY56">
        <v>51199960234</v>
      </c>
      <c r="BA56">
        <v>0</v>
      </c>
      <c r="BB56">
        <v>0</v>
      </c>
      <c r="BC56">
        <v>111155052674</v>
      </c>
      <c r="BD56">
        <v>111155052674</v>
      </c>
      <c r="BE56">
        <v>0</v>
      </c>
      <c r="BF56">
        <v>0</v>
      </c>
      <c r="BG56">
        <v>0</v>
      </c>
      <c r="BH56">
        <v>0</v>
      </c>
      <c r="BI56">
        <v>16086293033</v>
      </c>
      <c r="BJ56">
        <v>51199960234</v>
      </c>
      <c r="BK56">
        <v>14364473050</v>
      </c>
      <c r="BL56">
        <v>14364473050</v>
      </c>
      <c r="BM56">
        <v>27926962200</v>
      </c>
      <c r="BN56">
        <v>0</v>
      </c>
      <c r="BO56">
        <v>0</v>
      </c>
      <c r="BP56">
        <v>0</v>
      </c>
      <c r="BQ56">
        <v>0</v>
      </c>
      <c r="BR56">
        <v>9842455488</v>
      </c>
      <c r="BS56">
        <v>13406467282</v>
      </c>
    </row>
    <row r="57" spans="1:71">
      <c r="A57" t="s">
        <v>325</v>
      </c>
      <c r="B57" t="s">
        <v>71</v>
      </c>
      <c r="C57">
        <v>2004</v>
      </c>
      <c r="D57" t="s">
        <v>212</v>
      </c>
      <c r="E57">
        <v>4</v>
      </c>
      <c r="F57" t="s">
        <v>326</v>
      </c>
      <c r="G57" t="s">
        <v>209</v>
      </c>
      <c r="H57">
        <v>1409806206</v>
      </c>
      <c r="I57">
        <v>1686624008</v>
      </c>
      <c r="J57">
        <v>1666134268</v>
      </c>
      <c r="K57">
        <v>1666134268</v>
      </c>
      <c r="L57">
        <v>1616687623</v>
      </c>
      <c r="M57">
        <v>2348306712</v>
      </c>
      <c r="N57">
        <v>2233960688</v>
      </c>
      <c r="O57">
        <v>6478209791</v>
      </c>
      <c r="P57">
        <v>6478209791</v>
      </c>
      <c r="Q57">
        <v>0</v>
      </c>
      <c r="R57">
        <v>6483093762</v>
      </c>
      <c r="S57">
        <v>965714882</v>
      </c>
      <c r="T57">
        <v>965714882</v>
      </c>
      <c r="U57">
        <v>262969246</v>
      </c>
      <c r="V57">
        <v>280951170</v>
      </c>
      <c r="W57">
        <v>262969246</v>
      </c>
      <c r="X57">
        <v>965714882</v>
      </c>
      <c r="Y57">
        <v>262969246</v>
      </c>
      <c r="Z57">
        <v>280951170</v>
      </c>
      <c r="AA57">
        <v>229321430</v>
      </c>
      <c r="AB57">
        <v>0</v>
      </c>
      <c r="AL57">
        <v>0</v>
      </c>
      <c r="AM57">
        <v>0</v>
      </c>
      <c r="AN57">
        <v>285646222</v>
      </c>
      <c r="AO57">
        <v>274044257</v>
      </c>
      <c r="AP57">
        <v>9828717816</v>
      </c>
      <c r="AQ57">
        <v>9828717816</v>
      </c>
      <c r="AR57">
        <v>285646222</v>
      </c>
      <c r="AS57">
        <v>0</v>
      </c>
      <c r="AT57">
        <v>7785764192</v>
      </c>
      <c r="AU57">
        <v>7785764192</v>
      </c>
      <c r="AV57">
        <v>7807522318</v>
      </c>
      <c r="AW57">
        <v>330237723</v>
      </c>
      <c r="AX57">
        <v>330237723</v>
      </c>
      <c r="AY57">
        <v>3323981884</v>
      </c>
      <c r="BA57">
        <v>0</v>
      </c>
      <c r="BB57">
        <v>0</v>
      </c>
      <c r="BC57">
        <v>9828717816</v>
      </c>
      <c r="BD57">
        <v>9828717816</v>
      </c>
      <c r="BE57">
        <v>0</v>
      </c>
      <c r="BF57">
        <v>0</v>
      </c>
      <c r="BG57">
        <v>0</v>
      </c>
      <c r="BH57">
        <v>0</v>
      </c>
      <c r="BJ57">
        <v>3323981884</v>
      </c>
      <c r="BK57">
        <v>3093519100</v>
      </c>
      <c r="BL57">
        <v>3093519100</v>
      </c>
      <c r="BM57">
        <v>3323981884</v>
      </c>
      <c r="BP57">
        <v>0</v>
      </c>
      <c r="BQ57">
        <v>0</v>
      </c>
      <c r="BR57">
        <v>9442680</v>
      </c>
      <c r="BS57">
        <v>274044257</v>
      </c>
    </row>
    <row r="58" spans="1:71">
      <c r="A58" t="s">
        <v>327</v>
      </c>
      <c r="B58" t="s">
        <v>72</v>
      </c>
      <c r="C58">
        <v>2004</v>
      </c>
      <c r="D58" t="s">
        <v>212</v>
      </c>
      <c r="E58">
        <v>2</v>
      </c>
      <c r="F58" t="s">
        <v>328</v>
      </c>
      <c r="G58" t="s">
        <v>209</v>
      </c>
      <c r="H58">
        <v>503588321</v>
      </c>
      <c r="I58">
        <v>563208387</v>
      </c>
      <c r="J58">
        <v>482783880</v>
      </c>
      <c r="K58">
        <v>482783880</v>
      </c>
      <c r="L58">
        <v>460225266</v>
      </c>
      <c r="M58">
        <v>943498530</v>
      </c>
      <c r="N58">
        <v>846370130</v>
      </c>
      <c r="O58">
        <v>3533352229</v>
      </c>
      <c r="P58">
        <v>3533352229</v>
      </c>
      <c r="Q58">
        <v>0</v>
      </c>
      <c r="R58">
        <v>3549981308</v>
      </c>
      <c r="S58">
        <v>689611077</v>
      </c>
      <c r="T58">
        <v>689611077</v>
      </c>
      <c r="U58">
        <v>138446431</v>
      </c>
      <c r="V58">
        <v>143866431</v>
      </c>
      <c r="W58">
        <v>138446431</v>
      </c>
      <c r="X58">
        <v>689611077</v>
      </c>
      <c r="Y58">
        <v>138446431</v>
      </c>
      <c r="Z58">
        <v>143866431</v>
      </c>
      <c r="AA58">
        <v>143819379</v>
      </c>
      <c r="AB58">
        <v>0</v>
      </c>
      <c r="AL58">
        <v>0</v>
      </c>
      <c r="AM58">
        <v>0</v>
      </c>
      <c r="AN58">
        <v>38813993</v>
      </c>
      <c r="AO58">
        <v>33393993</v>
      </c>
      <c r="AP58">
        <v>4629074102</v>
      </c>
      <c r="AQ58">
        <v>4629074102</v>
      </c>
      <c r="AR58">
        <v>38813993</v>
      </c>
      <c r="AS58">
        <v>0</v>
      </c>
      <c r="AT58">
        <v>3295032269</v>
      </c>
      <c r="AU58">
        <v>3295032269</v>
      </c>
      <c r="AV58">
        <v>3239583467</v>
      </c>
      <c r="AW58">
        <v>193680958</v>
      </c>
      <c r="AX58">
        <v>193680958</v>
      </c>
      <c r="AY58">
        <v>1052796573</v>
      </c>
      <c r="BA58">
        <v>0</v>
      </c>
      <c r="BB58">
        <v>0</v>
      </c>
      <c r="BC58">
        <v>4629074102</v>
      </c>
      <c r="BD58">
        <v>4629074102</v>
      </c>
      <c r="BE58">
        <v>0</v>
      </c>
      <c r="BF58">
        <v>0</v>
      </c>
      <c r="BG58">
        <v>0</v>
      </c>
      <c r="BH58">
        <v>0</v>
      </c>
      <c r="BJ58">
        <v>1052796573</v>
      </c>
      <c r="BK58">
        <v>916257640</v>
      </c>
      <c r="BL58">
        <v>916257640</v>
      </c>
      <c r="BM58">
        <v>1052796573</v>
      </c>
      <c r="BP58">
        <v>0</v>
      </c>
      <c r="BQ58">
        <v>0</v>
      </c>
      <c r="BR58">
        <v>5420000</v>
      </c>
      <c r="BS58">
        <v>33393993</v>
      </c>
    </row>
    <row r="59" spans="1:71">
      <c r="A59" t="s">
        <v>329</v>
      </c>
      <c r="B59" t="s">
        <v>73</v>
      </c>
      <c r="C59">
        <v>2004</v>
      </c>
      <c r="D59" t="s">
        <v>228</v>
      </c>
      <c r="E59">
        <v>7</v>
      </c>
      <c r="F59" t="s">
        <v>330</v>
      </c>
      <c r="G59" t="s">
        <v>209</v>
      </c>
      <c r="H59">
        <v>44600525618</v>
      </c>
      <c r="I59">
        <v>14505884640</v>
      </c>
      <c r="J59">
        <v>14161559303</v>
      </c>
      <c r="K59">
        <v>14161559303</v>
      </c>
      <c r="L59">
        <v>10057795715</v>
      </c>
      <c r="M59">
        <v>9717848496</v>
      </c>
      <c r="N59">
        <v>5790853489</v>
      </c>
      <c r="O59">
        <v>22975805298</v>
      </c>
      <c r="P59">
        <v>22975805298</v>
      </c>
      <c r="Q59">
        <v>0</v>
      </c>
      <c r="R59">
        <v>24058821436</v>
      </c>
      <c r="S59">
        <v>2479535880</v>
      </c>
      <c r="T59">
        <v>2479535880</v>
      </c>
      <c r="U59">
        <v>3140869734</v>
      </c>
      <c r="V59">
        <v>4538737737</v>
      </c>
      <c r="W59">
        <v>3140869734</v>
      </c>
      <c r="X59">
        <v>2479535880</v>
      </c>
      <c r="Y59">
        <v>3140869734</v>
      </c>
      <c r="Z59">
        <v>4538737737</v>
      </c>
      <c r="AA59">
        <v>770034984</v>
      </c>
      <c r="AB59">
        <v>0</v>
      </c>
      <c r="AC59">
        <v>0</v>
      </c>
      <c r="AD59">
        <v>0</v>
      </c>
      <c r="AE59">
        <v>0</v>
      </c>
      <c r="AF59">
        <v>0</v>
      </c>
      <c r="AG59">
        <v>0</v>
      </c>
      <c r="AH59">
        <v>0</v>
      </c>
      <c r="AI59">
        <v>0</v>
      </c>
      <c r="AJ59">
        <v>0</v>
      </c>
      <c r="AK59">
        <v>0</v>
      </c>
      <c r="AL59">
        <v>0</v>
      </c>
      <c r="AM59">
        <v>0</v>
      </c>
      <c r="AN59">
        <v>3220703660</v>
      </c>
      <c r="AO59">
        <v>1533543104</v>
      </c>
      <c r="AP59">
        <v>54319446978</v>
      </c>
      <c r="AQ59">
        <v>37171554569</v>
      </c>
      <c r="AR59">
        <v>3220703660</v>
      </c>
      <c r="AS59">
        <v>0</v>
      </c>
      <c r="AT59">
        <v>31035197109</v>
      </c>
      <c r="AU59">
        <v>31035197109</v>
      </c>
      <c r="AV59">
        <v>30789821775</v>
      </c>
      <c r="AW59">
        <v>1288635358</v>
      </c>
      <c r="AX59">
        <v>1288635358</v>
      </c>
      <c r="AY59">
        <v>30198420171</v>
      </c>
      <c r="BA59">
        <v>0</v>
      </c>
      <c r="BB59">
        <v>0</v>
      </c>
      <c r="BC59">
        <v>54319446978</v>
      </c>
      <c r="BD59">
        <v>54319446978</v>
      </c>
      <c r="BE59">
        <v>0</v>
      </c>
      <c r="BF59">
        <v>0</v>
      </c>
      <c r="BG59">
        <v>0</v>
      </c>
      <c r="BH59">
        <v>0</v>
      </c>
      <c r="BI59">
        <v>13893678793</v>
      </c>
      <c r="BJ59">
        <v>30198420171</v>
      </c>
      <c r="BK59">
        <v>9628971896</v>
      </c>
      <c r="BL59">
        <v>9628971896</v>
      </c>
      <c r="BM59">
        <v>13050527762</v>
      </c>
      <c r="BN59">
        <v>0</v>
      </c>
      <c r="BO59">
        <v>0</v>
      </c>
      <c r="BP59">
        <v>0</v>
      </c>
      <c r="BQ59">
        <v>0</v>
      </c>
      <c r="BR59">
        <v>1534802344</v>
      </c>
      <c r="BS59">
        <v>1533543104</v>
      </c>
    </row>
    <row r="60" spans="1:71">
      <c r="A60" t="s">
        <v>331</v>
      </c>
      <c r="B60" t="s">
        <v>74</v>
      </c>
      <c r="C60">
        <v>2004</v>
      </c>
      <c r="D60" t="s">
        <v>212</v>
      </c>
      <c r="E60">
        <v>2</v>
      </c>
      <c r="F60" t="s">
        <v>332</v>
      </c>
      <c r="G60" t="s">
        <v>209</v>
      </c>
      <c r="H60">
        <v>696304326</v>
      </c>
      <c r="I60">
        <v>648483117</v>
      </c>
      <c r="J60">
        <v>628859246</v>
      </c>
      <c r="K60">
        <v>628859246</v>
      </c>
      <c r="L60">
        <v>606341753</v>
      </c>
      <c r="M60">
        <v>359871568</v>
      </c>
      <c r="N60">
        <v>320420621</v>
      </c>
      <c r="O60">
        <v>2657032535</v>
      </c>
      <c r="P60">
        <v>2657032535</v>
      </c>
      <c r="Q60">
        <v>0</v>
      </c>
      <c r="R60">
        <v>2707669275</v>
      </c>
      <c r="S60">
        <v>315483585</v>
      </c>
      <c r="T60">
        <v>315483585</v>
      </c>
      <c r="U60">
        <v>140309025</v>
      </c>
      <c r="V60">
        <v>141009025</v>
      </c>
      <c r="W60">
        <v>140309025</v>
      </c>
      <c r="X60">
        <v>315483585</v>
      </c>
      <c r="Y60">
        <v>140309025</v>
      </c>
      <c r="Z60">
        <v>141009025</v>
      </c>
      <c r="AA60">
        <v>112282466</v>
      </c>
      <c r="AB60">
        <v>0</v>
      </c>
      <c r="AL60">
        <v>0</v>
      </c>
      <c r="AM60">
        <v>0</v>
      </c>
      <c r="AN60">
        <v>51097034</v>
      </c>
      <c r="AO60">
        <v>50187034</v>
      </c>
      <c r="AP60">
        <v>3564644019</v>
      </c>
      <c r="AQ60">
        <v>3564644019</v>
      </c>
      <c r="AR60">
        <v>51097034</v>
      </c>
      <c r="AS60">
        <v>0</v>
      </c>
      <c r="AT60">
        <v>2747719123</v>
      </c>
      <c r="AU60">
        <v>2747719123</v>
      </c>
      <c r="AV60">
        <v>2972726864</v>
      </c>
      <c r="AW60">
        <v>151507857</v>
      </c>
      <c r="AX60">
        <v>151507857</v>
      </c>
      <c r="AY60">
        <v>788142208</v>
      </c>
      <c r="BA60">
        <v>0</v>
      </c>
      <c r="BB60">
        <v>0</v>
      </c>
      <c r="BC60">
        <v>3564644019</v>
      </c>
      <c r="BD60">
        <v>3564644019</v>
      </c>
      <c r="BE60">
        <v>0</v>
      </c>
      <c r="BF60">
        <v>0</v>
      </c>
      <c r="BG60">
        <v>0</v>
      </c>
      <c r="BH60">
        <v>0</v>
      </c>
      <c r="BJ60">
        <v>788142208</v>
      </c>
      <c r="BK60">
        <v>794776876</v>
      </c>
      <c r="BL60">
        <v>794776876</v>
      </c>
      <c r="BM60">
        <v>788142208</v>
      </c>
      <c r="BP60">
        <v>0</v>
      </c>
      <c r="BQ60">
        <v>0</v>
      </c>
      <c r="BR60">
        <v>910000</v>
      </c>
      <c r="BS60">
        <v>50187034</v>
      </c>
    </row>
    <row r="61" spans="1:71">
      <c r="A61" t="s">
        <v>333</v>
      </c>
      <c r="B61" t="s">
        <v>75</v>
      </c>
      <c r="C61">
        <v>2004</v>
      </c>
      <c r="D61" t="s">
        <v>231</v>
      </c>
      <c r="E61">
        <v>3</v>
      </c>
      <c r="F61" t="s">
        <v>334</v>
      </c>
      <c r="G61" t="s">
        <v>209</v>
      </c>
      <c r="H61">
        <v>1911728651</v>
      </c>
      <c r="I61">
        <v>1237495721</v>
      </c>
      <c r="J61">
        <v>1084973664</v>
      </c>
      <c r="K61">
        <v>1084973664</v>
      </c>
      <c r="L61">
        <v>1059703375</v>
      </c>
      <c r="M61">
        <v>839208369</v>
      </c>
      <c r="N61">
        <v>664175026</v>
      </c>
      <c r="O61">
        <v>3590764426</v>
      </c>
      <c r="P61">
        <v>3590764426</v>
      </c>
      <c r="Q61">
        <v>0</v>
      </c>
      <c r="R61">
        <v>3668328735</v>
      </c>
      <c r="S61">
        <v>450927213</v>
      </c>
      <c r="T61">
        <v>450927213</v>
      </c>
      <c r="U61">
        <v>288661894</v>
      </c>
      <c r="V61">
        <v>319594591</v>
      </c>
      <c r="W61">
        <v>288661894</v>
      </c>
      <c r="X61">
        <v>450927213</v>
      </c>
      <c r="Y61">
        <v>288661894</v>
      </c>
      <c r="Z61">
        <v>319594591</v>
      </c>
      <c r="AA61">
        <v>130657106</v>
      </c>
      <c r="AB61">
        <v>0</v>
      </c>
      <c r="AL61">
        <v>0</v>
      </c>
      <c r="AM61">
        <v>0</v>
      </c>
      <c r="AN61">
        <v>444909829</v>
      </c>
      <c r="AO61">
        <v>394096189</v>
      </c>
      <c r="AP61">
        <v>5647473830</v>
      </c>
      <c r="AQ61">
        <v>5647473830</v>
      </c>
      <c r="AR61">
        <v>444909829</v>
      </c>
      <c r="AS61">
        <v>0</v>
      </c>
      <c r="AT61">
        <v>4260340896</v>
      </c>
      <c r="AU61">
        <v>4260340896</v>
      </c>
      <c r="AV61">
        <v>4453151287</v>
      </c>
      <c r="AW61">
        <v>324022609</v>
      </c>
      <c r="AX61">
        <v>324022609</v>
      </c>
      <c r="AY61">
        <v>1949011764</v>
      </c>
      <c r="BA61">
        <v>0</v>
      </c>
      <c r="BB61">
        <v>0</v>
      </c>
      <c r="BC61">
        <v>5647473830</v>
      </c>
      <c r="BD61">
        <v>5647473830</v>
      </c>
      <c r="BE61">
        <v>0</v>
      </c>
      <c r="BF61">
        <v>0</v>
      </c>
      <c r="BG61">
        <v>0</v>
      </c>
      <c r="BH61">
        <v>0</v>
      </c>
      <c r="BJ61">
        <v>1949011764</v>
      </c>
      <c r="BK61">
        <v>1767385048</v>
      </c>
      <c r="BL61">
        <v>1767385048</v>
      </c>
      <c r="BM61">
        <v>1949011764</v>
      </c>
      <c r="BP61">
        <v>0</v>
      </c>
      <c r="BQ61">
        <v>0</v>
      </c>
      <c r="BR61">
        <v>44169640</v>
      </c>
      <c r="BS61">
        <v>394096189</v>
      </c>
    </row>
    <row r="62" spans="1:71">
      <c r="A62" t="s">
        <v>335</v>
      </c>
      <c r="B62" t="s">
        <v>76</v>
      </c>
      <c r="C62">
        <v>2004</v>
      </c>
      <c r="D62" t="s">
        <v>231</v>
      </c>
      <c r="E62">
        <v>4</v>
      </c>
      <c r="F62" t="s">
        <v>336</v>
      </c>
      <c r="G62" t="s">
        <v>209</v>
      </c>
      <c r="H62">
        <v>2551100980</v>
      </c>
      <c r="I62">
        <v>675578314</v>
      </c>
      <c r="J62">
        <v>576975492</v>
      </c>
      <c r="K62">
        <v>576975492</v>
      </c>
      <c r="L62">
        <v>539783693</v>
      </c>
      <c r="M62">
        <v>1379675690</v>
      </c>
      <c r="N62">
        <v>1171263514</v>
      </c>
      <c r="O62">
        <v>3921532088</v>
      </c>
      <c r="P62">
        <v>3921532088</v>
      </c>
      <c r="Q62">
        <v>0</v>
      </c>
      <c r="R62">
        <v>3980922151</v>
      </c>
      <c r="S62">
        <v>474281065</v>
      </c>
      <c r="T62">
        <v>474281065</v>
      </c>
      <c r="U62">
        <v>315997070</v>
      </c>
      <c r="V62">
        <v>449587239</v>
      </c>
      <c r="W62">
        <v>315997070</v>
      </c>
      <c r="X62">
        <v>474281065</v>
      </c>
      <c r="Y62">
        <v>315997070</v>
      </c>
      <c r="Z62">
        <v>449587239</v>
      </c>
      <c r="AA62">
        <v>329737553</v>
      </c>
      <c r="AB62">
        <v>0</v>
      </c>
      <c r="AL62">
        <v>0</v>
      </c>
      <c r="AM62">
        <v>0</v>
      </c>
      <c r="AN62">
        <v>385776902</v>
      </c>
      <c r="AO62">
        <v>245635742</v>
      </c>
      <c r="AP62">
        <v>6933865868</v>
      </c>
      <c r="AQ62">
        <v>6933865868</v>
      </c>
      <c r="AR62">
        <v>385776902</v>
      </c>
      <c r="AS62">
        <v>0</v>
      </c>
      <c r="AT62">
        <v>5246926167</v>
      </c>
      <c r="AU62">
        <v>5246926167</v>
      </c>
      <c r="AV62">
        <v>5287730981</v>
      </c>
      <c r="AW62">
        <v>265670416</v>
      </c>
      <c r="AX62">
        <v>265670416</v>
      </c>
      <c r="AY62">
        <v>2953418182</v>
      </c>
      <c r="BA62">
        <v>0</v>
      </c>
      <c r="BB62">
        <v>0</v>
      </c>
      <c r="BC62">
        <v>6933865868</v>
      </c>
      <c r="BD62">
        <v>6933865868</v>
      </c>
      <c r="BE62">
        <v>0</v>
      </c>
      <c r="BF62">
        <v>0</v>
      </c>
      <c r="BG62">
        <v>0</v>
      </c>
      <c r="BH62">
        <v>0</v>
      </c>
      <c r="BJ62">
        <v>2953418182</v>
      </c>
      <c r="BK62">
        <v>2655132119</v>
      </c>
      <c r="BL62">
        <v>2655132119</v>
      </c>
      <c r="BM62">
        <v>2953418182</v>
      </c>
      <c r="BP62">
        <v>0</v>
      </c>
      <c r="BQ62">
        <v>0</v>
      </c>
      <c r="BR62">
        <v>138340060</v>
      </c>
      <c r="BS62">
        <v>245635742</v>
      </c>
    </row>
    <row r="63" spans="1:71">
      <c r="A63" t="s">
        <v>337</v>
      </c>
      <c r="B63" t="s">
        <v>77</v>
      </c>
      <c r="C63">
        <v>2004</v>
      </c>
      <c r="D63" t="s">
        <v>228</v>
      </c>
      <c r="E63">
        <v>5</v>
      </c>
      <c r="F63" t="s">
        <v>338</v>
      </c>
      <c r="G63" t="s">
        <v>209</v>
      </c>
      <c r="H63">
        <v>28308739067</v>
      </c>
      <c r="I63">
        <v>8911241817</v>
      </c>
      <c r="J63">
        <v>7565538495</v>
      </c>
      <c r="K63">
        <v>7565538495</v>
      </c>
      <c r="L63">
        <v>4821010870</v>
      </c>
      <c r="M63">
        <v>2147279490</v>
      </c>
      <c r="N63">
        <v>1066534739</v>
      </c>
      <c r="O63">
        <v>12522960555</v>
      </c>
      <c r="P63">
        <v>12522960555</v>
      </c>
      <c r="Q63">
        <v>0</v>
      </c>
      <c r="R63">
        <v>13543989807</v>
      </c>
      <c r="S63">
        <v>1057956472</v>
      </c>
      <c r="T63">
        <v>1057956472</v>
      </c>
      <c r="U63">
        <v>1006293304</v>
      </c>
      <c r="V63">
        <v>1459743524</v>
      </c>
      <c r="W63">
        <v>1006293304</v>
      </c>
      <c r="X63">
        <v>1057956472</v>
      </c>
      <c r="Y63">
        <v>1006293304</v>
      </c>
      <c r="Z63">
        <v>1459743524</v>
      </c>
      <c r="AA63">
        <v>500915363</v>
      </c>
      <c r="AB63">
        <v>0</v>
      </c>
      <c r="AC63">
        <v>0</v>
      </c>
      <c r="AD63">
        <v>0</v>
      </c>
      <c r="AE63">
        <v>0</v>
      </c>
      <c r="AF63">
        <v>0</v>
      </c>
      <c r="AG63">
        <v>0</v>
      </c>
      <c r="AH63">
        <v>0</v>
      </c>
      <c r="AI63">
        <v>0</v>
      </c>
      <c r="AJ63">
        <v>0</v>
      </c>
      <c r="AK63">
        <v>0</v>
      </c>
      <c r="AL63">
        <v>0</v>
      </c>
      <c r="AM63">
        <v>0</v>
      </c>
      <c r="AN63">
        <v>2127506537</v>
      </c>
      <c r="AO63">
        <v>1579938305</v>
      </c>
      <c r="AP63">
        <v>31040643326</v>
      </c>
      <c r="AQ63">
        <v>18378659645</v>
      </c>
      <c r="AR63">
        <v>2127506537</v>
      </c>
      <c r="AS63">
        <v>0</v>
      </c>
      <c r="AT63">
        <v>15970176672</v>
      </c>
      <c r="AU63">
        <v>15970176672</v>
      </c>
      <c r="AV63">
        <v>15476176163</v>
      </c>
      <c r="AW63">
        <v>755300890</v>
      </c>
      <c r="AX63">
        <v>755300890</v>
      </c>
      <c r="AY63">
        <v>17515307807</v>
      </c>
      <c r="BA63">
        <v>0</v>
      </c>
      <c r="BB63">
        <v>0</v>
      </c>
      <c r="BC63">
        <v>31040643326</v>
      </c>
      <c r="BD63">
        <v>31040643326</v>
      </c>
      <c r="BE63">
        <v>0</v>
      </c>
      <c r="BF63">
        <v>0</v>
      </c>
      <c r="BG63">
        <v>0</v>
      </c>
      <c r="BH63">
        <v>0</v>
      </c>
      <c r="BI63">
        <v>7372768934</v>
      </c>
      <c r="BJ63">
        <v>17515307807</v>
      </c>
      <c r="BK63">
        <v>3712768612</v>
      </c>
      <c r="BL63">
        <v>3712768612</v>
      </c>
      <c r="BM63">
        <v>4853324126</v>
      </c>
      <c r="BN63">
        <v>0</v>
      </c>
      <c r="BO63">
        <v>0</v>
      </c>
      <c r="BP63">
        <v>0</v>
      </c>
      <c r="BQ63">
        <v>0</v>
      </c>
      <c r="BR63">
        <v>488979418</v>
      </c>
      <c r="BS63">
        <v>1579938305</v>
      </c>
    </row>
    <row r="64" spans="1:71">
      <c r="A64" t="s">
        <v>339</v>
      </c>
      <c r="B64" t="s">
        <v>78</v>
      </c>
      <c r="C64">
        <v>2004</v>
      </c>
      <c r="D64" t="s">
        <v>228</v>
      </c>
      <c r="E64">
        <v>5</v>
      </c>
      <c r="F64" t="s">
        <v>340</v>
      </c>
      <c r="G64" t="s">
        <v>209</v>
      </c>
      <c r="H64">
        <v>12214084600</v>
      </c>
      <c r="I64">
        <v>5503981202</v>
      </c>
      <c r="J64">
        <v>6157892674</v>
      </c>
      <c r="K64">
        <v>6157892674</v>
      </c>
      <c r="L64">
        <v>4134665125</v>
      </c>
      <c r="M64">
        <v>4198806477</v>
      </c>
      <c r="N64">
        <v>3573294470</v>
      </c>
      <c r="O64">
        <v>10417405088</v>
      </c>
      <c r="P64">
        <v>10417405088</v>
      </c>
      <c r="Q64">
        <v>0</v>
      </c>
      <c r="R64">
        <v>10708689905</v>
      </c>
      <c r="S64">
        <v>1009504769</v>
      </c>
      <c r="T64">
        <v>1009504769</v>
      </c>
      <c r="U64">
        <v>816617831</v>
      </c>
      <c r="V64">
        <v>1125737086</v>
      </c>
      <c r="W64">
        <v>816617831</v>
      </c>
      <c r="X64">
        <v>1009504769</v>
      </c>
      <c r="Y64">
        <v>816617831</v>
      </c>
      <c r="Z64">
        <v>1125737086</v>
      </c>
      <c r="AA64">
        <v>327024431</v>
      </c>
      <c r="AB64">
        <v>0</v>
      </c>
      <c r="AC64">
        <v>0</v>
      </c>
      <c r="AD64">
        <v>0</v>
      </c>
      <c r="AE64">
        <v>0</v>
      </c>
      <c r="AF64">
        <v>0</v>
      </c>
      <c r="AG64">
        <v>0</v>
      </c>
      <c r="AH64">
        <v>0</v>
      </c>
      <c r="AI64">
        <v>0</v>
      </c>
      <c r="AJ64">
        <v>0</v>
      </c>
      <c r="AK64">
        <v>0</v>
      </c>
      <c r="AL64">
        <v>0</v>
      </c>
      <c r="AM64">
        <v>0</v>
      </c>
      <c r="AN64">
        <v>1633124114</v>
      </c>
      <c r="AO64">
        <v>1217481497</v>
      </c>
      <c r="AP64">
        <v>26298259264</v>
      </c>
      <c r="AQ64">
        <v>15522221875</v>
      </c>
      <c r="AR64">
        <v>1633124114</v>
      </c>
      <c r="AS64">
        <v>0</v>
      </c>
      <c r="AT64">
        <v>15057393921</v>
      </c>
      <c r="AU64">
        <v>15057393921</v>
      </c>
      <c r="AV64">
        <v>15917691224</v>
      </c>
      <c r="AW64">
        <v>717158584</v>
      </c>
      <c r="AX64">
        <v>717158584</v>
      </c>
      <c r="AY64">
        <v>15548468797</v>
      </c>
      <c r="BA64">
        <v>0</v>
      </c>
      <c r="BB64">
        <v>0</v>
      </c>
      <c r="BC64">
        <v>26298259264</v>
      </c>
      <c r="BD64">
        <v>26298259264</v>
      </c>
      <c r="BE64">
        <v>0</v>
      </c>
      <c r="BF64">
        <v>0</v>
      </c>
      <c r="BG64">
        <v>0</v>
      </c>
      <c r="BH64">
        <v>0</v>
      </c>
      <c r="BI64">
        <v>6843439894</v>
      </c>
      <c r="BJ64">
        <v>15548468797</v>
      </c>
      <c r="BK64">
        <v>3880970200</v>
      </c>
      <c r="BL64">
        <v>3880970200</v>
      </c>
      <c r="BM64">
        <v>4772431408</v>
      </c>
      <c r="BN64">
        <v>0</v>
      </c>
      <c r="BO64">
        <v>0</v>
      </c>
      <c r="BP64">
        <v>0</v>
      </c>
      <c r="BQ64">
        <v>0</v>
      </c>
      <c r="BR64">
        <v>321135573</v>
      </c>
      <c r="BS64">
        <v>1217481497</v>
      </c>
    </row>
    <row r="65" spans="1:71">
      <c r="A65" t="s">
        <v>341</v>
      </c>
      <c r="B65" t="s">
        <v>79</v>
      </c>
      <c r="C65">
        <v>2004</v>
      </c>
      <c r="D65" t="s">
        <v>228</v>
      </c>
      <c r="E65">
        <v>7</v>
      </c>
      <c r="F65" t="s">
        <v>342</v>
      </c>
      <c r="G65" t="s">
        <v>209</v>
      </c>
      <c r="H65">
        <v>34619926532</v>
      </c>
      <c r="I65">
        <v>10772704721</v>
      </c>
      <c r="J65">
        <v>11662724804</v>
      </c>
      <c r="K65">
        <v>11662724804</v>
      </c>
      <c r="L65">
        <v>7800458392</v>
      </c>
      <c r="M65">
        <v>4800265258</v>
      </c>
      <c r="N65">
        <v>2705109138</v>
      </c>
      <c r="O65">
        <v>18366911572</v>
      </c>
      <c r="P65">
        <v>18366911572</v>
      </c>
      <c r="Q65">
        <v>0</v>
      </c>
      <c r="R65">
        <v>19511836668</v>
      </c>
      <c r="S65">
        <v>1347363993</v>
      </c>
      <c r="T65">
        <v>1347363993</v>
      </c>
      <c r="U65">
        <v>2648956525</v>
      </c>
      <c r="V65">
        <v>3869944120</v>
      </c>
      <c r="W65">
        <v>2648956525</v>
      </c>
      <c r="X65">
        <v>1347363993</v>
      </c>
      <c r="Y65">
        <v>2648956525</v>
      </c>
      <c r="Z65">
        <v>3869944120</v>
      </c>
      <c r="AA65">
        <v>387697378</v>
      </c>
      <c r="AB65">
        <v>0</v>
      </c>
      <c r="AC65">
        <v>0</v>
      </c>
      <c r="AD65">
        <v>0</v>
      </c>
      <c r="AE65">
        <v>0</v>
      </c>
      <c r="AF65">
        <v>0</v>
      </c>
      <c r="AG65">
        <v>0</v>
      </c>
      <c r="AH65">
        <v>0</v>
      </c>
      <c r="AI65">
        <v>0</v>
      </c>
      <c r="AJ65">
        <v>0</v>
      </c>
      <c r="AK65">
        <v>0</v>
      </c>
      <c r="AL65">
        <v>0</v>
      </c>
      <c r="AM65">
        <v>0</v>
      </c>
      <c r="AN65">
        <v>3231199254</v>
      </c>
      <c r="AO65">
        <v>1543832646</v>
      </c>
      <c r="AP65">
        <v>51188217753</v>
      </c>
      <c r="AQ65">
        <v>30948504722</v>
      </c>
      <c r="AR65">
        <v>3231199254</v>
      </c>
      <c r="AS65">
        <v>0</v>
      </c>
      <c r="AT65">
        <v>27672785331</v>
      </c>
      <c r="AU65">
        <v>27672785331</v>
      </c>
      <c r="AV65">
        <v>26743504678</v>
      </c>
      <c r="AW65">
        <v>1602783793</v>
      </c>
      <c r="AX65">
        <v>1602783793</v>
      </c>
      <c r="AY65">
        <v>31699416760</v>
      </c>
      <c r="BA65">
        <v>0</v>
      </c>
      <c r="BB65">
        <v>0</v>
      </c>
      <c r="BC65">
        <v>51188217753</v>
      </c>
      <c r="BD65">
        <v>51188217753</v>
      </c>
      <c r="BE65">
        <v>0</v>
      </c>
      <c r="BF65">
        <v>0</v>
      </c>
      <c r="BG65">
        <v>0</v>
      </c>
      <c r="BH65">
        <v>0</v>
      </c>
      <c r="BI65">
        <v>13373640786</v>
      </c>
      <c r="BJ65">
        <v>31699416760</v>
      </c>
      <c r="BK65">
        <v>8157971900</v>
      </c>
      <c r="BL65">
        <v>8157971900</v>
      </c>
      <c r="BM65">
        <v>11459703729</v>
      </c>
      <c r="BN65">
        <v>0</v>
      </c>
      <c r="BO65">
        <v>0</v>
      </c>
      <c r="BP65">
        <v>0</v>
      </c>
      <c r="BQ65">
        <v>0</v>
      </c>
      <c r="BR65">
        <v>1155056271</v>
      </c>
      <c r="BS65">
        <v>1543832646</v>
      </c>
    </row>
    <row r="66" spans="1:71">
      <c r="A66" t="s">
        <v>343</v>
      </c>
      <c r="B66" t="s">
        <v>80</v>
      </c>
      <c r="C66">
        <v>2004</v>
      </c>
      <c r="D66" t="s">
        <v>228</v>
      </c>
      <c r="E66">
        <v>7</v>
      </c>
      <c r="F66" t="s">
        <v>344</v>
      </c>
      <c r="G66" t="s">
        <v>209</v>
      </c>
      <c r="H66">
        <v>32011118512</v>
      </c>
      <c r="I66">
        <v>12513320152</v>
      </c>
      <c r="J66">
        <v>13347377773</v>
      </c>
      <c r="K66">
        <v>13347377773</v>
      </c>
      <c r="L66">
        <v>9798046344</v>
      </c>
      <c r="M66">
        <v>8600920830</v>
      </c>
      <c r="N66">
        <v>5042669570</v>
      </c>
      <c r="O66">
        <v>27922914011</v>
      </c>
      <c r="P66">
        <v>27922914011</v>
      </c>
      <c r="Q66">
        <v>0</v>
      </c>
      <c r="R66">
        <v>29907330637</v>
      </c>
      <c r="S66">
        <v>2307884804</v>
      </c>
      <c r="T66">
        <v>2307884804</v>
      </c>
      <c r="U66">
        <v>4488557796</v>
      </c>
      <c r="V66">
        <v>6199756531</v>
      </c>
      <c r="W66">
        <v>4488557796</v>
      </c>
      <c r="X66">
        <v>2307884804</v>
      </c>
      <c r="Y66">
        <v>4488557796</v>
      </c>
      <c r="Z66">
        <v>6199756531</v>
      </c>
      <c r="AA66">
        <v>659932426</v>
      </c>
      <c r="AB66">
        <v>0</v>
      </c>
      <c r="AC66">
        <v>0</v>
      </c>
      <c r="AD66">
        <v>0</v>
      </c>
      <c r="AE66">
        <v>0</v>
      </c>
      <c r="AF66">
        <v>0</v>
      </c>
      <c r="AG66">
        <v>0</v>
      </c>
      <c r="AH66">
        <v>0</v>
      </c>
      <c r="AI66">
        <v>0</v>
      </c>
      <c r="AJ66">
        <v>0</v>
      </c>
      <c r="AK66">
        <v>0</v>
      </c>
      <c r="AL66">
        <v>0</v>
      </c>
      <c r="AM66">
        <v>0</v>
      </c>
      <c r="AN66">
        <v>6311089298</v>
      </c>
      <c r="AO66">
        <v>4248953417</v>
      </c>
      <c r="AP66">
        <v>58488012755</v>
      </c>
      <c r="AQ66">
        <v>42221735673</v>
      </c>
      <c r="AR66">
        <v>6311089298</v>
      </c>
      <c r="AS66">
        <v>0</v>
      </c>
      <c r="AT66">
        <v>33081779620</v>
      </c>
      <c r="AU66">
        <v>33081779620</v>
      </c>
      <c r="AV66">
        <v>35005447315</v>
      </c>
      <c r="AW66">
        <v>1841673395</v>
      </c>
      <c r="AX66">
        <v>1841673395</v>
      </c>
      <c r="AY66">
        <v>28573079161</v>
      </c>
      <c r="BA66">
        <v>0</v>
      </c>
      <c r="BB66">
        <v>0</v>
      </c>
      <c r="BC66">
        <v>58488012755</v>
      </c>
      <c r="BD66">
        <v>58488012755</v>
      </c>
      <c r="BE66">
        <v>0</v>
      </c>
      <c r="BF66">
        <v>0</v>
      </c>
      <c r="BG66">
        <v>0</v>
      </c>
      <c r="BH66">
        <v>0</v>
      </c>
      <c r="BI66">
        <v>12431837734</v>
      </c>
      <c r="BJ66">
        <v>28573079161</v>
      </c>
      <c r="BK66">
        <v>8683845470</v>
      </c>
      <c r="BL66">
        <v>8683845470</v>
      </c>
      <c r="BM66">
        <v>12306802079</v>
      </c>
      <c r="BN66">
        <v>0</v>
      </c>
      <c r="BO66">
        <v>0</v>
      </c>
      <c r="BP66">
        <v>0</v>
      </c>
      <c r="BQ66">
        <v>0</v>
      </c>
      <c r="BR66">
        <v>1933519611</v>
      </c>
      <c r="BS66">
        <v>4248953417</v>
      </c>
    </row>
    <row r="67" spans="1:71">
      <c r="A67" t="s">
        <v>345</v>
      </c>
      <c r="B67" t="s">
        <v>81</v>
      </c>
      <c r="C67">
        <v>2004</v>
      </c>
      <c r="D67" t="s">
        <v>228</v>
      </c>
      <c r="E67">
        <v>6</v>
      </c>
      <c r="F67" t="s">
        <v>346</v>
      </c>
      <c r="G67" t="s">
        <v>209</v>
      </c>
      <c r="H67">
        <v>30712831022</v>
      </c>
      <c r="I67">
        <v>11028486070</v>
      </c>
      <c r="J67">
        <v>11722466941</v>
      </c>
      <c r="K67">
        <v>11722466941</v>
      </c>
      <c r="L67">
        <v>8466302307</v>
      </c>
      <c r="M67">
        <v>4765533040</v>
      </c>
      <c r="N67">
        <v>3006241241</v>
      </c>
      <c r="O67">
        <v>13759296399</v>
      </c>
      <c r="P67">
        <v>13759296399</v>
      </c>
      <c r="Q67">
        <v>0</v>
      </c>
      <c r="R67">
        <v>14495851218</v>
      </c>
      <c r="S67">
        <v>1292417569</v>
      </c>
      <c r="T67">
        <v>1292417569</v>
      </c>
      <c r="U67">
        <v>1245106291</v>
      </c>
      <c r="V67">
        <v>2401965253</v>
      </c>
      <c r="W67">
        <v>1245106291</v>
      </c>
      <c r="X67">
        <v>1292417569</v>
      </c>
      <c r="Y67">
        <v>1245106291</v>
      </c>
      <c r="Z67">
        <v>2401965253</v>
      </c>
      <c r="AA67">
        <v>692004911</v>
      </c>
      <c r="AB67">
        <v>0</v>
      </c>
      <c r="AC67">
        <v>0</v>
      </c>
      <c r="AD67">
        <v>0</v>
      </c>
      <c r="AE67">
        <v>0</v>
      </c>
      <c r="AF67">
        <v>0</v>
      </c>
      <c r="AG67">
        <v>0</v>
      </c>
      <c r="AH67">
        <v>0</v>
      </c>
      <c r="AI67">
        <v>0</v>
      </c>
      <c r="AJ67">
        <v>0</v>
      </c>
      <c r="AK67">
        <v>0</v>
      </c>
      <c r="AL67">
        <v>0</v>
      </c>
      <c r="AM67">
        <v>0</v>
      </c>
      <c r="AN67">
        <v>2437481288</v>
      </c>
      <c r="AO67">
        <v>890252894</v>
      </c>
      <c r="AP67">
        <v>37763364688</v>
      </c>
      <c r="AQ67">
        <v>23374405355</v>
      </c>
      <c r="AR67">
        <v>2437481288</v>
      </c>
      <c r="AS67">
        <v>0</v>
      </c>
      <c r="AT67">
        <v>19915333647</v>
      </c>
      <c r="AU67">
        <v>19915333647</v>
      </c>
      <c r="AV67">
        <v>19755092916</v>
      </c>
      <c r="AW67">
        <v>1170491262</v>
      </c>
      <c r="AX67">
        <v>1170491262</v>
      </c>
      <c r="AY67">
        <v>23185649101</v>
      </c>
      <c r="BA67">
        <v>0</v>
      </c>
      <c r="BB67">
        <v>0</v>
      </c>
      <c r="BC67">
        <v>37763364688</v>
      </c>
      <c r="BD67">
        <v>37763364688</v>
      </c>
      <c r="BE67">
        <v>0</v>
      </c>
      <c r="BF67">
        <v>0</v>
      </c>
      <c r="BG67">
        <v>0</v>
      </c>
      <c r="BH67">
        <v>0</v>
      </c>
      <c r="BI67">
        <v>9595002581</v>
      </c>
      <c r="BJ67">
        <v>23185649101</v>
      </c>
      <c r="BK67">
        <v>6337497111</v>
      </c>
      <c r="BL67">
        <v>6337497111</v>
      </c>
      <c r="BM67">
        <v>8796689768</v>
      </c>
      <c r="BN67">
        <v>0</v>
      </c>
      <c r="BO67">
        <v>0</v>
      </c>
      <c r="BP67">
        <v>0</v>
      </c>
      <c r="BQ67">
        <v>0</v>
      </c>
      <c r="BR67">
        <v>1361844938</v>
      </c>
      <c r="BS67">
        <v>890252894</v>
      </c>
    </row>
    <row r="68" spans="1:71">
      <c r="A68" t="s">
        <v>347</v>
      </c>
      <c r="B68" t="s">
        <v>82</v>
      </c>
      <c r="C68">
        <v>2004</v>
      </c>
      <c r="D68" t="s">
        <v>228</v>
      </c>
      <c r="E68">
        <v>5</v>
      </c>
      <c r="F68" t="s">
        <v>348</v>
      </c>
      <c r="G68" t="s">
        <v>209</v>
      </c>
      <c r="H68">
        <v>41133807909</v>
      </c>
      <c r="I68">
        <v>10045698168</v>
      </c>
      <c r="J68">
        <v>12586282024</v>
      </c>
      <c r="K68">
        <v>12586282024</v>
      </c>
      <c r="L68">
        <v>9787757231</v>
      </c>
      <c r="M68">
        <v>6662836235</v>
      </c>
      <c r="N68">
        <v>3696461369</v>
      </c>
      <c r="O68">
        <v>14249972439</v>
      </c>
      <c r="P68">
        <v>14249972439</v>
      </c>
      <c r="Q68">
        <v>0</v>
      </c>
      <c r="R68">
        <v>15296125947</v>
      </c>
      <c r="S68">
        <v>1502909703</v>
      </c>
      <c r="T68">
        <v>1502909703</v>
      </c>
      <c r="U68">
        <v>1650215499</v>
      </c>
      <c r="V68">
        <v>2670547452</v>
      </c>
      <c r="W68">
        <v>1650215499</v>
      </c>
      <c r="X68">
        <v>1502909703</v>
      </c>
      <c r="Y68">
        <v>1650215499</v>
      </c>
      <c r="Z68">
        <v>2670547452</v>
      </c>
      <c r="AA68">
        <v>139963284</v>
      </c>
      <c r="AB68">
        <v>0</v>
      </c>
      <c r="AC68">
        <v>0</v>
      </c>
      <c r="AD68">
        <v>0</v>
      </c>
      <c r="AE68">
        <v>0</v>
      </c>
      <c r="AF68">
        <v>0</v>
      </c>
      <c r="AG68">
        <v>0</v>
      </c>
      <c r="AH68">
        <v>0</v>
      </c>
      <c r="AI68">
        <v>0</v>
      </c>
      <c r="AJ68">
        <v>0</v>
      </c>
      <c r="AK68">
        <v>0</v>
      </c>
      <c r="AL68">
        <v>0</v>
      </c>
      <c r="AM68">
        <v>0</v>
      </c>
      <c r="AN68">
        <v>3486486685</v>
      </c>
      <c r="AO68">
        <v>2322535068</v>
      </c>
      <c r="AP68">
        <v>35173646403</v>
      </c>
      <c r="AQ68">
        <v>21941314474</v>
      </c>
      <c r="AR68">
        <v>3486486685</v>
      </c>
      <c r="AS68">
        <v>0</v>
      </c>
      <c r="AT68">
        <v>18556389328</v>
      </c>
      <c r="AU68">
        <v>18556389328</v>
      </c>
      <c r="AV68">
        <v>18310184807</v>
      </c>
      <c r="AW68">
        <v>2406405474</v>
      </c>
      <c r="AX68">
        <v>2406405474</v>
      </c>
      <c r="AY68">
        <v>19868749708</v>
      </c>
      <c r="BA68">
        <v>0</v>
      </c>
      <c r="BB68">
        <v>0</v>
      </c>
      <c r="BC68">
        <v>35173646403</v>
      </c>
      <c r="BD68">
        <v>35173646403</v>
      </c>
      <c r="BE68">
        <v>0</v>
      </c>
      <c r="BF68">
        <v>0</v>
      </c>
      <c r="BG68">
        <v>0</v>
      </c>
      <c r="BH68">
        <v>0</v>
      </c>
      <c r="BI68">
        <v>9116770856</v>
      </c>
      <c r="BJ68">
        <v>19868749708</v>
      </c>
      <c r="BK68">
        <v>4495686807</v>
      </c>
      <c r="BL68">
        <v>4495686807</v>
      </c>
      <c r="BM68">
        <v>6636417779</v>
      </c>
      <c r="BN68">
        <v>0</v>
      </c>
      <c r="BO68">
        <v>0</v>
      </c>
      <c r="BP68">
        <v>0</v>
      </c>
      <c r="BQ68">
        <v>0</v>
      </c>
      <c r="BR68">
        <v>1094859449</v>
      </c>
      <c r="BS68">
        <v>2322535068</v>
      </c>
    </row>
    <row r="69" spans="1:71">
      <c r="A69" t="s">
        <v>349</v>
      </c>
      <c r="B69" t="s">
        <v>83</v>
      </c>
      <c r="C69">
        <v>2004</v>
      </c>
      <c r="D69" t="s">
        <v>212</v>
      </c>
      <c r="E69">
        <v>2</v>
      </c>
      <c r="F69" t="s">
        <v>350</v>
      </c>
      <c r="G69" t="s">
        <v>209</v>
      </c>
      <c r="H69">
        <v>677089564</v>
      </c>
      <c r="I69">
        <v>1035582827</v>
      </c>
      <c r="J69">
        <v>939569830</v>
      </c>
      <c r="K69">
        <v>939569830</v>
      </c>
      <c r="L69">
        <v>922630430</v>
      </c>
      <c r="M69">
        <v>816533314</v>
      </c>
      <c r="N69">
        <v>714966612</v>
      </c>
      <c r="O69">
        <v>3627443597</v>
      </c>
      <c r="P69">
        <v>3627443597</v>
      </c>
      <c r="Q69">
        <v>0</v>
      </c>
      <c r="R69">
        <v>3665891805</v>
      </c>
      <c r="S69">
        <v>427065824</v>
      </c>
      <c r="T69">
        <v>427065824</v>
      </c>
      <c r="U69">
        <v>141051061</v>
      </c>
      <c r="V69">
        <v>144898637</v>
      </c>
      <c r="W69">
        <v>141051061</v>
      </c>
      <c r="X69">
        <v>427065824</v>
      </c>
      <c r="Y69">
        <v>141051061</v>
      </c>
      <c r="Z69">
        <v>144898637</v>
      </c>
      <c r="AA69">
        <v>121956500</v>
      </c>
      <c r="AB69">
        <v>0</v>
      </c>
      <c r="AL69">
        <v>0</v>
      </c>
      <c r="AM69">
        <v>0</v>
      </c>
      <c r="AN69">
        <v>138535119</v>
      </c>
      <c r="AO69">
        <v>54150250</v>
      </c>
      <c r="AP69">
        <v>4501956353</v>
      </c>
      <c r="AQ69">
        <v>4501956353</v>
      </c>
      <c r="AR69">
        <v>138535119</v>
      </c>
      <c r="AS69">
        <v>0</v>
      </c>
      <c r="AT69">
        <v>3366425351</v>
      </c>
      <c r="AU69">
        <v>3366425351</v>
      </c>
      <c r="AV69">
        <v>3377163070</v>
      </c>
      <c r="AW69">
        <v>200764754</v>
      </c>
      <c r="AX69">
        <v>200764754</v>
      </c>
      <c r="AY69">
        <v>824770498</v>
      </c>
      <c r="BA69">
        <v>0</v>
      </c>
      <c r="BB69">
        <v>0</v>
      </c>
      <c r="BC69">
        <v>4501956353</v>
      </c>
      <c r="BD69">
        <v>4501956353</v>
      </c>
      <c r="BE69">
        <v>0</v>
      </c>
      <c r="BF69">
        <v>0</v>
      </c>
      <c r="BG69">
        <v>0</v>
      </c>
      <c r="BH69">
        <v>0</v>
      </c>
      <c r="BJ69">
        <v>824770498</v>
      </c>
      <c r="BK69">
        <v>656067100</v>
      </c>
      <c r="BL69">
        <v>656067100</v>
      </c>
      <c r="BM69">
        <v>824770498</v>
      </c>
      <c r="BP69">
        <v>0</v>
      </c>
      <c r="BQ69">
        <v>0</v>
      </c>
      <c r="BR69">
        <v>4006316</v>
      </c>
      <c r="BS69">
        <v>54150250</v>
      </c>
    </row>
    <row r="70" spans="1:71">
      <c r="A70" t="s">
        <v>351</v>
      </c>
      <c r="B70" t="s">
        <v>84</v>
      </c>
      <c r="C70">
        <v>2004</v>
      </c>
      <c r="D70" t="s">
        <v>228</v>
      </c>
      <c r="E70">
        <v>5</v>
      </c>
      <c r="F70" t="s">
        <v>352</v>
      </c>
      <c r="G70" t="s">
        <v>209</v>
      </c>
      <c r="H70">
        <v>13870487816</v>
      </c>
      <c r="I70">
        <v>7716566674</v>
      </c>
      <c r="J70">
        <v>7908373360</v>
      </c>
      <c r="K70">
        <v>7908373360</v>
      </c>
      <c r="L70">
        <v>5796809840</v>
      </c>
      <c r="M70">
        <v>2736898322</v>
      </c>
      <c r="N70">
        <v>1519644094</v>
      </c>
      <c r="O70">
        <v>11275808524</v>
      </c>
      <c r="P70">
        <v>11275808524</v>
      </c>
      <c r="Q70">
        <v>0</v>
      </c>
      <c r="R70">
        <v>11867462528</v>
      </c>
      <c r="S70">
        <v>939184614</v>
      </c>
      <c r="T70">
        <v>939184614</v>
      </c>
      <c r="U70">
        <v>1543327708</v>
      </c>
      <c r="V70">
        <v>2148924101</v>
      </c>
      <c r="W70">
        <v>1543327708</v>
      </c>
      <c r="X70">
        <v>939184614</v>
      </c>
      <c r="Y70">
        <v>1543327708</v>
      </c>
      <c r="Z70">
        <v>2148924101</v>
      </c>
      <c r="AA70">
        <v>274455619</v>
      </c>
      <c r="AB70">
        <v>0</v>
      </c>
      <c r="AC70">
        <v>0</v>
      </c>
      <c r="AD70">
        <v>0</v>
      </c>
      <c r="AE70">
        <v>0</v>
      </c>
      <c r="AF70">
        <v>0</v>
      </c>
      <c r="AG70">
        <v>0</v>
      </c>
      <c r="AH70">
        <v>0</v>
      </c>
      <c r="AI70">
        <v>0</v>
      </c>
      <c r="AJ70">
        <v>0</v>
      </c>
      <c r="AK70">
        <v>0</v>
      </c>
      <c r="AL70">
        <v>0</v>
      </c>
      <c r="AM70">
        <v>0</v>
      </c>
      <c r="AN70">
        <v>1481116134</v>
      </c>
      <c r="AO70">
        <v>710609941</v>
      </c>
      <c r="AP70">
        <v>28411937675</v>
      </c>
      <c r="AQ70">
        <v>17550258144</v>
      </c>
      <c r="AR70">
        <v>1481116134</v>
      </c>
      <c r="AS70">
        <v>0</v>
      </c>
      <c r="AT70">
        <v>15356499009</v>
      </c>
      <c r="AU70">
        <v>15356499009</v>
      </c>
      <c r="AV70">
        <v>15335419125</v>
      </c>
      <c r="AW70">
        <v>744899109</v>
      </c>
      <c r="AX70">
        <v>744899109</v>
      </c>
      <c r="AY70">
        <v>16510447407</v>
      </c>
      <c r="BA70">
        <v>0</v>
      </c>
      <c r="BB70">
        <v>0</v>
      </c>
      <c r="BC70">
        <v>28411937675</v>
      </c>
      <c r="BD70">
        <v>28411937675</v>
      </c>
      <c r="BE70">
        <v>0</v>
      </c>
      <c r="BF70">
        <v>0</v>
      </c>
      <c r="BG70">
        <v>0</v>
      </c>
      <c r="BH70">
        <v>0</v>
      </c>
      <c r="BI70">
        <v>6072281088</v>
      </c>
      <c r="BJ70">
        <v>16510447407</v>
      </c>
      <c r="BK70">
        <v>4118963900</v>
      </c>
      <c r="BL70">
        <v>4118963900</v>
      </c>
      <c r="BM70">
        <v>5648767876</v>
      </c>
      <c r="BN70">
        <v>0</v>
      </c>
      <c r="BO70">
        <v>0</v>
      </c>
      <c r="BP70">
        <v>0</v>
      </c>
      <c r="BQ70">
        <v>0</v>
      </c>
      <c r="BR70">
        <v>647503558</v>
      </c>
      <c r="BS70">
        <v>710609941</v>
      </c>
    </row>
    <row r="71" spans="1:71">
      <c r="A71" t="s">
        <v>353</v>
      </c>
      <c r="B71" t="s">
        <v>85</v>
      </c>
      <c r="C71">
        <v>2004</v>
      </c>
      <c r="D71" t="s">
        <v>228</v>
      </c>
      <c r="E71">
        <v>6</v>
      </c>
      <c r="F71" t="s">
        <v>354</v>
      </c>
      <c r="G71" t="s">
        <v>209</v>
      </c>
      <c r="H71">
        <v>27380967933</v>
      </c>
      <c r="I71">
        <v>8077699701</v>
      </c>
      <c r="J71">
        <v>7871099785</v>
      </c>
      <c r="K71">
        <v>7871099785</v>
      </c>
      <c r="L71">
        <v>5552510066</v>
      </c>
      <c r="M71">
        <v>5445696519</v>
      </c>
      <c r="N71">
        <v>2961220508</v>
      </c>
      <c r="O71">
        <v>14185697933</v>
      </c>
      <c r="P71">
        <v>14185697933</v>
      </c>
      <c r="Q71">
        <v>0</v>
      </c>
      <c r="R71">
        <v>15412711996</v>
      </c>
      <c r="S71">
        <v>1329228232</v>
      </c>
      <c r="T71">
        <v>1329228232</v>
      </c>
      <c r="U71">
        <v>1697240692</v>
      </c>
      <c r="V71">
        <v>2325999747</v>
      </c>
      <c r="W71">
        <v>1697240692</v>
      </c>
      <c r="X71">
        <v>1329228232</v>
      </c>
      <c r="Y71">
        <v>1697240692</v>
      </c>
      <c r="Z71">
        <v>2325999747</v>
      </c>
      <c r="AA71">
        <v>566676888</v>
      </c>
      <c r="AB71">
        <v>0</v>
      </c>
      <c r="AC71">
        <v>0</v>
      </c>
      <c r="AD71">
        <v>0</v>
      </c>
      <c r="AE71">
        <v>0</v>
      </c>
      <c r="AF71">
        <v>0</v>
      </c>
      <c r="AG71">
        <v>0</v>
      </c>
      <c r="AH71">
        <v>0</v>
      </c>
      <c r="AI71">
        <v>0</v>
      </c>
      <c r="AJ71">
        <v>0</v>
      </c>
      <c r="AK71">
        <v>0</v>
      </c>
      <c r="AL71">
        <v>0</v>
      </c>
      <c r="AM71">
        <v>0</v>
      </c>
      <c r="AN71">
        <v>2884701113</v>
      </c>
      <c r="AO71">
        <v>2179567402</v>
      </c>
      <c r="AP71">
        <v>33540995565</v>
      </c>
      <c r="AQ71">
        <v>22652344878</v>
      </c>
      <c r="AR71">
        <v>2884701113</v>
      </c>
      <c r="AS71">
        <v>0</v>
      </c>
      <c r="AT71">
        <v>19054812096</v>
      </c>
      <c r="AU71">
        <v>19054812096</v>
      </c>
      <c r="AV71">
        <v>18321439306</v>
      </c>
      <c r="AW71">
        <v>1018898823</v>
      </c>
      <c r="AX71">
        <v>1018898823</v>
      </c>
      <c r="AY71">
        <v>18067889486</v>
      </c>
      <c r="BA71">
        <v>0</v>
      </c>
      <c r="BB71">
        <v>0</v>
      </c>
      <c r="BC71">
        <v>33540995565</v>
      </c>
      <c r="BD71">
        <v>33540995565</v>
      </c>
      <c r="BE71">
        <v>0</v>
      </c>
      <c r="BF71">
        <v>0</v>
      </c>
      <c r="BG71">
        <v>0</v>
      </c>
      <c r="BH71">
        <v>0</v>
      </c>
      <c r="BI71">
        <v>7742387411</v>
      </c>
      <c r="BJ71">
        <v>18067889486</v>
      </c>
      <c r="BK71">
        <v>5586879180</v>
      </c>
      <c r="BL71">
        <v>5586879180</v>
      </c>
      <c r="BM71">
        <v>7179238799</v>
      </c>
      <c r="BN71">
        <v>0</v>
      </c>
      <c r="BO71">
        <v>0</v>
      </c>
      <c r="BP71">
        <v>0</v>
      </c>
      <c r="BQ71">
        <v>0</v>
      </c>
      <c r="BR71">
        <v>688144917</v>
      </c>
      <c r="BS71">
        <v>2179567402</v>
      </c>
    </row>
    <row r="72" spans="1:71">
      <c r="A72" t="s">
        <v>355</v>
      </c>
      <c r="B72" t="s">
        <v>86</v>
      </c>
      <c r="C72">
        <v>2004</v>
      </c>
      <c r="D72" t="s">
        <v>228</v>
      </c>
      <c r="E72">
        <v>5</v>
      </c>
      <c r="F72" t="s">
        <v>356</v>
      </c>
      <c r="G72" t="s">
        <v>209</v>
      </c>
      <c r="H72">
        <v>17465435191</v>
      </c>
      <c r="I72">
        <v>4469302407</v>
      </c>
      <c r="J72">
        <v>6125928712</v>
      </c>
      <c r="K72">
        <v>6125928712</v>
      </c>
      <c r="L72">
        <v>3939326694</v>
      </c>
      <c r="M72">
        <v>2240061516</v>
      </c>
      <c r="N72">
        <v>911409636</v>
      </c>
      <c r="O72">
        <v>10358928264</v>
      </c>
      <c r="P72">
        <v>10358928264</v>
      </c>
      <c r="Q72">
        <v>0</v>
      </c>
      <c r="R72">
        <v>11148533430</v>
      </c>
      <c r="S72">
        <v>1023077664</v>
      </c>
      <c r="T72">
        <v>1023077664</v>
      </c>
      <c r="U72">
        <v>979572258</v>
      </c>
      <c r="V72">
        <v>1271077016</v>
      </c>
      <c r="W72">
        <v>979572258</v>
      </c>
      <c r="X72">
        <v>1023077664</v>
      </c>
      <c r="Y72">
        <v>979572258</v>
      </c>
      <c r="Z72">
        <v>1271077016</v>
      </c>
      <c r="AA72">
        <v>149475304</v>
      </c>
      <c r="AB72">
        <v>0</v>
      </c>
      <c r="AC72">
        <v>0</v>
      </c>
      <c r="AD72">
        <v>0</v>
      </c>
      <c r="AE72">
        <v>0</v>
      </c>
      <c r="AF72">
        <v>0</v>
      </c>
      <c r="AG72">
        <v>0</v>
      </c>
      <c r="AH72">
        <v>0</v>
      </c>
      <c r="AI72">
        <v>0</v>
      </c>
      <c r="AJ72">
        <v>0</v>
      </c>
      <c r="AK72">
        <v>0</v>
      </c>
      <c r="AL72">
        <v>0</v>
      </c>
      <c r="AM72">
        <v>0</v>
      </c>
      <c r="AN72">
        <v>933425754</v>
      </c>
      <c r="AO72">
        <v>460166519</v>
      </c>
      <c r="AP72">
        <v>26062719194</v>
      </c>
      <c r="AQ72">
        <v>15734368807</v>
      </c>
      <c r="AR72">
        <v>933425754</v>
      </c>
      <c r="AS72">
        <v>0</v>
      </c>
      <c r="AT72">
        <v>14606674039</v>
      </c>
      <c r="AU72">
        <v>14606674039</v>
      </c>
      <c r="AV72">
        <v>14200816223</v>
      </c>
      <c r="AW72">
        <v>892879114</v>
      </c>
      <c r="AX72">
        <v>892879114</v>
      </c>
      <c r="AY72">
        <v>14865417499</v>
      </c>
      <c r="BA72">
        <v>0</v>
      </c>
      <c r="BB72">
        <v>0</v>
      </c>
      <c r="BC72">
        <v>26062719194</v>
      </c>
      <c r="BD72">
        <v>26062719194</v>
      </c>
      <c r="BE72">
        <v>0</v>
      </c>
      <c r="BF72">
        <v>0</v>
      </c>
      <c r="BG72">
        <v>0</v>
      </c>
      <c r="BH72">
        <v>0</v>
      </c>
      <c r="BI72">
        <v>5775987483</v>
      </c>
      <c r="BJ72">
        <v>14865417499</v>
      </c>
      <c r="BK72">
        <v>3440725300</v>
      </c>
      <c r="BL72">
        <v>3440725300</v>
      </c>
      <c r="BM72">
        <v>4537067112</v>
      </c>
      <c r="BN72">
        <v>0</v>
      </c>
      <c r="BO72">
        <v>0</v>
      </c>
      <c r="BP72">
        <v>0</v>
      </c>
      <c r="BQ72">
        <v>0</v>
      </c>
      <c r="BR72">
        <v>359014013</v>
      </c>
      <c r="BS72">
        <v>460166519</v>
      </c>
    </row>
    <row r="73" spans="1:71">
      <c r="A73" t="s">
        <v>357</v>
      </c>
      <c r="B73" t="s">
        <v>87</v>
      </c>
      <c r="C73">
        <v>2004</v>
      </c>
      <c r="D73" t="s">
        <v>212</v>
      </c>
      <c r="E73">
        <v>3</v>
      </c>
      <c r="F73" t="s">
        <v>358</v>
      </c>
      <c r="G73" t="s">
        <v>209</v>
      </c>
      <c r="H73">
        <v>924790825</v>
      </c>
      <c r="I73">
        <v>819900146</v>
      </c>
      <c r="J73">
        <v>777679517</v>
      </c>
      <c r="K73">
        <v>777679517</v>
      </c>
      <c r="L73">
        <v>763148277</v>
      </c>
      <c r="M73">
        <v>176665084</v>
      </c>
      <c r="N73">
        <v>74613472</v>
      </c>
      <c r="O73">
        <v>3797630358</v>
      </c>
      <c r="P73">
        <v>3797630358</v>
      </c>
      <c r="Q73">
        <v>0</v>
      </c>
      <c r="R73">
        <v>3804407837</v>
      </c>
      <c r="S73">
        <v>589915287</v>
      </c>
      <c r="T73">
        <v>589915287</v>
      </c>
      <c r="U73">
        <v>143510837</v>
      </c>
      <c r="V73">
        <v>146054448</v>
      </c>
      <c r="W73">
        <v>143510837</v>
      </c>
      <c r="X73">
        <v>589915287</v>
      </c>
      <c r="Y73">
        <v>143510837</v>
      </c>
      <c r="Z73">
        <v>146054448</v>
      </c>
      <c r="AA73">
        <v>108839618</v>
      </c>
      <c r="AB73">
        <v>0</v>
      </c>
      <c r="AL73">
        <v>0</v>
      </c>
      <c r="AM73">
        <v>0</v>
      </c>
      <c r="AN73">
        <v>77594863</v>
      </c>
      <c r="AO73">
        <v>71779392</v>
      </c>
      <c r="AP73">
        <v>5849523547</v>
      </c>
      <c r="AQ73">
        <v>5849523547</v>
      </c>
      <c r="AR73">
        <v>77594863</v>
      </c>
      <c r="AS73">
        <v>0</v>
      </c>
      <c r="AT73">
        <v>4707964446</v>
      </c>
      <c r="AU73">
        <v>4707964446</v>
      </c>
      <c r="AV73">
        <v>5016421148</v>
      </c>
      <c r="AW73">
        <v>258107640</v>
      </c>
      <c r="AX73">
        <v>258107640</v>
      </c>
      <c r="AY73">
        <v>2029586202</v>
      </c>
      <c r="BA73">
        <v>0</v>
      </c>
      <c r="BB73">
        <v>0</v>
      </c>
      <c r="BC73">
        <v>5849523547</v>
      </c>
      <c r="BD73">
        <v>5849523547</v>
      </c>
      <c r="BE73">
        <v>0</v>
      </c>
      <c r="BF73">
        <v>0</v>
      </c>
      <c r="BG73">
        <v>0</v>
      </c>
      <c r="BH73">
        <v>0</v>
      </c>
      <c r="BJ73">
        <v>2029586202</v>
      </c>
      <c r="BK73">
        <v>1944934740</v>
      </c>
      <c r="BL73">
        <v>1944934740</v>
      </c>
      <c r="BM73">
        <v>2029586202</v>
      </c>
      <c r="BP73">
        <v>0</v>
      </c>
      <c r="BQ73">
        <v>0</v>
      </c>
      <c r="BR73">
        <v>2543611</v>
      </c>
      <c r="BS73">
        <v>71779392</v>
      </c>
    </row>
    <row r="74" spans="1:71">
      <c r="A74" t="s">
        <v>359</v>
      </c>
      <c r="B74" t="s">
        <v>88</v>
      </c>
      <c r="C74">
        <v>2004</v>
      </c>
      <c r="D74" t="s">
        <v>207</v>
      </c>
      <c r="E74">
        <v>8</v>
      </c>
      <c r="F74" t="s">
        <v>360</v>
      </c>
      <c r="G74" t="s">
        <v>209</v>
      </c>
      <c r="H74">
        <v>103606267764</v>
      </c>
      <c r="I74">
        <v>28973915074</v>
      </c>
      <c r="J74">
        <v>31696121225</v>
      </c>
      <c r="K74">
        <v>31696121225</v>
      </c>
      <c r="L74">
        <v>26156984705</v>
      </c>
      <c r="M74">
        <v>13120022962</v>
      </c>
      <c r="N74">
        <v>5284011540</v>
      </c>
      <c r="O74">
        <v>44486058392</v>
      </c>
      <c r="P74">
        <v>44486058392</v>
      </c>
      <c r="Q74">
        <v>0</v>
      </c>
      <c r="R74">
        <v>47277620043</v>
      </c>
      <c r="S74">
        <v>2087481206</v>
      </c>
      <c r="T74">
        <v>2087481206</v>
      </c>
      <c r="U74">
        <v>6872625801</v>
      </c>
      <c r="V74">
        <v>11352773160</v>
      </c>
      <c r="W74">
        <v>6872625801</v>
      </c>
      <c r="X74">
        <v>2087481206</v>
      </c>
      <c r="Y74">
        <v>6872625801</v>
      </c>
      <c r="Z74">
        <v>11352773160</v>
      </c>
      <c r="AA74">
        <v>2451274896</v>
      </c>
      <c r="AB74">
        <v>0</v>
      </c>
      <c r="AC74">
        <v>0</v>
      </c>
      <c r="AD74">
        <v>0</v>
      </c>
      <c r="AE74">
        <v>0</v>
      </c>
      <c r="AF74">
        <v>0</v>
      </c>
      <c r="AG74">
        <v>0</v>
      </c>
      <c r="AH74">
        <v>0</v>
      </c>
      <c r="AI74">
        <v>0</v>
      </c>
      <c r="AJ74">
        <v>0</v>
      </c>
      <c r="AK74">
        <v>0</v>
      </c>
      <c r="AL74">
        <v>0</v>
      </c>
      <c r="AM74">
        <v>0</v>
      </c>
      <c r="AN74">
        <v>12117997380</v>
      </c>
      <c r="AO74">
        <v>6676220369</v>
      </c>
      <c r="AP74">
        <v>91883538724</v>
      </c>
      <c r="AQ74">
        <v>66812216246</v>
      </c>
      <c r="AR74">
        <v>12117997380</v>
      </c>
      <c r="AS74">
        <v>0</v>
      </c>
      <c r="AT74">
        <v>48265122674</v>
      </c>
      <c r="AU74">
        <v>48265122674</v>
      </c>
      <c r="AV74">
        <v>46985565043</v>
      </c>
      <c r="AW74">
        <v>3850495169</v>
      </c>
      <c r="AX74">
        <v>3850495169</v>
      </c>
      <c r="AY74">
        <v>44467590690</v>
      </c>
      <c r="BA74">
        <v>0</v>
      </c>
      <c r="BB74">
        <v>0</v>
      </c>
      <c r="BC74">
        <v>91883538724</v>
      </c>
      <c r="BD74">
        <v>91883538724</v>
      </c>
      <c r="BE74">
        <v>0</v>
      </c>
      <c r="BF74">
        <v>0</v>
      </c>
      <c r="BG74">
        <v>0</v>
      </c>
      <c r="BH74">
        <v>0</v>
      </c>
      <c r="BI74">
        <v>17845457618</v>
      </c>
      <c r="BJ74">
        <v>44467590690</v>
      </c>
      <c r="BK74">
        <v>11041046268</v>
      </c>
      <c r="BL74">
        <v>11041046268</v>
      </c>
      <c r="BM74">
        <v>19396268212</v>
      </c>
      <c r="BN74">
        <v>0</v>
      </c>
      <c r="BO74">
        <v>0</v>
      </c>
      <c r="BP74">
        <v>0</v>
      </c>
      <c r="BQ74">
        <v>0</v>
      </c>
      <c r="BR74">
        <v>5220619986</v>
      </c>
      <c r="BS74">
        <v>6676220369</v>
      </c>
    </row>
    <row r="75" spans="1:71">
      <c r="A75" t="s">
        <v>361</v>
      </c>
      <c r="B75" t="s">
        <v>89</v>
      </c>
      <c r="C75">
        <v>2004</v>
      </c>
      <c r="D75" t="s">
        <v>215</v>
      </c>
      <c r="E75">
        <v>5</v>
      </c>
      <c r="F75" t="s">
        <v>362</v>
      </c>
      <c r="G75" t="s">
        <v>209</v>
      </c>
      <c r="H75">
        <v>4277359305</v>
      </c>
      <c r="I75">
        <v>2739246035</v>
      </c>
      <c r="J75">
        <v>2159365429</v>
      </c>
      <c r="K75">
        <v>2159365429</v>
      </c>
      <c r="L75">
        <v>2093327411</v>
      </c>
      <c r="M75">
        <v>1643599393</v>
      </c>
      <c r="N75">
        <v>918514766</v>
      </c>
      <c r="O75">
        <v>5405122911</v>
      </c>
      <c r="P75">
        <v>5405122911</v>
      </c>
      <c r="Q75">
        <v>0</v>
      </c>
      <c r="R75">
        <v>5729736168</v>
      </c>
      <c r="S75">
        <v>1023126642</v>
      </c>
      <c r="T75">
        <v>1023126642</v>
      </c>
      <c r="U75">
        <v>943900797</v>
      </c>
      <c r="V75">
        <v>1667264317</v>
      </c>
      <c r="W75">
        <v>943900797</v>
      </c>
      <c r="X75">
        <v>1023126642</v>
      </c>
      <c r="Y75">
        <v>943900797</v>
      </c>
      <c r="Z75">
        <v>1667264317</v>
      </c>
      <c r="AA75">
        <v>242642601</v>
      </c>
      <c r="AB75">
        <v>0</v>
      </c>
      <c r="AL75">
        <v>0</v>
      </c>
      <c r="AM75">
        <v>0</v>
      </c>
      <c r="AN75">
        <v>1867087296</v>
      </c>
      <c r="AO75">
        <v>1113794197</v>
      </c>
      <c r="AP75">
        <v>10576455856</v>
      </c>
      <c r="AQ75">
        <v>10576455856</v>
      </c>
      <c r="AR75">
        <v>1867087296</v>
      </c>
      <c r="AS75">
        <v>0</v>
      </c>
      <c r="AT75">
        <v>6453867792</v>
      </c>
      <c r="AU75">
        <v>6453867792</v>
      </c>
      <c r="AV75">
        <v>6437142117</v>
      </c>
      <c r="AW75">
        <v>920645810</v>
      </c>
      <c r="AX75">
        <v>920645810</v>
      </c>
      <c r="AY75">
        <v>4844799154</v>
      </c>
      <c r="BA75">
        <v>0</v>
      </c>
      <c r="BB75">
        <v>0</v>
      </c>
      <c r="BC75">
        <v>10576455856</v>
      </c>
      <c r="BD75">
        <v>10576455856</v>
      </c>
      <c r="BE75">
        <v>0</v>
      </c>
      <c r="BF75">
        <v>0</v>
      </c>
      <c r="BG75">
        <v>0</v>
      </c>
      <c r="BH75">
        <v>0</v>
      </c>
      <c r="BJ75">
        <v>4844799154</v>
      </c>
      <c r="BK75">
        <v>3633834297</v>
      </c>
      <c r="BL75">
        <v>3633834297</v>
      </c>
      <c r="BM75">
        <v>4844799154</v>
      </c>
      <c r="BP75">
        <v>0</v>
      </c>
      <c r="BQ75">
        <v>0</v>
      </c>
      <c r="BR75">
        <v>735348111</v>
      </c>
      <c r="BS75">
        <v>1113794197</v>
      </c>
    </row>
    <row r="76" spans="1:71">
      <c r="A76" t="s">
        <v>363</v>
      </c>
      <c r="B76" t="s">
        <v>90</v>
      </c>
      <c r="C76">
        <v>2004</v>
      </c>
      <c r="D76" t="s">
        <v>228</v>
      </c>
      <c r="E76">
        <v>5</v>
      </c>
      <c r="F76" t="s">
        <v>364</v>
      </c>
      <c r="G76" t="s">
        <v>209</v>
      </c>
      <c r="H76">
        <v>19193927107</v>
      </c>
      <c r="I76">
        <v>6606636067</v>
      </c>
      <c r="J76">
        <v>8458487687</v>
      </c>
      <c r="K76">
        <v>8458487687</v>
      </c>
      <c r="L76">
        <v>5706736512</v>
      </c>
      <c r="M76">
        <v>4383189548</v>
      </c>
      <c r="N76">
        <v>2545445201</v>
      </c>
      <c r="O76">
        <v>10668107010</v>
      </c>
      <c r="P76">
        <v>10668107010</v>
      </c>
      <c r="Q76">
        <v>0</v>
      </c>
      <c r="R76">
        <v>11413677361</v>
      </c>
      <c r="S76">
        <v>1187920584</v>
      </c>
      <c r="T76">
        <v>1187920584</v>
      </c>
      <c r="U76">
        <v>1239320825</v>
      </c>
      <c r="V76">
        <v>1610132788</v>
      </c>
      <c r="W76">
        <v>1239320825</v>
      </c>
      <c r="X76">
        <v>1187920584</v>
      </c>
      <c r="Y76">
        <v>1239320825</v>
      </c>
      <c r="Z76">
        <v>1610132788</v>
      </c>
      <c r="AA76">
        <v>421901361</v>
      </c>
      <c r="AB76">
        <v>0</v>
      </c>
      <c r="AC76">
        <v>0</v>
      </c>
      <c r="AD76">
        <v>0</v>
      </c>
      <c r="AE76">
        <v>0</v>
      </c>
      <c r="AF76">
        <v>0</v>
      </c>
      <c r="AG76">
        <v>0</v>
      </c>
      <c r="AH76">
        <v>0</v>
      </c>
      <c r="AI76">
        <v>0</v>
      </c>
      <c r="AJ76">
        <v>0</v>
      </c>
      <c r="AK76">
        <v>0</v>
      </c>
      <c r="AL76">
        <v>0</v>
      </c>
      <c r="AM76">
        <v>0</v>
      </c>
      <c r="AN76">
        <v>964162243</v>
      </c>
      <c r="AO76">
        <v>513212605</v>
      </c>
      <c r="AP76">
        <v>28729023006</v>
      </c>
      <c r="AQ76">
        <v>16936892055</v>
      </c>
      <c r="AR76">
        <v>964162243</v>
      </c>
      <c r="AS76">
        <v>0</v>
      </c>
      <c r="AT76">
        <v>15190206338</v>
      </c>
      <c r="AU76">
        <v>15190206338</v>
      </c>
      <c r="AV76">
        <v>16012943996</v>
      </c>
      <c r="AW76">
        <v>714689585</v>
      </c>
      <c r="AX76">
        <v>714689585</v>
      </c>
      <c r="AY76">
        <v>17155193769</v>
      </c>
      <c r="BA76">
        <v>0</v>
      </c>
      <c r="BB76">
        <v>0</v>
      </c>
      <c r="BC76">
        <v>28729023006</v>
      </c>
      <c r="BD76">
        <v>28729023006</v>
      </c>
      <c r="BE76">
        <v>0</v>
      </c>
      <c r="BF76">
        <v>0</v>
      </c>
      <c r="BG76">
        <v>0</v>
      </c>
      <c r="BH76">
        <v>0</v>
      </c>
      <c r="BI76">
        <v>7432313517</v>
      </c>
      <c r="BJ76">
        <v>17155193769</v>
      </c>
      <c r="BK76">
        <v>4380793100</v>
      </c>
      <c r="BL76">
        <v>4380793100</v>
      </c>
      <c r="BM76">
        <v>5363062818</v>
      </c>
      <c r="BN76">
        <v>0</v>
      </c>
      <c r="BO76">
        <v>0</v>
      </c>
      <c r="BP76">
        <v>0</v>
      </c>
      <c r="BQ76">
        <v>0</v>
      </c>
      <c r="BR76">
        <v>439124652</v>
      </c>
      <c r="BS76">
        <v>513212605</v>
      </c>
    </row>
    <row r="77" spans="1:71">
      <c r="A77" t="s">
        <v>365</v>
      </c>
      <c r="B77" t="s">
        <v>91</v>
      </c>
      <c r="C77">
        <v>2004</v>
      </c>
      <c r="D77" t="s">
        <v>228</v>
      </c>
      <c r="E77">
        <v>6</v>
      </c>
      <c r="F77" t="s">
        <v>366</v>
      </c>
      <c r="G77" t="s">
        <v>209</v>
      </c>
      <c r="H77">
        <v>18579743208</v>
      </c>
      <c r="I77">
        <v>8706019414</v>
      </c>
      <c r="J77">
        <v>9932654144</v>
      </c>
      <c r="K77">
        <v>9932654144</v>
      </c>
      <c r="L77">
        <v>6460601290</v>
      </c>
      <c r="M77">
        <v>3456291006</v>
      </c>
      <c r="N77">
        <v>1814752803</v>
      </c>
      <c r="O77">
        <v>17039287922</v>
      </c>
      <c r="P77">
        <v>17039287922</v>
      </c>
      <c r="Q77">
        <v>0</v>
      </c>
      <c r="R77">
        <v>17693519511</v>
      </c>
      <c r="S77">
        <v>1371214460</v>
      </c>
      <c r="T77">
        <v>1371214460</v>
      </c>
      <c r="U77">
        <v>2098916653</v>
      </c>
      <c r="V77">
        <v>2802438884</v>
      </c>
      <c r="W77">
        <v>2098916653</v>
      </c>
      <c r="X77">
        <v>1371214460</v>
      </c>
      <c r="Y77">
        <v>2098916653</v>
      </c>
      <c r="Z77">
        <v>2802438884</v>
      </c>
      <c r="AA77">
        <v>99353505</v>
      </c>
      <c r="AB77">
        <v>0</v>
      </c>
      <c r="AC77">
        <v>0</v>
      </c>
      <c r="AD77">
        <v>0</v>
      </c>
      <c r="AE77">
        <v>0</v>
      </c>
      <c r="AF77">
        <v>0</v>
      </c>
      <c r="AG77">
        <v>0</v>
      </c>
      <c r="AH77">
        <v>0</v>
      </c>
      <c r="AI77">
        <v>0</v>
      </c>
      <c r="AJ77">
        <v>0</v>
      </c>
      <c r="AK77">
        <v>0</v>
      </c>
      <c r="AL77">
        <v>0</v>
      </c>
      <c r="AM77">
        <v>0</v>
      </c>
      <c r="AN77">
        <v>3369308335</v>
      </c>
      <c r="AO77">
        <v>2527250704</v>
      </c>
      <c r="AP77">
        <v>39402559402</v>
      </c>
      <c r="AQ77">
        <v>24223727030</v>
      </c>
      <c r="AR77">
        <v>3369308335</v>
      </c>
      <c r="AS77">
        <v>0</v>
      </c>
      <c r="AT77">
        <v>22682874140</v>
      </c>
      <c r="AU77">
        <v>22682874140</v>
      </c>
      <c r="AV77">
        <v>22789269825</v>
      </c>
      <c r="AW77">
        <v>737405668</v>
      </c>
      <c r="AX77">
        <v>737405668</v>
      </c>
      <c r="AY77">
        <v>21743739679</v>
      </c>
      <c r="BA77">
        <v>0</v>
      </c>
      <c r="BB77">
        <v>0</v>
      </c>
      <c r="BC77">
        <v>39402559402</v>
      </c>
      <c r="BD77">
        <v>39402559402</v>
      </c>
      <c r="BE77">
        <v>0</v>
      </c>
      <c r="BF77">
        <v>0</v>
      </c>
      <c r="BG77">
        <v>0</v>
      </c>
      <c r="BH77">
        <v>0</v>
      </c>
      <c r="BI77">
        <v>9080535065</v>
      </c>
      <c r="BJ77">
        <v>21743739679</v>
      </c>
      <c r="BK77">
        <v>4733042467</v>
      </c>
      <c r="BL77">
        <v>4733042467</v>
      </c>
      <c r="BM77">
        <v>6564907307</v>
      </c>
      <c r="BN77">
        <v>0</v>
      </c>
      <c r="BO77">
        <v>0</v>
      </c>
      <c r="BP77">
        <v>0</v>
      </c>
      <c r="BQ77">
        <v>0</v>
      </c>
      <c r="BR77">
        <v>800492121</v>
      </c>
      <c r="BS77">
        <v>2527250704</v>
      </c>
    </row>
    <row r="78" spans="1:71">
      <c r="A78" t="s">
        <v>367</v>
      </c>
      <c r="B78" t="s">
        <v>92</v>
      </c>
      <c r="C78">
        <v>2004</v>
      </c>
      <c r="D78" t="s">
        <v>228</v>
      </c>
      <c r="E78">
        <v>6</v>
      </c>
      <c r="F78" t="s">
        <v>368</v>
      </c>
      <c r="G78" t="s">
        <v>209</v>
      </c>
      <c r="H78">
        <v>35702310303</v>
      </c>
      <c r="I78">
        <v>8792106456</v>
      </c>
      <c r="J78">
        <v>11399995204</v>
      </c>
      <c r="K78">
        <v>11399995204</v>
      </c>
      <c r="L78">
        <v>8377467903</v>
      </c>
      <c r="M78">
        <v>9022690195</v>
      </c>
      <c r="N78">
        <v>6832988059</v>
      </c>
      <c r="O78">
        <v>15002311047</v>
      </c>
      <c r="P78">
        <v>15002311047</v>
      </c>
      <c r="Q78">
        <v>0</v>
      </c>
      <c r="R78">
        <v>16037466817</v>
      </c>
      <c r="S78">
        <v>1219366005</v>
      </c>
      <c r="T78">
        <v>1219366005</v>
      </c>
      <c r="U78">
        <v>2367423942</v>
      </c>
      <c r="V78">
        <v>3200683119</v>
      </c>
      <c r="W78">
        <v>2367423942</v>
      </c>
      <c r="X78">
        <v>1219366005</v>
      </c>
      <c r="Y78">
        <v>2367423942</v>
      </c>
      <c r="Z78">
        <v>3200683119</v>
      </c>
      <c r="AA78">
        <v>528253661</v>
      </c>
      <c r="AB78">
        <v>0</v>
      </c>
      <c r="AC78">
        <v>0</v>
      </c>
      <c r="AD78">
        <v>0</v>
      </c>
      <c r="AE78">
        <v>0</v>
      </c>
      <c r="AF78">
        <v>0</v>
      </c>
      <c r="AG78">
        <v>0</v>
      </c>
      <c r="AH78">
        <v>0</v>
      </c>
      <c r="AI78">
        <v>0</v>
      </c>
      <c r="AJ78">
        <v>0</v>
      </c>
      <c r="AK78">
        <v>0</v>
      </c>
      <c r="AL78">
        <v>0</v>
      </c>
      <c r="AM78">
        <v>0</v>
      </c>
      <c r="AN78">
        <v>2243811522</v>
      </c>
      <c r="AO78">
        <v>1023293973</v>
      </c>
      <c r="AP78">
        <v>39266899159</v>
      </c>
      <c r="AQ78">
        <v>24536557379</v>
      </c>
      <c r="AR78">
        <v>2243811522</v>
      </c>
      <c r="AS78">
        <v>0</v>
      </c>
      <c r="AT78">
        <v>21478899707</v>
      </c>
      <c r="AU78">
        <v>21478899707</v>
      </c>
      <c r="AV78">
        <v>21016005481</v>
      </c>
      <c r="AW78">
        <v>1108305455</v>
      </c>
      <c r="AX78">
        <v>1108305455</v>
      </c>
      <c r="AY78">
        <v>23127820654</v>
      </c>
      <c r="BA78">
        <v>0</v>
      </c>
      <c r="BB78">
        <v>0</v>
      </c>
      <c r="BC78">
        <v>39266899159</v>
      </c>
      <c r="BD78">
        <v>39266899159</v>
      </c>
      <c r="BE78">
        <v>0</v>
      </c>
      <c r="BF78">
        <v>0</v>
      </c>
      <c r="BG78">
        <v>0</v>
      </c>
      <c r="BH78">
        <v>0</v>
      </c>
      <c r="BI78">
        <v>10654551771</v>
      </c>
      <c r="BJ78">
        <v>23127820654</v>
      </c>
      <c r="BK78">
        <v>6075037300</v>
      </c>
      <c r="BL78">
        <v>6075037300</v>
      </c>
      <c r="BM78">
        <v>8397478874</v>
      </c>
      <c r="BN78">
        <v>0</v>
      </c>
      <c r="BO78">
        <v>0</v>
      </c>
      <c r="BP78">
        <v>0</v>
      </c>
      <c r="BQ78">
        <v>0</v>
      </c>
      <c r="BR78">
        <v>906654566</v>
      </c>
      <c r="BS78">
        <v>1023293973</v>
      </c>
    </row>
    <row r="79" spans="1:71">
      <c r="A79" t="s">
        <v>369</v>
      </c>
      <c r="B79" t="s">
        <v>93</v>
      </c>
      <c r="C79">
        <v>2004</v>
      </c>
      <c r="D79" t="s">
        <v>228</v>
      </c>
      <c r="E79">
        <v>5</v>
      </c>
      <c r="F79" t="s">
        <v>370</v>
      </c>
      <c r="G79" t="s">
        <v>209</v>
      </c>
      <c r="H79">
        <v>12927227805</v>
      </c>
      <c r="I79">
        <v>4972069860</v>
      </c>
      <c r="J79">
        <v>6387762766</v>
      </c>
      <c r="K79">
        <v>6387762766</v>
      </c>
      <c r="L79">
        <v>4371510080</v>
      </c>
      <c r="M79">
        <v>2030622523</v>
      </c>
      <c r="N79">
        <v>1146009779</v>
      </c>
      <c r="O79">
        <v>9098912288</v>
      </c>
      <c r="P79">
        <v>9098912288</v>
      </c>
      <c r="Q79">
        <v>0</v>
      </c>
      <c r="R79">
        <v>9679803424</v>
      </c>
      <c r="S79">
        <v>838782580</v>
      </c>
      <c r="T79">
        <v>838782580</v>
      </c>
      <c r="U79">
        <v>893875198</v>
      </c>
      <c r="V79">
        <v>1126467843</v>
      </c>
      <c r="W79">
        <v>893875198</v>
      </c>
      <c r="X79">
        <v>838782580</v>
      </c>
      <c r="Y79">
        <v>893875198</v>
      </c>
      <c r="Z79">
        <v>1126467843</v>
      </c>
      <c r="AA79">
        <v>563115708</v>
      </c>
      <c r="AB79">
        <v>0</v>
      </c>
      <c r="AC79">
        <v>0</v>
      </c>
      <c r="AD79">
        <v>0</v>
      </c>
      <c r="AE79">
        <v>0</v>
      </c>
      <c r="AF79">
        <v>0</v>
      </c>
      <c r="AG79">
        <v>0</v>
      </c>
      <c r="AH79">
        <v>0</v>
      </c>
      <c r="AI79">
        <v>0</v>
      </c>
      <c r="AJ79">
        <v>0</v>
      </c>
      <c r="AK79">
        <v>0</v>
      </c>
      <c r="AL79">
        <v>0</v>
      </c>
      <c r="AM79">
        <v>0</v>
      </c>
      <c r="AN79">
        <v>815691135</v>
      </c>
      <c r="AO79">
        <v>454918881</v>
      </c>
      <c r="AP79">
        <v>24815452492</v>
      </c>
      <c r="AQ79">
        <v>14124776741</v>
      </c>
      <c r="AR79">
        <v>815691135</v>
      </c>
      <c r="AS79">
        <v>0</v>
      </c>
      <c r="AT79">
        <v>13713546536</v>
      </c>
      <c r="AU79">
        <v>13713546536</v>
      </c>
      <c r="AV79">
        <v>12873900443</v>
      </c>
      <c r="AW79">
        <v>615965310</v>
      </c>
      <c r="AX79">
        <v>615965310</v>
      </c>
      <c r="AY79">
        <v>15779308401</v>
      </c>
      <c r="BA79">
        <v>0</v>
      </c>
      <c r="BB79">
        <v>0</v>
      </c>
      <c r="BC79">
        <v>24815452492</v>
      </c>
      <c r="BD79">
        <v>24815452492</v>
      </c>
      <c r="BE79">
        <v>0</v>
      </c>
      <c r="BF79">
        <v>0</v>
      </c>
      <c r="BG79">
        <v>0</v>
      </c>
      <c r="BH79">
        <v>0</v>
      </c>
      <c r="BI79">
        <v>6304323531</v>
      </c>
      <c r="BJ79">
        <v>15779308401</v>
      </c>
      <c r="BK79">
        <v>3465525291</v>
      </c>
      <c r="BL79">
        <v>3465525291</v>
      </c>
      <c r="BM79">
        <v>5088632650</v>
      </c>
      <c r="BN79">
        <v>0</v>
      </c>
      <c r="BO79">
        <v>0</v>
      </c>
      <c r="BP79">
        <v>0</v>
      </c>
      <c r="BQ79">
        <v>0</v>
      </c>
      <c r="BR79">
        <v>307580558</v>
      </c>
      <c r="BS79">
        <v>454918881</v>
      </c>
    </row>
    <row r="80" spans="1:71">
      <c r="A80" t="s">
        <v>371</v>
      </c>
      <c r="B80" t="s">
        <v>94</v>
      </c>
      <c r="C80">
        <v>2004</v>
      </c>
      <c r="D80" t="s">
        <v>228</v>
      </c>
      <c r="E80">
        <v>5</v>
      </c>
      <c r="F80" t="s">
        <v>372</v>
      </c>
      <c r="G80" t="s">
        <v>209</v>
      </c>
      <c r="H80">
        <v>10996386697</v>
      </c>
      <c r="I80">
        <v>4944562590</v>
      </c>
      <c r="J80">
        <v>6333545602</v>
      </c>
      <c r="K80">
        <v>6333545602</v>
      </c>
      <c r="L80">
        <v>4042843210</v>
      </c>
      <c r="M80">
        <v>1877556178</v>
      </c>
      <c r="N80">
        <v>1063719514</v>
      </c>
      <c r="O80">
        <v>8856683393</v>
      </c>
      <c r="P80">
        <v>8856683393</v>
      </c>
      <c r="Q80">
        <v>0</v>
      </c>
      <c r="R80">
        <v>9293307511</v>
      </c>
      <c r="S80">
        <v>847336728</v>
      </c>
      <c r="T80">
        <v>847336728</v>
      </c>
      <c r="U80">
        <v>898222076</v>
      </c>
      <c r="V80">
        <v>1349749462</v>
      </c>
      <c r="W80">
        <v>898222076</v>
      </c>
      <c r="X80">
        <v>847336728</v>
      </c>
      <c r="Y80">
        <v>898222076</v>
      </c>
      <c r="Z80">
        <v>1349749462</v>
      </c>
      <c r="AA80">
        <v>345556001</v>
      </c>
      <c r="AB80">
        <v>0</v>
      </c>
      <c r="AC80">
        <v>0</v>
      </c>
      <c r="AD80">
        <v>0</v>
      </c>
      <c r="AE80">
        <v>0</v>
      </c>
      <c r="AF80">
        <v>0</v>
      </c>
      <c r="AG80">
        <v>0</v>
      </c>
      <c r="AH80">
        <v>0</v>
      </c>
      <c r="AI80">
        <v>0</v>
      </c>
      <c r="AJ80">
        <v>0</v>
      </c>
      <c r="AK80">
        <v>0</v>
      </c>
      <c r="AL80">
        <v>0</v>
      </c>
      <c r="AM80">
        <v>0</v>
      </c>
      <c r="AN80">
        <v>1967602735</v>
      </c>
      <c r="AO80">
        <v>1311464551</v>
      </c>
      <c r="AP80">
        <v>24999760984</v>
      </c>
      <c r="AQ80">
        <v>13896195222</v>
      </c>
      <c r="AR80">
        <v>1967602735</v>
      </c>
      <c r="AS80">
        <v>0</v>
      </c>
      <c r="AT80">
        <v>13649502668</v>
      </c>
      <c r="AU80">
        <v>13649502668</v>
      </c>
      <c r="AV80">
        <v>14009107804</v>
      </c>
      <c r="AW80">
        <v>535273326</v>
      </c>
      <c r="AX80">
        <v>535273326</v>
      </c>
      <c r="AY80">
        <v>15647931880</v>
      </c>
      <c r="BA80">
        <v>0</v>
      </c>
      <c r="BB80">
        <v>0</v>
      </c>
      <c r="BC80">
        <v>24999760984</v>
      </c>
      <c r="BD80">
        <v>24999760984</v>
      </c>
      <c r="BE80">
        <v>0</v>
      </c>
      <c r="BF80">
        <v>0</v>
      </c>
      <c r="BG80">
        <v>0</v>
      </c>
      <c r="BH80">
        <v>0</v>
      </c>
      <c r="BI80">
        <v>6754327992</v>
      </c>
      <c r="BJ80">
        <v>15647931880</v>
      </c>
      <c r="BK80">
        <v>3301581000</v>
      </c>
      <c r="BL80">
        <v>3301581000</v>
      </c>
      <c r="BM80">
        <v>4544366118</v>
      </c>
      <c r="BN80">
        <v>0</v>
      </c>
      <c r="BO80">
        <v>0</v>
      </c>
      <c r="BP80">
        <v>0</v>
      </c>
      <c r="BQ80">
        <v>0</v>
      </c>
      <c r="BR80">
        <v>473727411</v>
      </c>
      <c r="BS80">
        <v>1311464551</v>
      </c>
    </row>
    <row r="81" spans="1:71">
      <c r="A81" t="s">
        <v>373</v>
      </c>
      <c r="B81" t="s">
        <v>95</v>
      </c>
      <c r="C81">
        <v>2004</v>
      </c>
      <c r="D81" t="s">
        <v>228</v>
      </c>
      <c r="E81">
        <v>6</v>
      </c>
      <c r="F81" t="s">
        <v>374</v>
      </c>
      <c r="G81" t="s">
        <v>209</v>
      </c>
      <c r="H81">
        <v>19901212050</v>
      </c>
      <c r="I81">
        <v>7455196408</v>
      </c>
      <c r="J81">
        <v>10104239704</v>
      </c>
      <c r="K81">
        <v>10104239704</v>
      </c>
      <c r="L81">
        <v>7209459029</v>
      </c>
      <c r="M81">
        <v>3441162844</v>
      </c>
      <c r="N81">
        <v>2010485787</v>
      </c>
      <c r="O81">
        <v>15519400321</v>
      </c>
      <c r="P81">
        <v>15519400321</v>
      </c>
      <c r="Q81">
        <v>0</v>
      </c>
      <c r="R81">
        <v>16311378985</v>
      </c>
      <c r="S81">
        <v>3140596143</v>
      </c>
      <c r="T81">
        <v>3140596143</v>
      </c>
      <c r="U81">
        <v>1571527301</v>
      </c>
      <c r="V81">
        <v>2114527460</v>
      </c>
      <c r="W81">
        <v>1571527301</v>
      </c>
      <c r="X81">
        <v>3140596143</v>
      </c>
      <c r="Y81">
        <v>1571527301</v>
      </c>
      <c r="Z81">
        <v>2114527460</v>
      </c>
      <c r="AA81">
        <v>304197252</v>
      </c>
      <c r="AB81">
        <v>0</v>
      </c>
      <c r="AC81">
        <v>0</v>
      </c>
      <c r="AD81">
        <v>0</v>
      </c>
      <c r="AE81">
        <v>0</v>
      </c>
      <c r="AF81">
        <v>0</v>
      </c>
      <c r="AG81">
        <v>0</v>
      </c>
      <c r="AH81">
        <v>0</v>
      </c>
      <c r="AI81">
        <v>0</v>
      </c>
      <c r="AJ81">
        <v>0</v>
      </c>
      <c r="AK81">
        <v>0</v>
      </c>
      <c r="AL81">
        <v>0</v>
      </c>
      <c r="AM81">
        <v>0</v>
      </c>
      <c r="AN81">
        <v>1681869144</v>
      </c>
      <c r="AO81">
        <v>999335542</v>
      </c>
      <c r="AP81">
        <v>38274772189</v>
      </c>
      <c r="AQ81">
        <v>24844855524</v>
      </c>
      <c r="AR81">
        <v>1681869144</v>
      </c>
      <c r="AS81">
        <v>0</v>
      </c>
      <c r="AT81">
        <v>22630782592</v>
      </c>
      <c r="AU81">
        <v>22630782592</v>
      </c>
      <c r="AV81">
        <v>22622498759</v>
      </c>
      <c r="AW81">
        <v>240870041</v>
      </c>
      <c r="AX81">
        <v>240870041</v>
      </c>
      <c r="AY81">
        <v>21911883895</v>
      </c>
      <c r="BA81">
        <v>0</v>
      </c>
      <c r="BB81">
        <v>0</v>
      </c>
      <c r="BC81">
        <v>38274772189</v>
      </c>
      <c r="BD81">
        <v>38274772189</v>
      </c>
      <c r="BE81">
        <v>0</v>
      </c>
      <c r="BF81">
        <v>0</v>
      </c>
      <c r="BG81">
        <v>0</v>
      </c>
      <c r="BH81">
        <v>0</v>
      </c>
      <c r="BI81">
        <v>7949452647</v>
      </c>
      <c r="BJ81">
        <v>21911883895</v>
      </c>
      <c r="BK81">
        <v>6643513418</v>
      </c>
      <c r="BL81">
        <v>6643513418</v>
      </c>
      <c r="BM81">
        <v>8481967230</v>
      </c>
      <c r="BN81">
        <v>0</v>
      </c>
      <c r="BO81">
        <v>0</v>
      </c>
      <c r="BP81">
        <v>0</v>
      </c>
      <c r="BQ81">
        <v>0</v>
      </c>
      <c r="BR81">
        <v>559165068</v>
      </c>
      <c r="BS81">
        <v>999335542</v>
      </c>
    </row>
    <row r="82" spans="1:71">
      <c r="A82" t="s">
        <v>375</v>
      </c>
      <c r="B82" t="s">
        <v>96</v>
      </c>
      <c r="C82">
        <v>2004</v>
      </c>
      <c r="D82" t="s">
        <v>212</v>
      </c>
      <c r="E82">
        <v>1</v>
      </c>
      <c r="F82" t="s">
        <v>376</v>
      </c>
      <c r="G82" t="s">
        <v>209</v>
      </c>
      <c r="H82">
        <v>441679419</v>
      </c>
      <c r="I82">
        <v>484506019</v>
      </c>
      <c r="J82">
        <v>438471228</v>
      </c>
      <c r="K82">
        <v>438471228</v>
      </c>
      <c r="L82">
        <v>433846103</v>
      </c>
      <c r="M82">
        <v>412311152</v>
      </c>
      <c r="N82">
        <v>290513242</v>
      </c>
      <c r="O82">
        <v>1474944982</v>
      </c>
      <c r="P82">
        <v>1474944982</v>
      </c>
      <c r="Q82">
        <v>0</v>
      </c>
      <c r="R82">
        <v>1518095852</v>
      </c>
      <c r="S82">
        <v>325113041</v>
      </c>
      <c r="T82">
        <v>325113041</v>
      </c>
      <c r="U82">
        <v>126956801</v>
      </c>
      <c r="V82">
        <v>145756800</v>
      </c>
      <c r="W82">
        <v>126956801</v>
      </c>
      <c r="X82">
        <v>325113041</v>
      </c>
      <c r="Y82">
        <v>126956801</v>
      </c>
      <c r="Z82">
        <v>145756800</v>
      </c>
      <c r="AA82">
        <v>101622921</v>
      </c>
      <c r="AB82">
        <v>0</v>
      </c>
      <c r="AL82">
        <v>0</v>
      </c>
      <c r="AM82">
        <v>0</v>
      </c>
      <c r="AN82">
        <v>28508281</v>
      </c>
      <c r="AO82">
        <v>9558281</v>
      </c>
      <c r="AP82">
        <v>2075315265</v>
      </c>
      <c r="AQ82">
        <v>2075315265</v>
      </c>
      <c r="AR82">
        <v>28508281</v>
      </c>
      <c r="AS82">
        <v>0</v>
      </c>
      <c r="AT82">
        <v>1322875800</v>
      </c>
      <c r="AU82">
        <v>1322875800</v>
      </c>
      <c r="AV82">
        <v>1301147471</v>
      </c>
      <c r="AW82">
        <v>170123650</v>
      </c>
      <c r="AX82">
        <v>170123650</v>
      </c>
      <c r="AY82">
        <v>536573836</v>
      </c>
      <c r="BA82">
        <v>0</v>
      </c>
      <c r="BB82">
        <v>0</v>
      </c>
      <c r="BC82">
        <v>2075315265</v>
      </c>
      <c r="BD82">
        <v>2075315265</v>
      </c>
      <c r="BE82">
        <v>0</v>
      </c>
      <c r="BF82">
        <v>0</v>
      </c>
      <c r="BG82">
        <v>0</v>
      </c>
      <c r="BH82">
        <v>0</v>
      </c>
      <c r="BJ82">
        <v>536573836</v>
      </c>
      <c r="BK82">
        <v>451860985</v>
      </c>
      <c r="BL82">
        <v>451860985</v>
      </c>
      <c r="BM82">
        <v>536573836</v>
      </c>
      <c r="BP82">
        <v>0</v>
      </c>
      <c r="BQ82">
        <v>0</v>
      </c>
      <c r="BR82">
        <v>18950000</v>
      </c>
      <c r="BS82">
        <v>9558281</v>
      </c>
    </row>
    <row r="83" spans="1:71">
      <c r="A83" t="s">
        <v>377</v>
      </c>
      <c r="B83" t="s">
        <v>97</v>
      </c>
      <c r="C83">
        <v>2004</v>
      </c>
      <c r="D83" t="s">
        <v>228</v>
      </c>
      <c r="E83">
        <v>5</v>
      </c>
      <c r="F83" t="s">
        <v>378</v>
      </c>
      <c r="G83" t="s">
        <v>209</v>
      </c>
      <c r="H83">
        <v>16977777273</v>
      </c>
      <c r="I83">
        <v>7148856633</v>
      </c>
      <c r="J83">
        <v>7578855355</v>
      </c>
      <c r="K83">
        <v>7578855355</v>
      </c>
      <c r="L83">
        <v>5028837777</v>
      </c>
      <c r="M83">
        <v>3837050544</v>
      </c>
      <c r="N83">
        <v>2786376408</v>
      </c>
      <c r="O83">
        <v>14083827535</v>
      </c>
      <c r="P83">
        <v>14083827535</v>
      </c>
      <c r="Q83">
        <v>0</v>
      </c>
      <c r="R83">
        <v>14725569571</v>
      </c>
      <c r="S83">
        <v>1175393301</v>
      </c>
      <c r="T83">
        <v>1175393301</v>
      </c>
      <c r="U83">
        <v>1173706885</v>
      </c>
      <c r="V83">
        <v>1419471124</v>
      </c>
      <c r="W83">
        <v>1173706885</v>
      </c>
      <c r="X83">
        <v>1175393301</v>
      </c>
      <c r="Y83">
        <v>1173706885</v>
      </c>
      <c r="Z83">
        <v>1419471124</v>
      </c>
      <c r="AA83">
        <v>585388608</v>
      </c>
      <c r="AB83">
        <v>0</v>
      </c>
      <c r="AC83">
        <v>0</v>
      </c>
      <c r="AD83">
        <v>0</v>
      </c>
      <c r="AE83">
        <v>0</v>
      </c>
      <c r="AF83">
        <v>0</v>
      </c>
      <c r="AG83">
        <v>0</v>
      </c>
      <c r="AH83">
        <v>0</v>
      </c>
      <c r="AI83">
        <v>0</v>
      </c>
      <c r="AJ83">
        <v>0</v>
      </c>
      <c r="AK83">
        <v>0</v>
      </c>
      <c r="AL83">
        <v>0</v>
      </c>
      <c r="AM83">
        <v>0</v>
      </c>
      <c r="AN83">
        <v>1581477952</v>
      </c>
      <c r="AO83">
        <v>1222480760</v>
      </c>
      <c r="AP83">
        <v>30784123935</v>
      </c>
      <c r="AQ83">
        <v>20229257066</v>
      </c>
      <c r="AR83">
        <v>1581477952</v>
      </c>
      <c r="AS83">
        <v>0</v>
      </c>
      <c r="AT83">
        <v>17567850219</v>
      </c>
      <c r="AU83">
        <v>17567850219</v>
      </c>
      <c r="AV83">
        <v>17791444805</v>
      </c>
      <c r="AW83">
        <v>1306381893</v>
      </c>
      <c r="AX83">
        <v>1306381893</v>
      </c>
      <c r="AY83">
        <v>16039313805</v>
      </c>
      <c r="BA83">
        <v>0</v>
      </c>
      <c r="BB83">
        <v>0</v>
      </c>
      <c r="BC83">
        <v>30784123935</v>
      </c>
      <c r="BD83">
        <v>30784123935</v>
      </c>
      <c r="BE83">
        <v>0</v>
      </c>
      <c r="BF83">
        <v>0</v>
      </c>
      <c r="BG83">
        <v>0</v>
      </c>
      <c r="BH83">
        <v>0</v>
      </c>
      <c r="BI83">
        <v>6964274006</v>
      </c>
      <c r="BJ83">
        <v>16039313805</v>
      </c>
      <c r="BK83">
        <v>4548403400</v>
      </c>
      <c r="BL83">
        <v>4548403400</v>
      </c>
      <c r="BM83">
        <v>5484446936</v>
      </c>
      <c r="BN83">
        <v>0</v>
      </c>
      <c r="BO83">
        <v>0</v>
      </c>
      <c r="BP83">
        <v>0</v>
      </c>
      <c r="BQ83">
        <v>0</v>
      </c>
      <c r="BR83">
        <v>273896193</v>
      </c>
      <c r="BS83">
        <v>1222480760</v>
      </c>
    </row>
    <row r="84" spans="1:71">
      <c r="A84" t="s">
        <v>379</v>
      </c>
      <c r="B84" t="s">
        <v>98</v>
      </c>
      <c r="C84">
        <v>2004</v>
      </c>
      <c r="D84" t="s">
        <v>380</v>
      </c>
      <c r="E84">
        <v>1</v>
      </c>
      <c r="F84" t="s">
        <v>381</v>
      </c>
      <c r="G84" t="s">
        <v>209</v>
      </c>
      <c r="H84">
        <v>8555318119</v>
      </c>
      <c r="I84">
        <v>1415684871</v>
      </c>
      <c r="J84">
        <v>2203604359</v>
      </c>
      <c r="K84">
        <v>2203604359</v>
      </c>
      <c r="L84">
        <v>2081024848</v>
      </c>
      <c r="M84">
        <v>18222783</v>
      </c>
      <c r="N84">
        <v>0</v>
      </c>
      <c r="O84">
        <v>2154960323</v>
      </c>
      <c r="P84">
        <v>2154960323</v>
      </c>
      <c r="Q84">
        <v>0</v>
      </c>
      <c r="R84">
        <v>2174106824</v>
      </c>
      <c r="S84">
        <v>48757030</v>
      </c>
      <c r="T84">
        <v>48757030</v>
      </c>
      <c r="U84">
        <v>120161249</v>
      </c>
      <c r="V84">
        <v>147745097</v>
      </c>
      <c r="W84">
        <v>120161249</v>
      </c>
      <c r="X84">
        <v>48757030</v>
      </c>
      <c r="Y84">
        <v>120161249</v>
      </c>
      <c r="Z84">
        <v>147745097</v>
      </c>
      <c r="AA84">
        <v>129875779</v>
      </c>
      <c r="AB84">
        <v>0</v>
      </c>
      <c r="AL84">
        <v>0</v>
      </c>
      <c r="AM84">
        <v>0</v>
      </c>
      <c r="AN84">
        <v>238098103</v>
      </c>
      <c r="AO84">
        <v>115201795</v>
      </c>
      <c r="AP84">
        <v>2529678846</v>
      </c>
      <c r="AQ84">
        <v>2529678846</v>
      </c>
      <c r="AR84">
        <v>238098103</v>
      </c>
      <c r="AS84">
        <v>0</v>
      </c>
      <c r="AT84">
        <v>1272476023</v>
      </c>
      <c r="AU84">
        <v>1272476023</v>
      </c>
      <c r="AV84">
        <v>1272373126</v>
      </c>
      <c r="AW84">
        <v>408085876</v>
      </c>
      <c r="AX84">
        <v>408085876</v>
      </c>
      <c r="AY84">
        <v>469441570</v>
      </c>
      <c r="BA84">
        <v>0</v>
      </c>
      <c r="BB84">
        <v>0</v>
      </c>
      <c r="BC84">
        <v>2529678846</v>
      </c>
      <c r="BD84">
        <v>2529678846</v>
      </c>
      <c r="BE84">
        <v>0</v>
      </c>
      <c r="BF84">
        <v>0</v>
      </c>
      <c r="BG84">
        <v>0</v>
      </c>
      <c r="BH84">
        <v>0</v>
      </c>
      <c r="BJ84">
        <v>469441570</v>
      </c>
      <c r="BK84">
        <v>149116000</v>
      </c>
      <c r="BL84">
        <v>149116000</v>
      </c>
      <c r="BM84">
        <v>469441570</v>
      </c>
      <c r="BP84">
        <v>0</v>
      </c>
      <c r="BQ84">
        <v>0</v>
      </c>
      <c r="BR84">
        <v>30512308</v>
      </c>
      <c r="BS84">
        <v>115201795</v>
      </c>
    </row>
    <row r="85" spans="1:71">
      <c r="A85" t="s">
        <v>382</v>
      </c>
      <c r="B85" t="s">
        <v>99</v>
      </c>
      <c r="C85">
        <v>2004</v>
      </c>
      <c r="D85" t="s">
        <v>380</v>
      </c>
      <c r="E85">
        <v>1</v>
      </c>
      <c r="F85" t="s">
        <v>383</v>
      </c>
      <c r="G85" t="s">
        <v>209</v>
      </c>
      <c r="H85">
        <v>147477441</v>
      </c>
      <c r="I85">
        <v>448948415</v>
      </c>
      <c r="J85">
        <v>385793186</v>
      </c>
      <c r="K85">
        <v>385793186</v>
      </c>
      <c r="L85">
        <v>371711158</v>
      </c>
      <c r="M85">
        <v>252768310</v>
      </c>
      <c r="N85">
        <v>131344159</v>
      </c>
      <c r="O85">
        <v>1791162795</v>
      </c>
      <c r="P85">
        <v>1791162795</v>
      </c>
      <c r="Q85">
        <v>0</v>
      </c>
      <c r="R85">
        <v>1910511138</v>
      </c>
      <c r="S85">
        <v>939357627</v>
      </c>
      <c r="T85">
        <v>939357627</v>
      </c>
      <c r="U85">
        <v>256641056</v>
      </c>
      <c r="V85">
        <v>275814163</v>
      </c>
      <c r="W85">
        <v>256641056</v>
      </c>
      <c r="X85">
        <v>939357627</v>
      </c>
      <c r="Y85">
        <v>256641056</v>
      </c>
      <c r="Z85">
        <v>275814163</v>
      </c>
      <c r="AA85">
        <v>79554381</v>
      </c>
      <c r="AB85">
        <v>0</v>
      </c>
      <c r="AL85">
        <v>0</v>
      </c>
      <c r="AM85">
        <v>0</v>
      </c>
      <c r="AN85">
        <v>53300918</v>
      </c>
      <c r="AO85">
        <v>32457918</v>
      </c>
      <c r="AP85">
        <v>2235346467</v>
      </c>
      <c r="AQ85">
        <v>2235346467</v>
      </c>
      <c r="AR85">
        <v>53300918</v>
      </c>
      <c r="AS85">
        <v>0</v>
      </c>
      <c r="AT85">
        <v>554435509</v>
      </c>
      <c r="AU85">
        <v>554435509</v>
      </c>
      <c r="AV85">
        <v>565513100</v>
      </c>
      <c r="AW85">
        <v>199799374</v>
      </c>
      <c r="AX85">
        <v>199799374</v>
      </c>
      <c r="AY85">
        <v>325115105</v>
      </c>
      <c r="BA85">
        <v>0</v>
      </c>
      <c r="BB85">
        <v>0</v>
      </c>
      <c r="BC85">
        <v>2235346467</v>
      </c>
      <c r="BD85">
        <v>2235346467</v>
      </c>
      <c r="BE85">
        <v>0</v>
      </c>
      <c r="BF85">
        <v>0</v>
      </c>
      <c r="BG85">
        <v>0</v>
      </c>
      <c r="BH85">
        <v>0</v>
      </c>
      <c r="BJ85">
        <v>325115105</v>
      </c>
      <c r="BK85">
        <v>275747500</v>
      </c>
      <c r="BL85">
        <v>275747500</v>
      </c>
      <c r="BM85">
        <v>325115105</v>
      </c>
      <c r="BP85">
        <v>0</v>
      </c>
      <c r="BQ85">
        <v>0</v>
      </c>
      <c r="BR85">
        <v>20843000</v>
      </c>
      <c r="BS85">
        <v>32457918</v>
      </c>
    </row>
    <row r="86" spans="1:71">
      <c r="A86" t="s">
        <v>384</v>
      </c>
      <c r="B86" t="s">
        <v>100</v>
      </c>
      <c r="C86">
        <v>2004</v>
      </c>
      <c r="D86" t="s">
        <v>380</v>
      </c>
      <c r="E86">
        <v>1</v>
      </c>
      <c r="F86" t="s">
        <v>385</v>
      </c>
      <c r="G86" t="s">
        <v>209</v>
      </c>
      <c r="H86">
        <v>2711296274</v>
      </c>
      <c r="I86">
        <v>1997453485</v>
      </c>
      <c r="J86">
        <v>2071547761</v>
      </c>
      <c r="K86">
        <v>2071547761</v>
      </c>
      <c r="L86">
        <v>2023259253</v>
      </c>
      <c r="M86">
        <v>1818130930</v>
      </c>
      <c r="N86">
        <v>1031889823</v>
      </c>
      <c r="O86">
        <v>5200963233</v>
      </c>
      <c r="P86">
        <v>5200963233</v>
      </c>
      <c r="Q86">
        <v>0</v>
      </c>
      <c r="R86">
        <v>5720690080</v>
      </c>
      <c r="S86">
        <v>631092243</v>
      </c>
      <c r="T86">
        <v>631092243</v>
      </c>
      <c r="U86">
        <v>621547822</v>
      </c>
      <c r="V86">
        <v>1589558638</v>
      </c>
      <c r="W86">
        <v>621547822</v>
      </c>
      <c r="X86">
        <v>631092243</v>
      </c>
      <c r="Y86">
        <v>621547822</v>
      </c>
      <c r="Z86">
        <v>1589558638</v>
      </c>
      <c r="AA86">
        <v>1875299170</v>
      </c>
      <c r="AB86">
        <v>0</v>
      </c>
      <c r="AL86">
        <v>0</v>
      </c>
      <c r="AM86">
        <v>0</v>
      </c>
      <c r="AN86">
        <v>1133850392</v>
      </c>
      <c r="AO86">
        <v>109511792</v>
      </c>
      <c r="AP86">
        <v>7522437319</v>
      </c>
      <c r="AQ86">
        <v>7522437319</v>
      </c>
      <c r="AR86">
        <v>1133850392</v>
      </c>
      <c r="AS86">
        <v>0</v>
      </c>
      <c r="AT86">
        <v>2626996986</v>
      </c>
      <c r="AU86">
        <v>2626996986</v>
      </c>
      <c r="AV86">
        <v>2590523540</v>
      </c>
      <c r="AW86">
        <v>548120976</v>
      </c>
      <c r="AX86">
        <v>548120976</v>
      </c>
      <c r="AY86">
        <v>1809422064</v>
      </c>
      <c r="BA86">
        <v>0</v>
      </c>
      <c r="BB86">
        <v>0</v>
      </c>
      <c r="BC86">
        <v>7522437319</v>
      </c>
      <c r="BD86">
        <v>7522437319</v>
      </c>
      <c r="BE86">
        <v>0</v>
      </c>
      <c r="BF86">
        <v>0</v>
      </c>
      <c r="BG86">
        <v>0</v>
      </c>
      <c r="BH86">
        <v>0</v>
      </c>
      <c r="BJ86">
        <v>1809422064</v>
      </c>
      <c r="BK86">
        <v>597552900</v>
      </c>
      <c r="BL86">
        <v>597552900</v>
      </c>
      <c r="BM86">
        <v>1809422064</v>
      </c>
      <c r="BP86">
        <v>0</v>
      </c>
      <c r="BQ86">
        <v>0</v>
      </c>
      <c r="BR86">
        <v>981858600</v>
      </c>
      <c r="BS86">
        <v>109511792</v>
      </c>
    </row>
    <row r="87" spans="1:71">
      <c r="A87" t="s">
        <v>386</v>
      </c>
      <c r="B87" t="s">
        <v>101</v>
      </c>
      <c r="C87">
        <v>2004</v>
      </c>
      <c r="D87" t="s">
        <v>380</v>
      </c>
      <c r="E87">
        <v>2</v>
      </c>
      <c r="F87" t="s">
        <v>387</v>
      </c>
      <c r="G87" t="s">
        <v>209</v>
      </c>
      <c r="H87">
        <v>4829530423</v>
      </c>
      <c r="I87">
        <v>3088061197</v>
      </c>
      <c r="J87">
        <v>1994896859</v>
      </c>
      <c r="K87">
        <v>1994896859</v>
      </c>
      <c r="L87">
        <v>1925933264</v>
      </c>
      <c r="M87">
        <v>3140455600</v>
      </c>
      <c r="N87">
        <v>1005134805</v>
      </c>
      <c r="O87">
        <v>5744439191</v>
      </c>
      <c r="P87">
        <v>5744439191</v>
      </c>
      <c r="Q87">
        <v>0</v>
      </c>
      <c r="R87">
        <v>6627050164</v>
      </c>
      <c r="S87">
        <v>381969425</v>
      </c>
      <c r="T87">
        <v>381969425</v>
      </c>
      <c r="U87">
        <v>1624731276</v>
      </c>
      <c r="V87">
        <v>3032711918</v>
      </c>
      <c r="W87">
        <v>1624731276</v>
      </c>
      <c r="X87">
        <v>381969425</v>
      </c>
      <c r="Y87">
        <v>1624731276</v>
      </c>
      <c r="Z87">
        <v>3032711918</v>
      </c>
      <c r="AA87">
        <v>1517196410</v>
      </c>
      <c r="AB87">
        <v>0</v>
      </c>
      <c r="AL87">
        <v>0</v>
      </c>
      <c r="AM87">
        <v>0</v>
      </c>
      <c r="AN87">
        <v>2146272138</v>
      </c>
      <c r="AO87">
        <v>701896645</v>
      </c>
      <c r="AP87">
        <v>9221658943</v>
      </c>
      <c r="AQ87">
        <v>9221658943</v>
      </c>
      <c r="AR87">
        <v>2146272138</v>
      </c>
      <c r="AS87">
        <v>0</v>
      </c>
      <c r="AT87">
        <v>3390204804</v>
      </c>
      <c r="AU87">
        <v>3390204804</v>
      </c>
      <c r="AV87">
        <v>3468990567</v>
      </c>
      <c r="AW87">
        <v>509514969</v>
      </c>
      <c r="AX87">
        <v>509514969</v>
      </c>
      <c r="AY87">
        <v>1784771665</v>
      </c>
      <c r="BA87">
        <v>0</v>
      </c>
      <c r="BB87">
        <v>0</v>
      </c>
      <c r="BC87">
        <v>9221658943</v>
      </c>
      <c r="BD87">
        <v>9221658943</v>
      </c>
      <c r="BE87">
        <v>0</v>
      </c>
      <c r="BF87">
        <v>0</v>
      </c>
      <c r="BG87">
        <v>0</v>
      </c>
      <c r="BH87">
        <v>0</v>
      </c>
      <c r="BJ87">
        <v>1784771665</v>
      </c>
      <c r="BK87">
        <v>691095500</v>
      </c>
      <c r="BL87">
        <v>691095500</v>
      </c>
      <c r="BM87">
        <v>1784771665</v>
      </c>
      <c r="BP87">
        <v>0</v>
      </c>
      <c r="BQ87">
        <v>0</v>
      </c>
      <c r="BR87">
        <v>1444285493</v>
      </c>
      <c r="BS87">
        <v>701896645</v>
      </c>
    </row>
    <row r="88" spans="1:71">
      <c r="A88" t="s">
        <v>388</v>
      </c>
      <c r="B88" t="s">
        <v>206</v>
      </c>
      <c r="C88">
        <v>2005</v>
      </c>
      <c r="D88" t="s">
        <v>207</v>
      </c>
      <c r="E88">
        <v>8</v>
      </c>
      <c r="F88" t="s">
        <v>208</v>
      </c>
      <c r="G88" t="s">
        <v>389</v>
      </c>
      <c r="H88">
        <v>46784604571</v>
      </c>
      <c r="I88">
        <v>12978327210</v>
      </c>
      <c r="J88">
        <v>20946612998</v>
      </c>
      <c r="K88">
        <v>20946612998</v>
      </c>
      <c r="L88">
        <v>16759896240</v>
      </c>
      <c r="M88">
        <v>21816577777</v>
      </c>
      <c r="N88">
        <v>10804603404</v>
      </c>
      <c r="O88">
        <v>42094868177</v>
      </c>
      <c r="P88">
        <v>42094868177</v>
      </c>
      <c r="Q88">
        <v>0</v>
      </c>
      <c r="R88">
        <v>45721602420</v>
      </c>
      <c r="S88">
        <v>3338193326</v>
      </c>
      <c r="T88">
        <v>3338193326</v>
      </c>
      <c r="U88">
        <v>7769394225</v>
      </c>
      <c r="V88">
        <v>13172046111</v>
      </c>
      <c r="W88">
        <v>7769394225</v>
      </c>
      <c r="X88">
        <v>3338193326</v>
      </c>
      <c r="Y88">
        <v>7769394225</v>
      </c>
      <c r="Z88">
        <v>13172046111</v>
      </c>
      <c r="AA88">
        <v>2184571835</v>
      </c>
      <c r="AB88">
        <v>0</v>
      </c>
      <c r="AC88">
        <v>0</v>
      </c>
      <c r="AD88">
        <v>0</v>
      </c>
      <c r="AE88">
        <v>0</v>
      </c>
      <c r="AF88">
        <v>0</v>
      </c>
      <c r="AG88">
        <v>0</v>
      </c>
      <c r="AH88">
        <v>0</v>
      </c>
      <c r="AI88">
        <v>0</v>
      </c>
      <c r="AJ88">
        <v>0</v>
      </c>
      <c r="AK88">
        <v>0</v>
      </c>
      <c r="AL88">
        <v>0</v>
      </c>
      <c r="AM88">
        <v>0</v>
      </c>
      <c r="AN88">
        <v>8845989875</v>
      </c>
      <c r="AO88">
        <v>2388710712</v>
      </c>
      <c r="AP88">
        <v>85095189377</v>
      </c>
      <c r="AQ88">
        <v>64460175765</v>
      </c>
      <c r="AR88">
        <v>8845989875</v>
      </c>
      <c r="AS88">
        <v>0</v>
      </c>
      <c r="AT88">
        <v>43365925822</v>
      </c>
      <c r="AU88">
        <v>43365925822</v>
      </c>
      <c r="AV88">
        <v>42270750950</v>
      </c>
      <c r="AW88">
        <v>2993049370</v>
      </c>
      <c r="AX88">
        <v>2993049370</v>
      </c>
      <c r="AY88">
        <v>39064944192</v>
      </c>
      <c r="AZ88">
        <v>395849931.5</v>
      </c>
      <c r="BA88">
        <v>0</v>
      </c>
      <c r="BB88">
        <v>0</v>
      </c>
      <c r="BC88">
        <v>85095189377</v>
      </c>
      <c r="BD88">
        <v>85095189377</v>
      </c>
      <c r="BE88">
        <v>0</v>
      </c>
      <c r="BF88">
        <v>0</v>
      </c>
      <c r="BG88">
        <v>0</v>
      </c>
      <c r="BH88">
        <v>0</v>
      </c>
      <c r="BI88">
        <v>13073414320</v>
      </c>
      <c r="BJ88">
        <v>39064944192</v>
      </c>
      <c r="BK88">
        <v>9589912988</v>
      </c>
      <c r="BL88">
        <v>9589912988</v>
      </c>
      <c r="BM88">
        <v>18429930580</v>
      </c>
      <c r="BN88">
        <v>0</v>
      </c>
      <c r="BO88">
        <v>0</v>
      </c>
      <c r="BP88">
        <v>0</v>
      </c>
      <c r="BQ88">
        <v>0</v>
      </c>
      <c r="BR88">
        <v>6390853695</v>
      </c>
      <c r="BS88">
        <v>2388710712</v>
      </c>
    </row>
    <row r="89" spans="1:71">
      <c r="A89" t="s">
        <v>390</v>
      </c>
      <c r="B89" t="s">
        <v>211</v>
      </c>
      <c r="C89">
        <v>2005</v>
      </c>
      <c r="D89" t="s">
        <v>212</v>
      </c>
      <c r="E89">
        <v>5</v>
      </c>
      <c r="F89" t="s">
        <v>213</v>
      </c>
      <c r="G89" t="s">
        <v>389</v>
      </c>
      <c r="H89">
        <v>1163574509</v>
      </c>
      <c r="I89">
        <v>457931072</v>
      </c>
      <c r="J89">
        <v>1704053505</v>
      </c>
      <c r="K89">
        <v>1704053505</v>
      </c>
      <c r="L89">
        <v>1634069980</v>
      </c>
      <c r="M89">
        <v>2730131329</v>
      </c>
      <c r="N89">
        <v>2386958119</v>
      </c>
      <c r="O89">
        <v>6717841455</v>
      </c>
      <c r="P89">
        <v>6717841455</v>
      </c>
      <c r="Q89">
        <v>0</v>
      </c>
      <c r="R89">
        <v>6826630122</v>
      </c>
      <c r="S89">
        <v>933392546</v>
      </c>
      <c r="T89">
        <v>933392546</v>
      </c>
      <c r="U89">
        <v>375891468</v>
      </c>
      <c r="V89">
        <v>387792875</v>
      </c>
      <c r="W89">
        <v>375891468</v>
      </c>
      <c r="X89">
        <v>933392546</v>
      </c>
      <c r="Y89">
        <v>375891468</v>
      </c>
      <c r="Z89">
        <v>387792875</v>
      </c>
      <c r="AA89">
        <v>224194424</v>
      </c>
      <c r="AB89">
        <v>0</v>
      </c>
      <c r="AL89">
        <v>0</v>
      </c>
      <c r="AM89">
        <v>0</v>
      </c>
      <c r="AN89">
        <v>74855445</v>
      </c>
      <c r="AO89">
        <v>37016000</v>
      </c>
      <c r="AP89">
        <v>10676468067</v>
      </c>
      <c r="AQ89">
        <v>10676468067</v>
      </c>
      <c r="AR89">
        <v>74855445</v>
      </c>
      <c r="AS89">
        <v>0</v>
      </c>
      <c r="AT89">
        <v>8373201766</v>
      </c>
      <c r="AU89">
        <v>8373201766</v>
      </c>
      <c r="AV89">
        <v>8328156769</v>
      </c>
      <c r="AW89">
        <v>470394730</v>
      </c>
      <c r="AX89">
        <v>470394730</v>
      </c>
      <c r="AY89">
        <v>3830583051</v>
      </c>
      <c r="BA89">
        <v>0</v>
      </c>
      <c r="BB89">
        <v>0</v>
      </c>
      <c r="BC89">
        <v>10676468067</v>
      </c>
      <c r="BD89">
        <v>10676468067</v>
      </c>
      <c r="BE89">
        <v>0</v>
      </c>
      <c r="BF89">
        <v>0</v>
      </c>
      <c r="BG89">
        <v>0</v>
      </c>
      <c r="BH89">
        <v>0</v>
      </c>
      <c r="BJ89">
        <v>3830583051</v>
      </c>
      <c r="BK89">
        <v>3616557660</v>
      </c>
      <c r="BL89">
        <v>3616557660</v>
      </c>
      <c r="BM89">
        <v>3830583051</v>
      </c>
      <c r="BP89">
        <v>0</v>
      </c>
      <c r="BQ89">
        <v>0</v>
      </c>
      <c r="BR89">
        <v>9795000</v>
      </c>
      <c r="BS89">
        <v>37016000</v>
      </c>
    </row>
    <row r="90" spans="1:71">
      <c r="A90" t="s">
        <v>391</v>
      </c>
      <c r="B90" t="s">
        <v>18</v>
      </c>
      <c r="C90">
        <v>2005</v>
      </c>
      <c r="D90" t="s">
        <v>215</v>
      </c>
      <c r="E90">
        <v>3</v>
      </c>
      <c r="F90" t="s">
        <v>216</v>
      </c>
      <c r="G90" t="s">
        <v>389</v>
      </c>
      <c r="H90">
        <v>1337749535</v>
      </c>
      <c r="I90">
        <v>654121690</v>
      </c>
      <c r="J90">
        <v>1655212858</v>
      </c>
      <c r="K90">
        <v>1655212858</v>
      </c>
      <c r="L90">
        <v>1622158210</v>
      </c>
      <c r="M90">
        <v>1899843958</v>
      </c>
      <c r="N90">
        <v>1261989954</v>
      </c>
      <c r="O90">
        <v>2872688683</v>
      </c>
      <c r="P90">
        <v>2872688683</v>
      </c>
      <c r="Q90">
        <v>0</v>
      </c>
      <c r="R90">
        <v>3134788014</v>
      </c>
      <c r="S90">
        <v>613621072</v>
      </c>
      <c r="T90">
        <v>613621072</v>
      </c>
      <c r="U90">
        <v>644847295</v>
      </c>
      <c r="V90">
        <v>807087055</v>
      </c>
      <c r="W90">
        <v>644847295</v>
      </c>
      <c r="X90">
        <v>613621072</v>
      </c>
      <c r="Y90">
        <v>644847295</v>
      </c>
      <c r="Z90">
        <v>807087055</v>
      </c>
      <c r="AA90">
        <v>205354740</v>
      </c>
      <c r="AB90">
        <v>0</v>
      </c>
      <c r="AL90">
        <v>0</v>
      </c>
      <c r="AM90">
        <v>0</v>
      </c>
      <c r="AN90">
        <v>268173509</v>
      </c>
      <c r="AO90">
        <v>86952781</v>
      </c>
      <c r="AP90">
        <v>5402794247</v>
      </c>
      <c r="AQ90">
        <v>5402794247</v>
      </c>
      <c r="AR90">
        <v>268173509</v>
      </c>
      <c r="AS90">
        <v>0</v>
      </c>
      <c r="AT90">
        <v>3488728740</v>
      </c>
      <c r="AU90">
        <v>3488728740</v>
      </c>
      <c r="AV90">
        <v>3400703463</v>
      </c>
      <c r="AW90">
        <v>199877152</v>
      </c>
      <c r="AX90">
        <v>199877152</v>
      </c>
      <c r="AY90">
        <v>2214413301</v>
      </c>
      <c r="BA90">
        <v>0</v>
      </c>
      <c r="BB90">
        <v>0</v>
      </c>
      <c r="BC90">
        <v>5402794247</v>
      </c>
      <c r="BD90">
        <v>5402794247</v>
      </c>
      <c r="BE90">
        <v>0</v>
      </c>
      <c r="BF90">
        <v>0</v>
      </c>
      <c r="BG90">
        <v>0</v>
      </c>
      <c r="BH90">
        <v>0</v>
      </c>
      <c r="BJ90">
        <v>2214413301</v>
      </c>
      <c r="BK90">
        <v>1880190042</v>
      </c>
      <c r="BL90">
        <v>1880190042</v>
      </c>
      <c r="BM90">
        <v>2214413301</v>
      </c>
      <c r="BP90">
        <v>0</v>
      </c>
      <c r="BQ90">
        <v>0</v>
      </c>
      <c r="BR90">
        <v>178296100</v>
      </c>
      <c r="BS90">
        <v>86952781</v>
      </c>
    </row>
    <row r="91" spans="1:71">
      <c r="A91" t="s">
        <v>392</v>
      </c>
      <c r="B91" t="s">
        <v>19</v>
      </c>
      <c r="C91">
        <v>2005</v>
      </c>
      <c r="D91" t="s">
        <v>218</v>
      </c>
      <c r="E91">
        <v>3</v>
      </c>
      <c r="F91" t="s">
        <v>219</v>
      </c>
      <c r="G91" t="s">
        <v>389</v>
      </c>
      <c r="H91">
        <v>752518676</v>
      </c>
      <c r="I91">
        <v>217692951</v>
      </c>
      <c r="J91">
        <v>811340719</v>
      </c>
      <c r="K91">
        <v>811340719</v>
      </c>
      <c r="L91">
        <v>765001532</v>
      </c>
      <c r="M91">
        <v>340027143</v>
      </c>
      <c r="N91">
        <v>232796204</v>
      </c>
      <c r="O91">
        <v>1254926909</v>
      </c>
      <c r="P91">
        <v>1254926909</v>
      </c>
      <c r="Q91">
        <v>0</v>
      </c>
      <c r="R91">
        <v>1275820886</v>
      </c>
      <c r="S91">
        <v>245796144</v>
      </c>
      <c r="T91">
        <v>245796144</v>
      </c>
      <c r="U91">
        <v>123953984</v>
      </c>
      <c r="V91">
        <v>201127476</v>
      </c>
      <c r="W91">
        <v>123953984</v>
      </c>
      <c r="X91">
        <v>245796144</v>
      </c>
      <c r="Y91">
        <v>123953984</v>
      </c>
      <c r="Z91">
        <v>201127476</v>
      </c>
      <c r="AA91">
        <v>165328973</v>
      </c>
      <c r="AB91">
        <v>0</v>
      </c>
      <c r="AL91">
        <v>0</v>
      </c>
      <c r="AM91">
        <v>0</v>
      </c>
      <c r="AN91">
        <v>128334500</v>
      </c>
      <c r="AO91">
        <v>42091000</v>
      </c>
      <c r="AP91">
        <v>2870734296</v>
      </c>
      <c r="AQ91">
        <v>2870734296</v>
      </c>
      <c r="AR91">
        <v>128334500</v>
      </c>
      <c r="AS91">
        <v>0</v>
      </c>
      <c r="AT91">
        <v>2009946711</v>
      </c>
      <c r="AU91">
        <v>2009946711</v>
      </c>
      <c r="AV91">
        <v>2104229917</v>
      </c>
      <c r="AW91">
        <v>155333777</v>
      </c>
      <c r="AX91">
        <v>155333777</v>
      </c>
      <c r="AY91">
        <v>1564586222</v>
      </c>
      <c r="BA91">
        <v>0</v>
      </c>
      <c r="BB91">
        <v>0</v>
      </c>
      <c r="BC91">
        <v>2870734296</v>
      </c>
      <c r="BD91">
        <v>2870734296</v>
      </c>
      <c r="BE91">
        <v>0</v>
      </c>
      <c r="BF91">
        <v>0</v>
      </c>
      <c r="BG91">
        <v>0</v>
      </c>
      <c r="BH91">
        <v>0</v>
      </c>
      <c r="BJ91">
        <v>1564586222</v>
      </c>
      <c r="BK91">
        <v>1417514463</v>
      </c>
      <c r="BL91">
        <v>1417514463</v>
      </c>
      <c r="BM91">
        <v>1564586222</v>
      </c>
      <c r="BP91">
        <v>0</v>
      </c>
      <c r="BQ91">
        <v>0</v>
      </c>
      <c r="BR91">
        <v>76468500</v>
      </c>
      <c r="BS91">
        <v>42091000</v>
      </c>
    </row>
    <row r="92" spans="1:71">
      <c r="A92" t="s">
        <v>393</v>
      </c>
      <c r="B92" t="s">
        <v>20</v>
      </c>
      <c r="C92">
        <v>2005</v>
      </c>
      <c r="D92" t="s">
        <v>215</v>
      </c>
      <c r="E92">
        <v>2</v>
      </c>
      <c r="F92" t="s">
        <v>221</v>
      </c>
      <c r="G92" t="s">
        <v>389</v>
      </c>
      <c r="H92">
        <v>1042384955</v>
      </c>
      <c r="I92">
        <v>252785000</v>
      </c>
      <c r="J92">
        <v>1283610534</v>
      </c>
      <c r="K92">
        <v>1283610534</v>
      </c>
      <c r="L92">
        <v>1251083971</v>
      </c>
      <c r="M92">
        <v>1257434851</v>
      </c>
      <c r="N92">
        <v>591301373</v>
      </c>
      <c r="O92">
        <v>2616653637</v>
      </c>
      <c r="P92">
        <v>2616653637</v>
      </c>
      <c r="Q92">
        <v>0</v>
      </c>
      <c r="R92">
        <v>2849529458</v>
      </c>
      <c r="S92">
        <v>345540323</v>
      </c>
      <c r="T92">
        <v>345540323</v>
      </c>
      <c r="U92">
        <v>352651557</v>
      </c>
      <c r="V92">
        <v>703124687</v>
      </c>
      <c r="W92">
        <v>352651557</v>
      </c>
      <c r="X92">
        <v>345540323</v>
      </c>
      <c r="Y92">
        <v>352651557</v>
      </c>
      <c r="Z92">
        <v>703124687</v>
      </c>
      <c r="AA92">
        <v>202337067</v>
      </c>
      <c r="AB92">
        <v>0</v>
      </c>
      <c r="AL92">
        <v>0</v>
      </c>
      <c r="AM92">
        <v>0</v>
      </c>
      <c r="AN92">
        <v>809343895</v>
      </c>
      <c r="AO92">
        <v>74143043</v>
      </c>
      <c r="AP92">
        <v>4543344116</v>
      </c>
      <c r="AQ92">
        <v>4543344116</v>
      </c>
      <c r="AR92">
        <v>809343895</v>
      </c>
      <c r="AS92">
        <v>0</v>
      </c>
      <c r="AT92">
        <v>2590688917</v>
      </c>
      <c r="AU92">
        <v>2590688917</v>
      </c>
      <c r="AV92">
        <v>2443305507</v>
      </c>
      <c r="AW92">
        <v>488661036</v>
      </c>
      <c r="AX92">
        <v>488661036</v>
      </c>
      <c r="AY92">
        <v>1616598862</v>
      </c>
      <c r="BA92">
        <v>0</v>
      </c>
      <c r="BB92">
        <v>0</v>
      </c>
      <c r="BC92">
        <v>4543344116</v>
      </c>
      <c r="BD92">
        <v>4543344116</v>
      </c>
      <c r="BE92">
        <v>0</v>
      </c>
      <c r="BF92">
        <v>0</v>
      </c>
      <c r="BG92">
        <v>0</v>
      </c>
      <c r="BH92">
        <v>0</v>
      </c>
      <c r="BJ92">
        <v>1616598862</v>
      </c>
      <c r="BK92">
        <v>797511750</v>
      </c>
      <c r="BL92">
        <v>797511750</v>
      </c>
      <c r="BM92">
        <v>1616598862</v>
      </c>
      <c r="BP92">
        <v>0</v>
      </c>
      <c r="BQ92">
        <v>0</v>
      </c>
      <c r="BR92">
        <v>536795852</v>
      </c>
      <c r="BS92">
        <v>74143043</v>
      </c>
    </row>
    <row r="93" spans="1:71">
      <c r="A93" t="s">
        <v>394</v>
      </c>
      <c r="B93" t="s">
        <v>21</v>
      </c>
      <c r="C93">
        <v>2005</v>
      </c>
      <c r="D93" t="s">
        <v>223</v>
      </c>
      <c r="E93">
        <v>2</v>
      </c>
      <c r="F93" t="s">
        <v>224</v>
      </c>
      <c r="G93" t="s">
        <v>389</v>
      </c>
      <c r="H93">
        <v>24523753949</v>
      </c>
      <c r="I93">
        <v>2164528316</v>
      </c>
      <c r="J93">
        <v>6368063485</v>
      </c>
      <c r="K93">
        <v>6368063485</v>
      </c>
      <c r="L93">
        <v>3776262489</v>
      </c>
      <c r="M93">
        <v>6280875007</v>
      </c>
      <c r="N93">
        <v>3635581929</v>
      </c>
      <c r="O93">
        <v>5097596699</v>
      </c>
      <c r="P93">
        <v>5097596699</v>
      </c>
      <c r="Q93">
        <v>0</v>
      </c>
      <c r="R93">
        <v>5488455606</v>
      </c>
      <c r="S93">
        <v>338055229</v>
      </c>
      <c r="T93">
        <v>338055229</v>
      </c>
      <c r="U93">
        <v>679660152</v>
      </c>
      <c r="V93">
        <v>885829424</v>
      </c>
      <c r="W93">
        <v>679660152</v>
      </c>
      <c r="X93">
        <v>338055229</v>
      </c>
      <c r="Y93">
        <v>679660152</v>
      </c>
      <c r="Z93">
        <v>885829424</v>
      </c>
      <c r="AA93">
        <v>74946477</v>
      </c>
      <c r="AB93">
        <v>0</v>
      </c>
      <c r="AC93">
        <v>0</v>
      </c>
      <c r="AD93">
        <v>0</v>
      </c>
      <c r="AE93">
        <v>0</v>
      </c>
      <c r="AF93">
        <v>0</v>
      </c>
      <c r="AG93">
        <v>0</v>
      </c>
      <c r="AH93">
        <v>0</v>
      </c>
      <c r="AI93">
        <v>0</v>
      </c>
      <c r="AJ93">
        <v>0</v>
      </c>
      <c r="AK93">
        <v>0</v>
      </c>
      <c r="AL93">
        <v>0</v>
      </c>
      <c r="AM93">
        <v>0</v>
      </c>
      <c r="AN93">
        <v>720585659</v>
      </c>
      <c r="AO93">
        <v>450734875</v>
      </c>
      <c r="AP93">
        <v>19600336383</v>
      </c>
      <c r="AQ93">
        <v>6831903705</v>
      </c>
      <c r="AR93">
        <v>720585659</v>
      </c>
      <c r="AS93">
        <v>0</v>
      </c>
      <c r="AT93">
        <v>8138819650</v>
      </c>
      <c r="AU93">
        <v>8138819650</v>
      </c>
      <c r="AV93">
        <v>8180473392</v>
      </c>
      <c r="AW93">
        <v>271970115</v>
      </c>
      <c r="AX93">
        <v>271970115</v>
      </c>
      <c r="AY93">
        <v>14082504569</v>
      </c>
      <c r="AZ93">
        <v>239930994.5</v>
      </c>
      <c r="BA93">
        <v>0</v>
      </c>
      <c r="BB93">
        <v>0</v>
      </c>
      <c r="BC93">
        <v>19600336383</v>
      </c>
      <c r="BD93">
        <v>19600336383</v>
      </c>
      <c r="BE93">
        <v>0</v>
      </c>
      <c r="BF93">
        <v>0</v>
      </c>
      <c r="BG93">
        <v>0</v>
      </c>
      <c r="BH93">
        <v>0</v>
      </c>
      <c r="BI93">
        <v>9495014776</v>
      </c>
      <c r="BJ93">
        <v>14082504569</v>
      </c>
      <c r="BK93">
        <v>556836072</v>
      </c>
      <c r="BL93">
        <v>556836072</v>
      </c>
      <c r="BM93">
        <v>1314071891</v>
      </c>
      <c r="BN93">
        <v>0</v>
      </c>
      <c r="BO93">
        <v>0</v>
      </c>
      <c r="BP93">
        <v>0</v>
      </c>
      <c r="BQ93">
        <v>0</v>
      </c>
      <c r="BR93">
        <v>208925769</v>
      </c>
      <c r="BS93">
        <v>450734875</v>
      </c>
    </row>
    <row r="94" spans="1:71">
      <c r="A94" t="s">
        <v>395</v>
      </c>
      <c r="B94" t="s">
        <v>22</v>
      </c>
      <c r="C94">
        <v>2005</v>
      </c>
      <c r="D94" t="s">
        <v>215</v>
      </c>
      <c r="E94">
        <v>2</v>
      </c>
      <c r="F94" t="s">
        <v>226</v>
      </c>
      <c r="G94" t="s">
        <v>389</v>
      </c>
      <c r="H94">
        <v>807175170</v>
      </c>
      <c r="I94">
        <v>425530743</v>
      </c>
      <c r="J94">
        <v>809411266</v>
      </c>
      <c r="K94">
        <v>809411266</v>
      </c>
      <c r="L94">
        <v>789300868</v>
      </c>
      <c r="M94">
        <v>1305718437</v>
      </c>
      <c r="N94">
        <v>615977849</v>
      </c>
      <c r="O94">
        <v>2376315004</v>
      </c>
      <c r="P94">
        <v>2376315004</v>
      </c>
      <c r="Q94">
        <v>0</v>
      </c>
      <c r="R94">
        <v>2611321845</v>
      </c>
      <c r="S94">
        <v>315348323</v>
      </c>
      <c r="T94">
        <v>315348323</v>
      </c>
      <c r="U94">
        <v>547672880</v>
      </c>
      <c r="V94">
        <v>673722357</v>
      </c>
      <c r="W94">
        <v>547672880</v>
      </c>
      <c r="X94">
        <v>315348323</v>
      </c>
      <c r="Y94">
        <v>547672880</v>
      </c>
      <c r="Z94">
        <v>673722357</v>
      </c>
      <c r="AA94">
        <v>145947726</v>
      </c>
      <c r="AB94">
        <v>0</v>
      </c>
      <c r="AL94">
        <v>0</v>
      </c>
      <c r="AM94">
        <v>0</v>
      </c>
      <c r="AN94">
        <v>195928904</v>
      </c>
      <c r="AO94">
        <v>42793567</v>
      </c>
      <c r="AP94">
        <v>4208904430</v>
      </c>
      <c r="AQ94">
        <v>4208904430</v>
      </c>
      <c r="AR94">
        <v>195928904</v>
      </c>
      <c r="AS94">
        <v>0</v>
      </c>
      <c r="AT94">
        <v>2716583058</v>
      </c>
      <c r="AU94">
        <v>2716583058</v>
      </c>
      <c r="AV94">
        <v>2601950135</v>
      </c>
      <c r="AW94">
        <v>298461087</v>
      </c>
      <c r="AX94">
        <v>298461087</v>
      </c>
      <c r="AY94">
        <v>1551747796</v>
      </c>
      <c r="BA94">
        <v>0</v>
      </c>
      <c r="BB94">
        <v>0</v>
      </c>
      <c r="BC94">
        <v>4208904430</v>
      </c>
      <c r="BD94">
        <v>4208904430</v>
      </c>
      <c r="BE94">
        <v>0</v>
      </c>
      <c r="BF94">
        <v>0</v>
      </c>
      <c r="BG94">
        <v>0</v>
      </c>
      <c r="BH94">
        <v>0</v>
      </c>
      <c r="BJ94">
        <v>1551747796</v>
      </c>
      <c r="BK94">
        <v>1293159286</v>
      </c>
      <c r="BL94">
        <v>1293159286</v>
      </c>
      <c r="BM94">
        <v>1551747796</v>
      </c>
      <c r="BP94">
        <v>0</v>
      </c>
      <c r="BQ94">
        <v>0</v>
      </c>
      <c r="BR94">
        <v>149825353</v>
      </c>
      <c r="BS94">
        <v>42793567</v>
      </c>
    </row>
    <row r="95" spans="1:71">
      <c r="A95" t="s">
        <v>396</v>
      </c>
      <c r="B95" t="s">
        <v>23</v>
      </c>
      <c r="C95">
        <v>2005</v>
      </c>
      <c r="D95" t="s">
        <v>228</v>
      </c>
      <c r="E95">
        <v>5</v>
      </c>
      <c r="F95" t="s">
        <v>229</v>
      </c>
      <c r="G95" t="s">
        <v>389</v>
      </c>
      <c r="H95">
        <v>23782866784</v>
      </c>
      <c r="I95">
        <v>4432077826</v>
      </c>
      <c r="J95">
        <v>8156166627</v>
      </c>
      <c r="K95">
        <v>8156166627</v>
      </c>
      <c r="L95">
        <v>5534783111</v>
      </c>
      <c r="M95">
        <v>7500042466</v>
      </c>
      <c r="N95">
        <v>3807740413</v>
      </c>
      <c r="O95">
        <v>11143737108</v>
      </c>
      <c r="P95">
        <v>11143737108</v>
      </c>
      <c r="Q95">
        <v>0</v>
      </c>
      <c r="R95">
        <v>11596535447</v>
      </c>
      <c r="S95">
        <v>1084513760</v>
      </c>
      <c r="T95">
        <v>1084513760</v>
      </c>
      <c r="U95">
        <v>1136543982</v>
      </c>
      <c r="V95">
        <v>1569670425</v>
      </c>
      <c r="W95">
        <v>1136543982</v>
      </c>
      <c r="X95">
        <v>1084513760</v>
      </c>
      <c r="Y95">
        <v>1136543982</v>
      </c>
      <c r="Z95">
        <v>1569670425</v>
      </c>
      <c r="AA95">
        <v>250533499</v>
      </c>
      <c r="AB95">
        <v>0</v>
      </c>
      <c r="AC95">
        <v>0</v>
      </c>
      <c r="AD95">
        <v>0</v>
      </c>
      <c r="AE95">
        <v>0</v>
      </c>
      <c r="AF95">
        <v>0</v>
      </c>
      <c r="AG95">
        <v>0</v>
      </c>
      <c r="AH95">
        <v>0</v>
      </c>
      <c r="AI95">
        <v>0</v>
      </c>
      <c r="AJ95">
        <v>0</v>
      </c>
      <c r="AK95">
        <v>0</v>
      </c>
      <c r="AL95">
        <v>0</v>
      </c>
      <c r="AM95">
        <v>0</v>
      </c>
      <c r="AN95">
        <v>1143159428</v>
      </c>
      <c r="AO95">
        <v>569704727</v>
      </c>
      <c r="AP95">
        <v>30196291499</v>
      </c>
      <c r="AQ95">
        <v>16970607974</v>
      </c>
      <c r="AR95">
        <v>1143159428</v>
      </c>
      <c r="AS95">
        <v>0</v>
      </c>
      <c r="AT95">
        <v>15918613091</v>
      </c>
      <c r="AU95">
        <v>15918613091</v>
      </c>
      <c r="AV95">
        <v>15448132849</v>
      </c>
      <c r="AW95">
        <v>776356293</v>
      </c>
      <c r="AX95">
        <v>776356293</v>
      </c>
      <c r="AY95">
        <v>18605448000</v>
      </c>
      <c r="AZ95">
        <v>279564195.5</v>
      </c>
      <c r="BA95">
        <v>0</v>
      </c>
      <c r="BB95">
        <v>0</v>
      </c>
      <c r="BC95">
        <v>30196291499</v>
      </c>
      <c r="BD95">
        <v>30196291499</v>
      </c>
      <c r="BE95">
        <v>0</v>
      </c>
      <c r="BF95">
        <v>0</v>
      </c>
      <c r="BG95">
        <v>0</v>
      </c>
      <c r="BH95">
        <v>0</v>
      </c>
      <c r="BI95">
        <v>8797067955</v>
      </c>
      <c r="BJ95">
        <v>18605448000</v>
      </c>
      <c r="BK95">
        <v>4178382096</v>
      </c>
      <c r="BL95">
        <v>4178382096</v>
      </c>
      <c r="BM95">
        <v>5379764475</v>
      </c>
      <c r="BN95">
        <v>0</v>
      </c>
      <c r="BO95">
        <v>0</v>
      </c>
      <c r="BP95">
        <v>0</v>
      </c>
      <c r="BQ95">
        <v>0</v>
      </c>
      <c r="BR95">
        <v>439214417</v>
      </c>
      <c r="BS95">
        <v>569704727</v>
      </c>
    </row>
    <row r="96" spans="1:71">
      <c r="A96" t="s">
        <v>397</v>
      </c>
      <c r="B96" t="s">
        <v>24</v>
      </c>
      <c r="C96">
        <v>2005</v>
      </c>
      <c r="D96" t="s">
        <v>231</v>
      </c>
      <c r="E96">
        <v>5</v>
      </c>
      <c r="F96" t="s">
        <v>232</v>
      </c>
      <c r="G96" t="s">
        <v>389</v>
      </c>
      <c r="H96">
        <v>2161116685</v>
      </c>
      <c r="I96">
        <v>1128570588</v>
      </c>
      <c r="J96">
        <v>2675509236</v>
      </c>
      <c r="K96">
        <v>2675509236</v>
      </c>
      <c r="L96">
        <v>2552240489</v>
      </c>
      <c r="M96">
        <v>3143236495</v>
      </c>
      <c r="N96">
        <v>2213566820</v>
      </c>
      <c r="O96">
        <v>7316730097</v>
      </c>
      <c r="P96">
        <v>7316730097</v>
      </c>
      <c r="Q96">
        <v>0</v>
      </c>
      <c r="R96">
        <v>7787688853</v>
      </c>
      <c r="S96">
        <v>1039552217</v>
      </c>
      <c r="T96">
        <v>1039552217</v>
      </c>
      <c r="U96">
        <v>841422330</v>
      </c>
      <c r="V96">
        <v>1372566703</v>
      </c>
      <c r="W96">
        <v>841422330</v>
      </c>
      <c r="X96">
        <v>1039552217</v>
      </c>
      <c r="Y96">
        <v>841422330</v>
      </c>
      <c r="Z96">
        <v>1372566703</v>
      </c>
      <c r="AA96">
        <v>339465996</v>
      </c>
      <c r="AB96">
        <v>0</v>
      </c>
      <c r="AL96">
        <v>0</v>
      </c>
      <c r="AM96">
        <v>0</v>
      </c>
      <c r="AN96">
        <v>732267633</v>
      </c>
      <c r="AO96">
        <v>157647299</v>
      </c>
      <c r="AP96">
        <v>12241751651</v>
      </c>
      <c r="AQ96">
        <v>12241751651</v>
      </c>
      <c r="AR96">
        <v>732267633</v>
      </c>
      <c r="AS96">
        <v>0</v>
      </c>
      <c r="AT96">
        <v>8482496056</v>
      </c>
      <c r="AU96">
        <v>8482496056</v>
      </c>
      <c r="AV96">
        <v>8369365792</v>
      </c>
      <c r="AW96">
        <v>741540692</v>
      </c>
      <c r="AX96">
        <v>741540692</v>
      </c>
      <c r="AY96">
        <v>4501068473</v>
      </c>
      <c r="BA96">
        <v>0</v>
      </c>
      <c r="BB96">
        <v>0</v>
      </c>
      <c r="BC96">
        <v>12241751651</v>
      </c>
      <c r="BD96">
        <v>12241751651</v>
      </c>
      <c r="BE96">
        <v>0</v>
      </c>
      <c r="BF96">
        <v>0</v>
      </c>
      <c r="BG96">
        <v>0</v>
      </c>
      <c r="BH96">
        <v>0</v>
      </c>
      <c r="BJ96">
        <v>4501068473</v>
      </c>
      <c r="BK96">
        <v>3448269692</v>
      </c>
      <c r="BL96">
        <v>3448269692</v>
      </c>
      <c r="BM96">
        <v>4501068473</v>
      </c>
      <c r="BP96">
        <v>0</v>
      </c>
      <c r="BQ96">
        <v>0</v>
      </c>
      <c r="BR96">
        <v>477395328</v>
      </c>
      <c r="BS96">
        <v>157647299</v>
      </c>
    </row>
    <row r="97" spans="1:71">
      <c r="A97" t="s">
        <v>398</v>
      </c>
      <c r="B97" t="s">
        <v>25</v>
      </c>
      <c r="C97">
        <v>2005</v>
      </c>
      <c r="D97" t="s">
        <v>207</v>
      </c>
      <c r="E97">
        <v>8</v>
      </c>
      <c r="F97" t="s">
        <v>234</v>
      </c>
      <c r="G97" t="s">
        <v>389</v>
      </c>
      <c r="H97">
        <v>81357451676</v>
      </c>
      <c r="I97">
        <v>12236225935</v>
      </c>
      <c r="J97">
        <v>38411552905</v>
      </c>
      <c r="K97">
        <v>38411552905</v>
      </c>
      <c r="L97">
        <v>33098237208</v>
      </c>
      <c r="M97">
        <v>39915831629</v>
      </c>
      <c r="N97">
        <v>20105532680</v>
      </c>
      <c r="O97">
        <v>51103006654</v>
      </c>
      <c r="P97">
        <v>51103006654</v>
      </c>
      <c r="Q97">
        <v>0</v>
      </c>
      <c r="R97">
        <v>58615137298</v>
      </c>
      <c r="S97">
        <v>2782170175</v>
      </c>
      <c r="T97">
        <v>2782170175</v>
      </c>
      <c r="U97">
        <v>17527184951</v>
      </c>
      <c r="V97">
        <v>24247230543</v>
      </c>
      <c r="W97">
        <v>17527184951</v>
      </c>
      <c r="X97">
        <v>2782170175</v>
      </c>
      <c r="Y97">
        <v>17527184951</v>
      </c>
      <c r="Z97">
        <v>24247230543</v>
      </c>
      <c r="AA97">
        <v>2484610328</v>
      </c>
      <c r="AB97">
        <v>0</v>
      </c>
      <c r="AC97">
        <v>0</v>
      </c>
      <c r="AD97">
        <v>0</v>
      </c>
      <c r="AE97">
        <v>0</v>
      </c>
      <c r="AF97">
        <v>0</v>
      </c>
      <c r="AG97">
        <v>0</v>
      </c>
      <c r="AH97">
        <v>0</v>
      </c>
      <c r="AI97">
        <v>0</v>
      </c>
      <c r="AJ97">
        <v>0</v>
      </c>
      <c r="AK97">
        <v>0</v>
      </c>
      <c r="AL97">
        <v>0</v>
      </c>
      <c r="AM97">
        <v>0</v>
      </c>
      <c r="AN97">
        <v>14225154986</v>
      </c>
      <c r="AO97">
        <v>4420442736</v>
      </c>
      <c r="AP97">
        <v>107733272652</v>
      </c>
      <c r="AQ97">
        <v>84311758279</v>
      </c>
      <c r="AR97">
        <v>14225154986</v>
      </c>
      <c r="AS97">
        <v>0</v>
      </c>
      <c r="AT97">
        <v>51073048332</v>
      </c>
      <c r="AU97">
        <v>51073048332</v>
      </c>
      <c r="AV97">
        <v>49481194563</v>
      </c>
      <c r="AW97">
        <v>4649758781</v>
      </c>
      <c r="AX97">
        <v>4649758781</v>
      </c>
      <c r="AY97">
        <v>48271715837</v>
      </c>
      <c r="AZ97">
        <v>409576190.5</v>
      </c>
      <c r="BA97">
        <v>0</v>
      </c>
      <c r="BB97">
        <v>0</v>
      </c>
      <c r="BC97">
        <v>107733272652</v>
      </c>
      <c r="BD97">
        <v>107733272652</v>
      </c>
      <c r="BE97">
        <v>0</v>
      </c>
      <c r="BF97">
        <v>0</v>
      </c>
      <c r="BG97">
        <v>0</v>
      </c>
      <c r="BH97">
        <v>0</v>
      </c>
      <c r="BI97">
        <v>17162042870</v>
      </c>
      <c r="BJ97">
        <v>48271715837</v>
      </c>
      <c r="BK97">
        <v>10374509262</v>
      </c>
      <c r="BL97">
        <v>10374509262</v>
      </c>
      <c r="BM97">
        <v>24850201464</v>
      </c>
      <c r="BN97">
        <v>0</v>
      </c>
      <c r="BO97">
        <v>0</v>
      </c>
      <c r="BP97">
        <v>0</v>
      </c>
      <c r="BQ97">
        <v>0</v>
      </c>
      <c r="BR97">
        <v>7454493339</v>
      </c>
      <c r="BS97">
        <v>4420442736</v>
      </c>
    </row>
    <row r="98" spans="1:71">
      <c r="A98" t="s">
        <v>399</v>
      </c>
      <c r="B98" t="s">
        <v>26</v>
      </c>
      <c r="C98">
        <v>2005</v>
      </c>
      <c r="D98" t="s">
        <v>212</v>
      </c>
      <c r="E98">
        <v>2</v>
      </c>
      <c r="F98" t="s">
        <v>236</v>
      </c>
      <c r="G98" t="s">
        <v>389</v>
      </c>
      <c r="H98">
        <v>744601979</v>
      </c>
      <c r="I98">
        <v>212140572</v>
      </c>
      <c r="J98">
        <v>755297003</v>
      </c>
      <c r="K98">
        <v>755297003</v>
      </c>
      <c r="L98">
        <v>719855086</v>
      </c>
      <c r="M98">
        <v>1186773349</v>
      </c>
      <c r="N98">
        <v>998822199</v>
      </c>
      <c r="O98">
        <v>2829561941</v>
      </c>
      <c r="P98">
        <v>2829561941</v>
      </c>
      <c r="Q98">
        <v>0</v>
      </c>
      <c r="R98">
        <v>2878763106</v>
      </c>
      <c r="S98">
        <v>348235698</v>
      </c>
      <c r="T98">
        <v>348235698</v>
      </c>
      <c r="U98">
        <v>175855807</v>
      </c>
      <c r="V98">
        <v>183503110</v>
      </c>
      <c r="W98">
        <v>175855807</v>
      </c>
      <c r="X98">
        <v>348235698</v>
      </c>
      <c r="Y98">
        <v>175855807</v>
      </c>
      <c r="Z98">
        <v>183503110</v>
      </c>
      <c r="AA98">
        <v>83460172</v>
      </c>
      <c r="AB98">
        <v>0</v>
      </c>
      <c r="AL98">
        <v>0</v>
      </c>
      <c r="AM98">
        <v>0</v>
      </c>
      <c r="AN98">
        <v>64645742</v>
      </c>
      <c r="AO98">
        <v>27976210</v>
      </c>
      <c r="AP98">
        <v>4091454127</v>
      </c>
      <c r="AQ98">
        <v>4091454127</v>
      </c>
      <c r="AR98">
        <v>64645742</v>
      </c>
      <c r="AS98">
        <v>0</v>
      </c>
      <c r="AT98">
        <v>3193832616</v>
      </c>
      <c r="AU98">
        <v>3193832616</v>
      </c>
      <c r="AV98">
        <v>3209649731</v>
      </c>
      <c r="AW98">
        <v>171770756</v>
      </c>
      <c r="AX98">
        <v>171770756</v>
      </c>
      <c r="AY98">
        <v>1201428532</v>
      </c>
      <c r="BA98">
        <v>0</v>
      </c>
      <c r="BB98">
        <v>0</v>
      </c>
      <c r="BC98">
        <v>4091454127</v>
      </c>
      <c r="BD98">
        <v>4091454127</v>
      </c>
      <c r="BE98">
        <v>0</v>
      </c>
      <c r="BF98">
        <v>0</v>
      </c>
      <c r="BG98">
        <v>0</v>
      </c>
      <c r="BH98">
        <v>0</v>
      </c>
      <c r="BJ98">
        <v>1201428532</v>
      </c>
      <c r="BK98">
        <v>1107950150</v>
      </c>
      <c r="BL98">
        <v>1107950150</v>
      </c>
      <c r="BM98">
        <v>1201428532</v>
      </c>
      <c r="BP98">
        <v>0</v>
      </c>
      <c r="BQ98">
        <v>0</v>
      </c>
      <c r="BR98">
        <v>5347304</v>
      </c>
      <c r="BS98">
        <v>27976210</v>
      </c>
    </row>
    <row r="99" spans="1:71">
      <c r="A99" t="s">
        <v>400</v>
      </c>
      <c r="B99" t="s">
        <v>27</v>
      </c>
      <c r="C99">
        <v>2005</v>
      </c>
      <c r="D99" t="s">
        <v>228</v>
      </c>
      <c r="E99">
        <v>4</v>
      </c>
      <c r="F99" t="s">
        <v>238</v>
      </c>
      <c r="G99" t="s">
        <v>389</v>
      </c>
      <c r="H99">
        <v>12411377908</v>
      </c>
      <c r="I99">
        <v>1950903457</v>
      </c>
      <c r="J99">
        <v>7088650814</v>
      </c>
      <c r="K99">
        <v>7088650814</v>
      </c>
      <c r="L99">
        <v>4622562949</v>
      </c>
      <c r="M99">
        <v>4652320988</v>
      </c>
      <c r="N99">
        <v>3188313492</v>
      </c>
      <c r="O99">
        <v>9434454261</v>
      </c>
      <c r="P99">
        <v>9434454261</v>
      </c>
      <c r="Q99">
        <v>0</v>
      </c>
      <c r="R99">
        <v>9947825176</v>
      </c>
      <c r="S99">
        <v>757922427</v>
      </c>
      <c r="T99">
        <v>757922427</v>
      </c>
      <c r="U99">
        <v>1060908301</v>
      </c>
      <c r="V99">
        <v>1266090042</v>
      </c>
      <c r="W99">
        <v>1060908301</v>
      </c>
      <c r="X99">
        <v>757922427</v>
      </c>
      <c r="Y99">
        <v>1060908301</v>
      </c>
      <c r="Z99">
        <v>1266090042</v>
      </c>
      <c r="AA99">
        <v>239738579</v>
      </c>
      <c r="AB99">
        <v>0</v>
      </c>
      <c r="AC99">
        <v>0</v>
      </c>
      <c r="AD99">
        <v>0</v>
      </c>
      <c r="AE99">
        <v>0</v>
      </c>
      <c r="AF99">
        <v>0</v>
      </c>
      <c r="AG99">
        <v>0</v>
      </c>
      <c r="AH99">
        <v>0</v>
      </c>
      <c r="AI99">
        <v>0</v>
      </c>
      <c r="AJ99">
        <v>0</v>
      </c>
      <c r="AK99">
        <v>0</v>
      </c>
      <c r="AL99">
        <v>0</v>
      </c>
      <c r="AM99">
        <v>0</v>
      </c>
      <c r="AN99">
        <v>711581862</v>
      </c>
      <c r="AO99">
        <v>456671448</v>
      </c>
      <c r="AP99">
        <v>25277546043</v>
      </c>
      <c r="AQ99">
        <v>13833769700</v>
      </c>
      <c r="AR99">
        <v>711581862</v>
      </c>
      <c r="AS99">
        <v>0</v>
      </c>
      <c r="AT99">
        <v>13969306565</v>
      </c>
      <c r="AU99">
        <v>13969306565</v>
      </c>
      <c r="AV99">
        <v>13824088230</v>
      </c>
      <c r="AW99">
        <v>539980937</v>
      </c>
      <c r="AX99">
        <v>539980937</v>
      </c>
      <c r="AY99">
        <v>15338090202</v>
      </c>
      <c r="AZ99">
        <v>218320675.5</v>
      </c>
      <c r="BA99">
        <v>0</v>
      </c>
      <c r="BB99">
        <v>0</v>
      </c>
      <c r="BC99">
        <v>25277546043</v>
      </c>
      <c r="BD99">
        <v>25277546043</v>
      </c>
      <c r="BE99">
        <v>0</v>
      </c>
      <c r="BF99">
        <v>0</v>
      </c>
      <c r="BG99">
        <v>0</v>
      </c>
      <c r="BH99">
        <v>0</v>
      </c>
      <c r="BI99">
        <v>7550818637</v>
      </c>
      <c r="BJ99">
        <v>15338090202</v>
      </c>
      <c r="BK99">
        <v>2943895410</v>
      </c>
      <c r="BL99">
        <v>2943895410</v>
      </c>
      <c r="BM99">
        <v>3894313859</v>
      </c>
      <c r="BN99">
        <v>0</v>
      </c>
      <c r="BO99">
        <v>0</v>
      </c>
      <c r="BP99">
        <v>0</v>
      </c>
      <c r="BQ99">
        <v>0</v>
      </c>
      <c r="BR99">
        <v>244495277</v>
      </c>
      <c r="BS99">
        <v>456671448</v>
      </c>
    </row>
    <row r="100" spans="1:71">
      <c r="A100" t="s">
        <v>401</v>
      </c>
      <c r="B100" t="s">
        <v>28</v>
      </c>
      <c r="C100">
        <v>2005</v>
      </c>
      <c r="D100" t="s">
        <v>228</v>
      </c>
      <c r="E100">
        <v>6</v>
      </c>
      <c r="F100" t="s">
        <v>240</v>
      </c>
      <c r="G100" t="s">
        <v>389</v>
      </c>
      <c r="H100">
        <v>12782751462</v>
      </c>
      <c r="I100">
        <v>2558228702</v>
      </c>
      <c r="J100">
        <v>7471730536</v>
      </c>
      <c r="K100">
        <v>7471730536</v>
      </c>
      <c r="L100">
        <v>5156413607</v>
      </c>
      <c r="M100">
        <v>6236061752</v>
      </c>
      <c r="N100">
        <v>2955164324</v>
      </c>
      <c r="O100">
        <v>11233308929</v>
      </c>
      <c r="P100">
        <v>11233308929</v>
      </c>
      <c r="Q100">
        <v>0</v>
      </c>
      <c r="R100">
        <v>11878275131</v>
      </c>
      <c r="S100">
        <v>1468391032</v>
      </c>
      <c r="T100">
        <v>1468391032</v>
      </c>
      <c r="U100">
        <v>1300255810</v>
      </c>
      <c r="V100">
        <v>1802470864</v>
      </c>
      <c r="W100">
        <v>1300255810</v>
      </c>
      <c r="X100">
        <v>1468391032</v>
      </c>
      <c r="Y100">
        <v>1300255810</v>
      </c>
      <c r="Z100">
        <v>1802470864</v>
      </c>
      <c r="AA100">
        <v>422108526</v>
      </c>
      <c r="AB100">
        <v>0</v>
      </c>
      <c r="AC100">
        <v>0</v>
      </c>
      <c r="AD100">
        <v>0</v>
      </c>
      <c r="AE100">
        <v>0</v>
      </c>
      <c r="AF100">
        <v>0</v>
      </c>
      <c r="AG100">
        <v>0</v>
      </c>
      <c r="AH100">
        <v>0</v>
      </c>
      <c r="AI100">
        <v>0</v>
      </c>
      <c r="AJ100">
        <v>0</v>
      </c>
      <c r="AK100">
        <v>0</v>
      </c>
      <c r="AL100">
        <v>0</v>
      </c>
      <c r="AM100">
        <v>0</v>
      </c>
      <c r="AN100">
        <v>1209355504</v>
      </c>
      <c r="AO100">
        <v>564039556</v>
      </c>
      <c r="AP100">
        <v>29603504109</v>
      </c>
      <c r="AQ100">
        <v>18850131289</v>
      </c>
      <c r="AR100">
        <v>1209355504</v>
      </c>
      <c r="AS100">
        <v>0</v>
      </c>
      <c r="AT100">
        <v>17402449979</v>
      </c>
      <c r="AU100">
        <v>17402449979</v>
      </c>
      <c r="AV100">
        <v>17244333823</v>
      </c>
      <c r="AW100">
        <v>739215762</v>
      </c>
      <c r="AX100">
        <v>739215762</v>
      </c>
      <c r="AY100">
        <v>17659959572</v>
      </c>
      <c r="AZ100">
        <v>263051554</v>
      </c>
      <c r="BA100">
        <v>0</v>
      </c>
      <c r="BB100">
        <v>0</v>
      </c>
      <c r="BC100">
        <v>29603504109</v>
      </c>
      <c r="BD100">
        <v>29603504109</v>
      </c>
      <c r="BE100">
        <v>0</v>
      </c>
      <c r="BF100">
        <v>0</v>
      </c>
      <c r="BG100">
        <v>0</v>
      </c>
      <c r="BH100">
        <v>0</v>
      </c>
      <c r="BI100">
        <v>6703087018</v>
      </c>
      <c r="BJ100">
        <v>17659959572</v>
      </c>
      <c r="BK100">
        <v>5634168040</v>
      </c>
      <c r="BL100">
        <v>5634168040</v>
      </c>
      <c r="BM100">
        <v>6906586752</v>
      </c>
      <c r="BN100">
        <v>0</v>
      </c>
      <c r="BO100">
        <v>0</v>
      </c>
      <c r="BP100">
        <v>0</v>
      </c>
      <c r="BQ100">
        <v>0</v>
      </c>
      <c r="BR100">
        <v>544241885</v>
      </c>
      <c r="BS100">
        <v>564039556</v>
      </c>
    </row>
    <row r="101" spans="1:71">
      <c r="A101" t="s">
        <v>402</v>
      </c>
      <c r="B101" t="s">
        <v>29</v>
      </c>
      <c r="C101">
        <v>2005</v>
      </c>
      <c r="D101" t="s">
        <v>231</v>
      </c>
      <c r="E101">
        <v>4</v>
      </c>
      <c r="F101" t="s">
        <v>242</v>
      </c>
      <c r="G101" t="s">
        <v>389</v>
      </c>
      <c r="H101">
        <v>1264983615</v>
      </c>
      <c r="I101">
        <v>818051441</v>
      </c>
      <c r="J101">
        <v>1480166724</v>
      </c>
      <c r="K101">
        <v>1480166724</v>
      </c>
      <c r="L101">
        <v>1451528320</v>
      </c>
      <c r="M101">
        <v>1273440842</v>
      </c>
      <c r="N101">
        <v>1137976361</v>
      </c>
      <c r="O101">
        <v>3470603805</v>
      </c>
      <c r="P101">
        <v>3470603805</v>
      </c>
      <c r="Q101">
        <v>0</v>
      </c>
      <c r="R101">
        <v>3509372420</v>
      </c>
      <c r="S101">
        <v>858059983</v>
      </c>
      <c r="T101">
        <v>858059983</v>
      </c>
      <c r="U101">
        <v>199802190</v>
      </c>
      <c r="V101">
        <v>238932514</v>
      </c>
      <c r="W101">
        <v>199802190</v>
      </c>
      <c r="X101">
        <v>858059983</v>
      </c>
      <c r="Y101">
        <v>199802190</v>
      </c>
      <c r="Z101">
        <v>238932514</v>
      </c>
      <c r="AA101">
        <v>149830501</v>
      </c>
      <c r="AB101">
        <v>0</v>
      </c>
      <c r="AL101">
        <v>0</v>
      </c>
      <c r="AM101">
        <v>0</v>
      </c>
      <c r="AN101">
        <v>198660268</v>
      </c>
      <c r="AO101">
        <v>155392778</v>
      </c>
      <c r="AP101">
        <v>6307537167</v>
      </c>
      <c r="AQ101">
        <v>6307537167</v>
      </c>
      <c r="AR101">
        <v>198660268</v>
      </c>
      <c r="AS101">
        <v>0</v>
      </c>
      <c r="AT101">
        <v>4776524867</v>
      </c>
      <c r="AU101">
        <v>4776524867</v>
      </c>
      <c r="AV101">
        <v>4876767690</v>
      </c>
      <c r="AW101">
        <v>309159289</v>
      </c>
      <c r="AX101">
        <v>309159289</v>
      </c>
      <c r="AY101">
        <v>2759049396</v>
      </c>
      <c r="BA101">
        <v>0</v>
      </c>
      <c r="BB101">
        <v>0</v>
      </c>
      <c r="BC101">
        <v>6307537167</v>
      </c>
      <c r="BD101">
        <v>6307537167</v>
      </c>
      <c r="BE101">
        <v>0</v>
      </c>
      <c r="BF101">
        <v>0</v>
      </c>
      <c r="BG101">
        <v>0</v>
      </c>
      <c r="BH101">
        <v>0</v>
      </c>
      <c r="BJ101">
        <v>2759049396</v>
      </c>
      <c r="BK101">
        <v>2536632610</v>
      </c>
      <c r="BL101">
        <v>2536632610</v>
      </c>
      <c r="BM101">
        <v>2759049396</v>
      </c>
      <c r="BP101">
        <v>0</v>
      </c>
      <c r="BQ101">
        <v>0</v>
      </c>
      <c r="BR101">
        <v>40008990</v>
      </c>
      <c r="BS101">
        <v>155392778</v>
      </c>
    </row>
    <row r="102" spans="1:71">
      <c r="A102" t="s">
        <v>403</v>
      </c>
      <c r="B102" t="s">
        <v>30</v>
      </c>
      <c r="C102">
        <v>2005</v>
      </c>
      <c r="D102" t="s">
        <v>231</v>
      </c>
      <c r="E102">
        <v>5</v>
      </c>
      <c r="F102" t="s">
        <v>244</v>
      </c>
      <c r="G102" t="s">
        <v>389</v>
      </c>
      <c r="H102">
        <v>1759610102</v>
      </c>
      <c r="I102">
        <v>1819042888</v>
      </c>
      <c r="J102">
        <v>2952303412</v>
      </c>
      <c r="K102">
        <v>2952303412</v>
      </c>
      <c r="L102">
        <v>2912468255</v>
      </c>
      <c r="M102">
        <v>2855562583</v>
      </c>
      <c r="N102">
        <v>2072825705</v>
      </c>
      <c r="O102">
        <v>7521974972</v>
      </c>
      <c r="P102">
        <v>7521974972</v>
      </c>
      <c r="Q102">
        <v>0</v>
      </c>
      <c r="R102">
        <v>7732129772</v>
      </c>
      <c r="S102">
        <v>1180798577</v>
      </c>
      <c r="T102">
        <v>1180798577</v>
      </c>
      <c r="U102">
        <v>600808126</v>
      </c>
      <c r="V102">
        <v>834987600</v>
      </c>
      <c r="W102">
        <v>600808126</v>
      </c>
      <c r="X102">
        <v>1180798577</v>
      </c>
      <c r="Y102">
        <v>600808126</v>
      </c>
      <c r="Z102">
        <v>834987600</v>
      </c>
      <c r="AA102">
        <v>273139546</v>
      </c>
      <c r="AB102">
        <v>0</v>
      </c>
      <c r="AL102">
        <v>0</v>
      </c>
      <c r="AM102">
        <v>0</v>
      </c>
      <c r="AN102">
        <v>736296985</v>
      </c>
      <c r="AO102">
        <v>402271494</v>
      </c>
      <c r="AP102">
        <v>13774411951</v>
      </c>
      <c r="AQ102">
        <v>13774411951</v>
      </c>
      <c r="AR102">
        <v>736296985</v>
      </c>
      <c r="AS102">
        <v>0</v>
      </c>
      <c r="AT102">
        <v>10442978744</v>
      </c>
      <c r="AU102">
        <v>10442978744</v>
      </c>
      <c r="AV102">
        <v>9839633053</v>
      </c>
      <c r="AW102">
        <v>479610397</v>
      </c>
      <c r="AX102">
        <v>479610397</v>
      </c>
      <c r="AY102">
        <v>6024901175</v>
      </c>
      <c r="BA102">
        <v>0</v>
      </c>
      <c r="BB102">
        <v>0</v>
      </c>
      <c r="BC102">
        <v>13774411951</v>
      </c>
      <c r="BD102">
        <v>13774411951</v>
      </c>
      <c r="BE102">
        <v>0</v>
      </c>
      <c r="BF102">
        <v>0</v>
      </c>
      <c r="BG102">
        <v>0</v>
      </c>
      <c r="BH102">
        <v>0</v>
      </c>
      <c r="BJ102">
        <v>6024901175</v>
      </c>
      <c r="BK102">
        <v>5349242300</v>
      </c>
      <c r="BL102">
        <v>5349242300</v>
      </c>
      <c r="BM102">
        <v>6024901175</v>
      </c>
      <c r="BP102">
        <v>0</v>
      </c>
      <c r="BQ102">
        <v>0</v>
      </c>
      <c r="BR102">
        <v>249793006</v>
      </c>
      <c r="BS102">
        <v>402271494</v>
      </c>
    </row>
    <row r="103" spans="1:71">
      <c r="A103" t="s">
        <v>404</v>
      </c>
      <c r="B103" t="s">
        <v>31</v>
      </c>
      <c r="C103">
        <v>2005</v>
      </c>
      <c r="D103" t="s">
        <v>228</v>
      </c>
      <c r="E103">
        <v>7</v>
      </c>
      <c r="F103" t="s">
        <v>246</v>
      </c>
      <c r="G103" t="s">
        <v>389</v>
      </c>
      <c r="H103">
        <v>82392425679</v>
      </c>
      <c r="I103">
        <v>6751498130</v>
      </c>
      <c r="J103">
        <v>16260040665</v>
      </c>
      <c r="K103">
        <v>16260040665</v>
      </c>
      <c r="L103">
        <v>13183718986</v>
      </c>
      <c r="M103">
        <v>21984253801</v>
      </c>
      <c r="N103">
        <v>13448659809</v>
      </c>
      <c r="O103">
        <v>40388067025</v>
      </c>
      <c r="P103">
        <v>40388067025</v>
      </c>
      <c r="Q103">
        <v>0</v>
      </c>
      <c r="R103">
        <v>42724455732</v>
      </c>
      <c r="S103">
        <v>5855563105</v>
      </c>
      <c r="T103">
        <v>5855563105</v>
      </c>
      <c r="U103">
        <v>6138895282</v>
      </c>
      <c r="V103">
        <v>8052468888</v>
      </c>
      <c r="W103">
        <v>6138895282</v>
      </c>
      <c r="X103">
        <v>5855563105</v>
      </c>
      <c r="Y103">
        <v>6138895282</v>
      </c>
      <c r="Z103">
        <v>8052468888</v>
      </c>
      <c r="AA103">
        <v>2603614165</v>
      </c>
      <c r="AB103">
        <v>0</v>
      </c>
      <c r="AC103">
        <v>0</v>
      </c>
      <c r="AD103">
        <v>0</v>
      </c>
      <c r="AE103">
        <v>0</v>
      </c>
      <c r="AF103">
        <v>0</v>
      </c>
      <c r="AG103">
        <v>0</v>
      </c>
      <c r="AH103">
        <v>0</v>
      </c>
      <c r="AI103">
        <v>0</v>
      </c>
      <c r="AJ103">
        <v>0</v>
      </c>
      <c r="AK103">
        <v>0</v>
      </c>
      <c r="AL103">
        <v>0</v>
      </c>
      <c r="AM103">
        <v>0</v>
      </c>
      <c r="AN103">
        <v>3794862510</v>
      </c>
      <c r="AO103">
        <v>1242345570</v>
      </c>
      <c r="AP103">
        <v>72441734153</v>
      </c>
      <c r="AQ103">
        <v>56830895569</v>
      </c>
      <c r="AR103">
        <v>3794862510</v>
      </c>
      <c r="AS103">
        <v>0</v>
      </c>
      <c r="AT103">
        <v>41288881066</v>
      </c>
      <c r="AU103">
        <v>41288881066</v>
      </c>
      <c r="AV103">
        <v>41139238986</v>
      </c>
      <c r="AW103">
        <v>2763638839</v>
      </c>
      <c r="AX103">
        <v>2763638839</v>
      </c>
      <c r="AY103">
        <v>29406646217</v>
      </c>
      <c r="AZ103">
        <v>188593817</v>
      </c>
      <c r="BA103">
        <v>0</v>
      </c>
      <c r="BB103">
        <v>0</v>
      </c>
      <c r="BC103">
        <v>72441734153</v>
      </c>
      <c r="BD103">
        <v>72441734153</v>
      </c>
      <c r="BE103">
        <v>0</v>
      </c>
      <c r="BF103">
        <v>0</v>
      </c>
      <c r="BG103">
        <v>0</v>
      </c>
      <c r="BH103">
        <v>0</v>
      </c>
      <c r="BI103">
        <v>10198111304</v>
      </c>
      <c r="BJ103">
        <v>29406646217</v>
      </c>
      <c r="BK103">
        <v>9780328169</v>
      </c>
      <c r="BL103">
        <v>9780328169</v>
      </c>
      <c r="BM103">
        <v>13795807633</v>
      </c>
      <c r="BN103">
        <v>0</v>
      </c>
      <c r="BO103">
        <v>0</v>
      </c>
      <c r="BP103">
        <v>0</v>
      </c>
      <c r="BQ103">
        <v>0</v>
      </c>
      <c r="BR103">
        <v>2284262104</v>
      </c>
      <c r="BS103">
        <v>1242345570</v>
      </c>
    </row>
    <row r="104" spans="1:71">
      <c r="A104" t="s">
        <v>405</v>
      </c>
      <c r="B104" t="s">
        <v>32</v>
      </c>
      <c r="C104">
        <v>2005</v>
      </c>
      <c r="D104" t="s">
        <v>215</v>
      </c>
      <c r="E104">
        <v>1</v>
      </c>
      <c r="F104" t="s">
        <v>248</v>
      </c>
      <c r="G104" t="s">
        <v>389</v>
      </c>
      <c r="H104">
        <v>364855205</v>
      </c>
      <c r="I104">
        <v>227084639</v>
      </c>
      <c r="J104">
        <v>514516326</v>
      </c>
      <c r="K104">
        <v>514516326</v>
      </c>
      <c r="L104">
        <v>496890499</v>
      </c>
      <c r="M104">
        <v>225195826</v>
      </c>
      <c r="N104">
        <v>174632230</v>
      </c>
      <c r="O104">
        <v>2232485446</v>
      </c>
      <c r="P104">
        <v>2232485446</v>
      </c>
      <c r="Q104">
        <v>0</v>
      </c>
      <c r="R104">
        <v>2296614069</v>
      </c>
      <c r="S104">
        <v>198882846</v>
      </c>
      <c r="T104">
        <v>198882846</v>
      </c>
      <c r="U104">
        <v>123142825</v>
      </c>
      <c r="V104">
        <v>126441825</v>
      </c>
      <c r="W104">
        <v>123142825</v>
      </c>
      <c r="X104">
        <v>198882846</v>
      </c>
      <c r="Y104">
        <v>123142825</v>
      </c>
      <c r="Z104">
        <v>126441825</v>
      </c>
      <c r="AA104">
        <v>6175451</v>
      </c>
      <c r="AB104">
        <v>0</v>
      </c>
      <c r="AL104">
        <v>0</v>
      </c>
      <c r="AM104">
        <v>0</v>
      </c>
      <c r="AN104">
        <v>39657740</v>
      </c>
      <c r="AO104">
        <v>36358740</v>
      </c>
      <c r="AP104">
        <v>2591283238</v>
      </c>
      <c r="AQ104">
        <v>2486334526</v>
      </c>
      <c r="AR104">
        <v>39657740</v>
      </c>
      <c r="AS104">
        <v>0</v>
      </c>
      <c r="AT104">
        <v>1908308992</v>
      </c>
      <c r="AU104">
        <v>1908308992</v>
      </c>
      <c r="AV104">
        <v>1914555741</v>
      </c>
      <c r="AW104">
        <v>207241237</v>
      </c>
      <c r="AX104">
        <v>207241237</v>
      </c>
      <c r="AY104">
        <v>296121415</v>
      </c>
      <c r="BA104">
        <v>0</v>
      </c>
      <c r="BB104">
        <v>0</v>
      </c>
      <c r="BC104">
        <v>2591283238</v>
      </c>
      <c r="BD104">
        <v>2591283238</v>
      </c>
      <c r="BE104">
        <v>0</v>
      </c>
      <c r="BF104">
        <v>0</v>
      </c>
      <c r="BG104">
        <v>0</v>
      </c>
      <c r="BH104">
        <v>0</v>
      </c>
      <c r="BJ104">
        <v>296121415</v>
      </c>
      <c r="BK104">
        <v>136309710</v>
      </c>
      <c r="BL104">
        <v>136309710</v>
      </c>
      <c r="BM104">
        <v>191172703</v>
      </c>
      <c r="BP104">
        <v>0</v>
      </c>
      <c r="BQ104">
        <v>0</v>
      </c>
      <c r="BR104">
        <v>3299000</v>
      </c>
      <c r="BS104">
        <v>36358740</v>
      </c>
    </row>
    <row r="105" spans="1:71">
      <c r="A105" t="s">
        <v>406</v>
      </c>
      <c r="B105" t="s">
        <v>33</v>
      </c>
      <c r="C105">
        <v>2005</v>
      </c>
      <c r="D105" t="s">
        <v>231</v>
      </c>
      <c r="E105">
        <v>4</v>
      </c>
      <c r="F105" t="s">
        <v>250</v>
      </c>
      <c r="G105" t="s">
        <v>389</v>
      </c>
      <c r="H105">
        <v>1648221103</v>
      </c>
      <c r="I105">
        <v>1272628790</v>
      </c>
      <c r="J105">
        <v>2495974825</v>
      </c>
      <c r="K105">
        <v>2495974825</v>
      </c>
      <c r="L105">
        <v>2461037213</v>
      </c>
      <c r="M105">
        <v>3388523786</v>
      </c>
      <c r="N105">
        <v>2734674579</v>
      </c>
      <c r="O105">
        <v>5786628092</v>
      </c>
      <c r="P105">
        <v>5786628092</v>
      </c>
      <c r="Q105">
        <v>0</v>
      </c>
      <c r="R105">
        <v>6004789036</v>
      </c>
      <c r="S105">
        <v>882430731</v>
      </c>
      <c r="T105">
        <v>882430731</v>
      </c>
      <c r="U105">
        <v>717244876</v>
      </c>
      <c r="V105">
        <v>948841229</v>
      </c>
      <c r="W105">
        <v>717244876</v>
      </c>
      <c r="X105">
        <v>882430731</v>
      </c>
      <c r="Y105">
        <v>717244876</v>
      </c>
      <c r="Z105">
        <v>948841229</v>
      </c>
      <c r="AA105">
        <v>191076587</v>
      </c>
      <c r="AB105">
        <v>0</v>
      </c>
      <c r="AL105">
        <v>0</v>
      </c>
      <c r="AM105">
        <v>0</v>
      </c>
      <c r="AN105">
        <v>465307293</v>
      </c>
      <c r="AO105">
        <v>122267690</v>
      </c>
      <c r="AP105">
        <v>10002922316</v>
      </c>
      <c r="AQ105">
        <v>10002922316</v>
      </c>
      <c r="AR105">
        <v>465307293</v>
      </c>
      <c r="AS105">
        <v>0</v>
      </c>
      <c r="AT105">
        <v>7273743721</v>
      </c>
      <c r="AU105">
        <v>7273743721</v>
      </c>
      <c r="AV105">
        <v>7274199097</v>
      </c>
      <c r="AW105">
        <v>471392750</v>
      </c>
      <c r="AX105">
        <v>471392750</v>
      </c>
      <c r="AY105">
        <v>3883042623</v>
      </c>
      <c r="BA105">
        <v>0</v>
      </c>
      <c r="BB105">
        <v>0</v>
      </c>
      <c r="BC105">
        <v>10002922316</v>
      </c>
      <c r="BD105">
        <v>10002922316</v>
      </c>
      <c r="BE105">
        <v>0</v>
      </c>
      <c r="BF105">
        <v>0</v>
      </c>
      <c r="BG105">
        <v>0</v>
      </c>
      <c r="BH105">
        <v>0</v>
      </c>
      <c r="BJ105">
        <v>3883042623</v>
      </c>
      <c r="BK105">
        <v>3225278055</v>
      </c>
      <c r="BL105">
        <v>3225278055</v>
      </c>
      <c r="BM105">
        <v>3883042623</v>
      </c>
      <c r="BP105">
        <v>0</v>
      </c>
      <c r="BQ105">
        <v>0</v>
      </c>
      <c r="BR105">
        <v>237699749</v>
      </c>
      <c r="BS105">
        <v>122267690</v>
      </c>
    </row>
    <row r="106" spans="1:71">
      <c r="A106" t="s">
        <v>407</v>
      </c>
      <c r="B106" t="s">
        <v>34</v>
      </c>
      <c r="C106">
        <v>2005</v>
      </c>
      <c r="D106" t="s">
        <v>228</v>
      </c>
      <c r="E106">
        <v>5</v>
      </c>
      <c r="F106" t="s">
        <v>252</v>
      </c>
      <c r="G106" t="s">
        <v>389</v>
      </c>
      <c r="H106">
        <v>31608358193</v>
      </c>
      <c r="I106">
        <v>4571284488</v>
      </c>
      <c r="J106">
        <v>10728649497</v>
      </c>
      <c r="K106">
        <v>10728649497</v>
      </c>
      <c r="L106">
        <v>7495418890</v>
      </c>
      <c r="M106">
        <v>9449713947</v>
      </c>
      <c r="N106">
        <v>6336488117</v>
      </c>
      <c r="O106">
        <v>12351445800</v>
      </c>
      <c r="P106">
        <v>12351445800</v>
      </c>
      <c r="Q106">
        <v>0</v>
      </c>
      <c r="R106">
        <v>13249469774</v>
      </c>
      <c r="S106">
        <v>1046748102</v>
      </c>
      <c r="T106">
        <v>1046748102</v>
      </c>
      <c r="U106">
        <v>1225202902</v>
      </c>
      <c r="V106">
        <v>1596804253</v>
      </c>
      <c r="W106">
        <v>1225202902</v>
      </c>
      <c r="X106">
        <v>1046748102</v>
      </c>
      <c r="Y106">
        <v>1225202902</v>
      </c>
      <c r="Z106">
        <v>1596804253</v>
      </c>
      <c r="AA106">
        <v>520413964</v>
      </c>
      <c r="AB106">
        <v>0</v>
      </c>
      <c r="AC106">
        <v>0</v>
      </c>
      <c r="AD106">
        <v>0</v>
      </c>
      <c r="AE106">
        <v>0</v>
      </c>
      <c r="AF106">
        <v>0</v>
      </c>
      <c r="AG106">
        <v>0</v>
      </c>
      <c r="AH106">
        <v>0</v>
      </c>
      <c r="AI106">
        <v>0</v>
      </c>
      <c r="AJ106">
        <v>0</v>
      </c>
      <c r="AK106">
        <v>0</v>
      </c>
      <c r="AL106">
        <v>0</v>
      </c>
      <c r="AM106">
        <v>0</v>
      </c>
      <c r="AN106">
        <v>1499271235</v>
      </c>
      <c r="AO106">
        <v>851589233</v>
      </c>
      <c r="AP106">
        <v>35522010570</v>
      </c>
      <c r="AQ106">
        <v>18989519935</v>
      </c>
      <c r="AR106">
        <v>1499271235</v>
      </c>
      <c r="AS106">
        <v>0</v>
      </c>
      <c r="AT106">
        <v>17626003250</v>
      </c>
      <c r="AU106">
        <v>17626003250</v>
      </c>
      <c r="AV106">
        <v>17668027875</v>
      </c>
      <c r="AW106">
        <v>691673099</v>
      </c>
      <c r="AX106">
        <v>691673099</v>
      </c>
      <c r="AY106">
        <v>22325623643</v>
      </c>
      <c r="AZ106">
        <v>406420459.5</v>
      </c>
      <c r="BA106">
        <v>0</v>
      </c>
      <c r="BB106">
        <v>0</v>
      </c>
      <c r="BC106">
        <v>35522010570</v>
      </c>
      <c r="BD106">
        <v>35522010570</v>
      </c>
      <c r="BE106">
        <v>0</v>
      </c>
      <c r="BF106">
        <v>0</v>
      </c>
      <c r="BG106">
        <v>0</v>
      </c>
      <c r="BH106">
        <v>0</v>
      </c>
      <c r="BI106">
        <v>11748237538</v>
      </c>
      <c r="BJ106">
        <v>22325623643</v>
      </c>
      <c r="BK106">
        <v>4002661117</v>
      </c>
      <c r="BL106">
        <v>4002661117</v>
      </c>
      <c r="BM106">
        <v>5793133008</v>
      </c>
      <c r="BN106">
        <v>0</v>
      </c>
      <c r="BO106">
        <v>0</v>
      </c>
      <c r="BP106">
        <v>0</v>
      </c>
      <c r="BQ106">
        <v>0</v>
      </c>
      <c r="BR106">
        <v>378471815</v>
      </c>
      <c r="BS106">
        <v>851589233</v>
      </c>
    </row>
    <row r="107" spans="1:71">
      <c r="A107" t="s">
        <v>408</v>
      </c>
      <c r="B107" t="s">
        <v>35</v>
      </c>
      <c r="C107">
        <v>2005</v>
      </c>
      <c r="D107" t="s">
        <v>231</v>
      </c>
      <c r="E107">
        <v>5</v>
      </c>
      <c r="F107" t="s">
        <v>254</v>
      </c>
      <c r="G107" t="s">
        <v>389</v>
      </c>
      <c r="H107">
        <v>2307695374</v>
      </c>
      <c r="I107">
        <v>748620756</v>
      </c>
      <c r="J107">
        <v>2752200105</v>
      </c>
      <c r="K107">
        <v>2752200105</v>
      </c>
      <c r="L107">
        <v>2683496749</v>
      </c>
      <c r="M107">
        <v>4537303708</v>
      </c>
      <c r="N107">
        <v>3360440622</v>
      </c>
      <c r="O107">
        <v>6259516440</v>
      </c>
      <c r="P107">
        <v>6259516440</v>
      </c>
      <c r="Q107">
        <v>0</v>
      </c>
      <c r="R107">
        <v>6519816777</v>
      </c>
      <c r="S107">
        <v>1307563294</v>
      </c>
      <c r="T107">
        <v>1307563294</v>
      </c>
      <c r="U107">
        <v>805825517</v>
      </c>
      <c r="V107">
        <v>1036116741</v>
      </c>
      <c r="W107">
        <v>805825517</v>
      </c>
      <c r="X107">
        <v>1307563294</v>
      </c>
      <c r="Y107">
        <v>805825517</v>
      </c>
      <c r="Z107">
        <v>1036116741</v>
      </c>
      <c r="AA107">
        <v>330199020</v>
      </c>
      <c r="AB107">
        <v>0</v>
      </c>
      <c r="AL107">
        <v>0</v>
      </c>
      <c r="AM107">
        <v>0</v>
      </c>
      <c r="AN107">
        <v>597709080</v>
      </c>
      <c r="AO107">
        <v>316217455</v>
      </c>
      <c r="AP107">
        <v>12335372966</v>
      </c>
      <c r="AQ107">
        <v>12335372966</v>
      </c>
      <c r="AR107">
        <v>597709080</v>
      </c>
      <c r="AS107">
        <v>0</v>
      </c>
      <c r="AT107">
        <v>9039128244</v>
      </c>
      <c r="AU107">
        <v>9039128244</v>
      </c>
      <c r="AV107">
        <v>8927421687</v>
      </c>
      <c r="AW107">
        <v>499711623</v>
      </c>
      <c r="AX107">
        <v>499711623</v>
      </c>
      <c r="AY107">
        <v>5733714010</v>
      </c>
      <c r="BA107">
        <v>0</v>
      </c>
      <c r="BB107">
        <v>0</v>
      </c>
      <c r="BC107">
        <v>12335372966</v>
      </c>
      <c r="BD107">
        <v>12335372966</v>
      </c>
      <c r="BE107">
        <v>0</v>
      </c>
      <c r="BF107">
        <v>0</v>
      </c>
      <c r="BG107">
        <v>0</v>
      </c>
      <c r="BH107">
        <v>0</v>
      </c>
      <c r="BJ107">
        <v>5733714010</v>
      </c>
      <c r="BK107">
        <v>4987990478</v>
      </c>
      <c r="BL107">
        <v>4987990478</v>
      </c>
      <c r="BM107">
        <v>5733714010</v>
      </c>
      <c r="BP107">
        <v>0</v>
      </c>
      <c r="BQ107">
        <v>0</v>
      </c>
      <c r="BR107">
        <v>235426647</v>
      </c>
      <c r="BS107">
        <v>316217455</v>
      </c>
    </row>
    <row r="108" spans="1:71">
      <c r="A108" t="s">
        <v>409</v>
      </c>
      <c r="B108" t="s">
        <v>36</v>
      </c>
      <c r="C108">
        <v>2005</v>
      </c>
      <c r="D108" t="s">
        <v>228</v>
      </c>
      <c r="E108">
        <v>7</v>
      </c>
      <c r="F108" t="s">
        <v>256</v>
      </c>
      <c r="G108" t="s">
        <v>389</v>
      </c>
      <c r="H108">
        <v>21075388589</v>
      </c>
      <c r="I108">
        <v>3230190973</v>
      </c>
      <c r="J108">
        <v>13399321827</v>
      </c>
      <c r="K108">
        <v>13399321827</v>
      </c>
      <c r="L108">
        <v>9800879615</v>
      </c>
      <c r="M108">
        <v>10963069611</v>
      </c>
      <c r="N108">
        <v>6709602615</v>
      </c>
      <c r="O108">
        <v>16553825547</v>
      </c>
      <c r="P108">
        <v>16553825547</v>
      </c>
      <c r="Q108">
        <v>0</v>
      </c>
      <c r="R108">
        <v>17684359148</v>
      </c>
      <c r="S108">
        <v>1702954615</v>
      </c>
      <c r="T108">
        <v>1702954615</v>
      </c>
      <c r="U108">
        <v>2512864379</v>
      </c>
      <c r="V108">
        <v>3724040243</v>
      </c>
      <c r="W108">
        <v>2512864379</v>
      </c>
      <c r="X108">
        <v>1702954615</v>
      </c>
      <c r="Y108">
        <v>2512864379</v>
      </c>
      <c r="Z108">
        <v>3724040243</v>
      </c>
      <c r="AA108">
        <v>590671768</v>
      </c>
      <c r="AB108">
        <v>0</v>
      </c>
      <c r="AC108">
        <v>0</v>
      </c>
      <c r="AD108">
        <v>0</v>
      </c>
      <c r="AE108">
        <v>0</v>
      </c>
      <c r="AF108">
        <v>0</v>
      </c>
      <c r="AG108">
        <v>0</v>
      </c>
      <c r="AH108">
        <v>0</v>
      </c>
      <c r="AI108">
        <v>0</v>
      </c>
      <c r="AJ108">
        <v>0</v>
      </c>
      <c r="AK108">
        <v>0</v>
      </c>
      <c r="AL108">
        <v>0</v>
      </c>
      <c r="AM108">
        <v>0</v>
      </c>
      <c r="AN108">
        <v>2814314090</v>
      </c>
      <c r="AO108">
        <v>1283883874</v>
      </c>
      <c r="AP108">
        <v>46631557765</v>
      </c>
      <c r="AQ108">
        <v>29549233150</v>
      </c>
      <c r="AR108">
        <v>2814314090</v>
      </c>
      <c r="AS108">
        <v>0</v>
      </c>
      <c r="AT108">
        <v>26117861282</v>
      </c>
      <c r="AU108">
        <v>26117861282</v>
      </c>
      <c r="AV108">
        <v>25457665847</v>
      </c>
      <c r="AW108">
        <v>1409966106</v>
      </c>
      <c r="AX108">
        <v>1409966106</v>
      </c>
      <c r="AY108">
        <v>29144371449</v>
      </c>
      <c r="AZ108">
        <v>390238237.5</v>
      </c>
      <c r="BA108">
        <v>0</v>
      </c>
      <c r="BB108">
        <v>0</v>
      </c>
      <c r="BC108">
        <v>46631557765</v>
      </c>
      <c r="BD108">
        <v>46631557765</v>
      </c>
      <c r="BE108">
        <v>0</v>
      </c>
      <c r="BF108">
        <v>0</v>
      </c>
      <c r="BG108">
        <v>0</v>
      </c>
      <c r="BH108">
        <v>0</v>
      </c>
      <c r="BI108">
        <v>11273300562</v>
      </c>
      <c r="BJ108">
        <v>29144371449</v>
      </c>
      <c r="BK108">
        <v>9014580320</v>
      </c>
      <c r="BL108">
        <v>9014580320</v>
      </c>
      <c r="BM108">
        <v>12062046834</v>
      </c>
      <c r="BN108">
        <v>0</v>
      </c>
      <c r="BO108">
        <v>0</v>
      </c>
      <c r="BP108">
        <v>0</v>
      </c>
      <c r="BQ108">
        <v>0</v>
      </c>
      <c r="BR108">
        <v>1318483085</v>
      </c>
      <c r="BS108">
        <v>1283883874</v>
      </c>
    </row>
    <row r="109" spans="1:71">
      <c r="A109" t="s">
        <v>410</v>
      </c>
      <c r="B109" t="s">
        <v>37</v>
      </c>
      <c r="C109">
        <v>2005</v>
      </c>
      <c r="D109" t="s">
        <v>207</v>
      </c>
      <c r="E109">
        <v>8</v>
      </c>
      <c r="F109" t="s">
        <v>258</v>
      </c>
      <c r="G109" t="s">
        <v>389</v>
      </c>
      <c r="H109">
        <v>133290233311</v>
      </c>
      <c r="I109">
        <v>35248196761</v>
      </c>
      <c r="J109">
        <v>61831820377</v>
      </c>
      <c r="K109">
        <v>61831820377</v>
      </c>
      <c r="L109">
        <v>52575368170</v>
      </c>
      <c r="M109">
        <v>65747575448</v>
      </c>
      <c r="N109">
        <v>26107323540</v>
      </c>
      <c r="O109">
        <v>87740768969</v>
      </c>
      <c r="P109">
        <v>87740768969</v>
      </c>
      <c r="Q109">
        <v>0</v>
      </c>
      <c r="R109">
        <v>99793563119</v>
      </c>
      <c r="S109">
        <v>9333600645</v>
      </c>
      <c r="T109">
        <v>9333600645</v>
      </c>
      <c r="U109">
        <v>25586603928</v>
      </c>
      <c r="V109">
        <v>53733134921</v>
      </c>
      <c r="W109">
        <v>25586603928</v>
      </c>
      <c r="X109">
        <v>9333600645</v>
      </c>
      <c r="Y109">
        <v>25586603928</v>
      </c>
      <c r="Z109">
        <v>53733134921</v>
      </c>
      <c r="AA109">
        <v>2855372663</v>
      </c>
      <c r="AB109">
        <v>0</v>
      </c>
      <c r="AC109">
        <v>0</v>
      </c>
      <c r="AD109">
        <v>0</v>
      </c>
      <c r="AE109">
        <v>0</v>
      </c>
      <c r="AF109">
        <v>0</v>
      </c>
      <c r="AG109">
        <v>0</v>
      </c>
      <c r="AH109">
        <v>0</v>
      </c>
      <c r="AI109">
        <v>0</v>
      </c>
      <c r="AJ109">
        <v>0</v>
      </c>
      <c r="AK109">
        <v>0</v>
      </c>
      <c r="AL109">
        <v>0</v>
      </c>
      <c r="AM109">
        <v>0</v>
      </c>
      <c r="AN109">
        <v>38095224636</v>
      </c>
      <c r="AO109">
        <v>9069447356</v>
      </c>
      <c r="AP109">
        <v>186137965987</v>
      </c>
      <c r="AQ109">
        <v>154641331977</v>
      </c>
      <c r="AR109">
        <v>38095224636</v>
      </c>
      <c r="AS109">
        <v>0</v>
      </c>
      <c r="AT109">
        <v>81760970687</v>
      </c>
      <c r="AU109">
        <v>81760970687</v>
      </c>
      <c r="AV109">
        <v>79841565414</v>
      </c>
      <c r="AW109">
        <v>5686935101</v>
      </c>
      <c r="AX109">
        <v>5686935101</v>
      </c>
      <c r="AY109">
        <v>84537049103</v>
      </c>
      <c r="AZ109">
        <v>1351580964.5</v>
      </c>
      <c r="BA109">
        <v>0</v>
      </c>
      <c r="BB109">
        <v>0</v>
      </c>
      <c r="BC109">
        <v>186137965987</v>
      </c>
      <c r="BD109">
        <v>186137965987</v>
      </c>
      <c r="BE109">
        <v>0</v>
      </c>
      <c r="BF109">
        <v>0</v>
      </c>
      <c r="BG109">
        <v>0</v>
      </c>
      <c r="BH109">
        <v>0</v>
      </c>
      <c r="BI109">
        <v>24140533461</v>
      </c>
      <c r="BJ109">
        <v>84537049103</v>
      </c>
      <c r="BK109">
        <v>16748939630</v>
      </c>
      <c r="BL109">
        <v>16748939630</v>
      </c>
      <c r="BM109">
        <v>53040415093</v>
      </c>
      <c r="BN109">
        <v>0</v>
      </c>
      <c r="BO109">
        <v>0</v>
      </c>
      <c r="BP109">
        <v>0</v>
      </c>
      <c r="BQ109">
        <v>0</v>
      </c>
      <c r="BR109">
        <v>28708061845</v>
      </c>
      <c r="BS109">
        <v>9069447356</v>
      </c>
    </row>
    <row r="110" spans="1:71">
      <c r="A110" t="s">
        <v>3735</v>
      </c>
      <c r="B110" t="s">
        <v>259</v>
      </c>
      <c r="C110">
        <v>2005</v>
      </c>
      <c r="D110" t="s">
        <v>223</v>
      </c>
      <c r="E110">
        <v>3</v>
      </c>
      <c r="F110" t="s">
        <v>260</v>
      </c>
      <c r="G110" t="s">
        <v>389</v>
      </c>
      <c r="H110">
        <v>56695896899</v>
      </c>
      <c r="I110">
        <v>7872081878</v>
      </c>
      <c r="J110">
        <v>15985437212</v>
      </c>
      <c r="K110">
        <v>15985437212</v>
      </c>
      <c r="L110">
        <v>11709103364</v>
      </c>
      <c r="M110">
        <v>9987301498</v>
      </c>
      <c r="N110">
        <v>6553021019</v>
      </c>
      <c r="O110">
        <v>17648537819</v>
      </c>
      <c r="P110">
        <v>17648537819</v>
      </c>
      <c r="Q110">
        <v>0</v>
      </c>
      <c r="R110">
        <v>18941392371</v>
      </c>
      <c r="S110">
        <v>823529315</v>
      </c>
      <c r="T110">
        <v>823529315</v>
      </c>
      <c r="U110">
        <v>2088846281</v>
      </c>
      <c r="V110">
        <v>3149135040</v>
      </c>
      <c r="W110">
        <v>2088846281</v>
      </c>
      <c r="X110">
        <v>823529315</v>
      </c>
      <c r="Y110">
        <v>2088846281</v>
      </c>
      <c r="Z110">
        <v>3149135040</v>
      </c>
      <c r="AA110">
        <v>613471387</v>
      </c>
      <c r="AB110">
        <v>0</v>
      </c>
      <c r="AC110">
        <v>0</v>
      </c>
      <c r="AD110">
        <v>0</v>
      </c>
      <c r="AE110">
        <v>0</v>
      </c>
      <c r="AF110">
        <v>0</v>
      </c>
      <c r="AG110">
        <v>0</v>
      </c>
      <c r="AH110">
        <v>0</v>
      </c>
      <c r="AI110">
        <v>0</v>
      </c>
      <c r="AJ110">
        <v>0</v>
      </c>
      <c r="AK110">
        <v>0</v>
      </c>
      <c r="AL110">
        <v>0</v>
      </c>
      <c r="AM110">
        <v>0</v>
      </c>
      <c r="AN110">
        <v>2329913671</v>
      </c>
      <c r="AO110">
        <v>976540916</v>
      </c>
      <c r="AP110">
        <v>43787745943</v>
      </c>
      <c r="AQ110">
        <v>22924429163</v>
      </c>
      <c r="AR110">
        <v>2329913671</v>
      </c>
      <c r="AS110">
        <v>0</v>
      </c>
      <c r="AT110">
        <v>18484222201</v>
      </c>
      <c r="AU110">
        <v>18484222201</v>
      </c>
      <c r="AV110">
        <v>18368517734</v>
      </c>
      <c r="AW110">
        <v>477695723</v>
      </c>
      <c r="AX110">
        <v>477695723</v>
      </c>
      <c r="AY110">
        <v>24839833839</v>
      </c>
      <c r="AZ110">
        <v>446292228.5</v>
      </c>
      <c r="BA110">
        <v>0</v>
      </c>
      <c r="BB110">
        <v>0</v>
      </c>
      <c r="BC110">
        <v>43787745943</v>
      </c>
      <c r="BD110">
        <v>43787745943</v>
      </c>
      <c r="BE110">
        <v>0</v>
      </c>
      <c r="BF110">
        <v>0</v>
      </c>
      <c r="BG110">
        <v>0</v>
      </c>
      <c r="BH110">
        <v>0</v>
      </c>
      <c r="BI110">
        <v>15179377480</v>
      </c>
      <c r="BJ110">
        <v>24839833839</v>
      </c>
      <c r="BK110">
        <v>1530464439</v>
      </c>
      <c r="BL110">
        <v>1530464439</v>
      </c>
      <c r="BM110">
        <v>3976517059</v>
      </c>
      <c r="BN110">
        <v>0</v>
      </c>
      <c r="BO110">
        <v>0</v>
      </c>
      <c r="BP110">
        <v>0</v>
      </c>
      <c r="BQ110">
        <v>0</v>
      </c>
      <c r="BR110">
        <v>1158830829</v>
      </c>
      <c r="BS110">
        <v>976540916</v>
      </c>
    </row>
    <row r="111" spans="1:71">
      <c r="A111" t="s">
        <v>411</v>
      </c>
      <c r="B111" t="s">
        <v>39</v>
      </c>
      <c r="C111">
        <v>2005</v>
      </c>
      <c r="D111" t="s">
        <v>218</v>
      </c>
      <c r="E111">
        <v>4</v>
      </c>
      <c r="F111" t="s">
        <v>262</v>
      </c>
      <c r="G111" t="s">
        <v>389</v>
      </c>
      <c r="H111">
        <v>1346263558</v>
      </c>
      <c r="I111">
        <v>432221728</v>
      </c>
      <c r="J111">
        <v>1756297807</v>
      </c>
      <c r="K111">
        <v>1756297807</v>
      </c>
      <c r="L111">
        <v>1718352475</v>
      </c>
      <c r="M111">
        <v>1690685405</v>
      </c>
      <c r="N111">
        <v>1528525869</v>
      </c>
      <c r="O111">
        <v>3072796797</v>
      </c>
      <c r="P111">
        <v>3072796797</v>
      </c>
      <c r="Q111">
        <v>0</v>
      </c>
      <c r="R111">
        <v>3347822368</v>
      </c>
      <c r="S111">
        <v>662417383</v>
      </c>
      <c r="T111">
        <v>662417383</v>
      </c>
      <c r="U111">
        <v>419060738</v>
      </c>
      <c r="V111">
        <v>458856005</v>
      </c>
      <c r="W111">
        <v>419060738</v>
      </c>
      <c r="X111">
        <v>662417383</v>
      </c>
      <c r="Y111">
        <v>419060738</v>
      </c>
      <c r="Z111">
        <v>458856005</v>
      </c>
      <c r="AA111">
        <v>140016922</v>
      </c>
      <c r="AB111">
        <v>0</v>
      </c>
      <c r="AL111">
        <v>0</v>
      </c>
      <c r="AM111">
        <v>0</v>
      </c>
      <c r="AN111">
        <v>102655677</v>
      </c>
      <c r="AO111">
        <v>9476207</v>
      </c>
      <c r="AP111">
        <v>6144523542</v>
      </c>
      <c r="AQ111">
        <v>6144523542</v>
      </c>
      <c r="AR111">
        <v>102655677</v>
      </c>
      <c r="AS111">
        <v>0</v>
      </c>
      <c r="AT111">
        <v>4327567501</v>
      </c>
      <c r="AU111">
        <v>4327567501</v>
      </c>
      <c r="AV111">
        <v>4310690329</v>
      </c>
      <c r="AW111">
        <v>351695461</v>
      </c>
      <c r="AX111">
        <v>351695461</v>
      </c>
      <c r="AY111">
        <v>2710308663</v>
      </c>
      <c r="BA111">
        <v>0</v>
      </c>
      <c r="BB111">
        <v>0</v>
      </c>
      <c r="BC111">
        <v>6144523542</v>
      </c>
      <c r="BD111">
        <v>6144523542</v>
      </c>
      <c r="BE111">
        <v>0</v>
      </c>
      <c r="BF111">
        <v>0</v>
      </c>
      <c r="BG111">
        <v>0</v>
      </c>
      <c r="BH111">
        <v>0</v>
      </c>
      <c r="BJ111">
        <v>2710308663</v>
      </c>
      <c r="BK111">
        <v>2546634400</v>
      </c>
      <c r="BL111">
        <v>2546634400</v>
      </c>
      <c r="BM111">
        <v>2710308663</v>
      </c>
      <c r="BP111">
        <v>0</v>
      </c>
      <c r="BQ111">
        <v>0</v>
      </c>
      <c r="BR111">
        <v>43381000</v>
      </c>
      <c r="BS111">
        <v>9476207</v>
      </c>
    </row>
    <row r="112" spans="1:71">
      <c r="A112" t="s">
        <v>412</v>
      </c>
      <c r="B112" t="s">
        <v>40</v>
      </c>
      <c r="C112">
        <v>2005</v>
      </c>
      <c r="D112" t="s">
        <v>212</v>
      </c>
      <c r="E112">
        <v>4</v>
      </c>
      <c r="F112" t="s">
        <v>264</v>
      </c>
      <c r="G112" t="s">
        <v>389</v>
      </c>
      <c r="H112">
        <v>1833930717</v>
      </c>
      <c r="I112">
        <v>1366502057</v>
      </c>
      <c r="J112">
        <v>2494516097</v>
      </c>
      <c r="K112">
        <v>2494516097</v>
      </c>
      <c r="L112">
        <v>2374488692</v>
      </c>
      <c r="M112">
        <v>2351897595</v>
      </c>
      <c r="N112">
        <v>2030443526</v>
      </c>
      <c r="O112">
        <v>8300195803</v>
      </c>
      <c r="P112">
        <v>8300195803</v>
      </c>
      <c r="Q112">
        <v>0</v>
      </c>
      <c r="R112">
        <v>8397288388</v>
      </c>
      <c r="S112">
        <v>1189820268</v>
      </c>
      <c r="T112">
        <v>1189820268</v>
      </c>
      <c r="U112">
        <v>450366470</v>
      </c>
      <c r="V112">
        <v>509740607</v>
      </c>
      <c r="W112">
        <v>450366470</v>
      </c>
      <c r="X112">
        <v>1189820268</v>
      </c>
      <c r="Y112">
        <v>450366470</v>
      </c>
      <c r="Z112">
        <v>509740607</v>
      </c>
      <c r="AA112">
        <v>269762341</v>
      </c>
      <c r="AB112">
        <v>0</v>
      </c>
      <c r="AL112">
        <v>0</v>
      </c>
      <c r="AM112">
        <v>0</v>
      </c>
      <c r="AN112">
        <v>337566784</v>
      </c>
      <c r="AO112">
        <v>202900342</v>
      </c>
      <c r="AP112">
        <v>12538015956</v>
      </c>
      <c r="AQ112">
        <v>12538015956</v>
      </c>
      <c r="AR112">
        <v>337566784</v>
      </c>
      <c r="AS112">
        <v>0</v>
      </c>
      <c r="AT112">
        <v>9932977045</v>
      </c>
      <c r="AU112">
        <v>9932977045</v>
      </c>
      <c r="AV112">
        <v>9987315312</v>
      </c>
      <c r="AW112">
        <v>336216697</v>
      </c>
      <c r="AX112">
        <v>336216697</v>
      </c>
      <c r="AY112">
        <v>4156066503</v>
      </c>
      <c r="BA112">
        <v>0</v>
      </c>
      <c r="BB112">
        <v>0</v>
      </c>
      <c r="BC112">
        <v>12538015956</v>
      </c>
      <c r="BD112">
        <v>12538015956</v>
      </c>
      <c r="BE112">
        <v>0</v>
      </c>
      <c r="BF112">
        <v>0</v>
      </c>
      <c r="BG112">
        <v>0</v>
      </c>
      <c r="BH112">
        <v>0</v>
      </c>
      <c r="BJ112">
        <v>4156066503</v>
      </c>
      <c r="BK112">
        <v>3754336458</v>
      </c>
      <c r="BL112">
        <v>3754336458</v>
      </c>
      <c r="BM112">
        <v>4156066503</v>
      </c>
      <c r="BP112">
        <v>0</v>
      </c>
      <c r="BQ112">
        <v>0</v>
      </c>
      <c r="BR112">
        <v>85953925</v>
      </c>
      <c r="BS112">
        <v>202900342</v>
      </c>
    </row>
    <row r="113" spans="1:71">
      <c r="A113" t="s">
        <v>413</v>
      </c>
      <c r="B113" t="s">
        <v>41</v>
      </c>
      <c r="C113">
        <v>2005</v>
      </c>
      <c r="D113" t="s">
        <v>215</v>
      </c>
      <c r="E113">
        <v>5</v>
      </c>
      <c r="F113" t="s">
        <v>266</v>
      </c>
      <c r="G113" t="s">
        <v>389</v>
      </c>
      <c r="H113">
        <v>2758159006</v>
      </c>
      <c r="I113">
        <v>1062682627</v>
      </c>
      <c r="J113">
        <v>3231027686</v>
      </c>
      <c r="K113">
        <v>3231027686</v>
      </c>
      <c r="L113">
        <v>3087198237</v>
      </c>
      <c r="M113">
        <v>4150720605</v>
      </c>
      <c r="N113">
        <v>2462341244</v>
      </c>
      <c r="O113">
        <v>6070971824</v>
      </c>
      <c r="P113">
        <v>6070971824</v>
      </c>
      <c r="Q113">
        <v>0</v>
      </c>
      <c r="R113">
        <v>6670494072</v>
      </c>
      <c r="S113">
        <v>1269446269</v>
      </c>
      <c r="T113">
        <v>1269446269</v>
      </c>
      <c r="U113">
        <v>1034766708</v>
      </c>
      <c r="V113">
        <v>2477886267</v>
      </c>
      <c r="W113">
        <v>1034766708</v>
      </c>
      <c r="X113">
        <v>1269446269</v>
      </c>
      <c r="Y113">
        <v>1034766708</v>
      </c>
      <c r="Z113">
        <v>2477886267</v>
      </c>
      <c r="AA113">
        <v>435715315</v>
      </c>
      <c r="AB113">
        <v>0</v>
      </c>
      <c r="AL113">
        <v>0</v>
      </c>
      <c r="AM113">
        <v>0</v>
      </c>
      <c r="AN113">
        <v>2053000531</v>
      </c>
      <c r="AO113">
        <v>307207559</v>
      </c>
      <c r="AP113">
        <v>12657753002</v>
      </c>
      <c r="AQ113">
        <v>12657753002</v>
      </c>
      <c r="AR113">
        <v>2053000531</v>
      </c>
      <c r="AS113">
        <v>0</v>
      </c>
      <c r="AT113">
        <v>7163728890</v>
      </c>
      <c r="AU113">
        <v>7163728890</v>
      </c>
      <c r="AV113">
        <v>7329637629</v>
      </c>
      <c r="AW113">
        <v>774542735</v>
      </c>
      <c r="AX113">
        <v>774542735</v>
      </c>
      <c r="AY113">
        <v>6055894651</v>
      </c>
      <c r="BA113">
        <v>0</v>
      </c>
      <c r="BB113">
        <v>0</v>
      </c>
      <c r="BC113">
        <v>12657753002</v>
      </c>
      <c r="BD113">
        <v>12657753002</v>
      </c>
      <c r="BE113">
        <v>0</v>
      </c>
      <c r="BF113">
        <v>0</v>
      </c>
      <c r="BG113">
        <v>0</v>
      </c>
      <c r="BH113">
        <v>0</v>
      </c>
      <c r="BJ113">
        <v>6055894651</v>
      </c>
      <c r="BK113">
        <v>3538737231</v>
      </c>
      <c r="BL113">
        <v>3538737231</v>
      </c>
      <c r="BM113">
        <v>6055894651</v>
      </c>
      <c r="BP113">
        <v>0</v>
      </c>
      <c r="BQ113">
        <v>0</v>
      </c>
      <c r="BR113">
        <v>1574873469</v>
      </c>
      <c r="BS113">
        <v>307207559</v>
      </c>
    </row>
    <row r="114" spans="1:71">
      <c r="A114" t="s">
        <v>414</v>
      </c>
      <c r="B114" t="s">
        <v>42</v>
      </c>
      <c r="C114">
        <v>2005</v>
      </c>
      <c r="D114" t="s">
        <v>218</v>
      </c>
      <c r="E114">
        <v>3</v>
      </c>
      <c r="F114" t="s">
        <v>268</v>
      </c>
      <c r="G114" t="s">
        <v>389</v>
      </c>
      <c r="H114">
        <v>1351703808</v>
      </c>
      <c r="I114">
        <v>1067217287</v>
      </c>
      <c r="J114">
        <v>1716704037</v>
      </c>
      <c r="K114">
        <v>1716704037</v>
      </c>
      <c r="L114">
        <v>1675182611</v>
      </c>
      <c r="M114">
        <v>2437167923</v>
      </c>
      <c r="N114">
        <v>2186403694</v>
      </c>
      <c r="O114">
        <v>4778594908</v>
      </c>
      <c r="P114">
        <v>4778594908</v>
      </c>
      <c r="Q114">
        <v>0</v>
      </c>
      <c r="R114">
        <v>4887830928</v>
      </c>
      <c r="S114">
        <v>1003618077</v>
      </c>
      <c r="T114">
        <v>1003618077</v>
      </c>
      <c r="U114">
        <v>223827221</v>
      </c>
      <c r="V114">
        <v>328829544</v>
      </c>
      <c r="W114">
        <v>223827221</v>
      </c>
      <c r="X114">
        <v>1003618077</v>
      </c>
      <c r="Y114">
        <v>223827221</v>
      </c>
      <c r="Z114">
        <v>328829544</v>
      </c>
      <c r="AA114">
        <v>329516014</v>
      </c>
      <c r="AB114">
        <v>0</v>
      </c>
      <c r="AL114">
        <v>0</v>
      </c>
      <c r="AM114">
        <v>0</v>
      </c>
      <c r="AN114">
        <v>261989728</v>
      </c>
      <c r="AO114">
        <v>131627133</v>
      </c>
      <c r="AP114">
        <v>7373711404</v>
      </c>
      <c r="AQ114">
        <v>7373711404</v>
      </c>
      <c r="AR114">
        <v>261989728</v>
      </c>
      <c r="AS114">
        <v>0</v>
      </c>
      <c r="AT114">
        <v>5202913826</v>
      </c>
      <c r="AU114">
        <v>5202913826</v>
      </c>
      <c r="AV114">
        <v>5135219098</v>
      </c>
      <c r="AW114">
        <v>330468208</v>
      </c>
      <c r="AX114">
        <v>330468208</v>
      </c>
      <c r="AY114">
        <v>2487086012</v>
      </c>
      <c r="BA114">
        <v>0</v>
      </c>
      <c r="BB114">
        <v>0</v>
      </c>
      <c r="BC114">
        <v>7373711404</v>
      </c>
      <c r="BD114">
        <v>7373711404</v>
      </c>
      <c r="BE114">
        <v>0</v>
      </c>
      <c r="BF114">
        <v>0</v>
      </c>
      <c r="BG114">
        <v>0</v>
      </c>
      <c r="BH114">
        <v>0</v>
      </c>
      <c r="BJ114">
        <v>2487086012</v>
      </c>
      <c r="BK114">
        <v>2076129550</v>
      </c>
      <c r="BL114">
        <v>2076129550</v>
      </c>
      <c r="BM114">
        <v>2487086012</v>
      </c>
      <c r="BP114">
        <v>0</v>
      </c>
      <c r="BQ114">
        <v>0</v>
      </c>
      <c r="BR114">
        <v>106594435</v>
      </c>
      <c r="BS114">
        <v>131627133</v>
      </c>
    </row>
    <row r="115" spans="1:71">
      <c r="A115" t="s">
        <v>2015</v>
      </c>
      <c r="B115" t="s">
        <v>269</v>
      </c>
      <c r="C115">
        <v>2005</v>
      </c>
      <c r="D115" t="s">
        <v>215</v>
      </c>
      <c r="E115">
        <v>6</v>
      </c>
      <c r="F115" t="s">
        <v>270</v>
      </c>
      <c r="G115" t="s">
        <v>389</v>
      </c>
      <c r="H115">
        <v>7635612200</v>
      </c>
      <c r="I115">
        <v>4124828819</v>
      </c>
      <c r="J115">
        <v>10746984169</v>
      </c>
      <c r="K115">
        <v>10746984169</v>
      </c>
      <c r="L115">
        <v>10243934734</v>
      </c>
      <c r="M115">
        <v>14505868113</v>
      </c>
      <c r="N115">
        <v>5466803614</v>
      </c>
      <c r="O115">
        <v>20838204616</v>
      </c>
      <c r="P115">
        <v>20838204616</v>
      </c>
      <c r="Q115">
        <v>0</v>
      </c>
      <c r="R115">
        <v>24681984741</v>
      </c>
      <c r="S115">
        <v>2219770330</v>
      </c>
      <c r="T115">
        <v>2219770330</v>
      </c>
      <c r="U115">
        <v>7116269571</v>
      </c>
      <c r="V115">
        <v>11208926874</v>
      </c>
      <c r="W115">
        <v>7116269571</v>
      </c>
      <c r="X115">
        <v>2219770330</v>
      </c>
      <c r="Y115">
        <v>7116269571</v>
      </c>
      <c r="Z115">
        <v>11208926874</v>
      </c>
      <c r="AA115">
        <v>2235542037</v>
      </c>
      <c r="AB115">
        <v>0</v>
      </c>
      <c r="AL115">
        <v>0</v>
      </c>
      <c r="AM115">
        <v>0</v>
      </c>
      <c r="AN115">
        <v>6357937079</v>
      </c>
      <c r="AO115">
        <v>1068597390</v>
      </c>
      <c r="AP115">
        <v>37928709888</v>
      </c>
      <c r="AQ115">
        <v>37928709888</v>
      </c>
      <c r="AR115">
        <v>6357937079</v>
      </c>
      <c r="AS115">
        <v>0</v>
      </c>
      <c r="AT115">
        <v>18660049373</v>
      </c>
      <c r="AU115">
        <v>18660049373</v>
      </c>
      <c r="AV115">
        <v>18835347485</v>
      </c>
      <c r="AW115">
        <v>2146162254</v>
      </c>
      <c r="AX115">
        <v>2146162254</v>
      </c>
      <c r="AY115">
        <v>12878456895</v>
      </c>
      <c r="BA115">
        <v>0</v>
      </c>
      <c r="BB115">
        <v>0</v>
      </c>
      <c r="BC115">
        <v>37928709888</v>
      </c>
      <c r="BD115">
        <v>37928709888</v>
      </c>
      <c r="BE115">
        <v>0</v>
      </c>
      <c r="BF115">
        <v>0</v>
      </c>
      <c r="BG115">
        <v>0</v>
      </c>
      <c r="BH115">
        <v>0</v>
      </c>
      <c r="BJ115">
        <v>12878456895</v>
      </c>
      <c r="BK115">
        <v>6138602812</v>
      </c>
      <c r="BL115">
        <v>6138602812</v>
      </c>
      <c r="BM115">
        <v>12878456895</v>
      </c>
      <c r="BP115">
        <v>0</v>
      </c>
      <c r="BQ115">
        <v>0</v>
      </c>
      <c r="BR115">
        <v>4953452654</v>
      </c>
      <c r="BS115">
        <v>1068597390</v>
      </c>
    </row>
    <row r="116" spans="1:71">
      <c r="A116" t="s">
        <v>415</v>
      </c>
      <c r="B116" t="s">
        <v>44</v>
      </c>
      <c r="C116">
        <v>2005</v>
      </c>
      <c r="D116" t="s">
        <v>215</v>
      </c>
      <c r="E116">
        <v>3</v>
      </c>
      <c r="F116" t="s">
        <v>272</v>
      </c>
      <c r="G116" t="s">
        <v>389</v>
      </c>
      <c r="H116">
        <v>1317693497</v>
      </c>
      <c r="I116">
        <v>1224413335</v>
      </c>
      <c r="J116">
        <v>2653568515</v>
      </c>
      <c r="K116">
        <v>2653568515</v>
      </c>
      <c r="L116">
        <v>2577968652</v>
      </c>
      <c r="M116">
        <v>5875492854</v>
      </c>
      <c r="N116">
        <v>3088449773</v>
      </c>
      <c r="O116">
        <v>5484968452</v>
      </c>
      <c r="P116">
        <v>5484968452</v>
      </c>
      <c r="Q116">
        <v>0</v>
      </c>
      <c r="R116">
        <v>5709840693</v>
      </c>
      <c r="S116">
        <v>1100563781</v>
      </c>
      <c r="T116">
        <v>1100563781</v>
      </c>
      <c r="U116">
        <v>600633819</v>
      </c>
      <c r="V116">
        <v>992722532</v>
      </c>
      <c r="W116">
        <v>600633819</v>
      </c>
      <c r="X116">
        <v>1100563781</v>
      </c>
      <c r="Y116">
        <v>600633819</v>
      </c>
      <c r="Z116">
        <v>992722532</v>
      </c>
      <c r="AA116">
        <v>344827149</v>
      </c>
      <c r="AB116">
        <v>0</v>
      </c>
      <c r="AL116">
        <v>0</v>
      </c>
      <c r="AM116">
        <v>0</v>
      </c>
      <c r="AN116">
        <v>635170211</v>
      </c>
      <c r="AO116">
        <v>189987030</v>
      </c>
      <c r="AP116">
        <v>8058009125</v>
      </c>
      <c r="AQ116">
        <v>8058009125</v>
      </c>
      <c r="AR116">
        <v>635170211</v>
      </c>
      <c r="AS116">
        <v>0</v>
      </c>
      <c r="AT116">
        <v>5102744864</v>
      </c>
      <c r="AU116">
        <v>5102744864</v>
      </c>
      <c r="AV116">
        <v>5016189188</v>
      </c>
      <c r="AW116">
        <v>237718917</v>
      </c>
      <c r="AX116">
        <v>237718917</v>
      </c>
      <c r="AY116">
        <v>2313750472</v>
      </c>
      <c r="BA116">
        <v>0</v>
      </c>
      <c r="BB116">
        <v>0</v>
      </c>
      <c r="BC116">
        <v>8058009125</v>
      </c>
      <c r="BD116">
        <v>8058009125</v>
      </c>
      <c r="BE116">
        <v>0</v>
      </c>
      <c r="BF116">
        <v>0</v>
      </c>
      <c r="BG116">
        <v>0</v>
      </c>
      <c r="BH116">
        <v>0</v>
      </c>
      <c r="BJ116">
        <v>2313750472</v>
      </c>
      <c r="BK116">
        <v>1579616530</v>
      </c>
      <c r="BL116">
        <v>1579616530</v>
      </c>
      <c r="BM116">
        <v>2313750472</v>
      </c>
      <c r="BP116">
        <v>0</v>
      </c>
      <c r="BQ116">
        <v>0</v>
      </c>
      <c r="BR116">
        <v>405204194</v>
      </c>
      <c r="BS116">
        <v>189987030</v>
      </c>
    </row>
    <row r="117" spans="1:71">
      <c r="A117" t="s">
        <v>416</v>
      </c>
      <c r="B117" t="s">
        <v>45</v>
      </c>
      <c r="C117">
        <v>2005</v>
      </c>
      <c r="D117" t="s">
        <v>231</v>
      </c>
      <c r="E117">
        <v>3</v>
      </c>
      <c r="F117" t="s">
        <v>274</v>
      </c>
      <c r="G117" t="s">
        <v>389</v>
      </c>
      <c r="H117">
        <v>2030879028</v>
      </c>
      <c r="I117">
        <v>785256322</v>
      </c>
      <c r="J117">
        <v>2377117724</v>
      </c>
      <c r="K117">
        <v>2377117724</v>
      </c>
      <c r="L117">
        <v>2335122364</v>
      </c>
      <c r="M117">
        <v>1425295711</v>
      </c>
      <c r="N117">
        <v>1118391909</v>
      </c>
      <c r="O117">
        <v>4283364931</v>
      </c>
      <c r="P117">
        <v>4283364931</v>
      </c>
      <c r="Q117">
        <v>0</v>
      </c>
      <c r="R117">
        <v>4419830256</v>
      </c>
      <c r="S117">
        <v>669705147</v>
      </c>
      <c r="T117">
        <v>669705147</v>
      </c>
      <c r="U117">
        <v>380355325</v>
      </c>
      <c r="V117">
        <v>613387650</v>
      </c>
      <c r="W117">
        <v>380355325</v>
      </c>
      <c r="X117">
        <v>669705147</v>
      </c>
      <c r="Y117">
        <v>380355325</v>
      </c>
      <c r="Z117">
        <v>613387650</v>
      </c>
      <c r="AA117">
        <v>132979282</v>
      </c>
      <c r="AB117">
        <v>0</v>
      </c>
      <c r="AL117">
        <v>0</v>
      </c>
      <c r="AM117">
        <v>0</v>
      </c>
      <c r="AN117">
        <v>539101491</v>
      </c>
      <c r="AO117">
        <v>296006092</v>
      </c>
      <c r="AP117">
        <v>7048687786</v>
      </c>
      <c r="AQ117">
        <v>7048687786</v>
      </c>
      <c r="AR117">
        <v>539101491</v>
      </c>
      <c r="AS117">
        <v>0</v>
      </c>
      <c r="AT117">
        <v>5121328742</v>
      </c>
      <c r="AU117">
        <v>5121328742</v>
      </c>
      <c r="AV117">
        <v>5232862272</v>
      </c>
      <c r="AW117">
        <v>473345718</v>
      </c>
      <c r="AX117">
        <v>473345718</v>
      </c>
      <c r="AY117">
        <v>2533155858</v>
      </c>
      <c r="BA117">
        <v>0</v>
      </c>
      <c r="BB117">
        <v>0</v>
      </c>
      <c r="BC117">
        <v>7048687786</v>
      </c>
      <c r="BD117">
        <v>7048687786</v>
      </c>
      <c r="BE117">
        <v>0</v>
      </c>
      <c r="BF117">
        <v>0</v>
      </c>
      <c r="BG117">
        <v>0</v>
      </c>
      <c r="BH117">
        <v>0</v>
      </c>
      <c r="BJ117">
        <v>2533155858</v>
      </c>
      <c r="BK117">
        <v>2017785750</v>
      </c>
      <c r="BL117">
        <v>2017785750</v>
      </c>
      <c r="BM117">
        <v>2533155858</v>
      </c>
      <c r="BP117">
        <v>0</v>
      </c>
      <c r="BQ117">
        <v>0</v>
      </c>
      <c r="BR117">
        <v>239968999</v>
      </c>
      <c r="BS117">
        <v>296006092</v>
      </c>
    </row>
    <row r="118" spans="1:71">
      <c r="A118" t="s">
        <v>417</v>
      </c>
      <c r="B118" t="s">
        <v>46</v>
      </c>
      <c r="C118">
        <v>2005</v>
      </c>
      <c r="D118" t="s">
        <v>215</v>
      </c>
      <c r="E118">
        <v>4</v>
      </c>
      <c r="F118" t="s">
        <v>276</v>
      </c>
      <c r="G118" t="s">
        <v>389</v>
      </c>
      <c r="H118">
        <v>2052593825</v>
      </c>
      <c r="I118">
        <v>1069821519</v>
      </c>
      <c r="J118">
        <v>2704505219</v>
      </c>
      <c r="K118">
        <v>2704505219</v>
      </c>
      <c r="L118">
        <v>2645932936</v>
      </c>
      <c r="M118">
        <v>2828419942</v>
      </c>
      <c r="N118">
        <v>1988186053</v>
      </c>
      <c r="O118">
        <v>5122917742</v>
      </c>
      <c r="P118">
        <v>5122917742</v>
      </c>
      <c r="Q118">
        <v>0</v>
      </c>
      <c r="R118">
        <v>5444642236</v>
      </c>
      <c r="S118">
        <v>877565681</v>
      </c>
      <c r="T118">
        <v>877565681</v>
      </c>
      <c r="U118">
        <v>907760633</v>
      </c>
      <c r="V118">
        <v>1358167450</v>
      </c>
      <c r="W118">
        <v>907760633</v>
      </c>
      <c r="X118">
        <v>877565681</v>
      </c>
      <c r="Y118">
        <v>907760633</v>
      </c>
      <c r="Z118">
        <v>1358167450</v>
      </c>
      <c r="AA118">
        <v>452140985</v>
      </c>
      <c r="AB118">
        <v>0</v>
      </c>
      <c r="AL118">
        <v>0</v>
      </c>
      <c r="AM118">
        <v>0</v>
      </c>
      <c r="AN118">
        <v>743964036</v>
      </c>
      <c r="AO118">
        <v>195787800</v>
      </c>
      <c r="AP118">
        <v>9164232860</v>
      </c>
      <c r="AQ118">
        <v>9164232860</v>
      </c>
      <c r="AR118">
        <v>743964036</v>
      </c>
      <c r="AS118">
        <v>0</v>
      </c>
      <c r="AT118">
        <v>5798930806</v>
      </c>
      <c r="AU118">
        <v>5798930806</v>
      </c>
      <c r="AV118">
        <v>5776318523</v>
      </c>
      <c r="AW118">
        <v>493478504</v>
      </c>
      <c r="AX118">
        <v>493478504</v>
      </c>
      <c r="AY118">
        <v>3765912563</v>
      </c>
      <c r="BA118">
        <v>0</v>
      </c>
      <c r="BB118">
        <v>0</v>
      </c>
      <c r="BC118">
        <v>9164232860</v>
      </c>
      <c r="BD118">
        <v>9164232860</v>
      </c>
      <c r="BE118">
        <v>0</v>
      </c>
      <c r="BF118">
        <v>0</v>
      </c>
      <c r="BG118">
        <v>0</v>
      </c>
      <c r="BH118">
        <v>0</v>
      </c>
      <c r="BJ118">
        <v>3765912563</v>
      </c>
      <c r="BK118">
        <v>2915759681</v>
      </c>
      <c r="BL118">
        <v>2915759681</v>
      </c>
      <c r="BM118">
        <v>3765912563</v>
      </c>
      <c r="BP118">
        <v>0</v>
      </c>
      <c r="BQ118">
        <v>0</v>
      </c>
      <c r="BR118">
        <v>486520837</v>
      </c>
      <c r="BS118">
        <v>195787800</v>
      </c>
    </row>
    <row r="119" spans="1:71">
      <c r="A119" t="s">
        <v>418</v>
      </c>
      <c r="B119" t="s">
        <v>47</v>
      </c>
      <c r="C119">
        <v>2005</v>
      </c>
      <c r="D119" t="s">
        <v>218</v>
      </c>
      <c r="E119">
        <v>5</v>
      </c>
      <c r="F119" t="s">
        <v>278</v>
      </c>
      <c r="G119" t="s">
        <v>389</v>
      </c>
      <c r="H119">
        <v>2468833072</v>
      </c>
      <c r="I119">
        <v>4886107558</v>
      </c>
      <c r="J119">
        <v>3571853105</v>
      </c>
      <c r="K119">
        <v>3571853105</v>
      </c>
      <c r="L119">
        <v>3340640727</v>
      </c>
      <c r="M119">
        <v>2766177433</v>
      </c>
      <c r="N119">
        <v>2634001380</v>
      </c>
      <c r="O119">
        <v>5871192834</v>
      </c>
      <c r="P119">
        <v>5871192834</v>
      </c>
      <c r="Q119">
        <v>0</v>
      </c>
      <c r="R119">
        <v>6060205642</v>
      </c>
      <c r="S119">
        <v>1353973963</v>
      </c>
      <c r="T119">
        <v>1353973963</v>
      </c>
      <c r="U119">
        <v>682244960</v>
      </c>
      <c r="V119">
        <v>718875730</v>
      </c>
      <c r="W119">
        <v>682244960</v>
      </c>
      <c r="X119">
        <v>1353973963</v>
      </c>
      <c r="Y119">
        <v>682244960</v>
      </c>
      <c r="Z119">
        <v>718875730</v>
      </c>
      <c r="AA119">
        <v>518462521</v>
      </c>
      <c r="AB119">
        <v>0</v>
      </c>
      <c r="AL119">
        <v>0</v>
      </c>
      <c r="AM119">
        <v>0</v>
      </c>
      <c r="AN119">
        <v>486352422</v>
      </c>
      <c r="AO119">
        <v>416421502</v>
      </c>
      <c r="AP119">
        <v>10737149114</v>
      </c>
      <c r="AQ119">
        <v>10737149114</v>
      </c>
      <c r="AR119">
        <v>486352422</v>
      </c>
      <c r="AS119">
        <v>0</v>
      </c>
      <c r="AT119">
        <v>7347484088</v>
      </c>
      <c r="AU119">
        <v>7347484088</v>
      </c>
      <c r="AV119">
        <v>7267988658</v>
      </c>
      <c r="AW119">
        <v>570103403</v>
      </c>
      <c r="AX119">
        <v>570103403</v>
      </c>
      <c r="AY119">
        <v>4363781333</v>
      </c>
      <c r="BA119">
        <v>0</v>
      </c>
      <c r="BB119">
        <v>0</v>
      </c>
      <c r="BC119">
        <v>10737149114</v>
      </c>
      <c r="BD119">
        <v>10737149114</v>
      </c>
      <c r="BE119">
        <v>0</v>
      </c>
      <c r="BF119">
        <v>0</v>
      </c>
      <c r="BG119">
        <v>0</v>
      </c>
      <c r="BH119">
        <v>0</v>
      </c>
      <c r="BJ119">
        <v>4363781333</v>
      </c>
      <c r="BK119">
        <v>3644296863</v>
      </c>
      <c r="BL119">
        <v>3644296863</v>
      </c>
      <c r="BM119">
        <v>4363781333</v>
      </c>
      <c r="BP119">
        <v>0</v>
      </c>
      <c r="BQ119">
        <v>0</v>
      </c>
      <c r="BR119">
        <v>25486608</v>
      </c>
      <c r="BS119">
        <v>416421502</v>
      </c>
    </row>
    <row r="120" spans="1:71">
      <c r="A120" t="s">
        <v>419</v>
      </c>
      <c r="B120" t="s">
        <v>48</v>
      </c>
      <c r="C120">
        <v>2005</v>
      </c>
      <c r="D120" t="s">
        <v>231</v>
      </c>
      <c r="E120">
        <v>6</v>
      </c>
      <c r="F120" t="s">
        <v>280</v>
      </c>
      <c r="G120" t="s">
        <v>389</v>
      </c>
      <c r="H120">
        <v>1928746623</v>
      </c>
      <c r="I120">
        <v>942546079</v>
      </c>
      <c r="J120">
        <v>3468542655</v>
      </c>
      <c r="K120">
        <v>3468542655</v>
      </c>
      <c r="L120">
        <v>3327027942</v>
      </c>
      <c r="M120">
        <v>5959470097</v>
      </c>
      <c r="N120">
        <v>4869862682</v>
      </c>
      <c r="O120">
        <v>8529911810</v>
      </c>
      <c r="P120">
        <v>8529911810</v>
      </c>
      <c r="Q120">
        <v>0</v>
      </c>
      <c r="R120">
        <v>8901939965</v>
      </c>
      <c r="S120">
        <v>1267128899</v>
      </c>
      <c r="T120">
        <v>1267128899</v>
      </c>
      <c r="U120">
        <v>1359975339</v>
      </c>
      <c r="V120">
        <v>2133917984</v>
      </c>
      <c r="W120">
        <v>1359975339</v>
      </c>
      <c r="X120">
        <v>1267128899</v>
      </c>
      <c r="Y120">
        <v>1359975339</v>
      </c>
      <c r="Z120">
        <v>2133917984</v>
      </c>
      <c r="AA120">
        <v>222406468</v>
      </c>
      <c r="AB120">
        <v>0</v>
      </c>
      <c r="AL120">
        <v>0</v>
      </c>
      <c r="AM120">
        <v>0</v>
      </c>
      <c r="AN120">
        <v>1343197524</v>
      </c>
      <c r="AO120">
        <v>390310640</v>
      </c>
      <c r="AP120">
        <v>16742498016</v>
      </c>
      <c r="AQ120">
        <v>16742498016</v>
      </c>
      <c r="AR120">
        <v>1343197524</v>
      </c>
      <c r="AS120">
        <v>0</v>
      </c>
      <c r="AT120">
        <v>11780834111</v>
      </c>
      <c r="AU120">
        <v>11780834111</v>
      </c>
      <c r="AV120">
        <v>11791215278</v>
      </c>
      <c r="AW120">
        <v>830396451</v>
      </c>
      <c r="AX120">
        <v>830396451</v>
      </c>
      <c r="AY120">
        <v>7900876784</v>
      </c>
      <c r="BA120">
        <v>0</v>
      </c>
      <c r="BB120">
        <v>0</v>
      </c>
      <c r="BC120">
        <v>16742498016</v>
      </c>
      <c r="BD120">
        <v>16742498016</v>
      </c>
      <c r="BE120">
        <v>0</v>
      </c>
      <c r="BF120">
        <v>0</v>
      </c>
      <c r="BG120">
        <v>0</v>
      </c>
      <c r="BH120">
        <v>0</v>
      </c>
      <c r="BJ120">
        <v>7900876784</v>
      </c>
      <c r="BK120">
        <v>6300367748</v>
      </c>
      <c r="BL120">
        <v>6300367748</v>
      </c>
      <c r="BM120">
        <v>7900876784</v>
      </c>
      <c r="BP120">
        <v>0</v>
      </c>
      <c r="BQ120">
        <v>0</v>
      </c>
      <c r="BR120">
        <v>821041130</v>
      </c>
      <c r="BS120">
        <v>390310640</v>
      </c>
    </row>
    <row r="121" spans="1:71">
      <c r="A121" t="s">
        <v>420</v>
      </c>
      <c r="B121" t="s">
        <v>49</v>
      </c>
      <c r="C121">
        <v>2005</v>
      </c>
      <c r="D121" t="s">
        <v>228</v>
      </c>
      <c r="E121">
        <v>7</v>
      </c>
      <c r="F121" t="s">
        <v>282</v>
      </c>
      <c r="G121" t="s">
        <v>389</v>
      </c>
      <c r="H121">
        <v>36255915668</v>
      </c>
      <c r="I121">
        <v>4064168333</v>
      </c>
      <c r="J121">
        <v>10060545087</v>
      </c>
      <c r="K121">
        <v>10060545087</v>
      </c>
      <c r="L121">
        <v>6503748114</v>
      </c>
      <c r="M121">
        <v>11561773052</v>
      </c>
      <c r="N121">
        <v>6281709252</v>
      </c>
      <c r="O121">
        <v>17525158830</v>
      </c>
      <c r="P121">
        <v>17525158830</v>
      </c>
      <c r="Q121">
        <v>0</v>
      </c>
      <c r="R121">
        <v>19026005178</v>
      </c>
      <c r="S121">
        <v>2389156211</v>
      </c>
      <c r="T121">
        <v>2389156211</v>
      </c>
      <c r="U121">
        <v>2688978897</v>
      </c>
      <c r="V121">
        <v>3414715681</v>
      </c>
      <c r="W121">
        <v>2688978897</v>
      </c>
      <c r="X121">
        <v>2389156211</v>
      </c>
      <c r="Y121">
        <v>2688978897</v>
      </c>
      <c r="Z121">
        <v>3414715681</v>
      </c>
      <c r="AA121">
        <v>476993493</v>
      </c>
      <c r="AB121">
        <v>0</v>
      </c>
      <c r="AC121">
        <v>0</v>
      </c>
      <c r="AD121">
        <v>0</v>
      </c>
      <c r="AE121">
        <v>0</v>
      </c>
      <c r="AF121">
        <v>0</v>
      </c>
      <c r="AG121">
        <v>0</v>
      </c>
      <c r="AH121">
        <v>0</v>
      </c>
      <c r="AI121">
        <v>0</v>
      </c>
      <c r="AJ121">
        <v>0</v>
      </c>
      <c r="AK121">
        <v>0</v>
      </c>
      <c r="AL121">
        <v>0</v>
      </c>
      <c r="AM121">
        <v>0</v>
      </c>
      <c r="AN121">
        <v>1579755322</v>
      </c>
      <c r="AO121">
        <v>772216188</v>
      </c>
      <c r="AP121">
        <v>45099598255</v>
      </c>
      <c r="AQ121">
        <v>28898473332</v>
      </c>
      <c r="AR121">
        <v>1579755322</v>
      </c>
      <c r="AS121">
        <v>0</v>
      </c>
      <c r="AT121">
        <v>25150062035</v>
      </c>
      <c r="AU121">
        <v>25150062035</v>
      </c>
      <c r="AV121">
        <v>25187073091</v>
      </c>
      <c r="AW121">
        <v>1050500948</v>
      </c>
      <c r="AX121">
        <v>1050500948</v>
      </c>
      <c r="AY121">
        <v>25857130972</v>
      </c>
      <c r="AZ121">
        <v>388248062</v>
      </c>
      <c r="BA121">
        <v>0</v>
      </c>
      <c r="BB121">
        <v>0</v>
      </c>
      <c r="BC121">
        <v>45099598255</v>
      </c>
      <c r="BD121">
        <v>45099598255</v>
      </c>
      <c r="BE121">
        <v>0</v>
      </c>
      <c r="BF121">
        <v>0</v>
      </c>
      <c r="BG121">
        <v>0</v>
      </c>
      <c r="BH121">
        <v>0</v>
      </c>
      <c r="BI121">
        <v>12017260423</v>
      </c>
      <c r="BJ121">
        <v>25857130972</v>
      </c>
      <c r="BK121">
        <v>7573600284</v>
      </c>
      <c r="BL121">
        <v>7573600284</v>
      </c>
      <c r="BM121">
        <v>9656006049</v>
      </c>
      <c r="BN121">
        <v>0</v>
      </c>
      <c r="BO121">
        <v>0</v>
      </c>
      <c r="BP121">
        <v>0</v>
      </c>
      <c r="BQ121">
        <v>0</v>
      </c>
      <c r="BR121">
        <v>762296902</v>
      </c>
      <c r="BS121">
        <v>772216188</v>
      </c>
    </row>
    <row r="122" spans="1:71">
      <c r="A122" t="s">
        <v>421</v>
      </c>
      <c r="B122" t="s">
        <v>50</v>
      </c>
      <c r="C122">
        <v>2005</v>
      </c>
      <c r="D122" t="s">
        <v>215</v>
      </c>
      <c r="E122">
        <v>2</v>
      </c>
      <c r="F122" t="s">
        <v>284</v>
      </c>
      <c r="G122" t="s">
        <v>389</v>
      </c>
      <c r="H122">
        <v>857823934</v>
      </c>
      <c r="I122">
        <v>206431440</v>
      </c>
      <c r="J122">
        <v>1145440765</v>
      </c>
      <c r="K122">
        <v>1145440765</v>
      </c>
      <c r="L122">
        <v>1082248252</v>
      </c>
      <c r="M122">
        <v>3110201834</v>
      </c>
      <c r="N122">
        <v>2083433317</v>
      </c>
      <c r="O122">
        <v>3791878088</v>
      </c>
      <c r="P122">
        <v>3791878088</v>
      </c>
      <c r="Q122">
        <v>0</v>
      </c>
      <c r="R122">
        <v>4149910041</v>
      </c>
      <c r="S122">
        <v>784290526</v>
      </c>
      <c r="T122">
        <v>784290526</v>
      </c>
      <c r="U122">
        <v>553791026</v>
      </c>
      <c r="V122">
        <v>1167419412</v>
      </c>
      <c r="W122">
        <v>553791026</v>
      </c>
      <c r="X122">
        <v>784290526</v>
      </c>
      <c r="Y122">
        <v>553791026</v>
      </c>
      <c r="Z122">
        <v>1167419412</v>
      </c>
      <c r="AA122">
        <v>298637758</v>
      </c>
      <c r="AB122">
        <v>0</v>
      </c>
      <c r="AL122">
        <v>0</v>
      </c>
      <c r="AM122">
        <v>0</v>
      </c>
      <c r="AN122">
        <v>1017278125</v>
      </c>
      <c r="AO122">
        <v>356768021</v>
      </c>
      <c r="AP122">
        <v>6663657636</v>
      </c>
      <c r="AQ122">
        <v>6663657636</v>
      </c>
      <c r="AR122">
        <v>1017278125</v>
      </c>
      <c r="AS122">
        <v>0</v>
      </c>
      <c r="AT122">
        <v>3808746166</v>
      </c>
      <c r="AU122">
        <v>3808746166</v>
      </c>
      <c r="AV122">
        <v>3724540307</v>
      </c>
      <c r="AW122">
        <v>495830834</v>
      </c>
      <c r="AX122">
        <v>495830834</v>
      </c>
      <c r="AY122">
        <v>2489651597</v>
      </c>
      <c r="BA122">
        <v>0</v>
      </c>
      <c r="BB122">
        <v>0</v>
      </c>
      <c r="BC122">
        <v>6663657636</v>
      </c>
      <c r="BD122">
        <v>6663657636</v>
      </c>
      <c r="BE122">
        <v>0</v>
      </c>
      <c r="BF122">
        <v>0</v>
      </c>
      <c r="BG122">
        <v>0</v>
      </c>
      <c r="BH122">
        <v>0</v>
      </c>
      <c r="BJ122">
        <v>2489651597</v>
      </c>
      <c r="BK122">
        <v>1402974237</v>
      </c>
      <c r="BL122">
        <v>1402974237</v>
      </c>
      <c r="BM122">
        <v>2489651597</v>
      </c>
      <c r="BP122">
        <v>0</v>
      </c>
      <c r="BQ122">
        <v>0</v>
      </c>
      <c r="BR122">
        <v>633078285</v>
      </c>
      <c r="BS122">
        <v>356768021</v>
      </c>
    </row>
    <row r="123" spans="1:71">
      <c r="A123" t="s">
        <v>422</v>
      </c>
      <c r="B123" t="s">
        <v>51</v>
      </c>
      <c r="C123">
        <v>2005</v>
      </c>
      <c r="D123" t="s">
        <v>212</v>
      </c>
      <c r="E123">
        <v>2</v>
      </c>
      <c r="F123" t="s">
        <v>286</v>
      </c>
      <c r="G123" t="s">
        <v>389</v>
      </c>
      <c r="H123">
        <v>458783378</v>
      </c>
      <c r="I123">
        <v>364890273</v>
      </c>
      <c r="J123">
        <v>966733989</v>
      </c>
      <c r="K123">
        <v>966733989</v>
      </c>
      <c r="L123">
        <v>924741145</v>
      </c>
      <c r="M123">
        <v>1229003032</v>
      </c>
      <c r="N123">
        <v>1122392441</v>
      </c>
      <c r="O123">
        <v>3202334674</v>
      </c>
      <c r="P123">
        <v>3202334674</v>
      </c>
      <c r="Q123">
        <v>0</v>
      </c>
      <c r="R123">
        <v>3279172537</v>
      </c>
      <c r="S123">
        <v>523582272</v>
      </c>
      <c r="T123">
        <v>523582272</v>
      </c>
      <c r="U123">
        <v>114273711</v>
      </c>
      <c r="V123">
        <v>119669211</v>
      </c>
      <c r="W123">
        <v>114273711</v>
      </c>
      <c r="X123">
        <v>523582272</v>
      </c>
      <c r="Y123">
        <v>114273711</v>
      </c>
      <c r="Z123">
        <v>119669211</v>
      </c>
      <c r="AA123">
        <v>170367651</v>
      </c>
      <c r="AB123">
        <v>0</v>
      </c>
      <c r="AL123">
        <v>0</v>
      </c>
      <c r="AM123">
        <v>0</v>
      </c>
      <c r="AN123">
        <v>78896785</v>
      </c>
      <c r="AO123">
        <v>8757650</v>
      </c>
      <c r="AP123">
        <v>4296582807</v>
      </c>
      <c r="AQ123">
        <v>4296582807</v>
      </c>
      <c r="AR123">
        <v>78896785</v>
      </c>
      <c r="AS123">
        <v>0</v>
      </c>
      <c r="AT123">
        <v>2970794840</v>
      </c>
      <c r="AU123">
        <v>2970794840</v>
      </c>
      <c r="AV123">
        <v>3092987754</v>
      </c>
      <c r="AW123">
        <v>240621498</v>
      </c>
      <c r="AX123">
        <v>240621498</v>
      </c>
      <c r="AY123">
        <v>996585021</v>
      </c>
      <c r="BA123">
        <v>0</v>
      </c>
      <c r="BB123">
        <v>0</v>
      </c>
      <c r="BC123">
        <v>4296582807</v>
      </c>
      <c r="BD123">
        <v>4296582807</v>
      </c>
      <c r="BE123">
        <v>0</v>
      </c>
      <c r="BF123">
        <v>0</v>
      </c>
      <c r="BG123">
        <v>0</v>
      </c>
      <c r="BH123">
        <v>0</v>
      </c>
      <c r="BJ123">
        <v>996585021</v>
      </c>
      <c r="BK123">
        <v>806077950</v>
      </c>
      <c r="BL123">
        <v>806077950</v>
      </c>
      <c r="BM123">
        <v>996585021</v>
      </c>
      <c r="BP123">
        <v>0</v>
      </c>
      <c r="BQ123">
        <v>0</v>
      </c>
      <c r="BR123">
        <v>5393476</v>
      </c>
      <c r="BS123">
        <v>8757650</v>
      </c>
    </row>
    <row r="124" spans="1:71">
      <c r="A124" t="s">
        <v>423</v>
      </c>
      <c r="B124" t="s">
        <v>52</v>
      </c>
      <c r="C124">
        <v>2005</v>
      </c>
      <c r="D124" t="s">
        <v>228</v>
      </c>
      <c r="E124">
        <v>6</v>
      </c>
      <c r="F124" t="s">
        <v>288</v>
      </c>
      <c r="G124" t="s">
        <v>389</v>
      </c>
      <c r="H124">
        <v>15875565460</v>
      </c>
      <c r="I124">
        <v>4255805727</v>
      </c>
      <c r="J124">
        <v>9495604386</v>
      </c>
      <c r="K124">
        <v>9495604386</v>
      </c>
      <c r="L124">
        <v>7202819506</v>
      </c>
      <c r="M124">
        <v>2794301464</v>
      </c>
      <c r="N124">
        <v>1962048933</v>
      </c>
      <c r="O124">
        <v>10890861177</v>
      </c>
      <c r="P124">
        <v>10890861177</v>
      </c>
      <c r="Q124">
        <v>0</v>
      </c>
      <c r="R124">
        <v>11671664890</v>
      </c>
      <c r="S124">
        <v>1608366539</v>
      </c>
      <c r="T124">
        <v>1608366539</v>
      </c>
      <c r="U124">
        <v>1229224103</v>
      </c>
      <c r="V124">
        <v>1734902904</v>
      </c>
      <c r="W124">
        <v>1229224103</v>
      </c>
      <c r="X124">
        <v>1608366539</v>
      </c>
      <c r="Y124">
        <v>1229224103</v>
      </c>
      <c r="Z124">
        <v>1734902904</v>
      </c>
      <c r="AA124">
        <v>657886675</v>
      </c>
      <c r="AB124">
        <v>0</v>
      </c>
      <c r="AC124">
        <v>0</v>
      </c>
      <c r="AD124">
        <v>0</v>
      </c>
      <c r="AE124">
        <v>0</v>
      </c>
      <c r="AF124">
        <v>0</v>
      </c>
      <c r="AG124">
        <v>0</v>
      </c>
      <c r="AH124">
        <v>0</v>
      </c>
      <c r="AI124">
        <v>0</v>
      </c>
      <c r="AJ124">
        <v>0</v>
      </c>
      <c r="AK124">
        <v>0</v>
      </c>
      <c r="AL124">
        <v>0</v>
      </c>
      <c r="AM124">
        <v>0</v>
      </c>
      <c r="AN124">
        <v>1329601365</v>
      </c>
      <c r="AO124">
        <v>640301186</v>
      </c>
      <c r="AP124">
        <v>30508497860</v>
      </c>
      <c r="AQ124">
        <v>18857992831</v>
      </c>
      <c r="AR124">
        <v>1329601365</v>
      </c>
      <c r="AS124">
        <v>0</v>
      </c>
      <c r="AT124">
        <v>18716985044</v>
      </c>
      <c r="AU124">
        <v>18716985044</v>
      </c>
      <c r="AV124">
        <v>18539043960</v>
      </c>
      <c r="AW124">
        <v>1209784262</v>
      </c>
      <c r="AX124">
        <v>1209784262</v>
      </c>
      <c r="AY124">
        <v>18730372289</v>
      </c>
      <c r="AZ124">
        <v>225609833.5</v>
      </c>
      <c r="BA124">
        <v>0</v>
      </c>
      <c r="BB124">
        <v>0</v>
      </c>
      <c r="BC124">
        <v>30508497860</v>
      </c>
      <c r="BD124">
        <v>30508497860</v>
      </c>
      <c r="BE124">
        <v>0</v>
      </c>
      <c r="BF124">
        <v>0</v>
      </c>
      <c r="BG124">
        <v>0</v>
      </c>
      <c r="BH124">
        <v>0</v>
      </c>
      <c r="BI124">
        <v>7544128025</v>
      </c>
      <c r="BJ124">
        <v>18730372289</v>
      </c>
      <c r="BK124">
        <v>5647429275</v>
      </c>
      <c r="BL124">
        <v>5647429275</v>
      </c>
      <c r="BM124">
        <v>7079867260</v>
      </c>
      <c r="BN124">
        <v>0</v>
      </c>
      <c r="BO124">
        <v>0</v>
      </c>
      <c r="BP124">
        <v>0</v>
      </c>
      <c r="BQ124">
        <v>0</v>
      </c>
      <c r="BR124">
        <v>585815328</v>
      </c>
      <c r="BS124">
        <v>640301186</v>
      </c>
    </row>
    <row r="125" spans="1:71">
      <c r="A125" t="s">
        <v>424</v>
      </c>
      <c r="B125" t="s">
        <v>53</v>
      </c>
      <c r="C125">
        <v>2005</v>
      </c>
      <c r="D125" t="s">
        <v>228</v>
      </c>
      <c r="E125">
        <v>6</v>
      </c>
      <c r="F125" t="s">
        <v>290</v>
      </c>
      <c r="G125" t="s">
        <v>389</v>
      </c>
      <c r="H125">
        <v>44258525519</v>
      </c>
      <c r="I125">
        <v>23024554974</v>
      </c>
      <c r="J125">
        <v>12693692944</v>
      </c>
      <c r="K125">
        <v>12693692944</v>
      </c>
      <c r="L125">
        <v>9107803354</v>
      </c>
      <c r="M125">
        <v>12808563757</v>
      </c>
      <c r="N125">
        <v>8742106172</v>
      </c>
      <c r="O125">
        <v>16056248492</v>
      </c>
      <c r="P125">
        <v>16056248492</v>
      </c>
      <c r="Q125">
        <v>0</v>
      </c>
      <c r="R125">
        <v>17387478898</v>
      </c>
      <c r="S125">
        <v>1775960615</v>
      </c>
      <c r="T125">
        <v>1775960615</v>
      </c>
      <c r="U125">
        <v>2031017342</v>
      </c>
      <c r="V125">
        <v>2926054632</v>
      </c>
      <c r="W125">
        <v>2031017342</v>
      </c>
      <c r="X125">
        <v>1775960615</v>
      </c>
      <c r="Y125">
        <v>2031017342</v>
      </c>
      <c r="Z125">
        <v>2926054632</v>
      </c>
      <c r="AA125">
        <v>430809320</v>
      </c>
      <c r="AB125">
        <v>0</v>
      </c>
      <c r="AC125">
        <v>0</v>
      </c>
      <c r="AD125">
        <v>0</v>
      </c>
      <c r="AE125">
        <v>0</v>
      </c>
      <c r="AF125">
        <v>0</v>
      </c>
      <c r="AG125">
        <v>0</v>
      </c>
      <c r="AH125">
        <v>0</v>
      </c>
      <c r="AI125">
        <v>0</v>
      </c>
      <c r="AJ125">
        <v>0</v>
      </c>
      <c r="AK125">
        <v>0</v>
      </c>
      <c r="AL125">
        <v>0</v>
      </c>
      <c r="AM125">
        <v>0</v>
      </c>
      <c r="AN125">
        <v>2095929300</v>
      </c>
      <c r="AO125">
        <v>1001375601</v>
      </c>
      <c r="AP125">
        <v>42853275440</v>
      </c>
      <c r="AQ125">
        <v>26250519840</v>
      </c>
      <c r="AR125">
        <v>2095929300</v>
      </c>
      <c r="AS125">
        <v>0</v>
      </c>
      <c r="AT125">
        <v>22662162719</v>
      </c>
      <c r="AU125">
        <v>22662162719</v>
      </c>
      <c r="AV125">
        <v>22457936790</v>
      </c>
      <c r="AW125">
        <v>1900913513</v>
      </c>
      <c r="AX125">
        <v>1900913513</v>
      </c>
      <c r="AY125">
        <v>25398627904</v>
      </c>
      <c r="AZ125">
        <v>170992578.5</v>
      </c>
      <c r="BA125">
        <v>0</v>
      </c>
      <c r="BB125">
        <v>0</v>
      </c>
      <c r="BC125">
        <v>42853275440</v>
      </c>
      <c r="BD125">
        <v>42853275440</v>
      </c>
      <c r="BE125">
        <v>0</v>
      </c>
      <c r="BF125">
        <v>0</v>
      </c>
      <c r="BG125">
        <v>0</v>
      </c>
      <c r="BH125">
        <v>0</v>
      </c>
      <c r="BI125">
        <v>12144319476</v>
      </c>
      <c r="BJ125">
        <v>25398627904</v>
      </c>
      <c r="BK125">
        <v>6538617450</v>
      </c>
      <c r="BL125">
        <v>6538617450</v>
      </c>
      <c r="BM125">
        <v>8795872304</v>
      </c>
      <c r="BN125">
        <v>0</v>
      </c>
      <c r="BO125">
        <v>0</v>
      </c>
      <c r="BP125">
        <v>0</v>
      </c>
      <c r="BQ125">
        <v>0</v>
      </c>
      <c r="BR125">
        <v>1003251430</v>
      </c>
      <c r="BS125">
        <v>1001375601</v>
      </c>
    </row>
    <row r="126" spans="1:71">
      <c r="A126" t="s">
        <v>425</v>
      </c>
      <c r="B126" t="s">
        <v>54</v>
      </c>
      <c r="C126">
        <v>2005</v>
      </c>
      <c r="D126" t="s">
        <v>228</v>
      </c>
      <c r="E126">
        <v>4</v>
      </c>
      <c r="F126" t="s">
        <v>292</v>
      </c>
      <c r="G126" t="s">
        <v>389</v>
      </c>
      <c r="H126">
        <v>12050130383</v>
      </c>
      <c r="I126">
        <v>4197138855</v>
      </c>
      <c r="J126">
        <v>8382769268</v>
      </c>
      <c r="K126">
        <v>8382769268</v>
      </c>
      <c r="L126">
        <v>6549550971</v>
      </c>
      <c r="M126">
        <v>5940427749</v>
      </c>
      <c r="N126">
        <v>4100316057</v>
      </c>
      <c r="O126">
        <v>9987632343</v>
      </c>
      <c r="P126">
        <v>9987632343</v>
      </c>
      <c r="Q126">
        <v>0</v>
      </c>
      <c r="R126">
        <v>10694481980</v>
      </c>
      <c r="S126">
        <v>804262813</v>
      </c>
      <c r="T126">
        <v>804262813</v>
      </c>
      <c r="U126">
        <v>1223921339</v>
      </c>
      <c r="V126">
        <v>1821036747</v>
      </c>
      <c r="W126">
        <v>1223921339</v>
      </c>
      <c r="X126">
        <v>804262813</v>
      </c>
      <c r="Y126">
        <v>1223921339</v>
      </c>
      <c r="Z126">
        <v>1821036747</v>
      </c>
      <c r="AA126">
        <v>448059620</v>
      </c>
      <c r="AB126">
        <v>0</v>
      </c>
      <c r="AC126">
        <v>0</v>
      </c>
      <c r="AD126">
        <v>0</v>
      </c>
      <c r="AE126">
        <v>0</v>
      </c>
      <c r="AF126">
        <v>0</v>
      </c>
      <c r="AG126">
        <v>0</v>
      </c>
      <c r="AH126">
        <v>0</v>
      </c>
      <c r="AI126">
        <v>0</v>
      </c>
      <c r="AJ126">
        <v>0</v>
      </c>
      <c r="AK126">
        <v>0</v>
      </c>
      <c r="AL126">
        <v>0</v>
      </c>
      <c r="AM126">
        <v>0</v>
      </c>
      <c r="AN126">
        <v>1072887832</v>
      </c>
      <c r="AO126">
        <v>446680005</v>
      </c>
      <c r="AP126">
        <v>25383482057</v>
      </c>
      <c r="AQ126">
        <v>15026373902</v>
      </c>
      <c r="AR126">
        <v>1072887832</v>
      </c>
      <c r="AS126">
        <v>0</v>
      </c>
      <c r="AT126">
        <v>13497599144</v>
      </c>
      <c r="AU126">
        <v>13497599144</v>
      </c>
      <c r="AV126">
        <v>13387636674</v>
      </c>
      <c r="AW126">
        <v>571345699</v>
      </c>
      <c r="AX126">
        <v>571345699</v>
      </c>
      <c r="AY126">
        <v>14670904197</v>
      </c>
      <c r="AZ126">
        <v>298111615.5</v>
      </c>
      <c r="BA126">
        <v>0</v>
      </c>
      <c r="BB126">
        <v>0</v>
      </c>
      <c r="BC126">
        <v>25383482057</v>
      </c>
      <c r="BD126">
        <v>25383482057</v>
      </c>
      <c r="BE126">
        <v>0</v>
      </c>
      <c r="BF126">
        <v>0</v>
      </c>
      <c r="BG126">
        <v>0</v>
      </c>
      <c r="BH126">
        <v>0</v>
      </c>
      <c r="BI126">
        <v>6977907043</v>
      </c>
      <c r="BJ126">
        <v>14670904197</v>
      </c>
      <c r="BK126">
        <v>3096975197</v>
      </c>
      <c r="BL126">
        <v>3096975197</v>
      </c>
      <c r="BM126">
        <v>4313796042</v>
      </c>
      <c r="BN126">
        <v>0</v>
      </c>
      <c r="BO126">
        <v>0</v>
      </c>
      <c r="BP126">
        <v>0</v>
      </c>
      <c r="BQ126">
        <v>0</v>
      </c>
      <c r="BR126">
        <v>592901953</v>
      </c>
      <c r="BS126">
        <v>446680005</v>
      </c>
    </row>
    <row r="127" spans="1:71">
      <c r="A127" t="s">
        <v>426</v>
      </c>
      <c r="B127" t="s">
        <v>55</v>
      </c>
      <c r="C127">
        <v>2005</v>
      </c>
      <c r="D127" t="s">
        <v>228</v>
      </c>
      <c r="E127">
        <v>4</v>
      </c>
      <c r="F127" t="s">
        <v>294</v>
      </c>
      <c r="G127" t="s">
        <v>389</v>
      </c>
      <c r="H127">
        <v>11189527769</v>
      </c>
      <c r="I127">
        <v>2701969522</v>
      </c>
      <c r="J127">
        <v>6724923036</v>
      </c>
      <c r="K127">
        <v>6724923036</v>
      </c>
      <c r="L127">
        <v>4385624294</v>
      </c>
      <c r="M127">
        <v>5437637535</v>
      </c>
      <c r="N127">
        <v>2800118727</v>
      </c>
      <c r="O127">
        <v>9415651947</v>
      </c>
      <c r="P127">
        <v>9415651947</v>
      </c>
      <c r="Q127">
        <v>0</v>
      </c>
      <c r="R127">
        <v>10244641447</v>
      </c>
      <c r="S127">
        <v>1013594627</v>
      </c>
      <c r="T127">
        <v>1013594627</v>
      </c>
      <c r="U127">
        <v>1526577732</v>
      </c>
      <c r="V127">
        <v>2300812847</v>
      </c>
      <c r="W127">
        <v>1526577732</v>
      </c>
      <c r="X127">
        <v>1013594627</v>
      </c>
      <c r="Y127">
        <v>1526577732</v>
      </c>
      <c r="Z127">
        <v>2300812847</v>
      </c>
      <c r="AA127">
        <v>116208359</v>
      </c>
      <c r="AB127">
        <v>0</v>
      </c>
      <c r="AC127">
        <v>0</v>
      </c>
      <c r="AD127">
        <v>0</v>
      </c>
      <c r="AE127">
        <v>0</v>
      </c>
      <c r="AF127">
        <v>0</v>
      </c>
      <c r="AG127">
        <v>0</v>
      </c>
      <c r="AH127">
        <v>0</v>
      </c>
      <c r="AI127">
        <v>0</v>
      </c>
      <c r="AJ127">
        <v>0</v>
      </c>
      <c r="AK127">
        <v>0</v>
      </c>
      <c r="AL127">
        <v>0</v>
      </c>
      <c r="AM127">
        <v>0</v>
      </c>
      <c r="AN127">
        <v>1333283345</v>
      </c>
      <c r="AO127">
        <v>504115633</v>
      </c>
      <c r="AP127">
        <v>26348822621</v>
      </c>
      <c r="AQ127">
        <v>14688594022</v>
      </c>
      <c r="AR127">
        <v>1333283345</v>
      </c>
      <c r="AS127">
        <v>0</v>
      </c>
      <c r="AT127">
        <v>13632072446</v>
      </c>
      <c r="AU127">
        <v>13632072446</v>
      </c>
      <c r="AV127">
        <v>13910064541</v>
      </c>
      <c r="AW127">
        <v>462035633</v>
      </c>
      <c r="AX127">
        <v>462035633</v>
      </c>
      <c r="AY127">
        <v>16109513998</v>
      </c>
      <c r="AZ127">
        <v>282257715.5</v>
      </c>
      <c r="BA127">
        <v>0</v>
      </c>
      <c r="BB127">
        <v>0</v>
      </c>
      <c r="BC127">
        <v>26348822621</v>
      </c>
      <c r="BD127">
        <v>26348822621</v>
      </c>
      <c r="BE127">
        <v>0</v>
      </c>
      <c r="BF127">
        <v>0</v>
      </c>
      <c r="BG127">
        <v>0</v>
      </c>
      <c r="BH127">
        <v>0</v>
      </c>
      <c r="BI127">
        <v>7428591598</v>
      </c>
      <c r="BJ127">
        <v>16109513998</v>
      </c>
      <c r="BK127">
        <v>3008313300</v>
      </c>
      <c r="BL127">
        <v>3008313300</v>
      </c>
      <c r="BM127">
        <v>4449285399</v>
      </c>
      <c r="BN127">
        <v>0</v>
      </c>
      <c r="BO127">
        <v>0</v>
      </c>
      <c r="BP127">
        <v>0</v>
      </c>
      <c r="BQ127">
        <v>0</v>
      </c>
      <c r="BR127">
        <v>762699270</v>
      </c>
      <c r="BS127">
        <v>504115633</v>
      </c>
    </row>
    <row r="128" spans="1:71">
      <c r="A128" t="s">
        <v>427</v>
      </c>
      <c r="B128" t="s">
        <v>56</v>
      </c>
      <c r="C128">
        <v>2005</v>
      </c>
      <c r="D128" t="s">
        <v>228</v>
      </c>
      <c r="E128">
        <v>7</v>
      </c>
      <c r="F128" t="s">
        <v>296</v>
      </c>
      <c r="G128" t="s">
        <v>389</v>
      </c>
      <c r="H128">
        <v>36253827244</v>
      </c>
      <c r="I128">
        <v>5602425842</v>
      </c>
      <c r="J128">
        <v>9653011666</v>
      </c>
      <c r="K128">
        <v>9653011666</v>
      </c>
      <c r="L128">
        <v>5744716795</v>
      </c>
      <c r="M128">
        <v>11785431397</v>
      </c>
      <c r="N128">
        <v>6046132251</v>
      </c>
      <c r="O128">
        <v>15728891601</v>
      </c>
      <c r="P128">
        <v>15728891601</v>
      </c>
      <c r="Q128">
        <v>0</v>
      </c>
      <c r="R128">
        <v>16675468718</v>
      </c>
      <c r="S128">
        <v>1709084620</v>
      </c>
      <c r="T128">
        <v>1709084620</v>
      </c>
      <c r="U128">
        <v>1641356412</v>
      </c>
      <c r="V128">
        <v>2717782976</v>
      </c>
      <c r="W128">
        <v>1641356412</v>
      </c>
      <c r="X128">
        <v>1709084620</v>
      </c>
      <c r="Y128">
        <v>1641356412</v>
      </c>
      <c r="Z128">
        <v>2717782976</v>
      </c>
      <c r="AA128">
        <v>415815014</v>
      </c>
      <c r="AB128">
        <v>0</v>
      </c>
      <c r="AC128">
        <v>0</v>
      </c>
      <c r="AD128">
        <v>0</v>
      </c>
      <c r="AE128">
        <v>0</v>
      </c>
      <c r="AF128">
        <v>0</v>
      </c>
      <c r="AG128">
        <v>0</v>
      </c>
      <c r="AH128">
        <v>0</v>
      </c>
      <c r="AI128">
        <v>0</v>
      </c>
      <c r="AJ128">
        <v>0</v>
      </c>
      <c r="AK128">
        <v>0</v>
      </c>
      <c r="AL128">
        <v>0</v>
      </c>
      <c r="AM128">
        <v>0</v>
      </c>
      <c r="AN128">
        <v>2150619695</v>
      </c>
      <c r="AO128">
        <v>846514161</v>
      </c>
      <c r="AP128">
        <v>40595899982</v>
      </c>
      <c r="AQ128">
        <v>25784542223</v>
      </c>
      <c r="AR128">
        <v>2150619695</v>
      </c>
      <c r="AS128">
        <v>0</v>
      </c>
      <c r="AT128">
        <v>21632248949</v>
      </c>
      <c r="AU128">
        <v>21632248949</v>
      </c>
      <c r="AV128">
        <v>21682251278</v>
      </c>
      <c r="AW128">
        <v>1076023142</v>
      </c>
      <c r="AX128">
        <v>1076023142</v>
      </c>
      <c r="AY128">
        <v>23979460738</v>
      </c>
      <c r="AZ128">
        <v>276108830.5</v>
      </c>
      <c r="BA128">
        <v>0</v>
      </c>
      <c r="BB128">
        <v>0</v>
      </c>
      <c r="BC128">
        <v>40595899982</v>
      </c>
      <c r="BD128">
        <v>40595899982</v>
      </c>
      <c r="BE128">
        <v>0</v>
      </c>
      <c r="BF128">
        <v>0</v>
      </c>
      <c r="BG128">
        <v>0</v>
      </c>
      <c r="BH128">
        <v>0</v>
      </c>
      <c r="BI128">
        <v>11104651242</v>
      </c>
      <c r="BJ128">
        <v>23979460738</v>
      </c>
      <c r="BK128">
        <v>6742849781</v>
      </c>
      <c r="BL128">
        <v>6742849781</v>
      </c>
      <c r="BM128">
        <v>9168102979</v>
      </c>
      <c r="BN128">
        <v>0</v>
      </c>
      <c r="BO128">
        <v>0</v>
      </c>
      <c r="BP128">
        <v>0</v>
      </c>
      <c r="BQ128">
        <v>0</v>
      </c>
      <c r="BR128">
        <v>1169875701</v>
      </c>
      <c r="BS128">
        <v>846514161</v>
      </c>
    </row>
    <row r="129" spans="1:71">
      <c r="A129" t="s">
        <v>428</v>
      </c>
      <c r="B129" t="s">
        <v>57</v>
      </c>
      <c r="C129">
        <v>2005</v>
      </c>
      <c r="D129" t="s">
        <v>228</v>
      </c>
      <c r="E129">
        <v>5</v>
      </c>
      <c r="F129" t="s">
        <v>298</v>
      </c>
      <c r="G129" t="s">
        <v>389</v>
      </c>
      <c r="H129">
        <v>59940539558</v>
      </c>
      <c r="I129">
        <v>5747744964</v>
      </c>
      <c r="J129">
        <v>9288966060</v>
      </c>
      <c r="K129">
        <v>9288966060</v>
      </c>
      <c r="L129">
        <v>6930954168</v>
      </c>
      <c r="M129">
        <v>14073421863</v>
      </c>
      <c r="N129">
        <v>6483999294</v>
      </c>
      <c r="O129">
        <v>12671381955</v>
      </c>
      <c r="P129">
        <v>12671381955</v>
      </c>
      <c r="Q129">
        <v>0</v>
      </c>
      <c r="R129">
        <v>14159562883</v>
      </c>
      <c r="S129">
        <v>1290889345</v>
      </c>
      <c r="T129">
        <v>1290889345</v>
      </c>
      <c r="U129">
        <v>1411862665</v>
      </c>
      <c r="V129">
        <v>2328406326</v>
      </c>
      <c r="W129">
        <v>1411862665</v>
      </c>
      <c r="X129">
        <v>1290889345</v>
      </c>
      <c r="Y129">
        <v>1411862665</v>
      </c>
      <c r="Z129">
        <v>2328406326</v>
      </c>
      <c r="AA129">
        <v>723647849</v>
      </c>
      <c r="AB129">
        <v>0</v>
      </c>
      <c r="AC129">
        <v>0</v>
      </c>
      <c r="AD129">
        <v>0</v>
      </c>
      <c r="AE129">
        <v>0</v>
      </c>
      <c r="AF129">
        <v>0</v>
      </c>
      <c r="AG129">
        <v>0</v>
      </c>
      <c r="AH129">
        <v>0</v>
      </c>
      <c r="AI129">
        <v>0</v>
      </c>
      <c r="AJ129">
        <v>0</v>
      </c>
      <c r="AK129">
        <v>0</v>
      </c>
      <c r="AL129">
        <v>0</v>
      </c>
      <c r="AM129">
        <v>0</v>
      </c>
      <c r="AN129">
        <v>1724760852</v>
      </c>
      <c r="AO129">
        <v>747438150</v>
      </c>
      <c r="AP129">
        <v>33663110971</v>
      </c>
      <c r="AQ129">
        <v>20694509731</v>
      </c>
      <c r="AR129">
        <v>1724760852</v>
      </c>
      <c r="AS129">
        <v>0</v>
      </c>
      <c r="AT129">
        <v>16412459477</v>
      </c>
      <c r="AU129">
        <v>16412459477</v>
      </c>
      <c r="AV129">
        <v>16794485380</v>
      </c>
      <c r="AW129">
        <v>1672849281</v>
      </c>
      <c r="AX129">
        <v>1672849281</v>
      </c>
      <c r="AY129">
        <v>19559865523</v>
      </c>
      <c r="AZ129">
        <v>237387047.5</v>
      </c>
      <c r="BA129">
        <v>0</v>
      </c>
      <c r="BB129">
        <v>0</v>
      </c>
      <c r="BC129">
        <v>33663110971</v>
      </c>
      <c r="BD129">
        <v>33663110971</v>
      </c>
      <c r="BE129">
        <v>0</v>
      </c>
      <c r="BF129">
        <v>0</v>
      </c>
      <c r="BG129">
        <v>0</v>
      </c>
      <c r="BH129">
        <v>0</v>
      </c>
      <c r="BI129">
        <v>10602887112</v>
      </c>
      <c r="BJ129">
        <v>19559865523</v>
      </c>
      <c r="BK129">
        <v>4618101345</v>
      </c>
      <c r="BL129">
        <v>4618101345</v>
      </c>
      <c r="BM129">
        <v>6591264283</v>
      </c>
      <c r="BN129">
        <v>0</v>
      </c>
      <c r="BO129">
        <v>0</v>
      </c>
      <c r="BP129">
        <v>0</v>
      </c>
      <c r="BQ129">
        <v>0</v>
      </c>
      <c r="BR129">
        <v>938871398</v>
      </c>
      <c r="BS129">
        <v>747438150</v>
      </c>
    </row>
    <row r="130" spans="1:71">
      <c r="A130" t="s">
        <v>429</v>
      </c>
      <c r="B130" t="s">
        <v>58</v>
      </c>
      <c r="C130">
        <v>2005</v>
      </c>
      <c r="D130" t="s">
        <v>231</v>
      </c>
      <c r="E130">
        <v>6</v>
      </c>
      <c r="F130" t="s">
        <v>300</v>
      </c>
      <c r="G130" t="s">
        <v>389</v>
      </c>
      <c r="H130">
        <v>3644685008</v>
      </c>
      <c r="I130">
        <v>1088662596</v>
      </c>
      <c r="J130">
        <v>4991880873</v>
      </c>
      <c r="K130">
        <v>4991880873</v>
      </c>
      <c r="L130">
        <v>4907242095</v>
      </c>
      <c r="M130">
        <v>3266373326</v>
      </c>
      <c r="N130">
        <v>1960047797</v>
      </c>
      <c r="O130">
        <v>9835853182</v>
      </c>
      <c r="P130">
        <v>9835853182</v>
      </c>
      <c r="Q130">
        <v>0</v>
      </c>
      <c r="R130">
        <v>10274038291</v>
      </c>
      <c r="S130">
        <v>1502055993</v>
      </c>
      <c r="T130">
        <v>1502055993</v>
      </c>
      <c r="U130">
        <v>1171702195</v>
      </c>
      <c r="V130">
        <v>2211844717</v>
      </c>
      <c r="W130">
        <v>1171702195</v>
      </c>
      <c r="X130">
        <v>1502055993</v>
      </c>
      <c r="Y130">
        <v>1171702195</v>
      </c>
      <c r="Z130">
        <v>2211844717</v>
      </c>
      <c r="AA130">
        <v>533430964</v>
      </c>
      <c r="AB130">
        <v>0</v>
      </c>
      <c r="AL130">
        <v>0</v>
      </c>
      <c r="AM130">
        <v>0</v>
      </c>
      <c r="AN130">
        <v>1722583762</v>
      </c>
      <c r="AO130">
        <v>421093111</v>
      </c>
      <c r="AP130">
        <v>18347756940</v>
      </c>
      <c r="AQ130">
        <v>18347756940</v>
      </c>
      <c r="AR130">
        <v>1722583762</v>
      </c>
      <c r="AS130">
        <v>0</v>
      </c>
      <c r="AT130">
        <v>12926601153</v>
      </c>
      <c r="AU130">
        <v>12926601153</v>
      </c>
      <c r="AV130">
        <v>12754261846</v>
      </c>
      <c r="AW130">
        <v>458990613</v>
      </c>
      <c r="AX130">
        <v>458990613</v>
      </c>
      <c r="AY130">
        <v>8044160469</v>
      </c>
      <c r="BA130">
        <v>0</v>
      </c>
      <c r="BB130">
        <v>0</v>
      </c>
      <c r="BC130">
        <v>18347756940</v>
      </c>
      <c r="BD130">
        <v>18347756940</v>
      </c>
      <c r="BE130">
        <v>0</v>
      </c>
      <c r="BF130">
        <v>0</v>
      </c>
      <c r="BG130">
        <v>0</v>
      </c>
      <c r="BH130">
        <v>0</v>
      </c>
      <c r="BJ130">
        <v>8044160469</v>
      </c>
      <c r="BK130">
        <v>6259573647</v>
      </c>
      <c r="BL130">
        <v>6259573647</v>
      </c>
      <c r="BM130">
        <v>8044160469</v>
      </c>
      <c r="BP130">
        <v>0</v>
      </c>
      <c r="BQ130">
        <v>0</v>
      </c>
      <c r="BR130">
        <v>1065947166</v>
      </c>
      <c r="BS130">
        <v>421093111</v>
      </c>
    </row>
    <row r="131" spans="1:71">
      <c r="A131" t="s">
        <v>430</v>
      </c>
      <c r="B131" t="s">
        <v>59</v>
      </c>
      <c r="C131">
        <v>2005</v>
      </c>
      <c r="D131" t="s">
        <v>223</v>
      </c>
      <c r="E131">
        <v>2</v>
      </c>
      <c r="F131" t="s">
        <v>302</v>
      </c>
      <c r="G131" t="s">
        <v>389</v>
      </c>
      <c r="H131">
        <v>11320723512</v>
      </c>
      <c r="I131">
        <v>3438523150</v>
      </c>
      <c r="J131">
        <v>7086919739</v>
      </c>
      <c r="K131">
        <v>7086919739</v>
      </c>
      <c r="L131">
        <v>4702967121</v>
      </c>
      <c r="M131">
        <v>3304075667</v>
      </c>
      <c r="N131">
        <v>1203794622</v>
      </c>
      <c r="O131">
        <v>5013682778</v>
      </c>
      <c r="P131">
        <v>5013682778</v>
      </c>
      <c r="Q131">
        <v>0</v>
      </c>
      <c r="R131">
        <v>5375892698</v>
      </c>
      <c r="S131">
        <v>253647136</v>
      </c>
      <c r="T131">
        <v>253647136</v>
      </c>
      <c r="U131">
        <v>630547011</v>
      </c>
      <c r="V131">
        <v>1031451635</v>
      </c>
      <c r="W131">
        <v>630547011</v>
      </c>
      <c r="X131">
        <v>253647136</v>
      </c>
      <c r="Y131">
        <v>630547011</v>
      </c>
      <c r="Z131">
        <v>1031451635</v>
      </c>
      <c r="AA131">
        <v>145085674</v>
      </c>
      <c r="AB131">
        <v>0</v>
      </c>
      <c r="AC131">
        <v>0</v>
      </c>
      <c r="AD131">
        <v>0</v>
      </c>
      <c r="AE131">
        <v>0</v>
      </c>
      <c r="AF131">
        <v>0</v>
      </c>
      <c r="AG131">
        <v>0</v>
      </c>
      <c r="AH131">
        <v>0</v>
      </c>
      <c r="AI131">
        <v>0</v>
      </c>
      <c r="AJ131">
        <v>0</v>
      </c>
      <c r="AK131">
        <v>0</v>
      </c>
      <c r="AL131">
        <v>0</v>
      </c>
      <c r="AM131">
        <v>0</v>
      </c>
      <c r="AN131">
        <v>871137833</v>
      </c>
      <c r="AO131">
        <v>425095906</v>
      </c>
      <c r="AP131">
        <v>18916896068</v>
      </c>
      <c r="AQ131">
        <v>6990201308</v>
      </c>
      <c r="AR131">
        <v>871137833</v>
      </c>
      <c r="AS131">
        <v>0</v>
      </c>
      <c r="AT131">
        <v>8392128990</v>
      </c>
      <c r="AU131">
        <v>8392128990</v>
      </c>
      <c r="AV131">
        <v>8460639885</v>
      </c>
      <c r="AW131">
        <v>245710368</v>
      </c>
      <c r="AX131">
        <v>245710368</v>
      </c>
      <c r="AY131">
        <v>13538048683</v>
      </c>
      <c r="AZ131">
        <v>158459371.5</v>
      </c>
      <c r="BA131">
        <v>0</v>
      </c>
      <c r="BB131">
        <v>0</v>
      </c>
      <c r="BC131">
        <v>18916896068</v>
      </c>
      <c r="BD131">
        <v>18916896068</v>
      </c>
      <c r="BE131">
        <v>0</v>
      </c>
      <c r="BF131">
        <v>0</v>
      </c>
      <c r="BG131">
        <v>0</v>
      </c>
      <c r="BH131">
        <v>0</v>
      </c>
      <c r="BI131">
        <v>6988516941</v>
      </c>
      <c r="BJ131">
        <v>13538048683</v>
      </c>
      <c r="BK131">
        <v>662655300</v>
      </c>
      <c r="BL131">
        <v>662655300</v>
      </c>
      <c r="BM131">
        <v>1611353923</v>
      </c>
      <c r="BN131">
        <v>0</v>
      </c>
      <c r="BO131">
        <v>0</v>
      </c>
      <c r="BP131">
        <v>0</v>
      </c>
      <c r="BQ131">
        <v>0</v>
      </c>
      <c r="BR131">
        <v>437075855</v>
      </c>
      <c r="BS131">
        <v>425095906</v>
      </c>
    </row>
    <row r="132" spans="1:71">
      <c r="A132" t="s">
        <v>431</v>
      </c>
      <c r="B132" t="s">
        <v>60</v>
      </c>
      <c r="C132">
        <v>2005</v>
      </c>
      <c r="D132" t="s">
        <v>207</v>
      </c>
      <c r="E132">
        <v>7</v>
      </c>
      <c r="F132" t="s">
        <v>304</v>
      </c>
      <c r="G132" t="s">
        <v>389</v>
      </c>
      <c r="H132">
        <v>72950865884</v>
      </c>
      <c r="I132">
        <v>12195007889</v>
      </c>
      <c r="J132">
        <v>26144233209</v>
      </c>
      <c r="K132">
        <v>26144233209</v>
      </c>
      <c r="L132">
        <v>22170420605</v>
      </c>
      <c r="M132">
        <v>22734280923</v>
      </c>
      <c r="N132">
        <v>9707785953</v>
      </c>
      <c r="O132">
        <v>33330557296</v>
      </c>
      <c r="P132">
        <v>33330557296</v>
      </c>
      <c r="Q132">
        <v>0</v>
      </c>
      <c r="R132">
        <v>37479901361</v>
      </c>
      <c r="S132">
        <v>2745748900</v>
      </c>
      <c r="T132">
        <v>2745748900</v>
      </c>
      <c r="U132">
        <v>7821482583</v>
      </c>
      <c r="V132">
        <v>11386416501</v>
      </c>
      <c r="W132">
        <v>7821482583</v>
      </c>
      <c r="X132">
        <v>2745748900</v>
      </c>
      <c r="Y132">
        <v>7821482583</v>
      </c>
      <c r="Z132">
        <v>11386416501</v>
      </c>
      <c r="AA132">
        <v>2503404625</v>
      </c>
      <c r="AB132">
        <v>0</v>
      </c>
      <c r="AC132">
        <v>0</v>
      </c>
      <c r="AD132">
        <v>0</v>
      </c>
      <c r="AE132">
        <v>0</v>
      </c>
      <c r="AF132">
        <v>0</v>
      </c>
      <c r="AG132">
        <v>0</v>
      </c>
      <c r="AH132">
        <v>0</v>
      </c>
      <c r="AI132">
        <v>0</v>
      </c>
      <c r="AJ132">
        <v>0</v>
      </c>
      <c r="AK132">
        <v>0</v>
      </c>
      <c r="AL132">
        <v>0</v>
      </c>
      <c r="AM132">
        <v>0</v>
      </c>
      <c r="AN132">
        <v>5961915719</v>
      </c>
      <c r="AO132">
        <v>2061697755</v>
      </c>
      <c r="AP132">
        <v>74883956011</v>
      </c>
      <c r="AQ132">
        <v>54352217236</v>
      </c>
      <c r="AR132">
        <v>5961915719</v>
      </c>
      <c r="AS132">
        <v>0</v>
      </c>
      <c r="AT132">
        <v>38157821387</v>
      </c>
      <c r="AU132">
        <v>38157821387</v>
      </c>
      <c r="AV132">
        <v>37821475918</v>
      </c>
      <c r="AW132">
        <v>2504251447</v>
      </c>
      <c r="AX132">
        <v>2504251447</v>
      </c>
      <c r="AY132">
        <v>37037384359</v>
      </c>
      <c r="AZ132">
        <v>404522031.5</v>
      </c>
      <c r="BA132">
        <v>0</v>
      </c>
      <c r="BB132">
        <v>0</v>
      </c>
      <c r="BC132">
        <v>74883956011</v>
      </c>
      <c r="BD132">
        <v>74883956011</v>
      </c>
      <c r="BE132">
        <v>0</v>
      </c>
      <c r="BF132">
        <v>0</v>
      </c>
      <c r="BG132">
        <v>0</v>
      </c>
      <c r="BH132">
        <v>0</v>
      </c>
      <c r="BI132">
        <v>13897633879</v>
      </c>
      <c r="BJ132">
        <v>37037384359</v>
      </c>
      <c r="BK132">
        <v>9523837361</v>
      </c>
      <c r="BL132">
        <v>9523837361</v>
      </c>
      <c r="BM132">
        <v>16505645584</v>
      </c>
      <c r="BN132">
        <v>0</v>
      </c>
      <c r="BO132">
        <v>0</v>
      </c>
      <c r="BP132">
        <v>0</v>
      </c>
      <c r="BQ132">
        <v>0</v>
      </c>
      <c r="BR132">
        <v>3615305273</v>
      </c>
      <c r="BS132">
        <v>2061697755</v>
      </c>
    </row>
    <row r="133" spans="1:71">
      <c r="A133" t="s">
        <v>432</v>
      </c>
      <c r="B133" t="s">
        <v>61</v>
      </c>
      <c r="C133">
        <v>2005</v>
      </c>
      <c r="D133" t="s">
        <v>212</v>
      </c>
      <c r="E133">
        <v>4</v>
      </c>
      <c r="F133" t="s">
        <v>306</v>
      </c>
      <c r="G133" t="s">
        <v>389</v>
      </c>
      <c r="H133">
        <v>1193864132</v>
      </c>
      <c r="I133">
        <v>647991891</v>
      </c>
      <c r="J133">
        <v>1258657303</v>
      </c>
      <c r="K133">
        <v>1258657303</v>
      </c>
      <c r="L133">
        <v>1225250799</v>
      </c>
      <c r="M133">
        <v>1080929112</v>
      </c>
      <c r="N133">
        <v>856425525</v>
      </c>
      <c r="O133">
        <v>4992391191</v>
      </c>
      <c r="P133">
        <v>4992391191</v>
      </c>
      <c r="Q133">
        <v>0</v>
      </c>
      <c r="R133">
        <v>5038287034</v>
      </c>
      <c r="S133">
        <v>970282780</v>
      </c>
      <c r="T133">
        <v>970282780</v>
      </c>
      <c r="U133">
        <v>180241781</v>
      </c>
      <c r="V133">
        <v>201523136</v>
      </c>
      <c r="W133">
        <v>180241781</v>
      </c>
      <c r="X133">
        <v>970282780</v>
      </c>
      <c r="Y133">
        <v>180241781</v>
      </c>
      <c r="Z133">
        <v>201523136</v>
      </c>
      <c r="AA133">
        <v>61666816</v>
      </c>
      <c r="AB133">
        <v>0</v>
      </c>
      <c r="AL133">
        <v>0</v>
      </c>
      <c r="AM133">
        <v>0</v>
      </c>
      <c r="AN133">
        <v>76556985</v>
      </c>
      <c r="AO133">
        <v>38070788</v>
      </c>
      <c r="AP133">
        <v>7760959136</v>
      </c>
      <c r="AQ133">
        <v>7760959136</v>
      </c>
      <c r="AR133">
        <v>76556985</v>
      </c>
      <c r="AS133">
        <v>0</v>
      </c>
      <c r="AT133">
        <v>6114166174</v>
      </c>
      <c r="AU133">
        <v>6114166174</v>
      </c>
      <c r="AV133">
        <v>6190114085</v>
      </c>
      <c r="AW133">
        <v>231361523</v>
      </c>
      <c r="AX133">
        <v>231361523</v>
      </c>
      <c r="AY133">
        <v>2651947553</v>
      </c>
      <c r="BA133">
        <v>0</v>
      </c>
      <c r="BB133">
        <v>0</v>
      </c>
      <c r="BC133">
        <v>7760959136</v>
      </c>
      <c r="BD133">
        <v>7760959136</v>
      </c>
      <c r="BE133">
        <v>0</v>
      </c>
      <c r="BF133">
        <v>0</v>
      </c>
      <c r="BG133">
        <v>0</v>
      </c>
      <c r="BH133">
        <v>0</v>
      </c>
      <c r="BJ133">
        <v>2651947553</v>
      </c>
      <c r="BK133">
        <v>2530025020</v>
      </c>
      <c r="BL133">
        <v>2530025020</v>
      </c>
      <c r="BM133">
        <v>2651947553</v>
      </c>
      <c r="BP133">
        <v>0</v>
      </c>
      <c r="BQ133">
        <v>0</v>
      </c>
      <c r="BR133">
        <v>22978343</v>
      </c>
      <c r="BS133">
        <v>38070788</v>
      </c>
    </row>
    <row r="134" spans="1:71">
      <c r="A134" t="s">
        <v>433</v>
      </c>
      <c r="B134" t="s">
        <v>62</v>
      </c>
      <c r="C134">
        <v>2005</v>
      </c>
      <c r="D134" t="s">
        <v>215</v>
      </c>
      <c r="E134">
        <v>5</v>
      </c>
      <c r="F134" t="s">
        <v>308</v>
      </c>
      <c r="G134" t="s">
        <v>389</v>
      </c>
      <c r="H134">
        <v>2323638240</v>
      </c>
      <c r="I134">
        <v>2100872578</v>
      </c>
      <c r="J134">
        <v>3951109705</v>
      </c>
      <c r="K134">
        <v>3951109705</v>
      </c>
      <c r="L134">
        <v>3884471825</v>
      </c>
      <c r="M134">
        <v>2883653817</v>
      </c>
      <c r="N134">
        <v>1801520717</v>
      </c>
      <c r="O134">
        <v>5090184527</v>
      </c>
      <c r="P134">
        <v>5090184527</v>
      </c>
      <c r="Q134">
        <v>0</v>
      </c>
      <c r="R134">
        <v>5438517778</v>
      </c>
      <c r="S134">
        <v>736533194</v>
      </c>
      <c r="T134">
        <v>736533194</v>
      </c>
      <c r="U134">
        <v>1096733596</v>
      </c>
      <c r="V134">
        <v>2188606090</v>
      </c>
      <c r="W134">
        <v>1096733596</v>
      </c>
      <c r="X134">
        <v>736533194</v>
      </c>
      <c r="Y134">
        <v>1096733596</v>
      </c>
      <c r="Z134">
        <v>2188606090</v>
      </c>
      <c r="AA134">
        <v>226070671</v>
      </c>
      <c r="AB134">
        <v>0</v>
      </c>
      <c r="AL134">
        <v>0</v>
      </c>
      <c r="AM134">
        <v>0</v>
      </c>
      <c r="AN134">
        <v>2035600538</v>
      </c>
      <c r="AO134">
        <v>885004047</v>
      </c>
      <c r="AP134">
        <v>10693954544</v>
      </c>
      <c r="AQ134">
        <v>10693954544</v>
      </c>
      <c r="AR134">
        <v>2035600538</v>
      </c>
      <c r="AS134">
        <v>0</v>
      </c>
      <c r="AT134">
        <v>6603244869</v>
      </c>
      <c r="AU134">
        <v>6603244869</v>
      </c>
      <c r="AV134">
        <v>6425587054</v>
      </c>
      <c r="AW134">
        <v>663189044</v>
      </c>
      <c r="AX134">
        <v>663189044</v>
      </c>
      <c r="AY134">
        <v>5214937765</v>
      </c>
      <c r="BA134">
        <v>0</v>
      </c>
      <c r="BB134">
        <v>0</v>
      </c>
      <c r="BC134">
        <v>10693954544</v>
      </c>
      <c r="BD134">
        <v>10693954544</v>
      </c>
      <c r="BE134">
        <v>0</v>
      </c>
      <c r="BF134">
        <v>0</v>
      </c>
      <c r="BG134">
        <v>0</v>
      </c>
      <c r="BH134">
        <v>0</v>
      </c>
      <c r="BJ134">
        <v>5214937765</v>
      </c>
      <c r="BK134">
        <v>3513497756</v>
      </c>
      <c r="BL134">
        <v>3513497756</v>
      </c>
      <c r="BM134">
        <v>5214937765</v>
      </c>
      <c r="BP134">
        <v>0</v>
      </c>
      <c r="BQ134">
        <v>0</v>
      </c>
      <c r="BR134">
        <v>1130596491</v>
      </c>
      <c r="BS134">
        <v>885004047</v>
      </c>
    </row>
    <row r="135" spans="1:71">
      <c r="A135" t="s">
        <v>434</v>
      </c>
      <c r="B135" t="s">
        <v>63</v>
      </c>
      <c r="C135">
        <v>2005</v>
      </c>
      <c r="D135" t="s">
        <v>215</v>
      </c>
      <c r="E135">
        <v>2</v>
      </c>
      <c r="F135" t="s">
        <v>310</v>
      </c>
      <c r="G135" t="s">
        <v>389</v>
      </c>
      <c r="H135">
        <v>1196532945</v>
      </c>
      <c r="I135">
        <v>1144533771</v>
      </c>
      <c r="J135">
        <v>1901431537</v>
      </c>
      <c r="K135">
        <v>1901431537</v>
      </c>
      <c r="L135">
        <v>1844727923</v>
      </c>
      <c r="M135">
        <v>2377094507</v>
      </c>
      <c r="N135">
        <v>1074602850</v>
      </c>
      <c r="O135">
        <v>3545004556</v>
      </c>
      <c r="P135">
        <v>3545004556</v>
      </c>
      <c r="Q135">
        <v>0</v>
      </c>
      <c r="R135">
        <v>4015193588</v>
      </c>
      <c r="S135">
        <v>443193739</v>
      </c>
      <c r="T135">
        <v>443193739</v>
      </c>
      <c r="U135">
        <v>992718646</v>
      </c>
      <c r="V135">
        <v>1809553343</v>
      </c>
      <c r="W135">
        <v>992718646</v>
      </c>
      <c r="X135">
        <v>443193739</v>
      </c>
      <c r="Y135">
        <v>992718646</v>
      </c>
      <c r="Z135">
        <v>1809553343</v>
      </c>
      <c r="AA135">
        <v>223257685</v>
      </c>
      <c r="AB135">
        <v>0</v>
      </c>
      <c r="AL135">
        <v>0</v>
      </c>
      <c r="AM135">
        <v>0</v>
      </c>
      <c r="AN135">
        <v>1114650017</v>
      </c>
      <c r="AO135">
        <v>181450400</v>
      </c>
      <c r="AP135">
        <v>6506436482</v>
      </c>
      <c r="AQ135">
        <v>6506436482</v>
      </c>
      <c r="AR135">
        <v>1114650017</v>
      </c>
      <c r="AS135">
        <v>0</v>
      </c>
      <c r="AT135">
        <v>3464339421</v>
      </c>
      <c r="AU135">
        <v>3464339421</v>
      </c>
      <c r="AV135">
        <v>3603795223</v>
      </c>
      <c r="AW135">
        <v>330612022</v>
      </c>
      <c r="AX135">
        <v>330612022</v>
      </c>
      <c r="AY135">
        <v>2490425428</v>
      </c>
      <c r="BA135">
        <v>0</v>
      </c>
      <c r="BB135">
        <v>0</v>
      </c>
      <c r="BC135">
        <v>6506436482</v>
      </c>
      <c r="BD135">
        <v>6506436482</v>
      </c>
      <c r="BE135">
        <v>0</v>
      </c>
      <c r="BF135">
        <v>0</v>
      </c>
      <c r="BG135">
        <v>0</v>
      </c>
      <c r="BH135">
        <v>0</v>
      </c>
      <c r="BJ135">
        <v>2490425428</v>
      </c>
      <c r="BK135">
        <v>1364997513</v>
      </c>
      <c r="BL135">
        <v>1364997513</v>
      </c>
      <c r="BM135">
        <v>2490425428</v>
      </c>
      <c r="BP135">
        <v>0</v>
      </c>
      <c r="BQ135">
        <v>0</v>
      </c>
      <c r="BR135">
        <v>905736417</v>
      </c>
      <c r="BS135">
        <v>181450400</v>
      </c>
    </row>
    <row r="136" spans="1:71">
      <c r="A136" t="s">
        <v>435</v>
      </c>
      <c r="B136" t="s">
        <v>64</v>
      </c>
      <c r="C136">
        <v>2005</v>
      </c>
      <c r="D136" t="s">
        <v>228</v>
      </c>
      <c r="E136">
        <v>5</v>
      </c>
      <c r="F136" t="s">
        <v>312</v>
      </c>
      <c r="G136" t="s">
        <v>389</v>
      </c>
      <c r="H136">
        <v>13258487362</v>
      </c>
      <c r="I136">
        <v>2679257490</v>
      </c>
      <c r="J136">
        <v>7248030147</v>
      </c>
      <c r="K136">
        <v>7248030147</v>
      </c>
      <c r="L136">
        <v>4666906250</v>
      </c>
      <c r="M136">
        <v>5149208889</v>
      </c>
      <c r="N136">
        <v>2252051310</v>
      </c>
      <c r="O136">
        <v>11454313358</v>
      </c>
      <c r="P136">
        <v>11454313358</v>
      </c>
      <c r="Q136">
        <v>0</v>
      </c>
      <c r="R136">
        <v>12191223808</v>
      </c>
      <c r="S136">
        <v>931973450</v>
      </c>
      <c r="T136">
        <v>931973450</v>
      </c>
      <c r="U136">
        <v>1450764661</v>
      </c>
      <c r="V136">
        <v>2347811529</v>
      </c>
      <c r="W136">
        <v>1450764661</v>
      </c>
      <c r="X136">
        <v>931973450</v>
      </c>
      <c r="Y136">
        <v>1450764661</v>
      </c>
      <c r="Z136">
        <v>2347811529</v>
      </c>
      <c r="AA136">
        <v>388345420</v>
      </c>
      <c r="AB136">
        <v>0</v>
      </c>
      <c r="AC136">
        <v>0</v>
      </c>
      <c r="AD136">
        <v>0</v>
      </c>
      <c r="AE136">
        <v>0</v>
      </c>
      <c r="AF136">
        <v>0</v>
      </c>
      <c r="AG136">
        <v>0</v>
      </c>
      <c r="AH136">
        <v>0</v>
      </c>
      <c r="AI136">
        <v>0</v>
      </c>
      <c r="AJ136">
        <v>0</v>
      </c>
      <c r="AK136">
        <v>0</v>
      </c>
      <c r="AL136">
        <v>0</v>
      </c>
      <c r="AM136">
        <v>0</v>
      </c>
      <c r="AN136">
        <v>1666598543</v>
      </c>
      <c r="AO136">
        <v>699394546</v>
      </c>
      <c r="AP136">
        <v>31354845861</v>
      </c>
      <c r="AQ136">
        <v>18601986706</v>
      </c>
      <c r="AR136">
        <v>1666598543</v>
      </c>
      <c r="AS136">
        <v>0</v>
      </c>
      <c r="AT136">
        <v>16934616963</v>
      </c>
      <c r="AU136">
        <v>16934616963</v>
      </c>
      <c r="AV136">
        <v>16629684356</v>
      </c>
      <c r="AW136">
        <v>1227929943</v>
      </c>
      <c r="AX136">
        <v>1227929943</v>
      </c>
      <c r="AY136">
        <v>19043300039</v>
      </c>
      <c r="AZ136">
        <v>256756312.5</v>
      </c>
      <c r="BA136">
        <v>0</v>
      </c>
      <c r="BB136">
        <v>0</v>
      </c>
      <c r="BC136">
        <v>31354845861</v>
      </c>
      <c r="BD136">
        <v>31354845861</v>
      </c>
      <c r="BE136">
        <v>0</v>
      </c>
      <c r="BF136">
        <v>0</v>
      </c>
      <c r="BG136">
        <v>0</v>
      </c>
      <c r="BH136">
        <v>0</v>
      </c>
      <c r="BI136">
        <v>8109715492</v>
      </c>
      <c r="BJ136">
        <v>19043300039</v>
      </c>
      <c r="BK136">
        <v>4537817048</v>
      </c>
      <c r="BL136">
        <v>4537817048</v>
      </c>
      <c r="BM136">
        <v>6290440884</v>
      </c>
      <c r="BN136">
        <v>0</v>
      </c>
      <c r="BO136">
        <v>0</v>
      </c>
      <c r="BP136">
        <v>0</v>
      </c>
      <c r="BQ136">
        <v>0</v>
      </c>
      <c r="BR136">
        <v>946984538</v>
      </c>
      <c r="BS136">
        <v>699394546</v>
      </c>
    </row>
    <row r="137" spans="1:71">
      <c r="A137" t="s">
        <v>436</v>
      </c>
      <c r="B137" t="s">
        <v>65</v>
      </c>
      <c r="C137">
        <v>2005</v>
      </c>
      <c r="D137" t="s">
        <v>218</v>
      </c>
      <c r="E137">
        <v>4</v>
      </c>
      <c r="F137" t="s">
        <v>314</v>
      </c>
      <c r="G137" t="s">
        <v>389</v>
      </c>
      <c r="H137">
        <v>1032521500</v>
      </c>
      <c r="I137">
        <v>503704718</v>
      </c>
      <c r="J137">
        <v>1114772736</v>
      </c>
      <c r="K137">
        <v>1114772736</v>
      </c>
      <c r="L137">
        <v>1073915495</v>
      </c>
      <c r="M137">
        <v>1572035932</v>
      </c>
      <c r="N137">
        <v>1312681016</v>
      </c>
      <c r="O137">
        <v>3128604112</v>
      </c>
      <c r="P137">
        <v>3128604112</v>
      </c>
      <c r="Q137">
        <v>0</v>
      </c>
      <c r="R137">
        <v>3157893979</v>
      </c>
      <c r="S137">
        <v>427091960</v>
      </c>
      <c r="T137">
        <v>427091960</v>
      </c>
      <c r="U137">
        <v>173299993</v>
      </c>
      <c r="V137">
        <v>189603032</v>
      </c>
      <c r="W137">
        <v>173299993</v>
      </c>
      <c r="X137">
        <v>427091960</v>
      </c>
      <c r="Y137">
        <v>173299993</v>
      </c>
      <c r="Z137">
        <v>189603032</v>
      </c>
      <c r="AA137">
        <v>120098196</v>
      </c>
      <c r="AB137">
        <v>0</v>
      </c>
      <c r="AL137">
        <v>0</v>
      </c>
      <c r="AM137">
        <v>0</v>
      </c>
      <c r="AN137">
        <v>44820083</v>
      </c>
      <c r="AO137">
        <v>17439121</v>
      </c>
      <c r="AP137">
        <v>5581283788</v>
      </c>
      <c r="AQ137">
        <v>5581283788</v>
      </c>
      <c r="AR137">
        <v>44820083</v>
      </c>
      <c r="AS137">
        <v>0</v>
      </c>
      <c r="AT137">
        <v>4568629988</v>
      </c>
      <c r="AU137">
        <v>4568629988</v>
      </c>
      <c r="AV137">
        <v>4609285633</v>
      </c>
      <c r="AW137">
        <v>223110529</v>
      </c>
      <c r="AX137">
        <v>223110529</v>
      </c>
      <c r="AY137">
        <v>2429741279</v>
      </c>
      <c r="BA137">
        <v>0</v>
      </c>
      <c r="BB137">
        <v>0</v>
      </c>
      <c r="BC137">
        <v>5581283788</v>
      </c>
      <c r="BD137">
        <v>5581283788</v>
      </c>
      <c r="BE137">
        <v>0</v>
      </c>
      <c r="BF137">
        <v>0</v>
      </c>
      <c r="BG137">
        <v>0</v>
      </c>
      <c r="BH137">
        <v>0</v>
      </c>
      <c r="BJ137">
        <v>2429741279</v>
      </c>
      <c r="BK137">
        <v>2320849399</v>
      </c>
      <c r="BL137">
        <v>2320849399</v>
      </c>
      <c r="BM137">
        <v>2429741279</v>
      </c>
      <c r="BP137">
        <v>0</v>
      </c>
      <c r="BQ137">
        <v>0</v>
      </c>
      <c r="BR137">
        <v>9300000</v>
      </c>
      <c r="BS137">
        <v>17439121</v>
      </c>
    </row>
    <row r="138" spans="1:71">
      <c r="A138" t="s">
        <v>437</v>
      </c>
      <c r="B138" t="s">
        <v>66</v>
      </c>
      <c r="C138">
        <v>2005</v>
      </c>
      <c r="D138" t="s">
        <v>223</v>
      </c>
      <c r="E138">
        <v>2</v>
      </c>
      <c r="F138" t="s">
        <v>316</v>
      </c>
      <c r="G138" t="s">
        <v>389</v>
      </c>
      <c r="H138">
        <v>12544204175</v>
      </c>
      <c r="I138">
        <v>3603292231</v>
      </c>
      <c r="J138">
        <v>7106269381</v>
      </c>
      <c r="K138">
        <v>7106269381</v>
      </c>
      <c r="L138">
        <v>4130802499</v>
      </c>
      <c r="M138">
        <v>5659307077</v>
      </c>
      <c r="N138">
        <v>3297837087</v>
      </c>
      <c r="O138">
        <v>5044160698</v>
      </c>
      <c r="P138">
        <v>5044160698</v>
      </c>
      <c r="Q138">
        <v>0</v>
      </c>
      <c r="R138">
        <v>5539280103</v>
      </c>
      <c r="S138">
        <v>400694142</v>
      </c>
      <c r="T138">
        <v>400694142</v>
      </c>
      <c r="U138">
        <v>852377574</v>
      </c>
      <c r="V138">
        <v>1260017260</v>
      </c>
      <c r="W138">
        <v>852377574</v>
      </c>
      <c r="X138">
        <v>400694142</v>
      </c>
      <c r="Y138">
        <v>852377574</v>
      </c>
      <c r="Z138">
        <v>1260017260</v>
      </c>
      <c r="AA138">
        <v>172613519</v>
      </c>
      <c r="AB138">
        <v>0</v>
      </c>
      <c r="AC138">
        <v>0</v>
      </c>
      <c r="AD138">
        <v>0</v>
      </c>
      <c r="AE138">
        <v>0</v>
      </c>
      <c r="AF138">
        <v>0</v>
      </c>
      <c r="AG138">
        <v>0</v>
      </c>
      <c r="AH138">
        <v>0</v>
      </c>
      <c r="AI138">
        <v>0</v>
      </c>
      <c r="AJ138">
        <v>0</v>
      </c>
      <c r="AK138">
        <v>0</v>
      </c>
      <c r="AL138">
        <v>0</v>
      </c>
      <c r="AM138">
        <v>0</v>
      </c>
      <c r="AN138">
        <v>999265434</v>
      </c>
      <c r="AO138">
        <v>468767779</v>
      </c>
      <c r="AP138">
        <v>19682536854</v>
      </c>
      <c r="AQ138">
        <v>7175651297</v>
      </c>
      <c r="AR138">
        <v>999265434</v>
      </c>
      <c r="AS138">
        <v>0</v>
      </c>
      <c r="AT138">
        <v>8708370063</v>
      </c>
      <c r="AU138">
        <v>8708370063</v>
      </c>
      <c r="AV138">
        <v>9102925533</v>
      </c>
      <c r="AW138">
        <v>326011151</v>
      </c>
      <c r="AX138">
        <v>326011151</v>
      </c>
      <c r="AY138">
        <v>14076169903</v>
      </c>
      <c r="AZ138">
        <v>316500304.5</v>
      </c>
      <c r="BA138">
        <v>0</v>
      </c>
      <c r="BB138">
        <v>0</v>
      </c>
      <c r="BC138">
        <v>19682536854</v>
      </c>
      <c r="BD138">
        <v>19682536854</v>
      </c>
      <c r="BE138">
        <v>0</v>
      </c>
      <c r="BF138">
        <v>0</v>
      </c>
      <c r="BG138">
        <v>0</v>
      </c>
      <c r="BH138">
        <v>0</v>
      </c>
      <c r="BI138">
        <v>8179182460</v>
      </c>
      <c r="BJ138">
        <v>14076169903</v>
      </c>
      <c r="BK138">
        <v>634816700</v>
      </c>
      <c r="BL138">
        <v>634816700</v>
      </c>
      <c r="BM138">
        <v>1569284346</v>
      </c>
      <c r="BN138">
        <v>0</v>
      </c>
      <c r="BO138">
        <v>0</v>
      </c>
      <c r="BP138">
        <v>0</v>
      </c>
      <c r="BQ138">
        <v>0</v>
      </c>
      <c r="BR138">
        <v>521123001</v>
      </c>
      <c r="BS138">
        <v>468767779</v>
      </c>
    </row>
    <row r="139" spans="1:71">
      <c r="A139" t="s">
        <v>438</v>
      </c>
      <c r="B139" t="s">
        <v>67</v>
      </c>
      <c r="C139">
        <v>2005</v>
      </c>
      <c r="D139" t="s">
        <v>207</v>
      </c>
      <c r="E139">
        <v>8</v>
      </c>
      <c r="F139" t="s">
        <v>318</v>
      </c>
      <c r="G139" t="s">
        <v>389</v>
      </c>
      <c r="H139">
        <v>62679249382</v>
      </c>
      <c r="I139">
        <v>16189900955</v>
      </c>
      <c r="J139">
        <v>36624503815</v>
      </c>
      <c r="K139">
        <v>36624503815</v>
      </c>
      <c r="L139">
        <v>30851324510</v>
      </c>
      <c r="M139">
        <v>40886614413</v>
      </c>
      <c r="N139">
        <v>24379004112</v>
      </c>
      <c r="O139">
        <v>58836030348</v>
      </c>
      <c r="P139">
        <v>58836030348</v>
      </c>
      <c r="Q139">
        <v>0</v>
      </c>
      <c r="R139">
        <v>64793662008</v>
      </c>
      <c r="S139">
        <v>4507798561</v>
      </c>
      <c r="T139">
        <v>4507798561</v>
      </c>
      <c r="U139">
        <v>13153915455</v>
      </c>
      <c r="V139">
        <v>24327284867</v>
      </c>
      <c r="W139">
        <v>13153915455</v>
      </c>
      <c r="X139">
        <v>4507798561</v>
      </c>
      <c r="Y139">
        <v>13153915455</v>
      </c>
      <c r="Z139">
        <v>24327284867</v>
      </c>
      <c r="AA139">
        <v>2642056052</v>
      </c>
      <c r="AB139">
        <v>0</v>
      </c>
      <c r="AC139">
        <v>0</v>
      </c>
      <c r="AD139">
        <v>0</v>
      </c>
      <c r="AE139">
        <v>0</v>
      </c>
      <c r="AF139">
        <v>0</v>
      </c>
      <c r="AG139">
        <v>0</v>
      </c>
      <c r="AH139">
        <v>0</v>
      </c>
      <c r="AI139">
        <v>0</v>
      </c>
      <c r="AJ139">
        <v>0</v>
      </c>
      <c r="AK139">
        <v>0</v>
      </c>
      <c r="AL139">
        <v>0</v>
      </c>
      <c r="AM139">
        <v>0</v>
      </c>
      <c r="AN139">
        <v>19433662586</v>
      </c>
      <c r="AO139">
        <v>7423855789</v>
      </c>
      <c r="AP139">
        <v>121527759984</v>
      </c>
      <c r="AQ139">
        <v>97437189140</v>
      </c>
      <c r="AR139">
        <v>19433662586</v>
      </c>
      <c r="AS139">
        <v>0</v>
      </c>
      <c r="AT139">
        <v>59817952807</v>
      </c>
      <c r="AU139">
        <v>59817952807</v>
      </c>
      <c r="AV139">
        <v>57658742724</v>
      </c>
      <c r="AW139">
        <v>5079099097</v>
      </c>
      <c r="AX139">
        <v>5079099097</v>
      </c>
      <c r="AY139">
        <v>55202879408</v>
      </c>
      <c r="AZ139">
        <v>613139567.5</v>
      </c>
      <c r="BA139">
        <v>0</v>
      </c>
      <c r="BB139">
        <v>0</v>
      </c>
      <c r="BC139">
        <v>121527759984</v>
      </c>
      <c r="BD139">
        <v>121527759984</v>
      </c>
      <c r="BE139">
        <v>0</v>
      </c>
      <c r="BF139">
        <v>0</v>
      </c>
      <c r="BG139">
        <v>0</v>
      </c>
      <c r="BH139">
        <v>0</v>
      </c>
      <c r="BI139">
        <v>18794104984</v>
      </c>
      <c r="BJ139">
        <v>55202879408</v>
      </c>
      <c r="BK139">
        <v>13711670300</v>
      </c>
      <c r="BL139">
        <v>13711670300</v>
      </c>
      <c r="BM139">
        <v>31112308564</v>
      </c>
      <c r="BN139">
        <v>0</v>
      </c>
      <c r="BO139">
        <v>0</v>
      </c>
      <c r="BP139">
        <v>0</v>
      </c>
      <c r="BQ139">
        <v>0</v>
      </c>
      <c r="BR139">
        <v>11515373258</v>
      </c>
      <c r="BS139">
        <v>7423855789</v>
      </c>
    </row>
    <row r="140" spans="1:71">
      <c r="A140" t="s">
        <v>439</v>
      </c>
      <c r="B140" t="s">
        <v>68</v>
      </c>
      <c r="C140">
        <v>2005</v>
      </c>
      <c r="D140" t="s">
        <v>212</v>
      </c>
      <c r="E140">
        <v>2</v>
      </c>
      <c r="F140" t="s">
        <v>320</v>
      </c>
      <c r="G140" t="s">
        <v>389</v>
      </c>
      <c r="H140">
        <v>827736079</v>
      </c>
      <c r="I140">
        <v>236967603</v>
      </c>
      <c r="J140">
        <v>953875934</v>
      </c>
      <c r="K140">
        <v>953875934</v>
      </c>
      <c r="L140">
        <v>913893960</v>
      </c>
      <c r="M140">
        <v>1622663287</v>
      </c>
      <c r="N140">
        <v>1544542265</v>
      </c>
      <c r="O140">
        <v>3793125189</v>
      </c>
      <c r="P140">
        <v>3793125189</v>
      </c>
      <c r="Q140">
        <v>0</v>
      </c>
      <c r="R140">
        <v>3846570260</v>
      </c>
      <c r="S140">
        <v>691209815</v>
      </c>
      <c r="T140">
        <v>691209815</v>
      </c>
      <c r="U140">
        <v>72383087</v>
      </c>
      <c r="V140">
        <v>72744227</v>
      </c>
      <c r="W140">
        <v>72383087</v>
      </c>
      <c r="X140">
        <v>691209815</v>
      </c>
      <c r="Y140">
        <v>72383087</v>
      </c>
      <c r="Z140">
        <v>72744227</v>
      </c>
      <c r="AA140">
        <v>122698538</v>
      </c>
      <c r="AB140">
        <v>0</v>
      </c>
      <c r="AL140">
        <v>0</v>
      </c>
      <c r="AM140">
        <v>0</v>
      </c>
      <c r="AN140">
        <v>158422055</v>
      </c>
      <c r="AO140">
        <v>153793083</v>
      </c>
      <c r="AP140">
        <v>5219533081</v>
      </c>
      <c r="AQ140">
        <v>5219533081</v>
      </c>
      <c r="AR140">
        <v>158422055</v>
      </c>
      <c r="AS140">
        <v>0</v>
      </c>
      <c r="AT140">
        <v>4036789471</v>
      </c>
      <c r="AU140">
        <v>4036789471</v>
      </c>
      <c r="AV140">
        <v>4267382159</v>
      </c>
      <c r="AW140">
        <v>146980635</v>
      </c>
      <c r="AX140">
        <v>146980635</v>
      </c>
      <c r="AY140">
        <v>1292598679</v>
      </c>
      <c r="BA140">
        <v>0</v>
      </c>
      <c r="BB140">
        <v>0</v>
      </c>
      <c r="BC140">
        <v>5219533081</v>
      </c>
      <c r="BD140">
        <v>5219533081</v>
      </c>
      <c r="BE140">
        <v>0</v>
      </c>
      <c r="BF140">
        <v>0</v>
      </c>
      <c r="BG140">
        <v>0</v>
      </c>
      <c r="BH140">
        <v>0</v>
      </c>
      <c r="BJ140">
        <v>1292598679</v>
      </c>
      <c r="BK140">
        <v>1125338229</v>
      </c>
      <c r="BL140">
        <v>1125338229</v>
      </c>
      <c r="BM140">
        <v>1292598679</v>
      </c>
      <c r="BP140">
        <v>0</v>
      </c>
      <c r="BQ140">
        <v>0</v>
      </c>
      <c r="BR140">
        <v>361140</v>
      </c>
      <c r="BS140">
        <v>153793083</v>
      </c>
    </row>
    <row r="141" spans="1:71">
      <c r="A141" t="s">
        <v>440</v>
      </c>
      <c r="B141" t="s">
        <v>69</v>
      </c>
      <c r="C141">
        <v>2005</v>
      </c>
      <c r="D141" t="s">
        <v>215</v>
      </c>
      <c r="E141">
        <v>4</v>
      </c>
      <c r="F141" t="s">
        <v>322</v>
      </c>
      <c r="G141" t="s">
        <v>389</v>
      </c>
      <c r="H141">
        <v>1212460384</v>
      </c>
      <c r="I141">
        <v>669781576</v>
      </c>
      <c r="J141">
        <v>2102842245</v>
      </c>
      <c r="K141">
        <v>2102842245</v>
      </c>
      <c r="L141">
        <v>2047128828</v>
      </c>
      <c r="M141">
        <v>2699657974</v>
      </c>
      <c r="N141">
        <v>1788858806</v>
      </c>
      <c r="O141">
        <v>4879398974</v>
      </c>
      <c r="P141">
        <v>4879398974</v>
      </c>
      <c r="Q141">
        <v>0</v>
      </c>
      <c r="R141">
        <v>5152631813</v>
      </c>
      <c r="S141">
        <v>720736761</v>
      </c>
      <c r="T141">
        <v>720736761</v>
      </c>
      <c r="U141">
        <v>659707456</v>
      </c>
      <c r="V141">
        <v>1107747150</v>
      </c>
      <c r="W141">
        <v>659707456</v>
      </c>
      <c r="X141">
        <v>720736761</v>
      </c>
      <c r="Y141">
        <v>659707456</v>
      </c>
      <c r="Z141">
        <v>1107747150</v>
      </c>
      <c r="AA141">
        <v>201289106</v>
      </c>
      <c r="AB141">
        <v>0</v>
      </c>
      <c r="AL141">
        <v>0</v>
      </c>
      <c r="AM141">
        <v>0</v>
      </c>
      <c r="AN141">
        <v>701392756</v>
      </c>
      <c r="AO141">
        <v>182584161</v>
      </c>
      <c r="AP141">
        <v>8189748300</v>
      </c>
      <c r="AQ141">
        <v>8189748300</v>
      </c>
      <c r="AR141">
        <v>701392756</v>
      </c>
      <c r="AS141">
        <v>0</v>
      </c>
      <c r="AT141">
        <v>5420222610</v>
      </c>
      <c r="AU141">
        <v>5420222610</v>
      </c>
      <c r="AV141">
        <v>5650858960</v>
      </c>
      <c r="AW141">
        <v>498263080</v>
      </c>
      <c r="AX141">
        <v>498263080</v>
      </c>
      <c r="AY141">
        <v>3007386794</v>
      </c>
      <c r="BA141">
        <v>0</v>
      </c>
      <c r="BB141">
        <v>0</v>
      </c>
      <c r="BC141">
        <v>8189748300</v>
      </c>
      <c r="BD141">
        <v>8189748300</v>
      </c>
      <c r="BE141">
        <v>0</v>
      </c>
      <c r="BF141">
        <v>0</v>
      </c>
      <c r="BG141">
        <v>0</v>
      </c>
      <c r="BH141">
        <v>0</v>
      </c>
      <c r="BJ141">
        <v>3007386794</v>
      </c>
      <c r="BK141">
        <v>2340022319</v>
      </c>
      <c r="BL141">
        <v>2340022319</v>
      </c>
      <c r="BM141">
        <v>3007386794</v>
      </c>
      <c r="BP141">
        <v>0</v>
      </c>
      <c r="BQ141">
        <v>0</v>
      </c>
      <c r="BR141">
        <v>518808595</v>
      </c>
      <c r="BS141">
        <v>182584161</v>
      </c>
    </row>
    <row r="142" spans="1:71">
      <c r="A142" t="s">
        <v>441</v>
      </c>
      <c r="B142" t="s">
        <v>70</v>
      </c>
      <c r="C142">
        <v>2005</v>
      </c>
      <c r="D142" t="s">
        <v>207</v>
      </c>
      <c r="E142">
        <v>8</v>
      </c>
      <c r="F142" t="s">
        <v>324</v>
      </c>
      <c r="G142" t="s">
        <v>389</v>
      </c>
      <c r="H142">
        <v>66786931467</v>
      </c>
      <c r="I142">
        <v>19001612658</v>
      </c>
      <c r="J142">
        <v>28786073194</v>
      </c>
      <c r="K142">
        <v>28786073194</v>
      </c>
      <c r="L142">
        <v>23607620059</v>
      </c>
      <c r="M142">
        <v>41586276090</v>
      </c>
      <c r="N142">
        <v>16412811046</v>
      </c>
      <c r="O142">
        <v>50060170241</v>
      </c>
      <c r="P142">
        <v>50060170241</v>
      </c>
      <c r="Q142">
        <v>0</v>
      </c>
      <c r="R142">
        <v>58682500863</v>
      </c>
      <c r="S142">
        <v>3880005478</v>
      </c>
      <c r="T142">
        <v>3880005478</v>
      </c>
      <c r="U142">
        <v>16322926049</v>
      </c>
      <c r="V142">
        <v>26073942258</v>
      </c>
      <c r="W142">
        <v>16322926049</v>
      </c>
      <c r="X142">
        <v>3880005478</v>
      </c>
      <c r="Y142">
        <v>16322926049</v>
      </c>
      <c r="Z142">
        <v>26073942258</v>
      </c>
      <c r="AA142">
        <v>3281608006</v>
      </c>
      <c r="AB142">
        <v>0</v>
      </c>
      <c r="AC142">
        <v>0</v>
      </c>
      <c r="AD142">
        <v>0</v>
      </c>
      <c r="AE142">
        <v>0</v>
      </c>
      <c r="AF142">
        <v>0</v>
      </c>
      <c r="AG142">
        <v>0</v>
      </c>
      <c r="AH142">
        <v>0</v>
      </c>
      <c r="AI142">
        <v>0</v>
      </c>
      <c r="AJ142">
        <v>0</v>
      </c>
      <c r="AK142">
        <v>0</v>
      </c>
      <c r="AL142">
        <v>0</v>
      </c>
      <c r="AM142">
        <v>0</v>
      </c>
      <c r="AN142">
        <v>15817989228</v>
      </c>
      <c r="AO142">
        <v>4403710734</v>
      </c>
      <c r="AP142">
        <v>114287627755</v>
      </c>
      <c r="AQ142">
        <v>89916370060</v>
      </c>
      <c r="AR142">
        <v>15817989228</v>
      </c>
      <c r="AS142">
        <v>0</v>
      </c>
      <c r="AT142">
        <v>53913777726</v>
      </c>
      <c r="AU142">
        <v>53913777726</v>
      </c>
      <c r="AV142">
        <v>53392969581</v>
      </c>
      <c r="AW142">
        <v>2594233942</v>
      </c>
      <c r="AX142">
        <v>2594233942</v>
      </c>
      <c r="AY142">
        <v>55048043517</v>
      </c>
      <c r="AZ142">
        <v>554419143.5</v>
      </c>
      <c r="BA142">
        <v>0</v>
      </c>
      <c r="BB142">
        <v>0</v>
      </c>
      <c r="BC142">
        <v>114287627755</v>
      </c>
      <c r="BD142">
        <v>114287627755</v>
      </c>
      <c r="BE142">
        <v>0</v>
      </c>
      <c r="BF142">
        <v>0</v>
      </c>
      <c r="BG142">
        <v>0</v>
      </c>
      <c r="BH142">
        <v>0</v>
      </c>
      <c r="BI142">
        <v>16253832781</v>
      </c>
      <c r="BJ142">
        <v>55048043517</v>
      </c>
      <c r="BK142">
        <v>14765516275</v>
      </c>
      <c r="BL142">
        <v>14765516275</v>
      </c>
      <c r="BM142">
        <v>30676785822</v>
      </c>
      <c r="BN142">
        <v>0</v>
      </c>
      <c r="BO142">
        <v>0</v>
      </c>
      <c r="BP142">
        <v>0</v>
      </c>
      <c r="BQ142">
        <v>0</v>
      </c>
      <c r="BR142">
        <v>11033398367</v>
      </c>
      <c r="BS142">
        <v>4403710734</v>
      </c>
    </row>
    <row r="143" spans="1:71">
      <c r="A143" t="s">
        <v>442</v>
      </c>
      <c r="B143" t="s">
        <v>71</v>
      </c>
      <c r="C143">
        <v>2005</v>
      </c>
      <c r="D143" t="s">
        <v>212</v>
      </c>
      <c r="E143">
        <v>4</v>
      </c>
      <c r="F143" t="s">
        <v>326</v>
      </c>
      <c r="G143" t="s">
        <v>389</v>
      </c>
      <c r="H143">
        <v>1726210723</v>
      </c>
      <c r="I143">
        <v>989510994</v>
      </c>
      <c r="J143">
        <v>2240502040</v>
      </c>
      <c r="K143">
        <v>2240502040</v>
      </c>
      <c r="L143">
        <v>2197734469</v>
      </c>
      <c r="M143">
        <v>3574882675</v>
      </c>
      <c r="N143">
        <v>3312538676</v>
      </c>
      <c r="O143">
        <v>6295921231</v>
      </c>
      <c r="P143">
        <v>6295921231</v>
      </c>
      <c r="Q143">
        <v>0</v>
      </c>
      <c r="R143">
        <v>6365819592</v>
      </c>
      <c r="S143">
        <v>1033496907</v>
      </c>
      <c r="T143">
        <v>1033496907</v>
      </c>
      <c r="U143">
        <v>266401971</v>
      </c>
      <c r="V143">
        <v>279667198</v>
      </c>
      <c r="W143">
        <v>266401971</v>
      </c>
      <c r="X143">
        <v>1033496907</v>
      </c>
      <c r="Y143">
        <v>266401971</v>
      </c>
      <c r="Z143">
        <v>279667198</v>
      </c>
      <c r="AA143">
        <v>179964192</v>
      </c>
      <c r="AB143">
        <v>0</v>
      </c>
      <c r="AL143">
        <v>0</v>
      </c>
      <c r="AM143">
        <v>0</v>
      </c>
      <c r="AN143">
        <v>195341222</v>
      </c>
      <c r="AO143">
        <v>163743118</v>
      </c>
      <c r="AP143">
        <v>9890264456</v>
      </c>
      <c r="AQ143">
        <v>9890264456</v>
      </c>
      <c r="AR143">
        <v>195341222</v>
      </c>
      <c r="AS143">
        <v>0</v>
      </c>
      <c r="AT143">
        <v>7814886670</v>
      </c>
      <c r="AU143">
        <v>7814886670</v>
      </c>
      <c r="AV143">
        <v>7574767871</v>
      </c>
      <c r="AW143">
        <v>424179957</v>
      </c>
      <c r="AX143">
        <v>424179957</v>
      </c>
      <c r="AY143">
        <v>3428889173</v>
      </c>
      <c r="BA143">
        <v>0</v>
      </c>
      <c r="BB143">
        <v>0</v>
      </c>
      <c r="BC143">
        <v>9890264456</v>
      </c>
      <c r="BD143">
        <v>9890264456</v>
      </c>
      <c r="BE143">
        <v>0</v>
      </c>
      <c r="BF143">
        <v>0</v>
      </c>
      <c r="BG143">
        <v>0</v>
      </c>
      <c r="BH143">
        <v>0</v>
      </c>
      <c r="BJ143">
        <v>3428889173</v>
      </c>
      <c r="BK143">
        <v>3167907700</v>
      </c>
      <c r="BL143">
        <v>3167907700</v>
      </c>
      <c r="BM143">
        <v>3428889173</v>
      </c>
      <c r="BP143">
        <v>0</v>
      </c>
      <c r="BQ143">
        <v>0</v>
      </c>
      <c r="BR143">
        <v>23992474</v>
      </c>
      <c r="BS143">
        <v>163743118</v>
      </c>
    </row>
    <row r="144" spans="1:71">
      <c r="A144" t="s">
        <v>443</v>
      </c>
      <c r="B144" t="s">
        <v>72</v>
      </c>
      <c r="C144">
        <v>2005</v>
      </c>
      <c r="D144" t="s">
        <v>212</v>
      </c>
      <c r="E144">
        <v>2</v>
      </c>
      <c r="F144" t="s">
        <v>328</v>
      </c>
      <c r="G144" t="s">
        <v>389</v>
      </c>
      <c r="H144">
        <v>643569019</v>
      </c>
      <c r="I144">
        <v>505544466</v>
      </c>
      <c r="J144">
        <v>852230140</v>
      </c>
      <c r="K144">
        <v>852230140</v>
      </c>
      <c r="L144">
        <v>827426059</v>
      </c>
      <c r="M144">
        <v>1279218079</v>
      </c>
      <c r="N144">
        <v>1080871215</v>
      </c>
      <c r="O144">
        <v>3643823017</v>
      </c>
      <c r="P144">
        <v>3643823017</v>
      </c>
      <c r="Q144">
        <v>0</v>
      </c>
      <c r="R144">
        <v>3713012016</v>
      </c>
      <c r="S144">
        <v>712567824</v>
      </c>
      <c r="T144">
        <v>712567824</v>
      </c>
      <c r="U144">
        <v>190078738</v>
      </c>
      <c r="V144">
        <v>193637638</v>
      </c>
      <c r="W144">
        <v>190078738</v>
      </c>
      <c r="X144">
        <v>712567824</v>
      </c>
      <c r="Y144">
        <v>190078738</v>
      </c>
      <c r="Z144">
        <v>193637638</v>
      </c>
      <c r="AA144">
        <v>139715438</v>
      </c>
      <c r="AB144">
        <v>0</v>
      </c>
      <c r="AL144">
        <v>0</v>
      </c>
      <c r="AM144">
        <v>0</v>
      </c>
      <c r="AN144">
        <v>32403361</v>
      </c>
      <c r="AO144">
        <v>24736642</v>
      </c>
      <c r="AP144">
        <v>4849821844</v>
      </c>
      <c r="AQ144">
        <v>4849821844</v>
      </c>
      <c r="AR144">
        <v>32403361</v>
      </c>
      <c r="AS144">
        <v>0</v>
      </c>
      <c r="AT144">
        <v>3354788093</v>
      </c>
      <c r="AU144">
        <v>3354788093</v>
      </c>
      <c r="AV144">
        <v>3288605370</v>
      </c>
      <c r="AW144">
        <v>252257249</v>
      </c>
      <c r="AX144">
        <v>252257249</v>
      </c>
      <c r="AY144">
        <v>1107649529</v>
      </c>
      <c r="BA144">
        <v>0</v>
      </c>
      <c r="BB144">
        <v>0</v>
      </c>
      <c r="BC144">
        <v>4849821844</v>
      </c>
      <c r="BD144">
        <v>4849821844</v>
      </c>
      <c r="BE144">
        <v>0</v>
      </c>
      <c r="BF144">
        <v>0</v>
      </c>
      <c r="BG144">
        <v>0</v>
      </c>
      <c r="BH144">
        <v>0</v>
      </c>
      <c r="BJ144">
        <v>1107649529</v>
      </c>
      <c r="BK144">
        <v>959685300</v>
      </c>
      <c r="BL144">
        <v>959685300</v>
      </c>
      <c r="BM144">
        <v>1107649529</v>
      </c>
      <c r="BP144">
        <v>0</v>
      </c>
      <c r="BQ144">
        <v>0</v>
      </c>
      <c r="BR144">
        <v>3558900</v>
      </c>
      <c r="BS144">
        <v>24736642</v>
      </c>
    </row>
    <row r="145" spans="1:71">
      <c r="A145" t="s">
        <v>444</v>
      </c>
      <c r="B145" t="s">
        <v>73</v>
      </c>
      <c r="C145">
        <v>2005</v>
      </c>
      <c r="D145" t="s">
        <v>228</v>
      </c>
      <c r="E145">
        <v>7</v>
      </c>
      <c r="F145" t="s">
        <v>330</v>
      </c>
      <c r="G145" t="s">
        <v>389</v>
      </c>
      <c r="H145">
        <v>36823183562</v>
      </c>
      <c r="I145">
        <v>6756864566</v>
      </c>
      <c r="J145">
        <v>13631917498</v>
      </c>
      <c r="K145">
        <v>13631917498</v>
      </c>
      <c r="L145">
        <v>9303460300</v>
      </c>
      <c r="M145">
        <v>17770660970</v>
      </c>
      <c r="N145">
        <v>10160372306</v>
      </c>
      <c r="O145">
        <v>22899905671</v>
      </c>
      <c r="P145">
        <v>22899905671</v>
      </c>
      <c r="Q145">
        <v>0</v>
      </c>
      <c r="R145">
        <v>24244093812</v>
      </c>
      <c r="S145">
        <v>2549728045</v>
      </c>
      <c r="T145">
        <v>2549728045</v>
      </c>
      <c r="U145">
        <v>3085627907</v>
      </c>
      <c r="V145">
        <v>4484088450</v>
      </c>
      <c r="W145">
        <v>3085627907</v>
      </c>
      <c r="X145">
        <v>2549728045</v>
      </c>
      <c r="Y145">
        <v>3085627907</v>
      </c>
      <c r="Z145">
        <v>4484088450</v>
      </c>
      <c r="AA145">
        <v>993687939</v>
      </c>
      <c r="AB145">
        <v>0</v>
      </c>
      <c r="AC145">
        <v>0</v>
      </c>
      <c r="AD145">
        <v>0</v>
      </c>
      <c r="AE145">
        <v>0</v>
      </c>
      <c r="AF145">
        <v>0</v>
      </c>
      <c r="AG145">
        <v>0</v>
      </c>
      <c r="AH145">
        <v>0</v>
      </c>
      <c r="AI145">
        <v>0</v>
      </c>
      <c r="AJ145">
        <v>0</v>
      </c>
      <c r="AK145">
        <v>0</v>
      </c>
      <c r="AL145">
        <v>0</v>
      </c>
      <c r="AM145">
        <v>0</v>
      </c>
      <c r="AN145">
        <v>3364721394</v>
      </c>
      <c r="AO145">
        <v>1458141420</v>
      </c>
      <c r="AP145">
        <v>56782581250</v>
      </c>
      <c r="AQ145">
        <v>38280512898</v>
      </c>
      <c r="AR145">
        <v>3364721394</v>
      </c>
      <c r="AS145">
        <v>0</v>
      </c>
      <c r="AT145">
        <v>31774972845</v>
      </c>
      <c r="AU145">
        <v>31774972845</v>
      </c>
      <c r="AV145">
        <v>31416000910</v>
      </c>
      <c r="AW145">
        <v>1436527723</v>
      </c>
      <c r="AX145">
        <v>1436527723</v>
      </c>
      <c r="AY145">
        <v>32482359474</v>
      </c>
      <c r="AZ145">
        <v>520550349.5</v>
      </c>
      <c r="BA145">
        <v>0</v>
      </c>
      <c r="BB145">
        <v>0</v>
      </c>
      <c r="BC145">
        <v>56782581250</v>
      </c>
      <c r="BD145">
        <v>56782581250</v>
      </c>
      <c r="BE145">
        <v>0</v>
      </c>
      <c r="BF145">
        <v>0</v>
      </c>
      <c r="BG145">
        <v>0</v>
      </c>
      <c r="BH145">
        <v>0</v>
      </c>
      <c r="BI145">
        <v>13591835012</v>
      </c>
      <c r="BJ145">
        <v>32482359474</v>
      </c>
      <c r="BK145">
        <v>10231145817</v>
      </c>
      <c r="BL145">
        <v>10231145817</v>
      </c>
      <c r="BM145">
        <v>13980291122</v>
      </c>
      <c r="BN145">
        <v>0</v>
      </c>
      <c r="BO145">
        <v>0</v>
      </c>
      <c r="BP145">
        <v>0</v>
      </c>
      <c r="BQ145">
        <v>0</v>
      </c>
      <c r="BR145">
        <v>1595810238</v>
      </c>
      <c r="BS145">
        <v>1458141420</v>
      </c>
    </row>
    <row r="146" spans="1:71">
      <c r="A146" t="s">
        <v>445</v>
      </c>
      <c r="B146" t="s">
        <v>74</v>
      </c>
      <c r="C146">
        <v>2005</v>
      </c>
      <c r="D146" t="s">
        <v>212</v>
      </c>
      <c r="E146">
        <v>2</v>
      </c>
      <c r="F146" t="s">
        <v>332</v>
      </c>
      <c r="G146" t="s">
        <v>389</v>
      </c>
      <c r="H146">
        <v>602092822</v>
      </c>
      <c r="I146">
        <v>338800211</v>
      </c>
      <c r="J146">
        <v>818823324</v>
      </c>
      <c r="K146">
        <v>818823324</v>
      </c>
      <c r="L146">
        <v>794280439</v>
      </c>
      <c r="M146">
        <v>774619345</v>
      </c>
      <c r="N146">
        <v>643261455</v>
      </c>
      <c r="O146">
        <v>2611203206</v>
      </c>
      <c r="P146">
        <v>2611203206</v>
      </c>
      <c r="Q146">
        <v>0</v>
      </c>
      <c r="R146">
        <v>2744365979</v>
      </c>
      <c r="S146">
        <v>347902110</v>
      </c>
      <c r="T146">
        <v>347902110</v>
      </c>
      <c r="U146">
        <v>126508873</v>
      </c>
      <c r="V146">
        <v>130348817</v>
      </c>
      <c r="W146">
        <v>126508873</v>
      </c>
      <c r="X146">
        <v>347902110</v>
      </c>
      <c r="Y146">
        <v>126508873</v>
      </c>
      <c r="Z146">
        <v>130348817</v>
      </c>
      <c r="AA146">
        <v>113550664</v>
      </c>
      <c r="AB146">
        <v>0</v>
      </c>
      <c r="AL146">
        <v>0</v>
      </c>
      <c r="AM146">
        <v>0</v>
      </c>
      <c r="AN146">
        <v>36761317</v>
      </c>
      <c r="AO146">
        <v>26570500</v>
      </c>
      <c r="AP146">
        <v>3628435536</v>
      </c>
      <c r="AQ146">
        <v>3628435536</v>
      </c>
      <c r="AR146">
        <v>36761317</v>
      </c>
      <c r="AS146">
        <v>0</v>
      </c>
      <c r="AT146">
        <v>2754676869</v>
      </c>
      <c r="AU146">
        <v>2754676869</v>
      </c>
      <c r="AV146">
        <v>2742965114</v>
      </c>
      <c r="AW146">
        <v>144647131</v>
      </c>
      <c r="AX146">
        <v>144647131</v>
      </c>
      <c r="AY146">
        <v>881501825</v>
      </c>
      <c r="BA146">
        <v>0</v>
      </c>
      <c r="BB146">
        <v>0</v>
      </c>
      <c r="BC146">
        <v>3628435536</v>
      </c>
      <c r="BD146">
        <v>3628435536</v>
      </c>
      <c r="BE146">
        <v>0</v>
      </c>
      <c r="BF146">
        <v>0</v>
      </c>
      <c r="BG146">
        <v>0</v>
      </c>
      <c r="BH146">
        <v>0</v>
      </c>
      <c r="BJ146">
        <v>881501825</v>
      </c>
      <c r="BK146">
        <v>822699691</v>
      </c>
      <c r="BL146">
        <v>822699691</v>
      </c>
      <c r="BM146">
        <v>881501825</v>
      </c>
      <c r="BP146">
        <v>0</v>
      </c>
      <c r="BQ146">
        <v>0</v>
      </c>
      <c r="BR146">
        <v>1983300</v>
      </c>
      <c r="BS146">
        <v>26570500</v>
      </c>
    </row>
    <row r="147" spans="1:71">
      <c r="A147" t="s">
        <v>446</v>
      </c>
      <c r="B147" t="s">
        <v>75</v>
      </c>
      <c r="C147">
        <v>2005</v>
      </c>
      <c r="D147" t="s">
        <v>231</v>
      </c>
      <c r="E147">
        <v>3</v>
      </c>
      <c r="F147" t="s">
        <v>334</v>
      </c>
      <c r="G147" t="s">
        <v>389</v>
      </c>
      <c r="H147">
        <v>1215916843</v>
      </c>
      <c r="I147">
        <v>805205175</v>
      </c>
      <c r="J147">
        <v>1469155340</v>
      </c>
      <c r="K147">
        <v>1469155340</v>
      </c>
      <c r="L147">
        <v>1445528928</v>
      </c>
      <c r="M147">
        <v>1696969912</v>
      </c>
      <c r="N147">
        <v>1284316870</v>
      </c>
      <c r="O147">
        <v>3687379216</v>
      </c>
      <c r="P147">
        <v>3687379216</v>
      </c>
      <c r="Q147">
        <v>0</v>
      </c>
      <c r="R147">
        <v>3793718262</v>
      </c>
      <c r="S147">
        <v>504482004</v>
      </c>
      <c r="T147">
        <v>504482004</v>
      </c>
      <c r="U147">
        <v>299255100</v>
      </c>
      <c r="V147">
        <v>345667733</v>
      </c>
      <c r="W147">
        <v>299255100</v>
      </c>
      <c r="X147">
        <v>504482004</v>
      </c>
      <c r="Y147">
        <v>299255100</v>
      </c>
      <c r="Z147">
        <v>345667733</v>
      </c>
      <c r="AA147">
        <v>136723589</v>
      </c>
      <c r="AB147">
        <v>0</v>
      </c>
      <c r="AL147">
        <v>0</v>
      </c>
      <c r="AM147">
        <v>0</v>
      </c>
      <c r="AN147">
        <v>136395752</v>
      </c>
      <c r="AO147">
        <v>90330872</v>
      </c>
      <c r="AP147">
        <v>5798890177</v>
      </c>
      <c r="AQ147">
        <v>5798890177</v>
      </c>
      <c r="AR147">
        <v>136395752</v>
      </c>
      <c r="AS147">
        <v>0</v>
      </c>
      <c r="AT147">
        <v>4381377506</v>
      </c>
      <c r="AU147">
        <v>4381377506</v>
      </c>
      <c r="AV147">
        <v>4878372870</v>
      </c>
      <c r="AW147">
        <v>306349195</v>
      </c>
      <c r="AX147">
        <v>306349195</v>
      </c>
      <c r="AY147">
        <v>1987148746</v>
      </c>
      <c r="BA147">
        <v>0</v>
      </c>
      <c r="BB147">
        <v>0</v>
      </c>
      <c r="BC147">
        <v>5798890177</v>
      </c>
      <c r="BD147">
        <v>5798890177</v>
      </c>
      <c r="BE147">
        <v>0</v>
      </c>
      <c r="BF147">
        <v>0</v>
      </c>
      <c r="BG147">
        <v>0</v>
      </c>
      <c r="BH147">
        <v>0</v>
      </c>
      <c r="BJ147">
        <v>1987148746</v>
      </c>
      <c r="BK147">
        <v>1789665725</v>
      </c>
      <c r="BL147">
        <v>1789665725</v>
      </c>
      <c r="BM147">
        <v>1987148746</v>
      </c>
      <c r="BP147">
        <v>0</v>
      </c>
      <c r="BQ147">
        <v>0</v>
      </c>
      <c r="BR147">
        <v>41423880</v>
      </c>
      <c r="BS147">
        <v>90330872</v>
      </c>
    </row>
    <row r="148" spans="1:71">
      <c r="A148" t="s">
        <v>447</v>
      </c>
      <c r="B148" t="s">
        <v>76</v>
      </c>
      <c r="C148">
        <v>2005</v>
      </c>
      <c r="D148" t="s">
        <v>231</v>
      </c>
      <c r="E148">
        <v>4</v>
      </c>
      <c r="F148" t="s">
        <v>336</v>
      </c>
      <c r="G148" t="s">
        <v>389</v>
      </c>
      <c r="H148">
        <v>1419633439</v>
      </c>
      <c r="I148">
        <v>1004087176</v>
      </c>
      <c r="J148">
        <v>1497348904</v>
      </c>
      <c r="K148">
        <v>1497348904</v>
      </c>
      <c r="L148">
        <v>1456968776</v>
      </c>
      <c r="M148">
        <v>2580945541</v>
      </c>
      <c r="N148">
        <v>2181264805</v>
      </c>
      <c r="O148">
        <v>3930883485</v>
      </c>
      <c r="P148">
        <v>3930883485</v>
      </c>
      <c r="Q148">
        <v>0</v>
      </c>
      <c r="R148">
        <v>4027997586</v>
      </c>
      <c r="S148">
        <v>579105788</v>
      </c>
      <c r="T148">
        <v>579105788</v>
      </c>
      <c r="U148">
        <v>277405353</v>
      </c>
      <c r="V148">
        <v>381458989</v>
      </c>
      <c r="W148">
        <v>277405353</v>
      </c>
      <c r="X148">
        <v>579105788</v>
      </c>
      <c r="Y148">
        <v>277405353</v>
      </c>
      <c r="Z148">
        <v>381458989</v>
      </c>
      <c r="AA148">
        <v>343666413</v>
      </c>
      <c r="AB148">
        <v>0</v>
      </c>
      <c r="AL148">
        <v>0</v>
      </c>
      <c r="AM148">
        <v>0</v>
      </c>
      <c r="AN148">
        <v>186017090</v>
      </c>
      <c r="AO148">
        <v>77472669</v>
      </c>
      <c r="AP148">
        <v>7045415640</v>
      </c>
      <c r="AQ148">
        <v>7045415640</v>
      </c>
      <c r="AR148">
        <v>186017090</v>
      </c>
      <c r="AS148">
        <v>0</v>
      </c>
      <c r="AT148">
        <v>5329460480</v>
      </c>
      <c r="AU148">
        <v>5329460480</v>
      </c>
      <c r="AV148">
        <v>5177631170</v>
      </c>
      <c r="AW148">
        <v>270319351</v>
      </c>
      <c r="AX148">
        <v>270319351</v>
      </c>
      <c r="AY148">
        <v>2999228711</v>
      </c>
      <c r="BA148">
        <v>0</v>
      </c>
      <c r="BB148">
        <v>0</v>
      </c>
      <c r="BC148">
        <v>7045415640</v>
      </c>
      <c r="BD148">
        <v>7045415640</v>
      </c>
      <c r="BE148">
        <v>0</v>
      </c>
      <c r="BF148">
        <v>0</v>
      </c>
      <c r="BG148">
        <v>0</v>
      </c>
      <c r="BH148">
        <v>0</v>
      </c>
      <c r="BJ148">
        <v>2999228711</v>
      </c>
      <c r="BK148">
        <v>2737181400</v>
      </c>
      <c r="BL148">
        <v>2737181400</v>
      </c>
      <c r="BM148">
        <v>2999228711</v>
      </c>
      <c r="BP148">
        <v>0</v>
      </c>
      <c r="BQ148">
        <v>0</v>
      </c>
      <c r="BR148">
        <v>100205075</v>
      </c>
      <c r="BS148">
        <v>77472669</v>
      </c>
    </row>
    <row r="149" spans="1:71">
      <c r="A149" t="s">
        <v>448</v>
      </c>
      <c r="B149" t="s">
        <v>77</v>
      </c>
      <c r="C149">
        <v>2005</v>
      </c>
      <c r="D149" t="s">
        <v>228</v>
      </c>
      <c r="E149">
        <v>5</v>
      </c>
      <c r="F149" t="s">
        <v>338</v>
      </c>
      <c r="G149" t="s">
        <v>389</v>
      </c>
      <c r="H149">
        <v>24696830679</v>
      </c>
      <c r="I149">
        <v>5588586292</v>
      </c>
      <c r="J149">
        <v>9058689590</v>
      </c>
      <c r="K149">
        <v>9058689590</v>
      </c>
      <c r="L149">
        <v>6433501801</v>
      </c>
      <c r="M149">
        <v>4654208726</v>
      </c>
      <c r="N149">
        <v>2171283768</v>
      </c>
      <c r="O149">
        <v>11986444326</v>
      </c>
      <c r="P149">
        <v>11986444326</v>
      </c>
      <c r="Q149">
        <v>0</v>
      </c>
      <c r="R149">
        <v>12782829926</v>
      </c>
      <c r="S149">
        <v>1222645435</v>
      </c>
      <c r="T149">
        <v>1222645435</v>
      </c>
      <c r="U149">
        <v>1019812665</v>
      </c>
      <c r="V149">
        <v>1538302253</v>
      </c>
      <c r="W149">
        <v>1019812665</v>
      </c>
      <c r="X149">
        <v>1222645435</v>
      </c>
      <c r="Y149">
        <v>1019812665</v>
      </c>
      <c r="Z149">
        <v>1538302253</v>
      </c>
      <c r="AA149">
        <v>529640232</v>
      </c>
      <c r="AB149">
        <v>0</v>
      </c>
      <c r="AC149">
        <v>0</v>
      </c>
      <c r="AD149">
        <v>0</v>
      </c>
      <c r="AE149">
        <v>0</v>
      </c>
      <c r="AF149">
        <v>0</v>
      </c>
      <c r="AG149">
        <v>0</v>
      </c>
      <c r="AH149">
        <v>0</v>
      </c>
      <c r="AI149">
        <v>0</v>
      </c>
      <c r="AJ149">
        <v>0</v>
      </c>
      <c r="AK149">
        <v>0</v>
      </c>
      <c r="AL149">
        <v>0</v>
      </c>
      <c r="AM149">
        <v>0</v>
      </c>
      <c r="AN149">
        <v>1150890386</v>
      </c>
      <c r="AO149">
        <v>463465024</v>
      </c>
      <c r="AP149">
        <v>31903140782</v>
      </c>
      <c r="AQ149">
        <v>18061490943</v>
      </c>
      <c r="AR149">
        <v>1150890386</v>
      </c>
      <c r="AS149">
        <v>0</v>
      </c>
      <c r="AT149">
        <v>16000669591</v>
      </c>
      <c r="AU149">
        <v>16000669591</v>
      </c>
      <c r="AV149">
        <v>15739555901</v>
      </c>
      <c r="AW149">
        <v>735415637</v>
      </c>
      <c r="AX149">
        <v>735415637</v>
      </c>
      <c r="AY149">
        <v>19070356885</v>
      </c>
      <c r="AZ149">
        <v>280609546</v>
      </c>
      <c r="BA149">
        <v>0</v>
      </c>
      <c r="BB149">
        <v>0</v>
      </c>
      <c r="BC149">
        <v>31903140782</v>
      </c>
      <c r="BD149">
        <v>31903140782</v>
      </c>
      <c r="BE149">
        <v>0</v>
      </c>
      <c r="BF149">
        <v>0</v>
      </c>
      <c r="BG149">
        <v>0</v>
      </c>
      <c r="BH149">
        <v>0</v>
      </c>
      <c r="BI149">
        <v>8243060274</v>
      </c>
      <c r="BJ149">
        <v>19070356885</v>
      </c>
      <c r="BK149">
        <v>3834951493</v>
      </c>
      <c r="BL149">
        <v>3834951493</v>
      </c>
      <c r="BM149">
        <v>5228707046</v>
      </c>
      <c r="BN149">
        <v>0</v>
      </c>
      <c r="BO149">
        <v>0</v>
      </c>
      <c r="BP149">
        <v>0</v>
      </c>
      <c r="BQ149">
        <v>0</v>
      </c>
      <c r="BR149">
        <v>541183568</v>
      </c>
      <c r="BS149">
        <v>463465024</v>
      </c>
    </row>
    <row r="150" spans="1:71">
      <c r="A150" t="s">
        <v>449</v>
      </c>
      <c r="B150" t="s">
        <v>78</v>
      </c>
      <c r="C150">
        <v>2005</v>
      </c>
      <c r="D150" t="s">
        <v>228</v>
      </c>
      <c r="E150">
        <v>5</v>
      </c>
      <c r="F150" t="s">
        <v>340</v>
      </c>
      <c r="G150" t="s">
        <v>389</v>
      </c>
      <c r="H150">
        <v>13272717033</v>
      </c>
      <c r="I150">
        <v>2703284155</v>
      </c>
      <c r="J150">
        <v>8433455009</v>
      </c>
      <c r="K150">
        <v>8433455009</v>
      </c>
      <c r="L150">
        <v>6503126040</v>
      </c>
      <c r="M150">
        <v>8187167465</v>
      </c>
      <c r="N150">
        <v>6936926441</v>
      </c>
      <c r="O150">
        <v>10629800362</v>
      </c>
      <c r="P150">
        <v>10629800362</v>
      </c>
      <c r="Q150">
        <v>0</v>
      </c>
      <c r="R150">
        <v>11050479583</v>
      </c>
      <c r="S150">
        <v>1235227265</v>
      </c>
      <c r="T150">
        <v>1235227265</v>
      </c>
      <c r="U150">
        <v>879712820</v>
      </c>
      <c r="V150">
        <v>1158987782</v>
      </c>
      <c r="W150">
        <v>879712820</v>
      </c>
      <c r="X150">
        <v>1235227265</v>
      </c>
      <c r="Y150">
        <v>879712820</v>
      </c>
      <c r="Z150">
        <v>1158987782</v>
      </c>
      <c r="AA150">
        <v>360836179</v>
      </c>
      <c r="AB150">
        <v>0</v>
      </c>
      <c r="AC150">
        <v>0</v>
      </c>
      <c r="AD150">
        <v>0</v>
      </c>
      <c r="AE150">
        <v>0</v>
      </c>
      <c r="AF150">
        <v>0</v>
      </c>
      <c r="AG150">
        <v>0</v>
      </c>
      <c r="AH150">
        <v>0</v>
      </c>
      <c r="AI150">
        <v>0</v>
      </c>
      <c r="AJ150">
        <v>0</v>
      </c>
      <c r="AK150">
        <v>0</v>
      </c>
      <c r="AL150">
        <v>0</v>
      </c>
      <c r="AM150">
        <v>0</v>
      </c>
      <c r="AN150">
        <v>773374309</v>
      </c>
      <c r="AO150">
        <v>369008779</v>
      </c>
      <c r="AP150">
        <v>26798780482</v>
      </c>
      <c r="AQ150">
        <v>16013548957</v>
      </c>
      <c r="AR150">
        <v>773374309</v>
      </c>
      <c r="AS150">
        <v>0</v>
      </c>
      <c r="AT150">
        <v>15492978122</v>
      </c>
      <c r="AU150">
        <v>15492978122</v>
      </c>
      <c r="AV150">
        <v>14915310201</v>
      </c>
      <c r="AW150">
        <v>699549014</v>
      </c>
      <c r="AX150">
        <v>699549014</v>
      </c>
      <c r="AY150">
        <v>15612145382</v>
      </c>
      <c r="AZ150">
        <v>208121794.5</v>
      </c>
      <c r="BA150">
        <v>0</v>
      </c>
      <c r="BB150">
        <v>0</v>
      </c>
      <c r="BC150">
        <v>26798780482</v>
      </c>
      <c r="BD150">
        <v>26798780482</v>
      </c>
      <c r="BE150">
        <v>0</v>
      </c>
      <c r="BF150">
        <v>0</v>
      </c>
      <c r="BG150">
        <v>0</v>
      </c>
      <c r="BH150">
        <v>0</v>
      </c>
      <c r="BI150">
        <v>6917101377</v>
      </c>
      <c r="BJ150">
        <v>15612145382</v>
      </c>
      <c r="BK150">
        <v>3920056400</v>
      </c>
      <c r="BL150">
        <v>3920056400</v>
      </c>
      <c r="BM150">
        <v>4826913857</v>
      </c>
      <c r="BN150">
        <v>0</v>
      </c>
      <c r="BO150">
        <v>0</v>
      </c>
      <c r="BP150">
        <v>0</v>
      </c>
      <c r="BQ150">
        <v>0</v>
      </c>
      <c r="BR150">
        <v>304392115</v>
      </c>
      <c r="BS150">
        <v>369008779</v>
      </c>
    </row>
    <row r="151" spans="1:71">
      <c r="A151" t="s">
        <v>450</v>
      </c>
      <c r="B151" t="s">
        <v>79</v>
      </c>
      <c r="C151">
        <v>2005</v>
      </c>
      <c r="D151" t="s">
        <v>228</v>
      </c>
      <c r="E151">
        <v>7</v>
      </c>
      <c r="F151" t="s">
        <v>342</v>
      </c>
      <c r="G151" t="s">
        <v>389</v>
      </c>
      <c r="H151">
        <v>30578857691</v>
      </c>
      <c r="I151">
        <v>4380598779</v>
      </c>
      <c r="J151">
        <v>12562276190</v>
      </c>
      <c r="K151">
        <v>12562276190</v>
      </c>
      <c r="L151">
        <v>8408299637</v>
      </c>
      <c r="M151">
        <v>9360021734</v>
      </c>
      <c r="N151">
        <v>5151759561</v>
      </c>
      <c r="O151">
        <v>18146201856</v>
      </c>
      <c r="P151">
        <v>18146201856</v>
      </c>
      <c r="Q151">
        <v>0</v>
      </c>
      <c r="R151">
        <v>19458715684</v>
      </c>
      <c r="S151">
        <v>1836452699</v>
      </c>
      <c r="T151">
        <v>1836452699</v>
      </c>
      <c r="U151">
        <v>2778580084</v>
      </c>
      <c r="V151">
        <v>3869704013</v>
      </c>
      <c r="W151">
        <v>2778580084</v>
      </c>
      <c r="X151">
        <v>1836452699</v>
      </c>
      <c r="Y151">
        <v>2778580084</v>
      </c>
      <c r="Z151">
        <v>3869704013</v>
      </c>
      <c r="AA151">
        <v>633870702</v>
      </c>
      <c r="AB151">
        <v>0</v>
      </c>
      <c r="AC151">
        <v>0</v>
      </c>
      <c r="AD151">
        <v>0</v>
      </c>
      <c r="AE151">
        <v>0</v>
      </c>
      <c r="AF151">
        <v>0</v>
      </c>
      <c r="AG151">
        <v>0</v>
      </c>
      <c r="AH151">
        <v>0</v>
      </c>
      <c r="AI151">
        <v>0</v>
      </c>
      <c r="AJ151">
        <v>0</v>
      </c>
      <c r="AK151">
        <v>0</v>
      </c>
      <c r="AL151">
        <v>0</v>
      </c>
      <c r="AM151">
        <v>0</v>
      </c>
      <c r="AN151">
        <v>3104514306</v>
      </c>
      <c r="AO151">
        <v>1555178581</v>
      </c>
      <c r="AP151">
        <v>51638089904</v>
      </c>
      <c r="AQ151">
        <v>31623224700</v>
      </c>
      <c r="AR151">
        <v>3104514306</v>
      </c>
      <c r="AS151">
        <v>0</v>
      </c>
      <c r="AT151">
        <v>28154171812</v>
      </c>
      <c r="AU151">
        <v>28154171812</v>
      </c>
      <c r="AV151">
        <v>27435666982</v>
      </c>
      <c r="AW151">
        <v>1139485779</v>
      </c>
      <c r="AX151">
        <v>1139485779</v>
      </c>
      <c r="AY151">
        <v>32112150166</v>
      </c>
      <c r="AZ151">
        <v>384134165.5</v>
      </c>
      <c r="BA151">
        <v>0</v>
      </c>
      <c r="BB151">
        <v>0</v>
      </c>
      <c r="BC151">
        <v>51638089904</v>
      </c>
      <c r="BD151">
        <v>51638089904</v>
      </c>
      <c r="BE151">
        <v>0</v>
      </c>
      <c r="BF151">
        <v>0</v>
      </c>
      <c r="BG151">
        <v>0</v>
      </c>
      <c r="BH151">
        <v>0</v>
      </c>
      <c r="BI151">
        <v>13780814478</v>
      </c>
      <c r="BJ151">
        <v>32112150166</v>
      </c>
      <c r="BK151">
        <v>8520034030</v>
      </c>
      <c r="BL151">
        <v>8520034030</v>
      </c>
      <c r="BM151">
        <v>12097284962</v>
      </c>
      <c r="BN151">
        <v>0</v>
      </c>
      <c r="BO151">
        <v>0</v>
      </c>
      <c r="BP151">
        <v>0</v>
      </c>
      <c r="BQ151">
        <v>0</v>
      </c>
      <c r="BR151">
        <v>1088183690</v>
      </c>
      <c r="BS151">
        <v>1555178581</v>
      </c>
    </row>
    <row r="152" spans="1:71">
      <c r="A152" t="s">
        <v>451</v>
      </c>
      <c r="B152" t="s">
        <v>80</v>
      </c>
      <c r="C152">
        <v>2005</v>
      </c>
      <c r="D152" t="s">
        <v>228</v>
      </c>
      <c r="E152">
        <v>7</v>
      </c>
      <c r="F152" t="s">
        <v>344</v>
      </c>
      <c r="G152" t="s">
        <v>389</v>
      </c>
      <c r="H152">
        <v>29447855658</v>
      </c>
      <c r="I152">
        <v>6037009077</v>
      </c>
      <c r="J152">
        <v>14439821081</v>
      </c>
      <c r="K152">
        <v>14439821081</v>
      </c>
      <c r="L152">
        <v>10641905237</v>
      </c>
      <c r="M152">
        <v>16835261414</v>
      </c>
      <c r="N152">
        <v>10067841602</v>
      </c>
      <c r="O152">
        <v>27140879257</v>
      </c>
      <c r="P152">
        <v>27140879257</v>
      </c>
      <c r="Q152">
        <v>0</v>
      </c>
      <c r="R152">
        <v>29189416178</v>
      </c>
      <c r="S152">
        <v>2524010761</v>
      </c>
      <c r="T152">
        <v>2524010761</v>
      </c>
      <c r="U152">
        <v>4356736919</v>
      </c>
      <c r="V152">
        <v>5924286001</v>
      </c>
      <c r="W152">
        <v>4356736919</v>
      </c>
      <c r="X152">
        <v>2524010761</v>
      </c>
      <c r="Y152">
        <v>4356736919</v>
      </c>
      <c r="Z152">
        <v>5924286001</v>
      </c>
      <c r="AA152">
        <v>884262300</v>
      </c>
      <c r="AB152">
        <v>0</v>
      </c>
      <c r="AC152">
        <v>0</v>
      </c>
      <c r="AD152">
        <v>0</v>
      </c>
      <c r="AE152">
        <v>0</v>
      </c>
      <c r="AF152">
        <v>0</v>
      </c>
      <c r="AG152">
        <v>0</v>
      </c>
      <c r="AH152">
        <v>0</v>
      </c>
      <c r="AI152">
        <v>0</v>
      </c>
      <c r="AJ152">
        <v>0</v>
      </c>
      <c r="AK152">
        <v>0</v>
      </c>
      <c r="AL152">
        <v>0</v>
      </c>
      <c r="AM152">
        <v>0</v>
      </c>
      <c r="AN152">
        <v>3750154625</v>
      </c>
      <c r="AO152">
        <v>1545623231</v>
      </c>
      <c r="AP152">
        <v>59721429757</v>
      </c>
      <c r="AQ152">
        <v>42454827370</v>
      </c>
      <c r="AR152">
        <v>3750154625</v>
      </c>
      <c r="AS152">
        <v>0</v>
      </c>
      <c r="AT152">
        <v>33604166595</v>
      </c>
      <c r="AU152">
        <v>33604166595</v>
      </c>
      <c r="AV152">
        <v>33139444353</v>
      </c>
      <c r="AW152">
        <v>2033578258</v>
      </c>
      <c r="AX152">
        <v>2033578258</v>
      </c>
      <c r="AY152">
        <v>30490130242</v>
      </c>
      <c r="AZ152">
        <v>286349754</v>
      </c>
      <c r="BA152">
        <v>0</v>
      </c>
      <c r="BB152">
        <v>0</v>
      </c>
      <c r="BC152">
        <v>59721429757</v>
      </c>
      <c r="BD152">
        <v>59721429757</v>
      </c>
      <c r="BE152">
        <v>0</v>
      </c>
      <c r="BF152">
        <v>0</v>
      </c>
      <c r="BG152">
        <v>0</v>
      </c>
      <c r="BH152">
        <v>0</v>
      </c>
      <c r="BI152">
        <v>12495500340</v>
      </c>
      <c r="BJ152">
        <v>30490130242</v>
      </c>
      <c r="BK152">
        <v>8899969062</v>
      </c>
      <c r="BL152">
        <v>8899969062</v>
      </c>
      <c r="BM152">
        <v>13223527855</v>
      </c>
      <c r="BN152">
        <v>0</v>
      </c>
      <c r="BO152">
        <v>0</v>
      </c>
      <c r="BP152">
        <v>0</v>
      </c>
      <c r="BQ152">
        <v>0</v>
      </c>
      <c r="BR152">
        <v>1728911534</v>
      </c>
      <c r="BS152">
        <v>1545623231</v>
      </c>
    </row>
    <row r="153" spans="1:71">
      <c r="A153" t="s">
        <v>452</v>
      </c>
      <c r="B153" t="s">
        <v>81</v>
      </c>
      <c r="C153">
        <v>2005</v>
      </c>
      <c r="D153" t="s">
        <v>228</v>
      </c>
      <c r="E153">
        <v>6</v>
      </c>
      <c r="F153" t="s">
        <v>346</v>
      </c>
      <c r="G153" t="s">
        <v>389</v>
      </c>
      <c r="H153">
        <v>24622632106</v>
      </c>
      <c r="I153">
        <v>4818315426</v>
      </c>
      <c r="J153">
        <v>12979395032</v>
      </c>
      <c r="K153">
        <v>12979395032</v>
      </c>
      <c r="L153">
        <v>9731234274</v>
      </c>
      <c r="M153">
        <v>7616083202</v>
      </c>
      <c r="N153">
        <v>4203197790</v>
      </c>
      <c r="O153">
        <v>13521142267</v>
      </c>
      <c r="P153">
        <v>13521142267</v>
      </c>
      <c r="Q153">
        <v>0</v>
      </c>
      <c r="R153">
        <v>14239255704</v>
      </c>
      <c r="S153">
        <v>1642156972</v>
      </c>
      <c r="T153">
        <v>1642156972</v>
      </c>
      <c r="U153">
        <v>1138317231</v>
      </c>
      <c r="V153">
        <v>2555140364</v>
      </c>
      <c r="W153">
        <v>1138317231</v>
      </c>
      <c r="X153">
        <v>1642156972</v>
      </c>
      <c r="Y153">
        <v>1138317231</v>
      </c>
      <c r="Z153">
        <v>2555140364</v>
      </c>
      <c r="AA153">
        <v>718695746</v>
      </c>
      <c r="AB153">
        <v>0</v>
      </c>
      <c r="AC153">
        <v>0</v>
      </c>
      <c r="AD153">
        <v>0</v>
      </c>
      <c r="AE153">
        <v>0</v>
      </c>
      <c r="AF153">
        <v>0</v>
      </c>
      <c r="AG153">
        <v>0</v>
      </c>
      <c r="AH153">
        <v>0</v>
      </c>
      <c r="AI153">
        <v>0</v>
      </c>
      <c r="AJ153">
        <v>0</v>
      </c>
      <c r="AK153">
        <v>0</v>
      </c>
      <c r="AL153">
        <v>0</v>
      </c>
      <c r="AM153">
        <v>0</v>
      </c>
      <c r="AN153">
        <v>3097587621</v>
      </c>
      <c r="AO153">
        <v>1081318903</v>
      </c>
      <c r="AP153">
        <v>38040722441</v>
      </c>
      <c r="AQ153">
        <v>23515304483</v>
      </c>
      <c r="AR153">
        <v>3097587621</v>
      </c>
      <c r="AS153">
        <v>0</v>
      </c>
      <c r="AT153">
        <v>20409704737</v>
      </c>
      <c r="AU153">
        <v>20409704737</v>
      </c>
      <c r="AV153">
        <v>19962620237</v>
      </c>
      <c r="AW153">
        <v>1089948431</v>
      </c>
      <c r="AX153">
        <v>1089948431</v>
      </c>
      <c r="AY153">
        <v>23695549708</v>
      </c>
      <c r="AZ153">
        <v>329750817.5</v>
      </c>
      <c r="BA153">
        <v>0</v>
      </c>
      <c r="BB153">
        <v>0</v>
      </c>
      <c r="BC153">
        <v>38040722441</v>
      </c>
      <c r="BD153">
        <v>38040722441</v>
      </c>
      <c r="BE153">
        <v>0</v>
      </c>
      <c r="BF153">
        <v>0</v>
      </c>
      <c r="BG153">
        <v>0</v>
      </c>
      <c r="BH153">
        <v>0</v>
      </c>
      <c r="BI153">
        <v>9053639832</v>
      </c>
      <c r="BJ153">
        <v>23695549708</v>
      </c>
      <c r="BK153">
        <v>6283559308</v>
      </c>
      <c r="BL153">
        <v>6283559308</v>
      </c>
      <c r="BM153">
        <v>9170131750</v>
      </c>
      <c r="BN153">
        <v>0</v>
      </c>
      <c r="BO153">
        <v>0</v>
      </c>
      <c r="BP153">
        <v>0</v>
      </c>
      <c r="BQ153">
        <v>0</v>
      </c>
      <c r="BR153">
        <v>1755064782</v>
      </c>
      <c r="BS153">
        <v>1081318903</v>
      </c>
    </row>
    <row r="154" spans="1:71">
      <c r="A154" t="s">
        <v>453</v>
      </c>
      <c r="B154" t="s">
        <v>82</v>
      </c>
      <c r="C154">
        <v>2005</v>
      </c>
      <c r="D154" t="s">
        <v>228</v>
      </c>
      <c r="E154">
        <v>5</v>
      </c>
      <c r="F154" t="s">
        <v>348</v>
      </c>
      <c r="G154" t="s">
        <v>389</v>
      </c>
      <c r="H154">
        <v>34467869920</v>
      </c>
      <c r="I154">
        <v>7072172233</v>
      </c>
      <c r="J154">
        <v>12324282323</v>
      </c>
      <c r="K154">
        <v>12324282323</v>
      </c>
      <c r="L154">
        <v>9379529186</v>
      </c>
      <c r="M154">
        <v>12844456630</v>
      </c>
      <c r="N154">
        <v>6688097342</v>
      </c>
      <c r="O154">
        <v>14414074417</v>
      </c>
      <c r="P154">
        <v>14414074417</v>
      </c>
      <c r="Q154">
        <v>0</v>
      </c>
      <c r="R154">
        <v>15454184024</v>
      </c>
      <c r="S154">
        <v>1553353022</v>
      </c>
      <c r="T154">
        <v>1553353022</v>
      </c>
      <c r="U154">
        <v>1760845204</v>
      </c>
      <c r="V154">
        <v>3091389140</v>
      </c>
      <c r="W154">
        <v>1760845204</v>
      </c>
      <c r="X154">
        <v>1553353022</v>
      </c>
      <c r="Y154">
        <v>1760845204</v>
      </c>
      <c r="Z154">
        <v>3091389140</v>
      </c>
      <c r="AA154">
        <v>227041581</v>
      </c>
      <c r="AB154">
        <v>0</v>
      </c>
      <c r="AC154">
        <v>0</v>
      </c>
      <c r="AD154">
        <v>0</v>
      </c>
      <c r="AE154">
        <v>0</v>
      </c>
      <c r="AF154">
        <v>0</v>
      </c>
      <c r="AG154">
        <v>0</v>
      </c>
      <c r="AH154">
        <v>0</v>
      </c>
      <c r="AI154">
        <v>0</v>
      </c>
      <c r="AJ154">
        <v>0</v>
      </c>
      <c r="AK154">
        <v>0</v>
      </c>
      <c r="AL154">
        <v>0</v>
      </c>
      <c r="AM154">
        <v>0</v>
      </c>
      <c r="AN154">
        <v>2780016054</v>
      </c>
      <c r="AO154">
        <v>1205425255</v>
      </c>
      <c r="AP154">
        <v>36844115606</v>
      </c>
      <c r="AQ154">
        <v>22727065591</v>
      </c>
      <c r="AR154">
        <v>2780016054</v>
      </c>
      <c r="AS154">
        <v>0</v>
      </c>
      <c r="AT154">
        <v>18561499229</v>
      </c>
      <c r="AU154">
        <v>18561499229</v>
      </c>
      <c r="AV154">
        <v>16740226383</v>
      </c>
      <c r="AW154">
        <v>1325872578</v>
      </c>
      <c r="AX154">
        <v>1325872578</v>
      </c>
      <c r="AY154">
        <v>21313044380</v>
      </c>
      <c r="AZ154">
        <v>419925202</v>
      </c>
      <c r="BA154">
        <v>0</v>
      </c>
      <c r="BB154">
        <v>0</v>
      </c>
      <c r="BC154">
        <v>36844115606</v>
      </c>
      <c r="BD154">
        <v>36844115606</v>
      </c>
      <c r="BE154">
        <v>0</v>
      </c>
      <c r="BF154">
        <v>0</v>
      </c>
      <c r="BG154">
        <v>0</v>
      </c>
      <c r="BH154">
        <v>0</v>
      </c>
      <c r="BI154">
        <v>10676860280</v>
      </c>
      <c r="BJ154">
        <v>21313044380</v>
      </c>
      <c r="BK154">
        <v>4689518397</v>
      </c>
      <c r="BL154">
        <v>4689518397</v>
      </c>
      <c r="BM154">
        <v>7195994365</v>
      </c>
      <c r="BN154">
        <v>0</v>
      </c>
      <c r="BO154">
        <v>0</v>
      </c>
      <c r="BP154">
        <v>0</v>
      </c>
      <c r="BQ154">
        <v>0</v>
      </c>
      <c r="BR154">
        <v>1500114991</v>
      </c>
      <c r="BS154">
        <v>1205425255</v>
      </c>
    </row>
    <row r="155" spans="1:71">
      <c r="A155" t="s">
        <v>454</v>
      </c>
      <c r="B155" t="s">
        <v>83</v>
      </c>
      <c r="C155">
        <v>2005</v>
      </c>
      <c r="D155" t="s">
        <v>212</v>
      </c>
      <c r="E155">
        <v>2</v>
      </c>
      <c r="F155" t="s">
        <v>350</v>
      </c>
      <c r="G155" t="s">
        <v>389</v>
      </c>
      <c r="H155">
        <v>756775042</v>
      </c>
      <c r="I155">
        <v>466593998</v>
      </c>
      <c r="J155">
        <v>1337759068</v>
      </c>
      <c r="K155">
        <v>1337759068</v>
      </c>
      <c r="L155">
        <v>1294665659</v>
      </c>
      <c r="M155">
        <v>992031140</v>
      </c>
      <c r="N155">
        <v>899049130</v>
      </c>
      <c r="O155">
        <v>3613857208</v>
      </c>
      <c r="P155">
        <v>3613857208</v>
      </c>
      <c r="Q155">
        <v>0</v>
      </c>
      <c r="R155">
        <v>3688489217</v>
      </c>
      <c r="S155">
        <v>430148193</v>
      </c>
      <c r="T155">
        <v>430148193</v>
      </c>
      <c r="U155">
        <v>174618840</v>
      </c>
      <c r="V155">
        <v>179078166</v>
      </c>
      <c r="W155">
        <v>174618840</v>
      </c>
      <c r="X155">
        <v>430148193</v>
      </c>
      <c r="Y155">
        <v>174618840</v>
      </c>
      <c r="Z155">
        <v>179078166</v>
      </c>
      <c r="AA155">
        <v>122613865</v>
      </c>
      <c r="AB155">
        <v>0</v>
      </c>
      <c r="AL155">
        <v>0</v>
      </c>
      <c r="AM155">
        <v>0</v>
      </c>
      <c r="AN155">
        <v>107752060</v>
      </c>
      <c r="AO155">
        <v>17815500</v>
      </c>
      <c r="AP155">
        <v>4569820846</v>
      </c>
      <c r="AQ155">
        <v>4569820846</v>
      </c>
      <c r="AR155">
        <v>107752060</v>
      </c>
      <c r="AS155">
        <v>0</v>
      </c>
      <c r="AT155">
        <v>3408492123</v>
      </c>
      <c r="AU155">
        <v>3408492123</v>
      </c>
      <c r="AV155">
        <v>3518970300</v>
      </c>
      <c r="AW155">
        <v>200988457</v>
      </c>
      <c r="AX155">
        <v>200988457</v>
      </c>
      <c r="AY155">
        <v>875346721</v>
      </c>
      <c r="BA155">
        <v>0</v>
      </c>
      <c r="BB155">
        <v>0</v>
      </c>
      <c r="BC155">
        <v>4569820846</v>
      </c>
      <c r="BD155">
        <v>4569820846</v>
      </c>
      <c r="BE155">
        <v>0</v>
      </c>
      <c r="BF155">
        <v>0</v>
      </c>
      <c r="BG155">
        <v>0</v>
      </c>
      <c r="BH155">
        <v>0</v>
      </c>
      <c r="BJ155">
        <v>875346721</v>
      </c>
      <c r="BK155">
        <v>671791300</v>
      </c>
      <c r="BL155">
        <v>671791300</v>
      </c>
      <c r="BM155">
        <v>875346721</v>
      </c>
      <c r="BP155">
        <v>0</v>
      </c>
      <c r="BQ155">
        <v>0</v>
      </c>
      <c r="BR155">
        <v>4576877</v>
      </c>
      <c r="BS155">
        <v>17815500</v>
      </c>
    </row>
    <row r="156" spans="1:71">
      <c r="A156" t="s">
        <v>455</v>
      </c>
      <c r="B156" t="s">
        <v>84</v>
      </c>
      <c r="C156">
        <v>2005</v>
      </c>
      <c r="D156" t="s">
        <v>228</v>
      </c>
      <c r="E156">
        <v>5</v>
      </c>
      <c r="F156" t="s">
        <v>352</v>
      </c>
      <c r="G156" t="s">
        <v>389</v>
      </c>
      <c r="H156">
        <v>10140350760</v>
      </c>
      <c r="I156">
        <v>2263516989</v>
      </c>
      <c r="J156">
        <v>7823306144</v>
      </c>
      <c r="K156">
        <v>7823306144</v>
      </c>
      <c r="L156">
        <v>5471991815</v>
      </c>
      <c r="M156">
        <v>5336909407</v>
      </c>
      <c r="N156">
        <v>2930883622</v>
      </c>
      <c r="O156">
        <v>10779963313</v>
      </c>
      <c r="P156">
        <v>10779963313</v>
      </c>
      <c r="Q156">
        <v>0</v>
      </c>
      <c r="R156">
        <v>11429459759</v>
      </c>
      <c r="S156">
        <v>1027645652</v>
      </c>
      <c r="T156">
        <v>1027645652</v>
      </c>
      <c r="U156">
        <v>1351050276</v>
      </c>
      <c r="V156">
        <v>2067981027</v>
      </c>
      <c r="W156">
        <v>1351050276</v>
      </c>
      <c r="X156">
        <v>1027645652</v>
      </c>
      <c r="Y156">
        <v>1351050276</v>
      </c>
      <c r="Z156">
        <v>2067981027</v>
      </c>
      <c r="AA156">
        <v>262253538</v>
      </c>
      <c r="AB156">
        <v>0</v>
      </c>
      <c r="AC156">
        <v>0</v>
      </c>
      <c r="AD156">
        <v>0</v>
      </c>
      <c r="AE156">
        <v>0</v>
      </c>
      <c r="AF156">
        <v>0</v>
      </c>
      <c r="AG156">
        <v>0</v>
      </c>
      <c r="AH156">
        <v>0</v>
      </c>
      <c r="AI156">
        <v>0</v>
      </c>
      <c r="AJ156">
        <v>0</v>
      </c>
      <c r="AK156">
        <v>0</v>
      </c>
      <c r="AL156">
        <v>0</v>
      </c>
      <c r="AM156">
        <v>0</v>
      </c>
      <c r="AN156">
        <v>1585806541</v>
      </c>
      <c r="AO156">
        <v>704223856</v>
      </c>
      <c r="AP156">
        <v>28056726039</v>
      </c>
      <c r="AQ156">
        <v>17319474201</v>
      </c>
      <c r="AR156">
        <v>1585806541</v>
      </c>
      <c r="AS156">
        <v>0</v>
      </c>
      <c r="AT156">
        <v>15132503438</v>
      </c>
      <c r="AU156">
        <v>15132503438</v>
      </c>
      <c r="AV156">
        <v>15219994042</v>
      </c>
      <c r="AW156">
        <v>862215642</v>
      </c>
      <c r="AX156">
        <v>862215642</v>
      </c>
      <c r="AY156">
        <v>16547534974</v>
      </c>
      <c r="AZ156">
        <v>235357469.5</v>
      </c>
      <c r="BA156">
        <v>0</v>
      </c>
      <c r="BB156">
        <v>0</v>
      </c>
      <c r="BC156">
        <v>28056726039</v>
      </c>
      <c r="BD156">
        <v>28056726039</v>
      </c>
      <c r="BE156">
        <v>0</v>
      </c>
      <c r="BF156">
        <v>0</v>
      </c>
      <c r="BG156">
        <v>0</v>
      </c>
      <c r="BH156">
        <v>0</v>
      </c>
      <c r="BI156">
        <v>6569562453</v>
      </c>
      <c r="BJ156">
        <v>16547534974</v>
      </c>
      <c r="BK156">
        <v>4198370825</v>
      </c>
      <c r="BL156">
        <v>4198370825</v>
      </c>
      <c r="BM156">
        <v>5810283136</v>
      </c>
      <c r="BN156">
        <v>0</v>
      </c>
      <c r="BO156">
        <v>0</v>
      </c>
      <c r="BP156">
        <v>0</v>
      </c>
      <c r="BQ156">
        <v>0</v>
      </c>
      <c r="BR156">
        <v>753299209</v>
      </c>
      <c r="BS156">
        <v>704223856</v>
      </c>
    </row>
    <row r="157" spans="1:71">
      <c r="A157" t="s">
        <v>456</v>
      </c>
      <c r="B157" t="s">
        <v>85</v>
      </c>
      <c r="C157">
        <v>2005</v>
      </c>
      <c r="D157" t="s">
        <v>228</v>
      </c>
      <c r="E157">
        <v>6</v>
      </c>
      <c r="F157" t="s">
        <v>354</v>
      </c>
      <c r="G157" t="s">
        <v>389</v>
      </c>
      <c r="H157">
        <v>25965497593</v>
      </c>
      <c r="I157">
        <v>4892204428</v>
      </c>
      <c r="J157">
        <v>9849873330</v>
      </c>
      <c r="K157">
        <v>9849873330</v>
      </c>
      <c r="L157">
        <v>7351479303</v>
      </c>
      <c r="M157">
        <v>9895401969</v>
      </c>
      <c r="N157">
        <v>5437789283</v>
      </c>
      <c r="O157">
        <v>13641885315</v>
      </c>
      <c r="P157">
        <v>13641885315</v>
      </c>
      <c r="Q157">
        <v>0</v>
      </c>
      <c r="R157">
        <v>14494536756</v>
      </c>
      <c r="S157">
        <v>1202964719</v>
      </c>
      <c r="T157">
        <v>1202964719</v>
      </c>
      <c r="U157">
        <v>1668618324</v>
      </c>
      <c r="V157">
        <v>2225642291</v>
      </c>
      <c r="W157">
        <v>1668618324</v>
      </c>
      <c r="X157">
        <v>1202964719</v>
      </c>
      <c r="Y157">
        <v>1668618324</v>
      </c>
      <c r="Z157">
        <v>2225642291</v>
      </c>
      <c r="AA157">
        <v>507838651</v>
      </c>
      <c r="AB157">
        <v>0</v>
      </c>
      <c r="AC157">
        <v>0</v>
      </c>
      <c r="AD157">
        <v>0</v>
      </c>
      <c r="AE157">
        <v>0</v>
      </c>
      <c r="AF157">
        <v>0</v>
      </c>
      <c r="AG157">
        <v>0</v>
      </c>
      <c r="AH157">
        <v>0</v>
      </c>
      <c r="AI157">
        <v>0</v>
      </c>
      <c r="AJ157">
        <v>0</v>
      </c>
      <c r="AK157">
        <v>0</v>
      </c>
      <c r="AL157">
        <v>0</v>
      </c>
      <c r="AM157">
        <v>0</v>
      </c>
      <c r="AN157">
        <v>1508955602</v>
      </c>
      <c r="AO157">
        <v>886349313</v>
      </c>
      <c r="AP157">
        <v>33329659261</v>
      </c>
      <c r="AQ157">
        <v>21857986305</v>
      </c>
      <c r="AR157">
        <v>1508955602</v>
      </c>
      <c r="AS157">
        <v>0</v>
      </c>
      <c r="AT157">
        <v>18919951783</v>
      </c>
      <c r="AU157">
        <v>18919951783</v>
      </c>
      <c r="AV157">
        <v>19022942715</v>
      </c>
      <c r="AW157">
        <v>1147274167</v>
      </c>
      <c r="AX157">
        <v>1147274167</v>
      </c>
      <c r="AY157">
        <v>18738959875</v>
      </c>
      <c r="AZ157">
        <v>329225317.5</v>
      </c>
      <c r="BA157">
        <v>0</v>
      </c>
      <c r="BB157">
        <v>0</v>
      </c>
      <c r="BC157">
        <v>33329659261</v>
      </c>
      <c r="BD157">
        <v>33329659261</v>
      </c>
      <c r="BE157">
        <v>0</v>
      </c>
      <c r="BF157">
        <v>0</v>
      </c>
      <c r="BG157">
        <v>0</v>
      </c>
      <c r="BH157">
        <v>0</v>
      </c>
      <c r="BI157">
        <v>8037180825</v>
      </c>
      <c r="BJ157">
        <v>18738959875</v>
      </c>
      <c r="BK157">
        <v>5724389040</v>
      </c>
      <c r="BL157">
        <v>5724389040</v>
      </c>
      <c r="BM157">
        <v>7267286919</v>
      </c>
      <c r="BN157">
        <v>0</v>
      </c>
      <c r="BO157">
        <v>0</v>
      </c>
      <c r="BP157">
        <v>0</v>
      </c>
      <c r="BQ157">
        <v>0</v>
      </c>
      <c r="BR157">
        <v>601879494</v>
      </c>
      <c r="BS157">
        <v>886349313</v>
      </c>
    </row>
    <row r="158" spans="1:71">
      <c r="A158" t="s">
        <v>457</v>
      </c>
      <c r="B158" t="s">
        <v>86</v>
      </c>
      <c r="C158">
        <v>2005</v>
      </c>
      <c r="D158" t="s">
        <v>228</v>
      </c>
      <c r="E158">
        <v>5</v>
      </c>
      <c r="F158" t="s">
        <v>356</v>
      </c>
      <c r="G158" t="s">
        <v>389</v>
      </c>
      <c r="H158">
        <v>12868938101</v>
      </c>
      <c r="I158">
        <v>2710030174</v>
      </c>
      <c r="J158">
        <v>6549902853</v>
      </c>
      <c r="K158">
        <v>6549902853</v>
      </c>
      <c r="L158">
        <v>4447617868</v>
      </c>
      <c r="M158">
        <v>4452579485</v>
      </c>
      <c r="N158">
        <v>1830778718</v>
      </c>
      <c r="O158">
        <v>9553983856</v>
      </c>
      <c r="P158">
        <v>9553983856</v>
      </c>
      <c r="Q158">
        <v>0</v>
      </c>
      <c r="R158">
        <v>10075927614</v>
      </c>
      <c r="S158">
        <v>1138256285</v>
      </c>
      <c r="T158">
        <v>1138256285</v>
      </c>
      <c r="U158">
        <v>959450648</v>
      </c>
      <c r="V158">
        <v>1245465556</v>
      </c>
      <c r="W158">
        <v>959450648</v>
      </c>
      <c r="X158">
        <v>1138256285</v>
      </c>
      <c r="Y158">
        <v>959450648</v>
      </c>
      <c r="Z158">
        <v>1245465556</v>
      </c>
      <c r="AA158">
        <v>300305696</v>
      </c>
      <c r="AB158">
        <v>0</v>
      </c>
      <c r="AC158">
        <v>0</v>
      </c>
      <c r="AD158">
        <v>0</v>
      </c>
      <c r="AE158">
        <v>0</v>
      </c>
      <c r="AF158">
        <v>0</v>
      </c>
      <c r="AG158">
        <v>0</v>
      </c>
      <c r="AH158">
        <v>0</v>
      </c>
      <c r="AI158">
        <v>0</v>
      </c>
      <c r="AJ158">
        <v>0</v>
      </c>
      <c r="AK158">
        <v>0</v>
      </c>
      <c r="AL158">
        <v>0</v>
      </c>
      <c r="AM158">
        <v>0</v>
      </c>
      <c r="AN158">
        <v>870663564</v>
      </c>
      <c r="AO158">
        <v>489775468</v>
      </c>
      <c r="AP158">
        <v>25158876259</v>
      </c>
      <c r="AQ158">
        <v>14672723539</v>
      </c>
      <c r="AR158">
        <v>870663564</v>
      </c>
      <c r="AS158">
        <v>0</v>
      </c>
      <c r="AT158">
        <v>14358216748</v>
      </c>
      <c r="AU158">
        <v>14358216748</v>
      </c>
      <c r="AV158">
        <v>14880884904</v>
      </c>
      <c r="AW158">
        <v>747967563</v>
      </c>
      <c r="AX158">
        <v>747967563</v>
      </c>
      <c r="AY158">
        <v>14994505103</v>
      </c>
      <c r="AZ158">
        <v>182842745.5</v>
      </c>
      <c r="BA158">
        <v>0</v>
      </c>
      <c r="BB158">
        <v>0</v>
      </c>
      <c r="BC158">
        <v>25158876259</v>
      </c>
      <c r="BD158">
        <v>25158876259</v>
      </c>
      <c r="BE158">
        <v>0</v>
      </c>
      <c r="BF158">
        <v>0</v>
      </c>
      <c r="BG158">
        <v>0</v>
      </c>
      <c r="BH158">
        <v>0</v>
      </c>
      <c r="BI158">
        <v>5977680487</v>
      </c>
      <c r="BJ158">
        <v>14994505103</v>
      </c>
      <c r="BK158">
        <v>3454813480</v>
      </c>
      <c r="BL158">
        <v>3454813480</v>
      </c>
      <c r="BM158">
        <v>4508352383</v>
      </c>
      <c r="BN158">
        <v>0</v>
      </c>
      <c r="BO158">
        <v>0</v>
      </c>
      <c r="BP158">
        <v>0</v>
      </c>
      <c r="BQ158">
        <v>0</v>
      </c>
      <c r="BR158">
        <v>275731839</v>
      </c>
      <c r="BS158">
        <v>489775468</v>
      </c>
    </row>
    <row r="159" spans="1:71">
      <c r="A159" t="s">
        <v>458</v>
      </c>
      <c r="B159" t="s">
        <v>87</v>
      </c>
      <c r="C159">
        <v>2005</v>
      </c>
      <c r="D159" t="s">
        <v>212</v>
      </c>
      <c r="E159">
        <v>3</v>
      </c>
      <c r="F159" t="s">
        <v>358</v>
      </c>
      <c r="G159" t="s">
        <v>389</v>
      </c>
      <c r="H159">
        <v>735763061</v>
      </c>
      <c r="I159">
        <v>92973885</v>
      </c>
      <c r="J159">
        <v>728806321</v>
      </c>
      <c r="K159">
        <v>728806321</v>
      </c>
      <c r="L159">
        <v>705504490</v>
      </c>
      <c r="M159">
        <v>356937457</v>
      </c>
      <c r="N159">
        <v>151049978</v>
      </c>
      <c r="O159">
        <v>3730080998</v>
      </c>
      <c r="P159">
        <v>3730080998</v>
      </c>
      <c r="Q159">
        <v>0</v>
      </c>
      <c r="R159">
        <v>3759608864</v>
      </c>
      <c r="S159">
        <v>622944929</v>
      </c>
      <c r="T159">
        <v>622944929</v>
      </c>
      <c r="U159">
        <v>138211355</v>
      </c>
      <c r="V159">
        <v>140528115</v>
      </c>
      <c r="W159">
        <v>138211355</v>
      </c>
      <c r="X159">
        <v>622944929</v>
      </c>
      <c r="Y159">
        <v>138211355</v>
      </c>
      <c r="Z159">
        <v>140528115</v>
      </c>
      <c r="AA159">
        <v>114980312</v>
      </c>
      <c r="AB159">
        <v>0</v>
      </c>
      <c r="AL159">
        <v>0</v>
      </c>
      <c r="AM159">
        <v>0</v>
      </c>
      <c r="AN159">
        <v>50866209</v>
      </c>
      <c r="AO159">
        <v>45340800</v>
      </c>
      <c r="AP159">
        <v>5878739076</v>
      </c>
      <c r="AQ159">
        <v>5878739076</v>
      </c>
      <c r="AR159">
        <v>50866209</v>
      </c>
      <c r="AS159">
        <v>0</v>
      </c>
      <c r="AT159">
        <v>4692267116</v>
      </c>
      <c r="AU159">
        <v>4692267116</v>
      </c>
      <c r="AV159">
        <v>4565874669</v>
      </c>
      <c r="AW159">
        <v>238000141</v>
      </c>
      <c r="AX159">
        <v>238000141</v>
      </c>
      <c r="AY159">
        <v>2082688960</v>
      </c>
      <c r="BA159">
        <v>0</v>
      </c>
      <c r="BB159">
        <v>0</v>
      </c>
      <c r="BC159">
        <v>5878739076</v>
      </c>
      <c r="BD159">
        <v>5878739076</v>
      </c>
      <c r="BE159">
        <v>0</v>
      </c>
      <c r="BF159">
        <v>0</v>
      </c>
      <c r="BG159">
        <v>0</v>
      </c>
      <c r="BH159">
        <v>0</v>
      </c>
      <c r="BJ159">
        <v>2082688960</v>
      </c>
      <c r="BK159">
        <v>1988827429</v>
      </c>
      <c r="BL159">
        <v>1988827429</v>
      </c>
      <c r="BM159">
        <v>2082688960</v>
      </c>
      <c r="BP159">
        <v>0</v>
      </c>
      <c r="BQ159">
        <v>0</v>
      </c>
      <c r="BR159">
        <v>2316760</v>
      </c>
      <c r="BS159">
        <v>45340800</v>
      </c>
    </row>
    <row r="160" spans="1:71">
      <c r="A160" t="s">
        <v>459</v>
      </c>
      <c r="B160" t="s">
        <v>88</v>
      </c>
      <c r="C160">
        <v>2005</v>
      </c>
      <c r="D160" t="s">
        <v>207</v>
      </c>
      <c r="E160">
        <v>8</v>
      </c>
      <c r="F160" t="s">
        <v>360</v>
      </c>
      <c r="G160" t="s">
        <v>389</v>
      </c>
      <c r="H160">
        <v>84939989740</v>
      </c>
      <c r="I160">
        <v>41060762079</v>
      </c>
      <c r="J160">
        <v>35080999559</v>
      </c>
      <c r="K160">
        <v>35080999559</v>
      </c>
      <c r="L160">
        <v>29076789089</v>
      </c>
      <c r="M160">
        <v>27787229654</v>
      </c>
      <c r="N160">
        <v>10721532102</v>
      </c>
      <c r="O160">
        <v>46661529574</v>
      </c>
      <c r="P160">
        <v>46661529574</v>
      </c>
      <c r="Q160">
        <v>0</v>
      </c>
      <c r="R160">
        <v>50415526106</v>
      </c>
      <c r="S160">
        <v>2740135826</v>
      </c>
      <c r="T160">
        <v>2740135826</v>
      </c>
      <c r="U160">
        <v>9475225941</v>
      </c>
      <c r="V160">
        <v>15128011975</v>
      </c>
      <c r="W160">
        <v>9475225941</v>
      </c>
      <c r="X160">
        <v>2740135826</v>
      </c>
      <c r="Y160">
        <v>9475225941</v>
      </c>
      <c r="Z160">
        <v>15128011975</v>
      </c>
      <c r="AA160">
        <v>2694889237</v>
      </c>
      <c r="AB160">
        <v>0</v>
      </c>
      <c r="AC160">
        <v>0</v>
      </c>
      <c r="AD160">
        <v>0</v>
      </c>
      <c r="AE160">
        <v>0</v>
      </c>
      <c r="AF160">
        <v>0</v>
      </c>
      <c r="AG160">
        <v>0</v>
      </c>
      <c r="AH160">
        <v>0</v>
      </c>
      <c r="AI160">
        <v>0</v>
      </c>
      <c r="AJ160">
        <v>0</v>
      </c>
      <c r="AK160">
        <v>0</v>
      </c>
      <c r="AL160">
        <v>0</v>
      </c>
      <c r="AM160">
        <v>0</v>
      </c>
      <c r="AN160">
        <v>8575064303</v>
      </c>
      <c r="AO160">
        <v>2375621435</v>
      </c>
      <c r="AP160">
        <v>97705542265</v>
      </c>
      <c r="AQ160">
        <v>72027572169</v>
      </c>
      <c r="AR160">
        <v>8575064303</v>
      </c>
      <c r="AS160">
        <v>0</v>
      </c>
      <c r="AT160">
        <v>48658815597</v>
      </c>
      <c r="AU160">
        <v>48658815597</v>
      </c>
      <c r="AV160">
        <v>47869855395</v>
      </c>
      <c r="AW160">
        <v>4499383353</v>
      </c>
      <c r="AX160">
        <v>4499383353</v>
      </c>
      <c r="AY160">
        <v>46716311779</v>
      </c>
      <c r="AZ160">
        <v>371786238</v>
      </c>
      <c r="BA160">
        <v>0</v>
      </c>
      <c r="BB160">
        <v>0</v>
      </c>
      <c r="BC160">
        <v>97705542265</v>
      </c>
      <c r="BD160">
        <v>97705542265</v>
      </c>
      <c r="BE160">
        <v>0</v>
      </c>
      <c r="BF160">
        <v>0</v>
      </c>
      <c r="BG160">
        <v>0</v>
      </c>
      <c r="BH160">
        <v>0</v>
      </c>
      <c r="BI160">
        <v>19392384396</v>
      </c>
      <c r="BJ160">
        <v>46716311779</v>
      </c>
      <c r="BK160">
        <v>11339674341</v>
      </c>
      <c r="BL160">
        <v>11339674341</v>
      </c>
      <c r="BM160">
        <v>21038341683</v>
      </c>
      <c r="BN160">
        <v>0</v>
      </c>
      <c r="BO160">
        <v>0</v>
      </c>
      <c r="BP160">
        <v>0</v>
      </c>
      <c r="BQ160">
        <v>0</v>
      </c>
      <c r="BR160">
        <v>5872735339</v>
      </c>
      <c r="BS160">
        <v>2375621435</v>
      </c>
    </row>
    <row r="161" spans="1:71">
      <c r="A161" t="s">
        <v>460</v>
      </c>
      <c r="B161" t="s">
        <v>89</v>
      </c>
      <c r="C161">
        <v>2005</v>
      </c>
      <c r="D161" t="s">
        <v>215</v>
      </c>
      <c r="E161">
        <v>5</v>
      </c>
      <c r="F161" t="s">
        <v>362</v>
      </c>
      <c r="G161" t="s">
        <v>389</v>
      </c>
      <c r="H161">
        <v>2397331496</v>
      </c>
      <c r="I161">
        <v>3495923267</v>
      </c>
      <c r="J161">
        <v>2388698782</v>
      </c>
      <c r="K161">
        <v>2388698782</v>
      </c>
      <c r="L161">
        <v>2328379490</v>
      </c>
      <c r="M161">
        <v>3273728209</v>
      </c>
      <c r="N161">
        <v>1845675203</v>
      </c>
      <c r="O161">
        <v>5563943202</v>
      </c>
      <c r="P161">
        <v>5563943202</v>
      </c>
      <c r="Q161">
        <v>0</v>
      </c>
      <c r="R161">
        <v>6013863925</v>
      </c>
      <c r="S161">
        <v>1168111281</v>
      </c>
      <c r="T161">
        <v>1168111281</v>
      </c>
      <c r="U161">
        <v>1027219317</v>
      </c>
      <c r="V161">
        <v>1827186779</v>
      </c>
      <c r="W161">
        <v>1027219317</v>
      </c>
      <c r="X161">
        <v>1168111281</v>
      </c>
      <c r="Y161">
        <v>1027219317</v>
      </c>
      <c r="Z161">
        <v>1827186779</v>
      </c>
      <c r="AA161">
        <v>244356204</v>
      </c>
      <c r="AB161">
        <v>0</v>
      </c>
      <c r="AL161">
        <v>0</v>
      </c>
      <c r="AM161">
        <v>0</v>
      </c>
      <c r="AN161">
        <v>1089588436</v>
      </c>
      <c r="AO161">
        <v>234914540</v>
      </c>
      <c r="AP161">
        <v>11159320513</v>
      </c>
      <c r="AQ161">
        <v>11159320513</v>
      </c>
      <c r="AR161">
        <v>1089588436</v>
      </c>
      <c r="AS161">
        <v>0</v>
      </c>
      <c r="AT161">
        <v>6825511582</v>
      </c>
      <c r="AU161">
        <v>6825511582</v>
      </c>
      <c r="AV161">
        <v>6564198582</v>
      </c>
      <c r="AW161">
        <v>914259178</v>
      </c>
      <c r="AX161">
        <v>914259178</v>
      </c>
      <c r="AY161">
        <v>5122145909</v>
      </c>
      <c r="BA161">
        <v>0</v>
      </c>
      <c r="BB161">
        <v>0</v>
      </c>
      <c r="BC161">
        <v>11159320513</v>
      </c>
      <c r="BD161">
        <v>11159320513</v>
      </c>
      <c r="BE161">
        <v>0</v>
      </c>
      <c r="BF161">
        <v>0</v>
      </c>
      <c r="BG161">
        <v>0</v>
      </c>
      <c r="BH161">
        <v>0</v>
      </c>
      <c r="BJ161">
        <v>5122145909</v>
      </c>
      <c r="BK161">
        <v>3775735648</v>
      </c>
      <c r="BL161">
        <v>3775735648</v>
      </c>
      <c r="BM161">
        <v>5122145909</v>
      </c>
      <c r="BP161">
        <v>0</v>
      </c>
      <c r="BQ161">
        <v>0</v>
      </c>
      <c r="BR161">
        <v>817706174</v>
      </c>
      <c r="BS161">
        <v>234914540</v>
      </c>
    </row>
    <row r="162" spans="1:71">
      <c r="A162" t="s">
        <v>461</v>
      </c>
      <c r="B162" t="s">
        <v>90</v>
      </c>
      <c r="C162">
        <v>2005</v>
      </c>
      <c r="D162" t="s">
        <v>228</v>
      </c>
      <c r="E162">
        <v>5</v>
      </c>
      <c r="F162" t="s">
        <v>364</v>
      </c>
      <c r="G162" t="s">
        <v>389</v>
      </c>
      <c r="H162">
        <v>12199368364</v>
      </c>
      <c r="I162">
        <v>3637946269</v>
      </c>
      <c r="J162">
        <v>8959432678</v>
      </c>
      <c r="K162">
        <v>8959432678</v>
      </c>
      <c r="L162">
        <v>6558000378</v>
      </c>
      <c r="M162">
        <v>8574814493</v>
      </c>
      <c r="N162">
        <v>5105278381</v>
      </c>
      <c r="O162">
        <v>10272972108</v>
      </c>
      <c r="P162">
        <v>10272972108</v>
      </c>
      <c r="Q162">
        <v>0</v>
      </c>
      <c r="R162">
        <v>10841638845</v>
      </c>
      <c r="S162">
        <v>1198065879</v>
      </c>
      <c r="T162">
        <v>1198065879</v>
      </c>
      <c r="U162">
        <v>1443412528</v>
      </c>
      <c r="V162">
        <v>1832336070</v>
      </c>
      <c r="W162">
        <v>1443412528</v>
      </c>
      <c r="X162">
        <v>1198065879</v>
      </c>
      <c r="Y162">
        <v>1443412528</v>
      </c>
      <c r="Z162">
        <v>1832336070</v>
      </c>
      <c r="AA162">
        <v>429764208</v>
      </c>
      <c r="AB162">
        <v>0</v>
      </c>
      <c r="AC162">
        <v>0</v>
      </c>
      <c r="AD162">
        <v>0</v>
      </c>
      <c r="AE162">
        <v>0</v>
      </c>
      <c r="AF162">
        <v>0</v>
      </c>
      <c r="AG162">
        <v>0</v>
      </c>
      <c r="AH162">
        <v>0</v>
      </c>
      <c r="AI162">
        <v>0</v>
      </c>
      <c r="AJ162">
        <v>0</v>
      </c>
      <c r="AK162">
        <v>0</v>
      </c>
      <c r="AL162">
        <v>0</v>
      </c>
      <c r="AM162">
        <v>0</v>
      </c>
      <c r="AN162">
        <v>1158331415</v>
      </c>
      <c r="AO162">
        <v>472343625</v>
      </c>
      <c r="AP162">
        <v>28100840846</v>
      </c>
      <c r="AQ162">
        <v>16580455122</v>
      </c>
      <c r="AR162">
        <v>1158331415</v>
      </c>
      <c r="AS162">
        <v>0</v>
      </c>
      <c r="AT162">
        <v>15353568460</v>
      </c>
      <c r="AU162">
        <v>15353568460</v>
      </c>
      <c r="AV162">
        <v>15016503229</v>
      </c>
      <c r="AW162">
        <v>713118806</v>
      </c>
      <c r="AX162">
        <v>713118806</v>
      </c>
      <c r="AY162">
        <v>17068078042</v>
      </c>
      <c r="AZ162">
        <v>274947340</v>
      </c>
      <c r="BA162">
        <v>0</v>
      </c>
      <c r="BB162">
        <v>0</v>
      </c>
      <c r="BC162">
        <v>28100840846</v>
      </c>
      <c r="BD162">
        <v>28100840846</v>
      </c>
      <c r="BE162">
        <v>0</v>
      </c>
      <c r="BF162">
        <v>0</v>
      </c>
      <c r="BG162">
        <v>0</v>
      </c>
      <c r="BH162">
        <v>0</v>
      </c>
      <c r="BI162">
        <v>7529609907</v>
      </c>
      <c r="BJ162">
        <v>17068078042</v>
      </c>
      <c r="BK162">
        <v>4346439700</v>
      </c>
      <c r="BL162">
        <v>4346439700</v>
      </c>
      <c r="BM162">
        <v>5547692318</v>
      </c>
      <c r="BN162">
        <v>0</v>
      </c>
      <c r="BO162">
        <v>0</v>
      </c>
      <c r="BP162">
        <v>0</v>
      </c>
      <c r="BQ162">
        <v>0</v>
      </c>
      <c r="BR162">
        <v>402524870</v>
      </c>
      <c r="BS162">
        <v>472343625</v>
      </c>
    </row>
    <row r="163" spans="1:71">
      <c r="A163" t="s">
        <v>462</v>
      </c>
      <c r="B163" t="s">
        <v>91</v>
      </c>
      <c r="C163">
        <v>2005</v>
      </c>
      <c r="D163" t="s">
        <v>228</v>
      </c>
      <c r="E163">
        <v>6</v>
      </c>
      <c r="F163" t="s">
        <v>366</v>
      </c>
      <c r="G163" t="s">
        <v>389</v>
      </c>
      <c r="H163">
        <v>22076998393</v>
      </c>
      <c r="I163">
        <v>4061340613</v>
      </c>
      <c r="J163">
        <v>12527563595</v>
      </c>
      <c r="K163">
        <v>12527563595</v>
      </c>
      <c r="L163">
        <v>9066438504</v>
      </c>
      <c r="M163">
        <v>6214542408</v>
      </c>
      <c r="N163">
        <v>3422238887</v>
      </c>
      <c r="O163">
        <v>16445748538</v>
      </c>
      <c r="P163">
        <v>16445748538</v>
      </c>
      <c r="Q163">
        <v>0</v>
      </c>
      <c r="R163">
        <v>17233343139</v>
      </c>
      <c r="S163">
        <v>1524191741</v>
      </c>
      <c r="T163">
        <v>1524191741</v>
      </c>
      <c r="U163">
        <v>2225087645</v>
      </c>
      <c r="V163">
        <v>3408546513</v>
      </c>
      <c r="W163">
        <v>2225087645</v>
      </c>
      <c r="X163">
        <v>1524191741</v>
      </c>
      <c r="Y163">
        <v>2225087645</v>
      </c>
      <c r="Z163">
        <v>3408546513</v>
      </c>
      <c r="AA163">
        <v>352537225</v>
      </c>
      <c r="AB163">
        <v>0</v>
      </c>
      <c r="AC163">
        <v>0</v>
      </c>
      <c r="AD163">
        <v>0</v>
      </c>
      <c r="AE163">
        <v>0</v>
      </c>
      <c r="AF163">
        <v>0</v>
      </c>
      <c r="AG163">
        <v>0</v>
      </c>
      <c r="AH163">
        <v>0</v>
      </c>
      <c r="AI163">
        <v>0</v>
      </c>
      <c r="AJ163">
        <v>0</v>
      </c>
      <c r="AK163">
        <v>0</v>
      </c>
      <c r="AL163">
        <v>0</v>
      </c>
      <c r="AM163">
        <v>0</v>
      </c>
      <c r="AN163">
        <v>2416762005</v>
      </c>
      <c r="AO163">
        <v>875905483</v>
      </c>
      <c r="AP163">
        <v>40413986609</v>
      </c>
      <c r="AQ163">
        <v>24879579790</v>
      </c>
      <c r="AR163">
        <v>2416762005</v>
      </c>
      <c r="AS163">
        <v>0</v>
      </c>
      <c r="AT163">
        <v>23204025217</v>
      </c>
      <c r="AU163">
        <v>23204025217</v>
      </c>
      <c r="AV163">
        <v>23043970184</v>
      </c>
      <c r="AW163">
        <v>821115725</v>
      </c>
      <c r="AX163">
        <v>821115725</v>
      </c>
      <c r="AY163">
        <v>23222807818</v>
      </c>
      <c r="AZ163">
        <v>373985401</v>
      </c>
      <c r="BA163">
        <v>0</v>
      </c>
      <c r="BB163">
        <v>0</v>
      </c>
      <c r="BC163">
        <v>40413986609</v>
      </c>
      <c r="BD163">
        <v>40413986609</v>
      </c>
      <c r="BE163">
        <v>0</v>
      </c>
      <c r="BF163">
        <v>0</v>
      </c>
      <c r="BG163">
        <v>0</v>
      </c>
      <c r="BH163">
        <v>0</v>
      </c>
      <c r="BI163">
        <v>9069320368</v>
      </c>
      <c r="BJ163">
        <v>23222807818</v>
      </c>
      <c r="BK163">
        <v>5184156396</v>
      </c>
      <c r="BL163">
        <v>5184156396</v>
      </c>
      <c r="BM163">
        <v>7688400999</v>
      </c>
      <c r="BN163">
        <v>0</v>
      </c>
      <c r="BO163">
        <v>0</v>
      </c>
      <c r="BP163">
        <v>0</v>
      </c>
      <c r="BQ163">
        <v>0</v>
      </c>
      <c r="BR163">
        <v>1428343139</v>
      </c>
      <c r="BS163">
        <v>875905483</v>
      </c>
    </row>
    <row r="164" spans="1:71">
      <c r="A164" t="s">
        <v>463</v>
      </c>
      <c r="B164" t="s">
        <v>92</v>
      </c>
      <c r="C164">
        <v>2005</v>
      </c>
      <c r="D164" t="s">
        <v>228</v>
      </c>
      <c r="E164">
        <v>6</v>
      </c>
      <c r="F164" t="s">
        <v>368</v>
      </c>
      <c r="G164" t="s">
        <v>389</v>
      </c>
      <c r="H164">
        <v>41913612231</v>
      </c>
      <c r="I164">
        <v>6948979210</v>
      </c>
      <c r="J164">
        <v>16043373215</v>
      </c>
      <c r="K164">
        <v>16043373215</v>
      </c>
      <c r="L164">
        <v>12861937865</v>
      </c>
      <c r="M164">
        <v>14058510646</v>
      </c>
      <c r="N164">
        <v>9167137400</v>
      </c>
      <c r="O164">
        <v>15311925580</v>
      </c>
      <c r="P164">
        <v>15311925580</v>
      </c>
      <c r="Q164">
        <v>0</v>
      </c>
      <c r="R164">
        <v>16681001000</v>
      </c>
      <c r="S164">
        <v>1329058781</v>
      </c>
      <c r="T164">
        <v>1329058781</v>
      </c>
      <c r="U164">
        <v>3067252657</v>
      </c>
      <c r="V164">
        <v>4227173105</v>
      </c>
      <c r="W164">
        <v>3067252657</v>
      </c>
      <c r="X164">
        <v>1329058781</v>
      </c>
      <c r="Y164">
        <v>3067252657</v>
      </c>
      <c r="Z164">
        <v>4227173105</v>
      </c>
      <c r="AA164">
        <v>576969713</v>
      </c>
      <c r="AB164">
        <v>0</v>
      </c>
      <c r="AC164">
        <v>0</v>
      </c>
      <c r="AD164">
        <v>0</v>
      </c>
      <c r="AE164">
        <v>0</v>
      </c>
      <c r="AF164">
        <v>0</v>
      </c>
      <c r="AG164">
        <v>0</v>
      </c>
      <c r="AH164">
        <v>0</v>
      </c>
      <c r="AI164">
        <v>0</v>
      </c>
      <c r="AJ164">
        <v>0</v>
      </c>
      <c r="AK164">
        <v>0</v>
      </c>
      <c r="AL164">
        <v>0</v>
      </c>
      <c r="AM164">
        <v>0</v>
      </c>
      <c r="AN164">
        <v>2455246714</v>
      </c>
      <c r="AO164">
        <v>1061930351</v>
      </c>
      <c r="AP164">
        <v>40790540048</v>
      </c>
      <c r="AQ164">
        <v>25371664633</v>
      </c>
      <c r="AR164">
        <v>2455246714</v>
      </c>
      <c r="AS164">
        <v>0</v>
      </c>
      <c r="AT164">
        <v>21935026056</v>
      </c>
      <c r="AU164">
        <v>21935026056</v>
      </c>
      <c r="AV164">
        <v>21083590456</v>
      </c>
      <c r="AW164">
        <v>1072269544</v>
      </c>
      <c r="AX164">
        <v>1072269544</v>
      </c>
      <c r="AY164">
        <v>23981077200</v>
      </c>
      <c r="AZ164">
        <v>263026356</v>
      </c>
      <c r="BA164">
        <v>0</v>
      </c>
      <c r="BB164">
        <v>0</v>
      </c>
      <c r="BC164">
        <v>40790540048</v>
      </c>
      <c r="BD164">
        <v>40790540048</v>
      </c>
      <c r="BE164">
        <v>0</v>
      </c>
      <c r="BF164">
        <v>0</v>
      </c>
      <c r="BG164">
        <v>0</v>
      </c>
      <c r="BH164">
        <v>0</v>
      </c>
      <c r="BI164">
        <v>10300016671</v>
      </c>
      <c r="BJ164">
        <v>23981077200</v>
      </c>
      <c r="BK164">
        <v>6097106132</v>
      </c>
      <c r="BL164">
        <v>6097106132</v>
      </c>
      <c r="BM164">
        <v>8562201785</v>
      </c>
      <c r="BN164">
        <v>0</v>
      </c>
      <c r="BO164">
        <v>0</v>
      </c>
      <c r="BP164">
        <v>0</v>
      </c>
      <c r="BQ164">
        <v>0</v>
      </c>
      <c r="BR164">
        <v>1178938143</v>
      </c>
      <c r="BS164">
        <v>1061930351</v>
      </c>
    </row>
    <row r="165" spans="1:71">
      <c r="A165" t="s">
        <v>464</v>
      </c>
      <c r="B165" t="s">
        <v>93</v>
      </c>
      <c r="C165">
        <v>2005</v>
      </c>
      <c r="D165" t="s">
        <v>228</v>
      </c>
      <c r="E165">
        <v>5</v>
      </c>
      <c r="F165" t="s">
        <v>370</v>
      </c>
      <c r="G165" t="s">
        <v>389</v>
      </c>
      <c r="H165">
        <v>11108113750</v>
      </c>
      <c r="I165">
        <v>3321544986</v>
      </c>
      <c r="J165">
        <v>7046816456</v>
      </c>
      <c r="K165">
        <v>7046816456</v>
      </c>
      <c r="L165">
        <v>4957522030</v>
      </c>
      <c r="M165">
        <v>4407721213</v>
      </c>
      <c r="N165">
        <v>2290911604</v>
      </c>
      <c r="O165">
        <v>9029653072</v>
      </c>
      <c r="P165">
        <v>9029653072</v>
      </c>
      <c r="Q165">
        <v>0</v>
      </c>
      <c r="R165">
        <v>9451557035</v>
      </c>
      <c r="S165">
        <v>852414839</v>
      </c>
      <c r="T165">
        <v>852414839</v>
      </c>
      <c r="U165">
        <v>742663380</v>
      </c>
      <c r="V165">
        <v>922902344</v>
      </c>
      <c r="W165">
        <v>742663380</v>
      </c>
      <c r="X165">
        <v>852414839</v>
      </c>
      <c r="Y165">
        <v>742663380</v>
      </c>
      <c r="Z165">
        <v>922902344</v>
      </c>
      <c r="AA165">
        <v>413257381</v>
      </c>
      <c r="AB165">
        <v>0</v>
      </c>
      <c r="AC165">
        <v>0</v>
      </c>
      <c r="AD165">
        <v>0</v>
      </c>
      <c r="AE165">
        <v>0</v>
      </c>
      <c r="AF165">
        <v>0</v>
      </c>
      <c r="AG165">
        <v>0</v>
      </c>
      <c r="AH165">
        <v>0</v>
      </c>
      <c r="AI165">
        <v>0</v>
      </c>
      <c r="AJ165">
        <v>0</v>
      </c>
      <c r="AK165">
        <v>0</v>
      </c>
      <c r="AL165">
        <v>0</v>
      </c>
      <c r="AM165">
        <v>0</v>
      </c>
      <c r="AN165">
        <v>716846017</v>
      </c>
      <c r="AO165">
        <v>488347518</v>
      </c>
      <c r="AP165">
        <v>25047204276</v>
      </c>
      <c r="AQ165">
        <v>13863384934</v>
      </c>
      <c r="AR165">
        <v>716846017</v>
      </c>
      <c r="AS165">
        <v>0</v>
      </c>
      <c r="AT165">
        <v>14111918316</v>
      </c>
      <c r="AU165">
        <v>14111918316</v>
      </c>
      <c r="AV165">
        <v>13169204540</v>
      </c>
      <c r="AW165">
        <v>512874520</v>
      </c>
      <c r="AX165">
        <v>512874520</v>
      </c>
      <c r="AY165">
        <v>15581307758</v>
      </c>
      <c r="AZ165">
        <v>207289194.5</v>
      </c>
      <c r="BA165">
        <v>0</v>
      </c>
      <c r="BB165">
        <v>0</v>
      </c>
      <c r="BC165">
        <v>25047204276</v>
      </c>
      <c r="BD165">
        <v>25047204276</v>
      </c>
      <c r="BE165">
        <v>0</v>
      </c>
      <c r="BF165">
        <v>0</v>
      </c>
      <c r="BG165">
        <v>0</v>
      </c>
      <c r="BH165">
        <v>0</v>
      </c>
      <c r="BI165">
        <v>6917535827</v>
      </c>
      <c r="BJ165">
        <v>15581307758</v>
      </c>
      <c r="BK165">
        <v>3578524062</v>
      </c>
      <c r="BL165">
        <v>3578524062</v>
      </c>
      <c r="BM165">
        <v>4397488416</v>
      </c>
      <c r="BN165">
        <v>0</v>
      </c>
      <c r="BO165">
        <v>0</v>
      </c>
      <c r="BP165">
        <v>0</v>
      </c>
      <c r="BQ165">
        <v>0</v>
      </c>
      <c r="BR165">
        <v>195443030</v>
      </c>
      <c r="BS165">
        <v>488347518</v>
      </c>
    </row>
    <row r="166" spans="1:71">
      <c r="A166" t="s">
        <v>465</v>
      </c>
      <c r="B166" t="s">
        <v>94</v>
      </c>
      <c r="C166">
        <v>2005</v>
      </c>
      <c r="D166" t="s">
        <v>228</v>
      </c>
      <c r="E166">
        <v>5</v>
      </c>
      <c r="F166" t="s">
        <v>372</v>
      </c>
      <c r="G166" t="s">
        <v>389</v>
      </c>
      <c r="H166">
        <v>11080006145</v>
      </c>
      <c r="I166">
        <v>3640702045</v>
      </c>
      <c r="J166">
        <v>8374510760</v>
      </c>
      <c r="K166">
        <v>8374510760</v>
      </c>
      <c r="L166">
        <v>6019428082</v>
      </c>
      <c r="M166">
        <v>3774432710</v>
      </c>
      <c r="N166">
        <v>2125651057</v>
      </c>
      <c r="O166">
        <v>9250839333</v>
      </c>
      <c r="P166">
        <v>9250839333</v>
      </c>
      <c r="Q166">
        <v>0</v>
      </c>
      <c r="R166">
        <v>9742909766</v>
      </c>
      <c r="S166">
        <v>976823439</v>
      </c>
      <c r="T166">
        <v>976823439</v>
      </c>
      <c r="U166">
        <v>879819057</v>
      </c>
      <c r="V166">
        <v>1344610401</v>
      </c>
      <c r="W166">
        <v>879819057</v>
      </c>
      <c r="X166">
        <v>976823439</v>
      </c>
      <c r="Y166">
        <v>879819057</v>
      </c>
      <c r="Z166">
        <v>1344610401</v>
      </c>
      <c r="AA166">
        <v>350934173</v>
      </c>
      <c r="AB166">
        <v>0</v>
      </c>
      <c r="AC166">
        <v>0</v>
      </c>
      <c r="AD166">
        <v>0</v>
      </c>
      <c r="AE166">
        <v>0</v>
      </c>
      <c r="AF166">
        <v>0</v>
      </c>
      <c r="AG166">
        <v>0</v>
      </c>
      <c r="AH166">
        <v>0</v>
      </c>
      <c r="AI166">
        <v>0</v>
      </c>
      <c r="AJ166">
        <v>0</v>
      </c>
      <c r="AK166">
        <v>0</v>
      </c>
      <c r="AL166">
        <v>0</v>
      </c>
      <c r="AM166">
        <v>0</v>
      </c>
      <c r="AN166">
        <v>1077079644</v>
      </c>
      <c r="AO166">
        <v>447097659</v>
      </c>
      <c r="AP166">
        <v>25481617958</v>
      </c>
      <c r="AQ166">
        <v>14418258067</v>
      </c>
      <c r="AR166">
        <v>1077079644</v>
      </c>
      <c r="AS166">
        <v>0</v>
      </c>
      <c r="AT166">
        <v>14018153057</v>
      </c>
      <c r="AU166">
        <v>14018153057</v>
      </c>
      <c r="AV166">
        <v>13969140452</v>
      </c>
      <c r="AW166">
        <v>586828080</v>
      </c>
      <c r="AX166">
        <v>586828080</v>
      </c>
      <c r="AY166">
        <v>15679667317</v>
      </c>
      <c r="AZ166">
        <v>306444084.5</v>
      </c>
      <c r="BA166">
        <v>0</v>
      </c>
      <c r="BB166">
        <v>0</v>
      </c>
      <c r="BC166">
        <v>25481617958</v>
      </c>
      <c r="BD166">
        <v>25481617958</v>
      </c>
      <c r="BE166">
        <v>0</v>
      </c>
      <c r="BF166">
        <v>0</v>
      </c>
      <c r="BG166">
        <v>0</v>
      </c>
      <c r="BH166">
        <v>0</v>
      </c>
      <c r="BI166">
        <v>6416802485</v>
      </c>
      <c r="BJ166">
        <v>15679667317</v>
      </c>
      <c r="BK166">
        <v>3368050940</v>
      </c>
      <c r="BL166">
        <v>3368050940</v>
      </c>
      <c r="BM166">
        <v>4616307426</v>
      </c>
      <c r="BN166">
        <v>0</v>
      </c>
      <c r="BO166">
        <v>0</v>
      </c>
      <c r="BP166">
        <v>0</v>
      </c>
      <c r="BQ166">
        <v>0</v>
      </c>
      <c r="BR166">
        <v>453407704</v>
      </c>
      <c r="BS166">
        <v>447097659</v>
      </c>
    </row>
    <row r="167" spans="1:71">
      <c r="A167" t="s">
        <v>466</v>
      </c>
      <c r="B167" t="s">
        <v>95</v>
      </c>
      <c r="C167">
        <v>2005</v>
      </c>
      <c r="D167" t="s">
        <v>228</v>
      </c>
      <c r="E167">
        <v>6</v>
      </c>
      <c r="F167" t="s">
        <v>374</v>
      </c>
      <c r="G167" t="s">
        <v>389</v>
      </c>
      <c r="H167">
        <v>18426995964</v>
      </c>
      <c r="I167">
        <v>3649777054</v>
      </c>
      <c r="J167">
        <v>11112509809</v>
      </c>
      <c r="K167">
        <v>11112509809</v>
      </c>
      <c r="L167">
        <v>8174707905</v>
      </c>
      <c r="M167">
        <v>6884277104</v>
      </c>
      <c r="N167">
        <v>3840273231</v>
      </c>
      <c r="O167">
        <v>16093178994</v>
      </c>
      <c r="P167">
        <v>16093178994</v>
      </c>
      <c r="Q167">
        <v>0</v>
      </c>
      <c r="R167">
        <v>17082547900</v>
      </c>
      <c r="S167">
        <v>2708624934</v>
      </c>
      <c r="T167">
        <v>2708624934</v>
      </c>
      <c r="U167">
        <v>1677626658</v>
      </c>
      <c r="V167">
        <v>2222311032</v>
      </c>
      <c r="W167">
        <v>1677626658</v>
      </c>
      <c r="X167">
        <v>2708624934</v>
      </c>
      <c r="Y167">
        <v>1677626658</v>
      </c>
      <c r="Z167">
        <v>2222311032</v>
      </c>
      <c r="AA167">
        <v>428038422</v>
      </c>
      <c r="AB167">
        <v>0</v>
      </c>
      <c r="AC167">
        <v>0</v>
      </c>
      <c r="AD167">
        <v>0</v>
      </c>
      <c r="AE167">
        <v>0</v>
      </c>
      <c r="AF167">
        <v>0</v>
      </c>
      <c r="AG167">
        <v>0</v>
      </c>
      <c r="AH167">
        <v>0</v>
      </c>
      <c r="AI167">
        <v>0</v>
      </c>
      <c r="AJ167">
        <v>0</v>
      </c>
      <c r="AK167">
        <v>0</v>
      </c>
      <c r="AL167">
        <v>0</v>
      </c>
      <c r="AM167">
        <v>0</v>
      </c>
      <c r="AN167">
        <v>1763390830</v>
      </c>
      <c r="AO167">
        <v>1035893587</v>
      </c>
      <c r="AP167">
        <v>39569044381</v>
      </c>
      <c r="AQ167">
        <v>25747456691</v>
      </c>
      <c r="AR167">
        <v>1763390830</v>
      </c>
      <c r="AS167">
        <v>0</v>
      </c>
      <c r="AT167">
        <v>23442694350</v>
      </c>
      <c r="AU167">
        <v>23442694350</v>
      </c>
      <c r="AV167">
        <v>23064747038</v>
      </c>
      <c r="AW167">
        <v>934616614</v>
      </c>
      <c r="AX167">
        <v>934616614</v>
      </c>
      <c r="AY167">
        <v>22259990459</v>
      </c>
      <c r="AZ167">
        <v>428590071.5</v>
      </c>
      <c r="BA167">
        <v>0</v>
      </c>
      <c r="BB167">
        <v>0</v>
      </c>
      <c r="BC167">
        <v>39569044381</v>
      </c>
      <c r="BD167">
        <v>39569044381</v>
      </c>
      <c r="BE167">
        <v>0</v>
      </c>
      <c r="BF167">
        <v>0</v>
      </c>
      <c r="BG167">
        <v>0</v>
      </c>
      <c r="BH167">
        <v>0</v>
      </c>
      <c r="BI167">
        <v>8360404088</v>
      </c>
      <c r="BJ167">
        <v>22259990459</v>
      </c>
      <c r="BK167">
        <v>6453445001</v>
      </c>
      <c r="BL167">
        <v>6453445001</v>
      </c>
      <c r="BM167">
        <v>8438402769</v>
      </c>
      <c r="BN167">
        <v>0</v>
      </c>
      <c r="BO167">
        <v>0</v>
      </c>
      <c r="BP167">
        <v>0</v>
      </c>
      <c r="BQ167">
        <v>0</v>
      </c>
      <c r="BR167">
        <v>571340533</v>
      </c>
      <c r="BS167">
        <v>1035893587</v>
      </c>
    </row>
    <row r="168" spans="1:71">
      <c r="A168" t="s">
        <v>467</v>
      </c>
      <c r="B168" t="s">
        <v>96</v>
      </c>
      <c r="C168">
        <v>2005</v>
      </c>
      <c r="D168" t="s">
        <v>212</v>
      </c>
      <c r="E168">
        <v>1</v>
      </c>
      <c r="F168" t="s">
        <v>376</v>
      </c>
      <c r="G168" t="s">
        <v>389</v>
      </c>
      <c r="H168">
        <v>263092741</v>
      </c>
      <c r="I168">
        <v>200731481</v>
      </c>
      <c r="J168">
        <v>377433421</v>
      </c>
      <c r="K168">
        <v>377433421</v>
      </c>
      <c r="L168">
        <v>374315974</v>
      </c>
      <c r="M168">
        <v>843398627</v>
      </c>
      <c r="N168">
        <v>582237848</v>
      </c>
      <c r="O168">
        <v>1451382593</v>
      </c>
      <c r="P168">
        <v>1451382593</v>
      </c>
      <c r="Q168">
        <v>0</v>
      </c>
      <c r="R168">
        <v>1520266927</v>
      </c>
      <c r="S168">
        <v>311351643</v>
      </c>
      <c r="T168">
        <v>311351643</v>
      </c>
      <c r="U168">
        <v>149032189</v>
      </c>
      <c r="V168">
        <v>154920189</v>
      </c>
      <c r="W168">
        <v>149032189</v>
      </c>
      <c r="X168">
        <v>311351643</v>
      </c>
      <c r="Y168">
        <v>149032189</v>
      </c>
      <c r="Z168">
        <v>154920189</v>
      </c>
      <c r="AA168">
        <v>103691972</v>
      </c>
      <c r="AB168">
        <v>0</v>
      </c>
      <c r="AL168">
        <v>0</v>
      </c>
      <c r="AM168">
        <v>0</v>
      </c>
      <c r="AN168">
        <v>16983391</v>
      </c>
      <c r="AO168">
        <v>10282391</v>
      </c>
      <c r="AP168">
        <v>2099719710</v>
      </c>
      <c r="AQ168">
        <v>2099719710</v>
      </c>
      <c r="AR168">
        <v>16983391</v>
      </c>
      <c r="AS168">
        <v>0</v>
      </c>
      <c r="AT168">
        <v>1342708099</v>
      </c>
      <c r="AU168">
        <v>1342708099</v>
      </c>
      <c r="AV168">
        <v>1264562354</v>
      </c>
      <c r="AW168">
        <v>156498538</v>
      </c>
      <c r="AX168">
        <v>156498538</v>
      </c>
      <c r="AY168">
        <v>564016803</v>
      </c>
      <c r="BA168">
        <v>0</v>
      </c>
      <c r="BB168">
        <v>0</v>
      </c>
      <c r="BC168">
        <v>2099719710</v>
      </c>
      <c r="BD168">
        <v>2099719710</v>
      </c>
      <c r="BE168">
        <v>0</v>
      </c>
      <c r="BF168">
        <v>0</v>
      </c>
      <c r="BG168">
        <v>0</v>
      </c>
      <c r="BH168">
        <v>0</v>
      </c>
      <c r="BJ168">
        <v>564016803</v>
      </c>
      <c r="BK168">
        <v>486441600</v>
      </c>
      <c r="BL168">
        <v>486441600</v>
      </c>
      <c r="BM168">
        <v>564016803</v>
      </c>
      <c r="BP168">
        <v>0</v>
      </c>
      <c r="BQ168">
        <v>0</v>
      </c>
      <c r="BR168">
        <v>6201000</v>
      </c>
      <c r="BS168">
        <v>10282391</v>
      </c>
    </row>
    <row r="169" spans="1:71">
      <c r="A169" t="s">
        <v>468</v>
      </c>
      <c r="B169" t="s">
        <v>97</v>
      </c>
      <c r="C169">
        <v>2005</v>
      </c>
      <c r="D169" t="s">
        <v>228</v>
      </c>
      <c r="E169">
        <v>5</v>
      </c>
      <c r="F169" t="s">
        <v>378</v>
      </c>
      <c r="G169" t="s">
        <v>389</v>
      </c>
      <c r="H169">
        <v>12329101275</v>
      </c>
      <c r="I169">
        <v>3441832030</v>
      </c>
      <c r="J169">
        <v>7824722708</v>
      </c>
      <c r="K169">
        <v>7824722708</v>
      </c>
      <c r="L169">
        <v>5259066113</v>
      </c>
      <c r="M169">
        <v>5599016817</v>
      </c>
      <c r="N169">
        <v>3572512342</v>
      </c>
      <c r="O169">
        <v>13550169945</v>
      </c>
      <c r="P169">
        <v>13550169945</v>
      </c>
      <c r="Q169">
        <v>0</v>
      </c>
      <c r="R169">
        <v>14191806924</v>
      </c>
      <c r="S169">
        <v>1172264585</v>
      </c>
      <c r="T169">
        <v>1172264585</v>
      </c>
      <c r="U169">
        <v>999591050</v>
      </c>
      <c r="V169">
        <v>1310042350</v>
      </c>
      <c r="W169">
        <v>999591050</v>
      </c>
      <c r="X169">
        <v>1172264585</v>
      </c>
      <c r="Y169">
        <v>999591050</v>
      </c>
      <c r="Z169">
        <v>1310042350</v>
      </c>
      <c r="AA169">
        <v>511827980</v>
      </c>
      <c r="AB169">
        <v>0</v>
      </c>
      <c r="AC169">
        <v>0</v>
      </c>
      <c r="AD169">
        <v>0</v>
      </c>
      <c r="AE169">
        <v>0</v>
      </c>
      <c r="AF169">
        <v>0</v>
      </c>
      <c r="AG169">
        <v>0</v>
      </c>
      <c r="AH169">
        <v>0</v>
      </c>
      <c r="AI169">
        <v>0</v>
      </c>
      <c r="AJ169">
        <v>0</v>
      </c>
      <c r="AK169">
        <v>0</v>
      </c>
      <c r="AL169">
        <v>0</v>
      </c>
      <c r="AM169">
        <v>0</v>
      </c>
      <c r="AN169">
        <v>897558466</v>
      </c>
      <c r="AO169">
        <v>490568341</v>
      </c>
      <c r="AP169">
        <v>31035106096</v>
      </c>
      <c r="AQ169">
        <v>19943725996</v>
      </c>
      <c r="AR169">
        <v>897558466</v>
      </c>
      <c r="AS169">
        <v>0</v>
      </c>
      <c r="AT169">
        <v>17791229616</v>
      </c>
      <c r="AU169">
        <v>17791229616</v>
      </c>
      <c r="AV169">
        <v>17652026090</v>
      </c>
      <c r="AW169">
        <v>1250372152</v>
      </c>
      <c r="AX169">
        <v>1250372152</v>
      </c>
      <c r="AY169">
        <v>16934673999</v>
      </c>
      <c r="AZ169">
        <v>273937026</v>
      </c>
      <c r="BA169">
        <v>0</v>
      </c>
      <c r="BB169">
        <v>0</v>
      </c>
      <c r="BC169">
        <v>31035106096</v>
      </c>
      <c r="BD169">
        <v>31035106096</v>
      </c>
      <c r="BE169">
        <v>0</v>
      </c>
      <c r="BF169">
        <v>0</v>
      </c>
      <c r="BG169">
        <v>0</v>
      </c>
      <c r="BH169">
        <v>0</v>
      </c>
      <c r="BI169">
        <v>6739003842</v>
      </c>
      <c r="BJ169">
        <v>16934673999</v>
      </c>
      <c r="BK169">
        <v>4695163850</v>
      </c>
      <c r="BL169">
        <v>4695163850</v>
      </c>
      <c r="BM169">
        <v>5843293899</v>
      </c>
      <c r="BN169">
        <v>0</v>
      </c>
      <c r="BO169">
        <v>0</v>
      </c>
      <c r="BP169">
        <v>0</v>
      </c>
      <c r="BQ169">
        <v>0</v>
      </c>
      <c r="BR169">
        <v>316191442</v>
      </c>
      <c r="BS169">
        <v>490568341</v>
      </c>
    </row>
    <row r="170" spans="1:71">
      <c r="A170" t="s">
        <v>469</v>
      </c>
      <c r="B170" t="s">
        <v>98</v>
      </c>
      <c r="C170">
        <v>2005</v>
      </c>
      <c r="D170" t="s">
        <v>380</v>
      </c>
      <c r="E170">
        <v>1</v>
      </c>
      <c r="F170" t="s">
        <v>381</v>
      </c>
      <c r="G170" t="s">
        <v>389</v>
      </c>
      <c r="H170">
        <v>7848506267</v>
      </c>
      <c r="I170">
        <v>582711841</v>
      </c>
      <c r="J170">
        <v>1832571215</v>
      </c>
      <c r="K170">
        <v>1832571215</v>
      </c>
      <c r="L170">
        <v>1799727034</v>
      </c>
      <c r="M170">
        <v>355531535</v>
      </c>
      <c r="N170">
        <v>260354619</v>
      </c>
      <c r="O170">
        <v>2123920914</v>
      </c>
      <c r="P170">
        <v>2123920914</v>
      </c>
      <c r="Q170">
        <v>0</v>
      </c>
      <c r="R170">
        <v>2149686041</v>
      </c>
      <c r="S170">
        <v>68380980</v>
      </c>
      <c r="T170">
        <v>68380980</v>
      </c>
      <c r="U170">
        <v>124089342</v>
      </c>
      <c r="V170">
        <v>182640908</v>
      </c>
      <c r="W170">
        <v>124089342</v>
      </c>
      <c r="X170">
        <v>68380980</v>
      </c>
      <c r="Y170">
        <v>124089342</v>
      </c>
      <c r="Z170">
        <v>182640908</v>
      </c>
      <c r="AA170">
        <v>211147877</v>
      </c>
      <c r="AB170">
        <v>0</v>
      </c>
      <c r="AL170">
        <v>0</v>
      </c>
      <c r="AM170">
        <v>0</v>
      </c>
      <c r="AN170">
        <v>202628321</v>
      </c>
      <c r="AO170">
        <v>30840507</v>
      </c>
      <c r="AP170">
        <v>2556313013</v>
      </c>
      <c r="AQ170">
        <v>2556313013</v>
      </c>
      <c r="AR170">
        <v>202628321</v>
      </c>
      <c r="AS170">
        <v>0</v>
      </c>
      <c r="AT170">
        <v>1057872288</v>
      </c>
      <c r="AU170">
        <v>1057872288</v>
      </c>
      <c r="AV170">
        <v>1229942308</v>
      </c>
      <c r="AW170">
        <v>493247381</v>
      </c>
      <c r="AX170">
        <v>493247381</v>
      </c>
      <c r="AY170">
        <v>407527057</v>
      </c>
      <c r="BA170">
        <v>0</v>
      </c>
      <c r="BB170">
        <v>0</v>
      </c>
      <c r="BC170">
        <v>2556313013</v>
      </c>
      <c r="BD170">
        <v>2556313013</v>
      </c>
      <c r="BE170">
        <v>0</v>
      </c>
      <c r="BF170">
        <v>0</v>
      </c>
      <c r="BG170">
        <v>0</v>
      </c>
      <c r="BH170">
        <v>0</v>
      </c>
      <c r="BJ170">
        <v>407527057</v>
      </c>
      <c r="BK170">
        <v>164334000</v>
      </c>
      <c r="BL170">
        <v>164334000</v>
      </c>
      <c r="BM170">
        <v>407527057</v>
      </c>
      <c r="BP170">
        <v>0</v>
      </c>
      <c r="BQ170">
        <v>0</v>
      </c>
      <c r="BR170">
        <v>35154806</v>
      </c>
      <c r="BS170">
        <v>30840507</v>
      </c>
    </row>
    <row r="171" spans="1:71">
      <c r="A171" t="s">
        <v>470</v>
      </c>
      <c r="B171" t="s">
        <v>99</v>
      </c>
      <c r="C171">
        <v>2005</v>
      </c>
      <c r="D171" t="s">
        <v>380</v>
      </c>
      <c r="E171">
        <v>1</v>
      </c>
      <c r="F171" t="s">
        <v>383</v>
      </c>
      <c r="G171" t="s">
        <v>389</v>
      </c>
      <c r="H171">
        <v>172645933</v>
      </c>
      <c r="I171">
        <v>306072353</v>
      </c>
      <c r="J171">
        <v>597706032</v>
      </c>
      <c r="K171">
        <v>597706032</v>
      </c>
      <c r="L171">
        <v>592035566</v>
      </c>
      <c r="M171">
        <v>416448683</v>
      </c>
      <c r="N171">
        <v>248535493</v>
      </c>
      <c r="O171">
        <v>1784915233</v>
      </c>
      <c r="P171">
        <v>1784915233</v>
      </c>
      <c r="Q171">
        <v>0</v>
      </c>
      <c r="R171">
        <v>1859196428</v>
      </c>
      <c r="S171">
        <v>1004357412</v>
      </c>
      <c r="T171">
        <v>1004357412</v>
      </c>
      <c r="U171">
        <v>174634258</v>
      </c>
      <c r="V171">
        <v>189350375</v>
      </c>
      <c r="W171">
        <v>174634258</v>
      </c>
      <c r="X171">
        <v>1004357412</v>
      </c>
      <c r="Y171">
        <v>174634258</v>
      </c>
      <c r="Z171">
        <v>189350375</v>
      </c>
      <c r="AA171">
        <v>129608106</v>
      </c>
      <c r="AB171">
        <v>0</v>
      </c>
      <c r="AL171">
        <v>0</v>
      </c>
      <c r="AM171">
        <v>0</v>
      </c>
      <c r="AN171">
        <v>42438601</v>
      </c>
      <c r="AO171">
        <v>6840000</v>
      </c>
      <c r="AP171">
        <v>2205534122</v>
      </c>
      <c r="AQ171">
        <v>2205534122</v>
      </c>
      <c r="AR171">
        <v>42438601</v>
      </c>
      <c r="AS171">
        <v>0</v>
      </c>
      <c r="AT171">
        <v>561462323</v>
      </c>
      <c r="AU171">
        <v>561462323</v>
      </c>
      <c r="AV171">
        <v>577568891</v>
      </c>
      <c r="AW171">
        <v>216731156</v>
      </c>
      <c r="AX171">
        <v>216731156</v>
      </c>
      <c r="AY171">
        <v>339313009</v>
      </c>
      <c r="BA171">
        <v>0</v>
      </c>
      <c r="BB171">
        <v>0</v>
      </c>
      <c r="BC171">
        <v>2205534122</v>
      </c>
      <c r="BD171">
        <v>2205534122</v>
      </c>
      <c r="BE171">
        <v>0</v>
      </c>
      <c r="BF171">
        <v>0</v>
      </c>
      <c r="BG171">
        <v>0</v>
      </c>
      <c r="BH171">
        <v>0</v>
      </c>
      <c r="BJ171">
        <v>339313009</v>
      </c>
      <c r="BK171">
        <v>287208220</v>
      </c>
      <c r="BL171">
        <v>287208220</v>
      </c>
      <c r="BM171">
        <v>339313009</v>
      </c>
      <c r="BP171">
        <v>0</v>
      </c>
      <c r="BQ171">
        <v>0</v>
      </c>
      <c r="BR171">
        <v>15249830</v>
      </c>
      <c r="BS171">
        <v>6840000</v>
      </c>
    </row>
    <row r="172" spans="1:71">
      <c r="A172" t="s">
        <v>471</v>
      </c>
      <c r="B172" t="s">
        <v>100</v>
      </c>
      <c r="C172">
        <v>2005</v>
      </c>
      <c r="D172" t="s">
        <v>380</v>
      </c>
      <c r="E172">
        <v>1</v>
      </c>
      <c r="F172" t="s">
        <v>385</v>
      </c>
      <c r="G172" t="s">
        <v>389</v>
      </c>
      <c r="H172">
        <v>3089963141</v>
      </c>
      <c r="I172">
        <v>1660801694</v>
      </c>
      <c r="J172">
        <v>2181446562</v>
      </c>
      <c r="K172">
        <v>2181446562</v>
      </c>
      <c r="L172">
        <v>2142590269</v>
      </c>
      <c r="M172">
        <v>3560645728</v>
      </c>
      <c r="N172">
        <v>1975896309</v>
      </c>
      <c r="O172">
        <v>5323467546</v>
      </c>
      <c r="P172">
        <v>5323467546</v>
      </c>
      <c r="Q172">
        <v>0</v>
      </c>
      <c r="R172">
        <v>5871220377</v>
      </c>
      <c r="S172">
        <v>623564197</v>
      </c>
      <c r="T172">
        <v>623564197</v>
      </c>
      <c r="U172">
        <v>657390769</v>
      </c>
      <c r="V172">
        <v>1548500409</v>
      </c>
      <c r="W172">
        <v>657390769</v>
      </c>
      <c r="X172">
        <v>623564197</v>
      </c>
      <c r="Y172">
        <v>657390769</v>
      </c>
      <c r="Z172">
        <v>1548500409</v>
      </c>
      <c r="AA172">
        <v>1861596954</v>
      </c>
      <c r="AB172">
        <v>0</v>
      </c>
      <c r="AL172">
        <v>0</v>
      </c>
      <c r="AM172">
        <v>0</v>
      </c>
      <c r="AN172">
        <v>1024599050</v>
      </c>
      <c r="AO172">
        <v>102259250</v>
      </c>
      <c r="AP172">
        <v>7659159725</v>
      </c>
      <c r="AQ172">
        <v>7659159725</v>
      </c>
      <c r="AR172">
        <v>1024599050</v>
      </c>
      <c r="AS172">
        <v>0</v>
      </c>
      <c r="AT172">
        <v>2721157048</v>
      </c>
      <c r="AU172">
        <v>2721157048</v>
      </c>
      <c r="AV172">
        <v>2685467499</v>
      </c>
      <c r="AW172">
        <v>568372140</v>
      </c>
      <c r="AX172">
        <v>568372140</v>
      </c>
      <c r="AY172">
        <v>1774614390</v>
      </c>
      <c r="BA172">
        <v>0</v>
      </c>
      <c r="BB172">
        <v>0</v>
      </c>
      <c r="BC172">
        <v>7659159725</v>
      </c>
      <c r="BD172">
        <v>7659159725</v>
      </c>
      <c r="BE172">
        <v>0</v>
      </c>
      <c r="BF172">
        <v>0</v>
      </c>
      <c r="BG172">
        <v>0</v>
      </c>
      <c r="BH172">
        <v>0</v>
      </c>
      <c r="BJ172">
        <v>1774614390</v>
      </c>
      <c r="BK172">
        <v>627045325</v>
      </c>
      <c r="BL172">
        <v>627045325</v>
      </c>
      <c r="BM172">
        <v>1774614390</v>
      </c>
      <c r="BP172">
        <v>0</v>
      </c>
      <c r="BQ172">
        <v>0</v>
      </c>
      <c r="BR172">
        <v>882948300</v>
      </c>
      <c r="BS172">
        <v>102259250</v>
      </c>
    </row>
    <row r="173" spans="1:71">
      <c r="A173" t="s">
        <v>472</v>
      </c>
      <c r="B173" t="s">
        <v>101</v>
      </c>
      <c r="C173">
        <v>2005</v>
      </c>
      <c r="D173" t="s">
        <v>380</v>
      </c>
      <c r="E173">
        <v>2</v>
      </c>
      <c r="F173" t="s">
        <v>387</v>
      </c>
      <c r="G173" t="s">
        <v>389</v>
      </c>
      <c r="H173">
        <v>11776852487</v>
      </c>
      <c r="I173">
        <v>2077687816</v>
      </c>
      <c r="J173">
        <v>2213285625</v>
      </c>
      <c r="K173">
        <v>2213285625</v>
      </c>
      <c r="L173">
        <v>2112986115</v>
      </c>
      <c r="M173">
        <v>5645433756</v>
      </c>
      <c r="N173">
        <v>2014468279</v>
      </c>
      <c r="O173">
        <v>5684400056</v>
      </c>
      <c r="P173">
        <v>5684400056</v>
      </c>
      <c r="Q173">
        <v>0</v>
      </c>
      <c r="R173">
        <v>6599375988</v>
      </c>
      <c r="S173">
        <v>524211337</v>
      </c>
      <c r="T173">
        <v>524211337</v>
      </c>
      <c r="U173">
        <v>1603212185</v>
      </c>
      <c r="V173">
        <v>3156658322</v>
      </c>
      <c r="W173">
        <v>1603212185</v>
      </c>
      <c r="X173">
        <v>524211337</v>
      </c>
      <c r="Y173">
        <v>1603212185</v>
      </c>
      <c r="Z173">
        <v>3156658322</v>
      </c>
      <c r="AA173">
        <v>1461523939</v>
      </c>
      <c r="AB173">
        <v>0</v>
      </c>
      <c r="AL173">
        <v>0</v>
      </c>
      <c r="AM173">
        <v>0</v>
      </c>
      <c r="AN173">
        <v>1726977221</v>
      </c>
      <c r="AO173">
        <v>156701940</v>
      </c>
      <c r="AP173">
        <v>9351574576</v>
      </c>
      <c r="AQ173">
        <v>9351574576</v>
      </c>
      <c r="AR173">
        <v>1726977221</v>
      </c>
      <c r="AS173">
        <v>0</v>
      </c>
      <c r="AT173">
        <v>3420967702</v>
      </c>
      <c r="AU173">
        <v>3420967702</v>
      </c>
      <c r="AV173">
        <v>3342344839</v>
      </c>
      <c r="AW173">
        <v>503545287</v>
      </c>
      <c r="AX173">
        <v>503545287</v>
      </c>
      <c r="AY173">
        <v>2699523646</v>
      </c>
      <c r="BA173">
        <v>0</v>
      </c>
      <c r="BB173">
        <v>0</v>
      </c>
      <c r="BC173">
        <v>9351574576</v>
      </c>
      <c r="BD173">
        <v>9351574576</v>
      </c>
      <c r="BE173">
        <v>0</v>
      </c>
      <c r="BF173">
        <v>0</v>
      </c>
      <c r="BG173">
        <v>0</v>
      </c>
      <c r="BH173">
        <v>0</v>
      </c>
      <c r="BJ173">
        <v>2699523646</v>
      </c>
      <c r="BK173">
        <v>694252450</v>
      </c>
      <c r="BL173">
        <v>694252450</v>
      </c>
      <c r="BM173">
        <v>2699523646</v>
      </c>
      <c r="BP173">
        <v>0</v>
      </c>
      <c r="BQ173">
        <v>0</v>
      </c>
      <c r="BR173">
        <v>1568830081</v>
      </c>
      <c r="BS173">
        <v>156701940</v>
      </c>
    </row>
    <row r="174" spans="1:71">
      <c r="A174" t="s">
        <v>473</v>
      </c>
      <c r="B174" t="s">
        <v>206</v>
      </c>
      <c r="C174">
        <v>2006</v>
      </c>
      <c r="D174" t="s">
        <v>207</v>
      </c>
      <c r="E174">
        <v>8</v>
      </c>
      <c r="F174" t="s">
        <v>208</v>
      </c>
      <c r="G174" t="s">
        <v>474</v>
      </c>
      <c r="H174">
        <v>44993927850</v>
      </c>
      <c r="I174">
        <v>13017421745</v>
      </c>
      <c r="J174">
        <v>23776225472</v>
      </c>
      <c r="K174">
        <v>23776225472</v>
      </c>
      <c r="L174">
        <v>19482282944</v>
      </c>
      <c r="M174">
        <v>29648851083</v>
      </c>
      <c r="N174">
        <v>14713269134</v>
      </c>
      <c r="O174">
        <v>41406752025</v>
      </c>
      <c r="P174">
        <v>41406752025</v>
      </c>
      <c r="Q174">
        <v>0</v>
      </c>
      <c r="R174">
        <v>44918249134</v>
      </c>
      <c r="S174">
        <v>3479776748</v>
      </c>
      <c r="T174">
        <v>3479776748</v>
      </c>
      <c r="U174">
        <v>7853819477</v>
      </c>
      <c r="V174">
        <v>14644395831</v>
      </c>
      <c r="W174">
        <v>7853819477</v>
      </c>
      <c r="X174">
        <v>3479776748</v>
      </c>
      <c r="Y174">
        <v>7853819477</v>
      </c>
      <c r="Z174">
        <v>14644395831</v>
      </c>
      <c r="AA174">
        <v>2142202051</v>
      </c>
      <c r="AB174">
        <v>0</v>
      </c>
      <c r="AC174">
        <v>0</v>
      </c>
      <c r="AD174">
        <v>0</v>
      </c>
      <c r="AE174">
        <v>0</v>
      </c>
      <c r="AF174">
        <v>0</v>
      </c>
      <c r="AG174">
        <v>0</v>
      </c>
      <c r="AH174">
        <v>0</v>
      </c>
      <c r="AI174">
        <v>0</v>
      </c>
      <c r="AJ174">
        <v>0</v>
      </c>
      <c r="AK174">
        <v>0</v>
      </c>
      <c r="AL174">
        <v>0</v>
      </c>
      <c r="AM174">
        <v>0</v>
      </c>
      <c r="AN174">
        <v>9581174136</v>
      </c>
      <c r="AO174">
        <v>2545078914</v>
      </c>
      <c r="AP174">
        <v>87007607874</v>
      </c>
      <c r="AQ174">
        <v>66373641644</v>
      </c>
      <c r="AR174">
        <v>9581174136</v>
      </c>
      <c r="AS174">
        <v>0</v>
      </c>
      <c r="AT174">
        <v>43748975442</v>
      </c>
      <c r="AU174">
        <v>43748975442</v>
      </c>
      <c r="AV174">
        <v>43550465063</v>
      </c>
      <c r="AW174">
        <v>3222871081</v>
      </c>
      <c r="AX174">
        <v>3222871081</v>
      </c>
      <c r="AY174">
        <v>41358365115</v>
      </c>
      <c r="AZ174">
        <v>338294732</v>
      </c>
      <c r="BA174">
        <v>0</v>
      </c>
      <c r="BB174">
        <v>0</v>
      </c>
      <c r="BC174">
        <v>87007607874</v>
      </c>
      <c r="BD174">
        <v>87007607874</v>
      </c>
      <c r="BE174">
        <v>0</v>
      </c>
      <c r="BF174">
        <v>0</v>
      </c>
      <c r="BG174">
        <v>0</v>
      </c>
      <c r="BH174">
        <v>0</v>
      </c>
      <c r="BI174">
        <v>12669769450</v>
      </c>
      <c r="BJ174">
        <v>41358365115</v>
      </c>
      <c r="BK174">
        <v>10000111543</v>
      </c>
      <c r="BL174">
        <v>10000111543</v>
      </c>
      <c r="BM174">
        <v>20724398885</v>
      </c>
      <c r="BN174">
        <v>0</v>
      </c>
      <c r="BO174">
        <v>0</v>
      </c>
      <c r="BP174">
        <v>0</v>
      </c>
      <c r="BQ174">
        <v>0</v>
      </c>
      <c r="BR174">
        <v>6922393257</v>
      </c>
      <c r="BS174">
        <v>2545078914</v>
      </c>
    </row>
    <row r="175" spans="1:71">
      <c r="A175" t="s">
        <v>475</v>
      </c>
      <c r="B175" t="s">
        <v>211</v>
      </c>
      <c r="C175">
        <v>2006</v>
      </c>
      <c r="D175" t="s">
        <v>212</v>
      </c>
      <c r="E175">
        <v>5</v>
      </c>
      <c r="F175" t="s">
        <v>213</v>
      </c>
      <c r="G175" t="s">
        <v>474</v>
      </c>
      <c r="H175">
        <v>1521498681</v>
      </c>
      <c r="I175">
        <v>690924340</v>
      </c>
      <c r="J175">
        <v>2143146825</v>
      </c>
      <c r="K175">
        <v>2143146825</v>
      </c>
      <c r="L175">
        <v>2058883564</v>
      </c>
      <c r="M175">
        <v>3571999099</v>
      </c>
      <c r="N175">
        <v>3038042640</v>
      </c>
      <c r="O175">
        <v>7179924648</v>
      </c>
      <c r="P175">
        <v>7179924648</v>
      </c>
      <c r="Q175">
        <v>0</v>
      </c>
      <c r="R175">
        <v>7332912945</v>
      </c>
      <c r="S175">
        <v>1131921219</v>
      </c>
      <c r="T175">
        <v>1131921219</v>
      </c>
      <c r="U175">
        <v>428227940</v>
      </c>
      <c r="V175">
        <v>439567269</v>
      </c>
      <c r="W175">
        <v>428227940</v>
      </c>
      <c r="X175">
        <v>1131921219</v>
      </c>
      <c r="Y175">
        <v>428227940</v>
      </c>
      <c r="Z175">
        <v>439567269</v>
      </c>
      <c r="AA175">
        <v>245264430</v>
      </c>
      <c r="AB175">
        <v>0</v>
      </c>
      <c r="AL175">
        <v>0</v>
      </c>
      <c r="AM175">
        <v>0</v>
      </c>
      <c r="AN175">
        <v>88594748</v>
      </c>
      <c r="AO175">
        <v>55636000</v>
      </c>
      <c r="AP175">
        <v>11054704884</v>
      </c>
      <c r="AQ175">
        <v>11054704884</v>
      </c>
      <c r="AR175">
        <v>88594748</v>
      </c>
      <c r="AS175">
        <v>0</v>
      </c>
      <c r="AT175">
        <v>8537186080</v>
      </c>
      <c r="AU175">
        <v>8537186080</v>
      </c>
      <c r="AV175">
        <v>8786929662</v>
      </c>
      <c r="AW175">
        <v>426736596</v>
      </c>
      <c r="AX175">
        <v>426736596</v>
      </c>
      <c r="AY175">
        <v>3637927664</v>
      </c>
      <c r="BA175">
        <v>0</v>
      </c>
      <c r="BB175">
        <v>0</v>
      </c>
      <c r="BC175">
        <v>11054704884</v>
      </c>
      <c r="BD175">
        <v>11054704884</v>
      </c>
      <c r="BE175">
        <v>0</v>
      </c>
      <c r="BF175">
        <v>0</v>
      </c>
      <c r="BG175">
        <v>0</v>
      </c>
      <c r="BH175">
        <v>0</v>
      </c>
      <c r="BJ175">
        <v>3637927664</v>
      </c>
      <c r="BK175">
        <v>3429237917</v>
      </c>
      <c r="BL175">
        <v>3429237917</v>
      </c>
      <c r="BM175">
        <v>3637927664</v>
      </c>
      <c r="BP175">
        <v>0</v>
      </c>
      <c r="BQ175">
        <v>0</v>
      </c>
      <c r="BR175">
        <v>12421322</v>
      </c>
      <c r="BS175">
        <v>55636000</v>
      </c>
    </row>
    <row r="176" spans="1:71">
      <c r="A176" t="s">
        <v>476</v>
      </c>
      <c r="B176" t="s">
        <v>18</v>
      </c>
      <c r="C176">
        <v>2006</v>
      </c>
      <c r="D176" t="s">
        <v>215</v>
      </c>
      <c r="E176">
        <v>3</v>
      </c>
      <c r="F176" t="s">
        <v>216</v>
      </c>
      <c r="G176" t="s">
        <v>474</v>
      </c>
      <c r="H176">
        <v>1285304912</v>
      </c>
      <c r="I176">
        <v>488457952</v>
      </c>
      <c r="J176">
        <v>1689117231</v>
      </c>
      <c r="K176">
        <v>1689117231</v>
      </c>
      <c r="L176">
        <v>1614126177</v>
      </c>
      <c r="M176">
        <v>2675715648</v>
      </c>
      <c r="N176">
        <v>1659784223</v>
      </c>
      <c r="O176">
        <v>2911726067</v>
      </c>
      <c r="P176">
        <v>2911726067</v>
      </c>
      <c r="Q176">
        <v>0</v>
      </c>
      <c r="R176">
        <v>3161417214</v>
      </c>
      <c r="S176">
        <v>602937801</v>
      </c>
      <c r="T176">
        <v>602937801</v>
      </c>
      <c r="U176">
        <v>627610767</v>
      </c>
      <c r="V176">
        <v>805542863</v>
      </c>
      <c r="W176">
        <v>627610767</v>
      </c>
      <c r="X176">
        <v>602937801</v>
      </c>
      <c r="Y176">
        <v>627610767</v>
      </c>
      <c r="Z176">
        <v>805542863</v>
      </c>
      <c r="AA176">
        <v>211123714</v>
      </c>
      <c r="AB176">
        <v>0</v>
      </c>
      <c r="AL176">
        <v>0</v>
      </c>
      <c r="AM176">
        <v>0</v>
      </c>
      <c r="AN176">
        <v>346508609</v>
      </c>
      <c r="AO176">
        <v>109395026</v>
      </c>
      <c r="AP176">
        <v>5421150922</v>
      </c>
      <c r="AQ176">
        <v>5421150922</v>
      </c>
      <c r="AR176">
        <v>346508609</v>
      </c>
      <c r="AS176">
        <v>0</v>
      </c>
      <c r="AT176">
        <v>3405820535</v>
      </c>
      <c r="AU176">
        <v>3405820535</v>
      </c>
      <c r="AV176">
        <v>3325077958</v>
      </c>
      <c r="AW176">
        <v>254651825</v>
      </c>
      <c r="AX176">
        <v>254651825</v>
      </c>
      <c r="AY176">
        <v>2275081912</v>
      </c>
      <c r="BA176">
        <v>0</v>
      </c>
      <c r="BB176">
        <v>0</v>
      </c>
      <c r="BC176">
        <v>5421150922</v>
      </c>
      <c r="BD176">
        <v>5421150922</v>
      </c>
      <c r="BE176">
        <v>0</v>
      </c>
      <c r="BF176">
        <v>0</v>
      </c>
      <c r="BG176">
        <v>0</v>
      </c>
      <c r="BH176">
        <v>0</v>
      </c>
      <c r="BJ176">
        <v>2275081912</v>
      </c>
      <c r="BK176">
        <v>1871866239</v>
      </c>
      <c r="BL176">
        <v>1871866239</v>
      </c>
      <c r="BM176">
        <v>2275081912</v>
      </c>
      <c r="BP176">
        <v>0</v>
      </c>
      <c r="BQ176">
        <v>0</v>
      </c>
      <c r="BR176">
        <v>223209094</v>
      </c>
      <c r="BS176">
        <v>109395026</v>
      </c>
    </row>
    <row r="177" spans="1:71">
      <c r="A177" t="s">
        <v>477</v>
      </c>
      <c r="B177" t="s">
        <v>19</v>
      </c>
      <c r="C177">
        <v>2006</v>
      </c>
      <c r="D177" t="s">
        <v>218</v>
      </c>
      <c r="E177">
        <v>3</v>
      </c>
      <c r="F177" t="s">
        <v>219</v>
      </c>
      <c r="G177" t="s">
        <v>474</v>
      </c>
      <c r="H177">
        <v>452454826</v>
      </c>
      <c r="I177">
        <v>245227211</v>
      </c>
      <c r="J177">
        <v>360232174</v>
      </c>
      <c r="K177">
        <v>360232174</v>
      </c>
      <c r="L177">
        <v>337405452</v>
      </c>
      <c r="M177">
        <v>536672581</v>
      </c>
      <c r="N177">
        <v>355599995</v>
      </c>
      <c r="O177">
        <v>1262622843</v>
      </c>
      <c r="P177">
        <v>1262622843</v>
      </c>
      <c r="Q177">
        <v>0</v>
      </c>
      <c r="R177">
        <v>1288578618</v>
      </c>
      <c r="S177">
        <v>276542624</v>
      </c>
      <c r="T177">
        <v>276542624</v>
      </c>
      <c r="U177">
        <v>119186842</v>
      </c>
      <c r="V177">
        <v>190246742</v>
      </c>
      <c r="W177">
        <v>119186842</v>
      </c>
      <c r="X177">
        <v>276542624</v>
      </c>
      <c r="Y177">
        <v>119186842</v>
      </c>
      <c r="Z177">
        <v>190246742</v>
      </c>
      <c r="AA177">
        <v>161524284</v>
      </c>
      <c r="AB177">
        <v>0</v>
      </c>
      <c r="AL177">
        <v>0</v>
      </c>
      <c r="AM177">
        <v>0</v>
      </c>
      <c r="AN177">
        <v>103543254</v>
      </c>
      <c r="AO177">
        <v>25391254</v>
      </c>
      <c r="AP177">
        <v>2822111155</v>
      </c>
      <c r="AQ177">
        <v>2822111155</v>
      </c>
      <c r="AR177">
        <v>103543254</v>
      </c>
      <c r="AS177">
        <v>0</v>
      </c>
      <c r="AT177">
        <v>1945973769</v>
      </c>
      <c r="AU177">
        <v>1945973769</v>
      </c>
      <c r="AV177">
        <v>2128678178</v>
      </c>
      <c r="AW177">
        <v>165569077</v>
      </c>
      <c r="AX177">
        <v>165569077</v>
      </c>
      <c r="AY177">
        <v>1517913453</v>
      </c>
      <c r="BA177">
        <v>0</v>
      </c>
      <c r="BB177">
        <v>0</v>
      </c>
      <c r="BC177">
        <v>2822111155</v>
      </c>
      <c r="BD177">
        <v>2822111155</v>
      </c>
      <c r="BE177">
        <v>0</v>
      </c>
      <c r="BF177">
        <v>0</v>
      </c>
      <c r="BG177">
        <v>0</v>
      </c>
      <c r="BH177">
        <v>0</v>
      </c>
      <c r="BJ177">
        <v>1517913453</v>
      </c>
      <c r="BK177">
        <v>1384636782</v>
      </c>
      <c r="BL177">
        <v>1384636782</v>
      </c>
      <c r="BM177">
        <v>1517913453</v>
      </c>
      <c r="BP177">
        <v>0</v>
      </c>
      <c r="BQ177">
        <v>0</v>
      </c>
      <c r="BR177">
        <v>68927000</v>
      </c>
      <c r="BS177">
        <v>25391254</v>
      </c>
    </row>
    <row r="178" spans="1:71">
      <c r="A178" t="s">
        <v>478</v>
      </c>
      <c r="B178" t="s">
        <v>20</v>
      </c>
      <c r="C178">
        <v>2006</v>
      </c>
      <c r="D178" t="s">
        <v>215</v>
      </c>
      <c r="E178">
        <v>2</v>
      </c>
      <c r="F178" t="s">
        <v>221</v>
      </c>
      <c r="G178" t="s">
        <v>474</v>
      </c>
      <c r="H178">
        <v>1171462817</v>
      </c>
      <c r="I178">
        <v>226790970</v>
      </c>
      <c r="J178">
        <v>1681480804</v>
      </c>
      <c r="K178">
        <v>1681480804</v>
      </c>
      <c r="L178">
        <v>1647010846</v>
      </c>
      <c r="M178">
        <v>1793643712</v>
      </c>
      <c r="N178">
        <v>796640937</v>
      </c>
      <c r="O178">
        <v>2646924901</v>
      </c>
      <c r="P178">
        <v>2646924901</v>
      </c>
      <c r="Q178">
        <v>0</v>
      </c>
      <c r="R178">
        <v>2922038505</v>
      </c>
      <c r="S178">
        <v>453671342</v>
      </c>
      <c r="T178">
        <v>453671342</v>
      </c>
      <c r="U178">
        <v>441915924</v>
      </c>
      <c r="V178">
        <v>855548327</v>
      </c>
      <c r="W178">
        <v>441915924</v>
      </c>
      <c r="X178">
        <v>453671342</v>
      </c>
      <c r="Y178">
        <v>441915924</v>
      </c>
      <c r="Z178">
        <v>855548327</v>
      </c>
      <c r="AA178">
        <v>249619792</v>
      </c>
      <c r="AB178">
        <v>0</v>
      </c>
      <c r="AL178">
        <v>0</v>
      </c>
      <c r="AM178">
        <v>0</v>
      </c>
      <c r="AN178">
        <v>839954370</v>
      </c>
      <c r="AO178">
        <v>82248777</v>
      </c>
      <c r="AP178">
        <v>4823540253</v>
      </c>
      <c r="AQ178">
        <v>4823540253</v>
      </c>
      <c r="AR178">
        <v>839954370</v>
      </c>
      <c r="AS178">
        <v>0</v>
      </c>
      <c r="AT178">
        <v>2484139514</v>
      </c>
      <c r="AU178">
        <v>2484139514</v>
      </c>
      <c r="AV178">
        <v>2495546413</v>
      </c>
      <c r="AW178">
        <v>429327357</v>
      </c>
      <c r="AX178">
        <v>429327357</v>
      </c>
      <c r="AY178">
        <v>1724642108</v>
      </c>
      <c r="BA178">
        <v>0</v>
      </c>
      <c r="BB178">
        <v>0</v>
      </c>
      <c r="BC178">
        <v>4823540253</v>
      </c>
      <c r="BD178">
        <v>4823540253</v>
      </c>
      <c r="BE178">
        <v>0</v>
      </c>
      <c r="BF178">
        <v>0</v>
      </c>
      <c r="BG178">
        <v>0</v>
      </c>
      <c r="BH178">
        <v>0</v>
      </c>
      <c r="BJ178">
        <v>1724642108</v>
      </c>
      <c r="BK178">
        <v>765034541</v>
      </c>
      <c r="BL178">
        <v>765034541</v>
      </c>
      <c r="BM178">
        <v>1724642108</v>
      </c>
      <c r="BP178">
        <v>0</v>
      </c>
      <c r="BQ178">
        <v>0</v>
      </c>
      <c r="BR178">
        <v>546539300</v>
      </c>
      <c r="BS178">
        <v>82248777</v>
      </c>
    </row>
    <row r="179" spans="1:71">
      <c r="A179" t="s">
        <v>479</v>
      </c>
      <c r="B179" t="s">
        <v>21</v>
      </c>
      <c r="C179">
        <v>2006</v>
      </c>
      <c r="D179" t="s">
        <v>223</v>
      </c>
      <c r="E179">
        <v>2</v>
      </c>
      <c r="F179" t="s">
        <v>224</v>
      </c>
      <c r="G179" t="s">
        <v>474</v>
      </c>
      <c r="H179">
        <v>22145347647</v>
      </c>
      <c r="I179">
        <v>2389608474</v>
      </c>
      <c r="J179">
        <v>5034626668</v>
      </c>
      <c r="K179">
        <v>5034626668</v>
      </c>
      <c r="L179">
        <v>2453510176</v>
      </c>
      <c r="M179">
        <v>8746941129</v>
      </c>
      <c r="N179">
        <v>4773808209</v>
      </c>
      <c r="O179">
        <v>4974797729</v>
      </c>
      <c r="P179">
        <v>4974797729</v>
      </c>
      <c r="Q179">
        <v>0</v>
      </c>
      <c r="R179">
        <v>5388863118</v>
      </c>
      <c r="S179">
        <v>392748595</v>
      </c>
      <c r="T179">
        <v>392748595</v>
      </c>
      <c r="U179">
        <v>736732989</v>
      </c>
      <c r="V179">
        <v>915540393</v>
      </c>
      <c r="W179">
        <v>736732989</v>
      </c>
      <c r="X179">
        <v>392748595</v>
      </c>
      <c r="Y179">
        <v>736732989</v>
      </c>
      <c r="Z179">
        <v>915540393</v>
      </c>
      <c r="AA179">
        <v>75911059</v>
      </c>
      <c r="AB179">
        <v>0</v>
      </c>
      <c r="AC179">
        <v>0</v>
      </c>
      <c r="AD179">
        <v>0</v>
      </c>
      <c r="AE179">
        <v>0</v>
      </c>
      <c r="AF179">
        <v>0</v>
      </c>
      <c r="AG179">
        <v>0</v>
      </c>
      <c r="AH179">
        <v>0</v>
      </c>
      <c r="AI179">
        <v>0</v>
      </c>
      <c r="AJ179">
        <v>0</v>
      </c>
      <c r="AK179">
        <v>0</v>
      </c>
      <c r="AL179">
        <v>0</v>
      </c>
      <c r="AM179">
        <v>0</v>
      </c>
      <c r="AN179">
        <v>737270908</v>
      </c>
      <c r="AO179">
        <v>455419978</v>
      </c>
      <c r="AP179">
        <v>19592665754</v>
      </c>
      <c r="AQ179">
        <v>6676803890</v>
      </c>
      <c r="AR179">
        <v>737270908</v>
      </c>
      <c r="AS179">
        <v>0</v>
      </c>
      <c r="AT179">
        <v>8380890126</v>
      </c>
      <c r="AU179">
        <v>8380890126</v>
      </c>
      <c r="AV179">
        <v>8551665095</v>
      </c>
      <c r="AW179">
        <v>281190177</v>
      </c>
      <c r="AX179">
        <v>281190177</v>
      </c>
      <c r="AY179">
        <v>14122721805</v>
      </c>
      <c r="AZ179">
        <v>259643244</v>
      </c>
      <c r="BA179">
        <v>0</v>
      </c>
      <c r="BB179">
        <v>0</v>
      </c>
      <c r="BC179">
        <v>19592665754</v>
      </c>
      <c r="BD179">
        <v>19592665754</v>
      </c>
      <c r="BE179">
        <v>0</v>
      </c>
      <c r="BF179">
        <v>0</v>
      </c>
      <c r="BG179">
        <v>0</v>
      </c>
      <c r="BH179">
        <v>0</v>
      </c>
      <c r="BI179">
        <v>9390323044</v>
      </c>
      <c r="BJ179">
        <v>14122721805</v>
      </c>
      <c r="BK179">
        <v>420026133</v>
      </c>
      <c r="BL179">
        <v>420026133</v>
      </c>
      <c r="BM179">
        <v>1206859941</v>
      </c>
      <c r="BN179">
        <v>0</v>
      </c>
      <c r="BO179">
        <v>0</v>
      </c>
      <c r="BP179">
        <v>0</v>
      </c>
      <c r="BQ179">
        <v>0</v>
      </c>
      <c r="BR179">
        <v>206427988</v>
      </c>
      <c r="BS179">
        <v>455419978</v>
      </c>
    </row>
    <row r="180" spans="1:71">
      <c r="A180" t="s">
        <v>480</v>
      </c>
      <c r="B180" t="s">
        <v>22</v>
      </c>
      <c r="C180">
        <v>2006</v>
      </c>
      <c r="D180" t="s">
        <v>215</v>
      </c>
      <c r="E180">
        <v>2</v>
      </c>
      <c r="F180" t="s">
        <v>226</v>
      </c>
      <c r="G180" t="s">
        <v>474</v>
      </c>
      <c r="H180">
        <v>1669494055</v>
      </c>
      <c r="I180">
        <v>253637396</v>
      </c>
      <c r="J180">
        <v>1842644425</v>
      </c>
      <c r="K180">
        <v>1842644425</v>
      </c>
      <c r="L180">
        <v>1818643718</v>
      </c>
      <c r="M180">
        <v>1620195667</v>
      </c>
      <c r="N180">
        <v>819183594</v>
      </c>
      <c r="O180">
        <v>2428228426</v>
      </c>
      <c r="P180">
        <v>2428228426</v>
      </c>
      <c r="Q180">
        <v>0</v>
      </c>
      <c r="R180">
        <v>2621247691</v>
      </c>
      <c r="S180">
        <v>305387106</v>
      </c>
      <c r="T180">
        <v>305387106</v>
      </c>
      <c r="U180">
        <v>501770135</v>
      </c>
      <c r="V180">
        <v>641632721</v>
      </c>
      <c r="W180">
        <v>501770135</v>
      </c>
      <c r="X180">
        <v>305387106</v>
      </c>
      <c r="Y180">
        <v>501770135</v>
      </c>
      <c r="Z180">
        <v>641632721</v>
      </c>
      <c r="AA180">
        <v>134234220</v>
      </c>
      <c r="AB180">
        <v>0</v>
      </c>
      <c r="AL180">
        <v>0</v>
      </c>
      <c r="AM180">
        <v>0</v>
      </c>
      <c r="AN180">
        <v>255418058</v>
      </c>
      <c r="AO180">
        <v>63784957</v>
      </c>
      <c r="AP180">
        <v>4356667298</v>
      </c>
      <c r="AQ180">
        <v>4356667298</v>
      </c>
      <c r="AR180">
        <v>255418058</v>
      </c>
      <c r="AS180">
        <v>0</v>
      </c>
      <c r="AT180">
        <v>2750694476</v>
      </c>
      <c r="AU180">
        <v>2750694476</v>
      </c>
      <c r="AV180">
        <v>2717426140</v>
      </c>
      <c r="AW180">
        <v>480220466</v>
      </c>
      <c r="AX180">
        <v>480220466</v>
      </c>
      <c r="AY180">
        <v>1551497726</v>
      </c>
      <c r="BA180">
        <v>0</v>
      </c>
      <c r="BB180">
        <v>0</v>
      </c>
      <c r="BC180">
        <v>4356667298</v>
      </c>
      <c r="BD180">
        <v>4356667298</v>
      </c>
      <c r="BE180">
        <v>0</v>
      </c>
      <c r="BF180">
        <v>0</v>
      </c>
      <c r="BG180">
        <v>0</v>
      </c>
      <c r="BH180">
        <v>0</v>
      </c>
      <c r="BJ180">
        <v>1551497726</v>
      </c>
      <c r="BK180">
        <v>1240012216</v>
      </c>
      <c r="BL180">
        <v>1240012216</v>
      </c>
      <c r="BM180">
        <v>1551497726</v>
      </c>
      <c r="BP180">
        <v>0</v>
      </c>
      <c r="BQ180">
        <v>0</v>
      </c>
      <c r="BR180">
        <v>156781246</v>
      </c>
      <c r="BS180">
        <v>63784957</v>
      </c>
    </row>
    <row r="181" spans="1:71">
      <c r="A181" t="s">
        <v>481</v>
      </c>
      <c r="B181" t="s">
        <v>23</v>
      </c>
      <c r="C181">
        <v>2006</v>
      </c>
      <c r="D181" t="s">
        <v>228</v>
      </c>
      <c r="E181">
        <v>5</v>
      </c>
      <c r="F181" t="s">
        <v>229</v>
      </c>
      <c r="G181" t="s">
        <v>474</v>
      </c>
      <c r="H181">
        <v>25267165460</v>
      </c>
      <c r="I181">
        <v>4003285607</v>
      </c>
      <c r="J181">
        <v>8877878685</v>
      </c>
      <c r="K181">
        <v>8877878685</v>
      </c>
      <c r="L181">
        <v>6361886561</v>
      </c>
      <c r="M181">
        <v>10470450660</v>
      </c>
      <c r="N181">
        <v>5724775939</v>
      </c>
      <c r="O181">
        <v>10659521028</v>
      </c>
      <c r="P181">
        <v>10659521028</v>
      </c>
      <c r="Q181">
        <v>0</v>
      </c>
      <c r="R181">
        <v>11119435567</v>
      </c>
      <c r="S181">
        <v>1113975092</v>
      </c>
      <c r="T181">
        <v>1113975092</v>
      </c>
      <c r="U181">
        <v>1244451401</v>
      </c>
      <c r="V181">
        <v>1638893475</v>
      </c>
      <c r="W181">
        <v>1244451401</v>
      </c>
      <c r="X181">
        <v>1113975092</v>
      </c>
      <c r="Y181">
        <v>1244451401</v>
      </c>
      <c r="Z181">
        <v>1638893475</v>
      </c>
      <c r="AA181">
        <v>239861985</v>
      </c>
      <c r="AB181">
        <v>0</v>
      </c>
      <c r="AC181">
        <v>0</v>
      </c>
      <c r="AD181">
        <v>0</v>
      </c>
      <c r="AE181">
        <v>0</v>
      </c>
      <c r="AF181">
        <v>0</v>
      </c>
      <c r="AG181">
        <v>0</v>
      </c>
      <c r="AH181">
        <v>0</v>
      </c>
      <c r="AI181">
        <v>0</v>
      </c>
      <c r="AJ181">
        <v>0</v>
      </c>
      <c r="AK181">
        <v>0</v>
      </c>
      <c r="AL181">
        <v>0</v>
      </c>
      <c r="AM181">
        <v>0</v>
      </c>
      <c r="AN181">
        <v>1181958231</v>
      </c>
      <c r="AO181">
        <v>577919620</v>
      </c>
      <c r="AP181">
        <v>30231518594</v>
      </c>
      <c r="AQ181">
        <v>16873145930</v>
      </c>
      <c r="AR181">
        <v>1181958231</v>
      </c>
      <c r="AS181">
        <v>0</v>
      </c>
      <c r="AT181">
        <v>15816955495</v>
      </c>
      <c r="AU181">
        <v>15816955495</v>
      </c>
      <c r="AV181">
        <v>16024777781</v>
      </c>
      <c r="AW181">
        <v>854151937</v>
      </c>
      <c r="AX181">
        <v>854151937</v>
      </c>
      <c r="AY181">
        <v>18809808933</v>
      </c>
      <c r="AZ181">
        <v>257170550</v>
      </c>
      <c r="BA181">
        <v>0</v>
      </c>
      <c r="BB181">
        <v>0</v>
      </c>
      <c r="BC181">
        <v>30231518594</v>
      </c>
      <c r="BD181">
        <v>30231518594</v>
      </c>
      <c r="BE181">
        <v>0</v>
      </c>
      <c r="BF181">
        <v>0</v>
      </c>
      <c r="BG181">
        <v>0</v>
      </c>
      <c r="BH181">
        <v>0</v>
      </c>
      <c r="BI181">
        <v>8380698958</v>
      </c>
      <c r="BJ181">
        <v>18809808933</v>
      </c>
      <c r="BK181">
        <v>4195977120</v>
      </c>
      <c r="BL181">
        <v>4195977120</v>
      </c>
      <c r="BM181">
        <v>5451436269</v>
      </c>
      <c r="BN181">
        <v>0</v>
      </c>
      <c r="BO181">
        <v>0</v>
      </c>
      <c r="BP181">
        <v>0</v>
      </c>
      <c r="BQ181">
        <v>0</v>
      </c>
      <c r="BR181">
        <v>453436023</v>
      </c>
      <c r="BS181">
        <v>577919620</v>
      </c>
    </row>
    <row r="182" spans="1:71">
      <c r="A182" t="s">
        <v>482</v>
      </c>
      <c r="B182" t="s">
        <v>24</v>
      </c>
      <c r="C182">
        <v>2006</v>
      </c>
      <c r="D182" t="s">
        <v>231</v>
      </c>
      <c r="E182">
        <v>5</v>
      </c>
      <c r="F182" t="s">
        <v>232</v>
      </c>
      <c r="G182" t="s">
        <v>474</v>
      </c>
      <c r="H182">
        <v>2849191268</v>
      </c>
      <c r="I182">
        <v>1304547297</v>
      </c>
      <c r="J182">
        <v>3722884160</v>
      </c>
      <c r="K182">
        <v>3722884160</v>
      </c>
      <c r="L182">
        <v>3593562428</v>
      </c>
      <c r="M182">
        <v>4604327634</v>
      </c>
      <c r="N182">
        <v>3194866661</v>
      </c>
      <c r="O182">
        <v>7181482826</v>
      </c>
      <c r="P182">
        <v>7181482826</v>
      </c>
      <c r="Q182">
        <v>0</v>
      </c>
      <c r="R182">
        <v>7640010991</v>
      </c>
      <c r="S182">
        <v>1192844001</v>
      </c>
      <c r="T182">
        <v>1192844001</v>
      </c>
      <c r="U182">
        <v>913673969</v>
      </c>
      <c r="V182">
        <v>1570046084</v>
      </c>
      <c r="W182">
        <v>913673969</v>
      </c>
      <c r="X182">
        <v>1192844001</v>
      </c>
      <c r="Y182">
        <v>913673969</v>
      </c>
      <c r="Z182">
        <v>1570046084</v>
      </c>
      <c r="AA182">
        <v>301261682</v>
      </c>
      <c r="AB182">
        <v>0</v>
      </c>
      <c r="AL182">
        <v>0</v>
      </c>
      <c r="AM182">
        <v>0</v>
      </c>
      <c r="AN182">
        <v>961282060</v>
      </c>
      <c r="AO182">
        <v>171708647</v>
      </c>
      <c r="AP182">
        <v>12628086979</v>
      </c>
      <c r="AQ182">
        <v>12628086979</v>
      </c>
      <c r="AR182">
        <v>961282060</v>
      </c>
      <c r="AS182">
        <v>0</v>
      </c>
      <c r="AT182">
        <v>8386389124</v>
      </c>
      <c r="AU182">
        <v>8386389124</v>
      </c>
      <c r="AV182">
        <v>8112961377</v>
      </c>
      <c r="AW182">
        <v>808244599</v>
      </c>
      <c r="AX182">
        <v>808244599</v>
      </c>
      <c r="AY182">
        <v>4853879507</v>
      </c>
      <c r="BA182">
        <v>0</v>
      </c>
      <c r="BB182">
        <v>0</v>
      </c>
      <c r="BC182">
        <v>12628086979</v>
      </c>
      <c r="BD182">
        <v>12628086979</v>
      </c>
      <c r="BE182">
        <v>0</v>
      </c>
      <c r="BF182">
        <v>0</v>
      </c>
      <c r="BG182">
        <v>0</v>
      </c>
      <c r="BH182">
        <v>0</v>
      </c>
      <c r="BJ182">
        <v>4853879507</v>
      </c>
      <c r="BK182">
        <v>3616573345</v>
      </c>
      <c r="BL182">
        <v>3616573345</v>
      </c>
      <c r="BM182">
        <v>4853879507</v>
      </c>
      <c r="BP182">
        <v>0</v>
      </c>
      <c r="BQ182">
        <v>0</v>
      </c>
      <c r="BR182">
        <v>691137341</v>
      </c>
      <c r="BS182">
        <v>171708647</v>
      </c>
    </row>
    <row r="183" spans="1:71">
      <c r="A183" t="s">
        <v>483</v>
      </c>
      <c r="B183" t="s">
        <v>25</v>
      </c>
      <c r="C183">
        <v>2006</v>
      </c>
      <c r="D183" t="s">
        <v>207</v>
      </c>
      <c r="E183">
        <v>8</v>
      </c>
      <c r="F183" t="s">
        <v>234</v>
      </c>
      <c r="G183" t="s">
        <v>474</v>
      </c>
      <c r="H183">
        <v>81576031133</v>
      </c>
      <c r="I183">
        <v>14420564939</v>
      </c>
      <c r="J183">
        <v>34544529728</v>
      </c>
      <c r="K183">
        <v>34544529728</v>
      </c>
      <c r="L183">
        <v>28397822525</v>
      </c>
      <c r="M183">
        <v>60021861907</v>
      </c>
      <c r="N183">
        <v>29347896085</v>
      </c>
      <c r="O183">
        <v>49554207968</v>
      </c>
      <c r="P183">
        <v>49554207968</v>
      </c>
      <c r="Q183">
        <v>0</v>
      </c>
      <c r="R183">
        <v>56859218984</v>
      </c>
      <c r="S183">
        <v>3008983377</v>
      </c>
      <c r="T183">
        <v>3008983377</v>
      </c>
      <c r="U183">
        <v>18021294545</v>
      </c>
      <c r="V183">
        <v>25274327039</v>
      </c>
      <c r="W183">
        <v>18021294545</v>
      </c>
      <c r="X183">
        <v>3008983377</v>
      </c>
      <c r="Y183">
        <v>18021294545</v>
      </c>
      <c r="Z183">
        <v>25274327039</v>
      </c>
      <c r="AA183">
        <v>2454563996</v>
      </c>
      <c r="AB183">
        <v>0</v>
      </c>
      <c r="AC183">
        <v>0</v>
      </c>
      <c r="AD183">
        <v>0</v>
      </c>
      <c r="AE183">
        <v>0</v>
      </c>
      <c r="AF183">
        <v>0</v>
      </c>
      <c r="AG183">
        <v>0</v>
      </c>
      <c r="AH183">
        <v>0</v>
      </c>
      <c r="AI183">
        <v>0</v>
      </c>
      <c r="AJ183">
        <v>0</v>
      </c>
      <c r="AK183">
        <v>0</v>
      </c>
      <c r="AL183">
        <v>0</v>
      </c>
      <c r="AM183">
        <v>0</v>
      </c>
      <c r="AN183">
        <v>14733625340</v>
      </c>
      <c r="AO183">
        <v>4248430935</v>
      </c>
      <c r="AP183">
        <v>111884046200</v>
      </c>
      <c r="AQ183">
        <v>87533450733</v>
      </c>
      <c r="AR183">
        <v>14733625340</v>
      </c>
      <c r="AS183">
        <v>0</v>
      </c>
      <c r="AT183">
        <v>52388904165</v>
      </c>
      <c r="AU183">
        <v>52388904165</v>
      </c>
      <c r="AV183">
        <v>51354514270</v>
      </c>
      <c r="AW183">
        <v>5061784487</v>
      </c>
      <c r="AX183">
        <v>5061784487</v>
      </c>
      <c r="AY183">
        <v>54013600412</v>
      </c>
      <c r="AZ183">
        <v>398122404</v>
      </c>
      <c r="BA183">
        <v>0</v>
      </c>
      <c r="BB183">
        <v>0</v>
      </c>
      <c r="BC183">
        <v>111884046200</v>
      </c>
      <c r="BD183">
        <v>111884046200</v>
      </c>
      <c r="BE183">
        <v>0</v>
      </c>
      <c r="BF183">
        <v>0</v>
      </c>
      <c r="BG183">
        <v>0</v>
      </c>
      <c r="BH183">
        <v>0</v>
      </c>
      <c r="BI183">
        <v>17891259141</v>
      </c>
      <c r="BJ183">
        <v>54013600412</v>
      </c>
      <c r="BK183">
        <v>10965856390</v>
      </c>
      <c r="BL183">
        <v>10965856390</v>
      </c>
      <c r="BM183">
        <v>29663004945</v>
      </c>
      <c r="BN183">
        <v>0</v>
      </c>
      <c r="BO183">
        <v>0</v>
      </c>
      <c r="BP183">
        <v>0</v>
      </c>
      <c r="BQ183">
        <v>0</v>
      </c>
      <c r="BR183">
        <v>8327090306</v>
      </c>
      <c r="BS183">
        <v>4248430935</v>
      </c>
    </row>
    <row r="184" spans="1:71">
      <c r="A184" t="s">
        <v>484</v>
      </c>
      <c r="B184" t="s">
        <v>26</v>
      </c>
      <c r="C184">
        <v>2006</v>
      </c>
      <c r="D184" t="s">
        <v>212</v>
      </c>
      <c r="E184">
        <v>2</v>
      </c>
      <c r="F184" t="s">
        <v>236</v>
      </c>
      <c r="G184" t="s">
        <v>474</v>
      </c>
      <c r="H184">
        <v>941138598</v>
      </c>
      <c r="I184">
        <v>254484730</v>
      </c>
      <c r="J184">
        <v>1177148590</v>
      </c>
      <c r="K184">
        <v>1177148590</v>
      </c>
      <c r="L184">
        <v>1140197035</v>
      </c>
      <c r="M184">
        <v>1680609256</v>
      </c>
      <c r="N184">
        <v>1378231856</v>
      </c>
      <c r="O184">
        <v>2852230547</v>
      </c>
      <c r="P184">
        <v>2852230547</v>
      </c>
      <c r="Q184">
        <v>0</v>
      </c>
      <c r="R184">
        <v>2915898295</v>
      </c>
      <c r="S184">
        <v>397141589</v>
      </c>
      <c r="T184">
        <v>397141589</v>
      </c>
      <c r="U184">
        <v>142540186</v>
      </c>
      <c r="V184">
        <v>149192512</v>
      </c>
      <c r="W184">
        <v>142540186</v>
      </c>
      <c r="X184">
        <v>397141589</v>
      </c>
      <c r="Y184">
        <v>142540186</v>
      </c>
      <c r="Z184">
        <v>149192512</v>
      </c>
      <c r="AA184">
        <v>91202146</v>
      </c>
      <c r="AB184">
        <v>0</v>
      </c>
      <c r="AL184">
        <v>0</v>
      </c>
      <c r="AM184">
        <v>0</v>
      </c>
      <c r="AN184">
        <v>58635752</v>
      </c>
      <c r="AO184">
        <v>15586790</v>
      </c>
      <c r="AP184">
        <v>4108533074</v>
      </c>
      <c r="AQ184">
        <v>4108533074</v>
      </c>
      <c r="AR184">
        <v>58635752</v>
      </c>
      <c r="AS184">
        <v>0</v>
      </c>
      <c r="AT184">
        <v>3196936524</v>
      </c>
      <c r="AU184">
        <v>3196936524</v>
      </c>
      <c r="AV184">
        <v>3305390201</v>
      </c>
      <c r="AW184">
        <v>170864168</v>
      </c>
      <c r="AX184">
        <v>170864168</v>
      </c>
      <c r="AY184">
        <v>1193531777</v>
      </c>
      <c r="BA184">
        <v>0</v>
      </c>
      <c r="BB184">
        <v>0</v>
      </c>
      <c r="BC184">
        <v>4108533074</v>
      </c>
      <c r="BD184">
        <v>4108533074</v>
      </c>
      <c r="BE184">
        <v>0</v>
      </c>
      <c r="BF184">
        <v>0</v>
      </c>
      <c r="BG184">
        <v>0</v>
      </c>
      <c r="BH184">
        <v>0</v>
      </c>
      <c r="BJ184">
        <v>1193531777</v>
      </c>
      <c r="BK184">
        <v>1099140850</v>
      </c>
      <c r="BL184">
        <v>1099140850</v>
      </c>
      <c r="BM184">
        <v>1193531777</v>
      </c>
      <c r="BP184">
        <v>0</v>
      </c>
      <c r="BQ184">
        <v>0</v>
      </c>
      <c r="BR184">
        <v>7952096</v>
      </c>
      <c r="BS184">
        <v>15586790</v>
      </c>
    </row>
    <row r="185" spans="1:71">
      <c r="A185" t="s">
        <v>485</v>
      </c>
      <c r="B185" t="s">
        <v>27</v>
      </c>
      <c r="C185">
        <v>2006</v>
      </c>
      <c r="D185" t="s">
        <v>228</v>
      </c>
      <c r="E185">
        <v>4</v>
      </c>
      <c r="F185" t="s">
        <v>238</v>
      </c>
      <c r="G185" t="s">
        <v>474</v>
      </c>
      <c r="H185">
        <v>12240960335</v>
      </c>
      <c r="I185">
        <v>2386769961</v>
      </c>
      <c r="J185">
        <v>7341660350</v>
      </c>
      <c r="K185">
        <v>7341660350</v>
      </c>
      <c r="L185">
        <v>5046426095</v>
      </c>
      <c r="M185">
        <v>6196328732</v>
      </c>
      <c r="N185">
        <v>3958286804</v>
      </c>
      <c r="O185">
        <v>8936923886</v>
      </c>
      <c r="P185">
        <v>8936923886</v>
      </c>
      <c r="Q185">
        <v>0</v>
      </c>
      <c r="R185">
        <v>9473061354</v>
      </c>
      <c r="S185">
        <v>914199488</v>
      </c>
      <c r="T185">
        <v>914199488</v>
      </c>
      <c r="U185">
        <v>1056075979</v>
      </c>
      <c r="V185">
        <v>1291819008</v>
      </c>
      <c r="W185">
        <v>1056075979</v>
      </c>
      <c r="X185">
        <v>914199488</v>
      </c>
      <c r="Y185">
        <v>1056075979</v>
      </c>
      <c r="Z185">
        <v>1291819008</v>
      </c>
      <c r="AA185">
        <v>233386686</v>
      </c>
      <c r="AB185">
        <v>0</v>
      </c>
      <c r="AC185">
        <v>0</v>
      </c>
      <c r="AD185">
        <v>0</v>
      </c>
      <c r="AE185">
        <v>0</v>
      </c>
      <c r="AF185">
        <v>0</v>
      </c>
      <c r="AG185">
        <v>0</v>
      </c>
      <c r="AH185">
        <v>0</v>
      </c>
      <c r="AI185">
        <v>0</v>
      </c>
      <c r="AJ185">
        <v>0</v>
      </c>
      <c r="AK185">
        <v>0</v>
      </c>
      <c r="AL185">
        <v>0</v>
      </c>
      <c r="AM185">
        <v>0</v>
      </c>
      <c r="AN185">
        <v>758701823</v>
      </c>
      <c r="AO185">
        <v>425262815</v>
      </c>
      <c r="AP185">
        <v>25097837013</v>
      </c>
      <c r="AQ185">
        <v>13663148730</v>
      </c>
      <c r="AR185">
        <v>758701823</v>
      </c>
      <c r="AS185">
        <v>0</v>
      </c>
      <c r="AT185">
        <v>13534667104</v>
      </c>
      <c r="AU185">
        <v>13534667104</v>
      </c>
      <c r="AV185">
        <v>13431903369</v>
      </c>
      <c r="AW185">
        <v>680750217</v>
      </c>
      <c r="AX185">
        <v>680750217</v>
      </c>
      <c r="AY185">
        <v>15505001905</v>
      </c>
      <c r="AZ185">
        <v>219057000.5</v>
      </c>
      <c r="BA185">
        <v>0</v>
      </c>
      <c r="BB185">
        <v>0</v>
      </c>
      <c r="BC185">
        <v>25097837013</v>
      </c>
      <c r="BD185">
        <v>25097837013</v>
      </c>
      <c r="BE185">
        <v>0</v>
      </c>
      <c r="BF185">
        <v>0</v>
      </c>
      <c r="BG185">
        <v>0</v>
      </c>
      <c r="BH185">
        <v>0</v>
      </c>
      <c r="BI185">
        <v>7502082414</v>
      </c>
      <c r="BJ185">
        <v>15505001905</v>
      </c>
      <c r="BK185">
        <v>3068790597</v>
      </c>
      <c r="BL185">
        <v>3068790597</v>
      </c>
      <c r="BM185">
        <v>4070313622</v>
      </c>
      <c r="BN185">
        <v>0</v>
      </c>
      <c r="BO185">
        <v>0</v>
      </c>
      <c r="BP185">
        <v>0</v>
      </c>
      <c r="BQ185">
        <v>0</v>
      </c>
      <c r="BR185">
        <v>283293947</v>
      </c>
      <c r="BS185">
        <v>425262815</v>
      </c>
    </row>
    <row r="186" spans="1:71">
      <c r="A186" t="s">
        <v>486</v>
      </c>
      <c r="B186" t="s">
        <v>28</v>
      </c>
      <c r="C186">
        <v>2006</v>
      </c>
      <c r="D186" t="s">
        <v>228</v>
      </c>
      <c r="E186">
        <v>6</v>
      </c>
      <c r="F186" t="s">
        <v>240</v>
      </c>
      <c r="G186" t="s">
        <v>474</v>
      </c>
      <c r="H186">
        <v>15695375156</v>
      </c>
      <c r="I186">
        <v>3042687265</v>
      </c>
      <c r="J186">
        <v>7978397727</v>
      </c>
      <c r="K186">
        <v>7978397727</v>
      </c>
      <c r="L186">
        <v>5728900028</v>
      </c>
      <c r="M186">
        <v>7843298851</v>
      </c>
      <c r="N186">
        <v>4430469749</v>
      </c>
      <c r="O186">
        <v>11639797265</v>
      </c>
      <c r="P186">
        <v>11639797265</v>
      </c>
      <c r="Q186">
        <v>0</v>
      </c>
      <c r="R186">
        <v>12306508071</v>
      </c>
      <c r="S186">
        <v>1647504669</v>
      </c>
      <c r="T186">
        <v>1647504669</v>
      </c>
      <c r="U186">
        <v>1276936988</v>
      </c>
      <c r="V186">
        <v>1798148086</v>
      </c>
      <c r="W186">
        <v>1276936988</v>
      </c>
      <c r="X186">
        <v>1647504669</v>
      </c>
      <c r="Y186">
        <v>1276936988</v>
      </c>
      <c r="Z186">
        <v>1798148086</v>
      </c>
      <c r="AA186">
        <v>481864968</v>
      </c>
      <c r="AB186">
        <v>0</v>
      </c>
      <c r="AC186">
        <v>0</v>
      </c>
      <c r="AD186">
        <v>0</v>
      </c>
      <c r="AE186">
        <v>0</v>
      </c>
      <c r="AF186">
        <v>0</v>
      </c>
      <c r="AG186">
        <v>0</v>
      </c>
      <c r="AH186">
        <v>0</v>
      </c>
      <c r="AI186">
        <v>0</v>
      </c>
      <c r="AJ186">
        <v>0</v>
      </c>
      <c r="AK186">
        <v>0</v>
      </c>
      <c r="AL186">
        <v>0</v>
      </c>
      <c r="AM186">
        <v>0</v>
      </c>
      <c r="AN186">
        <v>1404989647</v>
      </c>
      <c r="AO186">
        <v>686607666</v>
      </c>
      <c r="AP186">
        <v>30218313370</v>
      </c>
      <c r="AQ186">
        <v>19119827342</v>
      </c>
      <c r="AR186">
        <v>1404989647</v>
      </c>
      <c r="AS186">
        <v>0</v>
      </c>
      <c r="AT186">
        <v>17536739818</v>
      </c>
      <c r="AU186">
        <v>17536739818</v>
      </c>
      <c r="AV186">
        <v>17441279653</v>
      </c>
      <c r="AW186">
        <v>818693839</v>
      </c>
      <c r="AX186">
        <v>818693839</v>
      </c>
      <c r="AY186">
        <v>17742950137</v>
      </c>
      <c r="AZ186">
        <v>204702780.5</v>
      </c>
      <c r="BA186">
        <v>0</v>
      </c>
      <c r="BB186">
        <v>0</v>
      </c>
      <c r="BC186">
        <v>30218313370</v>
      </c>
      <c r="BD186">
        <v>30218313370</v>
      </c>
      <c r="BE186">
        <v>0</v>
      </c>
      <c r="BF186">
        <v>0</v>
      </c>
      <c r="BG186">
        <v>0</v>
      </c>
      <c r="BH186">
        <v>0</v>
      </c>
      <c r="BI186">
        <v>6947096053</v>
      </c>
      <c r="BJ186">
        <v>17742950137</v>
      </c>
      <c r="BK186">
        <v>5216776096</v>
      </c>
      <c r="BL186">
        <v>5216776096</v>
      </c>
      <c r="BM186">
        <v>6644464109</v>
      </c>
      <c r="BN186">
        <v>0</v>
      </c>
      <c r="BO186">
        <v>0</v>
      </c>
      <c r="BP186">
        <v>0</v>
      </c>
      <c r="BQ186">
        <v>0</v>
      </c>
      <c r="BR186">
        <v>591105392</v>
      </c>
      <c r="BS186">
        <v>686607666</v>
      </c>
    </row>
    <row r="187" spans="1:71">
      <c r="A187" t="s">
        <v>487</v>
      </c>
      <c r="B187" t="s">
        <v>29</v>
      </c>
      <c r="C187">
        <v>2006</v>
      </c>
      <c r="D187" t="s">
        <v>231</v>
      </c>
      <c r="E187">
        <v>4</v>
      </c>
      <c r="F187" t="s">
        <v>242</v>
      </c>
      <c r="G187" t="s">
        <v>474</v>
      </c>
      <c r="H187">
        <v>1111616737</v>
      </c>
      <c r="I187">
        <v>230446903</v>
      </c>
      <c r="J187">
        <v>1357657779</v>
      </c>
      <c r="K187">
        <v>1357657779</v>
      </c>
      <c r="L187">
        <v>1328928466</v>
      </c>
      <c r="M187">
        <v>1922219139</v>
      </c>
      <c r="N187">
        <v>1628394752</v>
      </c>
      <c r="O187">
        <v>3394012356</v>
      </c>
      <c r="P187">
        <v>3394012356</v>
      </c>
      <c r="Q187">
        <v>0</v>
      </c>
      <c r="R187">
        <v>3541667663</v>
      </c>
      <c r="S187">
        <v>787543159</v>
      </c>
      <c r="T187">
        <v>787543159</v>
      </c>
      <c r="U187">
        <v>206995651</v>
      </c>
      <c r="V187">
        <v>293087445</v>
      </c>
      <c r="W187">
        <v>206995651</v>
      </c>
      <c r="X187">
        <v>787543159</v>
      </c>
      <c r="Y187">
        <v>206995651</v>
      </c>
      <c r="Z187">
        <v>293087445</v>
      </c>
      <c r="AA187">
        <v>147082513</v>
      </c>
      <c r="AB187">
        <v>0</v>
      </c>
      <c r="AL187">
        <v>0</v>
      </c>
      <c r="AM187">
        <v>0</v>
      </c>
      <c r="AN187">
        <v>194561652</v>
      </c>
      <c r="AO187">
        <v>105085242</v>
      </c>
      <c r="AP187">
        <v>6468107208</v>
      </c>
      <c r="AQ187">
        <v>6468107208</v>
      </c>
      <c r="AR187">
        <v>194561652</v>
      </c>
      <c r="AS187">
        <v>0</v>
      </c>
      <c r="AT187">
        <v>4770229442</v>
      </c>
      <c r="AU187">
        <v>4770229442</v>
      </c>
      <c r="AV187">
        <v>5014831964</v>
      </c>
      <c r="AW187">
        <v>378888814</v>
      </c>
      <c r="AX187">
        <v>378888814</v>
      </c>
      <c r="AY187">
        <v>2875996586</v>
      </c>
      <c r="BA187">
        <v>0</v>
      </c>
      <c r="BB187">
        <v>0</v>
      </c>
      <c r="BC187">
        <v>6468107208</v>
      </c>
      <c r="BD187">
        <v>6468107208</v>
      </c>
      <c r="BE187">
        <v>0</v>
      </c>
      <c r="BF187">
        <v>0</v>
      </c>
      <c r="BG187">
        <v>0</v>
      </c>
      <c r="BH187">
        <v>0</v>
      </c>
      <c r="BJ187">
        <v>2875996586</v>
      </c>
      <c r="BK187">
        <v>2607835826</v>
      </c>
      <c r="BL187">
        <v>2607835826</v>
      </c>
      <c r="BM187">
        <v>2875996586</v>
      </c>
      <c r="BP187">
        <v>0</v>
      </c>
      <c r="BQ187">
        <v>0</v>
      </c>
      <c r="BR187">
        <v>85801950</v>
      </c>
      <c r="BS187">
        <v>105085242</v>
      </c>
    </row>
    <row r="188" spans="1:71">
      <c r="A188" t="s">
        <v>488</v>
      </c>
      <c r="B188" t="s">
        <v>30</v>
      </c>
      <c r="C188">
        <v>2006</v>
      </c>
      <c r="D188" t="s">
        <v>231</v>
      </c>
      <c r="E188">
        <v>5</v>
      </c>
      <c r="F188" t="s">
        <v>244</v>
      </c>
      <c r="G188" t="s">
        <v>474</v>
      </c>
      <c r="H188">
        <v>2167288437</v>
      </c>
      <c r="I188">
        <v>742084066</v>
      </c>
      <c r="J188">
        <v>4064031683</v>
      </c>
      <c r="K188">
        <v>4064031683</v>
      </c>
      <c r="L188">
        <v>3998119093</v>
      </c>
      <c r="M188">
        <v>4285152476</v>
      </c>
      <c r="N188">
        <v>3072422029</v>
      </c>
      <c r="O188">
        <v>7432521527</v>
      </c>
      <c r="P188">
        <v>7432521527</v>
      </c>
      <c r="Q188">
        <v>0</v>
      </c>
      <c r="R188">
        <v>7661972498</v>
      </c>
      <c r="S188">
        <v>1187252157</v>
      </c>
      <c r="T188">
        <v>1187252157</v>
      </c>
      <c r="U188">
        <v>602397227</v>
      </c>
      <c r="V188">
        <v>979315808</v>
      </c>
      <c r="W188">
        <v>602397227</v>
      </c>
      <c r="X188">
        <v>1187252157</v>
      </c>
      <c r="Y188">
        <v>602397227</v>
      </c>
      <c r="Z188">
        <v>979315808</v>
      </c>
      <c r="AA188">
        <v>262830058</v>
      </c>
      <c r="AB188">
        <v>0</v>
      </c>
      <c r="AL188">
        <v>0</v>
      </c>
      <c r="AM188">
        <v>0</v>
      </c>
      <c r="AN188">
        <v>641084064</v>
      </c>
      <c r="AO188">
        <v>196238919</v>
      </c>
      <c r="AP188">
        <v>13858226559</v>
      </c>
      <c r="AQ188">
        <v>13858226559</v>
      </c>
      <c r="AR188">
        <v>641084064</v>
      </c>
      <c r="AS188">
        <v>0</v>
      </c>
      <c r="AT188">
        <v>10256567819</v>
      </c>
      <c r="AU188">
        <v>10256567819</v>
      </c>
      <c r="AV188">
        <v>10265560952</v>
      </c>
      <c r="AW188">
        <v>553179496</v>
      </c>
      <c r="AX188">
        <v>553179496</v>
      </c>
      <c r="AY188">
        <v>6093881357</v>
      </c>
      <c r="BA188">
        <v>0</v>
      </c>
      <c r="BB188">
        <v>0</v>
      </c>
      <c r="BC188">
        <v>13858226559</v>
      </c>
      <c r="BD188">
        <v>13858226559</v>
      </c>
      <c r="BE188">
        <v>0</v>
      </c>
      <c r="BF188">
        <v>0</v>
      </c>
      <c r="BG188">
        <v>0</v>
      </c>
      <c r="BH188">
        <v>0</v>
      </c>
      <c r="BJ188">
        <v>6093881357</v>
      </c>
      <c r="BK188">
        <v>5281116400</v>
      </c>
      <c r="BL188">
        <v>5281116400</v>
      </c>
      <c r="BM188">
        <v>6093881357</v>
      </c>
      <c r="BP188">
        <v>0</v>
      </c>
      <c r="BQ188">
        <v>0</v>
      </c>
      <c r="BR188">
        <v>371957065</v>
      </c>
      <c r="BS188">
        <v>196238919</v>
      </c>
    </row>
    <row r="189" spans="1:71">
      <c r="A189" t="s">
        <v>489</v>
      </c>
      <c r="B189" t="s">
        <v>31</v>
      </c>
      <c r="C189">
        <v>2006</v>
      </c>
      <c r="D189" t="s">
        <v>228</v>
      </c>
      <c r="E189">
        <v>7</v>
      </c>
      <c r="F189" t="s">
        <v>246</v>
      </c>
      <c r="G189" t="s">
        <v>474</v>
      </c>
      <c r="H189">
        <v>80980894765</v>
      </c>
      <c r="I189">
        <v>11913824396</v>
      </c>
      <c r="J189">
        <v>20614148826</v>
      </c>
      <c r="K189">
        <v>20614148826</v>
      </c>
      <c r="L189">
        <v>17321563014</v>
      </c>
      <c r="M189">
        <v>26701076145</v>
      </c>
      <c r="N189">
        <v>17350894719</v>
      </c>
      <c r="O189">
        <v>37376309814</v>
      </c>
      <c r="P189">
        <v>37376309814</v>
      </c>
      <c r="Q189">
        <v>0</v>
      </c>
      <c r="R189">
        <v>39813103357</v>
      </c>
      <c r="S189">
        <v>5967006721</v>
      </c>
      <c r="T189">
        <v>5967006721</v>
      </c>
      <c r="U189">
        <v>5801752207</v>
      </c>
      <c r="V189">
        <v>8303693567</v>
      </c>
      <c r="W189">
        <v>5801752207</v>
      </c>
      <c r="X189">
        <v>5967006721</v>
      </c>
      <c r="Y189">
        <v>5801752207</v>
      </c>
      <c r="Z189">
        <v>8303693567</v>
      </c>
      <c r="AA189">
        <v>2626524448</v>
      </c>
      <c r="AB189">
        <v>0</v>
      </c>
      <c r="AC189">
        <v>0</v>
      </c>
      <c r="AD189">
        <v>0</v>
      </c>
      <c r="AE189">
        <v>0</v>
      </c>
      <c r="AF189">
        <v>0</v>
      </c>
      <c r="AG189">
        <v>0</v>
      </c>
      <c r="AH189">
        <v>0</v>
      </c>
      <c r="AI189">
        <v>0</v>
      </c>
      <c r="AJ189">
        <v>0</v>
      </c>
      <c r="AK189">
        <v>0</v>
      </c>
      <c r="AL189">
        <v>0</v>
      </c>
      <c r="AM189">
        <v>0</v>
      </c>
      <c r="AN189">
        <v>4005186904</v>
      </c>
      <c r="AO189">
        <v>1055602362</v>
      </c>
      <c r="AP189">
        <v>73812235282</v>
      </c>
      <c r="AQ189">
        <v>57646210908</v>
      </c>
      <c r="AR189">
        <v>4005186904</v>
      </c>
      <c r="AS189">
        <v>0</v>
      </c>
      <c r="AT189">
        <v>40770109092</v>
      </c>
      <c r="AU189">
        <v>40770109092</v>
      </c>
      <c r="AV189">
        <v>42143784279</v>
      </c>
      <c r="AW189">
        <v>2879693549</v>
      </c>
      <c r="AX189">
        <v>2879693549</v>
      </c>
      <c r="AY189">
        <v>31233305327</v>
      </c>
      <c r="AZ189">
        <v>219312222.5</v>
      </c>
      <c r="BA189">
        <v>0</v>
      </c>
      <c r="BB189">
        <v>0</v>
      </c>
      <c r="BC189">
        <v>73812235282</v>
      </c>
      <c r="BD189">
        <v>73812235282</v>
      </c>
      <c r="BE189">
        <v>0</v>
      </c>
      <c r="BF189">
        <v>0</v>
      </c>
      <c r="BG189">
        <v>0</v>
      </c>
      <c r="BH189">
        <v>0</v>
      </c>
      <c r="BI189">
        <v>9526454648</v>
      </c>
      <c r="BJ189">
        <v>31233305327</v>
      </c>
      <c r="BK189">
        <v>9990366437</v>
      </c>
      <c r="BL189">
        <v>9990366437</v>
      </c>
      <c r="BM189">
        <v>15067280953</v>
      </c>
      <c r="BN189">
        <v>0</v>
      </c>
      <c r="BO189">
        <v>0</v>
      </c>
      <c r="BP189">
        <v>0</v>
      </c>
      <c r="BQ189">
        <v>0</v>
      </c>
      <c r="BR189">
        <v>2636204063</v>
      </c>
      <c r="BS189">
        <v>1055602362</v>
      </c>
    </row>
    <row r="190" spans="1:71">
      <c r="A190" t="s">
        <v>490</v>
      </c>
      <c r="B190" t="s">
        <v>32</v>
      </c>
      <c r="C190">
        <v>2006</v>
      </c>
      <c r="D190" t="s">
        <v>215</v>
      </c>
      <c r="E190">
        <v>1</v>
      </c>
      <c r="F190" t="s">
        <v>248</v>
      </c>
      <c r="G190" t="s">
        <v>474</v>
      </c>
      <c r="H190">
        <v>649236944</v>
      </c>
      <c r="I190">
        <v>522011438</v>
      </c>
      <c r="J190">
        <v>873116875</v>
      </c>
      <c r="K190">
        <v>873116875</v>
      </c>
      <c r="L190">
        <v>857245855</v>
      </c>
      <c r="M190">
        <v>445029496</v>
      </c>
      <c r="N190">
        <v>327151983</v>
      </c>
      <c r="O190">
        <v>2569490664</v>
      </c>
      <c r="P190">
        <v>2569490664</v>
      </c>
      <c r="Q190">
        <v>0</v>
      </c>
      <c r="R190">
        <v>2625006701</v>
      </c>
      <c r="S190">
        <v>470026869</v>
      </c>
      <c r="T190">
        <v>470026869</v>
      </c>
      <c r="U190">
        <v>190229277</v>
      </c>
      <c r="V190">
        <v>199991899</v>
      </c>
      <c r="W190">
        <v>190229277</v>
      </c>
      <c r="X190">
        <v>470026869</v>
      </c>
      <c r="Y190">
        <v>190229277</v>
      </c>
      <c r="Z190">
        <v>199991899</v>
      </c>
      <c r="AA190">
        <v>30424508</v>
      </c>
      <c r="AB190">
        <v>0</v>
      </c>
      <c r="AL190">
        <v>0</v>
      </c>
      <c r="AM190">
        <v>0</v>
      </c>
      <c r="AN190">
        <v>52987626</v>
      </c>
      <c r="AO190">
        <v>41971926</v>
      </c>
      <c r="AP190">
        <v>2954922098</v>
      </c>
      <c r="AQ190">
        <v>2851192795</v>
      </c>
      <c r="AR190">
        <v>52987626</v>
      </c>
      <c r="AS190">
        <v>0</v>
      </c>
      <c r="AT190">
        <v>1895314652</v>
      </c>
      <c r="AU190">
        <v>1895314652</v>
      </c>
      <c r="AV190">
        <v>2046901739</v>
      </c>
      <c r="AW190">
        <v>196569960</v>
      </c>
      <c r="AX190">
        <v>196569960</v>
      </c>
      <c r="AY190">
        <v>326611048</v>
      </c>
      <c r="BA190">
        <v>0</v>
      </c>
      <c r="BB190">
        <v>0</v>
      </c>
      <c r="BC190">
        <v>2954922098</v>
      </c>
      <c r="BD190">
        <v>2954922098</v>
      </c>
      <c r="BE190">
        <v>0</v>
      </c>
      <c r="BF190">
        <v>0</v>
      </c>
      <c r="BG190">
        <v>0</v>
      </c>
      <c r="BH190">
        <v>0</v>
      </c>
      <c r="BJ190">
        <v>326611048</v>
      </c>
      <c r="BK190">
        <v>140028677</v>
      </c>
      <c r="BL190">
        <v>140028677</v>
      </c>
      <c r="BM190">
        <v>222881745</v>
      </c>
      <c r="BP190">
        <v>0</v>
      </c>
      <c r="BQ190">
        <v>0</v>
      </c>
      <c r="BR190">
        <v>10745100</v>
      </c>
      <c r="BS190">
        <v>41971926</v>
      </c>
    </row>
    <row r="191" spans="1:71">
      <c r="A191" t="s">
        <v>491</v>
      </c>
      <c r="B191" t="s">
        <v>33</v>
      </c>
      <c r="C191">
        <v>2006</v>
      </c>
      <c r="D191" t="s">
        <v>231</v>
      </c>
      <c r="E191">
        <v>4</v>
      </c>
      <c r="F191" t="s">
        <v>250</v>
      </c>
      <c r="G191" t="s">
        <v>474</v>
      </c>
      <c r="H191">
        <v>1532813359</v>
      </c>
      <c r="I191">
        <v>277451145</v>
      </c>
      <c r="J191">
        <v>2144389019</v>
      </c>
      <c r="K191">
        <v>2144389019</v>
      </c>
      <c r="L191">
        <v>2097031901</v>
      </c>
      <c r="M191">
        <v>4417870174</v>
      </c>
      <c r="N191">
        <v>3430639363</v>
      </c>
      <c r="O191">
        <v>6048465102</v>
      </c>
      <c r="P191">
        <v>6048465102</v>
      </c>
      <c r="Q191">
        <v>0</v>
      </c>
      <c r="R191">
        <v>6281099074</v>
      </c>
      <c r="S191">
        <v>766260822</v>
      </c>
      <c r="T191">
        <v>766260822</v>
      </c>
      <c r="U191">
        <v>681913040</v>
      </c>
      <c r="V191">
        <v>893350613</v>
      </c>
      <c r="W191">
        <v>681913040</v>
      </c>
      <c r="X191">
        <v>766260822</v>
      </c>
      <c r="Y191">
        <v>681913040</v>
      </c>
      <c r="Z191">
        <v>893350613</v>
      </c>
      <c r="AA191">
        <v>182049853</v>
      </c>
      <c r="AB191">
        <v>0</v>
      </c>
      <c r="AL191">
        <v>0</v>
      </c>
      <c r="AM191">
        <v>0</v>
      </c>
      <c r="AN191">
        <v>471213673</v>
      </c>
      <c r="AO191">
        <v>157116843</v>
      </c>
      <c r="AP191">
        <v>10102306362</v>
      </c>
      <c r="AQ191">
        <v>10102306362</v>
      </c>
      <c r="AR191">
        <v>471213673</v>
      </c>
      <c r="AS191">
        <v>0</v>
      </c>
      <c r="AT191">
        <v>7433811723</v>
      </c>
      <c r="AU191">
        <v>7433811723</v>
      </c>
      <c r="AV191">
        <v>7579190181</v>
      </c>
      <c r="AW191">
        <v>495054895</v>
      </c>
      <c r="AX191">
        <v>495054895</v>
      </c>
      <c r="AY191">
        <v>3823210530</v>
      </c>
      <c r="BA191">
        <v>0</v>
      </c>
      <c r="BB191">
        <v>0</v>
      </c>
      <c r="BC191">
        <v>10102306362</v>
      </c>
      <c r="BD191">
        <v>10102306362</v>
      </c>
      <c r="BE191">
        <v>0</v>
      </c>
      <c r="BF191">
        <v>0</v>
      </c>
      <c r="BG191">
        <v>0</v>
      </c>
      <c r="BH191">
        <v>0</v>
      </c>
      <c r="BJ191">
        <v>3823210530</v>
      </c>
      <c r="BK191">
        <v>3170922010</v>
      </c>
      <c r="BL191">
        <v>3170922010</v>
      </c>
      <c r="BM191">
        <v>3823210530</v>
      </c>
      <c r="BP191">
        <v>0</v>
      </c>
      <c r="BQ191">
        <v>0</v>
      </c>
      <c r="BR191">
        <v>217678240</v>
      </c>
      <c r="BS191">
        <v>157116843</v>
      </c>
    </row>
    <row r="192" spans="1:71">
      <c r="A192" t="s">
        <v>492</v>
      </c>
      <c r="B192" t="s">
        <v>34</v>
      </c>
      <c r="C192">
        <v>2006</v>
      </c>
      <c r="D192" t="s">
        <v>228</v>
      </c>
      <c r="E192">
        <v>5</v>
      </c>
      <c r="F192" t="s">
        <v>252</v>
      </c>
      <c r="G192" t="s">
        <v>474</v>
      </c>
      <c r="H192">
        <v>35798450138</v>
      </c>
      <c r="I192">
        <v>5193193607</v>
      </c>
      <c r="J192">
        <v>11575962909</v>
      </c>
      <c r="K192">
        <v>11575962909</v>
      </c>
      <c r="L192">
        <v>8372926923</v>
      </c>
      <c r="M192">
        <v>13653283083</v>
      </c>
      <c r="N192">
        <v>9230724532</v>
      </c>
      <c r="O192">
        <v>12140801313</v>
      </c>
      <c r="P192">
        <v>12140801313</v>
      </c>
      <c r="Q192">
        <v>0</v>
      </c>
      <c r="R192">
        <v>13021774335</v>
      </c>
      <c r="S192">
        <v>1148645008</v>
      </c>
      <c r="T192">
        <v>1148645008</v>
      </c>
      <c r="U192">
        <v>1466516361</v>
      </c>
      <c r="V192">
        <v>1958100993</v>
      </c>
      <c r="W192">
        <v>1466516361</v>
      </c>
      <c r="X192">
        <v>1148645008</v>
      </c>
      <c r="Y192">
        <v>1466516361</v>
      </c>
      <c r="Z192">
        <v>1958100993</v>
      </c>
      <c r="AA192">
        <v>482632763</v>
      </c>
      <c r="AB192">
        <v>0</v>
      </c>
      <c r="AC192">
        <v>0</v>
      </c>
      <c r="AD192">
        <v>0</v>
      </c>
      <c r="AE192">
        <v>0</v>
      </c>
      <c r="AF192">
        <v>0</v>
      </c>
      <c r="AG192">
        <v>0</v>
      </c>
      <c r="AH192">
        <v>0</v>
      </c>
      <c r="AI192">
        <v>0</v>
      </c>
      <c r="AJ192">
        <v>0</v>
      </c>
      <c r="AK192">
        <v>0</v>
      </c>
      <c r="AL192">
        <v>0</v>
      </c>
      <c r="AM192">
        <v>0</v>
      </c>
      <c r="AN192">
        <v>1673574851</v>
      </c>
      <c r="AO192">
        <v>809929718</v>
      </c>
      <c r="AP192">
        <v>35396497185</v>
      </c>
      <c r="AQ192">
        <v>19078241892</v>
      </c>
      <c r="AR192">
        <v>1673574851</v>
      </c>
      <c r="AS192">
        <v>0</v>
      </c>
      <c r="AT192">
        <v>17652862355</v>
      </c>
      <c r="AU192">
        <v>17652862355</v>
      </c>
      <c r="AV192">
        <v>17904363213</v>
      </c>
      <c r="AW192">
        <v>637109367</v>
      </c>
      <c r="AX192">
        <v>637109367</v>
      </c>
      <c r="AY192">
        <v>22378351425</v>
      </c>
      <c r="AZ192">
        <v>392034484</v>
      </c>
      <c r="BA192">
        <v>0</v>
      </c>
      <c r="BB192">
        <v>0</v>
      </c>
      <c r="BC192">
        <v>35396497185</v>
      </c>
      <c r="BD192">
        <v>35396497185</v>
      </c>
      <c r="BE192">
        <v>0</v>
      </c>
      <c r="BF192">
        <v>0</v>
      </c>
      <c r="BG192">
        <v>0</v>
      </c>
      <c r="BH192">
        <v>0</v>
      </c>
      <c r="BI192">
        <v>11621966403</v>
      </c>
      <c r="BJ192">
        <v>22378351425</v>
      </c>
      <c r="BK192">
        <v>3971543393</v>
      </c>
      <c r="BL192">
        <v>3971543393</v>
      </c>
      <c r="BM192">
        <v>6060096132</v>
      </c>
      <c r="BN192">
        <v>0</v>
      </c>
      <c r="BO192">
        <v>0</v>
      </c>
      <c r="BP192">
        <v>0</v>
      </c>
      <c r="BQ192">
        <v>0</v>
      </c>
      <c r="BR192">
        <v>520657318</v>
      </c>
      <c r="BS192">
        <v>809929718</v>
      </c>
    </row>
    <row r="193" spans="1:71">
      <c r="A193" t="s">
        <v>493</v>
      </c>
      <c r="B193" t="s">
        <v>35</v>
      </c>
      <c r="C193">
        <v>2006</v>
      </c>
      <c r="D193" t="s">
        <v>231</v>
      </c>
      <c r="E193">
        <v>5</v>
      </c>
      <c r="F193" t="s">
        <v>254</v>
      </c>
      <c r="G193" t="s">
        <v>474</v>
      </c>
      <c r="H193">
        <v>3706705816</v>
      </c>
      <c r="I193">
        <v>999924436</v>
      </c>
      <c r="J193">
        <v>3242484518</v>
      </c>
      <c r="K193">
        <v>3242484518</v>
      </c>
      <c r="L193">
        <v>3173804984</v>
      </c>
      <c r="M193">
        <v>5384111951</v>
      </c>
      <c r="N193">
        <v>4109011343</v>
      </c>
      <c r="O193">
        <v>6800943269</v>
      </c>
      <c r="P193">
        <v>6800943269</v>
      </c>
      <c r="Q193">
        <v>0</v>
      </c>
      <c r="R193">
        <v>7073032137</v>
      </c>
      <c r="S193">
        <v>1543667594</v>
      </c>
      <c r="T193">
        <v>1543667594</v>
      </c>
      <c r="U193">
        <v>741008218</v>
      </c>
      <c r="V193">
        <v>1000118057</v>
      </c>
      <c r="W193">
        <v>741008218</v>
      </c>
      <c r="X193">
        <v>1543667594</v>
      </c>
      <c r="Y193">
        <v>741008218</v>
      </c>
      <c r="Z193">
        <v>1000118057</v>
      </c>
      <c r="AA193">
        <v>358311688</v>
      </c>
      <c r="AB193">
        <v>0</v>
      </c>
      <c r="AL193">
        <v>0</v>
      </c>
      <c r="AM193">
        <v>0</v>
      </c>
      <c r="AN193">
        <v>614176755</v>
      </c>
      <c r="AO193">
        <v>317094663</v>
      </c>
      <c r="AP193">
        <v>13124123819</v>
      </c>
      <c r="AQ193">
        <v>13124123819</v>
      </c>
      <c r="AR193">
        <v>614176755</v>
      </c>
      <c r="AS193">
        <v>0</v>
      </c>
      <c r="AT193">
        <v>9619741121</v>
      </c>
      <c r="AU193">
        <v>9619741121</v>
      </c>
      <c r="AV193">
        <v>9363167521</v>
      </c>
      <c r="AW193">
        <v>569641096</v>
      </c>
      <c r="AX193">
        <v>569641096</v>
      </c>
      <c r="AY193">
        <v>5932610737</v>
      </c>
      <c r="BA193">
        <v>0</v>
      </c>
      <c r="BB193">
        <v>0</v>
      </c>
      <c r="BC193">
        <v>13124123819</v>
      </c>
      <c r="BD193">
        <v>13124123819</v>
      </c>
      <c r="BE193">
        <v>0</v>
      </c>
      <c r="BF193">
        <v>0</v>
      </c>
      <c r="BG193">
        <v>0</v>
      </c>
      <c r="BH193">
        <v>0</v>
      </c>
      <c r="BJ193">
        <v>5932610737</v>
      </c>
      <c r="BK193">
        <v>5083859618</v>
      </c>
      <c r="BL193">
        <v>5083859618</v>
      </c>
      <c r="BM193">
        <v>5932610737</v>
      </c>
      <c r="BP193">
        <v>0</v>
      </c>
      <c r="BQ193">
        <v>0</v>
      </c>
      <c r="BR193">
        <v>246387465</v>
      </c>
      <c r="BS193">
        <v>317094663</v>
      </c>
    </row>
    <row r="194" spans="1:71">
      <c r="A194" t="s">
        <v>494</v>
      </c>
      <c r="B194" t="s">
        <v>36</v>
      </c>
      <c r="C194">
        <v>2006</v>
      </c>
      <c r="D194" t="s">
        <v>228</v>
      </c>
      <c r="E194">
        <v>7</v>
      </c>
      <c r="F194" t="s">
        <v>256</v>
      </c>
      <c r="G194" t="s">
        <v>474</v>
      </c>
      <c r="H194">
        <v>26907860079</v>
      </c>
      <c r="I194">
        <v>3065773204</v>
      </c>
      <c r="J194">
        <v>14577900911</v>
      </c>
      <c r="K194">
        <v>14577900911</v>
      </c>
      <c r="L194">
        <v>10985151095</v>
      </c>
      <c r="M194">
        <v>15067016129</v>
      </c>
      <c r="N194">
        <v>9061061522</v>
      </c>
      <c r="O194">
        <v>17438048814</v>
      </c>
      <c r="P194">
        <v>17438048814</v>
      </c>
      <c r="Q194">
        <v>0</v>
      </c>
      <c r="R194">
        <v>18558340539</v>
      </c>
      <c r="S194">
        <v>1865441585</v>
      </c>
      <c r="T194">
        <v>1865441585</v>
      </c>
      <c r="U194">
        <v>2708760575</v>
      </c>
      <c r="V194">
        <v>3992138962</v>
      </c>
      <c r="W194">
        <v>2708760575</v>
      </c>
      <c r="X194">
        <v>1865441585</v>
      </c>
      <c r="Y194">
        <v>2708760575</v>
      </c>
      <c r="Z194">
        <v>3992138962</v>
      </c>
      <c r="AA194">
        <v>742805976</v>
      </c>
      <c r="AB194">
        <v>0</v>
      </c>
      <c r="AC194">
        <v>0</v>
      </c>
      <c r="AD194">
        <v>0</v>
      </c>
      <c r="AE194">
        <v>0</v>
      </c>
      <c r="AF194">
        <v>0</v>
      </c>
      <c r="AG194">
        <v>0</v>
      </c>
      <c r="AH194">
        <v>0</v>
      </c>
      <c r="AI194">
        <v>0</v>
      </c>
      <c r="AJ194">
        <v>0</v>
      </c>
      <c r="AK194">
        <v>0</v>
      </c>
      <c r="AL194">
        <v>0</v>
      </c>
      <c r="AM194">
        <v>0</v>
      </c>
      <c r="AN194">
        <v>3010163329</v>
      </c>
      <c r="AO194">
        <v>1386748516</v>
      </c>
      <c r="AP194">
        <v>48066820409</v>
      </c>
      <c r="AQ194">
        <v>30641305341</v>
      </c>
      <c r="AR194">
        <v>3010163329</v>
      </c>
      <c r="AS194">
        <v>0</v>
      </c>
      <c r="AT194">
        <v>26920684316</v>
      </c>
      <c r="AU194">
        <v>26920684316</v>
      </c>
      <c r="AV194">
        <v>27013209423</v>
      </c>
      <c r="AW194">
        <v>1281143755</v>
      </c>
      <c r="AX194">
        <v>1281143755</v>
      </c>
      <c r="AY194">
        <v>29359463751</v>
      </c>
      <c r="AZ194">
        <v>326525776.5</v>
      </c>
      <c r="BA194">
        <v>0</v>
      </c>
      <c r="BB194">
        <v>0</v>
      </c>
      <c r="BC194">
        <v>48066820409</v>
      </c>
      <c r="BD194">
        <v>48066820409</v>
      </c>
      <c r="BE194">
        <v>0</v>
      </c>
      <c r="BF194">
        <v>0</v>
      </c>
      <c r="BG194">
        <v>0</v>
      </c>
      <c r="BH194">
        <v>0</v>
      </c>
      <c r="BI194">
        <v>11769598114</v>
      </c>
      <c r="BJ194">
        <v>29359463751</v>
      </c>
      <c r="BK194">
        <v>8602889520</v>
      </c>
      <c r="BL194">
        <v>8602889520</v>
      </c>
      <c r="BM194">
        <v>11933948683</v>
      </c>
      <c r="BN194">
        <v>0</v>
      </c>
      <c r="BO194">
        <v>0</v>
      </c>
      <c r="BP194">
        <v>0</v>
      </c>
      <c r="BQ194">
        <v>0</v>
      </c>
      <c r="BR194">
        <v>1407294827</v>
      </c>
      <c r="BS194">
        <v>1386748516</v>
      </c>
    </row>
    <row r="195" spans="1:71">
      <c r="A195" t="s">
        <v>495</v>
      </c>
      <c r="B195" t="s">
        <v>37</v>
      </c>
      <c r="C195">
        <v>2006</v>
      </c>
      <c r="D195" t="s">
        <v>207</v>
      </c>
      <c r="E195">
        <v>8</v>
      </c>
      <c r="F195" t="s">
        <v>258</v>
      </c>
      <c r="G195" t="s">
        <v>474</v>
      </c>
      <c r="H195">
        <v>130959079317</v>
      </c>
      <c r="I195">
        <v>26395071155</v>
      </c>
      <c r="J195">
        <v>44994088467</v>
      </c>
      <c r="K195">
        <v>44994088467</v>
      </c>
      <c r="L195">
        <v>34223653827</v>
      </c>
      <c r="M195">
        <v>93196974908</v>
      </c>
      <c r="N195">
        <v>40302914037</v>
      </c>
      <c r="O195">
        <v>84867293067</v>
      </c>
      <c r="P195">
        <v>84867293067</v>
      </c>
      <c r="Q195">
        <v>0</v>
      </c>
      <c r="R195">
        <v>95137753957</v>
      </c>
      <c r="S195">
        <v>8952761210</v>
      </c>
      <c r="T195">
        <v>8952761210</v>
      </c>
      <c r="U195">
        <v>25157652285</v>
      </c>
      <c r="V195">
        <v>54343720676</v>
      </c>
      <c r="W195">
        <v>25157652285</v>
      </c>
      <c r="X195">
        <v>8952761210</v>
      </c>
      <c r="Y195">
        <v>25157652285</v>
      </c>
      <c r="Z195">
        <v>54343720676</v>
      </c>
      <c r="AA195">
        <v>3132863638</v>
      </c>
      <c r="AB195">
        <v>0</v>
      </c>
      <c r="AC195">
        <v>0</v>
      </c>
      <c r="AD195">
        <v>0</v>
      </c>
      <c r="AE195">
        <v>0</v>
      </c>
      <c r="AF195">
        <v>0</v>
      </c>
      <c r="AG195">
        <v>0</v>
      </c>
      <c r="AH195">
        <v>0</v>
      </c>
      <c r="AI195">
        <v>0</v>
      </c>
      <c r="AJ195">
        <v>0</v>
      </c>
      <c r="AK195">
        <v>0</v>
      </c>
      <c r="AL195">
        <v>0</v>
      </c>
      <c r="AM195">
        <v>0</v>
      </c>
      <c r="AN195">
        <v>40545284879</v>
      </c>
      <c r="AO195">
        <v>10130265046</v>
      </c>
      <c r="AP195">
        <v>184647640945</v>
      </c>
      <c r="AQ195">
        <v>152836944339</v>
      </c>
      <c r="AR195">
        <v>40545284879</v>
      </c>
      <c r="AS195">
        <v>0</v>
      </c>
      <c r="AT195">
        <v>82478420129</v>
      </c>
      <c r="AU195">
        <v>82478420129</v>
      </c>
      <c r="AV195">
        <v>82979866766</v>
      </c>
      <c r="AW195">
        <v>5672577641</v>
      </c>
      <c r="AX195">
        <v>5672577641</v>
      </c>
      <c r="AY195">
        <v>88459439087</v>
      </c>
      <c r="AZ195">
        <v>1253596660.5</v>
      </c>
      <c r="BA195">
        <v>0</v>
      </c>
      <c r="BB195">
        <v>0</v>
      </c>
      <c r="BC195">
        <v>184647640945</v>
      </c>
      <c r="BD195">
        <v>184647640945</v>
      </c>
      <c r="BE195">
        <v>0</v>
      </c>
      <c r="BF195">
        <v>0</v>
      </c>
      <c r="BG195">
        <v>0</v>
      </c>
      <c r="BH195">
        <v>0</v>
      </c>
      <c r="BI195">
        <v>24544037383</v>
      </c>
      <c r="BJ195">
        <v>88459439087</v>
      </c>
      <c r="BK195">
        <v>16749548190</v>
      </c>
      <c r="BL195">
        <v>16749548190</v>
      </c>
      <c r="BM195">
        <v>56648742481</v>
      </c>
      <c r="BN195">
        <v>0</v>
      </c>
      <c r="BO195">
        <v>0</v>
      </c>
      <c r="BP195">
        <v>0</v>
      </c>
      <c r="BQ195">
        <v>0</v>
      </c>
      <c r="BR195">
        <v>29827552194</v>
      </c>
      <c r="BS195">
        <v>10130265046</v>
      </c>
    </row>
    <row r="196" spans="1:71">
      <c r="A196" t="s">
        <v>3736</v>
      </c>
      <c r="B196" t="s">
        <v>259</v>
      </c>
      <c r="C196">
        <v>2006</v>
      </c>
      <c r="D196" t="s">
        <v>223</v>
      </c>
      <c r="E196">
        <v>3</v>
      </c>
      <c r="F196" t="s">
        <v>260</v>
      </c>
      <c r="G196" t="s">
        <v>474</v>
      </c>
      <c r="H196">
        <v>56387833704</v>
      </c>
      <c r="I196">
        <v>8199262949</v>
      </c>
      <c r="J196">
        <v>19443681537</v>
      </c>
      <c r="K196">
        <v>19443681537</v>
      </c>
      <c r="L196">
        <v>14765128961</v>
      </c>
      <c r="M196">
        <v>14945619129</v>
      </c>
      <c r="N196">
        <v>9747818141</v>
      </c>
      <c r="O196">
        <v>17250845934</v>
      </c>
      <c r="P196">
        <v>17250845934</v>
      </c>
      <c r="Q196">
        <v>0</v>
      </c>
      <c r="R196">
        <v>18285757990</v>
      </c>
      <c r="S196">
        <v>865620189</v>
      </c>
      <c r="T196">
        <v>865620189</v>
      </c>
      <c r="U196">
        <v>2195184367</v>
      </c>
      <c r="V196">
        <v>3857144136</v>
      </c>
      <c r="W196">
        <v>2195184367</v>
      </c>
      <c r="X196">
        <v>865620189</v>
      </c>
      <c r="Y196">
        <v>2195184367</v>
      </c>
      <c r="Z196">
        <v>3857144136</v>
      </c>
      <c r="AA196">
        <v>497811607</v>
      </c>
      <c r="AB196">
        <v>0</v>
      </c>
      <c r="AC196">
        <v>0</v>
      </c>
      <c r="AD196">
        <v>0</v>
      </c>
      <c r="AE196">
        <v>0</v>
      </c>
      <c r="AF196">
        <v>0</v>
      </c>
      <c r="AG196">
        <v>0</v>
      </c>
      <c r="AH196">
        <v>0</v>
      </c>
      <c r="AI196">
        <v>0</v>
      </c>
      <c r="AJ196">
        <v>0</v>
      </c>
      <c r="AK196">
        <v>0</v>
      </c>
      <c r="AL196">
        <v>0</v>
      </c>
      <c r="AM196">
        <v>0</v>
      </c>
      <c r="AN196">
        <v>2960132100</v>
      </c>
      <c r="AO196">
        <v>955046682</v>
      </c>
      <c r="AP196">
        <v>45742263086</v>
      </c>
      <c r="AQ196">
        <v>23450523240</v>
      </c>
      <c r="AR196">
        <v>2960132100</v>
      </c>
      <c r="AS196">
        <v>0</v>
      </c>
      <c r="AT196">
        <v>19388573733</v>
      </c>
      <c r="AU196">
        <v>19388573733</v>
      </c>
      <c r="AV196">
        <v>19369606349</v>
      </c>
      <c r="AW196">
        <v>618839778</v>
      </c>
      <c r="AX196">
        <v>618839778</v>
      </c>
      <c r="AY196">
        <v>27280273927</v>
      </c>
      <c r="AZ196">
        <v>404309658</v>
      </c>
      <c r="BA196">
        <v>0</v>
      </c>
      <c r="BB196">
        <v>0</v>
      </c>
      <c r="BC196">
        <v>45742263086</v>
      </c>
      <c r="BD196">
        <v>45742263086</v>
      </c>
      <c r="BE196">
        <v>0</v>
      </c>
      <c r="BF196">
        <v>0</v>
      </c>
      <c r="BG196">
        <v>0</v>
      </c>
      <c r="BH196">
        <v>0</v>
      </c>
      <c r="BI196">
        <v>16077361119</v>
      </c>
      <c r="BJ196">
        <v>27280273927</v>
      </c>
      <c r="BK196">
        <v>1630766792</v>
      </c>
      <c r="BL196">
        <v>1630766792</v>
      </c>
      <c r="BM196">
        <v>4988534081</v>
      </c>
      <c r="BN196">
        <v>0</v>
      </c>
      <c r="BO196">
        <v>0</v>
      </c>
      <c r="BP196">
        <v>0</v>
      </c>
      <c r="BQ196">
        <v>0</v>
      </c>
      <c r="BR196">
        <v>1845625403</v>
      </c>
      <c r="BS196">
        <v>955046682</v>
      </c>
    </row>
    <row r="197" spans="1:71">
      <c r="A197" t="s">
        <v>496</v>
      </c>
      <c r="B197" t="s">
        <v>39</v>
      </c>
      <c r="C197">
        <v>2006</v>
      </c>
      <c r="D197" t="s">
        <v>218</v>
      </c>
      <c r="E197">
        <v>4</v>
      </c>
      <c r="F197" t="s">
        <v>262</v>
      </c>
      <c r="G197" t="s">
        <v>474</v>
      </c>
      <c r="H197">
        <v>748461697</v>
      </c>
      <c r="I197">
        <v>227786879</v>
      </c>
      <c r="J197">
        <v>1651308445</v>
      </c>
      <c r="K197">
        <v>1651308445</v>
      </c>
      <c r="L197">
        <v>1621587581</v>
      </c>
      <c r="M197">
        <v>2485674653</v>
      </c>
      <c r="N197">
        <v>2265569069</v>
      </c>
      <c r="O197">
        <v>2880644808</v>
      </c>
      <c r="P197">
        <v>2880644808</v>
      </c>
      <c r="Q197">
        <v>0</v>
      </c>
      <c r="R197">
        <v>3027498088</v>
      </c>
      <c r="S197">
        <v>641167180</v>
      </c>
      <c r="T197">
        <v>641167180</v>
      </c>
      <c r="U197">
        <v>334375749</v>
      </c>
      <c r="V197">
        <v>360646449</v>
      </c>
      <c r="W197">
        <v>334375749</v>
      </c>
      <c r="X197">
        <v>641167180</v>
      </c>
      <c r="Y197">
        <v>334375749</v>
      </c>
      <c r="Z197">
        <v>360646449</v>
      </c>
      <c r="AA197">
        <v>185247970</v>
      </c>
      <c r="AB197">
        <v>0</v>
      </c>
      <c r="AL197">
        <v>0</v>
      </c>
      <c r="AM197">
        <v>0</v>
      </c>
      <c r="AN197">
        <v>195969334</v>
      </c>
      <c r="AO197">
        <v>86086268</v>
      </c>
      <c r="AP197">
        <v>5812183627</v>
      </c>
      <c r="AQ197">
        <v>5812183627</v>
      </c>
      <c r="AR197">
        <v>195969334</v>
      </c>
      <c r="AS197">
        <v>0</v>
      </c>
      <c r="AT197">
        <v>4058184521</v>
      </c>
      <c r="AU197">
        <v>4058184521</v>
      </c>
      <c r="AV197">
        <v>4396977518</v>
      </c>
      <c r="AW197">
        <v>407946257</v>
      </c>
      <c r="AX197">
        <v>407946257</v>
      </c>
      <c r="AY197">
        <v>2701449159</v>
      </c>
      <c r="BA197">
        <v>0</v>
      </c>
      <c r="BB197">
        <v>0</v>
      </c>
      <c r="BC197">
        <v>5812183627</v>
      </c>
      <c r="BD197">
        <v>5812183627</v>
      </c>
      <c r="BE197">
        <v>0</v>
      </c>
      <c r="BF197">
        <v>0</v>
      </c>
      <c r="BG197">
        <v>0</v>
      </c>
      <c r="BH197">
        <v>0</v>
      </c>
      <c r="BJ197">
        <v>2701449159</v>
      </c>
      <c r="BK197">
        <v>2518381250</v>
      </c>
      <c r="BL197">
        <v>2518381250</v>
      </c>
      <c r="BM197">
        <v>2701449159</v>
      </c>
      <c r="BP197">
        <v>0</v>
      </c>
      <c r="BQ197">
        <v>0</v>
      </c>
      <c r="BR197">
        <v>28950900</v>
      </c>
      <c r="BS197">
        <v>86086268</v>
      </c>
    </row>
    <row r="198" spans="1:71">
      <c r="A198" t="s">
        <v>497</v>
      </c>
      <c r="B198" t="s">
        <v>40</v>
      </c>
      <c r="C198">
        <v>2006</v>
      </c>
      <c r="D198" t="s">
        <v>212</v>
      </c>
      <c r="E198">
        <v>4</v>
      </c>
      <c r="F198" t="s">
        <v>264</v>
      </c>
      <c r="G198" t="s">
        <v>474</v>
      </c>
      <c r="H198">
        <v>2694288508</v>
      </c>
      <c r="I198">
        <v>266918731</v>
      </c>
      <c r="J198">
        <v>3179917257</v>
      </c>
      <c r="K198">
        <v>3179917257</v>
      </c>
      <c r="L198">
        <v>3024063171</v>
      </c>
      <c r="M198">
        <v>3281297992</v>
      </c>
      <c r="N198">
        <v>2952495662</v>
      </c>
      <c r="O198">
        <v>8432937858</v>
      </c>
      <c r="P198">
        <v>8432937858</v>
      </c>
      <c r="Q198">
        <v>0</v>
      </c>
      <c r="R198">
        <v>8591608056</v>
      </c>
      <c r="S198">
        <v>1295514377</v>
      </c>
      <c r="T198">
        <v>1295514377</v>
      </c>
      <c r="U198">
        <v>554512122</v>
      </c>
      <c r="V198">
        <v>600064426</v>
      </c>
      <c r="W198">
        <v>554512122</v>
      </c>
      <c r="X198">
        <v>1295514377</v>
      </c>
      <c r="Y198">
        <v>554512122</v>
      </c>
      <c r="Z198">
        <v>600064426</v>
      </c>
      <c r="AA198">
        <v>305357120</v>
      </c>
      <c r="AB198">
        <v>0</v>
      </c>
      <c r="AL198">
        <v>0</v>
      </c>
      <c r="AM198">
        <v>0</v>
      </c>
      <c r="AN198">
        <v>545244219</v>
      </c>
      <c r="AO198">
        <v>337255514</v>
      </c>
      <c r="AP198">
        <v>13127405792</v>
      </c>
      <c r="AQ198">
        <v>13127405792</v>
      </c>
      <c r="AR198">
        <v>545244219</v>
      </c>
      <c r="AS198">
        <v>0</v>
      </c>
      <c r="AT198">
        <v>10210353245</v>
      </c>
      <c r="AU198">
        <v>10210353245</v>
      </c>
      <c r="AV198">
        <v>10634908463</v>
      </c>
      <c r="AW198">
        <v>407480046</v>
      </c>
      <c r="AX198">
        <v>407480046</v>
      </c>
      <c r="AY198">
        <v>4400761980</v>
      </c>
      <c r="BA198">
        <v>0</v>
      </c>
      <c r="BB198">
        <v>0</v>
      </c>
      <c r="BC198">
        <v>13127405792</v>
      </c>
      <c r="BD198">
        <v>13127405792</v>
      </c>
      <c r="BE198">
        <v>0</v>
      </c>
      <c r="BF198">
        <v>0</v>
      </c>
      <c r="BG198">
        <v>0</v>
      </c>
      <c r="BH198">
        <v>0</v>
      </c>
      <c r="BJ198">
        <v>4400761980</v>
      </c>
      <c r="BK198">
        <v>3795500173</v>
      </c>
      <c r="BL198">
        <v>3795500173</v>
      </c>
      <c r="BM198">
        <v>4400761980</v>
      </c>
      <c r="BP198">
        <v>0</v>
      </c>
      <c r="BQ198">
        <v>0</v>
      </c>
      <c r="BR198">
        <v>42942333</v>
      </c>
      <c r="BS198">
        <v>337255514</v>
      </c>
    </row>
    <row r="199" spans="1:71">
      <c r="A199" t="s">
        <v>498</v>
      </c>
      <c r="B199" t="s">
        <v>41</v>
      </c>
      <c r="C199">
        <v>2006</v>
      </c>
      <c r="D199" t="s">
        <v>215</v>
      </c>
      <c r="E199">
        <v>5</v>
      </c>
      <c r="F199" t="s">
        <v>266</v>
      </c>
      <c r="G199" t="s">
        <v>474</v>
      </c>
      <c r="H199">
        <v>2819334891</v>
      </c>
      <c r="I199">
        <v>1135976399</v>
      </c>
      <c r="J199">
        <v>3925306234</v>
      </c>
      <c r="K199">
        <v>3925306234</v>
      </c>
      <c r="L199">
        <v>3758107503</v>
      </c>
      <c r="M199">
        <v>5740551103</v>
      </c>
      <c r="N199">
        <v>3092107901</v>
      </c>
      <c r="O199">
        <v>6324007794</v>
      </c>
      <c r="P199">
        <v>6324007794</v>
      </c>
      <c r="Q199">
        <v>0</v>
      </c>
      <c r="R199">
        <v>7021551099</v>
      </c>
      <c r="S199">
        <v>1318686947</v>
      </c>
      <c r="T199">
        <v>1318686947</v>
      </c>
      <c r="U199">
        <v>1136159320</v>
      </c>
      <c r="V199">
        <v>2664050765</v>
      </c>
      <c r="W199">
        <v>1136159320</v>
      </c>
      <c r="X199">
        <v>1318686947</v>
      </c>
      <c r="Y199">
        <v>1136159320</v>
      </c>
      <c r="Z199">
        <v>2664050765</v>
      </c>
      <c r="AA199">
        <v>413624070</v>
      </c>
      <c r="AB199">
        <v>0</v>
      </c>
      <c r="AL199">
        <v>0</v>
      </c>
      <c r="AM199">
        <v>0</v>
      </c>
      <c r="AN199">
        <v>2569813257</v>
      </c>
      <c r="AO199">
        <v>361903847</v>
      </c>
      <c r="AP199">
        <v>13769516883</v>
      </c>
      <c r="AQ199">
        <v>13769516883</v>
      </c>
      <c r="AR199">
        <v>2569813257</v>
      </c>
      <c r="AS199">
        <v>0</v>
      </c>
      <c r="AT199">
        <v>7690260362</v>
      </c>
      <c r="AU199">
        <v>7690260362</v>
      </c>
      <c r="AV199">
        <v>7782223591</v>
      </c>
      <c r="AW199">
        <v>815335607</v>
      </c>
      <c r="AX199">
        <v>815335607</v>
      </c>
      <c r="AY199">
        <v>6800416212</v>
      </c>
      <c r="BA199">
        <v>0</v>
      </c>
      <c r="BB199">
        <v>0</v>
      </c>
      <c r="BC199">
        <v>13769516883</v>
      </c>
      <c r="BD199">
        <v>13769516883</v>
      </c>
      <c r="BE199">
        <v>0</v>
      </c>
      <c r="BF199">
        <v>0</v>
      </c>
      <c r="BG199">
        <v>0</v>
      </c>
      <c r="BH199">
        <v>0</v>
      </c>
      <c r="BJ199">
        <v>6800416212</v>
      </c>
      <c r="BK199">
        <v>3629366071</v>
      </c>
      <c r="BL199">
        <v>3629366071</v>
      </c>
      <c r="BM199">
        <v>6800416212</v>
      </c>
      <c r="BP199">
        <v>0</v>
      </c>
      <c r="BQ199">
        <v>0</v>
      </c>
      <c r="BR199">
        <v>1695324799</v>
      </c>
      <c r="BS199">
        <v>361903847</v>
      </c>
    </row>
    <row r="200" spans="1:71">
      <c r="A200" t="s">
        <v>499</v>
      </c>
      <c r="B200" t="s">
        <v>42</v>
      </c>
      <c r="C200">
        <v>2006</v>
      </c>
      <c r="D200" t="s">
        <v>218</v>
      </c>
      <c r="E200">
        <v>3</v>
      </c>
      <c r="F200" t="s">
        <v>268</v>
      </c>
      <c r="G200" t="s">
        <v>474</v>
      </c>
      <c r="H200">
        <v>1628975250</v>
      </c>
      <c r="I200">
        <v>537454941</v>
      </c>
      <c r="J200">
        <v>2236157463</v>
      </c>
      <c r="K200">
        <v>2236157463</v>
      </c>
      <c r="L200">
        <v>2075289225</v>
      </c>
      <c r="M200">
        <v>3721558378</v>
      </c>
      <c r="N200">
        <v>3262662424</v>
      </c>
      <c r="O200">
        <v>4998248529</v>
      </c>
      <c r="P200">
        <v>4998248529</v>
      </c>
      <c r="Q200">
        <v>0</v>
      </c>
      <c r="R200">
        <v>5145986513</v>
      </c>
      <c r="S200">
        <v>1177180328</v>
      </c>
      <c r="T200">
        <v>1177180328</v>
      </c>
      <c r="U200">
        <v>249820097</v>
      </c>
      <c r="V200">
        <v>444657089</v>
      </c>
      <c r="W200">
        <v>249820097</v>
      </c>
      <c r="X200">
        <v>1177180328</v>
      </c>
      <c r="Y200">
        <v>249820097</v>
      </c>
      <c r="Z200">
        <v>444657089</v>
      </c>
      <c r="AA200">
        <v>340282425</v>
      </c>
      <c r="AB200">
        <v>0</v>
      </c>
      <c r="AL200">
        <v>0</v>
      </c>
      <c r="AM200">
        <v>0</v>
      </c>
      <c r="AN200">
        <v>418360730</v>
      </c>
      <c r="AO200">
        <v>248446240</v>
      </c>
      <c r="AP200">
        <v>7810370045</v>
      </c>
      <c r="AQ200">
        <v>7810370045</v>
      </c>
      <c r="AR200">
        <v>418360730</v>
      </c>
      <c r="AS200">
        <v>0</v>
      </c>
      <c r="AT200">
        <v>5333775192</v>
      </c>
      <c r="AU200">
        <v>5333775192</v>
      </c>
      <c r="AV200">
        <v>5207316581</v>
      </c>
      <c r="AW200">
        <v>344826809</v>
      </c>
      <c r="AX200">
        <v>344826809</v>
      </c>
      <c r="AY200">
        <v>2576440377</v>
      </c>
      <c r="BA200">
        <v>0</v>
      </c>
      <c r="BB200">
        <v>0</v>
      </c>
      <c r="BC200">
        <v>7810370045</v>
      </c>
      <c r="BD200">
        <v>7810370045</v>
      </c>
      <c r="BE200">
        <v>0</v>
      </c>
      <c r="BF200">
        <v>0</v>
      </c>
      <c r="BG200">
        <v>0</v>
      </c>
      <c r="BH200">
        <v>0</v>
      </c>
      <c r="BJ200">
        <v>2576440377</v>
      </c>
      <c r="BK200">
        <v>1958370611</v>
      </c>
      <c r="BL200">
        <v>1958370611</v>
      </c>
      <c r="BM200">
        <v>2576440377</v>
      </c>
      <c r="BP200">
        <v>0</v>
      </c>
      <c r="BQ200">
        <v>0</v>
      </c>
      <c r="BR200">
        <v>116653610</v>
      </c>
      <c r="BS200">
        <v>248446240</v>
      </c>
    </row>
    <row r="201" spans="1:71">
      <c r="A201" t="s">
        <v>2016</v>
      </c>
      <c r="B201" t="s">
        <v>269</v>
      </c>
      <c r="C201">
        <v>2006</v>
      </c>
      <c r="D201" t="s">
        <v>215</v>
      </c>
      <c r="E201">
        <v>6</v>
      </c>
      <c r="F201" t="s">
        <v>270</v>
      </c>
      <c r="G201" t="s">
        <v>474</v>
      </c>
      <c r="H201">
        <v>9885066694</v>
      </c>
      <c r="I201">
        <v>4923683629</v>
      </c>
      <c r="J201">
        <v>13355038576</v>
      </c>
      <c r="K201">
        <v>13355038576</v>
      </c>
      <c r="L201">
        <v>12469280737</v>
      </c>
      <c r="M201">
        <v>22148679641</v>
      </c>
      <c r="N201">
        <v>8445184665</v>
      </c>
      <c r="O201">
        <v>21365124935</v>
      </c>
      <c r="P201">
        <v>21365124935</v>
      </c>
      <c r="Q201">
        <v>0</v>
      </c>
      <c r="R201">
        <v>24459574693</v>
      </c>
      <c r="S201">
        <v>2227993117</v>
      </c>
      <c r="T201">
        <v>2227993117</v>
      </c>
      <c r="U201">
        <v>6361348962</v>
      </c>
      <c r="V201">
        <v>11558721507</v>
      </c>
      <c r="W201">
        <v>6361348962</v>
      </c>
      <c r="X201">
        <v>2227993117</v>
      </c>
      <c r="Y201">
        <v>6361348962</v>
      </c>
      <c r="Z201">
        <v>11558721507</v>
      </c>
      <c r="AA201">
        <v>2168492622</v>
      </c>
      <c r="AB201">
        <v>0</v>
      </c>
      <c r="AL201">
        <v>0</v>
      </c>
      <c r="AM201">
        <v>0</v>
      </c>
      <c r="AN201">
        <v>7054545208</v>
      </c>
      <c r="AO201">
        <v>1038416348</v>
      </c>
      <c r="AP201">
        <v>38656369193</v>
      </c>
      <c r="AQ201">
        <v>38656369193</v>
      </c>
      <c r="AR201">
        <v>7054545208</v>
      </c>
      <c r="AS201">
        <v>0</v>
      </c>
      <c r="AT201">
        <v>18643584967</v>
      </c>
      <c r="AU201">
        <v>18643584967</v>
      </c>
      <c r="AV201">
        <v>19302425650</v>
      </c>
      <c r="AW201">
        <v>2169158951</v>
      </c>
      <c r="AX201">
        <v>2169158951</v>
      </c>
      <c r="AY201">
        <v>13662327932</v>
      </c>
      <c r="BA201">
        <v>0</v>
      </c>
      <c r="BB201">
        <v>0</v>
      </c>
      <c r="BC201">
        <v>38656369193</v>
      </c>
      <c r="BD201">
        <v>38656369193</v>
      </c>
      <c r="BE201">
        <v>0</v>
      </c>
      <c r="BF201">
        <v>0</v>
      </c>
      <c r="BG201">
        <v>0</v>
      </c>
      <c r="BH201">
        <v>0</v>
      </c>
      <c r="BJ201">
        <v>13662327932</v>
      </c>
      <c r="BK201">
        <v>5146815624</v>
      </c>
      <c r="BL201">
        <v>5146815624</v>
      </c>
      <c r="BM201">
        <v>13662327932</v>
      </c>
      <c r="BP201">
        <v>0</v>
      </c>
      <c r="BQ201">
        <v>0</v>
      </c>
      <c r="BR201">
        <v>5678273785</v>
      </c>
      <c r="BS201">
        <v>1038416348</v>
      </c>
    </row>
    <row r="202" spans="1:71">
      <c r="A202" t="s">
        <v>500</v>
      </c>
      <c r="B202" t="s">
        <v>44</v>
      </c>
      <c r="C202">
        <v>2006</v>
      </c>
      <c r="D202" t="s">
        <v>215</v>
      </c>
      <c r="E202">
        <v>3</v>
      </c>
      <c r="F202" t="s">
        <v>272</v>
      </c>
      <c r="G202" t="s">
        <v>474</v>
      </c>
      <c r="H202">
        <v>1788841880</v>
      </c>
      <c r="I202">
        <v>1039502261</v>
      </c>
      <c r="J202">
        <v>3531941491</v>
      </c>
      <c r="K202">
        <v>3531941491</v>
      </c>
      <c r="L202">
        <v>3454911855</v>
      </c>
      <c r="M202">
        <v>7403588185</v>
      </c>
      <c r="N202">
        <v>3772401118</v>
      </c>
      <c r="O202">
        <v>5771280284</v>
      </c>
      <c r="P202">
        <v>5771280284</v>
      </c>
      <c r="Q202">
        <v>0</v>
      </c>
      <c r="R202">
        <v>6041260677</v>
      </c>
      <c r="S202">
        <v>1120145018</v>
      </c>
      <c r="T202">
        <v>1120145018</v>
      </c>
      <c r="U202">
        <v>802024186</v>
      </c>
      <c r="V202">
        <v>1244680788</v>
      </c>
      <c r="W202">
        <v>802024186</v>
      </c>
      <c r="X202">
        <v>1120145018</v>
      </c>
      <c r="Y202">
        <v>802024186</v>
      </c>
      <c r="Z202">
        <v>1244680788</v>
      </c>
      <c r="AA202">
        <v>349328200</v>
      </c>
      <c r="AB202">
        <v>0</v>
      </c>
      <c r="AL202">
        <v>0</v>
      </c>
      <c r="AM202">
        <v>0</v>
      </c>
      <c r="AN202">
        <v>712808423</v>
      </c>
      <c r="AO202">
        <v>209312211</v>
      </c>
      <c r="AP202">
        <v>8774716000</v>
      </c>
      <c r="AQ202">
        <v>8774716000</v>
      </c>
      <c r="AR202">
        <v>712808423</v>
      </c>
      <c r="AS202">
        <v>0</v>
      </c>
      <c r="AT202">
        <v>5316265253</v>
      </c>
      <c r="AU202">
        <v>5316265253</v>
      </c>
      <c r="AV202">
        <v>5177084972</v>
      </c>
      <c r="AW202">
        <v>240107798</v>
      </c>
      <c r="AX202">
        <v>240107798</v>
      </c>
      <c r="AY202">
        <v>2514731751</v>
      </c>
      <c r="BA202">
        <v>0</v>
      </c>
      <c r="BB202">
        <v>0</v>
      </c>
      <c r="BC202">
        <v>8774716000</v>
      </c>
      <c r="BD202">
        <v>8774716000</v>
      </c>
      <c r="BE202">
        <v>0</v>
      </c>
      <c r="BF202">
        <v>0</v>
      </c>
      <c r="BG202">
        <v>0</v>
      </c>
      <c r="BH202">
        <v>0</v>
      </c>
      <c r="BJ202">
        <v>2514731751</v>
      </c>
      <c r="BK202">
        <v>1640861280</v>
      </c>
      <c r="BL202">
        <v>1640861280</v>
      </c>
      <c r="BM202">
        <v>2514731751</v>
      </c>
      <c r="BP202">
        <v>0</v>
      </c>
      <c r="BQ202">
        <v>0</v>
      </c>
      <c r="BR202">
        <v>468897447</v>
      </c>
      <c r="BS202">
        <v>209312211</v>
      </c>
    </row>
    <row r="203" spans="1:71">
      <c r="A203" t="s">
        <v>501</v>
      </c>
      <c r="B203" t="s">
        <v>45</v>
      </c>
      <c r="C203">
        <v>2006</v>
      </c>
      <c r="D203" t="s">
        <v>231</v>
      </c>
      <c r="E203">
        <v>3</v>
      </c>
      <c r="F203" t="s">
        <v>274</v>
      </c>
      <c r="G203" t="s">
        <v>474</v>
      </c>
      <c r="H203">
        <v>1454908448</v>
      </c>
      <c r="I203">
        <v>324028179</v>
      </c>
      <c r="J203">
        <v>1910804417</v>
      </c>
      <c r="K203">
        <v>1910804417</v>
      </c>
      <c r="L203">
        <v>1857056220</v>
      </c>
      <c r="M203">
        <v>2218811114</v>
      </c>
      <c r="N203">
        <v>1682290675</v>
      </c>
      <c r="O203">
        <v>4452282370</v>
      </c>
      <c r="P203">
        <v>4452282370</v>
      </c>
      <c r="Q203">
        <v>0</v>
      </c>
      <c r="R203">
        <v>4681791182</v>
      </c>
      <c r="S203">
        <v>834756114</v>
      </c>
      <c r="T203">
        <v>834756114</v>
      </c>
      <c r="U203">
        <v>408637187</v>
      </c>
      <c r="V203">
        <v>681300158</v>
      </c>
      <c r="W203">
        <v>408637187</v>
      </c>
      <c r="X203">
        <v>834756114</v>
      </c>
      <c r="Y203">
        <v>408637187</v>
      </c>
      <c r="Z203">
        <v>681300158</v>
      </c>
      <c r="AA203">
        <v>154638546</v>
      </c>
      <c r="AB203">
        <v>0</v>
      </c>
      <c r="AL203">
        <v>0</v>
      </c>
      <c r="AM203">
        <v>0</v>
      </c>
      <c r="AN203">
        <v>546374011</v>
      </c>
      <c r="AO203">
        <v>242509514</v>
      </c>
      <c r="AP203">
        <v>7232468780</v>
      </c>
      <c r="AQ203">
        <v>7232468780</v>
      </c>
      <c r="AR203">
        <v>546374011</v>
      </c>
      <c r="AS203">
        <v>0</v>
      </c>
      <c r="AT203">
        <v>5117070224</v>
      </c>
      <c r="AU203">
        <v>5117070224</v>
      </c>
      <c r="AV203">
        <v>5249252523</v>
      </c>
      <c r="AW203">
        <v>356576796</v>
      </c>
      <c r="AX203">
        <v>356576796</v>
      </c>
      <c r="AY203">
        <v>2441660340</v>
      </c>
      <c r="BA203">
        <v>0</v>
      </c>
      <c r="BB203">
        <v>0</v>
      </c>
      <c r="BC203">
        <v>7232468780</v>
      </c>
      <c r="BD203">
        <v>7232468780</v>
      </c>
      <c r="BE203">
        <v>0</v>
      </c>
      <c r="BF203">
        <v>0</v>
      </c>
      <c r="BG203">
        <v>0</v>
      </c>
      <c r="BH203">
        <v>0</v>
      </c>
      <c r="BJ203">
        <v>2441660340</v>
      </c>
      <c r="BK203">
        <v>1821219170</v>
      </c>
      <c r="BL203">
        <v>1821219170</v>
      </c>
      <c r="BM203">
        <v>2441660340</v>
      </c>
      <c r="BP203">
        <v>0</v>
      </c>
      <c r="BQ203">
        <v>0</v>
      </c>
      <c r="BR203">
        <v>296288017</v>
      </c>
      <c r="BS203">
        <v>242509514</v>
      </c>
    </row>
    <row r="204" spans="1:71">
      <c r="A204" t="s">
        <v>502</v>
      </c>
      <c r="B204" t="s">
        <v>46</v>
      </c>
      <c r="C204">
        <v>2006</v>
      </c>
      <c r="D204" t="s">
        <v>215</v>
      </c>
      <c r="E204">
        <v>4</v>
      </c>
      <c r="F204" t="s">
        <v>276</v>
      </c>
      <c r="G204" t="s">
        <v>474</v>
      </c>
      <c r="H204">
        <v>2113406999</v>
      </c>
      <c r="I204">
        <v>860521884</v>
      </c>
      <c r="J204">
        <v>2656582086</v>
      </c>
      <c r="K204">
        <v>2656582086</v>
      </c>
      <c r="L204">
        <v>2587981348</v>
      </c>
      <c r="M204">
        <v>4420461000</v>
      </c>
      <c r="N204">
        <v>2945281255</v>
      </c>
      <c r="O204">
        <v>5468548260</v>
      </c>
      <c r="P204">
        <v>5468548260</v>
      </c>
      <c r="Q204">
        <v>0</v>
      </c>
      <c r="R204">
        <v>5903215626</v>
      </c>
      <c r="S204">
        <v>1071312327</v>
      </c>
      <c r="T204">
        <v>1071312327</v>
      </c>
      <c r="U204">
        <v>857640265</v>
      </c>
      <c r="V204">
        <v>1652524809</v>
      </c>
      <c r="W204">
        <v>857640265</v>
      </c>
      <c r="X204">
        <v>1071312327</v>
      </c>
      <c r="Y204">
        <v>857640265</v>
      </c>
      <c r="Z204">
        <v>1652524809</v>
      </c>
      <c r="AA204">
        <v>490094956</v>
      </c>
      <c r="AB204">
        <v>0</v>
      </c>
      <c r="AL204">
        <v>0</v>
      </c>
      <c r="AM204">
        <v>0</v>
      </c>
      <c r="AN204">
        <v>1017979215</v>
      </c>
      <c r="AO204">
        <v>179221743</v>
      </c>
      <c r="AP204">
        <v>10149037997</v>
      </c>
      <c r="AQ204">
        <v>10149037997</v>
      </c>
      <c r="AR204">
        <v>1017979215</v>
      </c>
      <c r="AS204">
        <v>0</v>
      </c>
      <c r="AT204">
        <v>5852714106</v>
      </c>
      <c r="AU204">
        <v>5852714106</v>
      </c>
      <c r="AV204">
        <v>5865035282</v>
      </c>
      <c r="AW204">
        <v>578319300</v>
      </c>
      <c r="AX204">
        <v>578319300</v>
      </c>
      <c r="AY204">
        <v>4158944288</v>
      </c>
      <c r="BA204">
        <v>0</v>
      </c>
      <c r="BB204">
        <v>0</v>
      </c>
      <c r="BC204">
        <v>10149037997</v>
      </c>
      <c r="BD204">
        <v>10149037997</v>
      </c>
      <c r="BE204">
        <v>0</v>
      </c>
      <c r="BF204">
        <v>0</v>
      </c>
      <c r="BG204">
        <v>0</v>
      </c>
      <c r="BH204">
        <v>0</v>
      </c>
      <c r="BJ204">
        <v>4158944288</v>
      </c>
      <c r="BK204">
        <v>2919053534</v>
      </c>
      <c r="BL204">
        <v>2919053534</v>
      </c>
      <c r="BM204">
        <v>4158944288</v>
      </c>
      <c r="BP204">
        <v>0</v>
      </c>
      <c r="BQ204">
        <v>0</v>
      </c>
      <c r="BR204">
        <v>775486872</v>
      </c>
      <c r="BS204">
        <v>179221743</v>
      </c>
    </row>
    <row r="205" spans="1:71">
      <c r="A205" t="s">
        <v>503</v>
      </c>
      <c r="B205" t="s">
        <v>47</v>
      </c>
      <c r="C205">
        <v>2006</v>
      </c>
      <c r="D205" t="s">
        <v>218</v>
      </c>
      <c r="E205">
        <v>5</v>
      </c>
      <c r="F205" t="s">
        <v>278</v>
      </c>
      <c r="G205" t="s">
        <v>474</v>
      </c>
      <c r="H205">
        <v>1316188576</v>
      </c>
      <c r="I205">
        <v>97604070</v>
      </c>
      <c r="J205">
        <v>3319224569</v>
      </c>
      <c r="K205">
        <v>3319224569</v>
      </c>
      <c r="L205">
        <v>2932275562</v>
      </c>
      <c r="M205">
        <v>4133408366</v>
      </c>
      <c r="N205">
        <v>3931149335</v>
      </c>
      <c r="O205">
        <v>5825741314</v>
      </c>
      <c r="P205">
        <v>5825741314</v>
      </c>
      <c r="Q205">
        <v>0</v>
      </c>
      <c r="R205">
        <v>6055141159</v>
      </c>
      <c r="S205">
        <v>1042735928</v>
      </c>
      <c r="T205">
        <v>1042735928</v>
      </c>
      <c r="U205">
        <v>739325466</v>
      </c>
      <c r="V205">
        <v>787668488</v>
      </c>
      <c r="W205">
        <v>739325466</v>
      </c>
      <c r="X205">
        <v>1042735928</v>
      </c>
      <c r="Y205">
        <v>739325466</v>
      </c>
      <c r="Z205">
        <v>787668488</v>
      </c>
      <c r="AA205">
        <v>458961487</v>
      </c>
      <c r="AB205">
        <v>0</v>
      </c>
      <c r="AL205">
        <v>0</v>
      </c>
      <c r="AM205">
        <v>0</v>
      </c>
      <c r="AN205">
        <v>882617195</v>
      </c>
      <c r="AO205">
        <v>740890968</v>
      </c>
      <c r="AP205">
        <v>10762483181</v>
      </c>
      <c r="AQ205">
        <v>10762483181</v>
      </c>
      <c r="AR205">
        <v>882617195</v>
      </c>
      <c r="AS205">
        <v>0</v>
      </c>
      <c r="AT205">
        <v>7266448300</v>
      </c>
      <c r="AU205">
        <v>7266448300</v>
      </c>
      <c r="AV205">
        <v>7408351126</v>
      </c>
      <c r="AW205">
        <v>704836223</v>
      </c>
      <c r="AX205">
        <v>704836223</v>
      </c>
      <c r="AY205">
        <v>4537782649</v>
      </c>
      <c r="BA205">
        <v>0</v>
      </c>
      <c r="BB205">
        <v>0</v>
      </c>
      <c r="BC205">
        <v>10762483181</v>
      </c>
      <c r="BD205">
        <v>10762483181</v>
      </c>
      <c r="BE205">
        <v>0</v>
      </c>
      <c r="BF205">
        <v>0</v>
      </c>
      <c r="BG205">
        <v>0</v>
      </c>
      <c r="BH205">
        <v>0</v>
      </c>
      <c r="BJ205">
        <v>4537782649</v>
      </c>
      <c r="BK205">
        <v>3673423938</v>
      </c>
      <c r="BL205">
        <v>3673423938</v>
      </c>
      <c r="BM205">
        <v>4537782649</v>
      </c>
      <c r="BP205">
        <v>0</v>
      </c>
      <c r="BQ205">
        <v>0</v>
      </c>
      <c r="BR205">
        <v>43992578</v>
      </c>
      <c r="BS205">
        <v>740890968</v>
      </c>
    </row>
    <row r="206" spans="1:71">
      <c r="A206" t="s">
        <v>504</v>
      </c>
      <c r="B206" t="s">
        <v>48</v>
      </c>
      <c r="C206">
        <v>2006</v>
      </c>
      <c r="D206" t="s">
        <v>231</v>
      </c>
      <c r="E206">
        <v>6</v>
      </c>
      <c r="F206" t="s">
        <v>280</v>
      </c>
      <c r="G206" t="s">
        <v>474</v>
      </c>
      <c r="H206">
        <v>2459360196</v>
      </c>
      <c r="I206">
        <v>1156897603</v>
      </c>
      <c r="J206">
        <v>3960115119</v>
      </c>
      <c r="K206">
        <v>3960115119</v>
      </c>
      <c r="L206">
        <v>3778143622</v>
      </c>
      <c r="M206">
        <v>6745106215</v>
      </c>
      <c r="N206">
        <v>5069817533</v>
      </c>
      <c r="O206">
        <v>8589384062</v>
      </c>
      <c r="P206">
        <v>8589384062</v>
      </c>
      <c r="Q206">
        <v>0</v>
      </c>
      <c r="R206">
        <v>9055389122</v>
      </c>
      <c r="S206">
        <v>1432176668</v>
      </c>
      <c r="T206">
        <v>1432176668</v>
      </c>
      <c r="U206">
        <v>1512813368</v>
      </c>
      <c r="V206">
        <v>2482486205</v>
      </c>
      <c r="W206">
        <v>1512813368</v>
      </c>
      <c r="X206">
        <v>1432176668</v>
      </c>
      <c r="Y206">
        <v>1512813368</v>
      </c>
      <c r="Z206">
        <v>2482486205</v>
      </c>
      <c r="AA206">
        <v>231632169</v>
      </c>
      <c r="AB206">
        <v>0</v>
      </c>
      <c r="AL206">
        <v>0</v>
      </c>
      <c r="AM206">
        <v>0</v>
      </c>
      <c r="AN206">
        <v>1488082847</v>
      </c>
      <c r="AO206">
        <v>451941248</v>
      </c>
      <c r="AP206">
        <v>17392518830</v>
      </c>
      <c r="AQ206">
        <v>17392518830</v>
      </c>
      <c r="AR206">
        <v>1488082847</v>
      </c>
      <c r="AS206">
        <v>0</v>
      </c>
      <c r="AT206">
        <v>11799306265</v>
      </c>
      <c r="AU206">
        <v>11799306265</v>
      </c>
      <c r="AV206">
        <v>12014900544</v>
      </c>
      <c r="AW206">
        <v>713864283</v>
      </c>
      <c r="AX206">
        <v>713864283</v>
      </c>
      <c r="AY206">
        <v>8205616030</v>
      </c>
      <c r="BA206">
        <v>0</v>
      </c>
      <c r="BB206">
        <v>0</v>
      </c>
      <c r="BC206">
        <v>17392518830</v>
      </c>
      <c r="BD206">
        <v>17392518830</v>
      </c>
      <c r="BE206">
        <v>0</v>
      </c>
      <c r="BF206">
        <v>0</v>
      </c>
      <c r="BG206">
        <v>0</v>
      </c>
      <c r="BH206">
        <v>0</v>
      </c>
      <c r="BJ206">
        <v>8205616030</v>
      </c>
      <c r="BK206">
        <v>6357685920</v>
      </c>
      <c r="BL206">
        <v>6357685920</v>
      </c>
      <c r="BM206">
        <v>8205616030</v>
      </c>
      <c r="BP206">
        <v>0</v>
      </c>
      <c r="BQ206">
        <v>0</v>
      </c>
      <c r="BR206">
        <v>913550956</v>
      </c>
      <c r="BS206">
        <v>451941248</v>
      </c>
    </row>
    <row r="207" spans="1:71">
      <c r="A207" t="s">
        <v>505</v>
      </c>
      <c r="B207" t="s">
        <v>49</v>
      </c>
      <c r="C207">
        <v>2006</v>
      </c>
      <c r="D207" t="s">
        <v>228</v>
      </c>
      <c r="E207">
        <v>7</v>
      </c>
      <c r="F207" t="s">
        <v>282</v>
      </c>
      <c r="G207" t="s">
        <v>474</v>
      </c>
      <c r="H207">
        <v>36364125375</v>
      </c>
      <c r="I207">
        <v>5156366047</v>
      </c>
      <c r="J207">
        <v>11420144275</v>
      </c>
      <c r="K207">
        <v>11420144275</v>
      </c>
      <c r="L207">
        <v>7839792734</v>
      </c>
      <c r="M207">
        <v>17160967227</v>
      </c>
      <c r="N207">
        <v>9588322042</v>
      </c>
      <c r="O207">
        <v>18050162859</v>
      </c>
      <c r="P207">
        <v>18050162859</v>
      </c>
      <c r="Q207">
        <v>0</v>
      </c>
      <c r="R207">
        <v>19584356586</v>
      </c>
      <c r="S207">
        <v>3146356905</v>
      </c>
      <c r="T207">
        <v>3146356905</v>
      </c>
      <c r="U207">
        <v>2657727662</v>
      </c>
      <c r="V207">
        <v>3507695018</v>
      </c>
      <c r="W207">
        <v>2657727662</v>
      </c>
      <c r="X207">
        <v>3146356905</v>
      </c>
      <c r="Y207">
        <v>2657727662</v>
      </c>
      <c r="Z207">
        <v>3507695018</v>
      </c>
      <c r="AA207">
        <v>583863750</v>
      </c>
      <c r="AB207">
        <v>0</v>
      </c>
      <c r="AC207">
        <v>0</v>
      </c>
      <c r="AD207">
        <v>0</v>
      </c>
      <c r="AE207">
        <v>0</v>
      </c>
      <c r="AF207">
        <v>0</v>
      </c>
      <c r="AG207">
        <v>0</v>
      </c>
      <c r="AH207">
        <v>0</v>
      </c>
      <c r="AI207">
        <v>0</v>
      </c>
      <c r="AJ207">
        <v>0</v>
      </c>
      <c r="AK207">
        <v>0</v>
      </c>
      <c r="AL207">
        <v>0</v>
      </c>
      <c r="AM207">
        <v>0</v>
      </c>
      <c r="AN207">
        <v>1917356024</v>
      </c>
      <c r="AO207">
        <v>943965719</v>
      </c>
      <c r="AP207">
        <v>48169101772</v>
      </c>
      <c r="AQ207">
        <v>30479891501</v>
      </c>
      <c r="AR207">
        <v>1917356024</v>
      </c>
      <c r="AS207">
        <v>0</v>
      </c>
      <c r="AT207">
        <v>25903291276</v>
      </c>
      <c r="AU207">
        <v>25903291276</v>
      </c>
      <c r="AV207">
        <v>24896499979</v>
      </c>
      <c r="AW207">
        <v>1307247058</v>
      </c>
      <c r="AX207">
        <v>1307247058</v>
      </c>
      <c r="AY207">
        <v>27580148492</v>
      </c>
      <c r="AZ207">
        <v>394296768.5</v>
      </c>
      <c r="BA207">
        <v>0</v>
      </c>
      <c r="BB207">
        <v>0</v>
      </c>
      <c r="BC207">
        <v>48169101772</v>
      </c>
      <c r="BD207">
        <v>48169101772</v>
      </c>
      <c r="BE207">
        <v>0</v>
      </c>
      <c r="BF207">
        <v>0</v>
      </c>
      <c r="BG207">
        <v>0</v>
      </c>
      <c r="BH207">
        <v>0</v>
      </c>
      <c r="BI207">
        <v>12174957927</v>
      </c>
      <c r="BJ207">
        <v>27580148492</v>
      </c>
      <c r="BK207">
        <v>7594508274</v>
      </c>
      <c r="BL207">
        <v>7594508274</v>
      </c>
      <c r="BM207">
        <v>9890938221</v>
      </c>
      <c r="BN207">
        <v>0</v>
      </c>
      <c r="BO207">
        <v>0</v>
      </c>
      <c r="BP207">
        <v>0</v>
      </c>
      <c r="BQ207">
        <v>0</v>
      </c>
      <c r="BR207">
        <v>916564738</v>
      </c>
      <c r="BS207">
        <v>943965719</v>
      </c>
    </row>
    <row r="208" spans="1:71">
      <c r="A208" t="s">
        <v>506</v>
      </c>
      <c r="B208" t="s">
        <v>50</v>
      </c>
      <c r="C208">
        <v>2006</v>
      </c>
      <c r="D208" t="s">
        <v>215</v>
      </c>
      <c r="E208">
        <v>2</v>
      </c>
      <c r="F208" t="s">
        <v>284</v>
      </c>
      <c r="G208" t="s">
        <v>474</v>
      </c>
      <c r="H208">
        <v>1120737392</v>
      </c>
      <c r="I208">
        <v>962351217</v>
      </c>
      <c r="J208">
        <v>1696169970</v>
      </c>
      <c r="K208">
        <v>1696169970</v>
      </c>
      <c r="L208">
        <v>1651756648</v>
      </c>
      <c r="M208">
        <v>4551355108</v>
      </c>
      <c r="N208">
        <v>2888516708</v>
      </c>
      <c r="O208">
        <v>3717892326</v>
      </c>
      <c r="P208">
        <v>3717892326</v>
      </c>
      <c r="Q208">
        <v>0</v>
      </c>
      <c r="R208">
        <v>4162513882</v>
      </c>
      <c r="S208">
        <v>717401926</v>
      </c>
      <c r="T208">
        <v>717401926</v>
      </c>
      <c r="U208">
        <v>654518101</v>
      </c>
      <c r="V208">
        <v>1256890644</v>
      </c>
      <c r="W208">
        <v>654518101</v>
      </c>
      <c r="X208">
        <v>717401926</v>
      </c>
      <c r="Y208">
        <v>654518101</v>
      </c>
      <c r="Z208">
        <v>1256890644</v>
      </c>
      <c r="AA208">
        <v>339676470</v>
      </c>
      <c r="AB208">
        <v>0</v>
      </c>
      <c r="AL208">
        <v>0</v>
      </c>
      <c r="AM208">
        <v>0</v>
      </c>
      <c r="AN208">
        <v>1009241308</v>
      </c>
      <c r="AO208">
        <v>371389867</v>
      </c>
      <c r="AP208">
        <v>6620082618</v>
      </c>
      <c r="AQ208">
        <v>6620082618</v>
      </c>
      <c r="AR208">
        <v>1009241308</v>
      </c>
      <c r="AS208">
        <v>0</v>
      </c>
      <c r="AT208">
        <v>3504759304</v>
      </c>
      <c r="AU208">
        <v>3504759304</v>
      </c>
      <c r="AV208">
        <v>3698757268</v>
      </c>
      <c r="AW208">
        <v>495281442</v>
      </c>
      <c r="AX208">
        <v>495281442</v>
      </c>
      <c r="AY208">
        <v>2445330409</v>
      </c>
      <c r="BA208">
        <v>0</v>
      </c>
      <c r="BB208">
        <v>0</v>
      </c>
      <c r="BC208">
        <v>6620082618</v>
      </c>
      <c r="BD208">
        <v>6620082618</v>
      </c>
      <c r="BE208">
        <v>0</v>
      </c>
      <c r="BF208">
        <v>0</v>
      </c>
      <c r="BG208">
        <v>0</v>
      </c>
      <c r="BH208">
        <v>0</v>
      </c>
      <c r="BJ208">
        <v>2445330409</v>
      </c>
      <c r="BK208">
        <v>1333646182</v>
      </c>
      <c r="BL208">
        <v>1333646182</v>
      </c>
      <c r="BM208">
        <v>2445330409</v>
      </c>
      <c r="BP208">
        <v>0</v>
      </c>
      <c r="BQ208">
        <v>0</v>
      </c>
      <c r="BR208">
        <v>612371358</v>
      </c>
      <c r="BS208">
        <v>371389867</v>
      </c>
    </row>
    <row r="209" spans="1:71">
      <c r="A209" t="s">
        <v>507</v>
      </c>
      <c r="B209" t="s">
        <v>51</v>
      </c>
      <c r="C209">
        <v>2006</v>
      </c>
      <c r="D209" t="s">
        <v>212</v>
      </c>
      <c r="E209">
        <v>2</v>
      </c>
      <c r="F209" t="s">
        <v>286</v>
      </c>
      <c r="G209" t="s">
        <v>474</v>
      </c>
      <c r="H209">
        <v>701044291</v>
      </c>
      <c r="I209">
        <v>456949466</v>
      </c>
      <c r="J209">
        <v>1272353299</v>
      </c>
      <c r="K209">
        <v>1272353299</v>
      </c>
      <c r="L209">
        <v>1251843935</v>
      </c>
      <c r="M209">
        <v>1767558501</v>
      </c>
      <c r="N209">
        <v>1586617851</v>
      </c>
      <c r="O209">
        <v>3147597831</v>
      </c>
      <c r="P209">
        <v>3147597831</v>
      </c>
      <c r="Q209">
        <v>0</v>
      </c>
      <c r="R209">
        <v>3242013444</v>
      </c>
      <c r="S209">
        <v>648341576</v>
      </c>
      <c r="T209">
        <v>648341576</v>
      </c>
      <c r="U209">
        <v>107186817</v>
      </c>
      <c r="V209">
        <v>111786817</v>
      </c>
      <c r="W209">
        <v>107186817</v>
      </c>
      <c r="X209">
        <v>648341576</v>
      </c>
      <c r="Y209">
        <v>107186817</v>
      </c>
      <c r="Z209">
        <v>111786817</v>
      </c>
      <c r="AA209">
        <v>142294671</v>
      </c>
      <c r="AB209">
        <v>0</v>
      </c>
      <c r="AL209">
        <v>0</v>
      </c>
      <c r="AM209">
        <v>0</v>
      </c>
      <c r="AN209">
        <v>91147500</v>
      </c>
      <c r="AO209">
        <v>16512000</v>
      </c>
      <c r="AP209">
        <v>4373959509</v>
      </c>
      <c r="AQ209">
        <v>4373959509</v>
      </c>
      <c r="AR209">
        <v>91147500</v>
      </c>
      <c r="AS209">
        <v>0</v>
      </c>
      <c r="AT209">
        <v>2980287161</v>
      </c>
      <c r="AU209">
        <v>2980287161</v>
      </c>
      <c r="AV209">
        <v>3174456259</v>
      </c>
      <c r="AW209">
        <v>194325523</v>
      </c>
      <c r="AX209">
        <v>194325523</v>
      </c>
      <c r="AY209">
        <v>1016511388</v>
      </c>
      <c r="BA209">
        <v>0</v>
      </c>
      <c r="BB209">
        <v>0</v>
      </c>
      <c r="BC209">
        <v>4373959509</v>
      </c>
      <c r="BD209">
        <v>4373959509</v>
      </c>
      <c r="BE209">
        <v>0</v>
      </c>
      <c r="BF209">
        <v>0</v>
      </c>
      <c r="BG209">
        <v>0</v>
      </c>
      <c r="BH209">
        <v>0</v>
      </c>
      <c r="BJ209">
        <v>1016511388</v>
      </c>
      <c r="BK209">
        <v>832716500</v>
      </c>
      <c r="BL209">
        <v>832716500</v>
      </c>
      <c r="BM209">
        <v>1016511388</v>
      </c>
      <c r="BP209">
        <v>0</v>
      </c>
      <c r="BQ209">
        <v>0</v>
      </c>
      <c r="BR209">
        <v>4925500</v>
      </c>
      <c r="BS209">
        <v>16512000</v>
      </c>
    </row>
    <row r="210" spans="1:71">
      <c r="A210" t="s">
        <v>508</v>
      </c>
      <c r="B210" t="s">
        <v>52</v>
      </c>
      <c r="C210">
        <v>2006</v>
      </c>
      <c r="D210" t="s">
        <v>228</v>
      </c>
      <c r="E210">
        <v>6</v>
      </c>
      <c r="F210" t="s">
        <v>288</v>
      </c>
      <c r="G210" t="s">
        <v>474</v>
      </c>
      <c r="H210">
        <v>14586701824</v>
      </c>
      <c r="I210">
        <v>3606053262</v>
      </c>
      <c r="J210">
        <v>8888749196</v>
      </c>
      <c r="K210">
        <v>8888749196</v>
      </c>
      <c r="L210">
        <v>6693303603</v>
      </c>
      <c r="M210">
        <v>7926759745</v>
      </c>
      <c r="N210">
        <v>5459734333</v>
      </c>
      <c r="O210">
        <v>13444806239</v>
      </c>
      <c r="P210">
        <v>13444806239</v>
      </c>
      <c r="Q210">
        <v>0</v>
      </c>
      <c r="R210">
        <v>14132776654</v>
      </c>
      <c r="S210">
        <v>1511605652</v>
      </c>
      <c r="T210">
        <v>1511605652</v>
      </c>
      <c r="U210">
        <v>1429546175</v>
      </c>
      <c r="V210">
        <v>1960528663</v>
      </c>
      <c r="W210">
        <v>1429546175</v>
      </c>
      <c r="X210">
        <v>1511605652</v>
      </c>
      <c r="Y210">
        <v>1429546175</v>
      </c>
      <c r="Z210">
        <v>1960528663</v>
      </c>
      <c r="AA210">
        <v>671690708</v>
      </c>
      <c r="AB210">
        <v>0</v>
      </c>
      <c r="AC210">
        <v>0</v>
      </c>
      <c r="AD210">
        <v>0</v>
      </c>
      <c r="AE210">
        <v>0</v>
      </c>
      <c r="AF210">
        <v>0</v>
      </c>
      <c r="AG210">
        <v>0</v>
      </c>
      <c r="AH210">
        <v>0</v>
      </c>
      <c r="AI210">
        <v>0</v>
      </c>
      <c r="AJ210">
        <v>0</v>
      </c>
      <c r="AK210">
        <v>0</v>
      </c>
      <c r="AL210">
        <v>0</v>
      </c>
      <c r="AM210">
        <v>0</v>
      </c>
      <c r="AN210">
        <v>1350419642</v>
      </c>
      <c r="AO210">
        <v>676040153</v>
      </c>
      <c r="AP210">
        <v>32967155050</v>
      </c>
      <c r="AQ210">
        <v>21267562305</v>
      </c>
      <c r="AR210">
        <v>1350419642</v>
      </c>
      <c r="AS210">
        <v>0</v>
      </c>
      <c r="AT210">
        <v>18939177216</v>
      </c>
      <c r="AU210">
        <v>18939177216</v>
      </c>
      <c r="AV210">
        <v>19240731756</v>
      </c>
      <c r="AW210">
        <v>1582089518</v>
      </c>
      <c r="AX210">
        <v>1582089518</v>
      </c>
      <c r="AY210">
        <v>18770466088</v>
      </c>
      <c r="AZ210">
        <v>174384978.5</v>
      </c>
      <c r="BA210">
        <v>0</v>
      </c>
      <c r="BB210">
        <v>0</v>
      </c>
      <c r="BC210">
        <v>32967155050</v>
      </c>
      <c r="BD210">
        <v>32967155050</v>
      </c>
      <c r="BE210">
        <v>0</v>
      </c>
      <c r="BF210">
        <v>0</v>
      </c>
      <c r="BG210">
        <v>0</v>
      </c>
      <c r="BH210">
        <v>0</v>
      </c>
      <c r="BI210">
        <v>6851844357</v>
      </c>
      <c r="BJ210">
        <v>18770466088</v>
      </c>
      <c r="BK210">
        <v>5596374147</v>
      </c>
      <c r="BL210">
        <v>5596374147</v>
      </c>
      <c r="BM210">
        <v>7070873343</v>
      </c>
      <c r="BN210">
        <v>0</v>
      </c>
      <c r="BO210">
        <v>0</v>
      </c>
      <c r="BP210">
        <v>0</v>
      </c>
      <c r="BQ210">
        <v>0</v>
      </c>
      <c r="BR210">
        <v>575867109</v>
      </c>
      <c r="BS210">
        <v>676040153</v>
      </c>
    </row>
    <row r="211" spans="1:71">
      <c r="A211" t="s">
        <v>509</v>
      </c>
      <c r="B211" t="s">
        <v>53</v>
      </c>
      <c r="C211">
        <v>2006</v>
      </c>
      <c r="D211" t="s">
        <v>228</v>
      </c>
      <c r="E211">
        <v>6</v>
      </c>
      <c r="F211" t="s">
        <v>290</v>
      </c>
      <c r="G211" t="s">
        <v>474</v>
      </c>
      <c r="H211">
        <v>50720595579</v>
      </c>
      <c r="I211">
        <v>4196805766</v>
      </c>
      <c r="J211">
        <v>14315701803</v>
      </c>
      <c r="K211">
        <v>14315701803</v>
      </c>
      <c r="L211">
        <v>10875604300</v>
      </c>
      <c r="M211">
        <v>19969622896</v>
      </c>
      <c r="N211">
        <v>13465638818</v>
      </c>
      <c r="O211">
        <v>15890781501</v>
      </c>
      <c r="P211">
        <v>15890781501</v>
      </c>
      <c r="Q211">
        <v>0</v>
      </c>
      <c r="R211">
        <v>17377601660</v>
      </c>
      <c r="S211">
        <v>1815115627</v>
      </c>
      <c r="T211">
        <v>1815115627</v>
      </c>
      <c r="U211">
        <v>2252765696</v>
      </c>
      <c r="V211">
        <v>3114953389</v>
      </c>
      <c r="W211">
        <v>2252765696</v>
      </c>
      <c r="X211">
        <v>1815115627</v>
      </c>
      <c r="Y211">
        <v>2252765696</v>
      </c>
      <c r="Z211">
        <v>3114953389</v>
      </c>
      <c r="AA211">
        <v>499290627</v>
      </c>
      <c r="AB211">
        <v>0</v>
      </c>
      <c r="AC211">
        <v>0</v>
      </c>
      <c r="AD211">
        <v>0</v>
      </c>
      <c r="AE211">
        <v>0</v>
      </c>
      <c r="AF211">
        <v>0</v>
      </c>
      <c r="AG211">
        <v>0</v>
      </c>
      <c r="AH211">
        <v>0</v>
      </c>
      <c r="AI211">
        <v>0</v>
      </c>
      <c r="AJ211">
        <v>0</v>
      </c>
      <c r="AK211">
        <v>0</v>
      </c>
      <c r="AL211">
        <v>0</v>
      </c>
      <c r="AM211">
        <v>0</v>
      </c>
      <c r="AN211">
        <v>2133754446</v>
      </c>
      <c r="AO211">
        <v>1096109732</v>
      </c>
      <c r="AP211">
        <v>44341385426</v>
      </c>
      <c r="AQ211">
        <v>26700403135</v>
      </c>
      <c r="AR211">
        <v>2133754446</v>
      </c>
      <c r="AS211">
        <v>0</v>
      </c>
      <c r="AT211">
        <v>23206991503</v>
      </c>
      <c r="AU211">
        <v>23206991503</v>
      </c>
      <c r="AV211">
        <v>23173550601</v>
      </c>
      <c r="AW211">
        <v>2261081234</v>
      </c>
      <c r="AX211">
        <v>2261081234</v>
      </c>
      <c r="AY211">
        <v>26459539084</v>
      </c>
      <c r="AZ211">
        <v>156970113.5</v>
      </c>
      <c r="BA211">
        <v>0</v>
      </c>
      <c r="BB211">
        <v>0</v>
      </c>
      <c r="BC211">
        <v>44341385426</v>
      </c>
      <c r="BD211">
        <v>44341385426</v>
      </c>
      <c r="BE211">
        <v>0</v>
      </c>
      <c r="BF211">
        <v>0</v>
      </c>
      <c r="BG211">
        <v>0</v>
      </c>
      <c r="BH211">
        <v>0</v>
      </c>
      <c r="BI211">
        <v>12664124201</v>
      </c>
      <c r="BJ211">
        <v>26459539084</v>
      </c>
      <c r="BK211">
        <v>6536972805</v>
      </c>
      <c r="BL211">
        <v>6536972805</v>
      </c>
      <c r="BM211">
        <v>8818556793</v>
      </c>
      <c r="BN211">
        <v>0</v>
      </c>
      <c r="BO211">
        <v>0</v>
      </c>
      <c r="BP211">
        <v>0</v>
      </c>
      <c r="BQ211">
        <v>0</v>
      </c>
      <c r="BR211">
        <v>922990937</v>
      </c>
      <c r="BS211">
        <v>1096109732</v>
      </c>
    </row>
    <row r="212" spans="1:71">
      <c r="A212" t="s">
        <v>510</v>
      </c>
      <c r="B212" t="s">
        <v>54</v>
      </c>
      <c r="C212">
        <v>2006</v>
      </c>
      <c r="D212" t="s">
        <v>228</v>
      </c>
      <c r="E212">
        <v>4</v>
      </c>
      <c r="F212" t="s">
        <v>292</v>
      </c>
      <c r="G212" t="s">
        <v>474</v>
      </c>
      <c r="H212">
        <v>12600888990</v>
      </c>
      <c r="I212">
        <v>2663412407</v>
      </c>
      <c r="J212">
        <v>7931587954</v>
      </c>
      <c r="K212">
        <v>7931587954</v>
      </c>
      <c r="L212">
        <v>6050000223</v>
      </c>
      <c r="M212">
        <v>9544709696</v>
      </c>
      <c r="N212">
        <v>6216506562</v>
      </c>
      <c r="O212">
        <v>10057619965</v>
      </c>
      <c r="P212">
        <v>10057619965</v>
      </c>
      <c r="Q212">
        <v>0</v>
      </c>
      <c r="R212">
        <v>10823380656</v>
      </c>
      <c r="S212">
        <v>873880613</v>
      </c>
      <c r="T212">
        <v>873880613</v>
      </c>
      <c r="U212">
        <v>1227194980</v>
      </c>
      <c r="V212">
        <v>1962151198</v>
      </c>
      <c r="W212">
        <v>1227194980</v>
      </c>
      <c r="X212">
        <v>873880613</v>
      </c>
      <c r="Y212">
        <v>1227194980</v>
      </c>
      <c r="Z212">
        <v>1962151198</v>
      </c>
      <c r="AA212">
        <v>461011467</v>
      </c>
      <c r="AB212">
        <v>0</v>
      </c>
      <c r="AC212">
        <v>0</v>
      </c>
      <c r="AD212">
        <v>0</v>
      </c>
      <c r="AE212">
        <v>0</v>
      </c>
      <c r="AF212">
        <v>0</v>
      </c>
      <c r="AG212">
        <v>0</v>
      </c>
      <c r="AH212">
        <v>0</v>
      </c>
      <c r="AI212">
        <v>0</v>
      </c>
      <c r="AJ212">
        <v>0</v>
      </c>
      <c r="AK212">
        <v>0</v>
      </c>
      <c r="AL212">
        <v>0</v>
      </c>
      <c r="AM212">
        <v>0</v>
      </c>
      <c r="AN212">
        <v>1138213829</v>
      </c>
      <c r="AO212">
        <v>419941640</v>
      </c>
      <c r="AP212">
        <v>25347883262</v>
      </c>
      <c r="AQ212">
        <v>15083382994</v>
      </c>
      <c r="AR212">
        <v>1138213829</v>
      </c>
      <c r="AS212">
        <v>0</v>
      </c>
      <c r="AT212">
        <v>13779548266</v>
      </c>
      <c r="AU212">
        <v>13779548266</v>
      </c>
      <c r="AV212">
        <v>13909454730</v>
      </c>
      <c r="AW212">
        <v>562468786</v>
      </c>
      <c r="AX212">
        <v>562468786</v>
      </c>
      <c r="AY212">
        <v>14543444426</v>
      </c>
      <c r="AZ212">
        <v>139105765.5</v>
      </c>
      <c r="BA212">
        <v>0</v>
      </c>
      <c r="BB212">
        <v>0</v>
      </c>
      <c r="BC212">
        <v>25347883262</v>
      </c>
      <c r="BD212">
        <v>25347883262</v>
      </c>
      <c r="BE212">
        <v>0</v>
      </c>
      <c r="BF212">
        <v>0</v>
      </c>
      <c r="BG212">
        <v>0</v>
      </c>
      <c r="BH212">
        <v>0</v>
      </c>
      <c r="BI212">
        <v>6708310158</v>
      </c>
      <c r="BJ212">
        <v>14543444426</v>
      </c>
      <c r="BK212">
        <v>2872328288</v>
      </c>
      <c r="BL212">
        <v>2872328288</v>
      </c>
      <c r="BM212">
        <v>4278944158</v>
      </c>
      <c r="BN212">
        <v>0</v>
      </c>
      <c r="BO212">
        <v>0</v>
      </c>
      <c r="BP212">
        <v>0</v>
      </c>
      <c r="BQ212">
        <v>0</v>
      </c>
      <c r="BR212">
        <v>679112405</v>
      </c>
      <c r="BS212">
        <v>419941640</v>
      </c>
    </row>
    <row r="213" spans="1:71">
      <c r="A213" t="s">
        <v>511</v>
      </c>
      <c r="B213" t="s">
        <v>55</v>
      </c>
      <c r="C213">
        <v>2006</v>
      </c>
      <c r="D213" t="s">
        <v>228</v>
      </c>
      <c r="E213">
        <v>4</v>
      </c>
      <c r="F213" t="s">
        <v>294</v>
      </c>
      <c r="G213" t="s">
        <v>474</v>
      </c>
      <c r="H213">
        <v>11511003771</v>
      </c>
      <c r="I213">
        <v>3417376467</v>
      </c>
      <c r="J213">
        <v>7949878415</v>
      </c>
      <c r="K213">
        <v>7949878415</v>
      </c>
      <c r="L213">
        <v>5600351702</v>
      </c>
      <c r="M213">
        <v>8112033499</v>
      </c>
      <c r="N213">
        <v>3992371900</v>
      </c>
      <c r="O213">
        <v>9467958225</v>
      </c>
      <c r="P213">
        <v>9467958225</v>
      </c>
      <c r="Q213">
        <v>0</v>
      </c>
      <c r="R213">
        <v>10235065451</v>
      </c>
      <c r="S213">
        <v>1049369676</v>
      </c>
      <c r="T213">
        <v>1049369676</v>
      </c>
      <c r="U213">
        <v>1602903907</v>
      </c>
      <c r="V213">
        <v>2629162858</v>
      </c>
      <c r="W213">
        <v>1602903907</v>
      </c>
      <c r="X213">
        <v>1049369676</v>
      </c>
      <c r="Y213">
        <v>1602903907</v>
      </c>
      <c r="Z213">
        <v>2629162858</v>
      </c>
      <c r="AA213">
        <v>112405249</v>
      </c>
      <c r="AB213">
        <v>0</v>
      </c>
      <c r="AC213">
        <v>0</v>
      </c>
      <c r="AD213">
        <v>0</v>
      </c>
      <c r="AE213">
        <v>0</v>
      </c>
      <c r="AF213">
        <v>0</v>
      </c>
      <c r="AG213">
        <v>0</v>
      </c>
      <c r="AH213">
        <v>0</v>
      </c>
      <c r="AI213">
        <v>0</v>
      </c>
      <c r="AJ213">
        <v>0</v>
      </c>
      <c r="AK213">
        <v>0</v>
      </c>
      <c r="AL213">
        <v>0</v>
      </c>
      <c r="AM213">
        <v>0</v>
      </c>
      <c r="AN213">
        <v>1633747735</v>
      </c>
      <c r="AO213">
        <v>464949061</v>
      </c>
      <c r="AP213">
        <v>26919421526</v>
      </c>
      <c r="AQ213">
        <v>14962062055</v>
      </c>
      <c r="AR213">
        <v>1633747735</v>
      </c>
      <c r="AS213">
        <v>0</v>
      </c>
      <c r="AT213">
        <v>13588218137</v>
      </c>
      <c r="AU213">
        <v>13588218137</v>
      </c>
      <c r="AV213">
        <v>14092740157</v>
      </c>
      <c r="AW213">
        <v>535713848</v>
      </c>
      <c r="AX213">
        <v>535713848</v>
      </c>
      <c r="AY213">
        <v>16592611194</v>
      </c>
      <c r="AZ213">
        <v>291801358.5</v>
      </c>
      <c r="BA213">
        <v>0</v>
      </c>
      <c r="BB213">
        <v>0</v>
      </c>
      <c r="BC213">
        <v>26919421526</v>
      </c>
      <c r="BD213">
        <v>26919421526</v>
      </c>
      <c r="BE213">
        <v>0</v>
      </c>
      <c r="BF213">
        <v>0</v>
      </c>
      <c r="BG213">
        <v>0</v>
      </c>
      <c r="BH213">
        <v>0</v>
      </c>
      <c r="BI213">
        <v>7168064405</v>
      </c>
      <c r="BJ213">
        <v>16592611194</v>
      </c>
      <c r="BK213">
        <v>2874948865</v>
      </c>
      <c r="BL213">
        <v>2874948865</v>
      </c>
      <c r="BM213">
        <v>4635251723</v>
      </c>
      <c r="BN213">
        <v>0</v>
      </c>
      <c r="BO213">
        <v>0</v>
      </c>
      <c r="BP213">
        <v>0</v>
      </c>
      <c r="BQ213">
        <v>0</v>
      </c>
      <c r="BR213">
        <v>1093565677</v>
      </c>
      <c r="BS213">
        <v>464949061</v>
      </c>
    </row>
    <row r="214" spans="1:71">
      <c r="A214" t="s">
        <v>512</v>
      </c>
      <c r="B214" t="s">
        <v>56</v>
      </c>
      <c r="C214">
        <v>2006</v>
      </c>
      <c r="D214" t="s">
        <v>228</v>
      </c>
      <c r="E214">
        <v>7</v>
      </c>
      <c r="F214" t="s">
        <v>296</v>
      </c>
      <c r="G214" t="s">
        <v>474</v>
      </c>
      <c r="H214">
        <v>34259178419</v>
      </c>
      <c r="I214">
        <v>6321366925</v>
      </c>
      <c r="J214">
        <v>10045826930</v>
      </c>
      <c r="K214">
        <v>10045826930</v>
      </c>
      <c r="L214">
        <v>6735534405</v>
      </c>
      <c r="M214">
        <v>17544971635</v>
      </c>
      <c r="N214">
        <v>9062701214</v>
      </c>
      <c r="O214">
        <v>15756622311</v>
      </c>
      <c r="P214">
        <v>15756622311</v>
      </c>
      <c r="Q214">
        <v>0</v>
      </c>
      <c r="R214">
        <v>16848349669</v>
      </c>
      <c r="S214">
        <v>1706537645</v>
      </c>
      <c r="T214">
        <v>1706537645</v>
      </c>
      <c r="U214">
        <v>1680181332</v>
      </c>
      <c r="V214">
        <v>2830560117</v>
      </c>
      <c r="W214">
        <v>1680181332</v>
      </c>
      <c r="X214">
        <v>1706537645</v>
      </c>
      <c r="Y214">
        <v>1680181332</v>
      </c>
      <c r="Z214">
        <v>2830560117</v>
      </c>
      <c r="AA214">
        <v>438399357</v>
      </c>
      <c r="AB214">
        <v>0</v>
      </c>
      <c r="AC214">
        <v>0</v>
      </c>
      <c r="AD214">
        <v>0</v>
      </c>
      <c r="AE214">
        <v>0</v>
      </c>
      <c r="AF214">
        <v>0</v>
      </c>
      <c r="AG214">
        <v>0</v>
      </c>
      <c r="AH214">
        <v>0</v>
      </c>
      <c r="AI214">
        <v>0</v>
      </c>
      <c r="AJ214">
        <v>0</v>
      </c>
      <c r="AK214">
        <v>0</v>
      </c>
      <c r="AL214">
        <v>0</v>
      </c>
      <c r="AM214">
        <v>0</v>
      </c>
      <c r="AN214">
        <v>2307305103</v>
      </c>
      <c r="AO214">
        <v>887903238</v>
      </c>
      <c r="AP214">
        <v>41815181398</v>
      </c>
      <c r="AQ214">
        <v>26419695290</v>
      </c>
      <c r="AR214">
        <v>2307305103</v>
      </c>
      <c r="AS214">
        <v>0</v>
      </c>
      <c r="AT214">
        <v>22235332966</v>
      </c>
      <c r="AU214">
        <v>22235332966</v>
      </c>
      <c r="AV214">
        <v>22358996122</v>
      </c>
      <c r="AW214">
        <v>1114238145</v>
      </c>
      <c r="AX214">
        <v>1114238145</v>
      </c>
      <c r="AY214">
        <v>24972157699</v>
      </c>
      <c r="AZ214">
        <v>270761113</v>
      </c>
      <c r="BA214">
        <v>0</v>
      </c>
      <c r="BB214">
        <v>0</v>
      </c>
      <c r="BC214">
        <v>41815181398</v>
      </c>
      <c r="BD214">
        <v>41815181398</v>
      </c>
      <c r="BE214">
        <v>0</v>
      </c>
      <c r="BF214">
        <v>0</v>
      </c>
      <c r="BG214">
        <v>0</v>
      </c>
      <c r="BH214">
        <v>0</v>
      </c>
      <c r="BI214">
        <v>10880823504</v>
      </c>
      <c r="BJ214">
        <v>24972157699</v>
      </c>
      <c r="BK214">
        <v>6839962665</v>
      </c>
      <c r="BL214">
        <v>6839962665</v>
      </c>
      <c r="BM214">
        <v>9576671591</v>
      </c>
      <c r="BN214">
        <v>0</v>
      </c>
      <c r="BO214">
        <v>0</v>
      </c>
      <c r="BP214">
        <v>0</v>
      </c>
      <c r="BQ214">
        <v>0</v>
      </c>
      <c r="BR214">
        <v>1278883442</v>
      </c>
      <c r="BS214">
        <v>887903238</v>
      </c>
    </row>
    <row r="215" spans="1:71">
      <c r="A215" t="s">
        <v>513</v>
      </c>
      <c r="B215" t="s">
        <v>57</v>
      </c>
      <c r="C215">
        <v>2006</v>
      </c>
      <c r="D215" t="s">
        <v>228</v>
      </c>
      <c r="E215">
        <v>5</v>
      </c>
      <c r="F215" t="s">
        <v>298</v>
      </c>
      <c r="G215" t="s">
        <v>474</v>
      </c>
      <c r="H215">
        <v>58577428670</v>
      </c>
      <c r="I215">
        <v>6385446566</v>
      </c>
      <c r="J215">
        <v>10486795110</v>
      </c>
      <c r="K215">
        <v>10486795110</v>
      </c>
      <c r="L215">
        <v>8008269456</v>
      </c>
      <c r="M215">
        <v>20735880835</v>
      </c>
      <c r="N215">
        <v>9219527248</v>
      </c>
      <c r="O215">
        <v>13811480740</v>
      </c>
      <c r="P215">
        <v>13811480740</v>
      </c>
      <c r="Q215">
        <v>0</v>
      </c>
      <c r="R215">
        <v>15253700770</v>
      </c>
      <c r="S215">
        <v>1662988882</v>
      </c>
      <c r="T215">
        <v>1662988882</v>
      </c>
      <c r="U215">
        <v>1452901828</v>
      </c>
      <c r="V215">
        <v>2655704357</v>
      </c>
      <c r="W215">
        <v>1452901828</v>
      </c>
      <c r="X215">
        <v>1662988882</v>
      </c>
      <c r="Y215">
        <v>1452901828</v>
      </c>
      <c r="Z215">
        <v>2655704357</v>
      </c>
      <c r="AA215">
        <v>767518686</v>
      </c>
      <c r="AB215">
        <v>0</v>
      </c>
      <c r="AC215">
        <v>0</v>
      </c>
      <c r="AD215">
        <v>0</v>
      </c>
      <c r="AE215">
        <v>0</v>
      </c>
      <c r="AF215">
        <v>0</v>
      </c>
      <c r="AG215">
        <v>0</v>
      </c>
      <c r="AH215">
        <v>0</v>
      </c>
      <c r="AI215">
        <v>0</v>
      </c>
      <c r="AJ215">
        <v>0</v>
      </c>
      <c r="AK215">
        <v>0</v>
      </c>
      <c r="AL215">
        <v>0</v>
      </c>
      <c r="AM215">
        <v>0</v>
      </c>
      <c r="AN215">
        <v>2052688435</v>
      </c>
      <c r="AO215">
        <v>751676648</v>
      </c>
      <c r="AP215">
        <v>35400083792</v>
      </c>
      <c r="AQ215">
        <v>21906434266</v>
      </c>
      <c r="AR215">
        <v>2052688435</v>
      </c>
      <c r="AS215">
        <v>0</v>
      </c>
      <c r="AT215">
        <v>17462297553</v>
      </c>
      <c r="AU215">
        <v>17462297553</v>
      </c>
      <c r="AV215">
        <v>17788747346</v>
      </c>
      <c r="AW215">
        <v>919135472</v>
      </c>
      <c r="AX215">
        <v>919135472</v>
      </c>
      <c r="AY215">
        <v>20045127262</v>
      </c>
      <c r="AZ215">
        <v>222963803</v>
      </c>
      <c r="BA215">
        <v>0</v>
      </c>
      <c r="BB215">
        <v>0</v>
      </c>
      <c r="BC215">
        <v>35400083792</v>
      </c>
      <c r="BD215">
        <v>35400083792</v>
      </c>
      <c r="BE215">
        <v>0</v>
      </c>
      <c r="BF215">
        <v>0</v>
      </c>
      <c r="BG215">
        <v>0</v>
      </c>
      <c r="BH215">
        <v>0</v>
      </c>
      <c r="BI215">
        <v>11536394932</v>
      </c>
      <c r="BJ215">
        <v>20045127262</v>
      </c>
      <c r="BK215">
        <v>4183630596</v>
      </c>
      <c r="BL215">
        <v>4183630596</v>
      </c>
      <c r="BM215">
        <v>6551477736</v>
      </c>
      <c r="BN215">
        <v>0</v>
      </c>
      <c r="BO215">
        <v>0</v>
      </c>
      <c r="BP215">
        <v>0</v>
      </c>
      <c r="BQ215">
        <v>0</v>
      </c>
      <c r="BR215">
        <v>1241925932</v>
      </c>
      <c r="BS215">
        <v>751676648</v>
      </c>
    </row>
    <row r="216" spans="1:71">
      <c r="A216" t="s">
        <v>514</v>
      </c>
      <c r="B216" t="s">
        <v>58</v>
      </c>
      <c r="C216">
        <v>2006</v>
      </c>
      <c r="D216" t="s">
        <v>231</v>
      </c>
      <c r="E216">
        <v>6</v>
      </c>
      <c r="F216" t="s">
        <v>300</v>
      </c>
      <c r="G216" t="s">
        <v>474</v>
      </c>
      <c r="H216">
        <v>4250579904</v>
      </c>
      <c r="I216">
        <v>1961178999</v>
      </c>
      <c r="J216">
        <v>5929854800</v>
      </c>
      <c r="K216">
        <v>5929854800</v>
      </c>
      <c r="L216">
        <v>5689055508</v>
      </c>
      <c r="M216">
        <v>5074602605</v>
      </c>
      <c r="N216">
        <v>2943388415</v>
      </c>
      <c r="O216">
        <v>10251001795</v>
      </c>
      <c r="P216">
        <v>10251001795</v>
      </c>
      <c r="Q216">
        <v>0</v>
      </c>
      <c r="R216">
        <v>10778880655</v>
      </c>
      <c r="S216">
        <v>1495069607</v>
      </c>
      <c r="T216">
        <v>1495069607</v>
      </c>
      <c r="U216">
        <v>1202076982</v>
      </c>
      <c r="V216">
        <v>2495648383</v>
      </c>
      <c r="W216">
        <v>1202076982</v>
      </c>
      <c r="X216">
        <v>1495069607</v>
      </c>
      <c r="Y216">
        <v>1202076982</v>
      </c>
      <c r="Z216">
        <v>2495648383</v>
      </c>
      <c r="AA216">
        <v>631301288</v>
      </c>
      <c r="AB216">
        <v>0</v>
      </c>
      <c r="AL216">
        <v>0</v>
      </c>
      <c r="AM216">
        <v>0</v>
      </c>
      <c r="AN216">
        <v>1993199936</v>
      </c>
      <c r="AO216">
        <v>490336306</v>
      </c>
      <c r="AP216">
        <v>19391544124</v>
      </c>
      <c r="AQ216">
        <v>19391544124</v>
      </c>
      <c r="AR216">
        <v>1993199936</v>
      </c>
      <c r="AS216">
        <v>0</v>
      </c>
      <c r="AT216">
        <v>13345712781</v>
      </c>
      <c r="AU216">
        <v>13345712781</v>
      </c>
      <c r="AV216">
        <v>13135568576</v>
      </c>
      <c r="AW216">
        <v>531543291</v>
      </c>
      <c r="AX216">
        <v>531543291</v>
      </c>
      <c r="AY216">
        <v>8584909466</v>
      </c>
      <c r="BA216">
        <v>0</v>
      </c>
      <c r="BB216">
        <v>0</v>
      </c>
      <c r="BC216">
        <v>19391544124</v>
      </c>
      <c r="BD216">
        <v>19391544124</v>
      </c>
      <c r="BE216">
        <v>0</v>
      </c>
      <c r="BF216">
        <v>0</v>
      </c>
      <c r="BG216">
        <v>0</v>
      </c>
      <c r="BH216">
        <v>0</v>
      </c>
      <c r="BJ216">
        <v>8584909466</v>
      </c>
      <c r="BK216">
        <v>6386427150</v>
      </c>
      <c r="BL216">
        <v>6386427150</v>
      </c>
      <c r="BM216">
        <v>8584909466</v>
      </c>
      <c r="BP216">
        <v>0</v>
      </c>
      <c r="BQ216">
        <v>0</v>
      </c>
      <c r="BR216">
        <v>1208950026</v>
      </c>
      <c r="BS216">
        <v>490336306</v>
      </c>
    </row>
    <row r="217" spans="1:71">
      <c r="A217" t="s">
        <v>515</v>
      </c>
      <c r="B217" t="s">
        <v>59</v>
      </c>
      <c r="C217">
        <v>2006</v>
      </c>
      <c r="D217" t="s">
        <v>223</v>
      </c>
      <c r="E217">
        <v>2</v>
      </c>
      <c r="F217" t="s">
        <v>302</v>
      </c>
      <c r="G217" t="s">
        <v>474</v>
      </c>
      <c r="H217">
        <v>10870895161</v>
      </c>
      <c r="I217">
        <v>2077024700</v>
      </c>
      <c r="J217">
        <v>6999991113</v>
      </c>
      <c r="K217">
        <v>6999991113</v>
      </c>
      <c r="L217">
        <v>4703668027</v>
      </c>
      <c r="M217">
        <v>3613887796</v>
      </c>
      <c r="N217">
        <v>1663170688</v>
      </c>
      <c r="O217">
        <v>5006612922</v>
      </c>
      <c r="P217">
        <v>5006612922</v>
      </c>
      <c r="Q217">
        <v>0</v>
      </c>
      <c r="R217">
        <v>5335695028</v>
      </c>
      <c r="S217">
        <v>318689230</v>
      </c>
      <c r="T217">
        <v>318689230</v>
      </c>
      <c r="U217">
        <v>895235851</v>
      </c>
      <c r="V217">
        <v>1258715543</v>
      </c>
      <c r="W217">
        <v>895235851</v>
      </c>
      <c r="X217">
        <v>318689230</v>
      </c>
      <c r="Y217">
        <v>895235851</v>
      </c>
      <c r="Z217">
        <v>1258715543</v>
      </c>
      <c r="AA217">
        <v>161736457</v>
      </c>
      <c r="AB217">
        <v>0</v>
      </c>
      <c r="AC217">
        <v>0</v>
      </c>
      <c r="AD217">
        <v>0</v>
      </c>
      <c r="AE217">
        <v>0</v>
      </c>
      <c r="AF217">
        <v>0</v>
      </c>
      <c r="AG217">
        <v>0</v>
      </c>
      <c r="AH217">
        <v>0</v>
      </c>
      <c r="AI217">
        <v>0</v>
      </c>
      <c r="AJ217">
        <v>0</v>
      </c>
      <c r="AK217">
        <v>0</v>
      </c>
      <c r="AL217">
        <v>0</v>
      </c>
      <c r="AM217">
        <v>0</v>
      </c>
      <c r="AN217">
        <v>898275106</v>
      </c>
      <c r="AO217">
        <v>520884853</v>
      </c>
      <c r="AP217">
        <v>18623635230</v>
      </c>
      <c r="AQ217">
        <v>7079683127</v>
      </c>
      <c r="AR217">
        <v>898275106</v>
      </c>
      <c r="AS217">
        <v>0</v>
      </c>
      <c r="AT217">
        <v>8407033336</v>
      </c>
      <c r="AU217">
        <v>8407033336</v>
      </c>
      <c r="AV217">
        <v>8427121532</v>
      </c>
      <c r="AW217">
        <v>263221244</v>
      </c>
      <c r="AX217">
        <v>263221244</v>
      </c>
      <c r="AY217">
        <v>13173129140</v>
      </c>
      <c r="AZ217">
        <v>183006602.5</v>
      </c>
      <c r="BA217">
        <v>0</v>
      </c>
      <c r="BB217">
        <v>0</v>
      </c>
      <c r="BC217">
        <v>18623635230</v>
      </c>
      <c r="BD217">
        <v>18623635230</v>
      </c>
      <c r="BE217">
        <v>0</v>
      </c>
      <c r="BF217">
        <v>0</v>
      </c>
      <c r="BG217">
        <v>0</v>
      </c>
      <c r="BH217">
        <v>0</v>
      </c>
      <c r="BI217">
        <v>6812108569</v>
      </c>
      <c r="BJ217">
        <v>13173129140</v>
      </c>
      <c r="BK217">
        <v>648699760</v>
      </c>
      <c r="BL217">
        <v>648699760</v>
      </c>
      <c r="BM217">
        <v>1629177037</v>
      </c>
      <c r="BN217">
        <v>0</v>
      </c>
      <c r="BO217">
        <v>0</v>
      </c>
      <c r="BP217">
        <v>0</v>
      </c>
      <c r="BQ217">
        <v>0</v>
      </c>
      <c r="BR217">
        <v>345958473</v>
      </c>
      <c r="BS217">
        <v>520884853</v>
      </c>
    </row>
    <row r="218" spans="1:71">
      <c r="A218" t="s">
        <v>516</v>
      </c>
      <c r="B218" t="s">
        <v>60</v>
      </c>
      <c r="C218">
        <v>2006</v>
      </c>
      <c r="D218" t="s">
        <v>207</v>
      </c>
      <c r="E218">
        <v>7</v>
      </c>
      <c r="F218" t="s">
        <v>304</v>
      </c>
      <c r="G218" t="s">
        <v>474</v>
      </c>
      <c r="H218">
        <v>70047073840</v>
      </c>
      <c r="I218">
        <v>12931809039</v>
      </c>
      <c r="J218">
        <v>22250696661</v>
      </c>
      <c r="K218">
        <v>22250696661</v>
      </c>
      <c r="L218">
        <v>18115408458</v>
      </c>
      <c r="M218">
        <v>33975720916</v>
      </c>
      <c r="N218">
        <v>14429870634</v>
      </c>
      <c r="O218">
        <v>34130114582</v>
      </c>
      <c r="P218">
        <v>34130114582</v>
      </c>
      <c r="Q218">
        <v>0</v>
      </c>
      <c r="R218">
        <v>38264438826</v>
      </c>
      <c r="S218">
        <v>2827117382</v>
      </c>
      <c r="T218">
        <v>2827117382</v>
      </c>
      <c r="U218">
        <v>7722257590</v>
      </c>
      <c r="V218">
        <v>12973401809</v>
      </c>
      <c r="W218">
        <v>7722257590</v>
      </c>
      <c r="X218">
        <v>2827117382</v>
      </c>
      <c r="Y218">
        <v>7722257590</v>
      </c>
      <c r="Z218">
        <v>12973401809</v>
      </c>
      <c r="AA218">
        <v>2857336370</v>
      </c>
      <c r="AB218">
        <v>0</v>
      </c>
      <c r="AC218">
        <v>0</v>
      </c>
      <c r="AD218">
        <v>0</v>
      </c>
      <c r="AE218">
        <v>0</v>
      </c>
      <c r="AF218">
        <v>0</v>
      </c>
      <c r="AG218">
        <v>0</v>
      </c>
      <c r="AH218">
        <v>0</v>
      </c>
      <c r="AI218">
        <v>0</v>
      </c>
      <c r="AJ218">
        <v>0</v>
      </c>
      <c r="AK218">
        <v>0</v>
      </c>
      <c r="AL218">
        <v>0</v>
      </c>
      <c r="AM218">
        <v>0</v>
      </c>
      <c r="AN218">
        <v>7928420301</v>
      </c>
      <c r="AO218">
        <v>2375862198</v>
      </c>
      <c r="AP218">
        <v>79350895114</v>
      </c>
      <c r="AQ218">
        <v>57827101363</v>
      </c>
      <c r="AR218">
        <v>7928420301</v>
      </c>
      <c r="AS218">
        <v>0</v>
      </c>
      <c r="AT218">
        <v>39952700143</v>
      </c>
      <c r="AU218">
        <v>39952700143</v>
      </c>
      <c r="AV218">
        <v>39584530482</v>
      </c>
      <c r="AW218">
        <v>2357157662</v>
      </c>
      <c r="AX218">
        <v>2357157662</v>
      </c>
      <c r="AY218">
        <v>40562448024</v>
      </c>
      <c r="AZ218">
        <v>258899069</v>
      </c>
      <c r="BA218">
        <v>0</v>
      </c>
      <c r="BB218">
        <v>0</v>
      </c>
      <c r="BC218">
        <v>79350895114</v>
      </c>
      <c r="BD218">
        <v>79350895114</v>
      </c>
      <c r="BE218">
        <v>0</v>
      </c>
      <c r="BF218">
        <v>0</v>
      </c>
      <c r="BG218">
        <v>0</v>
      </c>
      <c r="BH218">
        <v>0</v>
      </c>
      <c r="BI218">
        <v>15334206395</v>
      </c>
      <c r="BJ218">
        <v>40562448024</v>
      </c>
      <c r="BK218">
        <v>9614028351</v>
      </c>
      <c r="BL218">
        <v>9614028351</v>
      </c>
      <c r="BM218">
        <v>19038654273</v>
      </c>
      <c r="BN218">
        <v>0</v>
      </c>
      <c r="BO218">
        <v>0</v>
      </c>
      <c r="BP218">
        <v>0</v>
      </c>
      <c r="BQ218">
        <v>0</v>
      </c>
      <c r="BR218">
        <v>5253966088</v>
      </c>
      <c r="BS218">
        <v>2375862198</v>
      </c>
    </row>
    <row r="219" spans="1:71">
      <c r="A219" t="s">
        <v>517</v>
      </c>
      <c r="B219" t="s">
        <v>61</v>
      </c>
      <c r="C219">
        <v>2006</v>
      </c>
      <c r="D219" t="s">
        <v>212</v>
      </c>
      <c r="E219">
        <v>4</v>
      </c>
      <c r="F219" t="s">
        <v>306</v>
      </c>
      <c r="G219" t="s">
        <v>474</v>
      </c>
      <c r="H219">
        <v>1405262623</v>
      </c>
      <c r="I219">
        <v>670460332</v>
      </c>
      <c r="J219">
        <v>1768870952</v>
      </c>
      <c r="K219">
        <v>1768870952</v>
      </c>
      <c r="L219">
        <v>1721853618</v>
      </c>
      <c r="M219">
        <v>1635326322</v>
      </c>
      <c r="N219">
        <v>1297990835</v>
      </c>
      <c r="O219">
        <v>5307520031</v>
      </c>
      <c r="P219">
        <v>5307520031</v>
      </c>
      <c r="Q219">
        <v>0</v>
      </c>
      <c r="R219">
        <v>5356362598</v>
      </c>
      <c r="S219">
        <v>895970948</v>
      </c>
      <c r="T219">
        <v>895970948</v>
      </c>
      <c r="U219">
        <v>150833156</v>
      </c>
      <c r="V219">
        <v>154917945</v>
      </c>
      <c r="W219">
        <v>150833156</v>
      </c>
      <c r="X219">
        <v>895970948</v>
      </c>
      <c r="Y219">
        <v>150833156</v>
      </c>
      <c r="Z219">
        <v>154917945</v>
      </c>
      <c r="AA219">
        <v>75646920</v>
      </c>
      <c r="AB219">
        <v>0</v>
      </c>
      <c r="AL219">
        <v>0</v>
      </c>
      <c r="AM219">
        <v>0</v>
      </c>
      <c r="AN219">
        <v>95225447</v>
      </c>
      <c r="AO219">
        <v>39264940</v>
      </c>
      <c r="AP219">
        <v>8137073412</v>
      </c>
      <c r="AQ219">
        <v>8137073412</v>
      </c>
      <c r="AR219">
        <v>95225447</v>
      </c>
      <c r="AS219">
        <v>0</v>
      </c>
      <c r="AT219">
        <v>6405592323</v>
      </c>
      <c r="AU219">
        <v>6405592323</v>
      </c>
      <c r="AV219">
        <v>6463457155</v>
      </c>
      <c r="AW219">
        <v>257056885</v>
      </c>
      <c r="AX219">
        <v>257056885</v>
      </c>
      <c r="AY219">
        <v>2716464138</v>
      </c>
      <c r="BA219">
        <v>0</v>
      </c>
      <c r="BB219">
        <v>0</v>
      </c>
      <c r="BC219">
        <v>8137073412</v>
      </c>
      <c r="BD219">
        <v>8137073412</v>
      </c>
      <c r="BE219">
        <v>0</v>
      </c>
      <c r="BF219">
        <v>0</v>
      </c>
      <c r="BG219">
        <v>0</v>
      </c>
      <c r="BH219">
        <v>0</v>
      </c>
      <c r="BJ219">
        <v>2716464138</v>
      </c>
      <c r="BK219">
        <v>2583793725</v>
      </c>
      <c r="BL219">
        <v>2583793725</v>
      </c>
      <c r="BM219">
        <v>2716464138</v>
      </c>
      <c r="BP219">
        <v>0</v>
      </c>
      <c r="BQ219">
        <v>0</v>
      </c>
      <c r="BR219">
        <v>26815000</v>
      </c>
      <c r="BS219">
        <v>39264940</v>
      </c>
    </row>
    <row r="220" spans="1:71">
      <c r="A220" t="s">
        <v>518</v>
      </c>
      <c r="B220" t="s">
        <v>62</v>
      </c>
      <c r="C220">
        <v>2006</v>
      </c>
      <c r="D220" t="s">
        <v>215</v>
      </c>
      <c r="E220">
        <v>5</v>
      </c>
      <c r="F220" t="s">
        <v>308</v>
      </c>
      <c r="G220" t="s">
        <v>474</v>
      </c>
      <c r="H220">
        <v>2904011866</v>
      </c>
      <c r="I220">
        <v>651020839</v>
      </c>
      <c r="J220">
        <v>3681550034</v>
      </c>
      <c r="K220">
        <v>3681550034</v>
      </c>
      <c r="L220">
        <v>3579261072</v>
      </c>
      <c r="M220">
        <v>4355566522</v>
      </c>
      <c r="N220">
        <v>2674046141</v>
      </c>
      <c r="O220">
        <v>5003062927</v>
      </c>
      <c r="P220">
        <v>5003062927</v>
      </c>
      <c r="Q220">
        <v>0</v>
      </c>
      <c r="R220">
        <v>5502599342</v>
      </c>
      <c r="S220">
        <v>650970945</v>
      </c>
      <c r="T220">
        <v>650970945</v>
      </c>
      <c r="U220">
        <v>1113971123</v>
      </c>
      <c r="V220">
        <v>2205509286</v>
      </c>
      <c r="W220">
        <v>1113971123</v>
      </c>
      <c r="X220">
        <v>650970945</v>
      </c>
      <c r="Y220">
        <v>1113971123</v>
      </c>
      <c r="Z220">
        <v>2205509286</v>
      </c>
      <c r="AA220">
        <v>522775142</v>
      </c>
      <c r="AB220">
        <v>0</v>
      </c>
      <c r="AL220">
        <v>0</v>
      </c>
      <c r="AM220">
        <v>0</v>
      </c>
      <c r="AN220">
        <v>1628532276</v>
      </c>
      <c r="AO220">
        <v>488552659</v>
      </c>
      <c r="AP220">
        <v>10967240508</v>
      </c>
      <c r="AQ220">
        <v>10967240508</v>
      </c>
      <c r="AR220">
        <v>1628532276</v>
      </c>
      <c r="AS220">
        <v>0</v>
      </c>
      <c r="AT220">
        <v>6435282432</v>
      </c>
      <c r="AU220">
        <v>6435282432</v>
      </c>
      <c r="AV220">
        <v>6563503001</v>
      </c>
      <c r="AW220">
        <v>775998912</v>
      </c>
      <c r="AX220">
        <v>775998912</v>
      </c>
      <c r="AY220">
        <v>5322324233</v>
      </c>
      <c r="BA220">
        <v>0</v>
      </c>
      <c r="BB220">
        <v>0</v>
      </c>
      <c r="BC220">
        <v>10967240508</v>
      </c>
      <c r="BD220">
        <v>10967240508</v>
      </c>
      <c r="BE220">
        <v>0</v>
      </c>
      <c r="BF220">
        <v>0</v>
      </c>
      <c r="BG220">
        <v>0</v>
      </c>
      <c r="BH220">
        <v>0</v>
      </c>
      <c r="BJ220">
        <v>5322324233</v>
      </c>
      <c r="BK220">
        <v>3440221764</v>
      </c>
      <c r="BL220">
        <v>3440221764</v>
      </c>
      <c r="BM220">
        <v>5322324233</v>
      </c>
      <c r="BP220">
        <v>0</v>
      </c>
      <c r="BQ220">
        <v>0</v>
      </c>
      <c r="BR220">
        <v>1113750958</v>
      </c>
      <c r="BS220">
        <v>488552659</v>
      </c>
    </row>
    <row r="221" spans="1:71">
      <c r="A221" t="s">
        <v>519</v>
      </c>
      <c r="B221" t="s">
        <v>63</v>
      </c>
      <c r="C221">
        <v>2006</v>
      </c>
      <c r="D221" t="s">
        <v>215</v>
      </c>
      <c r="E221">
        <v>2</v>
      </c>
      <c r="F221" t="s">
        <v>310</v>
      </c>
      <c r="G221" t="s">
        <v>474</v>
      </c>
      <c r="H221">
        <v>1012638940</v>
      </c>
      <c r="I221">
        <v>938493091</v>
      </c>
      <c r="J221">
        <v>2199587508</v>
      </c>
      <c r="K221">
        <v>2199587508</v>
      </c>
      <c r="L221">
        <v>2138345551</v>
      </c>
      <c r="M221">
        <v>3744421930</v>
      </c>
      <c r="N221">
        <v>1591636584</v>
      </c>
      <c r="O221">
        <v>3656340743</v>
      </c>
      <c r="P221">
        <v>3656340743</v>
      </c>
      <c r="Q221">
        <v>0</v>
      </c>
      <c r="R221">
        <v>4066522493</v>
      </c>
      <c r="S221">
        <v>504632518</v>
      </c>
      <c r="T221">
        <v>504632518</v>
      </c>
      <c r="U221">
        <v>979052109</v>
      </c>
      <c r="V221">
        <v>2101467611</v>
      </c>
      <c r="W221">
        <v>979052109</v>
      </c>
      <c r="X221">
        <v>504632518</v>
      </c>
      <c r="Y221">
        <v>979052109</v>
      </c>
      <c r="Z221">
        <v>2101467611</v>
      </c>
      <c r="AA221">
        <v>188958756</v>
      </c>
      <c r="AB221">
        <v>0</v>
      </c>
      <c r="AL221">
        <v>0</v>
      </c>
      <c r="AM221">
        <v>0</v>
      </c>
      <c r="AN221">
        <v>1364596394</v>
      </c>
      <c r="AO221">
        <v>271414739</v>
      </c>
      <c r="AP221">
        <v>7057370875</v>
      </c>
      <c r="AQ221">
        <v>7057370875</v>
      </c>
      <c r="AR221">
        <v>1364596394</v>
      </c>
      <c r="AS221">
        <v>0</v>
      </c>
      <c r="AT221">
        <v>3571099482</v>
      </c>
      <c r="AU221">
        <v>3571099482</v>
      </c>
      <c r="AV221">
        <v>3713486059</v>
      </c>
      <c r="AW221">
        <v>394168830</v>
      </c>
      <c r="AX221">
        <v>394168830</v>
      </c>
      <c r="AY221">
        <v>2934516125</v>
      </c>
      <c r="BA221">
        <v>0</v>
      </c>
      <c r="BB221">
        <v>0</v>
      </c>
      <c r="BC221">
        <v>7057370875</v>
      </c>
      <c r="BD221">
        <v>7057370875</v>
      </c>
      <c r="BE221">
        <v>0</v>
      </c>
      <c r="BF221">
        <v>0</v>
      </c>
      <c r="BG221">
        <v>0</v>
      </c>
      <c r="BH221">
        <v>0</v>
      </c>
      <c r="BJ221">
        <v>2934516125</v>
      </c>
      <c r="BK221">
        <v>1406267891</v>
      </c>
      <c r="BL221">
        <v>1406267891</v>
      </c>
      <c r="BM221">
        <v>2934516125</v>
      </c>
      <c r="BP221">
        <v>0</v>
      </c>
      <c r="BQ221">
        <v>0</v>
      </c>
      <c r="BR221">
        <v>1070469655</v>
      </c>
      <c r="BS221">
        <v>271414739</v>
      </c>
    </row>
    <row r="222" spans="1:71">
      <c r="A222" t="s">
        <v>520</v>
      </c>
      <c r="B222" t="s">
        <v>64</v>
      </c>
      <c r="C222">
        <v>2006</v>
      </c>
      <c r="D222" t="s">
        <v>228</v>
      </c>
      <c r="E222">
        <v>5</v>
      </c>
      <c r="F222" t="s">
        <v>312</v>
      </c>
      <c r="G222" t="s">
        <v>474</v>
      </c>
      <c r="H222">
        <v>13328102250</v>
      </c>
      <c r="I222">
        <v>3497679023</v>
      </c>
      <c r="J222">
        <v>8690108644</v>
      </c>
      <c r="K222">
        <v>8690108644</v>
      </c>
      <c r="L222">
        <v>6193973408</v>
      </c>
      <c r="M222">
        <v>7633271629</v>
      </c>
      <c r="N222">
        <v>3379334978</v>
      </c>
      <c r="O222">
        <v>11981600683</v>
      </c>
      <c r="P222">
        <v>11981600683</v>
      </c>
      <c r="Q222">
        <v>0</v>
      </c>
      <c r="R222">
        <v>12644259785</v>
      </c>
      <c r="S222">
        <v>1159934234</v>
      </c>
      <c r="T222">
        <v>1159934234</v>
      </c>
      <c r="U222">
        <v>1366971035</v>
      </c>
      <c r="V222">
        <v>2319961554</v>
      </c>
      <c r="W222">
        <v>1366971035</v>
      </c>
      <c r="X222">
        <v>1159934234</v>
      </c>
      <c r="Y222">
        <v>1366971035</v>
      </c>
      <c r="Z222">
        <v>2319961554</v>
      </c>
      <c r="AA222">
        <v>452032098</v>
      </c>
      <c r="AB222">
        <v>0</v>
      </c>
      <c r="AC222">
        <v>0</v>
      </c>
      <c r="AD222">
        <v>0</v>
      </c>
      <c r="AE222">
        <v>0</v>
      </c>
      <c r="AF222">
        <v>0</v>
      </c>
      <c r="AG222">
        <v>0</v>
      </c>
      <c r="AH222">
        <v>0</v>
      </c>
      <c r="AI222">
        <v>0</v>
      </c>
      <c r="AJ222">
        <v>0</v>
      </c>
      <c r="AK222">
        <v>0</v>
      </c>
      <c r="AL222">
        <v>0</v>
      </c>
      <c r="AM222">
        <v>0</v>
      </c>
      <c r="AN222">
        <v>2015806711</v>
      </c>
      <c r="AO222">
        <v>846471185</v>
      </c>
      <c r="AP222">
        <v>32306274151</v>
      </c>
      <c r="AQ222">
        <v>19115837853</v>
      </c>
      <c r="AR222">
        <v>2015806711</v>
      </c>
      <c r="AS222">
        <v>0</v>
      </c>
      <c r="AT222">
        <v>17361377919</v>
      </c>
      <c r="AU222">
        <v>17361377919</v>
      </c>
      <c r="AV222">
        <v>17543535421</v>
      </c>
      <c r="AW222">
        <v>1331415509</v>
      </c>
      <c r="AX222">
        <v>1331415509</v>
      </c>
      <c r="AY222">
        <v>19380008223</v>
      </c>
      <c r="AZ222">
        <v>236944642</v>
      </c>
      <c r="BA222">
        <v>0</v>
      </c>
      <c r="BB222">
        <v>0</v>
      </c>
      <c r="BC222">
        <v>32306274151</v>
      </c>
      <c r="BD222">
        <v>32306274151</v>
      </c>
      <c r="BE222">
        <v>0</v>
      </c>
      <c r="BF222">
        <v>0</v>
      </c>
      <c r="BG222">
        <v>0</v>
      </c>
      <c r="BH222">
        <v>0</v>
      </c>
      <c r="BI222">
        <v>8307291689</v>
      </c>
      <c r="BJ222">
        <v>19380008223</v>
      </c>
      <c r="BK222">
        <v>4310598264</v>
      </c>
      <c r="BL222">
        <v>4310598264</v>
      </c>
      <c r="BM222">
        <v>6189571925</v>
      </c>
      <c r="BN222">
        <v>0</v>
      </c>
      <c r="BO222">
        <v>0</v>
      </c>
      <c r="BP222">
        <v>0</v>
      </c>
      <c r="BQ222">
        <v>0</v>
      </c>
      <c r="BR222">
        <v>1082737134</v>
      </c>
      <c r="BS222">
        <v>846471185</v>
      </c>
    </row>
    <row r="223" spans="1:71">
      <c r="A223" t="s">
        <v>521</v>
      </c>
      <c r="B223" t="s">
        <v>65</v>
      </c>
      <c r="C223">
        <v>2006</v>
      </c>
      <c r="D223" t="s">
        <v>218</v>
      </c>
      <c r="E223">
        <v>4</v>
      </c>
      <c r="F223" t="s">
        <v>314</v>
      </c>
      <c r="G223" t="s">
        <v>474</v>
      </c>
      <c r="H223">
        <v>919615157</v>
      </c>
      <c r="I223">
        <v>509552053</v>
      </c>
      <c r="J223">
        <v>1431247851</v>
      </c>
      <c r="K223">
        <v>1431247851</v>
      </c>
      <c r="L223">
        <v>1410354809</v>
      </c>
      <c r="M223">
        <v>2297336540</v>
      </c>
      <c r="N223">
        <v>1901235362</v>
      </c>
      <c r="O223">
        <v>3153909057</v>
      </c>
      <c r="P223">
        <v>3153909057</v>
      </c>
      <c r="Q223">
        <v>0</v>
      </c>
      <c r="R223">
        <v>3286316017</v>
      </c>
      <c r="S223">
        <v>496243940</v>
      </c>
      <c r="T223">
        <v>496243940</v>
      </c>
      <c r="U223">
        <v>178251162</v>
      </c>
      <c r="V223">
        <v>194653232</v>
      </c>
      <c r="W223">
        <v>178251162</v>
      </c>
      <c r="X223">
        <v>496243940</v>
      </c>
      <c r="Y223">
        <v>178251162</v>
      </c>
      <c r="Z223">
        <v>194653232</v>
      </c>
      <c r="AA223">
        <v>127351182</v>
      </c>
      <c r="AB223">
        <v>0</v>
      </c>
      <c r="AL223">
        <v>0</v>
      </c>
      <c r="AM223">
        <v>0</v>
      </c>
      <c r="AN223">
        <v>44547412</v>
      </c>
      <c r="AO223">
        <v>15664671</v>
      </c>
      <c r="AP223">
        <v>5754620208</v>
      </c>
      <c r="AQ223">
        <v>5754620208</v>
      </c>
      <c r="AR223">
        <v>44547412</v>
      </c>
      <c r="AS223">
        <v>0</v>
      </c>
      <c r="AT223">
        <v>4447360167</v>
      </c>
      <c r="AU223">
        <v>4447360167</v>
      </c>
      <c r="AV223">
        <v>4608514504</v>
      </c>
      <c r="AW223">
        <v>241385856</v>
      </c>
      <c r="AX223">
        <v>241385856</v>
      </c>
      <c r="AY223">
        <v>2458674469</v>
      </c>
      <c r="BA223">
        <v>0</v>
      </c>
      <c r="BB223">
        <v>0</v>
      </c>
      <c r="BC223">
        <v>5754620208</v>
      </c>
      <c r="BD223">
        <v>5754620208</v>
      </c>
      <c r="BE223">
        <v>0</v>
      </c>
      <c r="BF223">
        <v>0</v>
      </c>
      <c r="BG223">
        <v>0</v>
      </c>
      <c r="BH223">
        <v>0</v>
      </c>
      <c r="BJ223">
        <v>2458674469</v>
      </c>
      <c r="BK223">
        <v>2352364343</v>
      </c>
      <c r="BL223">
        <v>2352364343</v>
      </c>
      <c r="BM223">
        <v>2458674469</v>
      </c>
      <c r="BP223">
        <v>0</v>
      </c>
      <c r="BQ223">
        <v>0</v>
      </c>
      <c r="BR223">
        <v>23056647</v>
      </c>
      <c r="BS223">
        <v>15664671</v>
      </c>
    </row>
    <row r="224" spans="1:71">
      <c r="A224" t="s">
        <v>522</v>
      </c>
      <c r="B224" t="s">
        <v>66</v>
      </c>
      <c r="C224">
        <v>2006</v>
      </c>
      <c r="D224" t="s">
        <v>223</v>
      </c>
      <c r="E224">
        <v>2</v>
      </c>
      <c r="F224" t="s">
        <v>316</v>
      </c>
      <c r="G224" t="s">
        <v>474</v>
      </c>
      <c r="H224">
        <v>15219662076</v>
      </c>
      <c r="I224">
        <v>2525025193</v>
      </c>
      <c r="J224">
        <v>7798334296</v>
      </c>
      <c r="K224">
        <v>7798334296</v>
      </c>
      <c r="L224">
        <v>5007788172</v>
      </c>
      <c r="M224">
        <v>8102795180</v>
      </c>
      <c r="N224">
        <v>4774600261</v>
      </c>
      <c r="O224">
        <v>5133667981</v>
      </c>
      <c r="P224">
        <v>5133667981</v>
      </c>
      <c r="Q224">
        <v>0</v>
      </c>
      <c r="R224">
        <v>5589095555</v>
      </c>
      <c r="S224">
        <v>392894976</v>
      </c>
      <c r="T224">
        <v>392894976</v>
      </c>
      <c r="U224">
        <v>845623477</v>
      </c>
      <c r="V224">
        <v>1260848402</v>
      </c>
      <c r="W224">
        <v>845623477</v>
      </c>
      <c r="X224">
        <v>392894976</v>
      </c>
      <c r="Y224">
        <v>845623477</v>
      </c>
      <c r="Z224">
        <v>1260848402</v>
      </c>
      <c r="AA224">
        <v>190748096</v>
      </c>
      <c r="AB224">
        <v>0</v>
      </c>
      <c r="AC224">
        <v>0</v>
      </c>
      <c r="AD224">
        <v>0</v>
      </c>
      <c r="AE224">
        <v>0</v>
      </c>
      <c r="AF224">
        <v>0</v>
      </c>
      <c r="AG224">
        <v>0</v>
      </c>
      <c r="AH224">
        <v>0</v>
      </c>
      <c r="AI224">
        <v>0</v>
      </c>
      <c r="AJ224">
        <v>0</v>
      </c>
      <c r="AK224">
        <v>0</v>
      </c>
      <c r="AL224">
        <v>0</v>
      </c>
      <c r="AM224">
        <v>0</v>
      </c>
      <c r="AN224">
        <v>1047528216</v>
      </c>
      <c r="AO224">
        <v>445882455</v>
      </c>
      <c r="AP224">
        <v>19993162936</v>
      </c>
      <c r="AQ224">
        <v>7375690723</v>
      </c>
      <c r="AR224">
        <v>1047528216</v>
      </c>
      <c r="AS224">
        <v>0</v>
      </c>
      <c r="AT224">
        <v>9111886849</v>
      </c>
      <c r="AU224">
        <v>9111886849</v>
      </c>
      <c r="AV224">
        <v>9679225144</v>
      </c>
      <c r="AW224">
        <v>682589640</v>
      </c>
      <c r="AX224">
        <v>682589640</v>
      </c>
      <c r="AY224">
        <v>14289443120</v>
      </c>
      <c r="AZ224">
        <v>328348660.5</v>
      </c>
      <c r="BA224">
        <v>0</v>
      </c>
      <c r="BB224">
        <v>0</v>
      </c>
      <c r="BC224">
        <v>19993162936</v>
      </c>
      <c r="BD224">
        <v>19993162936</v>
      </c>
      <c r="BE224">
        <v>0</v>
      </c>
      <c r="BF224">
        <v>0</v>
      </c>
      <c r="BG224">
        <v>0</v>
      </c>
      <c r="BH224">
        <v>0</v>
      </c>
      <c r="BI224">
        <v>7983311314</v>
      </c>
      <c r="BJ224">
        <v>14289443120</v>
      </c>
      <c r="BK224">
        <v>608989974</v>
      </c>
      <c r="BL224">
        <v>608989974</v>
      </c>
      <c r="BM224">
        <v>1671970907</v>
      </c>
      <c r="BN224">
        <v>0</v>
      </c>
      <c r="BO224">
        <v>0</v>
      </c>
      <c r="BP224">
        <v>0</v>
      </c>
      <c r="BQ224">
        <v>0</v>
      </c>
      <c r="BR224">
        <v>583410657</v>
      </c>
      <c r="BS224">
        <v>445882455</v>
      </c>
    </row>
    <row r="225" spans="1:71">
      <c r="A225" t="s">
        <v>523</v>
      </c>
      <c r="B225" t="s">
        <v>67</v>
      </c>
      <c r="C225">
        <v>2006</v>
      </c>
      <c r="D225" t="s">
        <v>207</v>
      </c>
      <c r="E225">
        <v>8</v>
      </c>
      <c r="F225" t="s">
        <v>318</v>
      </c>
      <c r="G225" t="s">
        <v>474</v>
      </c>
      <c r="H225">
        <v>65477891566</v>
      </c>
      <c r="I225">
        <v>15964094702</v>
      </c>
      <c r="J225">
        <v>44989584153</v>
      </c>
      <c r="K225">
        <v>44989584153</v>
      </c>
      <c r="L225">
        <v>38652000344</v>
      </c>
      <c r="M225">
        <v>60922485206</v>
      </c>
      <c r="N225">
        <v>35300959552</v>
      </c>
      <c r="O225">
        <v>57903855196</v>
      </c>
      <c r="P225">
        <v>57903855196</v>
      </c>
      <c r="Q225">
        <v>0</v>
      </c>
      <c r="R225">
        <v>63699337087</v>
      </c>
      <c r="S225">
        <v>5307420463</v>
      </c>
      <c r="T225">
        <v>5307420463</v>
      </c>
      <c r="U225">
        <v>14883644265</v>
      </c>
      <c r="V225">
        <v>29366811855</v>
      </c>
      <c r="W225">
        <v>14883644265</v>
      </c>
      <c r="X225">
        <v>5307420463</v>
      </c>
      <c r="Y225">
        <v>14883644265</v>
      </c>
      <c r="Z225">
        <v>29366811855</v>
      </c>
      <c r="AA225">
        <v>2615883592</v>
      </c>
      <c r="AB225">
        <v>0</v>
      </c>
      <c r="AC225">
        <v>0</v>
      </c>
      <c r="AD225">
        <v>0</v>
      </c>
      <c r="AE225">
        <v>0</v>
      </c>
      <c r="AF225">
        <v>0</v>
      </c>
      <c r="AG225">
        <v>0</v>
      </c>
      <c r="AH225">
        <v>0</v>
      </c>
      <c r="AI225">
        <v>0</v>
      </c>
      <c r="AJ225">
        <v>0</v>
      </c>
      <c r="AK225">
        <v>0</v>
      </c>
      <c r="AL225">
        <v>0</v>
      </c>
      <c r="AM225">
        <v>0</v>
      </c>
      <c r="AN225">
        <v>18611682284</v>
      </c>
      <c r="AO225">
        <v>3397667011</v>
      </c>
      <c r="AP225">
        <v>125085992189</v>
      </c>
      <c r="AQ225">
        <v>100509005486</v>
      </c>
      <c r="AR225">
        <v>18611682284</v>
      </c>
      <c r="AS225">
        <v>0</v>
      </c>
      <c r="AT225">
        <v>59694350453</v>
      </c>
      <c r="AU225">
        <v>59694350453</v>
      </c>
      <c r="AV225">
        <v>64710282606</v>
      </c>
      <c r="AW225">
        <v>4012362876</v>
      </c>
      <c r="AX225">
        <v>4012362876</v>
      </c>
      <c r="AY225">
        <v>59350505047</v>
      </c>
      <c r="AZ225">
        <v>527028937.5</v>
      </c>
      <c r="BA225">
        <v>0</v>
      </c>
      <c r="BB225">
        <v>0</v>
      </c>
      <c r="BC225">
        <v>125085992189</v>
      </c>
      <c r="BD225">
        <v>125085992189</v>
      </c>
      <c r="BE225">
        <v>0</v>
      </c>
      <c r="BF225">
        <v>0</v>
      </c>
      <c r="BG225">
        <v>0</v>
      </c>
      <c r="BH225">
        <v>0</v>
      </c>
      <c r="BI225">
        <v>16811003353</v>
      </c>
      <c r="BJ225">
        <v>59350505047</v>
      </c>
      <c r="BK225">
        <v>13697647150</v>
      </c>
      <c r="BL225">
        <v>13697647150</v>
      </c>
      <c r="BM225">
        <v>34773518344</v>
      </c>
      <c r="BN225">
        <v>0</v>
      </c>
      <c r="BO225">
        <v>0</v>
      </c>
      <c r="BP225">
        <v>0</v>
      </c>
      <c r="BQ225">
        <v>0</v>
      </c>
      <c r="BR225">
        <v>14710656463</v>
      </c>
      <c r="BS225">
        <v>3397667011</v>
      </c>
    </row>
    <row r="226" spans="1:71">
      <c r="A226" t="s">
        <v>524</v>
      </c>
      <c r="B226" t="s">
        <v>68</v>
      </c>
      <c r="C226">
        <v>2006</v>
      </c>
      <c r="D226" t="s">
        <v>212</v>
      </c>
      <c r="E226">
        <v>2</v>
      </c>
      <c r="F226" t="s">
        <v>320</v>
      </c>
      <c r="G226" t="s">
        <v>474</v>
      </c>
      <c r="H226">
        <v>1235297128</v>
      </c>
      <c r="I226">
        <v>513146821</v>
      </c>
      <c r="J226">
        <v>1828724827</v>
      </c>
      <c r="K226">
        <v>1828724827</v>
      </c>
      <c r="L226">
        <v>1791107901</v>
      </c>
      <c r="M226">
        <v>2427320515</v>
      </c>
      <c r="N226">
        <v>2250492074</v>
      </c>
      <c r="O226">
        <v>3868359161</v>
      </c>
      <c r="P226">
        <v>3868359161</v>
      </c>
      <c r="Q226">
        <v>0</v>
      </c>
      <c r="R226">
        <v>3946214284</v>
      </c>
      <c r="S226">
        <v>629769791</v>
      </c>
      <c r="T226">
        <v>629769791</v>
      </c>
      <c r="U226">
        <v>154072481</v>
      </c>
      <c r="V226">
        <v>154192481</v>
      </c>
      <c r="W226">
        <v>154072481</v>
      </c>
      <c r="X226">
        <v>629769791</v>
      </c>
      <c r="Y226">
        <v>154072481</v>
      </c>
      <c r="Z226">
        <v>154192481</v>
      </c>
      <c r="AA226">
        <v>126006769</v>
      </c>
      <c r="AB226">
        <v>0</v>
      </c>
      <c r="AL226">
        <v>0</v>
      </c>
      <c r="AM226">
        <v>0</v>
      </c>
      <c r="AN226">
        <v>130628090</v>
      </c>
      <c r="AO226">
        <v>118531549</v>
      </c>
      <c r="AP226">
        <v>5297937042</v>
      </c>
      <c r="AQ226">
        <v>5297937042</v>
      </c>
      <c r="AR226">
        <v>130628090</v>
      </c>
      <c r="AS226">
        <v>0</v>
      </c>
      <c r="AT226">
        <v>4069110294</v>
      </c>
      <c r="AU226">
        <v>4069110294</v>
      </c>
      <c r="AV226">
        <v>4491052731</v>
      </c>
      <c r="AW226">
        <v>132327372</v>
      </c>
      <c r="AX226">
        <v>132327372</v>
      </c>
      <c r="AY226">
        <v>1303163067</v>
      </c>
      <c r="BA226">
        <v>0</v>
      </c>
      <c r="BB226">
        <v>0</v>
      </c>
      <c r="BC226">
        <v>5297937042</v>
      </c>
      <c r="BD226">
        <v>5297937042</v>
      </c>
      <c r="BE226">
        <v>0</v>
      </c>
      <c r="BF226">
        <v>0</v>
      </c>
      <c r="BG226">
        <v>0</v>
      </c>
      <c r="BH226">
        <v>0</v>
      </c>
      <c r="BJ226">
        <v>1303163067</v>
      </c>
      <c r="BK226">
        <v>1108515218</v>
      </c>
      <c r="BL226">
        <v>1108515218</v>
      </c>
      <c r="BM226">
        <v>1303163067</v>
      </c>
      <c r="BP226">
        <v>0</v>
      </c>
      <c r="BQ226">
        <v>0</v>
      </c>
      <c r="BR226">
        <v>156000</v>
      </c>
      <c r="BS226">
        <v>118531549</v>
      </c>
    </row>
    <row r="227" spans="1:71">
      <c r="A227" t="s">
        <v>525</v>
      </c>
      <c r="B227" t="s">
        <v>69</v>
      </c>
      <c r="C227">
        <v>2006</v>
      </c>
      <c r="D227" t="s">
        <v>215</v>
      </c>
      <c r="E227">
        <v>4</v>
      </c>
      <c r="F227" t="s">
        <v>322</v>
      </c>
      <c r="G227" t="s">
        <v>474</v>
      </c>
      <c r="H227">
        <v>1247111529</v>
      </c>
      <c r="I227">
        <v>616307474</v>
      </c>
      <c r="J227">
        <v>2509024622</v>
      </c>
      <c r="K227">
        <v>2509024622</v>
      </c>
      <c r="L227">
        <v>2360732794</v>
      </c>
      <c r="M227">
        <v>4070501266</v>
      </c>
      <c r="N227">
        <v>2673197205</v>
      </c>
      <c r="O227">
        <v>4800669551</v>
      </c>
      <c r="P227">
        <v>4800669551</v>
      </c>
      <c r="Q227">
        <v>0</v>
      </c>
      <c r="R227">
        <v>5089590032</v>
      </c>
      <c r="S227">
        <v>815738155</v>
      </c>
      <c r="T227">
        <v>815738155</v>
      </c>
      <c r="U227">
        <v>810258551</v>
      </c>
      <c r="V227">
        <v>1438806722</v>
      </c>
      <c r="W227">
        <v>810258551</v>
      </c>
      <c r="X227">
        <v>815738155</v>
      </c>
      <c r="Y227">
        <v>810258551</v>
      </c>
      <c r="Z227">
        <v>1438806722</v>
      </c>
      <c r="AA227">
        <v>202327997</v>
      </c>
      <c r="AB227">
        <v>0</v>
      </c>
      <c r="AL227">
        <v>0</v>
      </c>
      <c r="AM227">
        <v>0</v>
      </c>
      <c r="AN227">
        <v>751164030</v>
      </c>
      <c r="AO227">
        <v>157096609</v>
      </c>
      <c r="AP227">
        <v>8637056857</v>
      </c>
      <c r="AQ227">
        <v>8637056857</v>
      </c>
      <c r="AR227">
        <v>751164030</v>
      </c>
      <c r="AS227">
        <v>0</v>
      </c>
      <c r="AT227">
        <v>5273894042</v>
      </c>
      <c r="AU227">
        <v>5273894042</v>
      </c>
      <c r="AV227">
        <v>5269479204</v>
      </c>
      <c r="AW227">
        <v>476732959</v>
      </c>
      <c r="AX227">
        <v>476732959</v>
      </c>
      <c r="AY227">
        <v>3320095332</v>
      </c>
      <c r="BA227">
        <v>0</v>
      </c>
      <c r="BB227">
        <v>0</v>
      </c>
      <c r="BC227">
        <v>8637056857</v>
      </c>
      <c r="BD227">
        <v>8637056857</v>
      </c>
      <c r="BE227">
        <v>0</v>
      </c>
      <c r="BF227">
        <v>0</v>
      </c>
      <c r="BG227">
        <v>0</v>
      </c>
      <c r="BH227">
        <v>0</v>
      </c>
      <c r="BJ227">
        <v>3320095332</v>
      </c>
      <c r="BK227">
        <v>2351560299</v>
      </c>
      <c r="BL227">
        <v>2351560299</v>
      </c>
      <c r="BM227">
        <v>3320095332</v>
      </c>
      <c r="BP227">
        <v>0</v>
      </c>
      <c r="BQ227">
        <v>0</v>
      </c>
      <c r="BR227">
        <v>591567421</v>
      </c>
      <c r="BS227">
        <v>157096609</v>
      </c>
    </row>
    <row r="228" spans="1:71">
      <c r="A228" t="s">
        <v>526</v>
      </c>
      <c r="B228" t="s">
        <v>70</v>
      </c>
      <c r="C228">
        <v>2006</v>
      </c>
      <c r="D228" t="s">
        <v>207</v>
      </c>
      <c r="E228">
        <v>8</v>
      </c>
      <c r="F228" t="s">
        <v>324</v>
      </c>
      <c r="G228" t="s">
        <v>474</v>
      </c>
      <c r="H228">
        <v>68677994295</v>
      </c>
      <c r="I228">
        <v>17420680212</v>
      </c>
      <c r="J228">
        <v>29927622447</v>
      </c>
      <c r="K228">
        <v>29927622447</v>
      </c>
      <c r="L228">
        <v>24072712018</v>
      </c>
      <c r="M228">
        <v>58923886613</v>
      </c>
      <c r="N228">
        <v>24182163794</v>
      </c>
      <c r="O228">
        <v>50388271336</v>
      </c>
      <c r="P228">
        <v>50388271336</v>
      </c>
      <c r="Q228">
        <v>0</v>
      </c>
      <c r="R228">
        <v>58698901284</v>
      </c>
      <c r="S228">
        <v>4229011504</v>
      </c>
      <c r="T228">
        <v>4229011504</v>
      </c>
      <c r="U228">
        <v>16783123518</v>
      </c>
      <c r="V228">
        <v>28309178451</v>
      </c>
      <c r="W228">
        <v>16783123518</v>
      </c>
      <c r="X228">
        <v>4229011504</v>
      </c>
      <c r="Y228">
        <v>16783123518</v>
      </c>
      <c r="Z228">
        <v>28309178451</v>
      </c>
      <c r="AA228">
        <v>2945702630</v>
      </c>
      <c r="AB228">
        <v>0</v>
      </c>
      <c r="AC228">
        <v>0</v>
      </c>
      <c r="AD228">
        <v>0</v>
      </c>
      <c r="AE228">
        <v>0</v>
      </c>
      <c r="AF228">
        <v>0</v>
      </c>
      <c r="AG228">
        <v>0</v>
      </c>
      <c r="AH228">
        <v>0</v>
      </c>
      <c r="AI228">
        <v>0</v>
      </c>
      <c r="AJ228">
        <v>0</v>
      </c>
      <c r="AK228">
        <v>0</v>
      </c>
      <c r="AL228">
        <v>0</v>
      </c>
      <c r="AM228">
        <v>0</v>
      </c>
      <c r="AN228">
        <v>16779619262</v>
      </c>
      <c r="AO228">
        <v>4499875103</v>
      </c>
      <c r="AP228">
        <v>115852633349</v>
      </c>
      <c r="AQ228">
        <v>91687096101</v>
      </c>
      <c r="AR228">
        <v>16779619262</v>
      </c>
      <c r="AS228">
        <v>0</v>
      </c>
      <c r="AT228">
        <v>54945323029</v>
      </c>
      <c r="AU228">
        <v>54945323029</v>
      </c>
      <c r="AV228">
        <v>54120148322</v>
      </c>
      <c r="AW228">
        <v>2545843440</v>
      </c>
      <c r="AX228">
        <v>2545843440</v>
      </c>
      <c r="AY228">
        <v>56767491859</v>
      </c>
      <c r="AZ228">
        <v>492086116</v>
      </c>
      <c r="BA228">
        <v>0</v>
      </c>
      <c r="BB228">
        <v>0</v>
      </c>
      <c r="BC228">
        <v>115852633349</v>
      </c>
      <c r="BD228">
        <v>115852633349</v>
      </c>
      <c r="BE228">
        <v>0</v>
      </c>
      <c r="BF228">
        <v>0</v>
      </c>
      <c r="BG228">
        <v>0</v>
      </c>
      <c r="BH228">
        <v>0</v>
      </c>
      <c r="BI228">
        <v>15458220825</v>
      </c>
      <c r="BJ228">
        <v>56767491859</v>
      </c>
      <c r="BK228">
        <v>13933313052</v>
      </c>
      <c r="BL228">
        <v>13933313052</v>
      </c>
      <c r="BM228">
        <v>32601954611</v>
      </c>
      <c r="BN228">
        <v>0</v>
      </c>
      <c r="BO228">
        <v>0</v>
      </c>
      <c r="BP228">
        <v>0</v>
      </c>
      <c r="BQ228">
        <v>0</v>
      </c>
      <c r="BR228">
        <v>11826716693</v>
      </c>
      <c r="BS228">
        <v>4499875103</v>
      </c>
    </row>
    <row r="229" spans="1:71">
      <c r="A229" t="s">
        <v>527</v>
      </c>
      <c r="B229" t="s">
        <v>71</v>
      </c>
      <c r="C229">
        <v>2006</v>
      </c>
      <c r="D229" t="s">
        <v>212</v>
      </c>
      <c r="E229">
        <v>4</v>
      </c>
      <c r="F229" t="s">
        <v>326</v>
      </c>
      <c r="G229" t="s">
        <v>474</v>
      </c>
      <c r="H229">
        <v>1496170030</v>
      </c>
      <c r="I229">
        <v>325623396</v>
      </c>
      <c r="J229">
        <v>2310114515</v>
      </c>
      <c r="K229">
        <v>2310114515</v>
      </c>
      <c r="L229">
        <v>2284450871</v>
      </c>
      <c r="M229">
        <v>4708618836</v>
      </c>
      <c r="N229">
        <v>4267045878</v>
      </c>
      <c r="O229">
        <v>6339112016</v>
      </c>
      <c r="P229">
        <v>6339112016</v>
      </c>
      <c r="Q229">
        <v>0</v>
      </c>
      <c r="R229">
        <v>6471092586</v>
      </c>
      <c r="S229">
        <v>1220049976</v>
      </c>
      <c r="T229">
        <v>1220049976</v>
      </c>
      <c r="U229">
        <v>287345820</v>
      </c>
      <c r="V229">
        <v>300436797</v>
      </c>
      <c r="W229">
        <v>287345820</v>
      </c>
      <c r="X229">
        <v>1220049976</v>
      </c>
      <c r="Y229">
        <v>287345820</v>
      </c>
      <c r="Z229">
        <v>300436797</v>
      </c>
      <c r="AA229">
        <v>190064187</v>
      </c>
      <c r="AB229">
        <v>0</v>
      </c>
      <c r="AL229">
        <v>0</v>
      </c>
      <c r="AM229">
        <v>0</v>
      </c>
      <c r="AN229">
        <v>185924860</v>
      </c>
      <c r="AO229">
        <v>161045416</v>
      </c>
      <c r="AP229">
        <v>9909510883</v>
      </c>
      <c r="AQ229">
        <v>9909510883</v>
      </c>
      <c r="AR229">
        <v>185924860</v>
      </c>
      <c r="AS229">
        <v>0</v>
      </c>
      <c r="AT229">
        <v>7613927321</v>
      </c>
      <c r="AU229">
        <v>7613927321</v>
      </c>
      <c r="AV229">
        <v>7654924454</v>
      </c>
      <c r="AW229">
        <v>292566515</v>
      </c>
      <c r="AX229">
        <v>292566515</v>
      </c>
      <c r="AY229">
        <v>3404180231</v>
      </c>
      <c r="BA229">
        <v>0</v>
      </c>
      <c r="BB229">
        <v>0</v>
      </c>
      <c r="BC229">
        <v>9909510883</v>
      </c>
      <c r="BD229">
        <v>9909510883</v>
      </c>
      <c r="BE229">
        <v>0</v>
      </c>
      <c r="BF229">
        <v>0</v>
      </c>
      <c r="BG229">
        <v>0</v>
      </c>
      <c r="BH229">
        <v>0</v>
      </c>
      <c r="BJ229">
        <v>3404180231</v>
      </c>
      <c r="BK229">
        <v>3155718500</v>
      </c>
      <c r="BL229">
        <v>3155718500</v>
      </c>
      <c r="BM229">
        <v>3404180231</v>
      </c>
      <c r="BP229">
        <v>0</v>
      </c>
      <c r="BQ229">
        <v>0</v>
      </c>
      <c r="BR229">
        <v>12660000</v>
      </c>
      <c r="BS229">
        <v>161045416</v>
      </c>
    </row>
    <row r="230" spans="1:71">
      <c r="A230" t="s">
        <v>528</v>
      </c>
      <c r="B230" t="s">
        <v>72</v>
      </c>
      <c r="C230">
        <v>2006</v>
      </c>
      <c r="D230" t="s">
        <v>212</v>
      </c>
      <c r="E230">
        <v>2</v>
      </c>
      <c r="F230" t="s">
        <v>328</v>
      </c>
      <c r="G230" t="s">
        <v>474</v>
      </c>
      <c r="H230">
        <v>719907526</v>
      </c>
      <c r="I230">
        <v>498168855</v>
      </c>
      <c r="J230">
        <v>1189060800</v>
      </c>
      <c r="K230">
        <v>1189060800</v>
      </c>
      <c r="L230">
        <v>1156986061</v>
      </c>
      <c r="M230">
        <v>1448656115</v>
      </c>
      <c r="N230">
        <v>1314891274</v>
      </c>
      <c r="O230">
        <v>3651734818</v>
      </c>
      <c r="P230">
        <v>3651734818</v>
      </c>
      <c r="Q230">
        <v>0</v>
      </c>
      <c r="R230">
        <v>3725664773</v>
      </c>
      <c r="S230">
        <v>696545812</v>
      </c>
      <c r="T230">
        <v>696545812</v>
      </c>
      <c r="U230">
        <v>188413458</v>
      </c>
      <c r="V230">
        <v>191725471</v>
      </c>
      <c r="W230">
        <v>188413458</v>
      </c>
      <c r="X230">
        <v>696545812</v>
      </c>
      <c r="Y230">
        <v>188413458</v>
      </c>
      <c r="Z230">
        <v>191725471</v>
      </c>
      <c r="AA230">
        <v>143976895</v>
      </c>
      <c r="AB230">
        <v>0</v>
      </c>
      <c r="AL230">
        <v>0</v>
      </c>
      <c r="AM230">
        <v>0</v>
      </c>
      <c r="AN230">
        <v>36588388</v>
      </c>
      <c r="AO230">
        <v>15657960</v>
      </c>
      <c r="AP230">
        <v>4857390788</v>
      </c>
      <c r="AQ230">
        <v>4857390788</v>
      </c>
      <c r="AR230">
        <v>36588388</v>
      </c>
      <c r="AS230">
        <v>0</v>
      </c>
      <c r="AT230">
        <v>3292792449</v>
      </c>
      <c r="AU230">
        <v>3292792449</v>
      </c>
      <c r="AV230">
        <v>3483337951</v>
      </c>
      <c r="AW230">
        <v>270796565</v>
      </c>
      <c r="AX230">
        <v>270796565</v>
      </c>
      <c r="AY230">
        <v>1133963994</v>
      </c>
      <c r="BA230">
        <v>0</v>
      </c>
      <c r="BB230">
        <v>0</v>
      </c>
      <c r="BC230">
        <v>4857390788</v>
      </c>
      <c r="BD230">
        <v>4857390788</v>
      </c>
      <c r="BE230">
        <v>0</v>
      </c>
      <c r="BF230">
        <v>0</v>
      </c>
      <c r="BG230">
        <v>0</v>
      </c>
      <c r="BH230">
        <v>0</v>
      </c>
      <c r="BJ230">
        <v>1133963994</v>
      </c>
      <c r="BK230">
        <v>985604750</v>
      </c>
      <c r="BL230">
        <v>985604750</v>
      </c>
      <c r="BM230">
        <v>1133963994</v>
      </c>
      <c r="BP230">
        <v>0</v>
      </c>
      <c r="BQ230">
        <v>0</v>
      </c>
      <c r="BR230">
        <v>3325000</v>
      </c>
      <c r="BS230">
        <v>15657960</v>
      </c>
    </row>
    <row r="231" spans="1:71">
      <c r="A231" t="s">
        <v>529</v>
      </c>
      <c r="B231" t="s">
        <v>73</v>
      </c>
      <c r="C231">
        <v>2006</v>
      </c>
      <c r="D231" t="s">
        <v>228</v>
      </c>
      <c r="E231">
        <v>7</v>
      </c>
      <c r="F231" t="s">
        <v>330</v>
      </c>
      <c r="G231" t="s">
        <v>474</v>
      </c>
      <c r="H231">
        <v>35692569789</v>
      </c>
      <c r="I231">
        <v>7233463862</v>
      </c>
      <c r="J231">
        <v>16792323703</v>
      </c>
      <c r="K231">
        <v>16792323703</v>
      </c>
      <c r="L231">
        <v>12310828247</v>
      </c>
      <c r="M231">
        <v>24738463271</v>
      </c>
      <c r="N231">
        <v>13920733267</v>
      </c>
      <c r="O231">
        <v>23337098550</v>
      </c>
      <c r="P231">
        <v>23337098550</v>
      </c>
      <c r="Q231">
        <v>0</v>
      </c>
      <c r="R231">
        <v>24624242972</v>
      </c>
      <c r="S231">
        <v>2710358907</v>
      </c>
      <c r="T231">
        <v>2710358907</v>
      </c>
      <c r="U231">
        <v>3597078787</v>
      </c>
      <c r="V231">
        <v>5263981268</v>
      </c>
      <c r="W231">
        <v>3597078787</v>
      </c>
      <c r="X231">
        <v>2710358907</v>
      </c>
      <c r="Y231">
        <v>3597078787</v>
      </c>
      <c r="Z231">
        <v>5263981268</v>
      </c>
      <c r="AA231">
        <v>999631908</v>
      </c>
      <c r="AB231">
        <v>0</v>
      </c>
      <c r="AC231">
        <v>0</v>
      </c>
      <c r="AD231">
        <v>0</v>
      </c>
      <c r="AE231">
        <v>0</v>
      </c>
      <c r="AF231">
        <v>0</v>
      </c>
      <c r="AG231">
        <v>0</v>
      </c>
      <c r="AH231">
        <v>0</v>
      </c>
      <c r="AI231">
        <v>0</v>
      </c>
      <c r="AJ231">
        <v>0</v>
      </c>
      <c r="AK231">
        <v>0</v>
      </c>
      <c r="AL231">
        <v>0</v>
      </c>
      <c r="AM231">
        <v>0</v>
      </c>
      <c r="AN231">
        <v>3500634839</v>
      </c>
      <c r="AO231">
        <v>1555320120</v>
      </c>
      <c r="AP231">
        <v>58606710580</v>
      </c>
      <c r="AQ231">
        <v>39307515356</v>
      </c>
      <c r="AR231">
        <v>3500634839</v>
      </c>
      <c r="AS231">
        <v>0</v>
      </c>
      <c r="AT231">
        <v>32813173793</v>
      </c>
      <c r="AU231">
        <v>32813173793</v>
      </c>
      <c r="AV231">
        <v>32463902404</v>
      </c>
      <c r="AW231">
        <v>1471805257</v>
      </c>
      <c r="AX231">
        <v>1471805257</v>
      </c>
      <c r="AY231">
        <v>33720215540</v>
      </c>
      <c r="AZ231">
        <v>427497752.5</v>
      </c>
      <c r="BA231">
        <v>0</v>
      </c>
      <c r="BB231">
        <v>0</v>
      </c>
      <c r="BC231">
        <v>58606710580</v>
      </c>
      <c r="BD231">
        <v>58606710580</v>
      </c>
      <c r="BE231">
        <v>0</v>
      </c>
      <c r="BF231">
        <v>0</v>
      </c>
      <c r="BG231">
        <v>0</v>
      </c>
      <c r="BH231">
        <v>0</v>
      </c>
      <c r="BI231">
        <v>13708750143</v>
      </c>
      <c r="BJ231">
        <v>33720215540</v>
      </c>
      <c r="BK231">
        <v>10139586679</v>
      </c>
      <c r="BL231">
        <v>10139586679</v>
      </c>
      <c r="BM231">
        <v>14421020316</v>
      </c>
      <c r="BN231">
        <v>0</v>
      </c>
      <c r="BO231">
        <v>0</v>
      </c>
      <c r="BP231">
        <v>0</v>
      </c>
      <c r="BQ231">
        <v>0</v>
      </c>
      <c r="BR231">
        <v>1639995518</v>
      </c>
      <c r="BS231">
        <v>1555320120</v>
      </c>
    </row>
    <row r="232" spans="1:71">
      <c r="A232" t="s">
        <v>530</v>
      </c>
      <c r="B232" t="s">
        <v>74</v>
      </c>
      <c r="C232">
        <v>2006</v>
      </c>
      <c r="D232" t="s">
        <v>212</v>
      </c>
      <c r="E232">
        <v>2</v>
      </c>
      <c r="F232" t="s">
        <v>332</v>
      </c>
      <c r="G232" t="s">
        <v>474</v>
      </c>
      <c r="H232">
        <v>543900695</v>
      </c>
      <c r="I232">
        <v>296154348</v>
      </c>
      <c r="J232">
        <v>1016295561</v>
      </c>
      <c r="K232">
        <v>1016295561</v>
      </c>
      <c r="L232">
        <v>990619007</v>
      </c>
      <c r="M232">
        <v>1188940949</v>
      </c>
      <c r="N232">
        <v>972337080</v>
      </c>
      <c r="O232">
        <v>2552640825</v>
      </c>
      <c r="P232">
        <v>2552640825</v>
      </c>
      <c r="Q232">
        <v>0</v>
      </c>
      <c r="R232">
        <v>2657410884</v>
      </c>
      <c r="S232">
        <v>378596522</v>
      </c>
      <c r="T232">
        <v>378596522</v>
      </c>
      <c r="U232">
        <v>134194455</v>
      </c>
      <c r="V232">
        <v>141868766</v>
      </c>
      <c r="W232">
        <v>134194455</v>
      </c>
      <c r="X232">
        <v>378596522</v>
      </c>
      <c r="Y232">
        <v>134194455</v>
      </c>
      <c r="Z232">
        <v>141868766</v>
      </c>
      <c r="AA232">
        <v>118512349</v>
      </c>
      <c r="AB232">
        <v>0</v>
      </c>
      <c r="AL232">
        <v>0</v>
      </c>
      <c r="AM232">
        <v>0</v>
      </c>
      <c r="AN232">
        <v>34626679</v>
      </c>
      <c r="AO232">
        <v>23409188</v>
      </c>
      <c r="AP232">
        <v>3564567898</v>
      </c>
      <c r="AQ232">
        <v>3564567898</v>
      </c>
      <c r="AR232">
        <v>34626679</v>
      </c>
      <c r="AS232">
        <v>0</v>
      </c>
      <c r="AT232">
        <v>2639130089</v>
      </c>
      <c r="AU232">
        <v>2639130089</v>
      </c>
      <c r="AV232">
        <v>2661952453</v>
      </c>
      <c r="AW232">
        <v>164570879</v>
      </c>
      <c r="AX232">
        <v>164570879</v>
      </c>
      <c r="AY232">
        <v>904692886</v>
      </c>
      <c r="BA232">
        <v>0</v>
      </c>
      <c r="BB232">
        <v>0</v>
      </c>
      <c r="BC232">
        <v>3564567898</v>
      </c>
      <c r="BD232">
        <v>3564567898</v>
      </c>
      <c r="BE232">
        <v>0</v>
      </c>
      <c r="BF232">
        <v>0</v>
      </c>
      <c r="BG232">
        <v>0</v>
      </c>
      <c r="BH232">
        <v>0</v>
      </c>
      <c r="BJ232">
        <v>904692886</v>
      </c>
      <c r="BK232">
        <v>820182947</v>
      </c>
      <c r="BL232">
        <v>820182947</v>
      </c>
      <c r="BM232">
        <v>904692886</v>
      </c>
      <c r="BP232">
        <v>0</v>
      </c>
      <c r="BQ232">
        <v>0</v>
      </c>
      <c r="BR232">
        <v>4761530</v>
      </c>
      <c r="BS232">
        <v>23409188</v>
      </c>
    </row>
    <row r="233" spans="1:71">
      <c r="A233" t="s">
        <v>531</v>
      </c>
      <c r="B233" t="s">
        <v>75</v>
      </c>
      <c r="C233">
        <v>2006</v>
      </c>
      <c r="D233" t="s">
        <v>231</v>
      </c>
      <c r="E233">
        <v>3</v>
      </c>
      <c r="F233" t="s">
        <v>334</v>
      </c>
      <c r="G233" t="s">
        <v>474</v>
      </c>
      <c r="H233">
        <v>1225217084</v>
      </c>
      <c r="I233">
        <v>134631004</v>
      </c>
      <c r="J233">
        <v>1667274690</v>
      </c>
      <c r="K233">
        <v>1667274690</v>
      </c>
      <c r="L233">
        <v>1636697238</v>
      </c>
      <c r="M233">
        <v>2525727571</v>
      </c>
      <c r="N233">
        <v>1941545725</v>
      </c>
      <c r="O233">
        <v>3471463215</v>
      </c>
      <c r="P233">
        <v>3471463215</v>
      </c>
      <c r="Q233">
        <v>0</v>
      </c>
      <c r="R233">
        <v>3619133083</v>
      </c>
      <c r="S233">
        <v>563517470</v>
      </c>
      <c r="T233">
        <v>563517470</v>
      </c>
      <c r="U233">
        <v>313181322</v>
      </c>
      <c r="V233">
        <v>356429538</v>
      </c>
      <c r="W233">
        <v>313181322</v>
      </c>
      <c r="X233">
        <v>563517470</v>
      </c>
      <c r="Y233">
        <v>313181322</v>
      </c>
      <c r="Z233">
        <v>356429538</v>
      </c>
      <c r="AA233">
        <v>144937563</v>
      </c>
      <c r="AB233">
        <v>0</v>
      </c>
      <c r="AL233">
        <v>0</v>
      </c>
      <c r="AM233">
        <v>0</v>
      </c>
      <c r="AN233">
        <v>178213819</v>
      </c>
      <c r="AO233">
        <v>99296439</v>
      </c>
      <c r="AP233">
        <v>5767947331</v>
      </c>
      <c r="AQ233">
        <v>5767947331</v>
      </c>
      <c r="AR233">
        <v>178213819</v>
      </c>
      <c r="AS233">
        <v>0</v>
      </c>
      <c r="AT233">
        <v>4227733833</v>
      </c>
      <c r="AU233">
        <v>4227733833</v>
      </c>
      <c r="AV233">
        <v>4405167324</v>
      </c>
      <c r="AW233">
        <v>371372092</v>
      </c>
      <c r="AX233">
        <v>371372092</v>
      </c>
      <c r="AY233">
        <v>2071805026</v>
      </c>
      <c r="BA233">
        <v>0</v>
      </c>
      <c r="BB233">
        <v>0</v>
      </c>
      <c r="BC233">
        <v>5767947331</v>
      </c>
      <c r="BD233">
        <v>5767947331</v>
      </c>
      <c r="BE233">
        <v>0</v>
      </c>
      <c r="BF233">
        <v>0</v>
      </c>
      <c r="BG233">
        <v>0</v>
      </c>
      <c r="BH233">
        <v>0</v>
      </c>
      <c r="BJ233">
        <v>2071805026</v>
      </c>
      <c r="BK233">
        <v>1786838140</v>
      </c>
      <c r="BL233">
        <v>1786838140</v>
      </c>
      <c r="BM233">
        <v>2071805026</v>
      </c>
      <c r="BP233">
        <v>0</v>
      </c>
      <c r="BQ233">
        <v>0</v>
      </c>
      <c r="BR233">
        <v>38606320</v>
      </c>
      <c r="BS233">
        <v>99296439</v>
      </c>
    </row>
    <row r="234" spans="1:71">
      <c r="A234" t="s">
        <v>532</v>
      </c>
      <c r="B234" t="s">
        <v>76</v>
      </c>
      <c r="C234">
        <v>2006</v>
      </c>
      <c r="D234" t="s">
        <v>231</v>
      </c>
      <c r="E234">
        <v>4</v>
      </c>
      <c r="F234" t="s">
        <v>336</v>
      </c>
      <c r="G234" t="s">
        <v>474</v>
      </c>
      <c r="H234">
        <v>1382814163</v>
      </c>
      <c r="I234">
        <v>601539919</v>
      </c>
      <c r="J234">
        <v>1805744701</v>
      </c>
      <c r="K234">
        <v>1805744701</v>
      </c>
      <c r="L234">
        <v>1755049182</v>
      </c>
      <c r="M234">
        <v>3615608612</v>
      </c>
      <c r="N234">
        <v>2995390437</v>
      </c>
      <c r="O234">
        <v>3785076975</v>
      </c>
      <c r="P234">
        <v>3785076975</v>
      </c>
      <c r="Q234">
        <v>0</v>
      </c>
      <c r="R234">
        <v>3916737963</v>
      </c>
      <c r="S234">
        <v>600483091</v>
      </c>
      <c r="T234">
        <v>600483091</v>
      </c>
      <c r="U234">
        <v>272572388</v>
      </c>
      <c r="V234">
        <v>365482455</v>
      </c>
      <c r="W234">
        <v>272572388</v>
      </c>
      <c r="X234">
        <v>600483091</v>
      </c>
      <c r="Y234">
        <v>272572388</v>
      </c>
      <c r="Z234">
        <v>365482455</v>
      </c>
      <c r="AA234">
        <v>267497748</v>
      </c>
      <c r="AB234">
        <v>0</v>
      </c>
      <c r="AL234">
        <v>0</v>
      </c>
      <c r="AM234">
        <v>0</v>
      </c>
      <c r="AN234">
        <v>208861887</v>
      </c>
      <c r="AO234">
        <v>67185900</v>
      </c>
      <c r="AP234">
        <v>6808934324</v>
      </c>
      <c r="AQ234">
        <v>6808934324</v>
      </c>
      <c r="AR234">
        <v>208861887</v>
      </c>
      <c r="AS234">
        <v>0</v>
      </c>
      <c r="AT234">
        <v>5111668800</v>
      </c>
      <c r="AU234">
        <v>5111668800</v>
      </c>
      <c r="AV234">
        <v>5222951511</v>
      </c>
      <c r="AW234">
        <v>292915349</v>
      </c>
      <c r="AX234">
        <v>292915349</v>
      </c>
      <c r="AY234">
        <v>2902786578</v>
      </c>
      <c r="BA234">
        <v>0</v>
      </c>
      <c r="BB234">
        <v>0</v>
      </c>
      <c r="BC234">
        <v>6808934324</v>
      </c>
      <c r="BD234">
        <v>6808934324</v>
      </c>
      <c r="BE234">
        <v>0</v>
      </c>
      <c r="BF234">
        <v>0</v>
      </c>
      <c r="BG234">
        <v>0</v>
      </c>
      <c r="BH234">
        <v>0</v>
      </c>
      <c r="BJ234">
        <v>2902786578</v>
      </c>
      <c r="BK234">
        <v>2585457963</v>
      </c>
      <c r="BL234">
        <v>2585457963</v>
      </c>
      <c r="BM234">
        <v>2902786578</v>
      </c>
      <c r="BP234">
        <v>0</v>
      </c>
      <c r="BQ234">
        <v>0</v>
      </c>
      <c r="BR234">
        <v>100361950</v>
      </c>
      <c r="BS234">
        <v>67185900</v>
      </c>
    </row>
    <row r="235" spans="1:71">
      <c r="A235" t="s">
        <v>533</v>
      </c>
      <c r="B235" t="s">
        <v>77</v>
      </c>
      <c r="C235">
        <v>2006</v>
      </c>
      <c r="D235" t="s">
        <v>228</v>
      </c>
      <c r="E235">
        <v>5</v>
      </c>
      <c r="F235" t="s">
        <v>338</v>
      </c>
      <c r="G235" t="s">
        <v>474</v>
      </c>
      <c r="H235">
        <v>22921376110</v>
      </c>
      <c r="I235">
        <v>4848213824</v>
      </c>
      <c r="J235">
        <v>9368066711</v>
      </c>
      <c r="K235">
        <v>9368066711</v>
      </c>
      <c r="L235">
        <v>6689162884</v>
      </c>
      <c r="M235">
        <v>6503244622</v>
      </c>
      <c r="N235">
        <v>2939074361</v>
      </c>
      <c r="O235">
        <v>11747649100</v>
      </c>
      <c r="P235">
        <v>11747649100</v>
      </c>
      <c r="Q235">
        <v>0</v>
      </c>
      <c r="R235">
        <v>12355161746</v>
      </c>
      <c r="S235">
        <v>1391600140</v>
      </c>
      <c r="T235">
        <v>1391600140</v>
      </c>
      <c r="U235">
        <v>1121334933</v>
      </c>
      <c r="V235">
        <v>1767106508</v>
      </c>
      <c r="W235">
        <v>1121334933</v>
      </c>
      <c r="X235">
        <v>1391600140</v>
      </c>
      <c r="Y235">
        <v>1121334933</v>
      </c>
      <c r="Z235">
        <v>1767106508</v>
      </c>
      <c r="AA235">
        <v>598435228</v>
      </c>
      <c r="AB235">
        <v>0</v>
      </c>
      <c r="AC235">
        <v>0</v>
      </c>
      <c r="AD235">
        <v>0</v>
      </c>
      <c r="AE235">
        <v>0</v>
      </c>
      <c r="AF235">
        <v>0</v>
      </c>
      <c r="AG235">
        <v>0</v>
      </c>
      <c r="AH235">
        <v>0</v>
      </c>
      <c r="AI235">
        <v>0</v>
      </c>
      <c r="AJ235">
        <v>0</v>
      </c>
      <c r="AK235">
        <v>0</v>
      </c>
      <c r="AL235">
        <v>0</v>
      </c>
      <c r="AM235">
        <v>0</v>
      </c>
      <c r="AN235">
        <v>1288073541</v>
      </c>
      <c r="AO235">
        <v>487929014</v>
      </c>
      <c r="AP235">
        <v>31928040783</v>
      </c>
      <c r="AQ235">
        <v>17906123443</v>
      </c>
      <c r="AR235">
        <v>1288073541</v>
      </c>
      <c r="AS235">
        <v>0</v>
      </c>
      <c r="AT235">
        <v>16159968652</v>
      </c>
      <c r="AU235">
        <v>16159968652</v>
      </c>
      <c r="AV235">
        <v>16242853531</v>
      </c>
      <c r="AW235">
        <v>835058400</v>
      </c>
      <c r="AX235">
        <v>835058400</v>
      </c>
      <c r="AY235">
        <v>19433476689</v>
      </c>
      <c r="AZ235">
        <v>251048598</v>
      </c>
      <c r="BA235">
        <v>0</v>
      </c>
      <c r="BB235">
        <v>0</v>
      </c>
      <c r="BC235">
        <v>31928040783</v>
      </c>
      <c r="BD235">
        <v>31928040783</v>
      </c>
      <c r="BE235">
        <v>0</v>
      </c>
      <c r="BF235">
        <v>0</v>
      </c>
      <c r="BG235">
        <v>0</v>
      </c>
      <c r="BH235">
        <v>0</v>
      </c>
      <c r="BI235">
        <v>8039595102</v>
      </c>
      <c r="BJ235">
        <v>19433476689</v>
      </c>
      <c r="BK235">
        <v>3829399649</v>
      </c>
      <c r="BL235">
        <v>3829399649</v>
      </c>
      <c r="BM235">
        <v>5411559349</v>
      </c>
      <c r="BN235">
        <v>0</v>
      </c>
      <c r="BO235">
        <v>0</v>
      </c>
      <c r="BP235">
        <v>0</v>
      </c>
      <c r="BQ235">
        <v>0</v>
      </c>
      <c r="BR235">
        <v>660141627</v>
      </c>
      <c r="BS235">
        <v>487929014</v>
      </c>
    </row>
    <row r="236" spans="1:71">
      <c r="A236" t="s">
        <v>534</v>
      </c>
      <c r="B236" t="s">
        <v>78</v>
      </c>
      <c r="C236">
        <v>2006</v>
      </c>
      <c r="D236" t="s">
        <v>228</v>
      </c>
      <c r="E236">
        <v>5</v>
      </c>
      <c r="F236" t="s">
        <v>340</v>
      </c>
      <c r="G236" t="s">
        <v>474</v>
      </c>
      <c r="H236">
        <v>11076984709</v>
      </c>
      <c r="I236">
        <v>1474811461</v>
      </c>
      <c r="J236">
        <v>7593053160</v>
      </c>
      <c r="K236">
        <v>7593053160</v>
      </c>
      <c r="L236">
        <v>5649270076</v>
      </c>
      <c r="M236">
        <v>11564359423</v>
      </c>
      <c r="N236">
        <v>9537874227</v>
      </c>
      <c r="O236">
        <v>10170844563</v>
      </c>
      <c r="P236">
        <v>10170844563</v>
      </c>
      <c r="Q236">
        <v>0</v>
      </c>
      <c r="R236">
        <v>10609408281</v>
      </c>
      <c r="S236">
        <v>1259872922</v>
      </c>
      <c r="T236">
        <v>1259872922</v>
      </c>
      <c r="U236">
        <v>1293153450</v>
      </c>
      <c r="V236">
        <v>1529751587</v>
      </c>
      <c r="W236">
        <v>1293153450</v>
      </c>
      <c r="X236">
        <v>1259872922</v>
      </c>
      <c r="Y236">
        <v>1293153450</v>
      </c>
      <c r="Z236">
        <v>1529751587</v>
      </c>
      <c r="AA236">
        <v>376288460</v>
      </c>
      <c r="AB236">
        <v>0</v>
      </c>
      <c r="AC236">
        <v>0</v>
      </c>
      <c r="AD236">
        <v>0</v>
      </c>
      <c r="AE236">
        <v>0</v>
      </c>
      <c r="AF236">
        <v>0</v>
      </c>
      <c r="AG236">
        <v>0</v>
      </c>
      <c r="AH236">
        <v>0</v>
      </c>
      <c r="AI236">
        <v>0</v>
      </c>
      <c r="AJ236">
        <v>0</v>
      </c>
      <c r="AK236">
        <v>0</v>
      </c>
      <c r="AL236">
        <v>0</v>
      </c>
      <c r="AM236">
        <v>0</v>
      </c>
      <c r="AN236">
        <v>748409168</v>
      </c>
      <c r="AO236">
        <v>389716278</v>
      </c>
      <c r="AP236">
        <v>26060170175</v>
      </c>
      <c r="AQ236">
        <v>15852322168</v>
      </c>
      <c r="AR236">
        <v>748409168</v>
      </c>
      <c r="AS236">
        <v>0</v>
      </c>
      <c r="AT236">
        <v>14896991134</v>
      </c>
      <c r="AU236">
        <v>14896991134</v>
      </c>
      <c r="AV236">
        <v>15991938908</v>
      </c>
      <c r="AW236">
        <v>745806551</v>
      </c>
      <c r="AX236">
        <v>745806551</v>
      </c>
      <c r="AY236">
        <v>14984589561</v>
      </c>
      <c r="AZ236">
        <v>221137258.5</v>
      </c>
      <c r="BA236">
        <v>0</v>
      </c>
      <c r="BB236">
        <v>0</v>
      </c>
      <c r="BC236">
        <v>26060170175</v>
      </c>
      <c r="BD236">
        <v>26060170175</v>
      </c>
      <c r="BE236">
        <v>0</v>
      </c>
      <c r="BF236">
        <v>0</v>
      </c>
      <c r="BG236">
        <v>0</v>
      </c>
      <c r="BH236">
        <v>0</v>
      </c>
      <c r="BI236">
        <v>6191696512</v>
      </c>
      <c r="BJ236">
        <v>14984589561</v>
      </c>
      <c r="BK236">
        <v>3893445100</v>
      </c>
      <c r="BL236">
        <v>3893445100</v>
      </c>
      <c r="BM236">
        <v>4776741554</v>
      </c>
      <c r="BN236">
        <v>0</v>
      </c>
      <c r="BO236">
        <v>0</v>
      </c>
      <c r="BP236">
        <v>0</v>
      </c>
      <c r="BQ236">
        <v>0</v>
      </c>
      <c r="BR236">
        <v>256539280</v>
      </c>
      <c r="BS236">
        <v>389716278</v>
      </c>
    </row>
    <row r="237" spans="1:71">
      <c r="A237" t="s">
        <v>535</v>
      </c>
      <c r="B237" t="s">
        <v>79</v>
      </c>
      <c r="C237">
        <v>2006</v>
      </c>
      <c r="D237" t="s">
        <v>228</v>
      </c>
      <c r="E237">
        <v>7</v>
      </c>
      <c r="F237" t="s">
        <v>342</v>
      </c>
      <c r="G237" t="s">
        <v>474</v>
      </c>
      <c r="H237">
        <v>33532207413</v>
      </c>
      <c r="I237">
        <v>5148683131</v>
      </c>
      <c r="J237">
        <v>14003174444</v>
      </c>
      <c r="K237">
        <v>14003174444</v>
      </c>
      <c r="L237">
        <v>10072244058</v>
      </c>
      <c r="M237">
        <v>13958854835</v>
      </c>
      <c r="N237">
        <v>7534661263</v>
      </c>
      <c r="O237">
        <v>18017607825</v>
      </c>
      <c r="P237">
        <v>18017607825</v>
      </c>
      <c r="Q237">
        <v>0</v>
      </c>
      <c r="R237">
        <v>19293663624</v>
      </c>
      <c r="S237">
        <v>1862439816</v>
      </c>
      <c r="T237">
        <v>1862439816</v>
      </c>
      <c r="U237">
        <v>2976028994</v>
      </c>
      <c r="V237">
        <v>4593054216</v>
      </c>
      <c r="W237">
        <v>2976028994</v>
      </c>
      <c r="X237">
        <v>1862439816</v>
      </c>
      <c r="Y237">
        <v>2976028994</v>
      </c>
      <c r="Z237">
        <v>4593054216</v>
      </c>
      <c r="AA237">
        <v>696006249</v>
      </c>
      <c r="AB237">
        <v>0</v>
      </c>
      <c r="AC237">
        <v>0</v>
      </c>
      <c r="AD237">
        <v>0</v>
      </c>
      <c r="AE237">
        <v>0</v>
      </c>
      <c r="AF237">
        <v>0</v>
      </c>
      <c r="AG237">
        <v>0</v>
      </c>
      <c r="AH237">
        <v>0</v>
      </c>
      <c r="AI237">
        <v>0</v>
      </c>
      <c r="AJ237">
        <v>0</v>
      </c>
      <c r="AK237">
        <v>0</v>
      </c>
      <c r="AL237">
        <v>0</v>
      </c>
      <c r="AM237">
        <v>0</v>
      </c>
      <c r="AN237">
        <v>3738406405</v>
      </c>
      <c r="AO237">
        <v>1523280582</v>
      </c>
      <c r="AP237">
        <v>52689441866</v>
      </c>
      <c r="AQ237">
        <v>32430660399</v>
      </c>
      <c r="AR237">
        <v>3738406405</v>
      </c>
      <c r="AS237">
        <v>0</v>
      </c>
      <c r="AT237">
        <v>28578981892</v>
      </c>
      <c r="AU237">
        <v>28578981892</v>
      </c>
      <c r="AV237">
        <v>28438366843</v>
      </c>
      <c r="AW237">
        <v>1427562725</v>
      </c>
      <c r="AX237">
        <v>1427562725</v>
      </c>
      <c r="AY237">
        <v>33247403110</v>
      </c>
      <c r="AZ237">
        <v>314362920</v>
      </c>
      <c r="BA237">
        <v>0</v>
      </c>
      <c r="BB237">
        <v>0</v>
      </c>
      <c r="BC237">
        <v>52689441866</v>
      </c>
      <c r="BD237">
        <v>52689441866</v>
      </c>
      <c r="BE237">
        <v>0</v>
      </c>
      <c r="BF237">
        <v>0</v>
      </c>
      <c r="BG237">
        <v>0</v>
      </c>
      <c r="BH237">
        <v>0</v>
      </c>
      <c r="BI237">
        <v>13470198177</v>
      </c>
      <c r="BJ237">
        <v>33247403110</v>
      </c>
      <c r="BK237">
        <v>8600573209</v>
      </c>
      <c r="BL237">
        <v>8600573209</v>
      </c>
      <c r="BM237">
        <v>12988621643</v>
      </c>
      <c r="BN237">
        <v>0</v>
      </c>
      <c r="BO237">
        <v>0</v>
      </c>
      <c r="BP237">
        <v>0</v>
      </c>
      <c r="BQ237">
        <v>0</v>
      </c>
      <c r="BR237">
        <v>1680288436</v>
      </c>
      <c r="BS237">
        <v>1523280582</v>
      </c>
    </row>
    <row r="238" spans="1:71">
      <c r="A238" t="s">
        <v>536</v>
      </c>
      <c r="B238" t="s">
        <v>80</v>
      </c>
      <c r="C238">
        <v>2006</v>
      </c>
      <c r="D238" t="s">
        <v>228</v>
      </c>
      <c r="E238">
        <v>7</v>
      </c>
      <c r="F238" t="s">
        <v>344</v>
      </c>
      <c r="G238" t="s">
        <v>474</v>
      </c>
      <c r="H238">
        <v>29369972674</v>
      </c>
      <c r="I238">
        <v>5302231563</v>
      </c>
      <c r="J238">
        <v>16437403976</v>
      </c>
      <c r="K238">
        <v>16437403976</v>
      </c>
      <c r="L238">
        <v>12361776925</v>
      </c>
      <c r="M238">
        <v>25030474135</v>
      </c>
      <c r="N238">
        <v>15063468907</v>
      </c>
      <c r="O238">
        <v>27072050677</v>
      </c>
      <c r="P238">
        <v>27072050677</v>
      </c>
      <c r="Q238">
        <v>0</v>
      </c>
      <c r="R238">
        <v>29112925475</v>
      </c>
      <c r="S238">
        <v>2751965367</v>
      </c>
      <c r="T238">
        <v>2751965367</v>
      </c>
      <c r="U238">
        <v>4938665855</v>
      </c>
      <c r="V238">
        <v>6756659286</v>
      </c>
      <c r="W238">
        <v>4938665855</v>
      </c>
      <c r="X238">
        <v>2751965367</v>
      </c>
      <c r="Y238">
        <v>4938665855</v>
      </c>
      <c r="Z238">
        <v>6756659286</v>
      </c>
      <c r="AA238">
        <v>893751418</v>
      </c>
      <c r="AB238">
        <v>0</v>
      </c>
      <c r="AC238">
        <v>0</v>
      </c>
      <c r="AD238">
        <v>0</v>
      </c>
      <c r="AE238">
        <v>0</v>
      </c>
      <c r="AF238">
        <v>0</v>
      </c>
      <c r="AG238">
        <v>0</v>
      </c>
      <c r="AH238">
        <v>0</v>
      </c>
      <c r="AI238">
        <v>0</v>
      </c>
      <c r="AJ238">
        <v>0</v>
      </c>
      <c r="AK238">
        <v>0</v>
      </c>
      <c r="AL238">
        <v>0</v>
      </c>
      <c r="AM238">
        <v>0</v>
      </c>
      <c r="AN238">
        <v>3995096633</v>
      </c>
      <c r="AO238">
        <v>1459650864</v>
      </c>
      <c r="AP238">
        <v>61715194775</v>
      </c>
      <c r="AQ238">
        <v>43322916367</v>
      </c>
      <c r="AR238">
        <v>3995096633</v>
      </c>
      <c r="AS238">
        <v>0</v>
      </c>
      <c r="AT238">
        <v>34145122357</v>
      </c>
      <c r="AU238">
        <v>34145122357</v>
      </c>
      <c r="AV238">
        <v>34570598081</v>
      </c>
      <c r="AW238">
        <v>1928261863</v>
      </c>
      <c r="AX238">
        <v>1928261863</v>
      </c>
      <c r="AY238">
        <v>32386897470</v>
      </c>
      <c r="AZ238">
        <v>343244392</v>
      </c>
      <c r="BA238">
        <v>0</v>
      </c>
      <c r="BB238">
        <v>0</v>
      </c>
      <c r="BC238">
        <v>61715194775</v>
      </c>
      <c r="BD238">
        <v>61715194775</v>
      </c>
      <c r="BE238">
        <v>0</v>
      </c>
      <c r="BF238">
        <v>0</v>
      </c>
      <c r="BG238">
        <v>0</v>
      </c>
      <c r="BH238">
        <v>0</v>
      </c>
      <c r="BI238">
        <v>12931527535</v>
      </c>
      <c r="BJ238">
        <v>32386897470</v>
      </c>
      <c r="BK238">
        <v>8913516061</v>
      </c>
      <c r="BL238">
        <v>8913516061</v>
      </c>
      <c r="BM238">
        <v>13994619062</v>
      </c>
      <c r="BN238">
        <v>0</v>
      </c>
      <c r="BO238">
        <v>0</v>
      </c>
      <c r="BP238">
        <v>0</v>
      </c>
      <c r="BQ238">
        <v>0</v>
      </c>
      <c r="BR238">
        <v>1919492591</v>
      </c>
      <c r="BS238">
        <v>1459650864</v>
      </c>
    </row>
    <row r="239" spans="1:71">
      <c r="A239" t="s">
        <v>537</v>
      </c>
      <c r="B239" t="s">
        <v>81</v>
      </c>
      <c r="C239">
        <v>2006</v>
      </c>
      <c r="D239" t="s">
        <v>228</v>
      </c>
      <c r="E239">
        <v>6</v>
      </c>
      <c r="F239" t="s">
        <v>346</v>
      </c>
      <c r="G239" t="s">
        <v>474</v>
      </c>
      <c r="H239">
        <v>22010492566</v>
      </c>
      <c r="I239">
        <v>3256082395</v>
      </c>
      <c r="J239">
        <v>12279012729</v>
      </c>
      <c r="K239">
        <v>12279012729</v>
      </c>
      <c r="L239">
        <v>9203257415</v>
      </c>
      <c r="M239">
        <v>10368657984</v>
      </c>
      <c r="N239">
        <v>5372794309</v>
      </c>
      <c r="O239">
        <v>12910879770</v>
      </c>
      <c r="P239">
        <v>12910879770</v>
      </c>
      <c r="Q239">
        <v>0</v>
      </c>
      <c r="R239">
        <v>13752044526</v>
      </c>
      <c r="S239">
        <v>1758722218</v>
      </c>
      <c r="T239">
        <v>1758722218</v>
      </c>
      <c r="U239">
        <v>1106963321</v>
      </c>
      <c r="V239">
        <v>2791700230</v>
      </c>
      <c r="W239">
        <v>1106963321</v>
      </c>
      <c r="X239">
        <v>1758722218</v>
      </c>
      <c r="Y239">
        <v>1106963321</v>
      </c>
      <c r="Z239">
        <v>2791700230</v>
      </c>
      <c r="AA239">
        <v>774334520</v>
      </c>
      <c r="AB239">
        <v>0</v>
      </c>
      <c r="AC239">
        <v>0</v>
      </c>
      <c r="AD239">
        <v>0</v>
      </c>
      <c r="AE239">
        <v>0</v>
      </c>
      <c r="AF239">
        <v>0</v>
      </c>
      <c r="AG239">
        <v>0</v>
      </c>
      <c r="AH239">
        <v>0</v>
      </c>
      <c r="AI239">
        <v>0</v>
      </c>
      <c r="AJ239">
        <v>0</v>
      </c>
      <c r="AK239">
        <v>0</v>
      </c>
      <c r="AL239">
        <v>0</v>
      </c>
      <c r="AM239">
        <v>0</v>
      </c>
      <c r="AN239">
        <v>2938451451</v>
      </c>
      <c r="AO239">
        <v>1197016854</v>
      </c>
      <c r="AP239">
        <v>37951135448</v>
      </c>
      <c r="AQ239">
        <v>23331682805</v>
      </c>
      <c r="AR239">
        <v>2938451451</v>
      </c>
      <c r="AS239">
        <v>0</v>
      </c>
      <c r="AT239">
        <v>20081555429</v>
      </c>
      <c r="AU239">
        <v>20081555429</v>
      </c>
      <c r="AV239">
        <v>20382722254</v>
      </c>
      <c r="AW239">
        <v>1213689437</v>
      </c>
      <c r="AX239">
        <v>1213689437</v>
      </c>
      <c r="AY239">
        <v>24111137280</v>
      </c>
      <c r="AZ239">
        <v>290229661.5</v>
      </c>
      <c r="BA239">
        <v>0</v>
      </c>
      <c r="BB239">
        <v>0</v>
      </c>
      <c r="BC239">
        <v>37951135448</v>
      </c>
      <c r="BD239">
        <v>37951135448</v>
      </c>
      <c r="BE239">
        <v>0</v>
      </c>
      <c r="BF239">
        <v>0</v>
      </c>
      <c r="BG239">
        <v>0</v>
      </c>
      <c r="BH239">
        <v>0</v>
      </c>
      <c r="BI239">
        <v>8942543681</v>
      </c>
      <c r="BJ239">
        <v>24111137280</v>
      </c>
      <c r="BK239">
        <v>6229969635</v>
      </c>
      <c r="BL239">
        <v>6229969635</v>
      </c>
      <c r="BM239">
        <v>9491684637</v>
      </c>
      <c r="BN239">
        <v>0</v>
      </c>
      <c r="BO239">
        <v>0</v>
      </c>
      <c r="BP239">
        <v>0</v>
      </c>
      <c r="BQ239">
        <v>0</v>
      </c>
      <c r="BR239">
        <v>1427559090</v>
      </c>
      <c r="BS239">
        <v>1197016854</v>
      </c>
    </row>
    <row r="240" spans="1:71">
      <c r="A240" t="s">
        <v>538</v>
      </c>
      <c r="B240" t="s">
        <v>82</v>
      </c>
      <c r="C240">
        <v>2006</v>
      </c>
      <c r="D240" t="s">
        <v>228</v>
      </c>
      <c r="E240">
        <v>5</v>
      </c>
      <c r="F240" t="s">
        <v>348</v>
      </c>
      <c r="G240" t="s">
        <v>474</v>
      </c>
      <c r="H240">
        <v>34551888284</v>
      </c>
      <c r="I240">
        <v>6082753759</v>
      </c>
      <c r="J240">
        <v>15281072119</v>
      </c>
      <c r="K240">
        <v>15281072119</v>
      </c>
      <c r="L240">
        <v>12308969503</v>
      </c>
      <c r="M240">
        <v>16423674819</v>
      </c>
      <c r="N240">
        <v>8498681719</v>
      </c>
      <c r="O240">
        <v>15020478945</v>
      </c>
      <c r="P240">
        <v>15020478945</v>
      </c>
      <c r="Q240">
        <v>0</v>
      </c>
      <c r="R240">
        <v>16240997173</v>
      </c>
      <c r="S240">
        <v>1753246712</v>
      </c>
      <c r="T240">
        <v>1753246712</v>
      </c>
      <c r="U240">
        <v>1957469875</v>
      </c>
      <c r="V240">
        <v>3419210715</v>
      </c>
      <c r="W240">
        <v>1957469875</v>
      </c>
      <c r="X240">
        <v>1753246712</v>
      </c>
      <c r="Y240">
        <v>1957469875</v>
      </c>
      <c r="Z240">
        <v>3419210715</v>
      </c>
      <c r="AA240">
        <v>229220602</v>
      </c>
      <c r="AB240">
        <v>0</v>
      </c>
      <c r="AC240">
        <v>0</v>
      </c>
      <c r="AD240">
        <v>0</v>
      </c>
      <c r="AE240">
        <v>0</v>
      </c>
      <c r="AF240">
        <v>0</v>
      </c>
      <c r="AG240">
        <v>0</v>
      </c>
      <c r="AH240">
        <v>0</v>
      </c>
      <c r="AI240">
        <v>0</v>
      </c>
      <c r="AJ240">
        <v>0</v>
      </c>
      <c r="AK240">
        <v>0</v>
      </c>
      <c r="AL240">
        <v>0</v>
      </c>
      <c r="AM240">
        <v>0</v>
      </c>
      <c r="AN240">
        <v>2437998690</v>
      </c>
      <c r="AO240">
        <v>829533411</v>
      </c>
      <c r="AP240">
        <v>37781549972</v>
      </c>
      <c r="AQ240">
        <v>23669740859</v>
      </c>
      <c r="AR240">
        <v>2437998690</v>
      </c>
      <c r="AS240">
        <v>0</v>
      </c>
      <c r="AT240">
        <v>18418280018</v>
      </c>
      <c r="AU240">
        <v>18418280018</v>
      </c>
      <c r="AV240">
        <v>18143915363</v>
      </c>
      <c r="AW240">
        <v>929451394</v>
      </c>
      <c r="AX240">
        <v>929451394</v>
      </c>
      <c r="AY240">
        <v>21608200038</v>
      </c>
      <c r="AZ240">
        <v>381001887.5</v>
      </c>
      <c r="BA240">
        <v>0</v>
      </c>
      <c r="BB240">
        <v>0</v>
      </c>
      <c r="BC240">
        <v>37781549972</v>
      </c>
      <c r="BD240">
        <v>37781549972</v>
      </c>
      <c r="BE240">
        <v>0</v>
      </c>
      <c r="BF240">
        <v>0</v>
      </c>
      <c r="BG240">
        <v>0</v>
      </c>
      <c r="BH240">
        <v>0</v>
      </c>
      <c r="BI240">
        <v>10365061997</v>
      </c>
      <c r="BJ240">
        <v>21608200038</v>
      </c>
      <c r="BK240">
        <v>4484229967</v>
      </c>
      <c r="BL240">
        <v>4484229967</v>
      </c>
      <c r="BM240">
        <v>7496390925</v>
      </c>
      <c r="BN240">
        <v>0</v>
      </c>
      <c r="BO240">
        <v>0</v>
      </c>
      <c r="BP240">
        <v>0</v>
      </c>
      <c r="BQ240">
        <v>0</v>
      </c>
      <c r="BR240">
        <v>1524957859</v>
      </c>
      <c r="BS240">
        <v>829533411</v>
      </c>
    </row>
    <row r="241" spans="1:71">
      <c r="A241" t="s">
        <v>539</v>
      </c>
      <c r="B241" t="s">
        <v>83</v>
      </c>
      <c r="C241">
        <v>2006</v>
      </c>
      <c r="D241" t="s">
        <v>212</v>
      </c>
      <c r="E241">
        <v>2</v>
      </c>
      <c r="F241" t="s">
        <v>350</v>
      </c>
      <c r="G241" t="s">
        <v>474</v>
      </c>
      <c r="H241">
        <v>621396784</v>
      </c>
      <c r="I241">
        <v>104832179</v>
      </c>
      <c r="J241">
        <v>1357146417</v>
      </c>
      <c r="K241">
        <v>1357146417</v>
      </c>
      <c r="L241">
        <v>1292577906</v>
      </c>
      <c r="M241">
        <v>1278585798</v>
      </c>
      <c r="N241">
        <v>1101249281</v>
      </c>
      <c r="O241">
        <v>3392447955</v>
      </c>
      <c r="P241">
        <v>3392447955</v>
      </c>
      <c r="Q241">
        <v>0</v>
      </c>
      <c r="R241">
        <v>3480971322</v>
      </c>
      <c r="S241">
        <v>447441762</v>
      </c>
      <c r="T241">
        <v>447441762</v>
      </c>
      <c r="U241">
        <v>159963787</v>
      </c>
      <c r="V241">
        <v>161301537</v>
      </c>
      <c r="W241">
        <v>159963787</v>
      </c>
      <c r="X241">
        <v>447441762</v>
      </c>
      <c r="Y241">
        <v>159963787</v>
      </c>
      <c r="Z241">
        <v>161301537</v>
      </c>
      <c r="AA241">
        <v>113392872</v>
      </c>
      <c r="AB241">
        <v>0</v>
      </c>
      <c r="AL241">
        <v>0</v>
      </c>
      <c r="AM241">
        <v>0</v>
      </c>
      <c r="AN241">
        <v>137056626</v>
      </c>
      <c r="AO241">
        <v>18089505</v>
      </c>
      <c r="AP241">
        <v>4367550251</v>
      </c>
      <c r="AQ241">
        <v>4367550251</v>
      </c>
      <c r="AR241">
        <v>137056626</v>
      </c>
      <c r="AS241">
        <v>0</v>
      </c>
      <c r="AT241">
        <v>3217324149</v>
      </c>
      <c r="AU241">
        <v>3217324149</v>
      </c>
      <c r="AV241">
        <v>3510243844</v>
      </c>
      <c r="AW241">
        <v>216094461</v>
      </c>
      <c r="AX241">
        <v>216094461</v>
      </c>
      <c r="AY241">
        <v>863377315</v>
      </c>
      <c r="BA241">
        <v>0</v>
      </c>
      <c r="BB241">
        <v>0</v>
      </c>
      <c r="BC241">
        <v>4367550251</v>
      </c>
      <c r="BD241">
        <v>4367550251</v>
      </c>
      <c r="BE241">
        <v>0</v>
      </c>
      <c r="BF241">
        <v>0</v>
      </c>
      <c r="BG241">
        <v>0</v>
      </c>
      <c r="BH241">
        <v>0</v>
      </c>
      <c r="BJ241">
        <v>863377315</v>
      </c>
      <c r="BK241">
        <v>647026390</v>
      </c>
      <c r="BL241">
        <v>647026390</v>
      </c>
      <c r="BM241">
        <v>863377315</v>
      </c>
      <c r="BP241">
        <v>0</v>
      </c>
      <c r="BQ241">
        <v>0</v>
      </c>
      <c r="BR241">
        <v>1337750</v>
      </c>
      <c r="BS241">
        <v>18089505</v>
      </c>
    </row>
    <row r="242" spans="1:71">
      <c r="A242" t="s">
        <v>540</v>
      </c>
      <c r="B242" t="s">
        <v>84</v>
      </c>
      <c r="C242">
        <v>2006</v>
      </c>
      <c r="D242" t="s">
        <v>228</v>
      </c>
      <c r="E242">
        <v>5</v>
      </c>
      <c r="F242" t="s">
        <v>352</v>
      </c>
      <c r="G242" t="s">
        <v>474</v>
      </c>
      <c r="H242">
        <v>9818596727</v>
      </c>
      <c r="I242">
        <v>3362124610</v>
      </c>
      <c r="J242">
        <v>8793056744</v>
      </c>
      <c r="K242">
        <v>8793056744</v>
      </c>
      <c r="L242">
        <v>6412364480</v>
      </c>
      <c r="M242">
        <v>7648634496</v>
      </c>
      <c r="N242">
        <v>4226571955</v>
      </c>
      <c r="O242">
        <v>10445661696</v>
      </c>
      <c r="P242">
        <v>10445661696</v>
      </c>
      <c r="Q242">
        <v>0</v>
      </c>
      <c r="R242">
        <v>11123081146</v>
      </c>
      <c r="S242">
        <v>1070766821</v>
      </c>
      <c r="T242">
        <v>1070766821</v>
      </c>
      <c r="U242">
        <v>1415667977</v>
      </c>
      <c r="V242">
        <v>2120774005</v>
      </c>
      <c r="W242">
        <v>1415667977</v>
      </c>
      <c r="X242">
        <v>1070766821</v>
      </c>
      <c r="Y242">
        <v>1415667977</v>
      </c>
      <c r="Z242">
        <v>2120774005</v>
      </c>
      <c r="AA242">
        <v>309166889</v>
      </c>
      <c r="AB242">
        <v>0</v>
      </c>
      <c r="AC242">
        <v>0</v>
      </c>
      <c r="AD242">
        <v>0</v>
      </c>
      <c r="AE242">
        <v>0</v>
      </c>
      <c r="AF242">
        <v>0</v>
      </c>
      <c r="AG242">
        <v>0</v>
      </c>
      <c r="AH242">
        <v>0</v>
      </c>
      <c r="AI242">
        <v>0</v>
      </c>
      <c r="AJ242">
        <v>0</v>
      </c>
      <c r="AK242">
        <v>0</v>
      </c>
      <c r="AL242">
        <v>0</v>
      </c>
      <c r="AM242">
        <v>0</v>
      </c>
      <c r="AN242">
        <v>1845477196</v>
      </c>
      <c r="AO242">
        <v>1027169274</v>
      </c>
      <c r="AP242">
        <v>28185669538</v>
      </c>
      <c r="AQ242">
        <v>16825283261</v>
      </c>
      <c r="AR242">
        <v>1845477196</v>
      </c>
      <c r="AS242">
        <v>0</v>
      </c>
      <c r="AT242">
        <v>15160745379</v>
      </c>
      <c r="AU242">
        <v>15160745379</v>
      </c>
      <c r="AV242">
        <v>15626492835</v>
      </c>
      <c r="AW242">
        <v>933470153</v>
      </c>
      <c r="AX242">
        <v>933470153</v>
      </c>
      <c r="AY242">
        <v>16910422699</v>
      </c>
      <c r="AZ242">
        <v>208162757.5</v>
      </c>
      <c r="BA242">
        <v>0</v>
      </c>
      <c r="BB242">
        <v>0</v>
      </c>
      <c r="BC242">
        <v>28185669538</v>
      </c>
      <c r="BD242">
        <v>28185669538</v>
      </c>
      <c r="BE242">
        <v>0</v>
      </c>
      <c r="BF242">
        <v>0</v>
      </c>
      <c r="BG242">
        <v>0</v>
      </c>
      <c r="BH242">
        <v>0</v>
      </c>
      <c r="BI242">
        <v>6743850153</v>
      </c>
      <c r="BJ242">
        <v>16910422699</v>
      </c>
      <c r="BK242">
        <v>3921247322</v>
      </c>
      <c r="BL242">
        <v>3921247322</v>
      </c>
      <c r="BM242">
        <v>5550036422</v>
      </c>
      <c r="BN242">
        <v>0</v>
      </c>
      <c r="BO242">
        <v>0</v>
      </c>
      <c r="BP242">
        <v>0</v>
      </c>
      <c r="BQ242">
        <v>0</v>
      </c>
      <c r="BR242">
        <v>700605547</v>
      </c>
      <c r="BS242">
        <v>1027169274</v>
      </c>
    </row>
    <row r="243" spans="1:71">
      <c r="A243" t="s">
        <v>541</v>
      </c>
      <c r="B243" t="s">
        <v>85</v>
      </c>
      <c r="C243">
        <v>2006</v>
      </c>
      <c r="D243" t="s">
        <v>228</v>
      </c>
      <c r="E243">
        <v>6</v>
      </c>
      <c r="F243" t="s">
        <v>354</v>
      </c>
      <c r="G243" t="s">
        <v>474</v>
      </c>
      <c r="H243">
        <v>25206662941</v>
      </c>
      <c r="I243">
        <v>4865389787</v>
      </c>
      <c r="J243">
        <v>11915966654</v>
      </c>
      <c r="K243">
        <v>11915966654</v>
      </c>
      <c r="L243">
        <v>9437861619</v>
      </c>
      <c r="M243">
        <v>14300640970</v>
      </c>
      <c r="N243">
        <v>7757545368</v>
      </c>
      <c r="O243">
        <v>13759359351</v>
      </c>
      <c r="P243">
        <v>13759359351</v>
      </c>
      <c r="Q243">
        <v>0</v>
      </c>
      <c r="R243">
        <v>14601461765</v>
      </c>
      <c r="S243">
        <v>1249888053</v>
      </c>
      <c r="T243">
        <v>1249888053</v>
      </c>
      <c r="U243">
        <v>1898882304</v>
      </c>
      <c r="V243">
        <v>2521089040</v>
      </c>
      <c r="W243">
        <v>1898882304</v>
      </c>
      <c r="X243">
        <v>1249888053</v>
      </c>
      <c r="Y243">
        <v>1898882304</v>
      </c>
      <c r="Z243">
        <v>2521089040</v>
      </c>
      <c r="AA243">
        <v>477539750</v>
      </c>
      <c r="AB243">
        <v>0</v>
      </c>
      <c r="AC243">
        <v>0</v>
      </c>
      <c r="AD243">
        <v>0</v>
      </c>
      <c r="AE243">
        <v>0</v>
      </c>
      <c r="AF243">
        <v>0</v>
      </c>
      <c r="AG243">
        <v>0</v>
      </c>
      <c r="AH243">
        <v>0</v>
      </c>
      <c r="AI243">
        <v>0</v>
      </c>
      <c r="AJ243">
        <v>0</v>
      </c>
      <c r="AK243">
        <v>0</v>
      </c>
      <c r="AL243">
        <v>0</v>
      </c>
      <c r="AM243">
        <v>0</v>
      </c>
      <c r="AN243">
        <v>1569806818</v>
      </c>
      <c r="AO243">
        <v>867363707</v>
      </c>
      <c r="AP243">
        <v>34046186335</v>
      </c>
      <c r="AQ243">
        <v>22453964132</v>
      </c>
      <c r="AR243">
        <v>1569806818</v>
      </c>
      <c r="AS243">
        <v>0</v>
      </c>
      <c r="AT243">
        <v>18799529383</v>
      </c>
      <c r="AU243">
        <v>18799529383</v>
      </c>
      <c r="AV243">
        <v>18836904023</v>
      </c>
      <c r="AW243">
        <v>1359663605</v>
      </c>
      <c r="AX243">
        <v>1359663605</v>
      </c>
      <c r="AY243">
        <v>19158822305</v>
      </c>
      <c r="AZ243">
        <v>283457307</v>
      </c>
      <c r="BA243">
        <v>0</v>
      </c>
      <c r="BB243">
        <v>0</v>
      </c>
      <c r="BC243">
        <v>34046186335</v>
      </c>
      <c r="BD243">
        <v>34046186335</v>
      </c>
      <c r="BE243">
        <v>0</v>
      </c>
      <c r="BF243">
        <v>0</v>
      </c>
      <c r="BG243">
        <v>0</v>
      </c>
      <c r="BH243">
        <v>0</v>
      </c>
      <c r="BI243">
        <v>7701937794</v>
      </c>
      <c r="BJ243">
        <v>19158822305</v>
      </c>
      <c r="BK243">
        <v>5828649600</v>
      </c>
      <c r="BL243">
        <v>5828649600</v>
      </c>
      <c r="BM243">
        <v>7566600102</v>
      </c>
      <c r="BN243">
        <v>0</v>
      </c>
      <c r="BO243">
        <v>0</v>
      </c>
      <c r="BP243">
        <v>0</v>
      </c>
      <c r="BQ243">
        <v>0</v>
      </c>
      <c r="BR243">
        <v>672617301</v>
      </c>
      <c r="BS243">
        <v>867363707</v>
      </c>
    </row>
    <row r="244" spans="1:71">
      <c r="A244" t="s">
        <v>542</v>
      </c>
      <c r="B244" t="s">
        <v>86</v>
      </c>
      <c r="C244">
        <v>2006</v>
      </c>
      <c r="D244" t="s">
        <v>228</v>
      </c>
      <c r="E244">
        <v>5</v>
      </c>
      <c r="F244" t="s">
        <v>356</v>
      </c>
      <c r="G244" t="s">
        <v>474</v>
      </c>
      <c r="H244">
        <v>15673869727</v>
      </c>
      <c r="I244">
        <v>2623123470</v>
      </c>
      <c r="J244">
        <v>7898924815</v>
      </c>
      <c r="K244">
        <v>7898924815</v>
      </c>
      <c r="L244">
        <v>5724380395</v>
      </c>
      <c r="M244">
        <v>7144109048</v>
      </c>
      <c r="N244">
        <v>2798283096</v>
      </c>
      <c r="O244">
        <v>9685453635</v>
      </c>
      <c r="P244">
        <v>9685453635</v>
      </c>
      <c r="Q244">
        <v>0</v>
      </c>
      <c r="R244">
        <v>10204223107</v>
      </c>
      <c r="S244">
        <v>1185801882</v>
      </c>
      <c r="T244">
        <v>1185801882</v>
      </c>
      <c r="U244">
        <v>1016504606</v>
      </c>
      <c r="V244">
        <v>1332028969</v>
      </c>
      <c r="W244">
        <v>1016504606</v>
      </c>
      <c r="X244">
        <v>1185801882</v>
      </c>
      <c r="Y244">
        <v>1016504606</v>
      </c>
      <c r="Z244">
        <v>1332028969</v>
      </c>
      <c r="AA244">
        <v>316244352</v>
      </c>
      <c r="AB244">
        <v>0</v>
      </c>
      <c r="AC244">
        <v>0</v>
      </c>
      <c r="AD244">
        <v>0</v>
      </c>
      <c r="AE244">
        <v>0</v>
      </c>
      <c r="AF244">
        <v>0</v>
      </c>
      <c r="AG244">
        <v>0</v>
      </c>
      <c r="AH244">
        <v>0</v>
      </c>
      <c r="AI244">
        <v>0</v>
      </c>
      <c r="AJ244">
        <v>0</v>
      </c>
      <c r="AK244">
        <v>0</v>
      </c>
      <c r="AL244">
        <v>0</v>
      </c>
      <c r="AM244">
        <v>0</v>
      </c>
      <c r="AN244">
        <v>955093186</v>
      </c>
      <c r="AO244">
        <v>487694768</v>
      </c>
      <c r="AP244">
        <v>26387499864</v>
      </c>
      <c r="AQ244">
        <v>15300051442</v>
      </c>
      <c r="AR244">
        <v>955093186</v>
      </c>
      <c r="AS244">
        <v>0</v>
      </c>
      <c r="AT244">
        <v>14307319060</v>
      </c>
      <c r="AU244">
        <v>14307319060</v>
      </c>
      <c r="AV244">
        <v>15223722594</v>
      </c>
      <c r="AW244">
        <v>1016529318</v>
      </c>
      <c r="AX244">
        <v>1016529318</v>
      </c>
      <c r="AY244">
        <v>15701391586</v>
      </c>
      <c r="AZ244">
        <v>146280586.5</v>
      </c>
      <c r="BA244">
        <v>0</v>
      </c>
      <c r="BB244">
        <v>0</v>
      </c>
      <c r="BC244">
        <v>26387499864</v>
      </c>
      <c r="BD244">
        <v>26387499864</v>
      </c>
      <c r="BE244">
        <v>0</v>
      </c>
      <c r="BF244">
        <v>0</v>
      </c>
      <c r="BG244">
        <v>0</v>
      </c>
      <c r="BH244">
        <v>0</v>
      </c>
      <c r="BI244">
        <v>6476772562</v>
      </c>
      <c r="BJ244">
        <v>15701391586</v>
      </c>
      <c r="BK244">
        <v>3472811490</v>
      </c>
      <c r="BL244">
        <v>3472811490</v>
      </c>
      <c r="BM244">
        <v>4613943164</v>
      </c>
      <c r="BN244">
        <v>0</v>
      </c>
      <c r="BO244">
        <v>0</v>
      </c>
      <c r="BP244">
        <v>0</v>
      </c>
      <c r="BQ244">
        <v>0</v>
      </c>
      <c r="BR244">
        <v>330412817</v>
      </c>
      <c r="BS244">
        <v>487694768</v>
      </c>
    </row>
    <row r="245" spans="1:71">
      <c r="A245" t="s">
        <v>543</v>
      </c>
      <c r="B245" t="s">
        <v>87</v>
      </c>
      <c r="C245">
        <v>2006</v>
      </c>
      <c r="D245" t="s">
        <v>212</v>
      </c>
      <c r="E245">
        <v>3</v>
      </c>
      <c r="F245" t="s">
        <v>358</v>
      </c>
      <c r="G245" t="s">
        <v>474</v>
      </c>
      <c r="H245">
        <v>1141106637</v>
      </c>
      <c r="I245">
        <v>485609599</v>
      </c>
      <c r="J245">
        <v>1163432355</v>
      </c>
      <c r="K245">
        <v>1163432355</v>
      </c>
      <c r="L245">
        <v>1134818919</v>
      </c>
      <c r="M245">
        <v>344429371</v>
      </c>
      <c r="N245">
        <v>238584167</v>
      </c>
      <c r="O245">
        <v>3750612533</v>
      </c>
      <c r="P245">
        <v>3750612533</v>
      </c>
      <c r="Q245">
        <v>0</v>
      </c>
      <c r="R245">
        <v>3783207697</v>
      </c>
      <c r="S245">
        <v>611523870</v>
      </c>
      <c r="T245">
        <v>611523870</v>
      </c>
      <c r="U245">
        <v>138236563</v>
      </c>
      <c r="V245">
        <v>151205967</v>
      </c>
      <c r="W245">
        <v>138236563</v>
      </c>
      <c r="X245">
        <v>611523870</v>
      </c>
      <c r="Y245">
        <v>138236563</v>
      </c>
      <c r="Z245">
        <v>151205967</v>
      </c>
      <c r="AA245">
        <v>111636383</v>
      </c>
      <c r="AB245">
        <v>0</v>
      </c>
      <c r="AL245">
        <v>0</v>
      </c>
      <c r="AM245">
        <v>0</v>
      </c>
      <c r="AN245">
        <v>63620767</v>
      </c>
      <c r="AO245">
        <v>46429444</v>
      </c>
      <c r="AP245">
        <v>5966698052</v>
      </c>
      <c r="AQ245">
        <v>5966698052</v>
      </c>
      <c r="AR245">
        <v>63620767</v>
      </c>
      <c r="AS245">
        <v>0</v>
      </c>
      <c r="AT245">
        <v>4663455803</v>
      </c>
      <c r="AU245">
        <v>4663455803</v>
      </c>
      <c r="AV245">
        <v>4641860642</v>
      </c>
      <c r="AW245">
        <v>263441570</v>
      </c>
      <c r="AX245">
        <v>263441570</v>
      </c>
      <c r="AY245">
        <v>2090488129</v>
      </c>
      <c r="BA245">
        <v>0</v>
      </c>
      <c r="BB245">
        <v>0</v>
      </c>
      <c r="BC245">
        <v>5966698052</v>
      </c>
      <c r="BD245">
        <v>5966698052</v>
      </c>
      <c r="BE245">
        <v>0</v>
      </c>
      <c r="BF245">
        <v>0</v>
      </c>
      <c r="BG245">
        <v>0</v>
      </c>
      <c r="BH245">
        <v>0</v>
      </c>
      <c r="BJ245">
        <v>2090488129</v>
      </c>
      <c r="BK245">
        <v>1981828424</v>
      </c>
      <c r="BL245">
        <v>1981828424</v>
      </c>
      <c r="BM245">
        <v>2090488129</v>
      </c>
      <c r="BP245">
        <v>0</v>
      </c>
      <c r="BQ245">
        <v>0</v>
      </c>
      <c r="BR245">
        <v>3953900</v>
      </c>
      <c r="BS245">
        <v>46429444</v>
      </c>
    </row>
    <row r="246" spans="1:71">
      <c r="A246" t="s">
        <v>544</v>
      </c>
      <c r="B246" t="s">
        <v>88</v>
      </c>
      <c r="C246">
        <v>2006</v>
      </c>
      <c r="D246" t="s">
        <v>207</v>
      </c>
      <c r="E246">
        <v>8</v>
      </c>
      <c r="F246" t="s">
        <v>360</v>
      </c>
      <c r="G246" t="s">
        <v>474</v>
      </c>
      <c r="H246">
        <v>97386224710</v>
      </c>
      <c r="I246">
        <v>17558930274</v>
      </c>
      <c r="J246">
        <v>38556731293</v>
      </c>
      <c r="K246">
        <v>38556731293</v>
      </c>
      <c r="L246">
        <v>32450324253</v>
      </c>
      <c r="M246">
        <v>40251608448</v>
      </c>
      <c r="N246">
        <v>17572376328</v>
      </c>
      <c r="O246">
        <v>46676668710</v>
      </c>
      <c r="P246">
        <v>46676668710</v>
      </c>
      <c r="Q246">
        <v>0</v>
      </c>
      <c r="R246">
        <v>50473094984</v>
      </c>
      <c r="S246">
        <v>3434239717</v>
      </c>
      <c r="T246">
        <v>3434239717</v>
      </c>
      <c r="U246">
        <v>9924430196</v>
      </c>
      <c r="V246">
        <v>17017683589</v>
      </c>
      <c r="W246">
        <v>9924430196</v>
      </c>
      <c r="X246">
        <v>3434239717</v>
      </c>
      <c r="Y246">
        <v>9924430196</v>
      </c>
      <c r="Z246">
        <v>17017683589</v>
      </c>
      <c r="AA246">
        <v>2450411701</v>
      </c>
      <c r="AB246">
        <v>0</v>
      </c>
      <c r="AC246">
        <v>0</v>
      </c>
      <c r="AD246">
        <v>0</v>
      </c>
      <c r="AE246">
        <v>0</v>
      </c>
      <c r="AF246">
        <v>0</v>
      </c>
      <c r="AG246">
        <v>0</v>
      </c>
      <c r="AH246">
        <v>0</v>
      </c>
      <c r="AI246">
        <v>0</v>
      </c>
      <c r="AJ246">
        <v>0</v>
      </c>
      <c r="AK246">
        <v>0</v>
      </c>
      <c r="AL246">
        <v>0</v>
      </c>
      <c r="AM246">
        <v>0</v>
      </c>
      <c r="AN246">
        <v>10747479646</v>
      </c>
      <c r="AO246">
        <v>2360382365</v>
      </c>
      <c r="AP246">
        <v>100226395524</v>
      </c>
      <c r="AQ246">
        <v>73438840379</v>
      </c>
      <c r="AR246">
        <v>10747479646</v>
      </c>
      <c r="AS246">
        <v>0</v>
      </c>
      <c r="AT246">
        <v>49143836215</v>
      </c>
      <c r="AU246">
        <v>49143836215</v>
      </c>
      <c r="AV246">
        <v>49243962243</v>
      </c>
      <c r="AW246">
        <v>2927575850</v>
      </c>
      <c r="AX246">
        <v>2927575850</v>
      </c>
      <c r="AY246">
        <v>49010472098</v>
      </c>
      <c r="AZ246">
        <v>315207415</v>
      </c>
      <c r="BA246">
        <v>0</v>
      </c>
      <c r="BB246">
        <v>0</v>
      </c>
      <c r="BC246">
        <v>100226395524</v>
      </c>
      <c r="BD246">
        <v>100226395524</v>
      </c>
      <c r="BE246">
        <v>0</v>
      </c>
      <c r="BF246">
        <v>0</v>
      </c>
      <c r="BG246">
        <v>0</v>
      </c>
      <c r="BH246">
        <v>0</v>
      </c>
      <c r="BI246">
        <v>20627967456</v>
      </c>
      <c r="BJ246">
        <v>49010472098</v>
      </c>
      <c r="BK246">
        <v>10402701309</v>
      </c>
      <c r="BL246">
        <v>10402701309</v>
      </c>
      <c r="BM246">
        <v>22222916953</v>
      </c>
      <c r="BN246">
        <v>0</v>
      </c>
      <c r="BO246">
        <v>0</v>
      </c>
      <c r="BP246">
        <v>0</v>
      </c>
      <c r="BQ246">
        <v>0</v>
      </c>
      <c r="BR246">
        <v>7753794793</v>
      </c>
      <c r="BS246">
        <v>2360382365</v>
      </c>
    </row>
    <row r="247" spans="1:71">
      <c r="A247" t="s">
        <v>545</v>
      </c>
      <c r="B247" t="s">
        <v>89</v>
      </c>
      <c r="C247">
        <v>2006</v>
      </c>
      <c r="D247" t="s">
        <v>215</v>
      </c>
      <c r="E247">
        <v>5</v>
      </c>
      <c r="F247" t="s">
        <v>362</v>
      </c>
      <c r="G247" t="s">
        <v>474</v>
      </c>
      <c r="H247">
        <v>2085910299</v>
      </c>
      <c r="I247">
        <v>475862290</v>
      </c>
      <c r="J247">
        <v>2305632405</v>
      </c>
      <c r="K247">
        <v>2305632405</v>
      </c>
      <c r="L247">
        <v>2156693738</v>
      </c>
      <c r="M247">
        <v>4726104251</v>
      </c>
      <c r="N247">
        <v>2731247345</v>
      </c>
      <c r="O247">
        <v>5281537667</v>
      </c>
      <c r="P247">
        <v>5281537667</v>
      </c>
      <c r="Q247">
        <v>0</v>
      </c>
      <c r="R247">
        <v>5875783514</v>
      </c>
      <c r="S247">
        <v>1360150037</v>
      </c>
      <c r="T247">
        <v>1360150037</v>
      </c>
      <c r="U247">
        <v>991577717</v>
      </c>
      <c r="V247">
        <v>1732459411</v>
      </c>
      <c r="W247">
        <v>991577717</v>
      </c>
      <c r="X247">
        <v>1360150037</v>
      </c>
      <c r="Y247">
        <v>991577717</v>
      </c>
      <c r="Z247">
        <v>1732459411</v>
      </c>
      <c r="AA247">
        <v>344819741</v>
      </c>
      <c r="AB247">
        <v>0</v>
      </c>
      <c r="AL247">
        <v>0</v>
      </c>
      <c r="AM247">
        <v>0</v>
      </c>
      <c r="AN247">
        <v>1091532551</v>
      </c>
      <c r="AO247">
        <v>313016428</v>
      </c>
      <c r="AP247">
        <v>11017067883</v>
      </c>
      <c r="AQ247">
        <v>11017067883</v>
      </c>
      <c r="AR247">
        <v>1091532551</v>
      </c>
      <c r="AS247">
        <v>0</v>
      </c>
      <c r="AT247">
        <v>6571364372</v>
      </c>
      <c r="AU247">
        <v>6571364372</v>
      </c>
      <c r="AV247">
        <v>6566288219</v>
      </c>
      <c r="AW247">
        <v>871982651</v>
      </c>
      <c r="AX247">
        <v>871982651</v>
      </c>
      <c r="AY247">
        <v>5045977571</v>
      </c>
      <c r="BA247">
        <v>0</v>
      </c>
      <c r="BB247">
        <v>0</v>
      </c>
      <c r="BC247">
        <v>11017067883</v>
      </c>
      <c r="BD247">
        <v>11017067883</v>
      </c>
      <c r="BE247">
        <v>0</v>
      </c>
      <c r="BF247">
        <v>0</v>
      </c>
      <c r="BG247">
        <v>0</v>
      </c>
      <c r="BH247">
        <v>0</v>
      </c>
      <c r="BJ247">
        <v>5045977571</v>
      </c>
      <c r="BK247">
        <v>3646299215</v>
      </c>
      <c r="BL247">
        <v>3646299215</v>
      </c>
      <c r="BM247">
        <v>5045977571</v>
      </c>
      <c r="BP247">
        <v>0</v>
      </c>
      <c r="BQ247">
        <v>0</v>
      </c>
      <c r="BR247">
        <v>677633066</v>
      </c>
      <c r="BS247">
        <v>313016428</v>
      </c>
    </row>
    <row r="248" spans="1:71">
      <c r="A248" t="s">
        <v>546</v>
      </c>
      <c r="B248" t="s">
        <v>90</v>
      </c>
      <c r="C248">
        <v>2006</v>
      </c>
      <c r="D248" t="s">
        <v>228</v>
      </c>
      <c r="E248">
        <v>5</v>
      </c>
      <c r="F248" t="s">
        <v>364</v>
      </c>
      <c r="G248" t="s">
        <v>474</v>
      </c>
      <c r="H248">
        <v>11134306315</v>
      </c>
      <c r="I248">
        <v>3238893139</v>
      </c>
      <c r="J248">
        <v>9659894814</v>
      </c>
      <c r="K248">
        <v>9659894814</v>
      </c>
      <c r="L248">
        <v>7265890951</v>
      </c>
      <c r="M248">
        <v>11183045558</v>
      </c>
      <c r="N248">
        <v>5972438570</v>
      </c>
      <c r="O248">
        <v>10709973631</v>
      </c>
      <c r="P248">
        <v>10709973631</v>
      </c>
      <c r="Q248">
        <v>0</v>
      </c>
      <c r="R248">
        <v>11241075925</v>
      </c>
      <c r="S248">
        <v>1280454291</v>
      </c>
      <c r="T248">
        <v>1280454291</v>
      </c>
      <c r="U248">
        <v>1290455628</v>
      </c>
      <c r="V248">
        <v>1690237440</v>
      </c>
      <c r="W248">
        <v>1290455628</v>
      </c>
      <c r="X248">
        <v>1280454291</v>
      </c>
      <c r="Y248">
        <v>1290455628</v>
      </c>
      <c r="Z248">
        <v>1690237440</v>
      </c>
      <c r="AA248">
        <v>483952212</v>
      </c>
      <c r="AB248">
        <v>0</v>
      </c>
      <c r="AC248">
        <v>0</v>
      </c>
      <c r="AD248">
        <v>0</v>
      </c>
      <c r="AE248">
        <v>0</v>
      </c>
      <c r="AF248">
        <v>0</v>
      </c>
      <c r="AG248">
        <v>0</v>
      </c>
      <c r="AH248">
        <v>0</v>
      </c>
      <c r="AI248">
        <v>0</v>
      </c>
      <c r="AJ248">
        <v>0</v>
      </c>
      <c r="AK248">
        <v>0</v>
      </c>
      <c r="AL248">
        <v>0</v>
      </c>
      <c r="AM248">
        <v>0</v>
      </c>
      <c r="AN248">
        <v>1174664518</v>
      </c>
      <c r="AO248">
        <v>513364625</v>
      </c>
      <c r="AP248">
        <v>28171006647</v>
      </c>
      <c r="AQ248">
        <v>16871373255</v>
      </c>
      <c r="AR248">
        <v>1174664518</v>
      </c>
      <c r="AS248">
        <v>0</v>
      </c>
      <c r="AT248">
        <v>15492860375</v>
      </c>
      <c r="AU248">
        <v>15492860375</v>
      </c>
      <c r="AV248">
        <v>15706370543</v>
      </c>
      <c r="AW248">
        <v>947678209</v>
      </c>
      <c r="AX248">
        <v>947678209</v>
      </c>
      <c r="AY248">
        <v>16756217828</v>
      </c>
      <c r="AZ248">
        <v>241151628.5</v>
      </c>
      <c r="BA248">
        <v>0</v>
      </c>
      <c r="BB248">
        <v>0</v>
      </c>
      <c r="BC248">
        <v>28171006647</v>
      </c>
      <c r="BD248">
        <v>28171006647</v>
      </c>
      <c r="BE248">
        <v>0</v>
      </c>
      <c r="BF248">
        <v>0</v>
      </c>
      <c r="BG248">
        <v>0</v>
      </c>
      <c r="BH248">
        <v>0</v>
      </c>
      <c r="BI248">
        <v>6345140045</v>
      </c>
      <c r="BJ248">
        <v>16756217828</v>
      </c>
      <c r="BK248">
        <v>4125677763</v>
      </c>
      <c r="BL248">
        <v>4125677763</v>
      </c>
      <c r="BM248">
        <v>5456584436</v>
      </c>
      <c r="BN248">
        <v>0</v>
      </c>
      <c r="BO248">
        <v>0</v>
      </c>
      <c r="BP248">
        <v>0</v>
      </c>
      <c r="BQ248">
        <v>0</v>
      </c>
      <c r="BR248">
        <v>408333559</v>
      </c>
      <c r="BS248">
        <v>513364625</v>
      </c>
    </row>
    <row r="249" spans="1:71">
      <c r="A249" t="s">
        <v>547</v>
      </c>
      <c r="B249" t="s">
        <v>91</v>
      </c>
      <c r="C249">
        <v>2006</v>
      </c>
      <c r="D249" t="s">
        <v>228</v>
      </c>
      <c r="E249">
        <v>6</v>
      </c>
      <c r="F249" t="s">
        <v>366</v>
      </c>
      <c r="G249" t="s">
        <v>474</v>
      </c>
      <c r="H249">
        <v>30583060323</v>
      </c>
      <c r="I249">
        <v>2724832774</v>
      </c>
      <c r="J249">
        <v>15685672307</v>
      </c>
      <c r="K249">
        <v>15685672307</v>
      </c>
      <c r="L249">
        <v>12268006423</v>
      </c>
      <c r="M249">
        <v>9199374851</v>
      </c>
      <c r="N249">
        <v>4957688340</v>
      </c>
      <c r="O249">
        <v>15744480891</v>
      </c>
      <c r="P249">
        <v>15744480891</v>
      </c>
      <c r="Q249">
        <v>0</v>
      </c>
      <c r="R249">
        <v>16624758675</v>
      </c>
      <c r="S249">
        <v>1560110613</v>
      </c>
      <c r="T249">
        <v>1560110613</v>
      </c>
      <c r="U249">
        <v>2303139343</v>
      </c>
      <c r="V249">
        <v>3411158731</v>
      </c>
      <c r="W249">
        <v>2303139343</v>
      </c>
      <c r="X249">
        <v>1560110613</v>
      </c>
      <c r="Y249">
        <v>2303139343</v>
      </c>
      <c r="Z249">
        <v>3411158731</v>
      </c>
      <c r="AA249">
        <v>406901308</v>
      </c>
      <c r="AB249">
        <v>0</v>
      </c>
      <c r="AC249">
        <v>0</v>
      </c>
      <c r="AD249">
        <v>0</v>
      </c>
      <c r="AE249">
        <v>0</v>
      </c>
      <c r="AF249">
        <v>0</v>
      </c>
      <c r="AG249">
        <v>0</v>
      </c>
      <c r="AH249">
        <v>0</v>
      </c>
      <c r="AI249">
        <v>0</v>
      </c>
      <c r="AJ249">
        <v>0</v>
      </c>
      <c r="AK249">
        <v>0</v>
      </c>
      <c r="AL249">
        <v>0</v>
      </c>
      <c r="AM249">
        <v>0</v>
      </c>
      <c r="AN249">
        <v>2126169121</v>
      </c>
      <c r="AO249">
        <v>868920814</v>
      </c>
      <c r="AP249">
        <v>40345344700</v>
      </c>
      <c r="AQ249">
        <v>24689163166</v>
      </c>
      <c r="AR249">
        <v>2126169121</v>
      </c>
      <c r="AS249">
        <v>0</v>
      </c>
      <c r="AT249">
        <v>22748004811</v>
      </c>
      <c r="AU249">
        <v>22748004811</v>
      </c>
      <c r="AV249">
        <v>22958574554</v>
      </c>
      <c r="AW249">
        <v>993963006</v>
      </c>
      <c r="AX249">
        <v>993963006</v>
      </c>
      <c r="AY249">
        <v>23425826142</v>
      </c>
      <c r="AZ249">
        <v>254892265.5</v>
      </c>
      <c r="BA249">
        <v>0</v>
      </c>
      <c r="BB249">
        <v>0</v>
      </c>
      <c r="BC249">
        <v>40345344700</v>
      </c>
      <c r="BD249">
        <v>40345344700</v>
      </c>
      <c r="BE249">
        <v>0</v>
      </c>
      <c r="BF249">
        <v>0</v>
      </c>
      <c r="BG249">
        <v>0</v>
      </c>
      <c r="BH249">
        <v>0</v>
      </c>
      <c r="BI249">
        <v>9037385425</v>
      </c>
      <c r="BJ249">
        <v>23425826142</v>
      </c>
      <c r="BK249">
        <v>5300430068</v>
      </c>
      <c r="BL249">
        <v>5300430068</v>
      </c>
      <c r="BM249">
        <v>7769644608</v>
      </c>
      <c r="BN249">
        <v>0</v>
      </c>
      <c r="BO249">
        <v>0</v>
      </c>
      <c r="BP249">
        <v>0</v>
      </c>
      <c r="BQ249">
        <v>0</v>
      </c>
      <c r="BR249">
        <v>1079114745</v>
      </c>
      <c r="BS249">
        <v>868920814</v>
      </c>
    </row>
    <row r="250" spans="1:71">
      <c r="A250" t="s">
        <v>548</v>
      </c>
      <c r="B250" t="s">
        <v>92</v>
      </c>
      <c r="C250">
        <v>2006</v>
      </c>
      <c r="D250" t="s">
        <v>228</v>
      </c>
      <c r="E250">
        <v>6</v>
      </c>
      <c r="F250" t="s">
        <v>368</v>
      </c>
      <c r="G250" t="s">
        <v>474</v>
      </c>
      <c r="H250">
        <v>46204880409</v>
      </c>
      <c r="I250">
        <v>3485149495</v>
      </c>
      <c r="J250">
        <v>13649958790</v>
      </c>
      <c r="K250">
        <v>13649958790</v>
      </c>
      <c r="L250">
        <v>10420891654</v>
      </c>
      <c r="M250">
        <v>19018967424</v>
      </c>
      <c r="N250">
        <v>11772319930</v>
      </c>
      <c r="O250">
        <v>16079657003</v>
      </c>
      <c r="P250">
        <v>16079657003</v>
      </c>
      <c r="Q250">
        <v>0</v>
      </c>
      <c r="R250">
        <v>17540106533</v>
      </c>
      <c r="S250">
        <v>1437685280</v>
      </c>
      <c r="T250">
        <v>1437685280</v>
      </c>
      <c r="U250">
        <v>3210536592</v>
      </c>
      <c r="V250">
        <v>4384419157</v>
      </c>
      <c r="W250">
        <v>3210536592</v>
      </c>
      <c r="X250">
        <v>1437685280</v>
      </c>
      <c r="Y250">
        <v>3210536592</v>
      </c>
      <c r="Z250">
        <v>4384419157</v>
      </c>
      <c r="AA250">
        <v>588178787</v>
      </c>
      <c r="AB250">
        <v>0</v>
      </c>
      <c r="AC250">
        <v>0</v>
      </c>
      <c r="AD250">
        <v>0</v>
      </c>
      <c r="AE250">
        <v>0</v>
      </c>
      <c r="AF250">
        <v>0</v>
      </c>
      <c r="AG250">
        <v>0</v>
      </c>
      <c r="AH250">
        <v>0</v>
      </c>
      <c r="AI250">
        <v>0</v>
      </c>
      <c r="AJ250">
        <v>0</v>
      </c>
      <c r="AK250">
        <v>0</v>
      </c>
      <c r="AL250">
        <v>0</v>
      </c>
      <c r="AM250">
        <v>0</v>
      </c>
      <c r="AN250">
        <v>2523874555</v>
      </c>
      <c r="AO250">
        <v>1100366972</v>
      </c>
      <c r="AP250">
        <v>42497884995</v>
      </c>
      <c r="AQ250">
        <v>26707219629</v>
      </c>
      <c r="AR250">
        <v>2523874555</v>
      </c>
      <c r="AS250">
        <v>0</v>
      </c>
      <c r="AT250">
        <v>22350990868</v>
      </c>
      <c r="AU250">
        <v>22350990868</v>
      </c>
      <c r="AV250">
        <v>22110595740</v>
      </c>
      <c r="AW250">
        <v>1176326133</v>
      </c>
      <c r="AX250">
        <v>1176326133</v>
      </c>
      <c r="AY250">
        <v>24745863512</v>
      </c>
      <c r="AZ250">
        <v>245816419.5</v>
      </c>
      <c r="BA250">
        <v>0</v>
      </c>
      <c r="BB250">
        <v>0</v>
      </c>
      <c r="BC250">
        <v>42497884995</v>
      </c>
      <c r="BD250">
        <v>42497884995</v>
      </c>
      <c r="BE250">
        <v>0</v>
      </c>
      <c r="BF250">
        <v>0</v>
      </c>
      <c r="BG250">
        <v>0</v>
      </c>
      <c r="BH250">
        <v>0</v>
      </c>
      <c r="BI250">
        <v>11234981477</v>
      </c>
      <c r="BJ250">
        <v>24745863512</v>
      </c>
      <c r="BK250">
        <v>6187854617</v>
      </c>
      <c r="BL250">
        <v>6187854617</v>
      </c>
      <c r="BM250">
        <v>8955198146</v>
      </c>
      <c r="BN250">
        <v>0</v>
      </c>
      <c r="BO250">
        <v>0</v>
      </c>
      <c r="BP250">
        <v>0</v>
      </c>
      <c r="BQ250">
        <v>0</v>
      </c>
      <c r="BR250">
        <v>1182551368</v>
      </c>
      <c r="BS250">
        <v>1100366972</v>
      </c>
    </row>
    <row r="251" spans="1:71">
      <c r="A251" t="s">
        <v>549</v>
      </c>
      <c r="B251" t="s">
        <v>93</v>
      </c>
      <c r="C251">
        <v>2006</v>
      </c>
      <c r="D251" t="s">
        <v>228</v>
      </c>
      <c r="E251">
        <v>5</v>
      </c>
      <c r="F251" t="s">
        <v>370</v>
      </c>
      <c r="G251" t="s">
        <v>474</v>
      </c>
      <c r="H251">
        <v>9999350988</v>
      </c>
      <c r="I251">
        <v>2952449083</v>
      </c>
      <c r="J251">
        <v>8104986452</v>
      </c>
      <c r="K251">
        <v>8104986452</v>
      </c>
      <c r="L251">
        <v>5935983827</v>
      </c>
      <c r="M251">
        <v>6139332043</v>
      </c>
      <c r="N251">
        <v>3140480919</v>
      </c>
      <c r="O251">
        <v>8864891220</v>
      </c>
      <c r="P251">
        <v>8864891220</v>
      </c>
      <c r="Q251">
        <v>0</v>
      </c>
      <c r="R251">
        <v>9199954441</v>
      </c>
      <c r="S251">
        <v>927599921</v>
      </c>
      <c r="T251">
        <v>927599921</v>
      </c>
      <c r="U251">
        <v>860917347</v>
      </c>
      <c r="V251">
        <v>1063239475</v>
      </c>
      <c r="W251">
        <v>860917347</v>
      </c>
      <c r="X251">
        <v>927599921</v>
      </c>
      <c r="Y251">
        <v>860917347</v>
      </c>
      <c r="Z251">
        <v>1063239475</v>
      </c>
      <c r="AA251">
        <v>405203535</v>
      </c>
      <c r="AB251">
        <v>0</v>
      </c>
      <c r="AC251">
        <v>0</v>
      </c>
      <c r="AD251">
        <v>0</v>
      </c>
      <c r="AE251">
        <v>0</v>
      </c>
      <c r="AF251">
        <v>0</v>
      </c>
      <c r="AG251">
        <v>0</v>
      </c>
      <c r="AH251">
        <v>0</v>
      </c>
      <c r="AI251">
        <v>0</v>
      </c>
      <c r="AJ251">
        <v>0</v>
      </c>
      <c r="AK251">
        <v>0</v>
      </c>
      <c r="AL251">
        <v>0</v>
      </c>
      <c r="AM251">
        <v>0</v>
      </c>
      <c r="AN251">
        <v>829423278</v>
      </c>
      <c r="AO251">
        <v>545969611</v>
      </c>
      <c r="AP251">
        <v>24712521706</v>
      </c>
      <c r="AQ251">
        <v>13682272823</v>
      </c>
      <c r="AR251">
        <v>829423278</v>
      </c>
      <c r="AS251">
        <v>0</v>
      </c>
      <c r="AT251">
        <v>14037185951</v>
      </c>
      <c r="AU251">
        <v>14037185951</v>
      </c>
      <c r="AV251">
        <v>13984169051</v>
      </c>
      <c r="AW251">
        <v>504362158</v>
      </c>
      <c r="AX251">
        <v>504362158</v>
      </c>
      <c r="AY251">
        <v>15488715344</v>
      </c>
      <c r="AZ251">
        <v>201060432.5</v>
      </c>
      <c r="BA251">
        <v>0</v>
      </c>
      <c r="BB251">
        <v>0</v>
      </c>
      <c r="BC251">
        <v>24712521706</v>
      </c>
      <c r="BD251">
        <v>24712521706</v>
      </c>
      <c r="BE251">
        <v>0</v>
      </c>
      <c r="BF251">
        <v>0</v>
      </c>
      <c r="BG251">
        <v>0</v>
      </c>
      <c r="BH251">
        <v>0</v>
      </c>
      <c r="BI251">
        <v>6641829011</v>
      </c>
      <c r="BJ251">
        <v>15488715344</v>
      </c>
      <c r="BK251">
        <v>3566976371</v>
      </c>
      <c r="BL251">
        <v>3566976371</v>
      </c>
      <c r="BM251">
        <v>4458466461</v>
      </c>
      <c r="BN251">
        <v>0</v>
      </c>
      <c r="BO251">
        <v>0</v>
      </c>
      <c r="BP251">
        <v>0</v>
      </c>
      <c r="BQ251">
        <v>0</v>
      </c>
      <c r="BR251">
        <v>219839667</v>
      </c>
      <c r="BS251">
        <v>545969611</v>
      </c>
    </row>
    <row r="252" spans="1:71">
      <c r="A252" t="s">
        <v>550</v>
      </c>
      <c r="B252" t="s">
        <v>94</v>
      </c>
      <c r="C252">
        <v>2006</v>
      </c>
      <c r="D252" t="s">
        <v>228</v>
      </c>
      <c r="E252">
        <v>5</v>
      </c>
      <c r="F252" t="s">
        <v>372</v>
      </c>
      <c r="G252" t="s">
        <v>474</v>
      </c>
      <c r="H252">
        <v>14260010020</v>
      </c>
      <c r="I252">
        <v>3523844365</v>
      </c>
      <c r="J252">
        <v>9953930747</v>
      </c>
      <c r="K252">
        <v>9953930747</v>
      </c>
      <c r="L252">
        <v>7533706556</v>
      </c>
      <c r="M252">
        <v>6097117288</v>
      </c>
      <c r="N252">
        <v>3188782907</v>
      </c>
      <c r="O252">
        <v>9182887412</v>
      </c>
      <c r="P252">
        <v>9182887412</v>
      </c>
      <c r="Q252">
        <v>0</v>
      </c>
      <c r="R252">
        <v>9753961123</v>
      </c>
      <c r="S252">
        <v>1062363808</v>
      </c>
      <c r="T252">
        <v>1062363808</v>
      </c>
      <c r="U252">
        <v>1033867195</v>
      </c>
      <c r="V252">
        <v>1588235795</v>
      </c>
      <c r="W252">
        <v>1033867195</v>
      </c>
      <c r="X252">
        <v>1062363808</v>
      </c>
      <c r="Y252">
        <v>1033867195</v>
      </c>
      <c r="Z252">
        <v>1588235795</v>
      </c>
      <c r="AA252">
        <v>330432426</v>
      </c>
      <c r="AB252">
        <v>0</v>
      </c>
      <c r="AC252">
        <v>0</v>
      </c>
      <c r="AD252">
        <v>0</v>
      </c>
      <c r="AE252">
        <v>0</v>
      </c>
      <c r="AF252">
        <v>0</v>
      </c>
      <c r="AG252">
        <v>0</v>
      </c>
      <c r="AH252">
        <v>0</v>
      </c>
      <c r="AI252">
        <v>0</v>
      </c>
      <c r="AJ252">
        <v>0</v>
      </c>
      <c r="AK252">
        <v>0</v>
      </c>
      <c r="AL252">
        <v>0</v>
      </c>
      <c r="AM252">
        <v>0</v>
      </c>
      <c r="AN252">
        <v>1164797779</v>
      </c>
      <c r="AO252">
        <v>403730829</v>
      </c>
      <c r="AP252">
        <v>25780520201</v>
      </c>
      <c r="AQ252">
        <v>14498411429</v>
      </c>
      <c r="AR252">
        <v>1164797779</v>
      </c>
      <c r="AS252">
        <v>0</v>
      </c>
      <c r="AT252">
        <v>14077476052</v>
      </c>
      <c r="AU252">
        <v>14077476052</v>
      </c>
      <c r="AV252">
        <v>14581647521</v>
      </c>
      <c r="AW252">
        <v>547743352</v>
      </c>
      <c r="AX252">
        <v>547743352</v>
      </c>
      <c r="AY252">
        <v>16025253740</v>
      </c>
      <c r="AZ252">
        <v>355848957.5</v>
      </c>
      <c r="BA252">
        <v>0</v>
      </c>
      <c r="BB252">
        <v>0</v>
      </c>
      <c r="BC252">
        <v>25780520201</v>
      </c>
      <c r="BD252">
        <v>25780520201</v>
      </c>
      <c r="BE252">
        <v>0</v>
      </c>
      <c r="BF252">
        <v>0</v>
      </c>
      <c r="BG252">
        <v>0</v>
      </c>
      <c r="BH252">
        <v>0</v>
      </c>
      <c r="BI252">
        <v>6370560645</v>
      </c>
      <c r="BJ252">
        <v>16025253740</v>
      </c>
      <c r="BK252">
        <v>3428767610</v>
      </c>
      <c r="BL252">
        <v>3428767610</v>
      </c>
      <c r="BM252">
        <v>4743144968</v>
      </c>
      <c r="BN252">
        <v>0</v>
      </c>
      <c r="BO252">
        <v>0</v>
      </c>
      <c r="BP252">
        <v>0</v>
      </c>
      <c r="BQ252">
        <v>0</v>
      </c>
      <c r="BR252">
        <v>571474250</v>
      </c>
      <c r="BS252">
        <v>403730829</v>
      </c>
    </row>
    <row r="253" spans="1:71">
      <c r="A253" t="s">
        <v>551</v>
      </c>
      <c r="B253" t="s">
        <v>95</v>
      </c>
      <c r="C253">
        <v>2006</v>
      </c>
      <c r="D253" t="s">
        <v>228</v>
      </c>
      <c r="E253">
        <v>6</v>
      </c>
      <c r="F253" t="s">
        <v>374</v>
      </c>
      <c r="G253" t="s">
        <v>474</v>
      </c>
      <c r="H253">
        <v>17406780754</v>
      </c>
      <c r="I253">
        <v>2917814274</v>
      </c>
      <c r="J253">
        <v>10392342522</v>
      </c>
      <c r="K253">
        <v>10392342522</v>
      </c>
      <c r="L253">
        <v>7310310588</v>
      </c>
      <c r="M253">
        <v>10418334279</v>
      </c>
      <c r="N253">
        <v>5652341796</v>
      </c>
      <c r="O253">
        <v>16577390162</v>
      </c>
      <c r="P253">
        <v>16577390162</v>
      </c>
      <c r="Q253">
        <v>0</v>
      </c>
      <c r="R253">
        <v>17689608078</v>
      </c>
      <c r="S253">
        <v>2964811640</v>
      </c>
      <c r="T253">
        <v>2964811640</v>
      </c>
      <c r="U253">
        <v>1831500700</v>
      </c>
      <c r="V253">
        <v>2543519771</v>
      </c>
      <c r="W253">
        <v>1831500700</v>
      </c>
      <c r="X253">
        <v>2964811640</v>
      </c>
      <c r="Y253">
        <v>1831500700</v>
      </c>
      <c r="Z253">
        <v>2543519771</v>
      </c>
      <c r="AA253">
        <v>454737167</v>
      </c>
      <c r="AB253">
        <v>0</v>
      </c>
      <c r="AC253">
        <v>0</v>
      </c>
      <c r="AD253">
        <v>0</v>
      </c>
      <c r="AE253">
        <v>0</v>
      </c>
      <c r="AF253">
        <v>0</v>
      </c>
      <c r="AG253">
        <v>0</v>
      </c>
      <c r="AH253">
        <v>0</v>
      </c>
      <c r="AI253">
        <v>0</v>
      </c>
      <c r="AJ253">
        <v>0</v>
      </c>
      <c r="AK253">
        <v>0</v>
      </c>
      <c r="AL253">
        <v>0</v>
      </c>
      <c r="AM253">
        <v>0</v>
      </c>
      <c r="AN253">
        <v>2341377051</v>
      </c>
      <c r="AO253">
        <v>1367894153</v>
      </c>
      <c r="AP253">
        <v>41476263499</v>
      </c>
      <c r="AQ253">
        <v>27196815850</v>
      </c>
      <c r="AR253">
        <v>2341377051</v>
      </c>
      <c r="AS253">
        <v>0</v>
      </c>
      <c r="AT253">
        <v>23805721647</v>
      </c>
      <c r="AU253">
        <v>23805721647</v>
      </c>
      <c r="AV253">
        <v>23815818036</v>
      </c>
      <c r="AW253">
        <v>1094098645</v>
      </c>
      <c r="AX253">
        <v>1094098645</v>
      </c>
      <c r="AY253">
        <v>23303164180</v>
      </c>
      <c r="AZ253">
        <v>419470947.5</v>
      </c>
      <c r="BA253">
        <v>0</v>
      </c>
      <c r="BB253">
        <v>0</v>
      </c>
      <c r="BC253">
        <v>41476263499</v>
      </c>
      <c r="BD253">
        <v>41476263499</v>
      </c>
      <c r="BE253">
        <v>0</v>
      </c>
      <c r="BF253">
        <v>0</v>
      </c>
      <c r="BG253">
        <v>0</v>
      </c>
      <c r="BH253">
        <v>0</v>
      </c>
      <c r="BI253">
        <v>8744735612</v>
      </c>
      <c r="BJ253">
        <v>23303164180</v>
      </c>
      <c r="BK253">
        <v>6475978194</v>
      </c>
      <c r="BL253">
        <v>6475978194</v>
      </c>
      <c r="BM253">
        <v>9023716531</v>
      </c>
      <c r="BN253">
        <v>0</v>
      </c>
      <c r="BO253">
        <v>0</v>
      </c>
      <c r="BP253">
        <v>0</v>
      </c>
      <c r="BQ253">
        <v>0</v>
      </c>
      <c r="BR253">
        <v>718810390</v>
      </c>
      <c r="BS253">
        <v>1367894153</v>
      </c>
    </row>
    <row r="254" spans="1:71">
      <c r="A254" t="s">
        <v>552</v>
      </c>
      <c r="B254" t="s">
        <v>96</v>
      </c>
      <c r="C254">
        <v>2006</v>
      </c>
      <c r="D254" t="s">
        <v>212</v>
      </c>
      <c r="E254">
        <v>1</v>
      </c>
      <c r="F254" t="s">
        <v>376</v>
      </c>
      <c r="G254" t="s">
        <v>474</v>
      </c>
      <c r="H254">
        <v>504929891</v>
      </c>
      <c r="I254">
        <v>124498362</v>
      </c>
      <c r="J254">
        <v>449166112</v>
      </c>
      <c r="K254">
        <v>449166112</v>
      </c>
      <c r="L254">
        <v>445420595</v>
      </c>
      <c r="M254">
        <v>961323042</v>
      </c>
      <c r="N254">
        <v>763721834</v>
      </c>
      <c r="O254">
        <v>1477176527</v>
      </c>
      <c r="P254">
        <v>1477176527</v>
      </c>
      <c r="Q254">
        <v>0</v>
      </c>
      <c r="R254">
        <v>1587890279</v>
      </c>
      <c r="S254">
        <v>336134121</v>
      </c>
      <c r="T254">
        <v>336134121</v>
      </c>
      <c r="U254">
        <v>154725087</v>
      </c>
      <c r="V254">
        <v>162308578</v>
      </c>
      <c r="W254">
        <v>154725087</v>
      </c>
      <c r="X254">
        <v>336134121</v>
      </c>
      <c r="Y254">
        <v>154725087</v>
      </c>
      <c r="Z254">
        <v>162308578</v>
      </c>
      <c r="AA254">
        <v>110001464</v>
      </c>
      <c r="AB254">
        <v>0</v>
      </c>
      <c r="AL254">
        <v>0</v>
      </c>
      <c r="AM254">
        <v>0</v>
      </c>
      <c r="AN254">
        <v>19818170</v>
      </c>
      <c r="AO254">
        <v>6467170</v>
      </c>
      <c r="AP254">
        <v>2151372184</v>
      </c>
      <c r="AQ254">
        <v>2151372184</v>
      </c>
      <c r="AR254">
        <v>19818170</v>
      </c>
      <c r="AS254">
        <v>0</v>
      </c>
      <c r="AT254">
        <v>1282034512</v>
      </c>
      <c r="AU254">
        <v>1282034512</v>
      </c>
      <c r="AV254">
        <v>1357509943</v>
      </c>
      <c r="AW254">
        <v>176198026</v>
      </c>
      <c r="AX254">
        <v>176198026</v>
      </c>
      <c r="AY254">
        <v>561231012</v>
      </c>
      <c r="BA254">
        <v>0</v>
      </c>
      <c r="BB254">
        <v>0</v>
      </c>
      <c r="BC254">
        <v>2151372184</v>
      </c>
      <c r="BD254">
        <v>2151372184</v>
      </c>
      <c r="BE254">
        <v>0</v>
      </c>
      <c r="BF254">
        <v>0</v>
      </c>
      <c r="BG254">
        <v>0</v>
      </c>
      <c r="BH254">
        <v>0</v>
      </c>
      <c r="BJ254">
        <v>561231012</v>
      </c>
      <c r="BK254">
        <v>493183000</v>
      </c>
      <c r="BL254">
        <v>493183000</v>
      </c>
      <c r="BM254">
        <v>561231012</v>
      </c>
      <c r="BP254">
        <v>0</v>
      </c>
      <c r="BQ254">
        <v>0</v>
      </c>
      <c r="BR254">
        <v>13351000</v>
      </c>
      <c r="BS254">
        <v>6467170</v>
      </c>
    </row>
    <row r="255" spans="1:71">
      <c r="A255" t="s">
        <v>553</v>
      </c>
      <c r="B255" t="s">
        <v>97</v>
      </c>
      <c r="C255">
        <v>2006</v>
      </c>
      <c r="D255" t="s">
        <v>228</v>
      </c>
      <c r="E255">
        <v>5</v>
      </c>
      <c r="F255" t="s">
        <v>378</v>
      </c>
      <c r="G255" t="s">
        <v>474</v>
      </c>
      <c r="H255">
        <v>11124771295</v>
      </c>
      <c r="I255">
        <v>3141062596</v>
      </c>
      <c r="J255">
        <v>8129276758</v>
      </c>
      <c r="K255">
        <v>8129276758</v>
      </c>
      <c r="L255">
        <v>5535029845</v>
      </c>
      <c r="M255">
        <v>7177833547</v>
      </c>
      <c r="N255">
        <v>4379338043</v>
      </c>
      <c r="O255">
        <v>13526641838</v>
      </c>
      <c r="P255">
        <v>13526641838</v>
      </c>
      <c r="Q255">
        <v>0</v>
      </c>
      <c r="R255">
        <v>14049099082</v>
      </c>
      <c r="S255">
        <v>1205200807</v>
      </c>
      <c r="T255">
        <v>1205200807</v>
      </c>
      <c r="U255">
        <v>1028367191</v>
      </c>
      <c r="V255">
        <v>1445723292</v>
      </c>
      <c r="W255">
        <v>1028367191</v>
      </c>
      <c r="X255">
        <v>1205200807</v>
      </c>
      <c r="Y255">
        <v>1028367191</v>
      </c>
      <c r="Z255">
        <v>1445723292</v>
      </c>
      <c r="AA255">
        <v>486757345</v>
      </c>
      <c r="AB255">
        <v>0</v>
      </c>
      <c r="AC255">
        <v>0</v>
      </c>
      <c r="AD255">
        <v>0</v>
      </c>
      <c r="AE255">
        <v>0</v>
      </c>
      <c r="AF255">
        <v>0</v>
      </c>
      <c r="AG255">
        <v>0</v>
      </c>
      <c r="AH255">
        <v>0</v>
      </c>
      <c r="AI255">
        <v>0</v>
      </c>
      <c r="AJ255">
        <v>0</v>
      </c>
      <c r="AK255">
        <v>0</v>
      </c>
      <c r="AL255">
        <v>0</v>
      </c>
      <c r="AM255">
        <v>0</v>
      </c>
      <c r="AN255">
        <v>1058388405</v>
      </c>
      <c r="AO255">
        <v>549286837</v>
      </c>
      <c r="AP255">
        <v>31470843647</v>
      </c>
      <c r="AQ255">
        <v>19973758204</v>
      </c>
      <c r="AR255">
        <v>1058388405</v>
      </c>
      <c r="AS255">
        <v>0</v>
      </c>
      <c r="AT255">
        <v>18113192020</v>
      </c>
      <c r="AU255">
        <v>18113192020</v>
      </c>
      <c r="AV255">
        <v>18391683738</v>
      </c>
      <c r="AW255">
        <v>1147111668</v>
      </c>
      <c r="AX255">
        <v>1147111668</v>
      </c>
      <c r="AY255">
        <v>17420581602</v>
      </c>
      <c r="AZ255">
        <v>251278984.5</v>
      </c>
      <c r="BA255">
        <v>0</v>
      </c>
      <c r="BB255">
        <v>0</v>
      </c>
      <c r="BC255">
        <v>31470843647</v>
      </c>
      <c r="BD255">
        <v>31470843647</v>
      </c>
      <c r="BE255">
        <v>0</v>
      </c>
      <c r="BF255">
        <v>0</v>
      </c>
      <c r="BG255">
        <v>0</v>
      </c>
      <c r="BH255">
        <v>0</v>
      </c>
      <c r="BI255">
        <v>6951396012</v>
      </c>
      <c r="BJ255">
        <v>17420581602</v>
      </c>
      <c r="BK255">
        <v>4713000700</v>
      </c>
      <c r="BL255">
        <v>4713000700</v>
      </c>
      <c r="BM255">
        <v>5923496159</v>
      </c>
      <c r="BN255">
        <v>0</v>
      </c>
      <c r="BO255">
        <v>0</v>
      </c>
      <c r="BP255">
        <v>0</v>
      </c>
      <c r="BQ255">
        <v>0</v>
      </c>
      <c r="BR255">
        <v>406843240</v>
      </c>
      <c r="BS255">
        <v>549286837</v>
      </c>
    </row>
    <row r="256" spans="1:71">
      <c r="A256" t="s">
        <v>554</v>
      </c>
      <c r="B256" t="s">
        <v>98</v>
      </c>
      <c r="C256">
        <v>2006</v>
      </c>
      <c r="D256" t="s">
        <v>380</v>
      </c>
      <c r="E256">
        <v>1</v>
      </c>
      <c r="F256" t="s">
        <v>381</v>
      </c>
      <c r="G256" t="s">
        <v>474</v>
      </c>
      <c r="H256">
        <v>7193220047</v>
      </c>
      <c r="I256">
        <v>810800261</v>
      </c>
      <c r="J256">
        <v>2314672262</v>
      </c>
      <c r="K256">
        <v>2314672262</v>
      </c>
      <c r="L256">
        <v>2282412971</v>
      </c>
      <c r="M256">
        <v>704876515</v>
      </c>
      <c r="N256">
        <v>521596622</v>
      </c>
      <c r="O256">
        <v>2027494655</v>
      </c>
      <c r="P256">
        <v>2027494655</v>
      </c>
      <c r="Q256">
        <v>0</v>
      </c>
      <c r="R256">
        <v>2059232887</v>
      </c>
      <c r="S256">
        <v>61923698</v>
      </c>
      <c r="T256">
        <v>61923698</v>
      </c>
      <c r="U256">
        <v>134424065</v>
      </c>
      <c r="V256">
        <v>166818338</v>
      </c>
      <c r="W256">
        <v>134424065</v>
      </c>
      <c r="X256">
        <v>61923698</v>
      </c>
      <c r="Y256">
        <v>134424065</v>
      </c>
      <c r="Z256">
        <v>166818338</v>
      </c>
      <c r="AA256">
        <v>217647989</v>
      </c>
      <c r="AB256">
        <v>0</v>
      </c>
      <c r="AL256">
        <v>0</v>
      </c>
      <c r="AM256">
        <v>0</v>
      </c>
      <c r="AN256">
        <v>302910920</v>
      </c>
      <c r="AO256">
        <v>37821640</v>
      </c>
      <c r="AP256">
        <v>2556198418</v>
      </c>
      <c r="AQ256">
        <v>2556198418</v>
      </c>
      <c r="AR256">
        <v>302910920</v>
      </c>
      <c r="AS256">
        <v>0</v>
      </c>
      <c r="AT256">
        <v>1057302630</v>
      </c>
      <c r="AU256">
        <v>1057302630</v>
      </c>
      <c r="AV256">
        <v>1177180816</v>
      </c>
      <c r="AW256">
        <v>266359342</v>
      </c>
      <c r="AX256">
        <v>266359342</v>
      </c>
      <c r="AY256">
        <v>475896420</v>
      </c>
      <c r="BA256">
        <v>0</v>
      </c>
      <c r="BB256">
        <v>0</v>
      </c>
      <c r="BC256">
        <v>2556198418</v>
      </c>
      <c r="BD256">
        <v>2556198418</v>
      </c>
      <c r="BE256">
        <v>0</v>
      </c>
      <c r="BF256">
        <v>0</v>
      </c>
      <c r="BG256">
        <v>0</v>
      </c>
      <c r="BH256">
        <v>0</v>
      </c>
      <c r="BJ256">
        <v>475896420</v>
      </c>
      <c r="BK256">
        <v>184404950</v>
      </c>
      <c r="BL256">
        <v>184404950</v>
      </c>
      <c r="BM256">
        <v>475896420</v>
      </c>
      <c r="BP256">
        <v>0</v>
      </c>
      <c r="BQ256">
        <v>0</v>
      </c>
      <c r="BR256">
        <v>33300000</v>
      </c>
      <c r="BS256">
        <v>37821640</v>
      </c>
    </row>
    <row r="257" spans="1:71">
      <c r="A257" t="s">
        <v>555</v>
      </c>
      <c r="B257" t="s">
        <v>99</v>
      </c>
      <c r="C257">
        <v>2006</v>
      </c>
      <c r="D257" t="s">
        <v>380</v>
      </c>
      <c r="E257">
        <v>1</v>
      </c>
      <c r="F257" t="s">
        <v>383</v>
      </c>
      <c r="G257" t="s">
        <v>474</v>
      </c>
      <c r="H257">
        <v>135247784</v>
      </c>
      <c r="I257">
        <v>49135768</v>
      </c>
      <c r="J257">
        <v>507168484</v>
      </c>
      <c r="K257">
        <v>507168484</v>
      </c>
      <c r="L257">
        <v>467686423</v>
      </c>
      <c r="M257">
        <v>580952434</v>
      </c>
      <c r="N257">
        <v>362775743</v>
      </c>
      <c r="O257">
        <v>1734454831</v>
      </c>
      <c r="P257">
        <v>1734454831</v>
      </c>
      <c r="Q257">
        <v>0</v>
      </c>
      <c r="R257">
        <v>1806439559</v>
      </c>
      <c r="S257">
        <v>1020628782</v>
      </c>
      <c r="T257">
        <v>1020628782</v>
      </c>
      <c r="U257">
        <v>202654228</v>
      </c>
      <c r="V257">
        <v>204746368</v>
      </c>
      <c r="W257">
        <v>202654228</v>
      </c>
      <c r="X257">
        <v>1020628782</v>
      </c>
      <c r="Y257">
        <v>202654228</v>
      </c>
      <c r="Z257">
        <v>204746368</v>
      </c>
      <c r="AA257">
        <v>163064232</v>
      </c>
      <c r="AB257">
        <v>0</v>
      </c>
      <c r="AL257">
        <v>0</v>
      </c>
      <c r="AM257">
        <v>0</v>
      </c>
      <c r="AN257">
        <v>25357245</v>
      </c>
      <c r="AO257">
        <v>1502200</v>
      </c>
      <c r="AP257">
        <v>2161103974</v>
      </c>
      <c r="AQ257">
        <v>2161103974</v>
      </c>
      <c r="AR257">
        <v>25357245</v>
      </c>
      <c r="AS257">
        <v>0</v>
      </c>
      <c r="AT257">
        <v>604101573</v>
      </c>
      <c r="AU257">
        <v>604101573</v>
      </c>
      <c r="AV257">
        <v>651155421</v>
      </c>
      <c r="AW257">
        <v>198251994</v>
      </c>
      <c r="AX257">
        <v>198251994</v>
      </c>
      <c r="AY257">
        <v>340948119</v>
      </c>
      <c r="BA257">
        <v>0</v>
      </c>
      <c r="BB257">
        <v>0</v>
      </c>
      <c r="BC257">
        <v>2161103974</v>
      </c>
      <c r="BD257">
        <v>2161103974</v>
      </c>
      <c r="BE257">
        <v>0</v>
      </c>
      <c r="BF257">
        <v>0</v>
      </c>
      <c r="BG257">
        <v>0</v>
      </c>
      <c r="BH257">
        <v>0</v>
      </c>
      <c r="BJ257">
        <v>340948119</v>
      </c>
      <c r="BK257">
        <v>301260530</v>
      </c>
      <c r="BL257">
        <v>301260530</v>
      </c>
      <c r="BM257">
        <v>340948119</v>
      </c>
      <c r="BP257">
        <v>0</v>
      </c>
      <c r="BQ257">
        <v>0</v>
      </c>
      <c r="BR257">
        <v>4115304</v>
      </c>
      <c r="BS257">
        <v>1502200</v>
      </c>
    </row>
    <row r="258" spans="1:71">
      <c r="A258" t="s">
        <v>556</v>
      </c>
      <c r="B258" t="s">
        <v>100</v>
      </c>
      <c r="C258">
        <v>2006</v>
      </c>
      <c r="D258" t="s">
        <v>380</v>
      </c>
      <c r="E258">
        <v>1</v>
      </c>
      <c r="F258" t="s">
        <v>385</v>
      </c>
      <c r="G258" t="s">
        <v>474</v>
      </c>
      <c r="H258">
        <v>3118217085</v>
      </c>
      <c r="I258">
        <v>1364444984</v>
      </c>
      <c r="J258">
        <v>2337360923</v>
      </c>
      <c r="K258">
        <v>2337360923</v>
      </c>
      <c r="L258">
        <v>2313408514</v>
      </c>
      <c r="M258">
        <v>5752104393</v>
      </c>
      <c r="N258">
        <v>2947227839</v>
      </c>
      <c r="O258">
        <v>5067670577</v>
      </c>
      <c r="P258">
        <v>5067670577</v>
      </c>
      <c r="Q258">
        <v>0</v>
      </c>
      <c r="R258">
        <v>5565246422</v>
      </c>
      <c r="S258">
        <v>645148514</v>
      </c>
      <c r="T258">
        <v>645148514</v>
      </c>
      <c r="U258">
        <v>633042178</v>
      </c>
      <c r="V258">
        <v>1619963117</v>
      </c>
      <c r="W258">
        <v>633042178</v>
      </c>
      <c r="X258">
        <v>645148514</v>
      </c>
      <c r="Y258">
        <v>633042178</v>
      </c>
      <c r="Z258">
        <v>1619963117</v>
      </c>
      <c r="AA258">
        <v>1826915881</v>
      </c>
      <c r="AB258">
        <v>0</v>
      </c>
      <c r="AL258">
        <v>0</v>
      </c>
      <c r="AM258">
        <v>0</v>
      </c>
      <c r="AN258">
        <v>1197795704</v>
      </c>
      <c r="AO258">
        <v>119959568</v>
      </c>
      <c r="AP258">
        <v>7433988662</v>
      </c>
      <c r="AQ258">
        <v>7433988662</v>
      </c>
      <c r="AR258">
        <v>1197795704</v>
      </c>
      <c r="AS258">
        <v>0</v>
      </c>
      <c r="AT258">
        <v>2549323925</v>
      </c>
      <c r="AU258">
        <v>2549323925</v>
      </c>
      <c r="AV258">
        <v>2582811453</v>
      </c>
      <c r="AW258">
        <v>530245264</v>
      </c>
      <c r="AX258">
        <v>530245264</v>
      </c>
      <c r="AY258">
        <v>1885030978</v>
      </c>
      <c r="BA258">
        <v>0</v>
      </c>
      <c r="BB258">
        <v>0</v>
      </c>
      <c r="BC258">
        <v>7433988662</v>
      </c>
      <c r="BD258">
        <v>7433988662</v>
      </c>
      <c r="BE258">
        <v>0</v>
      </c>
      <c r="BF258">
        <v>0</v>
      </c>
      <c r="BG258">
        <v>0</v>
      </c>
      <c r="BH258">
        <v>0</v>
      </c>
      <c r="BJ258">
        <v>1885030978</v>
      </c>
      <c r="BK258">
        <v>601675345</v>
      </c>
      <c r="BL258">
        <v>601675345</v>
      </c>
      <c r="BM258">
        <v>1885030978</v>
      </c>
      <c r="BP258">
        <v>0</v>
      </c>
      <c r="BQ258">
        <v>0</v>
      </c>
      <c r="BR258">
        <v>1037830736</v>
      </c>
      <c r="BS258">
        <v>119959568</v>
      </c>
    </row>
    <row r="259" spans="1:71">
      <c r="A259" t="s">
        <v>557</v>
      </c>
      <c r="B259" t="s">
        <v>101</v>
      </c>
      <c r="C259">
        <v>2006</v>
      </c>
      <c r="D259" t="s">
        <v>380</v>
      </c>
      <c r="E259">
        <v>2</v>
      </c>
      <c r="F259" t="s">
        <v>387</v>
      </c>
      <c r="G259" t="s">
        <v>474</v>
      </c>
      <c r="H259">
        <v>11393663018</v>
      </c>
      <c r="I259">
        <v>2749675188</v>
      </c>
      <c r="J259">
        <v>2687426552</v>
      </c>
      <c r="K259">
        <v>2687426552</v>
      </c>
      <c r="L259">
        <v>2498877199</v>
      </c>
      <c r="M259">
        <v>7948073773</v>
      </c>
      <c r="N259">
        <v>2999674493</v>
      </c>
      <c r="O259">
        <v>5764238181</v>
      </c>
      <c r="P259">
        <v>5764238181</v>
      </c>
      <c r="Q259">
        <v>0</v>
      </c>
      <c r="R259">
        <v>6561979525</v>
      </c>
      <c r="S259">
        <v>545773837</v>
      </c>
      <c r="T259">
        <v>545773837</v>
      </c>
      <c r="U259">
        <v>1474872289</v>
      </c>
      <c r="V259">
        <v>2765300064</v>
      </c>
      <c r="W259">
        <v>1474872289</v>
      </c>
      <c r="X259">
        <v>545773837</v>
      </c>
      <c r="Y259">
        <v>1474872289</v>
      </c>
      <c r="Z259">
        <v>2765300064</v>
      </c>
      <c r="AA259">
        <v>1328065237</v>
      </c>
      <c r="AB259">
        <v>0</v>
      </c>
      <c r="AL259">
        <v>0</v>
      </c>
      <c r="AM259">
        <v>0</v>
      </c>
      <c r="AN259">
        <v>1514507644</v>
      </c>
      <c r="AO259">
        <v>169343899</v>
      </c>
      <c r="AP259">
        <v>9219732792</v>
      </c>
      <c r="AQ259">
        <v>9219732792</v>
      </c>
      <c r="AR259">
        <v>1514507644</v>
      </c>
      <c r="AS259">
        <v>0</v>
      </c>
      <c r="AT259">
        <v>3615447785</v>
      </c>
      <c r="AU259">
        <v>3615447785</v>
      </c>
      <c r="AV259">
        <v>3524642434</v>
      </c>
      <c r="AW259">
        <v>435509252</v>
      </c>
      <c r="AX259">
        <v>435509252</v>
      </c>
      <c r="AY259">
        <v>2692094306</v>
      </c>
      <c r="BA259">
        <v>0</v>
      </c>
      <c r="BB259">
        <v>0</v>
      </c>
      <c r="BC259">
        <v>9219732792</v>
      </c>
      <c r="BD259">
        <v>9219732792</v>
      </c>
      <c r="BE259">
        <v>0</v>
      </c>
      <c r="BF259">
        <v>0</v>
      </c>
      <c r="BG259">
        <v>0</v>
      </c>
      <c r="BH259">
        <v>0</v>
      </c>
      <c r="BJ259">
        <v>2692094306</v>
      </c>
      <c r="BK259">
        <v>696080000</v>
      </c>
      <c r="BL259">
        <v>696080000</v>
      </c>
      <c r="BM259">
        <v>2692094306</v>
      </c>
      <c r="BP259">
        <v>0</v>
      </c>
      <c r="BQ259">
        <v>0</v>
      </c>
      <c r="BR259">
        <v>1256758723</v>
      </c>
      <c r="BS259">
        <v>169343899</v>
      </c>
    </row>
    <row r="260" spans="1:71">
      <c r="A260" t="s">
        <v>558</v>
      </c>
      <c r="B260" t="s">
        <v>206</v>
      </c>
      <c r="C260">
        <v>2007</v>
      </c>
      <c r="D260" t="s">
        <v>207</v>
      </c>
      <c r="E260">
        <v>8</v>
      </c>
      <c r="F260" t="s">
        <v>208</v>
      </c>
      <c r="G260" t="s">
        <v>559</v>
      </c>
      <c r="H260">
        <v>43890473470</v>
      </c>
      <c r="I260">
        <v>12458832519</v>
      </c>
      <c r="J260">
        <v>29574897451</v>
      </c>
      <c r="K260">
        <v>29574897451</v>
      </c>
      <c r="L260">
        <v>24579817273</v>
      </c>
      <c r="M260">
        <v>38386032384</v>
      </c>
      <c r="N260">
        <v>18543082872</v>
      </c>
      <c r="O260">
        <v>40056330121</v>
      </c>
      <c r="P260">
        <v>40056330121</v>
      </c>
      <c r="Q260">
        <v>0</v>
      </c>
      <c r="R260">
        <v>44426318626</v>
      </c>
      <c r="S260">
        <v>3361395052</v>
      </c>
      <c r="T260">
        <v>3361395052</v>
      </c>
      <c r="U260">
        <v>8042029304</v>
      </c>
      <c r="V260">
        <v>15474111860</v>
      </c>
      <c r="W260">
        <v>8042029304</v>
      </c>
      <c r="X260">
        <v>3361395052</v>
      </c>
      <c r="Y260">
        <v>8042029304</v>
      </c>
      <c r="Z260">
        <v>15474111860</v>
      </c>
      <c r="AA260">
        <v>2677192502</v>
      </c>
      <c r="AB260">
        <v>0</v>
      </c>
      <c r="AC260">
        <v>0</v>
      </c>
      <c r="AD260">
        <v>0</v>
      </c>
      <c r="AE260">
        <v>0</v>
      </c>
      <c r="AF260">
        <v>0</v>
      </c>
      <c r="AG260">
        <v>0</v>
      </c>
      <c r="AH260">
        <v>0</v>
      </c>
      <c r="AI260">
        <v>0</v>
      </c>
      <c r="AJ260">
        <v>0</v>
      </c>
      <c r="AK260">
        <v>0</v>
      </c>
      <c r="AL260">
        <v>0</v>
      </c>
      <c r="AM260">
        <v>0</v>
      </c>
      <c r="AN260">
        <v>10963290566</v>
      </c>
      <c r="AO260">
        <v>3009272337</v>
      </c>
      <c r="AP260">
        <v>88633635122</v>
      </c>
      <c r="AQ260">
        <v>66786730711</v>
      </c>
      <c r="AR260">
        <v>10963290566</v>
      </c>
      <c r="AS260">
        <v>0</v>
      </c>
      <c r="AT260">
        <v>43724633313</v>
      </c>
      <c r="AU260">
        <v>43724633313</v>
      </c>
      <c r="AV260">
        <v>42997507255</v>
      </c>
      <c r="AW260">
        <v>3150588815</v>
      </c>
      <c r="AX260">
        <v>3150588815</v>
      </c>
      <c r="AY260">
        <v>43768653302</v>
      </c>
      <c r="AZ260">
        <v>322915404</v>
      </c>
      <c r="BA260">
        <v>0</v>
      </c>
      <c r="BB260">
        <v>0</v>
      </c>
      <c r="BC260">
        <v>88633635122</v>
      </c>
      <c r="BD260">
        <v>88633635122</v>
      </c>
      <c r="BE260">
        <v>0</v>
      </c>
      <c r="BF260">
        <v>0</v>
      </c>
      <c r="BG260">
        <v>0</v>
      </c>
      <c r="BH260">
        <v>0</v>
      </c>
      <c r="BI260">
        <v>12665972548</v>
      </c>
      <c r="BJ260">
        <v>43768653302</v>
      </c>
      <c r="BK260">
        <v>9834928627</v>
      </c>
      <c r="BL260">
        <v>9834928627</v>
      </c>
      <c r="BM260">
        <v>21921748891</v>
      </c>
      <c r="BN260">
        <v>0</v>
      </c>
      <c r="BO260">
        <v>0</v>
      </c>
      <c r="BP260">
        <v>0</v>
      </c>
      <c r="BQ260">
        <v>0</v>
      </c>
      <c r="BR260">
        <v>7776060089</v>
      </c>
      <c r="BS260">
        <v>3009272337</v>
      </c>
    </row>
    <row r="261" spans="1:71">
      <c r="A261" t="s">
        <v>560</v>
      </c>
      <c r="B261" t="s">
        <v>211</v>
      </c>
      <c r="C261">
        <v>2007</v>
      </c>
      <c r="D261" t="s">
        <v>212</v>
      </c>
      <c r="E261">
        <v>5</v>
      </c>
      <c r="F261" t="s">
        <v>213</v>
      </c>
      <c r="G261" t="s">
        <v>559</v>
      </c>
      <c r="H261">
        <v>1798322323</v>
      </c>
      <c r="I261">
        <v>934171941</v>
      </c>
      <c r="J261">
        <v>2893480097</v>
      </c>
      <c r="K261">
        <v>2893480097</v>
      </c>
      <c r="L261">
        <v>2799508867</v>
      </c>
      <c r="M261">
        <v>4141916466</v>
      </c>
      <c r="N261">
        <v>3722541558</v>
      </c>
      <c r="O261">
        <v>7302566636</v>
      </c>
      <c r="P261">
        <v>7302566636</v>
      </c>
      <c r="Q261">
        <v>0</v>
      </c>
      <c r="R261">
        <v>7477282330</v>
      </c>
      <c r="S261">
        <v>1327262546</v>
      </c>
      <c r="T261">
        <v>1327262546</v>
      </c>
      <c r="U261">
        <v>427382918</v>
      </c>
      <c r="V261">
        <v>452541225</v>
      </c>
      <c r="W261">
        <v>427382918</v>
      </c>
      <c r="X261">
        <v>1327262546</v>
      </c>
      <c r="Y261">
        <v>427382918</v>
      </c>
      <c r="Z261">
        <v>452541225</v>
      </c>
      <c r="AA261">
        <v>269745074</v>
      </c>
      <c r="AB261">
        <v>0</v>
      </c>
      <c r="AL261">
        <v>0</v>
      </c>
      <c r="AM261">
        <v>0</v>
      </c>
      <c r="AN261">
        <v>138842276</v>
      </c>
      <c r="AO261">
        <v>90800500</v>
      </c>
      <c r="AP261">
        <v>11223548875</v>
      </c>
      <c r="AQ261">
        <v>11223548875</v>
      </c>
      <c r="AR261">
        <v>138842276</v>
      </c>
      <c r="AS261">
        <v>0</v>
      </c>
      <c r="AT261">
        <v>8369719129</v>
      </c>
      <c r="AU261">
        <v>8369719129</v>
      </c>
      <c r="AV261">
        <v>8902467739</v>
      </c>
      <c r="AW261">
        <v>379738499</v>
      </c>
      <c r="AX261">
        <v>379738499</v>
      </c>
      <c r="AY261">
        <v>3681598648</v>
      </c>
      <c r="BA261">
        <v>0</v>
      </c>
      <c r="BB261">
        <v>0</v>
      </c>
      <c r="BC261">
        <v>11223548875</v>
      </c>
      <c r="BD261">
        <v>11223548875</v>
      </c>
      <c r="BE261">
        <v>0</v>
      </c>
      <c r="BF261">
        <v>0</v>
      </c>
      <c r="BG261">
        <v>0</v>
      </c>
      <c r="BH261">
        <v>0</v>
      </c>
      <c r="BJ261">
        <v>3681598648</v>
      </c>
      <c r="BK261">
        <v>3421845515</v>
      </c>
      <c r="BL261">
        <v>3421845515</v>
      </c>
      <c r="BM261">
        <v>3681598648</v>
      </c>
      <c r="BP261">
        <v>0</v>
      </c>
      <c r="BQ261">
        <v>0</v>
      </c>
      <c r="BR261">
        <v>20651831</v>
      </c>
      <c r="BS261">
        <v>90800500</v>
      </c>
    </row>
    <row r="262" spans="1:71">
      <c r="A262" t="s">
        <v>561</v>
      </c>
      <c r="B262" t="s">
        <v>18</v>
      </c>
      <c r="C262">
        <v>2007</v>
      </c>
      <c r="D262" t="s">
        <v>215</v>
      </c>
      <c r="E262">
        <v>3</v>
      </c>
      <c r="F262" t="s">
        <v>216</v>
      </c>
      <c r="G262" t="s">
        <v>559</v>
      </c>
      <c r="H262">
        <v>1281548159</v>
      </c>
      <c r="I262">
        <v>408939538</v>
      </c>
      <c r="J262">
        <v>1676520057</v>
      </c>
      <c r="K262">
        <v>1676520057</v>
      </c>
      <c r="L262">
        <v>1604059451</v>
      </c>
      <c r="M262">
        <v>3389624280</v>
      </c>
      <c r="N262">
        <v>2027176847</v>
      </c>
      <c r="O262">
        <v>2884922798</v>
      </c>
      <c r="P262">
        <v>2884922798</v>
      </c>
      <c r="Q262">
        <v>0</v>
      </c>
      <c r="R262">
        <v>3120664550</v>
      </c>
      <c r="S262">
        <v>730712782</v>
      </c>
      <c r="T262">
        <v>730712782</v>
      </c>
      <c r="U262">
        <v>647228383</v>
      </c>
      <c r="V262">
        <v>828546565</v>
      </c>
      <c r="W262">
        <v>647228383</v>
      </c>
      <c r="X262">
        <v>730712782</v>
      </c>
      <c r="Y262">
        <v>647228383</v>
      </c>
      <c r="Z262">
        <v>828546565</v>
      </c>
      <c r="AA262">
        <v>280122276</v>
      </c>
      <c r="AB262">
        <v>0</v>
      </c>
      <c r="AL262">
        <v>0</v>
      </c>
      <c r="AM262">
        <v>0</v>
      </c>
      <c r="AN262">
        <v>302556054</v>
      </c>
      <c r="AO262">
        <v>93152050</v>
      </c>
      <c r="AP262">
        <v>5539407021</v>
      </c>
      <c r="AQ262">
        <v>5539407021</v>
      </c>
      <c r="AR262">
        <v>302556054</v>
      </c>
      <c r="AS262">
        <v>0</v>
      </c>
      <c r="AT262">
        <v>3398200036</v>
      </c>
      <c r="AU262">
        <v>3398200036</v>
      </c>
      <c r="AV262">
        <v>3260217978</v>
      </c>
      <c r="AW262">
        <v>236377052</v>
      </c>
      <c r="AX262">
        <v>236377052</v>
      </c>
      <c r="AY262">
        <v>2313247108</v>
      </c>
      <c r="BA262">
        <v>0</v>
      </c>
      <c r="BB262">
        <v>0</v>
      </c>
      <c r="BC262">
        <v>5539407021</v>
      </c>
      <c r="BD262">
        <v>5539407021</v>
      </c>
      <c r="BE262">
        <v>0</v>
      </c>
      <c r="BF262">
        <v>0</v>
      </c>
      <c r="BG262">
        <v>0</v>
      </c>
      <c r="BH262">
        <v>0</v>
      </c>
      <c r="BJ262">
        <v>2313247108</v>
      </c>
      <c r="BK262">
        <v>1877330372</v>
      </c>
      <c r="BL262">
        <v>1877330372</v>
      </c>
      <c r="BM262">
        <v>2313247108</v>
      </c>
      <c r="BP262">
        <v>0</v>
      </c>
      <c r="BQ262">
        <v>0</v>
      </c>
      <c r="BR262">
        <v>195606328</v>
      </c>
      <c r="BS262">
        <v>93152050</v>
      </c>
    </row>
    <row r="263" spans="1:71">
      <c r="A263" t="s">
        <v>562</v>
      </c>
      <c r="B263" t="s">
        <v>19</v>
      </c>
      <c r="C263">
        <v>2007</v>
      </c>
      <c r="D263" t="s">
        <v>218</v>
      </c>
      <c r="E263">
        <v>3</v>
      </c>
      <c r="F263" t="s">
        <v>219</v>
      </c>
      <c r="G263" t="s">
        <v>559</v>
      </c>
      <c r="H263">
        <v>541427205</v>
      </c>
      <c r="I263">
        <v>212130530</v>
      </c>
      <c r="J263">
        <v>667417651</v>
      </c>
      <c r="K263">
        <v>667417651</v>
      </c>
      <c r="L263">
        <v>643947628</v>
      </c>
      <c r="M263">
        <v>750801418</v>
      </c>
      <c r="N263">
        <v>478420225</v>
      </c>
      <c r="O263">
        <v>1411196243</v>
      </c>
      <c r="P263">
        <v>1411196243</v>
      </c>
      <c r="Q263">
        <v>0</v>
      </c>
      <c r="R263">
        <v>1436923962</v>
      </c>
      <c r="S263">
        <v>287654361</v>
      </c>
      <c r="T263">
        <v>287654361</v>
      </c>
      <c r="U263">
        <v>119456335</v>
      </c>
      <c r="V263">
        <v>138456462</v>
      </c>
      <c r="W263">
        <v>119456335</v>
      </c>
      <c r="X263">
        <v>287654361</v>
      </c>
      <c r="Y263">
        <v>119456335</v>
      </c>
      <c r="Z263">
        <v>138456462</v>
      </c>
      <c r="AA263">
        <v>157938660</v>
      </c>
      <c r="AB263">
        <v>0</v>
      </c>
      <c r="AL263">
        <v>0</v>
      </c>
      <c r="AM263">
        <v>0</v>
      </c>
      <c r="AN263">
        <v>51445343</v>
      </c>
      <c r="AO263">
        <v>23124543</v>
      </c>
      <c r="AP263">
        <v>2930029434</v>
      </c>
      <c r="AQ263">
        <v>2930029434</v>
      </c>
      <c r="AR263">
        <v>51445343</v>
      </c>
      <c r="AS263">
        <v>0</v>
      </c>
      <c r="AT263">
        <v>2124542872</v>
      </c>
      <c r="AU263">
        <v>2124542872</v>
      </c>
      <c r="AV263">
        <v>2110339447</v>
      </c>
      <c r="AW263">
        <v>157724900</v>
      </c>
      <c r="AX263">
        <v>157724900</v>
      </c>
      <c r="AY263">
        <v>1486092900</v>
      </c>
      <c r="BA263">
        <v>0</v>
      </c>
      <c r="BB263">
        <v>0</v>
      </c>
      <c r="BC263">
        <v>2930029434</v>
      </c>
      <c r="BD263">
        <v>2930029434</v>
      </c>
      <c r="BE263">
        <v>0</v>
      </c>
      <c r="BF263">
        <v>0</v>
      </c>
      <c r="BG263">
        <v>0</v>
      </c>
      <c r="BH263">
        <v>0</v>
      </c>
      <c r="BJ263">
        <v>1486092900</v>
      </c>
      <c r="BK263">
        <v>1390143958</v>
      </c>
      <c r="BL263">
        <v>1390143958</v>
      </c>
      <c r="BM263">
        <v>1486092900</v>
      </c>
      <c r="BP263">
        <v>0</v>
      </c>
      <c r="BQ263">
        <v>0</v>
      </c>
      <c r="BR263">
        <v>22120800</v>
      </c>
      <c r="BS263">
        <v>23124543</v>
      </c>
    </row>
    <row r="264" spans="1:71">
      <c r="A264" t="s">
        <v>563</v>
      </c>
      <c r="B264" t="s">
        <v>20</v>
      </c>
      <c r="C264">
        <v>2007</v>
      </c>
      <c r="D264" t="s">
        <v>215</v>
      </c>
      <c r="E264">
        <v>2</v>
      </c>
      <c r="F264" t="s">
        <v>221</v>
      </c>
      <c r="G264" t="s">
        <v>559</v>
      </c>
      <c r="H264">
        <v>943116196</v>
      </c>
      <c r="I264">
        <v>355201346</v>
      </c>
      <c r="J264">
        <v>1574824670</v>
      </c>
      <c r="K264">
        <v>1574824670</v>
      </c>
      <c r="L264">
        <v>1534263273</v>
      </c>
      <c r="M264">
        <v>2358025817</v>
      </c>
      <c r="N264">
        <v>1036129480</v>
      </c>
      <c r="O264">
        <v>2956716008</v>
      </c>
      <c r="P264">
        <v>2956716008</v>
      </c>
      <c r="Q264">
        <v>0</v>
      </c>
      <c r="R264">
        <v>3213258430</v>
      </c>
      <c r="S264">
        <v>462009904</v>
      </c>
      <c r="T264">
        <v>462009904</v>
      </c>
      <c r="U264">
        <v>439712074</v>
      </c>
      <c r="V264">
        <v>802092062</v>
      </c>
      <c r="W264">
        <v>439712074</v>
      </c>
      <c r="X264">
        <v>462009904</v>
      </c>
      <c r="Y264">
        <v>439712074</v>
      </c>
      <c r="Z264">
        <v>802092062</v>
      </c>
      <c r="AA264">
        <v>295637487</v>
      </c>
      <c r="AB264">
        <v>0</v>
      </c>
      <c r="AL264">
        <v>0</v>
      </c>
      <c r="AM264">
        <v>0</v>
      </c>
      <c r="AN264">
        <v>733442463</v>
      </c>
      <c r="AO264">
        <v>79239033</v>
      </c>
      <c r="AP264">
        <v>4890726522</v>
      </c>
      <c r="AQ264">
        <v>4890726522</v>
      </c>
      <c r="AR264">
        <v>733442463</v>
      </c>
      <c r="AS264">
        <v>0</v>
      </c>
      <c r="AT264">
        <v>2726133622</v>
      </c>
      <c r="AU264">
        <v>2726133622</v>
      </c>
      <c r="AV264">
        <v>2462732896</v>
      </c>
      <c r="AW264">
        <v>280934231</v>
      </c>
      <c r="AX264">
        <v>280934231</v>
      </c>
      <c r="AY264">
        <v>1622634153</v>
      </c>
      <c r="BA264">
        <v>0</v>
      </c>
      <c r="BB264">
        <v>0</v>
      </c>
      <c r="BC264">
        <v>4890726522</v>
      </c>
      <c r="BD264">
        <v>4890726522</v>
      </c>
      <c r="BE264">
        <v>0</v>
      </c>
      <c r="BF264">
        <v>0</v>
      </c>
      <c r="BG264">
        <v>0</v>
      </c>
      <c r="BH264">
        <v>0</v>
      </c>
      <c r="BJ264">
        <v>1622634153</v>
      </c>
      <c r="BK264">
        <v>734357460</v>
      </c>
      <c r="BL264">
        <v>734357460</v>
      </c>
      <c r="BM264">
        <v>1622634153</v>
      </c>
      <c r="BP264">
        <v>0</v>
      </c>
      <c r="BQ264">
        <v>0</v>
      </c>
      <c r="BR264">
        <v>439467487</v>
      </c>
      <c r="BS264">
        <v>79239033</v>
      </c>
    </row>
    <row r="265" spans="1:71">
      <c r="A265" t="s">
        <v>564</v>
      </c>
      <c r="B265" t="s">
        <v>21</v>
      </c>
      <c r="C265">
        <v>2007</v>
      </c>
      <c r="D265" t="s">
        <v>223</v>
      </c>
      <c r="E265">
        <v>2</v>
      </c>
      <c r="F265" t="s">
        <v>224</v>
      </c>
      <c r="G265" t="s">
        <v>559</v>
      </c>
      <c r="H265">
        <v>20618801564</v>
      </c>
      <c r="I265">
        <v>2620130127</v>
      </c>
      <c r="J265">
        <v>4646482505</v>
      </c>
      <c r="K265">
        <v>4646482505</v>
      </c>
      <c r="L265">
        <v>1976931852</v>
      </c>
      <c r="M265">
        <v>11173400383</v>
      </c>
      <c r="N265">
        <v>5906507686</v>
      </c>
      <c r="O265">
        <v>5211722890</v>
      </c>
      <c r="P265">
        <v>5211722890</v>
      </c>
      <c r="Q265">
        <v>0</v>
      </c>
      <c r="R265">
        <v>5634960735</v>
      </c>
      <c r="S265">
        <v>374800674</v>
      </c>
      <c r="T265">
        <v>374800674</v>
      </c>
      <c r="U265">
        <v>825881654</v>
      </c>
      <c r="V265">
        <v>1079430324</v>
      </c>
      <c r="W265">
        <v>825881654</v>
      </c>
      <c r="X265">
        <v>374800674</v>
      </c>
      <c r="Y265">
        <v>825881654</v>
      </c>
      <c r="Z265">
        <v>1079430324</v>
      </c>
      <c r="AA265">
        <v>101299151</v>
      </c>
      <c r="AB265">
        <v>0</v>
      </c>
      <c r="AC265">
        <v>0</v>
      </c>
      <c r="AD265">
        <v>0</v>
      </c>
      <c r="AE265">
        <v>0</v>
      </c>
      <c r="AF265">
        <v>0</v>
      </c>
      <c r="AG265">
        <v>0</v>
      </c>
      <c r="AH265">
        <v>0</v>
      </c>
      <c r="AI265">
        <v>0</v>
      </c>
      <c r="AJ265">
        <v>0</v>
      </c>
      <c r="AK265">
        <v>0</v>
      </c>
      <c r="AL265">
        <v>0</v>
      </c>
      <c r="AM265">
        <v>0</v>
      </c>
      <c r="AN265">
        <v>958718957</v>
      </c>
      <c r="AO265">
        <v>572475374</v>
      </c>
      <c r="AP265">
        <v>20786747025</v>
      </c>
      <c r="AQ265">
        <v>7154211927</v>
      </c>
      <c r="AR265">
        <v>958718957</v>
      </c>
      <c r="AS265">
        <v>0</v>
      </c>
      <c r="AT265">
        <v>8855679070</v>
      </c>
      <c r="AU265">
        <v>8855679070</v>
      </c>
      <c r="AV265">
        <v>8829545525</v>
      </c>
      <c r="AW265">
        <v>253997313</v>
      </c>
      <c r="AX265">
        <v>253997313</v>
      </c>
      <c r="AY265">
        <v>15183978806</v>
      </c>
      <c r="AZ265">
        <v>250667737.5</v>
      </c>
      <c r="BA265">
        <v>0</v>
      </c>
      <c r="BB265">
        <v>0</v>
      </c>
      <c r="BC265">
        <v>20786747025</v>
      </c>
      <c r="BD265">
        <v>20786747025</v>
      </c>
      <c r="BE265">
        <v>0</v>
      </c>
      <c r="BF265">
        <v>0</v>
      </c>
      <c r="BG265">
        <v>0</v>
      </c>
      <c r="BH265">
        <v>0</v>
      </c>
      <c r="BI265">
        <v>9749582178</v>
      </c>
      <c r="BJ265">
        <v>15183978806</v>
      </c>
      <c r="BK265">
        <v>551063920</v>
      </c>
      <c r="BL265">
        <v>551063920</v>
      </c>
      <c r="BM265">
        <v>1551443708</v>
      </c>
      <c r="BN265">
        <v>0</v>
      </c>
      <c r="BO265">
        <v>0</v>
      </c>
      <c r="BP265">
        <v>0</v>
      </c>
      <c r="BQ265">
        <v>0</v>
      </c>
      <c r="BR265">
        <v>298482270</v>
      </c>
      <c r="BS265">
        <v>572475374</v>
      </c>
    </row>
    <row r="266" spans="1:71">
      <c r="A266" t="s">
        <v>565</v>
      </c>
      <c r="B266" t="s">
        <v>22</v>
      </c>
      <c r="C266">
        <v>2007</v>
      </c>
      <c r="D266" t="s">
        <v>215</v>
      </c>
      <c r="E266">
        <v>2</v>
      </c>
      <c r="F266" t="s">
        <v>226</v>
      </c>
      <c r="G266" t="s">
        <v>559</v>
      </c>
      <c r="H266">
        <v>862418773</v>
      </c>
      <c r="I266">
        <v>184669228</v>
      </c>
      <c r="J266">
        <v>1188163160</v>
      </c>
      <c r="K266">
        <v>1188163160</v>
      </c>
      <c r="L266">
        <v>1157469929</v>
      </c>
      <c r="M266">
        <v>2237431600</v>
      </c>
      <c r="N266">
        <v>1092623802</v>
      </c>
      <c r="O266">
        <v>2502354379</v>
      </c>
      <c r="P266">
        <v>2502354379</v>
      </c>
      <c r="Q266">
        <v>0</v>
      </c>
      <c r="R266">
        <v>2683611862</v>
      </c>
      <c r="S266">
        <v>327211790</v>
      </c>
      <c r="T266">
        <v>327211790</v>
      </c>
      <c r="U266">
        <v>489422311</v>
      </c>
      <c r="V266">
        <v>664152000</v>
      </c>
      <c r="W266">
        <v>489422311</v>
      </c>
      <c r="X266">
        <v>327211790</v>
      </c>
      <c r="Y266">
        <v>489422311</v>
      </c>
      <c r="Z266">
        <v>664152000</v>
      </c>
      <c r="AA266">
        <v>124692541</v>
      </c>
      <c r="AB266">
        <v>0</v>
      </c>
      <c r="AL266">
        <v>0</v>
      </c>
      <c r="AM266">
        <v>0</v>
      </c>
      <c r="AN266">
        <v>256047878</v>
      </c>
      <c r="AO266">
        <v>36541800</v>
      </c>
      <c r="AP266">
        <v>4359098060</v>
      </c>
      <c r="AQ266">
        <v>4359098060</v>
      </c>
      <c r="AR266">
        <v>256047878</v>
      </c>
      <c r="AS266">
        <v>0</v>
      </c>
      <c r="AT266">
        <v>2768610888</v>
      </c>
      <c r="AU266">
        <v>2768610888</v>
      </c>
      <c r="AV266">
        <v>2654535149</v>
      </c>
      <c r="AW266">
        <v>335340064</v>
      </c>
      <c r="AX266">
        <v>335340064</v>
      </c>
      <c r="AY266">
        <v>1637876866</v>
      </c>
      <c r="BA266">
        <v>0</v>
      </c>
      <c r="BB266">
        <v>0</v>
      </c>
      <c r="BC266">
        <v>4359098060</v>
      </c>
      <c r="BD266">
        <v>4359098060</v>
      </c>
      <c r="BE266">
        <v>0</v>
      </c>
      <c r="BF266">
        <v>0</v>
      </c>
      <c r="BG266">
        <v>0</v>
      </c>
      <c r="BH266">
        <v>0</v>
      </c>
      <c r="BJ266">
        <v>1637876866</v>
      </c>
      <c r="BK266">
        <v>1266711799</v>
      </c>
      <c r="BL266">
        <v>1266711799</v>
      </c>
      <c r="BM266">
        <v>1637876866</v>
      </c>
      <c r="BP266">
        <v>0</v>
      </c>
      <c r="BQ266">
        <v>0</v>
      </c>
      <c r="BR266">
        <v>184596006</v>
      </c>
      <c r="BS266">
        <v>36541800</v>
      </c>
    </row>
    <row r="267" spans="1:71">
      <c r="A267" t="s">
        <v>566</v>
      </c>
      <c r="B267" t="s">
        <v>23</v>
      </c>
      <c r="C267">
        <v>2007</v>
      </c>
      <c r="D267" t="s">
        <v>228</v>
      </c>
      <c r="E267">
        <v>5</v>
      </c>
      <c r="F267" t="s">
        <v>229</v>
      </c>
      <c r="G267" t="s">
        <v>559</v>
      </c>
      <c r="H267">
        <v>26729277574</v>
      </c>
      <c r="I267">
        <v>4576268141</v>
      </c>
      <c r="J267">
        <v>11334268922</v>
      </c>
      <c r="K267">
        <v>11334268922</v>
      </c>
      <c r="L267">
        <v>8490684552</v>
      </c>
      <c r="M267">
        <v>13026506321</v>
      </c>
      <c r="N267">
        <v>7061411668</v>
      </c>
      <c r="O267">
        <v>11131466676</v>
      </c>
      <c r="P267">
        <v>11131466676</v>
      </c>
      <c r="Q267">
        <v>0</v>
      </c>
      <c r="R267">
        <v>11786784010</v>
      </c>
      <c r="S267">
        <v>1121783183</v>
      </c>
      <c r="T267">
        <v>1121783183</v>
      </c>
      <c r="U267">
        <v>1067304510</v>
      </c>
      <c r="V267">
        <v>1611846525</v>
      </c>
      <c r="W267">
        <v>1067304510</v>
      </c>
      <c r="X267">
        <v>1121783183</v>
      </c>
      <c r="Y267">
        <v>1067304510</v>
      </c>
      <c r="Z267">
        <v>1611846525</v>
      </c>
      <c r="AA267">
        <v>423824865</v>
      </c>
      <c r="AB267">
        <v>0</v>
      </c>
      <c r="AC267">
        <v>0</v>
      </c>
      <c r="AD267">
        <v>0</v>
      </c>
      <c r="AE267">
        <v>0</v>
      </c>
      <c r="AF267">
        <v>0</v>
      </c>
      <c r="AG267">
        <v>0</v>
      </c>
      <c r="AH267">
        <v>0</v>
      </c>
      <c r="AI267">
        <v>0</v>
      </c>
      <c r="AJ267">
        <v>0</v>
      </c>
      <c r="AK267">
        <v>0</v>
      </c>
      <c r="AL267">
        <v>0</v>
      </c>
      <c r="AM267">
        <v>0</v>
      </c>
      <c r="AN267">
        <v>1263871860</v>
      </c>
      <c r="AO267">
        <v>516553046</v>
      </c>
      <c r="AP267">
        <v>31816795213</v>
      </c>
      <c r="AQ267">
        <v>17668632150</v>
      </c>
      <c r="AR267">
        <v>1263871860</v>
      </c>
      <c r="AS267">
        <v>0</v>
      </c>
      <c r="AT267">
        <v>16327369432</v>
      </c>
      <c r="AU267">
        <v>16327369432</v>
      </c>
      <c r="AV267">
        <v>15769044214</v>
      </c>
      <c r="AW267">
        <v>903777014</v>
      </c>
      <c r="AX267">
        <v>903777014</v>
      </c>
      <c r="AY267">
        <v>19752482072</v>
      </c>
      <c r="AZ267">
        <v>208534169.5</v>
      </c>
      <c r="BA267">
        <v>0</v>
      </c>
      <c r="BB267">
        <v>0</v>
      </c>
      <c r="BC267">
        <v>31816795213</v>
      </c>
      <c r="BD267">
        <v>31816795213</v>
      </c>
      <c r="BE267">
        <v>0</v>
      </c>
      <c r="BF267">
        <v>0</v>
      </c>
      <c r="BG267">
        <v>0</v>
      </c>
      <c r="BH267">
        <v>0</v>
      </c>
      <c r="BI267">
        <v>8614864950</v>
      </c>
      <c r="BJ267">
        <v>19752482072</v>
      </c>
      <c r="BK267">
        <v>4150687401</v>
      </c>
      <c r="BL267">
        <v>4150687401</v>
      </c>
      <c r="BM267">
        <v>5604319009</v>
      </c>
      <c r="BN267">
        <v>0</v>
      </c>
      <c r="BO267">
        <v>0</v>
      </c>
      <c r="BP267">
        <v>0</v>
      </c>
      <c r="BQ267">
        <v>0</v>
      </c>
      <c r="BR267">
        <v>574533861</v>
      </c>
      <c r="BS267">
        <v>516553046</v>
      </c>
    </row>
    <row r="268" spans="1:71">
      <c r="A268" t="s">
        <v>567</v>
      </c>
      <c r="B268" t="s">
        <v>24</v>
      </c>
      <c r="C268">
        <v>2007</v>
      </c>
      <c r="D268" t="s">
        <v>231</v>
      </c>
      <c r="E268">
        <v>5</v>
      </c>
      <c r="F268" t="s">
        <v>232</v>
      </c>
      <c r="G268" t="s">
        <v>559</v>
      </c>
      <c r="H268">
        <v>2655302741</v>
      </c>
      <c r="I268">
        <v>850551588</v>
      </c>
      <c r="J268">
        <v>3935517718</v>
      </c>
      <c r="K268">
        <v>3935517718</v>
      </c>
      <c r="L268">
        <v>3787614235</v>
      </c>
      <c r="M268">
        <v>6050183303</v>
      </c>
      <c r="N268">
        <v>4153888162</v>
      </c>
      <c r="O268">
        <v>7419871086</v>
      </c>
      <c r="P268">
        <v>7419871086</v>
      </c>
      <c r="Q268">
        <v>0</v>
      </c>
      <c r="R268">
        <v>7791860524</v>
      </c>
      <c r="S268">
        <v>1122846659</v>
      </c>
      <c r="T268">
        <v>1122846659</v>
      </c>
      <c r="U268">
        <v>934753085</v>
      </c>
      <c r="V268">
        <v>1518418433</v>
      </c>
      <c r="W268">
        <v>934753085</v>
      </c>
      <c r="X268">
        <v>1122846659</v>
      </c>
      <c r="Y268">
        <v>934753085</v>
      </c>
      <c r="Z268">
        <v>1518418433</v>
      </c>
      <c r="AA268">
        <v>287391746</v>
      </c>
      <c r="AB268">
        <v>0</v>
      </c>
      <c r="AL268">
        <v>0</v>
      </c>
      <c r="AM268">
        <v>0</v>
      </c>
      <c r="AN268">
        <v>952214723</v>
      </c>
      <c r="AO268">
        <v>190286913</v>
      </c>
      <c r="AP268">
        <v>12657543835</v>
      </c>
      <c r="AQ268">
        <v>12657543835</v>
      </c>
      <c r="AR268">
        <v>952214723</v>
      </c>
      <c r="AS268">
        <v>0</v>
      </c>
      <c r="AT268">
        <v>8575364493</v>
      </c>
      <c r="AU268">
        <v>8575364493</v>
      </c>
      <c r="AV268">
        <v>8494859139</v>
      </c>
      <c r="AW268">
        <v>672980303</v>
      </c>
      <c r="AX268">
        <v>672980303</v>
      </c>
      <c r="AY268">
        <v>4903587520</v>
      </c>
      <c r="BA268">
        <v>0</v>
      </c>
      <c r="BB268">
        <v>0</v>
      </c>
      <c r="BC268">
        <v>12657543835</v>
      </c>
      <c r="BD268">
        <v>12657543835</v>
      </c>
      <c r="BE268">
        <v>0</v>
      </c>
      <c r="BF268">
        <v>0</v>
      </c>
      <c r="BG268">
        <v>0</v>
      </c>
      <c r="BH268">
        <v>0</v>
      </c>
      <c r="BJ268">
        <v>4903587520</v>
      </c>
      <c r="BK268">
        <v>3559547726</v>
      </c>
      <c r="BL268">
        <v>3559547726</v>
      </c>
      <c r="BM268">
        <v>4903587520</v>
      </c>
      <c r="BP268">
        <v>0</v>
      </c>
      <c r="BQ268">
        <v>0</v>
      </c>
      <c r="BR268">
        <v>550874255</v>
      </c>
      <c r="BS268">
        <v>190286913</v>
      </c>
    </row>
    <row r="269" spans="1:71">
      <c r="A269" t="s">
        <v>568</v>
      </c>
      <c r="B269" t="s">
        <v>25</v>
      </c>
      <c r="C269">
        <v>2007</v>
      </c>
      <c r="D269" t="s">
        <v>207</v>
      </c>
      <c r="E269">
        <v>8</v>
      </c>
      <c r="F269" t="s">
        <v>234</v>
      </c>
      <c r="G269" t="s">
        <v>559</v>
      </c>
      <c r="H269">
        <v>85155238502</v>
      </c>
      <c r="I269">
        <v>16874890188</v>
      </c>
      <c r="J269">
        <v>41010786892</v>
      </c>
      <c r="K269">
        <v>41010786892</v>
      </c>
      <c r="L269">
        <v>33602746241</v>
      </c>
      <c r="M269">
        <v>78778464531</v>
      </c>
      <c r="N269">
        <v>36080604377</v>
      </c>
      <c r="O269">
        <v>47791913754</v>
      </c>
      <c r="P269">
        <v>47791913754</v>
      </c>
      <c r="Q269">
        <v>0</v>
      </c>
      <c r="R269">
        <v>57102030275</v>
      </c>
      <c r="S269">
        <v>3329736474</v>
      </c>
      <c r="T269">
        <v>3329736474</v>
      </c>
      <c r="U269">
        <v>18911504733</v>
      </c>
      <c r="V269">
        <v>26921176166</v>
      </c>
      <c r="W269">
        <v>18911504733</v>
      </c>
      <c r="X269">
        <v>3329736474</v>
      </c>
      <c r="Y269">
        <v>18911504733</v>
      </c>
      <c r="Z269">
        <v>26921176166</v>
      </c>
      <c r="AA269">
        <v>2436833277</v>
      </c>
      <c r="AB269">
        <v>0</v>
      </c>
      <c r="AC269">
        <v>0</v>
      </c>
      <c r="AD269">
        <v>0</v>
      </c>
      <c r="AE269">
        <v>0</v>
      </c>
      <c r="AF269">
        <v>0</v>
      </c>
      <c r="AG269">
        <v>0</v>
      </c>
      <c r="AH269">
        <v>0</v>
      </c>
      <c r="AI269">
        <v>0</v>
      </c>
      <c r="AJ269">
        <v>0</v>
      </c>
      <c r="AK269">
        <v>0</v>
      </c>
      <c r="AL269">
        <v>0</v>
      </c>
      <c r="AM269">
        <v>0</v>
      </c>
      <c r="AN269">
        <v>16947976699</v>
      </c>
      <c r="AO269">
        <v>4871786282</v>
      </c>
      <c r="AP269">
        <v>116288704545</v>
      </c>
      <c r="AQ269">
        <v>89286026765</v>
      </c>
      <c r="AR269">
        <v>16947976699</v>
      </c>
      <c r="AS269">
        <v>0</v>
      </c>
      <c r="AT269">
        <v>52838978604</v>
      </c>
      <c r="AU269">
        <v>52838978604</v>
      </c>
      <c r="AV269">
        <v>53662941746</v>
      </c>
      <c r="AW269">
        <v>5055525240</v>
      </c>
      <c r="AX269">
        <v>5055525240</v>
      </c>
      <c r="AY269">
        <v>58667982365</v>
      </c>
      <c r="AZ269">
        <v>343613267</v>
      </c>
      <c r="BA269">
        <v>0</v>
      </c>
      <c r="BB269">
        <v>0</v>
      </c>
      <c r="BC269">
        <v>116288704545</v>
      </c>
      <c r="BD269">
        <v>116288704545</v>
      </c>
      <c r="BE269">
        <v>0</v>
      </c>
      <c r="BF269">
        <v>0</v>
      </c>
      <c r="BG269">
        <v>0</v>
      </c>
      <c r="BH269">
        <v>0</v>
      </c>
      <c r="BI269">
        <v>17869982816</v>
      </c>
      <c r="BJ269">
        <v>58667982365</v>
      </c>
      <c r="BK269">
        <v>10943383540</v>
      </c>
      <c r="BL269">
        <v>10943383540</v>
      </c>
      <c r="BM269">
        <v>31665304585</v>
      </c>
      <c r="BN269">
        <v>0</v>
      </c>
      <c r="BO269">
        <v>0</v>
      </c>
      <c r="BP269">
        <v>0</v>
      </c>
      <c r="BQ269">
        <v>0</v>
      </c>
      <c r="BR269">
        <v>9348998446</v>
      </c>
      <c r="BS269">
        <v>4871786282</v>
      </c>
    </row>
    <row r="270" spans="1:71">
      <c r="A270" t="s">
        <v>569</v>
      </c>
      <c r="B270" t="s">
        <v>26</v>
      </c>
      <c r="C270">
        <v>2007</v>
      </c>
      <c r="D270" t="s">
        <v>212</v>
      </c>
      <c r="E270">
        <v>2</v>
      </c>
      <c r="F270" t="s">
        <v>236</v>
      </c>
      <c r="G270" t="s">
        <v>559</v>
      </c>
      <c r="H270">
        <v>823776112</v>
      </c>
      <c r="I270">
        <v>204258296</v>
      </c>
      <c r="J270">
        <v>1231228488</v>
      </c>
      <c r="K270">
        <v>1231228488</v>
      </c>
      <c r="L270">
        <v>1194669724</v>
      </c>
      <c r="M270">
        <v>2020452683</v>
      </c>
      <c r="N270">
        <v>1636796006</v>
      </c>
      <c r="O270">
        <v>2861407993</v>
      </c>
      <c r="P270">
        <v>2861407993</v>
      </c>
      <c r="Q270">
        <v>0</v>
      </c>
      <c r="R270">
        <v>2937363519</v>
      </c>
      <c r="S270">
        <v>474508852</v>
      </c>
      <c r="T270">
        <v>474508852</v>
      </c>
      <c r="U270">
        <v>155439365</v>
      </c>
      <c r="V270">
        <v>167739971</v>
      </c>
      <c r="W270">
        <v>155439365</v>
      </c>
      <c r="X270">
        <v>474508852</v>
      </c>
      <c r="Y270">
        <v>155439365</v>
      </c>
      <c r="Z270">
        <v>167739971</v>
      </c>
      <c r="AA270">
        <v>86185764</v>
      </c>
      <c r="AB270">
        <v>0</v>
      </c>
      <c r="AL270">
        <v>0</v>
      </c>
      <c r="AM270">
        <v>0</v>
      </c>
      <c r="AN270">
        <v>74058258</v>
      </c>
      <c r="AO270">
        <v>16846000</v>
      </c>
      <c r="AP270">
        <v>4123824817</v>
      </c>
      <c r="AQ270">
        <v>4123824817</v>
      </c>
      <c r="AR270">
        <v>74058258</v>
      </c>
      <c r="AS270">
        <v>0</v>
      </c>
      <c r="AT270">
        <v>3092012984</v>
      </c>
      <c r="AU270">
        <v>3092012984</v>
      </c>
      <c r="AV270">
        <v>3142165059</v>
      </c>
      <c r="AW270">
        <v>170428396</v>
      </c>
      <c r="AX270">
        <v>170428396</v>
      </c>
      <c r="AY270">
        <v>1175022912</v>
      </c>
      <c r="BA270">
        <v>0</v>
      </c>
      <c r="BB270">
        <v>0</v>
      </c>
      <c r="BC270">
        <v>4123824817</v>
      </c>
      <c r="BD270">
        <v>4123824817</v>
      </c>
      <c r="BE270">
        <v>0</v>
      </c>
      <c r="BF270">
        <v>0</v>
      </c>
      <c r="BG270">
        <v>0</v>
      </c>
      <c r="BH270">
        <v>0</v>
      </c>
      <c r="BJ270">
        <v>1175022912</v>
      </c>
      <c r="BK270">
        <v>1049736896</v>
      </c>
      <c r="BL270">
        <v>1049736896</v>
      </c>
      <c r="BM270">
        <v>1175022912</v>
      </c>
      <c r="BP270">
        <v>0</v>
      </c>
      <c r="BQ270">
        <v>0</v>
      </c>
      <c r="BR270">
        <v>15250604</v>
      </c>
      <c r="BS270">
        <v>16846000</v>
      </c>
    </row>
    <row r="271" spans="1:71">
      <c r="A271" t="s">
        <v>570</v>
      </c>
      <c r="B271" t="s">
        <v>27</v>
      </c>
      <c r="C271">
        <v>2007</v>
      </c>
      <c r="D271" t="s">
        <v>228</v>
      </c>
      <c r="E271">
        <v>4</v>
      </c>
      <c r="F271" t="s">
        <v>238</v>
      </c>
      <c r="G271" t="s">
        <v>559</v>
      </c>
      <c r="H271">
        <v>15236988273</v>
      </c>
      <c r="I271">
        <v>2980779945</v>
      </c>
      <c r="J271">
        <v>9872046699</v>
      </c>
      <c r="K271">
        <v>9872046699</v>
      </c>
      <c r="L271">
        <v>7388824602</v>
      </c>
      <c r="M271">
        <v>7862730725</v>
      </c>
      <c r="N271">
        <v>4757080270</v>
      </c>
      <c r="O271">
        <v>9465439051</v>
      </c>
      <c r="P271">
        <v>9465439051</v>
      </c>
      <c r="Q271">
        <v>0</v>
      </c>
      <c r="R271">
        <v>10081695340</v>
      </c>
      <c r="S271">
        <v>965745314</v>
      </c>
      <c r="T271">
        <v>965745314</v>
      </c>
      <c r="U271">
        <v>1095292562</v>
      </c>
      <c r="V271">
        <v>1407410925</v>
      </c>
      <c r="W271">
        <v>1095292562</v>
      </c>
      <c r="X271">
        <v>965745314</v>
      </c>
      <c r="Y271">
        <v>1095292562</v>
      </c>
      <c r="Z271">
        <v>1407410925</v>
      </c>
      <c r="AA271">
        <v>238955100</v>
      </c>
      <c r="AB271">
        <v>0</v>
      </c>
      <c r="AC271">
        <v>0</v>
      </c>
      <c r="AD271">
        <v>0</v>
      </c>
      <c r="AE271">
        <v>0</v>
      </c>
      <c r="AF271">
        <v>0</v>
      </c>
      <c r="AG271">
        <v>0</v>
      </c>
      <c r="AH271">
        <v>0</v>
      </c>
      <c r="AI271">
        <v>0</v>
      </c>
      <c r="AJ271">
        <v>0</v>
      </c>
      <c r="AK271">
        <v>0</v>
      </c>
      <c r="AL271">
        <v>0</v>
      </c>
      <c r="AM271">
        <v>0</v>
      </c>
      <c r="AN271">
        <v>850632908</v>
      </c>
      <c r="AO271">
        <v>457096276</v>
      </c>
      <c r="AP271">
        <v>26603078062</v>
      </c>
      <c r="AQ271">
        <v>14242855634</v>
      </c>
      <c r="AR271">
        <v>850632908</v>
      </c>
      <c r="AS271">
        <v>0</v>
      </c>
      <c r="AT271">
        <v>13937309152</v>
      </c>
      <c r="AU271">
        <v>13937309152</v>
      </c>
      <c r="AV271">
        <v>13487095453</v>
      </c>
      <c r="AW271">
        <v>686844706</v>
      </c>
      <c r="AX271">
        <v>686844706</v>
      </c>
      <c r="AY271">
        <v>16456153245</v>
      </c>
      <c r="AZ271">
        <v>234846142.5</v>
      </c>
      <c r="BA271">
        <v>0</v>
      </c>
      <c r="BB271">
        <v>0</v>
      </c>
      <c r="BC271">
        <v>26603078062</v>
      </c>
      <c r="BD271">
        <v>26603078062</v>
      </c>
      <c r="BE271">
        <v>0</v>
      </c>
      <c r="BF271">
        <v>0</v>
      </c>
      <c r="BG271">
        <v>0</v>
      </c>
      <c r="BH271">
        <v>0</v>
      </c>
      <c r="BI271">
        <v>7928836509</v>
      </c>
      <c r="BJ271">
        <v>16456153245</v>
      </c>
      <c r="BK271">
        <v>3056851446</v>
      </c>
      <c r="BL271">
        <v>3056851446</v>
      </c>
      <c r="BM271">
        <v>4095930817</v>
      </c>
      <c r="BN271">
        <v>0</v>
      </c>
      <c r="BO271">
        <v>0</v>
      </c>
      <c r="BP271">
        <v>0</v>
      </c>
      <c r="BQ271">
        <v>0</v>
      </c>
      <c r="BR271">
        <v>344871026</v>
      </c>
      <c r="BS271">
        <v>457096276</v>
      </c>
    </row>
    <row r="272" spans="1:71">
      <c r="A272" t="s">
        <v>571</v>
      </c>
      <c r="B272" t="s">
        <v>28</v>
      </c>
      <c r="C272">
        <v>2007</v>
      </c>
      <c r="D272" t="s">
        <v>228</v>
      </c>
      <c r="E272">
        <v>6</v>
      </c>
      <c r="F272" t="s">
        <v>240</v>
      </c>
      <c r="G272" t="s">
        <v>559</v>
      </c>
      <c r="H272">
        <v>20807328672</v>
      </c>
      <c r="I272">
        <v>2658187872</v>
      </c>
      <c r="J272">
        <v>11322109682</v>
      </c>
      <c r="K272">
        <v>11322109682</v>
      </c>
      <c r="L272">
        <v>8930564044</v>
      </c>
      <c r="M272">
        <v>10491234642</v>
      </c>
      <c r="N272">
        <v>5948404579</v>
      </c>
      <c r="O272">
        <v>11767281659</v>
      </c>
      <c r="P272">
        <v>11767281659</v>
      </c>
      <c r="Q272">
        <v>0</v>
      </c>
      <c r="R272">
        <v>12522452080</v>
      </c>
      <c r="S272">
        <v>1755605353</v>
      </c>
      <c r="T272">
        <v>1755605353</v>
      </c>
      <c r="U272">
        <v>1368113447</v>
      </c>
      <c r="V272">
        <v>2005437703</v>
      </c>
      <c r="W272">
        <v>1368113447</v>
      </c>
      <c r="X272">
        <v>1755605353</v>
      </c>
      <c r="Y272">
        <v>1368113447</v>
      </c>
      <c r="Z272">
        <v>2005437703</v>
      </c>
      <c r="AA272">
        <v>577336110</v>
      </c>
      <c r="AB272">
        <v>0</v>
      </c>
      <c r="AC272">
        <v>0</v>
      </c>
      <c r="AD272">
        <v>0</v>
      </c>
      <c r="AE272">
        <v>0</v>
      </c>
      <c r="AF272">
        <v>0</v>
      </c>
      <c r="AG272">
        <v>0</v>
      </c>
      <c r="AH272">
        <v>0</v>
      </c>
      <c r="AI272">
        <v>0</v>
      </c>
      <c r="AJ272">
        <v>0</v>
      </c>
      <c r="AK272">
        <v>0</v>
      </c>
      <c r="AL272">
        <v>0</v>
      </c>
      <c r="AM272">
        <v>0</v>
      </c>
      <c r="AN272">
        <v>1422380472</v>
      </c>
      <c r="AO272">
        <v>619034764</v>
      </c>
      <c r="AP272">
        <v>31252195321</v>
      </c>
      <c r="AQ272">
        <v>19779902805</v>
      </c>
      <c r="AR272">
        <v>1422380472</v>
      </c>
      <c r="AS272">
        <v>0</v>
      </c>
      <c r="AT272">
        <v>17672482928</v>
      </c>
      <c r="AU272">
        <v>17672482928</v>
      </c>
      <c r="AV272">
        <v>17748055494</v>
      </c>
      <c r="AW272">
        <v>895697055</v>
      </c>
      <c r="AX272">
        <v>895697055</v>
      </c>
      <c r="AY272">
        <v>18550559184</v>
      </c>
      <c r="AZ272">
        <v>124132424.5</v>
      </c>
      <c r="BA272">
        <v>0</v>
      </c>
      <c r="BB272">
        <v>0</v>
      </c>
      <c r="BC272">
        <v>31252195321</v>
      </c>
      <c r="BD272">
        <v>31252195321</v>
      </c>
      <c r="BE272">
        <v>0</v>
      </c>
      <c r="BF272">
        <v>0</v>
      </c>
      <c r="BG272">
        <v>0</v>
      </c>
      <c r="BH272">
        <v>0</v>
      </c>
      <c r="BI272">
        <v>6965951639</v>
      </c>
      <c r="BJ272">
        <v>18550559184</v>
      </c>
      <c r="BK272">
        <v>5349453137</v>
      </c>
      <c r="BL272">
        <v>5349453137</v>
      </c>
      <c r="BM272">
        <v>7078266668</v>
      </c>
      <c r="BN272">
        <v>0</v>
      </c>
      <c r="BO272">
        <v>0</v>
      </c>
      <c r="BP272">
        <v>0</v>
      </c>
      <c r="BQ272">
        <v>0</v>
      </c>
      <c r="BR272">
        <v>630786894</v>
      </c>
      <c r="BS272">
        <v>619034764</v>
      </c>
    </row>
    <row r="273" spans="1:71">
      <c r="A273" t="s">
        <v>572</v>
      </c>
      <c r="B273" t="s">
        <v>29</v>
      </c>
      <c r="C273">
        <v>2007</v>
      </c>
      <c r="D273" t="s">
        <v>231</v>
      </c>
      <c r="E273">
        <v>4</v>
      </c>
      <c r="F273" t="s">
        <v>242</v>
      </c>
      <c r="G273" t="s">
        <v>559</v>
      </c>
      <c r="H273">
        <v>1811119946</v>
      </c>
      <c r="I273">
        <v>735219997</v>
      </c>
      <c r="J273">
        <v>2343906038</v>
      </c>
      <c r="K273">
        <v>2343906038</v>
      </c>
      <c r="L273">
        <v>2307890834</v>
      </c>
      <c r="M273">
        <v>2532381959</v>
      </c>
      <c r="N273">
        <v>2024653274</v>
      </c>
      <c r="O273">
        <v>3606923419</v>
      </c>
      <c r="P273">
        <v>3606923419</v>
      </c>
      <c r="Q273">
        <v>0</v>
      </c>
      <c r="R273">
        <v>3753423709</v>
      </c>
      <c r="S273">
        <v>745596795</v>
      </c>
      <c r="T273">
        <v>745596795</v>
      </c>
      <c r="U273">
        <v>208172534</v>
      </c>
      <c r="V273">
        <v>333833455</v>
      </c>
      <c r="W273">
        <v>208172534</v>
      </c>
      <c r="X273">
        <v>745596795</v>
      </c>
      <c r="Y273">
        <v>208172534</v>
      </c>
      <c r="Z273">
        <v>333833455</v>
      </c>
      <c r="AA273">
        <v>134332950</v>
      </c>
      <c r="AB273">
        <v>0</v>
      </c>
      <c r="AL273">
        <v>0</v>
      </c>
      <c r="AM273">
        <v>0</v>
      </c>
      <c r="AN273">
        <v>241234249</v>
      </c>
      <c r="AO273">
        <v>89183694</v>
      </c>
      <c r="AP273">
        <v>6784246283</v>
      </c>
      <c r="AQ273">
        <v>6784246283</v>
      </c>
      <c r="AR273">
        <v>241234249</v>
      </c>
      <c r="AS273">
        <v>0</v>
      </c>
      <c r="AT273">
        <v>4926856836</v>
      </c>
      <c r="AU273">
        <v>4926856836</v>
      </c>
      <c r="AV273">
        <v>5206261995</v>
      </c>
      <c r="AW273">
        <v>426615159</v>
      </c>
      <c r="AX273">
        <v>426615159</v>
      </c>
      <c r="AY273">
        <v>2937795757</v>
      </c>
      <c r="BA273">
        <v>0</v>
      </c>
      <c r="BB273">
        <v>0</v>
      </c>
      <c r="BC273">
        <v>6784246283</v>
      </c>
      <c r="BD273">
        <v>6784246283</v>
      </c>
      <c r="BE273">
        <v>0</v>
      </c>
      <c r="BF273">
        <v>0</v>
      </c>
      <c r="BG273">
        <v>0</v>
      </c>
      <c r="BH273">
        <v>0</v>
      </c>
      <c r="BJ273">
        <v>2937795757</v>
      </c>
      <c r="BK273">
        <v>2619555424</v>
      </c>
      <c r="BL273">
        <v>2619555424</v>
      </c>
      <c r="BM273">
        <v>2937795757</v>
      </c>
      <c r="BP273">
        <v>0</v>
      </c>
      <c r="BQ273">
        <v>0</v>
      </c>
      <c r="BR273">
        <v>135783910</v>
      </c>
      <c r="BS273">
        <v>89183694</v>
      </c>
    </row>
    <row r="274" spans="1:71">
      <c r="A274" t="s">
        <v>573</v>
      </c>
      <c r="B274" t="s">
        <v>30</v>
      </c>
      <c r="C274">
        <v>2007</v>
      </c>
      <c r="D274" t="s">
        <v>231</v>
      </c>
      <c r="E274">
        <v>5</v>
      </c>
      <c r="F274" t="s">
        <v>244</v>
      </c>
      <c r="G274" t="s">
        <v>559</v>
      </c>
      <c r="H274">
        <v>3459101090</v>
      </c>
      <c r="I274">
        <v>423101011</v>
      </c>
      <c r="J274">
        <v>5335993955</v>
      </c>
      <c r="K274">
        <v>5335993955</v>
      </c>
      <c r="L274">
        <v>5275660636</v>
      </c>
      <c r="M274">
        <v>5522257808</v>
      </c>
      <c r="N274">
        <v>3940387272</v>
      </c>
      <c r="O274">
        <v>7285340889</v>
      </c>
      <c r="P274">
        <v>7285340889</v>
      </c>
      <c r="Q274">
        <v>0</v>
      </c>
      <c r="R274">
        <v>7549759853</v>
      </c>
      <c r="S274">
        <v>1372373845</v>
      </c>
      <c r="T274">
        <v>1372373845</v>
      </c>
      <c r="U274">
        <v>709084934</v>
      </c>
      <c r="V274">
        <v>1122916768</v>
      </c>
      <c r="W274">
        <v>709084934</v>
      </c>
      <c r="X274">
        <v>1372373845</v>
      </c>
      <c r="Y274">
        <v>709084934</v>
      </c>
      <c r="Z274">
        <v>1122916768</v>
      </c>
      <c r="AA274">
        <v>265813979</v>
      </c>
      <c r="AB274">
        <v>0</v>
      </c>
      <c r="AL274">
        <v>0</v>
      </c>
      <c r="AM274">
        <v>0</v>
      </c>
      <c r="AN274">
        <v>642645464</v>
      </c>
      <c r="AO274">
        <v>174149850</v>
      </c>
      <c r="AP274">
        <v>13889042479</v>
      </c>
      <c r="AQ274">
        <v>13889042479</v>
      </c>
      <c r="AR274">
        <v>642645464</v>
      </c>
      <c r="AS274">
        <v>0</v>
      </c>
      <c r="AT274">
        <v>10115068285</v>
      </c>
      <c r="AU274">
        <v>10115068285</v>
      </c>
      <c r="AV274">
        <v>9401748069</v>
      </c>
      <c r="AW274">
        <v>696891419</v>
      </c>
      <c r="AX274">
        <v>696891419</v>
      </c>
      <c r="AY274">
        <v>6117305380</v>
      </c>
      <c r="BA274">
        <v>0</v>
      </c>
      <c r="BB274">
        <v>0</v>
      </c>
      <c r="BC274">
        <v>13889042479</v>
      </c>
      <c r="BD274">
        <v>13889042479</v>
      </c>
      <c r="BE274">
        <v>0</v>
      </c>
      <c r="BF274">
        <v>0</v>
      </c>
      <c r="BG274">
        <v>0</v>
      </c>
      <c r="BH274">
        <v>0</v>
      </c>
      <c r="BJ274">
        <v>6117305380</v>
      </c>
      <c r="BK274">
        <v>5214217100</v>
      </c>
      <c r="BL274">
        <v>5214217100</v>
      </c>
      <c r="BM274">
        <v>6117305380</v>
      </c>
      <c r="BP274">
        <v>0</v>
      </c>
      <c r="BQ274">
        <v>0</v>
      </c>
      <c r="BR274">
        <v>396947314</v>
      </c>
      <c r="BS274">
        <v>174149850</v>
      </c>
    </row>
    <row r="275" spans="1:71">
      <c r="A275" t="s">
        <v>574</v>
      </c>
      <c r="B275" t="s">
        <v>31</v>
      </c>
      <c r="C275">
        <v>2007</v>
      </c>
      <c r="D275" t="s">
        <v>228</v>
      </c>
      <c r="E275">
        <v>7</v>
      </c>
      <c r="F275" t="s">
        <v>246</v>
      </c>
      <c r="G275" t="s">
        <v>559</v>
      </c>
      <c r="H275">
        <v>74320799973</v>
      </c>
      <c r="I275">
        <v>11538995646</v>
      </c>
      <c r="J275">
        <v>20225523483</v>
      </c>
      <c r="K275">
        <v>20225523483</v>
      </c>
      <c r="L275">
        <v>16545349641</v>
      </c>
      <c r="M275">
        <v>34064646563</v>
      </c>
      <c r="N275">
        <v>21369334629</v>
      </c>
      <c r="O275">
        <v>36590178027</v>
      </c>
      <c r="P275">
        <v>36590178027</v>
      </c>
      <c r="Q275">
        <v>0</v>
      </c>
      <c r="R275">
        <v>39207767176</v>
      </c>
      <c r="S275">
        <v>5059417211</v>
      </c>
      <c r="T275">
        <v>5059417211</v>
      </c>
      <c r="U275">
        <v>5759161392</v>
      </c>
      <c r="V275">
        <v>8580434995</v>
      </c>
      <c r="W275">
        <v>5759161392</v>
      </c>
      <c r="X275">
        <v>5059417211</v>
      </c>
      <c r="Y275">
        <v>5759161392</v>
      </c>
      <c r="Z275">
        <v>8580434995</v>
      </c>
      <c r="AA275">
        <v>2001130356</v>
      </c>
      <c r="AB275">
        <v>0</v>
      </c>
      <c r="AC275">
        <v>0</v>
      </c>
      <c r="AD275">
        <v>0</v>
      </c>
      <c r="AE275">
        <v>0</v>
      </c>
      <c r="AF275">
        <v>0</v>
      </c>
      <c r="AG275">
        <v>0</v>
      </c>
      <c r="AH275">
        <v>0</v>
      </c>
      <c r="AI275">
        <v>0</v>
      </c>
      <c r="AJ275">
        <v>0</v>
      </c>
      <c r="AK275">
        <v>0</v>
      </c>
      <c r="AL275">
        <v>0</v>
      </c>
      <c r="AM275">
        <v>0</v>
      </c>
      <c r="AN275">
        <v>5046417869</v>
      </c>
      <c r="AO275">
        <v>1187630959</v>
      </c>
      <c r="AP275">
        <v>72701357889</v>
      </c>
      <c r="AQ275">
        <v>55818197724</v>
      </c>
      <c r="AR275">
        <v>5046417869</v>
      </c>
      <c r="AS275">
        <v>0</v>
      </c>
      <c r="AT275">
        <v>40546789212</v>
      </c>
      <c r="AU275">
        <v>40546789212</v>
      </c>
      <c r="AV275">
        <v>40236513013</v>
      </c>
      <c r="AW275">
        <v>2695110673</v>
      </c>
      <c r="AX275">
        <v>2695110673</v>
      </c>
      <c r="AY275">
        <v>32990438476</v>
      </c>
      <c r="AZ275">
        <v>266217464.5</v>
      </c>
      <c r="BA275">
        <v>0</v>
      </c>
      <c r="BB275">
        <v>0</v>
      </c>
      <c r="BC275">
        <v>72701357889</v>
      </c>
      <c r="BD275">
        <v>72701357889</v>
      </c>
      <c r="BE275">
        <v>0</v>
      </c>
      <c r="BF275">
        <v>0</v>
      </c>
      <c r="BG275">
        <v>0</v>
      </c>
      <c r="BH275">
        <v>0</v>
      </c>
      <c r="BI275">
        <v>10090786082</v>
      </c>
      <c r="BJ275">
        <v>32990438476</v>
      </c>
      <c r="BK275">
        <v>10032975950</v>
      </c>
      <c r="BL275">
        <v>10032975950</v>
      </c>
      <c r="BM275">
        <v>16107278311</v>
      </c>
      <c r="BN275">
        <v>0</v>
      </c>
      <c r="BO275">
        <v>0</v>
      </c>
      <c r="BP275">
        <v>0</v>
      </c>
      <c r="BQ275">
        <v>0</v>
      </c>
      <c r="BR275">
        <v>3383680873</v>
      </c>
      <c r="BS275">
        <v>1187630959</v>
      </c>
    </row>
    <row r="276" spans="1:71">
      <c r="A276" t="s">
        <v>575</v>
      </c>
      <c r="B276" t="s">
        <v>32</v>
      </c>
      <c r="C276">
        <v>2007</v>
      </c>
      <c r="D276" t="s">
        <v>215</v>
      </c>
      <c r="E276">
        <v>1</v>
      </c>
      <c r="F276" t="s">
        <v>248</v>
      </c>
      <c r="G276" t="s">
        <v>559</v>
      </c>
      <c r="H276">
        <v>489016127</v>
      </c>
      <c r="I276">
        <v>180846378</v>
      </c>
      <c r="J276">
        <v>768172436</v>
      </c>
      <c r="K276">
        <v>768172436</v>
      </c>
      <c r="L276">
        <v>750606762</v>
      </c>
      <c r="M276">
        <v>689402667</v>
      </c>
      <c r="N276">
        <v>472083453</v>
      </c>
      <c r="O276">
        <v>2547225304</v>
      </c>
      <c r="P276">
        <v>2547225304</v>
      </c>
      <c r="Q276">
        <v>0</v>
      </c>
      <c r="R276">
        <v>2649050296</v>
      </c>
      <c r="S276">
        <v>308861361</v>
      </c>
      <c r="T276">
        <v>308861361</v>
      </c>
      <c r="U276">
        <v>263349501</v>
      </c>
      <c r="V276">
        <v>267891553</v>
      </c>
      <c r="W276">
        <v>263349501</v>
      </c>
      <c r="X276">
        <v>308861361</v>
      </c>
      <c r="Y276">
        <v>263349501</v>
      </c>
      <c r="Z276">
        <v>267891553</v>
      </c>
      <c r="AA276">
        <v>12192946</v>
      </c>
      <c r="AB276">
        <v>0</v>
      </c>
      <c r="AL276">
        <v>0</v>
      </c>
      <c r="AM276">
        <v>0</v>
      </c>
      <c r="AN276">
        <v>50419675</v>
      </c>
      <c r="AO276">
        <v>27450800</v>
      </c>
      <c r="AP276">
        <v>3014696815</v>
      </c>
      <c r="AQ276">
        <v>2910966522</v>
      </c>
      <c r="AR276">
        <v>50419675</v>
      </c>
      <c r="AS276">
        <v>0</v>
      </c>
      <c r="AT276">
        <v>1993908784</v>
      </c>
      <c r="AU276">
        <v>1993908784</v>
      </c>
      <c r="AV276">
        <v>1970599912</v>
      </c>
      <c r="AW276">
        <v>184785940</v>
      </c>
      <c r="AX276">
        <v>184785940</v>
      </c>
      <c r="AY276">
        <v>348459761</v>
      </c>
      <c r="BA276">
        <v>0</v>
      </c>
      <c r="BB276">
        <v>0</v>
      </c>
      <c r="BC276">
        <v>3014696815</v>
      </c>
      <c r="BD276">
        <v>3014696815</v>
      </c>
      <c r="BE276">
        <v>0</v>
      </c>
      <c r="BF276">
        <v>0</v>
      </c>
      <c r="BG276">
        <v>0</v>
      </c>
      <c r="BH276">
        <v>0</v>
      </c>
      <c r="BJ276">
        <v>348459761</v>
      </c>
      <c r="BK276">
        <v>145849315</v>
      </c>
      <c r="BL276">
        <v>145849315</v>
      </c>
      <c r="BM276">
        <v>244729468</v>
      </c>
      <c r="BP276">
        <v>0</v>
      </c>
      <c r="BQ276">
        <v>0</v>
      </c>
      <c r="BR276">
        <v>4359765</v>
      </c>
      <c r="BS276">
        <v>27450800</v>
      </c>
    </row>
    <row r="277" spans="1:71">
      <c r="A277" t="s">
        <v>576</v>
      </c>
      <c r="B277" t="s">
        <v>33</v>
      </c>
      <c r="C277">
        <v>2007</v>
      </c>
      <c r="D277" t="s">
        <v>231</v>
      </c>
      <c r="E277">
        <v>4</v>
      </c>
      <c r="F277" t="s">
        <v>250</v>
      </c>
      <c r="G277" t="s">
        <v>559</v>
      </c>
      <c r="H277">
        <v>2799038830</v>
      </c>
      <c r="I277">
        <v>613316314</v>
      </c>
      <c r="J277">
        <v>3206344386</v>
      </c>
      <c r="K277">
        <v>3206344386</v>
      </c>
      <c r="L277">
        <v>3142705665</v>
      </c>
      <c r="M277">
        <v>5127511913</v>
      </c>
      <c r="N277">
        <v>3878381488</v>
      </c>
      <c r="O277">
        <v>6021476194</v>
      </c>
      <c r="P277">
        <v>6021476194</v>
      </c>
      <c r="Q277">
        <v>0</v>
      </c>
      <c r="R277">
        <v>6264379554</v>
      </c>
      <c r="S277">
        <v>1058086226</v>
      </c>
      <c r="T277">
        <v>1058086226</v>
      </c>
      <c r="U277">
        <v>707518698</v>
      </c>
      <c r="V277">
        <v>949814744</v>
      </c>
      <c r="W277">
        <v>707518698</v>
      </c>
      <c r="X277">
        <v>1058086226</v>
      </c>
      <c r="Y277">
        <v>707518698</v>
      </c>
      <c r="Z277">
        <v>949814744</v>
      </c>
      <c r="AA277">
        <v>206593334</v>
      </c>
      <c r="AB277">
        <v>0</v>
      </c>
      <c r="AL277">
        <v>0</v>
      </c>
      <c r="AM277">
        <v>0</v>
      </c>
      <c r="AN277">
        <v>646449573</v>
      </c>
      <c r="AO277">
        <v>268283317</v>
      </c>
      <c r="AP277">
        <v>10283809412</v>
      </c>
      <c r="AQ277">
        <v>10283809412</v>
      </c>
      <c r="AR277">
        <v>646449573</v>
      </c>
      <c r="AS277">
        <v>0</v>
      </c>
      <c r="AT277">
        <v>7398948840</v>
      </c>
      <c r="AU277">
        <v>7398948840</v>
      </c>
      <c r="AV277">
        <v>7103282162</v>
      </c>
      <c r="AW277">
        <v>485286630</v>
      </c>
      <c r="AX277">
        <v>485286630</v>
      </c>
      <c r="AY277">
        <v>3879011167</v>
      </c>
      <c r="BA277">
        <v>0</v>
      </c>
      <c r="BB277">
        <v>0</v>
      </c>
      <c r="BC277">
        <v>10283809412</v>
      </c>
      <c r="BD277">
        <v>10283809412</v>
      </c>
      <c r="BE277">
        <v>0</v>
      </c>
      <c r="BF277">
        <v>0</v>
      </c>
      <c r="BG277">
        <v>0</v>
      </c>
      <c r="BH277">
        <v>0</v>
      </c>
      <c r="BJ277">
        <v>3879011167</v>
      </c>
      <c r="BK277">
        <v>3031640924</v>
      </c>
      <c r="BL277">
        <v>3031640924</v>
      </c>
      <c r="BM277">
        <v>3879011167</v>
      </c>
      <c r="BP277">
        <v>0</v>
      </c>
      <c r="BQ277">
        <v>0</v>
      </c>
      <c r="BR277">
        <v>243979354</v>
      </c>
      <c r="BS277">
        <v>268283317</v>
      </c>
    </row>
    <row r="278" spans="1:71">
      <c r="A278" t="s">
        <v>577</v>
      </c>
      <c r="B278" t="s">
        <v>34</v>
      </c>
      <c r="C278">
        <v>2007</v>
      </c>
      <c r="D278" t="s">
        <v>228</v>
      </c>
      <c r="E278">
        <v>5</v>
      </c>
      <c r="F278" t="s">
        <v>252</v>
      </c>
      <c r="G278" t="s">
        <v>559</v>
      </c>
      <c r="H278">
        <v>43329713781</v>
      </c>
      <c r="I278">
        <v>5871992802</v>
      </c>
      <c r="J278">
        <v>16811880940</v>
      </c>
      <c r="K278">
        <v>16811880940</v>
      </c>
      <c r="L278">
        <v>12142472539</v>
      </c>
      <c r="M278">
        <v>18185715151</v>
      </c>
      <c r="N278">
        <v>11732339163</v>
      </c>
      <c r="O278">
        <v>12083226503</v>
      </c>
      <c r="P278">
        <v>12083226503</v>
      </c>
      <c r="Q278">
        <v>0</v>
      </c>
      <c r="R278">
        <v>13383241720</v>
      </c>
      <c r="S278">
        <v>1390999646</v>
      </c>
      <c r="T278">
        <v>1390999646</v>
      </c>
      <c r="U278">
        <v>1720911673</v>
      </c>
      <c r="V278">
        <v>2271024111</v>
      </c>
      <c r="W278">
        <v>1720911673</v>
      </c>
      <c r="X278">
        <v>1390999646</v>
      </c>
      <c r="Y278">
        <v>1720911673</v>
      </c>
      <c r="Z278">
        <v>2271024111</v>
      </c>
      <c r="AA278">
        <v>496471340</v>
      </c>
      <c r="AB278">
        <v>0</v>
      </c>
      <c r="AC278">
        <v>0</v>
      </c>
      <c r="AD278">
        <v>0</v>
      </c>
      <c r="AE278">
        <v>0</v>
      </c>
      <c r="AF278">
        <v>0</v>
      </c>
      <c r="AG278">
        <v>0</v>
      </c>
      <c r="AH278">
        <v>0</v>
      </c>
      <c r="AI278">
        <v>0</v>
      </c>
      <c r="AJ278">
        <v>0</v>
      </c>
      <c r="AK278">
        <v>0</v>
      </c>
      <c r="AL278">
        <v>0</v>
      </c>
      <c r="AM278">
        <v>0</v>
      </c>
      <c r="AN278">
        <v>1823532291</v>
      </c>
      <c r="AO278">
        <v>853401678</v>
      </c>
      <c r="AP278">
        <v>37705459237</v>
      </c>
      <c r="AQ278">
        <v>19788605211</v>
      </c>
      <c r="AR278">
        <v>1823532291</v>
      </c>
      <c r="AS278">
        <v>0</v>
      </c>
      <c r="AT278">
        <v>18648599384</v>
      </c>
      <c r="AU278">
        <v>18648599384</v>
      </c>
      <c r="AV278">
        <v>18271002211</v>
      </c>
      <c r="AW278">
        <v>658888545</v>
      </c>
      <c r="AX278">
        <v>658888545</v>
      </c>
      <c r="AY278">
        <v>24085232011</v>
      </c>
      <c r="AZ278">
        <v>426304663.5</v>
      </c>
      <c r="BA278">
        <v>0</v>
      </c>
      <c r="BB278">
        <v>0</v>
      </c>
      <c r="BC278">
        <v>37705459237</v>
      </c>
      <c r="BD278">
        <v>37705459237</v>
      </c>
      <c r="BE278">
        <v>0</v>
      </c>
      <c r="BF278">
        <v>0</v>
      </c>
      <c r="BG278">
        <v>0</v>
      </c>
      <c r="BH278">
        <v>0</v>
      </c>
      <c r="BI278">
        <v>12294502737</v>
      </c>
      <c r="BJ278">
        <v>24085232011</v>
      </c>
      <c r="BK278">
        <v>3977242615</v>
      </c>
      <c r="BL278">
        <v>3977242615</v>
      </c>
      <c r="BM278">
        <v>6168377985</v>
      </c>
      <c r="BN278">
        <v>0</v>
      </c>
      <c r="BO278">
        <v>0</v>
      </c>
      <c r="BP278">
        <v>0</v>
      </c>
      <c r="BQ278">
        <v>0</v>
      </c>
      <c r="BR278">
        <v>542017753</v>
      </c>
      <c r="BS278">
        <v>853401678</v>
      </c>
    </row>
    <row r="279" spans="1:71">
      <c r="A279" t="s">
        <v>578</v>
      </c>
      <c r="B279" t="s">
        <v>35</v>
      </c>
      <c r="C279">
        <v>2007</v>
      </c>
      <c r="D279" t="s">
        <v>231</v>
      </c>
      <c r="E279">
        <v>5</v>
      </c>
      <c r="F279" t="s">
        <v>254</v>
      </c>
      <c r="G279" t="s">
        <v>559</v>
      </c>
      <c r="H279">
        <v>3646127843</v>
      </c>
      <c r="I279">
        <v>291563299</v>
      </c>
      <c r="J279">
        <v>3799614143</v>
      </c>
      <c r="K279">
        <v>3799614143</v>
      </c>
      <c r="L279">
        <v>3720227242</v>
      </c>
      <c r="M279">
        <v>6438832956</v>
      </c>
      <c r="N279">
        <v>4775781988</v>
      </c>
      <c r="O279">
        <v>6217376866</v>
      </c>
      <c r="P279">
        <v>6217376866</v>
      </c>
      <c r="Q279">
        <v>0</v>
      </c>
      <c r="R279">
        <v>6605484086</v>
      </c>
      <c r="S279">
        <v>1666233193</v>
      </c>
      <c r="T279">
        <v>1666233193</v>
      </c>
      <c r="U279">
        <v>778876953</v>
      </c>
      <c r="V279">
        <v>1027816408</v>
      </c>
      <c r="W279">
        <v>778876953</v>
      </c>
      <c r="X279">
        <v>1666233193</v>
      </c>
      <c r="Y279">
        <v>778876953</v>
      </c>
      <c r="Z279">
        <v>1027816408</v>
      </c>
      <c r="AA279">
        <v>362954279</v>
      </c>
      <c r="AB279">
        <v>0</v>
      </c>
      <c r="AL279">
        <v>0</v>
      </c>
      <c r="AM279">
        <v>0</v>
      </c>
      <c r="AN279">
        <v>647559216</v>
      </c>
      <c r="AO279">
        <v>312476206</v>
      </c>
      <c r="AP279">
        <v>12915499668</v>
      </c>
      <c r="AQ279">
        <v>12915499668</v>
      </c>
      <c r="AR279">
        <v>647559216</v>
      </c>
      <c r="AS279">
        <v>0</v>
      </c>
      <c r="AT279">
        <v>9059186726</v>
      </c>
      <c r="AU279">
        <v>9059186726</v>
      </c>
      <c r="AV279">
        <v>8816300707</v>
      </c>
      <c r="AW279">
        <v>647313017</v>
      </c>
      <c r="AX279">
        <v>647313017</v>
      </c>
      <c r="AY279">
        <v>6114379225</v>
      </c>
      <c r="BA279">
        <v>0</v>
      </c>
      <c r="BB279">
        <v>0</v>
      </c>
      <c r="BC279">
        <v>12915499668</v>
      </c>
      <c r="BD279">
        <v>12915499668</v>
      </c>
      <c r="BE279">
        <v>0</v>
      </c>
      <c r="BF279">
        <v>0</v>
      </c>
      <c r="BG279">
        <v>0</v>
      </c>
      <c r="BH279">
        <v>0</v>
      </c>
      <c r="BJ279">
        <v>6114379225</v>
      </c>
      <c r="BK279">
        <v>5163641339</v>
      </c>
      <c r="BL279">
        <v>5163641339</v>
      </c>
      <c r="BM279">
        <v>6114379225</v>
      </c>
      <c r="BP279">
        <v>0</v>
      </c>
      <c r="BQ279">
        <v>0</v>
      </c>
      <c r="BR279">
        <v>252357771</v>
      </c>
      <c r="BS279">
        <v>312476206</v>
      </c>
    </row>
    <row r="280" spans="1:71">
      <c r="A280" t="s">
        <v>579</v>
      </c>
      <c r="B280" t="s">
        <v>36</v>
      </c>
      <c r="C280">
        <v>2007</v>
      </c>
      <c r="D280" t="s">
        <v>228</v>
      </c>
      <c r="E280">
        <v>7</v>
      </c>
      <c r="F280" t="s">
        <v>256</v>
      </c>
      <c r="G280" t="s">
        <v>559</v>
      </c>
      <c r="H280">
        <v>28630637271</v>
      </c>
      <c r="I280">
        <v>4990643688</v>
      </c>
      <c r="J280">
        <v>16278754637</v>
      </c>
      <c r="K280">
        <v>16278754637</v>
      </c>
      <c r="L280">
        <v>12345494044</v>
      </c>
      <c r="M280">
        <v>18644039304</v>
      </c>
      <c r="N280">
        <v>11363760654</v>
      </c>
      <c r="O280">
        <v>18384864943</v>
      </c>
      <c r="P280">
        <v>18384864943</v>
      </c>
      <c r="Q280">
        <v>0</v>
      </c>
      <c r="R280">
        <v>19684413724</v>
      </c>
      <c r="S280">
        <v>2228988192</v>
      </c>
      <c r="T280">
        <v>2228988192</v>
      </c>
      <c r="U280">
        <v>2872209341</v>
      </c>
      <c r="V280">
        <v>4239140010</v>
      </c>
      <c r="W280">
        <v>2872209341</v>
      </c>
      <c r="X280">
        <v>2228988192</v>
      </c>
      <c r="Y280">
        <v>2872209341</v>
      </c>
      <c r="Z280">
        <v>4239140010</v>
      </c>
      <c r="AA280">
        <v>798637005</v>
      </c>
      <c r="AB280">
        <v>0</v>
      </c>
      <c r="AC280">
        <v>0</v>
      </c>
      <c r="AD280">
        <v>0</v>
      </c>
      <c r="AE280">
        <v>0</v>
      </c>
      <c r="AF280">
        <v>0</v>
      </c>
      <c r="AG280">
        <v>0</v>
      </c>
      <c r="AH280">
        <v>0</v>
      </c>
      <c r="AI280">
        <v>0</v>
      </c>
      <c r="AJ280">
        <v>0</v>
      </c>
      <c r="AK280">
        <v>0</v>
      </c>
      <c r="AL280">
        <v>0</v>
      </c>
      <c r="AM280">
        <v>0</v>
      </c>
      <c r="AN280">
        <v>3617895263</v>
      </c>
      <c r="AO280">
        <v>1703407393</v>
      </c>
      <c r="AP280">
        <v>51078993135</v>
      </c>
      <c r="AQ280">
        <v>32072439011</v>
      </c>
      <c r="AR280">
        <v>3617895263</v>
      </c>
      <c r="AS280">
        <v>0</v>
      </c>
      <c r="AT280">
        <v>28137078292</v>
      </c>
      <c r="AU280">
        <v>28137078292</v>
      </c>
      <c r="AV280">
        <v>27982100576</v>
      </c>
      <c r="AW280">
        <v>1395863241</v>
      </c>
      <c r="AX280">
        <v>1395863241</v>
      </c>
      <c r="AY280">
        <v>31466963947</v>
      </c>
      <c r="AZ280">
        <v>253029581</v>
      </c>
      <c r="BA280">
        <v>0</v>
      </c>
      <c r="BB280">
        <v>0</v>
      </c>
      <c r="BC280">
        <v>51078993135</v>
      </c>
      <c r="BD280">
        <v>51078993135</v>
      </c>
      <c r="BE280">
        <v>0</v>
      </c>
      <c r="BF280">
        <v>0</v>
      </c>
      <c r="BG280">
        <v>0</v>
      </c>
      <c r="BH280">
        <v>0</v>
      </c>
      <c r="BI280">
        <v>12537580856</v>
      </c>
      <c r="BJ280">
        <v>31466963947</v>
      </c>
      <c r="BK280">
        <v>8436408538</v>
      </c>
      <c r="BL280">
        <v>8436408538</v>
      </c>
      <c r="BM280">
        <v>12460409823</v>
      </c>
      <c r="BN280">
        <v>0</v>
      </c>
      <c r="BO280">
        <v>0</v>
      </c>
      <c r="BP280">
        <v>0</v>
      </c>
      <c r="BQ280">
        <v>0</v>
      </c>
      <c r="BR280">
        <v>1632495754</v>
      </c>
      <c r="BS280">
        <v>1703407393</v>
      </c>
    </row>
    <row r="281" spans="1:71">
      <c r="A281" t="s">
        <v>580</v>
      </c>
      <c r="B281" t="s">
        <v>37</v>
      </c>
      <c r="C281">
        <v>2007</v>
      </c>
      <c r="D281" t="s">
        <v>207</v>
      </c>
      <c r="E281">
        <v>8</v>
      </c>
      <c r="F281" t="s">
        <v>258</v>
      </c>
      <c r="G281" t="s">
        <v>559</v>
      </c>
      <c r="H281">
        <v>127651939580</v>
      </c>
      <c r="I281">
        <v>29953795431</v>
      </c>
      <c r="J281">
        <v>75287434476</v>
      </c>
      <c r="K281">
        <v>75287434476</v>
      </c>
      <c r="L281">
        <v>62214906492</v>
      </c>
      <c r="M281">
        <v>120833333180</v>
      </c>
      <c r="N281">
        <v>54306976715</v>
      </c>
      <c r="O281">
        <v>82903093635</v>
      </c>
      <c r="P281">
        <v>82903093635</v>
      </c>
      <c r="Q281">
        <v>0</v>
      </c>
      <c r="R281">
        <v>95047788982</v>
      </c>
      <c r="S281">
        <v>8348654623</v>
      </c>
      <c r="T281">
        <v>8348654623</v>
      </c>
      <c r="U281">
        <v>25521458639</v>
      </c>
      <c r="V281">
        <v>60456539617</v>
      </c>
      <c r="W281">
        <v>25521458639</v>
      </c>
      <c r="X281">
        <v>8348654623</v>
      </c>
      <c r="Y281">
        <v>25521458639</v>
      </c>
      <c r="Z281">
        <v>60456539617</v>
      </c>
      <c r="AA281">
        <v>3983018731</v>
      </c>
      <c r="AB281">
        <v>0</v>
      </c>
      <c r="AC281">
        <v>0</v>
      </c>
      <c r="AD281">
        <v>0</v>
      </c>
      <c r="AE281">
        <v>0</v>
      </c>
      <c r="AF281">
        <v>0</v>
      </c>
      <c r="AG281">
        <v>0</v>
      </c>
      <c r="AH281">
        <v>0</v>
      </c>
      <c r="AI281">
        <v>0</v>
      </c>
      <c r="AJ281">
        <v>0</v>
      </c>
      <c r="AK281">
        <v>0</v>
      </c>
      <c r="AL281">
        <v>0</v>
      </c>
      <c r="AM281">
        <v>0</v>
      </c>
      <c r="AN281">
        <v>49534080337</v>
      </c>
      <c r="AO281">
        <v>13397362543</v>
      </c>
      <c r="AP281">
        <v>195180755724</v>
      </c>
      <c r="AQ281">
        <v>159856927378</v>
      </c>
      <c r="AR281">
        <v>49534080337</v>
      </c>
      <c r="AS281">
        <v>0</v>
      </c>
      <c r="AT281">
        <v>83907257616</v>
      </c>
      <c r="AU281">
        <v>83907257616</v>
      </c>
      <c r="AV281">
        <v>84233308685</v>
      </c>
      <c r="AW281">
        <v>6025158525</v>
      </c>
      <c r="AX281">
        <v>6025158525</v>
      </c>
      <c r="AY281">
        <v>98785363655</v>
      </c>
      <c r="AZ281">
        <v>1145211505</v>
      </c>
      <c r="BA281">
        <v>0</v>
      </c>
      <c r="BB281">
        <v>0</v>
      </c>
      <c r="BC281">
        <v>195180755724</v>
      </c>
      <c r="BD281">
        <v>195180755724</v>
      </c>
      <c r="BE281">
        <v>0</v>
      </c>
      <c r="BF281">
        <v>0</v>
      </c>
      <c r="BG281">
        <v>0</v>
      </c>
      <c r="BH281">
        <v>0</v>
      </c>
      <c r="BI281">
        <v>25436336596</v>
      </c>
      <c r="BJ281">
        <v>98785363655</v>
      </c>
      <c r="BK281">
        <v>16637453820</v>
      </c>
      <c r="BL281">
        <v>16637453820</v>
      </c>
      <c r="BM281">
        <v>63461535309</v>
      </c>
      <c r="BN281">
        <v>0</v>
      </c>
      <c r="BO281">
        <v>0</v>
      </c>
      <c r="BP281">
        <v>0</v>
      </c>
      <c r="BQ281">
        <v>0</v>
      </c>
      <c r="BR281">
        <v>35415952991</v>
      </c>
      <c r="BS281">
        <v>13397362543</v>
      </c>
    </row>
    <row r="282" spans="1:71">
      <c r="A282" t="s">
        <v>3737</v>
      </c>
      <c r="B282" t="s">
        <v>259</v>
      </c>
      <c r="C282">
        <v>2007</v>
      </c>
      <c r="D282" t="s">
        <v>223</v>
      </c>
      <c r="E282">
        <v>3</v>
      </c>
      <c r="F282" t="s">
        <v>260</v>
      </c>
      <c r="G282" t="s">
        <v>559</v>
      </c>
      <c r="H282">
        <v>54360548208</v>
      </c>
      <c r="I282">
        <v>10313165501</v>
      </c>
      <c r="J282">
        <v>21288707686</v>
      </c>
      <c r="K282">
        <v>21288707686</v>
      </c>
      <c r="L282">
        <v>15988855391</v>
      </c>
      <c r="M282">
        <v>18769573487</v>
      </c>
      <c r="N282">
        <v>11611050833</v>
      </c>
      <c r="O282">
        <v>17109599420</v>
      </c>
      <c r="P282">
        <v>17109599420</v>
      </c>
      <c r="Q282">
        <v>0</v>
      </c>
      <c r="R282">
        <v>18153307517</v>
      </c>
      <c r="S282">
        <v>972586010</v>
      </c>
      <c r="T282">
        <v>972586010</v>
      </c>
      <c r="U282">
        <v>2697989519</v>
      </c>
      <c r="V282">
        <v>4696853238</v>
      </c>
      <c r="W282">
        <v>2697989519</v>
      </c>
      <c r="X282">
        <v>972586010</v>
      </c>
      <c r="Y282">
        <v>2697989519</v>
      </c>
      <c r="Z282">
        <v>4696853238</v>
      </c>
      <c r="AA282">
        <v>650156969</v>
      </c>
      <c r="AB282">
        <v>0</v>
      </c>
      <c r="AC282">
        <v>0</v>
      </c>
      <c r="AD282">
        <v>0</v>
      </c>
      <c r="AE282">
        <v>0</v>
      </c>
      <c r="AF282">
        <v>0</v>
      </c>
      <c r="AG282">
        <v>0</v>
      </c>
      <c r="AH282">
        <v>0</v>
      </c>
      <c r="AI282">
        <v>0</v>
      </c>
      <c r="AJ282">
        <v>0</v>
      </c>
      <c r="AK282">
        <v>0</v>
      </c>
      <c r="AL282">
        <v>0</v>
      </c>
      <c r="AM282">
        <v>0</v>
      </c>
      <c r="AN282">
        <v>3558976049</v>
      </c>
      <c r="AO282">
        <v>1280847674</v>
      </c>
      <c r="AP282">
        <v>48578252465</v>
      </c>
      <c r="AQ282">
        <v>24564868223</v>
      </c>
      <c r="AR282">
        <v>3558976049</v>
      </c>
      <c r="AS282">
        <v>0</v>
      </c>
      <c r="AT282">
        <v>20225191532</v>
      </c>
      <c r="AU282">
        <v>20225191532</v>
      </c>
      <c r="AV282">
        <v>20506180567</v>
      </c>
      <c r="AW282">
        <v>1046085039</v>
      </c>
      <c r="AX282">
        <v>1046085039</v>
      </c>
      <c r="AY282">
        <v>29473849705</v>
      </c>
      <c r="AZ282">
        <v>459221353</v>
      </c>
      <c r="BA282">
        <v>0</v>
      </c>
      <c r="BB282">
        <v>0</v>
      </c>
      <c r="BC282">
        <v>48578252465</v>
      </c>
      <c r="BD282">
        <v>48578252465</v>
      </c>
      <c r="BE282">
        <v>0</v>
      </c>
      <c r="BF282">
        <v>0</v>
      </c>
      <c r="BG282">
        <v>0</v>
      </c>
      <c r="BH282">
        <v>0</v>
      </c>
      <c r="BI282">
        <v>15101093848</v>
      </c>
      <c r="BJ282">
        <v>29473849705</v>
      </c>
      <c r="BK282">
        <v>1559138333</v>
      </c>
      <c r="BL282">
        <v>1559138333</v>
      </c>
      <c r="BM282">
        <v>5460465463</v>
      </c>
      <c r="BN282">
        <v>0</v>
      </c>
      <c r="BO282">
        <v>0</v>
      </c>
      <c r="BP282">
        <v>0</v>
      </c>
      <c r="BQ282">
        <v>0</v>
      </c>
      <c r="BR282">
        <v>2066125456</v>
      </c>
      <c r="BS282">
        <v>1280847674</v>
      </c>
    </row>
    <row r="283" spans="1:71">
      <c r="A283" t="s">
        <v>581</v>
      </c>
      <c r="B283" t="s">
        <v>39</v>
      </c>
      <c r="C283">
        <v>2007</v>
      </c>
      <c r="D283" t="s">
        <v>218</v>
      </c>
      <c r="E283">
        <v>4</v>
      </c>
      <c r="F283" t="s">
        <v>262</v>
      </c>
      <c r="G283" t="s">
        <v>559</v>
      </c>
      <c r="H283">
        <v>984114725</v>
      </c>
      <c r="I283">
        <v>583669243</v>
      </c>
      <c r="J283">
        <v>2006029709</v>
      </c>
      <c r="K283">
        <v>2006029709</v>
      </c>
      <c r="L283">
        <v>1963604841</v>
      </c>
      <c r="M283">
        <v>3304968177</v>
      </c>
      <c r="N283">
        <v>3033981678</v>
      </c>
      <c r="O283">
        <v>3269182409</v>
      </c>
      <c r="P283">
        <v>3269182409</v>
      </c>
      <c r="Q283">
        <v>0</v>
      </c>
      <c r="R283">
        <v>3570780065</v>
      </c>
      <c r="S283">
        <v>678116572</v>
      </c>
      <c r="T283">
        <v>678116572</v>
      </c>
      <c r="U283">
        <v>486228593</v>
      </c>
      <c r="V283">
        <v>527621007</v>
      </c>
      <c r="W283">
        <v>486228593</v>
      </c>
      <c r="X283">
        <v>678116572</v>
      </c>
      <c r="Y283">
        <v>486228593</v>
      </c>
      <c r="Z283">
        <v>527621007</v>
      </c>
      <c r="AA283">
        <v>227478420</v>
      </c>
      <c r="AB283">
        <v>0</v>
      </c>
      <c r="AL283">
        <v>0</v>
      </c>
      <c r="AM283">
        <v>0</v>
      </c>
      <c r="AN283">
        <v>251890907</v>
      </c>
      <c r="AO283">
        <v>139606049</v>
      </c>
      <c r="AP283">
        <v>6344387229</v>
      </c>
      <c r="AQ283">
        <v>6344387229</v>
      </c>
      <c r="AR283">
        <v>251890907</v>
      </c>
      <c r="AS283">
        <v>0</v>
      </c>
      <c r="AT283">
        <v>4419596147</v>
      </c>
      <c r="AU283">
        <v>4419596147</v>
      </c>
      <c r="AV283">
        <v>4368345028</v>
      </c>
      <c r="AW283">
        <v>298035417</v>
      </c>
      <c r="AX283">
        <v>298035417</v>
      </c>
      <c r="AY283">
        <v>2704036408</v>
      </c>
      <c r="BA283">
        <v>0</v>
      </c>
      <c r="BB283">
        <v>0</v>
      </c>
      <c r="BC283">
        <v>6344387229</v>
      </c>
      <c r="BD283">
        <v>6344387229</v>
      </c>
      <c r="BE283">
        <v>0</v>
      </c>
      <c r="BF283">
        <v>0</v>
      </c>
      <c r="BG283">
        <v>0</v>
      </c>
      <c r="BH283">
        <v>0</v>
      </c>
      <c r="BJ283">
        <v>2704036408</v>
      </c>
      <c r="BK283">
        <v>2480052450</v>
      </c>
      <c r="BL283">
        <v>2480052450</v>
      </c>
      <c r="BM283">
        <v>2704036408</v>
      </c>
      <c r="BP283">
        <v>0</v>
      </c>
      <c r="BQ283">
        <v>0</v>
      </c>
      <c r="BR283">
        <v>43944623</v>
      </c>
      <c r="BS283">
        <v>139606049</v>
      </c>
    </row>
    <row r="284" spans="1:71">
      <c r="A284" t="s">
        <v>582</v>
      </c>
      <c r="B284" t="s">
        <v>40</v>
      </c>
      <c r="C284">
        <v>2007</v>
      </c>
      <c r="D284" t="s">
        <v>212</v>
      </c>
      <c r="E284">
        <v>4</v>
      </c>
      <c r="F284" t="s">
        <v>264</v>
      </c>
      <c r="G284" t="s">
        <v>559</v>
      </c>
      <c r="H284">
        <v>3480421875</v>
      </c>
      <c r="I284">
        <v>1393586249</v>
      </c>
      <c r="J284">
        <v>3885776391</v>
      </c>
      <c r="K284">
        <v>3885776391</v>
      </c>
      <c r="L284">
        <v>3748569488</v>
      </c>
      <c r="M284">
        <v>4384027787</v>
      </c>
      <c r="N284">
        <v>3870254284</v>
      </c>
      <c r="O284">
        <v>9128089861</v>
      </c>
      <c r="P284">
        <v>9128089861</v>
      </c>
      <c r="Q284">
        <v>0</v>
      </c>
      <c r="R284">
        <v>9353661867</v>
      </c>
      <c r="S284">
        <v>1473243214</v>
      </c>
      <c r="T284">
        <v>1473243214</v>
      </c>
      <c r="U284">
        <v>607116377</v>
      </c>
      <c r="V284">
        <v>653693863</v>
      </c>
      <c r="W284">
        <v>607116377</v>
      </c>
      <c r="X284">
        <v>1473243214</v>
      </c>
      <c r="Y284">
        <v>607116377</v>
      </c>
      <c r="Z284">
        <v>653693863</v>
      </c>
      <c r="AA284">
        <v>236475677</v>
      </c>
      <c r="AB284">
        <v>0</v>
      </c>
      <c r="AL284">
        <v>0</v>
      </c>
      <c r="AM284">
        <v>0</v>
      </c>
      <c r="AN284">
        <v>485999503</v>
      </c>
      <c r="AO284">
        <v>226132108</v>
      </c>
      <c r="AP284">
        <v>14001939892</v>
      </c>
      <c r="AQ284">
        <v>14001939892</v>
      </c>
      <c r="AR284">
        <v>485999503</v>
      </c>
      <c r="AS284">
        <v>0</v>
      </c>
      <c r="AT284">
        <v>10764534768</v>
      </c>
      <c r="AU284">
        <v>10764534768</v>
      </c>
      <c r="AV284">
        <v>10059596851</v>
      </c>
      <c r="AW284">
        <v>443459180</v>
      </c>
      <c r="AX284">
        <v>443459180</v>
      </c>
      <c r="AY284">
        <v>4487781255</v>
      </c>
      <c r="BA284">
        <v>0</v>
      </c>
      <c r="BB284">
        <v>0</v>
      </c>
      <c r="BC284">
        <v>14001939892</v>
      </c>
      <c r="BD284">
        <v>14001939892</v>
      </c>
      <c r="BE284">
        <v>0</v>
      </c>
      <c r="BF284">
        <v>0</v>
      </c>
      <c r="BG284">
        <v>0</v>
      </c>
      <c r="BH284">
        <v>0</v>
      </c>
      <c r="BJ284">
        <v>4487781255</v>
      </c>
      <c r="BK284">
        <v>3803721928</v>
      </c>
      <c r="BL284">
        <v>3803721928</v>
      </c>
      <c r="BM284">
        <v>4487781255</v>
      </c>
      <c r="BP284">
        <v>0</v>
      </c>
      <c r="BQ284">
        <v>0</v>
      </c>
      <c r="BR284">
        <v>53025000</v>
      </c>
      <c r="BS284">
        <v>226132108</v>
      </c>
    </row>
    <row r="285" spans="1:71">
      <c r="A285" t="s">
        <v>583</v>
      </c>
      <c r="B285" t="s">
        <v>41</v>
      </c>
      <c r="C285">
        <v>2007</v>
      </c>
      <c r="D285" t="s">
        <v>215</v>
      </c>
      <c r="E285">
        <v>5</v>
      </c>
      <c r="F285" t="s">
        <v>266</v>
      </c>
      <c r="G285" t="s">
        <v>559</v>
      </c>
      <c r="H285">
        <v>3495212810</v>
      </c>
      <c r="I285">
        <v>1423957010</v>
      </c>
      <c r="J285">
        <v>4877216018</v>
      </c>
      <c r="K285">
        <v>4877216018</v>
      </c>
      <c r="L285">
        <v>4651467524</v>
      </c>
      <c r="M285">
        <v>7316919311</v>
      </c>
      <c r="N285">
        <v>3735132622</v>
      </c>
      <c r="O285">
        <v>6428329409</v>
      </c>
      <c r="P285">
        <v>6428329409</v>
      </c>
      <c r="Q285">
        <v>0</v>
      </c>
      <c r="R285">
        <v>7240480397</v>
      </c>
      <c r="S285">
        <v>1516253156</v>
      </c>
      <c r="T285">
        <v>1516253156</v>
      </c>
      <c r="U285">
        <v>1461616132</v>
      </c>
      <c r="V285">
        <v>3010724165</v>
      </c>
      <c r="W285">
        <v>1461616132</v>
      </c>
      <c r="X285">
        <v>1516253156</v>
      </c>
      <c r="Y285">
        <v>1461616132</v>
      </c>
      <c r="Z285">
        <v>3010724165</v>
      </c>
      <c r="AA285">
        <v>289097342</v>
      </c>
      <c r="AB285">
        <v>0</v>
      </c>
      <c r="AL285">
        <v>0</v>
      </c>
      <c r="AM285">
        <v>0</v>
      </c>
      <c r="AN285">
        <v>2810700481</v>
      </c>
      <c r="AO285">
        <v>429398092</v>
      </c>
      <c r="AP285">
        <v>14110407843</v>
      </c>
      <c r="AQ285">
        <v>14110407843</v>
      </c>
      <c r="AR285">
        <v>2810700481</v>
      </c>
      <c r="AS285">
        <v>0</v>
      </c>
      <c r="AT285">
        <v>7697242721</v>
      </c>
      <c r="AU285">
        <v>7697242721</v>
      </c>
      <c r="AV285">
        <v>7539588961</v>
      </c>
      <c r="AW285">
        <v>716830135</v>
      </c>
      <c r="AX285">
        <v>716830135</v>
      </c>
      <c r="AY285">
        <v>7021821042</v>
      </c>
      <c r="BA285">
        <v>0</v>
      </c>
      <c r="BB285">
        <v>0</v>
      </c>
      <c r="BC285">
        <v>14110407843</v>
      </c>
      <c r="BD285">
        <v>14110407843</v>
      </c>
      <c r="BE285">
        <v>0</v>
      </c>
      <c r="BF285">
        <v>0</v>
      </c>
      <c r="BG285">
        <v>0</v>
      </c>
      <c r="BH285">
        <v>0</v>
      </c>
      <c r="BJ285">
        <v>7021821042</v>
      </c>
      <c r="BK285">
        <v>3636757005</v>
      </c>
      <c r="BL285">
        <v>3636757005</v>
      </c>
      <c r="BM285">
        <v>7021821042</v>
      </c>
      <c r="BP285">
        <v>0</v>
      </c>
      <c r="BQ285">
        <v>0</v>
      </c>
      <c r="BR285">
        <v>1769070624</v>
      </c>
      <c r="BS285">
        <v>429398092</v>
      </c>
    </row>
    <row r="286" spans="1:71">
      <c r="A286" t="s">
        <v>584</v>
      </c>
      <c r="B286" t="s">
        <v>42</v>
      </c>
      <c r="C286">
        <v>2007</v>
      </c>
      <c r="D286" t="s">
        <v>218</v>
      </c>
      <c r="E286">
        <v>3</v>
      </c>
      <c r="F286" t="s">
        <v>268</v>
      </c>
      <c r="G286" t="s">
        <v>559</v>
      </c>
      <c r="H286">
        <v>1811690743</v>
      </c>
      <c r="I286">
        <v>89108758</v>
      </c>
      <c r="J286">
        <v>2731911440</v>
      </c>
      <c r="K286">
        <v>2731911440</v>
      </c>
      <c r="L286">
        <v>2627850585</v>
      </c>
      <c r="M286">
        <v>5000540814</v>
      </c>
      <c r="N286">
        <v>4321025688</v>
      </c>
      <c r="O286">
        <v>4700357783</v>
      </c>
      <c r="P286">
        <v>4700357783</v>
      </c>
      <c r="Q286">
        <v>0</v>
      </c>
      <c r="R286">
        <v>4867342894</v>
      </c>
      <c r="S286">
        <v>1248577734</v>
      </c>
      <c r="T286">
        <v>1248577734</v>
      </c>
      <c r="U286">
        <v>327622668</v>
      </c>
      <c r="V286">
        <v>508838915</v>
      </c>
      <c r="W286">
        <v>327622668</v>
      </c>
      <c r="X286">
        <v>1248577734</v>
      </c>
      <c r="Y286">
        <v>327622668</v>
      </c>
      <c r="Z286">
        <v>508838915</v>
      </c>
      <c r="AA286">
        <v>364419167</v>
      </c>
      <c r="AB286">
        <v>0</v>
      </c>
      <c r="AL286">
        <v>0</v>
      </c>
      <c r="AM286">
        <v>0</v>
      </c>
      <c r="AN286">
        <v>687051099</v>
      </c>
      <c r="AO286">
        <v>316801254</v>
      </c>
      <c r="AP286">
        <v>7842830531</v>
      </c>
      <c r="AQ286">
        <v>7842830531</v>
      </c>
      <c r="AR286">
        <v>687051099</v>
      </c>
      <c r="AS286">
        <v>0</v>
      </c>
      <c r="AT286">
        <v>4998430433</v>
      </c>
      <c r="AU286">
        <v>4998430433</v>
      </c>
      <c r="AV286">
        <v>5016138409</v>
      </c>
      <c r="AW286">
        <v>409380179</v>
      </c>
      <c r="AX286">
        <v>409380179</v>
      </c>
      <c r="AY286">
        <v>2789661507</v>
      </c>
      <c r="BA286">
        <v>0</v>
      </c>
      <c r="BB286">
        <v>0</v>
      </c>
      <c r="BC286">
        <v>7842830531</v>
      </c>
      <c r="BD286">
        <v>7842830531</v>
      </c>
      <c r="BE286">
        <v>0</v>
      </c>
      <c r="BF286">
        <v>0</v>
      </c>
      <c r="BG286">
        <v>0</v>
      </c>
      <c r="BH286">
        <v>0</v>
      </c>
      <c r="BJ286">
        <v>2789661507</v>
      </c>
      <c r="BK286">
        <v>1997633474</v>
      </c>
      <c r="BL286">
        <v>1997633474</v>
      </c>
      <c r="BM286">
        <v>2789661507</v>
      </c>
      <c r="BP286">
        <v>0</v>
      </c>
      <c r="BQ286">
        <v>0</v>
      </c>
      <c r="BR286">
        <v>269155748</v>
      </c>
      <c r="BS286">
        <v>316801254</v>
      </c>
    </row>
    <row r="287" spans="1:71">
      <c r="A287" t="s">
        <v>2017</v>
      </c>
      <c r="B287" t="s">
        <v>269</v>
      </c>
      <c r="C287">
        <v>2007</v>
      </c>
      <c r="D287" t="s">
        <v>215</v>
      </c>
      <c r="E287">
        <v>6</v>
      </c>
      <c r="F287" t="s">
        <v>270</v>
      </c>
      <c r="G287" t="s">
        <v>559</v>
      </c>
      <c r="H287">
        <v>9304530820</v>
      </c>
      <c r="I287">
        <v>5298012748</v>
      </c>
      <c r="J287">
        <v>12466968625</v>
      </c>
      <c r="K287">
        <v>12466968625</v>
      </c>
      <c r="L287">
        <v>11619385681</v>
      </c>
      <c r="M287">
        <v>29472597312</v>
      </c>
      <c r="N287">
        <v>11556943602</v>
      </c>
      <c r="O287">
        <v>22053685151</v>
      </c>
      <c r="P287">
        <v>22053685151</v>
      </c>
      <c r="Q287">
        <v>0</v>
      </c>
      <c r="R287">
        <v>26416336717</v>
      </c>
      <c r="S287">
        <v>2709014126</v>
      </c>
      <c r="T287">
        <v>2709014126</v>
      </c>
      <c r="U287">
        <v>6932752755</v>
      </c>
      <c r="V287">
        <v>13245960654</v>
      </c>
      <c r="W287">
        <v>6932752755</v>
      </c>
      <c r="X287">
        <v>2709014126</v>
      </c>
      <c r="Y287">
        <v>6932752755</v>
      </c>
      <c r="Z287">
        <v>13245960654</v>
      </c>
      <c r="AA287">
        <v>2492074679</v>
      </c>
      <c r="AB287">
        <v>0</v>
      </c>
      <c r="AL287">
        <v>0</v>
      </c>
      <c r="AM287">
        <v>0</v>
      </c>
      <c r="AN287">
        <v>8576515898</v>
      </c>
      <c r="AO287">
        <v>982933875</v>
      </c>
      <c r="AP287">
        <v>41650824592</v>
      </c>
      <c r="AQ287">
        <v>41650824592</v>
      </c>
      <c r="AR287">
        <v>8576515898</v>
      </c>
      <c r="AS287">
        <v>0</v>
      </c>
      <c r="AT287">
        <v>19563601058</v>
      </c>
      <c r="AU287">
        <v>19563601058</v>
      </c>
      <c r="AV287">
        <v>18925502188</v>
      </c>
      <c r="AW287">
        <v>2220639500</v>
      </c>
      <c r="AX287">
        <v>2220639500</v>
      </c>
      <c r="AY287">
        <v>15579817581</v>
      </c>
      <c r="BA287">
        <v>0</v>
      </c>
      <c r="BB287">
        <v>0</v>
      </c>
      <c r="BC287">
        <v>41650824592</v>
      </c>
      <c r="BD287">
        <v>41650824592</v>
      </c>
      <c r="BE287">
        <v>0</v>
      </c>
      <c r="BF287">
        <v>0</v>
      </c>
      <c r="BG287">
        <v>0</v>
      </c>
      <c r="BH287">
        <v>0</v>
      </c>
      <c r="BJ287">
        <v>15579817581</v>
      </c>
      <c r="BK287">
        <v>4607188924</v>
      </c>
      <c r="BL287">
        <v>4607188924</v>
      </c>
      <c r="BM287">
        <v>15579817581</v>
      </c>
      <c r="BP287">
        <v>0</v>
      </c>
      <c r="BQ287">
        <v>0</v>
      </c>
      <c r="BR287">
        <v>7133854414</v>
      </c>
      <c r="BS287">
        <v>982933875</v>
      </c>
    </row>
    <row r="288" spans="1:71">
      <c r="A288" t="s">
        <v>585</v>
      </c>
      <c r="B288" t="s">
        <v>44</v>
      </c>
      <c r="C288">
        <v>2007</v>
      </c>
      <c r="D288" t="s">
        <v>215</v>
      </c>
      <c r="E288">
        <v>3</v>
      </c>
      <c r="F288" t="s">
        <v>272</v>
      </c>
      <c r="G288" t="s">
        <v>559</v>
      </c>
      <c r="H288">
        <v>1449590397</v>
      </c>
      <c r="I288">
        <v>324728210</v>
      </c>
      <c r="J288">
        <v>4191291795</v>
      </c>
      <c r="K288">
        <v>4191291795</v>
      </c>
      <c r="L288">
        <v>4078794169</v>
      </c>
      <c r="M288">
        <v>9427870291</v>
      </c>
      <c r="N288">
        <v>4448950886</v>
      </c>
      <c r="O288">
        <v>5479637187</v>
      </c>
      <c r="P288">
        <v>5479637187</v>
      </c>
      <c r="Q288">
        <v>0</v>
      </c>
      <c r="R288">
        <v>5777814616</v>
      </c>
      <c r="S288">
        <v>1531852794</v>
      </c>
      <c r="T288">
        <v>1531852794</v>
      </c>
      <c r="U288">
        <v>778807537</v>
      </c>
      <c r="V288">
        <v>1495578654</v>
      </c>
      <c r="W288">
        <v>778807537</v>
      </c>
      <c r="X288">
        <v>1531852794</v>
      </c>
      <c r="Y288">
        <v>778807537</v>
      </c>
      <c r="Z288">
        <v>1495578654</v>
      </c>
      <c r="AA288">
        <v>319718464</v>
      </c>
      <c r="AB288">
        <v>0</v>
      </c>
      <c r="AL288">
        <v>0</v>
      </c>
      <c r="AM288">
        <v>0</v>
      </c>
      <c r="AN288">
        <v>1110046003</v>
      </c>
      <c r="AO288">
        <v>222002720</v>
      </c>
      <c r="AP288">
        <v>9171933991</v>
      </c>
      <c r="AQ288">
        <v>9171933991</v>
      </c>
      <c r="AR288">
        <v>1110046003</v>
      </c>
      <c r="AS288">
        <v>0</v>
      </c>
      <c r="AT288">
        <v>5023790853</v>
      </c>
      <c r="AU288">
        <v>5023790853</v>
      </c>
      <c r="AV288">
        <v>5019183521</v>
      </c>
      <c r="AW288">
        <v>342051508</v>
      </c>
      <c r="AX288">
        <v>342051508</v>
      </c>
      <c r="AY288">
        <v>2991324445</v>
      </c>
      <c r="BA288">
        <v>0</v>
      </c>
      <c r="BB288">
        <v>0</v>
      </c>
      <c r="BC288">
        <v>9171933991</v>
      </c>
      <c r="BD288">
        <v>9171933991</v>
      </c>
      <c r="BE288">
        <v>0</v>
      </c>
      <c r="BF288">
        <v>0</v>
      </c>
      <c r="BG288">
        <v>0</v>
      </c>
      <c r="BH288">
        <v>0</v>
      </c>
      <c r="BJ288">
        <v>2991324445</v>
      </c>
      <c r="BK288">
        <v>1648323013</v>
      </c>
      <c r="BL288">
        <v>1648323013</v>
      </c>
      <c r="BM288">
        <v>2991324445</v>
      </c>
      <c r="BP288">
        <v>0</v>
      </c>
      <c r="BQ288">
        <v>0</v>
      </c>
      <c r="BR288">
        <v>840629128</v>
      </c>
      <c r="BS288">
        <v>222002720</v>
      </c>
    </row>
    <row r="289" spans="1:71">
      <c r="A289" t="s">
        <v>586</v>
      </c>
      <c r="B289" t="s">
        <v>45</v>
      </c>
      <c r="C289">
        <v>2007</v>
      </c>
      <c r="D289" t="s">
        <v>231</v>
      </c>
      <c r="E289">
        <v>3</v>
      </c>
      <c r="F289" t="s">
        <v>274</v>
      </c>
      <c r="G289" t="s">
        <v>559</v>
      </c>
      <c r="H289">
        <v>2250175950</v>
      </c>
      <c r="I289">
        <v>1181486480</v>
      </c>
      <c r="J289">
        <v>3357288679</v>
      </c>
      <c r="K289">
        <v>3357288679</v>
      </c>
      <c r="L289">
        <v>3300393090</v>
      </c>
      <c r="M289">
        <v>3138114106</v>
      </c>
      <c r="N289">
        <v>2203413452</v>
      </c>
      <c r="O289">
        <v>4448516838</v>
      </c>
      <c r="P289">
        <v>4448516838</v>
      </c>
      <c r="Q289">
        <v>0</v>
      </c>
      <c r="R289">
        <v>4885996263</v>
      </c>
      <c r="S289">
        <v>1011836828</v>
      </c>
      <c r="T289">
        <v>1011836828</v>
      </c>
      <c r="U289">
        <v>501071755</v>
      </c>
      <c r="V289">
        <v>1151924869</v>
      </c>
      <c r="W289">
        <v>501071755</v>
      </c>
      <c r="X289">
        <v>1011836828</v>
      </c>
      <c r="Y289">
        <v>501071755</v>
      </c>
      <c r="Z289">
        <v>1151924869</v>
      </c>
      <c r="AA289">
        <v>153340277</v>
      </c>
      <c r="AB289">
        <v>0</v>
      </c>
      <c r="AL289">
        <v>0</v>
      </c>
      <c r="AM289">
        <v>0</v>
      </c>
      <c r="AN289">
        <v>1005324750</v>
      </c>
      <c r="AO289">
        <v>270255724</v>
      </c>
      <c r="AP289">
        <v>7841565521</v>
      </c>
      <c r="AQ289">
        <v>7841565521</v>
      </c>
      <c r="AR289">
        <v>1005324750</v>
      </c>
      <c r="AS289">
        <v>0</v>
      </c>
      <c r="AT289">
        <v>4961563362</v>
      </c>
      <c r="AU289">
        <v>4961563362</v>
      </c>
      <c r="AV289">
        <v>5160100856</v>
      </c>
      <c r="AW289">
        <v>273458236</v>
      </c>
      <c r="AX289">
        <v>273458236</v>
      </c>
      <c r="AY289">
        <v>2880480457</v>
      </c>
      <c r="BA289">
        <v>0</v>
      </c>
      <c r="BB289">
        <v>0</v>
      </c>
      <c r="BC289">
        <v>7841565521</v>
      </c>
      <c r="BD289">
        <v>7841565521</v>
      </c>
      <c r="BE289">
        <v>0</v>
      </c>
      <c r="BF289">
        <v>0</v>
      </c>
      <c r="BG289">
        <v>0</v>
      </c>
      <c r="BH289">
        <v>0</v>
      </c>
      <c r="BJ289">
        <v>2880480457</v>
      </c>
      <c r="BK289">
        <v>1868853978</v>
      </c>
      <c r="BL289">
        <v>1868853978</v>
      </c>
      <c r="BM289">
        <v>2880480457</v>
      </c>
      <c r="BP289">
        <v>0</v>
      </c>
      <c r="BQ289">
        <v>0</v>
      </c>
      <c r="BR289">
        <v>726948003</v>
      </c>
      <c r="BS289">
        <v>270255724</v>
      </c>
    </row>
    <row r="290" spans="1:71">
      <c r="A290" t="s">
        <v>587</v>
      </c>
      <c r="B290" t="s">
        <v>46</v>
      </c>
      <c r="C290">
        <v>2007</v>
      </c>
      <c r="D290" t="s">
        <v>215</v>
      </c>
      <c r="E290">
        <v>4</v>
      </c>
      <c r="F290" t="s">
        <v>276</v>
      </c>
      <c r="G290" t="s">
        <v>559</v>
      </c>
      <c r="H290">
        <v>2399884142</v>
      </c>
      <c r="I290">
        <v>1108081870</v>
      </c>
      <c r="J290">
        <v>3716974174</v>
      </c>
      <c r="K290">
        <v>3716974174</v>
      </c>
      <c r="L290">
        <v>3653835667</v>
      </c>
      <c r="M290">
        <v>5888758463</v>
      </c>
      <c r="N290">
        <v>3879022035</v>
      </c>
      <c r="O290">
        <v>5490011989</v>
      </c>
      <c r="P290">
        <v>5490011989</v>
      </c>
      <c r="Q290">
        <v>0</v>
      </c>
      <c r="R290">
        <v>5864199856</v>
      </c>
      <c r="S290">
        <v>890380773</v>
      </c>
      <c r="T290">
        <v>890380773</v>
      </c>
      <c r="U290">
        <v>759863381</v>
      </c>
      <c r="V290">
        <v>1456886614</v>
      </c>
      <c r="W290">
        <v>759863381</v>
      </c>
      <c r="X290">
        <v>890380773</v>
      </c>
      <c r="Y290">
        <v>759863381</v>
      </c>
      <c r="Z290">
        <v>1456886614</v>
      </c>
      <c r="AA290">
        <v>488572144</v>
      </c>
      <c r="AB290">
        <v>0</v>
      </c>
      <c r="AL290">
        <v>0</v>
      </c>
      <c r="AM290">
        <v>0</v>
      </c>
      <c r="AN290">
        <v>1068425707</v>
      </c>
      <c r="AO290">
        <v>164333416</v>
      </c>
      <c r="AP290">
        <v>10080979912</v>
      </c>
      <c r="AQ290">
        <v>10080979912</v>
      </c>
      <c r="AR290">
        <v>1068425707</v>
      </c>
      <c r="AS290">
        <v>0</v>
      </c>
      <c r="AT290">
        <v>6033126776</v>
      </c>
      <c r="AU290">
        <v>6033126776</v>
      </c>
      <c r="AV290">
        <v>5845507566</v>
      </c>
      <c r="AW290">
        <v>503089982</v>
      </c>
      <c r="AX290">
        <v>503089982</v>
      </c>
      <c r="AY290">
        <v>4237352066</v>
      </c>
      <c r="BA290">
        <v>0</v>
      </c>
      <c r="BB290">
        <v>0</v>
      </c>
      <c r="BC290">
        <v>10080979912</v>
      </c>
      <c r="BD290">
        <v>10080979912</v>
      </c>
      <c r="BE290">
        <v>0</v>
      </c>
      <c r="BF290">
        <v>0</v>
      </c>
      <c r="BG290">
        <v>0</v>
      </c>
      <c r="BH290">
        <v>0</v>
      </c>
      <c r="BJ290">
        <v>4237352066</v>
      </c>
      <c r="BK290">
        <v>2904177061</v>
      </c>
      <c r="BL290">
        <v>2904177061</v>
      </c>
      <c r="BM290">
        <v>4237352066</v>
      </c>
      <c r="BP290">
        <v>0</v>
      </c>
      <c r="BQ290">
        <v>0</v>
      </c>
      <c r="BR290">
        <v>693189908</v>
      </c>
      <c r="BS290">
        <v>164333416</v>
      </c>
    </row>
    <row r="291" spans="1:71">
      <c r="A291" t="s">
        <v>588</v>
      </c>
      <c r="B291" t="s">
        <v>47</v>
      </c>
      <c r="C291">
        <v>2007</v>
      </c>
      <c r="D291" t="s">
        <v>218</v>
      </c>
      <c r="E291">
        <v>5</v>
      </c>
      <c r="F291" t="s">
        <v>278</v>
      </c>
      <c r="G291" t="s">
        <v>559</v>
      </c>
      <c r="H291">
        <v>1478538244</v>
      </c>
      <c r="I291">
        <v>1888717140</v>
      </c>
      <c r="J291">
        <v>3716548676</v>
      </c>
      <c r="K291">
        <v>3716548676</v>
      </c>
      <c r="L291">
        <v>3514792819</v>
      </c>
      <c r="M291">
        <v>5434693845</v>
      </c>
      <c r="N291">
        <v>5160211042</v>
      </c>
      <c r="O291">
        <v>5850749671</v>
      </c>
      <c r="P291">
        <v>5850749671</v>
      </c>
      <c r="Q291">
        <v>0</v>
      </c>
      <c r="R291">
        <v>6134715257</v>
      </c>
      <c r="S291">
        <v>1237981880</v>
      </c>
      <c r="T291">
        <v>1237981880</v>
      </c>
      <c r="U291">
        <v>804074576</v>
      </c>
      <c r="V291">
        <v>845386092</v>
      </c>
      <c r="W291">
        <v>804074576</v>
      </c>
      <c r="X291">
        <v>1237981880</v>
      </c>
      <c r="Y291">
        <v>804074576</v>
      </c>
      <c r="Z291">
        <v>845386092</v>
      </c>
      <c r="AA291">
        <v>431872839</v>
      </c>
      <c r="AB291">
        <v>0</v>
      </c>
      <c r="AL291">
        <v>0</v>
      </c>
      <c r="AM291">
        <v>0</v>
      </c>
      <c r="AN291">
        <v>1877264571</v>
      </c>
      <c r="AO291">
        <v>1698573367</v>
      </c>
      <c r="AP291">
        <v>10975401555</v>
      </c>
      <c r="AQ291">
        <v>10975401555</v>
      </c>
      <c r="AR291">
        <v>1877264571</v>
      </c>
      <c r="AS291">
        <v>0</v>
      </c>
      <c r="AT291">
        <v>7239502340</v>
      </c>
      <c r="AU291">
        <v>7239502340</v>
      </c>
      <c r="AV291">
        <v>7313043340</v>
      </c>
      <c r="AW291">
        <v>670040228</v>
      </c>
      <c r="AX291">
        <v>670040228</v>
      </c>
      <c r="AY291">
        <v>4588480442</v>
      </c>
      <c r="BA291">
        <v>0</v>
      </c>
      <c r="BB291">
        <v>0</v>
      </c>
      <c r="BC291">
        <v>10975401555</v>
      </c>
      <c r="BD291">
        <v>10975401555</v>
      </c>
      <c r="BE291">
        <v>0</v>
      </c>
      <c r="BF291">
        <v>0</v>
      </c>
      <c r="BG291">
        <v>0</v>
      </c>
      <c r="BH291">
        <v>0</v>
      </c>
      <c r="BJ291">
        <v>4588480442</v>
      </c>
      <c r="BK291">
        <v>3651065203</v>
      </c>
      <c r="BL291">
        <v>3651065203</v>
      </c>
      <c r="BM291">
        <v>4588480442</v>
      </c>
      <c r="BP291">
        <v>0</v>
      </c>
      <c r="BQ291">
        <v>0</v>
      </c>
      <c r="BR291">
        <v>56431169</v>
      </c>
      <c r="BS291">
        <v>1698573367</v>
      </c>
    </row>
    <row r="292" spans="1:71">
      <c r="A292" t="s">
        <v>589</v>
      </c>
      <c r="B292" t="s">
        <v>48</v>
      </c>
      <c r="C292">
        <v>2007</v>
      </c>
      <c r="D292" t="s">
        <v>231</v>
      </c>
      <c r="E292">
        <v>6</v>
      </c>
      <c r="F292" t="s">
        <v>280</v>
      </c>
      <c r="G292" t="s">
        <v>559</v>
      </c>
      <c r="H292">
        <v>3565844277</v>
      </c>
      <c r="I292">
        <v>1382095734</v>
      </c>
      <c r="J292">
        <v>5227055692</v>
      </c>
      <c r="K292">
        <v>5227055692</v>
      </c>
      <c r="L292">
        <v>4959495740</v>
      </c>
      <c r="M292">
        <v>8428633723</v>
      </c>
      <c r="N292">
        <v>6113783171</v>
      </c>
      <c r="O292">
        <v>8609664268</v>
      </c>
      <c r="P292">
        <v>8609664268</v>
      </c>
      <c r="Q292">
        <v>0</v>
      </c>
      <c r="R292">
        <v>9294334440</v>
      </c>
      <c r="S292">
        <v>1794944349</v>
      </c>
      <c r="T292">
        <v>1794944349</v>
      </c>
      <c r="U292">
        <v>1464264041</v>
      </c>
      <c r="V292">
        <v>3078725770</v>
      </c>
      <c r="W292">
        <v>1464264041</v>
      </c>
      <c r="X292">
        <v>1794944349</v>
      </c>
      <c r="Y292">
        <v>1464264041</v>
      </c>
      <c r="Z292">
        <v>3078725770</v>
      </c>
      <c r="AA292">
        <v>276996884</v>
      </c>
      <c r="AB292">
        <v>0</v>
      </c>
      <c r="AL292">
        <v>0</v>
      </c>
      <c r="AM292">
        <v>0</v>
      </c>
      <c r="AN292">
        <v>2212421481</v>
      </c>
      <c r="AO292">
        <v>441165137</v>
      </c>
      <c r="AP292">
        <v>18111912666</v>
      </c>
      <c r="AQ292">
        <v>18111912666</v>
      </c>
      <c r="AR292">
        <v>2212421481</v>
      </c>
      <c r="AS292">
        <v>0</v>
      </c>
      <c r="AT292">
        <v>11871783977</v>
      </c>
      <c r="AU292">
        <v>11871783977</v>
      </c>
      <c r="AV292">
        <v>11737116569</v>
      </c>
      <c r="AW292">
        <v>645072283</v>
      </c>
      <c r="AX292">
        <v>645072283</v>
      </c>
      <c r="AY292">
        <v>8777380498</v>
      </c>
      <c r="BA292">
        <v>0</v>
      </c>
      <c r="BB292">
        <v>0</v>
      </c>
      <c r="BC292">
        <v>18111912666</v>
      </c>
      <c r="BD292">
        <v>18111912666</v>
      </c>
      <c r="BE292">
        <v>0</v>
      </c>
      <c r="BF292">
        <v>0</v>
      </c>
      <c r="BG292">
        <v>0</v>
      </c>
      <c r="BH292">
        <v>0</v>
      </c>
      <c r="BJ292">
        <v>8777380498</v>
      </c>
      <c r="BK292">
        <v>6179595810</v>
      </c>
      <c r="BL292">
        <v>6179595810</v>
      </c>
      <c r="BM292">
        <v>8777380498</v>
      </c>
      <c r="BP292">
        <v>0</v>
      </c>
      <c r="BQ292">
        <v>0</v>
      </c>
      <c r="BR292">
        <v>1617736462</v>
      </c>
      <c r="BS292">
        <v>441165137</v>
      </c>
    </row>
    <row r="293" spans="1:71">
      <c r="A293" t="s">
        <v>590</v>
      </c>
      <c r="B293" t="s">
        <v>49</v>
      </c>
      <c r="C293">
        <v>2007</v>
      </c>
      <c r="D293" t="s">
        <v>228</v>
      </c>
      <c r="E293">
        <v>7</v>
      </c>
      <c r="F293" t="s">
        <v>282</v>
      </c>
      <c r="G293" t="s">
        <v>559</v>
      </c>
      <c r="H293">
        <v>37322342522</v>
      </c>
      <c r="I293">
        <v>5397507831</v>
      </c>
      <c r="J293">
        <v>13769179370</v>
      </c>
      <c r="K293">
        <v>13769179370</v>
      </c>
      <c r="L293">
        <v>9976851191</v>
      </c>
      <c r="M293">
        <v>23019952241</v>
      </c>
      <c r="N293">
        <v>13068240648</v>
      </c>
      <c r="O293">
        <v>17665487138</v>
      </c>
      <c r="P293">
        <v>17665487138</v>
      </c>
      <c r="Q293">
        <v>0</v>
      </c>
      <c r="R293">
        <v>19194012854</v>
      </c>
      <c r="S293">
        <v>2543007822</v>
      </c>
      <c r="T293">
        <v>2543007822</v>
      </c>
      <c r="U293">
        <v>2726937525</v>
      </c>
      <c r="V293">
        <v>3605633770</v>
      </c>
      <c r="W293">
        <v>2726937525</v>
      </c>
      <c r="X293">
        <v>2543007822</v>
      </c>
      <c r="Y293">
        <v>2726937525</v>
      </c>
      <c r="Z293">
        <v>3605633770</v>
      </c>
      <c r="AA293">
        <v>535694235</v>
      </c>
      <c r="AB293">
        <v>0</v>
      </c>
      <c r="AC293">
        <v>0</v>
      </c>
      <c r="AD293">
        <v>0</v>
      </c>
      <c r="AE293">
        <v>0</v>
      </c>
      <c r="AF293">
        <v>0</v>
      </c>
      <c r="AG293">
        <v>0</v>
      </c>
      <c r="AH293">
        <v>0</v>
      </c>
      <c r="AI293">
        <v>0</v>
      </c>
      <c r="AJ293">
        <v>0</v>
      </c>
      <c r="AK293">
        <v>0</v>
      </c>
      <c r="AL293">
        <v>0</v>
      </c>
      <c r="AM293">
        <v>0</v>
      </c>
      <c r="AN293">
        <v>1879683945</v>
      </c>
      <c r="AO293">
        <v>919621530</v>
      </c>
      <c r="AP293">
        <v>47729844808</v>
      </c>
      <c r="AQ293">
        <v>29273123130</v>
      </c>
      <c r="AR293">
        <v>1879683945</v>
      </c>
      <c r="AS293">
        <v>0</v>
      </c>
      <c r="AT293">
        <v>25550359248</v>
      </c>
      <c r="AU293">
        <v>25550359248</v>
      </c>
      <c r="AV293">
        <v>24643163568</v>
      </c>
      <c r="AW293">
        <v>1259156722</v>
      </c>
      <c r="AX293">
        <v>1259156722</v>
      </c>
      <c r="AY293">
        <v>28503225936</v>
      </c>
      <c r="AZ293">
        <v>395566406.5</v>
      </c>
      <c r="BA293">
        <v>0</v>
      </c>
      <c r="BB293">
        <v>0</v>
      </c>
      <c r="BC293">
        <v>47729844808</v>
      </c>
      <c r="BD293">
        <v>47729844808</v>
      </c>
      <c r="BE293">
        <v>0</v>
      </c>
      <c r="BF293">
        <v>0</v>
      </c>
      <c r="BG293">
        <v>0</v>
      </c>
      <c r="BH293">
        <v>0</v>
      </c>
      <c r="BI293">
        <v>12089873298</v>
      </c>
      <c r="BJ293">
        <v>28503225936</v>
      </c>
      <c r="BK293">
        <v>7470569290</v>
      </c>
      <c r="BL293">
        <v>7470569290</v>
      </c>
      <c r="BM293">
        <v>10046504258</v>
      </c>
      <c r="BN293">
        <v>0</v>
      </c>
      <c r="BO293">
        <v>0</v>
      </c>
      <c r="BP293">
        <v>0</v>
      </c>
      <c r="BQ293">
        <v>0</v>
      </c>
      <c r="BR293">
        <v>887005819</v>
      </c>
      <c r="BS293">
        <v>919621530</v>
      </c>
    </row>
    <row r="294" spans="1:71">
      <c r="A294" t="s">
        <v>591</v>
      </c>
      <c r="B294" t="s">
        <v>50</v>
      </c>
      <c r="C294">
        <v>2007</v>
      </c>
      <c r="D294" t="s">
        <v>215</v>
      </c>
      <c r="E294">
        <v>2</v>
      </c>
      <c r="F294" t="s">
        <v>284</v>
      </c>
      <c r="G294" t="s">
        <v>559</v>
      </c>
      <c r="H294">
        <v>1230045464</v>
      </c>
      <c r="I294">
        <v>1080838463</v>
      </c>
      <c r="J294">
        <v>1730486306</v>
      </c>
      <c r="K294">
        <v>1730486306</v>
      </c>
      <c r="L294">
        <v>1679773810</v>
      </c>
      <c r="M294">
        <v>5584052897</v>
      </c>
      <c r="N294">
        <v>3308922298</v>
      </c>
      <c r="O294">
        <v>3651576384</v>
      </c>
      <c r="P294">
        <v>3651576384</v>
      </c>
      <c r="Q294">
        <v>0</v>
      </c>
      <c r="R294">
        <v>4106577453</v>
      </c>
      <c r="S294">
        <v>670328142</v>
      </c>
      <c r="T294">
        <v>670328142</v>
      </c>
      <c r="U294">
        <v>808691040</v>
      </c>
      <c r="V294">
        <v>1533667946</v>
      </c>
      <c r="W294">
        <v>808691040</v>
      </c>
      <c r="X294">
        <v>670328142</v>
      </c>
      <c r="Y294">
        <v>808691040</v>
      </c>
      <c r="Z294">
        <v>1533667946</v>
      </c>
      <c r="AA294">
        <v>364770609</v>
      </c>
      <c r="AB294">
        <v>0</v>
      </c>
      <c r="AL294">
        <v>0</v>
      </c>
      <c r="AM294">
        <v>0</v>
      </c>
      <c r="AN294">
        <v>992001291</v>
      </c>
      <c r="AO294">
        <v>230274847</v>
      </c>
      <c r="AP294">
        <v>6713040232</v>
      </c>
      <c r="AQ294">
        <v>6713040232</v>
      </c>
      <c r="AR294">
        <v>992001291</v>
      </c>
      <c r="AS294">
        <v>0</v>
      </c>
      <c r="AT294">
        <v>3456584359</v>
      </c>
      <c r="AU294">
        <v>3456584359</v>
      </c>
      <c r="AV294">
        <v>3493827602</v>
      </c>
      <c r="AW294">
        <v>464570977</v>
      </c>
      <c r="AX294">
        <v>464570977</v>
      </c>
      <c r="AY294">
        <v>2684318231</v>
      </c>
      <c r="BA294">
        <v>0</v>
      </c>
      <c r="BB294">
        <v>0</v>
      </c>
      <c r="BC294">
        <v>6713040232</v>
      </c>
      <c r="BD294">
        <v>6713040232</v>
      </c>
      <c r="BE294">
        <v>0</v>
      </c>
      <c r="BF294">
        <v>0</v>
      </c>
      <c r="BG294">
        <v>0</v>
      </c>
      <c r="BH294">
        <v>0</v>
      </c>
      <c r="BJ294">
        <v>2684318231</v>
      </c>
      <c r="BK294">
        <v>1331008291</v>
      </c>
      <c r="BL294">
        <v>1331008291</v>
      </c>
      <c r="BM294">
        <v>2684318231</v>
      </c>
      <c r="BP294">
        <v>0</v>
      </c>
      <c r="BQ294">
        <v>0</v>
      </c>
      <c r="BR294">
        <v>758145506</v>
      </c>
      <c r="BS294">
        <v>230274847</v>
      </c>
    </row>
    <row r="295" spans="1:71">
      <c r="A295" t="s">
        <v>592</v>
      </c>
      <c r="B295" t="s">
        <v>51</v>
      </c>
      <c r="C295">
        <v>2007</v>
      </c>
      <c r="D295" t="s">
        <v>212</v>
      </c>
      <c r="E295">
        <v>2</v>
      </c>
      <c r="F295" t="s">
        <v>286</v>
      </c>
      <c r="G295" t="s">
        <v>559</v>
      </c>
      <c r="H295">
        <v>729888640</v>
      </c>
      <c r="I295">
        <v>155255776</v>
      </c>
      <c r="J295">
        <v>1200329290</v>
      </c>
      <c r="K295">
        <v>1200329290</v>
      </c>
      <c r="L295">
        <v>1168652176</v>
      </c>
      <c r="M295">
        <v>2179805184</v>
      </c>
      <c r="N295">
        <v>1886801034</v>
      </c>
      <c r="O295">
        <v>3330612362</v>
      </c>
      <c r="P295">
        <v>3330612362</v>
      </c>
      <c r="Q295">
        <v>0</v>
      </c>
      <c r="R295">
        <v>3429783944</v>
      </c>
      <c r="S295">
        <v>736299258</v>
      </c>
      <c r="T295">
        <v>736299258</v>
      </c>
      <c r="U295">
        <v>131590907</v>
      </c>
      <c r="V295">
        <v>135869907</v>
      </c>
      <c r="W295">
        <v>131590907</v>
      </c>
      <c r="X295">
        <v>736299258</v>
      </c>
      <c r="Y295">
        <v>131590907</v>
      </c>
      <c r="Z295">
        <v>135869907</v>
      </c>
      <c r="AA295">
        <v>188707943</v>
      </c>
      <c r="AB295">
        <v>0</v>
      </c>
      <c r="AL295">
        <v>0</v>
      </c>
      <c r="AM295">
        <v>0</v>
      </c>
      <c r="AN295">
        <v>79779539</v>
      </c>
      <c r="AO295">
        <v>6080000</v>
      </c>
      <c r="AP295">
        <v>4625440819</v>
      </c>
      <c r="AQ295">
        <v>4625440819</v>
      </c>
      <c r="AR295">
        <v>79779539</v>
      </c>
      <c r="AS295">
        <v>0</v>
      </c>
      <c r="AT295">
        <v>3017049689</v>
      </c>
      <c r="AU295">
        <v>3017049689</v>
      </c>
      <c r="AV295">
        <v>2958655138</v>
      </c>
      <c r="AW295">
        <v>200466334</v>
      </c>
      <c r="AX295">
        <v>200466334</v>
      </c>
      <c r="AY295">
        <v>982705935</v>
      </c>
      <c r="BA295">
        <v>0</v>
      </c>
      <c r="BB295">
        <v>0</v>
      </c>
      <c r="BC295">
        <v>4625440819</v>
      </c>
      <c r="BD295">
        <v>4625440819</v>
      </c>
      <c r="BE295">
        <v>0</v>
      </c>
      <c r="BF295">
        <v>0</v>
      </c>
      <c r="BG295">
        <v>0</v>
      </c>
      <c r="BH295">
        <v>0</v>
      </c>
      <c r="BJ295">
        <v>982705935</v>
      </c>
      <c r="BK295">
        <v>784870201</v>
      </c>
      <c r="BL295">
        <v>784870201</v>
      </c>
      <c r="BM295">
        <v>982705935</v>
      </c>
      <c r="BP295">
        <v>0</v>
      </c>
      <c r="BQ295">
        <v>0</v>
      </c>
      <c r="BR295">
        <v>6979000</v>
      </c>
      <c r="BS295">
        <v>6080000</v>
      </c>
    </row>
    <row r="296" spans="1:71">
      <c r="A296" t="s">
        <v>593</v>
      </c>
      <c r="B296" t="s">
        <v>52</v>
      </c>
      <c r="C296">
        <v>2007</v>
      </c>
      <c r="D296" t="s">
        <v>228</v>
      </c>
      <c r="E296">
        <v>6</v>
      </c>
      <c r="F296" t="s">
        <v>288</v>
      </c>
      <c r="G296" t="s">
        <v>559</v>
      </c>
      <c r="H296">
        <v>14887376771</v>
      </c>
      <c r="I296">
        <v>3064793942</v>
      </c>
      <c r="J296">
        <v>10868575470</v>
      </c>
      <c r="K296">
        <v>10868575470</v>
      </c>
      <c r="L296">
        <v>8311187290</v>
      </c>
      <c r="M296">
        <v>11142493754</v>
      </c>
      <c r="N296">
        <v>7002563710</v>
      </c>
      <c r="O296">
        <v>13747428575</v>
      </c>
      <c r="P296">
        <v>13747428575</v>
      </c>
      <c r="Q296">
        <v>0</v>
      </c>
      <c r="R296">
        <v>14544149215</v>
      </c>
      <c r="S296">
        <v>2006859925</v>
      </c>
      <c r="T296">
        <v>2006859925</v>
      </c>
      <c r="U296">
        <v>1541279104</v>
      </c>
      <c r="V296">
        <v>2101741302</v>
      </c>
      <c r="W296">
        <v>1541279104</v>
      </c>
      <c r="X296">
        <v>2006859925</v>
      </c>
      <c r="Y296">
        <v>1541279104</v>
      </c>
      <c r="Z296">
        <v>2101741302</v>
      </c>
      <c r="AA296">
        <v>751090686</v>
      </c>
      <c r="AB296">
        <v>0</v>
      </c>
      <c r="AC296">
        <v>0</v>
      </c>
      <c r="AD296">
        <v>0</v>
      </c>
      <c r="AE296">
        <v>0</v>
      </c>
      <c r="AF296">
        <v>0</v>
      </c>
      <c r="AG296">
        <v>0</v>
      </c>
      <c r="AH296">
        <v>0</v>
      </c>
      <c r="AI296">
        <v>0</v>
      </c>
      <c r="AJ296">
        <v>0</v>
      </c>
      <c r="AK296">
        <v>0</v>
      </c>
      <c r="AL296">
        <v>0</v>
      </c>
      <c r="AM296">
        <v>0</v>
      </c>
      <c r="AN296">
        <v>1497633043</v>
      </c>
      <c r="AO296">
        <v>769104260</v>
      </c>
      <c r="AP296">
        <v>33667952637</v>
      </c>
      <c r="AQ296">
        <v>21697404291</v>
      </c>
      <c r="AR296">
        <v>1497633043</v>
      </c>
      <c r="AS296">
        <v>0</v>
      </c>
      <c r="AT296">
        <v>19212355054</v>
      </c>
      <c r="AU296">
        <v>19212355054</v>
      </c>
      <c r="AV296">
        <v>18483304750</v>
      </c>
      <c r="AW296">
        <v>979752457</v>
      </c>
      <c r="AX296">
        <v>979752457</v>
      </c>
      <c r="AY296">
        <v>18743206875</v>
      </c>
      <c r="AZ296">
        <v>145976298.5</v>
      </c>
      <c r="BA296">
        <v>0</v>
      </c>
      <c r="BB296">
        <v>0</v>
      </c>
      <c r="BC296">
        <v>33667952637</v>
      </c>
      <c r="BD296">
        <v>33667952637</v>
      </c>
      <c r="BE296">
        <v>0</v>
      </c>
      <c r="BF296">
        <v>0</v>
      </c>
      <c r="BG296">
        <v>0</v>
      </c>
      <c r="BH296">
        <v>0</v>
      </c>
      <c r="BI296">
        <v>7346693672</v>
      </c>
      <c r="BJ296">
        <v>18743206875</v>
      </c>
      <c r="BK296">
        <v>5155534198</v>
      </c>
      <c r="BL296">
        <v>5155534198</v>
      </c>
      <c r="BM296">
        <v>6772658529</v>
      </c>
      <c r="BN296">
        <v>0</v>
      </c>
      <c r="BO296">
        <v>0</v>
      </c>
      <c r="BP296">
        <v>0</v>
      </c>
      <c r="BQ296">
        <v>0</v>
      </c>
      <c r="BR296">
        <v>598175932</v>
      </c>
      <c r="BS296">
        <v>769104260</v>
      </c>
    </row>
    <row r="297" spans="1:71">
      <c r="A297" t="s">
        <v>594</v>
      </c>
      <c r="B297" t="s">
        <v>53</v>
      </c>
      <c r="C297">
        <v>2007</v>
      </c>
      <c r="D297" t="s">
        <v>228</v>
      </c>
      <c r="E297">
        <v>6</v>
      </c>
      <c r="F297" t="s">
        <v>290</v>
      </c>
      <c r="G297" t="s">
        <v>559</v>
      </c>
      <c r="H297">
        <v>57078769243</v>
      </c>
      <c r="I297">
        <v>4563543382</v>
      </c>
      <c r="J297">
        <v>16286849941</v>
      </c>
      <c r="K297">
        <v>16286849941</v>
      </c>
      <c r="L297">
        <v>12486644039</v>
      </c>
      <c r="M297">
        <v>27256750270</v>
      </c>
      <c r="N297">
        <v>18277496910</v>
      </c>
      <c r="O297">
        <v>16451493018</v>
      </c>
      <c r="P297">
        <v>16451493018</v>
      </c>
      <c r="Q297">
        <v>0</v>
      </c>
      <c r="R297">
        <v>17932502542</v>
      </c>
      <c r="S297">
        <v>1841545632</v>
      </c>
      <c r="T297">
        <v>1841545632</v>
      </c>
      <c r="U297">
        <v>2377662875</v>
      </c>
      <c r="V297">
        <v>3513087453</v>
      </c>
      <c r="W297">
        <v>2377662875</v>
      </c>
      <c r="X297">
        <v>1841545632</v>
      </c>
      <c r="Y297">
        <v>2377662875</v>
      </c>
      <c r="Z297">
        <v>3513087453</v>
      </c>
      <c r="AA297">
        <v>506266358</v>
      </c>
      <c r="AB297">
        <v>0</v>
      </c>
      <c r="AC297">
        <v>0</v>
      </c>
      <c r="AD297">
        <v>0</v>
      </c>
      <c r="AE297">
        <v>0</v>
      </c>
      <c r="AF297">
        <v>0</v>
      </c>
      <c r="AG297">
        <v>0</v>
      </c>
      <c r="AH297">
        <v>0</v>
      </c>
      <c r="AI297">
        <v>0</v>
      </c>
      <c r="AJ297">
        <v>0</v>
      </c>
      <c r="AK297">
        <v>0</v>
      </c>
      <c r="AL297">
        <v>0</v>
      </c>
      <c r="AM297">
        <v>0</v>
      </c>
      <c r="AN297">
        <v>2456313978</v>
      </c>
      <c r="AO297">
        <v>1227731143</v>
      </c>
      <c r="AP297">
        <v>45878618592</v>
      </c>
      <c r="AQ297">
        <v>27290022738</v>
      </c>
      <c r="AR297">
        <v>2456313978</v>
      </c>
      <c r="AS297">
        <v>0</v>
      </c>
      <c r="AT297">
        <v>23491804912</v>
      </c>
      <c r="AU297">
        <v>23491804912</v>
      </c>
      <c r="AV297">
        <v>22933544604</v>
      </c>
      <c r="AW297">
        <v>2392045124</v>
      </c>
      <c r="AX297">
        <v>2392045124</v>
      </c>
      <c r="AY297">
        <v>27674152889</v>
      </c>
      <c r="AZ297">
        <v>175372495</v>
      </c>
      <c r="BA297">
        <v>0</v>
      </c>
      <c r="BB297">
        <v>0</v>
      </c>
      <c r="BC297">
        <v>45878618592</v>
      </c>
      <c r="BD297">
        <v>45878618592</v>
      </c>
      <c r="BE297">
        <v>0</v>
      </c>
      <c r="BF297">
        <v>0</v>
      </c>
      <c r="BG297">
        <v>0</v>
      </c>
      <c r="BH297">
        <v>0</v>
      </c>
      <c r="BI297">
        <v>12752719525</v>
      </c>
      <c r="BJ297">
        <v>27674152889</v>
      </c>
      <c r="BK297">
        <v>6421251265</v>
      </c>
      <c r="BL297">
        <v>6421251265</v>
      </c>
      <c r="BM297">
        <v>9085557035</v>
      </c>
      <c r="BN297">
        <v>0</v>
      </c>
      <c r="BO297">
        <v>0</v>
      </c>
      <c r="BP297">
        <v>0</v>
      </c>
      <c r="BQ297">
        <v>0</v>
      </c>
      <c r="BR297">
        <v>1118045827</v>
      </c>
      <c r="BS297">
        <v>1227731143</v>
      </c>
    </row>
    <row r="298" spans="1:71">
      <c r="A298" t="s">
        <v>595</v>
      </c>
      <c r="B298" t="s">
        <v>54</v>
      </c>
      <c r="C298">
        <v>2007</v>
      </c>
      <c r="D298" t="s">
        <v>228</v>
      </c>
      <c r="E298">
        <v>4</v>
      </c>
      <c r="F298" t="s">
        <v>292</v>
      </c>
      <c r="G298" t="s">
        <v>559</v>
      </c>
      <c r="H298">
        <v>13585918653</v>
      </c>
      <c r="I298">
        <v>3296507740</v>
      </c>
      <c r="J298">
        <v>10586663127</v>
      </c>
      <c r="K298">
        <v>10586663127</v>
      </c>
      <c r="L298">
        <v>8270031580</v>
      </c>
      <c r="M298">
        <v>12388862984</v>
      </c>
      <c r="N298">
        <v>7383599285</v>
      </c>
      <c r="O298">
        <v>9358483557</v>
      </c>
      <c r="P298">
        <v>9358483557</v>
      </c>
      <c r="Q298">
        <v>0</v>
      </c>
      <c r="R298">
        <v>10092277444</v>
      </c>
      <c r="S298">
        <v>970145353</v>
      </c>
      <c r="T298">
        <v>970145353</v>
      </c>
      <c r="U298">
        <v>1313336564</v>
      </c>
      <c r="V298">
        <v>2014114454</v>
      </c>
      <c r="W298">
        <v>1313336564</v>
      </c>
      <c r="X298">
        <v>970145353</v>
      </c>
      <c r="Y298">
        <v>1313336564</v>
      </c>
      <c r="Z298">
        <v>2014114454</v>
      </c>
      <c r="AA298">
        <v>383525648</v>
      </c>
      <c r="AB298">
        <v>0</v>
      </c>
      <c r="AC298">
        <v>0</v>
      </c>
      <c r="AD298">
        <v>0</v>
      </c>
      <c r="AE298">
        <v>0</v>
      </c>
      <c r="AF298">
        <v>0</v>
      </c>
      <c r="AG298">
        <v>0</v>
      </c>
      <c r="AH298">
        <v>0</v>
      </c>
      <c r="AI298">
        <v>0</v>
      </c>
      <c r="AJ298">
        <v>0</v>
      </c>
      <c r="AK298">
        <v>0</v>
      </c>
      <c r="AL298">
        <v>0</v>
      </c>
      <c r="AM298">
        <v>0</v>
      </c>
      <c r="AN298">
        <v>1442294920</v>
      </c>
      <c r="AO298">
        <v>647001002</v>
      </c>
      <c r="AP298">
        <v>25926379687</v>
      </c>
      <c r="AQ298">
        <v>14220748464</v>
      </c>
      <c r="AR298">
        <v>1442294920</v>
      </c>
      <c r="AS298">
        <v>0</v>
      </c>
      <c r="AT298">
        <v>13538949529</v>
      </c>
      <c r="AU298">
        <v>13538949529</v>
      </c>
      <c r="AV298">
        <v>13864576745</v>
      </c>
      <c r="AW298">
        <v>571050554</v>
      </c>
      <c r="AX298">
        <v>571050554</v>
      </c>
      <c r="AY298">
        <v>15807301102</v>
      </c>
      <c r="AZ298">
        <v>111338907.5</v>
      </c>
      <c r="BA298">
        <v>0</v>
      </c>
      <c r="BB298">
        <v>0</v>
      </c>
      <c r="BC298">
        <v>25926379687</v>
      </c>
      <c r="BD298">
        <v>25926379687</v>
      </c>
      <c r="BE298">
        <v>0</v>
      </c>
      <c r="BF298">
        <v>0</v>
      </c>
      <c r="BG298">
        <v>0</v>
      </c>
      <c r="BH298">
        <v>0</v>
      </c>
      <c r="BI298">
        <v>6843699465</v>
      </c>
      <c r="BJ298">
        <v>15807301102</v>
      </c>
      <c r="BK298">
        <v>2576707917</v>
      </c>
      <c r="BL298">
        <v>2576707917</v>
      </c>
      <c r="BM298">
        <v>4101669879</v>
      </c>
      <c r="BN298">
        <v>0</v>
      </c>
      <c r="BO298">
        <v>0</v>
      </c>
      <c r="BP298">
        <v>0</v>
      </c>
      <c r="BQ298">
        <v>0</v>
      </c>
      <c r="BR298">
        <v>725251005</v>
      </c>
      <c r="BS298">
        <v>647001002</v>
      </c>
    </row>
    <row r="299" spans="1:71">
      <c r="A299" t="s">
        <v>596</v>
      </c>
      <c r="B299" t="s">
        <v>55</v>
      </c>
      <c r="C299">
        <v>2007</v>
      </c>
      <c r="D299" t="s">
        <v>228</v>
      </c>
      <c r="E299">
        <v>4</v>
      </c>
      <c r="F299" t="s">
        <v>294</v>
      </c>
      <c r="G299" t="s">
        <v>559</v>
      </c>
      <c r="H299">
        <v>9662895656</v>
      </c>
      <c r="I299">
        <v>3165080933</v>
      </c>
      <c r="J299">
        <v>8352148532</v>
      </c>
      <c r="K299">
        <v>8352148532</v>
      </c>
      <c r="L299">
        <v>5916109941</v>
      </c>
      <c r="M299">
        <v>10636065112</v>
      </c>
      <c r="N299">
        <v>5099415387</v>
      </c>
      <c r="O299">
        <v>9801844602</v>
      </c>
      <c r="P299">
        <v>9801844602</v>
      </c>
      <c r="Q299">
        <v>0</v>
      </c>
      <c r="R299">
        <v>10572229419</v>
      </c>
      <c r="S299">
        <v>1069250196</v>
      </c>
      <c r="T299">
        <v>1069250196</v>
      </c>
      <c r="U299">
        <v>1720023510</v>
      </c>
      <c r="V299">
        <v>2528785432</v>
      </c>
      <c r="W299">
        <v>1720023510</v>
      </c>
      <c r="X299">
        <v>1069250196</v>
      </c>
      <c r="Y299">
        <v>1720023510</v>
      </c>
      <c r="Z299">
        <v>2528785432</v>
      </c>
      <c r="AA299">
        <v>101306549</v>
      </c>
      <c r="AB299">
        <v>0</v>
      </c>
      <c r="AC299">
        <v>0</v>
      </c>
      <c r="AD299">
        <v>0</v>
      </c>
      <c r="AE299">
        <v>0</v>
      </c>
      <c r="AF299">
        <v>0</v>
      </c>
      <c r="AG299">
        <v>0</v>
      </c>
      <c r="AH299">
        <v>0</v>
      </c>
      <c r="AI299">
        <v>0</v>
      </c>
      <c r="AJ299">
        <v>0</v>
      </c>
      <c r="AK299">
        <v>0</v>
      </c>
      <c r="AL299">
        <v>0</v>
      </c>
      <c r="AM299">
        <v>0</v>
      </c>
      <c r="AN299">
        <v>1494174574</v>
      </c>
      <c r="AO299">
        <v>598070494</v>
      </c>
      <c r="AP299">
        <v>27369901618</v>
      </c>
      <c r="AQ299">
        <v>15261939071</v>
      </c>
      <c r="AR299">
        <v>1494174574</v>
      </c>
      <c r="AS299">
        <v>0</v>
      </c>
      <c r="AT299">
        <v>13975297042</v>
      </c>
      <c r="AU299">
        <v>13975297042</v>
      </c>
      <c r="AV299">
        <v>13772624722</v>
      </c>
      <c r="AW299">
        <v>622284080</v>
      </c>
      <c r="AX299">
        <v>622284080</v>
      </c>
      <c r="AY299">
        <v>16637802810</v>
      </c>
      <c r="AZ299">
        <v>313927073</v>
      </c>
      <c r="BA299">
        <v>0</v>
      </c>
      <c r="BB299">
        <v>0</v>
      </c>
      <c r="BC299">
        <v>27369901618</v>
      </c>
      <c r="BD299">
        <v>27369901618</v>
      </c>
      <c r="BE299">
        <v>0</v>
      </c>
      <c r="BF299">
        <v>0</v>
      </c>
      <c r="BG299">
        <v>0</v>
      </c>
      <c r="BH299">
        <v>0</v>
      </c>
      <c r="BI299">
        <v>7350905230</v>
      </c>
      <c r="BJ299">
        <v>16637802810</v>
      </c>
      <c r="BK299">
        <v>2833072193</v>
      </c>
      <c r="BL299">
        <v>2833072193</v>
      </c>
      <c r="BM299">
        <v>4529840263</v>
      </c>
      <c r="BN299">
        <v>0</v>
      </c>
      <c r="BO299">
        <v>0</v>
      </c>
      <c r="BP299">
        <v>0</v>
      </c>
      <c r="BQ299">
        <v>0</v>
      </c>
      <c r="BR299">
        <v>804928008</v>
      </c>
      <c r="BS299">
        <v>598070494</v>
      </c>
    </row>
    <row r="300" spans="1:71">
      <c r="A300" t="s">
        <v>597</v>
      </c>
      <c r="B300" t="s">
        <v>56</v>
      </c>
      <c r="C300">
        <v>2007</v>
      </c>
      <c r="D300" t="s">
        <v>228</v>
      </c>
      <c r="E300">
        <v>7</v>
      </c>
      <c r="F300" t="s">
        <v>296</v>
      </c>
      <c r="G300" t="s">
        <v>559</v>
      </c>
      <c r="H300">
        <v>36738722535</v>
      </c>
      <c r="I300">
        <v>8603340882</v>
      </c>
      <c r="J300">
        <v>13327397728</v>
      </c>
      <c r="K300">
        <v>13327397728</v>
      </c>
      <c r="L300">
        <v>10093775500</v>
      </c>
      <c r="M300">
        <v>21688939961</v>
      </c>
      <c r="N300">
        <v>12176503530</v>
      </c>
      <c r="O300">
        <v>16023019659</v>
      </c>
      <c r="P300">
        <v>16023019659</v>
      </c>
      <c r="Q300">
        <v>0</v>
      </c>
      <c r="R300">
        <v>17259891588</v>
      </c>
      <c r="S300">
        <v>1903305664</v>
      </c>
      <c r="T300">
        <v>1903305664</v>
      </c>
      <c r="U300">
        <v>1916589088</v>
      </c>
      <c r="V300">
        <v>3583473274</v>
      </c>
      <c r="W300">
        <v>1916589088</v>
      </c>
      <c r="X300">
        <v>1903305664</v>
      </c>
      <c r="Y300">
        <v>1916589088</v>
      </c>
      <c r="Z300">
        <v>3583473274</v>
      </c>
      <c r="AA300">
        <v>425712697</v>
      </c>
      <c r="AB300">
        <v>0</v>
      </c>
      <c r="AC300">
        <v>0</v>
      </c>
      <c r="AD300">
        <v>0</v>
      </c>
      <c r="AE300">
        <v>0</v>
      </c>
      <c r="AF300">
        <v>0</v>
      </c>
      <c r="AG300">
        <v>0</v>
      </c>
      <c r="AH300">
        <v>0</v>
      </c>
      <c r="AI300">
        <v>0</v>
      </c>
      <c r="AJ300">
        <v>0</v>
      </c>
      <c r="AK300">
        <v>0</v>
      </c>
      <c r="AL300">
        <v>0</v>
      </c>
      <c r="AM300">
        <v>0</v>
      </c>
      <c r="AN300">
        <v>2902061022</v>
      </c>
      <c r="AO300">
        <v>814593309</v>
      </c>
      <c r="AP300">
        <v>43095367587</v>
      </c>
      <c r="AQ300">
        <v>27570009517</v>
      </c>
      <c r="AR300">
        <v>2902061022</v>
      </c>
      <c r="AS300">
        <v>0</v>
      </c>
      <c r="AT300">
        <v>22965483942</v>
      </c>
      <c r="AU300">
        <v>22965483942</v>
      </c>
      <c r="AV300">
        <v>22126057590</v>
      </c>
      <c r="AW300">
        <v>1305761058</v>
      </c>
      <c r="AX300">
        <v>1305761058</v>
      </c>
      <c r="AY300">
        <v>25906924809</v>
      </c>
      <c r="AZ300">
        <v>259452289</v>
      </c>
      <c r="BA300">
        <v>0</v>
      </c>
      <c r="BB300">
        <v>0</v>
      </c>
      <c r="BC300">
        <v>43095367587</v>
      </c>
      <c r="BD300">
        <v>43095367587</v>
      </c>
      <c r="BE300">
        <v>0</v>
      </c>
      <c r="BF300">
        <v>0</v>
      </c>
      <c r="BG300">
        <v>0</v>
      </c>
      <c r="BH300">
        <v>0</v>
      </c>
      <c r="BI300">
        <v>10948714090</v>
      </c>
      <c r="BJ300">
        <v>25906924809</v>
      </c>
      <c r="BK300">
        <v>6782958452</v>
      </c>
      <c r="BL300">
        <v>6782958452</v>
      </c>
      <c r="BM300">
        <v>10381566739</v>
      </c>
      <c r="BN300">
        <v>0</v>
      </c>
      <c r="BO300">
        <v>0</v>
      </c>
      <c r="BP300">
        <v>0</v>
      </c>
      <c r="BQ300">
        <v>0</v>
      </c>
      <c r="BR300">
        <v>1911391426</v>
      </c>
      <c r="BS300">
        <v>814593309</v>
      </c>
    </row>
    <row r="301" spans="1:71">
      <c r="A301" t="s">
        <v>598</v>
      </c>
      <c r="B301" t="s">
        <v>57</v>
      </c>
      <c r="C301">
        <v>2007</v>
      </c>
      <c r="D301" t="s">
        <v>228</v>
      </c>
      <c r="E301">
        <v>5</v>
      </c>
      <c r="F301" t="s">
        <v>298</v>
      </c>
      <c r="G301" t="s">
        <v>559</v>
      </c>
      <c r="H301">
        <v>55231850373</v>
      </c>
      <c r="I301">
        <v>5678897363</v>
      </c>
      <c r="J301">
        <v>11250538200</v>
      </c>
      <c r="K301">
        <v>11250538200</v>
      </c>
      <c r="L301">
        <v>8622477868</v>
      </c>
      <c r="M301">
        <v>27495973276</v>
      </c>
      <c r="N301">
        <v>12320122108</v>
      </c>
      <c r="O301">
        <v>14058152014</v>
      </c>
      <c r="P301">
        <v>14058152014</v>
      </c>
      <c r="Q301">
        <v>0</v>
      </c>
      <c r="R301">
        <v>15534714482</v>
      </c>
      <c r="S301">
        <v>1396804421</v>
      </c>
      <c r="T301">
        <v>1396804421</v>
      </c>
      <c r="U301">
        <v>1727669088</v>
      </c>
      <c r="V301">
        <v>2879100678</v>
      </c>
      <c r="W301">
        <v>1727669088</v>
      </c>
      <c r="X301">
        <v>1396804421</v>
      </c>
      <c r="Y301">
        <v>1727669088</v>
      </c>
      <c r="Z301">
        <v>2879100678</v>
      </c>
      <c r="AA301">
        <v>654612506</v>
      </c>
      <c r="AB301">
        <v>0</v>
      </c>
      <c r="AC301">
        <v>0</v>
      </c>
      <c r="AD301">
        <v>0</v>
      </c>
      <c r="AE301">
        <v>0</v>
      </c>
      <c r="AF301">
        <v>0</v>
      </c>
      <c r="AG301">
        <v>0</v>
      </c>
      <c r="AH301">
        <v>0</v>
      </c>
      <c r="AI301">
        <v>0</v>
      </c>
      <c r="AJ301">
        <v>0</v>
      </c>
      <c r="AK301">
        <v>0</v>
      </c>
      <c r="AL301">
        <v>0</v>
      </c>
      <c r="AM301">
        <v>0</v>
      </c>
      <c r="AN301">
        <v>2004721841</v>
      </c>
      <c r="AO301">
        <v>754388140</v>
      </c>
      <c r="AP301">
        <v>35953019800</v>
      </c>
      <c r="AQ301">
        <v>22308221316</v>
      </c>
      <c r="AR301">
        <v>2004721841</v>
      </c>
      <c r="AS301">
        <v>0</v>
      </c>
      <c r="AT301">
        <v>17424677272</v>
      </c>
      <c r="AU301">
        <v>17424677272</v>
      </c>
      <c r="AV301">
        <v>16853200275</v>
      </c>
      <c r="AW301">
        <v>965112738</v>
      </c>
      <c r="AX301">
        <v>965112738</v>
      </c>
      <c r="AY301">
        <v>20482048615</v>
      </c>
      <c r="AZ301">
        <v>255434577</v>
      </c>
      <c r="BA301">
        <v>0</v>
      </c>
      <c r="BB301">
        <v>0</v>
      </c>
      <c r="BC301">
        <v>35953019800</v>
      </c>
      <c r="BD301">
        <v>35953019800</v>
      </c>
      <c r="BE301">
        <v>0</v>
      </c>
      <c r="BF301">
        <v>0</v>
      </c>
      <c r="BG301">
        <v>0</v>
      </c>
      <c r="BH301">
        <v>0</v>
      </c>
      <c r="BI301">
        <v>11622575457</v>
      </c>
      <c r="BJ301">
        <v>20482048615</v>
      </c>
      <c r="BK301">
        <v>4372536442</v>
      </c>
      <c r="BL301">
        <v>4372536442</v>
      </c>
      <c r="BM301">
        <v>6837250131</v>
      </c>
      <c r="BN301">
        <v>0</v>
      </c>
      <c r="BO301">
        <v>0</v>
      </c>
      <c r="BP301">
        <v>0</v>
      </c>
      <c r="BQ301">
        <v>0</v>
      </c>
      <c r="BR301">
        <v>1163388561</v>
      </c>
      <c r="BS301">
        <v>754388140</v>
      </c>
    </row>
    <row r="302" spans="1:71">
      <c r="A302" t="s">
        <v>599</v>
      </c>
      <c r="B302" t="s">
        <v>58</v>
      </c>
      <c r="C302">
        <v>2007</v>
      </c>
      <c r="D302" t="s">
        <v>231</v>
      </c>
      <c r="E302">
        <v>6</v>
      </c>
      <c r="F302" t="s">
        <v>300</v>
      </c>
      <c r="G302" t="s">
        <v>559</v>
      </c>
      <c r="H302">
        <v>3729872358</v>
      </c>
      <c r="I302">
        <v>1228082123</v>
      </c>
      <c r="J302">
        <v>6088524633</v>
      </c>
      <c r="K302">
        <v>6088524633</v>
      </c>
      <c r="L302">
        <v>5770862008</v>
      </c>
      <c r="M302">
        <v>6956346388</v>
      </c>
      <c r="N302">
        <v>3931116560</v>
      </c>
      <c r="O302">
        <v>9820159362</v>
      </c>
      <c r="P302">
        <v>9820159362</v>
      </c>
      <c r="Q302">
        <v>0</v>
      </c>
      <c r="R302">
        <v>10403461493</v>
      </c>
      <c r="S302">
        <v>1528441009</v>
      </c>
      <c r="T302">
        <v>1528441009</v>
      </c>
      <c r="U302">
        <v>1281455149</v>
      </c>
      <c r="V302">
        <v>2643569844</v>
      </c>
      <c r="W302">
        <v>1281455149</v>
      </c>
      <c r="X302">
        <v>1528441009</v>
      </c>
      <c r="Y302">
        <v>1281455149</v>
      </c>
      <c r="Z302">
        <v>2643569844</v>
      </c>
      <c r="AA302">
        <v>600605146</v>
      </c>
      <c r="AB302">
        <v>0</v>
      </c>
      <c r="AL302">
        <v>0</v>
      </c>
      <c r="AM302">
        <v>0</v>
      </c>
      <c r="AN302">
        <v>2041843246</v>
      </c>
      <c r="AO302">
        <v>547800340</v>
      </c>
      <c r="AP302">
        <v>18974224730</v>
      </c>
      <c r="AQ302">
        <v>18974224730</v>
      </c>
      <c r="AR302">
        <v>2041843246</v>
      </c>
      <c r="AS302">
        <v>0</v>
      </c>
      <c r="AT302">
        <v>12735469381</v>
      </c>
      <c r="AU302">
        <v>12735469381</v>
      </c>
      <c r="AV302">
        <v>12533843712</v>
      </c>
      <c r="AW302">
        <v>483673785</v>
      </c>
      <c r="AX302">
        <v>483673785</v>
      </c>
      <c r="AY302">
        <v>8580827024</v>
      </c>
      <c r="BA302">
        <v>0</v>
      </c>
      <c r="BB302">
        <v>0</v>
      </c>
      <c r="BC302">
        <v>18974224730</v>
      </c>
      <c r="BD302">
        <v>18974224730</v>
      </c>
      <c r="BE302">
        <v>0</v>
      </c>
      <c r="BF302">
        <v>0</v>
      </c>
      <c r="BG302">
        <v>0</v>
      </c>
      <c r="BH302">
        <v>0</v>
      </c>
      <c r="BJ302">
        <v>8580827024</v>
      </c>
      <c r="BK302">
        <v>6323443642</v>
      </c>
      <c r="BL302">
        <v>6323443642</v>
      </c>
      <c r="BM302">
        <v>8580827024</v>
      </c>
      <c r="BP302">
        <v>0</v>
      </c>
      <c r="BQ302">
        <v>0</v>
      </c>
      <c r="BR302">
        <v>1259054481</v>
      </c>
      <c r="BS302">
        <v>547800340</v>
      </c>
    </row>
    <row r="303" spans="1:71">
      <c r="A303" t="s">
        <v>600</v>
      </c>
      <c r="B303" t="s">
        <v>59</v>
      </c>
      <c r="C303">
        <v>2007</v>
      </c>
      <c r="D303" t="s">
        <v>223</v>
      </c>
      <c r="E303">
        <v>2</v>
      </c>
      <c r="F303" t="s">
        <v>302</v>
      </c>
      <c r="G303" t="s">
        <v>559</v>
      </c>
      <c r="H303">
        <v>17207818844</v>
      </c>
      <c r="I303">
        <v>2568607276</v>
      </c>
      <c r="J303">
        <v>9524670698</v>
      </c>
      <c r="K303">
        <v>9524670698</v>
      </c>
      <c r="L303">
        <v>7221380898</v>
      </c>
      <c r="M303">
        <v>5115063874</v>
      </c>
      <c r="N303">
        <v>2149643683</v>
      </c>
      <c r="O303">
        <v>5116313274</v>
      </c>
      <c r="P303">
        <v>5116313274</v>
      </c>
      <c r="Q303">
        <v>0</v>
      </c>
      <c r="R303">
        <v>5466306483</v>
      </c>
      <c r="S303">
        <v>248302750</v>
      </c>
      <c r="T303">
        <v>248302750</v>
      </c>
      <c r="U303">
        <v>923419195</v>
      </c>
      <c r="V303">
        <v>1307132709</v>
      </c>
      <c r="W303">
        <v>923419195</v>
      </c>
      <c r="X303">
        <v>248302750</v>
      </c>
      <c r="Y303">
        <v>923419195</v>
      </c>
      <c r="Z303">
        <v>1307132709</v>
      </c>
      <c r="AA303">
        <v>148995378</v>
      </c>
      <c r="AB303">
        <v>0</v>
      </c>
      <c r="AC303">
        <v>0</v>
      </c>
      <c r="AD303">
        <v>0</v>
      </c>
      <c r="AE303">
        <v>0</v>
      </c>
      <c r="AF303">
        <v>0</v>
      </c>
      <c r="AG303">
        <v>0</v>
      </c>
      <c r="AH303">
        <v>0</v>
      </c>
      <c r="AI303">
        <v>0</v>
      </c>
      <c r="AJ303">
        <v>0</v>
      </c>
      <c r="AK303">
        <v>0</v>
      </c>
      <c r="AL303">
        <v>0</v>
      </c>
      <c r="AM303">
        <v>0</v>
      </c>
      <c r="AN303">
        <v>1009522506</v>
      </c>
      <c r="AO303">
        <v>473186718</v>
      </c>
      <c r="AP303">
        <v>18901280357</v>
      </c>
      <c r="AQ303">
        <v>7262739705</v>
      </c>
      <c r="AR303">
        <v>1009522506</v>
      </c>
      <c r="AS303">
        <v>0</v>
      </c>
      <c r="AT303">
        <v>8653799699</v>
      </c>
      <c r="AU303">
        <v>8653799699</v>
      </c>
      <c r="AV303">
        <v>8645067745</v>
      </c>
      <c r="AW303">
        <v>350765542</v>
      </c>
      <c r="AX303">
        <v>350765542</v>
      </c>
      <c r="AY303">
        <v>13461458759</v>
      </c>
      <c r="AZ303">
        <v>180036504.5</v>
      </c>
      <c r="BA303">
        <v>0</v>
      </c>
      <c r="BB303">
        <v>0</v>
      </c>
      <c r="BC303">
        <v>18901280357</v>
      </c>
      <c r="BD303">
        <v>18901280357</v>
      </c>
      <c r="BE303">
        <v>0</v>
      </c>
      <c r="BF303">
        <v>0</v>
      </c>
      <c r="BG303">
        <v>0</v>
      </c>
      <c r="BH303">
        <v>0</v>
      </c>
      <c r="BI303">
        <v>6834115153</v>
      </c>
      <c r="BJ303">
        <v>13461458759</v>
      </c>
      <c r="BK303">
        <v>652889193</v>
      </c>
      <c r="BL303">
        <v>652889193</v>
      </c>
      <c r="BM303">
        <v>1822918107</v>
      </c>
      <c r="BN303">
        <v>0</v>
      </c>
      <c r="BO303">
        <v>0</v>
      </c>
      <c r="BP303">
        <v>0</v>
      </c>
      <c r="BQ303">
        <v>0</v>
      </c>
      <c r="BR303">
        <v>446496844</v>
      </c>
      <c r="BS303">
        <v>473186718</v>
      </c>
    </row>
    <row r="304" spans="1:71">
      <c r="A304" t="s">
        <v>601</v>
      </c>
      <c r="B304" t="s">
        <v>60</v>
      </c>
      <c r="C304">
        <v>2007</v>
      </c>
      <c r="D304" t="s">
        <v>207</v>
      </c>
      <c r="E304">
        <v>7</v>
      </c>
      <c r="F304" t="s">
        <v>304</v>
      </c>
      <c r="G304" t="s">
        <v>559</v>
      </c>
      <c r="H304">
        <v>70703426657</v>
      </c>
      <c r="I304">
        <v>12120926397</v>
      </c>
      <c r="J304">
        <v>27681404187</v>
      </c>
      <c r="K304">
        <v>27681404187</v>
      </c>
      <c r="L304">
        <v>23042136451</v>
      </c>
      <c r="M304">
        <v>46163101196</v>
      </c>
      <c r="N304">
        <v>18790677852</v>
      </c>
      <c r="O304">
        <v>33424356209</v>
      </c>
      <c r="P304">
        <v>33424356209</v>
      </c>
      <c r="Q304">
        <v>0</v>
      </c>
      <c r="R304">
        <v>37576912086</v>
      </c>
      <c r="S304">
        <v>2751977899</v>
      </c>
      <c r="T304">
        <v>2751977899</v>
      </c>
      <c r="U304">
        <v>7977711827</v>
      </c>
      <c r="V304">
        <v>13983493577</v>
      </c>
      <c r="W304">
        <v>7977711827</v>
      </c>
      <c r="X304">
        <v>2751977899</v>
      </c>
      <c r="Y304">
        <v>7977711827</v>
      </c>
      <c r="Z304">
        <v>13983493577</v>
      </c>
      <c r="AA304">
        <v>2744573480</v>
      </c>
      <c r="AB304">
        <v>0</v>
      </c>
      <c r="AC304">
        <v>0</v>
      </c>
      <c r="AD304">
        <v>0</v>
      </c>
      <c r="AE304">
        <v>0</v>
      </c>
      <c r="AF304">
        <v>0</v>
      </c>
      <c r="AG304">
        <v>0</v>
      </c>
      <c r="AH304">
        <v>0</v>
      </c>
      <c r="AI304">
        <v>0</v>
      </c>
      <c r="AJ304">
        <v>0</v>
      </c>
      <c r="AK304">
        <v>0</v>
      </c>
      <c r="AL304">
        <v>0</v>
      </c>
      <c r="AM304">
        <v>0</v>
      </c>
      <c r="AN304">
        <v>9167439375</v>
      </c>
      <c r="AO304">
        <v>2731389894</v>
      </c>
      <c r="AP304">
        <v>82000830521</v>
      </c>
      <c r="AQ304">
        <v>58788706761</v>
      </c>
      <c r="AR304">
        <v>9167439375</v>
      </c>
      <c r="AS304">
        <v>0</v>
      </c>
      <c r="AT304">
        <v>39098961059</v>
      </c>
      <c r="AU304">
        <v>39098961059</v>
      </c>
      <c r="AV304">
        <v>38636640742</v>
      </c>
      <c r="AW304">
        <v>2450962469</v>
      </c>
      <c r="AX304">
        <v>2450962469</v>
      </c>
      <c r="AY304">
        <v>43917330909</v>
      </c>
      <c r="AZ304">
        <v>222536869.5</v>
      </c>
      <c r="BA304">
        <v>0</v>
      </c>
      <c r="BB304">
        <v>0</v>
      </c>
      <c r="BC304">
        <v>82000830521</v>
      </c>
      <c r="BD304">
        <v>82000830521</v>
      </c>
      <c r="BE304">
        <v>0</v>
      </c>
      <c r="BF304">
        <v>0</v>
      </c>
      <c r="BG304">
        <v>0</v>
      </c>
      <c r="BH304">
        <v>0</v>
      </c>
      <c r="BI304">
        <v>15948809767</v>
      </c>
      <c r="BJ304">
        <v>43917330909</v>
      </c>
      <c r="BK304">
        <v>9584056119</v>
      </c>
      <c r="BL304">
        <v>9584056119</v>
      </c>
      <c r="BM304">
        <v>20705207149</v>
      </c>
      <c r="BN304">
        <v>0</v>
      </c>
      <c r="BO304">
        <v>0</v>
      </c>
      <c r="BP304">
        <v>0</v>
      </c>
      <c r="BQ304">
        <v>0</v>
      </c>
      <c r="BR304">
        <v>6016288540</v>
      </c>
      <c r="BS304">
        <v>2731389894</v>
      </c>
    </row>
    <row r="305" spans="1:71">
      <c r="A305" t="s">
        <v>602</v>
      </c>
      <c r="B305" t="s">
        <v>61</v>
      </c>
      <c r="C305">
        <v>2007</v>
      </c>
      <c r="D305" t="s">
        <v>212</v>
      </c>
      <c r="E305">
        <v>4</v>
      </c>
      <c r="F305" t="s">
        <v>306</v>
      </c>
      <c r="G305" t="s">
        <v>559</v>
      </c>
      <c r="H305">
        <v>1558957318</v>
      </c>
      <c r="I305">
        <v>264048825</v>
      </c>
      <c r="J305">
        <v>1950670718</v>
      </c>
      <c r="K305">
        <v>1950670718</v>
      </c>
      <c r="L305">
        <v>1912852693</v>
      </c>
      <c r="M305">
        <v>1945044897</v>
      </c>
      <c r="N305">
        <v>1750847247</v>
      </c>
      <c r="O305">
        <v>5125793766</v>
      </c>
      <c r="P305">
        <v>5125793766</v>
      </c>
      <c r="Q305">
        <v>0</v>
      </c>
      <c r="R305">
        <v>5231451495</v>
      </c>
      <c r="S305">
        <v>1134049103</v>
      </c>
      <c r="T305">
        <v>1134049103</v>
      </c>
      <c r="U305">
        <v>154742620</v>
      </c>
      <c r="V305">
        <v>178428056</v>
      </c>
      <c r="W305">
        <v>154742620</v>
      </c>
      <c r="X305">
        <v>1134049103</v>
      </c>
      <c r="Y305">
        <v>154742620</v>
      </c>
      <c r="Z305">
        <v>178428056</v>
      </c>
      <c r="AA305">
        <v>104059473</v>
      </c>
      <c r="AB305">
        <v>0</v>
      </c>
      <c r="AL305">
        <v>0</v>
      </c>
      <c r="AM305">
        <v>0</v>
      </c>
      <c r="AN305">
        <v>92014169</v>
      </c>
      <c r="AO305">
        <v>29684378</v>
      </c>
      <c r="AP305">
        <v>8142492794</v>
      </c>
      <c r="AQ305">
        <v>8142492794</v>
      </c>
      <c r="AR305">
        <v>92014169</v>
      </c>
      <c r="AS305">
        <v>0</v>
      </c>
      <c r="AT305">
        <v>6125255927</v>
      </c>
      <c r="AU305">
        <v>6125255927</v>
      </c>
      <c r="AV305">
        <v>6115617434</v>
      </c>
      <c r="AW305">
        <v>282779279</v>
      </c>
      <c r="AX305">
        <v>282779279</v>
      </c>
      <c r="AY305">
        <v>2659814340</v>
      </c>
      <c r="BA305">
        <v>0</v>
      </c>
      <c r="BB305">
        <v>0</v>
      </c>
      <c r="BC305">
        <v>8142492794</v>
      </c>
      <c r="BD305">
        <v>8142492794</v>
      </c>
      <c r="BE305">
        <v>0</v>
      </c>
      <c r="BF305">
        <v>0</v>
      </c>
      <c r="BG305">
        <v>0</v>
      </c>
      <c r="BH305">
        <v>0</v>
      </c>
      <c r="BJ305">
        <v>2659814340</v>
      </c>
      <c r="BK305">
        <v>2506044238</v>
      </c>
      <c r="BL305">
        <v>2506044238</v>
      </c>
      <c r="BM305">
        <v>2659814340</v>
      </c>
      <c r="BP305">
        <v>0</v>
      </c>
      <c r="BQ305">
        <v>0</v>
      </c>
      <c r="BR305">
        <v>25958492</v>
      </c>
      <c r="BS305">
        <v>29684378</v>
      </c>
    </row>
    <row r="306" spans="1:71">
      <c r="A306" t="s">
        <v>603</v>
      </c>
      <c r="B306" t="s">
        <v>62</v>
      </c>
      <c r="C306">
        <v>2007</v>
      </c>
      <c r="D306" t="s">
        <v>215</v>
      </c>
      <c r="E306">
        <v>5</v>
      </c>
      <c r="F306" t="s">
        <v>308</v>
      </c>
      <c r="G306" t="s">
        <v>559</v>
      </c>
      <c r="H306">
        <v>2430513831</v>
      </c>
      <c r="I306">
        <v>489021618</v>
      </c>
      <c r="J306">
        <v>4221093804</v>
      </c>
      <c r="K306">
        <v>4221093804</v>
      </c>
      <c r="L306">
        <v>3875798804</v>
      </c>
      <c r="M306">
        <v>5820399148</v>
      </c>
      <c r="N306">
        <v>3521855118</v>
      </c>
      <c r="O306">
        <v>4973425072</v>
      </c>
      <c r="P306">
        <v>4973425072</v>
      </c>
      <c r="Q306">
        <v>0</v>
      </c>
      <c r="R306">
        <v>5338384478</v>
      </c>
      <c r="S306">
        <v>1200285392</v>
      </c>
      <c r="T306">
        <v>1200285392</v>
      </c>
      <c r="U306">
        <v>1173445062</v>
      </c>
      <c r="V306">
        <v>2427726969</v>
      </c>
      <c r="W306">
        <v>1173445062</v>
      </c>
      <c r="X306">
        <v>1200285392</v>
      </c>
      <c r="Y306">
        <v>1173445062</v>
      </c>
      <c r="Z306">
        <v>2427726969</v>
      </c>
      <c r="AA306">
        <v>341999784</v>
      </c>
      <c r="AB306">
        <v>0</v>
      </c>
      <c r="AL306">
        <v>0</v>
      </c>
      <c r="AM306">
        <v>0</v>
      </c>
      <c r="AN306">
        <v>1713970422</v>
      </c>
      <c r="AO306">
        <v>513287808</v>
      </c>
      <c r="AP306">
        <v>11429684172</v>
      </c>
      <c r="AQ306">
        <v>11429684172</v>
      </c>
      <c r="AR306">
        <v>1713970422</v>
      </c>
      <c r="AS306">
        <v>0</v>
      </c>
      <c r="AT306">
        <v>6338509496</v>
      </c>
      <c r="AU306">
        <v>6338509496</v>
      </c>
      <c r="AV306">
        <v>6322272942</v>
      </c>
      <c r="AW306">
        <v>658211324</v>
      </c>
      <c r="AX306">
        <v>658211324</v>
      </c>
      <c r="AY306">
        <v>5712064787</v>
      </c>
      <c r="BA306">
        <v>0</v>
      </c>
      <c r="BB306">
        <v>0</v>
      </c>
      <c r="BC306">
        <v>11429684172</v>
      </c>
      <c r="BD306">
        <v>11429684172</v>
      </c>
      <c r="BE306">
        <v>0</v>
      </c>
      <c r="BF306">
        <v>0</v>
      </c>
      <c r="BG306">
        <v>0</v>
      </c>
      <c r="BH306">
        <v>0</v>
      </c>
      <c r="BJ306">
        <v>5712064787</v>
      </c>
      <c r="BK306">
        <v>3553542398</v>
      </c>
      <c r="BL306">
        <v>3553542398</v>
      </c>
      <c r="BM306">
        <v>5712064787</v>
      </c>
      <c r="BP306">
        <v>0</v>
      </c>
      <c r="BQ306">
        <v>0</v>
      </c>
      <c r="BR306">
        <v>1166329753</v>
      </c>
      <c r="BS306">
        <v>513287808</v>
      </c>
    </row>
    <row r="307" spans="1:71">
      <c r="A307" t="s">
        <v>604</v>
      </c>
      <c r="B307" t="s">
        <v>63</v>
      </c>
      <c r="C307">
        <v>2007</v>
      </c>
      <c r="D307" t="s">
        <v>215</v>
      </c>
      <c r="E307">
        <v>2</v>
      </c>
      <c r="F307" t="s">
        <v>310</v>
      </c>
      <c r="G307" t="s">
        <v>559</v>
      </c>
      <c r="H307">
        <v>1433115604</v>
      </c>
      <c r="I307">
        <v>1061490240</v>
      </c>
      <c r="J307">
        <v>2843951582</v>
      </c>
      <c r="K307">
        <v>2843951582</v>
      </c>
      <c r="L307">
        <v>2685064123</v>
      </c>
      <c r="M307">
        <v>4810544431</v>
      </c>
      <c r="N307">
        <v>2082932351</v>
      </c>
      <c r="O307">
        <v>3751840218</v>
      </c>
      <c r="P307">
        <v>3751840218</v>
      </c>
      <c r="Q307">
        <v>0</v>
      </c>
      <c r="R307">
        <v>4251360809</v>
      </c>
      <c r="S307">
        <v>485021058</v>
      </c>
      <c r="T307">
        <v>485021058</v>
      </c>
      <c r="U307">
        <v>1110848897</v>
      </c>
      <c r="V307">
        <v>2182890326</v>
      </c>
      <c r="W307">
        <v>1110848897</v>
      </c>
      <c r="X307">
        <v>485021058</v>
      </c>
      <c r="Y307">
        <v>1110848897</v>
      </c>
      <c r="Z307">
        <v>2182890326</v>
      </c>
      <c r="AA307">
        <v>151033506</v>
      </c>
      <c r="AB307">
        <v>0</v>
      </c>
      <c r="AL307">
        <v>0</v>
      </c>
      <c r="AM307">
        <v>0</v>
      </c>
      <c r="AN307">
        <v>1385381701</v>
      </c>
      <c r="AO307">
        <v>315849463</v>
      </c>
      <c r="AP307">
        <v>7179481293</v>
      </c>
      <c r="AQ307">
        <v>7179481293</v>
      </c>
      <c r="AR307">
        <v>1385381701</v>
      </c>
      <c r="AS307">
        <v>0</v>
      </c>
      <c r="AT307">
        <v>3767929408</v>
      </c>
      <c r="AU307">
        <v>3767929408</v>
      </c>
      <c r="AV307">
        <v>3624265435</v>
      </c>
      <c r="AW307">
        <v>296657937</v>
      </c>
      <c r="AX307">
        <v>296657937</v>
      </c>
      <c r="AY307">
        <v>2945931392</v>
      </c>
      <c r="BA307">
        <v>0</v>
      </c>
      <c r="BB307">
        <v>0</v>
      </c>
      <c r="BC307">
        <v>7179481293</v>
      </c>
      <c r="BD307">
        <v>7179481293</v>
      </c>
      <c r="BE307">
        <v>0</v>
      </c>
      <c r="BF307">
        <v>0</v>
      </c>
      <c r="BG307">
        <v>0</v>
      </c>
      <c r="BH307">
        <v>0</v>
      </c>
      <c r="BJ307">
        <v>2945931392</v>
      </c>
      <c r="BK307">
        <v>1389381083</v>
      </c>
      <c r="BL307">
        <v>1389381083</v>
      </c>
      <c r="BM307">
        <v>2945931392</v>
      </c>
      <c r="BP307">
        <v>0</v>
      </c>
      <c r="BQ307">
        <v>0</v>
      </c>
      <c r="BR307">
        <v>1014488230</v>
      </c>
      <c r="BS307">
        <v>315849463</v>
      </c>
    </row>
    <row r="308" spans="1:71">
      <c r="A308" t="s">
        <v>605</v>
      </c>
      <c r="B308" t="s">
        <v>64</v>
      </c>
      <c r="C308">
        <v>2007</v>
      </c>
      <c r="D308" t="s">
        <v>228</v>
      </c>
      <c r="E308">
        <v>5</v>
      </c>
      <c r="F308" t="s">
        <v>312</v>
      </c>
      <c r="G308" t="s">
        <v>559</v>
      </c>
      <c r="H308">
        <v>14785004137</v>
      </c>
      <c r="I308">
        <v>2824746622</v>
      </c>
      <c r="J308">
        <v>11074394739</v>
      </c>
      <c r="K308">
        <v>11074394739</v>
      </c>
      <c r="L308">
        <v>8364102667</v>
      </c>
      <c r="M308">
        <v>9950955290</v>
      </c>
      <c r="N308">
        <v>4484515904</v>
      </c>
      <c r="O308">
        <v>11592584734</v>
      </c>
      <c r="P308">
        <v>11592584734</v>
      </c>
      <c r="Q308">
        <v>0</v>
      </c>
      <c r="R308">
        <v>12237059819</v>
      </c>
      <c r="S308">
        <v>896557758</v>
      </c>
      <c r="T308">
        <v>896557758</v>
      </c>
      <c r="U308">
        <v>1873821930</v>
      </c>
      <c r="V308">
        <v>3027186445</v>
      </c>
      <c r="W308">
        <v>1873821930</v>
      </c>
      <c r="X308">
        <v>896557758</v>
      </c>
      <c r="Y308">
        <v>1873821930</v>
      </c>
      <c r="Z308">
        <v>3027186445</v>
      </c>
      <c r="AA308">
        <v>371920789</v>
      </c>
      <c r="AB308">
        <v>0</v>
      </c>
      <c r="AC308">
        <v>0</v>
      </c>
      <c r="AD308">
        <v>0</v>
      </c>
      <c r="AE308">
        <v>0</v>
      </c>
      <c r="AF308">
        <v>0</v>
      </c>
      <c r="AG308">
        <v>0</v>
      </c>
      <c r="AH308">
        <v>0</v>
      </c>
      <c r="AI308">
        <v>0</v>
      </c>
      <c r="AJ308">
        <v>0</v>
      </c>
      <c r="AK308">
        <v>0</v>
      </c>
      <c r="AL308">
        <v>0</v>
      </c>
      <c r="AM308">
        <v>0</v>
      </c>
      <c r="AN308">
        <v>2122102440</v>
      </c>
      <c r="AO308">
        <v>831269723</v>
      </c>
      <c r="AP308">
        <v>32801019749</v>
      </c>
      <c r="AQ308">
        <v>19089427738</v>
      </c>
      <c r="AR308">
        <v>2122102440</v>
      </c>
      <c r="AS308">
        <v>0</v>
      </c>
      <c r="AT308">
        <v>17200785305</v>
      </c>
      <c r="AU308">
        <v>17200785305</v>
      </c>
      <c r="AV308">
        <v>17119349630</v>
      </c>
      <c r="AW308">
        <v>1237048396</v>
      </c>
      <c r="AX308">
        <v>1237048396</v>
      </c>
      <c r="AY308">
        <v>20333219151</v>
      </c>
      <c r="AZ308">
        <v>224056674.5</v>
      </c>
      <c r="BA308">
        <v>0</v>
      </c>
      <c r="BB308">
        <v>0</v>
      </c>
      <c r="BC308">
        <v>32801019749</v>
      </c>
      <c r="BD308">
        <v>32801019749</v>
      </c>
      <c r="BE308">
        <v>0</v>
      </c>
      <c r="BF308">
        <v>0</v>
      </c>
      <c r="BG308">
        <v>0</v>
      </c>
      <c r="BH308">
        <v>0</v>
      </c>
      <c r="BI308">
        <v>8462380279</v>
      </c>
      <c r="BJ308">
        <v>20333219151</v>
      </c>
      <c r="BK308">
        <v>4375827262</v>
      </c>
      <c r="BL308">
        <v>4375827262</v>
      </c>
      <c r="BM308">
        <v>6621627140</v>
      </c>
      <c r="BN308">
        <v>0</v>
      </c>
      <c r="BO308">
        <v>0</v>
      </c>
      <c r="BP308">
        <v>0</v>
      </c>
      <c r="BQ308">
        <v>0</v>
      </c>
      <c r="BR308">
        <v>1242475007</v>
      </c>
      <c r="BS308">
        <v>831269723</v>
      </c>
    </row>
    <row r="309" spans="1:71">
      <c r="A309" t="s">
        <v>606</v>
      </c>
      <c r="B309" t="s">
        <v>65</v>
      </c>
      <c r="C309">
        <v>2007</v>
      </c>
      <c r="D309" t="s">
        <v>218</v>
      </c>
      <c r="E309">
        <v>4</v>
      </c>
      <c r="F309" t="s">
        <v>314</v>
      </c>
      <c r="G309" t="s">
        <v>559</v>
      </c>
      <c r="H309">
        <v>1250334453</v>
      </c>
      <c r="I309">
        <v>472988005</v>
      </c>
      <c r="J309">
        <v>1796144788</v>
      </c>
      <c r="K309">
        <v>1796144788</v>
      </c>
      <c r="L309">
        <v>1761543372</v>
      </c>
      <c r="M309">
        <v>2570086470</v>
      </c>
      <c r="N309">
        <v>2319686103</v>
      </c>
      <c r="O309">
        <v>3162088105</v>
      </c>
      <c r="P309">
        <v>3162088105</v>
      </c>
      <c r="Q309">
        <v>0</v>
      </c>
      <c r="R309">
        <v>3291058204</v>
      </c>
      <c r="S309">
        <v>557772135</v>
      </c>
      <c r="T309">
        <v>557772135</v>
      </c>
      <c r="U309">
        <v>185367823</v>
      </c>
      <c r="V309">
        <v>198943459</v>
      </c>
      <c r="W309">
        <v>185367823</v>
      </c>
      <c r="X309">
        <v>557772135</v>
      </c>
      <c r="Y309">
        <v>185367823</v>
      </c>
      <c r="Z309">
        <v>198943459</v>
      </c>
      <c r="AA309">
        <v>190367323</v>
      </c>
      <c r="AB309">
        <v>0</v>
      </c>
      <c r="AL309">
        <v>0</v>
      </c>
      <c r="AM309">
        <v>0</v>
      </c>
      <c r="AN309">
        <v>87617115</v>
      </c>
      <c r="AO309">
        <v>65357439</v>
      </c>
      <c r="AP309">
        <v>5733180820</v>
      </c>
      <c r="AQ309">
        <v>5733180820</v>
      </c>
      <c r="AR309">
        <v>87617115</v>
      </c>
      <c r="AS309">
        <v>0</v>
      </c>
      <c r="AT309">
        <v>4386965033</v>
      </c>
      <c r="AU309">
        <v>4386965033</v>
      </c>
      <c r="AV309">
        <v>4335852926</v>
      </c>
      <c r="AW309">
        <v>255972367</v>
      </c>
      <c r="AX309">
        <v>255972367</v>
      </c>
      <c r="AY309">
        <v>2443035852</v>
      </c>
      <c r="BA309">
        <v>0</v>
      </c>
      <c r="BB309">
        <v>0</v>
      </c>
      <c r="BC309">
        <v>5733180820</v>
      </c>
      <c r="BD309">
        <v>5733180820</v>
      </c>
      <c r="BE309">
        <v>0</v>
      </c>
      <c r="BF309">
        <v>0</v>
      </c>
      <c r="BG309">
        <v>0</v>
      </c>
      <c r="BH309">
        <v>0</v>
      </c>
      <c r="BJ309">
        <v>2443035852</v>
      </c>
      <c r="BK309">
        <v>2319005864</v>
      </c>
      <c r="BL309">
        <v>2319005864</v>
      </c>
      <c r="BM309">
        <v>2443035852</v>
      </c>
      <c r="BP309">
        <v>0</v>
      </c>
      <c r="BQ309">
        <v>0</v>
      </c>
      <c r="BR309">
        <v>13084100</v>
      </c>
      <c r="BS309">
        <v>65357439</v>
      </c>
    </row>
    <row r="310" spans="1:71">
      <c r="A310" t="s">
        <v>607</v>
      </c>
      <c r="B310" t="s">
        <v>66</v>
      </c>
      <c r="C310">
        <v>2007</v>
      </c>
      <c r="D310" t="s">
        <v>223</v>
      </c>
      <c r="E310">
        <v>2</v>
      </c>
      <c r="F310" t="s">
        <v>316</v>
      </c>
      <c r="G310" t="s">
        <v>559</v>
      </c>
      <c r="H310">
        <v>18000049253</v>
      </c>
      <c r="I310">
        <v>2700972739</v>
      </c>
      <c r="J310">
        <v>8475073521</v>
      </c>
      <c r="K310">
        <v>8475073521</v>
      </c>
      <c r="L310">
        <v>5488580678</v>
      </c>
      <c r="M310">
        <v>10009027708</v>
      </c>
      <c r="N310">
        <v>5407795119</v>
      </c>
      <c r="O310">
        <v>5686484908</v>
      </c>
      <c r="P310">
        <v>5686484908</v>
      </c>
      <c r="Q310">
        <v>0</v>
      </c>
      <c r="R310">
        <v>6131461089</v>
      </c>
      <c r="S310">
        <v>407897003</v>
      </c>
      <c r="T310">
        <v>407897003</v>
      </c>
      <c r="U310">
        <v>905510274</v>
      </c>
      <c r="V310">
        <v>1361618233</v>
      </c>
      <c r="W310">
        <v>905510274</v>
      </c>
      <c r="X310">
        <v>407897003</v>
      </c>
      <c r="Y310">
        <v>905510274</v>
      </c>
      <c r="Z310">
        <v>1361618233</v>
      </c>
      <c r="AA310">
        <v>158496625</v>
      </c>
      <c r="AB310">
        <v>0</v>
      </c>
      <c r="AC310">
        <v>0</v>
      </c>
      <c r="AD310">
        <v>0</v>
      </c>
      <c r="AE310">
        <v>0</v>
      </c>
      <c r="AF310">
        <v>0</v>
      </c>
      <c r="AG310">
        <v>0</v>
      </c>
      <c r="AH310">
        <v>0</v>
      </c>
      <c r="AI310">
        <v>0</v>
      </c>
      <c r="AJ310">
        <v>0</v>
      </c>
      <c r="AK310">
        <v>0</v>
      </c>
      <c r="AL310">
        <v>0</v>
      </c>
      <c r="AM310">
        <v>0</v>
      </c>
      <c r="AN310">
        <v>1068938176</v>
      </c>
      <c r="AO310">
        <v>426167604</v>
      </c>
      <c r="AP310">
        <v>21513962680</v>
      </c>
      <c r="AQ310">
        <v>8001064406</v>
      </c>
      <c r="AR310">
        <v>1068938176</v>
      </c>
      <c r="AS310">
        <v>0</v>
      </c>
      <c r="AT310">
        <v>9868205922</v>
      </c>
      <c r="AU310">
        <v>9868205922</v>
      </c>
      <c r="AV310">
        <v>9760718546</v>
      </c>
      <c r="AW310">
        <v>599677650</v>
      </c>
      <c r="AX310">
        <v>599677650</v>
      </c>
      <c r="AY310">
        <v>15351230154</v>
      </c>
      <c r="AZ310">
        <v>309281090.5</v>
      </c>
      <c r="BA310">
        <v>0</v>
      </c>
      <c r="BB310">
        <v>0</v>
      </c>
      <c r="BC310">
        <v>21513962680</v>
      </c>
      <c r="BD310">
        <v>21513962680</v>
      </c>
      <c r="BE310">
        <v>0</v>
      </c>
      <c r="BF310">
        <v>0</v>
      </c>
      <c r="BG310">
        <v>0</v>
      </c>
      <c r="BH310">
        <v>0</v>
      </c>
      <c r="BI310">
        <v>8481744413</v>
      </c>
      <c r="BJ310">
        <v>15351230154</v>
      </c>
      <c r="BK310">
        <v>627533305</v>
      </c>
      <c r="BL310">
        <v>627533305</v>
      </c>
      <c r="BM310">
        <v>1838331880</v>
      </c>
      <c r="BN310">
        <v>0</v>
      </c>
      <c r="BO310">
        <v>0</v>
      </c>
      <c r="BP310">
        <v>0</v>
      </c>
      <c r="BQ310">
        <v>0</v>
      </c>
      <c r="BR310">
        <v>620864311</v>
      </c>
      <c r="BS310">
        <v>426167604</v>
      </c>
    </row>
    <row r="311" spans="1:71">
      <c r="A311" t="s">
        <v>608</v>
      </c>
      <c r="B311" t="s">
        <v>67</v>
      </c>
      <c r="C311">
        <v>2007</v>
      </c>
      <c r="D311" t="s">
        <v>207</v>
      </c>
      <c r="E311">
        <v>8</v>
      </c>
      <c r="F311" t="s">
        <v>318</v>
      </c>
      <c r="G311" t="s">
        <v>559</v>
      </c>
      <c r="H311">
        <v>70987279152</v>
      </c>
      <c r="I311">
        <v>16289091804</v>
      </c>
      <c r="J311">
        <v>49257633028</v>
      </c>
      <c r="K311">
        <v>49257633028</v>
      </c>
      <c r="L311">
        <v>42483839952</v>
      </c>
      <c r="M311">
        <v>76623858187</v>
      </c>
      <c r="N311">
        <v>43559456803</v>
      </c>
      <c r="O311">
        <v>58074821041</v>
      </c>
      <c r="P311">
        <v>58074821041</v>
      </c>
      <c r="Q311">
        <v>0</v>
      </c>
      <c r="R311">
        <v>63922384595</v>
      </c>
      <c r="S311">
        <v>5778999650</v>
      </c>
      <c r="T311">
        <v>5778999650</v>
      </c>
      <c r="U311">
        <v>17111009081</v>
      </c>
      <c r="V311">
        <v>30849908448</v>
      </c>
      <c r="W311">
        <v>17111009081</v>
      </c>
      <c r="X311">
        <v>5778999650</v>
      </c>
      <c r="Y311">
        <v>17111009081</v>
      </c>
      <c r="Z311">
        <v>30849908448</v>
      </c>
      <c r="AA311">
        <v>2825357644</v>
      </c>
      <c r="AB311">
        <v>0</v>
      </c>
      <c r="AC311">
        <v>0</v>
      </c>
      <c r="AD311">
        <v>0</v>
      </c>
      <c r="AE311">
        <v>0</v>
      </c>
      <c r="AF311">
        <v>0</v>
      </c>
      <c r="AG311">
        <v>0</v>
      </c>
      <c r="AH311">
        <v>0</v>
      </c>
      <c r="AI311">
        <v>0</v>
      </c>
      <c r="AJ311">
        <v>0</v>
      </c>
      <c r="AK311">
        <v>0</v>
      </c>
      <c r="AL311">
        <v>0</v>
      </c>
      <c r="AM311">
        <v>0</v>
      </c>
      <c r="AN311">
        <v>20034948380</v>
      </c>
      <c r="AO311">
        <v>4834680077</v>
      </c>
      <c r="AP311">
        <v>128861146676</v>
      </c>
      <c r="AQ311">
        <v>104148664542</v>
      </c>
      <c r="AR311">
        <v>20034948380</v>
      </c>
      <c r="AS311">
        <v>0</v>
      </c>
      <c r="AT311">
        <v>61110108047</v>
      </c>
      <c r="AU311">
        <v>61110108047</v>
      </c>
      <c r="AV311">
        <v>59999244441</v>
      </c>
      <c r="AW311">
        <v>4049829058</v>
      </c>
      <c r="AX311">
        <v>4049829058</v>
      </c>
      <c r="AY311">
        <v>61063750310</v>
      </c>
      <c r="AZ311">
        <v>446678093.5</v>
      </c>
      <c r="BA311">
        <v>0</v>
      </c>
      <c r="BB311">
        <v>0</v>
      </c>
      <c r="BC311">
        <v>128861146676</v>
      </c>
      <c r="BD311">
        <v>128861146676</v>
      </c>
      <c r="BE311">
        <v>0</v>
      </c>
      <c r="BF311">
        <v>0</v>
      </c>
      <c r="BG311">
        <v>0</v>
      </c>
      <c r="BH311">
        <v>0</v>
      </c>
      <c r="BI311">
        <v>15970768446</v>
      </c>
      <c r="BJ311">
        <v>61063750310</v>
      </c>
      <c r="BK311">
        <v>13719654200</v>
      </c>
      <c r="BL311">
        <v>13719654200</v>
      </c>
      <c r="BM311">
        <v>36351268176</v>
      </c>
      <c r="BN311">
        <v>0</v>
      </c>
      <c r="BO311">
        <v>0</v>
      </c>
      <c r="BP311">
        <v>0</v>
      </c>
      <c r="BQ311">
        <v>0</v>
      </c>
      <c r="BR311">
        <v>14486050480</v>
      </c>
      <c r="BS311">
        <v>4834680077</v>
      </c>
    </row>
    <row r="312" spans="1:71">
      <c r="A312" t="s">
        <v>609</v>
      </c>
      <c r="B312" t="s">
        <v>68</v>
      </c>
      <c r="C312">
        <v>2007</v>
      </c>
      <c r="D312" t="s">
        <v>212</v>
      </c>
      <c r="E312">
        <v>2</v>
      </c>
      <c r="F312" t="s">
        <v>320</v>
      </c>
      <c r="G312" t="s">
        <v>559</v>
      </c>
      <c r="H312">
        <v>1898279184</v>
      </c>
      <c r="I312">
        <v>171858029</v>
      </c>
      <c r="J312">
        <v>2392488522</v>
      </c>
      <c r="K312">
        <v>2392488522</v>
      </c>
      <c r="L312">
        <v>2347394932</v>
      </c>
      <c r="M312">
        <v>3002144587</v>
      </c>
      <c r="N312">
        <v>2725468771</v>
      </c>
      <c r="O312">
        <v>3967779279</v>
      </c>
      <c r="P312">
        <v>3967779279</v>
      </c>
      <c r="Q312">
        <v>0</v>
      </c>
      <c r="R312">
        <v>4049389973</v>
      </c>
      <c r="S312">
        <v>751971361</v>
      </c>
      <c r="T312">
        <v>751971361</v>
      </c>
      <c r="U312">
        <v>213550159</v>
      </c>
      <c r="V312">
        <v>213550159</v>
      </c>
      <c r="W312">
        <v>213550159</v>
      </c>
      <c r="X312">
        <v>751971361</v>
      </c>
      <c r="Y312">
        <v>213550159</v>
      </c>
      <c r="Z312">
        <v>213550159</v>
      </c>
      <c r="AA312">
        <v>119054195</v>
      </c>
      <c r="AB312">
        <v>0</v>
      </c>
      <c r="AL312">
        <v>0</v>
      </c>
      <c r="AM312">
        <v>0</v>
      </c>
      <c r="AN312">
        <v>123656310</v>
      </c>
      <c r="AO312">
        <v>114546084</v>
      </c>
      <c r="AP312">
        <v>5623558283</v>
      </c>
      <c r="AQ312">
        <v>5623558283</v>
      </c>
      <c r="AR312">
        <v>123656310</v>
      </c>
      <c r="AS312">
        <v>0</v>
      </c>
      <c r="AT312">
        <v>4190510914</v>
      </c>
      <c r="AU312">
        <v>4190510914</v>
      </c>
      <c r="AV312">
        <v>4114254103</v>
      </c>
      <c r="AW312">
        <v>138774710</v>
      </c>
      <c r="AX312">
        <v>138774710</v>
      </c>
      <c r="AY312">
        <v>1348301385</v>
      </c>
      <c r="BA312">
        <v>0</v>
      </c>
      <c r="BB312">
        <v>0</v>
      </c>
      <c r="BC312">
        <v>5623558283</v>
      </c>
      <c r="BD312">
        <v>5623558283</v>
      </c>
      <c r="BE312">
        <v>0</v>
      </c>
      <c r="BF312">
        <v>0</v>
      </c>
      <c r="BG312">
        <v>0</v>
      </c>
      <c r="BH312">
        <v>0</v>
      </c>
      <c r="BJ312">
        <v>1348301385</v>
      </c>
      <c r="BK312">
        <v>1144453091</v>
      </c>
      <c r="BL312">
        <v>1144453091</v>
      </c>
      <c r="BM312">
        <v>1348301385</v>
      </c>
      <c r="BP312">
        <v>0</v>
      </c>
      <c r="BQ312">
        <v>0</v>
      </c>
      <c r="BR312">
        <v>0</v>
      </c>
      <c r="BS312">
        <v>114546084</v>
      </c>
    </row>
    <row r="313" spans="1:71">
      <c r="A313" t="s">
        <v>610</v>
      </c>
      <c r="B313" t="s">
        <v>69</v>
      </c>
      <c r="C313">
        <v>2007</v>
      </c>
      <c r="D313" t="s">
        <v>215</v>
      </c>
      <c r="E313">
        <v>4</v>
      </c>
      <c r="F313" t="s">
        <v>322</v>
      </c>
      <c r="G313" t="s">
        <v>559</v>
      </c>
      <c r="H313">
        <v>1268680261</v>
      </c>
      <c r="I313">
        <v>453348853</v>
      </c>
      <c r="J313">
        <v>2786087348</v>
      </c>
      <c r="K313">
        <v>2786087348</v>
      </c>
      <c r="L313">
        <v>2723817566</v>
      </c>
      <c r="M313">
        <v>4939982876</v>
      </c>
      <c r="N313">
        <v>3236201116</v>
      </c>
      <c r="O313">
        <v>4601254333</v>
      </c>
      <c r="P313">
        <v>4601254333</v>
      </c>
      <c r="Q313">
        <v>0</v>
      </c>
      <c r="R313">
        <v>4942595249</v>
      </c>
      <c r="S313">
        <v>895608985</v>
      </c>
      <c r="T313">
        <v>895608985</v>
      </c>
      <c r="U313">
        <v>882544834</v>
      </c>
      <c r="V313">
        <v>1459128361</v>
      </c>
      <c r="W313">
        <v>882544834</v>
      </c>
      <c r="X313">
        <v>895608985</v>
      </c>
      <c r="Y313">
        <v>882544834</v>
      </c>
      <c r="Z313">
        <v>1459128361</v>
      </c>
      <c r="AA313">
        <v>234622779</v>
      </c>
      <c r="AB313">
        <v>0</v>
      </c>
      <c r="AL313">
        <v>0</v>
      </c>
      <c r="AM313">
        <v>0</v>
      </c>
      <c r="AN313">
        <v>785567363</v>
      </c>
      <c r="AO313">
        <v>184564226</v>
      </c>
      <c r="AP313">
        <v>8322043223</v>
      </c>
      <c r="AQ313">
        <v>8322043223</v>
      </c>
      <c r="AR313">
        <v>785567363</v>
      </c>
      <c r="AS313">
        <v>0</v>
      </c>
      <c r="AT313">
        <v>5044757808</v>
      </c>
      <c r="AU313">
        <v>5044757808</v>
      </c>
      <c r="AV313">
        <v>5093107559</v>
      </c>
      <c r="AW313">
        <v>461490545</v>
      </c>
      <c r="AX313">
        <v>461490545</v>
      </c>
      <c r="AY313">
        <v>3376228841</v>
      </c>
      <c r="BA313">
        <v>0</v>
      </c>
      <c r="BB313">
        <v>0</v>
      </c>
      <c r="BC313">
        <v>8322043223</v>
      </c>
      <c r="BD313">
        <v>8322043223</v>
      </c>
      <c r="BE313">
        <v>0</v>
      </c>
      <c r="BF313">
        <v>0</v>
      </c>
      <c r="BG313">
        <v>0</v>
      </c>
      <c r="BH313">
        <v>0</v>
      </c>
      <c r="BJ313">
        <v>3376228841</v>
      </c>
      <c r="BK313">
        <v>2324871071</v>
      </c>
      <c r="BL313">
        <v>2324871071</v>
      </c>
      <c r="BM313">
        <v>3376228841</v>
      </c>
      <c r="BP313">
        <v>0</v>
      </c>
      <c r="BQ313">
        <v>0</v>
      </c>
      <c r="BR313">
        <v>599003137</v>
      </c>
      <c r="BS313">
        <v>184564226</v>
      </c>
    </row>
    <row r="314" spans="1:71">
      <c r="A314" t="s">
        <v>611</v>
      </c>
      <c r="B314" t="s">
        <v>70</v>
      </c>
      <c r="C314">
        <v>2007</v>
      </c>
      <c r="D314" t="s">
        <v>207</v>
      </c>
      <c r="E314">
        <v>8</v>
      </c>
      <c r="F314" t="s">
        <v>324</v>
      </c>
      <c r="G314" t="s">
        <v>559</v>
      </c>
      <c r="H314">
        <v>67832690067</v>
      </c>
      <c r="I314">
        <v>20149716324</v>
      </c>
      <c r="J314">
        <v>33967145946</v>
      </c>
      <c r="K314">
        <v>33967145946</v>
      </c>
      <c r="L314">
        <v>27206122025</v>
      </c>
      <c r="M314">
        <v>77552983047</v>
      </c>
      <c r="N314">
        <v>29993226929</v>
      </c>
      <c r="O314">
        <v>50727384891</v>
      </c>
      <c r="P314">
        <v>50727384891</v>
      </c>
      <c r="Q314">
        <v>0</v>
      </c>
      <c r="R314">
        <v>61127001986</v>
      </c>
      <c r="S314">
        <v>4253550478</v>
      </c>
      <c r="T314">
        <v>4253550478</v>
      </c>
      <c r="U314">
        <v>17850033498</v>
      </c>
      <c r="V314">
        <v>32587941885</v>
      </c>
      <c r="W314">
        <v>17850033498</v>
      </c>
      <c r="X314">
        <v>4253550478</v>
      </c>
      <c r="Y314">
        <v>17850033498</v>
      </c>
      <c r="Z314">
        <v>32587941885</v>
      </c>
      <c r="AA314">
        <v>2954305904</v>
      </c>
      <c r="AB314">
        <v>0</v>
      </c>
      <c r="AC314">
        <v>0</v>
      </c>
      <c r="AD314">
        <v>0</v>
      </c>
      <c r="AE314">
        <v>0</v>
      </c>
      <c r="AF314">
        <v>0</v>
      </c>
      <c r="AG314">
        <v>0</v>
      </c>
      <c r="AH314">
        <v>0</v>
      </c>
      <c r="AI314">
        <v>0</v>
      </c>
      <c r="AJ314">
        <v>0</v>
      </c>
      <c r="AK314">
        <v>0</v>
      </c>
      <c r="AL314">
        <v>0</v>
      </c>
      <c r="AM314">
        <v>0</v>
      </c>
      <c r="AN314">
        <v>20338024856</v>
      </c>
      <c r="AO314">
        <v>5410311214</v>
      </c>
      <c r="AP314">
        <v>125046574209</v>
      </c>
      <c r="AQ314">
        <v>97762581425</v>
      </c>
      <c r="AR314">
        <v>20338024856</v>
      </c>
      <c r="AS314">
        <v>0</v>
      </c>
      <c r="AT314">
        <v>56456067211</v>
      </c>
      <c r="AU314">
        <v>56456067211</v>
      </c>
      <c r="AV314">
        <v>56329266779</v>
      </c>
      <c r="AW314">
        <v>2554179249</v>
      </c>
      <c r="AX314">
        <v>2554179249</v>
      </c>
      <c r="AY314">
        <v>63743855038</v>
      </c>
      <c r="AZ314">
        <v>450024409</v>
      </c>
      <c r="BA314">
        <v>0</v>
      </c>
      <c r="BB314">
        <v>0</v>
      </c>
      <c r="BC314">
        <v>125046574209</v>
      </c>
      <c r="BD314">
        <v>125046574209</v>
      </c>
      <c r="BE314">
        <v>0</v>
      </c>
      <c r="BF314">
        <v>0</v>
      </c>
      <c r="BG314">
        <v>0</v>
      </c>
      <c r="BH314">
        <v>0</v>
      </c>
      <c r="BI314">
        <v>17401277374</v>
      </c>
      <c r="BJ314">
        <v>63743855038</v>
      </c>
      <c r="BK314">
        <v>13102861092</v>
      </c>
      <c r="BL314">
        <v>13102861092</v>
      </c>
      <c r="BM314">
        <v>36459862254</v>
      </c>
      <c r="BN314">
        <v>0</v>
      </c>
      <c r="BO314">
        <v>0</v>
      </c>
      <c r="BP314">
        <v>0</v>
      </c>
      <c r="BQ314">
        <v>0</v>
      </c>
      <c r="BR314">
        <v>14331050245</v>
      </c>
      <c r="BS314">
        <v>5410311214</v>
      </c>
    </row>
    <row r="315" spans="1:71">
      <c r="A315" t="s">
        <v>612</v>
      </c>
      <c r="B315" t="s">
        <v>71</v>
      </c>
      <c r="C315">
        <v>2007</v>
      </c>
      <c r="D315" t="s">
        <v>212</v>
      </c>
      <c r="E315">
        <v>4</v>
      </c>
      <c r="F315" t="s">
        <v>326</v>
      </c>
      <c r="G315" t="s">
        <v>559</v>
      </c>
      <c r="H315">
        <v>2185791746</v>
      </c>
      <c r="I315">
        <v>685417086</v>
      </c>
      <c r="J315">
        <v>3259852400</v>
      </c>
      <c r="K315">
        <v>3259852400</v>
      </c>
      <c r="L315">
        <v>3233102269</v>
      </c>
      <c r="M315">
        <v>5745740765</v>
      </c>
      <c r="N315">
        <v>5114042082</v>
      </c>
      <c r="O315">
        <v>6452041615</v>
      </c>
      <c r="P315">
        <v>6452041615</v>
      </c>
      <c r="Q315">
        <v>0</v>
      </c>
      <c r="R315">
        <v>6629171007</v>
      </c>
      <c r="S315">
        <v>1263916834</v>
      </c>
      <c r="T315">
        <v>1263916834</v>
      </c>
      <c r="U315">
        <v>386022753</v>
      </c>
      <c r="V315">
        <v>420034998</v>
      </c>
      <c r="W315">
        <v>386022753</v>
      </c>
      <c r="X315">
        <v>1263916834</v>
      </c>
      <c r="Y315">
        <v>386022753</v>
      </c>
      <c r="Z315">
        <v>420034998</v>
      </c>
      <c r="AA315">
        <v>192592973</v>
      </c>
      <c r="AB315">
        <v>0</v>
      </c>
      <c r="AL315">
        <v>0</v>
      </c>
      <c r="AM315">
        <v>0</v>
      </c>
      <c r="AN315">
        <v>199039240</v>
      </c>
      <c r="AO315">
        <v>142952016</v>
      </c>
      <c r="AP315">
        <v>9896097404</v>
      </c>
      <c r="AQ315">
        <v>9896097404</v>
      </c>
      <c r="AR315">
        <v>199039240</v>
      </c>
      <c r="AS315">
        <v>0</v>
      </c>
      <c r="AT315">
        <v>7496712698</v>
      </c>
      <c r="AU315">
        <v>7496712698</v>
      </c>
      <c r="AV315">
        <v>7249300772</v>
      </c>
      <c r="AW315">
        <v>343753277</v>
      </c>
      <c r="AX315">
        <v>343753277</v>
      </c>
      <c r="AY315">
        <v>3195439701</v>
      </c>
      <c r="BA315">
        <v>0</v>
      </c>
      <c r="BB315">
        <v>0</v>
      </c>
      <c r="BC315">
        <v>9896097404</v>
      </c>
      <c r="BD315">
        <v>9896097404</v>
      </c>
      <c r="BE315">
        <v>0</v>
      </c>
      <c r="BF315">
        <v>0</v>
      </c>
      <c r="BG315">
        <v>0</v>
      </c>
      <c r="BH315">
        <v>0</v>
      </c>
      <c r="BJ315">
        <v>3195439701</v>
      </c>
      <c r="BK315">
        <v>2894901750</v>
      </c>
      <c r="BL315">
        <v>2894901750</v>
      </c>
      <c r="BM315">
        <v>3195439701</v>
      </c>
      <c r="BP315">
        <v>0</v>
      </c>
      <c r="BQ315">
        <v>0</v>
      </c>
      <c r="BR315">
        <v>35258338</v>
      </c>
      <c r="BS315">
        <v>142952016</v>
      </c>
    </row>
    <row r="316" spans="1:71">
      <c r="A316" t="s">
        <v>613</v>
      </c>
      <c r="B316" t="s">
        <v>72</v>
      </c>
      <c r="C316">
        <v>2007</v>
      </c>
      <c r="D316" t="s">
        <v>212</v>
      </c>
      <c r="E316">
        <v>2</v>
      </c>
      <c r="F316" t="s">
        <v>328</v>
      </c>
      <c r="G316" t="s">
        <v>559</v>
      </c>
      <c r="H316">
        <v>848426380</v>
      </c>
      <c r="I316">
        <v>553910616</v>
      </c>
      <c r="J316">
        <v>1351892280</v>
      </c>
      <c r="K316">
        <v>1351892280</v>
      </c>
      <c r="L316">
        <v>1291332277</v>
      </c>
      <c r="M316">
        <v>1765891950</v>
      </c>
      <c r="N316">
        <v>1547795621</v>
      </c>
      <c r="O316">
        <v>3746598300</v>
      </c>
      <c r="P316">
        <v>3746598300</v>
      </c>
      <c r="Q316">
        <v>0</v>
      </c>
      <c r="R316">
        <v>3848293024</v>
      </c>
      <c r="S316">
        <v>816388285</v>
      </c>
      <c r="T316">
        <v>816388285</v>
      </c>
      <c r="U316">
        <v>213229907</v>
      </c>
      <c r="V316">
        <v>227593511</v>
      </c>
      <c r="W316">
        <v>213229907</v>
      </c>
      <c r="X316">
        <v>816388285</v>
      </c>
      <c r="Y316">
        <v>213229907</v>
      </c>
      <c r="Z316">
        <v>227593511</v>
      </c>
      <c r="AA316">
        <v>125845800</v>
      </c>
      <c r="AB316">
        <v>0</v>
      </c>
      <c r="AL316">
        <v>0</v>
      </c>
      <c r="AM316">
        <v>0</v>
      </c>
      <c r="AN316">
        <v>93324956</v>
      </c>
      <c r="AO316">
        <v>48441996</v>
      </c>
      <c r="AP316">
        <v>5025591198</v>
      </c>
      <c r="AQ316">
        <v>5025591198</v>
      </c>
      <c r="AR316">
        <v>93324956</v>
      </c>
      <c r="AS316">
        <v>0</v>
      </c>
      <c r="AT316">
        <v>3385018579</v>
      </c>
      <c r="AU316">
        <v>3385018579</v>
      </c>
      <c r="AV316">
        <v>3365881238</v>
      </c>
      <c r="AW316">
        <v>265500704</v>
      </c>
      <c r="AX316">
        <v>265500704</v>
      </c>
      <c r="AY316">
        <v>1172385079</v>
      </c>
      <c r="BA316">
        <v>0</v>
      </c>
      <c r="BB316">
        <v>0</v>
      </c>
      <c r="BC316">
        <v>5025591198</v>
      </c>
      <c r="BD316">
        <v>5025591198</v>
      </c>
      <c r="BE316">
        <v>0</v>
      </c>
      <c r="BF316">
        <v>0</v>
      </c>
      <c r="BG316">
        <v>0</v>
      </c>
      <c r="BH316">
        <v>0</v>
      </c>
      <c r="BJ316">
        <v>1172385079</v>
      </c>
      <c r="BK316">
        <v>995576640</v>
      </c>
      <c r="BL316">
        <v>995576640</v>
      </c>
      <c r="BM316">
        <v>1172385079</v>
      </c>
      <c r="BP316">
        <v>0</v>
      </c>
      <c r="BQ316">
        <v>0</v>
      </c>
      <c r="BR316">
        <v>15349619</v>
      </c>
      <c r="BS316">
        <v>48441996</v>
      </c>
    </row>
    <row r="317" spans="1:71">
      <c r="A317" t="s">
        <v>614</v>
      </c>
      <c r="B317" t="s">
        <v>73</v>
      </c>
      <c r="C317">
        <v>2007</v>
      </c>
      <c r="D317" t="s">
        <v>228</v>
      </c>
      <c r="E317">
        <v>7</v>
      </c>
      <c r="F317" t="s">
        <v>330</v>
      </c>
      <c r="G317" t="s">
        <v>559</v>
      </c>
      <c r="H317">
        <v>39283122937</v>
      </c>
      <c r="I317">
        <v>5542443165</v>
      </c>
      <c r="J317">
        <v>18665648572</v>
      </c>
      <c r="K317">
        <v>18665648572</v>
      </c>
      <c r="L317">
        <v>13649236269</v>
      </c>
      <c r="M317">
        <v>29902450874</v>
      </c>
      <c r="N317">
        <v>17934237667</v>
      </c>
      <c r="O317">
        <v>22579224225</v>
      </c>
      <c r="P317">
        <v>22579224225</v>
      </c>
      <c r="Q317">
        <v>0</v>
      </c>
      <c r="R317">
        <v>24126947207</v>
      </c>
      <c r="S317">
        <v>3005499216</v>
      </c>
      <c r="T317">
        <v>3005499216</v>
      </c>
      <c r="U317">
        <v>3762565338</v>
      </c>
      <c r="V317">
        <v>5836697413</v>
      </c>
      <c r="W317">
        <v>3762565338</v>
      </c>
      <c r="X317">
        <v>3005499216</v>
      </c>
      <c r="Y317">
        <v>3762565338</v>
      </c>
      <c r="Z317">
        <v>5836697413</v>
      </c>
      <c r="AA317">
        <v>1236736403</v>
      </c>
      <c r="AB317">
        <v>0</v>
      </c>
      <c r="AC317">
        <v>0</v>
      </c>
      <c r="AD317">
        <v>0</v>
      </c>
      <c r="AE317">
        <v>0</v>
      </c>
      <c r="AF317">
        <v>0</v>
      </c>
      <c r="AG317">
        <v>0</v>
      </c>
      <c r="AH317">
        <v>0</v>
      </c>
      <c r="AI317">
        <v>0</v>
      </c>
      <c r="AJ317">
        <v>0</v>
      </c>
      <c r="AK317">
        <v>0</v>
      </c>
      <c r="AL317">
        <v>0</v>
      </c>
      <c r="AM317">
        <v>0</v>
      </c>
      <c r="AN317">
        <v>4649363715</v>
      </c>
      <c r="AO317">
        <v>2083583107</v>
      </c>
      <c r="AP317">
        <v>60501993946</v>
      </c>
      <c r="AQ317">
        <v>39643378708</v>
      </c>
      <c r="AR317">
        <v>4649363715</v>
      </c>
      <c r="AS317">
        <v>0</v>
      </c>
      <c r="AT317">
        <v>32879784265</v>
      </c>
      <c r="AU317">
        <v>32879784265</v>
      </c>
      <c r="AV317">
        <v>32065865105</v>
      </c>
      <c r="AW317">
        <v>1750204266</v>
      </c>
      <c r="AX317">
        <v>1750204266</v>
      </c>
      <c r="AY317">
        <v>36129181540</v>
      </c>
      <c r="AZ317">
        <v>435038273.5</v>
      </c>
      <c r="BA317">
        <v>0</v>
      </c>
      <c r="BB317">
        <v>0</v>
      </c>
      <c r="BC317">
        <v>60501993946</v>
      </c>
      <c r="BD317">
        <v>60501993946</v>
      </c>
      <c r="BE317">
        <v>0</v>
      </c>
      <c r="BF317">
        <v>0</v>
      </c>
      <c r="BG317">
        <v>0</v>
      </c>
      <c r="BH317">
        <v>0</v>
      </c>
      <c r="BI317">
        <v>14564333996</v>
      </c>
      <c r="BJ317">
        <v>36129181540</v>
      </c>
      <c r="BK317">
        <v>9974904974</v>
      </c>
      <c r="BL317">
        <v>9974904974</v>
      </c>
      <c r="BM317">
        <v>15270566302</v>
      </c>
      <c r="BN317">
        <v>0</v>
      </c>
      <c r="BO317">
        <v>0</v>
      </c>
      <c r="BP317">
        <v>0</v>
      </c>
      <c r="BQ317">
        <v>0</v>
      </c>
      <c r="BR317">
        <v>2236515203</v>
      </c>
      <c r="BS317">
        <v>2083583107</v>
      </c>
    </row>
    <row r="318" spans="1:71">
      <c r="A318" t="s">
        <v>615</v>
      </c>
      <c r="B318" t="s">
        <v>74</v>
      </c>
      <c r="C318">
        <v>2007</v>
      </c>
      <c r="D318" t="s">
        <v>212</v>
      </c>
      <c r="E318">
        <v>2</v>
      </c>
      <c r="F318" t="s">
        <v>332</v>
      </c>
      <c r="G318" t="s">
        <v>559</v>
      </c>
      <c r="H318">
        <v>612010269</v>
      </c>
      <c r="I318">
        <v>289937498</v>
      </c>
      <c r="J318">
        <v>1149825414</v>
      </c>
      <c r="K318">
        <v>1149825414</v>
      </c>
      <c r="L318">
        <v>1135266706</v>
      </c>
      <c r="M318">
        <v>1617795360</v>
      </c>
      <c r="N318">
        <v>1307327824</v>
      </c>
      <c r="O318">
        <v>2497709413</v>
      </c>
      <c r="P318">
        <v>2497709413</v>
      </c>
      <c r="Q318">
        <v>0</v>
      </c>
      <c r="R318">
        <v>2613243451</v>
      </c>
      <c r="S318">
        <v>450402411</v>
      </c>
      <c r="T318">
        <v>450402411</v>
      </c>
      <c r="U318">
        <v>161297823</v>
      </c>
      <c r="V318">
        <v>163762771</v>
      </c>
      <c r="W318">
        <v>161297823</v>
      </c>
      <c r="X318">
        <v>450402411</v>
      </c>
      <c r="Y318">
        <v>161297823</v>
      </c>
      <c r="Z318">
        <v>163762771</v>
      </c>
      <c r="AA318">
        <v>122206415</v>
      </c>
      <c r="AB318">
        <v>0</v>
      </c>
      <c r="AL318">
        <v>0</v>
      </c>
      <c r="AM318">
        <v>0</v>
      </c>
      <c r="AN318">
        <v>45040104</v>
      </c>
      <c r="AO318">
        <v>26833853</v>
      </c>
      <c r="AP318">
        <v>3518665923</v>
      </c>
      <c r="AQ318">
        <v>3518665923</v>
      </c>
      <c r="AR318">
        <v>45040104</v>
      </c>
      <c r="AS318">
        <v>0</v>
      </c>
      <c r="AT318">
        <v>2577014014</v>
      </c>
      <c r="AU318">
        <v>2577014014</v>
      </c>
      <c r="AV318">
        <v>2557681874</v>
      </c>
      <c r="AW318">
        <v>124194299</v>
      </c>
      <c r="AX318">
        <v>124194299</v>
      </c>
      <c r="AY318">
        <v>858226864</v>
      </c>
      <c r="BA318">
        <v>0</v>
      </c>
      <c r="BB318">
        <v>0</v>
      </c>
      <c r="BC318">
        <v>3518665923</v>
      </c>
      <c r="BD318">
        <v>3518665923</v>
      </c>
      <c r="BE318">
        <v>0</v>
      </c>
      <c r="BF318">
        <v>0</v>
      </c>
      <c r="BG318">
        <v>0</v>
      </c>
      <c r="BH318">
        <v>0</v>
      </c>
      <c r="BJ318">
        <v>858226864</v>
      </c>
      <c r="BK318">
        <v>803588524</v>
      </c>
      <c r="BL318">
        <v>803588524</v>
      </c>
      <c r="BM318">
        <v>858226864</v>
      </c>
      <c r="BP318">
        <v>0</v>
      </c>
      <c r="BQ318">
        <v>0</v>
      </c>
      <c r="BR318">
        <v>11665050</v>
      </c>
      <c r="BS318">
        <v>26833853</v>
      </c>
    </row>
    <row r="319" spans="1:71">
      <c r="A319" t="s">
        <v>616</v>
      </c>
      <c r="B319" t="s">
        <v>75</v>
      </c>
      <c r="C319">
        <v>2007</v>
      </c>
      <c r="D319" t="s">
        <v>231</v>
      </c>
      <c r="E319">
        <v>3</v>
      </c>
      <c r="F319" t="s">
        <v>334</v>
      </c>
      <c r="G319" t="s">
        <v>559</v>
      </c>
      <c r="H319">
        <v>2031341362</v>
      </c>
      <c r="I319">
        <v>425214130</v>
      </c>
      <c r="J319">
        <v>2572961604</v>
      </c>
      <c r="K319">
        <v>2572961604</v>
      </c>
      <c r="L319">
        <v>2515477066</v>
      </c>
      <c r="M319">
        <v>3463756498</v>
      </c>
      <c r="N319">
        <v>2655143166</v>
      </c>
      <c r="O319">
        <v>3778945608</v>
      </c>
      <c r="P319">
        <v>3778945608</v>
      </c>
      <c r="Q319">
        <v>0</v>
      </c>
      <c r="R319">
        <v>3958066586</v>
      </c>
      <c r="S319">
        <v>655698867</v>
      </c>
      <c r="T319">
        <v>655698867</v>
      </c>
      <c r="U319">
        <v>339490994</v>
      </c>
      <c r="V319">
        <v>429336160</v>
      </c>
      <c r="W319">
        <v>339490994</v>
      </c>
      <c r="X319">
        <v>655698867</v>
      </c>
      <c r="Y319">
        <v>339490994</v>
      </c>
      <c r="Z319">
        <v>429336160</v>
      </c>
      <c r="AA319">
        <v>140982833</v>
      </c>
      <c r="AB319">
        <v>0</v>
      </c>
      <c r="AL319">
        <v>0</v>
      </c>
      <c r="AM319">
        <v>0</v>
      </c>
      <c r="AN319">
        <v>254656296</v>
      </c>
      <c r="AO319">
        <v>90978756</v>
      </c>
      <c r="AP319">
        <v>6186835173</v>
      </c>
      <c r="AQ319">
        <v>6186835173</v>
      </c>
      <c r="AR319">
        <v>254656296</v>
      </c>
      <c r="AS319">
        <v>0</v>
      </c>
      <c r="AT319">
        <v>4511023076</v>
      </c>
      <c r="AU319">
        <v>4511023076</v>
      </c>
      <c r="AV319">
        <v>4339933419</v>
      </c>
      <c r="AW319">
        <v>296584826</v>
      </c>
      <c r="AX319">
        <v>296584826</v>
      </c>
      <c r="AY319">
        <v>2122950514</v>
      </c>
      <c r="BA319">
        <v>0</v>
      </c>
      <c r="BB319">
        <v>0</v>
      </c>
      <c r="BC319">
        <v>6186835173</v>
      </c>
      <c r="BD319">
        <v>6186835173</v>
      </c>
      <c r="BE319">
        <v>0</v>
      </c>
      <c r="BF319">
        <v>0</v>
      </c>
      <c r="BG319">
        <v>0</v>
      </c>
      <c r="BH319">
        <v>0</v>
      </c>
      <c r="BJ319">
        <v>2122950514</v>
      </c>
      <c r="BK319">
        <v>1792046545</v>
      </c>
      <c r="BL319">
        <v>1792046545</v>
      </c>
      <c r="BM319">
        <v>2122950514</v>
      </c>
      <c r="BP319">
        <v>0</v>
      </c>
      <c r="BQ319">
        <v>0</v>
      </c>
      <c r="BR319">
        <v>99237820</v>
      </c>
      <c r="BS319">
        <v>90978756</v>
      </c>
    </row>
    <row r="320" spans="1:71">
      <c r="A320" t="s">
        <v>617</v>
      </c>
      <c r="B320" t="s">
        <v>76</v>
      </c>
      <c r="C320">
        <v>2007</v>
      </c>
      <c r="D320" t="s">
        <v>231</v>
      </c>
      <c r="E320">
        <v>4</v>
      </c>
      <c r="F320" t="s">
        <v>336</v>
      </c>
      <c r="G320" t="s">
        <v>559</v>
      </c>
      <c r="H320">
        <v>1319936725</v>
      </c>
      <c r="I320">
        <v>652430384</v>
      </c>
      <c r="J320">
        <v>2084437150</v>
      </c>
      <c r="K320">
        <v>2084437150</v>
      </c>
      <c r="L320">
        <v>2021768076</v>
      </c>
      <c r="M320">
        <v>4499655578</v>
      </c>
      <c r="N320">
        <v>3647196100</v>
      </c>
      <c r="O320">
        <v>3838223776</v>
      </c>
      <c r="P320">
        <v>3838223776</v>
      </c>
      <c r="Q320">
        <v>0</v>
      </c>
      <c r="R320">
        <v>3989152279</v>
      </c>
      <c r="S320">
        <v>733816815</v>
      </c>
      <c r="T320">
        <v>733816815</v>
      </c>
      <c r="U320">
        <v>320263578</v>
      </c>
      <c r="V320">
        <v>443029674</v>
      </c>
      <c r="W320">
        <v>320263578</v>
      </c>
      <c r="X320">
        <v>733816815</v>
      </c>
      <c r="Y320">
        <v>320263578</v>
      </c>
      <c r="Z320">
        <v>443029674</v>
      </c>
      <c r="AA320">
        <v>278472707</v>
      </c>
      <c r="AB320">
        <v>0</v>
      </c>
      <c r="AL320">
        <v>0</v>
      </c>
      <c r="AM320">
        <v>0</v>
      </c>
      <c r="AN320">
        <v>218814243</v>
      </c>
      <c r="AO320">
        <v>62154526</v>
      </c>
      <c r="AP320">
        <v>7057364746</v>
      </c>
      <c r="AQ320">
        <v>7057364746</v>
      </c>
      <c r="AR320">
        <v>218814243</v>
      </c>
      <c r="AS320">
        <v>0</v>
      </c>
      <c r="AT320">
        <v>5144400997</v>
      </c>
      <c r="AU320">
        <v>5144400997</v>
      </c>
      <c r="AV320">
        <v>5239482825</v>
      </c>
      <c r="AW320">
        <v>283239827</v>
      </c>
      <c r="AX320">
        <v>283239827</v>
      </c>
      <c r="AY320">
        <v>3080235210</v>
      </c>
      <c r="BA320">
        <v>0</v>
      </c>
      <c r="BB320">
        <v>0</v>
      </c>
      <c r="BC320">
        <v>7057364746</v>
      </c>
      <c r="BD320">
        <v>7057364746</v>
      </c>
      <c r="BE320">
        <v>0</v>
      </c>
      <c r="BF320">
        <v>0</v>
      </c>
      <c r="BG320">
        <v>0</v>
      </c>
      <c r="BH320">
        <v>0</v>
      </c>
      <c r="BJ320">
        <v>3080235210</v>
      </c>
      <c r="BK320">
        <v>2739280476</v>
      </c>
      <c r="BL320">
        <v>2739280476</v>
      </c>
      <c r="BM320">
        <v>3080235210</v>
      </c>
      <c r="BP320">
        <v>0</v>
      </c>
      <c r="BQ320">
        <v>0</v>
      </c>
      <c r="BR320">
        <v>113886655</v>
      </c>
      <c r="BS320">
        <v>62154526</v>
      </c>
    </row>
    <row r="321" spans="1:71">
      <c r="A321" t="s">
        <v>618</v>
      </c>
      <c r="B321" t="s">
        <v>77</v>
      </c>
      <c r="C321">
        <v>2007</v>
      </c>
      <c r="D321" t="s">
        <v>228</v>
      </c>
      <c r="E321">
        <v>5</v>
      </c>
      <c r="F321" t="s">
        <v>338</v>
      </c>
      <c r="G321" t="s">
        <v>559</v>
      </c>
      <c r="H321">
        <v>24582099145</v>
      </c>
      <c r="I321">
        <v>3996318741</v>
      </c>
      <c r="J321">
        <v>10676135529</v>
      </c>
      <c r="K321">
        <v>10676135529</v>
      </c>
      <c r="L321">
        <v>7868788391</v>
      </c>
      <c r="M321">
        <v>8593722483</v>
      </c>
      <c r="N321">
        <v>3785933832</v>
      </c>
      <c r="O321">
        <v>11677308161</v>
      </c>
      <c r="P321">
        <v>11677308161</v>
      </c>
      <c r="Q321">
        <v>0</v>
      </c>
      <c r="R321">
        <v>12400676948</v>
      </c>
      <c r="S321">
        <v>1519444288</v>
      </c>
      <c r="T321">
        <v>1519444288</v>
      </c>
      <c r="U321">
        <v>1306069567</v>
      </c>
      <c r="V321">
        <v>1925331282</v>
      </c>
      <c r="W321">
        <v>1306069567</v>
      </c>
      <c r="X321">
        <v>1519444288</v>
      </c>
      <c r="Y321">
        <v>1306069567</v>
      </c>
      <c r="Z321">
        <v>1925331282</v>
      </c>
      <c r="AA321">
        <v>576159492</v>
      </c>
      <c r="AB321">
        <v>0</v>
      </c>
      <c r="AC321">
        <v>0</v>
      </c>
      <c r="AD321">
        <v>0</v>
      </c>
      <c r="AE321">
        <v>0</v>
      </c>
      <c r="AF321">
        <v>0</v>
      </c>
      <c r="AG321">
        <v>0</v>
      </c>
      <c r="AH321">
        <v>0</v>
      </c>
      <c r="AI321">
        <v>0</v>
      </c>
      <c r="AJ321">
        <v>0</v>
      </c>
      <c r="AK321">
        <v>0</v>
      </c>
      <c r="AL321">
        <v>0</v>
      </c>
      <c r="AM321">
        <v>0</v>
      </c>
      <c r="AN321">
        <v>1311370973</v>
      </c>
      <c r="AO321">
        <v>504336078</v>
      </c>
      <c r="AP321">
        <v>32930853902</v>
      </c>
      <c r="AQ321">
        <v>18241084287</v>
      </c>
      <c r="AR321">
        <v>1311370973</v>
      </c>
      <c r="AS321">
        <v>0</v>
      </c>
      <c r="AT321">
        <v>16794775553</v>
      </c>
      <c r="AU321">
        <v>16794775553</v>
      </c>
      <c r="AV321">
        <v>16242502095</v>
      </c>
      <c r="AW321">
        <v>1092927473</v>
      </c>
      <c r="AX321">
        <v>1092927473</v>
      </c>
      <c r="AY321">
        <v>20236798129</v>
      </c>
      <c r="AZ321">
        <v>212040703</v>
      </c>
      <c r="BA321">
        <v>0</v>
      </c>
      <c r="BB321">
        <v>0</v>
      </c>
      <c r="BC321">
        <v>32930853902</v>
      </c>
      <c r="BD321">
        <v>32930853902</v>
      </c>
      <c r="BE321">
        <v>0</v>
      </c>
      <c r="BF321">
        <v>0</v>
      </c>
      <c r="BG321">
        <v>0</v>
      </c>
      <c r="BH321">
        <v>0</v>
      </c>
      <c r="BI321">
        <v>8521002095</v>
      </c>
      <c r="BJ321">
        <v>20236798129</v>
      </c>
      <c r="BK321">
        <v>3830676662</v>
      </c>
      <c r="BL321">
        <v>3830676662</v>
      </c>
      <c r="BM321">
        <v>5547028514</v>
      </c>
      <c r="BN321">
        <v>0</v>
      </c>
      <c r="BO321">
        <v>0</v>
      </c>
      <c r="BP321">
        <v>0</v>
      </c>
      <c r="BQ321">
        <v>0</v>
      </c>
      <c r="BR321">
        <v>668242960</v>
      </c>
      <c r="BS321">
        <v>504336078</v>
      </c>
    </row>
    <row r="322" spans="1:71">
      <c r="A322" t="s">
        <v>619</v>
      </c>
      <c r="B322" t="s">
        <v>78</v>
      </c>
      <c r="C322">
        <v>2007</v>
      </c>
      <c r="D322" t="s">
        <v>228</v>
      </c>
      <c r="E322">
        <v>5</v>
      </c>
      <c r="F322" t="s">
        <v>340</v>
      </c>
      <c r="G322" t="s">
        <v>559</v>
      </c>
      <c r="H322">
        <v>12436671545</v>
      </c>
      <c r="I322">
        <v>2767715432</v>
      </c>
      <c r="J322">
        <v>9030218951</v>
      </c>
      <c r="K322">
        <v>9030218951</v>
      </c>
      <c r="L322">
        <v>6895379568</v>
      </c>
      <c r="M322">
        <v>14191396815</v>
      </c>
      <c r="N322">
        <v>11245000108</v>
      </c>
      <c r="O322">
        <v>10607310861</v>
      </c>
      <c r="P322">
        <v>10607310861</v>
      </c>
      <c r="Q322">
        <v>0</v>
      </c>
      <c r="R322">
        <v>11058126463</v>
      </c>
      <c r="S322">
        <v>1517758765</v>
      </c>
      <c r="T322">
        <v>1517758765</v>
      </c>
      <c r="U322">
        <v>1073943610</v>
      </c>
      <c r="V322">
        <v>1387068616</v>
      </c>
      <c r="W322">
        <v>1073943610</v>
      </c>
      <c r="X322">
        <v>1517758765</v>
      </c>
      <c r="Y322">
        <v>1073943610</v>
      </c>
      <c r="Z322">
        <v>1387068616</v>
      </c>
      <c r="AA322">
        <v>415566030</v>
      </c>
      <c r="AB322">
        <v>0</v>
      </c>
      <c r="AC322">
        <v>0</v>
      </c>
      <c r="AD322">
        <v>0</v>
      </c>
      <c r="AE322">
        <v>0</v>
      </c>
      <c r="AF322">
        <v>0</v>
      </c>
      <c r="AG322">
        <v>0</v>
      </c>
      <c r="AH322">
        <v>0</v>
      </c>
      <c r="AI322">
        <v>0</v>
      </c>
      <c r="AJ322">
        <v>0</v>
      </c>
      <c r="AK322">
        <v>0</v>
      </c>
      <c r="AL322">
        <v>0</v>
      </c>
      <c r="AM322">
        <v>0</v>
      </c>
      <c r="AN322">
        <v>930819007</v>
      </c>
      <c r="AO322">
        <v>437963077</v>
      </c>
      <c r="AP322">
        <v>27287330288</v>
      </c>
      <c r="AQ322">
        <v>16681656772</v>
      </c>
      <c r="AR322">
        <v>930819007</v>
      </c>
      <c r="AS322">
        <v>0</v>
      </c>
      <c r="AT322">
        <v>15361099546</v>
      </c>
      <c r="AU322">
        <v>15361099546</v>
      </c>
      <c r="AV322">
        <v>15255160213</v>
      </c>
      <c r="AW322">
        <v>1060705289</v>
      </c>
      <c r="AX322">
        <v>1060705289</v>
      </c>
      <c r="AY322">
        <v>15534317445</v>
      </c>
      <c r="AZ322">
        <v>208019057.5</v>
      </c>
      <c r="BA322">
        <v>0</v>
      </c>
      <c r="BB322">
        <v>0</v>
      </c>
      <c r="BC322">
        <v>27287330288</v>
      </c>
      <c r="BD322">
        <v>27287330288</v>
      </c>
      <c r="BE322">
        <v>0</v>
      </c>
      <c r="BF322">
        <v>0</v>
      </c>
      <c r="BG322">
        <v>0</v>
      </c>
      <c r="BH322">
        <v>0</v>
      </c>
      <c r="BI322">
        <v>5998788434</v>
      </c>
      <c r="BJ322">
        <v>15534317445</v>
      </c>
      <c r="BK322">
        <v>3838532650</v>
      </c>
      <c r="BL322">
        <v>3838532650</v>
      </c>
      <c r="BM322">
        <v>4928643929</v>
      </c>
      <c r="BN322">
        <v>0</v>
      </c>
      <c r="BO322">
        <v>0</v>
      </c>
      <c r="BP322">
        <v>0</v>
      </c>
      <c r="BQ322">
        <v>0</v>
      </c>
      <c r="BR322">
        <v>341275968</v>
      </c>
      <c r="BS322">
        <v>437963077</v>
      </c>
    </row>
    <row r="323" spans="1:71">
      <c r="A323" t="s">
        <v>620</v>
      </c>
      <c r="B323" t="s">
        <v>79</v>
      </c>
      <c r="C323">
        <v>2007</v>
      </c>
      <c r="D323" t="s">
        <v>228</v>
      </c>
      <c r="E323">
        <v>7</v>
      </c>
      <c r="F323" t="s">
        <v>342</v>
      </c>
      <c r="G323" t="s">
        <v>559</v>
      </c>
      <c r="H323">
        <v>40320449923</v>
      </c>
      <c r="I323">
        <v>4231270086</v>
      </c>
      <c r="J323">
        <v>15502595866</v>
      </c>
      <c r="K323">
        <v>15502595866</v>
      </c>
      <c r="L323">
        <v>11379272182</v>
      </c>
      <c r="M323">
        <v>18571521936</v>
      </c>
      <c r="N323">
        <v>9957079023</v>
      </c>
      <c r="O323">
        <v>18415849841</v>
      </c>
      <c r="P323">
        <v>18415849841</v>
      </c>
      <c r="Q323">
        <v>0</v>
      </c>
      <c r="R323">
        <v>19861374704</v>
      </c>
      <c r="S323">
        <v>2129837913</v>
      </c>
      <c r="T323">
        <v>2129837913</v>
      </c>
      <c r="U323">
        <v>3244883367</v>
      </c>
      <c r="V323">
        <v>4926398023</v>
      </c>
      <c r="W323">
        <v>3244883367</v>
      </c>
      <c r="X323">
        <v>2129837913</v>
      </c>
      <c r="Y323">
        <v>3244883367</v>
      </c>
      <c r="Z323">
        <v>4926398023</v>
      </c>
      <c r="AA323">
        <v>656836562</v>
      </c>
      <c r="AB323">
        <v>0</v>
      </c>
      <c r="AC323">
        <v>0</v>
      </c>
      <c r="AD323">
        <v>0</v>
      </c>
      <c r="AE323">
        <v>0</v>
      </c>
      <c r="AF323">
        <v>0</v>
      </c>
      <c r="AG323">
        <v>0</v>
      </c>
      <c r="AH323">
        <v>0</v>
      </c>
      <c r="AI323">
        <v>0</v>
      </c>
      <c r="AJ323">
        <v>0</v>
      </c>
      <c r="AK323">
        <v>0</v>
      </c>
      <c r="AL323">
        <v>0</v>
      </c>
      <c r="AM323">
        <v>0</v>
      </c>
      <c r="AN323">
        <v>3378950508</v>
      </c>
      <c r="AO323">
        <v>1469384072</v>
      </c>
      <c r="AP323">
        <v>54477402868</v>
      </c>
      <c r="AQ323">
        <v>33139706376</v>
      </c>
      <c r="AR323">
        <v>3378950508</v>
      </c>
      <c r="AS323">
        <v>0</v>
      </c>
      <c r="AT323">
        <v>29455639577</v>
      </c>
      <c r="AU323">
        <v>29455639577</v>
      </c>
      <c r="AV323">
        <v>29415761102</v>
      </c>
      <c r="AW323">
        <v>1564483948</v>
      </c>
      <c r="AX323">
        <v>1564483948</v>
      </c>
      <c r="AY323">
        <v>34487580985</v>
      </c>
      <c r="AZ323">
        <v>268271336</v>
      </c>
      <c r="BA323">
        <v>0</v>
      </c>
      <c r="BB323">
        <v>0</v>
      </c>
      <c r="BC323">
        <v>54477402868</v>
      </c>
      <c r="BD323">
        <v>54477402868</v>
      </c>
      <c r="BE323">
        <v>0</v>
      </c>
      <c r="BF323">
        <v>0</v>
      </c>
      <c r="BG323">
        <v>0</v>
      </c>
      <c r="BH323">
        <v>0</v>
      </c>
      <c r="BI323">
        <v>14281795806</v>
      </c>
      <c r="BJ323">
        <v>34487580985</v>
      </c>
      <c r="BK323">
        <v>8590503304</v>
      </c>
      <c r="BL323">
        <v>8590503304</v>
      </c>
      <c r="BM323">
        <v>13149884493</v>
      </c>
      <c r="BN323">
        <v>0</v>
      </c>
      <c r="BO323">
        <v>0</v>
      </c>
      <c r="BP323">
        <v>0</v>
      </c>
      <c r="BQ323">
        <v>0</v>
      </c>
      <c r="BR323">
        <v>1621791893</v>
      </c>
      <c r="BS323">
        <v>1469384072</v>
      </c>
    </row>
    <row r="324" spans="1:71">
      <c r="A324" t="s">
        <v>621</v>
      </c>
      <c r="B324" t="s">
        <v>80</v>
      </c>
      <c r="C324">
        <v>2007</v>
      </c>
      <c r="D324" t="s">
        <v>228</v>
      </c>
      <c r="E324">
        <v>7</v>
      </c>
      <c r="F324" t="s">
        <v>344</v>
      </c>
      <c r="G324" t="s">
        <v>559</v>
      </c>
      <c r="H324">
        <v>30698486237</v>
      </c>
      <c r="I324">
        <v>4123090903</v>
      </c>
      <c r="J324">
        <v>19339665680</v>
      </c>
      <c r="K324">
        <v>19339665680</v>
      </c>
      <c r="L324">
        <v>14869146844</v>
      </c>
      <c r="M324">
        <v>31308205142</v>
      </c>
      <c r="N324">
        <v>18065973533</v>
      </c>
      <c r="O324">
        <v>27125543693</v>
      </c>
      <c r="P324">
        <v>27125543693</v>
      </c>
      <c r="Q324">
        <v>0</v>
      </c>
      <c r="R324">
        <v>29224048174</v>
      </c>
      <c r="S324">
        <v>3815209716</v>
      </c>
      <c r="T324">
        <v>3815209716</v>
      </c>
      <c r="U324">
        <v>5142858961</v>
      </c>
      <c r="V324">
        <v>7339590345</v>
      </c>
      <c r="W324">
        <v>5142858961</v>
      </c>
      <c r="X324">
        <v>3815209716</v>
      </c>
      <c r="Y324">
        <v>5142858961</v>
      </c>
      <c r="Z324">
        <v>7339590345</v>
      </c>
      <c r="AA324">
        <v>1026559302</v>
      </c>
      <c r="AB324">
        <v>0</v>
      </c>
      <c r="AC324">
        <v>0</v>
      </c>
      <c r="AD324">
        <v>0</v>
      </c>
      <c r="AE324">
        <v>0</v>
      </c>
      <c r="AF324">
        <v>0</v>
      </c>
      <c r="AG324">
        <v>0</v>
      </c>
      <c r="AH324">
        <v>0</v>
      </c>
      <c r="AI324">
        <v>0</v>
      </c>
      <c r="AJ324">
        <v>0</v>
      </c>
      <c r="AK324">
        <v>0</v>
      </c>
      <c r="AL324">
        <v>0</v>
      </c>
      <c r="AM324">
        <v>0</v>
      </c>
      <c r="AN324">
        <v>4489120171</v>
      </c>
      <c r="AO324">
        <v>1468247325</v>
      </c>
      <c r="AP324">
        <v>64594112856</v>
      </c>
      <c r="AQ324">
        <v>44633664663</v>
      </c>
      <c r="AR324">
        <v>4489120171</v>
      </c>
      <c r="AS324">
        <v>0</v>
      </c>
      <c r="AT324">
        <v>35088992645</v>
      </c>
      <c r="AU324">
        <v>35088992645</v>
      </c>
      <c r="AV324">
        <v>34476888038</v>
      </c>
      <c r="AW324">
        <v>2490423099</v>
      </c>
      <c r="AX324">
        <v>2490423099</v>
      </c>
      <c r="AY324">
        <v>34377908212</v>
      </c>
      <c r="AZ324">
        <v>355072066</v>
      </c>
      <c r="BA324">
        <v>0</v>
      </c>
      <c r="BB324">
        <v>0</v>
      </c>
      <c r="BC324">
        <v>64594112856</v>
      </c>
      <c r="BD324">
        <v>64594112856</v>
      </c>
      <c r="BE324">
        <v>0</v>
      </c>
      <c r="BF324">
        <v>0</v>
      </c>
      <c r="BG324">
        <v>0</v>
      </c>
      <c r="BH324">
        <v>0</v>
      </c>
      <c r="BI324">
        <v>12696092741</v>
      </c>
      <c r="BJ324">
        <v>34377908212</v>
      </c>
      <c r="BK324">
        <v>8571105526</v>
      </c>
      <c r="BL324">
        <v>8571105526</v>
      </c>
      <c r="BM324">
        <v>14417460019</v>
      </c>
      <c r="BN324">
        <v>0</v>
      </c>
      <c r="BO324">
        <v>0</v>
      </c>
      <c r="BP324">
        <v>0</v>
      </c>
      <c r="BQ324">
        <v>0</v>
      </c>
      <c r="BR324">
        <v>2440018526</v>
      </c>
      <c r="BS324">
        <v>1468247325</v>
      </c>
    </row>
    <row r="325" spans="1:71">
      <c r="A325" t="s">
        <v>622</v>
      </c>
      <c r="B325" t="s">
        <v>81</v>
      </c>
      <c r="C325">
        <v>2007</v>
      </c>
      <c r="D325" t="s">
        <v>228</v>
      </c>
      <c r="E325">
        <v>6</v>
      </c>
      <c r="F325" t="s">
        <v>346</v>
      </c>
      <c r="G325" t="s">
        <v>559</v>
      </c>
      <c r="H325">
        <v>20136673544</v>
      </c>
      <c r="I325">
        <v>4608497229</v>
      </c>
      <c r="J325">
        <v>13319511853</v>
      </c>
      <c r="K325">
        <v>13319511853</v>
      </c>
      <c r="L325">
        <v>9834437019</v>
      </c>
      <c r="M325">
        <v>13212957049</v>
      </c>
      <c r="N325">
        <v>6568531627</v>
      </c>
      <c r="O325">
        <v>12750637366</v>
      </c>
      <c r="P325">
        <v>12750637366</v>
      </c>
      <c r="Q325">
        <v>0</v>
      </c>
      <c r="R325">
        <v>13550816579</v>
      </c>
      <c r="S325">
        <v>1792180452</v>
      </c>
      <c r="T325">
        <v>1792180452</v>
      </c>
      <c r="U325">
        <v>1190383966</v>
      </c>
      <c r="V325">
        <v>2746674479</v>
      </c>
      <c r="W325">
        <v>1190383966</v>
      </c>
      <c r="X325">
        <v>1792180452</v>
      </c>
      <c r="Y325">
        <v>1190383966</v>
      </c>
      <c r="Z325">
        <v>2746674479</v>
      </c>
      <c r="AA325">
        <v>746078488</v>
      </c>
      <c r="AB325">
        <v>0</v>
      </c>
      <c r="AC325">
        <v>0</v>
      </c>
      <c r="AD325">
        <v>0</v>
      </c>
      <c r="AE325">
        <v>0</v>
      </c>
      <c r="AF325">
        <v>0</v>
      </c>
      <c r="AG325">
        <v>0</v>
      </c>
      <c r="AH325">
        <v>0</v>
      </c>
      <c r="AI325">
        <v>0</v>
      </c>
      <c r="AJ325">
        <v>0</v>
      </c>
      <c r="AK325">
        <v>0</v>
      </c>
      <c r="AL325">
        <v>0</v>
      </c>
      <c r="AM325">
        <v>0</v>
      </c>
      <c r="AN325">
        <v>3035931593</v>
      </c>
      <c r="AO325">
        <v>1116048590</v>
      </c>
      <c r="AP325">
        <v>38776447482</v>
      </c>
      <c r="AQ325">
        <v>23290346508</v>
      </c>
      <c r="AR325">
        <v>3035931593</v>
      </c>
      <c r="AS325">
        <v>0</v>
      </c>
      <c r="AT325">
        <v>20228427730</v>
      </c>
      <c r="AU325">
        <v>20228427730</v>
      </c>
      <c r="AV325">
        <v>19830132177</v>
      </c>
      <c r="AW325">
        <v>1083500336</v>
      </c>
      <c r="AX325">
        <v>1083500336</v>
      </c>
      <c r="AY325">
        <v>25157644322</v>
      </c>
      <c r="AZ325">
        <v>268646407</v>
      </c>
      <c r="BA325">
        <v>0</v>
      </c>
      <c r="BB325">
        <v>0</v>
      </c>
      <c r="BC325">
        <v>38776447482</v>
      </c>
      <c r="BD325">
        <v>38776447482</v>
      </c>
      <c r="BE325">
        <v>0</v>
      </c>
      <c r="BF325">
        <v>0</v>
      </c>
      <c r="BG325">
        <v>0</v>
      </c>
      <c r="BH325">
        <v>0</v>
      </c>
      <c r="BI325">
        <v>8957690705</v>
      </c>
      <c r="BJ325">
        <v>25157644322</v>
      </c>
      <c r="BK325">
        <v>6229048106</v>
      </c>
      <c r="BL325">
        <v>6229048106</v>
      </c>
      <c r="BM325">
        <v>9671543348</v>
      </c>
      <c r="BN325">
        <v>0</v>
      </c>
      <c r="BO325">
        <v>0</v>
      </c>
      <c r="BP325">
        <v>0</v>
      </c>
      <c r="BQ325">
        <v>0</v>
      </c>
      <c r="BR325">
        <v>1606457446</v>
      </c>
      <c r="BS325">
        <v>1116048590</v>
      </c>
    </row>
    <row r="326" spans="1:71">
      <c r="A326" t="s">
        <v>623</v>
      </c>
      <c r="B326" t="s">
        <v>82</v>
      </c>
      <c r="C326">
        <v>2007</v>
      </c>
      <c r="D326" t="s">
        <v>228</v>
      </c>
      <c r="E326">
        <v>5</v>
      </c>
      <c r="F326" t="s">
        <v>348</v>
      </c>
      <c r="G326" t="s">
        <v>559</v>
      </c>
      <c r="H326">
        <v>35268092069</v>
      </c>
      <c r="I326">
        <v>5089757497</v>
      </c>
      <c r="J326">
        <v>17228896233</v>
      </c>
      <c r="K326">
        <v>17228896233</v>
      </c>
      <c r="L326">
        <v>14129482979</v>
      </c>
      <c r="M326">
        <v>20909500451</v>
      </c>
      <c r="N326">
        <v>10093012006</v>
      </c>
      <c r="O326">
        <v>14823530783</v>
      </c>
      <c r="P326">
        <v>14823530783</v>
      </c>
      <c r="Q326">
        <v>0</v>
      </c>
      <c r="R326">
        <v>15882445691</v>
      </c>
      <c r="S326">
        <v>1819639266</v>
      </c>
      <c r="T326">
        <v>1819639266</v>
      </c>
      <c r="U326">
        <v>1884952337</v>
      </c>
      <c r="V326">
        <v>3246197747</v>
      </c>
      <c r="W326">
        <v>1884952337</v>
      </c>
      <c r="X326">
        <v>1819639266</v>
      </c>
      <c r="Y326">
        <v>1884952337</v>
      </c>
      <c r="Z326">
        <v>3246197747</v>
      </c>
      <c r="AA326">
        <v>204575183</v>
      </c>
      <c r="AB326">
        <v>0</v>
      </c>
      <c r="AC326">
        <v>0</v>
      </c>
      <c r="AD326">
        <v>0</v>
      </c>
      <c r="AE326">
        <v>0</v>
      </c>
      <c r="AF326">
        <v>0</v>
      </c>
      <c r="AG326">
        <v>0</v>
      </c>
      <c r="AH326">
        <v>0</v>
      </c>
      <c r="AI326">
        <v>0</v>
      </c>
      <c r="AJ326">
        <v>0</v>
      </c>
      <c r="AK326">
        <v>0</v>
      </c>
      <c r="AL326">
        <v>0</v>
      </c>
      <c r="AM326">
        <v>0</v>
      </c>
      <c r="AN326">
        <v>2363758185</v>
      </c>
      <c r="AO326">
        <v>763690348</v>
      </c>
      <c r="AP326">
        <v>38525716020</v>
      </c>
      <c r="AQ326">
        <v>23519685263</v>
      </c>
      <c r="AR326">
        <v>2363758185</v>
      </c>
      <c r="AS326">
        <v>0</v>
      </c>
      <c r="AT326">
        <v>19063555922</v>
      </c>
      <c r="AU326">
        <v>19063555922</v>
      </c>
      <c r="AV326">
        <v>18723350533</v>
      </c>
      <c r="AW326">
        <v>1062648819</v>
      </c>
      <c r="AX326">
        <v>1062648819</v>
      </c>
      <c r="AY326">
        <v>22801305595</v>
      </c>
      <c r="AZ326">
        <v>329998548</v>
      </c>
      <c r="BA326">
        <v>0</v>
      </c>
      <c r="BB326">
        <v>0</v>
      </c>
      <c r="BC326">
        <v>38525716020</v>
      </c>
      <c r="BD326">
        <v>38525716020</v>
      </c>
      <c r="BE326">
        <v>0</v>
      </c>
      <c r="BF326">
        <v>0</v>
      </c>
      <c r="BG326">
        <v>0</v>
      </c>
      <c r="BH326">
        <v>0</v>
      </c>
      <c r="BI326">
        <v>10465378891</v>
      </c>
      <c r="BJ326">
        <v>22801305595</v>
      </c>
      <c r="BK326">
        <v>4531354008</v>
      </c>
      <c r="BL326">
        <v>4531354008</v>
      </c>
      <c r="BM326">
        <v>7795274838</v>
      </c>
      <c r="BN326">
        <v>0</v>
      </c>
      <c r="BO326">
        <v>0</v>
      </c>
      <c r="BP326">
        <v>0</v>
      </c>
      <c r="BQ326">
        <v>0</v>
      </c>
      <c r="BR326">
        <v>1462806263</v>
      </c>
      <c r="BS326">
        <v>763690348</v>
      </c>
    </row>
    <row r="327" spans="1:71">
      <c r="A327" t="s">
        <v>624</v>
      </c>
      <c r="B327" t="s">
        <v>83</v>
      </c>
      <c r="C327">
        <v>2007</v>
      </c>
      <c r="D327" t="s">
        <v>212</v>
      </c>
      <c r="E327">
        <v>2</v>
      </c>
      <c r="F327" t="s">
        <v>350</v>
      </c>
      <c r="G327" t="s">
        <v>559</v>
      </c>
      <c r="H327">
        <v>766908083</v>
      </c>
      <c r="I327">
        <v>524445031</v>
      </c>
      <c r="J327">
        <v>1580933796</v>
      </c>
      <c r="K327">
        <v>1580933796</v>
      </c>
      <c r="L327">
        <v>1533074271</v>
      </c>
      <c r="M327">
        <v>1576486751</v>
      </c>
      <c r="N327">
        <v>1308925180</v>
      </c>
      <c r="O327">
        <v>3538957281</v>
      </c>
      <c r="P327">
        <v>3538957281</v>
      </c>
      <c r="Q327">
        <v>0</v>
      </c>
      <c r="R327">
        <v>3669517633</v>
      </c>
      <c r="S327">
        <v>458397870</v>
      </c>
      <c r="T327">
        <v>458397870</v>
      </c>
      <c r="U327">
        <v>175785242</v>
      </c>
      <c r="V327">
        <v>178466392</v>
      </c>
      <c r="W327">
        <v>175785242</v>
      </c>
      <c r="X327">
        <v>458397870</v>
      </c>
      <c r="Y327">
        <v>175785242</v>
      </c>
      <c r="Z327">
        <v>178466392</v>
      </c>
      <c r="AA327">
        <v>116413171</v>
      </c>
      <c r="AB327">
        <v>0</v>
      </c>
      <c r="AL327">
        <v>0</v>
      </c>
      <c r="AM327">
        <v>0</v>
      </c>
      <c r="AN327">
        <v>169106387</v>
      </c>
      <c r="AO327">
        <v>15759864</v>
      </c>
      <c r="AP327">
        <v>4559859205</v>
      </c>
      <c r="AQ327">
        <v>4559859205</v>
      </c>
      <c r="AR327">
        <v>169106387</v>
      </c>
      <c r="AS327">
        <v>0</v>
      </c>
      <c r="AT327">
        <v>3447389117</v>
      </c>
      <c r="AU327">
        <v>3447389117</v>
      </c>
      <c r="AV327">
        <v>3366377837</v>
      </c>
      <c r="AW327">
        <v>189387756</v>
      </c>
      <c r="AX327">
        <v>189387756</v>
      </c>
      <c r="AY327">
        <v>893122974</v>
      </c>
      <c r="BA327">
        <v>0</v>
      </c>
      <c r="BB327">
        <v>0</v>
      </c>
      <c r="BC327">
        <v>4559859205</v>
      </c>
      <c r="BD327">
        <v>4559859205</v>
      </c>
      <c r="BE327">
        <v>0</v>
      </c>
      <c r="BF327">
        <v>0</v>
      </c>
      <c r="BG327">
        <v>0</v>
      </c>
      <c r="BH327">
        <v>0</v>
      </c>
      <c r="BJ327">
        <v>893122974</v>
      </c>
      <c r="BK327">
        <v>654327880</v>
      </c>
      <c r="BL327">
        <v>654327880</v>
      </c>
      <c r="BM327">
        <v>893122974</v>
      </c>
      <c r="BP327">
        <v>0</v>
      </c>
      <c r="BQ327">
        <v>0</v>
      </c>
      <c r="BR327">
        <v>2681150</v>
      </c>
      <c r="BS327">
        <v>15759864</v>
      </c>
    </row>
    <row r="328" spans="1:71">
      <c r="A328" t="s">
        <v>625</v>
      </c>
      <c r="B328" t="s">
        <v>84</v>
      </c>
      <c r="C328">
        <v>2007</v>
      </c>
      <c r="D328" t="s">
        <v>228</v>
      </c>
      <c r="E328">
        <v>5</v>
      </c>
      <c r="F328" t="s">
        <v>352</v>
      </c>
      <c r="G328" t="s">
        <v>559</v>
      </c>
      <c r="H328">
        <v>11142903359</v>
      </c>
      <c r="I328">
        <v>2763946346</v>
      </c>
      <c r="J328">
        <v>10116023088</v>
      </c>
      <c r="K328">
        <v>10116023088</v>
      </c>
      <c r="L328">
        <v>7695468447</v>
      </c>
      <c r="M328">
        <v>9509861883</v>
      </c>
      <c r="N328">
        <v>5446409476</v>
      </c>
      <c r="O328">
        <v>10412515316</v>
      </c>
      <c r="P328">
        <v>10412515316</v>
      </c>
      <c r="Q328">
        <v>0</v>
      </c>
      <c r="R328">
        <v>10958856870</v>
      </c>
      <c r="S328">
        <v>1187436211</v>
      </c>
      <c r="T328">
        <v>1187436211</v>
      </c>
      <c r="U328">
        <v>1530844778</v>
      </c>
      <c r="V328">
        <v>2069184394</v>
      </c>
      <c r="W328">
        <v>1530844778</v>
      </c>
      <c r="X328">
        <v>1187436211</v>
      </c>
      <c r="Y328">
        <v>1530844778</v>
      </c>
      <c r="Z328">
        <v>2069184394</v>
      </c>
      <c r="AA328">
        <v>281819548</v>
      </c>
      <c r="AB328">
        <v>0</v>
      </c>
      <c r="AC328">
        <v>0</v>
      </c>
      <c r="AD328">
        <v>0</v>
      </c>
      <c r="AE328">
        <v>0</v>
      </c>
      <c r="AF328">
        <v>0</v>
      </c>
      <c r="AG328">
        <v>0</v>
      </c>
      <c r="AH328">
        <v>0</v>
      </c>
      <c r="AI328">
        <v>0</v>
      </c>
      <c r="AJ328">
        <v>0</v>
      </c>
      <c r="AK328">
        <v>0</v>
      </c>
      <c r="AL328">
        <v>0</v>
      </c>
      <c r="AM328">
        <v>0</v>
      </c>
      <c r="AN328">
        <v>1306919560</v>
      </c>
      <c r="AO328">
        <v>591951391</v>
      </c>
      <c r="AP328">
        <v>28273933351</v>
      </c>
      <c r="AQ328">
        <v>16556683526</v>
      </c>
      <c r="AR328">
        <v>1306919560</v>
      </c>
      <c r="AS328">
        <v>0</v>
      </c>
      <c r="AT328">
        <v>15525043264</v>
      </c>
      <c r="AU328">
        <v>15525043264</v>
      </c>
      <c r="AV328">
        <v>16427053340</v>
      </c>
      <c r="AW328">
        <v>775071698</v>
      </c>
      <c r="AX328">
        <v>775071698</v>
      </c>
      <c r="AY328">
        <v>17192139569</v>
      </c>
      <c r="AZ328">
        <v>225995181.5</v>
      </c>
      <c r="BA328">
        <v>0</v>
      </c>
      <c r="BB328">
        <v>0</v>
      </c>
      <c r="BC328">
        <v>28273933351</v>
      </c>
      <c r="BD328">
        <v>28273933351</v>
      </c>
      <c r="BE328">
        <v>0</v>
      </c>
      <c r="BF328">
        <v>0</v>
      </c>
      <c r="BG328">
        <v>0</v>
      </c>
      <c r="BH328">
        <v>0</v>
      </c>
      <c r="BI328">
        <v>7073663561</v>
      </c>
      <c r="BJ328">
        <v>17192139569</v>
      </c>
      <c r="BK328">
        <v>3900028870</v>
      </c>
      <c r="BL328">
        <v>3900028870</v>
      </c>
      <c r="BM328">
        <v>5474889744</v>
      </c>
      <c r="BN328">
        <v>0</v>
      </c>
      <c r="BO328">
        <v>0</v>
      </c>
      <c r="BP328">
        <v>0</v>
      </c>
      <c r="BQ328">
        <v>0</v>
      </c>
      <c r="BR328">
        <v>549457493</v>
      </c>
      <c r="BS328">
        <v>591951391</v>
      </c>
    </row>
    <row r="329" spans="1:71">
      <c r="A329" t="s">
        <v>626</v>
      </c>
      <c r="B329" t="s">
        <v>85</v>
      </c>
      <c r="C329">
        <v>2007</v>
      </c>
      <c r="D329" t="s">
        <v>228</v>
      </c>
      <c r="E329">
        <v>6</v>
      </c>
      <c r="F329" t="s">
        <v>354</v>
      </c>
      <c r="G329" t="s">
        <v>559</v>
      </c>
      <c r="H329">
        <v>25248310891</v>
      </c>
      <c r="I329">
        <v>4447415733</v>
      </c>
      <c r="J329">
        <v>13624701571</v>
      </c>
      <c r="K329">
        <v>13624701571</v>
      </c>
      <c r="L329">
        <v>10932902341</v>
      </c>
      <c r="M329">
        <v>18501327975</v>
      </c>
      <c r="N329">
        <v>10032758956</v>
      </c>
      <c r="O329">
        <v>13560665789</v>
      </c>
      <c r="P329">
        <v>13560665789</v>
      </c>
      <c r="Q329">
        <v>0</v>
      </c>
      <c r="R329">
        <v>14617056051</v>
      </c>
      <c r="S329">
        <v>1571781461</v>
      </c>
      <c r="T329">
        <v>1571781461</v>
      </c>
      <c r="U329">
        <v>1996397330</v>
      </c>
      <c r="V329">
        <v>2706428781</v>
      </c>
      <c r="W329">
        <v>1996397330</v>
      </c>
      <c r="X329">
        <v>1571781461</v>
      </c>
      <c r="Y329">
        <v>1996397330</v>
      </c>
      <c r="Z329">
        <v>2706428781</v>
      </c>
      <c r="AA329">
        <v>501227939</v>
      </c>
      <c r="AB329">
        <v>0</v>
      </c>
      <c r="AC329">
        <v>0</v>
      </c>
      <c r="AD329">
        <v>0</v>
      </c>
      <c r="AE329">
        <v>0</v>
      </c>
      <c r="AF329">
        <v>0</v>
      </c>
      <c r="AG329">
        <v>0</v>
      </c>
      <c r="AH329">
        <v>0</v>
      </c>
      <c r="AI329">
        <v>0</v>
      </c>
      <c r="AJ329">
        <v>0</v>
      </c>
      <c r="AK329">
        <v>0</v>
      </c>
      <c r="AL329">
        <v>0</v>
      </c>
      <c r="AM329">
        <v>0</v>
      </c>
      <c r="AN329">
        <v>1701902069</v>
      </c>
      <c r="AO329">
        <v>950530504</v>
      </c>
      <c r="AP329">
        <v>34806526115</v>
      </c>
      <c r="AQ329">
        <v>22493459755</v>
      </c>
      <c r="AR329">
        <v>1701902069</v>
      </c>
      <c r="AS329">
        <v>0</v>
      </c>
      <c r="AT329">
        <v>18752165329</v>
      </c>
      <c r="AU329">
        <v>18752165329</v>
      </c>
      <c r="AV329">
        <v>18501830587</v>
      </c>
      <c r="AW329">
        <v>1052559082</v>
      </c>
      <c r="AX329">
        <v>1052559082</v>
      </c>
      <c r="AY329">
        <v>20071517827</v>
      </c>
      <c r="AZ329">
        <v>266530910</v>
      </c>
      <c r="BA329">
        <v>0</v>
      </c>
      <c r="BB329">
        <v>0</v>
      </c>
      <c r="BC329">
        <v>34806526115</v>
      </c>
      <c r="BD329">
        <v>34806526115</v>
      </c>
      <c r="BE329">
        <v>0</v>
      </c>
      <c r="BF329">
        <v>0</v>
      </c>
      <c r="BG329">
        <v>0</v>
      </c>
      <c r="BH329">
        <v>0</v>
      </c>
      <c r="BI329">
        <v>7659205476</v>
      </c>
      <c r="BJ329">
        <v>20071517827</v>
      </c>
      <c r="BK329">
        <v>5792959410</v>
      </c>
      <c r="BL329">
        <v>5792959410</v>
      </c>
      <c r="BM329">
        <v>7758451467</v>
      </c>
      <c r="BN329">
        <v>0</v>
      </c>
      <c r="BO329">
        <v>0</v>
      </c>
      <c r="BP329">
        <v>0</v>
      </c>
      <c r="BQ329">
        <v>0</v>
      </c>
      <c r="BR329">
        <v>727864187</v>
      </c>
      <c r="BS329">
        <v>950530504</v>
      </c>
    </row>
    <row r="330" spans="1:71">
      <c r="A330" t="s">
        <v>627</v>
      </c>
      <c r="B330" t="s">
        <v>86</v>
      </c>
      <c r="C330">
        <v>2007</v>
      </c>
      <c r="D330" t="s">
        <v>228</v>
      </c>
      <c r="E330">
        <v>5</v>
      </c>
      <c r="F330" t="s">
        <v>356</v>
      </c>
      <c r="G330" t="s">
        <v>559</v>
      </c>
      <c r="H330">
        <v>17107093532</v>
      </c>
      <c r="I330">
        <v>3124146110</v>
      </c>
      <c r="J330">
        <v>9694341389</v>
      </c>
      <c r="K330">
        <v>9694341389</v>
      </c>
      <c r="L330">
        <v>7464626332</v>
      </c>
      <c r="M330">
        <v>10085039027</v>
      </c>
      <c r="N330">
        <v>3834273186</v>
      </c>
      <c r="O330">
        <v>9808212678</v>
      </c>
      <c r="P330">
        <v>9808212678</v>
      </c>
      <c r="Q330">
        <v>0</v>
      </c>
      <c r="R330">
        <v>10316189541</v>
      </c>
      <c r="S330">
        <v>1390461539</v>
      </c>
      <c r="T330">
        <v>1390461539</v>
      </c>
      <c r="U330">
        <v>1028792634</v>
      </c>
      <c r="V330">
        <v>1324895089</v>
      </c>
      <c r="W330">
        <v>1028792634</v>
      </c>
      <c r="X330">
        <v>1390461539</v>
      </c>
      <c r="Y330">
        <v>1028792634</v>
      </c>
      <c r="Z330">
        <v>1324895089</v>
      </c>
      <c r="AA330">
        <v>283532145</v>
      </c>
      <c r="AB330">
        <v>0</v>
      </c>
      <c r="AC330">
        <v>0</v>
      </c>
      <c r="AD330">
        <v>0</v>
      </c>
      <c r="AE330">
        <v>0</v>
      </c>
      <c r="AF330">
        <v>0</v>
      </c>
      <c r="AG330">
        <v>0</v>
      </c>
      <c r="AH330">
        <v>0</v>
      </c>
      <c r="AI330">
        <v>0</v>
      </c>
      <c r="AJ330">
        <v>0</v>
      </c>
      <c r="AK330">
        <v>0</v>
      </c>
      <c r="AL330">
        <v>0</v>
      </c>
      <c r="AM330">
        <v>0</v>
      </c>
      <c r="AN330">
        <v>1015064116</v>
      </c>
      <c r="AO330">
        <v>541971739</v>
      </c>
      <c r="AP330">
        <v>27154093404</v>
      </c>
      <c r="AQ330">
        <v>15446897345</v>
      </c>
      <c r="AR330">
        <v>1015064116</v>
      </c>
      <c r="AS330">
        <v>0</v>
      </c>
      <c r="AT330">
        <v>14904646847</v>
      </c>
      <c r="AU330">
        <v>14904646847</v>
      </c>
      <c r="AV330">
        <v>14743460681</v>
      </c>
      <c r="AW330">
        <v>999982842</v>
      </c>
      <c r="AX330">
        <v>999982842</v>
      </c>
      <c r="AY330">
        <v>16343675935</v>
      </c>
      <c r="AZ330">
        <v>143313441.5</v>
      </c>
      <c r="BA330">
        <v>0</v>
      </c>
      <c r="BB330">
        <v>0</v>
      </c>
      <c r="BC330">
        <v>27154093404</v>
      </c>
      <c r="BD330">
        <v>27154093404</v>
      </c>
      <c r="BE330">
        <v>0</v>
      </c>
      <c r="BF330">
        <v>0</v>
      </c>
      <c r="BG330">
        <v>0</v>
      </c>
      <c r="BH330">
        <v>0</v>
      </c>
      <c r="BI330">
        <v>6856595710</v>
      </c>
      <c r="BJ330">
        <v>16343675935</v>
      </c>
      <c r="BK330">
        <v>3437354070</v>
      </c>
      <c r="BL330">
        <v>3437354070</v>
      </c>
      <c r="BM330">
        <v>4636479876</v>
      </c>
      <c r="BN330">
        <v>0</v>
      </c>
      <c r="BO330">
        <v>0</v>
      </c>
      <c r="BP330">
        <v>0</v>
      </c>
      <c r="BQ330">
        <v>0</v>
      </c>
      <c r="BR330">
        <v>346169242</v>
      </c>
      <c r="BS330">
        <v>541971739</v>
      </c>
    </row>
    <row r="331" spans="1:71">
      <c r="A331" t="s">
        <v>628</v>
      </c>
      <c r="B331" t="s">
        <v>87</v>
      </c>
      <c r="C331">
        <v>2007</v>
      </c>
      <c r="D331" t="s">
        <v>212</v>
      </c>
      <c r="E331">
        <v>3</v>
      </c>
      <c r="F331" t="s">
        <v>358</v>
      </c>
      <c r="G331" t="s">
        <v>559</v>
      </c>
      <c r="H331">
        <v>1299276527</v>
      </c>
      <c r="I331">
        <v>249697773</v>
      </c>
      <c r="J331">
        <v>1584011743</v>
      </c>
      <c r="K331">
        <v>1584011743</v>
      </c>
      <c r="L331">
        <v>1550644765</v>
      </c>
      <c r="M331">
        <v>578585190</v>
      </c>
      <c r="N331">
        <v>363380112</v>
      </c>
      <c r="O331">
        <v>3568363889</v>
      </c>
      <c r="P331">
        <v>3568363889</v>
      </c>
      <c r="Q331">
        <v>0</v>
      </c>
      <c r="R331">
        <v>3614415846</v>
      </c>
      <c r="S331">
        <v>799475876</v>
      </c>
      <c r="T331">
        <v>799475876</v>
      </c>
      <c r="U331">
        <v>130883098</v>
      </c>
      <c r="V331">
        <v>141034697</v>
      </c>
      <c r="W331">
        <v>130883098</v>
      </c>
      <c r="X331">
        <v>799475876</v>
      </c>
      <c r="Y331">
        <v>130883098</v>
      </c>
      <c r="Z331">
        <v>141034697</v>
      </c>
      <c r="AA331">
        <v>111783874</v>
      </c>
      <c r="AB331">
        <v>0</v>
      </c>
      <c r="AL331">
        <v>0</v>
      </c>
      <c r="AM331">
        <v>0</v>
      </c>
      <c r="AN331">
        <v>151888301</v>
      </c>
      <c r="AO331">
        <v>114177003</v>
      </c>
      <c r="AP331">
        <v>5906729681</v>
      </c>
      <c r="AQ331">
        <v>5906729681</v>
      </c>
      <c r="AR331">
        <v>151888301</v>
      </c>
      <c r="AS331">
        <v>0</v>
      </c>
      <c r="AT331">
        <v>4350515059</v>
      </c>
      <c r="AU331">
        <v>4350515059</v>
      </c>
      <c r="AV331">
        <v>4277745443</v>
      </c>
      <c r="AW331">
        <v>253411613</v>
      </c>
      <c r="AX331">
        <v>253411613</v>
      </c>
      <c r="AY331">
        <v>2150194558</v>
      </c>
      <c r="BA331">
        <v>0</v>
      </c>
      <c r="BB331">
        <v>0</v>
      </c>
      <c r="BC331">
        <v>5906729681</v>
      </c>
      <c r="BD331">
        <v>5906729681</v>
      </c>
      <c r="BE331">
        <v>0</v>
      </c>
      <c r="BF331">
        <v>0</v>
      </c>
      <c r="BG331">
        <v>0</v>
      </c>
      <c r="BH331">
        <v>0</v>
      </c>
      <c r="BJ331">
        <v>2150194558</v>
      </c>
      <c r="BK331">
        <v>1976582523</v>
      </c>
      <c r="BL331">
        <v>1976582523</v>
      </c>
      <c r="BM331">
        <v>2150194558</v>
      </c>
      <c r="BP331">
        <v>0</v>
      </c>
      <c r="BQ331">
        <v>0</v>
      </c>
      <c r="BR331">
        <v>20237104</v>
      </c>
      <c r="BS331">
        <v>114177003</v>
      </c>
    </row>
    <row r="332" spans="1:71">
      <c r="A332" t="s">
        <v>629</v>
      </c>
      <c r="B332" t="s">
        <v>88</v>
      </c>
      <c r="C332">
        <v>2007</v>
      </c>
      <c r="D332" t="s">
        <v>207</v>
      </c>
      <c r="E332">
        <v>8</v>
      </c>
      <c r="F332" t="s">
        <v>360</v>
      </c>
      <c r="G332" t="s">
        <v>559</v>
      </c>
      <c r="H332">
        <v>99543386161</v>
      </c>
      <c r="I332">
        <v>15581264974</v>
      </c>
      <c r="J332">
        <v>37076478328</v>
      </c>
      <c r="K332">
        <v>37076478328</v>
      </c>
      <c r="L332">
        <v>29880883278</v>
      </c>
      <c r="M332">
        <v>56935655088</v>
      </c>
      <c r="N332">
        <v>24529829077</v>
      </c>
      <c r="O332">
        <v>45795416010</v>
      </c>
      <c r="P332">
        <v>45795416010</v>
      </c>
      <c r="Q332">
        <v>0</v>
      </c>
      <c r="R332">
        <v>50467991061</v>
      </c>
      <c r="S332">
        <v>3188433760</v>
      </c>
      <c r="T332">
        <v>3188433760</v>
      </c>
      <c r="U332">
        <v>10611078545</v>
      </c>
      <c r="V332">
        <v>19477171511</v>
      </c>
      <c r="W332">
        <v>10611078545</v>
      </c>
      <c r="X332">
        <v>3188433760</v>
      </c>
      <c r="Y332">
        <v>10611078545</v>
      </c>
      <c r="Z332">
        <v>19477171511</v>
      </c>
      <c r="AA332">
        <v>2597314424</v>
      </c>
      <c r="AB332">
        <v>0</v>
      </c>
      <c r="AC332">
        <v>0</v>
      </c>
      <c r="AD332">
        <v>0</v>
      </c>
      <c r="AE332">
        <v>0</v>
      </c>
      <c r="AF332">
        <v>0</v>
      </c>
      <c r="AG332">
        <v>0</v>
      </c>
      <c r="AH332">
        <v>0</v>
      </c>
      <c r="AI332">
        <v>0</v>
      </c>
      <c r="AJ332">
        <v>0</v>
      </c>
      <c r="AK332">
        <v>0</v>
      </c>
      <c r="AL332">
        <v>0</v>
      </c>
      <c r="AM332">
        <v>0</v>
      </c>
      <c r="AN332">
        <v>12869846646</v>
      </c>
      <c r="AO332">
        <v>3007669768</v>
      </c>
      <c r="AP332">
        <v>105193516895</v>
      </c>
      <c r="AQ332">
        <v>75996020308</v>
      </c>
      <c r="AR332">
        <v>12869846646</v>
      </c>
      <c r="AS332">
        <v>0</v>
      </c>
      <c r="AT332">
        <v>50244842657</v>
      </c>
      <c r="AU332">
        <v>50244842657</v>
      </c>
      <c r="AV332">
        <v>49886476261</v>
      </c>
      <c r="AW332">
        <v>3033392453</v>
      </c>
      <c r="AX332">
        <v>3033392453</v>
      </c>
      <c r="AY332">
        <v>54434572107</v>
      </c>
      <c r="AZ332">
        <v>293625591.5</v>
      </c>
      <c r="BA332">
        <v>0</v>
      </c>
      <c r="BB332">
        <v>0</v>
      </c>
      <c r="BC332">
        <v>105193516895</v>
      </c>
      <c r="BD332">
        <v>105193516895</v>
      </c>
      <c r="BE332">
        <v>0</v>
      </c>
      <c r="BF332">
        <v>0</v>
      </c>
      <c r="BG332">
        <v>0</v>
      </c>
      <c r="BH332">
        <v>0</v>
      </c>
      <c r="BI332">
        <v>21314733480</v>
      </c>
      <c r="BJ332">
        <v>54434572107</v>
      </c>
      <c r="BK332">
        <v>10800948185</v>
      </c>
      <c r="BL332">
        <v>10800948185</v>
      </c>
      <c r="BM332">
        <v>25237075520</v>
      </c>
      <c r="BN332">
        <v>0</v>
      </c>
      <c r="BO332">
        <v>0</v>
      </c>
      <c r="BP332">
        <v>0</v>
      </c>
      <c r="BQ332">
        <v>0</v>
      </c>
      <c r="BR332">
        <v>9216401240</v>
      </c>
      <c r="BS332">
        <v>3007669768</v>
      </c>
    </row>
    <row r="333" spans="1:71">
      <c r="A333" t="s">
        <v>630</v>
      </c>
      <c r="B333" t="s">
        <v>89</v>
      </c>
      <c r="C333">
        <v>2007</v>
      </c>
      <c r="D333" t="s">
        <v>215</v>
      </c>
      <c r="E333">
        <v>5</v>
      </c>
      <c r="F333" t="s">
        <v>362</v>
      </c>
      <c r="G333" t="s">
        <v>559</v>
      </c>
      <c r="H333">
        <v>2825731302</v>
      </c>
      <c r="I333">
        <v>678865841</v>
      </c>
      <c r="J333">
        <v>2984218782</v>
      </c>
      <c r="K333">
        <v>2984218782</v>
      </c>
      <c r="L333">
        <v>2591509209</v>
      </c>
      <c r="M333">
        <v>6135847754</v>
      </c>
      <c r="N333">
        <v>3646273562</v>
      </c>
      <c r="O333">
        <v>5130154906</v>
      </c>
      <c r="P333">
        <v>5130154906</v>
      </c>
      <c r="Q333">
        <v>0</v>
      </c>
      <c r="R333">
        <v>5692873368</v>
      </c>
      <c r="S333">
        <v>1374763982</v>
      </c>
      <c r="T333">
        <v>1374763982</v>
      </c>
      <c r="U333">
        <v>1066957936</v>
      </c>
      <c r="V333">
        <v>2147731372</v>
      </c>
      <c r="W333">
        <v>1066957936</v>
      </c>
      <c r="X333">
        <v>1374763982</v>
      </c>
      <c r="Y333">
        <v>1066957936</v>
      </c>
      <c r="Z333">
        <v>2147731372</v>
      </c>
      <c r="AA333">
        <v>326440425</v>
      </c>
      <c r="AB333">
        <v>0</v>
      </c>
      <c r="AL333">
        <v>0</v>
      </c>
      <c r="AM333">
        <v>0</v>
      </c>
      <c r="AN333">
        <v>1429001272</v>
      </c>
      <c r="AO333">
        <v>392774879</v>
      </c>
      <c r="AP333">
        <v>11309122874</v>
      </c>
      <c r="AQ333">
        <v>11309122874</v>
      </c>
      <c r="AR333">
        <v>1429001272</v>
      </c>
      <c r="AS333">
        <v>0</v>
      </c>
      <c r="AT333">
        <v>6333936418</v>
      </c>
      <c r="AU333">
        <v>6333936418</v>
      </c>
      <c r="AV333">
        <v>6461054964</v>
      </c>
      <c r="AW333">
        <v>845081508</v>
      </c>
      <c r="AX333">
        <v>845081508</v>
      </c>
      <c r="AY333">
        <v>5508568833</v>
      </c>
      <c r="BA333">
        <v>0</v>
      </c>
      <c r="BB333">
        <v>0</v>
      </c>
      <c r="BC333">
        <v>11309122874</v>
      </c>
      <c r="BD333">
        <v>11309122874</v>
      </c>
      <c r="BE333">
        <v>0</v>
      </c>
      <c r="BF333">
        <v>0</v>
      </c>
      <c r="BG333">
        <v>0</v>
      </c>
      <c r="BH333">
        <v>0</v>
      </c>
      <c r="BJ333">
        <v>5508568833</v>
      </c>
      <c r="BK333">
        <v>3662412463</v>
      </c>
      <c r="BL333">
        <v>3662412463</v>
      </c>
      <c r="BM333">
        <v>5508568833</v>
      </c>
      <c r="BP333">
        <v>0</v>
      </c>
      <c r="BQ333">
        <v>0</v>
      </c>
      <c r="BR333">
        <v>890156183</v>
      </c>
      <c r="BS333">
        <v>392774879</v>
      </c>
    </row>
    <row r="334" spans="1:71">
      <c r="A334" t="s">
        <v>631</v>
      </c>
      <c r="B334" t="s">
        <v>90</v>
      </c>
      <c r="C334">
        <v>2007</v>
      </c>
      <c r="D334" t="s">
        <v>228</v>
      </c>
      <c r="E334">
        <v>5</v>
      </c>
      <c r="F334" t="s">
        <v>364</v>
      </c>
      <c r="G334" t="s">
        <v>559</v>
      </c>
      <c r="H334">
        <v>12403785722</v>
      </c>
      <c r="I334">
        <v>3570625589</v>
      </c>
      <c r="J334">
        <v>11299011541</v>
      </c>
      <c r="K334">
        <v>11299011541</v>
      </c>
      <c r="L334">
        <v>8924500830</v>
      </c>
      <c r="M334">
        <v>12160630422</v>
      </c>
      <c r="N334">
        <v>6928122789</v>
      </c>
      <c r="O334">
        <v>10892601131</v>
      </c>
      <c r="P334">
        <v>10892601131</v>
      </c>
      <c r="Q334">
        <v>0</v>
      </c>
      <c r="R334">
        <v>11393586418</v>
      </c>
      <c r="S334">
        <v>1233111436</v>
      </c>
      <c r="T334">
        <v>1233111436</v>
      </c>
      <c r="U334">
        <v>1293577529</v>
      </c>
      <c r="V334">
        <v>1718458874</v>
      </c>
      <c r="W334">
        <v>1293577529</v>
      </c>
      <c r="X334">
        <v>1233111436</v>
      </c>
      <c r="Y334">
        <v>1293577529</v>
      </c>
      <c r="Z334">
        <v>1718458874</v>
      </c>
      <c r="AA334">
        <v>474752844</v>
      </c>
      <c r="AB334">
        <v>0</v>
      </c>
      <c r="AC334">
        <v>0</v>
      </c>
      <c r="AD334">
        <v>0</v>
      </c>
      <c r="AE334">
        <v>0</v>
      </c>
      <c r="AF334">
        <v>0</v>
      </c>
      <c r="AG334">
        <v>0</v>
      </c>
      <c r="AH334">
        <v>0</v>
      </c>
      <c r="AI334">
        <v>0</v>
      </c>
      <c r="AJ334">
        <v>0</v>
      </c>
      <c r="AK334">
        <v>0</v>
      </c>
      <c r="AL334">
        <v>0</v>
      </c>
      <c r="AM334">
        <v>0</v>
      </c>
      <c r="AN334">
        <v>1211148987</v>
      </c>
      <c r="AO334">
        <v>501145327</v>
      </c>
      <c r="AP334">
        <v>28627169807</v>
      </c>
      <c r="AQ334">
        <v>17076179712</v>
      </c>
      <c r="AR334">
        <v>1211148987</v>
      </c>
      <c r="AS334">
        <v>0</v>
      </c>
      <c r="AT334">
        <v>15810571723</v>
      </c>
      <c r="AU334">
        <v>15810571723</v>
      </c>
      <c r="AV334">
        <v>15584296416</v>
      </c>
      <c r="AW334">
        <v>814674568</v>
      </c>
      <c r="AX334">
        <v>814674568</v>
      </c>
      <c r="AY334">
        <v>17167629293</v>
      </c>
      <c r="AZ334">
        <v>234055629</v>
      </c>
      <c r="BA334">
        <v>0</v>
      </c>
      <c r="BB334">
        <v>0</v>
      </c>
      <c r="BC334">
        <v>28627169807</v>
      </c>
      <c r="BD334">
        <v>28627169807</v>
      </c>
      <c r="BE334">
        <v>0</v>
      </c>
      <c r="BF334">
        <v>0</v>
      </c>
      <c r="BG334">
        <v>0</v>
      </c>
      <c r="BH334">
        <v>0</v>
      </c>
      <c r="BI334">
        <v>6531323775</v>
      </c>
      <c r="BJ334">
        <v>17167629293</v>
      </c>
      <c r="BK334">
        <v>4166723563</v>
      </c>
      <c r="BL334">
        <v>4166723563</v>
      </c>
      <c r="BM334">
        <v>5616639198</v>
      </c>
      <c r="BN334">
        <v>0</v>
      </c>
      <c r="BO334">
        <v>0</v>
      </c>
      <c r="BP334">
        <v>0</v>
      </c>
      <c r="BQ334">
        <v>0</v>
      </c>
      <c r="BR334">
        <v>429485417</v>
      </c>
      <c r="BS334">
        <v>501145327</v>
      </c>
    </row>
    <row r="335" spans="1:71">
      <c r="A335" t="s">
        <v>632</v>
      </c>
      <c r="B335" t="s">
        <v>91</v>
      </c>
      <c r="C335">
        <v>2007</v>
      </c>
      <c r="D335" t="s">
        <v>228</v>
      </c>
      <c r="E335">
        <v>6</v>
      </c>
      <c r="F335" t="s">
        <v>366</v>
      </c>
      <c r="G335" t="s">
        <v>559</v>
      </c>
      <c r="H335">
        <v>41322334186</v>
      </c>
      <c r="I335">
        <v>5239165268</v>
      </c>
      <c r="J335">
        <v>20167217921</v>
      </c>
      <c r="K335">
        <v>20167217921</v>
      </c>
      <c r="L335">
        <v>16387795648</v>
      </c>
      <c r="M335">
        <v>12184083792</v>
      </c>
      <c r="N335">
        <v>6427424495</v>
      </c>
      <c r="O335">
        <v>16351954508</v>
      </c>
      <c r="P335">
        <v>16351954508</v>
      </c>
      <c r="Q335">
        <v>0</v>
      </c>
      <c r="R335">
        <v>17405413919</v>
      </c>
      <c r="S335">
        <v>1865876775</v>
      </c>
      <c r="T335">
        <v>1865876775</v>
      </c>
      <c r="U335">
        <v>2414446223</v>
      </c>
      <c r="V335">
        <v>3439807586</v>
      </c>
      <c r="W335">
        <v>2414446223</v>
      </c>
      <c r="X335">
        <v>1865876775</v>
      </c>
      <c r="Y335">
        <v>2414446223</v>
      </c>
      <c r="Z335">
        <v>3439807586</v>
      </c>
      <c r="AA335">
        <v>405284082</v>
      </c>
      <c r="AB335">
        <v>0</v>
      </c>
      <c r="AC335">
        <v>0</v>
      </c>
      <c r="AD335">
        <v>0</v>
      </c>
      <c r="AE335">
        <v>0</v>
      </c>
      <c r="AF335">
        <v>0</v>
      </c>
      <c r="AG335">
        <v>0</v>
      </c>
      <c r="AH335">
        <v>0</v>
      </c>
      <c r="AI335">
        <v>0</v>
      </c>
      <c r="AJ335">
        <v>0</v>
      </c>
      <c r="AK335">
        <v>0</v>
      </c>
      <c r="AL335">
        <v>0</v>
      </c>
      <c r="AM335">
        <v>0</v>
      </c>
      <c r="AN335">
        <v>2475598320</v>
      </c>
      <c r="AO335">
        <v>918177249</v>
      </c>
      <c r="AP335">
        <v>42797185902</v>
      </c>
      <c r="AQ335">
        <v>25940592540</v>
      </c>
      <c r="AR335">
        <v>2475598320</v>
      </c>
      <c r="AS335">
        <v>0</v>
      </c>
      <c r="AT335">
        <v>23954273212</v>
      </c>
      <c r="AU335">
        <v>23954273212</v>
      </c>
      <c r="AV335">
        <v>23149283929</v>
      </c>
      <c r="AW335">
        <v>1148685143</v>
      </c>
      <c r="AX335">
        <v>1148685143</v>
      </c>
      <c r="AY335">
        <v>24935000407</v>
      </c>
      <c r="AZ335">
        <v>241765536</v>
      </c>
      <c r="BA335">
        <v>0</v>
      </c>
      <c r="BB335">
        <v>0</v>
      </c>
      <c r="BC335">
        <v>42797185902</v>
      </c>
      <c r="BD335">
        <v>42797185902</v>
      </c>
      <c r="BE335">
        <v>0</v>
      </c>
      <c r="BF335">
        <v>0</v>
      </c>
      <c r="BG335">
        <v>0</v>
      </c>
      <c r="BH335">
        <v>0</v>
      </c>
      <c r="BI335">
        <v>9930625533</v>
      </c>
      <c r="BJ335">
        <v>24935000407</v>
      </c>
      <c r="BK335">
        <v>5251798523</v>
      </c>
      <c r="BL335">
        <v>5251798523</v>
      </c>
      <c r="BM335">
        <v>8078407045</v>
      </c>
      <c r="BN335">
        <v>0</v>
      </c>
      <c r="BO335">
        <v>0</v>
      </c>
      <c r="BP335">
        <v>0</v>
      </c>
      <c r="BQ335">
        <v>0</v>
      </c>
      <c r="BR335">
        <v>1066754209</v>
      </c>
      <c r="BS335">
        <v>918177249</v>
      </c>
    </row>
    <row r="336" spans="1:71">
      <c r="A336" t="s">
        <v>633</v>
      </c>
      <c r="B336" t="s">
        <v>92</v>
      </c>
      <c r="C336">
        <v>2007</v>
      </c>
      <c r="D336" t="s">
        <v>228</v>
      </c>
      <c r="E336">
        <v>6</v>
      </c>
      <c r="F336" t="s">
        <v>368</v>
      </c>
      <c r="G336" t="s">
        <v>559</v>
      </c>
      <c r="H336">
        <v>46002144840</v>
      </c>
      <c r="I336">
        <v>6311397793</v>
      </c>
      <c r="J336">
        <v>15886848444</v>
      </c>
      <c r="K336">
        <v>15886848444</v>
      </c>
      <c r="L336">
        <v>12331333279</v>
      </c>
      <c r="M336">
        <v>25343262769</v>
      </c>
      <c r="N336">
        <v>14151600122</v>
      </c>
      <c r="O336">
        <v>15570858704</v>
      </c>
      <c r="P336">
        <v>15570858704</v>
      </c>
      <c r="Q336">
        <v>0</v>
      </c>
      <c r="R336">
        <v>17202635007</v>
      </c>
      <c r="S336">
        <v>1416398574</v>
      </c>
      <c r="T336">
        <v>1416398574</v>
      </c>
      <c r="U336">
        <v>3239847459</v>
      </c>
      <c r="V336">
        <v>4789506642</v>
      </c>
      <c r="W336">
        <v>3239847459</v>
      </c>
      <c r="X336">
        <v>1416398574</v>
      </c>
      <c r="Y336">
        <v>3239847459</v>
      </c>
      <c r="Z336">
        <v>4789506642</v>
      </c>
      <c r="AA336">
        <v>629689812</v>
      </c>
      <c r="AB336">
        <v>0</v>
      </c>
      <c r="AC336">
        <v>0</v>
      </c>
      <c r="AD336">
        <v>0</v>
      </c>
      <c r="AE336">
        <v>0</v>
      </c>
      <c r="AF336">
        <v>0</v>
      </c>
      <c r="AG336">
        <v>0</v>
      </c>
      <c r="AH336">
        <v>0</v>
      </c>
      <c r="AI336">
        <v>0</v>
      </c>
      <c r="AJ336">
        <v>0</v>
      </c>
      <c r="AK336">
        <v>0</v>
      </c>
      <c r="AL336">
        <v>0</v>
      </c>
      <c r="AM336">
        <v>0</v>
      </c>
      <c r="AN336">
        <v>3210941768</v>
      </c>
      <c r="AO336">
        <v>1359672315</v>
      </c>
      <c r="AP336">
        <v>44347700917</v>
      </c>
      <c r="AQ336">
        <v>26827748484</v>
      </c>
      <c r="AR336">
        <v>3210941768</v>
      </c>
      <c r="AS336">
        <v>0</v>
      </c>
      <c r="AT336">
        <v>22592018908</v>
      </c>
      <c r="AU336">
        <v>22592018908</v>
      </c>
      <c r="AV336">
        <v>22085976780</v>
      </c>
      <c r="AW336">
        <v>1211934204</v>
      </c>
      <c r="AX336">
        <v>1211934204</v>
      </c>
      <c r="AY336">
        <v>27034969307</v>
      </c>
      <c r="AZ336">
        <v>230056998.5</v>
      </c>
      <c r="BA336">
        <v>0</v>
      </c>
      <c r="BB336">
        <v>0</v>
      </c>
      <c r="BC336">
        <v>44347700917</v>
      </c>
      <c r="BD336">
        <v>44347700917</v>
      </c>
      <c r="BE336">
        <v>0</v>
      </c>
      <c r="BF336">
        <v>0</v>
      </c>
      <c r="BG336">
        <v>0</v>
      </c>
      <c r="BH336">
        <v>0</v>
      </c>
      <c r="BI336">
        <v>12843624358</v>
      </c>
      <c r="BJ336">
        <v>27034969307</v>
      </c>
      <c r="BK336">
        <v>5933112192</v>
      </c>
      <c r="BL336">
        <v>5933112192</v>
      </c>
      <c r="BM336">
        <v>9515016874</v>
      </c>
      <c r="BN336">
        <v>0</v>
      </c>
      <c r="BO336">
        <v>0</v>
      </c>
      <c r="BP336">
        <v>0</v>
      </c>
      <c r="BQ336">
        <v>0</v>
      </c>
      <c r="BR336">
        <v>1710364223</v>
      </c>
      <c r="BS336">
        <v>1359672315</v>
      </c>
    </row>
    <row r="337" spans="1:71">
      <c r="A337" t="s">
        <v>634</v>
      </c>
      <c r="B337" t="s">
        <v>93</v>
      </c>
      <c r="C337">
        <v>2007</v>
      </c>
      <c r="D337" t="s">
        <v>228</v>
      </c>
      <c r="E337">
        <v>5</v>
      </c>
      <c r="F337" t="s">
        <v>370</v>
      </c>
      <c r="G337" t="s">
        <v>559</v>
      </c>
      <c r="H337">
        <v>12260194629</v>
      </c>
      <c r="I337">
        <v>3164295406</v>
      </c>
      <c r="J337">
        <v>10426114031</v>
      </c>
      <c r="K337">
        <v>10426114031</v>
      </c>
      <c r="L337">
        <v>7861541357</v>
      </c>
      <c r="M337">
        <v>8296135026</v>
      </c>
      <c r="N337">
        <v>4016570678</v>
      </c>
      <c r="O337">
        <v>9137567849</v>
      </c>
      <c r="P337">
        <v>9137567849</v>
      </c>
      <c r="Q337">
        <v>0</v>
      </c>
      <c r="R337">
        <v>9481584691</v>
      </c>
      <c r="S337">
        <v>976187146</v>
      </c>
      <c r="T337">
        <v>976187146</v>
      </c>
      <c r="U337">
        <v>1028892980</v>
      </c>
      <c r="V337">
        <v>1321541841</v>
      </c>
      <c r="W337">
        <v>1028892980</v>
      </c>
      <c r="X337">
        <v>976187146</v>
      </c>
      <c r="Y337">
        <v>1028892980</v>
      </c>
      <c r="Z337">
        <v>1321541841</v>
      </c>
      <c r="AA337">
        <v>387813119</v>
      </c>
      <c r="AB337">
        <v>0</v>
      </c>
      <c r="AC337">
        <v>0</v>
      </c>
      <c r="AD337">
        <v>0</v>
      </c>
      <c r="AE337">
        <v>0</v>
      </c>
      <c r="AF337">
        <v>0</v>
      </c>
      <c r="AG337">
        <v>0</v>
      </c>
      <c r="AH337">
        <v>0</v>
      </c>
      <c r="AI337">
        <v>0</v>
      </c>
      <c r="AJ337">
        <v>0</v>
      </c>
      <c r="AK337">
        <v>0</v>
      </c>
      <c r="AL337">
        <v>0</v>
      </c>
      <c r="AM337">
        <v>0</v>
      </c>
      <c r="AN337">
        <v>1406533530</v>
      </c>
      <c r="AO337">
        <v>1018903257</v>
      </c>
      <c r="AP337">
        <v>26551768337</v>
      </c>
      <c r="AQ337">
        <v>14199748119</v>
      </c>
      <c r="AR337">
        <v>1406533530</v>
      </c>
      <c r="AS337">
        <v>0</v>
      </c>
      <c r="AT337">
        <v>14577188606</v>
      </c>
      <c r="AU337">
        <v>14577188606</v>
      </c>
      <c r="AV337">
        <v>14141370125</v>
      </c>
      <c r="AW337">
        <v>623154828</v>
      </c>
      <c r="AX337">
        <v>623154828</v>
      </c>
      <c r="AY337">
        <v>16996216212</v>
      </c>
      <c r="AZ337">
        <v>178976157.5</v>
      </c>
      <c r="BA337">
        <v>0</v>
      </c>
      <c r="BB337">
        <v>0</v>
      </c>
      <c r="BC337">
        <v>26551768337</v>
      </c>
      <c r="BD337">
        <v>26551768337</v>
      </c>
      <c r="BE337">
        <v>0</v>
      </c>
      <c r="BF337">
        <v>0</v>
      </c>
      <c r="BG337">
        <v>0</v>
      </c>
      <c r="BH337">
        <v>0</v>
      </c>
      <c r="BI337">
        <v>7426491367</v>
      </c>
      <c r="BJ337">
        <v>16996216212</v>
      </c>
      <c r="BK337">
        <v>3469508355</v>
      </c>
      <c r="BL337">
        <v>3469508355</v>
      </c>
      <c r="BM337">
        <v>4644195994</v>
      </c>
      <c r="BN337">
        <v>0</v>
      </c>
      <c r="BO337">
        <v>0</v>
      </c>
      <c r="BP337">
        <v>0</v>
      </c>
      <c r="BQ337">
        <v>0</v>
      </c>
      <c r="BR337">
        <v>310379229</v>
      </c>
      <c r="BS337">
        <v>1018903257</v>
      </c>
    </row>
    <row r="338" spans="1:71">
      <c r="A338" t="s">
        <v>635</v>
      </c>
      <c r="B338" t="s">
        <v>94</v>
      </c>
      <c r="C338">
        <v>2007</v>
      </c>
      <c r="D338" t="s">
        <v>228</v>
      </c>
      <c r="E338">
        <v>5</v>
      </c>
      <c r="F338" t="s">
        <v>372</v>
      </c>
      <c r="G338" t="s">
        <v>559</v>
      </c>
      <c r="H338">
        <v>15522352162</v>
      </c>
      <c r="I338">
        <v>3578468118</v>
      </c>
      <c r="J338">
        <v>10189878522</v>
      </c>
      <c r="K338">
        <v>10189878522</v>
      </c>
      <c r="L338">
        <v>7520887695</v>
      </c>
      <c r="M338">
        <v>8672554555</v>
      </c>
      <c r="N338">
        <v>4316597741</v>
      </c>
      <c r="O338">
        <v>10024184909</v>
      </c>
      <c r="P338">
        <v>10024184909</v>
      </c>
      <c r="Q338">
        <v>0</v>
      </c>
      <c r="R338">
        <v>10583001556</v>
      </c>
      <c r="S338">
        <v>1112720877</v>
      </c>
      <c r="T338">
        <v>1112720877</v>
      </c>
      <c r="U338">
        <v>1109090387</v>
      </c>
      <c r="V338">
        <v>1739865080</v>
      </c>
      <c r="W338">
        <v>1109090387</v>
      </c>
      <c r="X338">
        <v>1112720877</v>
      </c>
      <c r="Y338">
        <v>1109090387</v>
      </c>
      <c r="Z338">
        <v>1739865080</v>
      </c>
      <c r="AA338">
        <v>331869230</v>
      </c>
      <c r="AB338">
        <v>0</v>
      </c>
      <c r="AC338">
        <v>0</v>
      </c>
      <c r="AD338">
        <v>0</v>
      </c>
      <c r="AE338">
        <v>0</v>
      </c>
      <c r="AF338">
        <v>0</v>
      </c>
      <c r="AG338">
        <v>0</v>
      </c>
      <c r="AH338">
        <v>0</v>
      </c>
      <c r="AI338">
        <v>0</v>
      </c>
      <c r="AJ338">
        <v>0</v>
      </c>
      <c r="AK338">
        <v>0</v>
      </c>
      <c r="AL338">
        <v>0</v>
      </c>
      <c r="AM338">
        <v>0</v>
      </c>
      <c r="AN338">
        <v>1262287279</v>
      </c>
      <c r="AO338">
        <v>440319329</v>
      </c>
      <c r="AP338">
        <v>27830250929</v>
      </c>
      <c r="AQ338">
        <v>15562411623</v>
      </c>
      <c r="AR338">
        <v>1262287279</v>
      </c>
      <c r="AS338">
        <v>0</v>
      </c>
      <c r="AT338">
        <v>15050708780</v>
      </c>
      <c r="AU338">
        <v>15050708780</v>
      </c>
      <c r="AV338">
        <v>14580282408</v>
      </c>
      <c r="AW338">
        <v>553804843</v>
      </c>
      <c r="AX338">
        <v>553804843</v>
      </c>
      <c r="AY338">
        <v>17191074605</v>
      </c>
      <c r="AZ338">
        <v>385003191.5</v>
      </c>
      <c r="BA338">
        <v>0</v>
      </c>
      <c r="BB338">
        <v>0</v>
      </c>
      <c r="BC338">
        <v>27830250929</v>
      </c>
      <c r="BD338">
        <v>27830250929</v>
      </c>
      <c r="BE338">
        <v>0</v>
      </c>
      <c r="BF338">
        <v>0</v>
      </c>
      <c r="BG338">
        <v>0</v>
      </c>
      <c r="BH338">
        <v>0</v>
      </c>
      <c r="BI338">
        <v>7384228855</v>
      </c>
      <c r="BJ338">
        <v>17191074605</v>
      </c>
      <c r="BK338">
        <v>3456653423</v>
      </c>
      <c r="BL338">
        <v>3456653423</v>
      </c>
      <c r="BM338">
        <v>4923235299</v>
      </c>
      <c r="BN338">
        <v>0</v>
      </c>
      <c r="BO338">
        <v>0</v>
      </c>
      <c r="BP338">
        <v>0</v>
      </c>
      <c r="BQ338">
        <v>0</v>
      </c>
      <c r="BR338">
        <v>674166584</v>
      </c>
      <c r="BS338">
        <v>440319329</v>
      </c>
    </row>
    <row r="339" spans="1:71">
      <c r="A339" t="s">
        <v>636</v>
      </c>
      <c r="B339" t="s">
        <v>95</v>
      </c>
      <c r="C339">
        <v>2007</v>
      </c>
      <c r="D339" t="s">
        <v>228</v>
      </c>
      <c r="E339">
        <v>6</v>
      </c>
      <c r="F339" t="s">
        <v>374</v>
      </c>
      <c r="G339" t="s">
        <v>559</v>
      </c>
      <c r="H339">
        <v>21142223228</v>
      </c>
      <c r="I339">
        <v>4721995406</v>
      </c>
      <c r="J339">
        <v>13485726521</v>
      </c>
      <c r="K339">
        <v>13485726521</v>
      </c>
      <c r="L339">
        <v>10181974470</v>
      </c>
      <c r="M339">
        <v>14115561239</v>
      </c>
      <c r="N339">
        <v>7482484216</v>
      </c>
      <c r="O339">
        <v>16282744778</v>
      </c>
      <c r="P339">
        <v>16282744778</v>
      </c>
      <c r="Q339">
        <v>0</v>
      </c>
      <c r="R339">
        <v>17322720952</v>
      </c>
      <c r="S339">
        <v>2519395391</v>
      </c>
      <c r="T339">
        <v>2519395391</v>
      </c>
      <c r="U339">
        <v>1898319154</v>
      </c>
      <c r="V339">
        <v>2706734927</v>
      </c>
      <c r="W339">
        <v>1898319154</v>
      </c>
      <c r="X339">
        <v>2519395391</v>
      </c>
      <c r="Y339">
        <v>1898319154</v>
      </c>
      <c r="Z339">
        <v>2706734927</v>
      </c>
      <c r="AA339">
        <v>503818605</v>
      </c>
      <c r="AB339">
        <v>0</v>
      </c>
      <c r="AC339">
        <v>0</v>
      </c>
      <c r="AD339">
        <v>0</v>
      </c>
      <c r="AE339">
        <v>0</v>
      </c>
      <c r="AF339">
        <v>0</v>
      </c>
      <c r="AG339">
        <v>0</v>
      </c>
      <c r="AH339">
        <v>0</v>
      </c>
      <c r="AI339">
        <v>0</v>
      </c>
      <c r="AJ339">
        <v>0</v>
      </c>
      <c r="AK339">
        <v>0</v>
      </c>
      <c r="AL339">
        <v>0</v>
      </c>
      <c r="AM339">
        <v>0</v>
      </c>
      <c r="AN339">
        <v>2548513760</v>
      </c>
      <c r="AO339">
        <v>1347674553</v>
      </c>
      <c r="AP339">
        <v>41673801522</v>
      </c>
      <c r="AQ339">
        <v>26900526452</v>
      </c>
      <c r="AR339">
        <v>2548513760</v>
      </c>
      <c r="AS339">
        <v>0</v>
      </c>
      <c r="AT339">
        <v>24255750993</v>
      </c>
      <c r="AU339">
        <v>24255750993</v>
      </c>
      <c r="AV339">
        <v>23505391662</v>
      </c>
      <c r="AW339">
        <v>1228516689</v>
      </c>
      <c r="AX339">
        <v>1228516689</v>
      </c>
      <c r="AY339">
        <v>24316446196</v>
      </c>
      <c r="AZ339">
        <v>385789967</v>
      </c>
      <c r="BA339">
        <v>0</v>
      </c>
      <c r="BB339">
        <v>0</v>
      </c>
      <c r="BC339">
        <v>41673801522</v>
      </c>
      <c r="BD339">
        <v>41673801522</v>
      </c>
      <c r="BE339">
        <v>0</v>
      </c>
      <c r="BF339">
        <v>0</v>
      </c>
      <c r="BG339">
        <v>0</v>
      </c>
      <c r="BH339">
        <v>0</v>
      </c>
      <c r="BI339">
        <v>9010195741</v>
      </c>
      <c r="BJ339">
        <v>24316446196</v>
      </c>
      <c r="BK339">
        <v>6550710806</v>
      </c>
      <c r="BL339">
        <v>6550710806</v>
      </c>
      <c r="BM339">
        <v>9543171126</v>
      </c>
      <c r="BN339">
        <v>0</v>
      </c>
      <c r="BO339">
        <v>0</v>
      </c>
      <c r="BP339">
        <v>0</v>
      </c>
      <c r="BQ339">
        <v>0</v>
      </c>
      <c r="BR339">
        <v>918242559</v>
      </c>
      <c r="BS339">
        <v>1347674553</v>
      </c>
    </row>
    <row r="340" spans="1:71">
      <c r="A340" t="s">
        <v>637</v>
      </c>
      <c r="B340" t="s">
        <v>96</v>
      </c>
      <c r="C340">
        <v>2007</v>
      </c>
      <c r="D340" t="s">
        <v>212</v>
      </c>
      <c r="E340">
        <v>1</v>
      </c>
      <c r="F340" t="s">
        <v>376</v>
      </c>
      <c r="G340" t="s">
        <v>559</v>
      </c>
      <c r="H340">
        <v>421183495</v>
      </c>
      <c r="I340">
        <v>261179464</v>
      </c>
      <c r="J340">
        <v>493023997</v>
      </c>
      <c r="K340">
        <v>493023997</v>
      </c>
      <c r="L340">
        <v>488707086</v>
      </c>
      <c r="M340">
        <v>1251820132</v>
      </c>
      <c r="N340">
        <v>946872545</v>
      </c>
      <c r="O340">
        <v>1343833736</v>
      </c>
      <c r="P340">
        <v>1343833736</v>
      </c>
      <c r="Q340">
        <v>0</v>
      </c>
      <c r="R340">
        <v>1444442077</v>
      </c>
      <c r="S340">
        <v>344822372</v>
      </c>
      <c r="T340">
        <v>344822372</v>
      </c>
      <c r="U340">
        <v>187518420</v>
      </c>
      <c r="V340">
        <v>200659916</v>
      </c>
      <c r="W340">
        <v>187518420</v>
      </c>
      <c r="X340">
        <v>344822372</v>
      </c>
      <c r="Y340">
        <v>187518420</v>
      </c>
      <c r="Z340">
        <v>200659916</v>
      </c>
      <c r="AA340">
        <v>87497067</v>
      </c>
      <c r="AB340">
        <v>0</v>
      </c>
      <c r="AL340">
        <v>0</v>
      </c>
      <c r="AM340">
        <v>0</v>
      </c>
      <c r="AN340">
        <v>18956660</v>
      </c>
      <c r="AO340">
        <v>8266360</v>
      </c>
      <c r="AP340">
        <v>2054040171</v>
      </c>
      <c r="AQ340">
        <v>2054040171</v>
      </c>
      <c r="AR340">
        <v>18956660</v>
      </c>
      <c r="AS340">
        <v>0</v>
      </c>
      <c r="AT340">
        <v>1194677536</v>
      </c>
      <c r="AU340">
        <v>1194677536</v>
      </c>
      <c r="AV340">
        <v>1226835603</v>
      </c>
      <c r="AW340">
        <v>151525847</v>
      </c>
      <c r="AX340">
        <v>151525847</v>
      </c>
      <c r="AY340">
        <v>588795067</v>
      </c>
      <c r="BA340">
        <v>0</v>
      </c>
      <c r="BB340">
        <v>0</v>
      </c>
      <c r="BC340">
        <v>2054040171</v>
      </c>
      <c r="BD340">
        <v>2054040171</v>
      </c>
      <c r="BE340">
        <v>0</v>
      </c>
      <c r="BF340">
        <v>0</v>
      </c>
      <c r="BG340">
        <v>0</v>
      </c>
      <c r="BH340">
        <v>0</v>
      </c>
      <c r="BJ340">
        <v>588795067</v>
      </c>
      <c r="BK340">
        <v>500129440</v>
      </c>
      <c r="BL340">
        <v>500129440</v>
      </c>
      <c r="BM340">
        <v>588795067</v>
      </c>
      <c r="BP340">
        <v>0</v>
      </c>
      <c r="BQ340">
        <v>0</v>
      </c>
      <c r="BR340">
        <v>10000000</v>
      </c>
      <c r="BS340">
        <v>8266360</v>
      </c>
    </row>
    <row r="341" spans="1:71">
      <c r="A341" t="s">
        <v>638</v>
      </c>
      <c r="B341" t="s">
        <v>97</v>
      </c>
      <c r="C341">
        <v>2007</v>
      </c>
      <c r="D341" t="s">
        <v>228</v>
      </c>
      <c r="E341">
        <v>5</v>
      </c>
      <c r="F341" t="s">
        <v>378</v>
      </c>
      <c r="G341" t="s">
        <v>559</v>
      </c>
      <c r="H341">
        <v>11563438554</v>
      </c>
      <c r="I341">
        <v>2790286981</v>
      </c>
      <c r="J341">
        <v>8505239572</v>
      </c>
      <c r="K341">
        <v>8505239572</v>
      </c>
      <c r="L341">
        <v>5768489135</v>
      </c>
      <c r="M341">
        <v>8960303983</v>
      </c>
      <c r="N341">
        <v>5210809470</v>
      </c>
      <c r="O341">
        <v>13251885360</v>
      </c>
      <c r="P341">
        <v>13251885360</v>
      </c>
      <c r="Q341">
        <v>0</v>
      </c>
      <c r="R341">
        <v>13750488344</v>
      </c>
      <c r="S341">
        <v>1262555747</v>
      </c>
      <c r="T341">
        <v>1262555747</v>
      </c>
      <c r="U341">
        <v>1057669889</v>
      </c>
      <c r="V341">
        <v>1556929464</v>
      </c>
      <c r="W341">
        <v>1057669889</v>
      </c>
      <c r="X341">
        <v>1262555747</v>
      </c>
      <c r="Y341">
        <v>1057669889</v>
      </c>
      <c r="Z341">
        <v>1556929464</v>
      </c>
      <c r="AA341">
        <v>525759975</v>
      </c>
      <c r="AB341">
        <v>0</v>
      </c>
      <c r="AC341">
        <v>0</v>
      </c>
      <c r="AD341">
        <v>0</v>
      </c>
      <c r="AE341">
        <v>0</v>
      </c>
      <c r="AF341">
        <v>0</v>
      </c>
      <c r="AG341">
        <v>0</v>
      </c>
      <c r="AH341">
        <v>0</v>
      </c>
      <c r="AI341">
        <v>0</v>
      </c>
      <c r="AJ341">
        <v>0</v>
      </c>
      <c r="AK341">
        <v>0</v>
      </c>
      <c r="AL341">
        <v>0</v>
      </c>
      <c r="AM341">
        <v>0</v>
      </c>
      <c r="AN341">
        <v>1053735592</v>
      </c>
      <c r="AO341">
        <v>481488540</v>
      </c>
      <c r="AP341">
        <v>31350270647</v>
      </c>
      <c r="AQ341">
        <v>19480663570</v>
      </c>
      <c r="AR341">
        <v>1053735592</v>
      </c>
      <c r="AS341">
        <v>0</v>
      </c>
      <c r="AT341">
        <v>17838489389</v>
      </c>
      <c r="AU341">
        <v>17838489389</v>
      </c>
      <c r="AV341">
        <v>17994530468</v>
      </c>
      <c r="AW341">
        <v>1162375650</v>
      </c>
      <c r="AX341">
        <v>1162375650</v>
      </c>
      <c r="AY341">
        <v>17553932814</v>
      </c>
      <c r="AZ341">
        <v>262259634</v>
      </c>
      <c r="BA341">
        <v>0</v>
      </c>
      <c r="BB341">
        <v>0</v>
      </c>
      <c r="BC341">
        <v>31350270647</v>
      </c>
      <c r="BD341">
        <v>31350270647</v>
      </c>
      <c r="BE341">
        <v>0</v>
      </c>
      <c r="BF341">
        <v>0</v>
      </c>
      <c r="BG341">
        <v>0</v>
      </c>
      <c r="BH341">
        <v>0</v>
      </c>
      <c r="BI341">
        <v>7156279281</v>
      </c>
      <c r="BJ341">
        <v>17553932814</v>
      </c>
      <c r="BK341">
        <v>4327463968</v>
      </c>
      <c r="BL341">
        <v>4327463968</v>
      </c>
      <c r="BM341">
        <v>5684325737</v>
      </c>
      <c r="BN341">
        <v>0</v>
      </c>
      <c r="BO341">
        <v>0</v>
      </c>
      <c r="BP341">
        <v>0</v>
      </c>
      <c r="BQ341">
        <v>0</v>
      </c>
      <c r="BR341">
        <v>486222129</v>
      </c>
      <c r="BS341">
        <v>481488540</v>
      </c>
    </row>
    <row r="342" spans="1:71">
      <c r="A342" t="s">
        <v>639</v>
      </c>
      <c r="B342" t="s">
        <v>98</v>
      </c>
      <c r="C342">
        <v>2007</v>
      </c>
      <c r="D342" t="s">
        <v>380</v>
      </c>
      <c r="E342">
        <v>1</v>
      </c>
      <c r="F342" t="s">
        <v>381</v>
      </c>
      <c r="G342" t="s">
        <v>559</v>
      </c>
      <c r="H342">
        <v>6618837093</v>
      </c>
      <c r="I342">
        <v>681615046</v>
      </c>
      <c r="J342">
        <v>2716070043</v>
      </c>
      <c r="K342">
        <v>2716070043</v>
      </c>
      <c r="L342">
        <v>2683399995</v>
      </c>
      <c r="M342">
        <v>1058478937</v>
      </c>
      <c r="N342">
        <v>782946511</v>
      </c>
      <c r="O342">
        <v>1990576373</v>
      </c>
      <c r="P342">
        <v>1990576373</v>
      </c>
      <c r="Q342">
        <v>0</v>
      </c>
      <c r="R342">
        <v>2024715734</v>
      </c>
      <c r="S342">
        <v>46835476</v>
      </c>
      <c r="T342">
        <v>46835476</v>
      </c>
      <c r="U342">
        <v>149215858</v>
      </c>
      <c r="V342">
        <v>187422151</v>
      </c>
      <c r="W342">
        <v>149215858</v>
      </c>
      <c r="X342">
        <v>46835476</v>
      </c>
      <c r="Y342">
        <v>149215858</v>
      </c>
      <c r="Z342">
        <v>187422151</v>
      </c>
      <c r="AA342">
        <v>219436152</v>
      </c>
      <c r="AB342">
        <v>0</v>
      </c>
      <c r="AL342">
        <v>0</v>
      </c>
      <c r="AM342">
        <v>0</v>
      </c>
      <c r="AN342">
        <v>279186889</v>
      </c>
      <c r="AO342">
        <v>36245500</v>
      </c>
      <c r="AP342">
        <v>2544908407</v>
      </c>
      <c r="AQ342">
        <v>2544908407</v>
      </c>
      <c r="AR342">
        <v>279186889</v>
      </c>
      <c r="AS342">
        <v>0</v>
      </c>
      <c r="AT342">
        <v>1146320522</v>
      </c>
      <c r="AU342">
        <v>1146320522</v>
      </c>
      <c r="AV342">
        <v>1212350741</v>
      </c>
      <c r="AW342">
        <v>271681045</v>
      </c>
      <c r="AX342">
        <v>271681045</v>
      </c>
      <c r="AY342">
        <v>486396767</v>
      </c>
      <c r="BA342">
        <v>0</v>
      </c>
      <c r="BB342">
        <v>0</v>
      </c>
      <c r="BC342">
        <v>2544908407</v>
      </c>
      <c r="BD342">
        <v>2544908407</v>
      </c>
      <c r="BE342">
        <v>0</v>
      </c>
      <c r="BF342">
        <v>0</v>
      </c>
      <c r="BG342">
        <v>0</v>
      </c>
      <c r="BH342">
        <v>0</v>
      </c>
      <c r="BJ342">
        <v>486396767</v>
      </c>
      <c r="BK342">
        <v>207056250</v>
      </c>
      <c r="BL342">
        <v>207056250</v>
      </c>
      <c r="BM342">
        <v>486396767</v>
      </c>
      <c r="BP342">
        <v>0</v>
      </c>
      <c r="BQ342">
        <v>0</v>
      </c>
      <c r="BR342">
        <v>35385464</v>
      </c>
      <c r="BS342">
        <v>36245500</v>
      </c>
    </row>
    <row r="343" spans="1:71">
      <c r="A343" t="s">
        <v>640</v>
      </c>
      <c r="B343" t="s">
        <v>99</v>
      </c>
      <c r="C343">
        <v>2007</v>
      </c>
      <c r="D343" t="s">
        <v>380</v>
      </c>
      <c r="E343">
        <v>1</v>
      </c>
      <c r="F343" t="s">
        <v>383</v>
      </c>
      <c r="G343" t="s">
        <v>559</v>
      </c>
      <c r="H343">
        <v>199456819</v>
      </c>
      <c r="I343">
        <v>194104699</v>
      </c>
      <c r="J343">
        <v>591162965</v>
      </c>
      <c r="K343">
        <v>591162965</v>
      </c>
      <c r="L343">
        <v>566398526</v>
      </c>
      <c r="M343">
        <v>756575404</v>
      </c>
      <c r="N343">
        <v>486851721</v>
      </c>
      <c r="O343">
        <v>1873914654</v>
      </c>
      <c r="P343">
        <v>1873914654</v>
      </c>
      <c r="Q343">
        <v>0</v>
      </c>
      <c r="R343">
        <v>1979602160</v>
      </c>
      <c r="S343">
        <v>1115207463</v>
      </c>
      <c r="T343">
        <v>1115207463</v>
      </c>
      <c r="U343">
        <v>206571122</v>
      </c>
      <c r="V343">
        <v>222013904</v>
      </c>
      <c r="W343">
        <v>206571122</v>
      </c>
      <c r="X343">
        <v>1115207463</v>
      </c>
      <c r="Y343">
        <v>206571122</v>
      </c>
      <c r="Z343">
        <v>222013904</v>
      </c>
      <c r="AA343">
        <v>150458991</v>
      </c>
      <c r="AB343">
        <v>0</v>
      </c>
      <c r="AL343">
        <v>0</v>
      </c>
      <c r="AM343">
        <v>0</v>
      </c>
      <c r="AN343">
        <v>46056812</v>
      </c>
      <c r="AO343">
        <v>4000000</v>
      </c>
      <c r="AP343">
        <v>2353900437</v>
      </c>
      <c r="AQ343">
        <v>2353900437</v>
      </c>
      <c r="AR343">
        <v>46056812</v>
      </c>
      <c r="AS343">
        <v>0</v>
      </c>
      <c r="AT343">
        <v>633554139</v>
      </c>
      <c r="AU343">
        <v>633554139</v>
      </c>
      <c r="AV343">
        <v>638576322</v>
      </c>
      <c r="AW343">
        <v>195216214</v>
      </c>
      <c r="AX343">
        <v>195216214</v>
      </c>
      <c r="AY343">
        <v>366723348</v>
      </c>
      <c r="BA343">
        <v>0</v>
      </c>
      <c r="BB343">
        <v>0</v>
      </c>
      <c r="BC343">
        <v>2353900437</v>
      </c>
      <c r="BD343">
        <v>2353900437</v>
      </c>
      <c r="BE343">
        <v>0</v>
      </c>
      <c r="BF343">
        <v>0</v>
      </c>
      <c r="BG343">
        <v>0</v>
      </c>
      <c r="BH343">
        <v>0</v>
      </c>
      <c r="BJ343">
        <v>366723348</v>
      </c>
      <c r="BK343">
        <v>303816450</v>
      </c>
      <c r="BL343">
        <v>303816450</v>
      </c>
      <c r="BM343">
        <v>366723348</v>
      </c>
      <c r="BP343">
        <v>0</v>
      </c>
      <c r="BQ343">
        <v>0</v>
      </c>
      <c r="BR343">
        <v>20870580</v>
      </c>
      <c r="BS343">
        <v>4000000</v>
      </c>
    </row>
    <row r="344" spans="1:71">
      <c r="A344" t="s">
        <v>641</v>
      </c>
      <c r="B344" t="s">
        <v>100</v>
      </c>
      <c r="C344">
        <v>2007</v>
      </c>
      <c r="D344" t="s">
        <v>380</v>
      </c>
      <c r="E344">
        <v>1</v>
      </c>
      <c r="F344" t="s">
        <v>385</v>
      </c>
      <c r="G344" t="s">
        <v>559</v>
      </c>
      <c r="H344">
        <v>4282216509</v>
      </c>
      <c r="I344">
        <v>2257114431</v>
      </c>
      <c r="J344">
        <v>2596487244</v>
      </c>
      <c r="K344">
        <v>2596487244</v>
      </c>
      <c r="L344">
        <v>2560219821</v>
      </c>
      <c r="M344">
        <v>8491246744</v>
      </c>
      <c r="N344">
        <v>3884382605</v>
      </c>
      <c r="O344">
        <v>5301797531</v>
      </c>
      <c r="P344">
        <v>5301797531</v>
      </c>
      <c r="Q344">
        <v>0</v>
      </c>
      <c r="R344">
        <v>5859947647</v>
      </c>
      <c r="S344">
        <v>686508699</v>
      </c>
      <c r="T344">
        <v>686508699</v>
      </c>
      <c r="U344">
        <v>666083730</v>
      </c>
      <c r="V344">
        <v>1605884712</v>
      </c>
      <c r="W344">
        <v>666083730</v>
      </c>
      <c r="X344">
        <v>686508699</v>
      </c>
      <c r="Y344">
        <v>666083730</v>
      </c>
      <c r="Z344">
        <v>1605884712</v>
      </c>
      <c r="AA344">
        <v>1800881807</v>
      </c>
      <c r="AB344">
        <v>0</v>
      </c>
      <c r="AL344">
        <v>0</v>
      </c>
      <c r="AM344">
        <v>0</v>
      </c>
      <c r="AN344">
        <v>1160311403</v>
      </c>
      <c r="AO344">
        <v>80510750</v>
      </c>
      <c r="AP344">
        <v>7624628831</v>
      </c>
      <c r="AQ344">
        <v>7624628831</v>
      </c>
      <c r="AR344">
        <v>1160311403</v>
      </c>
      <c r="AS344">
        <v>0</v>
      </c>
      <c r="AT344">
        <v>2769040033</v>
      </c>
      <c r="AU344">
        <v>2769040033</v>
      </c>
      <c r="AV344">
        <v>2602205626</v>
      </c>
      <c r="AW344">
        <v>496708489</v>
      </c>
      <c r="AX344">
        <v>496708489</v>
      </c>
      <c r="AY344">
        <v>1795041618</v>
      </c>
      <c r="BA344">
        <v>0</v>
      </c>
      <c r="BB344">
        <v>0</v>
      </c>
      <c r="BC344">
        <v>7624628831</v>
      </c>
      <c r="BD344">
        <v>7624628831</v>
      </c>
      <c r="BE344">
        <v>0</v>
      </c>
      <c r="BF344">
        <v>0</v>
      </c>
      <c r="BG344">
        <v>0</v>
      </c>
      <c r="BH344">
        <v>0</v>
      </c>
      <c r="BJ344">
        <v>1795041618</v>
      </c>
      <c r="BK344">
        <v>463718297</v>
      </c>
      <c r="BL344">
        <v>463718297</v>
      </c>
      <c r="BM344">
        <v>1795041618</v>
      </c>
      <c r="BP344">
        <v>0</v>
      </c>
      <c r="BQ344">
        <v>0</v>
      </c>
      <c r="BR344">
        <v>1002961553</v>
      </c>
      <c r="BS344">
        <v>80510750</v>
      </c>
    </row>
    <row r="345" spans="1:71">
      <c r="A345" t="s">
        <v>642</v>
      </c>
      <c r="B345" t="s">
        <v>101</v>
      </c>
      <c r="C345">
        <v>2007</v>
      </c>
      <c r="D345" t="s">
        <v>380</v>
      </c>
      <c r="E345">
        <v>2</v>
      </c>
      <c r="F345" t="s">
        <v>387</v>
      </c>
      <c r="G345" t="s">
        <v>559</v>
      </c>
      <c r="H345">
        <v>10543413978</v>
      </c>
      <c r="I345">
        <v>2242450248</v>
      </c>
      <c r="J345">
        <v>2845692945</v>
      </c>
      <c r="K345">
        <v>2845692945</v>
      </c>
      <c r="L345">
        <v>2652431808</v>
      </c>
      <c r="M345">
        <v>10041141743</v>
      </c>
      <c r="N345">
        <v>3972834110</v>
      </c>
      <c r="O345">
        <v>5714543198</v>
      </c>
      <c r="P345">
        <v>5714543198</v>
      </c>
      <c r="Q345">
        <v>0</v>
      </c>
      <c r="R345">
        <v>6791322698</v>
      </c>
      <c r="S345">
        <v>715725411</v>
      </c>
      <c r="T345">
        <v>715725411</v>
      </c>
      <c r="U345">
        <v>1557258028</v>
      </c>
      <c r="V345">
        <v>2885645962</v>
      </c>
      <c r="W345">
        <v>1557258028</v>
      </c>
      <c r="X345">
        <v>715725411</v>
      </c>
      <c r="Y345">
        <v>1557258028</v>
      </c>
      <c r="Z345">
        <v>2885645962</v>
      </c>
      <c r="AA345">
        <v>1327217111</v>
      </c>
      <c r="AB345">
        <v>0</v>
      </c>
      <c r="AL345">
        <v>0</v>
      </c>
      <c r="AM345">
        <v>0</v>
      </c>
      <c r="AN345">
        <v>1638993362</v>
      </c>
      <c r="AO345">
        <v>196853596</v>
      </c>
      <c r="AP345">
        <v>9556657193</v>
      </c>
      <c r="AQ345">
        <v>9556657193</v>
      </c>
      <c r="AR345">
        <v>1638993362</v>
      </c>
      <c r="AS345">
        <v>0</v>
      </c>
      <c r="AT345">
        <v>3529343347</v>
      </c>
      <c r="AU345">
        <v>3529343347</v>
      </c>
      <c r="AV345">
        <v>3442583838</v>
      </c>
      <c r="AW345">
        <v>319453463</v>
      </c>
      <c r="AX345">
        <v>319453463</v>
      </c>
      <c r="AY345">
        <v>2801542115</v>
      </c>
      <c r="BA345">
        <v>0</v>
      </c>
      <c r="BB345">
        <v>0</v>
      </c>
      <c r="BC345">
        <v>9556657193</v>
      </c>
      <c r="BD345">
        <v>9556657193</v>
      </c>
      <c r="BE345">
        <v>0</v>
      </c>
      <c r="BF345">
        <v>0</v>
      </c>
      <c r="BG345">
        <v>0</v>
      </c>
      <c r="BH345">
        <v>0</v>
      </c>
      <c r="BJ345">
        <v>2801542115</v>
      </c>
      <c r="BK345">
        <v>680351100</v>
      </c>
      <c r="BL345">
        <v>680351100</v>
      </c>
      <c r="BM345">
        <v>2801542115</v>
      </c>
      <c r="BP345">
        <v>0</v>
      </c>
      <c r="BQ345">
        <v>0</v>
      </c>
      <c r="BR345">
        <v>1305032966</v>
      </c>
      <c r="BS345">
        <v>196853596</v>
      </c>
    </row>
    <row r="346" spans="1:71">
      <c r="A346" t="s">
        <v>643</v>
      </c>
      <c r="B346" t="s">
        <v>206</v>
      </c>
      <c r="C346">
        <v>2008</v>
      </c>
      <c r="D346" t="s">
        <v>207</v>
      </c>
      <c r="E346">
        <v>8</v>
      </c>
      <c r="F346" t="s">
        <v>208</v>
      </c>
      <c r="G346" t="s">
        <v>644</v>
      </c>
      <c r="H346">
        <v>44839797460</v>
      </c>
      <c r="I346">
        <v>13406825361</v>
      </c>
      <c r="J346">
        <v>32345748533</v>
      </c>
      <c r="K346">
        <v>32345748533</v>
      </c>
      <c r="L346">
        <v>27129986970</v>
      </c>
      <c r="M346">
        <v>47424069758</v>
      </c>
      <c r="N346">
        <v>22689863584</v>
      </c>
      <c r="O346">
        <v>39851273943</v>
      </c>
      <c r="P346">
        <v>39851273943</v>
      </c>
      <c r="Q346">
        <v>0</v>
      </c>
      <c r="R346">
        <v>44942900369</v>
      </c>
      <c r="S346">
        <v>3483695129</v>
      </c>
      <c r="T346">
        <v>3483695129</v>
      </c>
      <c r="U346">
        <v>8411883963</v>
      </c>
      <c r="V346">
        <v>15233069902</v>
      </c>
      <c r="W346">
        <v>8411883963</v>
      </c>
      <c r="X346">
        <v>3483695129</v>
      </c>
      <c r="Y346">
        <v>8411883963</v>
      </c>
      <c r="Z346">
        <v>15233069902</v>
      </c>
      <c r="AA346">
        <v>2767880523</v>
      </c>
      <c r="AB346">
        <v>0</v>
      </c>
      <c r="AC346">
        <v>0</v>
      </c>
      <c r="AD346">
        <v>0</v>
      </c>
      <c r="AE346">
        <v>0</v>
      </c>
      <c r="AF346">
        <v>0</v>
      </c>
      <c r="AG346">
        <v>0</v>
      </c>
      <c r="AH346">
        <v>0</v>
      </c>
      <c r="AI346">
        <v>0</v>
      </c>
      <c r="AJ346">
        <v>0</v>
      </c>
      <c r="AK346">
        <v>0</v>
      </c>
      <c r="AL346">
        <v>0</v>
      </c>
      <c r="AM346">
        <v>0</v>
      </c>
      <c r="AN346">
        <v>10038250375</v>
      </c>
      <c r="AO346">
        <v>2745531797</v>
      </c>
      <c r="AP346">
        <v>89477732631</v>
      </c>
      <c r="AQ346">
        <v>66725562674</v>
      </c>
      <c r="AR346">
        <v>10038250375</v>
      </c>
      <c r="AS346">
        <v>0</v>
      </c>
      <c r="AT346">
        <v>44283012072</v>
      </c>
      <c r="AU346">
        <v>44283012072</v>
      </c>
      <c r="AV346">
        <v>42992813943</v>
      </c>
      <c r="AW346">
        <v>3784367543</v>
      </c>
      <c r="AX346">
        <v>3784367543</v>
      </c>
      <c r="AY346">
        <v>44383307485</v>
      </c>
      <c r="AZ346">
        <v>341315698</v>
      </c>
      <c r="BA346">
        <v>0</v>
      </c>
      <c r="BB346">
        <v>0</v>
      </c>
      <c r="BC346">
        <v>89477732631</v>
      </c>
      <c r="BD346">
        <v>89477732631</v>
      </c>
      <c r="BE346">
        <v>0</v>
      </c>
      <c r="BF346">
        <v>0</v>
      </c>
      <c r="BG346">
        <v>0</v>
      </c>
      <c r="BH346">
        <v>0</v>
      </c>
      <c r="BI346">
        <v>12994438884</v>
      </c>
      <c r="BJ346">
        <v>44383307485</v>
      </c>
      <c r="BK346">
        <v>9450254790</v>
      </c>
      <c r="BL346">
        <v>9450254790</v>
      </c>
      <c r="BM346">
        <v>21631137528</v>
      </c>
      <c r="BN346">
        <v>0</v>
      </c>
      <c r="BO346">
        <v>0</v>
      </c>
      <c r="BP346">
        <v>0</v>
      </c>
      <c r="BQ346">
        <v>0</v>
      </c>
      <c r="BR346">
        <v>6958675530</v>
      </c>
      <c r="BS346">
        <v>2745531797</v>
      </c>
    </row>
    <row r="347" spans="1:71">
      <c r="A347" t="s">
        <v>645</v>
      </c>
      <c r="B347" t="s">
        <v>211</v>
      </c>
      <c r="C347">
        <v>2008</v>
      </c>
      <c r="D347" t="s">
        <v>212</v>
      </c>
      <c r="E347">
        <v>5</v>
      </c>
      <c r="F347" t="s">
        <v>213</v>
      </c>
      <c r="G347" t="s">
        <v>644</v>
      </c>
      <c r="H347">
        <v>2337459109</v>
      </c>
      <c r="I347">
        <v>692765691</v>
      </c>
      <c r="J347">
        <v>3227985997</v>
      </c>
      <c r="K347">
        <v>3227985997</v>
      </c>
      <c r="L347">
        <v>3033813619</v>
      </c>
      <c r="M347">
        <v>4964753515</v>
      </c>
      <c r="N347">
        <v>4450875198</v>
      </c>
      <c r="O347">
        <v>7349791688</v>
      </c>
      <c r="P347">
        <v>7349791688</v>
      </c>
      <c r="Q347">
        <v>0</v>
      </c>
      <c r="R347">
        <v>7572506418</v>
      </c>
      <c r="S347">
        <v>1548610190</v>
      </c>
      <c r="T347">
        <v>1548610190</v>
      </c>
      <c r="U347">
        <v>417464864</v>
      </c>
      <c r="V347">
        <v>484983286</v>
      </c>
      <c r="W347">
        <v>417464864</v>
      </c>
      <c r="X347">
        <v>1548610190</v>
      </c>
      <c r="Y347">
        <v>417464864</v>
      </c>
      <c r="Z347">
        <v>484983286</v>
      </c>
      <c r="AA347">
        <v>187820248</v>
      </c>
      <c r="AB347">
        <v>0</v>
      </c>
      <c r="AL347">
        <v>0</v>
      </c>
      <c r="AM347">
        <v>0</v>
      </c>
      <c r="AN347">
        <v>155434341</v>
      </c>
      <c r="AO347">
        <v>69969300</v>
      </c>
      <c r="AP347">
        <v>11004516703</v>
      </c>
      <c r="AQ347">
        <v>11004516703</v>
      </c>
      <c r="AR347">
        <v>155434341</v>
      </c>
      <c r="AS347">
        <v>0</v>
      </c>
      <c r="AT347">
        <v>8273756162</v>
      </c>
      <c r="AU347">
        <v>8273756162</v>
      </c>
      <c r="AV347">
        <v>8156730247</v>
      </c>
      <c r="AW347">
        <v>348799336</v>
      </c>
      <c r="AX347">
        <v>348799336</v>
      </c>
      <c r="AY347">
        <v>3395916617</v>
      </c>
      <c r="BA347">
        <v>0</v>
      </c>
      <c r="BB347">
        <v>0</v>
      </c>
      <c r="BC347">
        <v>11004516703</v>
      </c>
      <c r="BD347">
        <v>11004516703</v>
      </c>
      <c r="BE347">
        <v>0</v>
      </c>
      <c r="BF347">
        <v>0</v>
      </c>
      <c r="BG347">
        <v>0</v>
      </c>
      <c r="BH347">
        <v>0</v>
      </c>
      <c r="BJ347">
        <v>3395916617</v>
      </c>
      <c r="BK347">
        <v>3083589304</v>
      </c>
      <c r="BL347">
        <v>3083589304</v>
      </c>
      <c r="BM347">
        <v>3395916617</v>
      </c>
      <c r="BP347">
        <v>0</v>
      </c>
      <c r="BQ347">
        <v>0</v>
      </c>
      <c r="BR347">
        <v>67655912</v>
      </c>
      <c r="BS347">
        <v>69969300</v>
      </c>
    </row>
    <row r="348" spans="1:71">
      <c r="A348" t="s">
        <v>646</v>
      </c>
      <c r="B348" t="s">
        <v>18</v>
      </c>
      <c r="C348">
        <v>2008</v>
      </c>
      <c r="D348" t="s">
        <v>215</v>
      </c>
      <c r="E348">
        <v>3</v>
      </c>
      <c r="F348" t="s">
        <v>216</v>
      </c>
      <c r="G348" t="s">
        <v>644</v>
      </c>
      <c r="H348">
        <v>1188927566</v>
      </c>
      <c r="I348">
        <v>59297708</v>
      </c>
      <c r="J348">
        <v>1708986469</v>
      </c>
      <c r="K348">
        <v>1708986469</v>
      </c>
      <c r="L348">
        <v>1598002167</v>
      </c>
      <c r="M348">
        <v>4097265684</v>
      </c>
      <c r="N348">
        <v>2385390449</v>
      </c>
      <c r="O348">
        <v>2845588604</v>
      </c>
      <c r="P348">
        <v>2845588604</v>
      </c>
      <c r="Q348">
        <v>0</v>
      </c>
      <c r="R348">
        <v>3098034209</v>
      </c>
      <c r="S348">
        <v>729148908</v>
      </c>
      <c r="T348">
        <v>729148908</v>
      </c>
      <c r="U348">
        <v>820795982</v>
      </c>
      <c r="V348">
        <v>1004162981</v>
      </c>
      <c r="W348">
        <v>820795982</v>
      </c>
      <c r="X348">
        <v>729148908</v>
      </c>
      <c r="Y348">
        <v>820795982</v>
      </c>
      <c r="Z348">
        <v>1004162981</v>
      </c>
      <c r="AA348">
        <v>207347765</v>
      </c>
      <c r="AB348">
        <v>0</v>
      </c>
      <c r="AL348">
        <v>0</v>
      </c>
      <c r="AM348">
        <v>0</v>
      </c>
      <c r="AN348">
        <v>320447893</v>
      </c>
      <c r="AO348">
        <v>108650250</v>
      </c>
      <c r="AP348">
        <v>5526357052</v>
      </c>
      <c r="AQ348">
        <v>5526357052</v>
      </c>
      <c r="AR348">
        <v>320447893</v>
      </c>
      <c r="AS348">
        <v>0</v>
      </c>
      <c r="AT348">
        <v>3231992464</v>
      </c>
      <c r="AU348">
        <v>3231992464</v>
      </c>
      <c r="AV348">
        <v>3081898626</v>
      </c>
      <c r="AW348">
        <v>267175709</v>
      </c>
      <c r="AX348">
        <v>267175709</v>
      </c>
      <c r="AY348">
        <v>2319243555</v>
      </c>
      <c r="BA348">
        <v>0</v>
      </c>
      <c r="BB348">
        <v>0</v>
      </c>
      <c r="BC348">
        <v>5526357052</v>
      </c>
      <c r="BD348">
        <v>5526357052</v>
      </c>
      <c r="BE348">
        <v>0</v>
      </c>
      <c r="BF348">
        <v>0</v>
      </c>
      <c r="BG348">
        <v>0</v>
      </c>
      <c r="BH348">
        <v>0</v>
      </c>
      <c r="BJ348">
        <v>2319243555</v>
      </c>
      <c r="BK348">
        <v>1808777026</v>
      </c>
      <c r="BL348">
        <v>1808777026</v>
      </c>
      <c r="BM348">
        <v>2319243555</v>
      </c>
      <c r="BP348">
        <v>0</v>
      </c>
      <c r="BQ348">
        <v>0</v>
      </c>
      <c r="BR348">
        <v>169581717</v>
      </c>
      <c r="BS348">
        <v>108650250</v>
      </c>
    </row>
    <row r="349" spans="1:71">
      <c r="A349" t="s">
        <v>647</v>
      </c>
      <c r="B349" t="s">
        <v>19</v>
      </c>
      <c r="C349">
        <v>2008</v>
      </c>
      <c r="D349" t="s">
        <v>218</v>
      </c>
      <c r="E349">
        <v>3</v>
      </c>
      <c r="F349" t="s">
        <v>219</v>
      </c>
      <c r="G349" t="s">
        <v>644</v>
      </c>
      <c r="H349">
        <v>473783650</v>
      </c>
      <c r="I349">
        <v>74804850</v>
      </c>
      <c r="J349">
        <v>973150690</v>
      </c>
      <c r="K349">
        <v>973150690</v>
      </c>
      <c r="L349">
        <v>938756653</v>
      </c>
      <c r="M349">
        <v>920700055</v>
      </c>
      <c r="N349">
        <v>602301001</v>
      </c>
      <c r="O349">
        <v>1373239065</v>
      </c>
      <c r="P349">
        <v>1373239065</v>
      </c>
      <c r="Q349">
        <v>0</v>
      </c>
      <c r="R349">
        <v>1404114021</v>
      </c>
      <c r="S349">
        <v>288446051</v>
      </c>
      <c r="T349">
        <v>288446051</v>
      </c>
      <c r="U349">
        <v>136098624</v>
      </c>
      <c r="V349">
        <v>150097169</v>
      </c>
      <c r="W349">
        <v>136098624</v>
      </c>
      <c r="X349">
        <v>288446051</v>
      </c>
      <c r="Y349">
        <v>136098624</v>
      </c>
      <c r="Z349">
        <v>150097169</v>
      </c>
      <c r="AA349">
        <v>153464771</v>
      </c>
      <c r="AB349">
        <v>0</v>
      </c>
      <c r="AL349">
        <v>0</v>
      </c>
      <c r="AM349">
        <v>0</v>
      </c>
      <c r="AN349">
        <v>70271902</v>
      </c>
      <c r="AO349">
        <v>40532743</v>
      </c>
      <c r="AP349">
        <v>2864604865</v>
      </c>
      <c r="AQ349">
        <v>2864604865</v>
      </c>
      <c r="AR349">
        <v>70271902</v>
      </c>
      <c r="AS349">
        <v>0</v>
      </c>
      <c r="AT349">
        <v>2025036509</v>
      </c>
      <c r="AU349">
        <v>2025036509</v>
      </c>
      <c r="AV349">
        <v>2033007000</v>
      </c>
      <c r="AW349">
        <v>137084691</v>
      </c>
      <c r="AX349">
        <v>137084691</v>
      </c>
      <c r="AY349">
        <v>1463395688</v>
      </c>
      <c r="BA349">
        <v>0</v>
      </c>
      <c r="BB349">
        <v>0</v>
      </c>
      <c r="BC349">
        <v>2864604865</v>
      </c>
      <c r="BD349">
        <v>2864604865</v>
      </c>
      <c r="BE349">
        <v>0</v>
      </c>
      <c r="BF349">
        <v>0</v>
      </c>
      <c r="BG349">
        <v>0</v>
      </c>
      <c r="BH349">
        <v>0</v>
      </c>
      <c r="BJ349">
        <v>1463395688</v>
      </c>
      <c r="BK349">
        <v>1364537136</v>
      </c>
      <c r="BL349">
        <v>1364537136</v>
      </c>
      <c r="BM349">
        <v>1463395688</v>
      </c>
      <c r="BP349">
        <v>0</v>
      </c>
      <c r="BQ349">
        <v>0</v>
      </c>
      <c r="BR349">
        <v>20110704</v>
      </c>
      <c r="BS349">
        <v>40532743</v>
      </c>
    </row>
    <row r="350" spans="1:71">
      <c r="A350" t="s">
        <v>648</v>
      </c>
      <c r="B350" t="s">
        <v>20</v>
      </c>
      <c r="C350">
        <v>2008</v>
      </c>
      <c r="D350" t="s">
        <v>215</v>
      </c>
      <c r="E350">
        <v>2</v>
      </c>
      <c r="F350" t="s">
        <v>221</v>
      </c>
      <c r="G350" t="s">
        <v>644</v>
      </c>
      <c r="H350">
        <v>908161197</v>
      </c>
      <c r="I350">
        <v>222098715</v>
      </c>
      <c r="J350">
        <v>1425018507</v>
      </c>
      <c r="K350">
        <v>1425018507</v>
      </c>
      <c r="L350">
        <v>1319961728</v>
      </c>
      <c r="M350">
        <v>2938393072</v>
      </c>
      <c r="N350">
        <v>1328402839</v>
      </c>
      <c r="O350">
        <v>2640033738</v>
      </c>
      <c r="P350">
        <v>2640033738</v>
      </c>
      <c r="Q350">
        <v>0</v>
      </c>
      <c r="R350">
        <v>3024570883</v>
      </c>
      <c r="S350">
        <v>504566225</v>
      </c>
      <c r="T350">
        <v>504566225</v>
      </c>
      <c r="U350">
        <v>521601696</v>
      </c>
      <c r="V350">
        <v>891367801</v>
      </c>
      <c r="W350">
        <v>521601696</v>
      </c>
      <c r="X350">
        <v>504566225</v>
      </c>
      <c r="Y350">
        <v>521601696</v>
      </c>
      <c r="Z350">
        <v>891367801</v>
      </c>
      <c r="AA350">
        <v>278636147</v>
      </c>
      <c r="AB350">
        <v>0</v>
      </c>
      <c r="AL350">
        <v>0</v>
      </c>
      <c r="AM350">
        <v>0</v>
      </c>
      <c r="AN350">
        <v>678290438</v>
      </c>
      <c r="AO350">
        <v>60419800</v>
      </c>
      <c r="AP350">
        <v>4615828917</v>
      </c>
      <c r="AQ350">
        <v>4615828917</v>
      </c>
      <c r="AR350">
        <v>678290438</v>
      </c>
      <c r="AS350">
        <v>0</v>
      </c>
      <c r="AT350">
        <v>2330996519</v>
      </c>
      <c r="AU350">
        <v>2330996519</v>
      </c>
      <c r="AV350">
        <v>2292198438</v>
      </c>
      <c r="AW350">
        <v>262871496</v>
      </c>
      <c r="AX350">
        <v>262871496</v>
      </c>
      <c r="AY350">
        <v>1596341136</v>
      </c>
      <c r="BA350">
        <v>0</v>
      </c>
      <c r="BB350">
        <v>0</v>
      </c>
      <c r="BC350">
        <v>4615828917</v>
      </c>
      <c r="BD350">
        <v>4615828917</v>
      </c>
      <c r="BE350">
        <v>0</v>
      </c>
      <c r="BF350">
        <v>0</v>
      </c>
      <c r="BG350">
        <v>0</v>
      </c>
      <c r="BH350">
        <v>0</v>
      </c>
      <c r="BJ350">
        <v>1596341136</v>
      </c>
      <c r="BK350">
        <v>696352764</v>
      </c>
      <c r="BL350">
        <v>696352764</v>
      </c>
      <c r="BM350">
        <v>1596341136</v>
      </c>
      <c r="BP350">
        <v>0</v>
      </c>
      <c r="BQ350">
        <v>0</v>
      </c>
      <c r="BR350">
        <v>409375618</v>
      </c>
      <c r="BS350">
        <v>60419800</v>
      </c>
    </row>
    <row r="351" spans="1:71">
      <c r="A351" t="s">
        <v>649</v>
      </c>
      <c r="B351" t="s">
        <v>21</v>
      </c>
      <c r="C351">
        <v>2008</v>
      </c>
      <c r="D351" t="s">
        <v>223</v>
      </c>
      <c r="E351">
        <v>2</v>
      </c>
      <c r="F351" t="s">
        <v>224</v>
      </c>
      <c r="G351" t="s">
        <v>644</v>
      </c>
      <c r="H351">
        <v>19973632295</v>
      </c>
      <c r="I351">
        <v>2702526262</v>
      </c>
      <c r="J351">
        <v>5334228926</v>
      </c>
      <c r="K351">
        <v>5334228926</v>
      </c>
      <c r="L351">
        <v>2349806812</v>
      </c>
      <c r="M351">
        <v>13584212803</v>
      </c>
      <c r="N351">
        <v>7028166064</v>
      </c>
      <c r="O351">
        <v>5335391283</v>
      </c>
      <c r="P351">
        <v>5335391283</v>
      </c>
      <c r="Q351">
        <v>0</v>
      </c>
      <c r="R351">
        <v>5818887451</v>
      </c>
      <c r="S351">
        <v>441248802</v>
      </c>
      <c r="T351">
        <v>441248802</v>
      </c>
      <c r="U351">
        <v>1139301572</v>
      </c>
      <c r="V351">
        <v>1391093641</v>
      </c>
      <c r="W351">
        <v>1139301572</v>
      </c>
      <c r="X351">
        <v>441248802</v>
      </c>
      <c r="Y351">
        <v>1139301572</v>
      </c>
      <c r="Z351">
        <v>1391093641</v>
      </c>
      <c r="AA351">
        <v>98048096</v>
      </c>
      <c r="AB351">
        <v>0</v>
      </c>
      <c r="AC351">
        <v>0</v>
      </c>
      <c r="AD351">
        <v>0</v>
      </c>
      <c r="AE351">
        <v>0</v>
      </c>
      <c r="AF351">
        <v>0</v>
      </c>
      <c r="AG351">
        <v>0</v>
      </c>
      <c r="AH351">
        <v>0</v>
      </c>
      <c r="AI351">
        <v>0</v>
      </c>
      <c r="AJ351">
        <v>0</v>
      </c>
      <c r="AK351">
        <v>0</v>
      </c>
      <c r="AL351">
        <v>0</v>
      </c>
      <c r="AM351">
        <v>0</v>
      </c>
      <c r="AN351">
        <v>917783682</v>
      </c>
      <c r="AO351">
        <v>565978263</v>
      </c>
      <c r="AP351">
        <v>22198989174</v>
      </c>
      <c r="AQ351">
        <v>7554965522</v>
      </c>
      <c r="AR351">
        <v>917783682</v>
      </c>
      <c r="AS351">
        <v>0</v>
      </c>
      <c r="AT351">
        <v>9231319589</v>
      </c>
      <c r="AU351">
        <v>9231319589</v>
      </c>
      <c r="AV351">
        <v>9116428733</v>
      </c>
      <c r="AW351">
        <v>305679909</v>
      </c>
      <c r="AX351">
        <v>305679909</v>
      </c>
      <c r="AY351">
        <v>16307468709</v>
      </c>
      <c r="AZ351">
        <v>281335034.5</v>
      </c>
      <c r="BA351">
        <v>0</v>
      </c>
      <c r="BB351">
        <v>0</v>
      </c>
      <c r="BC351">
        <v>22198989174</v>
      </c>
      <c r="BD351">
        <v>22198989174</v>
      </c>
      <c r="BE351">
        <v>0</v>
      </c>
      <c r="BF351">
        <v>0</v>
      </c>
      <c r="BG351">
        <v>0</v>
      </c>
      <c r="BH351">
        <v>0</v>
      </c>
      <c r="BI351">
        <v>9879679196</v>
      </c>
      <c r="BJ351">
        <v>16307468709</v>
      </c>
      <c r="BK351">
        <v>550178198</v>
      </c>
      <c r="BL351">
        <v>550178198</v>
      </c>
      <c r="BM351">
        <v>1663445057</v>
      </c>
      <c r="BN351">
        <v>0</v>
      </c>
      <c r="BO351">
        <v>0</v>
      </c>
      <c r="BP351">
        <v>0</v>
      </c>
      <c r="BQ351">
        <v>0</v>
      </c>
      <c r="BR351">
        <v>256886969</v>
      </c>
      <c r="BS351">
        <v>565978263</v>
      </c>
    </row>
    <row r="352" spans="1:71">
      <c r="A352" t="s">
        <v>650</v>
      </c>
      <c r="B352" t="s">
        <v>22</v>
      </c>
      <c r="C352">
        <v>2008</v>
      </c>
      <c r="D352" t="s">
        <v>215</v>
      </c>
      <c r="E352">
        <v>2</v>
      </c>
      <c r="F352" t="s">
        <v>226</v>
      </c>
      <c r="G352" t="s">
        <v>644</v>
      </c>
      <c r="H352">
        <v>1158597239</v>
      </c>
      <c r="I352">
        <v>79595185</v>
      </c>
      <c r="J352">
        <v>1573022421</v>
      </c>
      <c r="K352">
        <v>1573022421</v>
      </c>
      <c r="L352">
        <v>1541057558</v>
      </c>
      <c r="M352">
        <v>2759223218</v>
      </c>
      <c r="N352">
        <v>1375869510</v>
      </c>
      <c r="O352">
        <v>2354017684</v>
      </c>
      <c r="P352">
        <v>2354017684</v>
      </c>
      <c r="Q352">
        <v>0</v>
      </c>
      <c r="R352">
        <v>2541595077</v>
      </c>
      <c r="S352">
        <v>337708936</v>
      </c>
      <c r="T352">
        <v>337708936</v>
      </c>
      <c r="U352">
        <v>474739028</v>
      </c>
      <c r="V352">
        <v>610439001</v>
      </c>
      <c r="W352">
        <v>474739028</v>
      </c>
      <c r="X352">
        <v>337708936</v>
      </c>
      <c r="Y352">
        <v>474739028</v>
      </c>
      <c r="Z352">
        <v>610439001</v>
      </c>
      <c r="AA352">
        <v>125906911</v>
      </c>
      <c r="AB352">
        <v>0</v>
      </c>
      <c r="AL352">
        <v>0</v>
      </c>
      <c r="AM352">
        <v>0</v>
      </c>
      <c r="AN352">
        <v>255138281</v>
      </c>
      <c r="AO352">
        <v>61425500</v>
      </c>
      <c r="AP352">
        <v>4181593145</v>
      </c>
      <c r="AQ352">
        <v>4181593145</v>
      </c>
      <c r="AR352">
        <v>255138281</v>
      </c>
      <c r="AS352">
        <v>0</v>
      </c>
      <c r="AT352">
        <v>2591611643</v>
      </c>
      <c r="AU352">
        <v>2591611643</v>
      </c>
      <c r="AV352">
        <v>2777666397</v>
      </c>
      <c r="AW352">
        <v>360551109</v>
      </c>
      <c r="AX352">
        <v>360551109</v>
      </c>
      <c r="AY352">
        <v>1614019164</v>
      </c>
      <c r="BA352">
        <v>0</v>
      </c>
      <c r="BB352">
        <v>0</v>
      </c>
      <c r="BC352">
        <v>4181593145</v>
      </c>
      <c r="BD352">
        <v>4181593145</v>
      </c>
      <c r="BE352">
        <v>0</v>
      </c>
      <c r="BF352">
        <v>0</v>
      </c>
      <c r="BG352">
        <v>0</v>
      </c>
      <c r="BH352">
        <v>0</v>
      </c>
      <c r="BJ352">
        <v>1614019164</v>
      </c>
      <c r="BK352">
        <v>1280180869</v>
      </c>
      <c r="BL352">
        <v>1280180869</v>
      </c>
      <c r="BM352">
        <v>1614019164</v>
      </c>
      <c r="BP352">
        <v>0</v>
      </c>
      <c r="BQ352">
        <v>0</v>
      </c>
      <c r="BR352">
        <v>147225931</v>
      </c>
      <c r="BS352">
        <v>61425500</v>
      </c>
    </row>
    <row r="353" spans="1:71">
      <c r="A353" t="s">
        <v>651</v>
      </c>
      <c r="B353" t="s">
        <v>23</v>
      </c>
      <c r="C353">
        <v>2008</v>
      </c>
      <c r="D353" t="s">
        <v>228</v>
      </c>
      <c r="E353">
        <v>5</v>
      </c>
      <c r="F353" t="s">
        <v>229</v>
      </c>
      <c r="G353" t="s">
        <v>644</v>
      </c>
      <c r="H353">
        <v>26444604796</v>
      </c>
      <c r="I353">
        <v>4597869382</v>
      </c>
      <c r="J353">
        <v>11275971586</v>
      </c>
      <c r="K353">
        <v>11275971586</v>
      </c>
      <c r="L353">
        <v>8319424584</v>
      </c>
      <c r="M353">
        <v>14389757215</v>
      </c>
      <c r="N353">
        <v>8804591332</v>
      </c>
      <c r="O353">
        <v>10631440720</v>
      </c>
      <c r="P353">
        <v>10631440720</v>
      </c>
      <c r="Q353">
        <v>0</v>
      </c>
      <c r="R353">
        <v>11203726941</v>
      </c>
      <c r="S353">
        <v>1268554355</v>
      </c>
      <c r="T353">
        <v>1268554355</v>
      </c>
      <c r="U353">
        <v>1171316083</v>
      </c>
      <c r="V353">
        <v>1846639053</v>
      </c>
      <c r="W353">
        <v>1171316083</v>
      </c>
      <c r="X353">
        <v>1268554355</v>
      </c>
      <c r="Y353">
        <v>1171316083</v>
      </c>
      <c r="Z353">
        <v>1846639053</v>
      </c>
      <c r="AA353">
        <v>291162946</v>
      </c>
      <c r="AB353">
        <v>0</v>
      </c>
      <c r="AC353">
        <v>0</v>
      </c>
      <c r="AD353">
        <v>0</v>
      </c>
      <c r="AE353">
        <v>0</v>
      </c>
      <c r="AF353">
        <v>0</v>
      </c>
      <c r="AG353">
        <v>0</v>
      </c>
      <c r="AH353">
        <v>0</v>
      </c>
      <c r="AI353">
        <v>0</v>
      </c>
      <c r="AJ353">
        <v>0</v>
      </c>
      <c r="AK353">
        <v>0</v>
      </c>
      <c r="AL353">
        <v>0</v>
      </c>
      <c r="AM353">
        <v>0</v>
      </c>
      <c r="AN353">
        <v>1445178952</v>
      </c>
      <c r="AO353">
        <v>607437113</v>
      </c>
      <c r="AP353">
        <v>31729052746</v>
      </c>
      <c r="AQ353">
        <v>17013322919</v>
      </c>
      <c r="AR353">
        <v>1445178952</v>
      </c>
      <c r="AS353">
        <v>0</v>
      </c>
      <c r="AT353">
        <v>15786224927</v>
      </c>
      <c r="AU353">
        <v>15786224927</v>
      </c>
      <c r="AV353">
        <v>15997921452</v>
      </c>
      <c r="AW353">
        <v>1065863115</v>
      </c>
      <c r="AX353">
        <v>1065863115</v>
      </c>
      <c r="AY353">
        <v>20298815284</v>
      </c>
      <c r="AZ353">
        <v>184284942.5</v>
      </c>
      <c r="BA353">
        <v>0</v>
      </c>
      <c r="BB353">
        <v>0</v>
      </c>
      <c r="BC353">
        <v>31729052746</v>
      </c>
      <c r="BD353">
        <v>31729052746</v>
      </c>
      <c r="BE353">
        <v>0</v>
      </c>
      <c r="BF353">
        <v>0</v>
      </c>
      <c r="BG353">
        <v>0</v>
      </c>
      <c r="BH353">
        <v>0</v>
      </c>
      <c r="BI353">
        <v>8933156366</v>
      </c>
      <c r="BJ353">
        <v>20298815284</v>
      </c>
      <c r="BK353">
        <v>4019385536</v>
      </c>
      <c r="BL353">
        <v>4019385536</v>
      </c>
      <c r="BM353">
        <v>5583085457</v>
      </c>
      <c r="BN353">
        <v>0</v>
      </c>
      <c r="BO353">
        <v>0</v>
      </c>
      <c r="BP353">
        <v>0</v>
      </c>
      <c r="BQ353">
        <v>0</v>
      </c>
      <c r="BR353">
        <v>665438886</v>
      </c>
      <c r="BS353">
        <v>607437113</v>
      </c>
    </row>
    <row r="354" spans="1:71">
      <c r="A354" t="s">
        <v>652</v>
      </c>
      <c r="B354" t="s">
        <v>24</v>
      </c>
      <c r="C354">
        <v>2008</v>
      </c>
      <c r="D354" t="s">
        <v>231</v>
      </c>
      <c r="E354">
        <v>5</v>
      </c>
      <c r="F354" t="s">
        <v>232</v>
      </c>
      <c r="G354" t="s">
        <v>644</v>
      </c>
      <c r="H354">
        <v>2840678968</v>
      </c>
      <c r="I354">
        <v>649550079</v>
      </c>
      <c r="J354">
        <v>4110374692</v>
      </c>
      <c r="K354">
        <v>4110374692</v>
      </c>
      <c r="L354">
        <v>3927176529</v>
      </c>
      <c r="M354">
        <v>7387853226</v>
      </c>
      <c r="N354">
        <v>5096931565</v>
      </c>
      <c r="O354">
        <v>7319505069</v>
      </c>
      <c r="P354">
        <v>7319505069</v>
      </c>
      <c r="Q354">
        <v>0</v>
      </c>
      <c r="R354">
        <v>7724513437</v>
      </c>
      <c r="S354">
        <v>1423250626</v>
      </c>
      <c r="T354">
        <v>1423250626</v>
      </c>
      <c r="U354">
        <v>882257823</v>
      </c>
      <c r="V354">
        <v>1460511784</v>
      </c>
      <c r="W354">
        <v>882257823</v>
      </c>
      <c r="X354">
        <v>1423250626</v>
      </c>
      <c r="Y354">
        <v>882257823</v>
      </c>
      <c r="Z354">
        <v>1460511784</v>
      </c>
      <c r="AA354">
        <v>256341419</v>
      </c>
      <c r="AB354">
        <v>0</v>
      </c>
      <c r="AL354">
        <v>0</v>
      </c>
      <c r="AM354">
        <v>0</v>
      </c>
      <c r="AN354">
        <v>1130462961</v>
      </c>
      <c r="AO354">
        <v>316914602</v>
      </c>
      <c r="AP354">
        <v>12601594208</v>
      </c>
      <c r="AQ354">
        <v>12601594208</v>
      </c>
      <c r="AR354">
        <v>1130462961</v>
      </c>
      <c r="AS354">
        <v>0</v>
      </c>
      <c r="AT354">
        <v>8291291694</v>
      </c>
      <c r="AU354">
        <v>8291291694</v>
      </c>
      <c r="AV354">
        <v>7915965384</v>
      </c>
      <c r="AW354">
        <v>647735852</v>
      </c>
      <c r="AX354">
        <v>647735852</v>
      </c>
      <c r="AY354">
        <v>4933871180</v>
      </c>
      <c r="BA354">
        <v>0</v>
      </c>
      <c r="BB354">
        <v>0</v>
      </c>
      <c r="BC354">
        <v>12601594208</v>
      </c>
      <c r="BD354">
        <v>12601594208</v>
      </c>
      <c r="BE354">
        <v>0</v>
      </c>
      <c r="BF354">
        <v>0</v>
      </c>
      <c r="BG354">
        <v>0</v>
      </c>
      <c r="BH354">
        <v>0</v>
      </c>
      <c r="BJ354">
        <v>4933871180</v>
      </c>
      <c r="BK354">
        <v>3502568866</v>
      </c>
      <c r="BL354">
        <v>3502568866</v>
      </c>
      <c r="BM354">
        <v>4933871180</v>
      </c>
      <c r="BP354">
        <v>0</v>
      </c>
      <c r="BQ354">
        <v>0</v>
      </c>
      <c r="BR354">
        <v>590343925</v>
      </c>
      <c r="BS354">
        <v>316914602</v>
      </c>
    </row>
    <row r="355" spans="1:71">
      <c r="A355" t="s">
        <v>653</v>
      </c>
      <c r="B355" t="s">
        <v>25</v>
      </c>
      <c r="C355">
        <v>2008</v>
      </c>
      <c r="D355" t="s">
        <v>207</v>
      </c>
      <c r="E355">
        <v>8</v>
      </c>
      <c r="F355" t="s">
        <v>234</v>
      </c>
      <c r="G355" t="s">
        <v>644</v>
      </c>
      <c r="H355">
        <v>88143138168</v>
      </c>
      <c r="I355">
        <v>19904924276</v>
      </c>
      <c r="J355">
        <v>45919643839</v>
      </c>
      <c r="K355">
        <v>45919643839</v>
      </c>
      <c r="L355">
        <v>38788769692</v>
      </c>
      <c r="M355">
        <v>97279980582</v>
      </c>
      <c r="N355">
        <v>42006172716</v>
      </c>
      <c r="O355">
        <v>47327015740</v>
      </c>
      <c r="P355">
        <v>47327015740</v>
      </c>
      <c r="Q355">
        <v>0</v>
      </c>
      <c r="R355">
        <v>59716668050</v>
      </c>
      <c r="S355">
        <v>3939491398</v>
      </c>
      <c r="T355">
        <v>3939491398</v>
      </c>
      <c r="U355">
        <v>19993724790</v>
      </c>
      <c r="V355">
        <v>28603808244</v>
      </c>
      <c r="W355">
        <v>19993724790</v>
      </c>
      <c r="X355">
        <v>3939491398</v>
      </c>
      <c r="Y355">
        <v>19993724790</v>
      </c>
      <c r="Z355">
        <v>28603808244</v>
      </c>
      <c r="AA355">
        <v>2830588320</v>
      </c>
      <c r="AB355">
        <v>0</v>
      </c>
      <c r="AC355">
        <v>0</v>
      </c>
      <c r="AD355">
        <v>0</v>
      </c>
      <c r="AE355">
        <v>0</v>
      </c>
      <c r="AF355">
        <v>0</v>
      </c>
      <c r="AG355">
        <v>0</v>
      </c>
      <c r="AH355">
        <v>0</v>
      </c>
      <c r="AI355">
        <v>0</v>
      </c>
      <c r="AJ355">
        <v>0</v>
      </c>
      <c r="AK355">
        <v>0</v>
      </c>
      <c r="AL355">
        <v>0</v>
      </c>
      <c r="AM355">
        <v>0</v>
      </c>
      <c r="AN355">
        <v>19429984275</v>
      </c>
      <c r="AO355">
        <v>6094035280</v>
      </c>
      <c r="AP355">
        <v>120136782766</v>
      </c>
      <c r="AQ355">
        <v>91919926649</v>
      </c>
      <c r="AR355">
        <v>19429984275</v>
      </c>
      <c r="AS355">
        <v>0</v>
      </c>
      <c r="AT355">
        <v>54293286336</v>
      </c>
      <c r="AU355">
        <v>54293286336</v>
      </c>
      <c r="AV355">
        <v>53020040078</v>
      </c>
      <c r="AW355">
        <v>4332890867</v>
      </c>
      <c r="AX355">
        <v>4332890867</v>
      </c>
      <c r="AY355">
        <v>60826278580</v>
      </c>
      <c r="AZ355">
        <v>267168266</v>
      </c>
      <c r="BA355">
        <v>0</v>
      </c>
      <c r="BB355">
        <v>0</v>
      </c>
      <c r="BC355">
        <v>120136782766</v>
      </c>
      <c r="BD355">
        <v>120136782766</v>
      </c>
      <c r="BE355">
        <v>0</v>
      </c>
      <c r="BF355">
        <v>0</v>
      </c>
      <c r="BG355">
        <v>0</v>
      </c>
      <c r="BH355">
        <v>0</v>
      </c>
      <c r="BI355">
        <v>18750073516</v>
      </c>
      <c r="BJ355">
        <v>60826278580</v>
      </c>
      <c r="BK355">
        <v>10942604495</v>
      </c>
      <c r="BL355">
        <v>10942604495</v>
      </c>
      <c r="BM355">
        <v>32609422463</v>
      </c>
      <c r="BN355">
        <v>0</v>
      </c>
      <c r="BO355">
        <v>0</v>
      </c>
      <c r="BP355">
        <v>0</v>
      </c>
      <c r="BQ355">
        <v>0</v>
      </c>
      <c r="BR355">
        <v>11559814919</v>
      </c>
      <c r="BS355">
        <v>6094035280</v>
      </c>
    </row>
    <row r="356" spans="1:71">
      <c r="A356" t="s">
        <v>654</v>
      </c>
      <c r="B356" t="s">
        <v>26</v>
      </c>
      <c r="C356">
        <v>2008</v>
      </c>
      <c r="D356" t="s">
        <v>212</v>
      </c>
      <c r="E356">
        <v>2</v>
      </c>
      <c r="F356" t="s">
        <v>236</v>
      </c>
      <c r="G356" t="s">
        <v>644</v>
      </c>
      <c r="H356">
        <v>1379228339</v>
      </c>
      <c r="I356">
        <v>-30596517</v>
      </c>
      <c r="J356">
        <v>1340864055</v>
      </c>
      <c r="K356">
        <v>1340864055</v>
      </c>
      <c r="L356">
        <v>1295346238</v>
      </c>
      <c r="M356">
        <v>2114993259</v>
      </c>
      <c r="N356">
        <v>1866742289</v>
      </c>
      <c r="O356">
        <v>2875380240</v>
      </c>
      <c r="P356">
        <v>2875380240</v>
      </c>
      <c r="Q356">
        <v>0</v>
      </c>
      <c r="R356">
        <v>2933281404</v>
      </c>
      <c r="S356">
        <v>459560829</v>
      </c>
      <c r="T356">
        <v>459560829</v>
      </c>
      <c r="U356">
        <v>124687629</v>
      </c>
      <c r="V356">
        <v>134935896</v>
      </c>
      <c r="W356">
        <v>124687629</v>
      </c>
      <c r="X356">
        <v>459560829</v>
      </c>
      <c r="Y356">
        <v>124687629</v>
      </c>
      <c r="Z356">
        <v>134935896</v>
      </c>
      <c r="AA356">
        <v>131920887</v>
      </c>
      <c r="AB356">
        <v>0</v>
      </c>
      <c r="AL356">
        <v>0</v>
      </c>
      <c r="AM356">
        <v>0</v>
      </c>
      <c r="AN356">
        <v>63528299</v>
      </c>
      <c r="AO356">
        <v>14499390</v>
      </c>
      <c r="AP356">
        <v>4091632628</v>
      </c>
      <c r="AQ356">
        <v>4091632628</v>
      </c>
      <c r="AR356">
        <v>63528299</v>
      </c>
      <c r="AS356">
        <v>0</v>
      </c>
      <c r="AT356">
        <v>3129605760</v>
      </c>
      <c r="AU356">
        <v>3129605760</v>
      </c>
      <c r="AV356">
        <v>3065981576</v>
      </c>
      <c r="AW356">
        <v>163955340</v>
      </c>
      <c r="AX356">
        <v>163955340</v>
      </c>
      <c r="AY356">
        <v>1108803771</v>
      </c>
      <c r="BA356">
        <v>0</v>
      </c>
      <c r="BB356">
        <v>0</v>
      </c>
      <c r="BC356">
        <v>4091632628</v>
      </c>
      <c r="BD356">
        <v>4091632628</v>
      </c>
      <c r="BE356">
        <v>0</v>
      </c>
      <c r="BF356">
        <v>0</v>
      </c>
      <c r="BG356">
        <v>0</v>
      </c>
      <c r="BH356">
        <v>0</v>
      </c>
      <c r="BJ356">
        <v>1108803771</v>
      </c>
      <c r="BK356">
        <v>1003703669</v>
      </c>
      <c r="BL356">
        <v>1003703669</v>
      </c>
      <c r="BM356">
        <v>1108803771</v>
      </c>
      <c r="BP356">
        <v>0</v>
      </c>
      <c r="BQ356">
        <v>0</v>
      </c>
      <c r="BR356">
        <v>11837440</v>
      </c>
      <c r="BS356">
        <v>14499390</v>
      </c>
    </row>
    <row r="357" spans="1:71">
      <c r="A357" t="s">
        <v>655</v>
      </c>
      <c r="B357" t="s">
        <v>27</v>
      </c>
      <c r="C357">
        <v>2008</v>
      </c>
      <c r="D357" t="s">
        <v>228</v>
      </c>
      <c r="E357">
        <v>4</v>
      </c>
      <c r="F357" t="s">
        <v>238</v>
      </c>
      <c r="G357" t="s">
        <v>644</v>
      </c>
      <c r="H357">
        <v>16050806465</v>
      </c>
      <c r="I357">
        <v>2883499114</v>
      </c>
      <c r="J357">
        <v>10290014187</v>
      </c>
      <c r="K357">
        <v>10290014187</v>
      </c>
      <c r="L357">
        <v>7474213106</v>
      </c>
      <c r="M357">
        <v>9567141419</v>
      </c>
      <c r="N357">
        <v>5557678854</v>
      </c>
      <c r="O357">
        <v>8878241756</v>
      </c>
      <c r="P357">
        <v>8878241756</v>
      </c>
      <c r="Q357">
        <v>0</v>
      </c>
      <c r="R357">
        <v>9705194925</v>
      </c>
      <c r="S357">
        <v>1032980347</v>
      </c>
      <c r="T357">
        <v>1032980347</v>
      </c>
      <c r="U357">
        <v>1181564615</v>
      </c>
      <c r="V357">
        <v>1527530450</v>
      </c>
      <c r="W357">
        <v>1181564615</v>
      </c>
      <c r="X357">
        <v>1032980347</v>
      </c>
      <c r="Y357">
        <v>1181564615</v>
      </c>
      <c r="Z357">
        <v>1527530450</v>
      </c>
      <c r="AA357">
        <v>301041555</v>
      </c>
      <c r="AB357">
        <v>0</v>
      </c>
      <c r="AC357">
        <v>0</v>
      </c>
      <c r="AD357">
        <v>0</v>
      </c>
      <c r="AE357">
        <v>0</v>
      </c>
      <c r="AF357">
        <v>0</v>
      </c>
      <c r="AG357">
        <v>0</v>
      </c>
      <c r="AH357">
        <v>0</v>
      </c>
      <c r="AI357">
        <v>0</v>
      </c>
      <c r="AJ357">
        <v>0</v>
      </c>
      <c r="AK357">
        <v>0</v>
      </c>
      <c r="AL357">
        <v>0</v>
      </c>
      <c r="AM357">
        <v>0</v>
      </c>
      <c r="AN357">
        <v>1043687676</v>
      </c>
      <c r="AO357">
        <v>573586486</v>
      </c>
      <c r="AP357">
        <v>27033888635</v>
      </c>
      <c r="AQ357">
        <v>14017415026</v>
      </c>
      <c r="AR357">
        <v>1043687676</v>
      </c>
      <c r="AS357">
        <v>0</v>
      </c>
      <c r="AT357">
        <v>13821609587</v>
      </c>
      <c r="AU357">
        <v>13821609587</v>
      </c>
      <c r="AV357">
        <v>13909752409</v>
      </c>
      <c r="AW357">
        <v>805978743</v>
      </c>
      <c r="AX357">
        <v>805978743</v>
      </c>
      <c r="AY357">
        <v>17264185408</v>
      </c>
      <c r="AZ357">
        <v>254185536.5</v>
      </c>
      <c r="BA357">
        <v>0</v>
      </c>
      <c r="BB357">
        <v>0</v>
      </c>
      <c r="BC357">
        <v>27033888635</v>
      </c>
      <c r="BD357">
        <v>27033888635</v>
      </c>
      <c r="BE357">
        <v>0</v>
      </c>
      <c r="BF357">
        <v>0</v>
      </c>
      <c r="BG357">
        <v>0</v>
      </c>
      <c r="BH357">
        <v>0</v>
      </c>
      <c r="BI357">
        <v>8267964642</v>
      </c>
      <c r="BJ357">
        <v>17264185408</v>
      </c>
      <c r="BK357">
        <v>3044001866</v>
      </c>
      <c r="BL357">
        <v>3044001866</v>
      </c>
      <c r="BM357">
        <v>4247711799</v>
      </c>
      <c r="BN357">
        <v>0</v>
      </c>
      <c r="BO357">
        <v>0</v>
      </c>
      <c r="BP357">
        <v>0</v>
      </c>
      <c r="BQ357">
        <v>0</v>
      </c>
      <c r="BR357">
        <v>413586390</v>
      </c>
      <c r="BS357">
        <v>573586486</v>
      </c>
    </row>
    <row r="358" spans="1:71">
      <c r="A358" t="s">
        <v>656</v>
      </c>
      <c r="B358" t="s">
        <v>28</v>
      </c>
      <c r="C358">
        <v>2008</v>
      </c>
      <c r="D358" t="s">
        <v>228</v>
      </c>
      <c r="E358">
        <v>6</v>
      </c>
      <c r="F358" t="s">
        <v>240</v>
      </c>
      <c r="G358" t="s">
        <v>644</v>
      </c>
      <c r="H358">
        <v>21994619564</v>
      </c>
      <c r="I358">
        <v>2052598151</v>
      </c>
      <c r="J358">
        <v>11172135304</v>
      </c>
      <c r="K358">
        <v>11172135304</v>
      </c>
      <c r="L358">
        <v>8355996474</v>
      </c>
      <c r="M358">
        <v>13615073908</v>
      </c>
      <c r="N358">
        <v>7639657020</v>
      </c>
      <c r="O358">
        <v>11790042976</v>
      </c>
      <c r="P358">
        <v>11790042976</v>
      </c>
      <c r="Q358">
        <v>0</v>
      </c>
      <c r="R358">
        <v>12755107333</v>
      </c>
      <c r="S358">
        <v>1841521595</v>
      </c>
      <c r="T358">
        <v>1841521595</v>
      </c>
      <c r="U358">
        <v>1624283898</v>
      </c>
      <c r="V358">
        <v>2388854245</v>
      </c>
      <c r="W358">
        <v>1624283898</v>
      </c>
      <c r="X358">
        <v>1841521595</v>
      </c>
      <c r="Y358">
        <v>1624283898</v>
      </c>
      <c r="Z358">
        <v>2388854245</v>
      </c>
      <c r="AA358">
        <v>497007455</v>
      </c>
      <c r="AB358">
        <v>0</v>
      </c>
      <c r="AC358">
        <v>0</v>
      </c>
      <c r="AD358">
        <v>0</v>
      </c>
      <c r="AE358">
        <v>0</v>
      </c>
      <c r="AF358">
        <v>0</v>
      </c>
      <c r="AG358">
        <v>0</v>
      </c>
      <c r="AH358">
        <v>0</v>
      </c>
      <c r="AI358">
        <v>0</v>
      </c>
      <c r="AJ358">
        <v>0</v>
      </c>
      <c r="AK358">
        <v>0</v>
      </c>
      <c r="AL358">
        <v>0</v>
      </c>
      <c r="AM358">
        <v>0</v>
      </c>
      <c r="AN358">
        <v>1343809175</v>
      </c>
      <c r="AO358">
        <v>531748158</v>
      </c>
      <c r="AP358">
        <v>31999009020</v>
      </c>
      <c r="AQ358">
        <v>20132525940</v>
      </c>
      <c r="AR358">
        <v>1343809175</v>
      </c>
      <c r="AS358">
        <v>0</v>
      </c>
      <c r="AT358">
        <v>17600358656</v>
      </c>
      <c r="AU358">
        <v>17600358656</v>
      </c>
      <c r="AV358">
        <v>17527623808</v>
      </c>
      <c r="AW358">
        <v>1275351491</v>
      </c>
      <c r="AX358">
        <v>1275351491</v>
      </c>
      <c r="AY358">
        <v>19117412295</v>
      </c>
      <c r="AZ358">
        <v>96936414</v>
      </c>
      <c r="BA358">
        <v>0</v>
      </c>
      <c r="BB358">
        <v>0</v>
      </c>
      <c r="BC358">
        <v>31999009020</v>
      </c>
      <c r="BD358">
        <v>31999009020</v>
      </c>
      <c r="BE358">
        <v>0</v>
      </c>
      <c r="BF358">
        <v>0</v>
      </c>
      <c r="BG358">
        <v>0</v>
      </c>
      <c r="BH358">
        <v>0</v>
      </c>
      <c r="BI358">
        <v>7659600056</v>
      </c>
      <c r="BJ358">
        <v>19117412295</v>
      </c>
      <c r="BK358">
        <v>5343487258</v>
      </c>
      <c r="BL358">
        <v>5343487258</v>
      </c>
      <c r="BM358">
        <v>7250929215</v>
      </c>
      <c r="BN358">
        <v>0</v>
      </c>
      <c r="BO358">
        <v>0</v>
      </c>
      <c r="BP358">
        <v>0</v>
      </c>
      <c r="BQ358">
        <v>0</v>
      </c>
      <c r="BR358">
        <v>646618443</v>
      </c>
      <c r="BS358">
        <v>531748158</v>
      </c>
    </row>
    <row r="359" spans="1:71">
      <c r="A359" t="s">
        <v>657</v>
      </c>
      <c r="B359" t="s">
        <v>29</v>
      </c>
      <c r="C359">
        <v>2008</v>
      </c>
      <c r="D359" t="s">
        <v>231</v>
      </c>
      <c r="E359">
        <v>4</v>
      </c>
      <c r="F359" t="s">
        <v>242</v>
      </c>
      <c r="G359" t="s">
        <v>644</v>
      </c>
      <c r="H359">
        <v>1346462641</v>
      </c>
      <c r="I359">
        <v>195385748</v>
      </c>
      <c r="J359">
        <v>1930504957</v>
      </c>
      <c r="K359">
        <v>1930504957</v>
      </c>
      <c r="L359">
        <v>1893302003</v>
      </c>
      <c r="M359">
        <v>3185695106</v>
      </c>
      <c r="N359">
        <v>2462701491</v>
      </c>
      <c r="O359">
        <v>3496115935</v>
      </c>
      <c r="P359">
        <v>3496115935</v>
      </c>
      <c r="Q359">
        <v>0</v>
      </c>
      <c r="R359">
        <v>3683651868</v>
      </c>
      <c r="S359">
        <v>976357271</v>
      </c>
      <c r="T359">
        <v>976357271</v>
      </c>
      <c r="U359">
        <v>297583360</v>
      </c>
      <c r="V359">
        <v>457402643</v>
      </c>
      <c r="W359">
        <v>297583360</v>
      </c>
      <c r="X359">
        <v>976357271</v>
      </c>
      <c r="Y359">
        <v>297583360</v>
      </c>
      <c r="Z359">
        <v>457402643</v>
      </c>
      <c r="AA359">
        <v>152872298</v>
      </c>
      <c r="AB359">
        <v>0</v>
      </c>
      <c r="AL359">
        <v>0</v>
      </c>
      <c r="AM359">
        <v>0</v>
      </c>
      <c r="AN359">
        <v>265430403</v>
      </c>
      <c r="AO359">
        <v>77354641</v>
      </c>
      <c r="AP359">
        <v>6682452566</v>
      </c>
      <c r="AQ359">
        <v>6682452566</v>
      </c>
      <c r="AR359">
        <v>265430403</v>
      </c>
      <c r="AS359">
        <v>0</v>
      </c>
      <c r="AT359">
        <v>4569432453</v>
      </c>
      <c r="AU359">
        <v>4569432453</v>
      </c>
      <c r="AV359">
        <v>4824101051</v>
      </c>
      <c r="AW359">
        <v>364562333</v>
      </c>
      <c r="AX359">
        <v>364562333</v>
      </c>
      <c r="AY359">
        <v>2977222338</v>
      </c>
      <c r="BA359">
        <v>0</v>
      </c>
      <c r="BB359">
        <v>0</v>
      </c>
      <c r="BC359">
        <v>6682452566</v>
      </c>
      <c r="BD359">
        <v>6682452566</v>
      </c>
      <c r="BE359">
        <v>0</v>
      </c>
      <c r="BF359">
        <v>0</v>
      </c>
      <c r="BG359">
        <v>0</v>
      </c>
      <c r="BH359">
        <v>0</v>
      </c>
      <c r="BJ359">
        <v>2977222338</v>
      </c>
      <c r="BK359">
        <v>2584891710</v>
      </c>
      <c r="BL359">
        <v>2584891710</v>
      </c>
      <c r="BM359">
        <v>2977222338</v>
      </c>
      <c r="BP359">
        <v>0</v>
      </c>
      <c r="BQ359">
        <v>0</v>
      </c>
      <c r="BR359">
        <v>162098666</v>
      </c>
      <c r="BS359">
        <v>77354641</v>
      </c>
    </row>
    <row r="360" spans="1:71">
      <c r="A360" t="s">
        <v>658</v>
      </c>
      <c r="B360" t="s">
        <v>30</v>
      </c>
      <c r="C360">
        <v>2008</v>
      </c>
      <c r="D360" t="s">
        <v>231</v>
      </c>
      <c r="E360">
        <v>5</v>
      </c>
      <c r="F360" t="s">
        <v>244</v>
      </c>
      <c r="G360" t="s">
        <v>644</v>
      </c>
      <c r="H360">
        <v>2053779695</v>
      </c>
      <c r="I360">
        <v>-142866941</v>
      </c>
      <c r="J360">
        <v>3666053942</v>
      </c>
      <c r="K360">
        <v>3666053942</v>
      </c>
      <c r="L360">
        <v>3573683271</v>
      </c>
      <c r="M360">
        <v>6751893517</v>
      </c>
      <c r="N360">
        <v>4874362417</v>
      </c>
      <c r="O360">
        <v>7302820143</v>
      </c>
      <c r="P360">
        <v>7302820143</v>
      </c>
      <c r="Q360">
        <v>0</v>
      </c>
      <c r="R360">
        <v>7728018240</v>
      </c>
      <c r="S360">
        <v>1518623738</v>
      </c>
      <c r="T360">
        <v>1518623738</v>
      </c>
      <c r="U360">
        <v>703851345</v>
      </c>
      <c r="V360">
        <v>1258309500</v>
      </c>
      <c r="W360">
        <v>703851345</v>
      </c>
      <c r="X360">
        <v>1518623738</v>
      </c>
      <c r="Y360">
        <v>703851345</v>
      </c>
      <c r="Z360">
        <v>1258309500</v>
      </c>
      <c r="AA360">
        <v>387564429</v>
      </c>
      <c r="AB360">
        <v>0</v>
      </c>
      <c r="AL360">
        <v>0</v>
      </c>
      <c r="AM360">
        <v>0</v>
      </c>
      <c r="AN360">
        <v>779933928</v>
      </c>
      <c r="AO360">
        <v>140678000</v>
      </c>
      <c r="AP360">
        <v>13946137793</v>
      </c>
      <c r="AQ360">
        <v>13946137793</v>
      </c>
      <c r="AR360">
        <v>779933928</v>
      </c>
      <c r="AS360">
        <v>0</v>
      </c>
      <c r="AT360">
        <v>9969128975</v>
      </c>
      <c r="AU360">
        <v>9969128975</v>
      </c>
      <c r="AV360">
        <v>10114670866</v>
      </c>
      <c r="AW360">
        <v>596453650</v>
      </c>
      <c r="AX360">
        <v>596453650</v>
      </c>
      <c r="AY360">
        <v>6039187346</v>
      </c>
      <c r="BA360">
        <v>0</v>
      </c>
      <c r="BB360">
        <v>0</v>
      </c>
      <c r="BC360">
        <v>13946137793</v>
      </c>
      <c r="BD360">
        <v>13946137793</v>
      </c>
      <c r="BE360">
        <v>0</v>
      </c>
      <c r="BF360">
        <v>0</v>
      </c>
      <c r="BG360">
        <v>0</v>
      </c>
      <c r="BH360">
        <v>0</v>
      </c>
      <c r="BJ360">
        <v>6039187346</v>
      </c>
      <c r="BK360">
        <v>4992680071</v>
      </c>
      <c r="BL360">
        <v>4992680071</v>
      </c>
      <c r="BM360">
        <v>6039187346</v>
      </c>
      <c r="BP360">
        <v>0</v>
      </c>
      <c r="BQ360">
        <v>0</v>
      </c>
      <c r="BR360">
        <v>542131598</v>
      </c>
      <c r="BS360">
        <v>140678000</v>
      </c>
    </row>
    <row r="361" spans="1:71">
      <c r="A361" t="s">
        <v>659</v>
      </c>
      <c r="B361" t="s">
        <v>31</v>
      </c>
      <c r="C361">
        <v>2008</v>
      </c>
      <c r="D361" t="s">
        <v>228</v>
      </c>
      <c r="E361">
        <v>7</v>
      </c>
      <c r="F361" t="s">
        <v>246</v>
      </c>
      <c r="G361" t="s">
        <v>644</v>
      </c>
      <c r="H361">
        <v>69498902427</v>
      </c>
      <c r="I361">
        <v>14197506844</v>
      </c>
      <c r="J361">
        <v>20253264675</v>
      </c>
      <c r="K361">
        <v>20253264675</v>
      </c>
      <c r="L361">
        <v>16213720696</v>
      </c>
      <c r="M361">
        <v>40626579436</v>
      </c>
      <c r="N361">
        <v>25332456376</v>
      </c>
      <c r="O361">
        <v>36516642581</v>
      </c>
      <c r="P361">
        <v>36516642581</v>
      </c>
      <c r="Q361">
        <v>0</v>
      </c>
      <c r="R361">
        <v>39277184086</v>
      </c>
      <c r="S361">
        <v>5412826570</v>
      </c>
      <c r="T361">
        <v>5412826570</v>
      </c>
      <c r="U361">
        <v>6338200440</v>
      </c>
      <c r="V361">
        <v>8930946967</v>
      </c>
      <c r="W361">
        <v>6338200440</v>
      </c>
      <c r="X361">
        <v>5412826570</v>
      </c>
      <c r="Y361">
        <v>6338200440</v>
      </c>
      <c r="Z361">
        <v>8930946967</v>
      </c>
      <c r="AA361">
        <v>2136418119</v>
      </c>
      <c r="AB361">
        <v>0</v>
      </c>
      <c r="AC361">
        <v>0</v>
      </c>
      <c r="AD361">
        <v>0</v>
      </c>
      <c r="AE361">
        <v>0</v>
      </c>
      <c r="AF361">
        <v>0</v>
      </c>
      <c r="AG361">
        <v>0</v>
      </c>
      <c r="AH361">
        <v>0</v>
      </c>
      <c r="AI361">
        <v>0</v>
      </c>
      <c r="AJ361">
        <v>0</v>
      </c>
      <c r="AK361">
        <v>0</v>
      </c>
      <c r="AL361">
        <v>0</v>
      </c>
      <c r="AM361">
        <v>0</v>
      </c>
      <c r="AN361">
        <v>4761877526</v>
      </c>
      <c r="AO361">
        <v>1120421796</v>
      </c>
      <c r="AP361">
        <v>74521601105</v>
      </c>
      <c r="AQ361">
        <v>56547421236</v>
      </c>
      <c r="AR361">
        <v>4761877526</v>
      </c>
      <c r="AS361">
        <v>0</v>
      </c>
      <c r="AT361">
        <v>41134077219</v>
      </c>
      <c r="AU361">
        <v>41134077219</v>
      </c>
      <c r="AV361">
        <v>41172880844</v>
      </c>
      <c r="AW361">
        <v>2619778014</v>
      </c>
      <c r="AX361">
        <v>2619778014</v>
      </c>
      <c r="AY361">
        <v>34799148394</v>
      </c>
      <c r="AZ361">
        <v>239674643.5</v>
      </c>
      <c r="BA361">
        <v>0</v>
      </c>
      <c r="BB361">
        <v>0</v>
      </c>
      <c r="BC361">
        <v>74521601105</v>
      </c>
      <c r="BD361">
        <v>74521601105</v>
      </c>
      <c r="BE361">
        <v>0</v>
      </c>
      <c r="BF361">
        <v>0</v>
      </c>
      <c r="BG361">
        <v>0</v>
      </c>
      <c r="BH361">
        <v>0</v>
      </c>
      <c r="BI361">
        <v>11269929048</v>
      </c>
      <c r="BJ361">
        <v>34799148394</v>
      </c>
      <c r="BK361">
        <v>10360343438</v>
      </c>
      <c r="BL361">
        <v>10360343438</v>
      </c>
      <c r="BM361">
        <v>16824968525</v>
      </c>
      <c r="BN361">
        <v>0</v>
      </c>
      <c r="BO361">
        <v>0</v>
      </c>
      <c r="BP361">
        <v>0</v>
      </c>
      <c r="BQ361">
        <v>0</v>
      </c>
      <c r="BR361">
        <v>3077187751</v>
      </c>
      <c r="BS361">
        <v>1120421796</v>
      </c>
    </row>
    <row r="362" spans="1:71">
      <c r="A362" t="s">
        <v>660</v>
      </c>
      <c r="B362" t="s">
        <v>32</v>
      </c>
      <c r="C362">
        <v>2008</v>
      </c>
      <c r="D362" t="s">
        <v>215</v>
      </c>
      <c r="E362">
        <v>1</v>
      </c>
      <c r="F362" t="s">
        <v>248</v>
      </c>
      <c r="G362" t="s">
        <v>644</v>
      </c>
      <c r="H362">
        <v>440768374</v>
      </c>
      <c r="I362">
        <v>325411634</v>
      </c>
      <c r="J362">
        <v>903398799</v>
      </c>
      <c r="K362">
        <v>903398799</v>
      </c>
      <c r="L362">
        <v>880361054</v>
      </c>
      <c r="M362">
        <v>873667256</v>
      </c>
      <c r="N362">
        <v>616780334</v>
      </c>
      <c r="O362">
        <v>2532827312</v>
      </c>
      <c r="P362">
        <v>2532827312</v>
      </c>
      <c r="Q362">
        <v>0</v>
      </c>
      <c r="R362">
        <v>2645151699</v>
      </c>
      <c r="S362">
        <v>393896282</v>
      </c>
      <c r="T362">
        <v>393896282</v>
      </c>
      <c r="U362">
        <v>253137073</v>
      </c>
      <c r="V362">
        <v>261594312</v>
      </c>
      <c r="W362">
        <v>253137073</v>
      </c>
      <c r="X362">
        <v>393896282</v>
      </c>
      <c r="Y362">
        <v>253137073</v>
      </c>
      <c r="Z362">
        <v>261594312</v>
      </c>
      <c r="AA362">
        <v>12487645</v>
      </c>
      <c r="AB362">
        <v>0</v>
      </c>
      <c r="AL362">
        <v>0</v>
      </c>
      <c r="AM362">
        <v>0</v>
      </c>
      <c r="AN362">
        <v>67234575</v>
      </c>
      <c r="AO362">
        <v>42264408</v>
      </c>
      <c r="AP362">
        <v>2998250802</v>
      </c>
      <c r="AQ362">
        <v>2893497024</v>
      </c>
      <c r="AR362">
        <v>67234575</v>
      </c>
      <c r="AS362">
        <v>0</v>
      </c>
      <c r="AT362">
        <v>1955486439</v>
      </c>
      <c r="AU362">
        <v>1955486439</v>
      </c>
      <c r="AV362">
        <v>1987357063</v>
      </c>
      <c r="AW362">
        <v>195538123</v>
      </c>
      <c r="AX362">
        <v>195538123</v>
      </c>
      <c r="AY362">
        <v>347854988</v>
      </c>
      <c r="BA362">
        <v>0</v>
      </c>
      <c r="BB362">
        <v>0</v>
      </c>
      <c r="BC362">
        <v>2998250802</v>
      </c>
      <c r="BD362">
        <v>2998250802</v>
      </c>
      <c r="BE362">
        <v>0</v>
      </c>
      <c r="BF362">
        <v>0</v>
      </c>
      <c r="BG362">
        <v>0</v>
      </c>
      <c r="BH362">
        <v>0</v>
      </c>
      <c r="BJ362">
        <v>347854988</v>
      </c>
      <c r="BK362">
        <v>142969497</v>
      </c>
      <c r="BL362">
        <v>142969497</v>
      </c>
      <c r="BM362">
        <v>243101210</v>
      </c>
      <c r="BP362">
        <v>0</v>
      </c>
      <c r="BQ362">
        <v>0</v>
      </c>
      <c r="BR362">
        <v>11492721</v>
      </c>
      <c r="BS362">
        <v>42264408</v>
      </c>
    </row>
    <row r="363" spans="1:71">
      <c r="A363" t="s">
        <v>661</v>
      </c>
      <c r="B363" t="s">
        <v>33</v>
      </c>
      <c r="C363">
        <v>2008</v>
      </c>
      <c r="D363" t="s">
        <v>231</v>
      </c>
      <c r="E363">
        <v>4</v>
      </c>
      <c r="F363" t="s">
        <v>250</v>
      </c>
      <c r="G363" t="s">
        <v>644</v>
      </c>
      <c r="H363">
        <v>2892419514</v>
      </c>
      <c r="I363">
        <v>57252781</v>
      </c>
      <c r="J363">
        <v>2983229246</v>
      </c>
      <c r="K363">
        <v>2983229246</v>
      </c>
      <c r="L363">
        <v>2910215628</v>
      </c>
      <c r="M363">
        <v>5980256156</v>
      </c>
      <c r="N363">
        <v>4451213108</v>
      </c>
      <c r="O363">
        <v>5975041696</v>
      </c>
      <c r="P363">
        <v>5975041696</v>
      </c>
      <c r="Q363">
        <v>0</v>
      </c>
      <c r="R363">
        <v>6238451071</v>
      </c>
      <c r="S363">
        <v>1073471999</v>
      </c>
      <c r="T363">
        <v>1073471999</v>
      </c>
      <c r="U363">
        <v>793074165</v>
      </c>
      <c r="V363">
        <v>978122259</v>
      </c>
      <c r="W363">
        <v>793074165</v>
      </c>
      <c r="X363">
        <v>1073471999</v>
      </c>
      <c r="Y363">
        <v>793074165</v>
      </c>
      <c r="Z363">
        <v>978122259</v>
      </c>
      <c r="AA363">
        <v>205424209</v>
      </c>
      <c r="AB363">
        <v>0</v>
      </c>
      <c r="AL363">
        <v>0</v>
      </c>
      <c r="AM363">
        <v>0</v>
      </c>
      <c r="AN363">
        <v>651640397</v>
      </c>
      <c r="AO363">
        <v>313530271</v>
      </c>
      <c r="AP363">
        <v>10176268579</v>
      </c>
      <c r="AQ363">
        <v>10176268579</v>
      </c>
      <c r="AR363">
        <v>651640397</v>
      </c>
      <c r="AS363">
        <v>0</v>
      </c>
      <c r="AT363">
        <v>7283020799</v>
      </c>
      <c r="AU363">
        <v>7283020799</v>
      </c>
      <c r="AV363">
        <v>6977987831</v>
      </c>
      <c r="AW363">
        <v>483217299</v>
      </c>
      <c r="AX363">
        <v>483217299</v>
      </c>
      <c r="AY363">
        <v>3924105169</v>
      </c>
      <c r="BA363">
        <v>0</v>
      </c>
      <c r="BB363">
        <v>0</v>
      </c>
      <c r="BC363">
        <v>10176268579</v>
      </c>
      <c r="BD363">
        <v>10176268579</v>
      </c>
      <c r="BE363">
        <v>0</v>
      </c>
      <c r="BF363">
        <v>0</v>
      </c>
      <c r="BG363">
        <v>0</v>
      </c>
      <c r="BH363">
        <v>0</v>
      </c>
      <c r="BJ363">
        <v>3924105169</v>
      </c>
      <c r="BK363">
        <v>3008077084</v>
      </c>
      <c r="BL363">
        <v>3008077084</v>
      </c>
      <c r="BM363">
        <v>3924105169</v>
      </c>
      <c r="BP363">
        <v>0</v>
      </c>
      <c r="BQ363">
        <v>0</v>
      </c>
      <c r="BR363">
        <v>186395549</v>
      </c>
      <c r="BS363">
        <v>313530271</v>
      </c>
    </row>
    <row r="364" spans="1:71">
      <c r="A364" t="s">
        <v>662</v>
      </c>
      <c r="B364" t="s">
        <v>34</v>
      </c>
      <c r="C364">
        <v>2008</v>
      </c>
      <c r="D364" t="s">
        <v>228</v>
      </c>
      <c r="E364">
        <v>5</v>
      </c>
      <c r="F364" t="s">
        <v>252</v>
      </c>
      <c r="G364" t="s">
        <v>644</v>
      </c>
      <c r="H364">
        <v>42151623540</v>
      </c>
      <c r="I364">
        <v>6611396844</v>
      </c>
      <c r="J364">
        <v>14224447027</v>
      </c>
      <c r="K364">
        <v>14224447027</v>
      </c>
      <c r="L364">
        <v>9394512970</v>
      </c>
      <c r="M364">
        <v>23236250377</v>
      </c>
      <c r="N364">
        <v>14178137321</v>
      </c>
      <c r="O364">
        <v>12075050159</v>
      </c>
      <c r="P364">
        <v>12075050159</v>
      </c>
      <c r="Q364">
        <v>0</v>
      </c>
      <c r="R364">
        <v>13553080073</v>
      </c>
      <c r="S364">
        <v>1310198426</v>
      </c>
      <c r="T364">
        <v>1310198426</v>
      </c>
      <c r="U364">
        <v>1804433435</v>
      </c>
      <c r="V364">
        <v>2389972114</v>
      </c>
      <c r="W364">
        <v>1804433435</v>
      </c>
      <c r="X364">
        <v>1310198426</v>
      </c>
      <c r="Y364">
        <v>1804433435</v>
      </c>
      <c r="Z364">
        <v>2389972114</v>
      </c>
      <c r="AA364">
        <v>559252057</v>
      </c>
      <c r="AB364">
        <v>0</v>
      </c>
      <c r="AC364">
        <v>0</v>
      </c>
      <c r="AD364">
        <v>0</v>
      </c>
      <c r="AE364">
        <v>0</v>
      </c>
      <c r="AF364">
        <v>0</v>
      </c>
      <c r="AG364">
        <v>0</v>
      </c>
      <c r="AH364">
        <v>0</v>
      </c>
      <c r="AI364">
        <v>0</v>
      </c>
      <c r="AJ364">
        <v>0</v>
      </c>
      <c r="AK364">
        <v>0</v>
      </c>
      <c r="AL364">
        <v>0</v>
      </c>
      <c r="AM364">
        <v>0</v>
      </c>
      <c r="AN364">
        <v>2328450779</v>
      </c>
      <c r="AO364">
        <v>1311646456</v>
      </c>
      <c r="AP364">
        <v>38275664652</v>
      </c>
      <c r="AQ364">
        <v>19965840432</v>
      </c>
      <c r="AR364">
        <v>2328450779</v>
      </c>
      <c r="AS364">
        <v>0</v>
      </c>
      <c r="AT364">
        <v>18718994511</v>
      </c>
      <c r="AU364">
        <v>18718994511</v>
      </c>
      <c r="AV364">
        <v>18090033768</v>
      </c>
      <c r="AW364">
        <v>725666915</v>
      </c>
      <c r="AX364">
        <v>725666915</v>
      </c>
      <c r="AY364">
        <v>24728462142</v>
      </c>
      <c r="AZ364">
        <v>437632281</v>
      </c>
      <c r="BA364">
        <v>0</v>
      </c>
      <c r="BB364">
        <v>0</v>
      </c>
      <c r="BC364">
        <v>38275664652</v>
      </c>
      <c r="BD364">
        <v>38275664652</v>
      </c>
      <c r="BE364">
        <v>0</v>
      </c>
      <c r="BF364">
        <v>0</v>
      </c>
      <c r="BG364">
        <v>0</v>
      </c>
      <c r="BH364">
        <v>0</v>
      </c>
      <c r="BI364">
        <v>12899547107</v>
      </c>
      <c r="BJ364">
        <v>24728462142</v>
      </c>
      <c r="BK364">
        <v>4007112121</v>
      </c>
      <c r="BL364">
        <v>4007112121</v>
      </c>
      <c r="BM364">
        <v>6418637922</v>
      </c>
      <c r="BN364">
        <v>0</v>
      </c>
      <c r="BO364">
        <v>0</v>
      </c>
      <c r="BP364">
        <v>0</v>
      </c>
      <c r="BQ364">
        <v>0</v>
      </c>
      <c r="BR364">
        <v>629273305</v>
      </c>
      <c r="BS364">
        <v>1311646456</v>
      </c>
    </row>
    <row r="365" spans="1:71">
      <c r="A365" t="s">
        <v>663</v>
      </c>
      <c r="B365" t="s">
        <v>35</v>
      </c>
      <c r="C365">
        <v>2008</v>
      </c>
      <c r="D365" t="s">
        <v>231</v>
      </c>
      <c r="E365">
        <v>5</v>
      </c>
      <c r="F365" t="s">
        <v>254</v>
      </c>
      <c r="G365" t="s">
        <v>644</v>
      </c>
      <c r="H365">
        <v>3146342398</v>
      </c>
      <c r="I365">
        <v>304621479</v>
      </c>
      <c r="J365">
        <v>3374478658</v>
      </c>
      <c r="K365">
        <v>3374478658</v>
      </c>
      <c r="L365">
        <v>3289973214</v>
      </c>
      <c r="M365">
        <v>7539648921</v>
      </c>
      <c r="N365">
        <v>5500165350</v>
      </c>
      <c r="O365">
        <v>6253742622</v>
      </c>
      <c r="P365">
        <v>6253742622</v>
      </c>
      <c r="Q365">
        <v>0</v>
      </c>
      <c r="R365">
        <v>6611756693</v>
      </c>
      <c r="S365">
        <v>1512473099</v>
      </c>
      <c r="T365">
        <v>1512473099</v>
      </c>
      <c r="U365">
        <v>782596858</v>
      </c>
      <c r="V365">
        <v>1083696391</v>
      </c>
      <c r="W365">
        <v>782596858</v>
      </c>
      <c r="X365">
        <v>1512473099</v>
      </c>
      <c r="Y365">
        <v>782596858</v>
      </c>
      <c r="Z365">
        <v>1083696391</v>
      </c>
      <c r="AA365">
        <v>363582091</v>
      </c>
      <c r="AB365">
        <v>0</v>
      </c>
      <c r="AL365">
        <v>0</v>
      </c>
      <c r="AM365">
        <v>0</v>
      </c>
      <c r="AN365">
        <v>709916520</v>
      </c>
      <c r="AO365">
        <v>292147247</v>
      </c>
      <c r="AP365">
        <v>12847838051</v>
      </c>
      <c r="AQ365">
        <v>12847838051</v>
      </c>
      <c r="AR365">
        <v>709916520</v>
      </c>
      <c r="AS365">
        <v>0</v>
      </c>
      <c r="AT365">
        <v>8869352607</v>
      </c>
      <c r="AU365">
        <v>8869352607</v>
      </c>
      <c r="AV365">
        <v>8744505687</v>
      </c>
      <c r="AW365">
        <v>659289410</v>
      </c>
      <c r="AX365">
        <v>659289410</v>
      </c>
      <c r="AY365">
        <v>6175996247</v>
      </c>
      <c r="BA365">
        <v>0</v>
      </c>
      <c r="BB365">
        <v>0</v>
      </c>
      <c r="BC365">
        <v>12847838051</v>
      </c>
      <c r="BD365">
        <v>12847838051</v>
      </c>
      <c r="BE365">
        <v>0</v>
      </c>
      <c r="BF365">
        <v>0</v>
      </c>
      <c r="BG365">
        <v>0</v>
      </c>
      <c r="BH365">
        <v>0</v>
      </c>
      <c r="BJ365">
        <v>6175996247</v>
      </c>
      <c r="BK365">
        <v>5110806755</v>
      </c>
      <c r="BL365">
        <v>5110806755</v>
      </c>
      <c r="BM365">
        <v>6175996247</v>
      </c>
      <c r="BP365">
        <v>0</v>
      </c>
      <c r="BQ365">
        <v>0</v>
      </c>
      <c r="BR365">
        <v>300715010</v>
      </c>
      <c r="BS365">
        <v>292147247</v>
      </c>
    </row>
    <row r="366" spans="1:71">
      <c r="A366" t="s">
        <v>664</v>
      </c>
      <c r="B366" t="s">
        <v>36</v>
      </c>
      <c r="C366">
        <v>2008</v>
      </c>
      <c r="D366" t="s">
        <v>228</v>
      </c>
      <c r="E366">
        <v>7</v>
      </c>
      <c r="F366" t="s">
        <v>256</v>
      </c>
      <c r="G366" t="s">
        <v>644</v>
      </c>
      <c r="H366">
        <v>30193285889</v>
      </c>
      <c r="I366">
        <v>3621551277</v>
      </c>
      <c r="J366">
        <v>16044035767</v>
      </c>
      <c r="K366">
        <v>16044035767</v>
      </c>
      <c r="L366">
        <v>11913134510</v>
      </c>
      <c r="M366">
        <v>23198522976</v>
      </c>
      <c r="N366">
        <v>14129557908</v>
      </c>
      <c r="O366">
        <v>17794510136</v>
      </c>
      <c r="P366">
        <v>17794510136</v>
      </c>
      <c r="Q366">
        <v>0</v>
      </c>
      <c r="R366">
        <v>19751922508</v>
      </c>
      <c r="S366">
        <v>2430177596</v>
      </c>
      <c r="T366">
        <v>2430177596</v>
      </c>
      <c r="U366">
        <v>3423564899</v>
      </c>
      <c r="V366">
        <v>5030012241</v>
      </c>
      <c r="W366">
        <v>3423564899</v>
      </c>
      <c r="X366">
        <v>2430177596</v>
      </c>
      <c r="Y366">
        <v>3423564899</v>
      </c>
      <c r="Z366">
        <v>5030012241</v>
      </c>
      <c r="AA366">
        <v>896920441</v>
      </c>
      <c r="AB366">
        <v>0</v>
      </c>
      <c r="AC366">
        <v>0</v>
      </c>
      <c r="AD366">
        <v>0</v>
      </c>
      <c r="AE366">
        <v>0</v>
      </c>
      <c r="AF366">
        <v>0</v>
      </c>
      <c r="AG366">
        <v>0</v>
      </c>
      <c r="AH366">
        <v>0</v>
      </c>
      <c r="AI366">
        <v>0</v>
      </c>
      <c r="AJ366">
        <v>0</v>
      </c>
      <c r="AK366">
        <v>0</v>
      </c>
      <c r="AL366">
        <v>0</v>
      </c>
      <c r="AM366">
        <v>0</v>
      </c>
      <c r="AN366">
        <v>3935945311</v>
      </c>
      <c r="AO366">
        <v>1572690520</v>
      </c>
      <c r="AP366">
        <v>53571492813</v>
      </c>
      <c r="AQ366">
        <v>32593997667</v>
      </c>
      <c r="AR366">
        <v>3935945311</v>
      </c>
      <c r="AS366">
        <v>0</v>
      </c>
      <c r="AT366">
        <v>28491956368</v>
      </c>
      <c r="AU366">
        <v>28491956368</v>
      </c>
      <c r="AV366">
        <v>28350954341</v>
      </c>
      <c r="AW366">
        <v>1418571838</v>
      </c>
      <c r="AX366">
        <v>1418571838</v>
      </c>
      <c r="AY366">
        <v>33960186380</v>
      </c>
      <c r="AZ366">
        <v>209948786.5</v>
      </c>
      <c r="BA366">
        <v>0</v>
      </c>
      <c r="BB366">
        <v>0</v>
      </c>
      <c r="BC366">
        <v>53571492813</v>
      </c>
      <c r="BD366">
        <v>53571492813</v>
      </c>
      <c r="BE366">
        <v>0</v>
      </c>
      <c r="BF366">
        <v>0</v>
      </c>
      <c r="BG366">
        <v>0</v>
      </c>
      <c r="BH366">
        <v>0</v>
      </c>
      <c r="BI366">
        <v>13744067708</v>
      </c>
      <c r="BJ366">
        <v>33960186380</v>
      </c>
      <c r="BK366">
        <v>8526155236</v>
      </c>
      <c r="BL366">
        <v>8526155236</v>
      </c>
      <c r="BM366">
        <v>12982691234</v>
      </c>
      <c r="BN366">
        <v>0</v>
      </c>
      <c r="BO366">
        <v>0</v>
      </c>
      <c r="BP366">
        <v>0</v>
      </c>
      <c r="BQ366">
        <v>0</v>
      </c>
      <c r="BR366">
        <v>2032049063</v>
      </c>
      <c r="BS366">
        <v>1572690520</v>
      </c>
    </row>
    <row r="367" spans="1:71">
      <c r="A367" t="s">
        <v>665</v>
      </c>
      <c r="B367" t="s">
        <v>37</v>
      </c>
      <c r="C367">
        <v>2008</v>
      </c>
      <c r="D367" t="s">
        <v>207</v>
      </c>
      <c r="E367">
        <v>8</v>
      </c>
      <c r="F367" t="s">
        <v>258</v>
      </c>
      <c r="G367" t="s">
        <v>644</v>
      </c>
      <c r="H367">
        <v>128236447096</v>
      </c>
      <c r="I367">
        <v>32442945634</v>
      </c>
      <c r="J367">
        <v>84446506468</v>
      </c>
      <c r="K367">
        <v>84446506468</v>
      </c>
      <c r="L367">
        <v>71443302143</v>
      </c>
      <c r="M367">
        <v>148781144170</v>
      </c>
      <c r="N367">
        <v>68119173993</v>
      </c>
      <c r="O367">
        <v>86094349134</v>
      </c>
      <c r="P367">
        <v>86094349134</v>
      </c>
      <c r="Q367">
        <v>0</v>
      </c>
      <c r="R367">
        <v>101429343419</v>
      </c>
      <c r="S367">
        <v>9504157656</v>
      </c>
      <c r="T367">
        <v>9504157656</v>
      </c>
      <c r="U367">
        <v>26771456784</v>
      </c>
      <c r="V367">
        <v>62823867285</v>
      </c>
      <c r="W367">
        <v>26771456784</v>
      </c>
      <c r="X367">
        <v>9504157656</v>
      </c>
      <c r="Y367">
        <v>26771456784</v>
      </c>
      <c r="Z367">
        <v>62823867285</v>
      </c>
      <c r="AA367">
        <v>5329189762</v>
      </c>
      <c r="AB367">
        <v>0</v>
      </c>
      <c r="AC367">
        <v>0</v>
      </c>
      <c r="AD367">
        <v>0</v>
      </c>
      <c r="AE367">
        <v>0</v>
      </c>
      <c r="AF367">
        <v>0</v>
      </c>
      <c r="AG367">
        <v>0</v>
      </c>
      <c r="AH367">
        <v>0</v>
      </c>
      <c r="AI367">
        <v>0</v>
      </c>
      <c r="AJ367">
        <v>0</v>
      </c>
      <c r="AK367">
        <v>0</v>
      </c>
      <c r="AL367">
        <v>0</v>
      </c>
      <c r="AM367">
        <v>0</v>
      </c>
      <c r="AN367">
        <v>53346309026</v>
      </c>
      <c r="AO367">
        <v>14287038085</v>
      </c>
      <c r="AP367">
        <v>205982052689</v>
      </c>
      <c r="AQ367">
        <v>168620972993</v>
      </c>
      <c r="AR367">
        <v>53346309026</v>
      </c>
      <c r="AS367">
        <v>0</v>
      </c>
      <c r="AT367">
        <v>88234633010</v>
      </c>
      <c r="AU367">
        <v>88234633010</v>
      </c>
      <c r="AV367">
        <v>86217046996</v>
      </c>
      <c r="AW367">
        <v>5956518695</v>
      </c>
      <c r="AX367">
        <v>5956518695</v>
      </c>
      <c r="AY367">
        <v>104366766472</v>
      </c>
      <c r="AZ367">
        <v>1113265932</v>
      </c>
      <c r="BA367">
        <v>0</v>
      </c>
      <c r="BB367">
        <v>0</v>
      </c>
      <c r="BC367">
        <v>205982052689</v>
      </c>
      <c r="BD367">
        <v>205982052689</v>
      </c>
      <c r="BE367">
        <v>0</v>
      </c>
      <c r="BF367">
        <v>0</v>
      </c>
      <c r="BG367">
        <v>0</v>
      </c>
      <c r="BH367">
        <v>0</v>
      </c>
      <c r="BI367">
        <v>26708900866</v>
      </c>
      <c r="BJ367">
        <v>104366766472</v>
      </c>
      <c r="BK367">
        <v>16596150050</v>
      </c>
      <c r="BL367">
        <v>16596150050</v>
      </c>
      <c r="BM367">
        <v>67005686776</v>
      </c>
      <c r="BN367">
        <v>0</v>
      </c>
      <c r="BO367">
        <v>0</v>
      </c>
      <c r="BP367">
        <v>0</v>
      </c>
      <c r="BQ367">
        <v>0</v>
      </c>
      <c r="BR367">
        <v>37614744295</v>
      </c>
      <c r="BS367">
        <v>14287038085</v>
      </c>
    </row>
    <row r="368" spans="1:71">
      <c r="A368" t="s">
        <v>3738</v>
      </c>
      <c r="B368" t="s">
        <v>259</v>
      </c>
      <c r="C368">
        <v>2008</v>
      </c>
      <c r="D368" t="s">
        <v>223</v>
      </c>
      <c r="E368">
        <v>3</v>
      </c>
      <c r="F368" t="s">
        <v>260</v>
      </c>
      <c r="G368" t="s">
        <v>644</v>
      </c>
      <c r="H368">
        <v>51092875386</v>
      </c>
      <c r="I368">
        <v>8455751720</v>
      </c>
      <c r="J368">
        <v>24992572957</v>
      </c>
      <c r="K368">
        <v>24992572957</v>
      </c>
      <c r="L368">
        <v>18878549091</v>
      </c>
      <c r="M368">
        <v>22804375899</v>
      </c>
      <c r="N368">
        <v>13854873939</v>
      </c>
      <c r="O368">
        <v>16212487090</v>
      </c>
      <c r="P368">
        <v>16212487090</v>
      </c>
      <c r="Q368">
        <v>0</v>
      </c>
      <c r="R368">
        <v>17784153351</v>
      </c>
      <c r="S368">
        <v>1230578686</v>
      </c>
      <c r="T368">
        <v>1230578686</v>
      </c>
      <c r="U368">
        <v>3330319869</v>
      </c>
      <c r="V368">
        <v>5061486514</v>
      </c>
      <c r="W368">
        <v>3330319869</v>
      </c>
      <c r="X368">
        <v>1230578686</v>
      </c>
      <c r="Y368">
        <v>3330319869</v>
      </c>
      <c r="Z368">
        <v>5061486514</v>
      </c>
      <c r="AA368">
        <v>572491763</v>
      </c>
      <c r="AB368">
        <v>0</v>
      </c>
      <c r="AC368">
        <v>0</v>
      </c>
      <c r="AD368">
        <v>0</v>
      </c>
      <c r="AE368">
        <v>0</v>
      </c>
      <c r="AF368">
        <v>0</v>
      </c>
      <c r="AG368">
        <v>0</v>
      </c>
      <c r="AH368">
        <v>0</v>
      </c>
      <c r="AI368">
        <v>0</v>
      </c>
      <c r="AJ368">
        <v>0</v>
      </c>
      <c r="AK368">
        <v>0</v>
      </c>
      <c r="AL368">
        <v>0</v>
      </c>
      <c r="AM368">
        <v>0</v>
      </c>
      <c r="AN368">
        <v>3173451500</v>
      </c>
      <c r="AO368">
        <v>1075891545</v>
      </c>
      <c r="AP368">
        <v>49403997307</v>
      </c>
      <c r="AQ368">
        <v>24084145697</v>
      </c>
      <c r="AR368">
        <v>3173451500</v>
      </c>
      <c r="AS368">
        <v>0</v>
      </c>
      <c r="AT368">
        <v>20148857648</v>
      </c>
      <c r="AU368">
        <v>20148857648</v>
      </c>
      <c r="AV368">
        <v>20259781703</v>
      </c>
      <c r="AW368">
        <v>815039037</v>
      </c>
      <c r="AX368">
        <v>815039037</v>
      </c>
      <c r="AY368">
        <v>30622919453</v>
      </c>
      <c r="AZ368">
        <v>551567900.5</v>
      </c>
      <c r="BA368">
        <v>0</v>
      </c>
      <c r="BB368">
        <v>0</v>
      </c>
      <c r="BC368">
        <v>49403997307</v>
      </c>
      <c r="BD368">
        <v>49403997307</v>
      </c>
      <c r="BE368">
        <v>0</v>
      </c>
      <c r="BF368">
        <v>0</v>
      </c>
      <c r="BG368">
        <v>0</v>
      </c>
      <c r="BH368">
        <v>0</v>
      </c>
      <c r="BI368">
        <v>16700771256</v>
      </c>
      <c r="BJ368">
        <v>30622919453</v>
      </c>
      <c r="BK368">
        <v>1582207072</v>
      </c>
      <c r="BL368">
        <v>1582207072</v>
      </c>
      <c r="BM368">
        <v>5303067843</v>
      </c>
      <c r="BN368">
        <v>0</v>
      </c>
      <c r="BO368">
        <v>0</v>
      </c>
      <c r="BP368">
        <v>0</v>
      </c>
      <c r="BQ368">
        <v>0</v>
      </c>
      <c r="BR368">
        <v>1991699934</v>
      </c>
      <c r="BS368">
        <v>1075891545</v>
      </c>
    </row>
    <row r="369" spans="1:71">
      <c r="A369" t="s">
        <v>666</v>
      </c>
      <c r="B369" t="s">
        <v>39</v>
      </c>
      <c r="C369">
        <v>2008</v>
      </c>
      <c r="D369" t="s">
        <v>218</v>
      </c>
      <c r="E369">
        <v>4</v>
      </c>
      <c r="F369" t="s">
        <v>262</v>
      </c>
      <c r="G369" t="s">
        <v>644</v>
      </c>
      <c r="H369">
        <v>910478136</v>
      </c>
      <c r="I369">
        <v>-87437396</v>
      </c>
      <c r="J369">
        <v>1849656168</v>
      </c>
      <c r="K369">
        <v>1849656168</v>
      </c>
      <c r="L369">
        <v>1813044754</v>
      </c>
      <c r="M369">
        <v>4088851170</v>
      </c>
      <c r="N369">
        <v>3803483352</v>
      </c>
      <c r="O369">
        <v>3287101537</v>
      </c>
      <c r="P369">
        <v>3287101537</v>
      </c>
      <c r="Q369">
        <v>0</v>
      </c>
      <c r="R369">
        <v>3645703028</v>
      </c>
      <c r="S369">
        <v>657552748</v>
      </c>
      <c r="T369">
        <v>657552748</v>
      </c>
      <c r="U369">
        <v>515741156</v>
      </c>
      <c r="V369">
        <v>534070191</v>
      </c>
      <c r="W369">
        <v>515741156</v>
      </c>
      <c r="X369">
        <v>657552748</v>
      </c>
      <c r="Y369">
        <v>515741156</v>
      </c>
      <c r="Z369">
        <v>534070191</v>
      </c>
      <c r="AA369">
        <v>189492364</v>
      </c>
      <c r="AB369">
        <v>0</v>
      </c>
      <c r="AL369">
        <v>0</v>
      </c>
      <c r="AM369">
        <v>0</v>
      </c>
      <c r="AN369">
        <v>179501314</v>
      </c>
      <c r="AO369">
        <v>60695802</v>
      </c>
      <c r="AP369">
        <v>6407387541</v>
      </c>
      <c r="AQ369">
        <v>6407387541</v>
      </c>
      <c r="AR369">
        <v>179501314</v>
      </c>
      <c r="AS369">
        <v>0</v>
      </c>
      <c r="AT369">
        <v>4414049766</v>
      </c>
      <c r="AU369">
        <v>4414049766</v>
      </c>
      <c r="AV369">
        <v>4326841307</v>
      </c>
      <c r="AW369">
        <v>296345606</v>
      </c>
      <c r="AX369">
        <v>296345606</v>
      </c>
      <c r="AY369">
        <v>2694589106</v>
      </c>
      <c r="BA369">
        <v>0</v>
      </c>
      <c r="BB369">
        <v>0</v>
      </c>
      <c r="BC369">
        <v>6407387541</v>
      </c>
      <c r="BD369">
        <v>6407387541</v>
      </c>
      <c r="BE369">
        <v>0</v>
      </c>
      <c r="BF369">
        <v>0</v>
      </c>
      <c r="BG369">
        <v>0</v>
      </c>
      <c r="BH369">
        <v>0</v>
      </c>
      <c r="BJ369">
        <v>2694589106</v>
      </c>
      <c r="BK369">
        <v>2454686750</v>
      </c>
      <c r="BL369">
        <v>2454686750</v>
      </c>
      <c r="BM369">
        <v>2694589106</v>
      </c>
      <c r="BP369">
        <v>0</v>
      </c>
      <c r="BQ369">
        <v>0</v>
      </c>
      <c r="BR369">
        <v>22701663</v>
      </c>
      <c r="BS369">
        <v>60695802</v>
      </c>
    </row>
    <row r="370" spans="1:71">
      <c r="A370" t="s">
        <v>667</v>
      </c>
      <c r="B370" t="s">
        <v>40</v>
      </c>
      <c r="C370">
        <v>2008</v>
      </c>
      <c r="D370" t="s">
        <v>212</v>
      </c>
      <c r="E370">
        <v>4</v>
      </c>
      <c r="F370" t="s">
        <v>264</v>
      </c>
      <c r="G370" t="s">
        <v>644</v>
      </c>
      <c r="H370">
        <v>2696345519</v>
      </c>
      <c r="I370">
        <v>-23816155</v>
      </c>
      <c r="J370">
        <v>3415576069</v>
      </c>
      <c r="K370">
        <v>3415576069</v>
      </c>
      <c r="L370">
        <v>3292586036</v>
      </c>
      <c r="M370">
        <v>5609110730</v>
      </c>
      <c r="N370">
        <v>4946507314</v>
      </c>
      <c r="O370">
        <v>8572561643</v>
      </c>
      <c r="P370">
        <v>8572561643</v>
      </c>
      <c r="Q370">
        <v>0</v>
      </c>
      <c r="R370">
        <v>8911167112</v>
      </c>
      <c r="S370">
        <v>1444752978</v>
      </c>
      <c r="T370">
        <v>1444752978</v>
      </c>
      <c r="U370">
        <v>599594904</v>
      </c>
      <c r="V370">
        <v>667640626</v>
      </c>
      <c r="W370">
        <v>599594904</v>
      </c>
      <c r="X370">
        <v>1444752978</v>
      </c>
      <c r="Y370">
        <v>599594904</v>
      </c>
      <c r="Z370">
        <v>667640626</v>
      </c>
      <c r="AA370">
        <v>231202600</v>
      </c>
      <c r="AB370">
        <v>0</v>
      </c>
      <c r="AL370">
        <v>0</v>
      </c>
      <c r="AM370">
        <v>0</v>
      </c>
      <c r="AN370">
        <v>400581059</v>
      </c>
      <c r="AO370">
        <v>236349123</v>
      </c>
      <c r="AP370">
        <v>13238676223</v>
      </c>
      <c r="AQ370">
        <v>13238676223</v>
      </c>
      <c r="AR370">
        <v>400581059</v>
      </c>
      <c r="AS370">
        <v>0</v>
      </c>
      <c r="AT370">
        <v>10055213612</v>
      </c>
      <c r="AU370">
        <v>10055213612</v>
      </c>
      <c r="AV370">
        <v>10197330423</v>
      </c>
      <c r="AW370">
        <v>450841426</v>
      </c>
      <c r="AX370">
        <v>450841426</v>
      </c>
      <c r="AY370">
        <v>4367147688</v>
      </c>
      <c r="BA370">
        <v>0</v>
      </c>
      <c r="BB370">
        <v>0</v>
      </c>
      <c r="BC370">
        <v>13238676223</v>
      </c>
      <c r="BD370">
        <v>13238676223</v>
      </c>
      <c r="BE370">
        <v>0</v>
      </c>
      <c r="BF370">
        <v>0</v>
      </c>
      <c r="BG370">
        <v>0</v>
      </c>
      <c r="BH370">
        <v>0</v>
      </c>
      <c r="BJ370">
        <v>4367147688</v>
      </c>
      <c r="BK370">
        <v>3727153017</v>
      </c>
      <c r="BL370">
        <v>3727153017</v>
      </c>
      <c r="BM370">
        <v>4367147688</v>
      </c>
      <c r="BP370">
        <v>0</v>
      </c>
      <c r="BQ370">
        <v>0</v>
      </c>
      <c r="BR370">
        <v>60044000</v>
      </c>
      <c r="BS370">
        <v>236349123</v>
      </c>
    </row>
    <row r="371" spans="1:71">
      <c r="A371" t="s">
        <v>668</v>
      </c>
      <c r="B371" t="s">
        <v>41</v>
      </c>
      <c r="C371">
        <v>2008</v>
      </c>
      <c r="D371" t="s">
        <v>215</v>
      </c>
      <c r="E371">
        <v>5</v>
      </c>
      <c r="F371" t="s">
        <v>266</v>
      </c>
      <c r="G371" t="s">
        <v>644</v>
      </c>
      <c r="H371">
        <v>3488848552</v>
      </c>
      <c r="I371">
        <v>1593524222</v>
      </c>
      <c r="J371">
        <v>4285443924</v>
      </c>
      <c r="K371">
        <v>4285443924</v>
      </c>
      <c r="L371">
        <v>4058607498</v>
      </c>
      <c r="M371">
        <v>8830459830</v>
      </c>
      <c r="N371">
        <v>4437313931</v>
      </c>
      <c r="O371">
        <v>6870891667</v>
      </c>
      <c r="P371">
        <v>6870891667</v>
      </c>
      <c r="Q371">
        <v>0</v>
      </c>
      <c r="R371">
        <v>7649925925</v>
      </c>
      <c r="S371">
        <v>1686205055</v>
      </c>
      <c r="T371">
        <v>1686205055</v>
      </c>
      <c r="U371">
        <v>1390903628</v>
      </c>
      <c r="V371">
        <v>2707668418</v>
      </c>
      <c r="W371">
        <v>1390903628</v>
      </c>
      <c r="X371">
        <v>1686205055</v>
      </c>
      <c r="Y371">
        <v>1390903628</v>
      </c>
      <c r="Z371">
        <v>2707668418</v>
      </c>
      <c r="AA371">
        <v>299906470</v>
      </c>
      <c r="AB371">
        <v>0</v>
      </c>
      <c r="AL371">
        <v>0</v>
      </c>
      <c r="AM371">
        <v>0</v>
      </c>
      <c r="AN371">
        <v>2722171071</v>
      </c>
      <c r="AO371">
        <v>448732437</v>
      </c>
      <c r="AP371">
        <v>14301951695</v>
      </c>
      <c r="AQ371">
        <v>14301951695</v>
      </c>
      <c r="AR371">
        <v>2722171071</v>
      </c>
      <c r="AS371">
        <v>0</v>
      </c>
      <c r="AT371">
        <v>7867127782</v>
      </c>
      <c r="AU371">
        <v>7867127782</v>
      </c>
      <c r="AV371">
        <v>7444840881</v>
      </c>
      <c r="AW371">
        <v>785407632</v>
      </c>
      <c r="AX371">
        <v>785407632</v>
      </c>
      <c r="AY371">
        <v>6890884317</v>
      </c>
      <c r="BA371">
        <v>0</v>
      </c>
      <c r="BB371">
        <v>0</v>
      </c>
      <c r="BC371">
        <v>14301951695</v>
      </c>
      <c r="BD371">
        <v>14301951695</v>
      </c>
      <c r="BE371">
        <v>0</v>
      </c>
      <c r="BF371">
        <v>0</v>
      </c>
      <c r="BG371">
        <v>0</v>
      </c>
      <c r="BH371">
        <v>0</v>
      </c>
      <c r="BJ371">
        <v>6890884317</v>
      </c>
      <c r="BK371">
        <v>3461547111</v>
      </c>
      <c r="BL371">
        <v>3461547111</v>
      </c>
      <c r="BM371">
        <v>6890884317</v>
      </c>
      <c r="BP371">
        <v>0</v>
      </c>
      <c r="BQ371">
        <v>0</v>
      </c>
      <c r="BR371">
        <v>1641403121</v>
      </c>
      <c r="BS371">
        <v>448732437</v>
      </c>
    </row>
    <row r="372" spans="1:71">
      <c r="A372" t="s">
        <v>669</v>
      </c>
      <c r="B372" t="s">
        <v>42</v>
      </c>
      <c r="C372">
        <v>2008</v>
      </c>
      <c r="D372" t="s">
        <v>218</v>
      </c>
      <c r="E372">
        <v>3</v>
      </c>
      <c r="F372" t="s">
        <v>268</v>
      </c>
      <c r="G372" t="s">
        <v>644</v>
      </c>
      <c r="H372">
        <v>2257682730</v>
      </c>
      <c r="I372">
        <v>516066732</v>
      </c>
      <c r="J372">
        <v>3067516043</v>
      </c>
      <c r="K372">
        <v>3067516043</v>
      </c>
      <c r="L372">
        <v>2927123946</v>
      </c>
      <c r="M372">
        <v>6268991704</v>
      </c>
      <c r="N372">
        <v>5363099962</v>
      </c>
      <c r="O372">
        <v>5006879064</v>
      </c>
      <c r="P372">
        <v>5006879064</v>
      </c>
      <c r="Q372">
        <v>0</v>
      </c>
      <c r="R372">
        <v>5172794307</v>
      </c>
      <c r="S372">
        <v>1193505591</v>
      </c>
      <c r="T372">
        <v>1193505591</v>
      </c>
      <c r="U372">
        <v>314873799</v>
      </c>
      <c r="V372">
        <v>469202273</v>
      </c>
      <c r="W372">
        <v>314873799</v>
      </c>
      <c r="X372">
        <v>1193505591</v>
      </c>
      <c r="Y372">
        <v>314873799</v>
      </c>
      <c r="Z372">
        <v>469202273</v>
      </c>
      <c r="AA372">
        <v>326369902</v>
      </c>
      <c r="AB372">
        <v>0</v>
      </c>
      <c r="AL372">
        <v>0</v>
      </c>
      <c r="AM372">
        <v>0</v>
      </c>
      <c r="AN372">
        <v>463820884</v>
      </c>
      <c r="AO372">
        <v>222615398</v>
      </c>
      <c r="AP372">
        <v>7798471255</v>
      </c>
      <c r="AQ372">
        <v>7798471255</v>
      </c>
      <c r="AR372">
        <v>463820884</v>
      </c>
      <c r="AS372">
        <v>0</v>
      </c>
      <c r="AT372">
        <v>5149341763</v>
      </c>
      <c r="AU372">
        <v>5149341763</v>
      </c>
      <c r="AV372">
        <v>5013022547</v>
      </c>
      <c r="AW372">
        <v>523632985</v>
      </c>
      <c r="AX372">
        <v>523632985</v>
      </c>
      <c r="AY372">
        <v>2515364557</v>
      </c>
      <c r="BA372">
        <v>0</v>
      </c>
      <c r="BB372">
        <v>0</v>
      </c>
      <c r="BC372">
        <v>7798471255</v>
      </c>
      <c r="BD372">
        <v>7798471255</v>
      </c>
      <c r="BE372">
        <v>0</v>
      </c>
      <c r="BF372">
        <v>0</v>
      </c>
      <c r="BG372">
        <v>0</v>
      </c>
      <c r="BH372">
        <v>0</v>
      </c>
      <c r="BJ372">
        <v>2515364557</v>
      </c>
      <c r="BK372">
        <v>1881646495</v>
      </c>
      <c r="BL372">
        <v>1881646495</v>
      </c>
      <c r="BM372">
        <v>2515364557</v>
      </c>
      <c r="BP372">
        <v>0</v>
      </c>
      <c r="BQ372">
        <v>0</v>
      </c>
      <c r="BR372">
        <v>165016589</v>
      </c>
      <c r="BS372">
        <v>222615398</v>
      </c>
    </row>
    <row r="373" spans="1:71">
      <c r="A373" t="s">
        <v>2018</v>
      </c>
      <c r="B373" t="s">
        <v>269</v>
      </c>
      <c r="C373">
        <v>2008</v>
      </c>
      <c r="D373" t="s">
        <v>215</v>
      </c>
      <c r="E373">
        <v>6</v>
      </c>
      <c r="F373" t="s">
        <v>270</v>
      </c>
      <c r="G373" t="s">
        <v>644</v>
      </c>
      <c r="H373">
        <v>12287615987</v>
      </c>
      <c r="I373">
        <v>5147251663</v>
      </c>
      <c r="J373">
        <v>14299650100</v>
      </c>
      <c r="K373">
        <v>14299650100</v>
      </c>
      <c r="L373">
        <v>13654356963</v>
      </c>
      <c r="M373">
        <v>35899177529</v>
      </c>
      <c r="N373">
        <v>14745878866</v>
      </c>
      <c r="O373">
        <v>21987342562</v>
      </c>
      <c r="P373">
        <v>21987342562</v>
      </c>
      <c r="Q373">
        <v>0</v>
      </c>
      <c r="R373">
        <v>27270726969</v>
      </c>
      <c r="S373">
        <v>2553377862</v>
      </c>
      <c r="T373">
        <v>2553377862</v>
      </c>
      <c r="U373">
        <v>6941502983</v>
      </c>
      <c r="V373">
        <v>13081261985</v>
      </c>
      <c r="W373">
        <v>6941502983</v>
      </c>
      <c r="X373">
        <v>2553377862</v>
      </c>
      <c r="Y373">
        <v>6941502983</v>
      </c>
      <c r="Z373">
        <v>13081261985</v>
      </c>
      <c r="AA373">
        <v>2368796891</v>
      </c>
      <c r="AB373">
        <v>0</v>
      </c>
      <c r="AL373">
        <v>0</v>
      </c>
      <c r="AM373">
        <v>0</v>
      </c>
      <c r="AN373">
        <v>9348899984</v>
      </c>
      <c r="AO373">
        <v>999996269</v>
      </c>
      <c r="AP373">
        <v>42099577724</v>
      </c>
      <c r="AQ373">
        <v>42099577724</v>
      </c>
      <c r="AR373">
        <v>9348899984</v>
      </c>
      <c r="AS373">
        <v>0</v>
      </c>
      <c r="AT373">
        <v>20296615450</v>
      </c>
      <c r="AU373">
        <v>20296615450</v>
      </c>
      <c r="AV373">
        <v>20222976588</v>
      </c>
      <c r="AW373">
        <v>2466220345</v>
      </c>
      <c r="AX373">
        <v>2466220345</v>
      </c>
      <c r="AY373">
        <v>15748084669</v>
      </c>
      <c r="BA373">
        <v>0</v>
      </c>
      <c r="BB373">
        <v>0</v>
      </c>
      <c r="BC373">
        <v>42099577724</v>
      </c>
      <c r="BD373">
        <v>42099577724</v>
      </c>
      <c r="BE373">
        <v>0</v>
      </c>
      <c r="BF373">
        <v>0</v>
      </c>
      <c r="BG373">
        <v>0</v>
      </c>
      <c r="BH373">
        <v>0</v>
      </c>
      <c r="BJ373">
        <v>15748084669</v>
      </c>
      <c r="BK373">
        <v>4327442837</v>
      </c>
      <c r="BL373">
        <v>4327442837</v>
      </c>
      <c r="BM373">
        <v>15748084669</v>
      </c>
      <c r="BP373">
        <v>0</v>
      </c>
      <c r="BQ373">
        <v>0</v>
      </c>
      <c r="BR373">
        <v>7948214723</v>
      </c>
      <c r="BS373">
        <v>999996269</v>
      </c>
    </row>
    <row r="374" spans="1:71">
      <c r="A374" t="s">
        <v>670</v>
      </c>
      <c r="B374" t="s">
        <v>44</v>
      </c>
      <c r="C374">
        <v>2008</v>
      </c>
      <c r="D374" t="s">
        <v>215</v>
      </c>
      <c r="E374">
        <v>3</v>
      </c>
      <c r="F374" t="s">
        <v>272</v>
      </c>
      <c r="G374" t="s">
        <v>644</v>
      </c>
      <c r="H374">
        <v>1676896355</v>
      </c>
      <c r="I374">
        <v>351807298</v>
      </c>
      <c r="J374">
        <v>3600335860</v>
      </c>
      <c r="K374">
        <v>3600335860</v>
      </c>
      <c r="L374">
        <v>3480218766</v>
      </c>
      <c r="M374">
        <v>11162883878</v>
      </c>
      <c r="N374">
        <v>5071963686</v>
      </c>
      <c r="O374">
        <v>5563352888</v>
      </c>
      <c r="P374">
        <v>5563352888</v>
      </c>
      <c r="Q374">
        <v>0</v>
      </c>
      <c r="R374">
        <v>5865223131</v>
      </c>
      <c r="S374">
        <v>1524238319</v>
      </c>
      <c r="T374">
        <v>1524238319</v>
      </c>
      <c r="U374">
        <v>709493089</v>
      </c>
      <c r="V374">
        <v>1450227431</v>
      </c>
      <c r="W374">
        <v>709493089</v>
      </c>
      <c r="X374">
        <v>1524238319</v>
      </c>
      <c r="Y374">
        <v>709493089</v>
      </c>
      <c r="Z374">
        <v>1450227431</v>
      </c>
      <c r="AA374">
        <v>420009227</v>
      </c>
      <c r="AB374">
        <v>0</v>
      </c>
      <c r="AL374">
        <v>0</v>
      </c>
      <c r="AM374">
        <v>0</v>
      </c>
      <c r="AN374">
        <v>1027885963</v>
      </c>
      <c r="AO374">
        <v>187641089</v>
      </c>
      <c r="AP374">
        <v>8754076777</v>
      </c>
      <c r="AQ374">
        <v>8754076777</v>
      </c>
      <c r="AR374">
        <v>1027885963</v>
      </c>
      <c r="AS374">
        <v>0</v>
      </c>
      <c r="AT374">
        <v>5111437341</v>
      </c>
      <c r="AU374">
        <v>5111437341</v>
      </c>
      <c r="AV374">
        <v>5010784951</v>
      </c>
      <c r="AW374">
        <v>356486683</v>
      </c>
      <c r="AX374">
        <v>356486683</v>
      </c>
      <c r="AY374">
        <v>3277769120</v>
      </c>
      <c r="BA374">
        <v>0</v>
      </c>
      <c r="BB374">
        <v>0</v>
      </c>
      <c r="BC374">
        <v>8754076777</v>
      </c>
      <c r="BD374">
        <v>8754076777</v>
      </c>
      <c r="BE374">
        <v>0</v>
      </c>
      <c r="BF374">
        <v>0</v>
      </c>
      <c r="BG374">
        <v>0</v>
      </c>
      <c r="BH374">
        <v>0</v>
      </c>
      <c r="BJ374">
        <v>3277769120</v>
      </c>
      <c r="BK374">
        <v>1461961245</v>
      </c>
      <c r="BL374">
        <v>1461961245</v>
      </c>
      <c r="BM374">
        <v>3277769120</v>
      </c>
      <c r="BP374">
        <v>0</v>
      </c>
      <c r="BQ374">
        <v>0</v>
      </c>
      <c r="BR374">
        <v>800170083</v>
      </c>
      <c r="BS374">
        <v>187641089</v>
      </c>
    </row>
    <row r="375" spans="1:71">
      <c r="A375" t="s">
        <v>671</v>
      </c>
      <c r="B375" t="s">
        <v>45</v>
      </c>
      <c r="C375">
        <v>2008</v>
      </c>
      <c r="D375" t="s">
        <v>231</v>
      </c>
      <c r="E375">
        <v>3</v>
      </c>
      <c r="F375" t="s">
        <v>274</v>
      </c>
      <c r="G375" t="s">
        <v>644</v>
      </c>
      <c r="H375">
        <v>1652903491</v>
      </c>
      <c r="I375">
        <v>768926659</v>
      </c>
      <c r="J375">
        <v>2686563022</v>
      </c>
      <c r="K375">
        <v>2686563022</v>
      </c>
      <c r="L375">
        <v>2574125836</v>
      </c>
      <c r="M375">
        <v>3876736061</v>
      </c>
      <c r="N375">
        <v>2740784148</v>
      </c>
      <c r="O375">
        <v>4732182023</v>
      </c>
      <c r="P375">
        <v>4732182023</v>
      </c>
      <c r="Q375">
        <v>0</v>
      </c>
      <c r="R375">
        <v>5204665717</v>
      </c>
      <c r="S375">
        <v>1192848725</v>
      </c>
      <c r="T375">
        <v>1192848725</v>
      </c>
      <c r="U375">
        <v>509711154</v>
      </c>
      <c r="V375">
        <v>1194103541</v>
      </c>
      <c r="W375">
        <v>509711154</v>
      </c>
      <c r="X375">
        <v>1192848725</v>
      </c>
      <c r="Y375">
        <v>509711154</v>
      </c>
      <c r="Z375">
        <v>1194103541</v>
      </c>
      <c r="AA375">
        <v>164202642</v>
      </c>
      <c r="AB375">
        <v>0</v>
      </c>
      <c r="AL375">
        <v>0</v>
      </c>
      <c r="AM375">
        <v>0</v>
      </c>
      <c r="AN375">
        <v>1099658501</v>
      </c>
      <c r="AO375">
        <v>380145270</v>
      </c>
      <c r="AP375">
        <v>7992717467</v>
      </c>
      <c r="AQ375">
        <v>7992717467</v>
      </c>
      <c r="AR375">
        <v>1099658501</v>
      </c>
      <c r="AS375">
        <v>0</v>
      </c>
      <c r="AT375">
        <v>5049644727</v>
      </c>
      <c r="AU375">
        <v>5049644727</v>
      </c>
      <c r="AV375">
        <v>4950902834</v>
      </c>
      <c r="AW375">
        <v>272563067</v>
      </c>
      <c r="AX375">
        <v>272563067</v>
      </c>
      <c r="AY375">
        <v>2773493146</v>
      </c>
      <c r="BA375">
        <v>0</v>
      </c>
      <c r="BB375">
        <v>0</v>
      </c>
      <c r="BC375">
        <v>7992717467</v>
      </c>
      <c r="BD375">
        <v>7992717467</v>
      </c>
      <c r="BE375">
        <v>0</v>
      </c>
      <c r="BF375">
        <v>0</v>
      </c>
      <c r="BG375">
        <v>0</v>
      </c>
      <c r="BH375">
        <v>0</v>
      </c>
      <c r="BJ375">
        <v>2773493146</v>
      </c>
      <c r="BK375">
        <v>1632558967</v>
      </c>
      <c r="BL375">
        <v>1632558967</v>
      </c>
      <c r="BM375">
        <v>2773493146</v>
      </c>
      <c r="BP375">
        <v>0</v>
      </c>
      <c r="BQ375">
        <v>0</v>
      </c>
      <c r="BR375">
        <v>678421693</v>
      </c>
      <c r="BS375">
        <v>380145270</v>
      </c>
    </row>
    <row r="376" spans="1:71">
      <c r="A376" t="s">
        <v>672</v>
      </c>
      <c r="B376" t="s">
        <v>46</v>
      </c>
      <c r="C376">
        <v>2008</v>
      </c>
      <c r="D376" t="s">
        <v>215</v>
      </c>
      <c r="E376">
        <v>4</v>
      </c>
      <c r="F376" t="s">
        <v>276</v>
      </c>
      <c r="G376" t="s">
        <v>644</v>
      </c>
      <c r="H376">
        <v>2686096719</v>
      </c>
      <c r="I376">
        <v>935812088</v>
      </c>
      <c r="J376">
        <v>3977212041</v>
      </c>
      <c r="K376">
        <v>3977212041</v>
      </c>
      <c r="L376">
        <v>3855438985</v>
      </c>
      <c r="M376">
        <v>7219823505</v>
      </c>
      <c r="N376">
        <v>4762934570</v>
      </c>
      <c r="O376">
        <v>5391464509</v>
      </c>
      <c r="P376">
        <v>5391464509</v>
      </c>
      <c r="Q376">
        <v>0</v>
      </c>
      <c r="R376">
        <v>5769691250</v>
      </c>
      <c r="S376">
        <v>1055823588</v>
      </c>
      <c r="T376">
        <v>1055823588</v>
      </c>
      <c r="U376">
        <v>728066578</v>
      </c>
      <c r="V376">
        <v>1477486423</v>
      </c>
      <c r="W376">
        <v>728066578</v>
      </c>
      <c r="X376">
        <v>1055823588</v>
      </c>
      <c r="Y376">
        <v>728066578</v>
      </c>
      <c r="Z376">
        <v>1477486423</v>
      </c>
      <c r="AA376">
        <v>533205321</v>
      </c>
      <c r="AB376">
        <v>0</v>
      </c>
      <c r="AL376">
        <v>0</v>
      </c>
      <c r="AM376">
        <v>0</v>
      </c>
      <c r="AN376">
        <v>1179412029</v>
      </c>
      <c r="AO376">
        <v>141618903</v>
      </c>
      <c r="AP376">
        <v>10056455246</v>
      </c>
      <c r="AQ376">
        <v>10056455246</v>
      </c>
      <c r="AR376">
        <v>1179412029</v>
      </c>
      <c r="AS376">
        <v>0</v>
      </c>
      <c r="AT376">
        <v>5825627544</v>
      </c>
      <c r="AU376">
        <v>5825627544</v>
      </c>
      <c r="AV376">
        <v>5606029418</v>
      </c>
      <c r="AW376">
        <v>605823737</v>
      </c>
      <c r="AX376">
        <v>605823737</v>
      </c>
      <c r="AY376">
        <v>4294452292</v>
      </c>
      <c r="BA376">
        <v>0</v>
      </c>
      <c r="BB376">
        <v>0</v>
      </c>
      <c r="BC376">
        <v>10056455246</v>
      </c>
      <c r="BD376">
        <v>10056455246</v>
      </c>
      <c r="BE376">
        <v>0</v>
      </c>
      <c r="BF376">
        <v>0</v>
      </c>
      <c r="BG376">
        <v>0</v>
      </c>
      <c r="BH376">
        <v>0</v>
      </c>
      <c r="BJ376">
        <v>4294452292</v>
      </c>
      <c r="BK376">
        <v>2839688850</v>
      </c>
      <c r="BL376">
        <v>2839688850</v>
      </c>
      <c r="BM376">
        <v>4294452292</v>
      </c>
      <c r="BP376">
        <v>0</v>
      </c>
      <c r="BQ376">
        <v>0</v>
      </c>
      <c r="BR376">
        <v>818897334</v>
      </c>
      <c r="BS376">
        <v>141618903</v>
      </c>
    </row>
    <row r="377" spans="1:71">
      <c r="A377" t="s">
        <v>673</v>
      </c>
      <c r="B377" t="s">
        <v>47</v>
      </c>
      <c r="C377">
        <v>2008</v>
      </c>
      <c r="D377" t="s">
        <v>218</v>
      </c>
      <c r="E377">
        <v>5</v>
      </c>
      <c r="F377" t="s">
        <v>278</v>
      </c>
      <c r="G377" t="s">
        <v>644</v>
      </c>
      <c r="H377">
        <v>1958046901</v>
      </c>
      <c r="I377">
        <v>1323298197</v>
      </c>
      <c r="J377">
        <v>4966698423</v>
      </c>
      <c r="K377">
        <v>4966698423</v>
      </c>
      <c r="L377">
        <v>4857636142</v>
      </c>
      <c r="M377">
        <v>6747123334</v>
      </c>
      <c r="N377">
        <v>6407405270</v>
      </c>
      <c r="O377">
        <v>6035424278</v>
      </c>
      <c r="P377">
        <v>6035424278</v>
      </c>
      <c r="Q377">
        <v>0</v>
      </c>
      <c r="R377">
        <v>6614660292</v>
      </c>
      <c r="S377">
        <v>1299914443</v>
      </c>
      <c r="T377">
        <v>1299914443</v>
      </c>
      <c r="U377">
        <v>943199832</v>
      </c>
      <c r="V377">
        <v>976813059</v>
      </c>
      <c r="W377">
        <v>943199832</v>
      </c>
      <c r="X377">
        <v>1299914443</v>
      </c>
      <c r="Y377">
        <v>943199832</v>
      </c>
      <c r="Z377">
        <v>976813059</v>
      </c>
      <c r="AA377">
        <v>499341433</v>
      </c>
      <c r="AB377">
        <v>0</v>
      </c>
      <c r="AL377">
        <v>0</v>
      </c>
      <c r="AM377">
        <v>0</v>
      </c>
      <c r="AN377">
        <v>1436642544</v>
      </c>
      <c r="AO377">
        <v>1123440496</v>
      </c>
      <c r="AP377">
        <v>11425619755</v>
      </c>
      <c r="AQ377">
        <v>11425619755</v>
      </c>
      <c r="AR377">
        <v>1436642544</v>
      </c>
      <c r="AS377">
        <v>0</v>
      </c>
      <c r="AT377">
        <v>7552488755</v>
      </c>
      <c r="AU377">
        <v>7552488755</v>
      </c>
      <c r="AV377">
        <v>7273392852</v>
      </c>
      <c r="AW377">
        <v>762551747</v>
      </c>
      <c r="AX377">
        <v>762551747</v>
      </c>
      <c r="AY377">
        <v>4625698295</v>
      </c>
      <c r="BA377">
        <v>0</v>
      </c>
      <c r="BB377">
        <v>0</v>
      </c>
      <c r="BC377">
        <v>11425619755</v>
      </c>
      <c r="BD377">
        <v>11425619755</v>
      </c>
      <c r="BE377">
        <v>0</v>
      </c>
      <c r="BF377">
        <v>0</v>
      </c>
      <c r="BG377">
        <v>0</v>
      </c>
      <c r="BH377">
        <v>0</v>
      </c>
      <c r="BJ377">
        <v>4625698295</v>
      </c>
      <c r="BK377">
        <v>3518176839</v>
      </c>
      <c r="BL377">
        <v>3518176839</v>
      </c>
      <c r="BM377">
        <v>4625698295</v>
      </c>
      <c r="BP377">
        <v>0</v>
      </c>
      <c r="BQ377">
        <v>0</v>
      </c>
      <c r="BR377">
        <v>39540790</v>
      </c>
      <c r="BS377">
        <v>1123440496</v>
      </c>
    </row>
    <row r="378" spans="1:71">
      <c r="A378" t="s">
        <v>674</v>
      </c>
      <c r="B378" t="s">
        <v>48</v>
      </c>
      <c r="C378">
        <v>2008</v>
      </c>
      <c r="D378" t="s">
        <v>231</v>
      </c>
      <c r="E378">
        <v>6</v>
      </c>
      <c r="F378" t="s">
        <v>280</v>
      </c>
      <c r="G378" t="s">
        <v>644</v>
      </c>
      <c r="H378">
        <v>3201303312</v>
      </c>
      <c r="I378">
        <v>382635618</v>
      </c>
      <c r="J378">
        <v>5008293846</v>
      </c>
      <c r="K378">
        <v>5008293846</v>
      </c>
      <c r="L378">
        <v>4738481496</v>
      </c>
      <c r="M378">
        <v>9733087052</v>
      </c>
      <c r="N378">
        <v>6953776796</v>
      </c>
      <c r="O378">
        <v>8655703265</v>
      </c>
      <c r="P378">
        <v>8655703265</v>
      </c>
      <c r="Q378">
        <v>0</v>
      </c>
      <c r="R378">
        <v>9639677590</v>
      </c>
      <c r="S378">
        <v>2146315535</v>
      </c>
      <c r="T378">
        <v>2146315535</v>
      </c>
      <c r="U378">
        <v>1595154284</v>
      </c>
      <c r="V378">
        <v>3106058738</v>
      </c>
      <c r="W378">
        <v>1595154284</v>
      </c>
      <c r="X378">
        <v>2146315535</v>
      </c>
      <c r="Y378">
        <v>1595154284</v>
      </c>
      <c r="Z378">
        <v>3106058738</v>
      </c>
      <c r="AA378">
        <v>324132449</v>
      </c>
      <c r="AB378">
        <v>0</v>
      </c>
      <c r="AL378">
        <v>0</v>
      </c>
      <c r="AM378">
        <v>0</v>
      </c>
      <c r="AN378">
        <v>2207528266</v>
      </c>
      <c r="AO378">
        <v>422978898</v>
      </c>
      <c r="AP378">
        <v>18535189673</v>
      </c>
      <c r="AQ378">
        <v>18535189673</v>
      </c>
      <c r="AR378">
        <v>2207528266</v>
      </c>
      <c r="AS378">
        <v>0</v>
      </c>
      <c r="AT378">
        <v>11872040211</v>
      </c>
      <c r="AU378">
        <v>11872040211</v>
      </c>
      <c r="AV378">
        <v>11582708922</v>
      </c>
      <c r="AW378">
        <v>693037625</v>
      </c>
      <c r="AX378">
        <v>693037625</v>
      </c>
      <c r="AY378">
        <v>8792354661</v>
      </c>
      <c r="BA378">
        <v>0</v>
      </c>
      <c r="BB378">
        <v>0</v>
      </c>
      <c r="BC378">
        <v>18535189673</v>
      </c>
      <c r="BD378">
        <v>18535189673</v>
      </c>
      <c r="BE378">
        <v>0</v>
      </c>
      <c r="BF378">
        <v>0</v>
      </c>
      <c r="BG378">
        <v>0</v>
      </c>
      <c r="BH378">
        <v>0</v>
      </c>
      <c r="BJ378">
        <v>8792354661</v>
      </c>
      <c r="BK378">
        <v>6120456454</v>
      </c>
      <c r="BL378">
        <v>6120456454</v>
      </c>
      <c r="BM378">
        <v>8792354661</v>
      </c>
      <c r="BP378">
        <v>0</v>
      </c>
      <c r="BQ378">
        <v>0</v>
      </c>
      <c r="BR378">
        <v>1614831553</v>
      </c>
      <c r="BS378">
        <v>422978898</v>
      </c>
    </row>
    <row r="379" spans="1:71">
      <c r="A379" t="s">
        <v>675</v>
      </c>
      <c r="B379" t="s">
        <v>49</v>
      </c>
      <c r="C379">
        <v>2008</v>
      </c>
      <c r="D379" t="s">
        <v>228</v>
      </c>
      <c r="E379">
        <v>7</v>
      </c>
      <c r="F379" t="s">
        <v>282</v>
      </c>
      <c r="G379" t="s">
        <v>644</v>
      </c>
      <c r="H379">
        <v>38236579016</v>
      </c>
      <c r="I379">
        <v>6056188857</v>
      </c>
      <c r="J379">
        <v>15431003012</v>
      </c>
      <c r="K379">
        <v>15431003012</v>
      </c>
      <c r="L379">
        <v>11418955304</v>
      </c>
      <c r="M379">
        <v>28201692717</v>
      </c>
      <c r="N379">
        <v>16259885662</v>
      </c>
      <c r="O379">
        <v>17504850952</v>
      </c>
      <c r="P379">
        <v>17504850952</v>
      </c>
      <c r="Q379">
        <v>0</v>
      </c>
      <c r="R379">
        <v>18988725287</v>
      </c>
      <c r="S379">
        <v>2641524285</v>
      </c>
      <c r="T379">
        <v>2641524285</v>
      </c>
      <c r="U379">
        <v>2973844077</v>
      </c>
      <c r="V379">
        <v>4153695020</v>
      </c>
      <c r="W379">
        <v>2973844077</v>
      </c>
      <c r="X379">
        <v>2641524285</v>
      </c>
      <c r="Y379">
        <v>2973844077</v>
      </c>
      <c r="Z379">
        <v>4153695020</v>
      </c>
      <c r="AA379">
        <v>522320272</v>
      </c>
      <c r="AB379">
        <v>0</v>
      </c>
      <c r="AC379">
        <v>0</v>
      </c>
      <c r="AD379">
        <v>0</v>
      </c>
      <c r="AE379">
        <v>0</v>
      </c>
      <c r="AF379">
        <v>0</v>
      </c>
      <c r="AG379">
        <v>0</v>
      </c>
      <c r="AH379">
        <v>0</v>
      </c>
      <c r="AI379">
        <v>0</v>
      </c>
      <c r="AJ379">
        <v>0</v>
      </c>
      <c r="AK379">
        <v>0</v>
      </c>
      <c r="AL379">
        <v>0</v>
      </c>
      <c r="AM379">
        <v>0</v>
      </c>
      <c r="AN379">
        <v>2059884766</v>
      </c>
      <c r="AO379">
        <v>875594099</v>
      </c>
      <c r="AP379">
        <v>47747554209</v>
      </c>
      <c r="AQ379">
        <v>29189926101</v>
      </c>
      <c r="AR379">
        <v>2059884766</v>
      </c>
      <c r="AS379">
        <v>0</v>
      </c>
      <c r="AT379">
        <v>25630991464</v>
      </c>
      <c r="AU379">
        <v>25630991464</v>
      </c>
      <c r="AV379">
        <v>25147354920</v>
      </c>
      <c r="AW379">
        <v>1328135186</v>
      </c>
      <c r="AX379">
        <v>1328135186</v>
      </c>
      <c r="AY379">
        <v>28687705316</v>
      </c>
      <c r="AZ379">
        <v>370414457.5</v>
      </c>
      <c r="BA379">
        <v>0</v>
      </c>
      <c r="BB379">
        <v>0</v>
      </c>
      <c r="BC379">
        <v>47747554209</v>
      </c>
      <c r="BD379">
        <v>47747554209</v>
      </c>
      <c r="BE379">
        <v>0</v>
      </c>
      <c r="BF379">
        <v>0</v>
      </c>
      <c r="BG379">
        <v>0</v>
      </c>
      <c r="BH379">
        <v>0</v>
      </c>
      <c r="BI379">
        <v>12232664766</v>
      </c>
      <c r="BJ379">
        <v>28687705316</v>
      </c>
      <c r="BK379">
        <v>7194153987</v>
      </c>
      <c r="BL379">
        <v>7194153987</v>
      </c>
      <c r="BM379">
        <v>10130077208</v>
      </c>
      <c r="BN379">
        <v>0</v>
      </c>
      <c r="BO379">
        <v>0</v>
      </c>
      <c r="BP379">
        <v>0</v>
      </c>
      <c r="BQ379">
        <v>0</v>
      </c>
      <c r="BR379">
        <v>1126846347</v>
      </c>
      <c r="BS379">
        <v>875594099</v>
      </c>
    </row>
    <row r="380" spans="1:71">
      <c r="A380" t="s">
        <v>676</v>
      </c>
      <c r="B380" t="s">
        <v>50</v>
      </c>
      <c r="C380">
        <v>2008</v>
      </c>
      <c r="D380" t="s">
        <v>215</v>
      </c>
      <c r="E380">
        <v>2</v>
      </c>
      <c r="F380" t="s">
        <v>284</v>
      </c>
      <c r="G380" t="s">
        <v>644</v>
      </c>
      <c r="H380">
        <v>1663965159</v>
      </c>
      <c r="I380">
        <v>953846423</v>
      </c>
      <c r="J380">
        <v>2593387480</v>
      </c>
      <c r="K380">
        <v>2593387480</v>
      </c>
      <c r="L380">
        <v>2524289621</v>
      </c>
      <c r="M380">
        <v>6616798451</v>
      </c>
      <c r="N380">
        <v>3726313433</v>
      </c>
      <c r="O380">
        <v>3778896423</v>
      </c>
      <c r="P380">
        <v>3778896423</v>
      </c>
      <c r="Q380">
        <v>0</v>
      </c>
      <c r="R380">
        <v>4343850987</v>
      </c>
      <c r="S380">
        <v>770231929</v>
      </c>
      <c r="T380">
        <v>770231929</v>
      </c>
      <c r="U380">
        <v>960220849</v>
      </c>
      <c r="V380">
        <v>1748032431</v>
      </c>
      <c r="W380">
        <v>960220849</v>
      </c>
      <c r="X380">
        <v>770231929</v>
      </c>
      <c r="Y380">
        <v>960220849</v>
      </c>
      <c r="Z380">
        <v>1748032431</v>
      </c>
      <c r="AA380">
        <v>360127893</v>
      </c>
      <c r="AB380">
        <v>0</v>
      </c>
      <c r="AL380">
        <v>0</v>
      </c>
      <c r="AM380">
        <v>0</v>
      </c>
      <c r="AN380">
        <v>1189824279</v>
      </c>
      <c r="AO380">
        <v>205238455</v>
      </c>
      <c r="AP380">
        <v>7051734865</v>
      </c>
      <c r="AQ380">
        <v>7051734865</v>
      </c>
      <c r="AR380">
        <v>1189824279</v>
      </c>
      <c r="AS380">
        <v>0</v>
      </c>
      <c r="AT380">
        <v>3554611687</v>
      </c>
      <c r="AU380">
        <v>3554611687</v>
      </c>
      <c r="AV380">
        <v>3578643979</v>
      </c>
      <c r="AW380">
        <v>525963676</v>
      </c>
      <c r="AX380">
        <v>525963676</v>
      </c>
      <c r="AY380">
        <v>2743362341</v>
      </c>
      <c r="BA380">
        <v>0</v>
      </c>
      <c r="BB380">
        <v>0</v>
      </c>
      <c r="BC380">
        <v>7051734865</v>
      </c>
      <c r="BD380">
        <v>7051734865</v>
      </c>
      <c r="BE380">
        <v>0</v>
      </c>
      <c r="BF380">
        <v>0</v>
      </c>
      <c r="BG380">
        <v>0</v>
      </c>
      <c r="BH380">
        <v>0</v>
      </c>
      <c r="BJ380">
        <v>2743362341</v>
      </c>
      <c r="BK380">
        <v>1283494815</v>
      </c>
      <c r="BL380">
        <v>1283494815</v>
      </c>
      <c r="BM380">
        <v>2743362341</v>
      </c>
      <c r="BP380">
        <v>0</v>
      </c>
      <c r="BQ380">
        <v>0</v>
      </c>
      <c r="BR380">
        <v>947225224</v>
      </c>
      <c r="BS380">
        <v>205238455</v>
      </c>
    </row>
    <row r="381" spans="1:71">
      <c r="A381" t="s">
        <v>677</v>
      </c>
      <c r="B381" t="s">
        <v>51</v>
      </c>
      <c r="C381">
        <v>2008</v>
      </c>
      <c r="D381" t="s">
        <v>212</v>
      </c>
      <c r="E381">
        <v>2</v>
      </c>
      <c r="F381" t="s">
        <v>286</v>
      </c>
      <c r="G381" t="s">
        <v>644</v>
      </c>
      <c r="H381">
        <v>973929251</v>
      </c>
      <c r="I381">
        <v>177914377</v>
      </c>
      <c r="J381">
        <v>1367564753</v>
      </c>
      <c r="K381">
        <v>1367564753</v>
      </c>
      <c r="L381">
        <v>1332304059</v>
      </c>
      <c r="M381">
        <v>2546128338</v>
      </c>
      <c r="N381">
        <v>2163600975</v>
      </c>
      <c r="O381">
        <v>3225434725</v>
      </c>
      <c r="P381">
        <v>3225434725</v>
      </c>
      <c r="Q381">
        <v>0</v>
      </c>
      <c r="R381">
        <v>3335956167</v>
      </c>
      <c r="S381">
        <v>733935194</v>
      </c>
      <c r="T381">
        <v>733935194</v>
      </c>
      <c r="U381">
        <v>121762596</v>
      </c>
      <c r="V381">
        <v>126071596</v>
      </c>
      <c r="W381">
        <v>121762596</v>
      </c>
      <c r="X381">
        <v>733935194</v>
      </c>
      <c r="Y381">
        <v>121762596</v>
      </c>
      <c r="Z381">
        <v>126071596</v>
      </c>
      <c r="AA381">
        <v>171994545</v>
      </c>
      <c r="AB381">
        <v>0</v>
      </c>
      <c r="AL381">
        <v>0</v>
      </c>
      <c r="AM381">
        <v>0</v>
      </c>
      <c r="AN381">
        <v>114898172</v>
      </c>
      <c r="AO381">
        <v>30780075</v>
      </c>
      <c r="AP381">
        <v>4383576437</v>
      </c>
      <c r="AQ381">
        <v>4383576437</v>
      </c>
      <c r="AR381">
        <v>114898172</v>
      </c>
      <c r="AS381">
        <v>0</v>
      </c>
      <c r="AT381">
        <v>3054133119</v>
      </c>
      <c r="AU381">
        <v>3054133119</v>
      </c>
      <c r="AV381">
        <v>2853658336</v>
      </c>
      <c r="AW381">
        <v>240179188</v>
      </c>
      <c r="AX381">
        <v>240179188</v>
      </c>
      <c r="AY381">
        <v>955683988</v>
      </c>
      <c r="BA381">
        <v>0</v>
      </c>
      <c r="BB381">
        <v>0</v>
      </c>
      <c r="BC381">
        <v>4383576437</v>
      </c>
      <c r="BD381">
        <v>4383576437</v>
      </c>
      <c r="BE381">
        <v>0</v>
      </c>
      <c r="BF381">
        <v>0</v>
      </c>
      <c r="BG381">
        <v>0</v>
      </c>
      <c r="BH381">
        <v>0</v>
      </c>
      <c r="BJ381">
        <v>955683988</v>
      </c>
      <c r="BK381">
        <v>759949376</v>
      </c>
      <c r="BL381">
        <v>759949376</v>
      </c>
      <c r="BM381">
        <v>955683988</v>
      </c>
      <c r="BP381">
        <v>0</v>
      </c>
      <c r="BQ381">
        <v>0</v>
      </c>
      <c r="BR381">
        <v>4309000</v>
      </c>
      <c r="BS381">
        <v>30780075</v>
      </c>
    </row>
    <row r="382" spans="1:71">
      <c r="A382" t="s">
        <v>678</v>
      </c>
      <c r="B382" t="s">
        <v>52</v>
      </c>
      <c r="C382">
        <v>2008</v>
      </c>
      <c r="D382" t="s">
        <v>228</v>
      </c>
      <c r="E382">
        <v>6</v>
      </c>
      <c r="F382" t="s">
        <v>288</v>
      </c>
      <c r="G382" t="s">
        <v>644</v>
      </c>
      <c r="H382">
        <v>17138567099</v>
      </c>
      <c r="I382">
        <v>2153933910</v>
      </c>
      <c r="J382">
        <v>10466684816</v>
      </c>
      <c r="K382">
        <v>10466684816</v>
      </c>
      <c r="L382">
        <v>7955390557</v>
      </c>
      <c r="M382">
        <v>13277326631</v>
      </c>
      <c r="N382">
        <v>8524016900</v>
      </c>
      <c r="O382">
        <v>13558139521</v>
      </c>
      <c r="P382">
        <v>13558139521</v>
      </c>
      <c r="Q382">
        <v>0</v>
      </c>
      <c r="R382">
        <v>14576069463</v>
      </c>
      <c r="S382">
        <v>1890066644</v>
      </c>
      <c r="T382">
        <v>1890066644</v>
      </c>
      <c r="U382">
        <v>1667528213</v>
      </c>
      <c r="V382">
        <v>2269806093</v>
      </c>
      <c r="W382">
        <v>1667528213</v>
      </c>
      <c r="X382">
        <v>1890066644</v>
      </c>
      <c r="Y382">
        <v>1667528213</v>
      </c>
      <c r="Z382">
        <v>2269806093</v>
      </c>
      <c r="AA382">
        <v>794651532</v>
      </c>
      <c r="AB382">
        <v>0</v>
      </c>
      <c r="AC382">
        <v>0</v>
      </c>
      <c r="AD382">
        <v>0</v>
      </c>
      <c r="AE382">
        <v>0</v>
      </c>
      <c r="AF382">
        <v>0</v>
      </c>
      <c r="AG382">
        <v>0</v>
      </c>
      <c r="AH382">
        <v>0</v>
      </c>
      <c r="AI382">
        <v>0</v>
      </c>
      <c r="AJ382">
        <v>0</v>
      </c>
      <c r="AK382">
        <v>0</v>
      </c>
      <c r="AL382">
        <v>0</v>
      </c>
      <c r="AM382">
        <v>0</v>
      </c>
      <c r="AN382">
        <v>1560512122</v>
      </c>
      <c r="AO382">
        <v>727898218</v>
      </c>
      <c r="AP382">
        <v>34306794788</v>
      </c>
      <c r="AQ382">
        <v>21844254966</v>
      </c>
      <c r="AR382">
        <v>1560512122</v>
      </c>
      <c r="AS382">
        <v>0</v>
      </c>
      <c r="AT382">
        <v>19088638590</v>
      </c>
      <c r="AU382">
        <v>19088638590</v>
      </c>
      <c r="AV382">
        <v>18418628025</v>
      </c>
      <c r="AW382">
        <v>1015944404</v>
      </c>
      <c r="AX382">
        <v>1015944404</v>
      </c>
      <c r="AY382">
        <v>19546967152</v>
      </c>
      <c r="AZ382">
        <v>139989421.5</v>
      </c>
      <c r="BA382">
        <v>0</v>
      </c>
      <c r="BB382">
        <v>0</v>
      </c>
      <c r="BC382">
        <v>34306794788</v>
      </c>
      <c r="BD382">
        <v>34306794788</v>
      </c>
      <c r="BE382">
        <v>0</v>
      </c>
      <c r="BF382">
        <v>0</v>
      </c>
      <c r="BG382">
        <v>0</v>
      </c>
      <c r="BH382">
        <v>0</v>
      </c>
      <c r="BI382">
        <v>8185643511</v>
      </c>
      <c r="BJ382">
        <v>19546967152</v>
      </c>
      <c r="BK382">
        <v>5241451076</v>
      </c>
      <c r="BL382">
        <v>5241451076</v>
      </c>
      <c r="BM382">
        <v>7084427330</v>
      </c>
      <c r="BN382">
        <v>0</v>
      </c>
      <c r="BO382">
        <v>0</v>
      </c>
      <c r="BP382">
        <v>0</v>
      </c>
      <c r="BQ382">
        <v>0</v>
      </c>
      <c r="BR382">
        <v>650753774</v>
      </c>
      <c r="BS382">
        <v>727898218</v>
      </c>
    </row>
    <row r="383" spans="1:71">
      <c r="A383" t="s">
        <v>679</v>
      </c>
      <c r="B383" t="s">
        <v>53</v>
      </c>
      <c r="C383">
        <v>2008</v>
      </c>
      <c r="D383" t="s">
        <v>228</v>
      </c>
      <c r="E383">
        <v>6</v>
      </c>
      <c r="F383" t="s">
        <v>290</v>
      </c>
      <c r="G383" t="s">
        <v>644</v>
      </c>
      <c r="H383">
        <v>53250792602</v>
      </c>
      <c r="I383">
        <v>6585514793</v>
      </c>
      <c r="J383">
        <v>14027440915</v>
      </c>
      <c r="K383">
        <v>14027440915</v>
      </c>
      <c r="L383">
        <v>10067682815</v>
      </c>
      <c r="M383">
        <v>35332095656</v>
      </c>
      <c r="N383">
        <v>23213132295</v>
      </c>
      <c r="O383">
        <v>16897112489</v>
      </c>
      <c r="P383">
        <v>16897112489</v>
      </c>
      <c r="Q383">
        <v>0</v>
      </c>
      <c r="R383">
        <v>18351400082</v>
      </c>
      <c r="S383">
        <v>1954603389</v>
      </c>
      <c r="T383">
        <v>1954603389</v>
      </c>
      <c r="U383">
        <v>2502257165</v>
      </c>
      <c r="V383">
        <v>3951115052</v>
      </c>
      <c r="W383">
        <v>2502257165</v>
      </c>
      <c r="X383">
        <v>1954603389</v>
      </c>
      <c r="Y383">
        <v>2502257165</v>
      </c>
      <c r="Z383">
        <v>3951115052</v>
      </c>
      <c r="AA383">
        <v>551002185</v>
      </c>
      <c r="AB383">
        <v>0</v>
      </c>
      <c r="AC383">
        <v>0</v>
      </c>
      <c r="AD383">
        <v>0</v>
      </c>
      <c r="AE383">
        <v>0</v>
      </c>
      <c r="AF383">
        <v>0</v>
      </c>
      <c r="AG383">
        <v>0</v>
      </c>
      <c r="AH383">
        <v>0</v>
      </c>
      <c r="AI383">
        <v>0</v>
      </c>
      <c r="AJ383">
        <v>0</v>
      </c>
      <c r="AK383">
        <v>0</v>
      </c>
      <c r="AL383">
        <v>0</v>
      </c>
      <c r="AM383">
        <v>0</v>
      </c>
      <c r="AN383">
        <v>2924828937</v>
      </c>
      <c r="AO383">
        <v>1074930447</v>
      </c>
      <c r="AP383">
        <v>47931650302</v>
      </c>
      <c r="AQ383">
        <v>28183779746</v>
      </c>
      <c r="AR383">
        <v>2924828937</v>
      </c>
      <c r="AS383">
        <v>0</v>
      </c>
      <c r="AT383">
        <v>24449674996</v>
      </c>
      <c r="AU383">
        <v>24449674996</v>
      </c>
      <c r="AV383">
        <v>23031468065</v>
      </c>
      <c r="AW383">
        <v>1698248647</v>
      </c>
      <c r="AX383">
        <v>1698248647</v>
      </c>
      <c r="AY383">
        <v>29366982207</v>
      </c>
      <c r="AZ383">
        <v>200905369</v>
      </c>
      <c r="BA383">
        <v>0</v>
      </c>
      <c r="BB383">
        <v>0</v>
      </c>
      <c r="BC383">
        <v>47931650302</v>
      </c>
      <c r="BD383">
        <v>47931650302</v>
      </c>
      <c r="BE383">
        <v>0</v>
      </c>
      <c r="BF383">
        <v>0</v>
      </c>
      <c r="BG383">
        <v>0</v>
      </c>
      <c r="BH383">
        <v>0</v>
      </c>
      <c r="BI383">
        <v>13878129469</v>
      </c>
      <c r="BJ383">
        <v>29366982207</v>
      </c>
      <c r="BK383">
        <v>6351396760</v>
      </c>
      <c r="BL383">
        <v>6351396760</v>
      </c>
      <c r="BM383">
        <v>9619111651</v>
      </c>
      <c r="BN383">
        <v>0</v>
      </c>
      <c r="BO383">
        <v>0</v>
      </c>
      <c r="BP383">
        <v>0</v>
      </c>
      <c r="BQ383">
        <v>0</v>
      </c>
      <c r="BR383">
        <v>1615248582</v>
      </c>
      <c r="BS383">
        <v>1074930447</v>
      </c>
    </row>
    <row r="384" spans="1:71">
      <c r="A384" t="s">
        <v>680</v>
      </c>
      <c r="B384" t="s">
        <v>54</v>
      </c>
      <c r="C384">
        <v>2008</v>
      </c>
      <c r="D384" t="s">
        <v>228</v>
      </c>
      <c r="E384">
        <v>4</v>
      </c>
      <c r="F384" t="s">
        <v>292</v>
      </c>
      <c r="G384" t="s">
        <v>644</v>
      </c>
      <c r="H384">
        <v>13626270865</v>
      </c>
      <c r="I384">
        <v>3510595805</v>
      </c>
      <c r="J384">
        <v>11365656365</v>
      </c>
      <c r="K384">
        <v>11365656365</v>
      </c>
      <c r="L384">
        <v>9089483578</v>
      </c>
      <c r="M384">
        <v>15189391208</v>
      </c>
      <c r="N384">
        <v>8483703898</v>
      </c>
      <c r="O384">
        <v>9566866101</v>
      </c>
      <c r="P384">
        <v>9566866101</v>
      </c>
      <c r="Q384">
        <v>0</v>
      </c>
      <c r="R384">
        <v>10375538303</v>
      </c>
      <c r="S384">
        <v>1161352418</v>
      </c>
      <c r="T384">
        <v>1161352418</v>
      </c>
      <c r="U384">
        <v>1694035643</v>
      </c>
      <c r="V384">
        <v>2555724413</v>
      </c>
      <c r="W384">
        <v>1694035643</v>
      </c>
      <c r="X384">
        <v>1161352418</v>
      </c>
      <c r="Y384">
        <v>1694035643</v>
      </c>
      <c r="Z384">
        <v>2555724413</v>
      </c>
      <c r="AA384">
        <v>587730652</v>
      </c>
      <c r="AB384">
        <v>0</v>
      </c>
      <c r="AC384">
        <v>0</v>
      </c>
      <c r="AD384">
        <v>0</v>
      </c>
      <c r="AE384">
        <v>0</v>
      </c>
      <c r="AF384">
        <v>0</v>
      </c>
      <c r="AG384">
        <v>0</v>
      </c>
      <c r="AH384">
        <v>0</v>
      </c>
      <c r="AI384">
        <v>0</v>
      </c>
      <c r="AJ384">
        <v>0</v>
      </c>
      <c r="AK384">
        <v>0</v>
      </c>
      <c r="AL384">
        <v>0</v>
      </c>
      <c r="AM384">
        <v>0</v>
      </c>
      <c r="AN384">
        <v>1692748357</v>
      </c>
      <c r="AO384">
        <v>651243611</v>
      </c>
      <c r="AP384">
        <v>26451654986</v>
      </c>
      <c r="AQ384">
        <v>14714555499</v>
      </c>
      <c r="AR384">
        <v>1692748357</v>
      </c>
      <c r="AS384">
        <v>0</v>
      </c>
      <c r="AT384">
        <v>13902247748</v>
      </c>
      <c r="AU384">
        <v>13902247748</v>
      </c>
      <c r="AV384">
        <v>14064213659</v>
      </c>
      <c r="AW384">
        <v>561903433</v>
      </c>
      <c r="AX384">
        <v>561903433</v>
      </c>
      <c r="AY384">
        <v>15811823523</v>
      </c>
      <c r="AZ384">
        <v>124856221.5</v>
      </c>
      <c r="BA384">
        <v>0</v>
      </c>
      <c r="BB384">
        <v>0</v>
      </c>
      <c r="BC384">
        <v>26451654986</v>
      </c>
      <c r="BD384">
        <v>26451654986</v>
      </c>
      <c r="BE384">
        <v>0</v>
      </c>
      <c r="BF384">
        <v>0</v>
      </c>
      <c r="BG384">
        <v>0</v>
      </c>
      <c r="BH384">
        <v>0</v>
      </c>
      <c r="BI384">
        <v>6912802886</v>
      </c>
      <c r="BJ384">
        <v>15811823523</v>
      </c>
      <c r="BK384">
        <v>2624663115</v>
      </c>
      <c r="BL384">
        <v>2624663115</v>
      </c>
      <c r="BM384">
        <v>4074724036</v>
      </c>
      <c r="BN384">
        <v>0</v>
      </c>
      <c r="BO384">
        <v>0</v>
      </c>
      <c r="BP384">
        <v>0</v>
      </c>
      <c r="BQ384">
        <v>0</v>
      </c>
      <c r="BR384">
        <v>953735663</v>
      </c>
      <c r="BS384">
        <v>651243611</v>
      </c>
    </row>
    <row r="385" spans="1:71">
      <c r="A385" t="s">
        <v>681</v>
      </c>
      <c r="B385" t="s">
        <v>55</v>
      </c>
      <c r="C385">
        <v>2008</v>
      </c>
      <c r="D385" t="s">
        <v>228</v>
      </c>
      <c r="E385">
        <v>4</v>
      </c>
      <c r="F385" t="s">
        <v>294</v>
      </c>
      <c r="G385" t="s">
        <v>644</v>
      </c>
      <c r="H385">
        <v>14320077731</v>
      </c>
      <c r="I385">
        <v>4094204257</v>
      </c>
      <c r="J385">
        <v>9944905646</v>
      </c>
      <c r="K385">
        <v>9944905646</v>
      </c>
      <c r="L385">
        <v>6700265968</v>
      </c>
      <c r="M385">
        <v>13428461188</v>
      </c>
      <c r="N385">
        <v>6174701594</v>
      </c>
      <c r="O385">
        <v>9909562755</v>
      </c>
      <c r="P385">
        <v>9909562755</v>
      </c>
      <c r="Q385">
        <v>0</v>
      </c>
      <c r="R385">
        <v>10944260077</v>
      </c>
      <c r="S385">
        <v>1158105437</v>
      </c>
      <c r="T385">
        <v>1158105437</v>
      </c>
      <c r="U385">
        <v>1824681962</v>
      </c>
      <c r="V385">
        <v>3109517419</v>
      </c>
      <c r="W385">
        <v>1824681962</v>
      </c>
      <c r="X385">
        <v>1158105437</v>
      </c>
      <c r="Y385">
        <v>1824681962</v>
      </c>
      <c r="Z385">
        <v>3109517419</v>
      </c>
      <c r="AA385">
        <v>131031884</v>
      </c>
      <c r="AB385">
        <v>0</v>
      </c>
      <c r="AC385">
        <v>0</v>
      </c>
      <c r="AD385">
        <v>0</v>
      </c>
      <c r="AE385">
        <v>0</v>
      </c>
      <c r="AF385">
        <v>0</v>
      </c>
      <c r="AG385">
        <v>0</v>
      </c>
      <c r="AH385">
        <v>0</v>
      </c>
      <c r="AI385">
        <v>0</v>
      </c>
      <c r="AJ385">
        <v>0</v>
      </c>
      <c r="AK385">
        <v>0</v>
      </c>
      <c r="AL385">
        <v>0</v>
      </c>
      <c r="AM385">
        <v>0</v>
      </c>
      <c r="AN385">
        <v>2992486117</v>
      </c>
      <c r="AO385">
        <v>569080272</v>
      </c>
      <c r="AP385">
        <v>28691808112</v>
      </c>
      <c r="AQ385">
        <v>16307748947</v>
      </c>
      <c r="AR385">
        <v>2992486117</v>
      </c>
      <c r="AS385">
        <v>0</v>
      </c>
      <c r="AT385">
        <v>14470072652</v>
      </c>
      <c r="AU385">
        <v>14470072652</v>
      </c>
      <c r="AV385">
        <v>14293903895</v>
      </c>
      <c r="AW385">
        <v>719118516</v>
      </c>
      <c r="AX385">
        <v>719118516</v>
      </c>
      <c r="AY385">
        <v>17638894254</v>
      </c>
      <c r="AZ385">
        <v>388753049.5</v>
      </c>
      <c r="BA385">
        <v>0</v>
      </c>
      <c r="BB385">
        <v>0</v>
      </c>
      <c r="BC385">
        <v>28691808112</v>
      </c>
      <c r="BD385">
        <v>28691808112</v>
      </c>
      <c r="BE385">
        <v>0</v>
      </c>
      <c r="BF385">
        <v>0</v>
      </c>
      <c r="BG385">
        <v>0</v>
      </c>
      <c r="BH385">
        <v>0</v>
      </c>
      <c r="BI385">
        <v>7545421859</v>
      </c>
      <c r="BJ385">
        <v>17638894254</v>
      </c>
      <c r="BK385">
        <v>2788880760</v>
      </c>
      <c r="BL385">
        <v>2788880760</v>
      </c>
      <c r="BM385">
        <v>5254835089</v>
      </c>
      <c r="BN385">
        <v>0</v>
      </c>
      <c r="BO385">
        <v>0</v>
      </c>
      <c r="BP385">
        <v>0</v>
      </c>
      <c r="BQ385">
        <v>0</v>
      </c>
      <c r="BR385">
        <v>2324936142</v>
      </c>
      <c r="BS385">
        <v>569080272</v>
      </c>
    </row>
    <row r="386" spans="1:71">
      <c r="A386" t="s">
        <v>682</v>
      </c>
      <c r="B386" t="s">
        <v>56</v>
      </c>
      <c r="C386">
        <v>2008</v>
      </c>
      <c r="D386" t="s">
        <v>228</v>
      </c>
      <c r="E386">
        <v>7</v>
      </c>
      <c r="F386" t="s">
        <v>296</v>
      </c>
      <c r="G386" t="s">
        <v>644</v>
      </c>
      <c r="H386">
        <v>34042489504</v>
      </c>
      <c r="I386">
        <v>6019264624</v>
      </c>
      <c r="J386">
        <v>12213736975</v>
      </c>
      <c r="K386">
        <v>12213736975</v>
      </c>
      <c r="L386">
        <v>8818463141</v>
      </c>
      <c r="M386">
        <v>27496787405</v>
      </c>
      <c r="N386">
        <v>15498507855</v>
      </c>
      <c r="O386">
        <v>15725111157</v>
      </c>
      <c r="P386">
        <v>15725111157</v>
      </c>
      <c r="Q386">
        <v>0</v>
      </c>
      <c r="R386">
        <v>17064803949</v>
      </c>
      <c r="S386">
        <v>1967295698</v>
      </c>
      <c r="T386">
        <v>1967295698</v>
      </c>
      <c r="U386">
        <v>1938163338</v>
      </c>
      <c r="V386">
        <v>3833231791</v>
      </c>
      <c r="W386">
        <v>1938163338</v>
      </c>
      <c r="X386">
        <v>1967295698</v>
      </c>
      <c r="Y386">
        <v>1938163338</v>
      </c>
      <c r="Z386">
        <v>3833231791</v>
      </c>
      <c r="AA386">
        <v>430304628</v>
      </c>
      <c r="AB386">
        <v>0</v>
      </c>
      <c r="AC386">
        <v>0</v>
      </c>
      <c r="AD386">
        <v>0</v>
      </c>
      <c r="AE386">
        <v>0</v>
      </c>
      <c r="AF386">
        <v>0</v>
      </c>
      <c r="AG386">
        <v>0</v>
      </c>
      <c r="AH386">
        <v>0</v>
      </c>
      <c r="AI386">
        <v>0</v>
      </c>
      <c r="AJ386">
        <v>0</v>
      </c>
      <c r="AK386">
        <v>0</v>
      </c>
      <c r="AL386">
        <v>0</v>
      </c>
      <c r="AM386">
        <v>0</v>
      </c>
      <c r="AN386">
        <v>3193482024</v>
      </c>
      <c r="AO386">
        <v>803931550</v>
      </c>
      <c r="AP386">
        <v>44165535006</v>
      </c>
      <c r="AQ386">
        <v>27467624843</v>
      </c>
      <c r="AR386">
        <v>3193482024</v>
      </c>
      <c r="AS386">
        <v>0</v>
      </c>
      <c r="AT386">
        <v>22844369774</v>
      </c>
      <c r="AU386">
        <v>22844369774</v>
      </c>
      <c r="AV386">
        <v>21944406408</v>
      </c>
      <c r="AW386">
        <v>1353167756</v>
      </c>
      <c r="AX386">
        <v>1353167756</v>
      </c>
      <c r="AY386">
        <v>27388460323</v>
      </c>
      <c r="AZ386">
        <v>240035017</v>
      </c>
      <c r="BA386">
        <v>0</v>
      </c>
      <c r="BB386">
        <v>0</v>
      </c>
      <c r="BC386">
        <v>44165535006</v>
      </c>
      <c r="BD386">
        <v>44165535006</v>
      </c>
      <c r="BE386">
        <v>0</v>
      </c>
      <c r="BF386">
        <v>0</v>
      </c>
      <c r="BG386">
        <v>0</v>
      </c>
      <c r="BH386">
        <v>0</v>
      </c>
      <c r="BI386">
        <v>11072595539</v>
      </c>
      <c r="BJ386">
        <v>27388460323</v>
      </c>
      <c r="BK386">
        <v>6566724660</v>
      </c>
      <c r="BL386">
        <v>6566724660</v>
      </c>
      <c r="BM386">
        <v>10690550160</v>
      </c>
      <c r="BN386">
        <v>0</v>
      </c>
      <c r="BO386">
        <v>0</v>
      </c>
      <c r="BP386">
        <v>0</v>
      </c>
      <c r="BQ386">
        <v>0</v>
      </c>
      <c r="BR386">
        <v>2164000331</v>
      </c>
      <c r="BS386">
        <v>803931550</v>
      </c>
    </row>
    <row r="387" spans="1:71">
      <c r="A387" t="s">
        <v>683</v>
      </c>
      <c r="B387" t="s">
        <v>57</v>
      </c>
      <c r="C387">
        <v>2008</v>
      </c>
      <c r="D387" t="s">
        <v>228</v>
      </c>
      <c r="E387">
        <v>5</v>
      </c>
      <c r="F387" t="s">
        <v>298</v>
      </c>
      <c r="G387" t="s">
        <v>644</v>
      </c>
      <c r="H387">
        <v>52090264699</v>
      </c>
      <c r="I387">
        <v>5809771009</v>
      </c>
      <c r="J387">
        <v>11835167355</v>
      </c>
      <c r="K387">
        <v>11835167355</v>
      </c>
      <c r="L387">
        <v>8655999083</v>
      </c>
      <c r="M387">
        <v>33387892302</v>
      </c>
      <c r="N387">
        <v>15412587546</v>
      </c>
      <c r="O387">
        <v>13861925319</v>
      </c>
      <c r="P387">
        <v>13861925319</v>
      </c>
      <c r="Q387">
        <v>0</v>
      </c>
      <c r="R387">
        <v>15144247117</v>
      </c>
      <c r="S387">
        <v>1486492930</v>
      </c>
      <c r="T387">
        <v>1486492930</v>
      </c>
      <c r="U387">
        <v>1724060669</v>
      </c>
      <c r="V387">
        <v>2957577644</v>
      </c>
      <c r="W387">
        <v>1724060669</v>
      </c>
      <c r="X387">
        <v>1486492930</v>
      </c>
      <c r="Y387">
        <v>1724060669</v>
      </c>
      <c r="Z387">
        <v>2957577644</v>
      </c>
      <c r="AA387">
        <v>685958685</v>
      </c>
      <c r="AB387">
        <v>0</v>
      </c>
      <c r="AC387">
        <v>0</v>
      </c>
      <c r="AD387">
        <v>0</v>
      </c>
      <c r="AE387">
        <v>0</v>
      </c>
      <c r="AF387">
        <v>0</v>
      </c>
      <c r="AG387">
        <v>0</v>
      </c>
      <c r="AH387">
        <v>0</v>
      </c>
      <c r="AI387">
        <v>0</v>
      </c>
      <c r="AJ387">
        <v>0</v>
      </c>
      <c r="AK387">
        <v>0</v>
      </c>
      <c r="AL387">
        <v>0</v>
      </c>
      <c r="AM387">
        <v>0</v>
      </c>
      <c r="AN387">
        <v>2234765039</v>
      </c>
      <c r="AO387">
        <v>766573683</v>
      </c>
      <c r="AP387">
        <v>36527503187</v>
      </c>
      <c r="AQ387">
        <v>21798750029</v>
      </c>
      <c r="AR387">
        <v>2234765039</v>
      </c>
      <c r="AS387">
        <v>0</v>
      </c>
      <c r="AT387">
        <v>17128373524</v>
      </c>
      <c r="AU387">
        <v>17128373524</v>
      </c>
      <c r="AV387">
        <v>16803928972</v>
      </c>
      <c r="AW387">
        <v>967613134</v>
      </c>
      <c r="AX387">
        <v>967613134</v>
      </c>
      <c r="AY387">
        <v>21783537222</v>
      </c>
      <c r="AZ387">
        <v>258445873</v>
      </c>
      <c r="BA387">
        <v>0</v>
      </c>
      <c r="BB387">
        <v>0</v>
      </c>
      <c r="BC387">
        <v>36527503187</v>
      </c>
      <c r="BD387">
        <v>36527503187</v>
      </c>
      <c r="BE387">
        <v>0</v>
      </c>
      <c r="BF387">
        <v>0</v>
      </c>
      <c r="BG387">
        <v>0</v>
      </c>
      <c r="BH387">
        <v>0</v>
      </c>
      <c r="BI387">
        <v>11282384203</v>
      </c>
      <c r="BJ387">
        <v>21783537222</v>
      </c>
      <c r="BK387">
        <v>4151285829</v>
      </c>
      <c r="BL387">
        <v>4151285829</v>
      </c>
      <c r="BM387">
        <v>7054784064</v>
      </c>
      <c r="BN387">
        <v>0</v>
      </c>
      <c r="BO387">
        <v>0</v>
      </c>
      <c r="BP387">
        <v>0</v>
      </c>
      <c r="BQ387">
        <v>0</v>
      </c>
      <c r="BR387">
        <v>1308588264</v>
      </c>
      <c r="BS387">
        <v>766573683</v>
      </c>
    </row>
    <row r="388" spans="1:71">
      <c r="A388" t="s">
        <v>684</v>
      </c>
      <c r="B388" t="s">
        <v>58</v>
      </c>
      <c r="C388">
        <v>2008</v>
      </c>
      <c r="D388" t="s">
        <v>231</v>
      </c>
      <c r="E388">
        <v>6</v>
      </c>
      <c r="F388" t="s">
        <v>300</v>
      </c>
      <c r="G388" t="s">
        <v>644</v>
      </c>
      <c r="H388">
        <v>3538684478</v>
      </c>
      <c r="I388">
        <v>1340355421</v>
      </c>
      <c r="J388">
        <v>6510757116</v>
      </c>
      <c r="K388">
        <v>6510757116</v>
      </c>
      <c r="L388">
        <v>6203740552</v>
      </c>
      <c r="M388">
        <v>8612990485</v>
      </c>
      <c r="N388">
        <v>4883059453</v>
      </c>
      <c r="O388">
        <v>9721076250</v>
      </c>
      <c r="P388">
        <v>9721076250</v>
      </c>
      <c r="Q388">
        <v>0</v>
      </c>
      <c r="R388">
        <v>10304618482</v>
      </c>
      <c r="S388">
        <v>1588368559</v>
      </c>
      <c r="T388">
        <v>1588368559</v>
      </c>
      <c r="U388">
        <v>1240988493</v>
      </c>
      <c r="V388">
        <v>2795423376</v>
      </c>
      <c r="W388">
        <v>1240988493</v>
      </c>
      <c r="X388">
        <v>1588368559</v>
      </c>
      <c r="Y388">
        <v>1240988493</v>
      </c>
      <c r="Z388">
        <v>2795423376</v>
      </c>
      <c r="AA388">
        <v>692843695</v>
      </c>
      <c r="AB388">
        <v>0</v>
      </c>
      <c r="AL388">
        <v>0</v>
      </c>
      <c r="AM388">
        <v>0</v>
      </c>
      <c r="AN388">
        <v>2072614188</v>
      </c>
      <c r="AO388">
        <v>248713156</v>
      </c>
      <c r="AP388">
        <v>19056649766</v>
      </c>
      <c r="AQ388">
        <v>19056649766</v>
      </c>
      <c r="AR388">
        <v>2072614188</v>
      </c>
      <c r="AS388">
        <v>0</v>
      </c>
      <c r="AT388">
        <v>12486876330</v>
      </c>
      <c r="AU388">
        <v>12486876330</v>
      </c>
      <c r="AV388">
        <v>12202274500</v>
      </c>
      <c r="AW388">
        <v>657931145</v>
      </c>
      <c r="AX388">
        <v>657931145</v>
      </c>
      <c r="AY388">
        <v>8810281148</v>
      </c>
      <c r="BA388">
        <v>0</v>
      </c>
      <c r="BB388">
        <v>0</v>
      </c>
      <c r="BC388">
        <v>19056649766</v>
      </c>
      <c r="BD388">
        <v>19056649766</v>
      </c>
      <c r="BE388">
        <v>0</v>
      </c>
      <c r="BF388">
        <v>0</v>
      </c>
      <c r="BG388">
        <v>0</v>
      </c>
      <c r="BH388">
        <v>0</v>
      </c>
      <c r="BJ388">
        <v>8810281148</v>
      </c>
      <c r="BK388">
        <v>6162012804</v>
      </c>
      <c r="BL388">
        <v>6162012804</v>
      </c>
      <c r="BM388">
        <v>8810281148</v>
      </c>
      <c r="BP388">
        <v>0</v>
      </c>
      <c r="BQ388">
        <v>0</v>
      </c>
      <c r="BR388">
        <v>1567621031</v>
      </c>
      <c r="BS388">
        <v>248713156</v>
      </c>
    </row>
    <row r="389" spans="1:71">
      <c r="A389" t="s">
        <v>685</v>
      </c>
      <c r="B389" t="s">
        <v>59</v>
      </c>
      <c r="C389">
        <v>2008</v>
      </c>
      <c r="D389" t="s">
        <v>223</v>
      </c>
      <c r="E389">
        <v>2</v>
      </c>
      <c r="F389" t="s">
        <v>302</v>
      </c>
      <c r="G389" t="s">
        <v>644</v>
      </c>
      <c r="H389">
        <v>24464198577</v>
      </c>
      <c r="I389">
        <v>2538542565</v>
      </c>
      <c r="J389">
        <v>11809485610</v>
      </c>
      <c r="K389">
        <v>11809485610</v>
      </c>
      <c r="L389">
        <v>9333037605</v>
      </c>
      <c r="M389">
        <v>6587581991</v>
      </c>
      <c r="N389">
        <v>2675986596</v>
      </c>
      <c r="O389">
        <v>5287251952</v>
      </c>
      <c r="P389">
        <v>5287251952</v>
      </c>
      <c r="Q389">
        <v>0</v>
      </c>
      <c r="R389">
        <v>5585541412</v>
      </c>
      <c r="S389">
        <v>253310702</v>
      </c>
      <c r="T389">
        <v>253310702</v>
      </c>
      <c r="U389">
        <v>963913154</v>
      </c>
      <c r="V389">
        <v>1722750518</v>
      </c>
      <c r="W389">
        <v>963913154</v>
      </c>
      <c r="X389">
        <v>253310702</v>
      </c>
      <c r="Y389">
        <v>963913154</v>
      </c>
      <c r="Z389">
        <v>1722750518</v>
      </c>
      <c r="AA389">
        <v>116610413</v>
      </c>
      <c r="AB389">
        <v>0</v>
      </c>
      <c r="AC389">
        <v>0</v>
      </c>
      <c r="AD389">
        <v>0</v>
      </c>
      <c r="AE389">
        <v>0</v>
      </c>
      <c r="AF389">
        <v>0</v>
      </c>
      <c r="AG389">
        <v>0</v>
      </c>
      <c r="AH389">
        <v>0</v>
      </c>
      <c r="AI389">
        <v>0</v>
      </c>
      <c r="AJ389">
        <v>0</v>
      </c>
      <c r="AK389">
        <v>0</v>
      </c>
      <c r="AL389">
        <v>0</v>
      </c>
      <c r="AM389">
        <v>0</v>
      </c>
      <c r="AN389">
        <v>1462793026</v>
      </c>
      <c r="AO389">
        <v>546811336</v>
      </c>
      <c r="AP389">
        <v>20005205100</v>
      </c>
      <c r="AQ389">
        <v>7766547420</v>
      </c>
      <c r="AR389">
        <v>1462793026</v>
      </c>
      <c r="AS389">
        <v>0</v>
      </c>
      <c r="AT389">
        <v>9011738428</v>
      </c>
      <c r="AU389">
        <v>9011738428</v>
      </c>
      <c r="AV389">
        <v>8998706841</v>
      </c>
      <c r="AW389">
        <v>353887700</v>
      </c>
      <c r="AX389">
        <v>353887700</v>
      </c>
      <c r="AY389">
        <v>14439638421</v>
      </c>
      <c r="AZ389">
        <v>183178992.5</v>
      </c>
      <c r="BA389">
        <v>0</v>
      </c>
      <c r="BB389">
        <v>0</v>
      </c>
      <c r="BC389">
        <v>20005205100</v>
      </c>
      <c r="BD389">
        <v>20005205100</v>
      </c>
      <c r="BE389">
        <v>0</v>
      </c>
      <c r="BF389">
        <v>0</v>
      </c>
      <c r="BG389">
        <v>0</v>
      </c>
      <c r="BH389">
        <v>0</v>
      </c>
      <c r="BI389">
        <v>7343395448</v>
      </c>
      <c r="BJ389">
        <v>14439638421</v>
      </c>
      <c r="BK389">
        <v>649578500</v>
      </c>
      <c r="BL389">
        <v>649578500</v>
      </c>
      <c r="BM389">
        <v>2200980741</v>
      </c>
      <c r="BN389">
        <v>0</v>
      </c>
      <c r="BO389">
        <v>0</v>
      </c>
      <c r="BP389">
        <v>0</v>
      </c>
      <c r="BQ389">
        <v>0</v>
      </c>
      <c r="BR389">
        <v>806948572</v>
      </c>
      <c r="BS389">
        <v>546811336</v>
      </c>
    </row>
    <row r="390" spans="1:71">
      <c r="A390" t="s">
        <v>686</v>
      </c>
      <c r="B390" t="s">
        <v>60</v>
      </c>
      <c r="C390">
        <v>2008</v>
      </c>
      <c r="D390" t="s">
        <v>207</v>
      </c>
      <c r="E390">
        <v>7</v>
      </c>
      <c r="F390" t="s">
        <v>304</v>
      </c>
      <c r="G390" t="s">
        <v>644</v>
      </c>
      <c r="H390">
        <v>70640087220</v>
      </c>
      <c r="I390">
        <v>14231024823</v>
      </c>
      <c r="J390">
        <v>28641537007</v>
      </c>
      <c r="K390">
        <v>28641537007</v>
      </c>
      <c r="L390">
        <v>23765256785</v>
      </c>
      <c r="M390">
        <v>53484476155</v>
      </c>
      <c r="N390">
        <v>23703492970</v>
      </c>
      <c r="O390">
        <v>33161023696</v>
      </c>
      <c r="P390">
        <v>33161023696</v>
      </c>
      <c r="Q390">
        <v>0</v>
      </c>
      <c r="R390">
        <v>37922779941</v>
      </c>
      <c r="S390">
        <v>2801409367</v>
      </c>
      <c r="T390">
        <v>2801409367</v>
      </c>
      <c r="U390">
        <v>8983129000</v>
      </c>
      <c r="V390">
        <v>15581806513</v>
      </c>
      <c r="W390">
        <v>8983129000</v>
      </c>
      <c r="X390">
        <v>2801409367</v>
      </c>
      <c r="Y390">
        <v>8983129000</v>
      </c>
      <c r="Z390">
        <v>15581806513</v>
      </c>
      <c r="AA390">
        <v>2388372795</v>
      </c>
      <c r="AB390">
        <v>0</v>
      </c>
      <c r="AC390">
        <v>0</v>
      </c>
      <c r="AD390">
        <v>0</v>
      </c>
      <c r="AE390">
        <v>0</v>
      </c>
      <c r="AF390">
        <v>0</v>
      </c>
      <c r="AG390">
        <v>0</v>
      </c>
      <c r="AH390">
        <v>0</v>
      </c>
      <c r="AI390">
        <v>0</v>
      </c>
      <c r="AJ390">
        <v>0</v>
      </c>
      <c r="AK390">
        <v>0</v>
      </c>
      <c r="AL390">
        <v>0</v>
      </c>
      <c r="AM390">
        <v>0</v>
      </c>
      <c r="AN390">
        <v>10264080725</v>
      </c>
      <c r="AO390">
        <v>2871022063</v>
      </c>
      <c r="AP390">
        <v>84395116338</v>
      </c>
      <c r="AQ390">
        <v>59708270835</v>
      </c>
      <c r="AR390">
        <v>10264080725</v>
      </c>
      <c r="AS390">
        <v>0</v>
      </c>
      <c r="AT390">
        <v>39612790645</v>
      </c>
      <c r="AU390">
        <v>39612790645</v>
      </c>
      <c r="AV390">
        <v>38563647958</v>
      </c>
      <c r="AW390">
        <v>2955253337</v>
      </c>
      <c r="AX390">
        <v>2955253337</v>
      </c>
      <c r="AY390">
        <v>46247625319</v>
      </c>
      <c r="AZ390">
        <v>200469920.5</v>
      </c>
      <c r="BA390">
        <v>0</v>
      </c>
      <c r="BB390">
        <v>0</v>
      </c>
      <c r="BC390">
        <v>84395116338</v>
      </c>
      <c r="BD390">
        <v>84395116338</v>
      </c>
      <c r="BE390">
        <v>0</v>
      </c>
      <c r="BF390">
        <v>0</v>
      </c>
      <c r="BG390">
        <v>0</v>
      </c>
      <c r="BH390">
        <v>0</v>
      </c>
      <c r="BI390">
        <v>17442197886</v>
      </c>
      <c r="BJ390">
        <v>46247625319</v>
      </c>
      <c r="BK390">
        <v>9354719800</v>
      </c>
      <c r="BL390">
        <v>9354719800</v>
      </c>
      <c r="BM390">
        <v>21560779816</v>
      </c>
      <c r="BN390">
        <v>0</v>
      </c>
      <c r="BO390">
        <v>0</v>
      </c>
      <c r="BP390">
        <v>0</v>
      </c>
      <c r="BQ390">
        <v>0</v>
      </c>
      <c r="BR390">
        <v>6922642897</v>
      </c>
      <c r="BS390">
        <v>2871022063</v>
      </c>
    </row>
    <row r="391" spans="1:71">
      <c r="A391" t="s">
        <v>687</v>
      </c>
      <c r="B391" t="s">
        <v>61</v>
      </c>
      <c r="C391">
        <v>2008</v>
      </c>
      <c r="D391" t="s">
        <v>212</v>
      </c>
      <c r="E391">
        <v>4</v>
      </c>
      <c r="F391" t="s">
        <v>306</v>
      </c>
      <c r="G391" t="s">
        <v>644</v>
      </c>
      <c r="H391">
        <v>1840818280</v>
      </c>
      <c r="I391">
        <v>288449673</v>
      </c>
      <c r="J391">
        <v>2089678135</v>
      </c>
      <c r="K391">
        <v>2089678135</v>
      </c>
      <c r="L391">
        <v>2047698597</v>
      </c>
      <c r="M391">
        <v>2537296658</v>
      </c>
      <c r="N391">
        <v>2225768149</v>
      </c>
      <c r="O391">
        <v>5155051562</v>
      </c>
      <c r="P391">
        <v>5155051562</v>
      </c>
      <c r="Q391">
        <v>0</v>
      </c>
      <c r="R391">
        <v>5223546383</v>
      </c>
      <c r="S391">
        <v>1219718228</v>
      </c>
      <c r="T391">
        <v>1219718228</v>
      </c>
      <c r="U391">
        <v>163523518</v>
      </c>
      <c r="V391">
        <v>191117644</v>
      </c>
      <c r="W391">
        <v>163523518</v>
      </c>
      <c r="X391">
        <v>1219718228</v>
      </c>
      <c r="Y391">
        <v>163523518</v>
      </c>
      <c r="Z391">
        <v>191117644</v>
      </c>
      <c r="AA391">
        <v>70727317</v>
      </c>
      <c r="AB391">
        <v>0</v>
      </c>
      <c r="AL391">
        <v>0</v>
      </c>
      <c r="AM391">
        <v>0</v>
      </c>
      <c r="AN391">
        <v>90851806</v>
      </c>
      <c r="AO391">
        <v>45381411</v>
      </c>
      <c r="AP391">
        <v>8076942825</v>
      </c>
      <c r="AQ391">
        <v>8076942825</v>
      </c>
      <c r="AR391">
        <v>90851806</v>
      </c>
      <c r="AS391">
        <v>0</v>
      </c>
      <c r="AT391">
        <v>6252705847</v>
      </c>
      <c r="AU391">
        <v>6252705847</v>
      </c>
      <c r="AV391">
        <v>6103829157</v>
      </c>
      <c r="AW391">
        <v>273768503</v>
      </c>
      <c r="AX391">
        <v>273768503</v>
      </c>
      <c r="AY391">
        <v>2672242071</v>
      </c>
      <c r="BA391">
        <v>0</v>
      </c>
      <c r="BB391">
        <v>0</v>
      </c>
      <c r="BC391">
        <v>8076942825</v>
      </c>
      <c r="BD391">
        <v>8076942825</v>
      </c>
      <c r="BE391">
        <v>0</v>
      </c>
      <c r="BF391">
        <v>0</v>
      </c>
      <c r="BG391">
        <v>0</v>
      </c>
      <c r="BH391">
        <v>0</v>
      </c>
      <c r="BJ391">
        <v>2672242071</v>
      </c>
      <c r="BK391">
        <v>2495952269</v>
      </c>
      <c r="BL391">
        <v>2495952269</v>
      </c>
      <c r="BM391">
        <v>2672242071</v>
      </c>
      <c r="BP391">
        <v>0</v>
      </c>
      <c r="BQ391">
        <v>0</v>
      </c>
      <c r="BR391">
        <v>21685885</v>
      </c>
      <c r="BS391">
        <v>45381411</v>
      </c>
    </row>
    <row r="392" spans="1:71">
      <c r="A392" t="s">
        <v>688</v>
      </c>
      <c r="B392" t="s">
        <v>62</v>
      </c>
      <c r="C392">
        <v>2008</v>
      </c>
      <c r="D392" t="s">
        <v>215</v>
      </c>
      <c r="E392">
        <v>5</v>
      </c>
      <c r="F392" t="s">
        <v>308</v>
      </c>
      <c r="G392" t="s">
        <v>644</v>
      </c>
      <c r="H392">
        <v>2367696005</v>
      </c>
      <c r="I392">
        <v>891031774</v>
      </c>
      <c r="J392">
        <v>4118493817</v>
      </c>
      <c r="K392">
        <v>4118493817</v>
      </c>
      <c r="L392">
        <v>3973507865</v>
      </c>
      <c r="M392">
        <v>7321418361</v>
      </c>
      <c r="N392">
        <v>4329834423</v>
      </c>
      <c r="O392">
        <v>4832891288</v>
      </c>
      <c r="P392">
        <v>4832891288</v>
      </c>
      <c r="Q392">
        <v>0</v>
      </c>
      <c r="R392">
        <v>5215687392</v>
      </c>
      <c r="S392">
        <v>957918528</v>
      </c>
      <c r="T392">
        <v>957918528</v>
      </c>
      <c r="U392">
        <v>1294572985</v>
      </c>
      <c r="V392">
        <v>2526844617</v>
      </c>
      <c r="W392">
        <v>1294572985</v>
      </c>
      <c r="X392">
        <v>957918528</v>
      </c>
      <c r="Y392">
        <v>1294572985</v>
      </c>
      <c r="Z392">
        <v>2526844617</v>
      </c>
      <c r="AA392">
        <v>374944983</v>
      </c>
      <c r="AB392">
        <v>0</v>
      </c>
      <c r="AL392">
        <v>0</v>
      </c>
      <c r="AM392">
        <v>0</v>
      </c>
      <c r="AN392">
        <v>2041147463</v>
      </c>
      <c r="AO392">
        <v>354516830</v>
      </c>
      <c r="AP392">
        <v>10926551139</v>
      </c>
      <c r="AQ392">
        <v>10926551139</v>
      </c>
      <c r="AR392">
        <v>2041147463</v>
      </c>
      <c r="AS392">
        <v>0</v>
      </c>
      <c r="AT392">
        <v>6214924247</v>
      </c>
      <c r="AU392">
        <v>6214924247</v>
      </c>
      <c r="AV392">
        <v>6122675695</v>
      </c>
      <c r="AW392">
        <v>726440237</v>
      </c>
      <c r="AX392">
        <v>726440237</v>
      </c>
      <c r="AY392">
        <v>5645716041</v>
      </c>
      <c r="BA392">
        <v>0</v>
      </c>
      <c r="BB392">
        <v>0</v>
      </c>
      <c r="BC392">
        <v>10926551139</v>
      </c>
      <c r="BD392">
        <v>10926551139</v>
      </c>
      <c r="BE392">
        <v>0</v>
      </c>
      <c r="BF392">
        <v>0</v>
      </c>
      <c r="BG392">
        <v>0</v>
      </c>
      <c r="BH392">
        <v>0</v>
      </c>
      <c r="BJ392">
        <v>5645716041</v>
      </c>
      <c r="BK392">
        <v>3530855339</v>
      </c>
      <c r="BL392">
        <v>3530855339</v>
      </c>
      <c r="BM392">
        <v>5645716041</v>
      </c>
      <c r="BP392">
        <v>0</v>
      </c>
      <c r="BQ392">
        <v>0</v>
      </c>
      <c r="BR392">
        <v>1635709769</v>
      </c>
      <c r="BS392">
        <v>354516830</v>
      </c>
    </row>
    <row r="393" spans="1:71">
      <c r="A393" t="s">
        <v>689</v>
      </c>
      <c r="B393" t="s">
        <v>63</v>
      </c>
      <c r="C393">
        <v>2008</v>
      </c>
      <c r="D393" t="s">
        <v>215</v>
      </c>
      <c r="E393">
        <v>2</v>
      </c>
      <c r="F393" t="s">
        <v>310</v>
      </c>
      <c r="G393" t="s">
        <v>644</v>
      </c>
      <c r="H393">
        <v>1856850563</v>
      </c>
      <c r="I393">
        <v>473432455</v>
      </c>
      <c r="J393">
        <v>2629557809</v>
      </c>
      <c r="K393">
        <v>2629557809</v>
      </c>
      <c r="L393">
        <v>2531451339</v>
      </c>
      <c r="M393">
        <v>5740598802</v>
      </c>
      <c r="N393">
        <v>2583704687</v>
      </c>
      <c r="O393">
        <v>3565554269</v>
      </c>
      <c r="P393">
        <v>3565554269</v>
      </c>
      <c r="Q393">
        <v>0</v>
      </c>
      <c r="R393">
        <v>4210516947</v>
      </c>
      <c r="S393">
        <v>611062075</v>
      </c>
      <c r="T393">
        <v>611062075</v>
      </c>
      <c r="U393">
        <v>1118680719</v>
      </c>
      <c r="V393">
        <v>2125443447</v>
      </c>
      <c r="W393">
        <v>1118680719</v>
      </c>
      <c r="X393">
        <v>611062075</v>
      </c>
      <c r="Y393">
        <v>1118680719</v>
      </c>
      <c r="Z393">
        <v>2125443447</v>
      </c>
      <c r="AA393">
        <v>160767989</v>
      </c>
      <c r="AB393">
        <v>0</v>
      </c>
      <c r="AL393">
        <v>0</v>
      </c>
      <c r="AM393">
        <v>0</v>
      </c>
      <c r="AN393">
        <v>1401842522</v>
      </c>
      <c r="AO393">
        <v>257643452</v>
      </c>
      <c r="AP393">
        <v>6917145385</v>
      </c>
      <c r="AQ393">
        <v>6917145385</v>
      </c>
      <c r="AR393">
        <v>1401842522</v>
      </c>
      <c r="AS393">
        <v>0</v>
      </c>
      <c r="AT393">
        <v>3627757803</v>
      </c>
      <c r="AU393">
        <v>3627757803</v>
      </c>
      <c r="AV393">
        <v>3597403976</v>
      </c>
      <c r="AW393">
        <v>322885188</v>
      </c>
      <c r="AX393">
        <v>322885188</v>
      </c>
      <c r="AY393">
        <v>2698070374</v>
      </c>
      <c r="BA393">
        <v>0</v>
      </c>
      <c r="BB393">
        <v>0</v>
      </c>
      <c r="BC393">
        <v>6917145385</v>
      </c>
      <c r="BD393">
        <v>6917145385</v>
      </c>
      <c r="BE393">
        <v>0</v>
      </c>
      <c r="BF393">
        <v>0</v>
      </c>
      <c r="BG393">
        <v>0</v>
      </c>
      <c r="BH393">
        <v>0</v>
      </c>
      <c r="BJ393">
        <v>2698070374</v>
      </c>
      <c r="BK393">
        <v>1262905992</v>
      </c>
      <c r="BL393">
        <v>1262905992</v>
      </c>
      <c r="BM393">
        <v>2698070374</v>
      </c>
      <c r="BP393">
        <v>0</v>
      </c>
      <c r="BQ393">
        <v>0</v>
      </c>
      <c r="BR393">
        <v>1081507788</v>
      </c>
      <c r="BS393">
        <v>257643452</v>
      </c>
    </row>
    <row r="394" spans="1:71">
      <c r="A394" t="s">
        <v>690</v>
      </c>
      <c r="B394" t="s">
        <v>64</v>
      </c>
      <c r="C394">
        <v>2008</v>
      </c>
      <c r="D394" t="s">
        <v>228</v>
      </c>
      <c r="E394">
        <v>5</v>
      </c>
      <c r="F394" t="s">
        <v>312</v>
      </c>
      <c r="G394" t="s">
        <v>644</v>
      </c>
      <c r="H394">
        <v>17154045017</v>
      </c>
      <c r="I394">
        <v>3108867143</v>
      </c>
      <c r="J394">
        <v>11954343859</v>
      </c>
      <c r="K394">
        <v>11954343859</v>
      </c>
      <c r="L394">
        <v>9153545173</v>
      </c>
      <c r="M394">
        <v>12746188438</v>
      </c>
      <c r="N394">
        <v>5645542836</v>
      </c>
      <c r="O394">
        <v>11830592350</v>
      </c>
      <c r="P394">
        <v>11830592350</v>
      </c>
      <c r="Q394">
        <v>0</v>
      </c>
      <c r="R394">
        <v>12491617079</v>
      </c>
      <c r="S394">
        <v>1319421185</v>
      </c>
      <c r="T394">
        <v>1319421185</v>
      </c>
      <c r="U394">
        <v>1515686324</v>
      </c>
      <c r="V394">
        <v>2812154748</v>
      </c>
      <c r="W394">
        <v>1515686324</v>
      </c>
      <c r="X394">
        <v>1319421185</v>
      </c>
      <c r="Y394">
        <v>1515686324</v>
      </c>
      <c r="Z394">
        <v>2812154748</v>
      </c>
      <c r="AA394">
        <v>402838305</v>
      </c>
      <c r="AB394">
        <v>0</v>
      </c>
      <c r="AC394">
        <v>0</v>
      </c>
      <c r="AD394">
        <v>0</v>
      </c>
      <c r="AE394">
        <v>0</v>
      </c>
      <c r="AF394">
        <v>0</v>
      </c>
      <c r="AG394">
        <v>0</v>
      </c>
      <c r="AH394">
        <v>0</v>
      </c>
      <c r="AI394">
        <v>0</v>
      </c>
      <c r="AJ394">
        <v>0</v>
      </c>
      <c r="AK394">
        <v>0</v>
      </c>
      <c r="AL394">
        <v>0</v>
      </c>
      <c r="AM394">
        <v>0</v>
      </c>
      <c r="AN394">
        <v>2222218997</v>
      </c>
      <c r="AO394">
        <v>721695687</v>
      </c>
      <c r="AP394">
        <v>32986187130</v>
      </c>
      <c r="AQ394">
        <v>19325760199</v>
      </c>
      <c r="AR394">
        <v>2222218997</v>
      </c>
      <c r="AS394">
        <v>0</v>
      </c>
      <c r="AT394">
        <v>17511799076</v>
      </c>
      <c r="AU394">
        <v>17511799076</v>
      </c>
      <c r="AV394">
        <v>17246010852</v>
      </c>
      <c r="AW394">
        <v>1336771875</v>
      </c>
      <c r="AX394">
        <v>1336771875</v>
      </c>
      <c r="AY394">
        <v>20458609151</v>
      </c>
      <c r="AZ394">
        <v>232525681</v>
      </c>
      <c r="BA394">
        <v>0</v>
      </c>
      <c r="BB394">
        <v>0</v>
      </c>
      <c r="BC394">
        <v>32986187130</v>
      </c>
      <c r="BD394">
        <v>32986187130</v>
      </c>
      <c r="BE394">
        <v>0</v>
      </c>
      <c r="BF394">
        <v>0</v>
      </c>
      <c r="BG394">
        <v>0</v>
      </c>
      <c r="BH394">
        <v>0</v>
      </c>
      <c r="BI394">
        <v>8669123395</v>
      </c>
      <c r="BJ394">
        <v>20458609151</v>
      </c>
      <c r="BK394">
        <v>4342058621</v>
      </c>
      <c r="BL394">
        <v>4342058621</v>
      </c>
      <c r="BM394">
        <v>6798182220</v>
      </c>
      <c r="BN394">
        <v>0</v>
      </c>
      <c r="BO394">
        <v>0</v>
      </c>
      <c r="BP394">
        <v>0</v>
      </c>
      <c r="BQ394">
        <v>0</v>
      </c>
      <c r="BR394">
        <v>1438222856</v>
      </c>
      <c r="BS394">
        <v>721695687</v>
      </c>
    </row>
    <row r="395" spans="1:71">
      <c r="A395" t="s">
        <v>691</v>
      </c>
      <c r="B395" t="s">
        <v>65</v>
      </c>
      <c r="C395">
        <v>2008</v>
      </c>
      <c r="D395" t="s">
        <v>218</v>
      </c>
      <c r="E395">
        <v>4</v>
      </c>
      <c r="F395" t="s">
        <v>314</v>
      </c>
      <c r="G395" t="s">
        <v>644</v>
      </c>
      <c r="H395">
        <v>1161343155</v>
      </c>
      <c r="I395">
        <v>196360092</v>
      </c>
      <c r="J395">
        <v>2052185945</v>
      </c>
      <c r="K395">
        <v>2052185945</v>
      </c>
      <c r="L395">
        <v>2011946017</v>
      </c>
      <c r="M395">
        <v>3078809055</v>
      </c>
      <c r="N395">
        <v>2726658439</v>
      </c>
      <c r="O395">
        <v>3211957102</v>
      </c>
      <c r="P395">
        <v>3211957102</v>
      </c>
      <c r="Q395">
        <v>0</v>
      </c>
      <c r="R395">
        <v>3306907972</v>
      </c>
      <c r="S395">
        <v>598532038</v>
      </c>
      <c r="T395">
        <v>598532038</v>
      </c>
      <c r="U395">
        <v>214060824</v>
      </c>
      <c r="V395">
        <v>222837304</v>
      </c>
      <c r="W395">
        <v>214060824</v>
      </c>
      <c r="X395">
        <v>598532038</v>
      </c>
      <c r="Y395">
        <v>214060824</v>
      </c>
      <c r="Z395">
        <v>222837304</v>
      </c>
      <c r="AA395">
        <v>127059034</v>
      </c>
      <c r="AB395">
        <v>0</v>
      </c>
      <c r="AL395">
        <v>0</v>
      </c>
      <c r="AM395">
        <v>0</v>
      </c>
      <c r="AN395">
        <v>78249557</v>
      </c>
      <c r="AO395">
        <v>33808516</v>
      </c>
      <c r="AP395">
        <v>5880806322</v>
      </c>
      <c r="AQ395">
        <v>5880806322</v>
      </c>
      <c r="AR395">
        <v>78249557</v>
      </c>
      <c r="AS395">
        <v>0</v>
      </c>
      <c r="AT395">
        <v>4395480360</v>
      </c>
      <c r="AU395">
        <v>4395480360</v>
      </c>
      <c r="AV395">
        <v>4388311935</v>
      </c>
      <c r="AW395">
        <v>271979813</v>
      </c>
      <c r="AX395">
        <v>271979813</v>
      </c>
      <c r="AY395">
        <v>2487396662</v>
      </c>
      <c r="BA395">
        <v>0</v>
      </c>
      <c r="BB395">
        <v>0</v>
      </c>
      <c r="BC395">
        <v>5880806322</v>
      </c>
      <c r="BD395">
        <v>5880806322</v>
      </c>
      <c r="BE395">
        <v>0</v>
      </c>
      <c r="BF395">
        <v>0</v>
      </c>
      <c r="BG395">
        <v>0</v>
      </c>
      <c r="BH395">
        <v>0</v>
      </c>
      <c r="BJ395">
        <v>2487396662</v>
      </c>
      <c r="BK395">
        <v>2340287858</v>
      </c>
      <c r="BL395">
        <v>2340287858</v>
      </c>
      <c r="BM395">
        <v>2487396662</v>
      </c>
      <c r="BP395">
        <v>0</v>
      </c>
      <c r="BQ395">
        <v>0</v>
      </c>
      <c r="BR395">
        <v>8446480</v>
      </c>
      <c r="BS395">
        <v>33808516</v>
      </c>
    </row>
    <row r="396" spans="1:71">
      <c r="A396" t="s">
        <v>692</v>
      </c>
      <c r="B396" t="s">
        <v>66</v>
      </c>
      <c r="C396">
        <v>2008</v>
      </c>
      <c r="D396" t="s">
        <v>223</v>
      </c>
      <c r="E396">
        <v>2</v>
      </c>
      <c r="F396" t="s">
        <v>316</v>
      </c>
      <c r="G396" t="s">
        <v>644</v>
      </c>
      <c r="H396">
        <v>18598770593</v>
      </c>
      <c r="I396">
        <v>1946770073</v>
      </c>
      <c r="J396">
        <v>8050015864</v>
      </c>
      <c r="K396">
        <v>8050015864</v>
      </c>
      <c r="L396">
        <v>4795500397</v>
      </c>
      <c r="M396">
        <v>12033874844</v>
      </c>
      <c r="N396">
        <v>6234905383</v>
      </c>
      <c r="O396">
        <v>5431163449</v>
      </c>
      <c r="P396">
        <v>5431163449</v>
      </c>
      <c r="Q396">
        <v>0</v>
      </c>
      <c r="R396">
        <v>5830043666</v>
      </c>
      <c r="S396">
        <v>468584174</v>
      </c>
      <c r="T396">
        <v>468584174</v>
      </c>
      <c r="U396">
        <v>991520221</v>
      </c>
      <c r="V396">
        <v>1501247244</v>
      </c>
      <c r="W396">
        <v>991520221</v>
      </c>
      <c r="X396">
        <v>468584174</v>
      </c>
      <c r="Y396">
        <v>991520221</v>
      </c>
      <c r="Z396">
        <v>1501247244</v>
      </c>
      <c r="AA396">
        <v>144755717</v>
      </c>
      <c r="AB396">
        <v>0</v>
      </c>
      <c r="AC396">
        <v>0</v>
      </c>
      <c r="AD396">
        <v>0</v>
      </c>
      <c r="AE396">
        <v>0</v>
      </c>
      <c r="AF396">
        <v>0</v>
      </c>
      <c r="AG396">
        <v>0</v>
      </c>
      <c r="AH396">
        <v>0</v>
      </c>
      <c r="AI396">
        <v>0</v>
      </c>
      <c r="AJ396">
        <v>0</v>
      </c>
      <c r="AK396">
        <v>0</v>
      </c>
      <c r="AL396">
        <v>0</v>
      </c>
      <c r="AM396">
        <v>0</v>
      </c>
      <c r="AN396">
        <v>1134839456</v>
      </c>
      <c r="AO396">
        <v>474608571</v>
      </c>
      <c r="AP396">
        <v>22018420007</v>
      </c>
      <c r="AQ396">
        <v>7712483618</v>
      </c>
      <c r="AR396">
        <v>1134839456</v>
      </c>
      <c r="AS396">
        <v>0</v>
      </c>
      <c r="AT396">
        <v>9840707660</v>
      </c>
      <c r="AU396">
        <v>9840707660</v>
      </c>
      <c r="AV396">
        <v>9809766605</v>
      </c>
      <c r="AW396">
        <v>608479704</v>
      </c>
      <c r="AX396">
        <v>608479704</v>
      </c>
      <c r="AY396">
        <v>16197123180</v>
      </c>
      <c r="AZ396">
        <v>290798432</v>
      </c>
      <c r="BA396">
        <v>0</v>
      </c>
      <c r="BB396">
        <v>0</v>
      </c>
      <c r="BC396">
        <v>22018420007</v>
      </c>
      <c r="BD396">
        <v>22018420007</v>
      </c>
      <c r="BE396">
        <v>0</v>
      </c>
      <c r="BF396">
        <v>0</v>
      </c>
      <c r="BG396">
        <v>0</v>
      </c>
      <c r="BH396">
        <v>0</v>
      </c>
      <c r="BI396">
        <v>9172968243</v>
      </c>
      <c r="BJ396">
        <v>16197123180</v>
      </c>
      <c r="BK396">
        <v>620347548</v>
      </c>
      <c r="BL396">
        <v>620347548</v>
      </c>
      <c r="BM396">
        <v>1891186791</v>
      </c>
      <c r="BN396">
        <v>0</v>
      </c>
      <c r="BO396">
        <v>0</v>
      </c>
      <c r="BP396">
        <v>0</v>
      </c>
      <c r="BQ396">
        <v>0</v>
      </c>
      <c r="BR396">
        <v>642967119</v>
      </c>
      <c r="BS396">
        <v>474608571</v>
      </c>
    </row>
    <row r="397" spans="1:71">
      <c r="A397" t="s">
        <v>693</v>
      </c>
      <c r="B397" t="s">
        <v>67</v>
      </c>
      <c r="C397">
        <v>2008</v>
      </c>
      <c r="D397" t="s">
        <v>207</v>
      </c>
      <c r="E397">
        <v>8</v>
      </c>
      <c r="F397" t="s">
        <v>318</v>
      </c>
      <c r="G397" t="s">
        <v>644</v>
      </c>
      <c r="H397">
        <v>70600169952</v>
      </c>
      <c r="I397">
        <v>23996920268</v>
      </c>
      <c r="J397">
        <v>48415214783</v>
      </c>
      <c r="K397">
        <v>48415214783</v>
      </c>
      <c r="L397">
        <v>41712741299</v>
      </c>
      <c r="M397">
        <v>93516883205</v>
      </c>
      <c r="N397">
        <v>51883004378</v>
      </c>
      <c r="O397">
        <v>58383032783</v>
      </c>
      <c r="P397">
        <v>58383032783</v>
      </c>
      <c r="Q397">
        <v>0</v>
      </c>
      <c r="R397">
        <v>64387897287</v>
      </c>
      <c r="S397">
        <v>5257005277</v>
      </c>
      <c r="T397">
        <v>5257005277</v>
      </c>
      <c r="U397">
        <v>18972676676</v>
      </c>
      <c r="V397">
        <v>34111536655</v>
      </c>
      <c r="W397">
        <v>18972676676</v>
      </c>
      <c r="X397">
        <v>5257005277</v>
      </c>
      <c r="Y397">
        <v>18972676676</v>
      </c>
      <c r="Z397">
        <v>34111536655</v>
      </c>
      <c r="AA397">
        <v>3160574614</v>
      </c>
      <c r="AB397">
        <v>0</v>
      </c>
      <c r="AC397">
        <v>0</v>
      </c>
      <c r="AD397">
        <v>0</v>
      </c>
      <c r="AE397">
        <v>0</v>
      </c>
      <c r="AF397">
        <v>0</v>
      </c>
      <c r="AG397">
        <v>0</v>
      </c>
      <c r="AH397">
        <v>0</v>
      </c>
      <c r="AI397">
        <v>0</v>
      </c>
      <c r="AJ397">
        <v>0</v>
      </c>
      <c r="AK397">
        <v>0</v>
      </c>
      <c r="AL397">
        <v>0</v>
      </c>
      <c r="AM397">
        <v>0</v>
      </c>
      <c r="AN397">
        <v>26621829463</v>
      </c>
      <c r="AO397">
        <v>8811916555</v>
      </c>
      <c r="AP397">
        <v>134963239484</v>
      </c>
      <c r="AQ397">
        <v>108147921464</v>
      </c>
      <c r="AR397">
        <v>26621829463</v>
      </c>
      <c r="AS397">
        <v>0</v>
      </c>
      <c r="AT397">
        <v>62885864590</v>
      </c>
      <c r="AU397">
        <v>62885864590</v>
      </c>
      <c r="AV397">
        <v>61124856600</v>
      </c>
      <c r="AW397">
        <v>3997222101</v>
      </c>
      <c r="AX397">
        <v>3997222101</v>
      </c>
      <c r="AY397">
        <v>65905251620</v>
      </c>
      <c r="AZ397">
        <v>375754874.5</v>
      </c>
      <c r="BA397">
        <v>0</v>
      </c>
      <c r="BB397">
        <v>0</v>
      </c>
      <c r="BC397">
        <v>134963239484</v>
      </c>
      <c r="BD397">
        <v>134963239484</v>
      </c>
      <c r="BE397">
        <v>0</v>
      </c>
      <c r="BF397">
        <v>0</v>
      </c>
      <c r="BG397">
        <v>0</v>
      </c>
      <c r="BH397">
        <v>0</v>
      </c>
      <c r="BI397">
        <v>16640685653</v>
      </c>
      <c r="BJ397">
        <v>65905251620</v>
      </c>
      <c r="BK397">
        <v>13708025100</v>
      </c>
      <c r="BL397">
        <v>13708025100</v>
      </c>
      <c r="BM397">
        <v>39089933600</v>
      </c>
      <c r="BN397">
        <v>0</v>
      </c>
      <c r="BO397">
        <v>0</v>
      </c>
      <c r="BP397">
        <v>0</v>
      </c>
      <c r="BQ397">
        <v>0</v>
      </c>
      <c r="BR397">
        <v>17018585180</v>
      </c>
      <c r="BS397">
        <v>8811916555</v>
      </c>
    </row>
    <row r="398" spans="1:71">
      <c r="A398" t="s">
        <v>694</v>
      </c>
      <c r="B398" t="s">
        <v>68</v>
      </c>
      <c r="C398">
        <v>2008</v>
      </c>
      <c r="D398" t="s">
        <v>212</v>
      </c>
      <c r="E398">
        <v>2</v>
      </c>
      <c r="F398" t="s">
        <v>320</v>
      </c>
      <c r="G398" t="s">
        <v>644</v>
      </c>
      <c r="H398">
        <v>1127143420</v>
      </c>
      <c r="I398">
        <v>-32508251</v>
      </c>
      <c r="J398">
        <v>1712028535</v>
      </c>
      <c r="K398">
        <v>1712028535</v>
      </c>
      <c r="L398">
        <v>1666986996</v>
      </c>
      <c r="M398">
        <v>3542936949</v>
      </c>
      <c r="N398">
        <v>3159126285</v>
      </c>
      <c r="O398">
        <v>3977095653</v>
      </c>
      <c r="P398">
        <v>3977095653</v>
      </c>
      <c r="Q398">
        <v>0</v>
      </c>
      <c r="R398">
        <v>4042255091</v>
      </c>
      <c r="S398">
        <v>666259121</v>
      </c>
      <c r="T398">
        <v>666259121</v>
      </c>
      <c r="U398">
        <v>210387810</v>
      </c>
      <c r="V398">
        <v>210647810</v>
      </c>
      <c r="W398">
        <v>210387810</v>
      </c>
      <c r="X398">
        <v>666259121</v>
      </c>
      <c r="Y398">
        <v>210387810</v>
      </c>
      <c r="Z398">
        <v>210647810</v>
      </c>
      <c r="AA398">
        <v>120178076</v>
      </c>
      <c r="AB398">
        <v>0</v>
      </c>
      <c r="AL398">
        <v>0</v>
      </c>
      <c r="AM398">
        <v>0</v>
      </c>
      <c r="AN398">
        <v>138251151</v>
      </c>
      <c r="AO398">
        <v>118459254</v>
      </c>
      <c r="AP398">
        <v>5465469859</v>
      </c>
      <c r="AQ398">
        <v>5465469859</v>
      </c>
      <c r="AR398">
        <v>138251151</v>
      </c>
      <c r="AS398">
        <v>0</v>
      </c>
      <c r="AT398">
        <v>4114722146</v>
      </c>
      <c r="AU398">
        <v>4114722146</v>
      </c>
      <c r="AV398">
        <v>4161508911</v>
      </c>
      <c r="AW398">
        <v>156553770</v>
      </c>
      <c r="AX398">
        <v>156553770</v>
      </c>
      <c r="AY398">
        <v>1332069966</v>
      </c>
      <c r="BA398">
        <v>0</v>
      </c>
      <c r="BB398">
        <v>0</v>
      </c>
      <c r="BC398">
        <v>5465469859</v>
      </c>
      <c r="BD398">
        <v>5465469859</v>
      </c>
      <c r="BE398">
        <v>0</v>
      </c>
      <c r="BF398">
        <v>0</v>
      </c>
      <c r="BG398">
        <v>0</v>
      </c>
      <c r="BH398">
        <v>0</v>
      </c>
      <c r="BJ398">
        <v>1332069966</v>
      </c>
      <c r="BK398">
        <v>1128456771</v>
      </c>
      <c r="BL398">
        <v>1128456771</v>
      </c>
      <c r="BM398">
        <v>1332069966</v>
      </c>
      <c r="BP398">
        <v>0</v>
      </c>
      <c r="BQ398">
        <v>0</v>
      </c>
      <c r="BR398">
        <v>260000</v>
      </c>
      <c r="BS398">
        <v>118459254</v>
      </c>
    </row>
    <row r="399" spans="1:71">
      <c r="A399" t="s">
        <v>695</v>
      </c>
      <c r="B399" t="s">
        <v>69</v>
      </c>
      <c r="C399">
        <v>2008</v>
      </c>
      <c r="D399" t="s">
        <v>215</v>
      </c>
      <c r="E399">
        <v>4</v>
      </c>
      <c r="F399" t="s">
        <v>322</v>
      </c>
      <c r="G399" t="s">
        <v>644</v>
      </c>
      <c r="H399">
        <v>2001264580</v>
      </c>
      <c r="I399">
        <v>240060425</v>
      </c>
      <c r="J399">
        <v>3289539823</v>
      </c>
      <c r="K399">
        <v>3289539823</v>
      </c>
      <c r="L399">
        <v>3229831505</v>
      </c>
      <c r="M399">
        <v>5835058264</v>
      </c>
      <c r="N399">
        <v>3830134635</v>
      </c>
      <c r="O399">
        <v>4757149402</v>
      </c>
      <c r="P399">
        <v>4757149402</v>
      </c>
      <c r="Q399">
        <v>0</v>
      </c>
      <c r="R399">
        <v>5103972125</v>
      </c>
      <c r="S399">
        <v>1019671238</v>
      </c>
      <c r="T399">
        <v>1019671238</v>
      </c>
      <c r="U399">
        <v>1343982402</v>
      </c>
      <c r="V399">
        <v>1814906136</v>
      </c>
      <c r="W399">
        <v>1343982402</v>
      </c>
      <c r="X399">
        <v>1019671238</v>
      </c>
      <c r="Y399">
        <v>1343982402</v>
      </c>
      <c r="Z399">
        <v>1814906136</v>
      </c>
      <c r="AA399">
        <v>210958235</v>
      </c>
      <c r="AB399">
        <v>0</v>
      </c>
      <c r="AL399">
        <v>0</v>
      </c>
      <c r="AM399">
        <v>0</v>
      </c>
      <c r="AN399">
        <v>727344887</v>
      </c>
      <c r="AO399">
        <v>201189148</v>
      </c>
      <c r="AP399">
        <v>8866613006</v>
      </c>
      <c r="AQ399">
        <v>8866613006</v>
      </c>
      <c r="AR399">
        <v>727344887</v>
      </c>
      <c r="AS399">
        <v>0</v>
      </c>
      <c r="AT399">
        <v>5280916591</v>
      </c>
      <c r="AU399">
        <v>5280916591</v>
      </c>
      <c r="AV399">
        <v>5232174517</v>
      </c>
      <c r="AW399">
        <v>480962964</v>
      </c>
      <c r="AX399">
        <v>480962964</v>
      </c>
      <c r="AY399">
        <v>3320636421</v>
      </c>
      <c r="BA399">
        <v>0</v>
      </c>
      <c r="BB399">
        <v>0</v>
      </c>
      <c r="BC399">
        <v>8866613006</v>
      </c>
      <c r="BD399">
        <v>8866613006</v>
      </c>
      <c r="BE399">
        <v>0</v>
      </c>
      <c r="BF399">
        <v>0</v>
      </c>
      <c r="BG399">
        <v>0</v>
      </c>
      <c r="BH399">
        <v>0</v>
      </c>
      <c r="BJ399">
        <v>3320636421</v>
      </c>
      <c r="BK399">
        <v>2354085577</v>
      </c>
      <c r="BL399">
        <v>2354085577</v>
      </c>
      <c r="BM399">
        <v>3320636421</v>
      </c>
      <c r="BP399">
        <v>0</v>
      </c>
      <c r="BQ399">
        <v>0</v>
      </c>
      <c r="BR399">
        <v>497955739</v>
      </c>
      <c r="BS399">
        <v>201189148</v>
      </c>
    </row>
    <row r="400" spans="1:71">
      <c r="A400" t="s">
        <v>696</v>
      </c>
      <c r="B400" t="s">
        <v>70</v>
      </c>
      <c r="C400">
        <v>2008</v>
      </c>
      <c r="D400" t="s">
        <v>207</v>
      </c>
      <c r="E400">
        <v>8</v>
      </c>
      <c r="F400" t="s">
        <v>324</v>
      </c>
      <c r="G400" t="s">
        <v>644</v>
      </c>
      <c r="H400">
        <v>70094665154</v>
      </c>
      <c r="I400">
        <v>17452139173</v>
      </c>
      <c r="J400">
        <v>38940782360</v>
      </c>
      <c r="K400">
        <v>38940782360</v>
      </c>
      <c r="L400">
        <v>31913968350</v>
      </c>
      <c r="M400">
        <v>95529202406</v>
      </c>
      <c r="N400">
        <v>36252442160</v>
      </c>
      <c r="O400">
        <v>49387578994</v>
      </c>
      <c r="P400">
        <v>49387578994</v>
      </c>
      <c r="Q400">
        <v>0</v>
      </c>
      <c r="R400">
        <v>60539890787</v>
      </c>
      <c r="S400">
        <v>4400719185</v>
      </c>
      <c r="T400">
        <v>4400719185</v>
      </c>
      <c r="U400">
        <v>18816753766</v>
      </c>
      <c r="V400">
        <v>32732819933</v>
      </c>
      <c r="W400">
        <v>18816753766</v>
      </c>
      <c r="X400">
        <v>4400719185</v>
      </c>
      <c r="Y400">
        <v>18816753766</v>
      </c>
      <c r="Z400">
        <v>32732819933</v>
      </c>
      <c r="AA400">
        <v>3593129190</v>
      </c>
      <c r="AB400">
        <v>0</v>
      </c>
      <c r="AC400">
        <v>0</v>
      </c>
      <c r="AD400">
        <v>0</v>
      </c>
      <c r="AE400">
        <v>0</v>
      </c>
      <c r="AF400">
        <v>0</v>
      </c>
      <c r="AG400">
        <v>0</v>
      </c>
      <c r="AH400">
        <v>0</v>
      </c>
      <c r="AI400">
        <v>0</v>
      </c>
      <c r="AJ400">
        <v>0</v>
      </c>
      <c r="AK400">
        <v>0</v>
      </c>
      <c r="AL400">
        <v>0</v>
      </c>
      <c r="AM400">
        <v>0</v>
      </c>
      <c r="AN400">
        <v>19857824261</v>
      </c>
      <c r="AO400">
        <v>4526092388</v>
      </c>
      <c r="AP400">
        <v>126347317228</v>
      </c>
      <c r="AQ400">
        <v>97185802657</v>
      </c>
      <c r="AR400">
        <v>19857824261</v>
      </c>
      <c r="AS400">
        <v>0</v>
      </c>
      <c r="AT400">
        <v>56157756604</v>
      </c>
      <c r="AU400">
        <v>56157756604</v>
      </c>
      <c r="AV400">
        <v>56380164819</v>
      </c>
      <c r="AW400">
        <v>3115556734</v>
      </c>
      <c r="AX400">
        <v>3115556734</v>
      </c>
      <c r="AY400">
        <v>66500330098</v>
      </c>
      <c r="AZ400">
        <v>496773905.5</v>
      </c>
      <c r="BA400">
        <v>0</v>
      </c>
      <c r="BB400">
        <v>0</v>
      </c>
      <c r="BC400">
        <v>126347317228</v>
      </c>
      <c r="BD400">
        <v>126347317228</v>
      </c>
      <c r="BE400">
        <v>0</v>
      </c>
      <c r="BF400">
        <v>0</v>
      </c>
      <c r="BG400">
        <v>0</v>
      </c>
      <c r="BH400">
        <v>0</v>
      </c>
      <c r="BI400">
        <v>19413502142</v>
      </c>
      <c r="BJ400">
        <v>66500330098</v>
      </c>
      <c r="BK400">
        <v>12889801545</v>
      </c>
      <c r="BL400">
        <v>12889801545</v>
      </c>
      <c r="BM400">
        <v>37338815527</v>
      </c>
      <c r="BN400">
        <v>0</v>
      </c>
      <c r="BO400">
        <v>0</v>
      </c>
      <c r="BP400">
        <v>0</v>
      </c>
      <c r="BQ400">
        <v>0</v>
      </c>
      <c r="BR400">
        <v>14725900573</v>
      </c>
      <c r="BS400">
        <v>4526092388</v>
      </c>
    </row>
    <row r="401" spans="1:71">
      <c r="A401" t="s">
        <v>697</v>
      </c>
      <c r="B401" t="s">
        <v>71</v>
      </c>
      <c r="C401">
        <v>2008</v>
      </c>
      <c r="D401" t="s">
        <v>212</v>
      </c>
      <c r="E401">
        <v>4</v>
      </c>
      <c r="F401" t="s">
        <v>326</v>
      </c>
      <c r="G401" t="s">
        <v>644</v>
      </c>
      <c r="H401">
        <v>1612850894</v>
      </c>
      <c r="I401">
        <v>260616336</v>
      </c>
      <c r="J401">
        <v>2618757256</v>
      </c>
      <c r="K401">
        <v>2618757256</v>
      </c>
      <c r="L401">
        <v>2593095215</v>
      </c>
      <c r="M401">
        <v>6609503505</v>
      </c>
      <c r="N401">
        <v>5992264766</v>
      </c>
      <c r="O401">
        <v>6431371860</v>
      </c>
      <c r="P401">
        <v>6431371860</v>
      </c>
      <c r="Q401">
        <v>0</v>
      </c>
      <c r="R401">
        <v>6647789781</v>
      </c>
      <c r="S401">
        <v>1388818772</v>
      </c>
      <c r="T401">
        <v>1388818772</v>
      </c>
      <c r="U401">
        <v>341453821</v>
      </c>
      <c r="V401">
        <v>363987145</v>
      </c>
      <c r="W401">
        <v>341453821</v>
      </c>
      <c r="X401">
        <v>1388818772</v>
      </c>
      <c r="Y401">
        <v>341453821</v>
      </c>
      <c r="Z401">
        <v>363987145</v>
      </c>
      <c r="AA401">
        <v>220539985</v>
      </c>
      <c r="AB401">
        <v>0</v>
      </c>
      <c r="AL401">
        <v>0</v>
      </c>
      <c r="AM401">
        <v>0</v>
      </c>
      <c r="AN401">
        <v>208692661</v>
      </c>
      <c r="AO401">
        <v>142527000</v>
      </c>
      <c r="AP401">
        <v>9679381430</v>
      </c>
      <c r="AQ401">
        <v>9679381430</v>
      </c>
      <c r="AR401">
        <v>208692661</v>
      </c>
      <c r="AS401">
        <v>0</v>
      </c>
      <c r="AT401">
        <v>7314466128</v>
      </c>
      <c r="AU401">
        <v>7314466128</v>
      </c>
      <c r="AV401">
        <v>7486471079</v>
      </c>
      <c r="AW401">
        <v>279020101</v>
      </c>
      <c r="AX401">
        <v>279020101</v>
      </c>
      <c r="AY401">
        <v>3034623420</v>
      </c>
      <c r="BA401">
        <v>0</v>
      </c>
      <c r="BB401">
        <v>0</v>
      </c>
      <c r="BC401">
        <v>9679381430</v>
      </c>
      <c r="BD401">
        <v>9679381430</v>
      </c>
      <c r="BE401">
        <v>0</v>
      </c>
      <c r="BF401">
        <v>0</v>
      </c>
      <c r="BG401">
        <v>0</v>
      </c>
      <c r="BH401">
        <v>0</v>
      </c>
      <c r="BJ401">
        <v>3034623420</v>
      </c>
      <c r="BK401">
        <v>2627179081</v>
      </c>
      <c r="BL401">
        <v>2627179081</v>
      </c>
      <c r="BM401">
        <v>3034623420</v>
      </c>
      <c r="BP401">
        <v>0</v>
      </c>
      <c r="BQ401">
        <v>0</v>
      </c>
      <c r="BR401">
        <v>21320000</v>
      </c>
      <c r="BS401">
        <v>142527000</v>
      </c>
    </row>
    <row r="402" spans="1:71">
      <c r="A402" t="s">
        <v>698</v>
      </c>
      <c r="B402" t="s">
        <v>72</v>
      </c>
      <c r="C402">
        <v>2008</v>
      </c>
      <c r="D402" t="s">
        <v>212</v>
      </c>
      <c r="E402">
        <v>2</v>
      </c>
      <c r="F402" t="s">
        <v>328</v>
      </c>
      <c r="G402" t="s">
        <v>644</v>
      </c>
      <c r="H402">
        <v>752104060</v>
      </c>
      <c r="I402">
        <v>241352379</v>
      </c>
      <c r="J402">
        <v>1498924243</v>
      </c>
      <c r="K402">
        <v>1498924243</v>
      </c>
      <c r="L402">
        <v>1443675448</v>
      </c>
      <c r="M402">
        <v>2041606949</v>
      </c>
      <c r="N402">
        <v>1736823605</v>
      </c>
      <c r="O402">
        <v>3641022894</v>
      </c>
      <c r="P402">
        <v>3641022894</v>
      </c>
      <c r="Q402">
        <v>0</v>
      </c>
      <c r="R402">
        <v>3780123612</v>
      </c>
      <c r="S402">
        <v>932280886</v>
      </c>
      <c r="T402">
        <v>932280886</v>
      </c>
      <c r="U402">
        <v>234054411</v>
      </c>
      <c r="V402">
        <v>249667717</v>
      </c>
      <c r="W402">
        <v>234054411</v>
      </c>
      <c r="X402">
        <v>932280886</v>
      </c>
      <c r="Y402">
        <v>234054411</v>
      </c>
      <c r="Z402">
        <v>249667717</v>
      </c>
      <c r="AA402">
        <v>125647148</v>
      </c>
      <c r="AB402">
        <v>0</v>
      </c>
      <c r="AL402">
        <v>0</v>
      </c>
      <c r="AM402">
        <v>0</v>
      </c>
      <c r="AN402">
        <v>84247602</v>
      </c>
      <c r="AO402">
        <v>36030462</v>
      </c>
      <c r="AP402">
        <v>5022213164</v>
      </c>
      <c r="AQ402">
        <v>5022213164</v>
      </c>
      <c r="AR402">
        <v>84247602</v>
      </c>
      <c r="AS402">
        <v>0</v>
      </c>
      <c r="AT402">
        <v>3206639830</v>
      </c>
      <c r="AU402">
        <v>3206639830</v>
      </c>
      <c r="AV402">
        <v>3236032789</v>
      </c>
      <c r="AW402">
        <v>283750518</v>
      </c>
      <c r="AX402">
        <v>283750518</v>
      </c>
      <c r="AY402">
        <v>1183587910</v>
      </c>
      <c r="BA402">
        <v>0</v>
      </c>
      <c r="BB402">
        <v>0</v>
      </c>
      <c r="BC402">
        <v>5022213164</v>
      </c>
      <c r="BD402">
        <v>5022213164</v>
      </c>
      <c r="BE402">
        <v>0</v>
      </c>
      <c r="BF402">
        <v>0</v>
      </c>
      <c r="BG402">
        <v>0</v>
      </c>
      <c r="BH402">
        <v>0</v>
      </c>
      <c r="BJ402">
        <v>1183587910</v>
      </c>
      <c r="BK402">
        <v>1007175340</v>
      </c>
      <c r="BL402">
        <v>1007175340</v>
      </c>
      <c r="BM402">
        <v>1183587910</v>
      </c>
      <c r="BP402">
        <v>0</v>
      </c>
      <c r="BQ402">
        <v>0</v>
      </c>
      <c r="BR402">
        <v>14776640</v>
      </c>
      <c r="BS402">
        <v>36030462</v>
      </c>
    </row>
    <row r="403" spans="1:71">
      <c r="A403" t="s">
        <v>699</v>
      </c>
      <c r="B403" t="s">
        <v>73</v>
      </c>
      <c r="C403">
        <v>2008</v>
      </c>
      <c r="D403" t="s">
        <v>228</v>
      </c>
      <c r="E403">
        <v>7</v>
      </c>
      <c r="F403" t="s">
        <v>330</v>
      </c>
      <c r="G403" t="s">
        <v>644</v>
      </c>
      <c r="H403">
        <v>33516249143</v>
      </c>
      <c r="I403">
        <v>6218962994</v>
      </c>
      <c r="J403">
        <v>16643509939</v>
      </c>
      <c r="K403">
        <v>16643509939</v>
      </c>
      <c r="L403">
        <v>11023219028</v>
      </c>
      <c r="M403">
        <v>37056421310</v>
      </c>
      <c r="N403">
        <v>22189460968</v>
      </c>
      <c r="O403">
        <v>22363592492</v>
      </c>
      <c r="P403">
        <v>22363592492</v>
      </c>
      <c r="Q403">
        <v>0</v>
      </c>
      <c r="R403">
        <v>24544427817</v>
      </c>
      <c r="S403">
        <v>3055696173</v>
      </c>
      <c r="T403">
        <v>3055696173</v>
      </c>
      <c r="U403">
        <v>3806580682</v>
      </c>
      <c r="V403">
        <v>6659180090</v>
      </c>
      <c r="W403">
        <v>3806580682</v>
      </c>
      <c r="X403">
        <v>3055696173</v>
      </c>
      <c r="Y403">
        <v>3806580682</v>
      </c>
      <c r="Z403">
        <v>6659180090</v>
      </c>
      <c r="AA403">
        <v>1311014728</v>
      </c>
      <c r="AB403">
        <v>0</v>
      </c>
      <c r="AC403">
        <v>0</v>
      </c>
      <c r="AD403">
        <v>0</v>
      </c>
      <c r="AE403">
        <v>0</v>
      </c>
      <c r="AF403">
        <v>0</v>
      </c>
      <c r="AG403">
        <v>0</v>
      </c>
      <c r="AH403">
        <v>0</v>
      </c>
      <c r="AI403">
        <v>0</v>
      </c>
      <c r="AJ403">
        <v>0</v>
      </c>
      <c r="AK403">
        <v>0</v>
      </c>
      <c r="AL403">
        <v>0</v>
      </c>
      <c r="AM403">
        <v>0</v>
      </c>
      <c r="AN403">
        <v>6060782061</v>
      </c>
      <c r="AO403">
        <v>2377873767</v>
      </c>
      <c r="AP403">
        <v>63797029317</v>
      </c>
      <c r="AQ403">
        <v>41143460361</v>
      </c>
      <c r="AR403">
        <v>6060782061</v>
      </c>
      <c r="AS403">
        <v>0</v>
      </c>
      <c r="AT403">
        <v>34426050399</v>
      </c>
      <c r="AU403">
        <v>34426050399</v>
      </c>
      <c r="AV403">
        <v>33603837645</v>
      </c>
      <c r="AW403">
        <v>1791421744</v>
      </c>
      <c r="AX403">
        <v>1791421744</v>
      </c>
      <c r="AY403">
        <v>39158871033</v>
      </c>
      <c r="AZ403">
        <v>479626332</v>
      </c>
      <c r="BA403">
        <v>0</v>
      </c>
      <c r="BB403">
        <v>0</v>
      </c>
      <c r="BC403">
        <v>63797029317</v>
      </c>
      <c r="BD403">
        <v>63797029317</v>
      </c>
      <c r="BE403">
        <v>0</v>
      </c>
      <c r="BF403">
        <v>0</v>
      </c>
      <c r="BG403">
        <v>0</v>
      </c>
      <c r="BH403">
        <v>0</v>
      </c>
      <c r="BI403">
        <v>15014705998</v>
      </c>
      <c r="BJ403">
        <v>39158871033</v>
      </c>
      <c r="BK403">
        <v>10072475478</v>
      </c>
      <c r="BL403">
        <v>10072475478</v>
      </c>
      <c r="BM403">
        <v>16505302077</v>
      </c>
      <c r="BN403">
        <v>0</v>
      </c>
      <c r="BO403">
        <v>0</v>
      </c>
      <c r="BP403">
        <v>0</v>
      </c>
      <c r="BQ403">
        <v>0</v>
      </c>
      <c r="BR403">
        <v>3188113851</v>
      </c>
      <c r="BS403">
        <v>2377873767</v>
      </c>
    </row>
    <row r="404" spans="1:71">
      <c r="A404" t="s">
        <v>700</v>
      </c>
      <c r="B404" t="s">
        <v>74</v>
      </c>
      <c r="C404">
        <v>2008</v>
      </c>
      <c r="D404" t="s">
        <v>212</v>
      </c>
      <c r="E404">
        <v>2</v>
      </c>
      <c r="F404" t="s">
        <v>332</v>
      </c>
      <c r="G404" t="s">
        <v>644</v>
      </c>
      <c r="H404">
        <v>852090478</v>
      </c>
      <c r="I404">
        <v>7572380</v>
      </c>
      <c r="J404">
        <v>1148709538</v>
      </c>
      <c r="K404">
        <v>1148709538</v>
      </c>
      <c r="L404">
        <v>1126135116</v>
      </c>
      <c r="M404">
        <v>1678731576</v>
      </c>
      <c r="N404">
        <v>1532169032</v>
      </c>
      <c r="O404">
        <v>2594117612</v>
      </c>
      <c r="P404">
        <v>2594117612</v>
      </c>
      <c r="Q404">
        <v>0</v>
      </c>
      <c r="R404">
        <v>2763806433</v>
      </c>
      <c r="S404">
        <v>540595339</v>
      </c>
      <c r="T404">
        <v>540595339</v>
      </c>
      <c r="U404">
        <v>190518947</v>
      </c>
      <c r="V404">
        <v>195925037</v>
      </c>
      <c r="W404">
        <v>190518947</v>
      </c>
      <c r="X404">
        <v>540595339</v>
      </c>
      <c r="Y404">
        <v>190518947</v>
      </c>
      <c r="Z404">
        <v>195925037</v>
      </c>
      <c r="AA404">
        <v>142195628</v>
      </c>
      <c r="AB404">
        <v>0</v>
      </c>
      <c r="AL404">
        <v>0</v>
      </c>
      <c r="AM404">
        <v>0</v>
      </c>
      <c r="AN404">
        <v>43328831</v>
      </c>
      <c r="AO404">
        <v>32782496</v>
      </c>
      <c r="AP404">
        <v>3756174493</v>
      </c>
      <c r="AQ404">
        <v>3756174493</v>
      </c>
      <c r="AR404">
        <v>43328831</v>
      </c>
      <c r="AS404">
        <v>0</v>
      </c>
      <c r="AT404">
        <v>2690156252</v>
      </c>
      <c r="AU404">
        <v>2690156252</v>
      </c>
      <c r="AV404">
        <v>2401078424</v>
      </c>
      <c r="AW404">
        <v>140518094</v>
      </c>
      <c r="AX404">
        <v>140518094</v>
      </c>
      <c r="AY404">
        <v>924454944</v>
      </c>
      <c r="BA404">
        <v>0</v>
      </c>
      <c r="BB404">
        <v>0</v>
      </c>
      <c r="BC404">
        <v>3756174493</v>
      </c>
      <c r="BD404">
        <v>3756174493</v>
      </c>
      <c r="BE404">
        <v>0</v>
      </c>
      <c r="BF404">
        <v>0</v>
      </c>
      <c r="BG404">
        <v>0</v>
      </c>
      <c r="BH404">
        <v>0</v>
      </c>
      <c r="BJ404">
        <v>924454944</v>
      </c>
      <c r="BK404">
        <v>831595528</v>
      </c>
      <c r="BL404">
        <v>831595528</v>
      </c>
      <c r="BM404">
        <v>924454944</v>
      </c>
      <c r="BP404">
        <v>0</v>
      </c>
      <c r="BQ404">
        <v>0</v>
      </c>
      <c r="BR404">
        <v>2515222</v>
      </c>
      <c r="BS404">
        <v>32782496</v>
      </c>
    </row>
    <row r="405" spans="1:71">
      <c r="A405" t="s">
        <v>701</v>
      </c>
      <c r="B405" t="s">
        <v>75</v>
      </c>
      <c r="C405">
        <v>2008</v>
      </c>
      <c r="D405" t="s">
        <v>231</v>
      </c>
      <c r="E405">
        <v>3</v>
      </c>
      <c r="F405" t="s">
        <v>334</v>
      </c>
      <c r="G405" t="s">
        <v>644</v>
      </c>
      <c r="H405">
        <v>1495230999</v>
      </c>
      <c r="I405">
        <v>165190832</v>
      </c>
      <c r="J405">
        <v>1717785836</v>
      </c>
      <c r="K405">
        <v>1717785836</v>
      </c>
      <c r="L405">
        <v>1685772352</v>
      </c>
      <c r="M405">
        <v>4144236608</v>
      </c>
      <c r="N405">
        <v>3403835968</v>
      </c>
      <c r="O405">
        <v>3654351135</v>
      </c>
      <c r="P405">
        <v>3654351135</v>
      </c>
      <c r="Q405">
        <v>0</v>
      </c>
      <c r="R405">
        <v>3851491620</v>
      </c>
      <c r="S405">
        <v>656122558</v>
      </c>
      <c r="T405">
        <v>656122558</v>
      </c>
      <c r="U405">
        <v>339499720</v>
      </c>
      <c r="V405">
        <v>414431318</v>
      </c>
      <c r="W405">
        <v>339499720</v>
      </c>
      <c r="X405">
        <v>656122558</v>
      </c>
      <c r="Y405">
        <v>339499720</v>
      </c>
      <c r="Z405">
        <v>414431318</v>
      </c>
      <c r="AA405">
        <v>136437921</v>
      </c>
      <c r="AB405">
        <v>0</v>
      </c>
      <c r="AL405">
        <v>0</v>
      </c>
      <c r="AM405">
        <v>0</v>
      </c>
      <c r="AN405">
        <v>357207572</v>
      </c>
      <c r="AO405">
        <v>180940347</v>
      </c>
      <c r="AP405">
        <v>5871770961</v>
      </c>
      <c r="AQ405">
        <v>5871770961</v>
      </c>
      <c r="AR405">
        <v>357207572</v>
      </c>
      <c r="AS405">
        <v>0</v>
      </c>
      <c r="AT405">
        <v>4211177548</v>
      </c>
      <c r="AU405">
        <v>4211177548</v>
      </c>
      <c r="AV405">
        <v>4200820093</v>
      </c>
      <c r="AW405">
        <v>331748876</v>
      </c>
      <c r="AX405">
        <v>331748876</v>
      </c>
      <c r="AY405">
        <v>1988973325</v>
      </c>
      <c r="BA405">
        <v>0</v>
      </c>
      <c r="BB405">
        <v>0</v>
      </c>
      <c r="BC405">
        <v>5871770961</v>
      </c>
      <c r="BD405">
        <v>5871770961</v>
      </c>
      <c r="BE405">
        <v>0</v>
      </c>
      <c r="BF405">
        <v>0</v>
      </c>
      <c r="BG405">
        <v>0</v>
      </c>
      <c r="BH405">
        <v>0</v>
      </c>
      <c r="BJ405">
        <v>1988973325</v>
      </c>
      <c r="BK405">
        <v>1611593600</v>
      </c>
      <c r="BL405">
        <v>1611593600</v>
      </c>
      <c r="BM405">
        <v>1988973325</v>
      </c>
      <c r="BP405">
        <v>0</v>
      </c>
      <c r="BQ405">
        <v>0</v>
      </c>
      <c r="BR405">
        <v>72618059</v>
      </c>
      <c r="BS405">
        <v>180940347</v>
      </c>
    </row>
    <row r="406" spans="1:71">
      <c r="A406" t="s">
        <v>702</v>
      </c>
      <c r="B406" t="s">
        <v>76</v>
      </c>
      <c r="C406">
        <v>2008</v>
      </c>
      <c r="D406" t="s">
        <v>231</v>
      </c>
      <c r="E406">
        <v>4</v>
      </c>
      <c r="F406" t="s">
        <v>336</v>
      </c>
      <c r="G406" t="s">
        <v>644</v>
      </c>
      <c r="H406">
        <v>1537004952</v>
      </c>
      <c r="I406">
        <v>493691194</v>
      </c>
      <c r="J406">
        <v>2268297283</v>
      </c>
      <c r="K406">
        <v>2268297283</v>
      </c>
      <c r="L406">
        <v>2198517314</v>
      </c>
      <c r="M406">
        <v>5366309892</v>
      </c>
      <c r="N406">
        <v>4283788492</v>
      </c>
      <c r="O406">
        <v>4089564212</v>
      </c>
      <c r="P406">
        <v>4089564212</v>
      </c>
      <c r="Q406">
        <v>0</v>
      </c>
      <c r="R406">
        <v>4256553707</v>
      </c>
      <c r="S406">
        <v>666405768</v>
      </c>
      <c r="T406">
        <v>666405768</v>
      </c>
      <c r="U406">
        <v>388284177</v>
      </c>
      <c r="V406">
        <v>571261008</v>
      </c>
      <c r="W406">
        <v>388284177</v>
      </c>
      <c r="X406">
        <v>666405768</v>
      </c>
      <c r="Y406">
        <v>388284177</v>
      </c>
      <c r="Z406">
        <v>571261008</v>
      </c>
      <c r="AA406">
        <v>306645745</v>
      </c>
      <c r="AB406">
        <v>0</v>
      </c>
      <c r="AL406">
        <v>0</v>
      </c>
      <c r="AM406">
        <v>0</v>
      </c>
      <c r="AN406">
        <v>285791591</v>
      </c>
      <c r="AO406">
        <v>69606206</v>
      </c>
      <c r="AP406">
        <v>7258141357</v>
      </c>
      <c r="AQ406">
        <v>7258141357</v>
      </c>
      <c r="AR406">
        <v>285791591</v>
      </c>
      <c r="AS406">
        <v>0</v>
      </c>
      <c r="AT406">
        <v>5351102725</v>
      </c>
      <c r="AU406">
        <v>5351102725</v>
      </c>
      <c r="AV406">
        <v>5131597096</v>
      </c>
      <c r="AW406">
        <v>295937522</v>
      </c>
      <c r="AX406">
        <v>295937522</v>
      </c>
      <c r="AY406">
        <v>3019207308</v>
      </c>
      <c r="BA406">
        <v>0</v>
      </c>
      <c r="BB406">
        <v>0</v>
      </c>
      <c r="BC406">
        <v>7258141357</v>
      </c>
      <c r="BD406">
        <v>7258141357</v>
      </c>
      <c r="BE406">
        <v>0</v>
      </c>
      <c r="BF406">
        <v>0</v>
      </c>
      <c r="BG406">
        <v>0</v>
      </c>
      <c r="BH406">
        <v>0</v>
      </c>
      <c r="BJ406">
        <v>3019207308</v>
      </c>
      <c r="BK406">
        <v>2608261911</v>
      </c>
      <c r="BL406">
        <v>2608261911</v>
      </c>
      <c r="BM406">
        <v>3019207308</v>
      </c>
      <c r="BP406">
        <v>0</v>
      </c>
      <c r="BQ406">
        <v>0</v>
      </c>
      <c r="BR406">
        <v>188053709</v>
      </c>
      <c r="BS406">
        <v>69606206</v>
      </c>
    </row>
    <row r="407" spans="1:71">
      <c r="A407" t="s">
        <v>703</v>
      </c>
      <c r="B407" t="s">
        <v>77</v>
      </c>
      <c r="C407">
        <v>2008</v>
      </c>
      <c r="D407" t="s">
        <v>228</v>
      </c>
      <c r="E407">
        <v>5</v>
      </c>
      <c r="F407" t="s">
        <v>338</v>
      </c>
      <c r="G407" t="s">
        <v>644</v>
      </c>
      <c r="H407">
        <v>25521407204</v>
      </c>
      <c r="I407">
        <v>4240131472</v>
      </c>
      <c r="J407">
        <v>12737006927</v>
      </c>
      <c r="K407">
        <v>12737006927</v>
      </c>
      <c r="L407">
        <v>9930474763</v>
      </c>
      <c r="M407">
        <v>10937713692</v>
      </c>
      <c r="N407">
        <v>4861068062</v>
      </c>
      <c r="O407">
        <v>11034252060</v>
      </c>
      <c r="P407">
        <v>11034252060</v>
      </c>
      <c r="Q407">
        <v>0</v>
      </c>
      <c r="R407">
        <v>11954873780</v>
      </c>
      <c r="S407">
        <v>1565097334</v>
      </c>
      <c r="T407">
        <v>1565097334</v>
      </c>
      <c r="U407">
        <v>1547773725</v>
      </c>
      <c r="V407">
        <v>2286454080</v>
      </c>
      <c r="W407">
        <v>1547773725</v>
      </c>
      <c r="X407">
        <v>1565097334</v>
      </c>
      <c r="Y407">
        <v>1547773725</v>
      </c>
      <c r="Z407">
        <v>2286454080</v>
      </c>
      <c r="AA407">
        <v>600141267</v>
      </c>
      <c r="AB407">
        <v>0</v>
      </c>
      <c r="AC407">
        <v>0</v>
      </c>
      <c r="AD407">
        <v>0</v>
      </c>
      <c r="AE407">
        <v>0</v>
      </c>
      <c r="AF407">
        <v>0</v>
      </c>
      <c r="AG407">
        <v>0</v>
      </c>
      <c r="AH407">
        <v>0</v>
      </c>
      <c r="AI407">
        <v>0</v>
      </c>
      <c r="AJ407">
        <v>0</v>
      </c>
      <c r="AK407">
        <v>0</v>
      </c>
      <c r="AL407">
        <v>0</v>
      </c>
      <c r="AM407">
        <v>0</v>
      </c>
      <c r="AN407">
        <v>1524983529</v>
      </c>
      <c r="AO407">
        <v>579638756</v>
      </c>
      <c r="AP407">
        <v>33138449941</v>
      </c>
      <c r="AQ407">
        <v>17809377686</v>
      </c>
      <c r="AR407">
        <v>1524983529</v>
      </c>
      <c r="AS407">
        <v>0</v>
      </c>
      <c r="AT407">
        <v>16582268012</v>
      </c>
      <c r="AU407">
        <v>16582268012</v>
      </c>
      <c r="AV407">
        <v>16482583424</v>
      </c>
      <c r="AW407">
        <v>939851726</v>
      </c>
      <c r="AX407">
        <v>939851726</v>
      </c>
      <c r="AY407">
        <v>21008683903</v>
      </c>
      <c r="AZ407">
        <v>171922258</v>
      </c>
      <c r="BA407">
        <v>0</v>
      </c>
      <c r="BB407">
        <v>0</v>
      </c>
      <c r="BC407">
        <v>33138449941</v>
      </c>
      <c r="BD407">
        <v>33138449941</v>
      </c>
      <c r="BE407">
        <v>0</v>
      </c>
      <c r="BF407">
        <v>0</v>
      </c>
      <c r="BG407">
        <v>0</v>
      </c>
      <c r="BH407">
        <v>0</v>
      </c>
      <c r="BI407">
        <v>8577721722</v>
      </c>
      <c r="BJ407">
        <v>21008683903</v>
      </c>
      <c r="BK407">
        <v>3810429828</v>
      </c>
      <c r="BL407">
        <v>3810429828</v>
      </c>
      <c r="BM407">
        <v>5679611648</v>
      </c>
      <c r="BN407">
        <v>0</v>
      </c>
      <c r="BO407">
        <v>0</v>
      </c>
      <c r="BP407">
        <v>0</v>
      </c>
      <c r="BQ407">
        <v>0</v>
      </c>
      <c r="BR407">
        <v>728284617</v>
      </c>
      <c r="BS407">
        <v>579638756</v>
      </c>
    </row>
    <row r="408" spans="1:71">
      <c r="A408" t="s">
        <v>704</v>
      </c>
      <c r="B408" t="s">
        <v>78</v>
      </c>
      <c r="C408">
        <v>2008</v>
      </c>
      <c r="D408" t="s">
        <v>228</v>
      </c>
      <c r="E408">
        <v>5</v>
      </c>
      <c r="F408" t="s">
        <v>340</v>
      </c>
      <c r="G408" t="s">
        <v>644</v>
      </c>
      <c r="H408">
        <v>13145039193</v>
      </c>
      <c r="I408">
        <v>1552292584</v>
      </c>
      <c r="J408">
        <v>8810690893</v>
      </c>
      <c r="K408">
        <v>8810690893</v>
      </c>
      <c r="L408">
        <v>6448389366</v>
      </c>
      <c r="M408">
        <v>16892816942</v>
      </c>
      <c r="N408">
        <v>12844051938</v>
      </c>
      <c r="O408">
        <v>10459243965</v>
      </c>
      <c r="P408">
        <v>10459243965</v>
      </c>
      <c r="Q408">
        <v>0</v>
      </c>
      <c r="R408">
        <v>11111964059</v>
      </c>
      <c r="S408">
        <v>1761438527</v>
      </c>
      <c r="T408">
        <v>1761438527</v>
      </c>
      <c r="U408">
        <v>1387191583</v>
      </c>
      <c r="V408">
        <v>1764871813</v>
      </c>
      <c r="W408">
        <v>1387191583</v>
      </c>
      <c r="X408">
        <v>1761438527</v>
      </c>
      <c r="Y408">
        <v>1387191583</v>
      </c>
      <c r="Z408">
        <v>1764871813</v>
      </c>
      <c r="AA408">
        <v>403263537</v>
      </c>
      <c r="AB408">
        <v>0</v>
      </c>
      <c r="AC408">
        <v>0</v>
      </c>
      <c r="AD408">
        <v>0</v>
      </c>
      <c r="AE408">
        <v>0</v>
      </c>
      <c r="AF408">
        <v>0</v>
      </c>
      <c r="AG408">
        <v>0</v>
      </c>
      <c r="AH408">
        <v>0</v>
      </c>
      <c r="AI408">
        <v>0</v>
      </c>
      <c r="AJ408">
        <v>0</v>
      </c>
      <c r="AK408">
        <v>0</v>
      </c>
      <c r="AL408">
        <v>0</v>
      </c>
      <c r="AM408">
        <v>0</v>
      </c>
      <c r="AN408">
        <v>1014326763</v>
      </c>
      <c r="AO408">
        <v>387675639</v>
      </c>
      <c r="AP408">
        <v>27969103506</v>
      </c>
      <c r="AQ408">
        <v>16963490567</v>
      </c>
      <c r="AR408">
        <v>1014326763</v>
      </c>
      <c r="AS408">
        <v>0</v>
      </c>
      <c r="AT408">
        <v>15485934030</v>
      </c>
      <c r="AU408">
        <v>15485934030</v>
      </c>
      <c r="AV408">
        <v>15358107387</v>
      </c>
      <c r="AW408">
        <v>992894508</v>
      </c>
      <c r="AX408">
        <v>992894508</v>
      </c>
      <c r="AY408">
        <v>16137701100</v>
      </c>
      <c r="AZ408">
        <v>191637885.5</v>
      </c>
      <c r="BA408">
        <v>0</v>
      </c>
      <c r="BB408">
        <v>0</v>
      </c>
      <c r="BC408">
        <v>27969103506</v>
      </c>
      <c r="BD408">
        <v>27969103506</v>
      </c>
      <c r="BE408">
        <v>0</v>
      </c>
      <c r="BF408">
        <v>0</v>
      </c>
      <c r="BG408">
        <v>0</v>
      </c>
      <c r="BH408">
        <v>0</v>
      </c>
      <c r="BI408">
        <v>6518071704</v>
      </c>
      <c r="BJ408">
        <v>16137701100</v>
      </c>
      <c r="BK408">
        <v>3860094850</v>
      </c>
      <c r="BL408">
        <v>3860094850</v>
      </c>
      <c r="BM408">
        <v>5132088161</v>
      </c>
      <c r="BN408">
        <v>0</v>
      </c>
      <c r="BO408">
        <v>0</v>
      </c>
      <c r="BP408">
        <v>0</v>
      </c>
      <c r="BQ408">
        <v>0</v>
      </c>
      <c r="BR408">
        <v>353650430</v>
      </c>
      <c r="BS408">
        <v>387675639</v>
      </c>
    </row>
    <row r="409" spans="1:71">
      <c r="A409" t="s">
        <v>705</v>
      </c>
      <c r="B409" t="s">
        <v>79</v>
      </c>
      <c r="C409">
        <v>2008</v>
      </c>
      <c r="D409" t="s">
        <v>228</v>
      </c>
      <c r="E409">
        <v>7</v>
      </c>
      <c r="F409" t="s">
        <v>342</v>
      </c>
      <c r="G409" t="s">
        <v>644</v>
      </c>
      <c r="H409">
        <v>40960802355</v>
      </c>
      <c r="I409">
        <v>3699425064</v>
      </c>
      <c r="J409">
        <v>17251344117</v>
      </c>
      <c r="K409">
        <v>17251344117</v>
      </c>
      <c r="L409">
        <v>12948810238</v>
      </c>
      <c r="M409">
        <v>24291628359</v>
      </c>
      <c r="N409">
        <v>12587413027</v>
      </c>
      <c r="O409">
        <v>18248161271</v>
      </c>
      <c r="P409">
        <v>18248161271</v>
      </c>
      <c r="Q409">
        <v>0</v>
      </c>
      <c r="R409">
        <v>19827153264</v>
      </c>
      <c r="S409">
        <v>2618671149</v>
      </c>
      <c r="T409">
        <v>2618671149</v>
      </c>
      <c r="U409">
        <v>3717436379</v>
      </c>
      <c r="V409">
        <v>5420776163</v>
      </c>
      <c r="W409">
        <v>3717436379</v>
      </c>
      <c r="X409">
        <v>2618671149</v>
      </c>
      <c r="Y409">
        <v>3717436379</v>
      </c>
      <c r="Z409">
        <v>5420776163</v>
      </c>
      <c r="AA409">
        <v>712680197</v>
      </c>
      <c r="AB409">
        <v>0</v>
      </c>
      <c r="AC409">
        <v>0</v>
      </c>
      <c r="AD409">
        <v>0</v>
      </c>
      <c r="AE409">
        <v>0</v>
      </c>
      <c r="AF409">
        <v>0</v>
      </c>
      <c r="AG409">
        <v>0</v>
      </c>
      <c r="AH409">
        <v>0</v>
      </c>
      <c r="AI409">
        <v>0</v>
      </c>
      <c r="AJ409">
        <v>0</v>
      </c>
      <c r="AK409">
        <v>0</v>
      </c>
      <c r="AL409">
        <v>0</v>
      </c>
      <c r="AM409">
        <v>0</v>
      </c>
      <c r="AN409">
        <v>3616836979</v>
      </c>
      <c r="AO409">
        <v>1553979830</v>
      </c>
      <c r="AP409">
        <v>56414115096</v>
      </c>
      <c r="AQ409">
        <v>33414451560</v>
      </c>
      <c r="AR409">
        <v>3616836979</v>
      </c>
      <c r="AS409">
        <v>0</v>
      </c>
      <c r="AT409">
        <v>29662023192</v>
      </c>
      <c r="AU409">
        <v>29662023192</v>
      </c>
      <c r="AV409">
        <v>29395816586</v>
      </c>
      <c r="AW409">
        <v>1597305019</v>
      </c>
      <c r="AX409">
        <v>1597305019</v>
      </c>
      <c r="AY409">
        <v>36229003051</v>
      </c>
      <c r="AZ409">
        <v>275273609.5</v>
      </c>
      <c r="BA409">
        <v>0</v>
      </c>
      <c r="BB409">
        <v>0</v>
      </c>
      <c r="BC409">
        <v>56414115096</v>
      </c>
      <c r="BD409">
        <v>56414115096</v>
      </c>
      <c r="BE409">
        <v>0</v>
      </c>
      <c r="BF409">
        <v>0</v>
      </c>
      <c r="BG409">
        <v>0</v>
      </c>
      <c r="BH409">
        <v>0</v>
      </c>
      <c r="BI409">
        <v>15539003608</v>
      </c>
      <c r="BJ409">
        <v>36229003051</v>
      </c>
      <c r="BK409">
        <v>8484623301</v>
      </c>
      <c r="BL409">
        <v>8484623301</v>
      </c>
      <c r="BM409">
        <v>13229339515</v>
      </c>
      <c r="BN409">
        <v>0</v>
      </c>
      <c r="BO409">
        <v>0</v>
      </c>
      <c r="BP409">
        <v>0</v>
      </c>
      <c r="BQ409">
        <v>0</v>
      </c>
      <c r="BR409">
        <v>1746200004</v>
      </c>
      <c r="BS409">
        <v>1553979830</v>
      </c>
    </row>
    <row r="410" spans="1:71">
      <c r="A410" t="s">
        <v>706</v>
      </c>
      <c r="B410" t="s">
        <v>80</v>
      </c>
      <c r="C410">
        <v>2008</v>
      </c>
      <c r="D410" t="s">
        <v>228</v>
      </c>
      <c r="E410">
        <v>7</v>
      </c>
      <c r="F410" t="s">
        <v>344</v>
      </c>
      <c r="G410" t="s">
        <v>644</v>
      </c>
      <c r="H410">
        <v>26923217662</v>
      </c>
      <c r="I410">
        <v>3957379981</v>
      </c>
      <c r="J410">
        <v>17444349992</v>
      </c>
      <c r="K410">
        <v>17444349992</v>
      </c>
      <c r="L410">
        <v>12800539517</v>
      </c>
      <c r="M410">
        <v>37632579007</v>
      </c>
      <c r="N410">
        <v>21058518400</v>
      </c>
      <c r="O410">
        <v>26322006056</v>
      </c>
      <c r="P410">
        <v>26322006056</v>
      </c>
      <c r="Q410">
        <v>0</v>
      </c>
      <c r="R410">
        <v>28487499192</v>
      </c>
      <c r="S410">
        <v>4393995288</v>
      </c>
      <c r="T410">
        <v>4393995288</v>
      </c>
      <c r="U410">
        <v>4735257320</v>
      </c>
      <c r="V410">
        <v>7063540578</v>
      </c>
      <c r="W410">
        <v>4735257320</v>
      </c>
      <c r="X410">
        <v>4393995288</v>
      </c>
      <c r="Y410">
        <v>4735257320</v>
      </c>
      <c r="Z410">
        <v>7063540578</v>
      </c>
      <c r="AA410">
        <v>924423536</v>
      </c>
      <c r="AB410">
        <v>0</v>
      </c>
      <c r="AC410">
        <v>0</v>
      </c>
      <c r="AD410">
        <v>0</v>
      </c>
      <c r="AE410">
        <v>0</v>
      </c>
      <c r="AF410">
        <v>0</v>
      </c>
      <c r="AG410">
        <v>0</v>
      </c>
      <c r="AH410">
        <v>0</v>
      </c>
      <c r="AI410">
        <v>0</v>
      </c>
      <c r="AJ410">
        <v>0</v>
      </c>
      <c r="AK410">
        <v>0</v>
      </c>
      <c r="AL410">
        <v>0</v>
      </c>
      <c r="AM410">
        <v>0</v>
      </c>
      <c r="AN410">
        <v>4893595989</v>
      </c>
      <c r="AO410">
        <v>1474269177</v>
      </c>
      <c r="AP410">
        <v>64130251119</v>
      </c>
      <c r="AQ410">
        <v>43484119691</v>
      </c>
      <c r="AR410">
        <v>4893595989</v>
      </c>
      <c r="AS410">
        <v>0</v>
      </c>
      <c r="AT410">
        <v>35097694321</v>
      </c>
      <c r="AU410">
        <v>35097694321</v>
      </c>
      <c r="AV410">
        <v>35018657945</v>
      </c>
      <c r="AW410">
        <v>2200519514</v>
      </c>
      <c r="AX410">
        <v>2200519514</v>
      </c>
      <c r="AY410">
        <v>35313770755</v>
      </c>
      <c r="AZ410">
        <v>361154831.5</v>
      </c>
      <c r="BA410">
        <v>0</v>
      </c>
      <c r="BB410">
        <v>0</v>
      </c>
      <c r="BC410">
        <v>64130251119</v>
      </c>
      <c r="BD410">
        <v>64130251119</v>
      </c>
      <c r="BE410">
        <v>0</v>
      </c>
      <c r="BF410">
        <v>0</v>
      </c>
      <c r="BG410">
        <v>0</v>
      </c>
      <c r="BH410">
        <v>0</v>
      </c>
      <c r="BI410">
        <v>12452741878</v>
      </c>
      <c r="BJ410">
        <v>35313770755</v>
      </c>
      <c r="BK410">
        <v>8496923757</v>
      </c>
      <c r="BL410">
        <v>8496923757</v>
      </c>
      <c r="BM410">
        <v>14667639327</v>
      </c>
      <c r="BN410">
        <v>0</v>
      </c>
      <c r="BO410">
        <v>0</v>
      </c>
      <c r="BP410">
        <v>0</v>
      </c>
      <c r="BQ410">
        <v>0</v>
      </c>
      <c r="BR410">
        <v>2944879660</v>
      </c>
      <c r="BS410">
        <v>1474269177</v>
      </c>
    </row>
    <row r="411" spans="1:71">
      <c r="A411" t="s">
        <v>707</v>
      </c>
      <c r="B411" t="s">
        <v>81</v>
      </c>
      <c r="C411">
        <v>2008</v>
      </c>
      <c r="D411" t="s">
        <v>228</v>
      </c>
      <c r="E411">
        <v>6</v>
      </c>
      <c r="F411" t="s">
        <v>346</v>
      </c>
      <c r="G411" t="s">
        <v>644</v>
      </c>
      <c r="H411">
        <v>20950534093</v>
      </c>
      <c r="I411">
        <v>4686608355</v>
      </c>
      <c r="J411">
        <v>15249033486</v>
      </c>
      <c r="K411">
        <v>15249033486</v>
      </c>
      <c r="L411">
        <v>11635622676</v>
      </c>
      <c r="M411">
        <v>15942790514</v>
      </c>
      <c r="N411">
        <v>7752129451</v>
      </c>
      <c r="O411">
        <v>12871701306</v>
      </c>
      <c r="P411">
        <v>12871701306</v>
      </c>
      <c r="Q411">
        <v>0</v>
      </c>
      <c r="R411">
        <v>13748539562</v>
      </c>
      <c r="S411">
        <v>2072464369</v>
      </c>
      <c r="T411">
        <v>2072464369</v>
      </c>
      <c r="U411">
        <v>1254203521</v>
      </c>
      <c r="V411">
        <v>2805898625</v>
      </c>
      <c r="W411">
        <v>1254203521</v>
      </c>
      <c r="X411">
        <v>2072464369</v>
      </c>
      <c r="Y411">
        <v>1254203521</v>
      </c>
      <c r="Z411">
        <v>2805898625</v>
      </c>
      <c r="AA411">
        <v>854779536</v>
      </c>
      <c r="AB411">
        <v>0</v>
      </c>
      <c r="AC411">
        <v>0</v>
      </c>
      <c r="AD411">
        <v>0</v>
      </c>
      <c r="AE411">
        <v>0</v>
      </c>
      <c r="AF411">
        <v>0</v>
      </c>
      <c r="AG411">
        <v>0</v>
      </c>
      <c r="AH411">
        <v>0</v>
      </c>
      <c r="AI411">
        <v>0</v>
      </c>
      <c r="AJ411">
        <v>0</v>
      </c>
      <c r="AK411">
        <v>0</v>
      </c>
      <c r="AL411">
        <v>0</v>
      </c>
      <c r="AM411">
        <v>0</v>
      </c>
      <c r="AN411">
        <v>3042234128</v>
      </c>
      <c r="AO411">
        <v>1096911056</v>
      </c>
      <c r="AP411">
        <v>39415287494</v>
      </c>
      <c r="AQ411">
        <v>23190346668</v>
      </c>
      <c r="AR411">
        <v>3042234128</v>
      </c>
      <c r="AS411">
        <v>0</v>
      </c>
      <c r="AT411">
        <v>20350542593</v>
      </c>
      <c r="AU411">
        <v>20350542593</v>
      </c>
      <c r="AV411">
        <v>19857241594</v>
      </c>
      <c r="AW411">
        <v>1182222462</v>
      </c>
      <c r="AX411">
        <v>1182222462</v>
      </c>
      <c r="AY411">
        <v>25634427014</v>
      </c>
      <c r="AZ411">
        <v>291883590.5</v>
      </c>
      <c r="BA411">
        <v>0</v>
      </c>
      <c r="BB411">
        <v>0</v>
      </c>
      <c r="BC411">
        <v>39415287494</v>
      </c>
      <c r="BD411">
        <v>39415287494</v>
      </c>
      <c r="BE411">
        <v>0</v>
      </c>
      <c r="BF411">
        <v>0</v>
      </c>
      <c r="BG411">
        <v>0</v>
      </c>
      <c r="BH411">
        <v>0</v>
      </c>
      <c r="BI411">
        <v>9244505494</v>
      </c>
      <c r="BJ411">
        <v>25634427014</v>
      </c>
      <c r="BK411">
        <v>5989901990</v>
      </c>
      <c r="BL411">
        <v>5989901990</v>
      </c>
      <c r="BM411">
        <v>9409486188</v>
      </c>
      <c r="BN411">
        <v>0</v>
      </c>
      <c r="BO411">
        <v>0</v>
      </c>
      <c r="BP411">
        <v>0</v>
      </c>
      <c r="BQ411">
        <v>0</v>
      </c>
      <c r="BR411">
        <v>1610565736</v>
      </c>
      <c r="BS411">
        <v>1096911056</v>
      </c>
    </row>
    <row r="412" spans="1:71">
      <c r="A412" t="s">
        <v>708</v>
      </c>
      <c r="B412" t="s">
        <v>82</v>
      </c>
      <c r="C412">
        <v>2008</v>
      </c>
      <c r="D412" t="s">
        <v>228</v>
      </c>
      <c r="E412">
        <v>5</v>
      </c>
      <c r="F412" t="s">
        <v>348</v>
      </c>
      <c r="G412" t="s">
        <v>644</v>
      </c>
      <c r="H412">
        <v>34976492764</v>
      </c>
      <c r="I412">
        <v>4448383146</v>
      </c>
      <c r="J412">
        <v>18871823252</v>
      </c>
      <c r="K412">
        <v>18871823252</v>
      </c>
      <c r="L412">
        <v>15610242385</v>
      </c>
      <c r="M412">
        <v>24902148940</v>
      </c>
      <c r="N412">
        <v>11686463978</v>
      </c>
      <c r="O412">
        <v>14406768117</v>
      </c>
      <c r="P412">
        <v>14406768117</v>
      </c>
      <c r="Q412">
        <v>0</v>
      </c>
      <c r="R412">
        <v>15383568320</v>
      </c>
      <c r="S412">
        <v>1944088726</v>
      </c>
      <c r="T412">
        <v>1944088726</v>
      </c>
      <c r="U412">
        <v>1931555733</v>
      </c>
      <c r="V412">
        <v>2932993101</v>
      </c>
      <c r="W412">
        <v>1931555733</v>
      </c>
      <c r="X412">
        <v>1944088726</v>
      </c>
      <c r="Y412">
        <v>1931555733</v>
      </c>
      <c r="Z412">
        <v>2932993101</v>
      </c>
      <c r="AA412">
        <v>307586505</v>
      </c>
      <c r="AB412">
        <v>0</v>
      </c>
      <c r="AC412">
        <v>0</v>
      </c>
      <c r="AD412">
        <v>0</v>
      </c>
      <c r="AE412">
        <v>0</v>
      </c>
      <c r="AF412">
        <v>0</v>
      </c>
      <c r="AG412">
        <v>0</v>
      </c>
      <c r="AH412">
        <v>0</v>
      </c>
      <c r="AI412">
        <v>0</v>
      </c>
      <c r="AJ412">
        <v>0</v>
      </c>
      <c r="AK412">
        <v>0</v>
      </c>
      <c r="AL412">
        <v>0</v>
      </c>
      <c r="AM412">
        <v>0</v>
      </c>
      <c r="AN412">
        <v>2305611987</v>
      </c>
      <c r="AO412">
        <v>1046187365</v>
      </c>
      <c r="AP412">
        <v>38035632987</v>
      </c>
      <c r="AQ412">
        <v>22547974917</v>
      </c>
      <c r="AR412">
        <v>2305611987</v>
      </c>
      <c r="AS412">
        <v>0</v>
      </c>
      <c r="AT412">
        <v>18897060512</v>
      </c>
      <c r="AU412">
        <v>18897060512</v>
      </c>
      <c r="AV412">
        <v>18613597275</v>
      </c>
      <c r="AW412">
        <v>1109229133</v>
      </c>
      <c r="AX412">
        <v>1109229133</v>
      </c>
      <c r="AY412">
        <v>22539989955</v>
      </c>
      <c r="AZ412">
        <v>287498799</v>
      </c>
      <c r="BA412">
        <v>0</v>
      </c>
      <c r="BB412">
        <v>0</v>
      </c>
      <c r="BC412">
        <v>38035632987</v>
      </c>
      <c r="BD412">
        <v>38035632987</v>
      </c>
      <c r="BE412">
        <v>0</v>
      </c>
      <c r="BF412">
        <v>0</v>
      </c>
      <c r="BG412">
        <v>0</v>
      </c>
      <c r="BH412">
        <v>0</v>
      </c>
      <c r="BI412">
        <v>10539512457</v>
      </c>
      <c r="BJ412">
        <v>22539989955</v>
      </c>
      <c r="BK412">
        <v>4440347734</v>
      </c>
      <c r="BL412">
        <v>4440347734</v>
      </c>
      <c r="BM412">
        <v>7052331885</v>
      </c>
      <c r="BN412">
        <v>0</v>
      </c>
      <c r="BO412">
        <v>0</v>
      </c>
      <c r="BP412">
        <v>0</v>
      </c>
      <c r="BQ412">
        <v>0</v>
      </c>
      <c r="BR412">
        <v>1113483742</v>
      </c>
      <c r="BS412">
        <v>1046187365</v>
      </c>
    </row>
    <row r="413" spans="1:71">
      <c r="A413" t="s">
        <v>709</v>
      </c>
      <c r="B413" t="s">
        <v>83</v>
      </c>
      <c r="C413">
        <v>2008</v>
      </c>
      <c r="D413" t="s">
        <v>212</v>
      </c>
      <c r="E413">
        <v>2</v>
      </c>
      <c r="F413" t="s">
        <v>350</v>
      </c>
      <c r="G413" t="s">
        <v>644</v>
      </c>
      <c r="H413">
        <v>667322362</v>
      </c>
      <c r="I413">
        <v>-47433558</v>
      </c>
      <c r="J413">
        <v>1291854624</v>
      </c>
      <c r="K413">
        <v>1291854624</v>
      </c>
      <c r="L413">
        <v>1225287795</v>
      </c>
      <c r="M413">
        <v>1878634715</v>
      </c>
      <c r="N413">
        <v>1513314235</v>
      </c>
      <c r="O413">
        <v>3295270358</v>
      </c>
      <c r="P413">
        <v>3295270358</v>
      </c>
      <c r="Q413">
        <v>0</v>
      </c>
      <c r="R413">
        <v>3471198237</v>
      </c>
      <c r="S413">
        <v>536368331</v>
      </c>
      <c r="T413">
        <v>536368331</v>
      </c>
      <c r="U413">
        <v>153109878</v>
      </c>
      <c r="V413">
        <v>157459878</v>
      </c>
      <c r="W413">
        <v>153109878</v>
      </c>
      <c r="X413">
        <v>536368331</v>
      </c>
      <c r="Y413">
        <v>153109878</v>
      </c>
      <c r="Z413">
        <v>157459878</v>
      </c>
      <c r="AA413">
        <v>133153331</v>
      </c>
      <c r="AB413">
        <v>0</v>
      </c>
      <c r="AL413">
        <v>0</v>
      </c>
      <c r="AM413">
        <v>0</v>
      </c>
      <c r="AN413">
        <v>143319891</v>
      </c>
      <c r="AO413">
        <v>20770143</v>
      </c>
      <c r="AP413">
        <v>4354496157</v>
      </c>
      <c r="AQ413">
        <v>4354496157</v>
      </c>
      <c r="AR413">
        <v>143319891</v>
      </c>
      <c r="AS413">
        <v>0</v>
      </c>
      <c r="AT413">
        <v>3197285515</v>
      </c>
      <c r="AU413">
        <v>3197285515</v>
      </c>
      <c r="AV413">
        <v>3344686402</v>
      </c>
      <c r="AW413">
        <v>201858083</v>
      </c>
      <c r="AX413">
        <v>201858083</v>
      </c>
      <c r="AY413">
        <v>874795519</v>
      </c>
      <c r="BA413">
        <v>0</v>
      </c>
      <c r="BB413">
        <v>0</v>
      </c>
      <c r="BC413">
        <v>4354496157</v>
      </c>
      <c r="BD413">
        <v>4354496157</v>
      </c>
      <c r="BE413">
        <v>0</v>
      </c>
      <c r="BF413">
        <v>0</v>
      </c>
      <c r="BG413">
        <v>0</v>
      </c>
      <c r="BH413">
        <v>0</v>
      </c>
      <c r="BJ413">
        <v>874795519</v>
      </c>
      <c r="BK413">
        <v>653531950</v>
      </c>
      <c r="BL413">
        <v>653531950</v>
      </c>
      <c r="BM413">
        <v>874795519</v>
      </c>
      <c r="BP413">
        <v>0</v>
      </c>
      <c r="BQ413">
        <v>0</v>
      </c>
      <c r="BR413">
        <v>4350000</v>
      </c>
      <c r="BS413">
        <v>20770143</v>
      </c>
    </row>
    <row r="414" spans="1:71">
      <c r="A414" t="s">
        <v>710</v>
      </c>
      <c r="B414" t="s">
        <v>84</v>
      </c>
      <c r="C414">
        <v>2008</v>
      </c>
      <c r="D414" t="s">
        <v>228</v>
      </c>
      <c r="E414">
        <v>5</v>
      </c>
      <c r="F414" t="s">
        <v>352</v>
      </c>
      <c r="G414" t="s">
        <v>644</v>
      </c>
      <c r="H414">
        <v>11435252625</v>
      </c>
      <c r="I414">
        <v>1645457633</v>
      </c>
      <c r="J414">
        <v>9731719237</v>
      </c>
      <c r="K414">
        <v>9731719237</v>
      </c>
      <c r="L414">
        <v>7332648092</v>
      </c>
      <c r="M414">
        <v>11758772757</v>
      </c>
      <c r="N414">
        <v>6650197048</v>
      </c>
      <c r="O414">
        <v>10484612414</v>
      </c>
      <c r="P414">
        <v>10484612414</v>
      </c>
      <c r="Q414">
        <v>0</v>
      </c>
      <c r="R414">
        <v>11072946740</v>
      </c>
      <c r="S414">
        <v>1397989486</v>
      </c>
      <c r="T414">
        <v>1397989486</v>
      </c>
      <c r="U414">
        <v>1423327162</v>
      </c>
      <c r="V414">
        <v>1984813322</v>
      </c>
      <c r="W414">
        <v>1423327162</v>
      </c>
      <c r="X414">
        <v>1397989486</v>
      </c>
      <c r="Y414">
        <v>1423327162</v>
      </c>
      <c r="Z414">
        <v>1984813322</v>
      </c>
      <c r="AA414">
        <v>277826630</v>
      </c>
      <c r="AB414">
        <v>0</v>
      </c>
      <c r="AC414">
        <v>0</v>
      </c>
      <c r="AD414">
        <v>0</v>
      </c>
      <c r="AE414">
        <v>0</v>
      </c>
      <c r="AF414">
        <v>0</v>
      </c>
      <c r="AG414">
        <v>0</v>
      </c>
      <c r="AH414">
        <v>0</v>
      </c>
      <c r="AI414">
        <v>0</v>
      </c>
      <c r="AJ414">
        <v>0</v>
      </c>
      <c r="AK414">
        <v>0</v>
      </c>
      <c r="AL414">
        <v>0</v>
      </c>
      <c r="AM414">
        <v>0</v>
      </c>
      <c r="AN414">
        <v>1435854510</v>
      </c>
      <c r="AO414">
        <v>593784491</v>
      </c>
      <c r="AP414">
        <v>28400269302</v>
      </c>
      <c r="AQ414">
        <v>16538862301</v>
      </c>
      <c r="AR414">
        <v>1435854510</v>
      </c>
      <c r="AS414">
        <v>0</v>
      </c>
      <c r="AT414">
        <v>15753404334</v>
      </c>
      <c r="AU414">
        <v>15753404334</v>
      </c>
      <c r="AV414">
        <v>16060715260</v>
      </c>
      <c r="AW414">
        <v>792818700</v>
      </c>
      <c r="AX414">
        <v>792818700</v>
      </c>
      <c r="AY414">
        <v>17244963719</v>
      </c>
      <c r="AZ414">
        <v>240968406.5</v>
      </c>
      <c r="BA414">
        <v>0</v>
      </c>
      <c r="BB414">
        <v>0</v>
      </c>
      <c r="BC414">
        <v>28400269302</v>
      </c>
      <c r="BD414">
        <v>28400269302</v>
      </c>
      <c r="BE414">
        <v>0</v>
      </c>
      <c r="BF414">
        <v>0</v>
      </c>
      <c r="BG414">
        <v>0</v>
      </c>
      <c r="BH414">
        <v>0</v>
      </c>
      <c r="BI414">
        <v>7321199994</v>
      </c>
      <c r="BJ414">
        <v>17244963719</v>
      </c>
      <c r="BK414">
        <v>3686837737</v>
      </c>
      <c r="BL414">
        <v>3686837737</v>
      </c>
      <c r="BM414">
        <v>5383556718</v>
      </c>
      <c r="BN414">
        <v>0</v>
      </c>
      <c r="BO414">
        <v>0</v>
      </c>
      <c r="BP414">
        <v>0</v>
      </c>
      <c r="BQ414">
        <v>0</v>
      </c>
      <c r="BR414">
        <v>575069834</v>
      </c>
      <c r="BS414">
        <v>593784491</v>
      </c>
    </row>
    <row r="415" spans="1:71">
      <c r="A415" t="s">
        <v>711</v>
      </c>
      <c r="B415" t="s">
        <v>85</v>
      </c>
      <c r="C415">
        <v>2008</v>
      </c>
      <c r="D415" t="s">
        <v>228</v>
      </c>
      <c r="E415">
        <v>6</v>
      </c>
      <c r="F415" t="s">
        <v>354</v>
      </c>
      <c r="G415" t="s">
        <v>644</v>
      </c>
      <c r="H415">
        <v>23784107431</v>
      </c>
      <c r="I415">
        <v>4682592242</v>
      </c>
      <c r="J415">
        <v>13339045748</v>
      </c>
      <c r="K415">
        <v>13339045748</v>
      </c>
      <c r="L415">
        <v>10366393854</v>
      </c>
      <c r="M415">
        <v>20673570667</v>
      </c>
      <c r="N415">
        <v>12325468341</v>
      </c>
      <c r="O415">
        <v>13263017842</v>
      </c>
      <c r="P415">
        <v>13263017842</v>
      </c>
      <c r="Q415">
        <v>0</v>
      </c>
      <c r="R415">
        <v>14513430670</v>
      </c>
      <c r="S415">
        <v>1956367424</v>
      </c>
      <c r="T415">
        <v>1956367424</v>
      </c>
      <c r="U415">
        <v>2281540651</v>
      </c>
      <c r="V415">
        <v>3081372273</v>
      </c>
      <c r="W415">
        <v>2281540651</v>
      </c>
      <c r="X415">
        <v>1956367424</v>
      </c>
      <c r="Y415">
        <v>2281540651</v>
      </c>
      <c r="Z415">
        <v>3081372273</v>
      </c>
      <c r="AA415">
        <v>531400432</v>
      </c>
      <c r="AB415">
        <v>0</v>
      </c>
      <c r="AC415">
        <v>0</v>
      </c>
      <c r="AD415">
        <v>0</v>
      </c>
      <c r="AE415">
        <v>0</v>
      </c>
      <c r="AF415">
        <v>0</v>
      </c>
      <c r="AG415">
        <v>0</v>
      </c>
      <c r="AH415">
        <v>0</v>
      </c>
      <c r="AI415">
        <v>0</v>
      </c>
      <c r="AJ415">
        <v>0</v>
      </c>
      <c r="AK415">
        <v>0</v>
      </c>
      <c r="AL415">
        <v>0</v>
      </c>
      <c r="AM415">
        <v>0</v>
      </c>
      <c r="AN415">
        <v>1968896389</v>
      </c>
      <c r="AO415">
        <v>931926103</v>
      </c>
      <c r="AP415">
        <v>36087611567</v>
      </c>
      <c r="AQ415">
        <v>22851103238</v>
      </c>
      <c r="AR415">
        <v>1968896389</v>
      </c>
      <c r="AS415">
        <v>0</v>
      </c>
      <c r="AT415">
        <v>19127186434</v>
      </c>
      <c r="AU415">
        <v>19127186434</v>
      </c>
      <c r="AV415">
        <v>19179594366</v>
      </c>
      <c r="AW415">
        <v>1014246999</v>
      </c>
      <c r="AX415">
        <v>1014246999</v>
      </c>
      <c r="AY415">
        <v>21281407206</v>
      </c>
      <c r="AZ415">
        <v>271928798.5</v>
      </c>
      <c r="BA415">
        <v>0</v>
      </c>
      <c r="BB415">
        <v>0</v>
      </c>
      <c r="BC415">
        <v>36087611567</v>
      </c>
      <c r="BD415">
        <v>36087611567</v>
      </c>
      <c r="BE415">
        <v>0</v>
      </c>
      <c r="BF415">
        <v>0</v>
      </c>
      <c r="BG415">
        <v>0</v>
      </c>
      <c r="BH415">
        <v>0</v>
      </c>
      <c r="BI415">
        <v>8180121900</v>
      </c>
      <c r="BJ415">
        <v>21281407206</v>
      </c>
      <c r="BK415">
        <v>5777331150</v>
      </c>
      <c r="BL415">
        <v>5777331150</v>
      </c>
      <c r="BM415">
        <v>8044898877</v>
      </c>
      <c r="BN415">
        <v>0</v>
      </c>
      <c r="BO415">
        <v>0</v>
      </c>
      <c r="BP415">
        <v>0</v>
      </c>
      <c r="BQ415">
        <v>0</v>
      </c>
      <c r="BR415">
        <v>858033738</v>
      </c>
      <c r="BS415">
        <v>931926103</v>
      </c>
    </row>
    <row r="416" spans="1:71">
      <c r="A416" t="s">
        <v>712</v>
      </c>
      <c r="B416" t="s">
        <v>86</v>
      </c>
      <c r="C416">
        <v>2008</v>
      </c>
      <c r="D416" t="s">
        <v>228</v>
      </c>
      <c r="E416">
        <v>5</v>
      </c>
      <c r="F416" t="s">
        <v>356</v>
      </c>
      <c r="G416" t="s">
        <v>644</v>
      </c>
      <c r="H416">
        <v>15893644027</v>
      </c>
      <c r="I416">
        <v>2744696102</v>
      </c>
      <c r="J416">
        <v>10142785413</v>
      </c>
      <c r="K416">
        <v>10142785413</v>
      </c>
      <c r="L416">
        <v>7670535480</v>
      </c>
      <c r="M416">
        <v>12984797350</v>
      </c>
      <c r="N416">
        <v>4953934026</v>
      </c>
      <c r="O416">
        <v>9756736367</v>
      </c>
      <c r="P416">
        <v>9756736367</v>
      </c>
      <c r="Q416">
        <v>0</v>
      </c>
      <c r="R416">
        <v>10303083601</v>
      </c>
      <c r="S416">
        <v>1232183162</v>
      </c>
      <c r="T416">
        <v>1232183162</v>
      </c>
      <c r="U416">
        <v>985329754</v>
      </c>
      <c r="V416">
        <v>1480691993</v>
      </c>
      <c r="W416">
        <v>985329754</v>
      </c>
      <c r="X416">
        <v>1232183162</v>
      </c>
      <c r="Y416">
        <v>985329754</v>
      </c>
      <c r="Z416">
        <v>1480691993</v>
      </c>
      <c r="AA416">
        <v>369335758</v>
      </c>
      <c r="AB416">
        <v>0</v>
      </c>
      <c r="AC416">
        <v>0</v>
      </c>
      <c r="AD416">
        <v>0</v>
      </c>
      <c r="AE416">
        <v>0</v>
      </c>
      <c r="AF416">
        <v>0</v>
      </c>
      <c r="AG416">
        <v>0</v>
      </c>
      <c r="AH416">
        <v>0</v>
      </c>
      <c r="AI416">
        <v>0</v>
      </c>
      <c r="AJ416">
        <v>0</v>
      </c>
      <c r="AK416">
        <v>0</v>
      </c>
      <c r="AL416">
        <v>0</v>
      </c>
      <c r="AM416">
        <v>0</v>
      </c>
      <c r="AN416">
        <v>1216419717</v>
      </c>
      <c r="AO416">
        <v>527059495</v>
      </c>
      <c r="AP416">
        <v>28018210852</v>
      </c>
      <c r="AQ416">
        <v>15427356413</v>
      </c>
      <c r="AR416">
        <v>1216419717</v>
      </c>
      <c r="AS416">
        <v>0</v>
      </c>
      <c r="AT416">
        <v>14888774739</v>
      </c>
      <c r="AU416">
        <v>14888774739</v>
      </c>
      <c r="AV416">
        <v>14815854577</v>
      </c>
      <c r="AW416">
        <v>951989337</v>
      </c>
      <c r="AX416">
        <v>951989337</v>
      </c>
      <c r="AY416">
        <v>17465159262</v>
      </c>
      <c r="AZ416">
        <v>141352323.5</v>
      </c>
      <c r="BA416">
        <v>0</v>
      </c>
      <c r="BB416">
        <v>0</v>
      </c>
      <c r="BC416">
        <v>28018210852</v>
      </c>
      <c r="BD416">
        <v>28018210852</v>
      </c>
      <c r="BE416">
        <v>0</v>
      </c>
      <c r="BF416">
        <v>0</v>
      </c>
      <c r="BG416">
        <v>0</v>
      </c>
      <c r="BH416">
        <v>0</v>
      </c>
      <c r="BI416">
        <v>7637885333</v>
      </c>
      <c r="BJ416">
        <v>17465159262</v>
      </c>
      <c r="BK416">
        <v>3419095430</v>
      </c>
      <c r="BL416">
        <v>3419095430</v>
      </c>
      <c r="BM416">
        <v>4874304823</v>
      </c>
      <c r="BN416">
        <v>0</v>
      </c>
      <c r="BO416">
        <v>0</v>
      </c>
      <c r="BP416">
        <v>0</v>
      </c>
      <c r="BQ416">
        <v>0</v>
      </c>
      <c r="BR416">
        <v>523210599</v>
      </c>
      <c r="BS416">
        <v>527059495</v>
      </c>
    </row>
    <row r="417" spans="1:71">
      <c r="A417" t="s">
        <v>713</v>
      </c>
      <c r="B417" t="s">
        <v>87</v>
      </c>
      <c r="C417">
        <v>2008</v>
      </c>
      <c r="D417" t="s">
        <v>212</v>
      </c>
      <c r="E417">
        <v>3</v>
      </c>
      <c r="F417" t="s">
        <v>358</v>
      </c>
      <c r="G417" t="s">
        <v>644</v>
      </c>
      <c r="H417">
        <v>1369592815</v>
      </c>
      <c r="I417">
        <v>275252455</v>
      </c>
      <c r="J417">
        <v>1619572009</v>
      </c>
      <c r="K417">
        <v>1619572009</v>
      </c>
      <c r="L417">
        <v>1598360541</v>
      </c>
      <c r="M417">
        <v>836655183</v>
      </c>
      <c r="N417">
        <v>524697646</v>
      </c>
      <c r="O417">
        <v>3607710207</v>
      </c>
      <c r="P417">
        <v>3607710207</v>
      </c>
      <c r="Q417">
        <v>0</v>
      </c>
      <c r="R417">
        <v>3656842819</v>
      </c>
      <c r="S417">
        <v>778833517</v>
      </c>
      <c r="T417">
        <v>778833517</v>
      </c>
      <c r="U417">
        <v>113145546</v>
      </c>
      <c r="V417">
        <v>118846000</v>
      </c>
      <c r="W417">
        <v>113145546</v>
      </c>
      <c r="X417">
        <v>778833517</v>
      </c>
      <c r="Y417">
        <v>113145546</v>
      </c>
      <c r="Z417">
        <v>118846000</v>
      </c>
      <c r="AA417">
        <v>124037822</v>
      </c>
      <c r="AB417">
        <v>0</v>
      </c>
      <c r="AL417">
        <v>0</v>
      </c>
      <c r="AM417">
        <v>0</v>
      </c>
      <c r="AN417">
        <v>86796558</v>
      </c>
      <c r="AO417">
        <v>45476797</v>
      </c>
      <c r="AP417">
        <v>5817834101</v>
      </c>
      <c r="AQ417">
        <v>5817834101</v>
      </c>
      <c r="AR417">
        <v>86796558</v>
      </c>
      <c r="AS417">
        <v>0</v>
      </c>
      <c r="AT417">
        <v>4401784927</v>
      </c>
      <c r="AU417">
        <v>4401784927</v>
      </c>
      <c r="AV417">
        <v>4203828554</v>
      </c>
      <c r="AW417">
        <v>261736055</v>
      </c>
      <c r="AX417">
        <v>261736055</v>
      </c>
      <c r="AY417">
        <v>2082516087</v>
      </c>
      <c r="BA417">
        <v>0</v>
      </c>
      <c r="BB417">
        <v>0</v>
      </c>
      <c r="BC417">
        <v>5817834101</v>
      </c>
      <c r="BD417">
        <v>5817834101</v>
      </c>
      <c r="BE417">
        <v>0</v>
      </c>
      <c r="BF417">
        <v>0</v>
      </c>
      <c r="BG417">
        <v>0</v>
      </c>
      <c r="BH417">
        <v>0</v>
      </c>
      <c r="BJ417">
        <v>2082516087</v>
      </c>
      <c r="BK417">
        <v>1929708698</v>
      </c>
      <c r="BL417">
        <v>1929708698</v>
      </c>
      <c r="BM417">
        <v>2082516087</v>
      </c>
      <c r="BP417">
        <v>0</v>
      </c>
      <c r="BQ417">
        <v>0</v>
      </c>
      <c r="BR417">
        <v>4902535</v>
      </c>
      <c r="BS417">
        <v>45476797</v>
      </c>
    </row>
    <row r="418" spans="1:71">
      <c r="A418" t="s">
        <v>714</v>
      </c>
      <c r="B418" t="s">
        <v>88</v>
      </c>
      <c r="C418">
        <v>2008</v>
      </c>
      <c r="D418" t="s">
        <v>207</v>
      </c>
      <c r="E418">
        <v>8</v>
      </c>
      <c r="F418" t="s">
        <v>360</v>
      </c>
      <c r="G418" t="s">
        <v>644</v>
      </c>
      <c r="H418">
        <v>108924360026</v>
      </c>
      <c r="I418">
        <v>13260252384</v>
      </c>
      <c r="J418">
        <v>39515217964</v>
      </c>
      <c r="K418">
        <v>39515217964</v>
      </c>
      <c r="L418">
        <v>32425571568</v>
      </c>
      <c r="M418">
        <v>70913363932</v>
      </c>
      <c r="N418">
        <v>31636911257</v>
      </c>
      <c r="O418">
        <v>44003015450</v>
      </c>
      <c r="P418">
        <v>44003015450</v>
      </c>
      <c r="Q418">
        <v>0</v>
      </c>
      <c r="R418">
        <v>49701033503</v>
      </c>
      <c r="S418">
        <v>3941122143</v>
      </c>
      <c r="T418">
        <v>3941122143</v>
      </c>
      <c r="U418">
        <v>10352682728</v>
      </c>
      <c r="V418">
        <v>18809465073</v>
      </c>
      <c r="W418">
        <v>10352682728</v>
      </c>
      <c r="X418">
        <v>3941122143</v>
      </c>
      <c r="Y418">
        <v>10352682728</v>
      </c>
      <c r="Z418">
        <v>18809465073</v>
      </c>
      <c r="AA418">
        <v>2899057713</v>
      </c>
      <c r="AB418">
        <v>0</v>
      </c>
      <c r="AC418">
        <v>0</v>
      </c>
      <c r="AD418">
        <v>0</v>
      </c>
      <c r="AE418">
        <v>0</v>
      </c>
      <c r="AF418">
        <v>0</v>
      </c>
      <c r="AG418">
        <v>0</v>
      </c>
      <c r="AH418">
        <v>0</v>
      </c>
      <c r="AI418">
        <v>0</v>
      </c>
      <c r="AJ418">
        <v>0</v>
      </c>
      <c r="AK418">
        <v>0</v>
      </c>
      <c r="AL418">
        <v>0</v>
      </c>
      <c r="AM418">
        <v>0</v>
      </c>
      <c r="AN418">
        <v>13448557426</v>
      </c>
      <c r="AO418">
        <v>3393518274</v>
      </c>
      <c r="AP418">
        <v>103938922187</v>
      </c>
      <c r="AQ418">
        <v>73909826687</v>
      </c>
      <c r="AR418">
        <v>13448557426</v>
      </c>
      <c r="AS418">
        <v>0</v>
      </c>
      <c r="AT418">
        <v>49885332829</v>
      </c>
      <c r="AU418">
        <v>49885332829</v>
      </c>
      <c r="AV418">
        <v>48732807793</v>
      </c>
      <c r="AW418">
        <v>3081780015</v>
      </c>
      <c r="AX418">
        <v>3081780015</v>
      </c>
      <c r="AY418">
        <v>54521434590</v>
      </c>
      <c r="AZ418">
        <v>296704528.5</v>
      </c>
      <c r="BA418">
        <v>0</v>
      </c>
      <c r="BB418">
        <v>0</v>
      </c>
      <c r="BC418">
        <v>103938922187</v>
      </c>
      <c r="BD418">
        <v>103938922187</v>
      </c>
      <c r="BE418">
        <v>0</v>
      </c>
      <c r="BF418">
        <v>0</v>
      </c>
      <c r="BG418">
        <v>0</v>
      </c>
      <c r="BH418">
        <v>0</v>
      </c>
      <c r="BI418">
        <v>21268715693</v>
      </c>
      <c r="BJ418">
        <v>54521434590</v>
      </c>
      <c r="BK418">
        <v>10084157761</v>
      </c>
      <c r="BL418">
        <v>10084157761</v>
      </c>
      <c r="BM418">
        <v>24492339090</v>
      </c>
      <c r="BN418">
        <v>0</v>
      </c>
      <c r="BO418">
        <v>0</v>
      </c>
      <c r="BP418">
        <v>0</v>
      </c>
      <c r="BQ418">
        <v>0</v>
      </c>
      <c r="BR418">
        <v>9396193855</v>
      </c>
      <c r="BS418">
        <v>3393518274</v>
      </c>
    </row>
    <row r="419" spans="1:71">
      <c r="A419" t="s">
        <v>715</v>
      </c>
      <c r="B419" t="s">
        <v>89</v>
      </c>
      <c r="C419">
        <v>2008</v>
      </c>
      <c r="D419" t="s">
        <v>215</v>
      </c>
      <c r="E419">
        <v>5</v>
      </c>
      <c r="F419" t="s">
        <v>362</v>
      </c>
      <c r="G419" t="s">
        <v>644</v>
      </c>
      <c r="H419">
        <v>2675883056</v>
      </c>
      <c r="I419">
        <v>1174589517</v>
      </c>
      <c r="J419">
        <v>3169197159</v>
      </c>
      <c r="K419">
        <v>3169197159</v>
      </c>
      <c r="L419">
        <v>2950541298</v>
      </c>
      <c r="M419">
        <v>7245185051</v>
      </c>
      <c r="N419">
        <v>4257466023</v>
      </c>
      <c r="O419">
        <v>5007288567</v>
      </c>
      <c r="P419">
        <v>5007288567</v>
      </c>
      <c r="Q419">
        <v>0</v>
      </c>
      <c r="R419">
        <v>5629649501</v>
      </c>
      <c r="S419">
        <v>1507793552</v>
      </c>
      <c r="T419">
        <v>1507793552</v>
      </c>
      <c r="U419">
        <v>1304571469</v>
      </c>
      <c r="V419">
        <v>2405331748</v>
      </c>
      <c r="W419">
        <v>1304571469</v>
      </c>
      <c r="X419">
        <v>1507793552</v>
      </c>
      <c r="Y419">
        <v>1304571469</v>
      </c>
      <c r="Z419">
        <v>2405331748</v>
      </c>
      <c r="AA419">
        <v>421466450</v>
      </c>
      <c r="AB419">
        <v>0</v>
      </c>
      <c r="AL419">
        <v>0</v>
      </c>
      <c r="AM419">
        <v>0</v>
      </c>
      <c r="AN419">
        <v>2312872046</v>
      </c>
      <c r="AO419">
        <v>908651621</v>
      </c>
      <c r="AP419">
        <v>11283556789</v>
      </c>
      <c r="AQ419">
        <v>11283556789</v>
      </c>
      <c r="AR419">
        <v>2312872046</v>
      </c>
      <c r="AS419">
        <v>0</v>
      </c>
      <c r="AT419">
        <v>6207828748</v>
      </c>
      <c r="AU419">
        <v>6207828748</v>
      </c>
      <c r="AV419">
        <v>6265681760</v>
      </c>
      <c r="AW419">
        <v>754872736</v>
      </c>
      <c r="AX419">
        <v>754872736</v>
      </c>
      <c r="AY419">
        <v>5572736567</v>
      </c>
      <c r="BA419">
        <v>0</v>
      </c>
      <c r="BB419">
        <v>0</v>
      </c>
      <c r="BC419">
        <v>11283556789</v>
      </c>
      <c r="BD419">
        <v>11283556789</v>
      </c>
      <c r="BE419">
        <v>0</v>
      </c>
      <c r="BF419">
        <v>0</v>
      </c>
      <c r="BG419">
        <v>0</v>
      </c>
      <c r="BH419">
        <v>0</v>
      </c>
      <c r="BJ419">
        <v>5572736567</v>
      </c>
      <c r="BK419">
        <v>3610991663</v>
      </c>
      <c r="BL419">
        <v>3610991663</v>
      </c>
      <c r="BM419">
        <v>5572736567</v>
      </c>
      <c r="BP419">
        <v>0</v>
      </c>
      <c r="BQ419">
        <v>0</v>
      </c>
      <c r="BR419">
        <v>1274160063</v>
      </c>
      <c r="BS419">
        <v>908651621</v>
      </c>
    </row>
    <row r="420" spans="1:71">
      <c r="A420" t="s">
        <v>716</v>
      </c>
      <c r="B420" t="s">
        <v>90</v>
      </c>
      <c r="C420">
        <v>2008</v>
      </c>
      <c r="D420" t="s">
        <v>228</v>
      </c>
      <c r="E420">
        <v>5</v>
      </c>
      <c r="F420" t="s">
        <v>364</v>
      </c>
      <c r="G420" t="s">
        <v>644</v>
      </c>
      <c r="H420">
        <v>13031726703</v>
      </c>
      <c r="I420">
        <v>2857410245</v>
      </c>
      <c r="J420">
        <v>12602907315</v>
      </c>
      <c r="K420">
        <v>12602907315</v>
      </c>
      <c r="L420">
        <v>9985406044</v>
      </c>
      <c r="M420">
        <v>14280197865</v>
      </c>
      <c r="N420">
        <v>7879439423</v>
      </c>
      <c r="O420">
        <v>10988681092</v>
      </c>
      <c r="P420">
        <v>10988681092</v>
      </c>
      <c r="Q420">
        <v>0</v>
      </c>
      <c r="R420">
        <v>11530450478</v>
      </c>
      <c r="S420">
        <v>1536132085</v>
      </c>
      <c r="T420">
        <v>1536132085</v>
      </c>
      <c r="U420">
        <v>1345740209</v>
      </c>
      <c r="V420">
        <v>1837132720</v>
      </c>
      <c r="W420">
        <v>1345740209</v>
      </c>
      <c r="X420">
        <v>1536132085</v>
      </c>
      <c r="Y420">
        <v>1345740209</v>
      </c>
      <c r="Z420">
        <v>1837132720</v>
      </c>
      <c r="AA420">
        <v>494999701</v>
      </c>
      <c r="AB420">
        <v>0</v>
      </c>
      <c r="AC420">
        <v>0</v>
      </c>
      <c r="AD420">
        <v>0</v>
      </c>
      <c r="AE420">
        <v>0</v>
      </c>
      <c r="AF420">
        <v>0</v>
      </c>
      <c r="AG420">
        <v>0</v>
      </c>
      <c r="AH420">
        <v>0</v>
      </c>
      <c r="AI420">
        <v>0</v>
      </c>
      <c r="AJ420">
        <v>0</v>
      </c>
      <c r="AK420">
        <v>0</v>
      </c>
      <c r="AL420">
        <v>0</v>
      </c>
      <c r="AM420">
        <v>0</v>
      </c>
      <c r="AN420">
        <v>1211538521</v>
      </c>
      <c r="AO420">
        <v>578214942</v>
      </c>
      <c r="AP420">
        <v>29912542007</v>
      </c>
      <c r="AQ420">
        <v>17231522782</v>
      </c>
      <c r="AR420">
        <v>1211538521</v>
      </c>
      <c r="AS420">
        <v>0</v>
      </c>
      <c r="AT420">
        <v>16276030214</v>
      </c>
      <c r="AU420">
        <v>16276030214</v>
      </c>
      <c r="AV420">
        <v>16279806802</v>
      </c>
      <c r="AW420">
        <v>753580845</v>
      </c>
      <c r="AX420">
        <v>753580845</v>
      </c>
      <c r="AY420">
        <v>18252403318</v>
      </c>
      <c r="AZ420">
        <v>238897389</v>
      </c>
      <c r="BA420">
        <v>0</v>
      </c>
      <c r="BB420">
        <v>0</v>
      </c>
      <c r="BC420">
        <v>29912542007</v>
      </c>
      <c r="BD420">
        <v>29912542007</v>
      </c>
      <c r="BE420">
        <v>0</v>
      </c>
      <c r="BF420">
        <v>0</v>
      </c>
      <c r="BG420">
        <v>0</v>
      </c>
      <c r="BH420">
        <v>0</v>
      </c>
      <c r="BI420">
        <v>6855619831</v>
      </c>
      <c r="BJ420">
        <v>18252403318</v>
      </c>
      <c r="BK420">
        <v>4192443745</v>
      </c>
      <c r="BL420">
        <v>4192443745</v>
      </c>
      <c r="BM420">
        <v>5571384093</v>
      </c>
      <c r="BN420">
        <v>0</v>
      </c>
      <c r="BO420">
        <v>0</v>
      </c>
      <c r="BP420">
        <v>0</v>
      </c>
      <c r="BQ420">
        <v>0</v>
      </c>
      <c r="BR420">
        <v>454577056</v>
      </c>
      <c r="BS420">
        <v>578214942</v>
      </c>
    </row>
    <row r="421" spans="1:71">
      <c r="A421" t="s">
        <v>717</v>
      </c>
      <c r="B421" t="s">
        <v>91</v>
      </c>
      <c r="C421">
        <v>2008</v>
      </c>
      <c r="D421" t="s">
        <v>228</v>
      </c>
      <c r="E421">
        <v>6</v>
      </c>
      <c r="F421" t="s">
        <v>366</v>
      </c>
      <c r="G421" t="s">
        <v>644</v>
      </c>
      <c r="H421">
        <v>36869262172</v>
      </c>
      <c r="I421">
        <v>3511387073</v>
      </c>
      <c r="J421">
        <v>14578866849</v>
      </c>
      <c r="K421">
        <v>14578866849</v>
      </c>
      <c r="L421">
        <v>10678883856</v>
      </c>
      <c r="M421">
        <v>16785635380</v>
      </c>
      <c r="N421">
        <v>8939660431</v>
      </c>
      <c r="O421">
        <v>16233376086</v>
      </c>
      <c r="P421">
        <v>16233376086</v>
      </c>
      <c r="Q421">
        <v>0</v>
      </c>
      <c r="R421">
        <v>17719868873</v>
      </c>
      <c r="S421">
        <v>1805405916</v>
      </c>
      <c r="T421">
        <v>1805405916</v>
      </c>
      <c r="U421">
        <v>2661550870</v>
      </c>
      <c r="V421">
        <v>3724122965</v>
      </c>
      <c r="W421">
        <v>2661550870</v>
      </c>
      <c r="X421">
        <v>1805405916</v>
      </c>
      <c r="Y421">
        <v>2661550870</v>
      </c>
      <c r="Z421">
        <v>3724122965</v>
      </c>
      <c r="AA421">
        <v>393642267</v>
      </c>
      <c r="AB421">
        <v>0</v>
      </c>
      <c r="AC421">
        <v>0</v>
      </c>
      <c r="AD421">
        <v>0</v>
      </c>
      <c r="AE421">
        <v>0</v>
      </c>
      <c r="AF421">
        <v>0</v>
      </c>
      <c r="AG421">
        <v>0</v>
      </c>
      <c r="AH421">
        <v>0</v>
      </c>
      <c r="AI421">
        <v>0</v>
      </c>
      <c r="AJ421">
        <v>0</v>
      </c>
      <c r="AK421">
        <v>0</v>
      </c>
      <c r="AL421">
        <v>0</v>
      </c>
      <c r="AM421">
        <v>0</v>
      </c>
      <c r="AN421">
        <v>2629033916</v>
      </c>
      <c r="AO421">
        <v>949402830</v>
      </c>
      <c r="AP421">
        <v>43720784163</v>
      </c>
      <c r="AQ421">
        <v>25973247421</v>
      </c>
      <c r="AR421">
        <v>2629033916</v>
      </c>
      <c r="AS421">
        <v>0</v>
      </c>
      <c r="AT421">
        <v>23779982283</v>
      </c>
      <c r="AU421">
        <v>23779982283</v>
      </c>
      <c r="AV421">
        <v>23393115872</v>
      </c>
      <c r="AW421">
        <v>1074729302</v>
      </c>
      <c r="AX421">
        <v>1074729302</v>
      </c>
      <c r="AY421">
        <v>25998004362</v>
      </c>
      <c r="AZ421">
        <v>244143959.5</v>
      </c>
      <c r="BA421">
        <v>0</v>
      </c>
      <c r="BB421">
        <v>0</v>
      </c>
      <c r="BC421">
        <v>43720784163</v>
      </c>
      <c r="BD421">
        <v>43720784163</v>
      </c>
      <c r="BE421">
        <v>0</v>
      </c>
      <c r="BF421">
        <v>0</v>
      </c>
      <c r="BG421">
        <v>0</v>
      </c>
      <c r="BH421">
        <v>0</v>
      </c>
      <c r="BI421">
        <v>11703839643</v>
      </c>
      <c r="BJ421">
        <v>25998004362</v>
      </c>
      <c r="BK421">
        <v>5014967139</v>
      </c>
      <c r="BL421">
        <v>5014967139</v>
      </c>
      <c r="BM421">
        <v>8250467620</v>
      </c>
      <c r="BN421">
        <v>0</v>
      </c>
      <c r="BO421">
        <v>0</v>
      </c>
      <c r="BP421">
        <v>0</v>
      </c>
      <c r="BQ421">
        <v>0</v>
      </c>
      <c r="BR421">
        <v>1102210435</v>
      </c>
      <c r="BS421">
        <v>949402830</v>
      </c>
    </row>
    <row r="422" spans="1:71">
      <c r="A422" t="s">
        <v>718</v>
      </c>
      <c r="B422" t="s">
        <v>92</v>
      </c>
      <c r="C422">
        <v>2008</v>
      </c>
      <c r="D422" t="s">
        <v>228</v>
      </c>
      <c r="E422">
        <v>6</v>
      </c>
      <c r="F422" t="s">
        <v>368</v>
      </c>
      <c r="G422" t="s">
        <v>644</v>
      </c>
      <c r="H422">
        <v>47063984622</v>
      </c>
      <c r="I422">
        <v>7483431957</v>
      </c>
      <c r="J422">
        <v>19005211289</v>
      </c>
      <c r="K422">
        <v>19005211289</v>
      </c>
      <c r="L422">
        <v>15206589734</v>
      </c>
      <c r="M422">
        <v>30400548324</v>
      </c>
      <c r="N422">
        <v>16981490442</v>
      </c>
      <c r="O422">
        <v>15942375956</v>
      </c>
      <c r="P422">
        <v>15942375956</v>
      </c>
      <c r="Q422">
        <v>0</v>
      </c>
      <c r="R422">
        <v>17971024516</v>
      </c>
      <c r="S422">
        <v>1714564504</v>
      </c>
      <c r="T422">
        <v>1714564504</v>
      </c>
      <c r="U422">
        <v>3269052641</v>
      </c>
      <c r="V422">
        <v>4866589077</v>
      </c>
      <c r="W422">
        <v>3269052641</v>
      </c>
      <c r="X422">
        <v>1714564504</v>
      </c>
      <c r="Y422">
        <v>3269052641</v>
      </c>
      <c r="Z422">
        <v>4866589077</v>
      </c>
      <c r="AA422">
        <v>633645088</v>
      </c>
      <c r="AB422">
        <v>0</v>
      </c>
      <c r="AC422">
        <v>0</v>
      </c>
      <c r="AD422">
        <v>0</v>
      </c>
      <c r="AE422">
        <v>0</v>
      </c>
      <c r="AF422">
        <v>0</v>
      </c>
      <c r="AG422">
        <v>0</v>
      </c>
      <c r="AH422">
        <v>0</v>
      </c>
      <c r="AI422">
        <v>0</v>
      </c>
      <c r="AJ422">
        <v>0</v>
      </c>
      <c r="AK422">
        <v>0</v>
      </c>
      <c r="AL422">
        <v>0</v>
      </c>
      <c r="AM422">
        <v>0</v>
      </c>
      <c r="AN422">
        <v>3426546467</v>
      </c>
      <c r="AO422">
        <v>1485260913</v>
      </c>
      <c r="AP422">
        <v>45993094753</v>
      </c>
      <c r="AQ422">
        <v>27596068066</v>
      </c>
      <c r="AR422">
        <v>3426546467</v>
      </c>
      <c r="AS422">
        <v>0</v>
      </c>
      <c r="AT422">
        <v>22831188482</v>
      </c>
      <c r="AU422">
        <v>22831188482</v>
      </c>
      <c r="AV422">
        <v>22653567068</v>
      </c>
      <c r="AW422">
        <v>1269624861</v>
      </c>
      <c r="AX422">
        <v>1269624861</v>
      </c>
      <c r="AY422">
        <v>28307098856</v>
      </c>
      <c r="AZ422">
        <v>216334988</v>
      </c>
      <c r="BA422">
        <v>0</v>
      </c>
      <c r="BB422">
        <v>0</v>
      </c>
      <c r="BC422">
        <v>45993094753</v>
      </c>
      <c r="BD422">
        <v>45993094753</v>
      </c>
      <c r="BE422">
        <v>0</v>
      </c>
      <c r="BF422">
        <v>0</v>
      </c>
      <c r="BG422">
        <v>0</v>
      </c>
      <c r="BH422">
        <v>0</v>
      </c>
      <c r="BI422">
        <v>12771196199</v>
      </c>
      <c r="BJ422">
        <v>28307098856</v>
      </c>
      <c r="BK422">
        <v>5838843250</v>
      </c>
      <c r="BL422">
        <v>5838843250</v>
      </c>
      <c r="BM422">
        <v>9910072169</v>
      </c>
      <c r="BN422">
        <v>0</v>
      </c>
      <c r="BO422">
        <v>0</v>
      </c>
      <c r="BP422">
        <v>0</v>
      </c>
      <c r="BQ422">
        <v>0</v>
      </c>
      <c r="BR422">
        <v>1695580473</v>
      </c>
      <c r="BS422">
        <v>1485260913</v>
      </c>
    </row>
    <row r="423" spans="1:71">
      <c r="A423" t="s">
        <v>719</v>
      </c>
      <c r="B423" t="s">
        <v>93</v>
      </c>
      <c r="C423">
        <v>2008</v>
      </c>
      <c r="D423" t="s">
        <v>228</v>
      </c>
      <c r="E423">
        <v>5</v>
      </c>
      <c r="F423" t="s">
        <v>370</v>
      </c>
      <c r="G423" t="s">
        <v>644</v>
      </c>
      <c r="H423">
        <v>10785883390</v>
      </c>
      <c r="I423">
        <v>2326271769</v>
      </c>
      <c r="J423">
        <v>10007992089</v>
      </c>
      <c r="K423">
        <v>10007992089</v>
      </c>
      <c r="L423">
        <v>7235010678</v>
      </c>
      <c r="M423">
        <v>10664868859</v>
      </c>
      <c r="N423">
        <v>4930343729</v>
      </c>
      <c r="O423">
        <v>8760160485</v>
      </c>
      <c r="P423">
        <v>8760160485</v>
      </c>
      <c r="Q423">
        <v>0</v>
      </c>
      <c r="R423">
        <v>9213857095</v>
      </c>
      <c r="S423">
        <v>1103178365</v>
      </c>
      <c r="T423">
        <v>1103178365</v>
      </c>
      <c r="U423">
        <v>1090577409</v>
      </c>
      <c r="V423">
        <v>1472442803</v>
      </c>
      <c r="W423">
        <v>1090577409</v>
      </c>
      <c r="X423">
        <v>1103178365</v>
      </c>
      <c r="Y423">
        <v>1090577409</v>
      </c>
      <c r="Z423">
        <v>1472442803</v>
      </c>
      <c r="AA423">
        <v>407456875</v>
      </c>
      <c r="AB423">
        <v>0</v>
      </c>
      <c r="AC423">
        <v>0</v>
      </c>
      <c r="AD423">
        <v>0</v>
      </c>
      <c r="AE423">
        <v>0</v>
      </c>
      <c r="AF423">
        <v>0</v>
      </c>
      <c r="AG423">
        <v>0</v>
      </c>
      <c r="AH423">
        <v>0</v>
      </c>
      <c r="AI423">
        <v>0</v>
      </c>
      <c r="AJ423">
        <v>0</v>
      </c>
      <c r="AK423">
        <v>0</v>
      </c>
      <c r="AL423">
        <v>0</v>
      </c>
      <c r="AM423">
        <v>0</v>
      </c>
      <c r="AN423">
        <v>1079974614</v>
      </c>
      <c r="AO423">
        <v>541609996</v>
      </c>
      <c r="AP423">
        <v>27337303271</v>
      </c>
      <c r="AQ423">
        <v>14138812603</v>
      </c>
      <c r="AR423">
        <v>1079974614</v>
      </c>
      <c r="AS423">
        <v>0</v>
      </c>
      <c r="AT423">
        <v>14374648661</v>
      </c>
      <c r="AU423">
        <v>14374648661</v>
      </c>
      <c r="AV423">
        <v>14303837583</v>
      </c>
      <c r="AW423">
        <v>673591388</v>
      </c>
      <c r="AX423">
        <v>673591388</v>
      </c>
      <c r="AY423">
        <v>18173758315</v>
      </c>
      <c r="AZ423">
        <v>159479560.5</v>
      </c>
      <c r="BA423">
        <v>0</v>
      </c>
      <c r="BB423">
        <v>0</v>
      </c>
      <c r="BC423">
        <v>27337303271</v>
      </c>
      <c r="BD423">
        <v>27337303271</v>
      </c>
      <c r="BE423">
        <v>0</v>
      </c>
      <c r="BF423">
        <v>0</v>
      </c>
      <c r="BG423">
        <v>0</v>
      </c>
      <c r="BH423">
        <v>0</v>
      </c>
      <c r="BI423">
        <v>7891782034</v>
      </c>
      <c r="BJ423">
        <v>18173758315</v>
      </c>
      <c r="BK423">
        <v>3467595823</v>
      </c>
      <c r="BL423">
        <v>3467595823</v>
      </c>
      <c r="BM423">
        <v>4975267647</v>
      </c>
      <c r="BN423">
        <v>0</v>
      </c>
      <c r="BO423">
        <v>0</v>
      </c>
      <c r="BP423">
        <v>0</v>
      </c>
      <c r="BQ423">
        <v>0</v>
      </c>
      <c r="BR423">
        <v>426497818</v>
      </c>
      <c r="BS423">
        <v>541609996</v>
      </c>
    </row>
    <row r="424" spans="1:71">
      <c r="A424" t="s">
        <v>720</v>
      </c>
      <c r="B424" t="s">
        <v>94</v>
      </c>
      <c r="C424">
        <v>2008</v>
      </c>
      <c r="D424" t="s">
        <v>228</v>
      </c>
      <c r="E424">
        <v>5</v>
      </c>
      <c r="F424" t="s">
        <v>372</v>
      </c>
      <c r="G424" t="s">
        <v>644</v>
      </c>
      <c r="H424">
        <v>16801788966</v>
      </c>
      <c r="I424">
        <v>2763947394</v>
      </c>
      <c r="J424">
        <v>11646009335</v>
      </c>
      <c r="K424">
        <v>11646009335</v>
      </c>
      <c r="L424">
        <v>8803435683</v>
      </c>
      <c r="M424">
        <v>11411260741</v>
      </c>
      <c r="N424">
        <v>5500762165</v>
      </c>
      <c r="O424">
        <v>9569552619</v>
      </c>
      <c r="P424">
        <v>9569552619</v>
      </c>
      <c r="Q424">
        <v>0</v>
      </c>
      <c r="R424">
        <v>10147474335</v>
      </c>
      <c r="S424">
        <v>1426329129</v>
      </c>
      <c r="T424">
        <v>1426329129</v>
      </c>
      <c r="U424">
        <v>1239907094</v>
      </c>
      <c r="V424">
        <v>1852675050</v>
      </c>
      <c r="W424">
        <v>1239907094</v>
      </c>
      <c r="X424">
        <v>1426329129</v>
      </c>
      <c r="Y424">
        <v>1239907094</v>
      </c>
      <c r="Z424">
        <v>1852675050</v>
      </c>
      <c r="AA424">
        <v>310811113</v>
      </c>
      <c r="AB424">
        <v>0</v>
      </c>
      <c r="AC424">
        <v>0</v>
      </c>
      <c r="AD424">
        <v>0</v>
      </c>
      <c r="AE424">
        <v>0</v>
      </c>
      <c r="AF424">
        <v>0</v>
      </c>
      <c r="AG424">
        <v>0</v>
      </c>
      <c r="AH424">
        <v>0</v>
      </c>
      <c r="AI424">
        <v>0</v>
      </c>
      <c r="AJ424">
        <v>0</v>
      </c>
      <c r="AK424">
        <v>0</v>
      </c>
      <c r="AL424">
        <v>0</v>
      </c>
      <c r="AM424">
        <v>0</v>
      </c>
      <c r="AN424">
        <v>1267673656</v>
      </c>
      <c r="AO424">
        <v>441023153</v>
      </c>
      <c r="AP424">
        <v>28171780864</v>
      </c>
      <c r="AQ424">
        <v>15194897847</v>
      </c>
      <c r="AR424">
        <v>1267673656</v>
      </c>
      <c r="AS424">
        <v>0</v>
      </c>
      <c r="AT424">
        <v>14467323343</v>
      </c>
      <c r="AU424">
        <v>14467323343</v>
      </c>
      <c r="AV424">
        <v>14304713534</v>
      </c>
      <c r="AW424">
        <v>601874785</v>
      </c>
      <c r="AX424">
        <v>601874785</v>
      </c>
      <c r="AY424">
        <v>17915545324</v>
      </c>
      <c r="AZ424">
        <v>392405234</v>
      </c>
      <c r="BA424">
        <v>0</v>
      </c>
      <c r="BB424">
        <v>0</v>
      </c>
      <c r="BC424">
        <v>28171780864</v>
      </c>
      <c r="BD424">
        <v>28171780864</v>
      </c>
      <c r="BE424">
        <v>0</v>
      </c>
      <c r="BF424">
        <v>0</v>
      </c>
      <c r="BG424">
        <v>0</v>
      </c>
      <c r="BH424">
        <v>0</v>
      </c>
      <c r="BI424">
        <v>7911220407</v>
      </c>
      <c r="BJ424">
        <v>17915545324</v>
      </c>
      <c r="BK424">
        <v>3468273156</v>
      </c>
      <c r="BL424">
        <v>3468273156</v>
      </c>
      <c r="BM424">
        <v>4938662307</v>
      </c>
      <c r="BN424">
        <v>0</v>
      </c>
      <c r="BO424">
        <v>0</v>
      </c>
      <c r="BP424">
        <v>0</v>
      </c>
      <c r="BQ424">
        <v>0</v>
      </c>
      <c r="BR424">
        <v>648649408</v>
      </c>
      <c r="BS424">
        <v>441023153</v>
      </c>
    </row>
    <row r="425" spans="1:71">
      <c r="A425" t="s">
        <v>721</v>
      </c>
      <c r="B425" t="s">
        <v>95</v>
      </c>
      <c r="C425">
        <v>2008</v>
      </c>
      <c r="D425" t="s">
        <v>228</v>
      </c>
      <c r="E425">
        <v>6</v>
      </c>
      <c r="F425" t="s">
        <v>374</v>
      </c>
      <c r="G425" t="s">
        <v>644</v>
      </c>
      <c r="H425">
        <v>27201706814</v>
      </c>
      <c r="I425">
        <v>7213408781</v>
      </c>
      <c r="J425">
        <v>16012224719</v>
      </c>
      <c r="K425">
        <v>16012224719</v>
      </c>
      <c r="L425">
        <v>12599610525</v>
      </c>
      <c r="M425">
        <v>17436982594</v>
      </c>
      <c r="N425">
        <v>9378175597</v>
      </c>
      <c r="O425">
        <v>16005886810</v>
      </c>
      <c r="P425">
        <v>16005886810</v>
      </c>
      <c r="Q425">
        <v>0</v>
      </c>
      <c r="R425">
        <v>17012985143</v>
      </c>
      <c r="S425">
        <v>2786445707</v>
      </c>
      <c r="T425">
        <v>2786445707</v>
      </c>
      <c r="U425">
        <v>1893017246</v>
      </c>
      <c r="V425">
        <v>2774171894</v>
      </c>
      <c r="W425">
        <v>1893017246</v>
      </c>
      <c r="X425">
        <v>2786445707</v>
      </c>
      <c r="Y425">
        <v>1893017246</v>
      </c>
      <c r="Z425">
        <v>2774171894</v>
      </c>
      <c r="AA425">
        <v>455933187</v>
      </c>
      <c r="AB425">
        <v>0</v>
      </c>
      <c r="AC425">
        <v>0</v>
      </c>
      <c r="AD425">
        <v>0</v>
      </c>
      <c r="AE425">
        <v>0</v>
      </c>
      <c r="AF425">
        <v>0</v>
      </c>
      <c r="AG425">
        <v>0</v>
      </c>
      <c r="AH425">
        <v>0</v>
      </c>
      <c r="AI425">
        <v>0</v>
      </c>
      <c r="AJ425">
        <v>0</v>
      </c>
      <c r="AK425">
        <v>0</v>
      </c>
      <c r="AL425">
        <v>0</v>
      </c>
      <c r="AM425">
        <v>0</v>
      </c>
      <c r="AN425">
        <v>2310680188</v>
      </c>
      <c r="AO425">
        <v>1138512273</v>
      </c>
      <c r="AP425">
        <v>40940027492</v>
      </c>
      <c r="AQ425">
        <v>25861863074</v>
      </c>
      <c r="AR425">
        <v>2310680188</v>
      </c>
      <c r="AS425">
        <v>0</v>
      </c>
      <c r="AT425">
        <v>23383521536</v>
      </c>
      <c r="AU425">
        <v>23383521536</v>
      </c>
      <c r="AV425">
        <v>23202803807</v>
      </c>
      <c r="AW425">
        <v>1151859636</v>
      </c>
      <c r="AX425">
        <v>1151859636</v>
      </c>
      <c r="AY425">
        <v>24023601376</v>
      </c>
      <c r="AZ425">
        <v>370935049.5</v>
      </c>
      <c r="BA425">
        <v>0</v>
      </c>
      <c r="BB425">
        <v>0</v>
      </c>
      <c r="BC425">
        <v>40940027492</v>
      </c>
      <c r="BD425">
        <v>40940027492</v>
      </c>
      <c r="BE425">
        <v>0</v>
      </c>
      <c r="BF425">
        <v>0</v>
      </c>
      <c r="BG425">
        <v>0</v>
      </c>
      <c r="BH425">
        <v>0</v>
      </c>
      <c r="BI425">
        <v>9034517431</v>
      </c>
      <c r="BJ425">
        <v>24023601376</v>
      </c>
      <c r="BK425">
        <v>5796691790</v>
      </c>
      <c r="BL425">
        <v>5796691790</v>
      </c>
      <c r="BM425">
        <v>8945436958</v>
      </c>
      <c r="BN425">
        <v>0</v>
      </c>
      <c r="BO425">
        <v>0</v>
      </c>
      <c r="BP425">
        <v>0</v>
      </c>
      <c r="BQ425">
        <v>0</v>
      </c>
      <c r="BR425">
        <v>845836337</v>
      </c>
      <c r="BS425">
        <v>1138512273</v>
      </c>
    </row>
    <row r="426" spans="1:71">
      <c r="A426" t="s">
        <v>722</v>
      </c>
      <c r="B426" t="s">
        <v>96</v>
      </c>
      <c r="C426">
        <v>2008</v>
      </c>
      <c r="D426" t="s">
        <v>212</v>
      </c>
      <c r="E426">
        <v>1</v>
      </c>
      <c r="F426" t="s">
        <v>376</v>
      </c>
      <c r="G426" t="s">
        <v>644</v>
      </c>
      <c r="H426">
        <v>462439570</v>
      </c>
      <c r="I426">
        <v>110831741</v>
      </c>
      <c r="J426">
        <v>558074163</v>
      </c>
      <c r="K426">
        <v>558074163</v>
      </c>
      <c r="L426">
        <v>554000481</v>
      </c>
      <c r="M426">
        <v>1559813430</v>
      </c>
      <c r="N426">
        <v>1127800751</v>
      </c>
      <c r="O426">
        <v>1381417918</v>
      </c>
      <c r="P426">
        <v>1381417918</v>
      </c>
      <c r="Q426">
        <v>0</v>
      </c>
      <c r="R426">
        <v>1485509319</v>
      </c>
      <c r="S426">
        <v>534239636</v>
      </c>
      <c r="T426">
        <v>534239636</v>
      </c>
      <c r="U426">
        <v>204237172</v>
      </c>
      <c r="V426">
        <v>210297208</v>
      </c>
      <c r="W426">
        <v>204237172</v>
      </c>
      <c r="X426">
        <v>534239636</v>
      </c>
      <c r="Y426">
        <v>204237172</v>
      </c>
      <c r="Z426">
        <v>210297208</v>
      </c>
      <c r="AA426">
        <v>89572016</v>
      </c>
      <c r="AB426">
        <v>0</v>
      </c>
      <c r="AL426">
        <v>0</v>
      </c>
      <c r="AM426">
        <v>0</v>
      </c>
      <c r="AN426">
        <v>12444160</v>
      </c>
      <c r="AO426">
        <v>6639160</v>
      </c>
      <c r="AP426">
        <v>2161334334</v>
      </c>
      <c r="AQ426">
        <v>2161334334</v>
      </c>
      <c r="AR426">
        <v>12444160</v>
      </c>
      <c r="AS426">
        <v>0</v>
      </c>
      <c r="AT426">
        <v>1194788064</v>
      </c>
      <c r="AU426">
        <v>1194788064</v>
      </c>
      <c r="AV426">
        <v>1199202084</v>
      </c>
      <c r="AW426">
        <v>192436893</v>
      </c>
      <c r="AX426">
        <v>192436893</v>
      </c>
      <c r="AY426">
        <v>585759721</v>
      </c>
      <c r="BA426">
        <v>0</v>
      </c>
      <c r="BB426">
        <v>0</v>
      </c>
      <c r="BC426">
        <v>2161334334</v>
      </c>
      <c r="BD426">
        <v>2161334334</v>
      </c>
      <c r="BE426">
        <v>0</v>
      </c>
      <c r="BF426">
        <v>0</v>
      </c>
      <c r="BG426">
        <v>0</v>
      </c>
      <c r="BH426">
        <v>0</v>
      </c>
      <c r="BJ426">
        <v>585759721</v>
      </c>
      <c r="BK426">
        <v>514990240</v>
      </c>
      <c r="BL426">
        <v>514990240</v>
      </c>
      <c r="BM426">
        <v>585759721</v>
      </c>
      <c r="BP426">
        <v>0</v>
      </c>
      <c r="BQ426">
        <v>0</v>
      </c>
      <c r="BR426">
        <v>5805000</v>
      </c>
      <c r="BS426">
        <v>6639160</v>
      </c>
    </row>
    <row r="427" spans="1:71">
      <c r="A427" t="s">
        <v>723</v>
      </c>
      <c r="B427" t="s">
        <v>97</v>
      </c>
      <c r="C427">
        <v>2008</v>
      </c>
      <c r="D427" t="s">
        <v>228</v>
      </c>
      <c r="E427">
        <v>5</v>
      </c>
      <c r="F427" t="s">
        <v>378</v>
      </c>
      <c r="G427" t="s">
        <v>644</v>
      </c>
      <c r="H427">
        <v>14506246893</v>
      </c>
      <c r="I427">
        <v>2783662757</v>
      </c>
      <c r="J427">
        <v>9359807122</v>
      </c>
      <c r="K427">
        <v>9359807122</v>
      </c>
      <c r="L427">
        <v>6405618612</v>
      </c>
      <c r="M427">
        <v>10957959495</v>
      </c>
      <c r="N427">
        <v>6077522107</v>
      </c>
      <c r="O427">
        <v>13223557759</v>
      </c>
      <c r="P427">
        <v>13223557759</v>
      </c>
      <c r="Q427">
        <v>0</v>
      </c>
      <c r="R427">
        <v>13822979623</v>
      </c>
      <c r="S427">
        <v>1366432028</v>
      </c>
      <c r="T427">
        <v>1366432028</v>
      </c>
      <c r="U427">
        <v>1069024927</v>
      </c>
      <c r="V427">
        <v>1490722529</v>
      </c>
      <c r="W427">
        <v>1069024927</v>
      </c>
      <c r="X427">
        <v>1366432028</v>
      </c>
      <c r="Y427">
        <v>1069024927</v>
      </c>
      <c r="Z427">
        <v>1490722529</v>
      </c>
      <c r="AA427">
        <v>581887269</v>
      </c>
      <c r="AB427">
        <v>0</v>
      </c>
      <c r="AC427">
        <v>0</v>
      </c>
      <c r="AD427">
        <v>0</v>
      </c>
      <c r="AE427">
        <v>0</v>
      </c>
      <c r="AF427">
        <v>0</v>
      </c>
      <c r="AG427">
        <v>0</v>
      </c>
      <c r="AH427">
        <v>0</v>
      </c>
      <c r="AI427">
        <v>0</v>
      </c>
      <c r="AJ427">
        <v>0</v>
      </c>
      <c r="AK427">
        <v>0</v>
      </c>
      <c r="AL427">
        <v>0</v>
      </c>
      <c r="AM427">
        <v>0</v>
      </c>
      <c r="AN427">
        <v>1164930388</v>
      </c>
      <c r="AO427">
        <v>451087129</v>
      </c>
      <c r="AP427">
        <v>32164072592</v>
      </c>
      <c r="AQ427">
        <v>19733993555</v>
      </c>
      <c r="AR427">
        <v>1164930388</v>
      </c>
      <c r="AS427">
        <v>0</v>
      </c>
      <c r="AT427">
        <v>18591348866</v>
      </c>
      <c r="AU427">
        <v>18591348866</v>
      </c>
      <c r="AV427">
        <v>18074061961</v>
      </c>
      <c r="AW427">
        <v>1209226382</v>
      </c>
      <c r="AX427">
        <v>1209226382</v>
      </c>
      <c r="AY427">
        <v>18348310940</v>
      </c>
      <c r="AZ427">
        <v>276232028.5</v>
      </c>
      <c r="BA427">
        <v>0</v>
      </c>
      <c r="BB427">
        <v>0</v>
      </c>
      <c r="BC427">
        <v>32164072592</v>
      </c>
      <c r="BD427">
        <v>32164072592</v>
      </c>
      <c r="BE427">
        <v>0</v>
      </c>
      <c r="BF427">
        <v>0</v>
      </c>
      <c r="BG427">
        <v>0</v>
      </c>
      <c r="BH427">
        <v>0</v>
      </c>
      <c r="BI427">
        <v>7469762887</v>
      </c>
      <c r="BJ427">
        <v>18348310940</v>
      </c>
      <c r="BK427">
        <v>4399629946</v>
      </c>
      <c r="BL427">
        <v>4399629946</v>
      </c>
      <c r="BM427">
        <v>5918231903</v>
      </c>
      <c r="BN427">
        <v>0</v>
      </c>
      <c r="BO427">
        <v>0</v>
      </c>
      <c r="BP427">
        <v>0</v>
      </c>
      <c r="BQ427">
        <v>0</v>
      </c>
      <c r="BR427">
        <v>432886012</v>
      </c>
      <c r="BS427">
        <v>451087129</v>
      </c>
    </row>
    <row r="428" spans="1:71">
      <c r="A428" t="s">
        <v>724</v>
      </c>
      <c r="B428" t="s">
        <v>98</v>
      </c>
      <c r="C428">
        <v>2008</v>
      </c>
      <c r="D428" t="s">
        <v>380</v>
      </c>
      <c r="E428">
        <v>1</v>
      </c>
      <c r="F428" t="s">
        <v>381</v>
      </c>
      <c r="G428" t="s">
        <v>644</v>
      </c>
      <c r="H428">
        <v>6059202898</v>
      </c>
      <c r="I428">
        <v>400512251</v>
      </c>
      <c r="J428">
        <v>2877022325</v>
      </c>
      <c r="K428">
        <v>2877022325</v>
      </c>
      <c r="L428">
        <v>2821704895</v>
      </c>
      <c r="M428">
        <v>1403255870</v>
      </c>
      <c r="N428">
        <v>1044652670</v>
      </c>
      <c r="O428">
        <v>2029001588</v>
      </c>
      <c r="P428">
        <v>2029001588</v>
      </c>
      <c r="Q428">
        <v>0</v>
      </c>
      <c r="R428">
        <v>2237847113</v>
      </c>
      <c r="S428">
        <v>174290824</v>
      </c>
      <c r="T428">
        <v>174290824</v>
      </c>
      <c r="U428">
        <v>290633611</v>
      </c>
      <c r="V428">
        <v>351463921</v>
      </c>
      <c r="W428">
        <v>290633611</v>
      </c>
      <c r="X428">
        <v>174290824</v>
      </c>
      <c r="Y428">
        <v>290633611</v>
      </c>
      <c r="Z428">
        <v>351463921</v>
      </c>
      <c r="AA428">
        <v>213549840</v>
      </c>
      <c r="AB428">
        <v>0</v>
      </c>
      <c r="AL428">
        <v>0</v>
      </c>
      <c r="AM428">
        <v>0</v>
      </c>
      <c r="AN428">
        <v>194053880</v>
      </c>
      <c r="AO428">
        <v>33054980</v>
      </c>
      <c r="AP428">
        <v>2748915234</v>
      </c>
      <c r="AQ428">
        <v>2748915234</v>
      </c>
      <c r="AR428">
        <v>194053880</v>
      </c>
      <c r="AS428">
        <v>0</v>
      </c>
      <c r="AT428">
        <v>1302609680</v>
      </c>
      <c r="AU428">
        <v>1302609680</v>
      </c>
      <c r="AV428">
        <v>1373661384</v>
      </c>
      <c r="AW428">
        <v>332286579</v>
      </c>
      <c r="AX428">
        <v>332286579</v>
      </c>
      <c r="AY428">
        <v>488142424</v>
      </c>
      <c r="BA428">
        <v>0</v>
      </c>
      <c r="BB428">
        <v>0</v>
      </c>
      <c r="BC428">
        <v>2748915234</v>
      </c>
      <c r="BD428">
        <v>2748915234</v>
      </c>
      <c r="BE428">
        <v>0</v>
      </c>
      <c r="BF428">
        <v>0</v>
      </c>
      <c r="BG428">
        <v>0</v>
      </c>
      <c r="BH428">
        <v>0</v>
      </c>
      <c r="BJ428">
        <v>488142424</v>
      </c>
      <c r="BK428">
        <v>230491200</v>
      </c>
      <c r="BL428">
        <v>230491200</v>
      </c>
      <c r="BM428">
        <v>488142424</v>
      </c>
      <c r="BP428">
        <v>0</v>
      </c>
      <c r="BQ428">
        <v>0</v>
      </c>
      <c r="BR428">
        <v>40803105</v>
      </c>
      <c r="BS428">
        <v>33054980</v>
      </c>
    </row>
    <row r="429" spans="1:71">
      <c r="A429" t="s">
        <v>725</v>
      </c>
      <c r="B429" t="s">
        <v>99</v>
      </c>
      <c r="C429">
        <v>2008</v>
      </c>
      <c r="D429" t="s">
        <v>380</v>
      </c>
      <c r="E429">
        <v>1</v>
      </c>
      <c r="F429" t="s">
        <v>383</v>
      </c>
      <c r="G429" t="s">
        <v>644</v>
      </c>
      <c r="H429">
        <v>188482781</v>
      </c>
      <c r="I429">
        <v>83789534</v>
      </c>
      <c r="J429">
        <v>608406603</v>
      </c>
      <c r="K429">
        <v>608406603</v>
      </c>
      <c r="L429">
        <v>578181104</v>
      </c>
      <c r="M429">
        <v>945968008</v>
      </c>
      <c r="N429">
        <v>604533484</v>
      </c>
      <c r="O429">
        <v>1826397011</v>
      </c>
      <c r="P429">
        <v>1826397011</v>
      </c>
      <c r="Q429">
        <v>0</v>
      </c>
      <c r="R429">
        <v>1942450806</v>
      </c>
      <c r="S429">
        <v>1092728231</v>
      </c>
      <c r="T429">
        <v>1092728231</v>
      </c>
      <c r="U429">
        <v>164808826</v>
      </c>
      <c r="V429">
        <v>186022398</v>
      </c>
      <c r="W429">
        <v>164808826</v>
      </c>
      <c r="X429">
        <v>1092728231</v>
      </c>
      <c r="Y429">
        <v>164808826</v>
      </c>
      <c r="Z429">
        <v>186022398</v>
      </c>
      <c r="AA429">
        <v>174461087</v>
      </c>
      <c r="AB429">
        <v>0</v>
      </c>
      <c r="AL429">
        <v>0</v>
      </c>
      <c r="AM429">
        <v>0</v>
      </c>
      <c r="AN429">
        <v>49626771</v>
      </c>
      <c r="AO429">
        <v>3205000</v>
      </c>
      <c r="AP429">
        <v>2303658453</v>
      </c>
      <c r="AQ429">
        <v>2303658453</v>
      </c>
      <c r="AR429">
        <v>49626771</v>
      </c>
      <c r="AS429">
        <v>0</v>
      </c>
      <c r="AT429">
        <v>627076042</v>
      </c>
      <c r="AU429">
        <v>627076042</v>
      </c>
      <c r="AV429">
        <v>669245099</v>
      </c>
      <c r="AW429">
        <v>182934436</v>
      </c>
      <c r="AX429">
        <v>182934436</v>
      </c>
      <c r="AY429">
        <v>353037504</v>
      </c>
      <c r="BA429">
        <v>0</v>
      </c>
      <c r="BB429">
        <v>0</v>
      </c>
      <c r="BC429">
        <v>2303658453</v>
      </c>
      <c r="BD429">
        <v>2303658453</v>
      </c>
      <c r="BE429">
        <v>0</v>
      </c>
      <c r="BF429">
        <v>0</v>
      </c>
      <c r="BG429">
        <v>0</v>
      </c>
      <c r="BH429">
        <v>0</v>
      </c>
      <c r="BJ429">
        <v>353037504</v>
      </c>
      <c r="BK429">
        <v>290628710</v>
      </c>
      <c r="BL429">
        <v>290628710</v>
      </c>
      <c r="BM429">
        <v>353037504</v>
      </c>
      <c r="BP429">
        <v>0</v>
      </c>
      <c r="BQ429">
        <v>0</v>
      </c>
      <c r="BR429">
        <v>22466972</v>
      </c>
      <c r="BS429">
        <v>3205000</v>
      </c>
    </row>
    <row r="430" spans="1:71">
      <c r="A430" t="s">
        <v>726</v>
      </c>
      <c r="B430" t="s">
        <v>100</v>
      </c>
      <c r="C430">
        <v>2008</v>
      </c>
      <c r="D430" t="s">
        <v>380</v>
      </c>
      <c r="E430">
        <v>1</v>
      </c>
      <c r="F430" t="s">
        <v>385</v>
      </c>
      <c r="G430" t="s">
        <v>644</v>
      </c>
      <c r="H430">
        <v>4367285934</v>
      </c>
      <c r="I430">
        <v>1834142298</v>
      </c>
      <c r="J430">
        <v>2266461362</v>
      </c>
      <c r="K430">
        <v>2266461362</v>
      </c>
      <c r="L430">
        <v>2203757906</v>
      </c>
      <c r="M430">
        <v>10077928001</v>
      </c>
      <c r="N430">
        <v>4777729618</v>
      </c>
      <c r="O430">
        <v>5113858265</v>
      </c>
      <c r="P430">
        <v>5113858265</v>
      </c>
      <c r="Q430">
        <v>0</v>
      </c>
      <c r="R430">
        <v>5679432258</v>
      </c>
      <c r="S430">
        <v>749554952</v>
      </c>
      <c r="T430">
        <v>749554952</v>
      </c>
      <c r="U430">
        <v>700557258</v>
      </c>
      <c r="V430">
        <v>1645381139</v>
      </c>
      <c r="W430">
        <v>700557258</v>
      </c>
      <c r="X430">
        <v>749554952</v>
      </c>
      <c r="Y430">
        <v>700557258</v>
      </c>
      <c r="Z430">
        <v>1645381139</v>
      </c>
      <c r="AA430">
        <v>1797347866</v>
      </c>
      <c r="AB430">
        <v>0</v>
      </c>
      <c r="AL430">
        <v>0</v>
      </c>
      <c r="AM430">
        <v>0</v>
      </c>
      <c r="AN430">
        <v>1181535752</v>
      </c>
      <c r="AO430">
        <v>117035380</v>
      </c>
      <c r="AP430">
        <v>7479744968</v>
      </c>
      <c r="AQ430">
        <v>7479744968</v>
      </c>
      <c r="AR430">
        <v>1181535752</v>
      </c>
      <c r="AS430">
        <v>0</v>
      </c>
      <c r="AT430">
        <v>2637783405</v>
      </c>
      <c r="AU430">
        <v>2637783405</v>
      </c>
      <c r="AV430">
        <v>2664749261</v>
      </c>
      <c r="AW430">
        <v>462798228</v>
      </c>
      <c r="AX430">
        <v>462798228</v>
      </c>
      <c r="AY430">
        <v>1911012585</v>
      </c>
      <c r="BA430">
        <v>0</v>
      </c>
      <c r="BB430">
        <v>0</v>
      </c>
      <c r="BC430">
        <v>7479744968</v>
      </c>
      <c r="BD430">
        <v>7479744968</v>
      </c>
      <c r="BE430">
        <v>0</v>
      </c>
      <c r="BF430">
        <v>0</v>
      </c>
      <c r="BG430">
        <v>0</v>
      </c>
      <c r="BH430">
        <v>0</v>
      </c>
      <c r="BJ430">
        <v>1911012585</v>
      </c>
      <c r="BK430">
        <v>428519981</v>
      </c>
      <c r="BL430">
        <v>428519981</v>
      </c>
      <c r="BM430">
        <v>1911012585</v>
      </c>
      <c r="BP430">
        <v>0</v>
      </c>
      <c r="BQ430">
        <v>0</v>
      </c>
      <c r="BR430">
        <v>994302872</v>
      </c>
      <c r="BS430">
        <v>117035380</v>
      </c>
    </row>
    <row r="431" spans="1:71">
      <c r="A431" t="s">
        <v>727</v>
      </c>
      <c r="B431" t="s">
        <v>101</v>
      </c>
      <c r="C431">
        <v>2008</v>
      </c>
      <c r="D431" t="s">
        <v>380</v>
      </c>
      <c r="E431">
        <v>2</v>
      </c>
      <c r="F431" t="s">
        <v>387</v>
      </c>
      <c r="G431" t="s">
        <v>644</v>
      </c>
      <c r="H431">
        <v>9864412156</v>
      </c>
      <c r="I431">
        <v>2536732582</v>
      </c>
      <c r="J431">
        <v>3220558314</v>
      </c>
      <c r="K431">
        <v>3220558314</v>
      </c>
      <c r="L431">
        <v>3038705283</v>
      </c>
      <c r="M431">
        <v>11963992584</v>
      </c>
      <c r="N431">
        <v>4952617216</v>
      </c>
      <c r="O431">
        <v>5671066669</v>
      </c>
      <c r="P431">
        <v>5671066669</v>
      </c>
      <c r="Q431">
        <v>0</v>
      </c>
      <c r="R431">
        <v>6860873597</v>
      </c>
      <c r="S431">
        <v>780953801</v>
      </c>
      <c r="T431">
        <v>780953801</v>
      </c>
      <c r="U431">
        <v>1610203546</v>
      </c>
      <c r="V431">
        <v>2816277748</v>
      </c>
      <c r="W431">
        <v>1610203546</v>
      </c>
      <c r="X431">
        <v>780953801</v>
      </c>
      <c r="Y431">
        <v>1610203546</v>
      </c>
      <c r="Z431">
        <v>2816277748</v>
      </c>
      <c r="AA431">
        <v>1340586552</v>
      </c>
      <c r="AB431">
        <v>0</v>
      </c>
      <c r="AL431">
        <v>0</v>
      </c>
      <c r="AM431">
        <v>0</v>
      </c>
      <c r="AN431">
        <v>1621432950</v>
      </c>
      <c r="AO431">
        <v>287610722</v>
      </c>
      <c r="AP431">
        <v>9450036685</v>
      </c>
      <c r="AQ431">
        <v>9450036685</v>
      </c>
      <c r="AR431">
        <v>1621432950</v>
      </c>
      <c r="AS431">
        <v>0</v>
      </c>
      <c r="AT431">
        <v>3694245507</v>
      </c>
      <c r="AU431">
        <v>3694245507</v>
      </c>
      <c r="AV431">
        <v>3733052513</v>
      </c>
      <c r="AW431">
        <v>301344418</v>
      </c>
      <c r="AX431">
        <v>301344418</v>
      </c>
      <c r="AY431">
        <v>2672839727</v>
      </c>
      <c r="BA431">
        <v>0</v>
      </c>
      <c r="BB431">
        <v>0</v>
      </c>
      <c r="BC431">
        <v>9450036685</v>
      </c>
      <c r="BD431">
        <v>9450036685</v>
      </c>
      <c r="BE431">
        <v>0</v>
      </c>
      <c r="BF431">
        <v>0</v>
      </c>
      <c r="BG431">
        <v>0</v>
      </c>
      <c r="BH431">
        <v>0</v>
      </c>
      <c r="BJ431">
        <v>2672839727</v>
      </c>
      <c r="BK431">
        <v>677972450</v>
      </c>
      <c r="BL431">
        <v>677972450</v>
      </c>
      <c r="BM431">
        <v>2672839727</v>
      </c>
      <c r="BP431">
        <v>0</v>
      </c>
      <c r="BQ431">
        <v>0</v>
      </c>
      <c r="BR431">
        <v>1259834915</v>
      </c>
      <c r="BS431">
        <v>287610722</v>
      </c>
    </row>
    <row r="432" spans="1:71">
      <c r="A432" t="s">
        <v>728</v>
      </c>
      <c r="B432" t="s">
        <v>206</v>
      </c>
      <c r="C432">
        <v>2009</v>
      </c>
      <c r="D432" t="s">
        <v>207</v>
      </c>
      <c r="E432">
        <v>8</v>
      </c>
      <c r="F432" t="s">
        <v>208</v>
      </c>
      <c r="G432" t="s">
        <v>729</v>
      </c>
      <c r="H432">
        <v>41328048661</v>
      </c>
      <c r="I432">
        <v>13319386252</v>
      </c>
      <c r="J432">
        <v>29726143091</v>
      </c>
      <c r="K432">
        <v>29726143091</v>
      </c>
      <c r="L432">
        <v>23858408751</v>
      </c>
      <c r="M432">
        <v>53378371386</v>
      </c>
      <c r="N432">
        <v>27043275730</v>
      </c>
      <c r="O432">
        <v>37762707711</v>
      </c>
      <c r="P432">
        <v>37762707711</v>
      </c>
      <c r="Q432">
        <v>0</v>
      </c>
      <c r="R432">
        <v>44667772617</v>
      </c>
      <c r="S432">
        <v>4126349227</v>
      </c>
      <c r="T432">
        <v>4126349227</v>
      </c>
      <c r="U432">
        <v>9613036305</v>
      </c>
      <c r="V432">
        <v>15787735271</v>
      </c>
      <c r="W432">
        <v>9613036305</v>
      </c>
      <c r="X432">
        <v>4126349227</v>
      </c>
      <c r="Y432">
        <v>9613036305</v>
      </c>
      <c r="Z432">
        <v>15787735271</v>
      </c>
      <c r="AA432">
        <v>2082728617</v>
      </c>
      <c r="AB432">
        <v>721407470</v>
      </c>
      <c r="AC432">
        <v>0</v>
      </c>
      <c r="AD432">
        <v>0</v>
      </c>
      <c r="AE432">
        <v>0</v>
      </c>
      <c r="AF432">
        <v>0</v>
      </c>
      <c r="AG432">
        <v>0</v>
      </c>
      <c r="AH432">
        <v>0</v>
      </c>
      <c r="AI432">
        <v>0</v>
      </c>
      <c r="AJ432">
        <v>0</v>
      </c>
      <c r="AK432">
        <v>0</v>
      </c>
      <c r="AL432">
        <v>2668538508</v>
      </c>
      <c r="AM432">
        <v>2668538508</v>
      </c>
      <c r="AN432">
        <v>9594408324</v>
      </c>
      <c r="AO432">
        <v>2904972003</v>
      </c>
      <c r="AP432">
        <v>87977207474</v>
      </c>
      <c r="AQ432">
        <v>64555356911</v>
      </c>
      <c r="AR432">
        <v>9594408324</v>
      </c>
      <c r="AS432">
        <v>1927672901</v>
      </c>
      <c r="AT432">
        <v>44284344663</v>
      </c>
      <c r="AU432">
        <v>44284344663</v>
      </c>
      <c r="AV432">
        <v>44175727656</v>
      </c>
      <c r="AW432">
        <v>3709452338</v>
      </c>
      <c r="AX432">
        <v>3709452338</v>
      </c>
      <c r="AY432">
        <v>43667552219</v>
      </c>
      <c r="AZ432">
        <v>356207467</v>
      </c>
      <c r="BA432">
        <v>0</v>
      </c>
      <c r="BB432">
        <v>0</v>
      </c>
      <c r="BC432">
        <v>87977207474</v>
      </c>
      <c r="BD432">
        <v>87977207474</v>
      </c>
      <c r="BE432">
        <v>0</v>
      </c>
      <c r="BF432">
        <v>0</v>
      </c>
      <c r="BG432">
        <v>0</v>
      </c>
      <c r="BH432">
        <v>5217505718</v>
      </c>
      <c r="BI432">
        <v>13700089233</v>
      </c>
      <c r="BJ432">
        <v>43667552219</v>
      </c>
      <c r="BK432">
        <v>8194583182</v>
      </c>
      <c r="BL432">
        <v>8194583182</v>
      </c>
      <c r="BM432">
        <v>20245701656</v>
      </c>
      <c r="BN432">
        <v>0</v>
      </c>
      <c r="BO432">
        <v>0</v>
      </c>
      <c r="BP432">
        <v>0</v>
      </c>
      <c r="BQ432">
        <v>0</v>
      </c>
      <c r="BR432">
        <v>6179500620</v>
      </c>
      <c r="BS432">
        <v>2904972003</v>
      </c>
    </row>
    <row r="433" spans="1:71">
      <c r="A433" t="s">
        <v>730</v>
      </c>
      <c r="B433" t="s">
        <v>211</v>
      </c>
      <c r="C433">
        <v>2009</v>
      </c>
      <c r="D433" t="s">
        <v>212</v>
      </c>
      <c r="E433">
        <v>5</v>
      </c>
      <c r="F433" t="s">
        <v>213</v>
      </c>
      <c r="G433" t="s">
        <v>729</v>
      </c>
      <c r="H433">
        <v>1631100882</v>
      </c>
      <c r="I433">
        <v>485603670</v>
      </c>
      <c r="J433">
        <v>2364075522</v>
      </c>
      <c r="K433">
        <v>2364075522</v>
      </c>
      <c r="L433">
        <v>2266265033</v>
      </c>
      <c r="M433">
        <v>5857465535</v>
      </c>
      <c r="N433">
        <v>5210219618</v>
      </c>
      <c r="O433">
        <v>7061859047</v>
      </c>
      <c r="P433">
        <v>7061859047</v>
      </c>
      <c r="Q433">
        <v>0</v>
      </c>
      <c r="R433">
        <v>7497122219</v>
      </c>
      <c r="S433">
        <v>1632910941</v>
      </c>
      <c r="T433">
        <v>1632910941</v>
      </c>
      <c r="U433">
        <v>401019107</v>
      </c>
      <c r="V433">
        <v>444951657</v>
      </c>
      <c r="W433">
        <v>401019107</v>
      </c>
      <c r="X433">
        <v>1632910941</v>
      </c>
      <c r="Y433">
        <v>401019107</v>
      </c>
      <c r="Z433">
        <v>444951657</v>
      </c>
      <c r="AA433">
        <v>201698667</v>
      </c>
      <c r="AB433">
        <v>207315950</v>
      </c>
      <c r="AL433">
        <v>281087562</v>
      </c>
      <c r="AM433">
        <v>281087562</v>
      </c>
      <c r="AN433">
        <v>146370698</v>
      </c>
      <c r="AO433">
        <v>63207360</v>
      </c>
      <c r="AP433">
        <v>11014101646</v>
      </c>
      <c r="AQ433">
        <v>11014101646</v>
      </c>
      <c r="AR433">
        <v>146370698</v>
      </c>
      <c r="AS433">
        <v>276193225</v>
      </c>
      <c r="AT433">
        <v>7805326486</v>
      </c>
      <c r="AU433">
        <v>7805326486</v>
      </c>
      <c r="AV433">
        <v>6521056851</v>
      </c>
      <c r="AW433">
        <v>317104290</v>
      </c>
      <c r="AX433">
        <v>317104290</v>
      </c>
      <c r="AY433">
        <v>3504566117</v>
      </c>
      <c r="BA433">
        <v>0</v>
      </c>
      <c r="BB433">
        <v>0</v>
      </c>
      <c r="BC433">
        <v>11014101646</v>
      </c>
      <c r="BD433">
        <v>11014101646</v>
      </c>
      <c r="BE433">
        <v>0</v>
      </c>
      <c r="BF433">
        <v>0</v>
      </c>
      <c r="BG433">
        <v>0</v>
      </c>
      <c r="BH433">
        <v>378231729</v>
      </c>
      <c r="BJ433">
        <v>3504566117</v>
      </c>
      <c r="BK433">
        <v>3149065008</v>
      </c>
      <c r="BL433">
        <v>3149065008</v>
      </c>
      <c r="BM433">
        <v>3504566117</v>
      </c>
      <c r="BP433">
        <v>0</v>
      </c>
      <c r="BQ433">
        <v>0</v>
      </c>
      <c r="BR433">
        <v>46254417</v>
      </c>
      <c r="BS433">
        <v>63207360</v>
      </c>
    </row>
    <row r="434" spans="1:71">
      <c r="A434" t="s">
        <v>731</v>
      </c>
      <c r="B434" t="s">
        <v>18</v>
      </c>
      <c r="C434">
        <v>2009</v>
      </c>
      <c r="D434" t="s">
        <v>215</v>
      </c>
      <c r="E434">
        <v>3</v>
      </c>
      <c r="F434" t="s">
        <v>216</v>
      </c>
      <c r="G434" t="s">
        <v>729</v>
      </c>
      <c r="H434">
        <v>1768909185</v>
      </c>
      <c r="I434">
        <v>707194681</v>
      </c>
      <c r="J434">
        <v>1551687125</v>
      </c>
      <c r="K434">
        <v>1551687125</v>
      </c>
      <c r="L434">
        <v>1378349446</v>
      </c>
      <c r="M434">
        <v>4170801060</v>
      </c>
      <c r="N434">
        <v>2691094857</v>
      </c>
      <c r="O434">
        <v>2839660112</v>
      </c>
      <c r="P434">
        <v>2839660112</v>
      </c>
      <c r="Q434">
        <v>0</v>
      </c>
      <c r="R434">
        <v>3131684954</v>
      </c>
      <c r="S434">
        <v>876185561</v>
      </c>
      <c r="T434">
        <v>876185561</v>
      </c>
      <c r="U434">
        <v>756746357</v>
      </c>
      <c r="V434">
        <v>920264735</v>
      </c>
      <c r="W434">
        <v>756746357</v>
      </c>
      <c r="X434">
        <v>876185561</v>
      </c>
      <c r="Y434">
        <v>756746357</v>
      </c>
      <c r="Z434">
        <v>920264735</v>
      </c>
      <c r="AA434">
        <v>213999244</v>
      </c>
      <c r="AB434">
        <v>117421400</v>
      </c>
      <c r="AL434">
        <v>453676318</v>
      </c>
      <c r="AM434">
        <v>453676318</v>
      </c>
      <c r="AN434">
        <v>380837136</v>
      </c>
      <c r="AO434">
        <v>101295044</v>
      </c>
      <c r="AP434">
        <v>5528307674</v>
      </c>
      <c r="AQ434">
        <v>5528307674</v>
      </c>
      <c r="AR434">
        <v>380837136</v>
      </c>
      <c r="AS434">
        <v>169138161</v>
      </c>
      <c r="AT434">
        <v>3188611811</v>
      </c>
      <c r="AU434">
        <v>3188611811</v>
      </c>
      <c r="AV434">
        <v>3062644221</v>
      </c>
      <c r="AW434">
        <v>297718036</v>
      </c>
      <c r="AX434">
        <v>297718036</v>
      </c>
      <c r="AY434">
        <v>2341058611</v>
      </c>
      <c r="BA434">
        <v>0</v>
      </c>
      <c r="BB434">
        <v>0</v>
      </c>
      <c r="BC434">
        <v>5528307674</v>
      </c>
      <c r="BD434">
        <v>5528307674</v>
      </c>
      <c r="BE434">
        <v>0</v>
      </c>
      <c r="BF434">
        <v>0</v>
      </c>
      <c r="BG434">
        <v>0</v>
      </c>
      <c r="BH434">
        <v>239420958</v>
      </c>
      <c r="BJ434">
        <v>2341058611</v>
      </c>
      <c r="BK434">
        <v>1790237654</v>
      </c>
      <c r="BL434">
        <v>1790237654</v>
      </c>
      <c r="BM434">
        <v>2341058611</v>
      </c>
      <c r="BP434">
        <v>0</v>
      </c>
      <c r="BQ434">
        <v>0</v>
      </c>
      <c r="BR434">
        <v>212497092</v>
      </c>
      <c r="BS434">
        <v>101295044</v>
      </c>
    </row>
    <row r="435" spans="1:71">
      <c r="A435" t="s">
        <v>732</v>
      </c>
      <c r="B435" t="s">
        <v>19</v>
      </c>
      <c r="C435">
        <v>2009</v>
      </c>
      <c r="D435" t="s">
        <v>218</v>
      </c>
      <c r="E435">
        <v>3</v>
      </c>
      <c r="F435" t="s">
        <v>219</v>
      </c>
      <c r="G435" t="s">
        <v>729</v>
      </c>
      <c r="H435">
        <v>859294225</v>
      </c>
      <c r="I435">
        <v>252245796</v>
      </c>
      <c r="J435">
        <v>1371304330</v>
      </c>
      <c r="K435">
        <v>1371304330</v>
      </c>
      <c r="L435">
        <v>1334843589</v>
      </c>
      <c r="M435">
        <v>1102046207</v>
      </c>
      <c r="N435">
        <v>721051034</v>
      </c>
      <c r="O435">
        <v>1525852627</v>
      </c>
      <c r="P435">
        <v>1525852627</v>
      </c>
      <c r="Q435">
        <v>0</v>
      </c>
      <c r="R435">
        <v>1587223847</v>
      </c>
      <c r="S435">
        <v>286830758</v>
      </c>
      <c r="T435">
        <v>286830758</v>
      </c>
      <c r="U435">
        <v>152156595</v>
      </c>
      <c r="V435">
        <v>169535075</v>
      </c>
      <c r="W435">
        <v>152156595</v>
      </c>
      <c r="X435">
        <v>286830758</v>
      </c>
      <c r="Y435">
        <v>152156595</v>
      </c>
      <c r="Z435">
        <v>169535075</v>
      </c>
      <c r="AA435">
        <v>162684771</v>
      </c>
      <c r="AB435">
        <v>82274410</v>
      </c>
      <c r="AL435">
        <v>52656883</v>
      </c>
      <c r="AM435">
        <v>52656883</v>
      </c>
      <c r="AN435">
        <v>103460145</v>
      </c>
      <c r="AO435">
        <v>68457141</v>
      </c>
      <c r="AP435">
        <v>2989542438</v>
      </c>
      <c r="AQ435">
        <v>2989542438</v>
      </c>
      <c r="AR435">
        <v>103460145</v>
      </c>
      <c r="AS435">
        <v>61782561</v>
      </c>
      <c r="AT435">
        <v>2114664669</v>
      </c>
      <c r="AU435">
        <v>2114664669</v>
      </c>
      <c r="AV435">
        <v>2040182646</v>
      </c>
      <c r="AW435">
        <v>187704558</v>
      </c>
      <c r="AX435">
        <v>187704558</v>
      </c>
      <c r="AY435">
        <v>1399564580</v>
      </c>
      <c r="BA435">
        <v>0</v>
      </c>
      <c r="BB435">
        <v>0</v>
      </c>
      <c r="BC435">
        <v>2989542438</v>
      </c>
      <c r="BD435">
        <v>2989542438</v>
      </c>
      <c r="BE435">
        <v>0</v>
      </c>
      <c r="BF435">
        <v>0</v>
      </c>
      <c r="BG435">
        <v>0</v>
      </c>
      <c r="BH435">
        <v>145382419</v>
      </c>
      <c r="BJ435">
        <v>1399564580</v>
      </c>
      <c r="BK435">
        <v>1292519390</v>
      </c>
      <c r="BL435">
        <v>1292519390</v>
      </c>
      <c r="BM435">
        <v>1399564580</v>
      </c>
      <c r="BP435">
        <v>0</v>
      </c>
      <c r="BQ435">
        <v>0</v>
      </c>
      <c r="BR435">
        <v>29723124</v>
      </c>
      <c r="BS435">
        <v>68457141</v>
      </c>
    </row>
    <row r="436" spans="1:71">
      <c r="A436" t="s">
        <v>733</v>
      </c>
      <c r="B436" t="s">
        <v>20</v>
      </c>
      <c r="C436">
        <v>2009</v>
      </c>
      <c r="D436" t="s">
        <v>215</v>
      </c>
      <c r="E436">
        <v>2</v>
      </c>
      <c r="F436" t="s">
        <v>221</v>
      </c>
      <c r="G436" t="s">
        <v>729</v>
      </c>
      <c r="H436">
        <v>1555174446</v>
      </c>
      <c r="I436">
        <v>473829788</v>
      </c>
      <c r="J436">
        <v>1497662964</v>
      </c>
      <c r="K436">
        <v>1497662964</v>
      </c>
      <c r="L436">
        <v>1388565880</v>
      </c>
      <c r="M436">
        <v>3502732611</v>
      </c>
      <c r="N436">
        <v>1600258700</v>
      </c>
      <c r="O436">
        <v>2680728935</v>
      </c>
      <c r="P436">
        <v>2680728935</v>
      </c>
      <c r="Q436">
        <v>0</v>
      </c>
      <c r="R436">
        <v>3148479762</v>
      </c>
      <c r="S436">
        <v>607432325</v>
      </c>
      <c r="T436">
        <v>607432325</v>
      </c>
      <c r="U436">
        <v>522556819</v>
      </c>
      <c r="V436">
        <v>938496885</v>
      </c>
      <c r="W436">
        <v>522556819</v>
      </c>
      <c r="X436">
        <v>607432325</v>
      </c>
      <c r="Y436">
        <v>522556819</v>
      </c>
      <c r="Z436">
        <v>938496885</v>
      </c>
      <c r="AA436">
        <v>275829447</v>
      </c>
      <c r="AB436">
        <v>58347350</v>
      </c>
      <c r="AL436">
        <v>195498657</v>
      </c>
      <c r="AM436">
        <v>195498657</v>
      </c>
      <c r="AN436">
        <v>700121745</v>
      </c>
      <c r="AO436">
        <v>51067420</v>
      </c>
      <c r="AP436">
        <v>4748490044</v>
      </c>
      <c r="AQ436">
        <v>4748490044</v>
      </c>
      <c r="AR436">
        <v>700121745</v>
      </c>
      <c r="AS436">
        <v>167084311</v>
      </c>
      <c r="AT436">
        <v>2452110613</v>
      </c>
      <c r="AU436">
        <v>2452110613</v>
      </c>
      <c r="AV436">
        <v>2352685270</v>
      </c>
      <c r="AW436">
        <v>266033256</v>
      </c>
      <c r="AX436">
        <v>266033256</v>
      </c>
      <c r="AY436">
        <v>1564825545</v>
      </c>
      <c r="BA436">
        <v>0</v>
      </c>
      <c r="BB436">
        <v>0</v>
      </c>
      <c r="BC436">
        <v>4748490044</v>
      </c>
      <c r="BD436">
        <v>4748490044</v>
      </c>
      <c r="BE436">
        <v>0</v>
      </c>
      <c r="BF436">
        <v>0</v>
      </c>
      <c r="BG436">
        <v>0</v>
      </c>
      <c r="BH436">
        <v>212139778</v>
      </c>
      <c r="BJ436">
        <v>1564825545</v>
      </c>
      <c r="BK436">
        <v>587126123</v>
      </c>
      <c r="BL436">
        <v>587126123</v>
      </c>
      <c r="BM436">
        <v>1564825545</v>
      </c>
      <c r="BP436">
        <v>0</v>
      </c>
      <c r="BQ436">
        <v>0</v>
      </c>
      <c r="BR436">
        <v>442165085</v>
      </c>
      <c r="BS436">
        <v>51067420</v>
      </c>
    </row>
    <row r="437" spans="1:71">
      <c r="A437" t="s">
        <v>734</v>
      </c>
      <c r="B437" t="s">
        <v>21</v>
      </c>
      <c r="C437">
        <v>2009</v>
      </c>
      <c r="D437" t="s">
        <v>223</v>
      </c>
      <c r="E437">
        <v>2</v>
      </c>
      <c r="F437" t="s">
        <v>224</v>
      </c>
      <c r="G437" t="s">
        <v>729</v>
      </c>
      <c r="H437">
        <v>19702509292</v>
      </c>
      <c r="I437">
        <v>3094359344</v>
      </c>
      <c r="J437">
        <v>5669388393</v>
      </c>
      <c r="K437">
        <v>5669388393</v>
      </c>
      <c r="L437">
        <v>2410208066</v>
      </c>
      <c r="M437">
        <v>15534696379</v>
      </c>
      <c r="N437">
        <v>8184634335</v>
      </c>
      <c r="O437">
        <v>5213298230</v>
      </c>
      <c r="P437">
        <v>5213298230</v>
      </c>
      <c r="Q437">
        <v>0</v>
      </c>
      <c r="R437">
        <v>5887002244</v>
      </c>
      <c r="S437">
        <v>483283638</v>
      </c>
      <c r="T437">
        <v>483283638</v>
      </c>
      <c r="U437">
        <v>1260597547</v>
      </c>
      <c r="V437">
        <v>1521156106</v>
      </c>
      <c r="W437">
        <v>1260597547</v>
      </c>
      <c r="X437">
        <v>483283638</v>
      </c>
      <c r="Y437">
        <v>1260597547</v>
      </c>
      <c r="Z437">
        <v>1521156106</v>
      </c>
      <c r="AA437">
        <v>122805320</v>
      </c>
      <c r="AB437">
        <v>63310356</v>
      </c>
      <c r="AC437">
        <v>0</v>
      </c>
      <c r="AD437">
        <v>0</v>
      </c>
      <c r="AE437">
        <v>0</v>
      </c>
      <c r="AF437">
        <v>0</v>
      </c>
      <c r="AG437">
        <v>0</v>
      </c>
      <c r="AH437">
        <v>0</v>
      </c>
      <c r="AI437">
        <v>0</v>
      </c>
      <c r="AJ437">
        <v>0</v>
      </c>
      <c r="AK437">
        <v>0</v>
      </c>
      <c r="AL437">
        <v>769138604</v>
      </c>
      <c r="AM437">
        <v>769138604</v>
      </c>
      <c r="AN437">
        <v>877170826</v>
      </c>
      <c r="AO437">
        <v>456384294</v>
      </c>
      <c r="AP437">
        <v>23129748113</v>
      </c>
      <c r="AQ437">
        <v>7740418573</v>
      </c>
      <c r="AR437">
        <v>877170826</v>
      </c>
      <c r="AS437">
        <v>595066306</v>
      </c>
      <c r="AT437">
        <v>9436407925</v>
      </c>
      <c r="AU437">
        <v>9436407925</v>
      </c>
      <c r="AV437">
        <v>9478418802</v>
      </c>
      <c r="AW437">
        <v>300298878</v>
      </c>
      <c r="AX437">
        <v>300298878</v>
      </c>
      <c r="AY437">
        <v>17218741358</v>
      </c>
      <c r="AZ437">
        <v>349782117.5</v>
      </c>
      <c r="BA437">
        <v>0</v>
      </c>
      <c r="BB437">
        <v>0</v>
      </c>
      <c r="BC437">
        <v>23129748113</v>
      </c>
      <c r="BD437">
        <v>23129748113</v>
      </c>
      <c r="BE437">
        <v>0</v>
      </c>
      <c r="BF437">
        <v>0</v>
      </c>
      <c r="BG437">
        <v>0</v>
      </c>
      <c r="BH437">
        <v>1316138572</v>
      </c>
      <c r="BI437">
        <v>10486560604</v>
      </c>
      <c r="BJ437">
        <v>17218741358</v>
      </c>
      <c r="BK437">
        <v>594089155</v>
      </c>
      <c r="BL437">
        <v>594089155</v>
      </c>
      <c r="BM437">
        <v>1829411818</v>
      </c>
      <c r="BN437">
        <v>0</v>
      </c>
      <c r="BO437">
        <v>0</v>
      </c>
      <c r="BP437">
        <v>0</v>
      </c>
      <c r="BQ437">
        <v>0</v>
      </c>
      <c r="BR437">
        <v>268047855</v>
      </c>
      <c r="BS437">
        <v>456384294</v>
      </c>
    </row>
    <row r="438" spans="1:71">
      <c r="A438" t="s">
        <v>735</v>
      </c>
      <c r="B438" t="s">
        <v>22</v>
      </c>
      <c r="C438">
        <v>2009</v>
      </c>
      <c r="D438" t="s">
        <v>215</v>
      </c>
      <c r="E438">
        <v>2</v>
      </c>
      <c r="F438" t="s">
        <v>226</v>
      </c>
      <c r="G438" t="s">
        <v>729</v>
      </c>
      <c r="H438">
        <v>940849037</v>
      </c>
      <c r="I438">
        <v>690352078</v>
      </c>
      <c r="J438">
        <v>1388773047</v>
      </c>
      <c r="K438">
        <v>1388773047</v>
      </c>
      <c r="L438">
        <v>1358125646</v>
      </c>
      <c r="M438">
        <v>3259405051</v>
      </c>
      <c r="N438">
        <v>1682016444</v>
      </c>
      <c r="O438">
        <v>2519027205</v>
      </c>
      <c r="P438">
        <v>2519027205</v>
      </c>
      <c r="Q438">
        <v>0</v>
      </c>
      <c r="R438">
        <v>2740492479</v>
      </c>
      <c r="S438">
        <v>361357819</v>
      </c>
      <c r="T438">
        <v>361357819</v>
      </c>
      <c r="U438">
        <v>508977063</v>
      </c>
      <c r="V438">
        <v>640785643</v>
      </c>
      <c r="W438">
        <v>508977063</v>
      </c>
      <c r="X438">
        <v>361357819</v>
      </c>
      <c r="Y438">
        <v>508977063</v>
      </c>
      <c r="Z438">
        <v>640785643</v>
      </c>
      <c r="AA438">
        <v>156001943</v>
      </c>
      <c r="AB438">
        <v>85340690</v>
      </c>
      <c r="AL438">
        <v>94938609</v>
      </c>
      <c r="AM438">
        <v>94938609</v>
      </c>
      <c r="AN438">
        <v>247795373</v>
      </c>
      <c r="AO438">
        <v>56085486</v>
      </c>
      <c r="AP438">
        <v>4203684008</v>
      </c>
      <c r="AQ438">
        <v>4203684008</v>
      </c>
      <c r="AR438">
        <v>247795373</v>
      </c>
      <c r="AS438">
        <v>141174523</v>
      </c>
      <c r="AT438">
        <v>2651756439</v>
      </c>
      <c r="AU438">
        <v>2651756439</v>
      </c>
      <c r="AV438">
        <v>2712451661</v>
      </c>
      <c r="AW438">
        <v>302824287</v>
      </c>
      <c r="AX438">
        <v>302824287</v>
      </c>
      <c r="AY438">
        <v>1790770478</v>
      </c>
      <c r="BA438">
        <v>0</v>
      </c>
      <c r="BB438">
        <v>0</v>
      </c>
      <c r="BC438">
        <v>4203684008</v>
      </c>
      <c r="BD438">
        <v>4203684008</v>
      </c>
      <c r="BE438">
        <v>0</v>
      </c>
      <c r="BF438">
        <v>0</v>
      </c>
      <c r="BG438">
        <v>0</v>
      </c>
      <c r="BH438">
        <v>93200237</v>
      </c>
      <c r="BJ438">
        <v>1790770478</v>
      </c>
      <c r="BK438">
        <v>1155180887</v>
      </c>
      <c r="BL438">
        <v>1155180887</v>
      </c>
      <c r="BM438">
        <v>1790770478</v>
      </c>
      <c r="BP438">
        <v>0</v>
      </c>
      <c r="BQ438">
        <v>0</v>
      </c>
      <c r="BR438">
        <v>154681887</v>
      </c>
      <c r="BS438">
        <v>56085486</v>
      </c>
    </row>
    <row r="439" spans="1:71">
      <c r="A439" t="s">
        <v>736</v>
      </c>
      <c r="B439" t="s">
        <v>23</v>
      </c>
      <c r="C439">
        <v>2009</v>
      </c>
      <c r="D439" t="s">
        <v>228</v>
      </c>
      <c r="E439">
        <v>5</v>
      </c>
      <c r="F439" t="s">
        <v>229</v>
      </c>
      <c r="G439" t="s">
        <v>729</v>
      </c>
      <c r="H439">
        <v>28288677157</v>
      </c>
      <c r="I439">
        <v>6280444495</v>
      </c>
      <c r="J439">
        <v>13639877942</v>
      </c>
      <c r="K439">
        <v>13639877942</v>
      </c>
      <c r="L439">
        <v>9660045243</v>
      </c>
      <c r="M439">
        <v>17252892108</v>
      </c>
      <c r="N439">
        <v>10683786924</v>
      </c>
      <c r="O439">
        <v>10013775070</v>
      </c>
      <c r="P439">
        <v>10013775070</v>
      </c>
      <c r="Q439">
        <v>0</v>
      </c>
      <c r="R439">
        <v>11206904498</v>
      </c>
      <c r="S439">
        <v>1458012205</v>
      </c>
      <c r="T439">
        <v>1458012205</v>
      </c>
      <c r="U439">
        <v>1622987508</v>
      </c>
      <c r="V439">
        <v>2301661769</v>
      </c>
      <c r="W439">
        <v>1622987508</v>
      </c>
      <c r="X439">
        <v>1458012205</v>
      </c>
      <c r="Y439">
        <v>1622987508</v>
      </c>
      <c r="Z439">
        <v>2301661769</v>
      </c>
      <c r="AA439">
        <v>497545978</v>
      </c>
      <c r="AB439">
        <v>234692650</v>
      </c>
      <c r="AC439">
        <v>0</v>
      </c>
      <c r="AD439">
        <v>0</v>
      </c>
      <c r="AE439">
        <v>0</v>
      </c>
      <c r="AF439">
        <v>0</v>
      </c>
      <c r="AG439">
        <v>0</v>
      </c>
      <c r="AH439">
        <v>0</v>
      </c>
      <c r="AI439">
        <v>0</v>
      </c>
      <c r="AJ439">
        <v>0</v>
      </c>
      <c r="AK439">
        <v>0</v>
      </c>
      <c r="AL439">
        <v>714059400</v>
      </c>
      <c r="AM439">
        <v>714059400</v>
      </c>
      <c r="AN439">
        <v>1458843298</v>
      </c>
      <c r="AO439">
        <v>615847073</v>
      </c>
      <c r="AP439">
        <v>32333839218</v>
      </c>
      <c r="AQ439">
        <v>16879853076</v>
      </c>
      <c r="AR439">
        <v>1458843298</v>
      </c>
      <c r="AS439">
        <v>737828956</v>
      </c>
      <c r="AT439">
        <v>15272143540</v>
      </c>
      <c r="AU439">
        <v>15272143540</v>
      </c>
      <c r="AV439">
        <v>15561444590</v>
      </c>
      <c r="AW439">
        <v>1353801991</v>
      </c>
      <c r="AX439">
        <v>1353801991</v>
      </c>
      <c r="AY439">
        <v>21033106702</v>
      </c>
      <c r="AZ439">
        <v>316127107.5</v>
      </c>
      <c r="BA439">
        <v>0</v>
      </c>
      <c r="BB439">
        <v>0</v>
      </c>
      <c r="BC439">
        <v>32333839218</v>
      </c>
      <c r="BD439">
        <v>32333839218</v>
      </c>
      <c r="BE439">
        <v>0</v>
      </c>
      <c r="BF439">
        <v>0</v>
      </c>
      <c r="BG439">
        <v>0</v>
      </c>
      <c r="BH439">
        <v>1778338533</v>
      </c>
      <c r="BI439">
        <v>9691274754</v>
      </c>
      <c r="BJ439">
        <v>21033106702</v>
      </c>
      <c r="BK439">
        <v>4016112998</v>
      </c>
      <c r="BL439">
        <v>4016112998</v>
      </c>
      <c r="BM439">
        <v>5579120560</v>
      </c>
      <c r="BN439">
        <v>0</v>
      </c>
      <c r="BO439">
        <v>0</v>
      </c>
      <c r="BP439">
        <v>0</v>
      </c>
      <c r="BQ439">
        <v>0</v>
      </c>
      <c r="BR439">
        <v>661621865</v>
      </c>
      <c r="BS439">
        <v>615847073</v>
      </c>
    </row>
    <row r="440" spans="1:71">
      <c r="A440" t="s">
        <v>737</v>
      </c>
      <c r="B440" t="s">
        <v>24</v>
      </c>
      <c r="C440">
        <v>2009</v>
      </c>
      <c r="D440" t="s">
        <v>231</v>
      </c>
      <c r="E440">
        <v>5</v>
      </c>
      <c r="F440" t="s">
        <v>232</v>
      </c>
      <c r="G440" t="s">
        <v>729</v>
      </c>
      <c r="H440">
        <v>2543416956</v>
      </c>
      <c r="I440">
        <v>704538571</v>
      </c>
      <c r="J440">
        <v>3834756505</v>
      </c>
      <c r="K440">
        <v>3834756505</v>
      </c>
      <c r="L440">
        <v>3604898233</v>
      </c>
      <c r="M440">
        <v>8676103745</v>
      </c>
      <c r="N440">
        <v>5955610176</v>
      </c>
      <c r="O440">
        <v>6949392726</v>
      </c>
      <c r="P440">
        <v>6949392726</v>
      </c>
      <c r="Q440">
        <v>0</v>
      </c>
      <c r="R440">
        <v>7557622738</v>
      </c>
      <c r="S440">
        <v>1441122184</v>
      </c>
      <c r="T440">
        <v>1441122184</v>
      </c>
      <c r="U440">
        <v>915417064</v>
      </c>
      <c r="V440">
        <v>1496260682</v>
      </c>
      <c r="W440">
        <v>915417064</v>
      </c>
      <c r="X440">
        <v>1441122184</v>
      </c>
      <c r="Y440">
        <v>915417064</v>
      </c>
      <c r="Z440">
        <v>1496260682</v>
      </c>
      <c r="AA440">
        <v>278937401</v>
      </c>
      <c r="AB440">
        <v>218142979</v>
      </c>
      <c r="AL440">
        <v>332272718</v>
      </c>
      <c r="AM440">
        <v>332272718</v>
      </c>
      <c r="AN440">
        <v>864126888</v>
      </c>
      <c r="AO440">
        <v>162433385</v>
      </c>
      <c r="AP440">
        <v>12290187408</v>
      </c>
      <c r="AQ440">
        <v>12290187408</v>
      </c>
      <c r="AR440">
        <v>864126888</v>
      </c>
      <c r="AS440">
        <v>261220952</v>
      </c>
      <c r="AT440">
        <v>7699867581</v>
      </c>
      <c r="AU440">
        <v>7699867581</v>
      </c>
      <c r="AV440">
        <v>7620027637</v>
      </c>
      <c r="AW440">
        <v>851511429</v>
      </c>
      <c r="AX440">
        <v>851511429</v>
      </c>
      <c r="AY440">
        <v>4833558937</v>
      </c>
      <c r="BA440">
        <v>0</v>
      </c>
      <c r="BB440">
        <v>0</v>
      </c>
      <c r="BC440">
        <v>12290187408</v>
      </c>
      <c r="BD440">
        <v>12290187408</v>
      </c>
      <c r="BE440">
        <v>0</v>
      </c>
      <c r="BF440">
        <v>0</v>
      </c>
      <c r="BG440">
        <v>0</v>
      </c>
      <c r="BH440">
        <v>576664597</v>
      </c>
      <c r="BJ440">
        <v>4833558937</v>
      </c>
      <c r="BK440">
        <v>3426035188</v>
      </c>
      <c r="BL440">
        <v>3426035188</v>
      </c>
      <c r="BM440">
        <v>4833558937</v>
      </c>
      <c r="BP440">
        <v>0</v>
      </c>
      <c r="BQ440">
        <v>0</v>
      </c>
      <c r="BR440">
        <v>539208371</v>
      </c>
      <c r="BS440">
        <v>162433385</v>
      </c>
    </row>
    <row r="441" spans="1:71">
      <c r="A441" t="s">
        <v>738</v>
      </c>
      <c r="B441" t="s">
        <v>25</v>
      </c>
      <c r="C441">
        <v>2009</v>
      </c>
      <c r="D441" t="s">
        <v>207</v>
      </c>
      <c r="E441">
        <v>8</v>
      </c>
      <c r="F441" t="s">
        <v>234</v>
      </c>
      <c r="G441" t="s">
        <v>729</v>
      </c>
      <c r="H441">
        <v>90594344901</v>
      </c>
      <c r="I441">
        <v>23207578398</v>
      </c>
      <c r="J441">
        <v>47788851735</v>
      </c>
      <c r="K441">
        <v>47788851735</v>
      </c>
      <c r="L441">
        <v>38961605962</v>
      </c>
      <c r="M441">
        <v>113829651286</v>
      </c>
      <c r="N441">
        <v>48524313541</v>
      </c>
      <c r="O441">
        <v>44247787810</v>
      </c>
      <c r="P441">
        <v>44247787810</v>
      </c>
      <c r="Q441">
        <v>0</v>
      </c>
      <c r="R441">
        <v>58702640713</v>
      </c>
      <c r="S441">
        <v>4638957544</v>
      </c>
      <c r="T441">
        <v>4638957544</v>
      </c>
      <c r="U441">
        <v>20529288884</v>
      </c>
      <c r="V441">
        <v>31092781124</v>
      </c>
      <c r="W441">
        <v>20529288884</v>
      </c>
      <c r="X441">
        <v>4638957544</v>
      </c>
      <c r="Y441">
        <v>20529288884</v>
      </c>
      <c r="Z441">
        <v>31092781124</v>
      </c>
      <c r="AA441">
        <v>3108128510</v>
      </c>
      <c r="AB441">
        <v>757488406</v>
      </c>
      <c r="AC441">
        <v>0</v>
      </c>
      <c r="AD441">
        <v>0</v>
      </c>
      <c r="AE441">
        <v>0</v>
      </c>
      <c r="AF441">
        <v>0</v>
      </c>
      <c r="AG441">
        <v>0</v>
      </c>
      <c r="AH441">
        <v>0</v>
      </c>
      <c r="AI441">
        <v>0</v>
      </c>
      <c r="AJ441">
        <v>0</v>
      </c>
      <c r="AK441">
        <v>0</v>
      </c>
      <c r="AL441">
        <v>5089074311</v>
      </c>
      <c r="AM441">
        <v>5089074311</v>
      </c>
      <c r="AN441">
        <v>17524728437</v>
      </c>
      <c r="AO441">
        <v>4246817423</v>
      </c>
      <c r="AP441">
        <v>120236565629</v>
      </c>
      <c r="AQ441">
        <v>90736161455</v>
      </c>
      <c r="AR441">
        <v>17524728437</v>
      </c>
      <c r="AS441">
        <v>3422177742</v>
      </c>
      <c r="AT441">
        <v>54706309387</v>
      </c>
      <c r="AU441">
        <v>54706309387</v>
      </c>
      <c r="AV441">
        <v>53713002297</v>
      </c>
      <c r="AW441">
        <v>3536818897</v>
      </c>
      <c r="AX441">
        <v>3536818897</v>
      </c>
      <c r="AY441">
        <v>62268359878</v>
      </c>
      <c r="AZ441">
        <v>232813967.5</v>
      </c>
      <c r="BA441">
        <v>0</v>
      </c>
      <c r="BB441">
        <v>0</v>
      </c>
      <c r="BC441">
        <v>120236565629</v>
      </c>
      <c r="BD441">
        <v>120236565629</v>
      </c>
      <c r="BE441">
        <v>0</v>
      </c>
      <c r="BF441">
        <v>0</v>
      </c>
      <c r="BG441">
        <v>0</v>
      </c>
      <c r="BH441">
        <v>4093886161</v>
      </c>
      <c r="BI441">
        <v>20086803615</v>
      </c>
      <c r="BJ441">
        <v>62268359878</v>
      </c>
      <c r="BK441">
        <v>10998533755</v>
      </c>
      <c r="BL441">
        <v>10998533755</v>
      </c>
      <c r="BM441">
        <v>32767955704</v>
      </c>
      <c r="BN441">
        <v>0</v>
      </c>
      <c r="BO441">
        <v>0</v>
      </c>
      <c r="BP441">
        <v>0</v>
      </c>
      <c r="BQ441">
        <v>0</v>
      </c>
      <c r="BR441">
        <v>12310306182</v>
      </c>
      <c r="BS441">
        <v>4246817423</v>
      </c>
    </row>
    <row r="442" spans="1:71">
      <c r="A442" t="s">
        <v>739</v>
      </c>
      <c r="B442" t="s">
        <v>26</v>
      </c>
      <c r="C442">
        <v>2009</v>
      </c>
      <c r="D442" t="s">
        <v>212</v>
      </c>
      <c r="E442">
        <v>2</v>
      </c>
      <c r="F442" t="s">
        <v>236</v>
      </c>
      <c r="G442" t="s">
        <v>729</v>
      </c>
      <c r="H442">
        <v>1380758378</v>
      </c>
      <c r="I442">
        <v>244677689</v>
      </c>
      <c r="J442">
        <v>1232622966</v>
      </c>
      <c r="K442">
        <v>1232622966</v>
      </c>
      <c r="L442">
        <v>1163314834</v>
      </c>
      <c r="M442">
        <v>2477636600</v>
      </c>
      <c r="N442">
        <v>2123726590</v>
      </c>
      <c r="O442">
        <v>2827521041</v>
      </c>
      <c r="P442">
        <v>2827521041</v>
      </c>
      <c r="Q442">
        <v>0</v>
      </c>
      <c r="R442">
        <v>2923362653</v>
      </c>
      <c r="S442">
        <v>594941550</v>
      </c>
      <c r="T442">
        <v>594941550</v>
      </c>
      <c r="U442">
        <v>150927352</v>
      </c>
      <c r="V442">
        <v>161025365</v>
      </c>
      <c r="W442">
        <v>150927352</v>
      </c>
      <c r="X442">
        <v>594941550</v>
      </c>
      <c r="Y442">
        <v>150927352</v>
      </c>
      <c r="Z442">
        <v>161025365</v>
      </c>
      <c r="AA442">
        <v>103321391</v>
      </c>
      <c r="AB442">
        <v>56678450</v>
      </c>
      <c r="AL442">
        <v>253528196</v>
      </c>
      <c r="AM442">
        <v>253528196</v>
      </c>
      <c r="AN442">
        <v>90321157</v>
      </c>
      <c r="AO442">
        <v>15272000</v>
      </c>
      <c r="AP442">
        <v>4101444127</v>
      </c>
      <c r="AQ442">
        <v>4101444127</v>
      </c>
      <c r="AR442">
        <v>90321157</v>
      </c>
      <c r="AS442">
        <v>110055273</v>
      </c>
      <c r="AT442">
        <v>2969178392</v>
      </c>
      <c r="AU442">
        <v>2969178392</v>
      </c>
      <c r="AV442">
        <v>2954629496</v>
      </c>
      <c r="AW442">
        <v>218369567</v>
      </c>
      <c r="AX442">
        <v>218369567</v>
      </c>
      <c r="AY442">
        <v>1084476918</v>
      </c>
      <c r="BA442">
        <v>0</v>
      </c>
      <c r="BB442">
        <v>0</v>
      </c>
      <c r="BC442">
        <v>4101444127</v>
      </c>
      <c r="BD442">
        <v>4101444127</v>
      </c>
      <c r="BE442">
        <v>0</v>
      </c>
      <c r="BF442">
        <v>0</v>
      </c>
      <c r="BG442">
        <v>0</v>
      </c>
      <c r="BH442">
        <v>141714590</v>
      </c>
      <c r="BJ442">
        <v>1084476918</v>
      </c>
      <c r="BK442">
        <v>909076620</v>
      </c>
      <c r="BL442">
        <v>909076620</v>
      </c>
      <c r="BM442">
        <v>1084476918</v>
      </c>
      <c r="BP442">
        <v>0</v>
      </c>
      <c r="BQ442">
        <v>0</v>
      </c>
      <c r="BR442">
        <v>13750000</v>
      </c>
      <c r="BS442">
        <v>15272000</v>
      </c>
    </row>
    <row r="443" spans="1:71">
      <c r="A443" t="s">
        <v>740</v>
      </c>
      <c r="B443" t="s">
        <v>27</v>
      </c>
      <c r="C443">
        <v>2009</v>
      </c>
      <c r="D443" t="s">
        <v>228</v>
      </c>
      <c r="E443">
        <v>4</v>
      </c>
      <c r="F443" t="s">
        <v>238</v>
      </c>
      <c r="G443" t="s">
        <v>729</v>
      </c>
      <c r="H443">
        <v>20449498240</v>
      </c>
      <c r="I443">
        <v>4042431104</v>
      </c>
      <c r="J443">
        <v>9896520817</v>
      </c>
      <c r="K443">
        <v>9896520817</v>
      </c>
      <c r="L443">
        <v>6653263565</v>
      </c>
      <c r="M443">
        <v>11494885988</v>
      </c>
      <c r="N443">
        <v>6537259133</v>
      </c>
      <c r="O443">
        <v>8922752790</v>
      </c>
      <c r="P443">
        <v>8922752790</v>
      </c>
      <c r="Q443">
        <v>0</v>
      </c>
      <c r="R443">
        <v>10144130099</v>
      </c>
      <c r="S443">
        <v>1108216404</v>
      </c>
      <c r="T443">
        <v>1108216404</v>
      </c>
      <c r="U443">
        <v>1426006992</v>
      </c>
      <c r="V443">
        <v>1823587014</v>
      </c>
      <c r="W443">
        <v>1426006992</v>
      </c>
      <c r="X443">
        <v>1108216404</v>
      </c>
      <c r="Y443">
        <v>1426006992</v>
      </c>
      <c r="Z443">
        <v>1823587014</v>
      </c>
      <c r="AA443">
        <v>440954939</v>
      </c>
      <c r="AB443">
        <v>192109166</v>
      </c>
      <c r="AC443">
        <v>0</v>
      </c>
      <c r="AD443">
        <v>0</v>
      </c>
      <c r="AE443">
        <v>0</v>
      </c>
      <c r="AF443">
        <v>0</v>
      </c>
      <c r="AG443">
        <v>0</v>
      </c>
      <c r="AH443">
        <v>0</v>
      </c>
      <c r="AI443">
        <v>0</v>
      </c>
      <c r="AJ443">
        <v>0</v>
      </c>
      <c r="AK443">
        <v>0</v>
      </c>
      <c r="AL443">
        <v>969463117</v>
      </c>
      <c r="AM443">
        <v>969463117</v>
      </c>
      <c r="AN443">
        <v>1139770345</v>
      </c>
      <c r="AO443">
        <v>595814189</v>
      </c>
      <c r="AP443">
        <v>28064833500</v>
      </c>
      <c r="AQ443">
        <v>14688886158</v>
      </c>
      <c r="AR443">
        <v>1139770345</v>
      </c>
      <c r="AS443">
        <v>769584772</v>
      </c>
      <c r="AT443">
        <v>13903305894</v>
      </c>
      <c r="AU443">
        <v>13903305894</v>
      </c>
      <c r="AV443">
        <v>13843828255</v>
      </c>
      <c r="AW443">
        <v>862078301</v>
      </c>
      <c r="AX443">
        <v>862078301</v>
      </c>
      <c r="AY443">
        <v>17905173502</v>
      </c>
      <c r="AZ443">
        <v>322930985</v>
      </c>
      <c r="BA443">
        <v>0</v>
      </c>
      <c r="BB443">
        <v>0</v>
      </c>
      <c r="BC443">
        <v>28064833500</v>
      </c>
      <c r="BD443">
        <v>28064833500</v>
      </c>
      <c r="BE443">
        <v>0</v>
      </c>
      <c r="BF443">
        <v>0</v>
      </c>
      <c r="BG443">
        <v>0</v>
      </c>
      <c r="BH443">
        <v>1267810832</v>
      </c>
      <c r="BI443">
        <v>9692565632</v>
      </c>
      <c r="BJ443">
        <v>17905173502</v>
      </c>
      <c r="BK443">
        <v>2983708424</v>
      </c>
      <c r="BL443">
        <v>2983708424</v>
      </c>
      <c r="BM443">
        <v>4529226160</v>
      </c>
      <c r="BN443">
        <v>0</v>
      </c>
      <c r="BO443">
        <v>0</v>
      </c>
      <c r="BP443">
        <v>0</v>
      </c>
      <c r="BQ443">
        <v>0</v>
      </c>
      <c r="BR443">
        <v>445143904</v>
      </c>
      <c r="BS443">
        <v>595814189</v>
      </c>
    </row>
    <row r="444" spans="1:71">
      <c r="A444" t="s">
        <v>741</v>
      </c>
      <c r="B444" t="s">
        <v>28</v>
      </c>
      <c r="C444">
        <v>2009</v>
      </c>
      <c r="D444" t="s">
        <v>228</v>
      </c>
      <c r="E444">
        <v>6</v>
      </c>
      <c r="F444" t="s">
        <v>240</v>
      </c>
      <c r="G444" t="s">
        <v>729</v>
      </c>
      <c r="H444">
        <v>25901220409</v>
      </c>
      <c r="I444">
        <v>3117166773</v>
      </c>
      <c r="J444">
        <v>12703192344</v>
      </c>
      <c r="K444">
        <v>12703192344</v>
      </c>
      <c r="L444">
        <v>9632788908</v>
      </c>
      <c r="M444">
        <v>16864185611</v>
      </c>
      <c r="N444">
        <v>9428016453</v>
      </c>
      <c r="O444">
        <v>11891859816</v>
      </c>
      <c r="P444">
        <v>11891859816</v>
      </c>
      <c r="Q444">
        <v>0</v>
      </c>
      <c r="R444">
        <v>13202599809</v>
      </c>
      <c r="S444">
        <v>1755708635</v>
      </c>
      <c r="T444">
        <v>1755708635</v>
      </c>
      <c r="U444">
        <v>2016660853</v>
      </c>
      <c r="V444">
        <v>2889410225</v>
      </c>
      <c r="W444">
        <v>2016660853</v>
      </c>
      <c r="X444">
        <v>1755708635</v>
      </c>
      <c r="Y444">
        <v>2016660853</v>
      </c>
      <c r="Z444">
        <v>2889410225</v>
      </c>
      <c r="AA444">
        <v>458425087</v>
      </c>
      <c r="AB444">
        <v>347064860</v>
      </c>
      <c r="AC444">
        <v>0</v>
      </c>
      <c r="AD444">
        <v>0</v>
      </c>
      <c r="AE444">
        <v>0</v>
      </c>
      <c r="AF444">
        <v>0</v>
      </c>
      <c r="AG444">
        <v>0</v>
      </c>
      <c r="AH444">
        <v>0</v>
      </c>
      <c r="AI444">
        <v>0</v>
      </c>
      <c r="AJ444">
        <v>0</v>
      </c>
      <c r="AK444">
        <v>0</v>
      </c>
      <c r="AL444">
        <v>1401443345</v>
      </c>
      <c r="AM444">
        <v>1401443345</v>
      </c>
      <c r="AN444">
        <v>1598194470</v>
      </c>
      <c r="AO444">
        <v>639917828</v>
      </c>
      <c r="AP444">
        <v>33172162615</v>
      </c>
      <c r="AQ444">
        <v>20731699221</v>
      </c>
      <c r="AR444">
        <v>1598194470</v>
      </c>
      <c r="AS444">
        <v>811132507</v>
      </c>
      <c r="AT444">
        <v>17914851489</v>
      </c>
      <c r="AU444">
        <v>17914851489</v>
      </c>
      <c r="AV444">
        <v>17489493703</v>
      </c>
      <c r="AW444">
        <v>1187537881</v>
      </c>
      <c r="AX444">
        <v>1187537881</v>
      </c>
      <c r="AY444">
        <v>19731026879</v>
      </c>
      <c r="AZ444">
        <v>100348061</v>
      </c>
      <c r="BA444">
        <v>0</v>
      </c>
      <c r="BB444">
        <v>0</v>
      </c>
      <c r="BC444">
        <v>33172162615</v>
      </c>
      <c r="BD444">
        <v>33172162615</v>
      </c>
      <c r="BE444">
        <v>0</v>
      </c>
      <c r="BF444">
        <v>0</v>
      </c>
      <c r="BG444">
        <v>0</v>
      </c>
      <c r="BH444">
        <v>1653745516</v>
      </c>
      <c r="BI444">
        <v>8765424477</v>
      </c>
      <c r="BJ444">
        <v>19731026879</v>
      </c>
      <c r="BK444">
        <v>5150179293</v>
      </c>
      <c r="BL444">
        <v>5150179293</v>
      </c>
      <c r="BM444">
        <v>7290563485</v>
      </c>
      <c r="BN444">
        <v>0</v>
      </c>
      <c r="BO444">
        <v>0</v>
      </c>
      <c r="BP444">
        <v>0</v>
      </c>
      <c r="BQ444">
        <v>0</v>
      </c>
      <c r="BR444">
        <v>775356691</v>
      </c>
      <c r="BS444">
        <v>639917828</v>
      </c>
    </row>
    <row r="445" spans="1:71">
      <c r="A445" t="s">
        <v>742</v>
      </c>
      <c r="B445" t="s">
        <v>29</v>
      </c>
      <c r="C445">
        <v>2009</v>
      </c>
      <c r="D445" t="s">
        <v>231</v>
      </c>
      <c r="E445">
        <v>4</v>
      </c>
      <c r="F445" t="s">
        <v>242</v>
      </c>
      <c r="G445" t="s">
        <v>729</v>
      </c>
      <c r="H445">
        <v>1543993695</v>
      </c>
      <c r="I445">
        <v>611717882</v>
      </c>
      <c r="J445">
        <v>1936772139</v>
      </c>
      <c r="K445">
        <v>1936772139</v>
      </c>
      <c r="L445">
        <v>1900299843</v>
      </c>
      <c r="M445">
        <v>3768350579</v>
      </c>
      <c r="N445">
        <v>2863834379</v>
      </c>
      <c r="O445">
        <v>3441159508</v>
      </c>
      <c r="P445">
        <v>3441159508</v>
      </c>
      <c r="Q445">
        <v>0</v>
      </c>
      <c r="R445">
        <v>3734682457</v>
      </c>
      <c r="S445">
        <v>1118189583</v>
      </c>
      <c r="T445">
        <v>1118189583</v>
      </c>
      <c r="U445">
        <v>378423401</v>
      </c>
      <c r="V445">
        <v>484620164</v>
      </c>
      <c r="W445">
        <v>378423401</v>
      </c>
      <c r="X445">
        <v>1118189583</v>
      </c>
      <c r="Y445">
        <v>378423401</v>
      </c>
      <c r="Z445">
        <v>484620164</v>
      </c>
      <c r="AA445">
        <v>135564235</v>
      </c>
      <c r="AB445">
        <v>171652694</v>
      </c>
      <c r="AL445">
        <v>246001520</v>
      </c>
      <c r="AM445">
        <v>246001520</v>
      </c>
      <c r="AN445">
        <v>228669516</v>
      </c>
      <c r="AO445">
        <v>81393086</v>
      </c>
      <c r="AP445">
        <v>6661072856</v>
      </c>
      <c r="AQ445">
        <v>6661072856</v>
      </c>
      <c r="AR445">
        <v>228669516</v>
      </c>
      <c r="AS445">
        <v>143131023</v>
      </c>
      <c r="AT445">
        <v>4515059989</v>
      </c>
      <c r="AU445">
        <v>4515059989</v>
      </c>
      <c r="AV445">
        <v>4718233429</v>
      </c>
      <c r="AW445">
        <v>349322918</v>
      </c>
      <c r="AX445">
        <v>349322918</v>
      </c>
      <c r="AY445">
        <v>2925033986</v>
      </c>
      <c r="BA445">
        <v>0</v>
      </c>
      <c r="BB445">
        <v>0</v>
      </c>
      <c r="BC445">
        <v>6661072856</v>
      </c>
      <c r="BD445">
        <v>6661072856</v>
      </c>
      <c r="BE445">
        <v>0</v>
      </c>
      <c r="BF445">
        <v>0</v>
      </c>
      <c r="BG445">
        <v>0</v>
      </c>
      <c r="BH445">
        <v>177360154</v>
      </c>
      <c r="BJ445">
        <v>2925033986</v>
      </c>
      <c r="BK445">
        <v>2573797680</v>
      </c>
      <c r="BL445">
        <v>2573797680</v>
      </c>
      <c r="BM445">
        <v>2925033986</v>
      </c>
      <c r="BP445">
        <v>0</v>
      </c>
      <c r="BQ445">
        <v>0</v>
      </c>
      <c r="BR445">
        <v>121167578</v>
      </c>
      <c r="BS445">
        <v>81393086</v>
      </c>
    </row>
    <row r="446" spans="1:71">
      <c r="A446" t="s">
        <v>743</v>
      </c>
      <c r="B446" t="s">
        <v>30</v>
      </c>
      <c r="C446">
        <v>2009</v>
      </c>
      <c r="D446" t="s">
        <v>231</v>
      </c>
      <c r="E446">
        <v>5</v>
      </c>
      <c r="F446" t="s">
        <v>244</v>
      </c>
      <c r="G446" t="s">
        <v>729</v>
      </c>
      <c r="H446">
        <v>2936885301</v>
      </c>
      <c r="I446">
        <v>1185653454</v>
      </c>
      <c r="J446">
        <v>3739452167</v>
      </c>
      <c r="K446">
        <v>3739452167</v>
      </c>
      <c r="L446">
        <v>3571733280</v>
      </c>
      <c r="M446">
        <v>8042428124</v>
      </c>
      <c r="N446">
        <v>5797725616</v>
      </c>
      <c r="O446">
        <v>7178025097</v>
      </c>
      <c r="P446">
        <v>7178025097</v>
      </c>
      <c r="Q446">
        <v>0</v>
      </c>
      <c r="R446">
        <v>7865429216</v>
      </c>
      <c r="S446">
        <v>1682094678</v>
      </c>
      <c r="T446">
        <v>1682094678</v>
      </c>
      <c r="U446">
        <v>904162658</v>
      </c>
      <c r="V446">
        <v>1490094016</v>
      </c>
      <c r="W446">
        <v>904162658</v>
      </c>
      <c r="X446">
        <v>1682094678</v>
      </c>
      <c r="Y446">
        <v>904162658</v>
      </c>
      <c r="Z446">
        <v>1490094016</v>
      </c>
      <c r="AA446">
        <v>370740037</v>
      </c>
      <c r="AB446">
        <v>261478950</v>
      </c>
      <c r="AL446">
        <v>771994041</v>
      </c>
      <c r="AM446">
        <v>771994041</v>
      </c>
      <c r="AN446">
        <v>760509783</v>
      </c>
      <c r="AO446">
        <v>102698128</v>
      </c>
      <c r="AP446">
        <v>14080096720</v>
      </c>
      <c r="AQ446">
        <v>14080096720</v>
      </c>
      <c r="AR446">
        <v>760509783</v>
      </c>
      <c r="AS446">
        <v>315450177</v>
      </c>
      <c r="AT446">
        <v>10019775154</v>
      </c>
      <c r="AU446">
        <v>10019775154</v>
      </c>
      <c r="AV446">
        <v>9565553016</v>
      </c>
      <c r="AW446">
        <v>594463802</v>
      </c>
      <c r="AX446">
        <v>594463802</v>
      </c>
      <c r="AY446">
        <v>6017955159</v>
      </c>
      <c r="BA446">
        <v>0</v>
      </c>
      <c r="BB446">
        <v>0</v>
      </c>
      <c r="BC446">
        <v>14080096720</v>
      </c>
      <c r="BD446">
        <v>14080096720</v>
      </c>
      <c r="BE446">
        <v>0</v>
      </c>
      <c r="BF446">
        <v>0</v>
      </c>
      <c r="BG446">
        <v>0</v>
      </c>
      <c r="BH446">
        <v>114718956</v>
      </c>
      <c r="BJ446">
        <v>6017955159</v>
      </c>
      <c r="BK446">
        <v>4918911020</v>
      </c>
      <c r="BL446">
        <v>4918911020</v>
      </c>
      <c r="BM446">
        <v>6017955159</v>
      </c>
      <c r="BP446">
        <v>0</v>
      </c>
      <c r="BQ446">
        <v>0</v>
      </c>
      <c r="BR446">
        <v>573446893</v>
      </c>
      <c r="BS446">
        <v>102698128</v>
      </c>
    </row>
    <row r="447" spans="1:71">
      <c r="A447" t="s">
        <v>744</v>
      </c>
      <c r="B447" t="s">
        <v>31</v>
      </c>
      <c r="C447">
        <v>2009</v>
      </c>
      <c r="D447" t="s">
        <v>228</v>
      </c>
      <c r="E447">
        <v>7</v>
      </c>
      <c r="F447" t="s">
        <v>246</v>
      </c>
      <c r="G447" t="s">
        <v>729</v>
      </c>
      <c r="H447">
        <v>69696120924</v>
      </c>
      <c r="I447">
        <v>15405456099</v>
      </c>
      <c r="J447">
        <v>26542925876</v>
      </c>
      <c r="K447">
        <v>26542925876</v>
      </c>
      <c r="L447">
        <v>22311572132</v>
      </c>
      <c r="M447">
        <v>48708397568</v>
      </c>
      <c r="N447">
        <v>29656114941</v>
      </c>
      <c r="O447">
        <v>36269794442</v>
      </c>
      <c r="P447">
        <v>36269794442</v>
      </c>
      <c r="Q447">
        <v>0</v>
      </c>
      <c r="R447">
        <v>40142026040</v>
      </c>
      <c r="S447">
        <v>5834016247</v>
      </c>
      <c r="T447">
        <v>5834016247</v>
      </c>
      <c r="U447">
        <v>6642455645</v>
      </c>
      <c r="V447">
        <v>8976429616</v>
      </c>
      <c r="W447">
        <v>6642455645</v>
      </c>
      <c r="X447">
        <v>5834016247</v>
      </c>
      <c r="Y447">
        <v>6642455645</v>
      </c>
      <c r="Z447">
        <v>8976429616</v>
      </c>
      <c r="AA447">
        <v>2395389063</v>
      </c>
      <c r="AB447">
        <v>535881550</v>
      </c>
      <c r="AC447">
        <v>0</v>
      </c>
      <c r="AD447">
        <v>0</v>
      </c>
      <c r="AE447">
        <v>0</v>
      </c>
      <c r="AF447">
        <v>0</v>
      </c>
      <c r="AG447">
        <v>0</v>
      </c>
      <c r="AH447">
        <v>0</v>
      </c>
      <c r="AI447">
        <v>0</v>
      </c>
      <c r="AJ447">
        <v>0</v>
      </c>
      <c r="AK447">
        <v>0</v>
      </c>
      <c r="AL447">
        <v>3171064311</v>
      </c>
      <c r="AM447">
        <v>3171064311</v>
      </c>
      <c r="AN447">
        <v>5337778337</v>
      </c>
      <c r="AO447">
        <v>1815105306</v>
      </c>
      <c r="AP447">
        <v>77161875624</v>
      </c>
      <c r="AQ447">
        <v>57685761307</v>
      </c>
      <c r="AR447">
        <v>5337778337</v>
      </c>
      <c r="AS447">
        <v>1958157541</v>
      </c>
      <c r="AT447">
        <v>41173976207</v>
      </c>
      <c r="AU447">
        <v>41173976207</v>
      </c>
      <c r="AV447">
        <v>41218862194</v>
      </c>
      <c r="AW447">
        <v>2771160854</v>
      </c>
      <c r="AX447">
        <v>2771160854</v>
      </c>
      <c r="AY447">
        <v>36518562802</v>
      </c>
      <c r="AZ447">
        <v>191102810.5</v>
      </c>
      <c r="BA447">
        <v>0</v>
      </c>
      <c r="BB447">
        <v>0</v>
      </c>
      <c r="BC447">
        <v>77161875624</v>
      </c>
      <c r="BD447">
        <v>77161875624</v>
      </c>
      <c r="BE447">
        <v>0</v>
      </c>
      <c r="BF447">
        <v>0</v>
      </c>
      <c r="BG447">
        <v>0</v>
      </c>
      <c r="BH447">
        <v>4235598049</v>
      </c>
      <c r="BI447">
        <v>12420999732</v>
      </c>
      <c r="BJ447">
        <v>36518562802</v>
      </c>
      <c r="BK447">
        <v>10476249307</v>
      </c>
      <c r="BL447">
        <v>10476249307</v>
      </c>
      <c r="BM447">
        <v>17042448485</v>
      </c>
      <c r="BN447">
        <v>0</v>
      </c>
      <c r="BO447">
        <v>0</v>
      </c>
      <c r="BP447">
        <v>0</v>
      </c>
      <c r="BQ447">
        <v>0</v>
      </c>
      <c r="BR447">
        <v>2870090932</v>
      </c>
      <c r="BS447">
        <v>1815105306</v>
      </c>
    </row>
    <row r="448" spans="1:71">
      <c r="A448" t="s">
        <v>745</v>
      </c>
      <c r="B448" t="s">
        <v>32</v>
      </c>
      <c r="C448">
        <v>2009</v>
      </c>
      <c r="D448" t="s">
        <v>215</v>
      </c>
      <c r="E448">
        <v>1</v>
      </c>
      <c r="F448" t="s">
        <v>248</v>
      </c>
      <c r="G448" t="s">
        <v>729</v>
      </c>
      <c r="H448">
        <v>550521703</v>
      </c>
      <c r="I448">
        <v>217198233</v>
      </c>
      <c r="J448">
        <v>773179933</v>
      </c>
      <c r="K448">
        <v>773179933</v>
      </c>
      <c r="L448">
        <v>748682079</v>
      </c>
      <c r="M448">
        <v>1134726832</v>
      </c>
      <c r="N448">
        <v>770494861</v>
      </c>
      <c r="O448">
        <v>2480616356</v>
      </c>
      <c r="P448">
        <v>2480616356</v>
      </c>
      <c r="Q448">
        <v>0</v>
      </c>
      <c r="R448">
        <v>2627472427</v>
      </c>
      <c r="S448">
        <v>642390799</v>
      </c>
      <c r="T448">
        <v>642390799</v>
      </c>
      <c r="U448">
        <v>235123001</v>
      </c>
      <c r="V448">
        <v>241384301</v>
      </c>
      <c r="W448">
        <v>235123001</v>
      </c>
      <c r="X448">
        <v>642390799</v>
      </c>
      <c r="Y448">
        <v>235123001</v>
      </c>
      <c r="Z448">
        <v>241384301</v>
      </c>
      <c r="AA448">
        <v>57236872</v>
      </c>
      <c r="AB448">
        <v>70859550</v>
      </c>
      <c r="AL448">
        <v>123565726</v>
      </c>
      <c r="AM448">
        <v>123565726</v>
      </c>
      <c r="AN448">
        <v>31620160</v>
      </c>
      <c r="AO448">
        <v>11273200</v>
      </c>
      <c r="AP448">
        <v>3030205079</v>
      </c>
      <c r="AQ448">
        <v>2920716628</v>
      </c>
      <c r="AR448">
        <v>31620160</v>
      </c>
      <c r="AS448">
        <v>46937535</v>
      </c>
      <c r="AT448">
        <v>1799644781</v>
      </c>
      <c r="AU448">
        <v>1799644781</v>
      </c>
      <c r="AV448">
        <v>1941476279</v>
      </c>
      <c r="AW448">
        <v>193677819</v>
      </c>
      <c r="AX448">
        <v>193677819</v>
      </c>
      <c r="AY448">
        <v>383492454</v>
      </c>
      <c r="BA448">
        <v>0</v>
      </c>
      <c r="BB448">
        <v>0</v>
      </c>
      <c r="BC448">
        <v>3030205079</v>
      </c>
      <c r="BD448">
        <v>3030205079</v>
      </c>
      <c r="BE448">
        <v>0</v>
      </c>
      <c r="BF448">
        <v>0</v>
      </c>
      <c r="BG448">
        <v>0</v>
      </c>
      <c r="BH448">
        <v>162021822</v>
      </c>
      <c r="BJ448">
        <v>383492454</v>
      </c>
      <c r="BK448">
        <v>180079830</v>
      </c>
      <c r="BL448">
        <v>180079830</v>
      </c>
      <c r="BM448">
        <v>274004003</v>
      </c>
      <c r="BP448">
        <v>0</v>
      </c>
      <c r="BQ448">
        <v>0</v>
      </c>
      <c r="BR448">
        <v>6184500</v>
      </c>
      <c r="BS448">
        <v>11273200</v>
      </c>
    </row>
    <row r="449" spans="1:71">
      <c r="A449" t="s">
        <v>746</v>
      </c>
      <c r="B449" t="s">
        <v>33</v>
      </c>
      <c r="C449">
        <v>2009</v>
      </c>
      <c r="D449" t="s">
        <v>231</v>
      </c>
      <c r="E449">
        <v>4</v>
      </c>
      <c r="F449" t="s">
        <v>250</v>
      </c>
      <c r="G449" t="s">
        <v>729</v>
      </c>
      <c r="H449">
        <v>2939742408</v>
      </c>
      <c r="I449">
        <v>338407624</v>
      </c>
      <c r="J449">
        <v>2431770507</v>
      </c>
      <c r="K449">
        <v>2431770507</v>
      </c>
      <c r="L449">
        <v>2370651693</v>
      </c>
      <c r="M449">
        <v>6825535555</v>
      </c>
      <c r="N449">
        <v>4963150978</v>
      </c>
      <c r="O449">
        <v>5802733758</v>
      </c>
      <c r="P449">
        <v>5802733758</v>
      </c>
      <c r="Q449">
        <v>0</v>
      </c>
      <c r="R449">
        <v>6237767360</v>
      </c>
      <c r="S449">
        <v>1435689914</v>
      </c>
      <c r="T449">
        <v>1435689914</v>
      </c>
      <c r="U449">
        <v>836574666</v>
      </c>
      <c r="V449">
        <v>1122333246</v>
      </c>
      <c r="W449">
        <v>836574666</v>
      </c>
      <c r="X449">
        <v>1435689914</v>
      </c>
      <c r="Y449">
        <v>836574666</v>
      </c>
      <c r="Z449">
        <v>1122333246</v>
      </c>
      <c r="AA449">
        <v>218278812</v>
      </c>
      <c r="AB449">
        <v>184611900</v>
      </c>
      <c r="AL449">
        <v>424593021</v>
      </c>
      <c r="AM449">
        <v>424593021</v>
      </c>
      <c r="AN449">
        <v>666997166</v>
      </c>
      <c r="AO449">
        <v>209463299</v>
      </c>
      <c r="AP449">
        <v>10285399775</v>
      </c>
      <c r="AQ449">
        <v>10285399775</v>
      </c>
      <c r="AR449">
        <v>666997166</v>
      </c>
      <c r="AS449">
        <v>221558101</v>
      </c>
      <c r="AT449">
        <v>6880489363</v>
      </c>
      <c r="AU449">
        <v>6880489363</v>
      </c>
      <c r="AV449">
        <v>6835989466</v>
      </c>
      <c r="AW449">
        <v>654554798</v>
      </c>
      <c r="AX449">
        <v>654554798</v>
      </c>
      <c r="AY449">
        <v>4002746205</v>
      </c>
      <c r="BA449">
        <v>0</v>
      </c>
      <c r="BB449">
        <v>0</v>
      </c>
      <c r="BC449">
        <v>10285399775</v>
      </c>
      <c r="BD449">
        <v>10285399775</v>
      </c>
      <c r="BE449">
        <v>0</v>
      </c>
      <c r="BF449">
        <v>0</v>
      </c>
      <c r="BG449">
        <v>0</v>
      </c>
      <c r="BH449">
        <v>234544126</v>
      </c>
      <c r="BJ449">
        <v>4002746205</v>
      </c>
      <c r="BK449">
        <v>2964634499</v>
      </c>
      <c r="BL449">
        <v>2964634499</v>
      </c>
      <c r="BM449">
        <v>4002746205</v>
      </c>
      <c r="BP449">
        <v>0</v>
      </c>
      <c r="BQ449">
        <v>0</v>
      </c>
      <c r="BR449">
        <v>286442713</v>
      </c>
      <c r="BS449">
        <v>209463299</v>
      </c>
    </row>
    <row r="450" spans="1:71">
      <c r="A450" t="s">
        <v>747</v>
      </c>
      <c r="B450" t="s">
        <v>34</v>
      </c>
      <c r="C450">
        <v>2009</v>
      </c>
      <c r="D450" t="s">
        <v>228</v>
      </c>
      <c r="E450">
        <v>5</v>
      </c>
      <c r="F450" t="s">
        <v>252</v>
      </c>
      <c r="G450" t="s">
        <v>729</v>
      </c>
      <c r="H450">
        <v>39589410422</v>
      </c>
      <c r="I450">
        <v>3742799798</v>
      </c>
      <c r="J450">
        <v>14346629912</v>
      </c>
      <c r="K450">
        <v>14346629912</v>
      </c>
      <c r="L450">
        <v>8951749372</v>
      </c>
      <c r="M450">
        <v>28489602096</v>
      </c>
      <c r="N450">
        <v>16422158502</v>
      </c>
      <c r="O450">
        <v>11940803970</v>
      </c>
      <c r="P450">
        <v>11940803970</v>
      </c>
      <c r="Q450">
        <v>0</v>
      </c>
      <c r="R450">
        <v>13733355427</v>
      </c>
      <c r="S450">
        <v>1716485615</v>
      </c>
      <c r="T450">
        <v>1716485615</v>
      </c>
      <c r="U450">
        <v>1976920497</v>
      </c>
      <c r="V450">
        <v>2687034478</v>
      </c>
      <c r="W450">
        <v>1976920497</v>
      </c>
      <c r="X450">
        <v>1716485615</v>
      </c>
      <c r="Y450">
        <v>1976920497</v>
      </c>
      <c r="Z450">
        <v>2687034478</v>
      </c>
      <c r="AA450">
        <v>545787508</v>
      </c>
      <c r="AB450">
        <v>211470400</v>
      </c>
      <c r="AC450">
        <v>0</v>
      </c>
      <c r="AD450">
        <v>0</v>
      </c>
      <c r="AE450">
        <v>0</v>
      </c>
      <c r="AF450">
        <v>0</v>
      </c>
      <c r="AG450">
        <v>0</v>
      </c>
      <c r="AH450">
        <v>0</v>
      </c>
      <c r="AI450">
        <v>0</v>
      </c>
      <c r="AJ450">
        <v>0</v>
      </c>
      <c r="AK450">
        <v>0</v>
      </c>
      <c r="AL450">
        <v>1590192093</v>
      </c>
      <c r="AM450">
        <v>1590192093</v>
      </c>
      <c r="AN450">
        <v>2061651251</v>
      </c>
      <c r="AO450">
        <v>969282320</v>
      </c>
      <c r="AP450">
        <v>39364863175</v>
      </c>
      <c r="AQ450">
        <v>20052907553</v>
      </c>
      <c r="AR450">
        <v>2061651251</v>
      </c>
      <c r="AS450">
        <v>713234576</v>
      </c>
      <c r="AT450">
        <v>18276701695</v>
      </c>
      <c r="AU450">
        <v>18276701695</v>
      </c>
      <c r="AV450">
        <v>18100142837</v>
      </c>
      <c r="AW450">
        <v>736091256</v>
      </c>
      <c r="AX450">
        <v>736091256</v>
      </c>
      <c r="AY450">
        <v>25630996331</v>
      </c>
      <c r="AZ450">
        <v>393048583</v>
      </c>
      <c r="BA450">
        <v>0</v>
      </c>
      <c r="BB450">
        <v>0</v>
      </c>
      <c r="BC450">
        <v>39364863175</v>
      </c>
      <c r="BD450">
        <v>39364863175</v>
      </c>
      <c r="BE450">
        <v>0</v>
      </c>
      <c r="BF450">
        <v>0</v>
      </c>
      <c r="BG450">
        <v>0</v>
      </c>
      <c r="BH450">
        <v>1819545443</v>
      </c>
      <c r="BI450">
        <v>13774169321</v>
      </c>
      <c r="BJ450">
        <v>25630996331</v>
      </c>
      <c r="BK450">
        <v>3845739802</v>
      </c>
      <c r="BL450">
        <v>3845739802</v>
      </c>
      <c r="BM450">
        <v>6319040709</v>
      </c>
      <c r="BN450">
        <v>0</v>
      </c>
      <c r="BO450">
        <v>0</v>
      </c>
      <c r="BP450">
        <v>0</v>
      </c>
      <c r="BQ450">
        <v>0</v>
      </c>
      <c r="BR450">
        <v>631676022</v>
      </c>
      <c r="BS450">
        <v>969282320</v>
      </c>
    </row>
    <row r="451" spans="1:71">
      <c r="A451" t="s">
        <v>748</v>
      </c>
      <c r="B451" t="s">
        <v>35</v>
      </c>
      <c r="C451">
        <v>2009</v>
      </c>
      <c r="D451" t="s">
        <v>231</v>
      </c>
      <c r="E451">
        <v>5</v>
      </c>
      <c r="F451" t="s">
        <v>254</v>
      </c>
      <c r="G451" t="s">
        <v>729</v>
      </c>
      <c r="H451">
        <v>3636983171</v>
      </c>
      <c r="I451">
        <v>1892168504</v>
      </c>
      <c r="J451">
        <v>4140799128</v>
      </c>
      <c r="K451">
        <v>4140799128</v>
      </c>
      <c r="L451">
        <v>4033355450</v>
      </c>
      <c r="M451">
        <v>8735789357</v>
      </c>
      <c r="N451">
        <v>6234849314</v>
      </c>
      <c r="O451">
        <v>6155907936</v>
      </c>
      <c r="P451">
        <v>6155907936</v>
      </c>
      <c r="Q451">
        <v>0</v>
      </c>
      <c r="R451">
        <v>6825853770</v>
      </c>
      <c r="S451">
        <v>1566076046</v>
      </c>
      <c r="T451">
        <v>1566076046</v>
      </c>
      <c r="U451">
        <v>829385488</v>
      </c>
      <c r="V451">
        <v>1216545434</v>
      </c>
      <c r="W451">
        <v>829385488</v>
      </c>
      <c r="X451">
        <v>1566076046</v>
      </c>
      <c r="Y451">
        <v>829385488</v>
      </c>
      <c r="Z451">
        <v>1216545434</v>
      </c>
      <c r="AA451">
        <v>405143277</v>
      </c>
      <c r="AB451">
        <v>341961995</v>
      </c>
      <c r="AL451">
        <v>364480023</v>
      </c>
      <c r="AM451">
        <v>364480023</v>
      </c>
      <c r="AN451">
        <v>710826962</v>
      </c>
      <c r="AO451">
        <v>224613392</v>
      </c>
      <c r="AP451">
        <v>12908441758</v>
      </c>
      <c r="AQ451">
        <v>12908441758</v>
      </c>
      <c r="AR451">
        <v>710826962</v>
      </c>
      <c r="AS451">
        <v>222865956</v>
      </c>
      <c r="AT451">
        <v>8857153030</v>
      </c>
      <c r="AU451">
        <v>8857153030</v>
      </c>
      <c r="AV451">
        <v>8782077058</v>
      </c>
      <c r="AW451">
        <v>596524601</v>
      </c>
      <c r="AX451">
        <v>596524601</v>
      </c>
      <c r="AY451">
        <v>6099760275</v>
      </c>
      <c r="BA451">
        <v>0</v>
      </c>
      <c r="BB451">
        <v>0</v>
      </c>
      <c r="BC451">
        <v>12908441758</v>
      </c>
      <c r="BD451">
        <v>12908441758</v>
      </c>
      <c r="BE451">
        <v>0</v>
      </c>
      <c r="BF451">
        <v>0</v>
      </c>
      <c r="BG451">
        <v>0</v>
      </c>
      <c r="BH451">
        <v>517494029</v>
      </c>
      <c r="BJ451">
        <v>6099760275</v>
      </c>
      <c r="BK451">
        <v>4945883522</v>
      </c>
      <c r="BL451">
        <v>4945883522</v>
      </c>
      <c r="BM451">
        <v>6099760275</v>
      </c>
      <c r="BP451">
        <v>0</v>
      </c>
      <c r="BQ451">
        <v>0</v>
      </c>
      <c r="BR451">
        <v>412920397</v>
      </c>
      <c r="BS451">
        <v>224613392</v>
      </c>
    </row>
    <row r="452" spans="1:71">
      <c r="A452" t="s">
        <v>749</v>
      </c>
      <c r="B452" t="s">
        <v>36</v>
      </c>
      <c r="C452">
        <v>2009</v>
      </c>
      <c r="D452" t="s">
        <v>228</v>
      </c>
      <c r="E452">
        <v>7</v>
      </c>
      <c r="F452" t="s">
        <v>256</v>
      </c>
      <c r="G452" t="s">
        <v>729</v>
      </c>
      <c r="H452">
        <v>34358144085</v>
      </c>
      <c r="I452">
        <v>7738142677</v>
      </c>
      <c r="J452">
        <v>20420369138</v>
      </c>
      <c r="K452">
        <v>20420369138</v>
      </c>
      <c r="L452">
        <v>15824616353</v>
      </c>
      <c r="M452">
        <v>28301954915</v>
      </c>
      <c r="N452">
        <v>17023521854</v>
      </c>
      <c r="O452">
        <v>17310553321</v>
      </c>
      <c r="P452">
        <v>17310553321</v>
      </c>
      <c r="Q452">
        <v>0</v>
      </c>
      <c r="R452">
        <v>20506671854</v>
      </c>
      <c r="S452">
        <v>2394908456</v>
      </c>
      <c r="T452">
        <v>2394908456</v>
      </c>
      <c r="U452">
        <v>3678391154</v>
      </c>
      <c r="V452">
        <v>5284010748</v>
      </c>
      <c r="W452">
        <v>3678391154</v>
      </c>
      <c r="X452">
        <v>2394908456</v>
      </c>
      <c r="Y452">
        <v>3678391154</v>
      </c>
      <c r="Z452">
        <v>5284010748</v>
      </c>
      <c r="AA452">
        <v>1129016780</v>
      </c>
      <c r="AB452">
        <v>560077514</v>
      </c>
      <c r="AC452">
        <v>0</v>
      </c>
      <c r="AD452">
        <v>0</v>
      </c>
      <c r="AE452">
        <v>0</v>
      </c>
      <c r="AF452">
        <v>0</v>
      </c>
      <c r="AG452">
        <v>0</v>
      </c>
      <c r="AH452">
        <v>0</v>
      </c>
      <c r="AI452">
        <v>0</v>
      </c>
      <c r="AJ452">
        <v>0</v>
      </c>
      <c r="AK452">
        <v>0</v>
      </c>
      <c r="AL452">
        <v>1112550605</v>
      </c>
      <c r="AM452">
        <v>1112550605</v>
      </c>
      <c r="AN452">
        <v>3692042539</v>
      </c>
      <c r="AO452">
        <v>1347718837</v>
      </c>
      <c r="AP452">
        <v>55777873538</v>
      </c>
      <c r="AQ452">
        <v>33241155931</v>
      </c>
      <c r="AR452">
        <v>3692042539</v>
      </c>
      <c r="AS452">
        <v>1023457452</v>
      </c>
      <c r="AT452">
        <v>28774325797</v>
      </c>
      <c r="AU452">
        <v>28774325797</v>
      </c>
      <c r="AV452">
        <v>28793508289</v>
      </c>
      <c r="AW452">
        <v>1385059439</v>
      </c>
      <c r="AX452">
        <v>1385059439</v>
      </c>
      <c r="AY452">
        <v>35425312080</v>
      </c>
      <c r="AZ452">
        <v>214556381.5</v>
      </c>
      <c r="BA452">
        <v>0</v>
      </c>
      <c r="BB452">
        <v>0</v>
      </c>
      <c r="BC452">
        <v>55777873538</v>
      </c>
      <c r="BD452">
        <v>55777873538</v>
      </c>
      <c r="BE452">
        <v>0</v>
      </c>
      <c r="BF452">
        <v>0</v>
      </c>
      <c r="BG452">
        <v>0</v>
      </c>
      <c r="BH452">
        <v>3652324079</v>
      </c>
      <c r="BI452">
        <v>14483229148</v>
      </c>
      <c r="BJ452">
        <v>35425312080</v>
      </c>
      <c r="BK452">
        <v>8514155971</v>
      </c>
      <c r="BL452">
        <v>8514155971</v>
      </c>
      <c r="BM452">
        <v>12888594473</v>
      </c>
      <c r="BN452">
        <v>0</v>
      </c>
      <c r="BO452">
        <v>0</v>
      </c>
      <c r="BP452">
        <v>0</v>
      </c>
      <c r="BQ452">
        <v>0</v>
      </c>
      <c r="BR452">
        <v>1990199457</v>
      </c>
      <c r="BS452">
        <v>1347718837</v>
      </c>
    </row>
    <row r="453" spans="1:71">
      <c r="A453" t="s">
        <v>750</v>
      </c>
      <c r="B453" t="s">
        <v>37</v>
      </c>
      <c r="C453">
        <v>2009</v>
      </c>
      <c r="D453" t="s">
        <v>207</v>
      </c>
      <c r="E453">
        <v>8</v>
      </c>
      <c r="F453" t="s">
        <v>258</v>
      </c>
      <c r="G453" t="s">
        <v>729</v>
      </c>
      <c r="H453">
        <v>126766756740</v>
      </c>
      <c r="I453">
        <v>36692881980</v>
      </c>
      <c r="J453">
        <v>83558258043</v>
      </c>
      <c r="K453">
        <v>83558258043</v>
      </c>
      <c r="L453">
        <v>71562554864</v>
      </c>
      <c r="M453">
        <v>176950578650</v>
      </c>
      <c r="N453">
        <v>81560050929</v>
      </c>
      <c r="O453">
        <v>84649621734</v>
      </c>
      <c r="P453">
        <v>84649621734</v>
      </c>
      <c r="Q453">
        <v>0</v>
      </c>
      <c r="R453">
        <v>103803877259</v>
      </c>
      <c r="S453">
        <v>9805422430</v>
      </c>
      <c r="T453">
        <v>9805422430</v>
      </c>
      <c r="U453">
        <v>27560210545</v>
      </c>
      <c r="V453">
        <v>64209292066</v>
      </c>
      <c r="W453">
        <v>27560210545</v>
      </c>
      <c r="X453">
        <v>9805422430</v>
      </c>
      <c r="Y453">
        <v>27560210545</v>
      </c>
      <c r="Z453">
        <v>64209292066</v>
      </c>
      <c r="AA453">
        <v>5630027042</v>
      </c>
      <c r="AB453">
        <v>1899301326</v>
      </c>
      <c r="AC453">
        <v>0</v>
      </c>
      <c r="AD453">
        <v>0</v>
      </c>
      <c r="AE453">
        <v>0</v>
      </c>
      <c r="AF453">
        <v>0</v>
      </c>
      <c r="AG453">
        <v>0</v>
      </c>
      <c r="AH453">
        <v>0</v>
      </c>
      <c r="AI453">
        <v>0</v>
      </c>
      <c r="AJ453">
        <v>0</v>
      </c>
      <c r="AK453">
        <v>0</v>
      </c>
      <c r="AL453">
        <v>7499448413</v>
      </c>
      <c r="AM453">
        <v>7499448413</v>
      </c>
      <c r="AN453">
        <v>48017033710</v>
      </c>
      <c r="AO453">
        <v>8434940660</v>
      </c>
      <c r="AP453">
        <v>209895440399</v>
      </c>
      <c r="AQ453">
        <v>172094860190</v>
      </c>
      <c r="AR453">
        <v>48017033710</v>
      </c>
      <c r="AS453">
        <v>2984171783</v>
      </c>
      <c r="AT453">
        <v>88198034897</v>
      </c>
      <c r="AU453">
        <v>88198034897</v>
      </c>
      <c r="AV453">
        <v>87817677905</v>
      </c>
      <c r="AW453">
        <v>5291182778</v>
      </c>
      <c r="AX453">
        <v>5291182778</v>
      </c>
      <c r="AY453">
        <v>105443700779</v>
      </c>
      <c r="AZ453">
        <v>1119249100</v>
      </c>
      <c r="BA453">
        <v>0</v>
      </c>
      <c r="BB453">
        <v>0</v>
      </c>
      <c r="BC453">
        <v>209895440399</v>
      </c>
      <c r="BD453">
        <v>209895440399</v>
      </c>
      <c r="BE453">
        <v>0</v>
      </c>
      <c r="BF453">
        <v>0</v>
      </c>
      <c r="BG453">
        <v>0</v>
      </c>
      <c r="BH453">
        <v>6357569663</v>
      </c>
      <c r="BI453">
        <v>26028083947</v>
      </c>
      <c r="BJ453">
        <v>105443700779</v>
      </c>
      <c r="BK453">
        <v>16579012026</v>
      </c>
      <c r="BL453">
        <v>16579012026</v>
      </c>
      <c r="BM453">
        <v>67643120570</v>
      </c>
      <c r="BN453">
        <v>0</v>
      </c>
      <c r="BO453">
        <v>0</v>
      </c>
      <c r="BP453">
        <v>0</v>
      </c>
      <c r="BQ453">
        <v>0</v>
      </c>
      <c r="BR453">
        <v>38396950973</v>
      </c>
      <c r="BS453">
        <v>8434940660</v>
      </c>
    </row>
    <row r="454" spans="1:71">
      <c r="A454" t="s">
        <v>3739</v>
      </c>
      <c r="B454" t="s">
        <v>259</v>
      </c>
      <c r="C454">
        <v>2009</v>
      </c>
      <c r="D454" t="s">
        <v>223</v>
      </c>
      <c r="E454">
        <v>3</v>
      </c>
      <c r="F454" t="s">
        <v>260</v>
      </c>
      <c r="G454" t="s">
        <v>729</v>
      </c>
      <c r="H454">
        <v>46772230019</v>
      </c>
      <c r="I454">
        <v>7916802449</v>
      </c>
      <c r="J454">
        <v>21724206601</v>
      </c>
      <c r="K454">
        <v>21724206601</v>
      </c>
      <c r="L454">
        <v>16303671422</v>
      </c>
      <c r="M454">
        <v>27445439153</v>
      </c>
      <c r="N454">
        <v>16199605514</v>
      </c>
      <c r="O454">
        <v>15773655008</v>
      </c>
      <c r="P454">
        <v>15773655008</v>
      </c>
      <c r="Q454">
        <v>0</v>
      </c>
      <c r="R454">
        <v>18228454496</v>
      </c>
      <c r="S454">
        <v>1777972881</v>
      </c>
      <c r="T454">
        <v>1777972881</v>
      </c>
      <c r="U454">
        <v>3458171064</v>
      </c>
      <c r="V454">
        <v>5046646831</v>
      </c>
      <c r="W454">
        <v>3458171064</v>
      </c>
      <c r="X454">
        <v>1777972881</v>
      </c>
      <c r="Y454">
        <v>3458171064</v>
      </c>
      <c r="Z454">
        <v>5046646831</v>
      </c>
      <c r="AA454">
        <v>881194954</v>
      </c>
      <c r="AB454">
        <v>95893430</v>
      </c>
      <c r="AC454">
        <v>0</v>
      </c>
      <c r="AD454">
        <v>0</v>
      </c>
      <c r="AE454">
        <v>0</v>
      </c>
      <c r="AF454">
        <v>0</v>
      </c>
      <c r="AG454">
        <v>0</v>
      </c>
      <c r="AH454">
        <v>0</v>
      </c>
      <c r="AI454">
        <v>0</v>
      </c>
      <c r="AJ454">
        <v>0</v>
      </c>
      <c r="AK454">
        <v>0</v>
      </c>
      <c r="AL454">
        <v>2881907026</v>
      </c>
      <c r="AM454">
        <v>2881907026</v>
      </c>
      <c r="AN454">
        <v>3097904984</v>
      </c>
      <c r="AO454">
        <v>1261018529</v>
      </c>
      <c r="AP454">
        <v>50468733236</v>
      </c>
      <c r="AQ454">
        <v>24425713489</v>
      </c>
      <c r="AR454">
        <v>3097904984</v>
      </c>
      <c r="AS454">
        <v>1070106213</v>
      </c>
      <c r="AT454">
        <v>20716521875</v>
      </c>
      <c r="AU454">
        <v>20716521875</v>
      </c>
      <c r="AV454">
        <v>20272190219</v>
      </c>
      <c r="AW454">
        <v>957925846</v>
      </c>
      <c r="AX454">
        <v>957925846</v>
      </c>
      <c r="AY454">
        <v>31141556075</v>
      </c>
      <c r="AZ454">
        <v>593740963.5</v>
      </c>
      <c r="BA454">
        <v>0</v>
      </c>
      <c r="BB454">
        <v>0</v>
      </c>
      <c r="BC454">
        <v>50468733236</v>
      </c>
      <c r="BD454">
        <v>50468733236</v>
      </c>
      <c r="BE454">
        <v>0</v>
      </c>
      <c r="BF454">
        <v>0</v>
      </c>
      <c r="BG454">
        <v>0</v>
      </c>
      <c r="BH454">
        <v>4704945031</v>
      </c>
      <c r="BI454">
        <v>17940431814</v>
      </c>
      <c r="BJ454">
        <v>31141556075</v>
      </c>
      <c r="BK454">
        <v>1379424616</v>
      </c>
      <c r="BL454">
        <v>1379424616</v>
      </c>
      <c r="BM454">
        <v>5098536328</v>
      </c>
      <c r="BN454">
        <v>0</v>
      </c>
      <c r="BO454">
        <v>0</v>
      </c>
      <c r="BP454">
        <v>0</v>
      </c>
      <c r="BQ454">
        <v>0</v>
      </c>
      <c r="BR454">
        <v>1690766596</v>
      </c>
      <c r="BS454">
        <v>1261018529</v>
      </c>
    </row>
    <row r="455" spans="1:71">
      <c r="A455" t="s">
        <v>751</v>
      </c>
      <c r="B455" t="s">
        <v>39</v>
      </c>
      <c r="C455">
        <v>2009</v>
      </c>
      <c r="D455" t="s">
        <v>218</v>
      </c>
      <c r="E455">
        <v>4</v>
      </c>
      <c r="F455" t="s">
        <v>262</v>
      </c>
      <c r="G455" t="s">
        <v>729</v>
      </c>
      <c r="H455">
        <v>1048631844</v>
      </c>
      <c r="I455">
        <v>465789346</v>
      </c>
      <c r="J455">
        <v>1688565467</v>
      </c>
      <c r="K455">
        <v>1688565467</v>
      </c>
      <c r="L455">
        <v>1630060371</v>
      </c>
      <c r="M455">
        <v>4895955416</v>
      </c>
      <c r="N455">
        <v>4571933095</v>
      </c>
      <c r="O455">
        <v>3097601924</v>
      </c>
      <c r="P455">
        <v>3097601924</v>
      </c>
      <c r="Q455">
        <v>0</v>
      </c>
      <c r="R455">
        <v>3491986684</v>
      </c>
      <c r="S455">
        <v>707720932</v>
      </c>
      <c r="T455">
        <v>707720932</v>
      </c>
      <c r="U455">
        <v>500152832</v>
      </c>
      <c r="V455">
        <v>544697451</v>
      </c>
      <c r="W455">
        <v>500152832</v>
      </c>
      <c r="X455">
        <v>707720932</v>
      </c>
      <c r="Y455">
        <v>500152832</v>
      </c>
      <c r="Z455">
        <v>544697451</v>
      </c>
      <c r="AA455">
        <v>224694753</v>
      </c>
      <c r="AB455">
        <v>150227704</v>
      </c>
      <c r="AL455">
        <v>95488489</v>
      </c>
      <c r="AM455">
        <v>95488489</v>
      </c>
      <c r="AN455">
        <v>226470152</v>
      </c>
      <c r="AO455">
        <v>29157820</v>
      </c>
      <c r="AP455">
        <v>6318504618</v>
      </c>
      <c r="AQ455">
        <v>6318504618</v>
      </c>
      <c r="AR455">
        <v>226470152</v>
      </c>
      <c r="AS455">
        <v>97453022</v>
      </c>
      <c r="AT455">
        <v>4356076051</v>
      </c>
      <c r="AU455">
        <v>4356076051</v>
      </c>
      <c r="AV455">
        <v>4330561409</v>
      </c>
      <c r="AW455">
        <v>302367616</v>
      </c>
      <c r="AX455">
        <v>302367616</v>
      </c>
      <c r="AY455">
        <v>2746352212</v>
      </c>
      <c r="BA455">
        <v>0</v>
      </c>
      <c r="BB455">
        <v>0</v>
      </c>
      <c r="BC455">
        <v>6318504618</v>
      </c>
      <c r="BD455">
        <v>6318504618</v>
      </c>
      <c r="BE455">
        <v>0</v>
      </c>
      <c r="BF455">
        <v>0</v>
      </c>
      <c r="BG455">
        <v>0</v>
      </c>
      <c r="BH455">
        <v>11100482</v>
      </c>
      <c r="BJ455">
        <v>2746352212</v>
      </c>
      <c r="BK455">
        <v>2444227600</v>
      </c>
      <c r="BL455">
        <v>2444227600</v>
      </c>
      <c r="BM455">
        <v>2746352212</v>
      </c>
      <c r="BP455">
        <v>0</v>
      </c>
      <c r="BQ455">
        <v>0</v>
      </c>
      <c r="BR455">
        <v>25803800</v>
      </c>
      <c r="BS455">
        <v>29157820</v>
      </c>
    </row>
    <row r="456" spans="1:71">
      <c r="A456" t="s">
        <v>752</v>
      </c>
      <c r="B456" t="s">
        <v>40</v>
      </c>
      <c r="C456">
        <v>2009</v>
      </c>
      <c r="D456" t="s">
        <v>212</v>
      </c>
      <c r="E456">
        <v>4</v>
      </c>
      <c r="F456" t="s">
        <v>264</v>
      </c>
      <c r="G456" t="s">
        <v>729</v>
      </c>
      <c r="H456">
        <v>3303557096</v>
      </c>
      <c r="I456">
        <v>918071265</v>
      </c>
      <c r="J456">
        <v>3869975416</v>
      </c>
      <c r="K456">
        <v>3869975416</v>
      </c>
      <c r="L456">
        <v>3729586214</v>
      </c>
      <c r="M456">
        <v>7003922824</v>
      </c>
      <c r="N456">
        <v>6114634122</v>
      </c>
      <c r="O456">
        <v>8411270879</v>
      </c>
      <c r="P456">
        <v>8411270879</v>
      </c>
      <c r="Q456">
        <v>0</v>
      </c>
      <c r="R456">
        <v>8752651272</v>
      </c>
      <c r="S456">
        <v>1673690170</v>
      </c>
      <c r="T456">
        <v>1673690170</v>
      </c>
      <c r="U456">
        <v>644453333</v>
      </c>
      <c r="V456">
        <v>692402523</v>
      </c>
      <c r="W456">
        <v>644453333</v>
      </c>
      <c r="X456">
        <v>1673690170</v>
      </c>
      <c r="Y456">
        <v>644453333</v>
      </c>
      <c r="Z456">
        <v>692402523</v>
      </c>
      <c r="AA456">
        <v>288834657</v>
      </c>
      <c r="AB456">
        <v>208794275</v>
      </c>
      <c r="AL456">
        <v>410713386</v>
      </c>
      <c r="AM456">
        <v>410713386</v>
      </c>
      <c r="AN456">
        <v>383851579</v>
      </c>
      <c r="AO456">
        <v>275699376</v>
      </c>
      <c r="AP456">
        <v>13078023848</v>
      </c>
      <c r="AQ456">
        <v>13078023848</v>
      </c>
      <c r="AR456">
        <v>383851579</v>
      </c>
      <c r="AS456">
        <v>254862744</v>
      </c>
      <c r="AT456">
        <v>9712182886</v>
      </c>
      <c r="AU456">
        <v>9712182886</v>
      </c>
      <c r="AV456">
        <v>9180299040</v>
      </c>
      <c r="AW456">
        <v>493949062</v>
      </c>
      <c r="AX456">
        <v>493949062</v>
      </c>
      <c r="AY456">
        <v>4227292714</v>
      </c>
      <c r="BA456">
        <v>0</v>
      </c>
      <c r="BB456">
        <v>0</v>
      </c>
      <c r="BC456">
        <v>13078023848</v>
      </c>
      <c r="BD456">
        <v>13078023848</v>
      </c>
      <c r="BE456">
        <v>0</v>
      </c>
      <c r="BF456">
        <v>0</v>
      </c>
      <c r="BG456">
        <v>0</v>
      </c>
      <c r="BH456">
        <v>121025143</v>
      </c>
      <c r="BJ456">
        <v>4227292714</v>
      </c>
      <c r="BK456">
        <v>3555930904</v>
      </c>
      <c r="BL456">
        <v>3555930904</v>
      </c>
      <c r="BM456">
        <v>4227292714</v>
      </c>
      <c r="BP456">
        <v>0</v>
      </c>
      <c r="BQ456">
        <v>0</v>
      </c>
      <c r="BR456">
        <v>27097500</v>
      </c>
      <c r="BS456">
        <v>275699376</v>
      </c>
    </row>
    <row r="457" spans="1:71">
      <c r="A457" t="s">
        <v>753</v>
      </c>
      <c r="B457" t="s">
        <v>41</v>
      </c>
      <c r="C457">
        <v>2009</v>
      </c>
      <c r="D457" t="s">
        <v>215</v>
      </c>
      <c r="E457">
        <v>5</v>
      </c>
      <c r="F457" t="s">
        <v>266</v>
      </c>
      <c r="G457" t="s">
        <v>729</v>
      </c>
      <c r="H457">
        <v>5132271972</v>
      </c>
      <c r="I457">
        <v>843326607</v>
      </c>
      <c r="J457">
        <v>5289471922</v>
      </c>
      <c r="K457">
        <v>5289471922</v>
      </c>
      <c r="L457">
        <v>5043540959</v>
      </c>
      <c r="M457">
        <v>10418132371</v>
      </c>
      <c r="N457">
        <v>5150213664</v>
      </c>
      <c r="O457">
        <v>6157059718</v>
      </c>
      <c r="P457">
        <v>6157059718</v>
      </c>
      <c r="Q457">
        <v>0</v>
      </c>
      <c r="R457">
        <v>7774260020</v>
      </c>
      <c r="S457">
        <v>1885882460</v>
      </c>
      <c r="T457">
        <v>1885882460</v>
      </c>
      <c r="U457">
        <v>1938758980</v>
      </c>
      <c r="V457">
        <v>3230483513</v>
      </c>
      <c r="W457">
        <v>1938758980</v>
      </c>
      <c r="X457">
        <v>1885882460</v>
      </c>
      <c r="Y457">
        <v>1938758980</v>
      </c>
      <c r="Z457">
        <v>3230483513</v>
      </c>
      <c r="AA457">
        <v>320375953</v>
      </c>
      <c r="AB457">
        <v>235249700</v>
      </c>
      <c r="AL457">
        <v>864678923</v>
      </c>
      <c r="AM457">
        <v>864678923</v>
      </c>
      <c r="AN457">
        <v>2198467755</v>
      </c>
      <c r="AO457">
        <v>289731865</v>
      </c>
      <c r="AP457">
        <v>13923069646</v>
      </c>
      <c r="AQ457">
        <v>13923069646</v>
      </c>
      <c r="AR457">
        <v>2198467755</v>
      </c>
      <c r="AS457">
        <v>372631816</v>
      </c>
      <c r="AT457">
        <v>7467810689</v>
      </c>
      <c r="AU457">
        <v>7467810689</v>
      </c>
      <c r="AV457">
        <v>7510004448</v>
      </c>
      <c r="AW457">
        <v>778997020</v>
      </c>
      <c r="AX457">
        <v>778997020</v>
      </c>
      <c r="AY457">
        <v>6263713200</v>
      </c>
      <c r="BA457">
        <v>0</v>
      </c>
      <c r="BB457">
        <v>0</v>
      </c>
      <c r="BC457">
        <v>13923069646</v>
      </c>
      <c r="BD457">
        <v>13923069646</v>
      </c>
      <c r="BE457">
        <v>0</v>
      </c>
      <c r="BF457">
        <v>0</v>
      </c>
      <c r="BG457">
        <v>0</v>
      </c>
      <c r="BH457">
        <v>824280613</v>
      </c>
      <c r="BJ457">
        <v>6263713200</v>
      </c>
      <c r="BK457">
        <v>3115721857</v>
      </c>
      <c r="BL457">
        <v>3115721857</v>
      </c>
      <c r="BM457">
        <v>6263713200</v>
      </c>
      <c r="BP457">
        <v>0</v>
      </c>
      <c r="BQ457">
        <v>0</v>
      </c>
      <c r="BR457">
        <v>1556435738</v>
      </c>
      <c r="BS457">
        <v>289731865</v>
      </c>
    </row>
    <row r="458" spans="1:71">
      <c r="A458" t="s">
        <v>754</v>
      </c>
      <c r="B458" t="s">
        <v>42</v>
      </c>
      <c r="C458">
        <v>2009</v>
      </c>
      <c r="D458" t="s">
        <v>218</v>
      </c>
      <c r="E458">
        <v>3</v>
      </c>
      <c r="F458" t="s">
        <v>268</v>
      </c>
      <c r="G458" t="s">
        <v>729</v>
      </c>
      <c r="H458">
        <v>2070406679</v>
      </c>
      <c r="I458">
        <v>421104125</v>
      </c>
      <c r="J458">
        <v>2447654706</v>
      </c>
      <c r="K458">
        <v>2447654706</v>
      </c>
      <c r="L458">
        <v>2301599908</v>
      </c>
      <c r="M458">
        <v>7412366646</v>
      </c>
      <c r="N458">
        <v>6463200862</v>
      </c>
      <c r="O458">
        <v>4832405710</v>
      </c>
      <c r="P458">
        <v>4832405710</v>
      </c>
      <c r="Q458">
        <v>0</v>
      </c>
      <c r="R458">
        <v>5144052888</v>
      </c>
      <c r="S458">
        <v>1426794411</v>
      </c>
      <c r="T458">
        <v>1426794411</v>
      </c>
      <c r="U458">
        <v>376676586</v>
      </c>
      <c r="V458">
        <v>553758296</v>
      </c>
      <c r="W458">
        <v>376676586</v>
      </c>
      <c r="X458">
        <v>1426794411</v>
      </c>
      <c r="Y458">
        <v>376676586</v>
      </c>
      <c r="Z458">
        <v>553758296</v>
      </c>
      <c r="AA458">
        <v>402986664</v>
      </c>
      <c r="AB458">
        <v>121485000</v>
      </c>
      <c r="AL458">
        <v>679663921</v>
      </c>
      <c r="AM458">
        <v>679663921</v>
      </c>
      <c r="AN458">
        <v>498728758</v>
      </c>
      <c r="AO458">
        <v>203157523</v>
      </c>
      <c r="AP458">
        <v>7858168116</v>
      </c>
      <c r="AQ458">
        <v>7858168116</v>
      </c>
      <c r="AR458">
        <v>498728758</v>
      </c>
      <c r="AS458">
        <v>263178684</v>
      </c>
      <c r="AT458">
        <v>5061304821</v>
      </c>
      <c r="AU458">
        <v>5061304821</v>
      </c>
      <c r="AV458">
        <v>4938393821</v>
      </c>
      <c r="AW458">
        <v>328649385</v>
      </c>
      <c r="AX458">
        <v>328649385</v>
      </c>
      <c r="AY458">
        <v>2540180072</v>
      </c>
      <c r="BA458">
        <v>0</v>
      </c>
      <c r="BB458">
        <v>0</v>
      </c>
      <c r="BC458">
        <v>7858168116</v>
      </c>
      <c r="BD458">
        <v>7858168116</v>
      </c>
      <c r="BE458">
        <v>0</v>
      </c>
      <c r="BF458">
        <v>0</v>
      </c>
      <c r="BG458">
        <v>0</v>
      </c>
      <c r="BH458">
        <v>287457450</v>
      </c>
      <c r="BJ458">
        <v>2540180072</v>
      </c>
      <c r="BK458">
        <v>1920445056</v>
      </c>
      <c r="BL458">
        <v>1920445056</v>
      </c>
      <c r="BM458">
        <v>2540180072</v>
      </c>
      <c r="BP458">
        <v>0</v>
      </c>
      <c r="BQ458">
        <v>0</v>
      </c>
      <c r="BR458">
        <v>187745368</v>
      </c>
      <c r="BS458">
        <v>203157523</v>
      </c>
    </row>
    <row r="459" spans="1:71">
      <c r="A459" t="s">
        <v>2019</v>
      </c>
      <c r="B459" t="s">
        <v>269</v>
      </c>
      <c r="C459">
        <v>2009</v>
      </c>
      <c r="D459" t="s">
        <v>215</v>
      </c>
      <c r="E459">
        <v>6</v>
      </c>
      <c r="F459" t="s">
        <v>270</v>
      </c>
      <c r="G459" t="s">
        <v>729</v>
      </c>
      <c r="H459">
        <v>12864324328</v>
      </c>
      <c r="I459">
        <v>7568810018</v>
      </c>
      <c r="J459">
        <v>14761878462</v>
      </c>
      <c r="K459">
        <v>14761878462</v>
      </c>
      <c r="L459">
        <v>14192120720</v>
      </c>
      <c r="M459">
        <v>43191110763</v>
      </c>
      <c r="N459">
        <v>18204370744</v>
      </c>
      <c r="O459">
        <v>21727656510</v>
      </c>
      <c r="P459">
        <v>21727656510</v>
      </c>
      <c r="Q459">
        <v>0</v>
      </c>
      <c r="R459">
        <v>29302166442</v>
      </c>
      <c r="S459">
        <v>2784517899</v>
      </c>
      <c r="T459">
        <v>2784517899</v>
      </c>
      <c r="U459">
        <v>7942681023</v>
      </c>
      <c r="V459">
        <v>13811400445</v>
      </c>
      <c r="W459">
        <v>7942681023</v>
      </c>
      <c r="X459">
        <v>2784517899</v>
      </c>
      <c r="Y459">
        <v>7942681023</v>
      </c>
      <c r="Z459">
        <v>13811400445</v>
      </c>
      <c r="AA459">
        <v>2600879037</v>
      </c>
      <c r="AB459">
        <v>397883974</v>
      </c>
      <c r="AL459">
        <v>1660872836</v>
      </c>
      <c r="AM459">
        <v>1660872836</v>
      </c>
      <c r="AN459">
        <v>8636895907</v>
      </c>
      <c r="AO459">
        <v>1482410609</v>
      </c>
      <c r="AP459">
        <v>43369061320</v>
      </c>
      <c r="AQ459">
        <v>43369061320</v>
      </c>
      <c r="AR459">
        <v>8636895907</v>
      </c>
      <c r="AS459">
        <v>1333533833</v>
      </c>
      <c r="AT459">
        <v>20844904882</v>
      </c>
      <c r="AU459">
        <v>20844904882</v>
      </c>
      <c r="AV459">
        <v>20907807835</v>
      </c>
      <c r="AW459">
        <v>2946388532</v>
      </c>
      <c r="AX459">
        <v>2946388532</v>
      </c>
      <c r="AY459">
        <v>15017627597</v>
      </c>
      <c r="BA459">
        <v>0</v>
      </c>
      <c r="BB459">
        <v>0</v>
      </c>
      <c r="BC459">
        <v>43369061320</v>
      </c>
      <c r="BD459">
        <v>43369061320</v>
      </c>
      <c r="BE459">
        <v>0</v>
      </c>
      <c r="BF459">
        <v>0</v>
      </c>
      <c r="BG459">
        <v>0</v>
      </c>
      <c r="BH459">
        <v>2440221178</v>
      </c>
      <c r="BJ459">
        <v>15017627597</v>
      </c>
      <c r="BK459">
        <v>3558832003</v>
      </c>
      <c r="BL459">
        <v>3558832003</v>
      </c>
      <c r="BM459">
        <v>15017627597</v>
      </c>
      <c r="BP459">
        <v>0</v>
      </c>
      <c r="BQ459">
        <v>0</v>
      </c>
      <c r="BR459">
        <v>6779782275</v>
      </c>
      <c r="BS459">
        <v>1482410609</v>
      </c>
    </row>
    <row r="460" spans="1:71">
      <c r="A460" t="s">
        <v>755</v>
      </c>
      <c r="B460" t="s">
        <v>44</v>
      </c>
      <c r="C460">
        <v>2009</v>
      </c>
      <c r="D460" t="s">
        <v>215</v>
      </c>
      <c r="E460">
        <v>3</v>
      </c>
      <c r="F460" t="s">
        <v>272</v>
      </c>
      <c r="G460" t="s">
        <v>729</v>
      </c>
      <c r="H460">
        <v>2264482186</v>
      </c>
      <c r="I460">
        <v>-1776220</v>
      </c>
      <c r="J460">
        <v>3088292982</v>
      </c>
      <c r="K460">
        <v>3088292982</v>
      </c>
      <c r="L460">
        <v>2986666009</v>
      </c>
      <c r="M460">
        <v>12801697795</v>
      </c>
      <c r="N460">
        <v>5502227295</v>
      </c>
      <c r="O460">
        <v>5520416767</v>
      </c>
      <c r="P460">
        <v>5520416767</v>
      </c>
      <c r="Q460">
        <v>0</v>
      </c>
      <c r="R460">
        <v>6131069292</v>
      </c>
      <c r="S460">
        <v>2193579678</v>
      </c>
      <c r="T460">
        <v>2193579678</v>
      </c>
      <c r="U460">
        <v>928935217</v>
      </c>
      <c r="V460">
        <v>1520237569</v>
      </c>
      <c r="W460">
        <v>928935217</v>
      </c>
      <c r="X460">
        <v>2193579678</v>
      </c>
      <c r="Y460">
        <v>928935217</v>
      </c>
      <c r="Z460">
        <v>1520237569</v>
      </c>
      <c r="AA460">
        <v>411936144</v>
      </c>
      <c r="AB460">
        <v>104735450</v>
      </c>
      <c r="AL460">
        <v>1449630174</v>
      </c>
      <c r="AM460">
        <v>1449630174</v>
      </c>
      <c r="AN460">
        <v>1015446577</v>
      </c>
      <c r="AO460">
        <v>247108287</v>
      </c>
      <c r="AP460">
        <v>9219235979</v>
      </c>
      <c r="AQ460">
        <v>9219235979</v>
      </c>
      <c r="AR460">
        <v>1015446577</v>
      </c>
      <c r="AS460">
        <v>245677171</v>
      </c>
      <c r="AT460">
        <v>5184994047</v>
      </c>
      <c r="AU460">
        <v>5184994047</v>
      </c>
      <c r="AV460">
        <v>5332839114</v>
      </c>
      <c r="AW460">
        <v>468600319</v>
      </c>
      <c r="AX460">
        <v>468600319</v>
      </c>
      <c r="AY460">
        <v>2690086300</v>
      </c>
      <c r="BA460">
        <v>0</v>
      </c>
      <c r="BB460">
        <v>0</v>
      </c>
      <c r="BC460">
        <v>9219235979</v>
      </c>
      <c r="BD460">
        <v>9219235979</v>
      </c>
      <c r="BE460">
        <v>0</v>
      </c>
      <c r="BF460">
        <v>0</v>
      </c>
      <c r="BG460">
        <v>0</v>
      </c>
      <c r="BH460">
        <v>350327548</v>
      </c>
      <c r="BJ460">
        <v>2690086300</v>
      </c>
      <c r="BK460">
        <v>1503348236</v>
      </c>
      <c r="BL460">
        <v>1503348236</v>
      </c>
      <c r="BM460">
        <v>2690086300</v>
      </c>
      <c r="BP460">
        <v>0</v>
      </c>
      <c r="BQ460">
        <v>0</v>
      </c>
      <c r="BR460">
        <v>717542438</v>
      </c>
      <c r="BS460">
        <v>247108287</v>
      </c>
    </row>
    <row r="461" spans="1:71">
      <c r="A461" t="s">
        <v>756</v>
      </c>
      <c r="B461" t="s">
        <v>45</v>
      </c>
      <c r="C461">
        <v>2009</v>
      </c>
      <c r="D461" t="s">
        <v>231</v>
      </c>
      <c r="E461">
        <v>3</v>
      </c>
      <c r="F461" t="s">
        <v>274</v>
      </c>
      <c r="G461" t="s">
        <v>729</v>
      </c>
      <c r="H461">
        <v>2840651104</v>
      </c>
      <c r="I461">
        <v>1253604760</v>
      </c>
      <c r="J461">
        <v>3279117128</v>
      </c>
      <c r="K461">
        <v>3279117128</v>
      </c>
      <c r="L461">
        <v>3183681181</v>
      </c>
      <c r="M461">
        <v>4386619438</v>
      </c>
      <c r="N461">
        <v>3276515266</v>
      </c>
      <c r="O461">
        <v>4865110805</v>
      </c>
      <c r="P461">
        <v>4865110805</v>
      </c>
      <c r="Q461">
        <v>0</v>
      </c>
      <c r="R461">
        <v>5688629431</v>
      </c>
      <c r="S461">
        <v>1453413694</v>
      </c>
      <c r="T461">
        <v>1453413694</v>
      </c>
      <c r="U461">
        <v>636546664</v>
      </c>
      <c r="V461">
        <v>978709788</v>
      </c>
      <c r="W461">
        <v>636546664</v>
      </c>
      <c r="X461">
        <v>1453413694</v>
      </c>
      <c r="Y461">
        <v>636546664</v>
      </c>
      <c r="Z461">
        <v>978709788</v>
      </c>
      <c r="AA461">
        <v>170755240</v>
      </c>
      <c r="AB461">
        <v>109751800</v>
      </c>
      <c r="AL461">
        <v>242230819</v>
      </c>
      <c r="AM461">
        <v>242230819</v>
      </c>
      <c r="AN461">
        <v>558730976</v>
      </c>
      <c r="AO461">
        <v>197919756</v>
      </c>
      <c r="AP461">
        <v>8153987779</v>
      </c>
      <c r="AQ461">
        <v>8153987779</v>
      </c>
      <c r="AR461">
        <v>558730976</v>
      </c>
      <c r="AS461">
        <v>168886286</v>
      </c>
      <c r="AT461">
        <v>5259428123</v>
      </c>
      <c r="AU461">
        <v>5259428123</v>
      </c>
      <c r="AV461">
        <v>5074660058</v>
      </c>
      <c r="AW461">
        <v>242710321</v>
      </c>
      <c r="AX461">
        <v>242710321</v>
      </c>
      <c r="AY461">
        <v>2478051655</v>
      </c>
      <c r="BA461">
        <v>0</v>
      </c>
      <c r="BB461">
        <v>0</v>
      </c>
      <c r="BC461">
        <v>8153987779</v>
      </c>
      <c r="BD461">
        <v>8153987779</v>
      </c>
      <c r="BE461">
        <v>0</v>
      </c>
      <c r="BF461">
        <v>0</v>
      </c>
      <c r="BG461">
        <v>0</v>
      </c>
      <c r="BH461">
        <v>415840423</v>
      </c>
      <c r="BJ461">
        <v>2478051655</v>
      </c>
      <c r="BK461">
        <v>1625897320</v>
      </c>
      <c r="BL461">
        <v>1625897320</v>
      </c>
      <c r="BM461">
        <v>2478051655</v>
      </c>
      <c r="BP461">
        <v>0</v>
      </c>
      <c r="BQ461">
        <v>0</v>
      </c>
      <c r="BR461">
        <v>288378620</v>
      </c>
      <c r="BS461">
        <v>197919756</v>
      </c>
    </row>
    <row r="462" spans="1:71">
      <c r="A462" t="s">
        <v>757</v>
      </c>
      <c r="B462" t="s">
        <v>46</v>
      </c>
      <c r="C462">
        <v>2009</v>
      </c>
      <c r="D462" t="s">
        <v>215</v>
      </c>
      <c r="E462">
        <v>4</v>
      </c>
      <c r="F462" t="s">
        <v>276</v>
      </c>
      <c r="G462" t="s">
        <v>729</v>
      </c>
      <c r="H462">
        <v>3928495019</v>
      </c>
      <c r="I462">
        <v>1729687443</v>
      </c>
      <c r="J462">
        <v>4640371167</v>
      </c>
      <c r="K462">
        <v>4640371167</v>
      </c>
      <c r="L462">
        <v>4533734389</v>
      </c>
      <c r="M462">
        <v>8110783910</v>
      </c>
      <c r="N462">
        <v>5659236700</v>
      </c>
      <c r="O462">
        <v>5356778849</v>
      </c>
      <c r="P462">
        <v>5356778849</v>
      </c>
      <c r="Q462">
        <v>0</v>
      </c>
      <c r="R462">
        <v>6266125447</v>
      </c>
      <c r="S462">
        <v>1291831765</v>
      </c>
      <c r="T462">
        <v>1291831765</v>
      </c>
      <c r="U462">
        <v>862334970</v>
      </c>
      <c r="V462">
        <v>1740890728</v>
      </c>
      <c r="W462">
        <v>862334970</v>
      </c>
      <c r="X462">
        <v>1291831765</v>
      </c>
      <c r="Y462">
        <v>862334970</v>
      </c>
      <c r="Z462">
        <v>1740890728</v>
      </c>
      <c r="AA462">
        <v>628575950</v>
      </c>
      <c r="AB462">
        <v>163856100</v>
      </c>
      <c r="AL462">
        <v>518370650</v>
      </c>
      <c r="AM462">
        <v>518370650</v>
      </c>
      <c r="AN462">
        <v>1140341181</v>
      </c>
      <c r="AO462">
        <v>169636900</v>
      </c>
      <c r="AP462">
        <v>10467285728</v>
      </c>
      <c r="AQ462">
        <v>10467285728</v>
      </c>
      <c r="AR462">
        <v>1140341181</v>
      </c>
      <c r="AS462">
        <v>261881247</v>
      </c>
      <c r="AT462">
        <v>5798667115</v>
      </c>
      <c r="AU462">
        <v>5798667115</v>
      </c>
      <c r="AV462">
        <v>5741298551</v>
      </c>
      <c r="AW462">
        <v>815874495</v>
      </c>
      <c r="AX462">
        <v>815874495</v>
      </c>
      <c r="AY462">
        <v>4228291437</v>
      </c>
      <c r="BA462">
        <v>0</v>
      </c>
      <c r="BB462">
        <v>0</v>
      </c>
      <c r="BC462">
        <v>10467285728</v>
      </c>
      <c r="BD462">
        <v>10467285728</v>
      </c>
      <c r="BE462">
        <v>0</v>
      </c>
      <c r="BF462">
        <v>0</v>
      </c>
      <c r="BG462">
        <v>0</v>
      </c>
      <c r="BH462">
        <v>498407768</v>
      </c>
      <c r="BJ462">
        <v>4228291437</v>
      </c>
      <c r="BK462">
        <v>2796190774</v>
      </c>
      <c r="BL462">
        <v>2796190774</v>
      </c>
      <c r="BM462">
        <v>4228291437</v>
      </c>
      <c r="BP462">
        <v>0</v>
      </c>
      <c r="BQ462">
        <v>0</v>
      </c>
      <c r="BR462">
        <v>926974235</v>
      </c>
      <c r="BS462">
        <v>169636900</v>
      </c>
    </row>
    <row r="463" spans="1:71">
      <c r="A463" t="s">
        <v>758</v>
      </c>
      <c r="B463" t="s">
        <v>47</v>
      </c>
      <c r="C463">
        <v>2009</v>
      </c>
      <c r="D463" t="s">
        <v>218</v>
      </c>
      <c r="E463">
        <v>5</v>
      </c>
      <c r="F463" t="s">
        <v>278</v>
      </c>
      <c r="G463" t="s">
        <v>729</v>
      </c>
      <c r="H463">
        <v>2618413298</v>
      </c>
      <c r="I463">
        <v>999012059</v>
      </c>
      <c r="J463">
        <v>4242588573</v>
      </c>
      <c r="K463">
        <v>4242588573</v>
      </c>
      <c r="L463">
        <v>4162969581</v>
      </c>
      <c r="M463">
        <v>8064385761</v>
      </c>
      <c r="N463">
        <v>7656340682</v>
      </c>
      <c r="O463">
        <v>6026074601</v>
      </c>
      <c r="P463">
        <v>6026074601</v>
      </c>
      <c r="Q463">
        <v>0</v>
      </c>
      <c r="R463">
        <v>6582118883</v>
      </c>
      <c r="S463">
        <v>1262130299</v>
      </c>
      <c r="T463">
        <v>1262130299</v>
      </c>
      <c r="U463">
        <v>1072919073</v>
      </c>
      <c r="V463">
        <v>1095392508</v>
      </c>
      <c r="W463">
        <v>1072919073</v>
      </c>
      <c r="X463">
        <v>1262130299</v>
      </c>
      <c r="Y463">
        <v>1072919073</v>
      </c>
      <c r="Z463">
        <v>1095392508</v>
      </c>
      <c r="AA463">
        <v>548455192</v>
      </c>
      <c r="AB463">
        <v>420273121</v>
      </c>
      <c r="AL463">
        <v>536715372</v>
      </c>
      <c r="AM463">
        <v>536715372</v>
      </c>
      <c r="AN463">
        <v>1170865051</v>
      </c>
      <c r="AO463">
        <v>911872316</v>
      </c>
      <c r="AP463">
        <v>11281182739</v>
      </c>
      <c r="AQ463">
        <v>11281182739</v>
      </c>
      <c r="AR463">
        <v>1170865051</v>
      </c>
      <c r="AS463">
        <v>230385776</v>
      </c>
      <c r="AT463">
        <v>7513805082</v>
      </c>
      <c r="AU463">
        <v>7513805082</v>
      </c>
      <c r="AV463">
        <v>7308227862</v>
      </c>
      <c r="AW463">
        <v>626929702</v>
      </c>
      <c r="AX463">
        <v>626929702</v>
      </c>
      <c r="AY463">
        <v>4537374647</v>
      </c>
      <c r="BA463">
        <v>0</v>
      </c>
      <c r="BB463">
        <v>0</v>
      </c>
      <c r="BC463">
        <v>11281182739</v>
      </c>
      <c r="BD463">
        <v>11281182739</v>
      </c>
      <c r="BE463">
        <v>0</v>
      </c>
      <c r="BF463">
        <v>0</v>
      </c>
      <c r="BG463">
        <v>0</v>
      </c>
      <c r="BH463">
        <v>887725686</v>
      </c>
      <c r="BJ463">
        <v>4537374647</v>
      </c>
      <c r="BK463">
        <v>3442137722</v>
      </c>
      <c r="BL463">
        <v>3442137722</v>
      </c>
      <c r="BM463">
        <v>4537374647</v>
      </c>
      <c r="BP463">
        <v>0</v>
      </c>
      <c r="BQ463">
        <v>0</v>
      </c>
      <c r="BR463">
        <v>24192764</v>
      </c>
      <c r="BS463">
        <v>911872316</v>
      </c>
    </row>
    <row r="464" spans="1:71">
      <c r="A464" t="s">
        <v>759</v>
      </c>
      <c r="B464" t="s">
        <v>48</v>
      </c>
      <c r="C464">
        <v>2009</v>
      </c>
      <c r="D464" t="s">
        <v>231</v>
      </c>
      <c r="E464">
        <v>6</v>
      </c>
      <c r="F464" t="s">
        <v>280</v>
      </c>
      <c r="G464" t="s">
        <v>729</v>
      </c>
      <c r="H464">
        <v>3441128589</v>
      </c>
      <c r="I464">
        <v>538906140</v>
      </c>
      <c r="J464">
        <v>3252681017</v>
      </c>
      <c r="K464">
        <v>3252681017</v>
      </c>
      <c r="L464">
        <v>3045456506</v>
      </c>
      <c r="M464">
        <v>11430723498</v>
      </c>
      <c r="N464">
        <v>7934856737</v>
      </c>
      <c r="O464">
        <v>8251580549</v>
      </c>
      <c r="P464">
        <v>8251580549</v>
      </c>
      <c r="Q464">
        <v>0</v>
      </c>
      <c r="R464">
        <v>9826183012</v>
      </c>
      <c r="S464">
        <v>2497355616</v>
      </c>
      <c r="T464">
        <v>2497355616</v>
      </c>
      <c r="U464">
        <v>1824051038</v>
      </c>
      <c r="V464">
        <v>3148861660</v>
      </c>
      <c r="W464">
        <v>1824051038</v>
      </c>
      <c r="X464">
        <v>2497355616</v>
      </c>
      <c r="Y464">
        <v>1824051038</v>
      </c>
      <c r="Z464">
        <v>3148861660</v>
      </c>
      <c r="AA464">
        <v>333324691</v>
      </c>
      <c r="AB464">
        <v>367791308</v>
      </c>
      <c r="AL464">
        <v>645755727</v>
      </c>
      <c r="AM464">
        <v>645755727</v>
      </c>
      <c r="AN464">
        <v>1876426300</v>
      </c>
      <c r="AO464">
        <v>379850866</v>
      </c>
      <c r="AP464">
        <v>17951255625</v>
      </c>
      <c r="AQ464">
        <v>17951255625</v>
      </c>
      <c r="AR464">
        <v>1876426300</v>
      </c>
      <c r="AS464">
        <v>291508096</v>
      </c>
      <c r="AT464">
        <v>11381686256</v>
      </c>
      <c r="AU464">
        <v>11381686256</v>
      </c>
      <c r="AV464">
        <v>11558487571</v>
      </c>
      <c r="AW464">
        <v>764097965</v>
      </c>
      <c r="AX464">
        <v>764097965</v>
      </c>
      <c r="AY464">
        <v>8198839857</v>
      </c>
      <c r="BA464">
        <v>0</v>
      </c>
      <c r="BB464">
        <v>0</v>
      </c>
      <c r="BC464">
        <v>17951255625</v>
      </c>
      <c r="BD464">
        <v>17951255625</v>
      </c>
      <c r="BE464">
        <v>0</v>
      </c>
      <c r="BF464">
        <v>0</v>
      </c>
      <c r="BG464">
        <v>0</v>
      </c>
      <c r="BH464">
        <v>348940896</v>
      </c>
      <c r="BJ464">
        <v>8198839857</v>
      </c>
      <c r="BK464">
        <v>5762671900</v>
      </c>
      <c r="BL464">
        <v>5762671900</v>
      </c>
      <c r="BM464">
        <v>8198839857</v>
      </c>
      <c r="BP464">
        <v>0</v>
      </c>
      <c r="BQ464">
        <v>0</v>
      </c>
      <c r="BR464">
        <v>1341083199</v>
      </c>
      <c r="BS464">
        <v>379850866</v>
      </c>
    </row>
    <row r="465" spans="1:71">
      <c r="A465" t="s">
        <v>760</v>
      </c>
      <c r="B465" t="s">
        <v>49</v>
      </c>
      <c r="C465">
        <v>2009</v>
      </c>
      <c r="D465" t="s">
        <v>228</v>
      </c>
      <c r="E465">
        <v>7</v>
      </c>
      <c r="F465" t="s">
        <v>282</v>
      </c>
      <c r="G465" t="s">
        <v>729</v>
      </c>
      <c r="H465">
        <v>41202140166</v>
      </c>
      <c r="I465">
        <v>5167136718</v>
      </c>
      <c r="J465">
        <v>14462220614</v>
      </c>
      <c r="K465">
        <v>14462220614</v>
      </c>
      <c r="L465">
        <v>10242073542</v>
      </c>
      <c r="M465">
        <v>34184150541</v>
      </c>
      <c r="N465">
        <v>19524090299</v>
      </c>
      <c r="O465">
        <v>17251648217</v>
      </c>
      <c r="P465">
        <v>17251648217</v>
      </c>
      <c r="Q465">
        <v>0</v>
      </c>
      <c r="R465">
        <v>19593737124</v>
      </c>
      <c r="S465">
        <v>3442190849</v>
      </c>
      <c r="T465">
        <v>3442190849</v>
      </c>
      <c r="U465">
        <v>3566302317</v>
      </c>
      <c r="V465">
        <v>4648786228</v>
      </c>
      <c r="W465">
        <v>3566302317</v>
      </c>
      <c r="X465">
        <v>3442190849</v>
      </c>
      <c r="Y465">
        <v>3566302317</v>
      </c>
      <c r="Z465">
        <v>4648786228</v>
      </c>
      <c r="AA465">
        <v>629884128</v>
      </c>
      <c r="AB465">
        <v>442601781</v>
      </c>
      <c r="AC465">
        <v>0</v>
      </c>
      <c r="AD465">
        <v>0</v>
      </c>
      <c r="AE465">
        <v>0</v>
      </c>
      <c r="AF465">
        <v>0</v>
      </c>
      <c r="AG465">
        <v>0</v>
      </c>
      <c r="AH465">
        <v>0</v>
      </c>
      <c r="AI465">
        <v>0</v>
      </c>
      <c r="AJ465">
        <v>0</v>
      </c>
      <c r="AK465">
        <v>0</v>
      </c>
      <c r="AL465">
        <v>2699430048</v>
      </c>
      <c r="AM465">
        <v>2699430048</v>
      </c>
      <c r="AN465">
        <v>2453453116</v>
      </c>
      <c r="AO465">
        <v>969558424</v>
      </c>
      <c r="AP465">
        <v>49695620844</v>
      </c>
      <c r="AQ465">
        <v>30006023963</v>
      </c>
      <c r="AR465">
        <v>2453453116</v>
      </c>
      <c r="AS465">
        <v>1079793613</v>
      </c>
      <c r="AT465">
        <v>25271150432</v>
      </c>
      <c r="AU465">
        <v>25271150432</v>
      </c>
      <c r="AV465">
        <v>22996665181</v>
      </c>
      <c r="AW465">
        <v>1534324656</v>
      </c>
      <c r="AX465">
        <v>1534324656</v>
      </c>
      <c r="AY465">
        <v>29942876417</v>
      </c>
      <c r="AZ465">
        <v>362378460.5</v>
      </c>
      <c r="BA465">
        <v>0</v>
      </c>
      <c r="BB465">
        <v>0</v>
      </c>
      <c r="BC465">
        <v>49695620844</v>
      </c>
      <c r="BD465">
        <v>49695620844</v>
      </c>
      <c r="BE465">
        <v>0</v>
      </c>
      <c r="BF465">
        <v>0</v>
      </c>
      <c r="BG465">
        <v>0</v>
      </c>
      <c r="BH465">
        <v>2153008641</v>
      </c>
      <c r="BI465">
        <v>14193846422</v>
      </c>
      <c r="BJ465">
        <v>29942876417</v>
      </c>
      <c r="BK465">
        <v>7057179142</v>
      </c>
      <c r="BL465">
        <v>7057179142</v>
      </c>
      <c r="BM465">
        <v>10253279536</v>
      </c>
      <c r="BN465">
        <v>0</v>
      </c>
      <c r="BO465">
        <v>0</v>
      </c>
      <c r="BP465">
        <v>0</v>
      </c>
      <c r="BQ465">
        <v>0</v>
      </c>
      <c r="BR465">
        <v>1400274983</v>
      </c>
      <c r="BS465">
        <v>969558424</v>
      </c>
    </row>
    <row r="466" spans="1:71">
      <c r="A466" t="s">
        <v>761</v>
      </c>
      <c r="B466" t="s">
        <v>50</v>
      </c>
      <c r="C466">
        <v>2009</v>
      </c>
      <c r="D466" t="s">
        <v>215</v>
      </c>
      <c r="E466">
        <v>2</v>
      </c>
      <c r="F466" t="s">
        <v>284</v>
      </c>
      <c r="G466" t="s">
        <v>729</v>
      </c>
      <c r="H466">
        <v>1746949008</v>
      </c>
      <c r="I466">
        <v>708136121</v>
      </c>
      <c r="J466">
        <v>1923551179</v>
      </c>
      <c r="K466">
        <v>1923551179</v>
      </c>
      <c r="L466">
        <v>1830904217</v>
      </c>
      <c r="M466">
        <v>7477176148</v>
      </c>
      <c r="N466">
        <v>4022782210</v>
      </c>
      <c r="O466">
        <v>3733329099</v>
      </c>
      <c r="P466">
        <v>3733329099</v>
      </c>
      <c r="Q466">
        <v>0</v>
      </c>
      <c r="R466">
        <v>4718449391</v>
      </c>
      <c r="S466">
        <v>840995023</v>
      </c>
      <c r="T466">
        <v>840995023</v>
      </c>
      <c r="U466">
        <v>1130780275</v>
      </c>
      <c r="V466">
        <v>1782680842</v>
      </c>
      <c r="W466">
        <v>1130780275</v>
      </c>
      <c r="X466">
        <v>840995023</v>
      </c>
      <c r="Y466">
        <v>1130780275</v>
      </c>
      <c r="Z466">
        <v>1782680842</v>
      </c>
      <c r="AA466">
        <v>355984805</v>
      </c>
      <c r="AB466">
        <v>124299325</v>
      </c>
      <c r="AL466">
        <v>331054900</v>
      </c>
      <c r="AM466">
        <v>331054900</v>
      </c>
      <c r="AN466">
        <v>804506982</v>
      </c>
      <c r="AO466">
        <v>146183624</v>
      </c>
      <c r="AP466">
        <v>7348937122</v>
      </c>
      <c r="AQ466">
        <v>7348937122</v>
      </c>
      <c r="AR466">
        <v>804506982</v>
      </c>
      <c r="AS466">
        <v>234987536</v>
      </c>
      <c r="AT466">
        <v>3619629133</v>
      </c>
      <c r="AU466">
        <v>3619629133</v>
      </c>
      <c r="AV466">
        <v>3605676123</v>
      </c>
      <c r="AW466">
        <v>547473112</v>
      </c>
      <c r="AX466">
        <v>547473112</v>
      </c>
      <c r="AY466">
        <v>2616925682</v>
      </c>
      <c r="BA466">
        <v>0</v>
      </c>
      <c r="BB466">
        <v>0</v>
      </c>
      <c r="BC466">
        <v>7348937122</v>
      </c>
      <c r="BD466">
        <v>7348937122</v>
      </c>
      <c r="BE466">
        <v>0</v>
      </c>
      <c r="BF466">
        <v>0</v>
      </c>
      <c r="BG466">
        <v>0</v>
      </c>
      <c r="BH466">
        <v>441160489</v>
      </c>
      <c r="BJ466">
        <v>2616925682</v>
      </c>
      <c r="BK466">
        <v>1271716348</v>
      </c>
      <c r="BL466">
        <v>1271716348</v>
      </c>
      <c r="BM466">
        <v>2616925682</v>
      </c>
      <c r="BP466">
        <v>0</v>
      </c>
      <c r="BQ466">
        <v>0</v>
      </c>
      <c r="BR466">
        <v>585304558</v>
      </c>
      <c r="BS466">
        <v>146183624</v>
      </c>
    </row>
    <row r="467" spans="1:71">
      <c r="A467" t="s">
        <v>762</v>
      </c>
      <c r="B467" t="s">
        <v>51</v>
      </c>
      <c r="C467">
        <v>2009</v>
      </c>
      <c r="D467" t="s">
        <v>212</v>
      </c>
      <c r="E467">
        <v>2</v>
      </c>
      <c r="F467" t="s">
        <v>286</v>
      </c>
      <c r="G467" t="s">
        <v>729</v>
      </c>
      <c r="H467">
        <v>880106413</v>
      </c>
      <c r="I467">
        <v>139014172</v>
      </c>
      <c r="J467">
        <v>1165491355</v>
      </c>
      <c r="K467">
        <v>1165491355</v>
      </c>
      <c r="L467">
        <v>1146258041</v>
      </c>
      <c r="M467">
        <v>2959165487</v>
      </c>
      <c r="N467">
        <v>2457909172</v>
      </c>
      <c r="O467">
        <v>2995669457</v>
      </c>
      <c r="P467">
        <v>2995669457</v>
      </c>
      <c r="Q467">
        <v>0</v>
      </c>
      <c r="R467">
        <v>3078891756</v>
      </c>
      <c r="S467">
        <v>791884386</v>
      </c>
      <c r="T467">
        <v>791884386</v>
      </c>
      <c r="U467">
        <v>104290155</v>
      </c>
      <c r="V467">
        <v>111036389</v>
      </c>
      <c r="W467">
        <v>104290155</v>
      </c>
      <c r="X467">
        <v>791884386</v>
      </c>
      <c r="Y467">
        <v>104290155</v>
      </c>
      <c r="Z467">
        <v>111036389</v>
      </c>
      <c r="AA467">
        <v>179973205</v>
      </c>
      <c r="AB467">
        <v>40835800</v>
      </c>
      <c r="AL467">
        <v>371048217</v>
      </c>
      <c r="AM467">
        <v>371048217</v>
      </c>
      <c r="AN467">
        <v>87756573</v>
      </c>
      <c r="AO467">
        <v>8377128</v>
      </c>
      <c r="AP467">
        <v>4061322472</v>
      </c>
      <c r="AQ467">
        <v>4061322472</v>
      </c>
      <c r="AR467">
        <v>87756573</v>
      </c>
      <c r="AS467">
        <v>99441808</v>
      </c>
      <c r="AT467">
        <v>2761122501</v>
      </c>
      <c r="AU467">
        <v>2761122501</v>
      </c>
      <c r="AV467">
        <v>3064228272</v>
      </c>
      <c r="AW467">
        <v>220165311</v>
      </c>
      <c r="AX467">
        <v>220165311</v>
      </c>
      <c r="AY467">
        <v>942420180</v>
      </c>
      <c r="BA467">
        <v>0</v>
      </c>
      <c r="BB467">
        <v>0</v>
      </c>
      <c r="BC467">
        <v>4061322472</v>
      </c>
      <c r="BD467">
        <v>4061322472</v>
      </c>
      <c r="BE467">
        <v>0</v>
      </c>
      <c r="BF467">
        <v>0</v>
      </c>
      <c r="BG467">
        <v>0</v>
      </c>
      <c r="BH467">
        <v>182642807</v>
      </c>
      <c r="BJ467">
        <v>942420180</v>
      </c>
      <c r="BK467">
        <v>764419526</v>
      </c>
      <c r="BL467">
        <v>764419526</v>
      </c>
      <c r="BM467">
        <v>942420180</v>
      </c>
      <c r="BP467">
        <v>0</v>
      </c>
      <c r="BQ467">
        <v>0</v>
      </c>
      <c r="BR467">
        <v>4577910</v>
      </c>
      <c r="BS467">
        <v>8377128</v>
      </c>
    </row>
    <row r="468" spans="1:71">
      <c r="A468" t="s">
        <v>763</v>
      </c>
      <c r="B468" t="s">
        <v>52</v>
      </c>
      <c r="C468">
        <v>2009</v>
      </c>
      <c r="D468" t="s">
        <v>228</v>
      </c>
      <c r="E468">
        <v>6</v>
      </c>
      <c r="F468" t="s">
        <v>288</v>
      </c>
      <c r="G468" t="s">
        <v>729</v>
      </c>
      <c r="H468">
        <v>20727748130</v>
      </c>
      <c r="I468">
        <v>3116466164</v>
      </c>
      <c r="J468">
        <v>11569723650</v>
      </c>
      <c r="K468">
        <v>11569723650</v>
      </c>
      <c r="L468">
        <v>8834537545</v>
      </c>
      <c r="M468">
        <v>16640449679</v>
      </c>
      <c r="N468">
        <v>10053892596</v>
      </c>
      <c r="O468">
        <v>12988295328</v>
      </c>
      <c r="P468">
        <v>12988295328</v>
      </c>
      <c r="Q468">
        <v>0</v>
      </c>
      <c r="R468">
        <v>14321941460</v>
      </c>
      <c r="S468">
        <v>2386676301</v>
      </c>
      <c r="T468">
        <v>2386676301</v>
      </c>
      <c r="U468">
        <v>1805057943</v>
      </c>
      <c r="V468">
        <v>2501224385</v>
      </c>
      <c r="W468">
        <v>1805057943</v>
      </c>
      <c r="X468">
        <v>2386676301</v>
      </c>
      <c r="Y468">
        <v>1805057943</v>
      </c>
      <c r="Z468">
        <v>2501224385</v>
      </c>
      <c r="AA468">
        <v>937354600</v>
      </c>
      <c r="AB468">
        <v>301958200</v>
      </c>
      <c r="AC468">
        <v>0</v>
      </c>
      <c r="AD468">
        <v>0</v>
      </c>
      <c r="AE468">
        <v>0</v>
      </c>
      <c r="AF468">
        <v>0</v>
      </c>
      <c r="AG468">
        <v>0</v>
      </c>
      <c r="AH468">
        <v>0</v>
      </c>
      <c r="AI468">
        <v>0</v>
      </c>
      <c r="AJ468">
        <v>0</v>
      </c>
      <c r="AK468">
        <v>0</v>
      </c>
      <c r="AL468">
        <v>1398653928</v>
      </c>
      <c r="AM468">
        <v>1398653928</v>
      </c>
      <c r="AN468">
        <v>1727623500</v>
      </c>
      <c r="AO468">
        <v>734246755</v>
      </c>
      <c r="AP468">
        <v>35187330987</v>
      </c>
      <c r="AQ468">
        <v>21764925353</v>
      </c>
      <c r="AR468">
        <v>1727623500</v>
      </c>
      <c r="AS468">
        <v>969083584</v>
      </c>
      <c r="AT468">
        <v>18768460753</v>
      </c>
      <c r="AU468">
        <v>18768460753</v>
      </c>
      <c r="AV468">
        <v>18919015343</v>
      </c>
      <c r="AW468">
        <v>1074984820</v>
      </c>
      <c r="AX468">
        <v>1074984820</v>
      </c>
      <c r="AY468">
        <v>20561244516</v>
      </c>
      <c r="AZ468">
        <v>184246964.5</v>
      </c>
      <c r="BA468">
        <v>0</v>
      </c>
      <c r="BB468">
        <v>0</v>
      </c>
      <c r="BC468">
        <v>35187330987</v>
      </c>
      <c r="BD468">
        <v>35187330987</v>
      </c>
      <c r="BE468">
        <v>0</v>
      </c>
      <c r="BF468">
        <v>0</v>
      </c>
      <c r="BG468">
        <v>0</v>
      </c>
      <c r="BH468">
        <v>1325758116</v>
      </c>
      <c r="BI468">
        <v>8484823663</v>
      </c>
      <c r="BJ468">
        <v>20561244516</v>
      </c>
      <c r="BK468">
        <v>5117950778</v>
      </c>
      <c r="BL468">
        <v>5117950778</v>
      </c>
      <c r="BM468">
        <v>7138838882</v>
      </c>
      <c r="BN468">
        <v>0</v>
      </c>
      <c r="BO468">
        <v>0</v>
      </c>
      <c r="BP468">
        <v>0</v>
      </c>
      <c r="BQ468">
        <v>0</v>
      </c>
      <c r="BR468">
        <v>756403687</v>
      </c>
      <c r="BS468">
        <v>734246755</v>
      </c>
    </row>
    <row r="469" spans="1:71">
      <c r="A469" t="s">
        <v>764</v>
      </c>
      <c r="B469" t="s">
        <v>53</v>
      </c>
      <c r="C469">
        <v>2009</v>
      </c>
      <c r="D469" t="s">
        <v>228</v>
      </c>
      <c r="E469">
        <v>6</v>
      </c>
      <c r="F469" t="s">
        <v>290</v>
      </c>
      <c r="G469" t="s">
        <v>729</v>
      </c>
      <c r="H469">
        <v>50962931831</v>
      </c>
      <c r="I469">
        <v>4851974299</v>
      </c>
      <c r="J469">
        <v>12203969617</v>
      </c>
      <c r="K469">
        <v>12203969617</v>
      </c>
      <c r="L469">
        <v>7950167401</v>
      </c>
      <c r="M469">
        <v>43590188061</v>
      </c>
      <c r="N469">
        <v>28296836631</v>
      </c>
      <c r="O469">
        <v>14852887439</v>
      </c>
      <c r="P469">
        <v>14852887439</v>
      </c>
      <c r="Q469">
        <v>0</v>
      </c>
      <c r="R469">
        <v>16976288055</v>
      </c>
      <c r="S469">
        <v>2090248803</v>
      </c>
      <c r="T469">
        <v>2090248803</v>
      </c>
      <c r="U469">
        <v>2546804802</v>
      </c>
      <c r="V469">
        <v>3723445339</v>
      </c>
      <c r="W469">
        <v>2546804802</v>
      </c>
      <c r="X469">
        <v>2090248803</v>
      </c>
      <c r="Y469">
        <v>2546804802</v>
      </c>
      <c r="Z469">
        <v>3723445339</v>
      </c>
      <c r="AA469">
        <v>510294374</v>
      </c>
      <c r="AB469">
        <v>382874665</v>
      </c>
      <c r="AC469">
        <v>0</v>
      </c>
      <c r="AD469">
        <v>0</v>
      </c>
      <c r="AE469">
        <v>0</v>
      </c>
      <c r="AF469">
        <v>0</v>
      </c>
      <c r="AG469">
        <v>0</v>
      </c>
      <c r="AH469">
        <v>0</v>
      </c>
      <c r="AI469">
        <v>0</v>
      </c>
      <c r="AJ469">
        <v>0</v>
      </c>
      <c r="AK469">
        <v>0</v>
      </c>
      <c r="AL469">
        <v>1970322014</v>
      </c>
      <c r="AM469">
        <v>1970322014</v>
      </c>
      <c r="AN469">
        <v>2643676591</v>
      </c>
      <c r="AO469">
        <v>1139511572</v>
      </c>
      <c r="AP469">
        <v>46677390287</v>
      </c>
      <c r="AQ469">
        <v>26395777089</v>
      </c>
      <c r="AR469">
        <v>2643676591</v>
      </c>
      <c r="AS469">
        <v>971953161</v>
      </c>
      <c r="AT469">
        <v>23369663053</v>
      </c>
      <c r="AU469">
        <v>23369663053</v>
      </c>
      <c r="AV469">
        <v>23387620134</v>
      </c>
      <c r="AW469">
        <v>2448442701</v>
      </c>
      <c r="AX469">
        <v>2448442701</v>
      </c>
      <c r="AY469">
        <v>29534559678</v>
      </c>
      <c r="AZ469">
        <v>211253285</v>
      </c>
      <c r="BA469">
        <v>0</v>
      </c>
      <c r="BB469">
        <v>0</v>
      </c>
      <c r="BC469">
        <v>46677390287</v>
      </c>
      <c r="BD469">
        <v>46677390287</v>
      </c>
      <c r="BE469">
        <v>0</v>
      </c>
      <c r="BF469">
        <v>0</v>
      </c>
      <c r="BG469">
        <v>0</v>
      </c>
      <c r="BH469">
        <v>2241005163</v>
      </c>
      <c r="BI469">
        <v>14564224005</v>
      </c>
      <c r="BJ469">
        <v>29534559678</v>
      </c>
      <c r="BK469">
        <v>6300670810</v>
      </c>
      <c r="BL469">
        <v>6300670810</v>
      </c>
      <c r="BM469">
        <v>9252946480</v>
      </c>
      <c r="BN469">
        <v>0</v>
      </c>
      <c r="BO469">
        <v>0</v>
      </c>
      <c r="BP469">
        <v>0</v>
      </c>
      <c r="BQ469">
        <v>0</v>
      </c>
      <c r="BR469">
        <v>1343358432</v>
      </c>
      <c r="BS469">
        <v>1139511572</v>
      </c>
    </row>
    <row r="470" spans="1:71">
      <c r="A470" t="s">
        <v>765</v>
      </c>
      <c r="B470" t="s">
        <v>54</v>
      </c>
      <c r="C470">
        <v>2009</v>
      </c>
      <c r="D470" t="s">
        <v>228</v>
      </c>
      <c r="E470">
        <v>4</v>
      </c>
      <c r="F470" t="s">
        <v>292</v>
      </c>
      <c r="G470" t="s">
        <v>729</v>
      </c>
      <c r="H470">
        <v>13473385789</v>
      </c>
      <c r="I470">
        <v>3644908029</v>
      </c>
      <c r="J470">
        <v>11247013454</v>
      </c>
      <c r="K470">
        <v>11247013454</v>
      </c>
      <c r="L470">
        <v>8782449502</v>
      </c>
      <c r="M470">
        <v>18154611203</v>
      </c>
      <c r="N470">
        <v>9498814290</v>
      </c>
      <c r="O470">
        <v>9938513819</v>
      </c>
      <c r="P470">
        <v>9938513819</v>
      </c>
      <c r="Q470">
        <v>0</v>
      </c>
      <c r="R470">
        <v>11046827391</v>
      </c>
      <c r="S470">
        <v>1350328701</v>
      </c>
      <c r="T470">
        <v>1350328701</v>
      </c>
      <c r="U470">
        <v>1765895792</v>
      </c>
      <c r="V470">
        <v>2857474220</v>
      </c>
      <c r="W470">
        <v>1765895792</v>
      </c>
      <c r="X470">
        <v>1350328701</v>
      </c>
      <c r="Y470">
        <v>1765895792</v>
      </c>
      <c r="Z470">
        <v>2857474220</v>
      </c>
      <c r="AA470">
        <v>506636928</v>
      </c>
      <c r="AB470">
        <v>164459200</v>
      </c>
      <c r="AC470">
        <v>0</v>
      </c>
      <c r="AD470">
        <v>0</v>
      </c>
      <c r="AE470">
        <v>0</v>
      </c>
      <c r="AF470">
        <v>0</v>
      </c>
      <c r="AG470">
        <v>0</v>
      </c>
      <c r="AH470">
        <v>0</v>
      </c>
      <c r="AI470">
        <v>0</v>
      </c>
      <c r="AJ470">
        <v>0</v>
      </c>
      <c r="AK470">
        <v>0</v>
      </c>
      <c r="AL470">
        <v>1122870418</v>
      </c>
      <c r="AM470">
        <v>1122870418</v>
      </c>
      <c r="AN470">
        <v>1678577553</v>
      </c>
      <c r="AO470">
        <v>461862518</v>
      </c>
      <c r="AP470">
        <v>28196233088</v>
      </c>
      <c r="AQ470">
        <v>15649604139</v>
      </c>
      <c r="AR470">
        <v>1678577553</v>
      </c>
      <c r="AS470">
        <v>484864873</v>
      </c>
      <c r="AT470">
        <v>14619608022</v>
      </c>
      <c r="AU470">
        <v>14619608022</v>
      </c>
      <c r="AV470">
        <v>14254008347</v>
      </c>
      <c r="AW470">
        <v>576898334</v>
      </c>
      <c r="AX470">
        <v>576898334</v>
      </c>
      <c r="AY470">
        <v>17043641113</v>
      </c>
      <c r="AZ470">
        <v>165618613.5</v>
      </c>
      <c r="BA470">
        <v>0</v>
      </c>
      <c r="BB470">
        <v>0</v>
      </c>
      <c r="BC470">
        <v>28196233088</v>
      </c>
      <c r="BD470">
        <v>28196233088</v>
      </c>
      <c r="BE470">
        <v>0</v>
      </c>
      <c r="BF470">
        <v>0</v>
      </c>
      <c r="BG470">
        <v>0</v>
      </c>
      <c r="BH470">
        <v>1469854779</v>
      </c>
      <c r="BI470">
        <v>7855106335</v>
      </c>
      <c r="BJ470">
        <v>17043641113</v>
      </c>
      <c r="BK470">
        <v>2702941363</v>
      </c>
      <c r="BL470">
        <v>2702941363</v>
      </c>
      <c r="BM470">
        <v>4497012164</v>
      </c>
      <c r="BN470">
        <v>0</v>
      </c>
      <c r="BO470">
        <v>0</v>
      </c>
      <c r="BP470">
        <v>0</v>
      </c>
      <c r="BQ470">
        <v>0</v>
      </c>
      <c r="BR470">
        <v>1106372846</v>
      </c>
      <c r="BS470">
        <v>461862518</v>
      </c>
    </row>
    <row r="471" spans="1:71">
      <c r="A471" t="s">
        <v>766</v>
      </c>
      <c r="B471" t="s">
        <v>55</v>
      </c>
      <c r="C471">
        <v>2009</v>
      </c>
      <c r="D471" t="s">
        <v>228</v>
      </c>
      <c r="E471">
        <v>4</v>
      </c>
      <c r="F471" t="s">
        <v>294</v>
      </c>
      <c r="G471" t="s">
        <v>729</v>
      </c>
      <c r="H471">
        <v>14148607699</v>
      </c>
      <c r="I471">
        <v>5562626996</v>
      </c>
      <c r="J471">
        <v>8137263130</v>
      </c>
      <c r="K471">
        <v>8137263130</v>
      </c>
      <c r="L471">
        <v>5376524050</v>
      </c>
      <c r="M471">
        <v>16308140223</v>
      </c>
      <c r="N471">
        <v>7359620771</v>
      </c>
      <c r="O471">
        <v>9340214115</v>
      </c>
      <c r="P471">
        <v>9340214115</v>
      </c>
      <c r="Q471">
        <v>0</v>
      </c>
      <c r="R471">
        <v>10654459540</v>
      </c>
      <c r="S471">
        <v>1395608752</v>
      </c>
      <c r="T471">
        <v>1395608752</v>
      </c>
      <c r="U471">
        <v>1662172701</v>
      </c>
      <c r="V471">
        <v>3038445079</v>
      </c>
      <c r="W471">
        <v>1662172701</v>
      </c>
      <c r="X471">
        <v>1395608752</v>
      </c>
      <c r="Y471">
        <v>1662172701</v>
      </c>
      <c r="Z471">
        <v>3038445079</v>
      </c>
      <c r="AA471">
        <v>170635253</v>
      </c>
      <c r="AB471">
        <v>229238830</v>
      </c>
      <c r="AC471">
        <v>0</v>
      </c>
      <c r="AD471">
        <v>0</v>
      </c>
      <c r="AE471">
        <v>0</v>
      </c>
      <c r="AF471">
        <v>0</v>
      </c>
      <c r="AG471">
        <v>0</v>
      </c>
      <c r="AH471">
        <v>0</v>
      </c>
      <c r="AI471">
        <v>0</v>
      </c>
      <c r="AJ471">
        <v>0</v>
      </c>
      <c r="AK471">
        <v>0</v>
      </c>
      <c r="AL471">
        <v>1133218194</v>
      </c>
      <c r="AM471">
        <v>1133218194</v>
      </c>
      <c r="AN471">
        <v>3425980662</v>
      </c>
      <c r="AO471">
        <v>564489957</v>
      </c>
      <c r="AP471">
        <v>28855661696</v>
      </c>
      <c r="AQ471">
        <v>15930346841</v>
      </c>
      <c r="AR471">
        <v>3425980662</v>
      </c>
      <c r="AS471">
        <v>482590411</v>
      </c>
      <c r="AT471">
        <v>14200087866</v>
      </c>
      <c r="AU471">
        <v>14200087866</v>
      </c>
      <c r="AV471">
        <v>14483070835</v>
      </c>
      <c r="AW471">
        <v>890236471</v>
      </c>
      <c r="AX471">
        <v>890236471</v>
      </c>
      <c r="AY471">
        <v>18096645607</v>
      </c>
      <c r="AZ471">
        <v>383970593</v>
      </c>
      <c r="BA471">
        <v>0</v>
      </c>
      <c r="BB471">
        <v>0</v>
      </c>
      <c r="BC471">
        <v>28855661696</v>
      </c>
      <c r="BD471">
        <v>28855661696</v>
      </c>
      <c r="BE471">
        <v>0</v>
      </c>
      <c r="BF471">
        <v>0</v>
      </c>
      <c r="BG471">
        <v>0</v>
      </c>
      <c r="BH471">
        <v>917143672</v>
      </c>
      <c r="BI471">
        <v>8289931184</v>
      </c>
      <c r="BJ471">
        <v>18096645607</v>
      </c>
      <c r="BK471">
        <v>2705586498</v>
      </c>
      <c r="BL471">
        <v>2705586498</v>
      </c>
      <c r="BM471">
        <v>5171330752</v>
      </c>
      <c r="BN471">
        <v>0</v>
      </c>
      <c r="BO471">
        <v>0</v>
      </c>
      <c r="BP471">
        <v>0</v>
      </c>
      <c r="BQ471">
        <v>0</v>
      </c>
      <c r="BR471">
        <v>2744617615</v>
      </c>
      <c r="BS471">
        <v>564489957</v>
      </c>
    </row>
    <row r="472" spans="1:71">
      <c r="A472" t="s">
        <v>767</v>
      </c>
      <c r="B472" t="s">
        <v>56</v>
      </c>
      <c r="C472">
        <v>2009</v>
      </c>
      <c r="D472" t="s">
        <v>228</v>
      </c>
      <c r="E472">
        <v>7</v>
      </c>
      <c r="F472" t="s">
        <v>296</v>
      </c>
      <c r="G472" t="s">
        <v>729</v>
      </c>
      <c r="H472">
        <v>35867645286</v>
      </c>
      <c r="I472">
        <v>7215121228</v>
      </c>
      <c r="J472">
        <v>13799725990</v>
      </c>
      <c r="K472">
        <v>13799725990</v>
      </c>
      <c r="L472">
        <v>9891458666</v>
      </c>
      <c r="M472">
        <v>31808333137</v>
      </c>
      <c r="N472">
        <v>19033631098</v>
      </c>
      <c r="O472">
        <v>15118733194</v>
      </c>
      <c r="P472">
        <v>15118733194</v>
      </c>
      <c r="Q472">
        <v>0</v>
      </c>
      <c r="R472">
        <v>17725194296</v>
      </c>
      <c r="S472">
        <v>2413923567</v>
      </c>
      <c r="T472">
        <v>2413923567</v>
      </c>
      <c r="U472">
        <v>2598238013</v>
      </c>
      <c r="V472">
        <v>4095359266</v>
      </c>
      <c r="W472">
        <v>2598238013</v>
      </c>
      <c r="X472">
        <v>2413923567</v>
      </c>
      <c r="Y472">
        <v>2598238013</v>
      </c>
      <c r="Z472">
        <v>4095359266</v>
      </c>
      <c r="AA472">
        <v>673026467</v>
      </c>
      <c r="AB472">
        <v>417011613</v>
      </c>
      <c r="AC472">
        <v>0</v>
      </c>
      <c r="AD472">
        <v>0</v>
      </c>
      <c r="AE472">
        <v>0</v>
      </c>
      <c r="AF472">
        <v>0</v>
      </c>
      <c r="AG472">
        <v>0</v>
      </c>
      <c r="AH472">
        <v>0</v>
      </c>
      <c r="AI472">
        <v>0</v>
      </c>
      <c r="AJ472">
        <v>0</v>
      </c>
      <c r="AK472">
        <v>0</v>
      </c>
      <c r="AL472">
        <v>1709554960</v>
      </c>
      <c r="AM472">
        <v>1709554960</v>
      </c>
      <c r="AN472">
        <v>2803646680</v>
      </c>
      <c r="AO472">
        <v>940693124</v>
      </c>
      <c r="AP472">
        <v>45188652489</v>
      </c>
      <c r="AQ472">
        <v>27265830889</v>
      </c>
      <c r="AR472">
        <v>2803646680</v>
      </c>
      <c r="AS472">
        <v>953287469</v>
      </c>
      <c r="AT472">
        <v>22624166728</v>
      </c>
      <c r="AU472">
        <v>22624166728</v>
      </c>
      <c r="AV472">
        <v>22307013024</v>
      </c>
      <c r="AW472">
        <v>1566305407</v>
      </c>
      <c r="AX472">
        <v>1566305407</v>
      </c>
      <c r="AY472">
        <v>27505987138</v>
      </c>
      <c r="AZ472">
        <v>318528495.5</v>
      </c>
      <c r="BA472">
        <v>0</v>
      </c>
      <c r="BB472">
        <v>0</v>
      </c>
      <c r="BC472">
        <v>45188652489</v>
      </c>
      <c r="BD472">
        <v>45188652489</v>
      </c>
      <c r="BE472">
        <v>0</v>
      </c>
      <c r="BF472">
        <v>0</v>
      </c>
      <c r="BG472">
        <v>0</v>
      </c>
      <c r="BH472">
        <v>2249060315</v>
      </c>
      <c r="BI472">
        <v>12047587924</v>
      </c>
      <c r="BJ472">
        <v>27505987138</v>
      </c>
      <c r="BK472">
        <v>5878693814</v>
      </c>
      <c r="BL472">
        <v>5878693814</v>
      </c>
      <c r="BM472">
        <v>9583165538</v>
      </c>
      <c r="BN472">
        <v>0</v>
      </c>
      <c r="BO472">
        <v>0</v>
      </c>
      <c r="BP472">
        <v>0</v>
      </c>
      <c r="BQ472">
        <v>0</v>
      </c>
      <c r="BR472">
        <v>1603634234</v>
      </c>
      <c r="BS472">
        <v>940693124</v>
      </c>
    </row>
    <row r="473" spans="1:71">
      <c r="A473" t="s">
        <v>768</v>
      </c>
      <c r="B473" t="s">
        <v>57</v>
      </c>
      <c r="C473">
        <v>2009</v>
      </c>
      <c r="D473" t="s">
        <v>228</v>
      </c>
      <c r="E473">
        <v>5</v>
      </c>
      <c r="F473" t="s">
        <v>298</v>
      </c>
      <c r="G473" t="s">
        <v>729</v>
      </c>
      <c r="H473">
        <v>50590093260</v>
      </c>
      <c r="I473">
        <v>5066208427</v>
      </c>
      <c r="J473">
        <v>9589285433</v>
      </c>
      <c r="K473">
        <v>9589285433</v>
      </c>
      <c r="L473">
        <v>6031348075</v>
      </c>
      <c r="M473">
        <v>34214115883</v>
      </c>
      <c r="N473">
        <v>18506665204</v>
      </c>
      <c r="O473">
        <v>13688842766</v>
      </c>
      <c r="P473">
        <v>13688842766</v>
      </c>
      <c r="Q473">
        <v>0</v>
      </c>
      <c r="R473">
        <v>15063883316</v>
      </c>
      <c r="S473">
        <v>1816035031</v>
      </c>
      <c r="T473">
        <v>1816035031</v>
      </c>
      <c r="U473">
        <v>1852025004</v>
      </c>
      <c r="V473">
        <v>3086385498</v>
      </c>
      <c r="W473">
        <v>1852025004</v>
      </c>
      <c r="X473">
        <v>1816035031</v>
      </c>
      <c r="Y473">
        <v>1852025004</v>
      </c>
      <c r="Z473">
        <v>3086385498</v>
      </c>
      <c r="AA473">
        <v>679087946</v>
      </c>
      <c r="AB473">
        <v>269956525</v>
      </c>
      <c r="AC473">
        <v>0</v>
      </c>
      <c r="AD473">
        <v>0</v>
      </c>
      <c r="AE473">
        <v>0</v>
      </c>
      <c r="AF473">
        <v>0</v>
      </c>
      <c r="AG473">
        <v>0</v>
      </c>
      <c r="AH473">
        <v>0</v>
      </c>
      <c r="AI473">
        <v>0</v>
      </c>
      <c r="AJ473">
        <v>0</v>
      </c>
      <c r="AK473">
        <v>0</v>
      </c>
      <c r="AL473">
        <v>1214555059</v>
      </c>
      <c r="AM473">
        <v>1214555059</v>
      </c>
      <c r="AN473">
        <v>1887329970</v>
      </c>
      <c r="AO473">
        <v>722363945</v>
      </c>
      <c r="AP473">
        <v>36525084555</v>
      </c>
      <c r="AQ473">
        <v>21318441168</v>
      </c>
      <c r="AR473">
        <v>1887329970</v>
      </c>
      <c r="AS473">
        <v>690149488</v>
      </c>
      <c r="AT473">
        <v>16998987851</v>
      </c>
      <c r="AU473">
        <v>16998987851</v>
      </c>
      <c r="AV473">
        <v>16790348217</v>
      </c>
      <c r="AW473">
        <v>1050357667</v>
      </c>
      <c r="AX473">
        <v>1050357667</v>
      </c>
      <c r="AY473">
        <v>21813438082</v>
      </c>
      <c r="AZ473">
        <v>251308705.5</v>
      </c>
      <c r="BA473">
        <v>0</v>
      </c>
      <c r="BB473">
        <v>0</v>
      </c>
      <c r="BC473">
        <v>36525084555</v>
      </c>
      <c r="BD473">
        <v>36525084555</v>
      </c>
      <c r="BE473">
        <v>0</v>
      </c>
      <c r="BF473">
        <v>0</v>
      </c>
      <c r="BG473">
        <v>0</v>
      </c>
      <c r="BH473">
        <v>1743780460</v>
      </c>
      <c r="BI473">
        <v>11264352789</v>
      </c>
      <c r="BJ473">
        <v>21813438082</v>
      </c>
      <c r="BK473">
        <v>3702543741</v>
      </c>
      <c r="BL473">
        <v>3702543741</v>
      </c>
      <c r="BM473">
        <v>6606794695</v>
      </c>
      <c r="BN473">
        <v>0</v>
      </c>
      <c r="BO473">
        <v>0</v>
      </c>
      <c r="BP473">
        <v>0</v>
      </c>
      <c r="BQ473">
        <v>0</v>
      </c>
      <c r="BR473">
        <v>1004066650</v>
      </c>
      <c r="BS473">
        <v>722363945</v>
      </c>
    </row>
    <row r="474" spans="1:71">
      <c r="A474" t="s">
        <v>769</v>
      </c>
      <c r="B474" t="s">
        <v>58</v>
      </c>
      <c r="C474">
        <v>2009</v>
      </c>
      <c r="D474" t="s">
        <v>231</v>
      </c>
      <c r="E474">
        <v>6</v>
      </c>
      <c r="F474" t="s">
        <v>300</v>
      </c>
      <c r="G474" t="s">
        <v>729</v>
      </c>
      <c r="H474">
        <v>5812690113</v>
      </c>
      <c r="I474">
        <v>1153388708</v>
      </c>
      <c r="J474">
        <v>6587496646</v>
      </c>
      <c r="K474">
        <v>6587496646</v>
      </c>
      <c r="L474">
        <v>6292713141</v>
      </c>
      <c r="M474">
        <v>9554854141</v>
      </c>
      <c r="N474">
        <v>5844544361</v>
      </c>
      <c r="O474">
        <v>9517360241</v>
      </c>
      <c r="P474">
        <v>9517360241</v>
      </c>
      <c r="Q474">
        <v>0</v>
      </c>
      <c r="R474">
        <v>10462743800</v>
      </c>
      <c r="S474">
        <v>1911217182</v>
      </c>
      <c r="T474">
        <v>1911217182</v>
      </c>
      <c r="U474">
        <v>1461043042</v>
      </c>
      <c r="V474">
        <v>2624396219</v>
      </c>
      <c r="W474">
        <v>1461043042</v>
      </c>
      <c r="X474">
        <v>1911217182</v>
      </c>
      <c r="Y474">
        <v>1461043042</v>
      </c>
      <c r="Z474">
        <v>2624396219</v>
      </c>
      <c r="AA474">
        <v>871598335</v>
      </c>
      <c r="AB474">
        <v>301385175</v>
      </c>
      <c r="AL474">
        <v>562321852</v>
      </c>
      <c r="AM474">
        <v>562321852</v>
      </c>
      <c r="AN474">
        <v>1820703895</v>
      </c>
      <c r="AO474">
        <v>354784355</v>
      </c>
      <c r="AP474">
        <v>18210975173</v>
      </c>
      <c r="AQ474">
        <v>18210975173</v>
      </c>
      <c r="AR474">
        <v>1820703895</v>
      </c>
      <c r="AS474">
        <v>292509038</v>
      </c>
      <c r="AT474">
        <v>12106055720</v>
      </c>
      <c r="AU474">
        <v>12106055720</v>
      </c>
      <c r="AV474">
        <v>11929043924</v>
      </c>
      <c r="AW474">
        <v>646644100</v>
      </c>
      <c r="AX474">
        <v>646644100</v>
      </c>
      <c r="AY474">
        <v>7845331560</v>
      </c>
      <c r="BA474">
        <v>0</v>
      </c>
      <c r="BB474">
        <v>0</v>
      </c>
      <c r="BC474">
        <v>18210975173</v>
      </c>
      <c r="BD474">
        <v>18210975173</v>
      </c>
      <c r="BE474">
        <v>0</v>
      </c>
      <c r="BF474">
        <v>0</v>
      </c>
      <c r="BG474">
        <v>0</v>
      </c>
      <c r="BH474">
        <v>1011598481</v>
      </c>
      <c r="BJ474">
        <v>7845331560</v>
      </c>
      <c r="BK474">
        <v>5639424563</v>
      </c>
      <c r="BL474">
        <v>5639424563</v>
      </c>
      <c r="BM474">
        <v>7845331560</v>
      </c>
      <c r="BP474">
        <v>0</v>
      </c>
      <c r="BQ474">
        <v>0</v>
      </c>
      <c r="BR474">
        <v>1171261333</v>
      </c>
      <c r="BS474">
        <v>354784355</v>
      </c>
    </row>
    <row r="475" spans="1:71">
      <c r="A475" t="s">
        <v>770</v>
      </c>
      <c r="B475" t="s">
        <v>59</v>
      </c>
      <c r="C475">
        <v>2009</v>
      </c>
      <c r="D475" t="s">
        <v>223</v>
      </c>
      <c r="E475">
        <v>2</v>
      </c>
      <c r="F475" t="s">
        <v>302</v>
      </c>
      <c r="G475" t="s">
        <v>729</v>
      </c>
      <c r="H475">
        <v>25348885353</v>
      </c>
      <c r="I475">
        <v>4378917113</v>
      </c>
      <c r="J475">
        <v>9431324808</v>
      </c>
      <c r="K475">
        <v>9431324808</v>
      </c>
      <c r="L475">
        <v>6666052396</v>
      </c>
      <c r="M475">
        <v>8015655729</v>
      </c>
      <c r="N475">
        <v>3349816007</v>
      </c>
      <c r="O475">
        <v>5603766331</v>
      </c>
      <c r="P475">
        <v>5603766331</v>
      </c>
      <c r="Q475">
        <v>0</v>
      </c>
      <c r="R475">
        <v>6261948473</v>
      </c>
      <c r="S475">
        <v>324937165</v>
      </c>
      <c r="T475">
        <v>324937165</v>
      </c>
      <c r="U475">
        <v>1046320744</v>
      </c>
      <c r="V475">
        <v>1664965936</v>
      </c>
      <c r="W475">
        <v>1046320744</v>
      </c>
      <c r="X475">
        <v>324937165</v>
      </c>
      <c r="Y475">
        <v>1046320744</v>
      </c>
      <c r="Z475">
        <v>1664965936</v>
      </c>
      <c r="AA475">
        <v>85261719</v>
      </c>
      <c r="AB475">
        <v>43914325</v>
      </c>
      <c r="AC475">
        <v>0</v>
      </c>
      <c r="AD475">
        <v>0</v>
      </c>
      <c r="AE475">
        <v>0</v>
      </c>
      <c r="AF475">
        <v>0</v>
      </c>
      <c r="AG475">
        <v>0</v>
      </c>
      <c r="AH475">
        <v>0</v>
      </c>
      <c r="AI475">
        <v>0</v>
      </c>
      <c r="AJ475">
        <v>0</v>
      </c>
      <c r="AK475">
        <v>0</v>
      </c>
      <c r="AL475">
        <v>666495801</v>
      </c>
      <c r="AM475">
        <v>666495801</v>
      </c>
      <c r="AN475">
        <v>1471652790</v>
      </c>
      <c r="AO475">
        <v>580441273</v>
      </c>
      <c r="AP475">
        <v>21313272685</v>
      </c>
      <c r="AQ475">
        <v>8407122727</v>
      </c>
      <c r="AR475">
        <v>1471652790</v>
      </c>
      <c r="AS475">
        <v>345785035</v>
      </c>
      <c r="AT475">
        <v>9442014771</v>
      </c>
      <c r="AU475">
        <v>9442014771</v>
      </c>
      <c r="AV475">
        <v>9361497664</v>
      </c>
      <c r="AW475">
        <v>393607849</v>
      </c>
      <c r="AX475">
        <v>393607849</v>
      </c>
      <c r="AY475">
        <v>15042903410</v>
      </c>
      <c r="AZ475">
        <v>180367480</v>
      </c>
      <c r="BA475">
        <v>0</v>
      </c>
      <c r="BB475">
        <v>0</v>
      </c>
      <c r="BC475">
        <v>21313272685</v>
      </c>
      <c r="BD475">
        <v>21313272685</v>
      </c>
      <c r="BE475">
        <v>0</v>
      </c>
      <c r="BF475">
        <v>0</v>
      </c>
      <c r="BG475">
        <v>0</v>
      </c>
      <c r="BH475">
        <v>1242086316</v>
      </c>
      <c r="BI475">
        <v>8587625021</v>
      </c>
      <c r="BJ475">
        <v>15042903410</v>
      </c>
      <c r="BK475">
        <v>666416250</v>
      </c>
      <c r="BL475">
        <v>666416250</v>
      </c>
      <c r="BM475">
        <v>2136753452</v>
      </c>
      <c r="BN475">
        <v>0</v>
      </c>
      <c r="BO475">
        <v>0</v>
      </c>
      <c r="BP475">
        <v>0</v>
      </c>
      <c r="BQ475">
        <v>0</v>
      </c>
      <c r="BR475">
        <v>757223166</v>
      </c>
      <c r="BS475">
        <v>580441273</v>
      </c>
    </row>
    <row r="476" spans="1:71">
      <c r="A476" t="s">
        <v>771</v>
      </c>
      <c r="B476" t="s">
        <v>60</v>
      </c>
      <c r="C476">
        <v>2009</v>
      </c>
      <c r="D476" t="s">
        <v>207</v>
      </c>
      <c r="E476">
        <v>7</v>
      </c>
      <c r="F476" t="s">
        <v>304</v>
      </c>
      <c r="G476" t="s">
        <v>729</v>
      </c>
      <c r="H476">
        <v>74489304213</v>
      </c>
      <c r="I476">
        <v>14299143071</v>
      </c>
      <c r="J476">
        <v>29448412465</v>
      </c>
      <c r="K476">
        <v>29448412465</v>
      </c>
      <c r="L476">
        <v>24095736100</v>
      </c>
      <c r="M476">
        <v>64919835003</v>
      </c>
      <c r="N476">
        <v>27956697734</v>
      </c>
      <c r="O476">
        <v>31020108233</v>
      </c>
      <c r="P476">
        <v>31020108233</v>
      </c>
      <c r="Q476">
        <v>0</v>
      </c>
      <c r="R476">
        <v>37759490949</v>
      </c>
      <c r="S476">
        <v>3407904233</v>
      </c>
      <c r="T476">
        <v>3407904233</v>
      </c>
      <c r="U476">
        <v>9824709985</v>
      </c>
      <c r="V476">
        <v>15834488520</v>
      </c>
      <c r="W476">
        <v>9824709985</v>
      </c>
      <c r="X476">
        <v>3407904233</v>
      </c>
      <c r="Y476">
        <v>9824709985</v>
      </c>
      <c r="Z476">
        <v>15834488520</v>
      </c>
      <c r="AA476">
        <v>2477317769</v>
      </c>
      <c r="AB476">
        <v>708515866</v>
      </c>
      <c r="AC476">
        <v>0</v>
      </c>
      <c r="AD476">
        <v>0</v>
      </c>
      <c r="AE476">
        <v>0</v>
      </c>
      <c r="AF476">
        <v>0</v>
      </c>
      <c r="AG476">
        <v>0</v>
      </c>
      <c r="AH476">
        <v>0</v>
      </c>
      <c r="AI476">
        <v>0</v>
      </c>
      <c r="AJ476">
        <v>0</v>
      </c>
      <c r="AK476">
        <v>0</v>
      </c>
      <c r="AL476">
        <v>2884987786</v>
      </c>
      <c r="AM476">
        <v>2884987786</v>
      </c>
      <c r="AN476">
        <v>10107456157</v>
      </c>
      <c r="AO476">
        <v>3593557542</v>
      </c>
      <c r="AP476">
        <v>85593637228</v>
      </c>
      <c r="AQ476">
        <v>59760596947</v>
      </c>
      <c r="AR476">
        <v>10107456157</v>
      </c>
      <c r="AS476">
        <v>1901845479</v>
      </c>
      <c r="AT476">
        <v>40477223051</v>
      </c>
      <c r="AU476">
        <v>40477223051</v>
      </c>
      <c r="AV476">
        <v>39971097260</v>
      </c>
      <c r="AW476">
        <v>3696048947</v>
      </c>
      <c r="AX476">
        <v>3696048947</v>
      </c>
      <c r="AY476">
        <v>47443942926</v>
      </c>
      <c r="AZ476">
        <v>240395927</v>
      </c>
      <c r="BA476">
        <v>0</v>
      </c>
      <c r="BB476">
        <v>0</v>
      </c>
      <c r="BC476">
        <v>85593637228</v>
      </c>
      <c r="BD476">
        <v>85593637228</v>
      </c>
      <c r="BE476">
        <v>0</v>
      </c>
      <c r="BF476">
        <v>0</v>
      </c>
      <c r="BG476">
        <v>0</v>
      </c>
      <c r="BH476">
        <v>4220742713</v>
      </c>
      <c r="BI476">
        <v>18880186973</v>
      </c>
      <c r="BJ476">
        <v>47443942926</v>
      </c>
      <c r="BK476">
        <v>9765096700</v>
      </c>
      <c r="BL476">
        <v>9765096700</v>
      </c>
      <c r="BM476">
        <v>21610902645</v>
      </c>
      <c r="BN476">
        <v>0</v>
      </c>
      <c r="BO476">
        <v>0</v>
      </c>
      <c r="BP476">
        <v>0</v>
      </c>
      <c r="BQ476">
        <v>0</v>
      </c>
      <c r="BR476">
        <v>5898390628</v>
      </c>
      <c r="BS476">
        <v>3593557542</v>
      </c>
    </row>
    <row r="477" spans="1:71">
      <c r="A477" t="s">
        <v>772</v>
      </c>
      <c r="B477" t="s">
        <v>61</v>
      </c>
      <c r="C477">
        <v>2009</v>
      </c>
      <c r="D477" t="s">
        <v>212</v>
      </c>
      <c r="E477">
        <v>4</v>
      </c>
      <c r="F477" t="s">
        <v>306</v>
      </c>
      <c r="G477" t="s">
        <v>729</v>
      </c>
      <c r="H477">
        <v>1670714102</v>
      </c>
      <c r="I477">
        <v>135189829</v>
      </c>
      <c r="J477">
        <v>1553159157</v>
      </c>
      <c r="K477">
        <v>1553159157</v>
      </c>
      <c r="L477">
        <v>1495472924</v>
      </c>
      <c r="M477">
        <v>3172689367</v>
      </c>
      <c r="N477">
        <v>2733087867</v>
      </c>
      <c r="O477">
        <v>5179644455</v>
      </c>
      <c r="P477">
        <v>5179644455</v>
      </c>
      <c r="Q477">
        <v>0</v>
      </c>
      <c r="R477">
        <v>5318073087</v>
      </c>
      <c r="S477">
        <v>1249848888</v>
      </c>
      <c r="T477">
        <v>1249848888</v>
      </c>
      <c r="U477">
        <v>170702050</v>
      </c>
      <c r="V477">
        <v>186733682</v>
      </c>
      <c r="W477">
        <v>170702050</v>
      </c>
      <c r="X477">
        <v>1249848888</v>
      </c>
      <c r="Y477">
        <v>170702050</v>
      </c>
      <c r="Z477">
        <v>186733682</v>
      </c>
      <c r="AA477">
        <v>147641390</v>
      </c>
      <c r="AB477">
        <v>133992200</v>
      </c>
      <c r="AL477">
        <v>472727418</v>
      </c>
      <c r="AM477">
        <v>472727418</v>
      </c>
      <c r="AN477">
        <v>102669441</v>
      </c>
      <c r="AO477">
        <v>56140115</v>
      </c>
      <c r="AP477">
        <v>8019756347</v>
      </c>
      <c r="AQ477">
        <v>8019756347</v>
      </c>
      <c r="AR477">
        <v>102669441</v>
      </c>
      <c r="AS477">
        <v>160320392</v>
      </c>
      <c r="AT477">
        <v>6191547245</v>
      </c>
      <c r="AU477">
        <v>6191547245</v>
      </c>
      <c r="AV477">
        <v>6043465749</v>
      </c>
      <c r="AW477">
        <v>368644205</v>
      </c>
      <c r="AX477">
        <v>368644205</v>
      </c>
      <c r="AY477">
        <v>2703014000</v>
      </c>
      <c r="BA477">
        <v>0</v>
      </c>
      <c r="BB477">
        <v>0</v>
      </c>
      <c r="BC477">
        <v>8019756347</v>
      </c>
      <c r="BD477">
        <v>8019756347</v>
      </c>
      <c r="BE477">
        <v>0</v>
      </c>
      <c r="BF477">
        <v>0</v>
      </c>
      <c r="BG477">
        <v>0</v>
      </c>
      <c r="BH477">
        <v>179345835</v>
      </c>
      <c r="BJ477">
        <v>2703014000</v>
      </c>
      <c r="BK477">
        <v>2494830007</v>
      </c>
      <c r="BL477">
        <v>2494830007</v>
      </c>
      <c r="BM477">
        <v>2703014000</v>
      </c>
      <c r="BP477">
        <v>0</v>
      </c>
      <c r="BQ477">
        <v>0</v>
      </c>
      <c r="BR477">
        <v>16477422</v>
      </c>
      <c r="BS477">
        <v>56140115</v>
      </c>
    </row>
    <row r="478" spans="1:71">
      <c r="A478" t="s">
        <v>773</v>
      </c>
      <c r="B478" t="s">
        <v>62</v>
      </c>
      <c r="C478">
        <v>2009</v>
      </c>
      <c r="D478" t="s">
        <v>215</v>
      </c>
      <c r="E478">
        <v>5</v>
      </c>
      <c r="F478" t="s">
        <v>308</v>
      </c>
      <c r="G478" t="s">
        <v>729</v>
      </c>
      <c r="H478">
        <v>2540830621</v>
      </c>
      <c r="I478">
        <v>1112096754</v>
      </c>
      <c r="J478">
        <v>2777325074</v>
      </c>
      <c r="K478">
        <v>2777325074</v>
      </c>
      <c r="L478">
        <v>2608588367</v>
      </c>
      <c r="M478">
        <v>8706783389</v>
      </c>
      <c r="N478">
        <v>5169743266</v>
      </c>
      <c r="O478">
        <v>4910067320</v>
      </c>
      <c r="P478">
        <v>4910067320</v>
      </c>
      <c r="Q478">
        <v>0</v>
      </c>
      <c r="R478">
        <v>5681466756</v>
      </c>
      <c r="S478">
        <v>874571130</v>
      </c>
      <c r="T478">
        <v>874571130</v>
      </c>
      <c r="U478">
        <v>1561221473</v>
      </c>
      <c r="V478">
        <v>2744670663</v>
      </c>
      <c r="W478">
        <v>1561221473</v>
      </c>
      <c r="X478">
        <v>874571130</v>
      </c>
      <c r="Y478">
        <v>1561221473</v>
      </c>
      <c r="Z478">
        <v>2744670663</v>
      </c>
      <c r="AA478">
        <v>381583387</v>
      </c>
      <c r="AB478">
        <v>193288321</v>
      </c>
      <c r="AL478">
        <v>317039986</v>
      </c>
      <c r="AM478">
        <v>317039986</v>
      </c>
      <c r="AN478">
        <v>1678365565</v>
      </c>
      <c r="AO478">
        <v>244256679</v>
      </c>
      <c r="AP478">
        <v>11072341808</v>
      </c>
      <c r="AQ478">
        <v>11072341808</v>
      </c>
      <c r="AR478">
        <v>1678365565</v>
      </c>
      <c r="AS478">
        <v>352380300</v>
      </c>
      <c r="AT478">
        <v>6281270906</v>
      </c>
      <c r="AU478">
        <v>6281270906</v>
      </c>
      <c r="AV478">
        <v>6152732296</v>
      </c>
      <c r="AW478">
        <v>667036576</v>
      </c>
      <c r="AX478">
        <v>667036576</v>
      </c>
      <c r="AY478">
        <v>5457665957</v>
      </c>
      <c r="BA478">
        <v>0</v>
      </c>
      <c r="BB478">
        <v>0</v>
      </c>
      <c r="BC478">
        <v>11072341808</v>
      </c>
      <c r="BD478">
        <v>11072341808</v>
      </c>
      <c r="BE478">
        <v>0</v>
      </c>
      <c r="BF478">
        <v>0</v>
      </c>
      <c r="BG478">
        <v>0</v>
      </c>
      <c r="BH478">
        <v>482800000</v>
      </c>
      <c r="BJ478">
        <v>5457665957</v>
      </c>
      <c r="BK478">
        <v>3278453902</v>
      </c>
      <c r="BL478">
        <v>3278453902</v>
      </c>
      <c r="BM478">
        <v>5457665957</v>
      </c>
      <c r="BP478">
        <v>0</v>
      </c>
      <c r="BQ478">
        <v>0</v>
      </c>
      <c r="BR478">
        <v>1330461088</v>
      </c>
      <c r="BS478">
        <v>244256679</v>
      </c>
    </row>
    <row r="479" spans="1:71">
      <c r="A479" t="s">
        <v>774</v>
      </c>
      <c r="B479" t="s">
        <v>63</v>
      </c>
      <c r="C479">
        <v>2009</v>
      </c>
      <c r="D479" t="s">
        <v>215</v>
      </c>
      <c r="E479">
        <v>2</v>
      </c>
      <c r="F479" t="s">
        <v>310</v>
      </c>
      <c r="G479" t="s">
        <v>729</v>
      </c>
      <c r="H479">
        <v>1402908453</v>
      </c>
      <c r="I479">
        <v>1468687792</v>
      </c>
      <c r="J479">
        <v>2129286446</v>
      </c>
      <c r="K479">
        <v>2129286446</v>
      </c>
      <c r="L479">
        <v>2031258940</v>
      </c>
      <c r="M479">
        <v>6496956475</v>
      </c>
      <c r="N479">
        <v>3113942793</v>
      </c>
      <c r="O479">
        <v>3533869171</v>
      </c>
      <c r="P479">
        <v>3533869171</v>
      </c>
      <c r="Q479">
        <v>0</v>
      </c>
      <c r="R479">
        <v>4588362421</v>
      </c>
      <c r="S479">
        <v>732080767</v>
      </c>
      <c r="T479">
        <v>732080767</v>
      </c>
      <c r="U479">
        <v>1280741472</v>
      </c>
      <c r="V479">
        <v>2192490009</v>
      </c>
      <c r="W479">
        <v>1280741472</v>
      </c>
      <c r="X479">
        <v>732080767</v>
      </c>
      <c r="Y479">
        <v>1280741472</v>
      </c>
      <c r="Z479">
        <v>2192490009</v>
      </c>
      <c r="AA479">
        <v>248546499</v>
      </c>
      <c r="AB479">
        <v>104488837</v>
      </c>
      <c r="AL479">
        <v>498761765</v>
      </c>
      <c r="AM479">
        <v>498761765</v>
      </c>
      <c r="AN479">
        <v>1156361916</v>
      </c>
      <c r="AO479">
        <v>179027286</v>
      </c>
      <c r="AP479">
        <v>7238880426</v>
      </c>
      <c r="AQ479">
        <v>7238880426</v>
      </c>
      <c r="AR479">
        <v>1156361916</v>
      </c>
      <c r="AS479">
        <v>178381983</v>
      </c>
      <c r="AT479">
        <v>3629042065</v>
      </c>
      <c r="AU479">
        <v>3629042065</v>
      </c>
      <c r="AV479">
        <v>3627878987</v>
      </c>
      <c r="AW479">
        <v>409064323</v>
      </c>
      <c r="AX479">
        <v>409064323</v>
      </c>
      <c r="AY479">
        <v>2611726084</v>
      </c>
      <c r="BA479">
        <v>0</v>
      </c>
      <c r="BB479">
        <v>0</v>
      </c>
      <c r="BC479">
        <v>7238880426</v>
      </c>
      <c r="BD479">
        <v>7238880426</v>
      </c>
      <c r="BE479">
        <v>0</v>
      </c>
      <c r="BF479">
        <v>0</v>
      </c>
      <c r="BG479">
        <v>0</v>
      </c>
      <c r="BH479">
        <v>236659868</v>
      </c>
      <c r="BJ479">
        <v>2611726084</v>
      </c>
      <c r="BK479">
        <v>1206411033</v>
      </c>
      <c r="BL479">
        <v>1206411033</v>
      </c>
      <c r="BM479">
        <v>2611726084</v>
      </c>
      <c r="BP479">
        <v>0</v>
      </c>
      <c r="BQ479">
        <v>0</v>
      </c>
      <c r="BR479">
        <v>929991381</v>
      </c>
      <c r="BS479">
        <v>179027286</v>
      </c>
    </row>
    <row r="480" spans="1:71">
      <c r="A480" t="s">
        <v>775</v>
      </c>
      <c r="B480" t="s">
        <v>64</v>
      </c>
      <c r="C480">
        <v>2009</v>
      </c>
      <c r="D480" t="s">
        <v>228</v>
      </c>
      <c r="E480">
        <v>5</v>
      </c>
      <c r="F480" t="s">
        <v>312</v>
      </c>
      <c r="G480" t="s">
        <v>729</v>
      </c>
      <c r="H480">
        <v>22640117334</v>
      </c>
      <c r="I480">
        <v>3520447166</v>
      </c>
      <c r="J480">
        <v>13365545939</v>
      </c>
      <c r="K480">
        <v>13365545939</v>
      </c>
      <c r="L480">
        <v>10347459346</v>
      </c>
      <c r="M480">
        <v>15644887148</v>
      </c>
      <c r="N480">
        <v>6872531203</v>
      </c>
      <c r="O480">
        <v>11583635237</v>
      </c>
      <c r="P480">
        <v>11583635237</v>
      </c>
      <c r="Q480">
        <v>0</v>
      </c>
      <c r="R480">
        <v>12752895600</v>
      </c>
      <c r="S480">
        <v>1940727523</v>
      </c>
      <c r="T480">
        <v>1940727523</v>
      </c>
      <c r="U480">
        <v>1578307341</v>
      </c>
      <c r="V480">
        <v>2896669886</v>
      </c>
      <c r="W480">
        <v>1578307341</v>
      </c>
      <c r="X480">
        <v>1940727523</v>
      </c>
      <c r="Y480">
        <v>1578307341</v>
      </c>
      <c r="Z480">
        <v>2896669886</v>
      </c>
      <c r="AA480">
        <v>440107160</v>
      </c>
      <c r="AB480">
        <v>239947750</v>
      </c>
      <c r="AC480">
        <v>0</v>
      </c>
      <c r="AD480">
        <v>0</v>
      </c>
      <c r="AE480">
        <v>0</v>
      </c>
      <c r="AF480">
        <v>0</v>
      </c>
      <c r="AG480">
        <v>0</v>
      </c>
      <c r="AH480">
        <v>0</v>
      </c>
      <c r="AI480">
        <v>0</v>
      </c>
      <c r="AJ480">
        <v>0</v>
      </c>
      <c r="AK480">
        <v>0</v>
      </c>
      <c r="AL480">
        <v>1184262204</v>
      </c>
      <c r="AM480">
        <v>1184262204</v>
      </c>
      <c r="AN480">
        <v>2116889980</v>
      </c>
      <c r="AO480">
        <v>650196154</v>
      </c>
      <c r="AP480">
        <v>33718735849</v>
      </c>
      <c r="AQ480">
        <v>19594569318</v>
      </c>
      <c r="AR480">
        <v>2116889980</v>
      </c>
      <c r="AS480">
        <v>611729175</v>
      </c>
      <c r="AT480">
        <v>17602177562</v>
      </c>
      <c r="AU480">
        <v>17602177562</v>
      </c>
      <c r="AV480">
        <v>17622481071</v>
      </c>
      <c r="AW480">
        <v>1127247227</v>
      </c>
      <c r="AX480">
        <v>1127247227</v>
      </c>
      <c r="AY480">
        <v>20913727551</v>
      </c>
      <c r="AZ480">
        <v>291196717</v>
      </c>
      <c r="BA480">
        <v>0</v>
      </c>
      <c r="BB480">
        <v>0</v>
      </c>
      <c r="BC480">
        <v>33718735849</v>
      </c>
      <c r="BD480">
        <v>33718735849</v>
      </c>
      <c r="BE480">
        <v>0</v>
      </c>
      <c r="BF480">
        <v>0</v>
      </c>
      <c r="BG480">
        <v>0</v>
      </c>
      <c r="BH480">
        <v>1935688655</v>
      </c>
      <c r="BI480">
        <v>9146656743</v>
      </c>
      <c r="BJ480">
        <v>20913727551</v>
      </c>
      <c r="BK480">
        <v>4231848024</v>
      </c>
      <c r="BL480">
        <v>4231848024</v>
      </c>
      <c r="BM480">
        <v>6789561020</v>
      </c>
      <c r="BN480">
        <v>0</v>
      </c>
      <c r="BO480">
        <v>0</v>
      </c>
      <c r="BP480">
        <v>0</v>
      </c>
      <c r="BQ480">
        <v>0</v>
      </c>
      <c r="BR480">
        <v>1405123133</v>
      </c>
      <c r="BS480">
        <v>650196154</v>
      </c>
    </row>
    <row r="481" spans="1:71">
      <c r="A481" t="s">
        <v>776</v>
      </c>
      <c r="B481" t="s">
        <v>65</v>
      </c>
      <c r="C481">
        <v>2009</v>
      </c>
      <c r="D481" t="s">
        <v>218</v>
      </c>
      <c r="E481">
        <v>4</v>
      </c>
      <c r="F481" t="s">
        <v>314</v>
      </c>
      <c r="G481" t="s">
        <v>729</v>
      </c>
      <c r="H481">
        <v>1651270318</v>
      </c>
      <c r="I481">
        <v>-41436386</v>
      </c>
      <c r="J481">
        <v>2002156856</v>
      </c>
      <c r="K481">
        <v>2002156856</v>
      </c>
      <c r="L481">
        <v>1963058904</v>
      </c>
      <c r="M481">
        <v>3509864667</v>
      </c>
      <c r="N481">
        <v>3054978197</v>
      </c>
      <c r="O481">
        <v>3228922217</v>
      </c>
      <c r="P481">
        <v>3228922217</v>
      </c>
      <c r="Q481">
        <v>0</v>
      </c>
      <c r="R481">
        <v>3343998776</v>
      </c>
      <c r="S481">
        <v>983689862</v>
      </c>
      <c r="T481">
        <v>983689862</v>
      </c>
      <c r="U481">
        <v>248473769</v>
      </c>
      <c r="V481">
        <v>266316549</v>
      </c>
      <c r="W481">
        <v>248473769</v>
      </c>
      <c r="X481">
        <v>983689862</v>
      </c>
      <c r="Y481">
        <v>248473769</v>
      </c>
      <c r="Z481">
        <v>266316549</v>
      </c>
      <c r="AA481">
        <v>237714472</v>
      </c>
      <c r="AB481">
        <v>168793660</v>
      </c>
      <c r="AL481">
        <v>476983959</v>
      </c>
      <c r="AM481">
        <v>476983959</v>
      </c>
      <c r="AN481">
        <v>87960047</v>
      </c>
      <c r="AO481">
        <v>30808475</v>
      </c>
      <c r="AP481">
        <v>6053951743</v>
      </c>
      <c r="AQ481">
        <v>6053951743</v>
      </c>
      <c r="AR481">
        <v>87960047</v>
      </c>
      <c r="AS481">
        <v>106787855</v>
      </c>
      <c r="AT481">
        <v>4255560133</v>
      </c>
      <c r="AU481">
        <v>4255560133</v>
      </c>
      <c r="AV481">
        <v>4201230818</v>
      </c>
      <c r="AW481">
        <v>333565023</v>
      </c>
      <c r="AX481">
        <v>333565023</v>
      </c>
      <c r="AY481">
        <v>2447692508</v>
      </c>
      <c r="BA481">
        <v>0</v>
      </c>
      <c r="BB481">
        <v>0</v>
      </c>
      <c r="BC481">
        <v>6053951743</v>
      </c>
      <c r="BD481">
        <v>6053951743</v>
      </c>
      <c r="BE481">
        <v>0</v>
      </c>
      <c r="BF481">
        <v>0</v>
      </c>
      <c r="BG481">
        <v>0</v>
      </c>
      <c r="BH481">
        <v>29187951</v>
      </c>
      <c r="BJ481">
        <v>2447692508</v>
      </c>
      <c r="BK481">
        <v>2269259189</v>
      </c>
      <c r="BL481">
        <v>2269259189</v>
      </c>
      <c r="BM481">
        <v>2447692508</v>
      </c>
      <c r="BP481">
        <v>0</v>
      </c>
      <c r="BQ481">
        <v>0</v>
      </c>
      <c r="BR481">
        <v>16965000</v>
      </c>
      <c r="BS481">
        <v>30808475</v>
      </c>
    </row>
    <row r="482" spans="1:71">
      <c r="A482" t="s">
        <v>777</v>
      </c>
      <c r="B482" t="s">
        <v>66</v>
      </c>
      <c r="C482">
        <v>2009</v>
      </c>
      <c r="D482" t="s">
        <v>223</v>
      </c>
      <c r="E482">
        <v>2</v>
      </c>
      <c r="F482" t="s">
        <v>316</v>
      </c>
      <c r="G482" t="s">
        <v>729</v>
      </c>
      <c r="H482">
        <v>22859310358</v>
      </c>
      <c r="I482">
        <v>1738484394</v>
      </c>
      <c r="J482">
        <v>9107252251</v>
      </c>
      <c r="K482">
        <v>9107252251</v>
      </c>
      <c r="L482">
        <v>5157858559</v>
      </c>
      <c r="M482">
        <v>14020343153</v>
      </c>
      <c r="N482">
        <v>7191095048</v>
      </c>
      <c r="O482">
        <v>5411813774</v>
      </c>
      <c r="P482">
        <v>5411813774</v>
      </c>
      <c r="Q482">
        <v>0</v>
      </c>
      <c r="R482">
        <v>5961884424</v>
      </c>
      <c r="S482">
        <v>553021967</v>
      </c>
      <c r="T482">
        <v>553021967</v>
      </c>
      <c r="U482">
        <v>913929053</v>
      </c>
      <c r="V482">
        <v>1403749810</v>
      </c>
      <c r="W482">
        <v>913929053</v>
      </c>
      <c r="X482">
        <v>553021967</v>
      </c>
      <c r="Y482">
        <v>913929053</v>
      </c>
      <c r="Z482">
        <v>1403749810</v>
      </c>
      <c r="AA482">
        <v>172810982</v>
      </c>
      <c r="AB482">
        <v>38063750</v>
      </c>
      <c r="AC482">
        <v>0</v>
      </c>
      <c r="AD482">
        <v>0</v>
      </c>
      <c r="AE482">
        <v>0</v>
      </c>
      <c r="AF482">
        <v>0</v>
      </c>
      <c r="AG482">
        <v>0</v>
      </c>
      <c r="AH482">
        <v>0</v>
      </c>
      <c r="AI482">
        <v>0</v>
      </c>
      <c r="AJ482">
        <v>0</v>
      </c>
      <c r="AK482">
        <v>0</v>
      </c>
      <c r="AL482">
        <v>364554837</v>
      </c>
      <c r="AM482">
        <v>364554837</v>
      </c>
      <c r="AN482">
        <v>1227782742</v>
      </c>
      <c r="AO482">
        <v>536799583</v>
      </c>
      <c r="AP482">
        <v>22922892234</v>
      </c>
      <c r="AQ482">
        <v>7911850800</v>
      </c>
      <c r="AR482">
        <v>1227782742</v>
      </c>
      <c r="AS482">
        <v>559333697</v>
      </c>
      <c r="AT482">
        <v>10126848150</v>
      </c>
      <c r="AU482">
        <v>10126848150</v>
      </c>
      <c r="AV482">
        <v>10097480768</v>
      </c>
      <c r="AW482">
        <v>651248018</v>
      </c>
      <c r="AX482">
        <v>651248018</v>
      </c>
      <c r="AY482">
        <v>16868235617</v>
      </c>
      <c r="AZ482">
        <v>301235960.5</v>
      </c>
      <c r="BA482">
        <v>0</v>
      </c>
      <c r="BB482">
        <v>0</v>
      </c>
      <c r="BC482">
        <v>22922892234</v>
      </c>
      <c r="BD482">
        <v>22922892234</v>
      </c>
      <c r="BE482">
        <v>0</v>
      </c>
      <c r="BF482">
        <v>0</v>
      </c>
      <c r="BG482">
        <v>0</v>
      </c>
      <c r="BH482">
        <v>905696375</v>
      </c>
      <c r="BI482">
        <v>10148157906</v>
      </c>
      <c r="BJ482">
        <v>16868235617</v>
      </c>
      <c r="BK482">
        <v>614762478</v>
      </c>
      <c r="BL482">
        <v>614762478</v>
      </c>
      <c r="BM482">
        <v>1857194183</v>
      </c>
      <c r="BN482">
        <v>0</v>
      </c>
      <c r="BO482">
        <v>0</v>
      </c>
      <c r="BP482">
        <v>0</v>
      </c>
      <c r="BQ482">
        <v>0</v>
      </c>
      <c r="BR482">
        <v>669169172</v>
      </c>
      <c r="BS482">
        <v>536799583</v>
      </c>
    </row>
    <row r="483" spans="1:71">
      <c r="A483" t="s">
        <v>778</v>
      </c>
      <c r="B483" t="s">
        <v>67</v>
      </c>
      <c r="C483">
        <v>2009</v>
      </c>
      <c r="D483" t="s">
        <v>207</v>
      </c>
      <c r="E483">
        <v>8</v>
      </c>
      <c r="F483" t="s">
        <v>318</v>
      </c>
      <c r="G483" t="s">
        <v>729</v>
      </c>
      <c r="H483">
        <v>79807205473</v>
      </c>
      <c r="I483">
        <v>25376085198</v>
      </c>
      <c r="J483">
        <v>53241745615</v>
      </c>
      <c r="K483">
        <v>53241745615</v>
      </c>
      <c r="L483">
        <v>45898991436</v>
      </c>
      <c r="M483">
        <v>112913521734</v>
      </c>
      <c r="N483">
        <v>60404848820</v>
      </c>
      <c r="O483">
        <v>55683555373</v>
      </c>
      <c r="P483">
        <v>55683555373</v>
      </c>
      <c r="Q483">
        <v>0</v>
      </c>
      <c r="R483">
        <v>62056162458</v>
      </c>
      <c r="S483">
        <v>5891434362</v>
      </c>
      <c r="T483">
        <v>5891434362</v>
      </c>
      <c r="U483">
        <v>21310072087</v>
      </c>
      <c r="V483">
        <v>37245753971</v>
      </c>
      <c r="W483">
        <v>21310072087</v>
      </c>
      <c r="X483">
        <v>5891434362</v>
      </c>
      <c r="Y483">
        <v>21310072087</v>
      </c>
      <c r="Z483">
        <v>37245753971</v>
      </c>
      <c r="AA483">
        <v>3760633846</v>
      </c>
      <c r="AB483">
        <v>844697408</v>
      </c>
      <c r="AC483">
        <v>0</v>
      </c>
      <c r="AD483">
        <v>0</v>
      </c>
      <c r="AE483">
        <v>0</v>
      </c>
      <c r="AF483">
        <v>0</v>
      </c>
      <c r="AG483">
        <v>0</v>
      </c>
      <c r="AH483">
        <v>0</v>
      </c>
      <c r="AI483">
        <v>0</v>
      </c>
      <c r="AJ483">
        <v>0</v>
      </c>
      <c r="AK483">
        <v>0</v>
      </c>
      <c r="AL483">
        <v>4620958703</v>
      </c>
      <c r="AM483">
        <v>4620958703</v>
      </c>
      <c r="AN483">
        <v>24884812780</v>
      </c>
      <c r="AO483">
        <v>3943912852</v>
      </c>
      <c r="AP483">
        <v>141831276967</v>
      </c>
      <c r="AQ483">
        <v>113760972863</v>
      </c>
      <c r="AR483">
        <v>24884812780</v>
      </c>
      <c r="AS483">
        <v>2683468579</v>
      </c>
      <c r="AT483">
        <v>63249981146</v>
      </c>
      <c r="AU483">
        <v>63249981146</v>
      </c>
      <c r="AV483">
        <v>60894079956</v>
      </c>
      <c r="AW483">
        <v>4447669627</v>
      </c>
      <c r="AX483">
        <v>4447669627</v>
      </c>
      <c r="AY483">
        <v>70581634063</v>
      </c>
      <c r="AZ483">
        <v>448744854</v>
      </c>
      <c r="BA483">
        <v>0</v>
      </c>
      <c r="BB483">
        <v>0</v>
      </c>
      <c r="BC483">
        <v>141831276967</v>
      </c>
      <c r="BD483">
        <v>141831276967</v>
      </c>
      <c r="BE483">
        <v>0</v>
      </c>
      <c r="BF483">
        <v>0</v>
      </c>
      <c r="BG483">
        <v>0</v>
      </c>
      <c r="BH483">
        <v>5515439794</v>
      </c>
      <c r="BI483">
        <v>17897320252</v>
      </c>
      <c r="BJ483">
        <v>70581634063</v>
      </c>
      <c r="BK483">
        <v>13705116375</v>
      </c>
      <c r="BL483">
        <v>13705116375</v>
      </c>
      <c r="BM483">
        <v>42511329959</v>
      </c>
      <c r="BN483">
        <v>0</v>
      </c>
      <c r="BO483">
        <v>0</v>
      </c>
      <c r="BP483">
        <v>0</v>
      </c>
      <c r="BQ483">
        <v>0</v>
      </c>
      <c r="BR483">
        <v>20001564320</v>
      </c>
      <c r="BS483">
        <v>3943912852</v>
      </c>
    </row>
    <row r="484" spans="1:71">
      <c r="A484" t="s">
        <v>779</v>
      </c>
      <c r="B484" t="s">
        <v>68</v>
      </c>
      <c r="C484">
        <v>2009</v>
      </c>
      <c r="D484" t="s">
        <v>212</v>
      </c>
      <c r="E484">
        <v>2</v>
      </c>
      <c r="F484" t="s">
        <v>320</v>
      </c>
      <c r="G484" t="s">
        <v>729</v>
      </c>
      <c r="H484">
        <v>1501477465</v>
      </c>
      <c r="I484">
        <v>58116970</v>
      </c>
      <c r="J484">
        <v>1432009024</v>
      </c>
      <c r="K484">
        <v>1432009024</v>
      </c>
      <c r="L484">
        <v>1391526327</v>
      </c>
      <c r="M484">
        <v>3878172971</v>
      </c>
      <c r="N484">
        <v>3654781138</v>
      </c>
      <c r="O484">
        <v>3935378124</v>
      </c>
      <c r="P484">
        <v>3935378124</v>
      </c>
      <c r="Q484">
        <v>0</v>
      </c>
      <c r="R484">
        <v>4067476708</v>
      </c>
      <c r="S484">
        <v>927146316</v>
      </c>
      <c r="T484">
        <v>927146316</v>
      </c>
      <c r="U484">
        <v>157926254</v>
      </c>
      <c r="V484">
        <v>159200254</v>
      </c>
      <c r="W484">
        <v>157926254</v>
      </c>
      <c r="X484">
        <v>927146316</v>
      </c>
      <c r="Y484">
        <v>157926254</v>
      </c>
      <c r="Z484">
        <v>159200254</v>
      </c>
      <c r="AA484">
        <v>115036548</v>
      </c>
      <c r="AB484">
        <v>66251573</v>
      </c>
      <c r="AL484">
        <v>194352784</v>
      </c>
      <c r="AM484">
        <v>194352784</v>
      </c>
      <c r="AN484">
        <v>132315551</v>
      </c>
      <c r="AO484">
        <v>111776787</v>
      </c>
      <c r="AP484">
        <v>5386191284</v>
      </c>
      <c r="AQ484">
        <v>5386191284</v>
      </c>
      <c r="AR484">
        <v>132315551</v>
      </c>
      <c r="AS484">
        <v>105842674</v>
      </c>
      <c r="AT484">
        <v>3956742477</v>
      </c>
      <c r="AU484">
        <v>3956742477</v>
      </c>
      <c r="AV484">
        <v>3912567261</v>
      </c>
      <c r="AW484">
        <v>260339185</v>
      </c>
      <c r="AX484">
        <v>260339185</v>
      </c>
      <c r="AY484">
        <v>1237065655</v>
      </c>
      <c r="BA484">
        <v>0</v>
      </c>
      <c r="BB484">
        <v>0</v>
      </c>
      <c r="BC484">
        <v>5386191284</v>
      </c>
      <c r="BD484">
        <v>5386191284</v>
      </c>
      <c r="BE484">
        <v>0</v>
      </c>
      <c r="BF484">
        <v>0</v>
      </c>
      <c r="BG484">
        <v>0</v>
      </c>
      <c r="BH484">
        <v>254037361</v>
      </c>
      <c r="BJ484">
        <v>1237065655</v>
      </c>
      <c r="BK484">
        <v>1027736697</v>
      </c>
      <c r="BL484">
        <v>1027736697</v>
      </c>
      <c r="BM484">
        <v>1237065655</v>
      </c>
      <c r="BP484">
        <v>0</v>
      </c>
      <c r="BQ484">
        <v>0</v>
      </c>
      <c r="BR484">
        <v>1274000</v>
      </c>
      <c r="BS484">
        <v>111776787</v>
      </c>
    </row>
    <row r="485" spans="1:71">
      <c r="A485" t="s">
        <v>780</v>
      </c>
      <c r="B485" t="s">
        <v>69</v>
      </c>
      <c r="C485">
        <v>2009</v>
      </c>
      <c r="D485" t="s">
        <v>215</v>
      </c>
      <c r="E485">
        <v>4</v>
      </c>
      <c r="F485" t="s">
        <v>322</v>
      </c>
      <c r="G485" t="s">
        <v>729</v>
      </c>
      <c r="H485">
        <v>2714611620</v>
      </c>
      <c r="I485">
        <v>1356342788</v>
      </c>
      <c r="J485">
        <v>3105414620</v>
      </c>
      <c r="K485">
        <v>3105414620</v>
      </c>
      <c r="L485">
        <v>3058964317</v>
      </c>
      <c r="M485">
        <v>6955805904</v>
      </c>
      <c r="N485">
        <v>4494784145</v>
      </c>
      <c r="O485">
        <v>4738922556</v>
      </c>
      <c r="P485">
        <v>4738922556</v>
      </c>
      <c r="Q485">
        <v>0</v>
      </c>
      <c r="R485">
        <v>5655048090</v>
      </c>
      <c r="S485">
        <v>1226373685</v>
      </c>
      <c r="T485">
        <v>1226373685</v>
      </c>
      <c r="U485">
        <v>1008141371</v>
      </c>
      <c r="V485">
        <v>1534544893</v>
      </c>
      <c r="W485">
        <v>1008141371</v>
      </c>
      <c r="X485">
        <v>1226373685</v>
      </c>
      <c r="Y485">
        <v>1008141371</v>
      </c>
      <c r="Z485">
        <v>1534544893</v>
      </c>
      <c r="AA485">
        <v>259627126</v>
      </c>
      <c r="AB485">
        <v>162567475</v>
      </c>
      <c r="AL485">
        <v>462891031</v>
      </c>
      <c r="AM485">
        <v>462891031</v>
      </c>
      <c r="AN485">
        <v>749572335</v>
      </c>
      <c r="AO485">
        <v>206767559</v>
      </c>
      <c r="AP485">
        <v>8683180684</v>
      </c>
      <c r="AQ485">
        <v>8683180684</v>
      </c>
      <c r="AR485">
        <v>749572335</v>
      </c>
      <c r="AS485">
        <v>203332211</v>
      </c>
      <c r="AT485">
        <v>5235428347</v>
      </c>
      <c r="AU485">
        <v>5235428347</v>
      </c>
      <c r="AV485">
        <v>5327397269</v>
      </c>
      <c r="AW485">
        <v>545098125</v>
      </c>
      <c r="AX485">
        <v>545098125</v>
      </c>
      <c r="AY485">
        <v>3113465664</v>
      </c>
      <c r="BA485">
        <v>0</v>
      </c>
      <c r="BB485">
        <v>0</v>
      </c>
      <c r="BC485">
        <v>8683180684</v>
      </c>
      <c r="BD485">
        <v>8683180684</v>
      </c>
      <c r="BE485">
        <v>0</v>
      </c>
      <c r="BF485">
        <v>0</v>
      </c>
      <c r="BG485">
        <v>0</v>
      </c>
      <c r="BH485">
        <v>343391520</v>
      </c>
      <c r="BJ485">
        <v>3113465664</v>
      </c>
      <c r="BK485">
        <v>2110734029</v>
      </c>
      <c r="BL485">
        <v>2110734029</v>
      </c>
      <c r="BM485">
        <v>3113465664</v>
      </c>
      <c r="BP485">
        <v>0</v>
      </c>
      <c r="BQ485">
        <v>0</v>
      </c>
      <c r="BR485">
        <v>525339776</v>
      </c>
      <c r="BS485">
        <v>206767559</v>
      </c>
    </row>
    <row r="486" spans="1:71">
      <c r="A486" t="s">
        <v>781</v>
      </c>
      <c r="B486" t="s">
        <v>70</v>
      </c>
      <c r="C486">
        <v>2009</v>
      </c>
      <c r="D486" t="s">
        <v>207</v>
      </c>
      <c r="E486">
        <v>8</v>
      </c>
      <c r="F486" t="s">
        <v>324</v>
      </c>
      <c r="G486" t="s">
        <v>729</v>
      </c>
      <c r="H486">
        <v>73915333142</v>
      </c>
      <c r="I486">
        <v>20545342454</v>
      </c>
      <c r="J486">
        <v>43450505985</v>
      </c>
      <c r="K486">
        <v>43450505985</v>
      </c>
      <c r="L486">
        <v>34979787995</v>
      </c>
      <c r="M486">
        <v>108847056937</v>
      </c>
      <c r="N486">
        <v>42441761957</v>
      </c>
      <c r="O486">
        <v>48800233224</v>
      </c>
      <c r="P486">
        <v>48800233224</v>
      </c>
      <c r="Q486">
        <v>0</v>
      </c>
      <c r="R486">
        <v>60908556540</v>
      </c>
      <c r="S486">
        <v>4995148069</v>
      </c>
      <c r="T486">
        <v>4995148069</v>
      </c>
      <c r="U486">
        <v>17860446464</v>
      </c>
      <c r="V486">
        <v>30817703356</v>
      </c>
      <c r="W486">
        <v>17860446464</v>
      </c>
      <c r="X486">
        <v>4995148069</v>
      </c>
      <c r="Y486">
        <v>17860446464</v>
      </c>
      <c r="Z486">
        <v>30817703356</v>
      </c>
      <c r="AA486">
        <v>3804267142</v>
      </c>
      <c r="AB486">
        <v>821363944</v>
      </c>
      <c r="AC486">
        <v>0</v>
      </c>
      <c r="AD486">
        <v>0</v>
      </c>
      <c r="AE486">
        <v>0</v>
      </c>
      <c r="AF486">
        <v>0</v>
      </c>
      <c r="AG486">
        <v>0</v>
      </c>
      <c r="AH486">
        <v>0</v>
      </c>
      <c r="AI486">
        <v>0</v>
      </c>
      <c r="AJ486">
        <v>0</v>
      </c>
      <c r="AK486">
        <v>0</v>
      </c>
      <c r="AL486">
        <v>5426756676</v>
      </c>
      <c r="AM486">
        <v>5426756676</v>
      </c>
      <c r="AN486">
        <v>18086811074</v>
      </c>
      <c r="AO486">
        <v>4616304934</v>
      </c>
      <c r="AP486">
        <v>125889303975</v>
      </c>
      <c r="AQ486">
        <v>95790287656</v>
      </c>
      <c r="AR486">
        <v>18086811074</v>
      </c>
      <c r="AS486">
        <v>2745092536</v>
      </c>
      <c r="AT486">
        <v>56881560887</v>
      </c>
      <c r="AU486">
        <v>56881560887</v>
      </c>
      <c r="AV486">
        <v>57524031379</v>
      </c>
      <c r="AW486">
        <v>3854900084</v>
      </c>
      <c r="AX486">
        <v>3854900084</v>
      </c>
      <c r="AY486">
        <v>65828978862</v>
      </c>
      <c r="AZ486">
        <v>507490647.5</v>
      </c>
      <c r="BA486">
        <v>0</v>
      </c>
      <c r="BB486">
        <v>0</v>
      </c>
      <c r="BC486">
        <v>125889303975</v>
      </c>
      <c r="BD486">
        <v>125889303975</v>
      </c>
      <c r="BE486">
        <v>0</v>
      </c>
      <c r="BF486">
        <v>0</v>
      </c>
      <c r="BG486">
        <v>0</v>
      </c>
      <c r="BH486">
        <v>5783321674</v>
      </c>
      <c r="BI486">
        <v>19777263798</v>
      </c>
      <c r="BJ486">
        <v>65828978862</v>
      </c>
      <c r="BK486">
        <v>12500941597</v>
      </c>
      <c r="BL486">
        <v>12500941597</v>
      </c>
      <c r="BM486">
        <v>35729962543</v>
      </c>
      <c r="BN486">
        <v>0</v>
      </c>
      <c r="BO486">
        <v>0</v>
      </c>
      <c r="BP486">
        <v>0</v>
      </c>
      <c r="BQ486">
        <v>0</v>
      </c>
      <c r="BR486">
        <v>12849533721</v>
      </c>
      <c r="BS486">
        <v>4616304934</v>
      </c>
    </row>
    <row r="487" spans="1:71">
      <c r="A487" t="s">
        <v>782</v>
      </c>
      <c r="B487" t="s">
        <v>71</v>
      </c>
      <c r="C487">
        <v>2009</v>
      </c>
      <c r="D487" t="s">
        <v>212</v>
      </c>
      <c r="E487">
        <v>4</v>
      </c>
      <c r="F487" t="s">
        <v>326</v>
      </c>
      <c r="G487" t="s">
        <v>729</v>
      </c>
      <c r="H487">
        <v>2018384257</v>
      </c>
      <c r="I487">
        <v>909470979</v>
      </c>
      <c r="J487">
        <v>2540476034</v>
      </c>
      <c r="K487">
        <v>2540476034</v>
      </c>
      <c r="L487">
        <v>2511675983</v>
      </c>
      <c r="M487">
        <v>7642890775</v>
      </c>
      <c r="N487">
        <v>6833035206</v>
      </c>
      <c r="O487">
        <v>6382976179</v>
      </c>
      <c r="P487">
        <v>6382976179</v>
      </c>
      <c r="Q487">
        <v>0</v>
      </c>
      <c r="R487">
        <v>6683616018</v>
      </c>
      <c r="S487">
        <v>1843993252</v>
      </c>
      <c r="T487">
        <v>1843993252</v>
      </c>
      <c r="U487">
        <v>335410706</v>
      </c>
      <c r="V487">
        <v>355500122</v>
      </c>
      <c r="W487">
        <v>335410706</v>
      </c>
      <c r="X487">
        <v>1843993252</v>
      </c>
      <c r="Y487">
        <v>335410706</v>
      </c>
      <c r="Z487">
        <v>355500122</v>
      </c>
      <c r="AA487">
        <v>254089119</v>
      </c>
      <c r="AB487">
        <v>164671625</v>
      </c>
      <c r="AL487">
        <v>350571371</v>
      </c>
      <c r="AM487">
        <v>350571371</v>
      </c>
      <c r="AN487">
        <v>175501214</v>
      </c>
      <c r="AO487">
        <v>129103864</v>
      </c>
      <c r="AP487">
        <v>9822776287</v>
      </c>
      <c r="AQ487">
        <v>9822776287</v>
      </c>
      <c r="AR487">
        <v>175501214</v>
      </c>
      <c r="AS487">
        <v>201693702</v>
      </c>
      <c r="AT487">
        <v>7205017614</v>
      </c>
      <c r="AU487">
        <v>7205017614</v>
      </c>
      <c r="AV487">
        <v>7031067496</v>
      </c>
      <c r="AW487">
        <v>318051406</v>
      </c>
      <c r="AX487">
        <v>318051406</v>
      </c>
      <c r="AY487">
        <v>3162143568</v>
      </c>
      <c r="BA487">
        <v>0</v>
      </c>
      <c r="BB487">
        <v>0</v>
      </c>
      <c r="BC487">
        <v>9822776287</v>
      </c>
      <c r="BD487">
        <v>9822776287</v>
      </c>
      <c r="BE487">
        <v>0</v>
      </c>
      <c r="BF487">
        <v>0</v>
      </c>
      <c r="BG487">
        <v>0</v>
      </c>
      <c r="BH487">
        <v>430923962</v>
      </c>
      <c r="BJ487">
        <v>3162143568</v>
      </c>
      <c r="BK487">
        <v>2736712246</v>
      </c>
      <c r="BL487">
        <v>2736712246</v>
      </c>
      <c r="BM487">
        <v>3162143568</v>
      </c>
      <c r="BP487">
        <v>0</v>
      </c>
      <c r="BQ487">
        <v>0</v>
      </c>
      <c r="BR487">
        <v>20758400</v>
      </c>
      <c r="BS487">
        <v>129103864</v>
      </c>
    </row>
    <row r="488" spans="1:71">
      <c r="A488" t="s">
        <v>783</v>
      </c>
      <c r="B488" t="s">
        <v>72</v>
      </c>
      <c r="C488">
        <v>2009</v>
      </c>
      <c r="D488" t="s">
        <v>212</v>
      </c>
      <c r="E488">
        <v>2</v>
      </c>
      <c r="F488" t="s">
        <v>328</v>
      </c>
      <c r="G488" t="s">
        <v>729</v>
      </c>
      <c r="H488">
        <v>1117692883</v>
      </c>
      <c r="I488">
        <v>220524108</v>
      </c>
      <c r="J488">
        <v>1264750123</v>
      </c>
      <c r="K488">
        <v>1264750123</v>
      </c>
      <c r="L488">
        <v>1222061093</v>
      </c>
      <c r="M488">
        <v>2339140060</v>
      </c>
      <c r="N488">
        <v>1969076314</v>
      </c>
      <c r="O488">
        <v>3502963301</v>
      </c>
      <c r="P488">
        <v>3502963301</v>
      </c>
      <c r="Q488">
        <v>0</v>
      </c>
      <c r="R488">
        <v>3701891465</v>
      </c>
      <c r="S488">
        <v>1286322038</v>
      </c>
      <c r="T488">
        <v>1286322038</v>
      </c>
      <c r="U488">
        <v>170876892</v>
      </c>
      <c r="V488">
        <v>191382892</v>
      </c>
      <c r="W488">
        <v>170876892</v>
      </c>
      <c r="X488">
        <v>1286322038</v>
      </c>
      <c r="Y488">
        <v>170876892</v>
      </c>
      <c r="Z488">
        <v>191382892</v>
      </c>
      <c r="AA488">
        <v>127344392</v>
      </c>
      <c r="AB488">
        <v>81932129</v>
      </c>
      <c r="AL488">
        <v>362118574</v>
      </c>
      <c r="AM488">
        <v>362118574</v>
      </c>
      <c r="AN488">
        <v>69480535</v>
      </c>
      <c r="AO488">
        <v>21421200</v>
      </c>
      <c r="AP488">
        <v>4935069829</v>
      </c>
      <c r="AQ488">
        <v>4935069829</v>
      </c>
      <c r="AR488">
        <v>69480535</v>
      </c>
      <c r="AS488">
        <v>75766405</v>
      </c>
      <c r="AT488">
        <v>3147924195</v>
      </c>
      <c r="AU488">
        <v>3147924195</v>
      </c>
      <c r="AV488">
        <v>3216019003</v>
      </c>
      <c r="AW488">
        <v>378845551</v>
      </c>
      <c r="AX488">
        <v>378845551</v>
      </c>
      <c r="AY488">
        <v>1221032833</v>
      </c>
      <c r="BA488">
        <v>0</v>
      </c>
      <c r="BB488">
        <v>0</v>
      </c>
      <c r="BC488">
        <v>4935069829</v>
      </c>
      <c r="BD488">
        <v>4935069829</v>
      </c>
      <c r="BE488">
        <v>0</v>
      </c>
      <c r="BF488">
        <v>0</v>
      </c>
      <c r="BG488">
        <v>0</v>
      </c>
      <c r="BH488">
        <v>472870061</v>
      </c>
      <c r="BJ488">
        <v>1221032833</v>
      </c>
      <c r="BK488">
        <v>1014053370</v>
      </c>
      <c r="BL488">
        <v>1014053370</v>
      </c>
      <c r="BM488">
        <v>1221032833</v>
      </c>
      <c r="BP488">
        <v>0</v>
      </c>
      <c r="BQ488">
        <v>0</v>
      </c>
      <c r="BR488">
        <v>20505588</v>
      </c>
      <c r="BS488">
        <v>21421200</v>
      </c>
    </row>
    <row r="489" spans="1:71">
      <c r="A489" t="s">
        <v>784</v>
      </c>
      <c r="B489" t="s">
        <v>73</v>
      </c>
      <c r="C489">
        <v>2009</v>
      </c>
      <c r="D489" t="s">
        <v>228</v>
      </c>
      <c r="E489">
        <v>7</v>
      </c>
      <c r="F489" t="s">
        <v>330</v>
      </c>
      <c r="G489" t="s">
        <v>729</v>
      </c>
      <c r="H489">
        <v>31909710916</v>
      </c>
      <c r="I489">
        <v>7364570756</v>
      </c>
      <c r="J489">
        <v>16776290269</v>
      </c>
      <c r="K489">
        <v>16776290269</v>
      </c>
      <c r="L489">
        <v>10682872087</v>
      </c>
      <c r="M489">
        <v>44102625296</v>
      </c>
      <c r="N489">
        <v>26360952803</v>
      </c>
      <c r="O489">
        <v>20974581727</v>
      </c>
      <c r="P489">
        <v>20974581727</v>
      </c>
      <c r="Q489">
        <v>0</v>
      </c>
      <c r="R489">
        <v>24049535657</v>
      </c>
      <c r="S489">
        <v>3436718917</v>
      </c>
      <c r="T489">
        <v>3436718917</v>
      </c>
      <c r="U489">
        <v>4270221141</v>
      </c>
      <c r="V489">
        <v>6973044851</v>
      </c>
      <c r="W489">
        <v>4270221141</v>
      </c>
      <c r="X489">
        <v>3436718917</v>
      </c>
      <c r="Y489">
        <v>4270221141</v>
      </c>
      <c r="Z489">
        <v>6973044851</v>
      </c>
      <c r="AA489">
        <v>1232400788</v>
      </c>
      <c r="AB489">
        <v>577811530</v>
      </c>
      <c r="AC489">
        <v>0</v>
      </c>
      <c r="AD489">
        <v>0</v>
      </c>
      <c r="AE489">
        <v>0</v>
      </c>
      <c r="AF489">
        <v>0</v>
      </c>
      <c r="AG489">
        <v>0</v>
      </c>
      <c r="AH489">
        <v>0</v>
      </c>
      <c r="AI489">
        <v>0</v>
      </c>
      <c r="AJ489">
        <v>0</v>
      </c>
      <c r="AK489">
        <v>0</v>
      </c>
      <c r="AL489">
        <v>2482959320</v>
      </c>
      <c r="AM489">
        <v>2482959320</v>
      </c>
      <c r="AN489">
        <v>5307266063</v>
      </c>
      <c r="AO489">
        <v>1751729092</v>
      </c>
      <c r="AP489">
        <v>64808538897</v>
      </c>
      <c r="AQ489">
        <v>40378671119</v>
      </c>
      <c r="AR489">
        <v>5307266063</v>
      </c>
      <c r="AS489">
        <v>1237150624</v>
      </c>
      <c r="AT489">
        <v>33848421054</v>
      </c>
      <c r="AU489">
        <v>33848421054</v>
      </c>
      <c r="AV489">
        <v>33016812466</v>
      </c>
      <c r="AW489">
        <v>1523081473</v>
      </c>
      <c r="AX489">
        <v>1523081473</v>
      </c>
      <c r="AY489">
        <v>40692359725</v>
      </c>
      <c r="AZ489">
        <v>518006424.5</v>
      </c>
      <c r="BA489">
        <v>0</v>
      </c>
      <c r="BB489">
        <v>0</v>
      </c>
      <c r="BC489">
        <v>64808538897</v>
      </c>
      <c r="BD489">
        <v>64808538897</v>
      </c>
      <c r="BE489">
        <v>0</v>
      </c>
      <c r="BF489">
        <v>0</v>
      </c>
      <c r="BG489">
        <v>0</v>
      </c>
      <c r="BH489">
        <v>2807411408</v>
      </c>
      <c r="BI489">
        <v>15731480485</v>
      </c>
      <c r="BJ489">
        <v>40692359725</v>
      </c>
      <c r="BK489">
        <v>9822607630</v>
      </c>
      <c r="BL489">
        <v>9822607630</v>
      </c>
      <c r="BM489">
        <v>16262491947</v>
      </c>
      <c r="BN489">
        <v>0</v>
      </c>
      <c r="BO489">
        <v>0</v>
      </c>
      <c r="BP489">
        <v>0</v>
      </c>
      <c r="BQ489">
        <v>0</v>
      </c>
      <c r="BR489">
        <v>2904934818</v>
      </c>
      <c r="BS489">
        <v>1751729092</v>
      </c>
    </row>
    <row r="490" spans="1:71">
      <c r="A490" t="s">
        <v>785</v>
      </c>
      <c r="B490" t="s">
        <v>74</v>
      </c>
      <c r="C490">
        <v>2009</v>
      </c>
      <c r="D490" t="s">
        <v>212</v>
      </c>
      <c r="E490">
        <v>2</v>
      </c>
      <c r="F490" t="s">
        <v>332</v>
      </c>
      <c r="G490" t="s">
        <v>729</v>
      </c>
      <c r="H490">
        <v>546043941</v>
      </c>
      <c r="I490">
        <v>-138708756</v>
      </c>
      <c r="J490">
        <v>532274593</v>
      </c>
      <c r="K490">
        <v>532274593</v>
      </c>
      <c r="L490">
        <v>507121882</v>
      </c>
      <c r="M490">
        <v>1996243394</v>
      </c>
      <c r="N490">
        <v>1760200584</v>
      </c>
      <c r="O490">
        <v>2552748469</v>
      </c>
      <c r="P490">
        <v>2552748469</v>
      </c>
      <c r="Q490">
        <v>0</v>
      </c>
      <c r="R490">
        <v>2732481743</v>
      </c>
      <c r="S490">
        <v>661209241</v>
      </c>
      <c r="T490">
        <v>661209241</v>
      </c>
      <c r="U490">
        <v>144250896</v>
      </c>
      <c r="V490">
        <v>147391607</v>
      </c>
      <c r="W490">
        <v>144250896</v>
      </c>
      <c r="X490">
        <v>661209241</v>
      </c>
      <c r="Y490">
        <v>144250896</v>
      </c>
      <c r="Z490">
        <v>147391607</v>
      </c>
      <c r="AA490">
        <v>116999380</v>
      </c>
      <c r="AB490">
        <v>43627090</v>
      </c>
      <c r="AL490">
        <v>186633186</v>
      </c>
      <c r="AM490">
        <v>186633186</v>
      </c>
      <c r="AN490">
        <v>55308770</v>
      </c>
      <c r="AO490">
        <v>21805348</v>
      </c>
      <c r="AP490">
        <v>3680801028</v>
      </c>
      <c r="AQ490">
        <v>3680801028</v>
      </c>
      <c r="AR490">
        <v>55308770</v>
      </c>
      <c r="AS490">
        <v>81230967</v>
      </c>
      <c r="AT490">
        <v>2589478041</v>
      </c>
      <c r="AU490">
        <v>2589478041</v>
      </c>
      <c r="AV490">
        <v>2436383582</v>
      </c>
      <c r="AW490">
        <v>136396248</v>
      </c>
      <c r="AX490">
        <v>136396248</v>
      </c>
      <c r="AY490">
        <v>905333762</v>
      </c>
      <c r="BA490">
        <v>0</v>
      </c>
      <c r="BB490">
        <v>0</v>
      </c>
      <c r="BC490">
        <v>3680801028</v>
      </c>
      <c r="BD490">
        <v>3680801028</v>
      </c>
      <c r="BE490">
        <v>0</v>
      </c>
      <c r="BF490">
        <v>0</v>
      </c>
      <c r="BG490">
        <v>0</v>
      </c>
      <c r="BH490">
        <v>64112212</v>
      </c>
      <c r="BJ490">
        <v>905333762</v>
      </c>
      <c r="BK490">
        <v>768399210</v>
      </c>
      <c r="BL490">
        <v>768399210</v>
      </c>
      <c r="BM490">
        <v>905333762</v>
      </c>
      <c r="BP490">
        <v>0</v>
      </c>
      <c r="BQ490">
        <v>0</v>
      </c>
      <c r="BR490">
        <v>5094600</v>
      </c>
      <c r="BS490">
        <v>21805348</v>
      </c>
    </row>
    <row r="491" spans="1:71">
      <c r="A491" t="s">
        <v>786</v>
      </c>
      <c r="B491" t="s">
        <v>75</v>
      </c>
      <c r="C491">
        <v>2009</v>
      </c>
      <c r="D491" t="s">
        <v>231</v>
      </c>
      <c r="E491">
        <v>3</v>
      </c>
      <c r="F491" t="s">
        <v>334</v>
      </c>
      <c r="G491" t="s">
        <v>729</v>
      </c>
      <c r="H491">
        <v>1857289292</v>
      </c>
      <c r="I491">
        <v>656625641</v>
      </c>
      <c r="J491">
        <v>2168385955</v>
      </c>
      <c r="K491">
        <v>2168385955</v>
      </c>
      <c r="L491">
        <v>2084595488</v>
      </c>
      <c r="M491">
        <v>4913130949</v>
      </c>
      <c r="N491">
        <v>3997080396</v>
      </c>
      <c r="O491">
        <v>3697745388</v>
      </c>
      <c r="P491">
        <v>3697745388</v>
      </c>
      <c r="Q491">
        <v>0</v>
      </c>
      <c r="R491">
        <v>3974186641</v>
      </c>
      <c r="S491">
        <v>701922056</v>
      </c>
      <c r="T491">
        <v>701922056</v>
      </c>
      <c r="U491">
        <v>395874122</v>
      </c>
      <c r="V491">
        <v>479442848</v>
      </c>
      <c r="W491">
        <v>395874122</v>
      </c>
      <c r="X491">
        <v>701922056</v>
      </c>
      <c r="Y491">
        <v>395874122</v>
      </c>
      <c r="Z491">
        <v>479442848</v>
      </c>
      <c r="AA491">
        <v>175801916</v>
      </c>
      <c r="AB491">
        <v>103898995</v>
      </c>
      <c r="AL491">
        <v>148055578</v>
      </c>
      <c r="AM491">
        <v>148055578</v>
      </c>
      <c r="AN491">
        <v>268385685</v>
      </c>
      <c r="AO491">
        <v>109608585</v>
      </c>
      <c r="AP491">
        <v>6027979248</v>
      </c>
      <c r="AQ491">
        <v>6027979248</v>
      </c>
      <c r="AR491">
        <v>268385685</v>
      </c>
      <c r="AS491">
        <v>152108375</v>
      </c>
      <c r="AT491">
        <v>4261579190</v>
      </c>
      <c r="AU491">
        <v>4261579190</v>
      </c>
      <c r="AV491">
        <v>4110750650</v>
      </c>
      <c r="AW491">
        <v>322468730</v>
      </c>
      <c r="AX491">
        <v>322468730</v>
      </c>
      <c r="AY491">
        <v>2044527705</v>
      </c>
      <c r="BA491">
        <v>0</v>
      </c>
      <c r="BB491">
        <v>0</v>
      </c>
      <c r="BC491">
        <v>6027979248</v>
      </c>
      <c r="BD491">
        <v>6027979248</v>
      </c>
      <c r="BE491">
        <v>0</v>
      </c>
      <c r="BF491">
        <v>0</v>
      </c>
      <c r="BG491">
        <v>0</v>
      </c>
      <c r="BH491">
        <v>132743478</v>
      </c>
      <c r="BJ491">
        <v>2044527705</v>
      </c>
      <c r="BK491">
        <v>1640881403</v>
      </c>
      <c r="BL491">
        <v>1640881403</v>
      </c>
      <c r="BM491">
        <v>2044527705</v>
      </c>
      <c r="BP491">
        <v>0</v>
      </c>
      <c r="BQ491">
        <v>0</v>
      </c>
      <c r="BR491">
        <v>80425100</v>
      </c>
      <c r="BS491">
        <v>109608585</v>
      </c>
    </row>
    <row r="492" spans="1:71">
      <c r="A492" t="s">
        <v>787</v>
      </c>
      <c r="B492" t="s">
        <v>76</v>
      </c>
      <c r="C492">
        <v>2009</v>
      </c>
      <c r="D492" t="s">
        <v>231</v>
      </c>
      <c r="E492">
        <v>4</v>
      </c>
      <c r="F492" t="s">
        <v>336</v>
      </c>
      <c r="G492" t="s">
        <v>729</v>
      </c>
      <c r="H492">
        <v>2134557668</v>
      </c>
      <c r="I492">
        <v>432127994</v>
      </c>
      <c r="J492">
        <v>1973120062</v>
      </c>
      <c r="K492">
        <v>1973120062</v>
      </c>
      <c r="L492">
        <v>1859131505</v>
      </c>
      <c r="M492">
        <v>5765250407</v>
      </c>
      <c r="N492">
        <v>4829875445</v>
      </c>
      <c r="O492">
        <v>4061526006</v>
      </c>
      <c r="P492">
        <v>4061526006</v>
      </c>
      <c r="Q492">
        <v>0</v>
      </c>
      <c r="R492">
        <v>4324547377</v>
      </c>
      <c r="S492">
        <v>845475604</v>
      </c>
      <c r="T492">
        <v>845475604</v>
      </c>
      <c r="U492">
        <v>442123859</v>
      </c>
      <c r="V492">
        <v>620278262</v>
      </c>
      <c r="W492">
        <v>442123859</v>
      </c>
      <c r="X492">
        <v>845475604</v>
      </c>
      <c r="Y492">
        <v>442123859</v>
      </c>
      <c r="Z492">
        <v>620278262</v>
      </c>
      <c r="AA492">
        <v>334597102</v>
      </c>
      <c r="AB492">
        <v>169077930</v>
      </c>
      <c r="AL492">
        <v>243053611</v>
      </c>
      <c r="AM492">
        <v>243053611</v>
      </c>
      <c r="AN492">
        <v>280896934</v>
      </c>
      <c r="AO492">
        <v>87000983</v>
      </c>
      <c r="AP492">
        <v>7273654908</v>
      </c>
      <c r="AQ492">
        <v>7273654908</v>
      </c>
      <c r="AR492">
        <v>280896934</v>
      </c>
      <c r="AS492">
        <v>138790312</v>
      </c>
      <c r="AT492">
        <v>5098548379</v>
      </c>
      <c r="AU492">
        <v>5098548379</v>
      </c>
      <c r="AV492">
        <v>5054460492</v>
      </c>
      <c r="AW492">
        <v>338691554</v>
      </c>
      <c r="AX492">
        <v>338691554</v>
      </c>
      <c r="AY492">
        <v>2957311951</v>
      </c>
      <c r="BA492">
        <v>0</v>
      </c>
      <c r="BB492">
        <v>0</v>
      </c>
      <c r="BC492">
        <v>7273654908</v>
      </c>
      <c r="BD492">
        <v>7273654908</v>
      </c>
      <c r="BE492">
        <v>0</v>
      </c>
      <c r="BF492">
        <v>0</v>
      </c>
      <c r="BG492">
        <v>0</v>
      </c>
      <c r="BH492">
        <v>263951601</v>
      </c>
      <c r="BJ492">
        <v>2957311951</v>
      </c>
      <c r="BK492">
        <v>2504018724</v>
      </c>
      <c r="BL492">
        <v>2504018724</v>
      </c>
      <c r="BM492">
        <v>2957311951</v>
      </c>
      <c r="BP492">
        <v>0</v>
      </c>
      <c r="BQ492">
        <v>0</v>
      </c>
      <c r="BR492">
        <v>164471501</v>
      </c>
      <c r="BS492">
        <v>87000983</v>
      </c>
    </row>
    <row r="493" spans="1:71">
      <c r="A493" t="s">
        <v>788</v>
      </c>
      <c r="B493" t="s">
        <v>77</v>
      </c>
      <c r="C493">
        <v>2009</v>
      </c>
      <c r="D493" t="s">
        <v>228</v>
      </c>
      <c r="E493">
        <v>5</v>
      </c>
      <c r="F493" t="s">
        <v>338</v>
      </c>
      <c r="G493" t="s">
        <v>729</v>
      </c>
      <c r="H493">
        <v>24052407457</v>
      </c>
      <c r="I493">
        <v>5923381633</v>
      </c>
      <c r="J493">
        <v>11352863035</v>
      </c>
      <c r="K493">
        <v>11352863035</v>
      </c>
      <c r="L493">
        <v>8020745565</v>
      </c>
      <c r="M493">
        <v>12638356209</v>
      </c>
      <c r="N493">
        <v>6157397846</v>
      </c>
      <c r="O493">
        <v>10593512874</v>
      </c>
      <c r="P493">
        <v>10593512874</v>
      </c>
      <c r="Q493">
        <v>0</v>
      </c>
      <c r="R493">
        <v>11952612022</v>
      </c>
      <c r="S493">
        <v>1930235397</v>
      </c>
      <c r="T493">
        <v>1930235397</v>
      </c>
      <c r="U493">
        <v>1655458962</v>
      </c>
      <c r="V493">
        <v>2472270792</v>
      </c>
      <c r="W493">
        <v>1655458962</v>
      </c>
      <c r="X493">
        <v>1930235397</v>
      </c>
      <c r="Y493">
        <v>1655458962</v>
      </c>
      <c r="Z493">
        <v>2472270792</v>
      </c>
      <c r="AA493">
        <v>830045589</v>
      </c>
      <c r="AB493">
        <v>228357605</v>
      </c>
      <c r="AC493">
        <v>0</v>
      </c>
      <c r="AD493">
        <v>0</v>
      </c>
      <c r="AE493">
        <v>0</v>
      </c>
      <c r="AF493">
        <v>0</v>
      </c>
      <c r="AG493">
        <v>0</v>
      </c>
      <c r="AH493">
        <v>0</v>
      </c>
      <c r="AI493">
        <v>0</v>
      </c>
      <c r="AJ493">
        <v>0</v>
      </c>
      <c r="AK493">
        <v>0</v>
      </c>
      <c r="AL493">
        <v>1135468518</v>
      </c>
      <c r="AM493">
        <v>1135468518</v>
      </c>
      <c r="AN493">
        <v>1655565002</v>
      </c>
      <c r="AO493">
        <v>543169168</v>
      </c>
      <c r="AP493">
        <v>34212685563</v>
      </c>
      <c r="AQ493">
        <v>17747732735</v>
      </c>
      <c r="AR493">
        <v>1655565002</v>
      </c>
      <c r="AS493">
        <v>648164806</v>
      </c>
      <c r="AT493">
        <v>16320728655</v>
      </c>
      <c r="AU493">
        <v>16320728655</v>
      </c>
      <c r="AV493">
        <v>16246272021</v>
      </c>
      <c r="AW493">
        <v>932288319</v>
      </c>
      <c r="AX493">
        <v>932288319</v>
      </c>
      <c r="AY493">
        <v>22181422672</v>
      </c>
      <c r="AZ493">
        <v>167594787</v>
      </c>
      <c r="BA493">
        <v>0</v>
      </c>
      <c r="BB493">
        <v>0</v>
      </c>
      <c r="BC493">
        <v>34212685563</v>
      </c>
      <c r="BD493">
        <v>34212685563</v>
      </c>
      <c r="BE493">
        <v>0</v>
      </c>
      <c r="BF493">
        <v>0</v>
      </c>
      <c r="BG493">
        <v>0</v>
      </c>
      <c r="BH493">
        <v>2021015236</v>
      </c>
      <c r="BI493">
        <v>9539112024</v>
      </c>
      <c r="BJ493">
        <v>22181422672</v>
      </c>
      <c r="BK493">
        <v>3708588182</v>
      </c>
      <c r="BL493">
        <v>3708588182</v>
      </c>
      <c r="BM493">
        <v>5716469844</v>
      </c>
      <c r="BN493">
        <v>0</v>
      </c>
      <c r="BO493">
        <v>0</v>
      </c>
      <c r="BP493">
        <v>0</v>
      </c>
      <c r="BQ493">
        <v>0</v>
      </c>
      <c r="BR493">
        <v>852697843</v>
      </c>
      <c r="BS493">
        <v>543169168</v>
      </c>
    </row>
    <row r="494" spans="1:71">
      <c r="A494" t="s">
        <v>789</v>
      </c>
      <c r="B494" t="s">
        <v>78</v>
      </c>
      <c r="C494">
        <v>2009</v>
      </c>
      <c r="D494" t="s">
        <v>228</v>
      </c>
      <c r="E494">
        <v>5</v>
      </c>
      <c r="F494" t="s">
        <v>340</v>
      </c>
      <c r="G494" t="s">
        <v>729</v>
      </c>
      <c r="H494">
        <v>14560078661</v>
      </c>
      <c r="I494">
        <v>3266069302</v>
      </c>
      <c r="J494">
        <v>9012254158</v>
      </c>
      <c r="K494">
        <v>9012254158</v>
      </c>
      <c r="L494">
        <v>6297455596</v>
      </c>
      <c r="M494">
        <v>19274929773</v>
      </c>
      <c r="N494">
        <v>14467933145</v>
      </c>
      <c r="O494">
        <v>10407381069</v>
      </c>
      <c r="P494">
        <v>10407381069</v>
      </c>
      <c r="Q494">
        <v>0</v>
      </c>
      <c r="R494">
        <v>11297894048</v>
      </c>
      <c r="S494">
        <v>1699548665</v>
      </c>
      <c r="T494">
        <v>1699548665</v>
      </c>
      <c r="U494">
        <v>1497538438</v>
      </c>
      <c r="V494">
        <v>1936396723</v>
      </c>
      <c r="W494">
        <v>1497538438</v>
      </c>
      <c r="X494">
        <v>1699548665</v>
      </c>
      <c r="Y494">
        <v>1497538438</v>
      </c>
      <c r="Z494">
        <v>1936396723</v>
      </c>
      <c r="AA494">
        <v>412038664</v>
      </c>
      <c r="AB494">
        <v>228962187</v>
      </c>
      <c r="AC494">
        <v>0</v>
      </c>
      <c r="AD494">
        <v>0</v>
      </c>
      <c r="AE494">
        <v>0</v>
      </c>
      <c r="AF494">
        <v>0</v>
      </c>
      <c r="AG494">
        <v>0</v>
      </c>
      <c r="AH494">
        <v>0</v>
      </c>
      <c r="AI494">
        <v>0</v>
      </c>
      <c r="AJ494">
        <v>0</v>
      </c>
      <c r="AK494">
        <v>0</v>
      </c>
      <c r="AL494">
        <v>1477087642</v>
      </c>
      <c r="AM494">
        <v>1477087642</v>
      </c>
      <c r="AN494">
        <v>1235315934</v>
      </c>
      <c r="AO494">
        <v>580836027</v>
      </c>
      <c r="AP494">
        <v>28377832672</v>
      </c>
      <c r="AQ494">
        <v>16920098793</v>
      </c>
      <c r="AR494">
        <v>1235315934</v>
      </c>
      <c r="AS494">
        <v>550449133</v>
      </c>
      <c r="AT494">
        <v>15471702664</v>
      </c>
      <c r="AU494">
        <v>15471702664</v>
      </c>
      <c r="AV494">
        <v>15437970759</v>
      </c>
      <c r="AW494">
        <v>1132157838</v>
      </c>
      <c r="AX494">
        <v>1132157838</v>
      </c>
      <c r="AY494">
        <v>16579161405</v>
      </c>
      <c r="AZ494">
        <v>191180171</v>
      </c>
      <c r="BA494">
        <v>0</v>
      </c>
      <c r="BB494">
        <v>0</v>
      </c>
      <c r="BC494">
        <v>28377832672</v>
      </c>
      <c r="BD494">
        <v>28377832672</v>
      </c>
      <c r="BE494">
        <v>0</v>
      </c>
      <c r="BF494">
        <v>0</v>
      </c>
      <c r="BG494">
        <v>0</v>
      </c>
      <c r="BH494">
        <v>1300617692</v>
      </c>
      <c r="BI494">
        <v>7120698942</v>
      </c>
      <c r="BJ494">
        <v>16579161405</v>
      </c>
      <c r="BK494">
        <v>3815289990</v>
      </c>
      <c r="BL494">
        <v>3815289990</v>
      </c>
      <c r="BM494">
        <v>5121427526</v>
      </c>
      <c r="BN494">
        <v>0</v>
      </c>
      <c r="BO494">
        <v>0</v>
      </c>
      <c r="BP494">
        <v>0</v>
      </c>
      <c r="BQ494">
        <v>0</v>
      </c>
      <c r="BR494">
        <v>451407292</v>
      </c>
      <c r="BS494">
        <v>580836027</v>
      </c>
    </row>
    <row r="495" spans="1:71">
      <c r="A495" t="s">
        <v>790</v>
      </c>
      <c r="B495" t="s">
        <v>79</v>
      </c>
      <c r="C495">
        <v>2009</v>
      </c>
      <c r="D495" t="s">
        <v>228</v>
      </c>
      <c r="E495">
        <v>7</v>
      </c>
      <c r="F495" t="s">
        <v>342</v>
      </c>
      <c r="G495" t="s">
        <v>729</v>
      </c>
      <c r="H495">
        <v>36905423155</v>
      </c>
      <c r="I495">
        <v>6193085669</v>
      </c>
      <c r="J495">
        <v>15440718007</v>
      </c>
      <c r="K495">
        <v>15440718007</v>
      </c>
      <c r="L495">
        <v>10910003674</v>
      </c>
      <c r="M495">
        <v>30286350712</v>
      </c>
      <c r="N495">
        <v>15608825854</v>
      </c>
      <c r="O495">
        <v>17584963489</v>
      </c>
      <c r="P495">
        <v>17584963489</v>
      </c>
      <c r="Q495">
        <v>0</v>
      </c>
      <c r="R495">
        <v>19895128114</v>
      </c>
      <c r="S495">
        <v>2690237602</v>
      </c>
      <c r="T495">
        <v>2690237602</v>
      </c>
      <c r="U495">
        <v>3844508456</v>
      </c>
      <c r="V495">
        <v>5164870265</v>
      </c>
      <c r="W495">
        <v>3844508456</v>
      </c>
      <c r="X495">
        <v>2690237602</v>
      </c>
      <c r="Y495">
        <v>3844508456</v>
      </c>
      <c r="Z495">
        <v>5164870265</v>
      </c>
      <c r="AA495">
        <v>783160804</v>
      </c>
      <c r="AB495">
        <v>585065413</v>
      </c>
      <c r="AC495">
        <v>0</v>
      </c>
      <c r="AD495">
        <v>0</v>
      </c>
      <c r="AE495">
        <v>0</v>
      </c>
      <c r="AF495">
        <v>0</v>
      </c>
      <c r="AG495">
        <v>0</v>
      </c>
      <c r="AH495">
        <v>0</v>
      </c>
      <c r="AI495">
        <v>0</v>
      </c>
      <c r="AJ495">
        <v>0</v>
      </c>
      <c r="AK495">
        <v>0</v>
      </c>
      <c r="AL495">
        <v>1886671238</v>
      </c>
      <c r="AM495">
        <v>1886671238</v>
      </c>
      <c r="AN495">
        <v>3298998425</v>
      </c>
      <c r="AO495">
        <v>1648921073</v>
      </c>
      <c r="AP495">
        <v>57058007713</v>
      </c>
      <c r="AQ495">
        <v>32983381999</v>
      </c>
      <c r="AR495">
        <v>3298998425</v>
      </c>
      <c r="AS495">
        <v>1309934390</v>
      </c>
      <c r="AT495">
        <v>28986037769</v>
      </c>
      <c r="AU495">
        <v>28986037769</v>
      </c>
      <c r="AV495">
        <v>28814412788</v>
      </c>
      <c r="AW495">
        <v>1552184687</v>
      </c>
      <c r="AX495">
        <v>1552184687</v>
      </c>
      <c r="AY495">
        <v>36765635421</v>
      </c>
      <c r="AZ495">
        <v>251901298.5</v>
      </c>
      <c r="BA495">
        <v>0</v>
      </c>
      <c r="BB495">
        <v>0</v>
      </c>
      <c r="BC495">
        <v>57058007713</v>
      </c>
      <c r="BD495">
        <v>57058007713</v>
      </c>
      <c r="BE495">
        <v>0</v>
      </c>
      <c r="BF495">
        <v>0</v>
      </c>
      <c r="BG495">
        <v>0</v>
      </c>
      <c r="BH495">
        <v>2578486312</v>
      </c>
      <c r="BI495">
        <v>15900261007</v>
      </c>
      <c r="BJ495">
        <v>36765635421</v>
      </c>
      <c r="BK495">
        <v>8339574061</v>
      </c>
      <c r="BL495">
        <v>8339574061</v>
      </c>
      <c r="BM495">
        <v>12691009707</v>
      </c>
      <c r="BN495">
        <v>0</v>
      </c>
      <c r="BO495">
        <v>0</v>
      </c>
      <c r="BP495">
        <v>0</v>
      </c>
      <c r="BQ495">
        <v>0</v>
      </c>
      <c r="BR495">
        <v>1314074548</v>
      </c>
      <c r="BS495">
        <v>1648921073</v>
      </c>
    </row>
    <row r="496" spans="1:71">
      <c r="A496" t="s">
        <v>791</v>
      </c>
      <c r="B496" t="s">
        <v>80</v>
      </c>
      <c r="C496">
        <v>2009</v>
      </c>
      <c r="D496" t="s">
        <v>228</v>
      </c>
      <c r="E496">
        <v>7</v>
      </c>
      <c r="F496" t="s">
        <v>344</v>
      </c>
      <c r="G496" t="s">
        <v>729</v>
      </c>
      <c r="H496">
        <v>28611725685</v>
      </c>
      <c r="I496">
        <v>7554925006</v>
      </c>
      <c r="J496">
        <v>20232842425</v>
      </c>
      <c r="K496">
        <v>20232842425</v>
      </c>
      <c r="L496">
        <v>15511257122</v>
      </c>
      <c r="M496">
        <v>43168739867</v>
      </c>
      <c r="N496">
        <v>23803188369</v>
      </c>
      <c r="O496">
        <v>26294679077</v>
      </c>
      <c r="P496">
        <v>26294679077</v>
      </c>
      <c r="Q496">
        <v>0</v>
      </c>
      <c r="R496">
        <v>29243984589</v>
      </c>
      <c r="S496">
        <v>4566122415</v>
      </c>
      <c r="T496">
        <v>4566122415</v>
      </c>
      <c r="U496">
        <v>4720591025</v>
      </c>
      <c r="V496">
        <v>6771719637</v>
      </c>
      <c r="W496">
        <v>4720591025</v>
      </c>
      <c r="X496">
        <v>4566122415</v>
      </c>
      <c r="Y496">
        <v>4720591025</v>
      </c>
      <c r="Z496">
        <v>6771719637</v>
      </c>
      <c r="AA496">
        <v>1099258704</v>
      </c>
      <c r="AB496">
        <v>468573343</v>
      </c>
      <c r="AC496">
        <v>0</v>
      </c>
      <c r="AD496">
        <v>0</v>
      </c>
      <c r="AE496">
        <v>0</v>
      </c>
      <c r="AF496">
        <v>0</v>
      </c>
      <c r="AG496">
        <v>0</v>
      </c>
      <c r="AH496">
        <v>0</v>
      </c>
      <c r="AI496">
        <v>0</v>
      </c>
      <c r="AJ496">
        <v>0</v>
      </c>
      <c r="AK496">
        <v>0</v>
      </c>
      <c r="AL496">
        <v>3397268962</v>
      </c>
      <c r="AM496">
        <v>3397268962</v>
      </c>
      <c r="AN496">
        <v>4648877548</v>
      </c>
      <c r="AO496">
        <v>1926476522</v>
      </c>
      <c r="AP496">
        <v>66070536336</v>
      </c>
      <c r="AQ496">
        <v>43905897516</v>
      </c>
      <c r="AR496">
        <v>4648877548</v>
      </c>
      <c r="AS496">
        <v>1692927613</v>
      </c>
      <c r="AT496">
        <v>36237276225</v>
      </c>
      <c r="AU496">
        <v>36237276225</v>
      </c>
      <c r="AV496">
        <v>36151872521</v>
      </c>
      <c r="AW496">
        <v>2230956170</v>
      </c>
      <c r="AX496">
        <v>2230956170</v>
      </c>
      <c r="AY496">
        <v>36288607016</v>
      </c>
      <c r="AZ496">
        <v>359240936.5</v>
      </c>
      <c r="BA496">
        <v>0</v>
      </c>
      <c r="BB496">
        <v>0</v>
      </c>
      <c r="BC496">
        <v>66070536336</v>
      </c>
      <c r="BD496">
        <v>66070536336</v>
      </c>
      <c r="BE496">
        <v>0</v>
      </c>
      <c r="BF496">
        <v>0</v>
      </c>
      <c r="BG496">
        <v>0</v>
      </c>
      <c r="BH496">
        <v>1781776272</v>
      </c>
      <c r="BI496">
        <v>13342725079</v>
      </c>
      <c r="BJ496">
        <v>36288607016</v>
      </c>
      <c r="BK496">
        <v>8274735297</v>
      </c>
      <c r="BL496">
        <v>8274735297</v>
      </c>
      <c r="BM496">
        <v>14123968196</v>
      </c>
      <c r="BN496">
        <v>0</v>
      </c>
      <c r="BO496">
        <v>0</v>
      </c>
      <c r="BP496">
        <v>0</v>
      </c>
      <c r="BQ496">
        <v>0</v>
      </c>
      <c r="BR496">
        <v>2450072763</v>
      </c>
      <c r="BS496">
        <v>1926476522</v>
      </c>
    </row>
    <row r="497" spans="1:71">
      <c r="A497" t="s">
        <v>792</v>
      </c>
      <c r="B497" t="s">
        <v>81</v>
      </c>
      <c r="C497">
        <v>2009</v>
      </c>
      <c r="D497" t="s">
        <v>228</v>
      </c>
      <c r="E497">
        <v>6</v>
      </c>
      <c r="F497" t="s">
        <v>346</v>
      </c>
      <c r="G497" t="s">
        <v>729</v>
      </c>
      <c r="H497">
        <v>23268288526</v>
      </c>
      <c r="I497">
        <v>6359377691</v>
      </c>
      <c r="J497">
        <v>15409427067</v>
      </c>
      <c r="K497">
        <v>15409427067</v>
      </c>
      <c r="L497">
        <v>11600221476</v>
      </c>
      <c r="M497">
        <v>18575770751</v>
      </c>
      <c r="N497">
        <v>8990638049</v>
      </c>
      <c r="O497">
        <v>12966271747</v>
      </c>
      <c r="P497">
        <v>12966271747</v>
      </c>
      <c r="Q497">
        <v>0</v>
      </c>
      <c r="R497">
        <v>14189674761</v>
      </c>
      <c r="S497">
        <v>2569501915</v>
      </c>
      <c r="T497">
        <v>2569501915</v>
      </c>
      <c r="U497">
        <v>1527371221</v>
      </c>
      <c r="V497">
        <v>3132922718</v>
      </c>
      <c r="W497">
        <v>1527371221</v>
      </c>
      <c r="X497">
        <v>2569501915</v>
      </c>
      <c r="Y497">
        <v>1527371221</v>
      </c>
      <c r="Z497">
        <v>3132922718</v>
      </c>
      <c r="AA497">
        <v>985394052</v>
      </c>
      <c r="AB497">
        <v>337474900</v>
      </c>
      <c r="AC497">
        <v>0</v>
      </c>
      <c r="AD497">
        <v>0</v>
      </c>
      <c r="AE497">
        <v>0</v>
      </c>
      <c r="AF497">
        <v>0</v>
      </c>
      <c r="AG497">
        <v>0</v>
      </c>
      <c r="AH497">
        <v>0</v>
      </c>
      <c r="AI497">
        <v>0</v>
      </c>
      <c r="AJ497">
        <v>0</v>
      </c>
      <c r="AK497">
        <v>0</v>
      </c>
      <c r="AL497">
        <v>1782480265</v>
      </c>
      <c r="AM497">
        <v>1782480265</v>
      </c>
      <c r="AN497">
        <v>2726924929</v>
      </c>
      <c r="AO497">
        <v>955294165</v>
      </c>
      <c r="AP497">
        <v>40408000627</v>
      </c>
      <c r="AQ497">
        <v>23521630662</v>
      </c>
      <c r="AR497">
        <v>2726924929</v>
      </c>
      <c r="AS497">
        <v>793123013</v>
      </c>
      <c r="AT497">
        <v>20350758193</v>
      </c>
      <c r="AU497">
        <v>20350758193</v>
      </c>
      <c r="AV497">
        <v>19629959391</v>
      </c>
      <c r="AW497">
        <v>1462234091</v>
      </c>
      <c r="AX497">
        <v>1462234091</v>
      </c>
      <c r="AY497">
        <v>26405509099</v>
      </c>
      <c r="AZ497">
        <v>319100319</v>
      </c>
      <c r="BA497">
        <v>0</v>
      </c>
      <c r="BB497">
        <v>0</v>
      </c>
      <c r="BC497">
        <v>40408000627</v>
      </c>
      <c r="BD497">
        <v>40408000627</v>
      </c>
      <c r="BE497">
        <v>0</v>
      </c>
      <c r="BF497">
        <v>0</v>
      </c>
      <c r="BG497">
        <v>0</v>
      </c>
      <c r="BH497">
        <v>1657085436</v>
      </c>
      <c r="BI497">
        <v>10242574748</v>
      </c>
      <c r="BJ497">
        <v>26405509099</v>
      </c>
      <c r="BK497">
        <v>5823796062</v>
      </c>
      <c r="BL497">
        <v>5823796062</v>
      </c>
      <c r="BM497">
        <v>9519139134</v>
      </c>
      <c r="BN497">
        <v>0</v>
      </c>
      <c r="BO497">
        <v>0</v>
      </c>
      <c r="BP497">
        <v>0</v>
      </c>
      <c r="BQ497">
        <v>0</v>
      </c>
      <c r="BR497">
        <v>1487073475</v>
      </c>
      <c r="BS497">
        <v>955294165</v>
      </c>
    </row>
    <row r="498" spans="1:71">
      <c r="A498" t="s">
        <v>793</v>
      </c>
      <c r="B498" t="s">
        <v>82</v>
      </c>
      <c r="C498">
        <v>2009</v>
      </c>
      <c r="D498" t="s">
        <v>228</v>
      </c>
      <c r="E498">
        <v>5</v>
      </c>
      <c r="F498" t="s">
        <v>348</v>
      </c>
      <c r="G498" t="s">
        <v>729</v>
      </c>
      <c r="H498">
        <v>36289782827</v>
      </c>
      <c r="I498">
        <v>6058904722</v>
      </c>
      <c r="J498">
        <v>17582497824</v>
      </c>
      <c r="K498">
        <v>17582497824</v>
      </c>
      <c r="L498">
        <v>13510258208</v>
      </c>
      <c r="M498">
        <v>28162312413</v>
      </c>
      <c r="N498">
        <v>13494321888</v>
      </c>
      <c r="O498">
        <v>14174386157</v>
      </c>
      <c r="P498">
        <v>14174386157</v>
      </c>
      <c r="Q498">
        <v>0</v>
      </c>
      <c r="R498">
        <v>15688375473</v>
      </c>
      <c r="S498">
        <v>2268700421</v>
      </c>
      <c r="T498">
        <v>2268700421</v>
      </c>
      <c r="U498">
        <v>2338779747</v>
      </c>
      <c r="V498">
        <v>3658618777</v>
      </c>
      <c r="W498">
        <v>2338779747</v>
      </c>
      <c r="X498">
        <v>2268700421</v>
      </c>
      <c r="Y498">
        <v>2338779747</v>
      </c>
      <c r="Z498">
        <v>3658618777</v>
      </c>
      <c r="AA498">
        <v>325105623</v>
      </c>
      <c r="AB498">
        <v>392164417</v>
      </c>
      <c r="AC498">
        <v>0</v>
      </c>
      <c r="AD498">
        <v>0</v>
      </c>
      <c r="AE498">
        <v>0</v>
      </c>
      <c r="AF498">
        <v>0</v>
      </c>
      <c r="AG498">
        <v>0</v>
      </c>
      <c r="AH498">
        <v>0</v>
      </c>
      <c r="AI498">
        <v>0</v>
      </c>
      <c r="AJ498">
        <v>0</v>
      </c>
      <c r="AK498">
        <v>0</v>
      </c>
      <c r="AL498">
        <v>1952821765</v>
      </c>
      <c r="AM498">
        <v>1952821765</v>
      </c>
      <c r="AN498">
        <v>2272709213</v>
      </c>
      <c r="AO498">
        <v>808401939</v>
      </c>
      <c r="AP498">
        <v>39467062313</v>
      </c>
      <c r="AQ498">
        <v>22877667566</v>
      </c>
      <c r="AR498">
        <v>2272709213</v>
      </c>
      <c r="AS498">
        <v>958504012</v>
      </c>
      <c r="AT498">
        <v>18857347677</v>
      </c>
      <c r="AU498">
        <v>18857347677</v>
      </c>
      <c r="AV498">
        <v>18232083757</v>
      </c>
      <c r="AW498">
        <v>1372426019</v>
      </c>
      <c r="AX498">
        <v>1372426019</v>
      </c>
      <c r="AY498">
        <v>23686859971</v>
      </c>
      <c r="AZ498">
        <v>414214243.5</v>
      </c>
      <c r="BA498">
        <v>0</v>
      </c>
      <c r="BB498">
        <v>0</v>
      </c>
      <c r="BC498">
        <v>39467062313</v>
      </c>
      <c r="BD498">
        <v>39467062313</v>
      </c>
      <c r="BE498">
        <v>0</v>
      </c>
      <c r="BF498">
        <v>0</v>
      </c>
      <c r="BG498">
        <v>0</v>
      </c>
      <c r="BH498">
        <v>2047534602</v>
      </c>
      <c r="BI498">
        <v>12045277240</v>
      </c>
      <c r="BJ498">
        <v>23686859971</v>
      </c>
      <c r="BK498">
        <v>3974609936</v>
      </c>
      <c r="BL498">
        <v>3974609936</v>
      </c>
      <c r="BM498">
        <v>7097465224</v>
      </c>
      <c r="BN498">
        <v>0</v>
      </c>
      <c r="BO498">
        <v>0</v>
      </c>
      <c r="BP498">
        <v>0</v>
      </c>
      <c r="BQ498">
        <v>0</v>
      </c>
      <c r="BR498">
        <v>1341589414</v>
      </c>
      <c r="BS498">
        <v>808401939</v>
      </c>
    </row>
    <row r="499" spans="1:71">
      <c r="A499" t="s">
        <v>794</v>
      </c>
      <c r="B499" t="s">
        <v>83</v>
      </c>
      <c r="C499">
        <v>2009</v>
      </c>
      <c r="D499" t="s">
        <v>212</v>
      </c>
      <c r="E499">
        <v>2</v>
      </c>
      <c r="F499" t="s">
        <v>350</v>
      </c>
      <c r="G499" t="s">
        <v>729</v>
      </c>
      <c r="H499">
        <v>1135638325</v>
      </c>
      <c r="I499">
        <v>208725379</v>
      </c>
      <c r="J499">
        <v>1227118433</v>
      </c>
      <c r="K499">
        <v>1227118433</v>
      </c>
      <c r="L499">
        <v>1154193759</v>
      </c>
      <c r="M499">
        <v>2045506453</v>
      </c>
      <c r="N499">
        <v>1701311373</v>
      </c>
      <c r="O499">
        <v>3409514496</v>
      </c>
      <c r="P499">
        <v>3409514496</v>
      </c>
      <c r="Q499">
        <v>0</v>
      </c>
      <c r="R499">
        <v>3612714446</v>
      </c>
      <c r="S499">
        <v>586857454</v>
      </c>
      <c r="T499">
        <v>586857454</v>
      </c>
      <c r="U499">
        <v>157509790</v>
      </c>
      <c r="V499">
        <v>163683194</v>
      </c>
      <c r="W499">
        <v>157509790</v>
      </c>
      <c r="X499">
        <v>586857454</v>
      </c>
      <c r="Y499">
        <v>157509790</v>
      </c>
      <c r="Z499">
        <v>163683194</v>
      </c>
      <c r="AA499">
        <v>149128406</v>
      </c>
      <c r="AB499">
        <v>29940850</v>
      </c>
      <c r="AL499">
        <v>130631839</v>
      </c>
      <c r="AM499">
        <v>130631839</v>
      </c>
      <c r="AN499">
        <v>155798641</v>
      </c>
      <c r="AO499">
        <v>12965802</v>
      </c>
      <c r="AP499">
        <v>4549575847</v>
      </c>
      <c r="AQ499">
        <v>4549575847</v>
      </c>
      <c r="AR499">
        <v>155798641</v>
      </c>
      <c r="AS499">
        <v>61242699</v>
      </c>
      <c r="AT499">
        <v>3332399234</v>
      </c>
      <c r="AU499">
        <v>3332399234</v>
      </c>
      <c r="AV499">
        <v>3235991332</v>
      </c>
      <c r="AW499">
        <v>183319416</v>
      </c>
      <c r="AX499">
        <v>183319416</v>
      </c>
      <c r="AY499">
        <v>883233115</v>
      </c>
      <c r="BA499">
        <v>0</v>
      </c>
      <c r="BB499">
        <v>0</v>
      </c>
      <c r="BC499">
        <v>4549575847</v>
      </c>
      <c r="BD499">
        <v>4549575847</v>
      </c>
      <c r="BE499">
        <v>0</v>
      </c>
      <c r="BF499">
        <v>0</v>
      </c>
      <c r="BG499">
        <v>0</v>
      </c>
      <c r="BH499">
        <v>103997787</v>
      </c>
      <c r="BJ499">
        <v>883233115</v>
      </c>
      <c r="BK499">
        <v>650890890</v>
      </c>
      <c r="BL499">
        <v>650890890</v>
      </c>
      <c r="BM499">
        <v>883233115</v>
      </c>
      <c r="BP499">
        <v>0</v>
      </c>
      <c r="BQ499">
        <v>0</v>
      </c>
      <c r="BR499">
        <v>6195000</v>
      </c>
      <c r="BS499">
        <v>12965802</v>
      </c>
    </row>
    <row r="500" spans="1:71">
      <c r="A500" t="s">
        <v>795</v>
      </c>
      <c r="B500" t="s">
        <v>84</v>
      </c>
      <c r="C500">
        <v>2009</v>
      </c>
      <c r="D500" t="s">
        <v>228</v>
      </c>
      <c r="E500">
        <v>5</v>
      </c>
      <c r="F500" t="s">
        <v>352</v>
      </c>
      <c r="G500" t="s">
        <v>729</v>
      </c>
      <c r="H500">
        <v>12128320861</v>
      </c>
      <c r="I500">
        <v>3690636131</v>
      </c>
      <c r="J500">
        <v>9277715664</v>
      </c>
      <c r="K500">
        <v>9277715664</v>
      </c>
      <c r="L500">
        <v>6684026459</v>
      </c>
      <c r="M500">
        <v>14121584044</v>
      </c>
      <c r="N500">
        <v>7854784463</v>
      </c>
      <c r="O500">
        <v>10416118603</v>
      </c>
      <c r="P500">
        <v>10416118603</v>
      </c>
      <c r="Q500">
        <v>0</v>
      </c>
      <c r="R500">
        <v>11274367861</v>
      </c>
      <c r="S500">
        <v>1673290572</v>
      </c>
      <c r="T500">
        <v>1673290572</v>
      </c>
      <c r="U500">
        <v>1475351854</v>
      </c>
      <c r="V500">
        <v>2033015992</v>
      </c>
      <c r="W500">
        <v>1475351854</v>
      </c>
      <c r="X500">
        <v>1673290572</v>
      </c>
      <c r="Y500">
        <v>1475351854</v>
      </c>
      <c r="Z500">
        <v>2033015992</v>
      </c>
      <c r="AA500">
        <v>294936566</v>
      </c>
      <c r="AB500">
        <v>224558130</v>
      </c>
      <c r="AC500">
        <v>0</v>
      </c>
      <c r="AD500">
        <v>0</v>
      </c>
      <c r="AE500">
        <v>0</v>
      </c>
      <c r="AF500">
        <v>0</v>
      </c>
      <c r="AG500">
        <v>0</v>
      </c>
      <c r="AH500">
        <v>0</v>
      </c>
      <c r="AI500">
        <v>0</v>
      </c>
      <c r="AJ500">
        <v>0</v>
      </c>
      <c r="AK500">
        <v>0</v>
      </c>
      <c r="AL500">
        <v>1238141572</v>
      </c>
      <c r="AM500">
        <v>1238141572</v>
      </c>
      <c r="AN500">
        <v>1686421736</v>
      </c>
      <c r="AO500">
        <v>909022974</v>
      </c>
      <c r="AP500">
        <v>28595214981</v>
      </c>
      <c r="AQ500">
        <v>16427104326</v>
      </c>
      <c r="AR500">
        <v>1686421736</v>
      </c>
      <c r="AS500">
        <v>447603680</v>
      </c>
      <c r="AT500">
        <v>15798133423</v>
      </c>
      <c r="AU500">
        <v>15798133423</v>
      </c>
      <c r="AV500">
        <v>15809339389</v>
      </c>
      <c r="AW500">
        <v>857162129</v>
      </c>
      <c r="AX500">
        <v>857162129</v>
      </c>
      <c r="AY500">
        <v>17377266796</v>
      </c>
      <c r="AZ500">
        <v>228191311</v>
      </c>
      <c r="BA500">
        <v>0</v>
      </c>
      <c r="BB500">
        <v>0</v>
      </c>
      <c r="BC500">
        <v>28595214981</v>
      </c>
      <c r="BD500">
        <v>28595214981</v>
      </c>
      <c r="BE500">
        <v>0</v>
      </c>
      <c r="BF500">
        <v>0</v>
      </c>
      <c r="BG500">
        <v>0</v>
      </c>
      <c r="BH500">
        <v>1320220318</v>
      </c>
      <c r="BI500">
        <v>7654205972</v>
      </c>
      <c r="BJ500">
        <v>17377266796</v>
      </c>
      <c r="BK500">
        <v>3590871748</v>
      </c>
      <c r="BL500">
        <v>3590871748</v>
      </c>
      <c r="BM500">
        <v>5209156141</v>
      </c>
      <c r="BN500">
        <v>0</v>
      </c>
      <c r="BO500">
        <v>0</v>
      </c>
      <c r="BP500">
        <v>0</v>
      </c>
      <c r="BQ500">
        <v>0</v>
      </c>
      <c r="BR500">
        <v>572363664</v>
      </c>
      <c r="BS500">
        <v>909022974</v>
      </c>
    </row>
    <row r="501" spans="1:71">
      <c r="A501" t="s">
        <v>796</v>
      </c>
      <c r="B501" t="s">
        <v>85</v>
      </c>
      <c r="C501">
        <v>2009</v>
      </c>
      <c r="D501" t="s">
        <v>228</v>
      </c>
      <c r="E501">
        <v>6</v>
      </c>
      <c r="F501" t="s">
        <v>354</v>
      </c>
      <c r="G501" t="s">
        <v>729</v>
      </c>
      <c r="H501">
        <v>29273288447</v>
      </c>
      <c r="I501">
        <v>5971386096</v>
      </c>
      <c r="J501">
        <v>15791206693</v>
      </c>
      <c r="K501">
        <v>15791206693</v>
      </c>
      <c r="L501">
        <v>12250804158</v>
      </c>
      <c r="M501">
        <v>24622243564</v>
      </c>
      <c r="N501">
        <v>14684609270</v>
      </c>
      <c r="O501">
        <v>12401047681</v>
      </c>
      <c r="P501">
        <v>12401047681</v>
      </c>
      <c r="Q501">
        <v>0</v>
      </c>
      <c r="R501">
        <v>14075995265</v>
      </c>
      <c r="S501">
        <v>2216662397</v>
      </c>
      <c r="T501">
        <v>2216662397</v>
      </c>
      <c r="U501">
        <v>2524809140</v>
      </c>
      <c r="V501">
        <v>3442936043</v>
      </c>
      <c r="W501">
        <v>2524809140</v>
      </c>
      <c r="X501">
        <v>2216662397</v>
      </c>
      <c r="Y501">
        <v>2524809140</v>
      </c>
      <c r="Z501">
        <v>3442936043</v>
      </c>
      <c r="AA501">
        <v>596794253</v>
      </c>
      <c r="AB501">
        <v>343397225</v>
      </c>
      <c r="AC501">
        <v>0</v>
      </c>
      <c r="AD501">
        <v>0</v>
      </c>
      <c r="AE501">
        <v>0</v>
      </c>
      <c r="AF501">
        <v>0</v>
      </c>
      <c r="AG501">
        <v>0</v>
      </c>
      <c r="AH501">
        <v>0</v>
      </c>
      <c r="AI501">
        <v>0</v>
      </c>
      <c r="AJ501">
        <v>0</v>
      </c>
      <c r="AK501">
        <v>0</v>
      </c>
      <c r="AL501">
        <v>875774798</v>
      </c>
      <c r="AM501">
        <v>875774798</v>
      </c>
      <c r="AN501">
        <v>2031796860</v>
      </c>
      <c r="AO501">
        <v>971332271</v>
      </c>
      <c r="AP501">
        <v>36229189155</v>
      </c>
      <c r="AQ501">
        <v>22627372387</v>
      </c>
      <c r="AR501">
        <v>2031796860</v>
      </c>
      <c r="AS501">
        <v>657504412</v>
      </c>
      <c r="AT501">
        <v>19665269786</v>
      </c>
      <c r="AU501">
        <v>19665269786</v>
      </c>
      <c r="AV501">
        <v>19385024189</v>
      </c>
      <c r="AW501">
        <v>1157150112</v>
      </c>
      <c r="AX501">
        <v>1157150112</v>
      </c>
      <c r="AY501">
        <v>21731523537</v>
      </c>
      <c r="AZ501">
        <v>313978756</v>
      </c>
      <c r="BA501">
        <v>0</v>
      </c>
      <c r="BB501">
        <v>0</v>
      </c>
      <c r="BC501">
        <v>36229189155</v>
      </c>
      <c r="BD501">
        <v>36229189155</v>
      </c>
      <c r="BE501">
        <v>0</v>
      </c>
      <c r="BF501">
        <v>0</v>
      </c>
      <c r="BG501">
        <v>0</v>
      </c>
      <c r="BH501">
        <v>1728165304</v>
      </c>
      <c r="BI501">
        <v>8975483274</v>
      </c>
      <c r="BJ501">
        <v>21731523537</v>
      </c>
      <c r="BK501">
        <v>5765654800</v>
      </c>
      <c r="BL501">
        <v>5765654800</v>
      </c>
      <c r="BM501">
        <v>8129706769</v>
      </c>
      <c r="BN501">
        <v>0</v>
      </c>
      <c r="BO501">
        <v>0</v>
      </c>
      <c r="BP501">
        <v>0</v>
      </c>
      <c r="BQ501">
        <v>0</v>
      </c>
      <c r="BR501">
        <v>993359396</v>
      </c>
      <c r="BS501">
        <v>971332271</v>
      </c>
    </row>
    <row r="502" spans="1:71">
      <c r="A502" t="s">
        <v>797</v>
      </c>
      <c r="B502" t="s">
        <v>86</v>
      </c>
      <c r="C502">
        <v>2009</v>
      </c>
      <c r="D502" t="s">
        <v>228</v>
      </c>
      <c r="E502">
        <v>5</v>
      </c>
      <c r="F502" t="s">
        <v>356</v>
      </c>
      <c r="G502" t="s">
        <v>729</v>
      </c>
      <c r="H502">
        <v>14357527908</v>
      </c>
      <c r="I502">
        <v>2886720896</v>
      </c>
      <c r="J502">
        <v>8796625503</v>
      </c>
      <c r="K502">
        <v>8796625503</v>
      </c>
      <c r="L502">
        <v>6138202221</v>
      </c>
      <c r="M502">
        <v>15113522433</v>
      </c>
      <c r="N502">
        <v>6086431036</v>
      </c>
      <c r="O502">
        <v>9503134471</v>
      </c>
      <c r="P502">
        <v>9503134471</v>
      </c>
      <c r="Q502">
        <v>0</v>
      </c>
      <c r="R502">
        <v>10189880259</v>
      </c>
      <c r="S502">
        <v>1655762825</v>
      </c>
      <c r="T502">
        <v>1655762825</v>
      </c>
      <c r="U502">
        <v>1025791324</v>
      </c>
      <c r="V502">
        <v>1543309055</v>
      </c>
      <c r="W502">
        <v>1025791324</v>
      </c>
      <c r="X502">
        <v>1655762825</v>
      </c>
      <c r="Y502">
        <v>1025791324</v>
      </c>
      <c r="Z502">
        <v>1543309055</v>
      </c>
      <c r="AA502">
        <v>401857201</v>
      </c>
      <c r="AB502">
        <v>202059650</v>
      </c>
      <c r="AC502">
        <v>0</v>
      </c>
      <c r="AD502">
        <v>0</v>
      </c>
      <c r="AE502">
        <v>0</v>
      </c>
      <c r="AF502">
        <v>0</v>
      </c>
      <c r="AG502">
        <v>0</v>
      </c>
      <c r="AH502">
        <v>0</v>
      </c>
      <c r="AI502">
        <v>0</v>
      </c>
      <c r="AJ502">
        <v>0</v>
      </c>
      <c r="AK502">
        <v>0</v>
      </c>
      <c r="AL502">
        <v>1028323996</v>
      </c>
      <c r="AM502">
        <v>1028323996</v>
      </c>
      <c r="AN502">
        <v>1345543177</v>
      </c>
      <c r="AO502">
        <v>565467250</v>
      </c>
      <c r="AP502">
        <v>28063855065</v>
      </c>
      <c r="AQ502">
        <v>14998070243</v>
      </c>
      <c r="AR502">
        <v>1345543177</v>
      </c>
      <c r="AS502">
        <v>441114150</v>
      </c>
      <c r="AT502">
        <v>14849390598</v>
      </c>
      <c r="AU502">
        <v>14849390598</v>
      </c>
      <c r="AV502">
        <v>14936736507</v>
      </c>
      <c r="AW502">
        <v>886579701</v>
      </c>
      <c r="AX502">
        <v>886579701</v>
      </c>
      <c r="AY502">
        <v>17653173699</v>
      </c>
      <c r="AZ502">
        <v>155272340.5</v>
      </c>
      <c r="BA502">
        <v>0</v>
      </c>
      <c r="BB502">
        <v>0</v>
      </c>
      <c r="BC502">
        <v>28063855065</v>
      </c>
      <c r="BD502">
        <v>28063855065</v>
      </c>
      <c r="BE502">
        <v>0</v>
      </c>
      <c r="BF502">
        <v>0</v>
      </c>
      <c r="BG502">
        <v>0</v>
      </c>
      <c r="BH502">
        <v>1020463722</v>
      </c>
      <c r="BI502">
        <v>8297173126</v>
      </c>
      <c r="BJ502">
        <v>17653173699</v>
      </c>
      <c r="BK502">
        <v>3401784640</v>
      </c>
      <c r="BL502">
        <v>3401784640</v>
      </c>
      <c r="BM502">
        <v>4587388877</v>
      </c>
      <c r="BN502">
        <v>0</v>
      </c>
      <c r="BO502">
        <v>0</v>
      </c>
      <c r="BP502">
        <v>0</v>
      </c>
      <c r="BQ502">
        <v>0</v>
      </c>
      <c r="BR502">
        <v>568909055</v>
      </c>
      <c r="BS502">
        <v>565467250</v>
      </c>
    </row>
    <row r="503" spans="1:71">
      <c r="A503" t="s">
        <v>798</v>
      </c>
      <c r="B503" t="s">
        <v>87</v>
      </c>
      <c r="C503">
        <v>2009</v>
      </c>
      <c r="D503" t="s">
        <v>212</v>
      </c>
      <c r="E503">
        <v>3</v>
      </c>
      <c r="F503" t="s">
        <v>358</v>
      </c>
      <c r="G503" t="s">
        <v>729</v>
      </c>
      <c r="H503">
        <v>1316445157</v>
      </c>
      <c r="I503">
        <v>-10697084</v>
      </c>
      <c r="J503">
        <v>1448841633</v>
      </c>
      <c r="K503">
        <v>1448841633</v>
      </c>
      <c r="L503">
        <v>1415151138</v>
      </c>
      <c r="M503">
        <v>1137149430</v>
      </c>
      <c r="N503">
        <v>716184303</v>
      </c>
      <c r="O503">
        <v>3531462768</v>
      </c>
      <c r="P503">
        <v>3531462768</v>
      </c>
      <c r="Q503">
        <v>0</v>
      </c>
      <c r="R503">
        <v>3685220708</v>
      </c>
      <c r="S503">
        <v>1238144093</v>
      </c>
      <c r="T503">
        <v>1238144093</v>
      </c>
      <c r="U503">
        <v>118827647</v>
      </c>
      <c r="V503">
        <v>137461755</v>
      </c>
      <c r="W503">
        <v>118827647</v>
      </c>
      <c r="X503">
        <v>1238144093</v>
      </c>
      <c r="Y503">
        <v>118827647</v>
      </c>
      <c r="Z503">
        <v>137461755</v>
      </c>
      <c r="AA503">
        <v>120527520</v>
      </c>
      <c r="AB503">
        <v>97865050</v>
      </c>
      <c r="AL503">
        <v>543877312</v>
      </c>
      <c r="AM503">
        <v>543877312</v>
      </c>
      <c r="AN503">
        <v>87495960</v>
      </c>
      <c r="AO503">
        <v>47210072</v>
      </c>
      <c r="AP503">
        <v>6081151620</v>
      </c>
      <c r="AQ503">
        <v>6081151620</v>
      </c>
      <c r="AR503">
        <v>87495960</v>
      </c>
      <c r="AS503">
        <v>114460785</v>
      </c>
      <c r="AT503">
        <v>4337689496</v>
      </c>
      <c r="AU503">
        <v>4337689496</v>
      </c>
      <c r="AV503">
        <v>4243170250</v>
      </c>
      <c r="AW503">
        <v>335588882</v>
      </c>
      <c r="AX503">
        <v>335588882</v>
      </c>
      <c r="AY503">
        <v>2098598117</v>
      </c>
      <c r="BA503">
        <v>0</v>
      </c>
      <c r="BB503">
        <v>0</v>
      </c>
      <c r="BC503">
        <v>6081151620</v>
      </c>
      <c r="BD503">
        <v>6081151620</v>
      </c>
      <c r="BE503">
        <v>0</v>
      </c>
      <c r="BF503">
        <v>0</v>
      </c>
      <c r="BG503">
        <v>0</v>
      </c>
      <c r="BH503">
        <v>189864740</v>
      </c>
      <c r="BJ503">
        <v>2098598117</v>
      </c>
      <c r="BK503">
        <v>1910204650</v>
      </c>
      <c r="BL503">
        <v>1910204650</v>
      </c>
      <c r="BM503">
        <v>2098598117</v>
      </c>
      <c r="BP503">
        <v>0</v>
      </c>
      <c r="BQ503">
        <v>0</v>
      </c>
      <c r="BR503">
        <v>18634110</v>
      </c>
      <c r="BS503">
        <v>47210072</v>
      </c>
    </row>
    <row r="504" spans="1:71">
      <c r="A504" t="s">
        <v>799</v>
      </c>
      <c r="B504" t="s">
        <v>88</v>
      </c>
      <c r="C504">
        <v>2009</v>
      </c>
      <c r="D504" t="s">
        <v>207</v>
      </c>
      <c r="E504">
        <v>8</v>
      </c>
      <c r="F504" t="s">
        <v>360</v>
      </c>
      <c r="G504" t="s">
        <v>729</v>
      </c>
      <c r="H504">
        <v>103401869537</v>
      </c>
      <c r="I504">
        <v>20138954203</v>
      </c>
      <c r="J504">
        <v>41341678004</v>
      </c>
      <c r="K504">
        <v>41341678004</v>
      </c>
      <c r="L504">
        <v>33854629706</v>
      </c>
      <c r="M504">
        <v>87435116130</v>
      </c>
      <c r="N504">
        <v>38684826378</v>
      </c>
      <c r="O504">
        <v>44787647008</v>
      </c>
      <c r="P504">
        <v>44787647008</v>
      </c>
      <c r="Q504">
        <v>0</v>
      </c>
      <c r="R504">
        <v>52570114906</v>
      </c>
      <c r="S504">
        <v>4825676293</v>
      </c>
      <c r="T504">
        <v>4825676293</v>
      </c>
      <c r="U504">
        <v>12044715199</v>
      </c>
      <c r="V504">
        <v>19875823246</v>
      </c>
      <c r="W504">
        <v>12044715199</v>
      </c>
      <c r="X504">
        <v>4825676293</v>
      </c>
      <c r="Y504">
        <v>12044715199</v>
      </c>
      <c r="Z504">
        <v>19875823246</v>
      </c>
      <c r="AA504">
        <v>2981370923</v>
      </c>
      <c r="AB504">
        <v>1101292666</v>
      </c>
      <c r="AC504">
        <v>0</v>
      </c>
      <c r="AD504">
        <v>0</v>
      </c>
      <c r="AE504">
        <v>0</v>
      </c>
      <c r="AF504">
        <v>0</v>
      </c>
      <c r="AG504">
        <v>0</v>
      </c>
      <c r="AH504">
        <v>0</v>
      </c>
      <c r="AI504">
        <v>0</v>
      </c>
      <c r="AJ504">
        <v>0</v>
      </c>
      <c r="AK504">
        <v>0</v>
      </c>
      <c r="AL504">
        <v>4542169010</v>
      </c>
      <c r="AM504">
        <v>4542169010</v>
      </c>
      <c r="AN504">
        <v>11889173595</v>
      </c>
      <c r="AO504">
        <v>3216234096</v>
      </c>
      <c r="AP504">
        <v>108738013575</v>
      </c>
      <c r="AQ504">
        <v>77356522380</v>
      </c>
      <c r="AR504">
        <v>11889173595</v>
      </c>
      <c r="AS504">
        <v>2673670095</v>
      </c>
      <c r="AT504">
        <v>51258744899</v>
      </c>
      <c r="AU504">
        <v>51258744899</v>
      </c>
      <c r="AV504">
        <v>50601356183</v>
      </c>
      <c r="AW504">
        <v>3720121290</v>
      </c>
      <c r="AX504">
        <v>3720121290</v>
      </c>
      <c r="AY504">
        <v>55992496579</v>
      </c>
      <c r="AZ504">
        <v>330489053.5</v>
      </c>
      <c r="BA504">
        <v>0</v>
      </c>
      <c r="BB504">
        <v>0</v>
      </c>
      <c r="BC504">
        <v>108738013575</v>
      </c>
      <c r="BD504">
        <v>108738013575</v>
      </c>
      <c r="BE504">
        <v>0</v>
      </c>
      <c r="BF504">
        <v>0</v>
      </c>
      <c r="BG504">
        <v>0</v>
      </c>
      <c r="BH504">
        <v>4903178058</v>
      </c>
      <c r="BI504">
        <v>23553882235</v>
      </c>
      <c r="BJ504">
        <v>55992496579</v>
      </c>
      <c r="BK504">
        <v>10216637248</v>
      </c>
      <c r="BL504">
        <v>10216637248</v>
      </c>
      <c r="BM504">
        <v>24611005384</v>
      </c>
      <c r="BN504">
        <v>0</v>
      </c>
      <c r="BO504">
        <v>0</v>
      </c>
      <c r="BP504">
        <v>0</v>
      </c>
      <c r="BQ504">
        <v>0</v>
      </c>
      <c r="BR504">
        <v>8011274806</v>
      </c>
      <c r="BS504">
        <v>3216234096</v>
      </c>
    </row>
    <row r="505" spans="1:71">
      <c r="A505" t="s">
        <v>800</v>
      </c>
      <c r="B505" t="s">
        <v>89</v>
      </c>
      <c r="C505">
        <v>2009</v>
      </c>
      <c r="D505" t="s">
        <v>215</v>
      </c>
      <c r="E505">
        <v>5</v>
      </c>
      <c r="F505" t="s">
        <v>362</v>
      </c>
      <c r="G505" t="s">
        <v>729</v>
      </c>
      <c r="H505">
        <v>4105887188</v>
      </c>
      <c r="I505">
        <v>1878891340</v>
      </c>
      <c r="J505">
        <v>4836443978</v>
      </c>
      <c r="K505">
        <v>4836443978</v>
      </c>
      <c r="L505">
        <v>4627964793</v>
      </c>
      <c r="M505">
        <v>8366983959</v>
      </c>
      <c r="N505">
        <v>4913975895</v>
      </c>
      <c r="O505">
        <v>5286207979</v>
      </c>
      <c r="P505">
        <v>5286207979</v>
      </c>
      <c r="Q505">
        <v>0</v>
      </c>
      <c r="R505">
        <v>6299815348</v>
      </c>
      <c r="S505">
        <v>1408470218</v>
      </c>
      <c r="T505">
        <v>1408470218</v>
      </c>
      <c r="U505">
        <v>1269792748</v>
      </c>
      <c r="V505">
        <v>2323831628</v>
      </c>
      <c r="W505">
        <v>1269792748</v>
      </c>
      <c r="X505">
        <v>1408470218</v>
      </c>
      <c r="Y505">
        <v>1269792748</v>
      </c>
      <c r="Z505">
        <v>2323831628</v>
      </c>
      <c r="AA505">
        <v>522238491</v>
      </c>
      <c r="AB505">
        <v>249645919</v>
      </c>
      <c r="AL505">
        <v>655210978</v>
      </c>
      <c r="AM505">
        <v>655210978</v>
      </c>
      <c r="AN505">
        <v>1565228847</v>
      </c>
      <c r="AO505">
        <v>310584368</v>
      </c>
      <c r="AP505">
        <v>11765394143</v>
      </c>
      <c r="AQ505">
        <v>11765394143</v>
      </c>
      <c r="AR505">
        <v>1565228847</v>
      </c>
      <c r="AS505">
        <v>303865128</v>
      </c>
      <c r="AT505">
        <v>6578664891</v>
      </c>
      <c r="AU505">
        <v>6578664891</v>
      </c>
      <c r="AV505">
        <v>6126570815</v>
      </c>
      <c r="AW505">
        <v>773910657</v>
      </c>
      <c r="AX505">
        <v>773910657</v>
      </c>
      <c r="AY505">
        <v>5467514950</v>
      </c>
      <c r="BA505">
        <v>0</v>
      </c>
      <c r="BB505">
        <v>0</v>
      </c>
      <c r="BC505">
        <v>11765394143</v>
      </c>
      <c r="BD505">
        <v>11765394143</v>
      </c>
      <c r="BE505">
        <v>0</v>
      </c>
      <c r="BF505">
        <v>0</v>
      </c>
      <c r="BG505">
        <v>0</v>
      </c>
      <c r="BH505">
        <v>306609172</v>
      </c>
      <c r="BJ505">
        <v>5467514950</v>
      </c>
      <c r="BK505">
        <v>3575396659</v>
      </c>
      <c r="BL505">
        <v>3575396659</v>
      </c>
      <c r="BM505">
        <v>5467514950</v>
      </c>
      <c r="BP505">
        <v>0</v>
      </c>
      <c r="BQ505">
        <v>0</v>
      </c>
      <c r="BR505">
        <v>1089443212</v>
      </c>
      <c r="BS505">
        <v>310584368</v>
      </c>
    </row>
    <row r="506" spans="1:71">
      <c r="A506" t="s">
        <v>801</v>
      </c>
      <c r="B506" t="s">
        <v>90</v>
      </c>
      <c r="C506">
        <v>2009</v>
      </c>
      <c r="D506" t="s">
        <v>228</v>
      </c>
      <c r="E506">
        <v>5</v>
      </c>
      <c r="F506" t="s">
        <v>364</v>
      </c>
      <c r="G506" t="s">
        <v>729</v>
      </c>
      <c r="H506">
        <v>14357209142</v>
      </c>
      <c r="I506">
        <v>3598386662</v>
      </c>
      <c r="J506">
        <v>11550179039</v>
      </c>
      <c r="K506">
        <v>11550179039</v>
      </c>
      <c r="L506">
        <v>8577641345</v>
      </c>
      <c r="M506">
        <v>16354469523</v>
      </c>
      <c r="N506">
        <v>8748393753</v>
      </c>
      <c r="O506">
        <v>10745718276</v>
      </c>
      <c r="P506">
        <v>10745718276</v>
      </c>
      <c r="Q506">
        <v>0</v>
      </c>
      <c r="R506">
        <v>11719654417</v>
      </c>
      <c r="S506">
        <v>1873353314</v>
      </c>
      <c r="T506">
        <v>1873353314</v>
      </c>
      <c r="U506">
        <v>1477619972</v>
      </c>
      <c r="V506">
        <v>1986891993</v>
      </c>
      <c r="W506">
        <v>1477619972</v>
      </c>
      <c r="X506">
        <v>1873353314</v>
      </c>
      <c r="Y506">
        <v>1477619972</v>
      </c>
      <c r="Z506">
        <v>1986891993</v>
      </c>
      <c r="AA506">
        <v>533144633</v>
      </c>
      <c r="AB506">
        <v>261551850</v>
      </c>
      <c r="AC506">
        <v>0</v>
      </c>
      <c r="AD506">
        <v>0</v>
      </c>
      <c r="AE506">
        <v>0</v>
      </c>
      <c r="AF506">
        <v>0</v>
      </c>
      <c r="AG506">
        <v>0</v>
      </c>
      <c r="AH506">
        <v>0</v>
      </c>
      <c r="AI506">
        <v>0</v>
      </c>
      <c r="AJ506">
        <v>0</v>
      </c>
      <c r="AK506">
        <v>0</v>
      </c>
      <c r="AL506">
        <v>1036980136</v>
      </c>
      <c r="AM506">
        <v>1036980136</v>
      </c>
      <c r="AN506">
        <v>1164497828</v>
      </c>
      <c r="AO506">
        <v>451466355</v>
      </c>
      <c r="AP506">
        <v>30371850776</v>
      </c>
      <c r="AQ506">
        <v>16822286590</v>
      </c>
      <c r="AR506">
        <v>1164497828</v>
      </c>
      <c r="AS506">
        <v>627771100</v>
      </c>
      <c r="AT506">
        <v>16243181588</v>
      </c>
      <c r="AU506">
        <v>16243181588</v>
      </c>
      <c r="AV506">
        <v>15787156462</v>
      </c>
      <c r="AW506">
        <v>844777662</v>
      </c>
      <c r="AX506">
        <v>844777662</v>
      </c>
      <c r="AY506">
        <v>18470121014</v>
      </c>
      <c r="AZ506">
        <v>249473254.5</v>
      </c>
      <c r="BA506">
        <v>0</v>
      </c>
      <c r="BB506">
        <v>0</v>
      </c>
      <c r="BC506">
        <v>30371850776</v>
      </c>
      <c r="BD506">
        <v>30371850776</v>
      </c>
      <c r="BE506">
        <v>0</v>
      </c>
      <c r="BF506">
        <v>0</v>
      </c>
      <c r="BG506">
        <v>0</v>
      </c>
      <c r="BH506">
        <v>1069783307</v>
      </c>
      <c r="BI506">
        <v>7853779682</v>
      </c>
      <c r="BJ506">
        <v>18470121014</v>
      </c>
      <c r="BK506">
        <v>3583226501</v>
      </c>
      <c r="BL506">
        <v>3583226501</v>
      </c>
      <c r="BM506">
        <v>4920556828</v>
      </c>
      <c r="BN506">
        <v>0</v>
      </c>
      <c r="BO506">
        <v>0</v>
      </c>
      <c r="BP506">
        <v>0</v>
      </c>
      <c r="BQ506">
        <v>0</v>
      </c>
      <c r="BR506">
        <v>594132209</v>
      </c>
      <c r="BS506">
        <v>451466355</v>
      </c>
    </row>
    <row r="507" spans="1:71">
      <c r="A507" t="s">
        <v>802</v>
      </c>
      <c r="B507" t="s">
        <v>91</v>
      </c>
      <c r="C507">
        <v>2009</v>
      </c>
      <c r="D507" t="s">
        <v>228</v>
      </c>
      <c r="E507">
        <v>6</v>
      </c>
      <c r="F507" t="s">
        <v>366</v>
      </c>
      <c r="G507" t="s">
        <v>729</v>
      </c>
      <c r="H507">
        <v>42010301293</v>
      </c>
      <c r="I507">
        <v>5934351317</v>
      </c>
      <c r="J507">
        <v>19580991025</v>
      </c>
      <c r="K507">
        <v>19580991025</v>
      </c>
      <c r="L507">
        <v>14921090831</v>
      </c>
      <c r="M507">
        <v>21658208991</v>
      </c>
      <c r="N507">
        <v>11431578240</v>
      </c>
      <c r="O507">
        <v>15541636369</v>
      </c>
      <c r="P507">
        <v>15541636369</v>
      </c>
      <c r="Q507">
        <v>0</v>
      </c>
      <c r="R507">
        <v>17695086598</v>
      </c>
      <c r="S507">
        <v>2124093856</v>
      </c>
      <c r="T507">
        <v>2124093856</v>
      </c>
      <c r="U507">
        <v>2853542745</v>
      </c>
      <c r="V507">
        <v>3965438805</v>
      </c>
      <c r="W507">
        <v>2853542745</v>
      </c>
      <c r="X507">
        <v>2124093856</v>
      </c>
      <c r="Y507">
        <v>2853542745</v>
      </c>
      <c r="Z507">
        <v>3965438805</v>
      </c>
      <c r="AA507">
        <v>515633371</v>
      </c>
      <c r="AB507">
        <v>410473719</v>
      </c>
      <c r="AC507">
        <v>0</v>
      </c>
      <c r="AD507">
        <v>0</v>
      </c>
      <c r="AE507">
        <v>0</v>
      </c>
      <c r="AF507">
        <v>0</v>
      </c>
      <c r="AG507">
        <v>0</v>
      </c>
      <c r="AH507">
        <v>0</v>
      </c>
      <c r="AI507">
        <v>0</v>
      </c>
      <c r="AJ507">
        <v>0</v>
      </c>
      <c r="AK507">
        <v>0</v>
      </c>
      <c r="AL507">
        <v>1318697196</v>
      </c>
      <c r="AM507">
        <v>1318697196</v>
      </c>
      <c r="AN507">
        <v>2387236244</v>
      </c>
      <c r="AO507">
        <v>1044433170</v>
      </c>
      <c r="AP507">
        <v>44549823681</v>
      </c>
      <c r="AQ507">
        <v>24942272519</v>
      </c>
      <c r="AR507">
        <v>2387236244</v>
      </c>
      <c r="AS507">
        <v>824019060</v>
      </c>
      <c r="AT507">
        <v>23259984689</v>
      </c>
      <c r="AU507">
        <v>23259984689</v>
      </c>
      <c r="AV507">
        <v>23533814691</v>
      </c>
      <c r="AW507">
        <v>1205887069</v>
      </c>
      <c r="AX507">
        <v>1205887069</v>
      </c>
      <c r="AY507">
        <v>26890073272</v>
      </c>
      <c r="AZ507">
        <v>259880167.5</v>
      </c>
      <c r="BA507">
        <v>0</v>
      </c>
      <c r="BB507">
        <v>0</v>
      </c>
      <c r="BC507">
        <v>44549823681</v>
      </c>
      <c r="BD507">
        <v>44549823681</v>
      </c>
      <c r="BE507">
        <v>0</v>
      </c>
      <c r="BF507">
        <v>0</v>
      </c>
      <c r="BG507">
        <v>0</v>
      </c>
      <c r="BH507">
        <v>1751760259</v>
      </c>
      <c r="BI507">
        <v>12665420986</v>
      </c>
      <c r="BJ507">
        <v>26890073272</v>
      </c>
      <c r="BK507">
        <v>4323995333</v>
      </c>
      <c r="BL507">
        <v>4323995333</v>
      </c>
      <c r="BM507">
        <v>7282522110</v>
      </c>
      <c r="BN507">
        <v>0</v>
      </c>
      <c r="BO507">
        <v>0</v>
      </c>
      <c r="BP507">
        <v>0</v>
      </c>
      <c r="BQ507">
        <v>0</v>
      </c>
      <c r="BR507">
        <v>1091373259</v>
      </c>
      <c r="BS507">
        <v>1044433170</v>
      </c>
    </row>
    <row r="508" spans="1:71">
      <c r="A508" t="s">
        <v>803</v>
      </c>
      <c r="B508" t="s">
        <v>92</v>
      </c>
      <c r="C508">
        <v>2009</v>
      </c>
      <c r="D508" t="s">
        <v>228</v>
      </c>
      <c r="E508">
        <v>6</v>
      </c>
      <c r="F508" t="s">
        <v>368</v>
      </c>
      <c r="G508" t="s">
        <v>729</v>
      </c>
      <c r="H508">
        <v>53666363858</v>
      </c>
      <c r="I508">
        <v>7612128166</v>
      </c>
      <c r="J508">
        <v>22686911925</v>
      </c>
      <c r="K508">
        <v>22686911925</v>
      </c>
      <c r="L508">
        <v>18536808031</v>
      </c>
      <c r="M508">
        <v>36436410021</v>
      </c>
      <c r="N508">
        <v>20028589257</v>
      </c>
      <c r="O508">
        <v>14910967606</v>
      </c>
      <c r="P508">
        <v>14910967606</v>
      </c>
      <c r="Q508">
        <v>0</v>
      </c>
      <c r="R508">
        <v>17788243964</v>
      </c>
      <c r="S508">
        <v>2188440284</v>
      </c>
      <c r="T508">
        <v>2188440284</v>
      </c>
      <c r="U508">
        <v>3802816348</v>
      </c>
      <c r="V508">
        <v>5143143114</v>
      </c>
      <c r="W508">
        <v>3802816348</v>
      </c>
      <c r="X508">
        <v>2188440284</v>
      </c>
      <c r="Y508">
        <v>3802816348</v>
      </c>
      <c r="Z508">
        <v>5143143114</v>
      </c>
      <c r="AA508">
        <v>764028618</v>
      </c>
      <c r="AB508">
        <v>459017075</v>
      </c>
      <c r="AC508">
        <v>0</v>
      </c>
      <c r="AD508">
        <v>0</v>
      </c>
      <c r="AE508">
        <v>0</v>
      </c>
      <c r="AF508">
        <v>0</v>
      </c>
      <c r="AG508">
        <v>0</v>
      </c>
      <c r="AH508">
        <v>0</v>
      </c>
      <c r="AI508">
        <v>0</v>
      </c>
      <c r="AJ508">
        <v>0</v>
      </c>
      <c r="AK508">
        <v>0</v>
      </c>
      <c r="AL508">
        <v>1428473519</v>
      </c>
      <c r="AM508">
        <v>1428473519</v>
      </c>
      <c r="AN508">
        <v>3208522343</v>
      </c>
      <c r="AO508">
        <v>1655289738</v>
      </c>
      <c r="AP508">
        <v>46616237877</v>
      </c>
      <c r="AQ508">
        <v>27451515091</v>
      </c>
      <c r="AR508">
        <v>3208522343</v>
      </c>
      <c r="AS508">
        <v>912157673</v>
      </c>
      <c r="AT508">
        <v>23044075939</v>
      </c>
      <c r="AU508">
        <v>23044075939</v>
      </c>
      <c r="AV508">
        <v>23312596989</v>
      </c>
      <c r="AW508">
        <v>1385996671</v>
      </c>
      <c r="AX508">
        <v>1385996671</v>
      </c>
      <c r="AY508">
        <v>28716283552</v>
      </c>
      <c r="AZ508">
        <v>258260879.5</v>
      </c>
      <c r="BA508">
        <v>0</v>
      </c>
      <c r="BB508">
        <v>0</v>
      </c>
      <c r="BC508">
        <v>46616237877</v>
      </c>
      <c r="BD508">
        <v>46616237877</v>
      </c>
      <c r="BE508">
        <v>0</v>
      </c>
      <c r="BF508">
        <v>0</v>
      </c>
      <c r="BG508">
        <v>0</v>
      </c>
      <c r="BH508">
        <v>2137555529</v>
      </c>
      <c r="BI508">
        <v>13487373774</v>
      </c>
      <c r="BJ508">
        <v>28716283552</v>
      </c>
      <c r="BK508">
        <v>5860861070</v>
      </c>
      <c r="BL508">
        <v>5860861070</v>
      </c>
      <c r="BM508">
        <v>9551560766</v>
      </c>
      <c r="BN508">
        <v>0</v>
      </c>
      <c r="BO508">
        <v>0</v>
      </c>
      <c r="BP508">
        <v>0</v>
      </c>
      <c r="BQ508">
        <v>0</v>
      </c>
      <c r="BR508">
        <v>1252865445</v>
      </c>
      <c r="BS508">
        <v>1655289738</v>
      </c>
    </row>
    <row r="509" spans="1:71">
      <c r="A509" t="s">
        <v>804</v>
      </c>
      <c r="B509" t="s">
        <v>93</v>
      </c>
      <c r="C509">
        <v>2009</v>
      </c>
      <c r="D509" t="s">
        <v>228</v>
      </c>
      <c r="E509">
        <v>5</v>
      </c>
      <c r="F509" t="s">
        <v>370</v>
      </c>
      <c r="G509" t="s">
        <v>729</v>
      </c>
      <c r="H509">
        <v>13731047705</v>
      </c>
      <c r="I509">
        <v>4684508017</v>
      </c>
      <c r="J509">
        <v>11260296155</v>
      </c>
      <c r="K509">
        <v>11260296155</v>
      </c>
      <c r="L509">
        <v>8029766649</v>
      </c>
      <c r="M509">
        <v>10787267882</v>
      </c>
      <c r="N509">
        <v>5912502851</v>
      </c>
      <c r="O509">
        <v>9201212054</v>
      </c>
      <c r="P509">
        <v>9201212054</v>
      </c>
      <c r="Q509">
        <v>0</v>
      </c>
      <c r="R509">
        <v>9943629500</v>
      </c>
      <c r="S509">
        <v>1518170143</v>
      </c>
      <c r="T509">
        <v>1518170143</v>
      </c>
      <c r="U509">
        <v>1121683288</v>
      </c>
      <c r="V509">
        <v>1675464938</v>
      </c>
      <c r="W509">
        <v>1121683288</v>
      </c>
      <c r="X509">
        <v>1518170143</v>
      </c>
      <c r="Y509">
        <v>1121683288</v>
      </c>
      <c r="Z509">
        <v>1675464938</v>
      </c>
      <c r="AA509">
        <v>483980237</v>
      </c>
      <c r="AB509">
        <v>200634217</v>
      </c>
      <c r="AC509">
        <v>0</v>
      </c>
      <c r="AD509">
        <v>0</v>
      </c>
      <c r="AE509">
        <v>0</v>
      </c>
      <c r="AF509">
        <v>0</v>
      </c>
      <c r="AG509">
        <v>0</v>
      </c>
      <c r="AH509">
        <v>0</v>
      </c>
      <c r="AI509">
        <v>0</v>
      </c>
      <c r="AJ509">
        <v>0</v>
      </c>
      <c r="AK509">
        <v>0</v>
      </c>
      <c r="AL509">
        <v>686994636</v>
      </c>
      <c r="AM509">
        <v>686994636</v>
      </c>
      <c r="AN509">
        <v>1324976103</v>
      </c>
      <c r="AO509">
        <v>638518814</v>
      </c>
      <c r="AP509">
        <v>29262025995</v>
      </c>
      <c r="AQ509">
        <v>15085835462</v>
      </c>
      <c r="AR509">
        <v>1324976103</v>
      </c>
      <c r="AS509">
        <v>517938871</v>
      </c>
      <c r="AT509">
        <v>15343640203</v>
      </c>
      <c r="AU509">
        <v>15343640203</v>
      </c>
      <c r="AV509">
        <v>15317046111</v>
      </c>
      <c r="AW509">
        <v>701356038</v>
      </c>
      <c r="AX509">
        <v>701356038</v>
      </c>
      <c r="AY509">
        <v>19154794291</v>
      </c>
      <c r="AZ509">
        <v>266875105.5</v>
      </c>
      <c r="BA509">
        <v>0</v>
      </c>
      <c r="BB509">
        <v>0</v>
      </c>
      <c r="BC509">
        <v>29262025995</v>
      </c>
      <c r="BD509">
        <v>29262025995</v>
      </c>
      <c r="BE509">
        <v>0</v>
      </c>
      <c r="BF509">
        <v>0</v>
      </c>
      <c r="BG509">
        <v>0</v>
      </c>
      <c r="BH509">
        <v>1349943920</v>
      </c>
      <c r="BI509">
        <v>8575047296</v>
      </c>
      <c r="BJ509">
        <v>19154794291</v>
      </c>
      <c r="BK509">
        <v>3415839336</v>
      </c>
      <c r="BL509">
        <v>3415839336</v>
      </c>
      <c r="BM509">
        <v>4978603758</v>
      </c>
      <c r="BN509">
        <v>0</v>
      </c>
      <c r="BO509">
        <v>0</v>
      </c>
      <c r="BP509">
        <v>0</v>
      </c>
      <c r="BQ509">
        <v>0</v>
      </c>
      <c r="BR509">
        <v>574856090</v>
      </c>
      <c r="BS509">
        <v>638518814</v>
      </c>
    </row>
    <row r="510" spans="1:71">
      <c r="A510" t="s">
        <v>805</v>
      </c>
      <c r="B510" t="s">
        <v>94</v>
      </c>
      <c r="C510">
        <v>2009</v>
      </c>
      <c r="D510" t="s">
        <v>228</v>
      </c>
      <c r="E510">
        <v>5</v>
      </c>
      <c r="F510" t="s">
        <v>372</v>
      </c>
      <c r="G510" t="s">
        <v>729</v>
      </c>
      <c r="H510">
        <v>19611674749</v>
      </c>
      <c r="I510">
        <v>4541185474</v>
      </c>
      <c r="J510">
        <v>11561879567</v>
      </c>
      <c r="K510">
        <v>11561879567</v>
      </c>
      <c r="L510">
        <v>8353191760</v>
      </c>
      <c r="M510">
        <v>14468239089</v>
      </c>
      <c r="N510">
        <v>6771989731</v>
      </c>
      <c r="O510">
        <v>9659627029</v>
      </c>
      <c r="P510">
        <v>9659627029</v>
      </c>
      <c r="Q510">
        <v>0</v>
      </c>
      <c r="R510">
        <v>10634385213</v>
      </c>
      <c r="S510">
        <v>1758190607</v>
      </c>
      <c r="T510">
        <v>1758190607</v>
      </c>
      <c r="U510">
        <v>1338525348</v>
      </c>
      <c r="V510">
        <v>1953779055</v>
      </c>
      <c r="W510">
        <v>1338525348</v>
      </c>
      <c r="X510">
        <v>1758190607</v>
      </c>
      <c r="Y510">
        <v>1338525348</v>
      </c>
      <c r="Z510">
        <v>1953779055</v>
      </c>
      <c r="AA510">
        <v>540661077</v>
      </c>
      <c r="AB510">
        <v>184230250</v>
      </c>
      <c r="AC510">
        <v>0</v>
      </c>
      <c r="AD510">
        <v>0</v>
      </c>
      <c r="AE510">
        <v>0</v>
      </c>
      <c r="AF510">
        <v>0</v>
      </c>
      <c r="AG510">
        <v>0</v>
      </c>
      <c r="AH510">
        <v>0</v>
      </c>
      <c r="AI510">
        <v>0</v>
      </c>
      <c r="AJ510">
        <v>0</v>
      </c>
      <c r="AK510">
        <v>0</v>
      </c>
      <c r="AL510">
        <v>990489204</v>
      </c>
      <c r="AM510">
        <v>990489204</v>
      </c>
      <c r="AN510">
        <v>1369385300</v>
      </c>
      <c r="AO510">
        <v>547992087</v>
      </c>
      <c r="AP510">
        <v>29723113662</v>
      </c>
      <c r="AQ510">
        <v>15722780253</v>
      </c>
      <c r="AR510">
        <v>1369385300</v>
      </c>
      <c r="AS510">
        <v>486356485</v>
      </c>
      <c r="AT510">
        <v>15034246050</v>
      </c>
      <c r="AU510">
        <v>15034246050</v>
      </c>
      <c r="AV510">
        <v>14761660017</v>
      </c>
      <c r="AW510">
        <v>748157348</v>
      </c>
      <c r="AX510">
        <v>748157348</v>
      </c>
      <c r="AY510">
        <v>18966268778</v>
      </c>
      <c r="AZ510">
        <v>419788336</v>
      </c>
      <c r="BA510">
        <v>0</v>
      </c>
      <c r="BB510">
        <v>0</v>
      </c>
      <c r="BC510">
        <v>29723113662</v>
      </c>
      <c r="BD510">
        <v>29723113662</v>
      </c>
      <c r="BE510">
        <v>0</v>
      </c>
      <c r="BF510">
        <v>0</v>
      </c>
      <c r="BG510">
        <v>0</v>
      </c>
      <c r="BH510">
        <v>1123626430</v>
      </c>
      <c r="BI510">
        <v>8824399091</v>
      </c>
      <c r="BJ510">
        <v>18966268778</v>
      </c>
      <c r="BK510">
        <v>3440090585</v>
      </c>
      <c r="BL510">
        <v>3440090585</v>
      </c>
      <c r="BM510">
        <v>4965935369</v>
      </c>
      <c r="BN510">
        <v>0</v>
      </c>
      <c r="BO510">
        <v>0</v>
      </c>
      <c r="BP510">
        <v>0</v>
      </c>
      <c r="BQ510">
        <v>0</v>
      </c>
      <c r="BR510">
        <v>678970938</v>
      </c>
      <c r="BS510">
        <v>547992087</v>
      </c>
    </row>
    <row r="511" spans="1:71">
      <c r="A511" t="s">
        <v>806</v>
      </c>
      <c r="B511" t="s">
        <v>95</v>
      </c>
      <c r="C511">
        <v>2009</v>
      </c>
      <c r="D511" t="s">
        <v>228</v>
      </c>
      <c r="E511">
        <v>6</v>
      </c>
      <c r="F511" t="s">
        <v>374</v>
      </c>
      <c r="G511" t="s">
        <v>729</v>
      </c>
      <c r="H511">
        <v>25510533045</v>
      </c>
      <c r="I511">
        <v>2711266246</v>
      </c>
      <c r="J511">
        <v>13608026685</v>
      </c>
      <c r="K511">
        <v>13608026685</v>
      </c>
      <c r="L511">
        <v>9975480080</v>
      </c>
      <c r="M511">
        <v>21540562623</v>
      </c>
      <c r="N511">
        <v>11324263958</v>
      </c>
      <c r="O511">
        <v>16280082248</v>
      </c>
      <c r="P511">
        <v>16280082248</v>
      </c>
      <c r="Q511">
        <v>0</v>
      </c>
      <c r="R511">
        <v>17763688930</v>
      </c>
      <c r="S511">
        <v>2842075468</v>
      </c>
      <c r="T511">
        <v>2842075468</v>
      </c>
      <c r="U511">
        <v>2015108017</v>
      </c>
      <c r="V511">
        <v>2846731595</v>
      </c>
      <c r="W511">
        <v>2015108017</v>
      </c>
      <c r="X511">
        <v>2842075468</v>
      </c>
      <c r="Y511">
        <v>2015108017</v>
      </c>
      <c r="Z511">
        <v>2846731595</v>
      </c>
      <c r="AA511">
        <v>485196325</v>
      </c>
      <c r="AB511">
        <v>375497664</v>
      </c>
      <c r="AC511">
        <v>0</v>
      </c>
      <c r="AD511">
        <v>0</v>
      </c>
      <c r="AE511">
        <v>0</v>
      </c>
      <c r="AF511">
        <v>0</v>
      </c>
      <c r="AG511">
        <v>0</v>
      </c>
      <c r="AH511">
        <v>0</v>
      </c>
      <c r="AI511">
        <v>0</v>
      </c>
      <c r="AJ511">
        <v>0</v>
      </c>
      <c r="AK511">
        <v>0</v>
      </c>
      <c r="AL511">
        <v>1076173618</v>
      </c>
      <c r="AM511">
        <v>1076173618</v>
      </c>
      <c r="AN511">
        <v>2338723802</v>
      </c>
      <c r="AO511">
        <v>1205022824</v>
      </c>
      <c r="AP511">
        <v>41546620627</v>
      </c>
      <c r="AQ511">
        <v>26887236805</v>
      </c>
      <c r="AR511">
        <v>2338723802</v>
      </c>
      <c r="AS511">
        <v>638005661</v>
      </c>
      <c r="AT511">
        <v>23157017844</v>
      </c>
      <c r="AU511">
        <v>23157017844</v>
      </c>
      <c r="AV511">
        <v>22591669632</v>
      </c>
      <c r="AW511">
        <v>1206410134</v>
      </c>
      <c r="AX511">
        <v>1206410134</v>
      </c>
      <c r="AY511">
        <v>23919021775</v>
      </c>
      <c r="AZ511">
        <v>368777330.5</v>
      </c>
      <c r="BA511">
        <v>0</v>
      </c>
      <c r="BB511">
        <v>0</v>
      </c>
      <c r="BC511">
        <v>41546620627</v>
      </c>
      <c r="BD511">
        <v>41546620627</v>
      </c>
      <c r="BE511">
        <v>0</v>
      </c>
      <c r="BF511">
        <v>0</v>
      </c>
      <c r="BG511">
        <v>0</v>
      </c>
      <c r="BH511">
        <v>2209933987</v>
      </c>
      <c r="BI511">
        <v>9995001662</v>
      </c>
      <c r="BJ511">
        <v>23919021775</v>
      </c>
      <c r="BK511">
        <v>6167408576</v>
      </c>
      <c r="BL511">
        <v>6167408576</v>
      </c>
      <c r="BM511">
        <v>9259637953</v>
      </c>
      <c r="BN511">
        <v>0</v>
      </c>
      <c r="BO511">
        <v>0</v>
      </c>
      <c r="BP511">
        <v>0</v>
      </c>
      <c r="BQ511">
        <v>0</v>
      </c>
      <c r="BR511">
        <v>838654504</v>
      </c>
      <c r="BS511">
        <v>1205022824</v>
      </c>
    </row>
    <row r="512" spans="1:71">
      <c r="A512" t="s">
        <v>807</v>
      </c>
      <c r="B512" t="s">
        <v>96</v>
      </c>
      <c r="C512">
        <v>2009</v>
      </c>
      <c r="D512" t="s">
        <v>212</v>
      </c>
      <c r="E512">
        <v>1</v>
      </c>
      <c r="F512" t="s">
        <v>376</v>
      </c>
      <c r="G512" t="s">
        <v>729</v>
      </c>
      <c r="H512">
        <v>516723946</v>
      </c>
      <c r="I512">
        <v>160338613</v>
      </c>
      <c r="J512">
        <v>552543959</v>
      </c>
      <c r="K512">
        <v>552543959</v>
      </c>
      <c r="L512">
        <v>542278439</v>
      </c>
      <c r="M512">
        <v>1861546982</v>
      </c>
      <c r="N512">
        <v>1299744833</v>
      </c>
      <c r="O512">
        <v>1292941888</v>
      </c>
      <c r="P512">
        <v>1292941888</v>
      </c>
      <c r="Q512">
        <v>0</v>
      </c>
      <c r="R512">
        <v>1384933297</v>
      </c>
      <c r="S512">
        <v>455052686</v>
      </c>
      <c r="T512">
        <v>455052686</v>
      </c>
      <c r="U512">
        <v>184568709</v>
      </c>
      <c r="V512">
        <v>189981909</v>
      </c>
      <c r="W512">
        <v>184568709</v>
      </c>
      <c r="X512">
        <v>455052686</v>
      </c>
      <c r="Y512">
        <v>184568709</v>
      </c>
      <c r="Z512">
        <v>189981909</v>
      </c>
      <c r="AA512">
        <v>88545111</v>
      </c>
      <c r="AB512">
        <v>26134350</v>
      </c>
      <c r="AL512">
        <v>236415800</v>
      </c>
      <c r="AM512">
        <v>236415800</v>
      </c>
      <c r="AN512">
        <v>16752694</v>
      </c>
      <c r="AO512">
        <v>5638760</v>
      </c>
      <c r="AP512">
        <v>2001978520</v>
      </c>
      <c r="AQ512">
        <v>2001978520</v>
      </c>
      <c r="AR512">
        <v>16752694</v>
      </c>
      <c r="AS512">
        <v>59024361</v>
      </c>
      <c r="AT512">
        <v>1127799054</v>
      </c>
      <c r="AU512">
        <v>1127799054</v>
      </c>
      <c r="AV512">
        <v>1103980265</v>
      </c>
      <c r="AW512">
        <v>205278514</v>
      </c>
      <c r="AX512">
        <v>205278514</v>
      </c>
      <c r="AY512">
        <v>594028335</v>
      </c>
      <c r="BA512">
        <v>0</v>
      </c>
      <c r="BB512">
        <v>0</v>
      </c>
      <c r="BC512">
        <v>2001978520</v>
      </c>
      <c r="BD512">
        <v>2001978520</v>
      </c>
      <c r="BE512">
        <v>0</v>
      </c>
      <c r="BF512">
        <v>0</v>
      </c>
      <c r="BG512">
        <v>0</v>
      </c>
      <c r="BH512">
        <v>78910391</v>
      </c>
      <c r="BJ512">
        <v>594028335</v>
      </c>
      <c r="BK512">
        <v>523648770</v>
      </c>
      <c r="BL512">
        <v>523648770</v>
      </c>
      <c r="BM512">
        <v>594028335</v>
      </c>
      <c r="BP512">
        <v>0</v>
      </c>
      <c r="BQ512">
        <v>0</v>
      </c>
      <c r="BR512">
        <v>9683500</v>
      </c>
      <c r="BS512">
        <v>5638760</v>
      </c>
    </row>
    <row r="513" spans="1:71">
      <c r="A513" t="s">
        <v>808</v>
      </c>
      <c r="B513" t="s">
        <v>97</v>
      </c>
      <c r="C513">
        <v>2009</v>
      </c>
      <c r="D513" t="s">
        <v>228</v>
      </c>
      <c r="E513">
        <v>5</v>
      </c>
      <c r="F513" t="s">
        <v>378</v>
      </c>
      <c r="G513" t="s">
        <v>729</v>
      </c>
      <c r="H513">
        <v>15882567255</v>
      </c>
      <c r="I513">
        <v>4039657862</v>
      </c>
      <c r="J513">
        <v>10290340985</v>
      </c>
      <c r="K513">
        <v>10290340985</v>
      </c>
      <c r="L513">
        <v>7251803589</v>
      </c>
      <c r="M513">
        <v>13448176780</v>
      </c>
      <c r="N513">
        <v>6948192265</v>
      </c>
      <c r="O513">
        <v>13023250765</v>
      </c>
      <c r="P513">
        <v>13023250765</v>
      </c>
      <c r="Q513">
        <v>0</v>
      </c>
      <c r="R513">
        <v>14336399315</v>
      </c>
      <c r="S513">
        <v>1851865599</v>
      </c>
      <c r="T513">
        <v>1851865599</v>
      </c>
      <c r="U513">
        <v>1296832901</v>
      </c>
      <c r="V513">
        <v>1858155112</v>
      </c>
      <c r="W513">
        <v>1296832901</v>
      </c>
      <c r="X513">
        <v>1851865599</v>
      </c>
      <c r="Y513">
        <v>1296832901</v>
      </c>
      <c r="Z513">
        <v>1858155112</v>
      </c>
      <c r="AA513">
        <v>789741684</v>
      </c>
      <c r="AB513">
        <v>546682800</v>
      </c>
      <c r="AC513">
        <v>0</v>
      </c>
      <c r="AD513">
        <v>0</v>
      </c>
      <c r="AE513">
        <v>0</v>
      </c>
      <c r="AF513">
        <v>0</v>
      </c>
      <c r="AG513">
        <v>0</v>
      </c>
      <c r="AH513">
        <v>0</v>
      </c>
      <c r="AI513">
        <v>0</v>
      </c>
      <c r="AJ513">
        <v>0</v>
      </c>
      <c r="AK513">
        <v>0</v>
      </c>
      <c r="AL513">
        <v>1007683034</v>
      </c>
      <c r="AM513">
        <v>1007683034</v>
      </c>
      <c r="AN513">
        <v>1095882431</v>
      </c>
      <c r="AO513">
        <v>483896958</v>
      </c>
      <c r="AP513">
        <v>32560285095</v>
      </c>
      <c r="AQ513">
        <v>20071754507</v>
      </c>
      <c r="AR513">
        <v>1095882431</v>
      </c>
      <c r="AS513">
        <v>894141941</v>
      </c>
      <c r="AT513">
        <v>18262705691</v>
      </c>
      <c r="AU513">
        <v>18262705691</v>
      </c>
      <c r="AV513">
        <v>18065211674</v>
      </c>
      <c r="AW513">
        <v>1481984318</v>
      </c>
      <c r="AX513">
        <v>1481984318</v>
      </c>
      <c r="AY513">
        <v>18184090629</v>
      </c>
      <c r="AZ513">
        <v>307801307</v>
      </c>
      <c r="BA513">
        <v>0</v>
      </c>
      <c r="BB513">
        <v>0</v>
      </c>
      <c r="BC513">
        <v>32560285095</v>
      </c>
      <c r="BD513">
        <v>32560285095</v>
      </c>
      <c r="BE513">
        <v>0</v>
      </c>
      <c r="BF513">
        <v>0</v>
      </c>
      <c r="BG513">
        <v>0</v>
      </c>
      <c r="BH513">
        <v>872939817</v>
      </c>
      <c r="BI513">
        <v>7666592448</v>
      </c>
      <c r="BJ513">
        <v>18184090629</v>
      </c>
      <c r="BK513">
        <v>4121766998</v>
      </c>
      <c r="BL513">
        <v>4121766998</v>
      </c>
      <c r="BM513">
        <v>5695560041</v>
      </c>
      <c r="BN513">
        <v>0</v>
      </c>
      <c r="BO513">
        <v>0</v>
      </c>
      <c r="BP513">
        <v>0</v>
      </c>
      <c r="BQ513">
        <v>0</v>
      </c>
      <c r="BR513">
        <v>427117103</v>
      </c>
      <c r="BS513">
        <v>483896958</v>
      </c>
    </row>
    <row r="514" spans="1:71">
      <c r="A514" t="s">
        <v>809</v>
      </c>
      <c r="B514" t="s">
        <v>98</v>
      </c>
      <c r="C514">
        <v>2009</v>
      </c>
      <c r="D514" t="s">
        <v>380</v>
      </c>
      <c r="E514">
        <v>1</v>
      </c>
      <c r="F514" t="s">
        <v>381</v>
      </c>
      <c r="G514" t="s">
        <v>729</v>
      </c>
      <c r="H514">
        <v>5487067061</v>
      </c>
      <c r="I514">
        <v>304774334</v>
      </c>
      <c r="J514">
        <v>1434331772</v>
      </c>
      <c r="K514">
        <v>1434331772</v>
      </c>
      <c r="L514">
        <v>1333876724</v>
      </c>
      <c r="M514">
        <v>1416218112</v>
      </c>
      <c r="N514">
        <v>1311701487</v>
      </c>
      <c r="O514">
        <v>2018975099</v>
      </c>
      <c r="P514">
        <v>2018975099</v>
      </c>
      <c r="Q514">
        <v>0</v>
      </c>
      <c r="R514">
        <v>2247540485</v>
      </c>
      <c r="S514">
        <v>251073155</v>
      </c>
      <c r="T514">
        <v>251073155</v>
      </c>
      <c r="U514">
        <v>267851436</v>
      </c>
      <c r="V514">
        <v>411927290</v>
      </c>
      <c r="W514">
        <v>267851436</v>
      </c>
      <c r="X514">
        <v>251073155</v>
      </c>
      <c r="Y514">
        <v>267851436</v>
      </c>
      <c r="Z514">
        <v>411927290</v>
      </c>
      <c r="AA514">
        <v>205708481</v>
      </c>
      <c r="AB514">
        <v>32569460</v>
      </c>
      <c r="AL514">
        <v>93660710</v>
      </c>
      <c r="AM514">
        <v>93660710</v>
      </c>
      <c r="AN514">
        <v>252142593</v>
      </c>
      <c r="AO514">
        <v>37863288</v>
      </c>
      <c r="AP514">
        <v>2861130492</v>
      </c>
      <c r="AQ514">
        <v>2861130492</v>
      </c>
      <c r="AR514">
        <v>252142593</v>
      </c>
      <c r="AS514">
        <v>50941416</v>
      </c>
      <c r="AT514">
        <v>1346121317</v>
      </c>
      <c r="AU514">
        <v>1346121317</v>
      </c>
      <c r="AV514">
        <v>1453817653</v>
      </c>
      <c r="AW514">
        <v>408096421</v>
      </c>
      <c r="AX514">
        <v>408096421</v>
      </c>
      <c r="AY514">
        <v>592172097</v>
      </c>
      <c r="BA514">
        <v>0</v>
      </c>
      <c r="BB514">
        <v>0</v>
      </c>
      <c r="BC514">
        <v>2861130492</v>
      </c>
      <c r="BD514">
        <v>2861130492</v>
      </c>
      <c r="BE514">
        <v>0</v>
      </c>
      <c r="BF514">
        <v>0</v>
      </c>
      <c r="BG514">
        <v>0</v>
      </c>
      <c r="BH514">
        <v>288697045</v>
      </c>
      <c r="BJ514">
        <v>592172097</v>
      </c>
      <c r="BK514">
        <v>259323800</v>
      </c>
      <c r="BL514">
        <v>259323800</v>
      </c>
      <c r="BM514">
        <v>592172097</v>
      </c>
      <c r="BP514">
        <v>0</v>
      </c>
      <c r="BQ514">
        <v>0</v>
      </c>
      <c r="BR514">
        <v>135240961</v>
      </c>
      <c r="BS514">
        <v>37863288</v>
      </c>
    </row>
    <row r="515" spans="1:71">
      <c r="A515" t="s">
        <v>810</v>
      </c>
      <c r="B515" t="s">
        <v>99</v>
      </c>
      <c r="C515">
        <v>2009</v>
      </c>
      <c r="D515" t="s">
        <v>380</v>
      </c>
      <c r="E515">
        <v>1</v>
      </c>
      <c r="F515" t="s">
        <v>383</v>
      </c>
      <c r="G515" t="s">
        <v>729</v>
      </c>
      <c r="H515">
        <v>428060781</v>
      </c>
      <c r="I515">
        <v>374066224</v>
      </c>
      <c r="J515">
        <v>749232466</v>
      </c>
      <c r="K515">
        <v>749232466</v>
      </c>
      <c r="L515">
        <v>744723406</v>
      </c>
      <c r="M515">
        <v>1137204450</v>
      </c>
      <c r="N515">
        <v>720737669</v>
      </c>
      <c r="O515">
        <v>1797507083</v>
      </c>
      <c r="P515">
        <v>1797507083</v>
      </c>
      <c r="Q515">
        <v>0</v>
      </c>
      <c r="R515">
        <v>2251411116</v>
      </c>
      <c r="S515">
        <v>1170562531</v>
      </c>
      <c r="T515">
        <v>1170562531</v>
      </c>
      <c r="U515">
        <v>148965001</v>
      </c>
      <c r="V515">
        <v>194827852</v>
      </c>
      <c r="W515">
        <v>148965001</v>
      </c>
      <c r="X515">
        <v>1170562531</v>
      </c>
      <c r="Y515">
        <v>148965001</v>
      </c>
      <c r="Z515">
        <v>194827852</v>
      </c>
      <c r="AA515">
        <v>248747199</v>
      </c>
      <c r="AB515">
        <v>20416800</v>
      </c>
      <c r="AL515">
        <v>51059212</v>
      </c>
      <c r="AM515">
        <v>51059212</v>
      </c>
      <c r="AN515">
        <v>79414966</v>
      </c>
      <c r="AO515">
        <v>2500000</v>
      </c>
      <c r="AP515">
        <v>2628899990</v>
      </c>
      <c r="AQ515">
        <v>2628899990</v>
      </c>
      <c r="AR515">
        <v>79414966</v>
      </c>
      <c r="AS515">
        <v>90730582</v>
      </c>
      <c r="AT515">
        <v>806976174</v>
      </c>
      <c r="AU515">
        <v>806976174</v>
      </c>
      <c r="AV515">
        <v>818773872</v>
      </c>
      <c r="AW515">
        <v>150090113</v>
      </c>
      <c r="AX515">
        <v>150090113</v>
      </c>
      <c r="AY515">
        <v>370834071</v>
      </c>
      <c r="BA515">
        <v>0</v>
      </c>
      <c r="BB515">
        <v>0</v>
      </c>
      <c r="BC515">
        <v>2628899990</v>
      </c>
      <c r="BD515">
        <v>2628899990</v>
      </c>
      <c r="BE515">
        <v>0</v>
      </c>
      <c r="BF515">
        <v>0</v>
      </c>
      <c r="BG515">
        <v>0</v>
      </c>
      <c r="BH515">
        <v>130118929</v>
      </c>
      <c r="BJ515">
        <v>370834071</v>
      </c>
      <c r="BK515">
        <v>285141700</v>
      </c>
      <c r="BL515">
        <v>285141700</v>
      </c>
      <c r="BM515">
        <v>370834071</v>
      </c>
      <c r="BP515">
        <v>0</v>
      </c>
      <c r="BQ515">
        <v>0</v>
      </c>
      <c r="BR515">
        <v>52674249</v>
      </c>
      <c r="BS515">
        <v>2500000</v>
      </c>
    </row>
    <row r="516" spans="1:71">
      <c r="A516" t="s">
        <v>811</v>
      </c>
      <c r="B516" t="s">
        <v>100</v>
      </c>
      <c r="C516">
        <v>2009</v>
      </c>
      <c r="D516" t="s">
        <v>380</v>
      </c>
      <c r="E516">
        <v>1</v>
      </c>
      <c r="F516" t="s">
        <v>385</v>
      </c>
      <c r="G516" t="s">
        <v>729</v>
      </c>
      <c r="H516">
        <v>4469295316</v>
      </c>
      <c r="I516">
        <v>2751360404</v>
      </c>
      <c r="J516">
        <v>2333016732</v>
      </c>
      <c r="K516">
        <v>2333016732</v>
      </c>
      <c r="L516">
        <v>2272149282</v>
      </c>
      <c r="M516">
        <v>11201338428</v>
      </c>
      <c r="N516">
        <v>5526818363</v>
      </c>
      <c r="O516">
        <v>5086569076</v>
      </c>
      <c r="P516">
        <v>5086569076</v>
      </c>
      <c r="Q516">
        <v>0</v>
      </c>
      <c r="R516">
        <v>6234881509</v>
      </c>
      <c r="S516">
        <v>861960360</v>
      </c>
      <c r="T516">
        <v>861960360</v>
      </c>
      <c r="U516">
        <v>930315088</v>
      </c>
      <c r="V516">
        <v>1655301232</v>
      </c>
      <c r="W516">
        <v>930315088</v>
      </c>
      <c r="X516">
        <v>861960360</v>
      </c>
      <c r="Y516">
        <v>930315088</v>
      </c>
      <c r="Z516">
        <v>1655301232</v>
      </c>
      <c r="AA516">
        <v>1693643055</v>
      </c>
      <c r="AB516">
        <v>63094640</v>
      </c>
      <c r="AL516">
        <v>415519956</v>
      </c>
      <c r="AM516">
        <v>415519956</v>
      </c>
      <c r="AN516">
        <v>799969980</v>
      </c>
      <c r="AO516">
        <v>86022088</v>
      </c>
      <c r="AP516">
        <v>7842085758</v>
      </c>
      <c r="AQ516">
        <v>7842085758</v>
      </c>
      <c r="AR516">
        <v>799969980</v>
      </c>
      <c r="AS516">
        <v>207231508</v>
      </c>
      <c r="AT516">
        <v>2872452960</v>
      </c>
      <c r="AU516">
        <v>2872452960</v>
      </c>
      <c r="AV516">
        <v>2983031479</v>
      </c>
      <c r="AW516">
        <v>493498547</v>
      </c>
      <c r="AX516">
        <v>493498547</v>
      </c>
      <c r="AY516">
        <v>1741168190</v>
      </c>
      <c r="BA516">
        <v>0</v>
      </c>
      <c r="BB516">
        <v>0</v>
      </c>
      <c r="BC516">
        <v>7842085758</v>
      </c>
      <c r="BD516">
        <v>7842085758</v>
      </c>
      <c r="BE516">
        <v>0</v>
      </c>
      <c r="BF516">
        <v>0</v>
      </c>
      <c r="BG516">
        <v>0</v>
      </c>
      <c r="BH516">
        <v>389502260</v>
      </c>
      <c r="BJ516">
        <v>1741168190</v>
      </c>
      <c r="BK516">
        <v>470747887</v>
      </c>
      <c r="BL516">
        <v>470747887</v>
      </c>
      <c r="BM516">
        <v>1741168190</v>
      </c>
      <c r="BP516">
        <v>0</v>
      </c>
      <c r="BQ516">
        <v>0</v>
      </c>
      <c r="BR516">
        <v>639008636</v>
      </c>
      <c r="BS516">
        <v>86022088</v>
      </c>
    </row>
    <row r="517" spans="1:71">
      <c r="A517" t="s">
        <v>812</v>
      </c>
      <c r="B517" t="s">
        <v>101</v>
      </c>
      <c r="C517">
        <v>2009</v>
      </c>
      <c r="D517" t="s">
        <v>380</v>
      </c>
      <c r="E517">
        <v>2</v>
      </c>
      <c r="F517" t="s">
        <v>387</v>
      </c>
      <c r="G517" t="s">
        <v>729</v>
      </c>
      <c r="H517">
        <v>10530521631</v>
      </c>
      <c r="I517">
        <v>2654612276</v>
      </c>
      <c r="J517">
        <v>3020475422</v>
      </c>
      <c r="K517">
        <v>3020475422</v>
      </c>
      <c r="L517">
        <v>2781572039</v>
      </c>
      <c r="M517">
        <v>12832000730</v>
      </c>
      <c r="N517">
        <v>5950579780</v>
      </c>
      <c r="O517">
        <v>5334588431</v>
      </c>
      <c r="P517">
        <v>5334588431</v>
      </c>
      <c r="Q517">
        <v>0</v>
      </c>
      <c r="R517">
        <v>6674202048</v>
      </c>
      <c r="S517">
        <v>877250651</v>
      </c>
      <c r="T517">
        <v>877250651</v>
      </c>
      <c r="U517">
        <v>1458574155</v>
      </c>
      <c r="V517">
        <v>2711676036</v>
      </c>
      <c r="W517">
        <v>1458574155</v>
      </c>
      <c r="X517">
        <v>877250651</v>
      </c>
      <c r="Y517">
        <v>1458574155</v>
      </c>
      <c r="Z517">
        <v>2711676036</v>
      </c>
      <c r="AA517">
        <v>1386195158</v>
      </c>
      <c r="AB517">
        <v>47812075</v>
      </c>
      <c r="AL517">
        <v>471109736</v>
      </c>
      <c r="AM517">
        <v>471109736</v>
      </c>
      <c r="AN517">
        <v>1562096825</v>
      </c>
      <c r="AO517">
        <v>232454489</v>
      </c>
      <c r="AP517">
        <v>9377504829</v>
      </c>
      <c r="AQ517">
        <v>9377504829</v>
      </c>
      <c r="AR517">
        <v>1562096825</v>
      </c>
      <c r="AS517">
        <v>320141038</v>
      </c>
      <c r="AT517">
        <v>3650221260</v>
      </c>
      <c r="AU517">
        <v>3650221260</v>
      </c>
      <c r="AV517">
        <v>3790002606</v>
      </c>
      <c r="AW517">
        <v>299969529</v>
      </c>
      <c r="AX517">
        <v>299969529</v>
      </c>
      <c r="AY517">
        <v>2786824250</v>
      </c>
      <c r="BA517">
        <v>0</v>
      </c>
      <c r="BB517">
        <v>0</v>
      </c>
      <c r="BC517">
        <v>9377504829</v>
      </c>
      <c r="BD517">
        <v>9377504829</v>
      </c>
      <c r="BE517">
        <v>0</v>
      </c>
      <c r="BF517">
        <v>0</v>
      </c>
      <c r="BG517">
        <v>0</v>
      </c>
      <c r="BH517">
        <v>195777506</v>
      </c>
      <c r="BJ517">
        <v>2786824250</v>
      </c>
      <c r="BK517">
        <v>686245500</v>
      </c>
      <c r="BL517">
        <v>686245500</v>
      </c>
      <c r="BM517">
        <v>2786824250</v>
      </c>
      <c r="BP517">
        <v>0</v>
      </c>
      <c r="BQ517">
        <v>0</v>
      </c>
      <c r="BR517">
        <v>1250398721</v>
      </c>
      <c r="BS517">
        <v>232454489</v>
      </c>
    </row>
    <row r="518" spans="1:71">
      <c r="A518" t="s">
        <v>813</v>
      </c>
      <c r="B518" t="s">
        <v>206</v>
      </c>
      <c r="C518">
        <v>2010</v>
      </c>
      <c r="D518" t="s">
        <v>207</v>
      </c>
      <c r="E518">
        <v>8</v>
      </c>
      <c r="F518" t="s">
        <v>208</v>
      </c>
      <c r="G518" t="s">
        <v>814</v>
      </c>
      <c r="H518">
        <v>37602774770</v>
      </c>
      <c r="I518">
        <v>11113378125</v>
      </c>
      <c r="J518">
        <v>28843913340</v>
      </c>
      <c r="K518">
        <v>28843913340</v>
      </c>
      <c r="L518">
        <v>20337195181</v>
      </c>
      <c r="M518">
        <v>62551042748</v>
      </c>
      <c r="N518">
        <v>31648219974</v>
      </c>
      <c r="O518">
        <v>34976815215</v>
      </c>
      <c r="P518">
        <v>34976815215</v>
      </c>
      <c r="Q518">
        <v>0</v>
      </c>
      <c r="R518">
        <v>41867197365</v>
      </c>
      <c r="S518">
        <v>3888216812</v>
      </c>
      <c r="T518">
        <v>3888216812</v>
      </c>
      <c r="U518">
        <v>9187617693</v>
      </c>
      <c r="V518">
        <v>15693308836</v>
      </c>
      <c r="W518">
        <v>9187617693</v>
      </c>
      <c r="X518">
        <v>3888216812</v>
      </c>
      <c r="Y518">
        <v>9187617693</v>
      </c>
      <c r="Z518">
        <v>15693308836</v>
      </c>
      <c r="AA518">
        <v>1710312990</v>
      </c>
      <c r="AB518">
        <v>781653610</v>
      </c>
      <c r="AC518">
        <v>0</v>
      </c>
      <c r="AD518">
        <v>0</v>
      </c>
      <c r="AE518">
        <v>0</v>
      </c>
      <c r="AF518">
        <v>0</v>
      </c>
      <c r="AG518">
        <v>0</v>
      </c>
      <c r="AH518">
        <v>0</v>
      </c>
      <c r="AI518">
        <v>0</v>
      </c>
      <c r="AJ518">
        <v>0</v>
      </c>
      <c r="AK518">
        <v>0</v>
      </c>
      <c r="AL518">
        <v>2367628982</v>
      </c>
      <c r="AM518">
        <v>2367628982</v>
      </c>
      <c r="AN518">
        <v>9535229154</v>
      </c>
      <c r="AO518">
        <v>2573828099</v>
      </c>
      <c r="AP518">
        <v>87894654699</v>
      </c>
      <c r="AQ518">
        <v>63727251863</v>
      </c>
      <c r="AR518">
        <v>9535229154</v>
      </c>
      <c r="AS518">
        <v>2022777664</v>
      </c>
      <c r="AT518">
        <v>45336595610</v>
      </c>
      <c r="AU518">
        <v>45336595610</v>
      </c>
      <c r="AV518">
        <v>43771259641</v>
      </c>
      <c r="AW518">
        <v>3235613351</v>
      </c>
      <c r="AX518">
        <v>3235613351</v>
      </c>
      <c r="AY518">
        <v>46515283082</v>
      </c>
      <c r="AZ518">
        <v>441111813.5</v>
      </c>
      <c r="BA518">
        <v>0</v>
      </c>
      <c r="BB518">
        <v>0</v>
      </c>
      <c r="BC518">
        <v>87894654699</v>
      </c>
      <c r="BD518">
        <v>87894654699</v>
      </c>
      <c r="BE518">
        <v>0</v>
      </c>
      <c r="BF518">
        <v>0</v>
      </c>
      <c r="BG518">
        <v>0</v>
      </c>
      <c r="BH518">
        <v>4881772893</v>
      </c>
      <c r="BI518">
        <v>13238035071</v>
      </c>
      <c r="BJ518">
        <v>46515283082</v>
      </c>
      <c r="BK518">
        <v>9983978284</v>
      </c>
      <c r="BL518">
        <v>9983978284</v>
      </c>
      <c r="BM518">
        <v>22347880246</v>
      </c>
      <c r="BN518">
        <v>0</v>
      </c>
      <c r="BO518">
        <v>0</v>
      </c>
      <c r="BP518">
        <v>0</v>
      </c>
      <c r="BQ518">
        <v>0</v>
      </c>
      <c r="BR518">
        <v>6548954005</v>
      </c>
      <c r="BS518">
        <v>2573828099</v>
      </c>
    </row>
    <row r="519" spans="1:71">
      <c r="A519" t="s">
        <v>815</v>
      </c>
      <c r="B519" t="s">
        <v>211</v>
      </c>
      <c r="C519">
        <v>2010</v>
      </c>
      <c r="D519" t="s">
        <v>212</v>
      </c>
      <c r="E519">
        <v>5</v>
      </c>
      <c r="F519" t="s">
        <v>213</v>
      </c>
      <c r="G519" t="s">
        <v>814</v>
      </c>
      <c r="H519">
        <v>1492960682</v>
      </c>
      <c r="I519">
        <v>456680205</v>
      </c>
      <c r="J519">
        <v>1813044580</v>
      </c>
      <c r="K519">
        <v>1813044580</v>
      </c>
      <c r="L519">
        <v>1643023413</v>
      </c>
      <c r="M519">
        <v>6707068627</v>
      </c>
      <c r="N519">
        <v>5936858359</v>
      </c>
      <c r="O519">
        <v>6813686693</v>
      </c>
      <c r="P519">
        <v>6813686693</v>
      </c>
      <c r="Q519">
        <v>0</v>
      </c>
      <c r="R519">
        <v>7134455420</v>
      </c>
      <c r="S519">
        <v>1761040599</v>
      </c>
      <c r="T519">
        <v>1761040599</v>
      </c>
      <c r="U519">
        <v>359044259</v>
      </c>
      <c r="V519">
        <v>404658062</v>
      </c>
      <c r="W519">
        <v>359044259</v>
      </c>
      <c r="X519">
        <v>1761040599</v>
      </c>
      <c r="Y519">
        <v>359044259</v>
      </c>
      <c r="Z519">
        <v>404658062</v>
      </c>
      <c r="AA519">
        <v>178622956</v>
      </c>
      <c r="AB519">
        <v>261139250</v>
      </c>
      <c r="AL519">
        <v>267289879</v>
      </c>
      <c r="AM519">
        <v>267289879</v>
      </c>
      <c r="AN519">
        <v>119682000</v>
      </c>
      <c r="AO519">
        <v>49712880</v>
      </c>
      <c r="AP519">
        <v>10419591446</v>
      </c>
      <c r="AQ519">
        <v>10419591446</v>
      </c>
      <c r="AR519">
        <v>119682000</v>
      </c>
      <c r="AS519">
        <v>315906810</v>
      </c>
      <c r="AT519">
        <v>7590369537</v>
      </c>
      <c r="AU519">
        <v>7590369537</v>
      </c>
      <c r="AV519">
        <v>7280036908</v>
      </c>
      <c r="AW519">
        <v>368765527</v>
      </c>
      <c r="AX519">
        <v>368765527</v>
      </c>
      <c r="AY519">
        <v>3371072313</v>
      </c>
      <c r="BA519">
        <v>0</v>
      </c>
      <c r="BB519">
        <v>0</v>
      </c>
      <c r="BC519">
        <v>10419591446</v>
      </c>
      <c r="BD519">
        <v>10419591446</v>
      </c>
      <c r="BE519">
        <v>0</v>
      </c>
      <c r="BF519">
        <v>0</v>
      </c>
      <c r="BG519">
        <v>0</v>
      </c>
      <c r="BH519">
        <v>350063726</v>
      </c>
      <c r="BJ519">
        <v>3371072313</v>
      </c>
      <c r="BK519">
        <v>3013989614</v>
      </c>
      <c r="BL519">
        <v>3013989614</v>
      </c>
      <c r="BM519">
        <v>3371072313</v>
      </c>
      <c r="BP519">
        <v>0</v>
      </c>
      <c r="BQ519">
        <v>0</v>
      </c>
      <c r="BR519">
        <v>44897107</v>
      </c>
      <c r="BS519">
        <v>49712880</v>
      </c>
    </row>
    <row r="520" spans="1:71">
      <c r="A520" t="s">
        <v>816</v>
      </c>
      <c r="B520" t="s">
        <v>18</v>
      </c>
      <c r="C520">
        <v>2010</v>
      </c>
      <c r="D520" t="s">
        <v>215</v>
      </c>
      <c r="E520">
        <v>3</v>
      </c>
      <c r="F520" t="s">
        <v>216</v>
      </c>
      <c r="G520" t="s">
        <v>814</v>
      </c>
      <c r="H520">
        <v>1407324821</v>
      </c>
      <c r="I520">
        <v>348369367</v>
      </c>
      <c r="J520">
        <v>1118831054</v>
      </c>
      <c r="K520">
        <v>1118831054</v>
      </c>
      <c r="L520">
        <v>965100775</v>
      </c>
      <c r="M520">
        <v>4935395370</v>
      </c>
      <c r="N520">
        <v>3156753564</v>
      </c>
      <c r="O520">
        <v>2827076558</v>
      </c>
      <c r="P520">
        <v>2827076558</v>
      </c>
      <c r="Q520">
        <v>0</v>
      </c>
      <c r="R520">
        <v>3171404220</v>
      </c>
      <c r="S520">
        <v>722854482</v>
      </c>
      <c r="T520">
        <v>722854482</v>
      </c>
      <c r="U520">
        <v>818552964</v>
      </c>
      <c r="V520">
        <v>996987359</v>
      </c>
      <c r="W520">
        <v>818552964</v>
      </c>
      <c r="X520">
        <v>722854482</v>
      </c>
      <c r="Y520">
        <v>818552964</v>
      </c>
      <c r="Z520">
        <v>996987359</v>
      </c>
      <c r="AA520">
        <v>212128935</v>
      </c>
      <c r="AB520">
        <v>131749275</v>
      </c>
      <c r="AL520">
        <v>291503028</v>
      </c>
      <c r="AM520">
        <v>291503028</v>
      </c>
      <c r="AN520">
        <v>288030321</v>
      </c>
      <c r="AO520">
        <v>81119843</v>
      </c>
      <c r="AP520">
        <v>5563820407</v>
      </c>
      <c r="AQ520">
        <v>5563820407</v>
      </c>
      <c r="AR520">
        <v>288030321</v>
      </c>
      <c r="AS520">
        <v>187623517</v>
      </c>
      <c r="AT520">
        <v>3203309350</v>
      </c>
      <c r="AU520">
        <v>3203309350</v>
      </c>
      <c r="AV520">
        <v>3092802067</v>
      </c>
      <c r="AW520">
        <v>235152157</v>
      </c>
      <c r="AX520">
        <v>235152157</v>
      </c>
      <c r="AY520">
        <v>2403908754</v>
      </c>
      <c r="BA520">
        <v>0</v>
      </c>
      <c r="BB520">
        <v>0</v>
      </c>
      <c r="BC520">
        <v>5563820407</v>
      </c>
      <c r="BD520">
        <v>5563820407</v>
      </c>
      <c r="BE520">
        <v>0</v>
      </c>
      <c r="BF520">
        <v>0</v>
      </c>
      <c r="BG520">
        <v>0</v>
      </c>
      <c r="BH520">
        <v>175156941</v>
      </c>
      <c r="BJ520">
        <v>2403908754</v>
      </c>
      <c r="BK520">
        <v>1879200436</v>
      </c>
      <c r="BL520">
        <v>1879200436</v>
      </c>
      <c r="BM520">
        <v>2403908754</v>
      </c>
      <c r="BP520">
        <v>0</v>
      </c>
      <c r="BQ520">
        <v>0</v>
      </c>
      <c r="BR520">
        <v>141772314</v>
      </c>
      <c r="BS520">
        <v>81119843</v>
      </c>
    </row>
    <row r="521" spans="1:71">
      <c r="A521" t="s">
        <v>817</v>
      </c>
      <c r="B521" t="s">
        <v>19</v>
      </c>
      <c r="C521">
        <v>2010</v>
      </c>
      <c r="D521" t="s">
        <v>218</v>
      </c>
      <c r="E521">
        <v>3</v>
      </c>
      <c r="F521" t="s">
        <v>219</v>
      </c>
      <c r="G521" t="s">
        <v>814</v>
      </c>
      <c r="H521">
        <v>941568807</v>
      </c>
      <c r="I521">
        <v>-54465133</v>
      </c>
      <c r="J521">
        <v>620701122</v>
      </c>
      <c r="K521">
        <v>620701122</v>
      </c>
      <c r="L521">
        <v>579683072</v>
      </c>
      <c r="M521">
        <v>1092936739</v>
      </c>
      <c r="N521">
        <v>876094629</v>
      </c>
      <c r="O521">
        <v>1459911232</v>
      </c>
      <c r="P521">
        <v>1459911232</v>
      </c>
      <c r="Q521">
        <v>0</v>
      </c>
      <c r="R521">
        <v>1519985503</v>
      </c>
      <c r="S521">
        <v>392370104</v>
      </c>
      <c r="T521">
        <v>392370104</v>
      </c>
      <c r="U521">
        <v>130803076</v>
      </c>
      <c r="V521">
        <v>150671637</v>
      </c>
      <c r="W521">
        <v>130803076</v>
      </c>
      <c r="X521">
        <v>392370104</v>
      </c>
      <c r="Y521">
        <v>130803076</v>
      </c>
      <c r="Z521">
        <v>150671637</v>
      </c>
      <c r="AA521">
        <v>159632847</v>
      </c>
      <c r="AB521">
        <v>86842220</v>
      </c>
      <c r="AL521">
        <v>58376981</v>
      </c>
      <c r="AM521">
        <v>58376981</v>
      </c>
      <c r="AN521">
        <v>89452736</v>
      </c>
      <c r="AO521">
        <v>81560742</v>
      </c>
      <c r="AP521">
        <v>2981586029</v>
      </c>
      <c r="AQ521">
        <v>2981586029</v>
      </c>
      <c r="AR521">
        <v>89452736</v>
      </c>
      <c r="AS521">
        <v>66257582</v>
      </c>
      <c r="AT521">
        <v>2082707842</v>
      </c>
      <c r="AU521">
        <v>2082707842</v>
      </c>
      <c r="AV521">
        <v>1990602420</v>
      </c>
      <c r="AW521">
        <v>172163555</v>
      </c>
      <c r="AX521">
        <v>172163555</v>
      </c>
      <c r="AY521">
        <v>1473923591</v>
      </c>
      <c r="BA521">
        <v>0</v>
      </c>
      <c r="BB521">
        <v>0</v>
      </c>
      <c r="BC521">
        <v>2981586029</v>
      </c>
      <c r="BD521">
        <v>2981586029</v>
      </c>
      <c r="BE521">
        <v>0</v>
      </c>
      <c r="BF521">
        <v>0</v>
      </c>
      <c r="BG521">
        <v>0</v>
      </c>
      <c r="BH521">
        <v>128379457</v>
      </c>
      <c r="BJ521">
        <v>1473923591</v>
      </c>
      <c r="BK521">
        <v>1345325636</v>
      </c>
      <c r="BL521">
        <v>1345325636</v>
      </c>
      <c r="BM521">
        <v>1473923591</v>
      </c>
      <c r="BP521">
        <v>0</v>
      </c>
      <c r="BQ521">
        <v>0</v>
      </c>
      <c r="BR521">
        <v>7715320</v>
      </c>
      <c r="BS521">
        <v>81560742</v>
      </c>
    </row>
    <row r="522" spans="1:71">
      <c r="A522" t="s">
        <v>818</v>
      </c>
      <c r="B522" t="s">
        <v>20</v>
      </c>
      <c r="C522">
        <v>2010</v>
      </c>
      <c r="D522" t="s">
        <v>215</v>
      </c>
      <c r="E522">
        <v>2</v>
      </c>
      <c r="F522" t="s">
        <v>221</v>
      </c>
      <c r="G522" t="s">
        <v>814</v>
      </c>
      <c r="H522">
        <v>1640843768</v>
      </c>
      <c r="I522">
        <v>564130646</v>
      </c>
      <c r="J522">
        <v>1492581706</v>
      </c>
      <c r="K522">
        <v>1492581706</v>
      </c>
      <c r="L522">
        <v>1389399772</v>
      </c>
      <c r="M522">
        <v>3677609543</v>
      </c>
      <c r="N522">
        <v>1963292388</v>
      </c>
      <c r="O522">
        <v>2575430325</v>
      </c>
      <c r="P522">
        <v>2575430325</v>
      </c>
      <c r="Q522">
        <v>0</v>
      </c>
      <c r="R522">
        <v>3041578450</v>
      </c>
      <c r="S522">
        <v>529563924</v>
      </c>
      <c r="T522">
        <v>529563924</v>
      </c>
      <c r="U522">
        <v>481060124</v>
      </c>
      <c r="V522">
        <v>792304745</v>
      </c>
      <c r="W522">
        <v>481060124</v>
      </c>
      <c r="X522">
        <v>529563924</v>
      </c>
      <c r="Y522">
        <v>481060124</v>
      </c>
      <c r="Z522">
        <v>792304745</v>
      </c>
      <c r="AA522">
        <v>241952414</v>
      </c>
      <c r="AB522">
        <v>58010600</v>
      </c>
      <c r="AL522">
        <v>100800024</v>
      </c>
      <c r="AM522">
        <v>100800024</v>
      </c>
      <c r="AN522">
        <v>693072472</v>
      </c>
      <c r="AO522">
        <v>170263132</v>
      </c>
      <c r="AP522">
        <v>4604901530</v>
      </c>
      <c r="AQ522">
        <v>4604901530</v>
      </c>
      <c r="AR522">
        <v>693072472</v>
      </c>
      <c r="AS522">
        <v>186958763</v>
      </c>
      <c r="AT522">
        <v>2489910091</v>
      </c>
      <c r="AU522">
        <v>2489910091</v>
      </c>
      <c r="AV522">
        <v>2250992143</v>
      </c>
      <c r="AW522">
        <v>264250820</v>
      </c>
      <c r="AX522">
        <v>264250820</v>
      </c>
      <c r="AY522">
        <v>1565805155</v>
      </c>
      <c r="BA522">
        <v>0</v>
      </c>
      <c r="BB522">
        <v>0</v>
      </c>
      <c r="BC522">
        <v>4604901530</v>
      </c>
      <c r="BD522">
        <v>4604901530</v>
      </c>
      <c r="BE522">
        <v>0</v>
      </c>
      <c r="BF522">
        <v>0</v>
      </c>
      <c r="BG522">
        <v>0</v>
      </c>
      <c r="BH522">
        <v>192297862</v>
      </c>
      <c r="BJ522">
        <v>1565805155</v>
      </c>
      <c r="BK522">
        <v>732636370</v>
      </c>
      <c r="BL522">
        <v>732636370</v>
      </c>
      <c r="BM522">
        <v>1565805155</v>
      </c>
      <c r="BP522">
        <v>0</v>
      </c>
      <c r="BQ522">
        <v>0</v>
      </c>
      <c r="BR522">
        <v>344430460</v>
      </c>
      <c r="BS522">
        <v>170263132</v>
      </c>
    </row>
    <row r="523" spans="1:71">
      <c r="A523" t="s">
        <v>819</v>
      </c>
      <c r="B523" t="s">
        <v>21</v>
      </c>
      <c r="C523">
        <v>2010</v>
      </c>
      <c r="D523" t="s">
        <v>223</v>
      </c>
      <c r="E523">
        <v>2</v>
      </c>
      <c r="F523" t="s">
        <v>224</v>
      </c>
      <c r="G523" t="s">
        <v>814</v>
      </c>
      <c r="H523">
        <v>19220298425</v>
      </c>
      <c r="I523">
        <v>2843808944</v>
      </c>
      <c r="J523">
        <v>4716361117</v>
      </c>
      <c r="K523">
        <v>4716361117</v>
      </c>
      <c r="L523">
        <v>1157284858</v>
      </c>
      <c r="M523">
        <v>17940226040</v>
      </c>
      <c r="N523">
        <v>9334923754</v>
      </c>
      <c r="O523">
        <v>5302975406</v>
      </c>
      <c r="P523">
        <v>5302975406</v>
      </c>
      <c r="Q523">
        <v>0</v>
      </c>
      <c r="R523">
        <v>6183184350</v>
      </c>
      <c r="S523">
        <v>466251545</v>
      </c>
      <c r="T523">
        <v>466251545</v>
      </c>
      <c r="U523">
        <v>1221126504</v>
      </c>
      <c r="V523">
        <v>1487589489</v>
      </c>
      <c r="W523">
        <v>1221126504</v>
      </c>
      <c r="X523">
        <v>466251545</v>
      </c>
      <c r="Y523">
        <v>1221126504</v>
      </c>
      <c r="Z523">
        <v>1487589489</v>
      </c>
      <c r="AA523">
        <v>105201841</v>
      </c>
      <c r="AB523">
        <v>67883128</v>
      </c>
      <c r="AC523">
        <v>0</v>
      </c>
      <c r="AD523">
        <v>0</v>
      </c>
      <c r="AE523">
        <v>0</v>
      </c>
      <c r="AF523">
        <v>0</v>
      </c>
      <c r="AG523">
        <v>0</v>
      </c>
      <c r="AH523">
        <v>0</v>
      </c>
      <c r="AI523">
        <v>0</v>
      </c>
      <c r="AJ523">
        <v>0</v>
      </c>
      <c r="AK523">
        <v>0</v>
      </c>
      <c r="AL523">
        <v>886251138</v>
      </c>
      <c r="AM523">
        <v>886251138</v>
      </c>
      <c r="AN523">
        <v>986928852</v>
      </c>
      <c r="AO523">
        <v>568267042</v>
      </c>
      <c r="AP523">
        <v>24426176860</v>
      </c>
      <c r="AQ523">
        <v>8053328474</v>
      </c>
      <c r="AR523">
        <v>986928852</v>
      </c>
      <c r="AS523">
        <v>599212846</v>
      </c>
      <c r="AT523">
        <v>9776626958</v>
      </c>
      <c r="AU523">
        <v>9776626958</v>
      </c>
      <c r="AV523">
        <v>9885059440</v>
      </c>
      <c r="AW523">
        <v>330985385</v>
      </c>
      <c r="AX523">
        <v>330985385</v>
      </c>
      <c r="AY523">
        <v>18301608169</v>
      </c>
      <c r="AZ523">
        <v>388796409</v>
      </c>
      <c r="BA523">
        <v>0</v>
      </c>
      <c r="BB523">
        <v>0</v>
      </c>
      <c r="BC523">
        <v>24426176860</v>
      </c>
      <c r="BD523">
        <v>24426176860</v>
      </c>
      <c r="BE523">
        <v>0</v>
      </c>
      <c r="BF523">
        <v>0</v>
      </c>
      <c r="BG523">
        <v>0</v>
      </c>
      <c r="BH523">
        <v>1548667173</v>
      </c>
      <c r="BI523">
        <v>11342012737</v>
      </c>
      <c r="BJ523">
        <v>18301608169</v>
      </c>
      <c r="BK523">
        <v>604823832</v>
      </c>
      <c r="BL523">
        <v>604823832</v>
      </c>
      <c r="BM523">
        <v>1928759783</v>
      </c>
      <c r="BN523">
        <v>0</v>
      </c>
      <c r="BO523">
        <v>0</v>
      </c>
      <c r="BP523">
        <v>0</v>
      </c>
      <c r="BQ523">
        <v>0</v>
      </c>
      <c r="BR523">
        <v>275604239</v>
      </c>
      <c r="BS523">
        <v>568267042</v>
      </c>
    </row>
    <row r="524" spans="1:71">
      <c r="A524" t="s">
        <v>820</v>
      </c>
      <c r="B524" t="s">
        <v>22</v>
      </c>
      <c r="C524">
        <v>2010</v>
      </c>
      <c r="D524" t="s">
        <v>215</v>
      </c>
      <c r="E524">
        <v>2</v>
      </c>
      <c r="F524" t="s">
        <v>226</v>
      </c>
      <c r="G524" t="s">
        <v>814</v>
      </c>
      <c r="H524">
        <v>735438462</v>
      </c>
      <c r="I524">
        <v>99182340</v>
      </c>
      <c r="J524">
        <v>880148373</v>
      </c>
      <c r="K524">
        <v>880148373</v>
      </c>
      <c r="L524">
        <v>846611647</v>
      </c>
      <c r="M524">
        <v>3512431603</v>
      </c>
      <c r="N524">
        <v>1995624912</v>
      </c>
      <c r="O524">
        <v>2302674133</v>
      </c>
      <c r="P524">
        <v>2302674133</v>
      </c>
      <c r="Q524">
        <v>0</v>
      </c>
      <c r="R524">
        <v>2540105138</v>
      </c>
      <c r="S524">
        <v>364895200</v>
      </c>
      <c r="T524">
        <v>364895200</v>
      </c>
      <c r="U524">
        <v>519486604</v>
      </c>
      <c r="V524">
        <v>632190980</v>
      </c>
      <c r="W524">
        <v>519486604</v>
      </c>
      <c r="X524">
        <v>364895200</v>
      </c>
      <c r="Y524">
        <v>519486604</v>
      </c>
      <c r="Z524">
        <v>632190980</v>
      </c>
      <c r="AA524">
        <v>159022614</v>
      </c>
      <c r="AB524">
        <v>96770080</v>
      </c>
      <c r="AL524">
        <v>86889909</v>
      </c>
      <c r="AM524">
        <v>86889909</v>
      </c>
      <c r="AN524">
        <v>205588784</v>
      </c>
      <c r="AO524">
        <v>79638187</v>
      </c>
      <c r="AP524">
        <v>4030397645</v>
      </c>
      <c r="AQ524">
        <v>4030397645</v>
      </c>
      <c r="AR524">
        <v>205588784</v>
      </c>
      <c r="AS524">
        <v>153796471</v>
      </c>
      <c r="AT524">
        <v>2490187755</v>
      </c>
      <c r="AU524">
        <v>2490187755</v>
      </c>
      <c r="AV524">
        <v>2385907582</v>
      </c>
      <c r="AW524">
        <v>254906588</v>
      </c>
      <c r="AX524">
        <v>254906588</v>
      </c>
      <c r="AY524">
        <v>1565897079</v>
      </c>
      <c r="BA524">
        <v>0</v>
      </c>
      <c r="BB524">
        <v>0</v>
      </c>
      <c r="BC524">
        <v>4030397645</v>
      </c>
      <c r="BD524">
        <v>4030397645</v>
      </c>
      <c r="BE524">
        <v>0</v>
      </c>
      <c r="BF524">
        <v>0</v>
      </c>
      <c r="BG524">
        <v>0</v>
      </c>
      <c r="BH524">
        <v>113225192</v>
      </c>
      <c r="BJ524">
        <v>1565897079</v>
      </c>
      <c r="BK524">
        <v>1237718980</v>
      </c>
      <c r="BL524">
        <v>1237718980</v>
      </c>
      <c r="BM524">
        <v>1565897079</v>
      </c>
      <c r="BP524">
        <v>0</v>
      </c>
      <c r="BQ524">
        <v>0</v>
      </c>
      <c r="BR524">
        <v>125450597</v>
      </c>
      <c r="BS524">
        <v>79638187</v>
      </c>
    </row>
    <row r="525" spans="1:71">
      <c r="A525" t="s">
        <v>821</v>
      </c>
      <c r="B525" t="s">
        <v>23</v>
      </c>
      <c r="C525">
        <v>2010</v>
      </c>
      <c r="D525" t="s">
        <v>228</v>
      </c>
      <c r="E525">
        <v>5</v>
      </c>
      <c r="F525" t="s">
        <v>229</v>
      </c>
      <c r="G525" t="s">
        <v>814</v>
      </c>
      <c r="H525">
        <v>23930947883</v>
      </c>
      <c r="I525">
        <v>4815412793</v>
      </c>
      <c r="J525">
        <v>10763948315</v>
      </c>
      <c r="K525">
        <v>10763948315</v>
      </c>
      <c r="L525">
        <v>6700979344</v>
      </c>
      <c r="M525">
        <v>20391248848</v>
      </c>
      <c r="N525">
        <v>12639576568</v>
      </c>
      <c r="O525">
        <v>9528224192</v>
      </c>
      <c r="P525">
        <v>9528224192</v>
      </c>
      <c r="Q525">
        <v>0</v>
      </c>
      <c r="R525">
        <v>11055091714</v>
      </c>
      <c r="S525">
        <v>1312839183</v>
      </c>
      <c r="T525">
        <v>1312839183</v>
      </c>
      <c r="U525">
        <v>1525597596</v>
      </c>
      <c r="V525">
        <v>2196860212</v>
      </c>
      <c r="W525">
        <v>1525597596</v>
      </c>
      <c r="X525">
        <v>1312839183</v>
      </c>
      <c r="Y525">
        <v>1525597596</v>
      </c>
      <c r="Z525">
        <v>2196860212</v>
      </c>
      <c r="AA525">
        <v>437206541</v>
      </c>
      <c r="AB525">
        <v>243467540</v>
      </c>
      <c r="AC525">
        <v>0</v>
      </c>
      <c r="AD525">
        <v>0</v>
      </c>
      <c r="AE525">
        <v>0</v>
      </c>
      <c r="AF525">
        <v>0</v>
      </c>
      <c r="AG525">
        <v>0</v>
      </c>
      <c r="AH525">
        <v>0</v>
      </c>
      <c r="AI525">
        <v>0</v>
      </c>
      <c r="AJ525">
        <v>0</v>
      </c>
      <c r="AK525">
        <v>0</v>
      </c>
      <c r="AL525">
        <v>609878352</v>
      </c>
      <c r="AM525">
        <v>609878352</v>
      </c>
      <c r="AN525">
        <v>1374055300</v>
      </c>
      <c r="AO525">
        <v>789551975</v>
      </c>
      <c r="AP525">
        <v>33112133099</v>
      </c>
      <c r="AQ525">
        <v>16422413028</v>
      </c>
      <c r="AR525">
        <v>1374055300</v>
      </c>
      <c r="AS525">
        <v>811214674</v>
      </c>
      <c r="AT525">
        <v>15833268762</v>
      </c>
      <c r="AU525">
        <v>15833268762</v>
      </c>
      <c r="AV525">
        <v>15628828613</v>
      </c>
      <c r="AW525">
        <v>938266625</v>
      </c>
      <c r="AX525">
        <v>938266625</v>
      </c>
      <c r="AY525">
        <v>22129899751</v>
      </c>
      <c r="AZ525">
        <v>452892982</v>
      </c>
      <c r="BA525">
        <v>0</v>
      </c>
      <c r="BB525">
        <v>0</v>
      </c>
      <c r="BC525">
        <v>33112133099</v>
      </c>
      <c r="BD525">
        <v>33112133099</v>
      </c>
      <c r="BE525">
        <v>0</v>
      </c>
      <c r="BF525">
        <v>0</v>
      </c>
      <c r="BG525">
        <v>0</v>
      </c>
      <c r="BH525">
        <v>1653720282</v>
      </c>
      <c r="BI525">
        <v>10664587264</v>
      </c>
      <c r="BJ525">
        <v>22129899751</v>
      </c>
      <c r="BK525">
        <v>3795081674</v>
      </c>
      <c r="BL525">
        <v>3795081674</v>
      </c>
      <c r="BM525">
        <v>5440179680</v>
      </c>
      <c r="BN525">
        <v>0</v>
      </c>
      <c r="BO525">
        <v>0</v>
      </c>
      <c r="BP525">
        <v>0</v>
      </c>
      <c r="BQ525">
        <v>0</v>
      </c>
      <c r="BR525">
        <v>432630722</v>
      </c>
      <c r="BS525">
        <v>789551975</v>
      </c>
    </row>
    <row r="526" spans="1:71">
      <c r="A526" t="s">
        <v>822</v>
      </c>
      <c r="B526" t="s">
        <v>24</v>
      </c>
      <c r="C526">
        <v>2010</v>
      </c>
      <c r="D526" t="s">
        <v>231</v>
      </c>
      <c r="E526">
        <v>5</v>
      </c>
      <c r="F526" t="s">
        <v>232</v>
      </c>
      <c r="G526" t="s">
        <v>814</v>
      </c>
      <c r="H526">
        <v>2765521597</v>
      </c>
      <c r="I526">
        <v>435143979</v>
      </c>
      <c r="J526">
        <v>3626144286</v>
      </c>
      <c r="K526">
        <v>3626144286</v>
      </c>
      <c r="L526">
        <v>3328368414</v>
      </c>
      <c r="M526">
        <v>9475156634</v>
      </c>
      <c r="N526">
        <v>6775243160</v>
      </c>
      <c r="O526">
        <v>6896417743</v>
      </c>
      <c r="P526">
        <v>6896417743</v>
      </c>
      <c r="Q526">
        <v>0</v>
      </c>
      <c r="R526">
        <v>7617534897</v>
      </c>
      <c r="S526">
        <v>1467586257</v>
      </c>
      <c r="T526">
        <v>1467586257</v>
      </c>
      <c r="U526">
        <v>849140338</v>
      </c>
      <c r="V526">
        <v>1304403848</v>
      </c>
      <c r="W526">
        <v>849140338</v>
      </c>
      <c r="X526">
        <v>1467586257</v>
      </c>
      <c r="Y526">
        <v>849140338</v>
      </c>
      <c r="Z526">
        <v>1304403848</v>
      </c>
      <c r="AA526">
        <v>281460414</v>
      </c>
      <c r="AB526">
        <v>230716250</v>
      </c>
      <c r="AL526">
        <v>247265626</v>
      </c>
      <c r="AM526">
        <v>247265626</v>
      </c>
      <c r="AN526">
        <v>707457901</v>
      </c>
      <c r="AO526">
        <v>140670696</v>
      </c>
      <c r="AP526">
        <v>11926599329</v>
      </c>
      <c r="AQ526">
        <v>11926599329</v>
      </c>
      <c r="AR526">
        <v>707457901</v>
      </c>
      <c r="AS526">
        <v>303795691</v>
      </c>
      <c r="AT526">
        <v>7544005192</v>
      </c>
      <c r="AU526">
        <v>7544005192</v>
      </c>
      <c r="AV526">
        <v>7247452175</v>
      </c>
      <c r="AW526">
        <v>653783904</v>
      </c>
      <c r="AX526">
        <v>653783904</v>
      </c>
      <c r="AY526">
        <v>4535572911</v>
      </c>
      <c r="BA526">
        <v>0</v>
      </c>
      <c r="BB526">
        <v>0</v>
      </c>
      <c r="BC526">
        <v>11926599329</v>
      </c>
      <c r="BD526">
        <v>11926599329</v>
      </c>
      <c r="BE526">
        <v>0</v>
      </c>
      <c r="BF526">
        <v>0</v>
      </c>
      <c r="BG526">
        <v>0</v>
      </c>
      <c r="BH526">
        <v>508466137</v>
      </c>
      <c r="BJ526">
        <v>4535572911</v>
      </c>
      <c r="BK526">
        <v>3286806081</v>
      </c>
      <c r="BL526">
        <v>3286806081</v>
      </c>
      <c r="BM526">
        <v>4535572911</v>
      </c>
      <c r="BP526">
        <v>0</v>
      </c>
      <c r="BQ526">
        <v>0</v>
      </c>
      <c r="BR526">
        <v>447199436</v>
      </c>
      <c r="BS526">
        <v>140670696</v>
      </c>
    </row>
    <row r="527" spans="1:71">
      <c r="A527" t="s">
        <v>823</v>
      </c>
      <c r="B527" t="s">
        <v>25</v>
      </c>
      <c r="C527">
        <v>2010</v>
      </c>
      <c r="D527" t="s">
        <v>207</v>
      </c>
      <c r="E527">
        <v>8</v>
      </c>
      <c r="F527" t="s">
        <v>234</v>
      </c>
      <c r="G527" t="s">
        <v>814</v>
      </c>
      <c r="H527">
        <v>74633796498</v>
      </c>
      <c r="I527">
        <v>19388337011</v>
      </c>
      <c r="J527">
        <v>40837172918</v>
      </c>
      <c r="K527">
        <v>40837172918</v>
      </c>
      <c r="L527">
        <v>31452919442</v>
      </c>
      <c r="M527">
        <v>132872349382</v>
      </c>
      <c r="N527">
        <v>55954093223</v>
      </c>
      <c r="O527">
        <v>40936748794</v>
      </c>
      <c r="P527">
        <v>40936748794</v>
      </c>
      <c r="Q527">
        <v>0</v>
      </c>
      <c r="R527">
        <v>55035960003</v>
      </c>
      <c r="S527">
        <v>4152223599</v>
      </c>
      <c r="T527">
        <v>4152223599</v>
      </c>
      <c r="U527">
        <v>19148106542</v>
      </c>
      <c r="V527">
        <v>29800097712</v>
      </c>
      <c r="W527">
        <v>19148106542</v>
      </c>
      <c r="X527">
        <v>4152223599</v>
      </c>
      <c r="Y527">
        <v>19148106542</v>
      </c>
      <c r="Z527">
        <v>29800097712</v>
      </c>
      <c r="AA527">
        <v>2543366738</v>
      </c>
      <c r="AB527">
        <v>787252892</v>
      </c>
      <c r="AC527">
        <v>0</v>
      </c>
      <c r="AD527">
        <v>0</v>
      </c>
      <c r="AE527">
        <v>0</v>
      </c>
      <c r="AF527">
        <v>0</v>
      </c>
      <c r="AG527">
        <v>0</v>
      </c>
      <c r="AH527">
        <v>0</v>
      </c>
      <c r="AI527">
        <v>0</v>
      </c>
      <c r="AJ527">
        <v>0</v>
      </c>
      <c r="AK527">
        <v>0</v>
      </c>
      <c r="AL527">
        <v>3581723110</v>
      </c>
      <c r="AM527">
        <v>3581723110</v>
      </c>
      <c r="AN527">
        <v>17342624173</v>
      </c>
      <c r="AO527">
        <v>4088875071</v>
      </c>
      <c r="AP527">
        <v>116525054183</v>
      </c>
      <c r="AQ527">
        <v>85839740693</v>
      </c>
      <c r="AR527">
        <v>17342624173</v>
      </c>
      <c r="AS527">
        <v>3396632261</v>
      </c>
      <c r="AT527">
        <v>53130071833</v>
      </c>
      <c r="AU527">
        <v>53130071833</v>
      </c>
      <c r="AV527">
        <v>55120555814</v>
      </c>
      <c r="AW527">
        <v>3067245888</v>
      </c>
      <c r="AX527">
        <v>3067245888</v>
      </c>
      <c r="AY527">
        <v>62736595893</v>
      </c>
      <c r="AZ527">
        <v>275213811.5</v>
      </c>
      <c r="BA527">
        <v>0</v>
      </c>
      <c r="BB527">
        <v>0</v>
      </c>
      <c r="BC527">
        <v>116525054183</v>
      </c>
      <c r="BD527">
        <v>116525054183</v>
      </c>
      <c r="BE527">
        <v>0</v>
      </c>
      <c r="BF527">
        <v>0</v>
      </c>
      <c r="BG527">
        <v>0</v>
      </c>
      <c r="BH527">
        <v>3936520543</v>
      </c>
      <c r="BI527">
        <v>19720566591</v>
      </c>
      <c r="BJ527">
        <v>62736595893</v>
      </c>
      <c r="BK527">
        <v>10807390300</v>
      </c>
      <c r="BL527">
        <v>10807390300</v>
      </c>
      <c r="BM527">
        <v>32051282403</v>
      </c>
      <c r="BN527">
        <v>0</v>
      </c>
      <c r="BO527">
        <v>0</v>
      </c>
      <c r="BP527">
        <v>0</v>
      </c>
      <c r="BQ527">
        <v>0</v>
      </c>
      <c r="BR527">
        <v>12403878122</v>
      </c>
      <c r="BS527">
        <v>4088875071</v>
      </c>
    </row>
    <row r="528" spans="1:71">
      <c r="A528" t="s">
        <v>824</v>
      </c>
      <c r="B528" t="s">
        <v>26</v>
      </c>
      <c r="C528">
        <v>2010</v>
      </c>
      <c r="D528" t="s">
        <v>212</v>
      </c>
      <c r="E528">
        <v>2</v>
      </c>
      <c r="F528" t="s">
        <v>236</v>
      </c>
      <c r="G528" t="s">
        <v>814</v>
      </c>
      <c r="H528">
        <v>809242413</v>
      </c>
      <c r="I528">
        <v>165740330</v>
      </c>
      <c r="J528">
        <v>723580761</v>
      </c>
      <c r="K528">
        <v>723580761</v>
      </c>
      <c r="L528">
        <v>686777280</v>
      </c>
      <c r="M528">
        <v>2904709079</v>
      </c>
      <c r="N528">
        <v>2424008366</v>
      </c>
      <c r="O528">
        <v>2674946052</v>
      </c>
      <c r="P528">
        <v>2674946052</v>
      </c>
      <c r="Q528">
        <v>0</v>
      </c>
      <c r="R528">
        <v>2764504101</v>
      </c>
      <c r="S528">
        <v>430661404</v>
      </c>
      <c r="T528">
        <v>430661404</v>
      </c>
      <c r="U528">
        <v>129499341</v>
      </c>
      <c r="V528">
        <v>133570668</v>
      </c>
      <c r="W528">
        <v>129499341</v>
      </c>
      <c r="X528">
        <v>430661404</v>
      </c>
      <c r="Y528">
        <v>129499341</v>
      </c>
      <c r="Z528">
        <v>133570668</v>
      </c>
      <c r="AA528">
        <v>100777123</v>
      </c>
      <c r="AB528">
        <v>57916850</v>
      </c>
      <c r="AL528">
        <v>82624478</v>
      </c>
      <c r="AM528">
        <v>82624478</v>
      </c>
      <c r="AN528">
        <v>121896884</v>
      </c>
      <c r="AO528">
        <v>19005384</v>
      </c>
      <c r="AP528">
        <v>3829702953</v>
      </c>
      <c r="AQ528">
        <v>3829702953</v>
      </c>
      <c r="AR528">
        <v>121896884</v>
      </c>
      <c r="AS528">
        <v>104417483</v>
      </c>
      <c r="AT528">
        <v>2941641809</v>
      </c>
      <c r="AU528">
        <v>2941641809</v>
      </c>
      <c r="AV528">
        <v>2934847278</v>
      </c>
      <c r="AW528">
        <v>166446165</v>
      </c>
      <c r="AX528">
        <v>166446165</v>
      </c>
      <c r="AY528">
        <v>1082695805</v>
      </c>
      <c r="BA528">
        <v>0</v>
      </c>
      <c r="BB528">
        <v>0</v>
      </c>
      <c r="BC528">
        <v>3829702953</v>
      </c>
      <c r="BD528">
        <v>3829702953</v>
      </c>
      <c r="BE528">
        <v>0</v>
      </c>
      <c r="BF528">
        <v>0</v>
      </c>
      <c r="BG528">
        <v>0</v>
      </c>
      <c r="BH528">
        <v>131927855</v>
      </c>
      <c r="BJ528">
        <v>1082695805</v>
      </c>
      <c r="BK528">
        <v>929764473</v>
      </c>
      <c r="BL528">
        <v>929764473</v>
      </c>
      <c r="BM528">
        <v>1082695805</v>
      </c>
      <c r="BP528">
        <v>0</v>
      </c>
      <c r="BQ528">
        <v>0</v>
      </c>
      <c r="BR528">
        <v>4376726</v>
      </c>
      <c r="BS528">
        <v>19005384</v>
      </c>
    </row>
    <row r="529" spans="1:71">
      <c r="A529" t="s">
        <v>825</v>
      </c>
      <c r="B529" t="s">
        <v>27</v>
      </c>
      <c r="C529">
        <v>2010</v>
      </c>
      <c r="D529" t="s">
        <v>228</v>
      </c>
      <c r="E529">
        <v>4</v>
      </c>
      <c r="F529" t="s">
        <v>238</v>
      </c>
      <c r="G529" t="s">
        <v>814</v>
      </c>
      <c r="H529">
        <v>21192011690</v>
      </c>
      <c r="I529">
        <v>4197169026</v>
      </c>
      <c r="J529">
        <v>10661057856</v>
      </c>
      <c r="K529">
        <v>10661057856</v>
      </c>
      <c r="L529">
        <v>7511697642</v>
      </c>
      <c r="M529">
        <v>14369510491</v>
      </c>
      <c r="N529">
        <v>7624381902</v>
      </c>
      <c r="O529">
        <v>7992446925</v>
      </c>
      <c r="P529">
        <v>7992446925</v>
      </c>
      <c r="Q529">
        <v>0</v>
      </c>
      <c r="R529">
        <v>9531094548</v>
      </c>
      <c r="S529">
        <v>1068035700</v>
      </c>
      <c r="T529">
        <v>1068035700</v>
      </c>
      <c r="U529">
        <v>1387619043</v>
      </c>
      <c r="V529">
        <v>1764369579</v>
      </c>
      <c r="W529">
        <v>1387619043</v>
      </c>
      <c r="X529">
        <v>1068035700</v>
      </c>
      <c r="Y529">
        <v>1387619043</v>
      </c>
      <c r="Z529">
        <v>1764369579</v>
      </c>
      <c r="AA529">
        <v>345667602</v>
      </c>
      <c r="AB529">
        <v>211486987</v>
      </c>
      <c r="AC529">
        <v>0</v>
      </c>
      <c r="AD529">
        <v>0</v>
      </c>
      <c r="AE529">
        <v>0</v>
      </c>
      <c r="AF529">
        <v>0</v>
      </c>
      <c r="AG529">
        <v>0</v>
      </c>
      <c r="AH529">
        <v>0</v>
      </c>
      <c r="AI529">
        <v>0</v>
      </c>
      <c r="AJ529">
        <v>0</v>
      </c>
      <c r="AK529">
        <v>0</v>
      </c>
      <c r="AL529">
        <v>900447688</v>
      </c>
      <c r="AM529">
        <v>900447688</v>
      </c>
      <c r="AN529">
        <v>1491432606</v>
      </c>
      <c r="AO529">
        <v>886646355</v>
      </c>
      <c r="AP529">
        <v>28344902262</v>
      </c>
      <c r="AQ529">
        <v>14148287371</v>
      </c>
      <c r="AR529">
        <v>1491432606</v>
      </c>
      <c r="AS529">
        <v>862984286</v>
      </c>
      <c r="AT529">
        <v>13871463996</v>
      </c>
      <c r="AU529">
        <v>13871463996</v>
      </c>
      <c r="AV529">
        <v>13828199704</v>
      </c>
      <c r="AW529">
        <v>764245803</v>
      </c>
      <c r="AX529">
        <v>764245803</v>
      </c>
      <c r="AY529">
        <v>18841569143</v>
      </c>
      <c r="AZ529">
        <v>374329960.5</v>
      </c>
      <c r="BA529">
        <v>0</v>
      </c>
      <c r="BB529">
        <v>0</v>
      </c>
      <c r="BC529">
        <v>28344902262</v>
      </c>
      <c r="BD529">
        <v>28344902262</v>
      </c>
      <c r="BE529">
        <v>0</v>
      </c>
      <c r="BF529">
        <v>0</v>
      </c>
      <c r="BG529">
        <v>0</v>
      </c>
      <c r="BH529">
        <v>1340153843</v>
      </c>
      <c r="BI529">
        <v>10055579960</v>
      </c>
      <c r="BJ529">
        <v>18841569143</v>
      </c>
      <c r="BK529">
        <v>3107697544</v>
      </c>
      <c r="BL529">
        <v>3107697544</v>
      </c>
      <c r="BM529">
        <v>4644954252</v>
      </c>
      <c r="BN529">
        <v>0</v>
      </c>
      <c r="BO529">
        <v>0</v>
      </c>
      <c r="BP529">
        <v>0</v>
      </c>
      <c r="BQ529">
        <v>0</v>
      </c>
      <c r="BR529">
        <v>488471133</v>
      </c>
      <c r="BS529">
        <v>886646355</v>
      </c>
    </row>
    <row r="530" spans="1:71">
      <c r="A530" t="s">
        <v>826</v>
      </c>
      <c r="B530" t="s">
        <v>28</v>
      </c>
      <c r="C530">
        <v>2010</v>
      </c>
      <c r="D530" t="s">
        <v>228</v>
      </c>
      <c r="E530">
        <v>6</v>
      </c>
      <c r="F530" t="s">
        <v>240</v>
      </c>
      <c r="G530" t="s">
        <v>814</v>
      </c>
      <c r="H530">
        <v>24497039477</v>
      </c>
      <c r="I530">
        <v>3476567884</v>
      </c>
      <c r="J530">
        <v>10343820427</v>
      </c>
      <c r="K530">
        <v>10343820427</v>
      </c>
      <c r="L530">
        <v>6953026902</v>
      </c>
      <c r="M530">
        <v>21494149094</v>
      </c>
      <c r="N530">
        <v>11437438016</v>
      </c>
      <c r="O530">
        <v>11278443943</v>
      </c>
      <c r="P530">
        <v>11278443943</v>
      </c>
      <c r="Q530">
        <v>0</v>
      </c>
      <c r="R530">
        <v>13026511667</v>
      </c>
      <c r="S530">
        <v>1623627402</v>
      </c>
      <c r="T530">
        <v>1623627402</v>
      </c>
      <c r="U530">
        <v>1820567755</v>
      </c>
      <c r="V530">
        <v>2783088985</v>
      </c>
      <c r="W530">
        <v>1820567755</v>
      </c>
      <c r="X530">
        <v>1623627402</v>
      </c>
      <c r="Y530">
        <v>1820567755</v>
      </c>
      <c r="Z530">
        <v>2783088985</v>
      </c>
      <c r="AA530">
        <v>460632365</v>
      </c>
      <c r="AB530">
        <v>379811340</v>
      </c>
      <c r="AC530">
        <v>0</v>
      </c>
      <c r="AD530">
        <v>0</v>
      </c>
      <c r="AE530">
        <v>0</v>
      </c>
      <c r="AF530">
        <v>0</v>
      </c>
      <c r="AG530">
        <v>0</v>
      </c>
      <c r="AH530">
        <v>0</v>
      </c>
      <c r="AI530">
        <v>0</v>
      </c>
      <c r="AJ530">
        <v>0</v>
      </c>
      <c r="AK530">
        <v>0</v>
      </c>
      <c r="AL530">
        <v>1396477385</v>
      </c>
      <c r="AM530">
        <v>1396477385</v>
      </c>
      <c r="AN530">
        <v>2282311440</v>
      </c>
      <c r="AO530">
        <v>658288168</v>
      </c>
      <c r="AP530">
        <v>35189670942</v>
      </c>
      <c r="AQ530">
        <v>21038413912</v>
      </c>
      <c r="AR530">
        <v>2282311440</v>
      </c>
      <c r="AS530">
        <v>866584420</v>
      </c>
      <c r="AT530">
        <v>17688504576</v>
      </c>
      <c r="AU530">
        <v>17688504576</v>
      </c>
      <c r="AV530">
        <v>17769987034</v>
      </c>
      <c r="AW530">
        <v>1006560366</v>
      </c>
      <c r="AX530">
        <v>1006560366</v>
      </c>
      <c r="AY530">
        <v>22197065498</v>
      </c>
      <c r="AZ530">
        <v>137913062.5</v>
      </c>
      <c r="BA530">
        <v>0</v>
      </c>
      <c r="BB530">
        <v>0</v>
      </c>
      <c r="BC530">
        <v>35189670942</v>
      </c>
      <c r="BD530">
        <v>35189670942</v>
      </c>
      <c r="BE530">
        <v>0</v>
      </c>
      <c r="BF530">
        <v>0</v>
      </c>
      <c r="BG530">
        <v>0</v>
      </c>
      <c r="BH530">
        <v>1720013181</v>
      </c>
      <c r="BI530">
        <v>9949578914</v>
      </c>
      <c r="BJ530">
        <v>22197065498</v>
      </c>
      <c r="BK530">
        <v>5371487275</v>
      </c>
      <c r="BL530">
        <v>5371487275</v>
      </c>
      <c r="BM530">
        <v>8045808468</v>
      </c>
      <c r="BN530">
        <v>0</v>
      </c>
      <c r="BO530">
        <v>0</v>
      </c>
      <c r="BP530">
        <v>0</v>
      </c>
      <c r="BQ530">
        <v>0</v>
      </c>
      <c r="BR530">
        <v>1079576890</v>
      </c>
      <c r="BS530">
        <v>658288168</v>
      </c>
    </row>
    <row r="531" spans="1:71">
      <c r="A531" t="s">
        <v>827</v>
      </c>
      <c r="B531" t="s">
        <v>29</v>
      </c>
      <c r="C531">
        <v>2010</v>
      </c>
      <c r="D531" t="s">
        <v>231</v>
      </c>
      <c r="E531">
        <v>4</v>
      </c>
      <c r="F531" t="s">
        <v>242</v>
      </c>
      <c r="G531" t="s">
        <v>814</v>
      </c>
      <c r="H531">
        <v>1269877993</v>
      </c>
      <c r="I531">
        <v>-58841099</v>
      </c>
      <c r="J531">
        <v>1372996357</v>
      </c>
      <c r="K531">
        <v>1372996357</v>
      </c>
      <c r="L531">
        <v>1290223206</v>
      </c>
      <c r="M531">
        <v>4531873518</v>
      </c>
      <c r="N531">
        <v>3328307245</v>
      </c>
      <c r="O531">
        <v>3340226037</v>
      </c>
      <c r="P531">
        <v>3340226037</v>
      </c>
      <c r="Q531">
        <v>0</v>
      </c>
      <c r="R531">
        <v>3700982399</v>
      </c>
      <c r="S531">
        <v>1066719699</v>
      </c>
      <c r="T531">
        <v>1066719699</v>
      </c>
      <c r="U531">
        <v>629160317</v>
      </c>
      <c r="V531">
        <v>730833576</v>
      </c>
      <c r="W531">
        <v>629160317</v>
      </c>
      <c r="X531">
        <v>1066719699</v>
      </c>
      <c r="Y531">
        <v>629160317</v>
      </c>
      <c r="Z531">
        <v>730833576</v>
      </c>
      <c r="AA531">
        <v>137194416</v>
      </c>
      <c r="AB531">
        <v>171275863</v>
      </c>
      <c r="AL531">
        <v>328655164</v>
      </c>
      <c r="AM531">
        <v>328655164</v>
      </c>
      <c r="AN531">
        <v>194294320</v>
      </c>
      <c r="AO531">
        <v>79825604</v>
      </c>
      <c r="AP531">
        <v>6698068728</v>
      </c>
      <c r="AQ531">
        <v>6698068728</v>
      </c>
      <c r="AR531">
        <v>194294320</v>
      </c>
      <c r="AS531">
        <v>162226288</v>
      </c>
      <c r="AT531">
        <v>4360799819</v>
      </c>
      <c r="AU531">
        <v>4360799819</v>
      </c>
      <c r="AV531">
        <v>4455061146</v>
      </c>
      <c r="AW531">
        <v>341661537</v>
      </c>
      <c r="AX531">
        <v>341661537</v>
      </c>
      <c r="AY531">
        <v>2950364170</v>
      </c>
      <c r="BA531">
        <v>0</v>
      </c>
      <c r="BB531">
        <v>0</v>
      </c>
      <c r="BC531">
        <v>6698068728</v>
      </c>
      <c r="BD531">
        <v>6698068728</v>
      </c>
      <c r="BE531">
        <v>0</v>
      </c>
      <c r="BF531">
        <v>0</v>
      </c>
      <c r="BG531">
        <v>0</v>
      </c>
      <c r="BH531">
        <v>186249871</v>
      </c>
      <c r="BJ531">
        <v>2950364170</v>
      </c>
      <c r="BK531">
        <v>2556121785</v>
      </c>
      <c r="BL531">
        <v>2556121785</v>
      </c>
      <c r="BM531">
        <v>2950364170</v>
      </c>
      <c r="BP531">
        <v>0</v>
      </c>
      <c r="BQ531">
        <v>0</v>
      </c>
      <c r="BR531">
        <v>90293042</v>
      </c>
      <c r="BS531">
        <v>79825604</v>
      </c>
    </row>
    <row r="532" spans="1:71">
      <c r="A532" t="s">
        <v>828</v>
      </c>
      <c r="B532" t="s">
        <v>30</v>
      </c>
      <c r="C532">
        <v>2010</v>
      </c>
      <c r="D532" t="s">
        <v>231</v>
      </c>
      <c r="E532">
        <v>5</v>
      </c>
      <c r="F532" t="s">
        <v>244</v>
      </c>
      <c r="G532" t="s">
        <v>814</v>
      </c>
      <c r="H532">
        <v>1655209841</v>
      </c>
      <c r="I532">
        <v>-172832505</v>
      </c>
      <c r="J532">
        <v>2477789808</v>
      </c>
      <c r="K532">
        <v>2477789808</v>
      </c>
      <c r="L532">
        <v>2289388087</v>
      </c>
      <c r="M532">
        <v>9558867879</v>
      </c>
      <c r="N532">
        <v>6844138472</v>
      </c>
      <c r="O532">
        <v>6889283569</v>
      </c>
      <c r="P532">
        <v>6889283569</v>
      </c>
      <c r="Q532">
        <v>0</v>
      </c>
      <c r="R532">
        <v>7404042742</v>
      </c>
      <c r="S532">
        <v>1250994851</v>
      </c>
      <c r="T532">
        <v>1250994851</v>
      </c>
      <c r="U532">
        <v>830584502</v>
      </c>
      <c r="V532">
        <v>1310879210</v>
      </c>
      <c r="W532">
        <v>830584502</v>
      </c>
      <c r="X532">
        <v>1250994851</v>
      </c>
      <c r="Y532">
        <v>830584502</v>
      </c>
      <c r="Z532">
        <v>1310879210</v>
      </c>
      <c r="AA532">
        <v>384057153</v>
      </c>
      <c r="AB532">
        <v>281760250</v>
      </c>
      <c r="AL532">
        <v>437867741</v>
      </c>
      <c r="AM532">
        <v>437867741</v>
      </c>
      <c r="AN532">
        <v>674641251</v>
      </c>
      <c r="AO532">
        <v>88521596</v>
      </c>
      <c r="AP532">
        <v>13550690147</v>
      </c>
      <c r="AQ532">
        <v>13550690147</v>
      </c>
      <c r="AR532">
        <v>674641251</v>
      </c>
      <c r="AS532">
        <v>357453606</v>
      </c>
      <c r="AT532">
        <v>9387224619</v>
      </c>
      <c r="AU532">
        <v>9387224619</v>
      </c>
      <c r="AV532">
        <v>9298519286</v>
      </c>
      <c r="AW532">
        <v>572537239</v>
      </c>
      <c r="AX532">
        <v>572537239</v>
      </c>
      <c r="AY532">
        <v>6095564779</v>
      </c>
      <c r="BA532">
        <v>0</v>
      </c>
      <c r="BB532">
        <v>0</v>
      </c>
      <c r="BC532">
        <v>13550690147</v>
      </c>
      <c r="BD532">
        <v>13550690147</v>
      </c>
      <c r="BE532">
        <v>0</v>
      </c>
      <c r="BF532">
        <v>0</v>
      </c>
      <c r="BG532">
        <v>0</v>
      </c>
      <c r="BH532">
        <v>94974717</v>
      </c>
      <c r="BJ532">
        <v>6095564779</v>
      </c>
      <c r="BK532">
        <v>5124328646</v>
      </c>
      <c r="BL532">
        <v>5124328646</v>
      </c>
      <c r="BM532">
        <v>6095564779</v>
      </c>
      <c r="BP532">
        <v>0</v>
      </c>
      <c r="BQ532">
        <v>0</v>
      </c>
      <c r="BR532">
        <v>496274240</v>
      </c>
      <c r="BS532">
        <v>88521596</v>
      </c>
    </row>
    <row r="533" spans="1:71">
      <c r="A533" t="s">
        <v>829</v>
      </c>
      <c r="B533" t="s">
        <v>31</v>
      </c>
      <c r="C533">
        <v>2010</v>
      </c>
      <c r="D533" t="s">
        <v>228</v>
      </c>
      <c r="E533">
        <v>7</v>
      </c>
      <c r="F533" t="s">
        <v>246</v>
      </c>
      <c r="G533" t="s">
        <v>814</v>
      </c>
      <c r="H533">
        <v>61238313122</v>
      </c>
      <c r="I533">
        <v>12081086969</v>
      </c>
      <c r="J533">
        <v>25284955033</v>
      </c>
      <c r="K533">
        <v>25284955033</v>
      </c>
      <c r="L533">
        <v>19545076854</v>
      </c>
      <c r="M533">
        <v>57195062297</v>
      </c>
      <c r="N533">
        <v>34025748734</v>
      </c>
      <c r="O533">
        <v>34659194798</v>
      </c>
      <c r="P533">
        <v>34659194798</v>
      </c>
      <c r="Q533">
        <v>0</v>
      </c>
      <c r="R533">
        <v>39099600603</v>
      </c>
      <c r="S533">
        <v>5914816723</v>
      </c>
      <c r="T533">
        <v>5914816723</v>
      </c>
      <c r="U533">
        <v>7163639507</v>
      </c>
      <c r="V533">
        <v>10260020631</v>
      </c>
      <c r="W533">
        <v>7163639507</v>
      </c>
      <c r="X533">
        <v>5914816723</v>
      </c>
      <c r="Y533">
        <v>7163639507</v>
      </c>
      <c r="Z533">
        <v>10260020631</v>
      </c>
      <c r="AA533">
        <v>2154355610</v>
      </c>
      <c r="AB533">
        <v>619470075</v>
      </c>
      <c r="AC533">
        <v>0</v>
      </c>
      <c r="AD533">
        <v>0</v>
      </c>
      <c r="AE533">
        <v>0</v>
      </c>
      <c r="AF533">
        <v>0</v>
      </c>
      <c r="AG533">
        <v>0</v>
      </c>
      <c r="AH533">
        <v>0</v>
      </c>
      <c r="AI533">
        <v>0</v>
      </c>
      <c r="AJ533">
        <v>0</v>
      </c>
      <c r="AK533">
        <v>0</v>
      </c>
      <c r="AL533">
        <v>2689506038</v>
      </c>
      <c r="AM533">
        <v>2689506038</v>
      </c>
      <c r="AN533">
        <v>5958276613</v>
      </c>
      <c r="AO533">
        <v>1442343867</v>
      </c>
      <c r="AP533">
        <v>78538146784</v>
      </c>
      <c r="AQ533">
        <v>57058102689</v>
      </c>
      <c r="AR533">
        <v>5958276613</v>
      </c>
      <c r="AS533">
        <v>2117664270</v>
      </c>
      <c r="AT533">
        <v>40896188257</v>
      </c>
      <c r="AU533">
        <v>40896188257</v>
      </c>
      <c r="AV533">
        <v>41549864878</v>
      </c>
      <c r="AW533">
        <v>2566584375</v>
      </c>
      <c r="AX533">
        <v>2566584375</v>
      </c>
      <c r="AY533">
        <v>39220273760</v>
      </c>
      <c r="AZ533">
        <v>227699067</v>
      </c>
      <c r="BA533">
        <v>0</v>
      </c>
      <c r="BB533">
        <v>0</v>
      </c>
      <c r="BC533">
        <v>78538146784</v>
      </c>
      <c r="BD533">
        <v>78538146784</v>
      </c>
      <c r="BE533">
        <v>0</v>
      </c>
      <c r="BF533">
        <v>0</v>
      </c>
      <c r="BG533">
        <v>0</v>
      </c>
      <c r="BH533">
        <v>4327037462</v>
      </c>
      <c r="BI533">
        <v>13277682728</v>
      </c>
      <c r="BJ533">
        <v>39220273760</v>
      </c>
      <c r="BK533">
        <v>10011742535</v>
      </c>
      <c r="BL533">
        <v>10011742535</v>
      </c>
      <c r="BM533">
        <v>17740229665</v>
      </c>
      <c r="BN533">
        <v>0</v>
      </c>
      <c r="BO533">
        <v>0</v>
      </c>
      <c r="BP533">
        <v>0</v>
      </c>
      <c r="BQ533">
        <v>0</v>
      </c>
      <c r="BR533">
        <v>3722909264</v>
      </c>
      <c r="BS533">
        <v>1442343867</v>
      </c>
    </row>
    <row r="534" spans="1:71">
      <c r="A534" t="s">
        <v>830</v>
      </c>
      <c r="B534" t="s">
        <v>32</v>
      </c>
      <c r="C534">
        <v>2010</v>
      </c>
      <c r="D534" t="s">
        <v>215</v>
      </c>
      <c r="E534">
        <v>1</v>
      </c>
      <c r="F534" t="s">
        <v>248</v>
      </c>
      <c r="G534" t="s">
        <v>814</v>
      </c>
      <c r="H534">
        <v>557309415</v>
      </c>
      <c r="I534">
        <v>262886958</v>
      </c>
      <c r="J534">
        <v>646471486</v>
      </c>
      <c r="K534">
        <v>646471486</v>
      </c>
      <c r="L534">
        <v>620643616</v>
      </c>
      <c r="M534">
        <v>1402903826</v>
      </c>
      <c r="N534">
        <v>933037503</v>
      </c>
      <c r="O534">
        <v>2488213330</v>
      </c>
      <c r="P534">
        <v>2488213330</v>
      </c>
      <c r="Q534">
        <v>0</v>
      </c>
      <c r="R534">
        <v>2655147077</v>
      </c>
      <c r="S534">
        <v>484255511</v>
      </c>
      <c r="T534">
        <v>484255511</v>
      </c>
      <c r="U534">
        <v>227248545</v>
      </c>
      <c r="V534">
        <v>230347360</v>
      </c>
      <c r="W534">
        <v>227248545</v>
      </c>
      <c r="X534">
        <v>484255511</v>
      </c>
      <c r="Y534">
        <v>227248545</v>
      </c>
      <c r="Z534">
        <v>230347360</v>
      </c>
      <c r="AA534">
        <v>25107454</v>
      </c>
      <c r="AB534">
        <v>74349300</v>
      </c>
      <c r="AL534">
        <v>117681636</v>
      </c>
      <c r="AM534">
        <v>117681636</v>
      </c>
      <c r="AN534">
        <v>6006650</v>
      </c>
      <c r="AO534">
        <v>2594000</v>
      </c>
      <c r="AP534">
        <v>3067836933</v>
      </c>
      <c r="AQ534">
        <v>2958848152</v>
      </c>
      <c r="AR534">
        <v>6006650</v>
      </c>
      <c r="AS534">
        <v>51763688</v>
      </c>
      <c r="AT534">
        <v>1958613151</v>
      </c>
      <c r="AU534">
        <v>1958613151</v>
      </c>
      <c r="AV534">
        <v>2016834275</v>
      </c>
      <c r="AW534">
        <v>180802171</v>
      </c>
      <c r="AX534">
        <v>180802171</v>
      </c>
      <c r="AY534">
        <v>411830431</v>
      </c>
      <c r="BA534">
        <v>0</v>
      </c>
      <c r="BB534">
        <v>0</v>
      </c>
      <c r="BC534">
        <v>3067836933</v>
      </c>
      <c r="BD534">
        <v>3067836933</v>
      </c>
      <c r="BE534">
        <v>0</v>
      </c>
      <c r="BF534">
        <v>0</v>
      </c>
      <c r="BG534">
        <v>0</v>
      </c>
      <c r="BH534">
        <v>142421338</v>
      </c>
      <c r="BJ534">
        <v>411830431</v>
      </c>
      <c r="BK534">
        <v>220505711</v>
      </c>
      <c r="BL534">
        <v>220505711</v>
      </c>
      <c r="BM534">
        <v>302841650</v>
      </c>
      <c r="BP534">
        <v>0</v>
      </c>
      <c r="BQ534">
        <v>0</v>
      </c>
      <c r="BR534">
        <v>2762650</v>
      </c>
      <c r="BS534">
        <v>2594000</v>
      </c>
    </row>
    <row r="535" spans="1:71">
      <c r="A535" t="s">
        <v>831</v>
      </c>
      <c r="B535" t="s">
        <v>33</v>
      </c>
      <c r="C535">
        <v>2010</v>
      </c>
      <c r="D535" t="s">
        <v>231</v>
      </c>
      <c r="E535">
        <v>4</v>
      </c>
      <c r="F535" t="s">
        <v>250</v>
      </c>
      <c r="G535" t="s">
        <v>814</v>
      </c>
      <c r="H535">
        <v>2063091307</v>
      </c>
      <c r="I535">
        <v>323894724</v>
      </c>
      <c r="J535">
        <v>2034981260</v>
      </c>
      <c r="K535">
        <v>2034981260</v>
      </c>
      <c r="L535">
        <v>1878566549</v>
      </c>
      <c r="M535">
        <v>7882981072</v>
      </c>
      <c r="N535">
        <v>5679108074</v>
      </c>
      <c r="O535">
        <v>5830446342</v>
      </c>
      <c r="P535">
        <v>5830446342</v>
      </c>
      <c r="Q535">
        <v>0</v>
      </c>
      <c r="R535">
        <v>6306654767</v>
      </c>
      <c r="S535">
        <v>958782259</v>
      </c>
      <c r="T535">
        <v>958782259</v>
      </c>
      <c r="U535">
        <v>758746989</v>
      </c>
      <c r="V535">
        <v>1094989733</v>
      </c>
      <c r="W535">
        <v>758746989</v>
      </c>
      <c r="X535">
        <v>958782259</v>
      </c>
      <c r="Y535">
        <v>758746989</v>
      </c>
      <c r="Z535">
        <v>1094989733</v>
      </c>
      <c r="AA535">
        <v>239889928</v>
      </c>
      <c r="AB535">
        <v>190275935</v>
      </c>
      <c r="AL535">
        <v>221838162</v>
      </c>
      <c r="AM535">
        <v>221838162</v>
      </c>
      <c r="AN535">
        <v>690336272</v>
      </c>
      <c r="AO535">
        <v>231132200</v>
      </c>
      <c r="AP535">
        <v>9972198783</v>
      </c>
      <c r="AQ535">
        <v>9972198783</v>
      </c>
      <c r="AR535">
        <v>690336272</v>
      </c>
      <c r="AS535">
        <v>221095272</v>
      </c>
      <c r="AT535">
        <v>7007874998</v>
      </c>
      <c r="AU535">
        <v>7007874998</v>
      </c>
      <c r="AV535">
        <v>6868293384</v>
      </c>
      <c r="AW535">
        <v>539064678</v>
      </c>
      <c r="AX535">
        <v>539064678</v>
      </c>
      <c r="AY535">
        <v>3844799807</v>
      </c>
      <c r="BA535">
        <v>0</v>
      </c>
      <c r="BB535">
        <v>0</v>
      </c>
      <c r="BC535">
        <v>9972198783</v>
      </c>
      <c r="BD535">
        <v>9972198783</v>
      </c>
      <c r="BE535">
        <v>0</v>
      </c>
      <c r="BF535">
        <v>0</v>
      </c>
      <c r="BG535">
        <v>0</v>
      </c>
      <c r="BH535">
        <v>203034795</v>
      </c>
      <c r="BJ535">
        <v>3844799807</v>
      </c>
      <c r="BK535">
        <v>2761087212</v>
      </c>
      <c r="BL535">
        <v>2761087212</v>
      </c>
      <c r="BM535">
        <v>3844799807</v>
      </c>
      <c r="BP535">
        <v>0</v>
      </c>
      <c r="BQ535">
        <v>0</v>
      </c>
      <c r="BR535">
        <v>353013376</v>
      </c>
      <c r="BS535">
        <v>231132200</v>
      </c>
    </row>
    <row r="536" spans="1:71">
      <c r="A536" t="s">
        <v>832</v>
      </c>
      <c r="B536" t="s">
        <v>34</v>
      </c>
      <c r="C536">
        <v>2010</v>
      </c>
      <c r="D536" t="s">
        <v>228</v>
      </c>
      <c r="E536">
        <v>5</v>
      </c>
      <c r="F536" t="s">
        <v>252</v>
      </c>
      <c r="G536" t="s">
        <v>814</v>
      </c>
      <c r="H536">
        <v>35441360042</v>
      </c>
      <c r="I536">
        <v>5980429677</v>
      </c>
      <c r="J536">
        <v>14095962213</v>
      </c>
      <c r="K536">
        <v>14095962213</v>
      </c>
      <c r="L536">
        <v>9069060610</v>
      </c>
      <c r="M536">
        <v>34873387371</v>
      </c>
      <c r="N536">
        <v>19236295331</v>
      </c>
      <c r="O536">
        <v>12166036389</v>
      </c>
      <c r="P536">
        <v>12166036389</v>
      </c>
      <c r="Q536">
        <v>0</v>
      </c>
      <c r="R536">
        <v>14000393183</v>
      </c>
      <c r="S536">
        <v>1432459770</v>
      </c>
      <c r="T536">
        <v>1432459770</v>
      </c>
      <c r="U536">
        <v>2393100011</v>
      </c>
      <c r="V536">
        <v>2931983410</v>
      </c>
      <c r="W536">
        <v>2393100011</v>
      </c>
      <c r="X536">
        <v>1432459770</v>
      </c>
      <c r="Y536">
        <v>2393100011</v>
      </c>
      <c r="Z536">
        <v>2931983410</v>
      </c>
      <c r="AA536">
        <v>480394762</v>
      </c>
      <c r="AB536">
        <v>225417875</v>
      </c>
      <c r="AC536">
        <v>0</v>
      </c>
      <c r="AD536">
        <v>0</v>
      </c>
      <c r="AE536">
        <v>0</v>
      </c>
      <c r="AF536">
        <v>0</v>
      </c>
      <c r="AG536">
        <v>0</v>
      </c>
      <c r="AH536">
        <v>0</v>
      </c>
      <c r="AI536">
        <v>0</v>
      </c>
      <c r="AJ536">
        <v>0</v>
      </c>
      <c r="AK536">
        <v>0</v>
      </c>
      <c r="AL536">
        <v>1415689766</v>
      </c>
      <c r="AM536">
        <v>1415689766</v>
      </c>
      <c r="AN536">
        <v>2096153923</v>
      </c>
      <c r="AO536">
        <v>924840351</v>
      </c>
      <c r="AP536">
        <v>40908424452</v>
      </c>
      <c r="AQ536">
        <v>19825174519</v>
      </c>
      <c r="AR536">
        <v>2096153923</v>
      </c>
      <c r="AS536">
        <v>907934736</v>
      </c>
      <c r="AT536">
        <v>17922234508</v>
      </c>
      <c r="AU536">
        <v>17922234508</v>
      </c>
      <c r="AV536">
        <v>17766273299</v>
      </c>
      <c r="AW536">
        <v>696183601</v>
      </c>
      <c r="AX536">
        <v>696183601</v>
      </c>
      <c r="AY536">
        <v>26987769514</v>
      </c>
      <c r="AZ536">
        <v>430963420</v>
      </c>
      <c r="BA536">
        <v>0</v>
      </c>
      <c r="BB536">
        <v>0</v>
      </c>
      <c r="BC536">
        <v>40908424452</v>
      </c>
      <c r="BD536">
        <v>40908424452</v>
      </c>
      <c r="BE536">
        <v>0</v>
      </c>
      <c r="BF536">
        <v>0</v>
      </c>
      <c r="BG536">
        <v>0</v>
      </c>
      <c r="BH536">
        <v>2034167900</v>
      </c>
      <c r="BI536">
        <v>14518450172</v>
      </c>
      <c r="BJ536">
        <v>26987769514</v>
      </c>
      <c r="BK536">
        <v>3729145683</v>
      </c>
      <c r="BL536">
        <v>3729145683</v>
      </c>
      <c r="BM536">
        <v>5904519581</v>
      </c>
      <c r="BN536">
        <v>0</v>
      </c>
      <c r="BO536">
        <v>0</v>
      </c>
      <c r="BP536">
        <v>0</v>
      </c>
      <c r="BQ536">
        <v>0</v>
      </c>
      <c r="BR536">
        <v>714877388</v>
      </c>
      <c r="BS536">
        <v>924840351</v>
      </c>
    </row>
    <row r="537" spans="1:71">
      <c r="A537" t="s">
        <v>833</v>
      </c>
      <c r="B537" t="s">
        <v>35</v>
      </c>
      <c r="C537">
        <v>2010</v>
      </c>
      <c r="D537" t="s">
        <v>231</v>
      </c>
      <c r="E537">
        <v>5</v>
      </c>
      <c r="F537" t="s">
        <v>254</v>
      </c>
      <c r="G537" t="s">
        <v>814</v>
      </c>
      <c r="H537">
        <v>2546685541</v>
      </c>
      <c r="I537">
        <v>-20946383</v>
      </c>
      <c r="J537">
        <v>2715111838</v>
      </c>
      <c r="K537">
        <v>2715111838</v>
      </c>
      <c r="L537">
        <v>2574377304</v>
      </c>
      <c r="M537">
        <v>10114068362</v>
      </c>
      <c r="N537">
        <v>6964705224</v>
      </c>
      <c r="O537">
        <v>5894216435</v>
      </c>
      <c r="P537">
        <v>5894216435</v>
      </c>
      <c r="Q537">
        <v>0</v>
      </c>
      <c r="R537">
        <v>6533743195</v>
      </c>
      <c r="S537">
        <v>1654477031</v>
      </c>
      <c r="T537">
        <v>1654477031</v>
      </c>
      <c r="U537">
        <v>820294885</v>
      </c>
      <c r="V537">
        <v>1275929349</v>
      </c>
      <c r="W537">
        <v>820294885</v>
      </c>
      <c r="X537">
        <v>1654477031</v>
      </c>
      <c r="Y537">
        <v>820294885</v>
      </c>
      <c r="Z537">
        <v>1275929349</v>
      </c>
      <c r="AA537">
        <v>452698332</v>
      </c>
      <c r="AB537">
        <v>352062332</v>
      </c>
      <c r="AL537">
        <v>482333641</v>
      </c>
      <c r="AM537">
        <v>482333641</v>
      </c>
      <c r="AN537">
        <v>736408102</v>
      </c>
      <c r="AO537">
        <v>215940349</v>
      </c>
      <c r="AP537">
        <v>12751112652</v>
      </c>
      <c r="AQ537">
        <v>12751112652</v>
      </c>
      <c r="AR537">
        <v>736408102</v>
      </c>
      <c r="AS537">
        <v>254628936</v>
      </c>
      <c r="AT537">
        <v>8464859526</v>
      </c>
      <c r="AU537">
        <v>8464859526</v>
      </c>
      <c r="AV537">
        <v>8601909975</v>
      </c>
      <c r="AW537">
        <v>506158021</v>
      </c>
      <c r="AX537">
        <v>506158021</v>
      </c>
      <c r="AY537">
        <v>6298779119</v>
      </c>
      <c r="BA537">
        <v>0</v>
      </c>
      <c r="BB537">
        <v>0</v>
      </c>
      <c r="BC537">
        <v>12751112652</v>
      </c>
      <c r="BD537">
        <v>12751112652</v>
      </c>
      <c r="BE537">
        <v>0</v>
      </c>
      <c r="BF537">
        <v>0</v>
      </c>
      <c r="BG537">
        <v>0</v>
      </c>
      <c r="BH537">
        <v>466798091</v>
      </c>
      <c r="BJ537">
        <v>6298779119</v>
      </c>
      <c r="BK537">
        <v>5080489617</v>
      </c>
      <c r="BL537">
        <v>5080489617</v>
      </c>
      <c r="BM537">
        <v>6298779119</v>
      </c>
      <c r="BP537">
        <v>0</v>
      </c>
      <c r="BQ537">
        <v>0</v>
      </c>
      <c r="BR537">
        <v>425526243</v>
      </c>
      <c r="BS537">
        <v>215940349</v>
      </c>
    </row>
    <row r="538" spans="1:71">
      <c r="A538" t="s">
        <v>834</v>
      </c>
      <c r="B538" t="s">
        <v>36</v>
      </c>
      <c r="C538">
        <v>2010</v>
      </c>
      <c r="D538" t="s">
        <v>228</v>
      </c>
      <c r="E538">
        <v>7</v>
      </c>
      <c r="F538" t="s">
        <v>256</v>
      </c>
      <c r="G538" t="s">
        <v>814</v>
      </c>
      <c r="H538">
        <v>35785286508</v>
      </c>
      <c r="I538">
        <v>4464814696</v>
      </c>
      <c r="J538">
        <v>20034605341</v>
      </c>
      <c r="K538">
        <v>20034605341</v>
      </c>
      <c r="L538">
        <v>13450577871</v>
      </c>
      <c r="M538">
        <v>33909163916</v>
      </c>
      <c r="N538">
        <v>20261777830</v>
      </c>
      <c r="O538">
        <v>17434051834</v>
      </c>
      <c r="P538">
        <v>17434051834</v>
      </c>
      <c r="Q538">
        <v>0</v>
      </c>
      <c r="R538">
        <v>20112680667</v>
      </c>
      <c r="S538">
        <v>2148038945</v>
      </c>
      <c r="T538">
        <v>2148038945</v>
      </c>
      <c r="U538">
        <v>3675998379</v>
      </c>
      <c r="V538">
        <v>5173729587</v>
      </c>
      <c r="W538">
        <v>3675998379</v>
      </c>
      <c r="X538">
        <v>2148038945</v>
      </c>
      <c r="Y538">
        <v>3675998379</v>
      </c>
      <c r="Z538">
        <v>5173729587</v>
      </c>
      <c r="AA538">
        <v>892026131</v>
      </c>
      <c r="AB538">
        <v>522212935</v>
      </c>
      <c r="AC538">
        <v>0</v>
      </c>
      <c r="AD538">
        <v>0</v>
      </c>
      <c r="AE538">
        <v>0</v>
      </c>
      <c r="AF538">
        <v>0</v>
      </c>
      <c r="AG538">
        <v>0</v>
      </c>
      <c r="AH538">
        <v>0</v>
      </c>
      <c r="AI538">
        <v>0</v>
      </c>
      <c r="AJ538">
        <v>0</v>
      </c>
      <c r="AK538">
        <v>0</v>
      </c>
      <c r="AL538">
        <v>946318433</v>
      </c>
      <c r="AM538">
        <v>946318433</v>
      </c>
      <c r="AN538">
        <v>3460978629</v>
      </c>
      <c r="AO538">
        <v>1267163255</v>
      </c>
      <c r="AP538">
        <v>57236093454</v>
      </c>
      <c r="AQ538">
        <v>32973581366</v>
      </c>
      <c r="AR538">
        <v>3460978629</v>
      </c>
      <c r="AS538">
        <v>1170626887</v>
      </c>
      <c r="AT538">
        <v>28622591869</v>
      </c>
      <c r="AU538">
        <v>28622591869</v>
      </c>
      <c r="AV538">
        <v>28608448282</v>
      </c>
      <c r="AW538">
        <v>1207374416</v>
      </c>
      <c r="AX538">
        <v>1207374416</v>
      </c>
      <c r="AY538">
        <v>37203308138</v>
      </c>
      <c r="AZ538">
        <v>322044216.5</v>
      </c>
      <c r="BA538">
        <v>0</v>
      </c>
      <c r="BB538">
        <v>0</v>
      </c>
      <c r="BC538">
        <v>57236093454</v>
      </c>
      <c r="BD538">
        <v>57236093454</v>
      </c>
      <c r="BE538">
        <v>0</v>
      </c>
      <c r="BF538">
        <v>0</v>
      </c>
      <c r="BG538">
        <v>0</v>
      </c>
      <c r="BH538">
        <v>3477082797</v>
      </c>
      <c r="BI538">
        <v>15801011347</v>
      </c>
      <c r="BJ538">
        <v>37203308138</v>
      </c>
      <c r="BK538">
        <v>8627629655</v>
      </c>
      <c r="BL538">
        <v>8627629655</v>
      </c>
      <c r="BM538">
        <v>12940796050</v>
      </c>
      <c r="BN538">
        <v>0</v>
      </c>
      <c r="BO538">
        <v>0</v>
      </c>
      <c r="BP538">
        <v>0</v>
      </c>
      <c r="BQ538">
        <v>0</v>
      </c>
      <c r="BR538">
        <v>1824607787</v>
      </c>
      <c r="BS538">
        <v>1267163255</v>
      </c>
    </row>
    <row r="539" spans="1:71">
      <c r="A539" t="s">
        <v>835</v>
      </c>
      <c r="B539" t="s">
        <v>37</v>
      </c>
      <c r="C539">
        <v>2010</v>
      </c>
      <c r="D539" t="s">
        <v>207</v>
      </c>
      <c r="E539">
        <v>8</v>
      </c>
      <c r="F539" t="s">
        <v>258</v>
      </c>
      <c r="G539" t="s">
        <v>814</v>
      </c>
      <c r="H539">
        <v>115670519147</v>
      </c>
      <c r="I539">
        <v>40083167655</v>
      </c>
      <c r="J539">
        <v>82296439421</v>
      </c>
      <c r="K539">
        <v>82296439421</v>
      </c>
      <c r="L539">
        <v>67734654256</v>
      </c>
      <c r="M539">
        <v>198881923569</v>
      </c>
      <c r="N539">
        <v>95152259295</v>
      </c>
      <c r="O539">
        <v>78212208076</v>
      </c>
      <c r="P539">
        <v>78212208076</v>
      </c>
      <c r="Q539">
        <v>0</v>
      </c>
      <c r="R539">
        <v>101178830132</v>
      </c>
      <c r="S539">
        <v>7475058410</v>
      </c>
      <c r="T539">
        <v>7475058410</v>
      </c>
      <c r="U539">
        <v>29821873661</v>
      </c>
      <c r="V539">
        <v>67691619264</v>
      </c>
      <c r="W539">
        <v>29821873661</v>
      </c>
      <c r="X539">
        <v>7475058410</v>
      </c>
      <c r="Y539">
        <v>29821873661</v>
      </c>
      <c r="Z539">
        <v>67691619264</v>
      </c>
      <c r="AA539">
        <v>5488605420</v>
      </c>
      <c r="AB539">
        <v>1844143660</v>
      </c>
      <c r="AC539">
        <v>0</v>
      </c>
      <c r="AD539">
        <v>0</v>
      </c>
      <c r="AE539">
        <v>0</v>
      </c>
      <c r="AF539">
        <v>0</v>
      </c>
      <c r="AG539">
        <v>0</v>
      </c>
      <c r="AH539">
        <v>0</v>
      </c>
      <c r="AI539">
        <v>0</v>
      </c>
      <c r="AJ539">
        <v>0</v>
      </c>
      <c r="AK539">
        <v>0</v>
      </c>
      <c r="AL539">
        <v>6218340021</v>
      </c>
      <c r="AM539">
        <v>6218340021</v>
      </c>
      <c r="AN539">
        <v>49532767312</v>
      </c>
      <c r="AO539">
        <v>7676942850</v>
      </c>
      <c r="AP539">
        <v>206116645436</v>
      </c>
      <c r="AQ539">
        <v>165525382493</v>
      </c>
      <c r="AR539">
        <v>49532767312</v>
      </c>
      <c r="AS539">
        <v>2906242399</v>
      </c>
      <c r="AT539">
        <v>86021679435</v>
      </c>
      <c r="AU539">
        <v>86021679435</v>
      </c>
      <c r="AV539">
        <v>87754007845</v>
      </c>
      <c r="AW539">
        <v>4134022945</v>
      </c>
      <c r="AX539">
        <v>4134022945</v>
      </c>
      <c r="AY539">
        <v>105402886343</v>
      </c>
      <c r="AZ539">
        <v>1010008125.5</v>
      </c>
      <c r="BA539">
        <v>0</v>
      </c>
      <c r="BB539">
        <v>0</v>
      </c>
      <c r="BC539">
        <v>206116645436</v>
      </c>
      <c r="BD539">
        <v>206116645436</v>
      </c>
      <c r="BE539">
        <v>0</v>
      </c>
      <c r="BF539">
        <v>0</v>
      </c>
      <c r="BG539">
        <v>0</v>
      </c>
      <c r="BH539">
        <v>8310712612</v>
      </c>
      <c r="BI539">
        <v>27392848273</v>
      </c>
      <c r="BJ539">
        <v>105402886343</v>
      </c>
      <c r="BK539">
        <v>12723052696</v>
      </c>
      <c r="BL539">
        <v>12723052696</v>
      </c>
      <c r="BM539">
        <v>64811623400</v>
      </c>
      <c r="BN539">
        <v>0</v>
      </c>
      <c r="BO539">
        <v>0</v>
      </c>
      <c r="BP539">
        <v>0</v>
      </c>
      <c r="BQ539">
        <v>0</v>
      </c>
      <c r="BR539">
        <v>40381762324</v>
      </c>
      <c r="BS539">
        <v>7676942850</v>
      </c>
    </row>
    <row r="540" spans="1:71">
      <c r="A540" t="s">
        <v>3740</v>
      </c>
      <c r="B540" t="s">
        <v>259</v>
      </c>
      <c r="C540">
        <v>2010</v>
      </c>
      <c r="D540" t="s">
        <v>223</v>
      </c>
      <c r="E540">
        <v>3</v>
      </c>
      <c r="F540" t="s">
        <v>260</v>
      </c>
      <c r="G540" t="s">
        <v>814</v>
      </c>
      <c r="H540">
        <v>39567798343</v>
      </c>
      <c r="I540">
        <v>2387022148</v>
      </c>
      <c r="J540">
        <v>14958477900</v>
      </c>
      <c r="K540">
        <v>14958477900</v>
      </c>
      <c r="L540">
        <v>9276549412</v>
      </c>
      <c r="M540">
        <v>32078033025</v>
      </c>
      <c r="N540">
        <v>18500379141</v>
      </c>
      <c r="O540">
        <v>15222922079</v>
      </c>
      <c r="P540">
        <v>15222922079</v>
      </c>
      <c r="Q540">
        <v>0</v>
      </c>
      <c r="R540">
        <v>17467565172</v>
      </c>
      <c r="S540">
        <v>1788665931</v>
      </c>
      <c r="T540">
        <v>1788665931</v>
      </c>
      <c r="U540">
        <v>2949596560</v>
      </c>
      <c r="V540">
        <v>4867753031</v>
      </c>
      <c r="W540">
        <v>2949596560</v>
      </c>
      <c r="X540">
        <v>1788665931</v>
      </c>
      <c r="Y540">
        <v>2949596560</v>
      </c>
      <c r="Z540">
        <v>4867753031</v>
      </c>
      <c r="AA540">
        <v>721724111</v>
      </c>
      <c r="AB540">
        <v>109496210</v>
      </c>
      <c r="AC540">
        <v>0</v>
      </c>
      <c r="AD540">
        <v>0</v>
      </c>
      <c r="AE540">
        <v>0</v>
      </c>
      <c r="AF540">
        <v>0</v>
      </c>
      <c r="AG540">
        <v>0</v>
      </c>
      <c r="AH540">
        <v>0</v>
      </c>
      <c r="AI540">
        <v>0</v>
      </c>
      <c r="AJ540">
        <v>0</v>
      </c>
      <c r="AK540">
        <v>0</v>
      </c>
      <c r="AL540">
        <v>2284812112</v>
      </c>
      <c r="AM540">
        <v>2284812112</v>
      </c>
      <c r="AN540">
        <v>3512865383</v>
      </c>
      <c r="AO540">
        <v>1290589306</v>
      </c>
      <c r="AP540">
        <v>51386139812</v>
      </c>
      <c r="AQ540">
        <v>23749528273</v>
      </c>
      <c r="AR540">
        <v>3512865383</v>
      </c>
      <c r="AS540">
        <v>1195791628</v>
      </c>
      <c r="AT540">
        <v>20903098943</v>
      </c>
      <c r="AU540">
        <v>20903098943</v>
      </c>
      <c r="AV540">
        <v>20622226248</v>
      </c>
      <c r="AW540">
        <v>1088544352</v>
      </c>
      <c r="AX540">
        <v>1088544352</v>
      </c>
      <c r="AY540">
        <v>33405935301</v>
      </c>
      <c r="AZ540">
        <v>595437635.5</v>
      </c>
      <c r="BA540">
        <v>0</v>
      </c>
      <c r="BB540">
        <v>0</v>
      </c>
      <c r="BC540">
        <v>51386139812</v>
      </c>
      <c r="BD540">
        <v>51386139812</v>
      </c>
      <c r="BE540">
        <v>0</v>
      </c>
      <c r="BF540">
        <v>0</v>
      </c>
      <c r="BG540">
        <v>0</v>
      </c>
      <c r="BH540">
        <v>4639764194</v>
      </c>
      <c r="BI540">
        <v>18582012559</v>
      </c>
      <c r="BJ540">
        <v>33405935301</v>
      </c>
      <c r="BK540">
        <v>1404383785</v>
      </c>
      <c r="BL540">
        <v>1404383785</v>
      </c>
      <c r="BM540">
        <v>5769323762</v>
      </c>
      <c r="BN540">
        <v>0</v>
      </c>
      <c r="BO540">
        <v>0</v>
      </c>
      <c r="BP540">
        <v>0</v>
      </c>
      <c r="BQ540">
        <v>0</v>
      </c>
      <c r="BR540">
        <v>2082690391</v>
      </c>
      <c r="BS540">
        <v>1290589306</v>
      </c>
    </row>
    <row r="541" spans="1:71">
      <c r="A541" t="s">
        <v>836</v>
      </c>
      <c r="B541" t="s">
        <v>39</v>
      </c>
      <c r="C541">
        <v>2010</v>
      </c>
      <c r="D541" t="s">
        <v>218</v>
      </c>
      <c r="E541">
        <v>4</v>
      </c>
      <c r="F541" t="s">
        <v>262</v>
      </c>
      <c r="G541" t="s">
        <v>814</v>
      </c>
      <c r="H541">
        <v>704712936</v>
      </c>
      <c r="I541">
        <v>12208741</v>
      </c>
      <c r="J541">
        <v>1608017853</v>
      </c>
      <c r="K541">
        <v>1608017853</v>
      </c>
      <c r="L541">
        <v>1484759776</v>
      </c>
      <c r="M541">
        <v>5710644458</v>
      </c>
      <c r="N541">
        <v>5328441022</v>
      </c>
      <c r="O541">
        <v>2828471790</v>
      </c>
      <c r="P541">
        <v>2828471790</v>
      </c>
      <c r="Q541">
        <v>0</v>
      </c>
      <c r="R541">
        <v>3088967420</v>
      </c>
      <c r="S541">
        <v>654603173</v>
      </c>
      <c r="T541">
        <v>654603173</v>
      </c>
      <c r="U541">
        <v>503646756</v>
      </c>
      <c r="V541">
        <v>517543962</v>
      </c>
      <c r="W541">
        <v>503646756</v>
      </c>
      <c r="X541">
        <v>654603173</v>
      </c>
      <c r="Y541">
        <v>503646756</v>
      </c>
      <c r="Z541">
        <v>517543962</v>
      </c>
      <c r="AA541">
        <v>244064805</v>
      </c>
      <c r="AB541">
        <v>156055825</v>
      </c>
      <c r="AL541">
        <v>119487064</v>
      </c>
      <c r="AM541">
        <v>119487064</v>
      </c>
      <c r="AN541">
        <v>135102672</v>
      </c>
      <c r="AO541">
        <v>23220366</v>
      </c>
      <c r="AP541">
        <v>5941724706</v>
      </c>
      <c r="AQ541">
        <v>5941724706</v>
      </c>
      <c r="AR541">
        <v>135102672</v>
      </c>
      <c r="AS541">
        <v>118000224</v>
      </c>
      <c r="AT541">
        <v>4045093412</v>
      </c>
      <c r="AU541">
        <v>4045093412</v>
      </c>
      <c r="AV541">
        <v>4186559895</v>
      </c>
      <c r="AW541">
        <v>297362288</v>
      </c>
      <c r="AX541">
        <v>297362288</v>
      </c>
      <c r="AY541">
        <v>2779752971</v>
      </c>
      <c r="BA541">
        <v>0</v>
      </c>
      <c r="BB541">
        <v>0</v>
      </c>
      <c r="BC541">
        <v>5941724706</v>
      </c>
      <c r="BD541">
        <v>5941724706</v>
      </c>
      <c r="BE541">
        <v>0</v>
      </c>
      <c r="BF541">
        <v>0</v>
      </c>
      <c r="BG541">
        <v>0</v>
      </c>
      <c r="BH541">
        <v>14233844</v>
      </c>
      <c r="BJ541">
        <v>2779752971</v>
      </c>
      <c r="BK541">
        <v>2451642350</v>
      </c>
      <c r="BL541">
        <v>2451642350</v>
      </c>
      <c r="BM541">
        <v>2779752971</v>
      </c>
      <c r="BP541">
        <v>0</v>
      </c>
      <c r="BQ541">
        <v>0</v>
      </c>
      <c r="BR541">
        <v>39812690</v>
      </c>
      <c r="BS541">
        <v>23220366</v>
      </c>
    </row>
    <row r="542" spans="1:71">
      <c r="A542" t="s">
        <v>837</v>
      </c>
      <c r="B542" t="s">
        <v>40</v>
      </c>
      <c r="C542">
        <v>2010</v>
      </c>
      <c r="D542" t="s">
        <v>212</v>
      </c>
      <c r="E542">
        <v>4</v>
      </c>
      <c r="F542" t="s">
        <v>264</v>
      </c>
      <c r="G542" t="s">
        <v>814</v>
      </c>
      <c r="H542">
        <v>2294136425</v>
      </c>
      <c r="I542">
        <v>188566739</v>
      </c>
      <c r="J542">
        <v>2895648364</v>
      </c>
      <c r="K542">
        <v>2895648364</v>
      </c>
      <c r="L542">
        <v>2744891716</v>
      </c>
      <c r="M542">
        <v>8466454534</v>
      </c>
      <c r="N542">
        <v>7408650458</v>
      </c>
      <c r="O542">
        <v>8081238114</v>
      </c>
      <c r="P542">
        <v>8081238114</v>
      </c>
      <c r="Q542">
        <v>0</v>
      </c>
      <c r="R542">
        <v>8415503860</v>
      </c>
      <c r="S542">
        <v>1623898525</v>
      </c>
      <c r="T542">
        <v>1623898525</v>
      </c>
      <c r="U542">
        <v>689817941</v>
      </c>
      <c r="V542">
        <v>719396164</v>
      </c>
      <c r="W542">
        <v>689817941</v>
      </c>
      <c r="X542">
        <v>1623898525</v>
      </c>
      <c r="Y542">
        <v>689817941</v>
      </c>
      <c r="Z542">
        <v>719396164</v>
      </c>
      <c r="AA542">
        <v>240496962</v>
      </c>
      <c r="AB542">
        <v>211368292</v>
      </c>
      <c r="AL542">
        <v>337700452</v>
      </c>
      <c r="AM542">
        <v>337700452</v>
      </c>
      <c r="AN542">
        <v>434227430</v>
      </c>
      <c r="AO542">
        <v>316399041</v>
      </c>
      <c r="AP542">
        <v>12790971174</v>
      </c>
      <c r="AQ542">
        <v>12790971174</v>
      </c>
      <c r="AR542">
        <v>434227430</v>
      </c>
      <c r="AS542">
        <v>282861404</v>
      </c>
      <c r="AT542">
        <v>9538054804</v>
      </c>
      <c r="AU542">
        <v>9538054804</v>
      </c>
      <c r="AV542">
        <v>9481093788</v>
      </c>
      <c r="AW542">
        <v>426280819</v>
      </c>
      <c r="AX542">
        <v>426280819</v>
      </c>
      <c r="AY542">
        <v>4465091979</v>
      </c>
      <c r="BA542">
        <v>0</v>
      </c>
      <c r="BB542">
        <v>0</v>
      </c>
      <c r="BC542">
        <v>12790971174</v>
      </c>
      <c r="BD542">
        <v>12790971174</v>
      </c>
      <c r="BE542">
        <v>0</v>
      </c>
      <c r="BF542">
        <v>0</v>
      </c>
      <c r="BG542">
        <v>0</v>
      </c>
      <c r="BH542">
        <v>125104697</v>
      </c>
      <c r="BJ542">
        <v>4465091979</v>
      </c>
      <c r="BK542">
        <v>3744049394</v>
      </c>
      <c r="BL542">
        <v>3744049394</v>
      </c>
      <c r="BM542">
        <v>4465091979</v>
      </c>
      <c r="BP542">
        <v>0</v>
      </c>
      <c r="BQ542">
        <v>0</v>
      </c>
      <c r="BR542">
        <v>27939850</v>
      </c>
      <c r="BS542">
        <v>316399041</v>
      </c>
    </row>
    <row r="543" spans="1:71">
      <c r="A543" t="s">
        <v>838</v>
      </c>
      <c r="B543" t="s">
        <v>41</v>
      </c>
      <c r="C543">
        <v>2010</v>
      </c>
      <c r="D543" t="s">
        <v>215</v>
      </c>
      <c r="E543">
        <v>5</v>
      </c>
      <c r="F543" t="s">
        <v>266</v>
      </c>
      <c r="G543" t="s">
        <v>814</v>
      </c>
      <c r="H543">
        <v>3878954898</v>
      </c>
      <c r="I543">
        <v>1207037899</v>
      </c>
      <c r="J543">
        <v>3934849064</v>
      </c>
      <c r="K543">
        <v>3934849064</v>
      </c>
      <c r="L543">
        <v>3169395530</v>
      </c>
      <c r="M543">
        <v>11708777771</v>
      </c>
      <c r="N543">
        <v>6033605209</v>
      </c>
      <c r="O543">
        <v>5498111291</v>
      </c>
      <c r="P543">
        <v>5498111291</v>
      </c>
      <c r="Q543">
        <v>0</v>
      </c>
      <c r="R543">
        <v>7266561145</v>
      </c>
      <c r="S543">
        <v>1546304081</v>
      </c>
      <c r="T543">
        <v>1546304081</v>
      </c>
      <c r="U543">
        <v>2008781049</v>
      </c>
      <c r="V543">
        <v>3295221483</v>
      </c>
      <c r="W543">
        <v>2008781049</v>
      </c>
      <c r="X543">
        <v>1546304081</v>
      </c>
      <c r="Y543">
        <v>2008781049</v>
      </c>
      <c r="Z543">
        <v>3295221483</v>
      </c>
      <c r="AA543">
        <v>346813861</v>
      </c>
      <c r="AB543">
        <v>224539900</v>
      </c>
      <c r="AL543">
        <v>573842408</v>
      </c>
      <c r="AM543">
        <v>573842408</v>
      </c>
      <c r="AN543">
        <v>2225583364</v>
      </c>
      <c r="AO543">
        <v>284566368</v>
      </c>
      <c r="AP543">
        <v>14184929067</v>
      </c>
      <c r="AQ543">
        <v>14184929067</v>
      </c>
      <c r="AR543">
        <v>2225583364</v>
      </c>
      <c r="AS543">
        <v>379737202</v>
      </c>
      <c r="AT543">
        <v>7497617895</v>
      </c>
      <c r="AU543">
        <v>7497617895</v>
      </c>
      <c r="AV543">
        <v>7517843257</v>
      </c>
      <c r="AW543">
        <v>840937808</v>
      </c>
      <c r="AX543">
        <v>840937808</v>
      </c>
      <c r="AY543">
        <v>7130246316</v>
      </c>
      <c r="BA543">
        <v>0</v>
      </c>
      <c r="BB543">
        <v>0</v>
      </c>
      <c r="BC543">
        <v>14184929067</v>
      </c>
      <c r="BD543">
        <v>14184929067</v>
      </c>
      <c r="BE543">
        <v>0</v>
      </c>
      <c r="BF543">
        <v>0</v>
      </c>
      <c r="BG543">
        <v>0</v>
      </c>
      <c r="BH543">
        <v>964048806</v>
      </c>
      <c r="BJ543">
        <v>7130246316</v>
      </c>
      <c r="BK543">
        <v>3528938144</v>
      </c>
      <c r="BL543">
        <v>3528938144</v>
      </c>
      <c r="BM543">
        <v>7130246316</v>
      </c>
      <c r="BP543">
        <v>0</v>
      </c>
      <c r="BQ543">
        <v>0</v>
      </c>
      <c r="BR543">
        <v>1504291077</v>
      </c>
      <c r="BS543">
        <v>284566368</v>
      </c>
    </row>
    <row r="544" spans="1:71">
      <c r="A544" t="s">
        <v>839</v>
      </c>
      <c r="B544" t="s">
        <v>42</v>
      </c>
      <c r="C544">
        <v>2010</v>
      </c>
      <c r="D544" t="s">
        <v>218</v>
      </c>
      <c r="E544">
        <v>3</v>
      </c>
      <c r="F544" t="s">
        <v>268</v>
      </c>
      <c r="G544" t="s">
        <v>814</v>
      </c>
      <c r="H544">
        <v>1498074072</v>
      </c>
      <c r="I544">
        <v>-375288555</v>
      </c>
      <c r="J544">
        <v>1535714808</v>
      </c>
      <c r="K544">
        <v>1535714808</v>
      </c>
      <c r="L544">
        <v>1196014244</v>
      </c>
      <c r="M544">
        <v>8699454949</v>
      </c>
      <c r="N544">
        <v>7509355084</v>
      </c>
      <c r="O544">
        <v>4829361777</v>
      </c>
      <c r="P544">
        <v>4829361777</v>
      </c>
      <c r="Q544">
        <v>0</v>
      </c>
      <c r="R544">
        <v>5109588443</v>
      </c>
      <c r="S544">
        <v>1422196652</v>
      </c>
      <c r="T544">
        <v>1422196652</v>
      </c>
      <c r="U544">
        <v>301397778</v>
      </c>
      <c r="V544">
        <v>408631445</v>
      </c>
      <c r="W544">
        <v>301397778</v>
      </c>
      <c r="X544">
        <v>1422196652</v>
      </c>
      <c r="Y544">
        <v>301397778</v>
      </c>
      <c r="Z544">
        <v>408631445</v>
      </c>
      <c r="AA544">
        <v>453456445</v>
      </c>
      <c r="AB544">
        <v>127463200</v>
      </c>
      <c r="AL544">
        <v>680843631</v>
      </c>
      <c r="AM544">
        <v>680843631</v>
      </c>
      <c r="AN544">
        <v>356561591</v>
      </c>
      <c r="AO544">
        <v>163844184</v>
      </c>
      <c r="AP544">
        <v>7661980834</v>
      </c>
      <c r="AQ544">
        <v>7661980834</v>
      </c>
      <c r="AR544">
        <v>356561591</v>
      </c>
      <c r="AS544">
        <v>284875751</v>
      </c>
      <c r="AT544">
        <v>4917126687</v>
      </c>
      <c r="AU544">
        <v>4917126687</v>
      </c>
      <c r="AV544">
        <v>5033648311</v>
      </c>
      <c r="AW544">
        <v>325355645</v>
      </c>
      <c r="AX544">
        <v>325355645</v>
      </c>
      <c r="AY544">
        <v>2520516853</v>
      </c>
      <c r="BA544">
        <v>0</v>
      </c>
      <c r="BB544">
        <v>0</v>
      </c>
      <c r="BC544">
        <v>7661980834</v>
      </c>
      <c r="BD544">
        <v>7661980834</v>
      </c>
      <c r="BE544">
        <v>0</v>
      </c>
      <c r="BF544">
        <v>0</v>
      </c>
      <c r="BG544">
        <v>0</v>
      </c>
      <c r="BH544">
        <v>317252625</v>
      </c>
      <c r="BJ544">
        <v>2520516853</v>
      </c>
      <c r="BK544">
        <v>1902262637</v>
      </c>
      <c r="BL544">
        <v>1902262637</v>
      </c>
      <c r="BM544">
        <v>2520516853</v>
      </c>
      <c r="BP544">
        <v>0</v>
      </c>
      <c r="BQ544">
        <v>0</v>
      </c>
      <c r="BR544">
        <v>98667000</v>
      </c>
      <c r="BS544">
        <v>163844184</v>
      </c>
    </row>
    <row r="545" spans="1:71">
      <c r="A545" t="s">
        <v>2020</v>
      </c>
      <c r="B545" t="s">
        <v>269</v>
      </c>
      <c r="C545">
        <v>2010</v>
      </c>
      <c r="D545" t="s">
        <v>215</v>
      </c>
      <c r="E545">
        <v>6</v>
      </c>
      <c r="F545" t="s">
        <v>270</v>
      </c>
      <c r="G545" t="s">
        <v>814</v>
      </c>
      <c r="H545">
        <v>15627283205</v>
      </c>
      <c r="I545">
        <v>7110417250</v>
      </c>
      <c r="J545">
        <v>14809932616</v>
      </c>
      <c r="K545">
        <v>14809932616</v>
      </c>
      <c r="L545">
        <v>12915602079</v>
      </c>
      <c r="M545">
        <v>49153156681</v>
      </c>
      <c r="N545">
        <v>22060000582</v>
      </c>
      <c r="O545">
        <v>21299662596</v>
      </c>
      <c r="P545">
        <v>21299662596</v>
      </c>
      <c r="Q545">
        <v>0</v>
      </c>
      <c r="R545">
        <v>27759336164</v>
      </c>
      <c r="S545">
        <v>2623613624</v>
      </c>
      <c r="T545">
        <v>2623613624</v>
      </c>
      <c r="U545">
        <v>7450151041</v>
      </c>
      <c r="V545">
        <v>13217507875</v>
      </c>
      <c r="W545">
        <v>7450151041</v>
      </c>
      <c r="X545">
        <v>2623613624</v>
      </c>
      <c r="Y545">
        <v>7450151041</v>
      </c>
      <c r="Z545">
        <v>13217507875</v>
      </c>
      <c r="AA545">
        <v>2420348597</v>
      </c>
      <c r="AB545">
        <v>400935458</v>
      </c>
      <c r="AL545">
        <v>1291076577</v>
      </c>
      <c r="AM545">
        <v>1291076577</v>
      </c>
      <c r="AN545">
        <v>9174518844</v>
      </c>
      <c r="AO545">
        <v>1805382599</v>
      </c>
      <c r="AP545">
        <v>41879971254</v>
      </c>
      <c r="AQ545">
        <v>41879971254</v>
      </c>
      <c r="AR545">
        <v>9174518844</v>
      </c>
      <c r="AS545">
        <v>1255058116</v>
      </c>
      <c r="AT545">
        <v>20734320614</v>
      </c>
      <c r="AU545">
        <v>20734320614</v>
      </c>
      <c r="AV545">
        <v>20652733374</v>
      </c>
      <c r="AW545">
        <v>2088653023</v>
      </c>
      <c r="AX545">
        <v>2088653023</v>
      </c>
      <c r="AY545">
        <v>15396715279</v>
      </c>
      <c r="BA545">
        <v>0</v>
      </c>
      <c r="BB545">
        <v>0</v>
      </c>
      <c r="BC545">
        <v>41879971254</v>
      </c>
      <c r="BD545">
        <v>41879971254</v>
      </c>
      <c r="BE545">
        <v>0</v>
      </c>
      <c r="BF545">
        <v>0</v>
      </c>
      <c r="BG545">
        <v>0</v>
      </c>
      <c r="BH545">
        <v>2222297644</v>
      </c>
      <c r="BJ545">
        <v>15396715279</v>
      </c>
      <c r="BK545">
        <v>3870368529</v>
      </c>
      <c r="BL545">
        <v>3870368529</v>
      </c>
      <c r="BM545">
        <v>15396715279</v>
      </c>
      <c r="BP545">
        <v>0</v>
      </c>
      <c r="BQ545">
        <v>0</v>
      </c>
      <c r="BR545">
        <v>7103274630</v>
      </c>
      <c r="BS545">
        <v>1805382599</v>
      </c>
    </row>
    <row r="546" spans="1:71">
      <c r="A546" t="s">
        <v>840</v>
      </c>
      <c r="B546" t="s">
        <v>44</v>
      </c>
      <c r="C546">
        <v>2010</v>
      </c>
      <c r="D546" t="s">
        <v>215</v>
      </c>
      <c r="E546">
        <v>3</v>
      </c>
      <c r="F546" t="s">
        <v>272</v>
      </c>
      <c r="G546" t="s">
        <v>814</v>
      </c>
      <c r="H546">
        <v>1606779617</v>
      </c>
      <c r="I546">
        <v>92840508</v>
      </c>
      <c r="J546">
        <v>2047460448</v>
      </c>
      <c r="K546">
        <v>2047460448</v>
      </c>
      <c r="L546">
        <v>1917352165</v>
      </c>
      <c r="M546">
        <v>14138953320</v>
      </c>
      <c r="N546">
        <v>6052320388</v>
      </c>
      <c r="O546">
        <v>5294312604</v>
      </c>
      <c r="P546">
        <v>5294312604</v>
      </c>
      <c r="Q546">
        <v>0</v>
      </c>
      <c r="R546">
        <v>5780501232</v>
      </c>
      <c r="S546">
        <v>1405211384</v>
      </c>
      <c r="T546">
        <v>1405211384</v>
      </c>
      <c r="U546">
        <v>785874602</v>
      </c>
      <c r="V546">
        <v>1322320421</v>
      </c>
      <c r="W546">
        <v>785874602</v>
      </c>
      <c r="X546">
        <v>1405211384</v>
      </c>
      <c r="Y546">
        <v>785874602</v>
      </c>
      <c r="Z546">
        <v>1322320421</v>
      </c>
      <c r="AA546">
        <v>371700791</v>
      </c>
      <c r="AB546">
        <v>105532350</v>
      </c>
      <c r="AL546">
        <v>572688279</v>
      </c>
      <c r="AM546">
        <v>572688279</v>
      </c>
      <c r="AN546">
        <v>897773038</v>
      </c>
      <c r="AO546">
        <v>233371454</v>
      </c>
      <c r="AP546">
        <v>8486173644</v>
      </c>
      <c r="AQ546">
        <v>8486173644</v>
      </c>
      <c r="AR546">
        <v>897773038</v>
      </c>
      <c r="AS546">
        <v>257285518</v>
      </c>
      <c r="AT546">
        <v>5102675386</v>
      </c>
      <c r="AU546">
        <v>5102675386</v>
      </c>
      <c r="AV546">
        <v>4975219318</v>
      </c>
      <c r="AW546">
        <v>280376064</v>
      </c>
      <c r="AX546">
        <v>280376064</v>
      </c>
      <c r="AY546">
        <v>2725810769</v>
      </c>
      <c r="BA546">
        <v>0</v>
      </c>
      <c r="BB546">
        <v>0</v>
      </c>
      <c r="BC546">
        <v>8486173644</v>
      </c>
      <c r="BD546">
        <v>8486173644</v>
      </c>
      <c r="BE546">
        <v>0</v>
      </c>
      <c r="BF546">
        <v>0</v>
      </c>
      <c r="BG546">
        <v>0</v>
      </c>
      <c r="BH546">
        <v>277811314</v>
      </c>
      <c r="BJ546">
        <v>2725810769</v>
      </c>
      <c r="BK546">
        <v>1621061294</v>
      </c>
      <c r="BL546">
        <v>1621061294</v>
      </c>
      <c r="BM546">
        <v>2725810769</v>
      </c>
      <c r="BP546">
        <v>0</v>
      </c>
      <c r="BQ546">
        <v>0</v>
      </c>
      <c r="BR546">
        <v>646451211</v>
      </c>
      <c r="BS546">
        <v>233371454</v>
      </c>
    </row>
    <row r="547" spans="1:71">
      <c r="A547" t="s">
        <v>841</v>
      </c>
      <c r="B547" t="s">
        <v>45</v>
      </c>
      <c r="C547">
        <v>2010</v>
      </c>
      <c r="D547" t="s">
        <v>231</v>
      </c>
      <c r="E547">
        <v>3</v>
      </c>
      <c r="F547" t="s">
        <v>274</v>
      </c>
      <c r="G547" t="s">
        <v>814</v>
      </c>
      <c r="H547">
        <v>1775756593</v>
      </c>
      <c r="I547">
        <v>302766969</v>
      </c>
      <c r="J547">
        <v>2104417949</v>
      </c>
      <c r="K547">
        <v>2104417949</v>
      </c>
      <c r="L547">
        <v>2003523848</v>
      </c>
      <c r="M547">
        <v>5407693284</v>
      </c>
      <c r="N547">
        <v>3844884022</v>
      </c>
      <c r="O547">
        <v>4628314951</v>
      </c>
      <c r="P547">
        <v>4628314951</v>
      </c>
      <c r="Q547">
        <v>0</v>
      </c>
      <c r="R547">
        <v>5493769844</v>
      </c>
      <c r="S547">
        <v>1401156677</v>
      </c>
      <c r="T547">
        <v>1401156677</v>
      </c>
      <c r="U547">
        <v>511824094</v>
      </c>
      <c r="V547">
        <v>735564124</v>
      </c>
      <c r="W547">
        <v>511824094</v>
      </c>
      <c r="X547">
        <v>1401156677</v>
      </c>
      <c r="Y547">
        <v>511824094</v>
      </c>
      <c r="Z547">
        <v>735564124</v>
      </c>
      <c r="AA547">
        <v>202905793</v>
      </c>
      <c r="AB547">
        <v>114004000</v>
      </c>
      <c r="AL547">
        <v>147536413</v>
      </c>
      <c r="AM547">
        <v>147536413</v>
      </c>
      <c r="AN547">
        <v>421078527</v>
      </c>
      <c r="AO547">
        <v>175538933</v>
      </c>
      <c r="AP547">
        <v>7774128714</v>
      </c>
      <c r="AQ547">
        <v>7774128714</v>
      </c>
      <c r="AR547">
        <v>421078527</v>
      </c>
      <c r="AS547">
        <v>173005176</v>
      </c>
      <c r="AT547">
        <v>5039493872</v>
      </c>
      <c r="AU547">
        <v>5039493872</v>
      </c>
      <c r="AV547">
        <v>5092885901</v>
      </c>
      <c r="AW547">
        <v>215597606</v>
      </c>
      <c r="AX547">
        <v>215597606</v>
      </c>
      <c r="AY547">
        <v>2393147744</v>
      </c>
      <c r="BA547">
        <v>0</v>
      </c>
      <c r="BB547">
        <v>0</v>
      </c>
      <c r="BC547">
        <v>7774128714</v>
      </c>
      <c r="BD547">
        <v>7774128714</v>
      </c>
      <c r="BE547">
        <v>0</v>
      </c>
      <c r="BF547">
        <v>0</v>
      </c>
      <c r="BG547">
        <v>0</v>
      </c>
      <c r="BH547">
        <v>363687345</v>
      </c>
      <c r="BJ547">
        <v>2393147744</v>
      </c>
      <c r="BK547">
        <v>1686166203</v>
      </c>
      <c r="BL547">
        <v>1686166203</v>
      </c>
      <c r="BM547">
        <v>2393147744</v>
      </c>
      <c r="BP547">
        <v>0</v>
      </c>
      <c r="BQ547">
        <v>0</v>
      </c>
      <c r="BR547">
        <v>207637189</v>
      </c>
      <c r="BS547">
        <v>175538933</v>
      </c>
    </row>
    <row r="548" spans="1:71">
      <c r="A548" t="s">
        <v>842</v>
      </c>
      <c r="B548" t="s">
        <v>46</v>
      </c>
      <c r="C548">
        <v>2010</v>
      </c>
      <c r="D548" t="s">
        <v>215</v>
      </c>
      <c r="E548">
        <v>4</v>
      </c>
      <c r="F548" t="s">
        <v>276</v>
      </c>
      <c r="G548" t="s">
        <v>814</v>
      </c>
      <c r="H548">
        <v>2882775599</v>
      </c>
      <c r="I548">
        <v>1083568897</v>
      </c>
      <c r="J548">
        <v>3224546209</v>
      </c>
      <c r="K548">
        <v>3224546209</v>
      </c>
      <c r="L548">
        <v>3136917115</v>
      </c>
      <c r="M548">
        <v>9320397033</v>
      </c>
      <c r="N548">
        <v>6467771367</v>
      </c>
      <c r="O548">
        <v>4601557009</v>
      </c>
      <c r="P548">
        <v>4601557009</v>
      </c>
      <c r="Q548">
        <v>0</v>
      </c>
      <c r="R548">
        <v>5659602961</v>
      </c>
      <c r="S548">
        <v>1001382512</v>
      </c>
      <c r="T548">
        <v>1001382512</v>
      </c>
      <c r="U548">
        <v>867374498</v>
      </c>
      <c r="V548">
        <v>2412052921</v>
      </c>
      <c r="W548">
        <v>867374498</v>
      </c>
      <c r="X548">
        <v>1001382512</v>
      </c>
      <c r="Y548">
        <v>867374498</v>
      </c>
      <c r="Z548">
        <v>2412052921</v>
      </c>
      <c r="AA548">
        <v>931010101</v>
      </c>
      <c r="AB548">
        <v>172464150</v>
      </c>
      <c r="AL548">
        <v>391846675</v>
      </c>
      <c r="AM548">
        <v>391846675</v>
      </c>
      <c r="AN548">
        <v>1765370834</v>
      </c>
      <c r="AO548">
        <v>127359597</v>
      </c>
      <c r="AP548">
        <v>10557133238</v>
      </c>
      <c r="AQ548">
        <v>10557133238</v>
      </c>
      <c r="AR548">
        <v>1765370834</v>
      </c>
      <c r="AS548">
        <v>242350385</v>
      </c>
      <c r="AT548">
        <v>5626471162</v>
      </c>
      <c r="AU548">
        <v>5626471162</v>
      </c>
      <c r="AV548">
        <v>5572425070</v>
      </c>
      <c r="AW548">
        <v>585001145</v>
      </c>
      <c r="AX548">
        <v>585001145</v>
      </c>
      <c r="AY548">
        <v>5031293170</v>
      </c>
      <c r="BA548">
        <v>0</v>
      </c>
      <c r="BB548">
        <v>0</v>
      </c>
      <c r="BC548">
        <v>10557133238</v>
      </c>
      <c r="BD548">
        <v>10557133238</v>
      </c>
      <c r="BE548">
        <v>0</v>
      </c>
      <c r="BF548">
        <v>0</v>
      </c>
      <c r="BG548">
        <v>0</v>
      </c>
      <c r="BH548">
        <v>367561009</v>
      </c>
      <c r="BJ548">
        <v>5031293170</v>
      </c>
      <c r="BK548">
        <v>2950275298</v>
      </c>
      <c r="BL548">
        <v>2950275298</v>
      </c>
      <c r="BM548">
        <v>5031293170</v>
      </c>
      <c r="BP548">
        <v>0</v>
      </c>
      <c r="BQ548">
        <v>0</v>
      </c>
      <c r="BR548">
        <v>1627484394</v>
      </c>
      <c r="BS548">
        <v>127359597</v>
      </c>
    </row>
    <row r="549" spans="1:71">
      <c r="A549" t="s">
        <v>843</v>
      </c>
      <c r="B549" t="s">
        <v>47</v>
      </c>
      <c r="C549">
        <v>2010</v>
      </c>
      <c r="D549" t="s">
        <v>218</v>
      </c>
      <c r="E549">
        <v>5</v>
      </c>
      <c r="F549" t="s">
        <v>278</v>
      </c>
      <c r="G549" t="s">
        <v>814</v>
      </c>
      <c r="H549">
        <v>1977470412</v>
      </c>
      <c r="I549">
        <v>418187648</v>
      </c>
      <c r="J549">
        <v>3310128844</v>
      </c>
      <c r="K549">
        <v>3310128844</v>
      </c>
      <c r="L549">
        <v>3211220055</v>
      </c>
      <c r="M549">
        <v>9493779336</v>
      </c>
      <c r="N549">
        <v>8965651181</v>
      </c>
      <c r="O549">
        <v>5582466022</v>
      </c>
      <c r="P549">
        <v>5582466022</v>
      </c>
      <c r="Q549">
        <v>0</v>
      </c>
      <c r="R549">
        <v>6080468684</v>
      </c>
      <c r="S549">
        <v>1137126664</v>
      </c>
      <c r="T549">
        <v>1137126664</v>
      </c>
      <c r="U549">
        <v>743117846</v>
      </c>
      <c r="V549">
        <v>767675979</v>
      </c>
      <c r="W549">
        <v>743117846</v>
      </c>
      <c r="X549">
        <v>1137126664</v>
      </c>
      <c r="Y549">
        <v>743117846</v>
      </c>
      <c r="Z549">
        <v>767675979</v>
      </c>
      <c r="AA549">
        <v>493627601</v>
      </c>
      <c r="AB549">
        <v>343134370</v>
      </c>
      <c r="AL549">
        <v>268954629</v>
      </c>
      <c r="AM549">
        <v>268954629</v>
      </c>
      <c r="AN549">
        <v>1322038179</v>
      </c>
      <c r="AO549">
        <v>1092062111</v>
      </c>
      <c r="AP549">
        <v>10733562621</v>
      </c>
      <c r="AQ549">
        <v>10733562621</v>
      </c>
      <c r="AR549">
        <v>1322038179</v>
      </c>
      <c r="AS549">
        <v>219584340</v>
      </c>
      <c r="AT549">
        <v>7191235910</v>
      </c>
      <c r="AU549">
        <v>7191235910</v>
      </c>
      <c r="AV549">
        <v>7103992804</v>
      </c>
      <c r="AW549">
        <v>584075327</v>
      </c>
      <c r="AX549">
        <v>584075327</v>
      </c>
      <c r="AY549">
        <v>4601219950</v>
      </c>
      <c r="BA549">
        <v>0</v>
      </c>
      <c r="BB549">
        <v>0</v>
      </c>
      <c r="BC549">
        <v>10733562621</v>
      </c>
      <c r="BD549">
        <v>10733562621</v>
      </c>
      <c r="BE549">
        <v>0</v>
      </c>
      <c r="BF549">
        <v>0</v>
      </c>
      <c r="BG549">
        <v>0</v>
      </c>
      <c r="BH549">
        <v>761502554</v>
      </c>
      <c r="BJ549">
        <v>4601219950</v>
      </c>
      <c r="BK549">
        <v>3534026913</v>
      </c>
      <c r="BL549">
        <v>3534026913</v>
      </c>
      <c r="BM549">
        <v>4601219950</v>
      </c>
      <c r="BP549">
        <v>0</v>
      </c>
      <c r="BQ549">
        <v>0</v>
      </c>
      <c r="BR549">
        <v>30851620</v>
      </c>
      <c r="BS549">
        <v>1092062111</v>
      </c>
    </row>
    <row r="550" spans="1:71">
      <c r="A550" t="s">
        <v>844</v>
      </c>
      <c r="B550" t="s">
        <v>48</v>
      </c>
      <c r="C550">
        <v>2010</v>
      </c>
      <c r="D550" t="s">
        <v>231</v>
      </c>
      <c r="E550">
        <v>6</v>
      </c>
      <c r="F550" t="s">
        <v>280</v>
      </c>
      <c r="G550" t="s">
        <v>814</v>
      </c>
      <c r="H550">
        <v>5173809629</v>
      </c>
      <c r="I550">
        <v>577650548</v>
      </c>
      <c r="J550">
        <v>2923815055</v>
      </c>
      <c r="K550">
        <v>2923815055</v>
      </c>
      <c r="L550">
        <v>2727307504</v>
      </c>
      <c r="M550">
        <v>13081009925</v>
      </c>
      <c r="N550">
        <v>9051663608</v>
      </c>
      <c r="O550">
        <v>8308316392</v>
      </c>
      <c r="P550">
        <v>8308316392</v>
      </c>
      <c r="Q550">
        <v>0</v>
      </c>
      <c r="R550">
        <v>9645561293</v>
      </c>
      <c r="S550">
        <v>2029938213</v>
      </c>
      <c r="T550">
        <v>2029938213</v>
      </c>
      <c r="U550">
        <v>1654018570</v>
      </c>
      <c r="V550">
        <v>2515229563</v>
      </c>
      <c r="W550">
        <v>1654018570</v>
      </c>
      <c r="X550">
        <v>2029938213</v>
      </c>
      <c r="Y550">
        <v>1654018570</v>
      </c>
      <c r="Z550">
        <v>2515229563</v>
      </c>
      <c r="AA550">
        <v>352041148</v>
      </c>
      <c r="AB550">
        <v>361699605</v>
      </c>
      <c r="AL550">
        <v>589349255</v>
      </c>
      <c r="AM550">
        <v>589349255</v>
      </c>
      <c r="AN550">
        <v>1409361093</v>
      </c>
      <c r="AO550">
        <v>339910918</v>
      </c>
      <c r="AP550">
        <v>17491855047</v>
      </c>
      <c r="AQ550">
        <v>17491855047</v>
      </c>
      <c r="AR550">
        <v>1409361093</v>
      </c>
      <c r="AS550">
        <v>341093779</v>
      </c>
      <c r="AT550">
        <v>11394826076</v>
      </c>
      <c r="AU550">
        <v>11394826076</v>
      </c>
      <c r="AV550">
        <v>11412846448</v>
      </c>
      <c r="AW550">
        <v>642945496</v>
      </c>
      <c r="AX550">
        <v>642945496</v>
      </c>
      <c r="AY550">
        <v>7970773671</v>
      </c>
      <c r="BA550">
        <v>0</v>
      </c>
      <c r="BB550">
        <v>0</v>
      </c>
      <c r="BC550">
        <v>17491855047</v>
      </c>
      <c r="BD550">
        <v>17491855047</v>
      </c>
      <c r="BE550">
        <v>0</v>
      </c>
      <c r="BF550">
        <v>0</v>
      </c>
      <c r="BG550">
        <v>0</v>
      </c>
      <c r="BH550">
        <v>272410744</v>
      </c>
      <c r="BJ550">
        <v>7970773671</v>
      </c>
      <c r="BK550">
        <v>5954232517</v>
      </c>
      <c r="BL550">
        <v>5954232517</v>
      </c>
      <c r="BM550">
        <v>7970773671</v>
      </c>
      <c r="BP550">
        <v>0</v>
      </c>
      <c r="BQ550">
        <v>0</v>
      </c>
      <c r="BR550">
        <v>903300605</v>
      </c>
      <c r="BS550">
        <v>339910918</v>
      </c>
    </row>
    <row r="551" spans="1:71">
      <c r="A551" t="s">
        <v>845</v>
      </c>
      <c r="B551" t="s">
        <v>49</v>
      </c>
      <c r="C551">
        <v>2010</v>
      </c>
      <c r="D551" t="s">
        <v>228</v>
      </c>
      <c r="E551">
        <v>7</v>
      </c>
      <c r="F551" t="s">
        <v>282</v>
      </c>
      <c r="G551" t="s">
        <v>814</v>
      </c>
      <c r="H551">
        <v>42401123582</v>
      </c>
      <c r="I551">
        <v>4476828840</v>
      </c>
      <c r="J551">
        <v>13657770782</v>
      </c>
      <c r="K551">
        <v>13657770782</v>
      </c>
      <c r="L551">
        <v>8760147146</v>
      </c>
      <c r="M551">
        <v>40121330340</v>
      </c>
      <c r="N551">
        <v>23079531250</v>
      </c>
      <c r="O551">
        <v>16098704865</v>
      </c>
      <c r="P551">
        <v>16098704865</v>
      </c>
      <c r="Q551">
        <v>0</v>
      </c>
      <c r="R551">
        <v>18657328687</v>
      </c>
      <c r="S551">
        <v>3021945487</v>
      </c>
      <c r="T551">
        <v>3021945487</v>
      </c>
      <c r="U551">
        <v>3226111235</v>
      </c>
      <c r="V551">
        <v>4305362669</v>
      </c>
      <c r="W551">
        <v>3226111235</v>
      </c>
      <c r="X551">
        <v>3021945487</v>
      </c>
      <c r="Y551">
        <v>3226111235</v>
      </c>
      <c r="Z551">
        <v>4305362669</v>
      </c>
      <c r="AA551">
        <v>591586833</v>
      </c>
      <c r="AB551">
        <v>463218087</v>
      </c>
      <c r="AC551">
        <v>0</v>
      </c>
      <c r="AD551">
        <v>0</v>
      </c>
      <c r="AE551">
        <v>0</v>
      </c>
      <c r="AF551">
        <v>0</v>
      </c>
      <c r="AG551">
        <v>0</v>
      </c>
      <c r="AH551">
        <v>0</v>
      </c>
      <c r="AI551">
        <v>0</v>
      </c>
      <c r="AJ551">
        <v>0</v>
      </c>
      <c r="AK551">
        <v>0</v>
      </c>
      <c r="AL551">
        <v>2221730564</v>
      </c>
      <c r="AM551">
        <v>2221730564</v>
      </c>
      <c r="AN551">
        <v>2155887790</v>
      </c>
      <c r="AO551">
        <v>892191733</v>
      </c>
      <c r="AP551">
        <v>50382656596</v>
      </c>
      <c r="AQ551">
        <v>28902613247</v>
      </c>
      <c r="AR551">
        <v>2155887790</v>
      </c>
      <c r="AS551">
        <v>1161353443</v>
      </c>
      <c r="AT551">
        <v>25144631820</v>
      </c>
      <c r="AU551">
        <v>25144631820</v>
      </c>
      <c r="AV551">
        <v>26619730450</v>
      </c>
      <c r="AW551">
        <v>1620063934</v>
      </c>
      <c r="AX551">
        <v>1620063934</v>
      </c>
      <c r="AY551">
        <v>31809764649</v>
      </c>
      <c r="AZ551">
        <v>424768921.5</v>
      </c>
      <c r="BA551">
        <v>0</v>
      </c>
      <c r="BB551">
        <v>0</v>
      </c>
      <c r="BC551">
        <v>50382656596</v>
      </c>
      <c r="BD551">
        <v>50382656596</v>
      </c>
      <c r="BE551">
        <v>0</v>
      </c>
      <c r="BF551">
        <v>0</v>
      </c>
      <c r="BG551">
        <v>0</v>
      </c>
      <c r="BH551">
        <v>2231769818</v>
      </c>
      <c r="BI551">
        <v>14711375065</v>
      </c>
      <c r="BJ551">
        <v>31809764649</v>
      </c>
      <c r="BK551">
        <v>7087152766</v>
      </c>
      <c r="BL551">
        <v>7087152766</v>
      </c>
      <c r="BM551">
        <v>10329721300</v>
      </c>
      <c r="BN551">
        <v>0</v>
      </c>
      <c r="BO551">
        <v>0</v>
      </c>
      <c r="BP551">
        <v>0</v>
      </c>
      <c r="BQ551">
        <v>0</v>
      </c>
      <c r="BR551">
        <v>1214383500</v>
      </c>
      <c r="BS551">
        <v>892191733</v>
      </c>
    </row>
    <row r="552" spans="1:71">
      <c r="A552" t="s">
        <v>846</v>
      </c>
      <c r="B552" t="s">
        <v>50</v>
      </c>
      <c r="C552">
        <v>2010</v>
      </c>
      <c r="D552" t="s">
        <v>215</v>
      </c>
      <c r="E552">
        <v>2</v>
      </c>
      <c r="F552" t="s">
        <v>284</v>
      </c>
      <c r="G552" t="s">
        <v>814</v>
      </c>
      <c r="H552">
        <v>1919784002</v>
      </c>
      <c r="I552">
        <v>636606251</v>
      </c>
      <c r="J552">
        <v>2126231682</v>
      </c>
      <c r="K552">
        <v>2126231682</v>
      </c>
      <c r="L552">
        <v>1994098318</v>
      </c>
      <c r="M552">
        <v>8180142315</v>
      </c>
      <c r="N552">
        <v>4433963402</v>
      </c>
      <c r="O552">
        <v>3529510028</v>
      </c>
      <c r="P552">
        <v>3529510028</v>
      </c>
      <c r="Q552">
        <v>0</v>
      </c>
      <c r="R552">
        <v>4600010866</v>
      </c>
      <c r="S552">
        <v>819329279</v>
      </c>
      <c r="T552">
        <v>819329279</v>
      </c>
      <c r="U552">
        <v>1100503942</v>
      </c>
      <c r="V552">
        <v>1636813375</v>
      </c>
      <c r="W552">
        <v>1100503942</v>
      </c>
      <c r="X552">
        <v>819329279</v>
      </c>
      <c r="Y552">
        <v>1100503942</v>
      </c>
      <c r="Z552">
        <v>1636813375</v>
      </c>
      <c r="AA552">
        <v>330086419</v>
      </c>
      <c r="AB552">
        <v>140764235</v>
      </c>
      <c r="AL552">
        <v>249787953</v>
      </c>
      <c r="AM552">
        <v>249787953</v>
      </c>
      <c r="AN552">
        <v>792275774</v>
      </c>
      <c r="AO552">
        <v>163676199</v>
      </c>
      <c r="AP552">
        <v>7119817109</v>
      </c>
      <c r="AQ552">
        <v>7119817109</v>
      </c>
      <c r="AR552">
        <v>792275774</v>
      </c>
      <c r="AS552">
        <v>255630171</v>
      </c>
      <c r="AT552">
        <v>3595241768</v>
      </c>
      <c r="AU552">
        <v>3595241768</v>
      </c>
      <c r="AV552">
        <v>3651308514</v>
      </c>
      <c r="AW552">
        <v>436991351</v>
      </c>
      <c r="AX552">
        <v>436991351</v>
      </c>
      <c r="AY552">
        <v>2607174199</v>
      </c>
      <c r="BA552">
        <v>0</v>
      </c>
      <c r="BB552">
        <v>0</v>
      </c>
      <c r="BC552">
        <v>7119817109</v>
      </c>
      <c r="BD552">
        <v>7119817109</v>
      </c>
      <c r="BE552">
        <v>0</v>
      </c>
      <c r="BF552">
        <v>0</v>
      </c>
      <c r="BG552">
        <v>0</v>
      </c>
      <c r="BH552">
        <v>318483078</v>
      </c>
      <c r="BJ552">
        <v>2607174199</v>
      </c>
      <c r="BK552">
        <v>1399294225</v>
      </c>
      <c r="BL552">
        <v>1399294225</v>
      </c>
      <c r="BM552">
        <v>2607174199</v>
      </c>
      <c r="BP552">
        <v>0</v>
      </c>
      <c r="BQ552">
        <v>0</v>
      </c>
      <c r="BR552">
        <v>589513861</v>
      </c>
      <c r="BS552">
        <v>163676199</v>
      </c>
    </row>
    <row r="553" spans="1:71">
      <c r="A553" t="s">
        <v>847</v>
      </c>
      <c r="B553" t="s">
        <v>51</v>
      </c>
      <c r="C553">
        <v>2010</v>
      </c>
      <c r="D553" t="s">
        <v>212</v>
      </c>
      <c r="E553">
        <v>2</v>
      </c>
      <c r="F553" t="s">
        <v>286</v>
      </c>
      <c r="G553" t="s">
        <v>814</v>
      </c>
      <c r="H553">
        <v>726486691</v>
      </c>
      <c r="I553">
        <v>-120665005</v>
      </c>
      <c r="J553">
        <v>621121962</v>
      </c>
      <c r="K553">
        <v>621121962</v>
      </c>
      <c r="L553">
        <v>567020670</v>
      </c>
      <c r="M553">
        <v>3120921993</v>
      </c>
      <c r="N553">
        <v>2765907004</v>
      </c>
      <c r="O553">
        <v>2999976215</v>
      </c>
      <c r="P553">
        <v>2999976215</v>
      </c>
      <c r="Q553">
        <v>0</v>
      </c>
      <c r="R553">
        <v>3118983933</v>
      </c>
      <c r="S553">
        <v>640409817</v>
      </c>
      <c r="T553">
        <v>640409817</v>
      </c>
      <c r="U553">
        <v>125355312</v>
      </c>
      <c r="V553">
        <v>140151608</v>
      </c>
      <c r="W553">
        <v>125355312</v>
      </c>
      <c r="X553">
        <v>640409817</v>
      </c>
      <c r="Y553">
        <v>125355312</v>
      </c>
      <c r="Z553">
        <v>140151608</v>
      </c>
      <c r="AA553">
        <v>170490921</v>
      </c>
      <c r="AB553">
        <v>43822100</v>
      </c>
      <c r="AL553">
        <v>210273253</v>
      </c>
      <c r="AM553">
        <v>210273253</v>
      </c>
      <c r="AN553">
        <v>118597237</v>
      </c>
      <c r="AO553">
        <v>7104000</v>
      </c>
      <c r="AP553">
        <v>4087290478</v>
      </c>
      <c r="AQ553">
        <v>4087290478</v>
      </c>
      <c r="AR553">
        <v>118597237</v>
      </c>
      <c r="AS553">
        <v>93030127</v>
      </c>
      <c r="AT553">
        <v>2759230628</v>
      </c>
      <c r="AU553">
        <v>2759230628</v>
      </c>
      <c r="AV553">
        <v>3008127883</v>
      </c>
      <c r="AW553">
        <v>216889773</v>
      </c>
      <c r="AX553">
        <v>216889773</v>
      </c>
      <c r="AY553">
        <v>929816491</v>
      </c>
      <c r="BA553">
        <v>0</v>
      </c>
      <c r="BB553">
        <v>0</v>
      </c>
      <c r="BC553">
        <v>4087290478</v>
      </c>
      <c r="BD553">
        <v>4087290478</v>
      </c>
      <c r="BE553">
        <v>0</v>
      </c>
      <c r="BF553">
        <v>0</v>
      </c>
      <c r="BG553">
        <v>0</v>
      </c>
      <c r="BH553">
        <v>181670707</v>
      </c>
      <c r="BJ553">
        <v>929816491</v>
      </c>
      <c r="BK553">
        <v>708003244</v>
      </c>
      <c r="BL553">
        <v>708003244</v>
      </c>
      <c r="BM553">
        <v>929816491</v>
      </c>
      <c r="BP553">
        <v>0</v>
      </c>
      <c r="BQ553">
        <v>0</v>
      </c>
      <c r="BR553">
        <v>11057843</v>
      </c>
      <c r="BS553">
        <v>7104000</v>
      </c>
    </row>
    <row r="554" spans="1:71">
      <c r="A554" t="s">
        <v>848</v>
      </c>
      <c r="B554" t="s">
        <v>52</v>
      </c>
      <c r="C554">
        <v>2010</v>
      </c>
      <c r="D554" t="s">
        <v>228</v>
      </c>
      <c r="E554">
        <v>6</v>
      </c>
      <c r="F554" t="s">
        <v>288</v>
      </c>
      <c r="G554" t="s">
        <v>814</v>
      </c>
      <c r="H554">
        <v>22201757155</v>
      </c>
      <c r="I554">
        <v>2331477761</v>
      </c>
      <c r="J554">
        <v>9908308795</v>
      </c>
      <c r="K554">
        <v>9908308795</v>
      </c>
      <c r="L554">
        <v>6245896471</v>
      </c>
      <c r="M554">
        <v>19691227634</v>
      </c>
      <c r="N554">
        <v>11766238338</v>
      </c>
      <c r="O554">
        <v>13062605752</v>
      </c>
      <c r="P554">
        <v>13062605752</v>
      </c>
      <c r="Q554">
        <v>0</v>
      </c>
      <c r="R554">
        <v>14587276578</v>
      </c>
      <c r="S554">
        <v>2048766520</v>
      </c>
      <c r="T554">
        <v>2048766520</v>
      </c>
      <c r="U554">
        <v>1863318079</v>
      </c>
      <c r="V554">
        <v>2550023625</v>
      </c>
      <c r="W554">
        <v>1863318079</v>
      </c>
      <c r="X554">
        <v>2048766520</v>
      </c>
      <c r="Y554">
        <v>1863318079</v>
      </c>
      <c r="Z554">
        <v>2550023625</v>
      </c>
      <c r="AA554">
        <v>917925634</v>
      </c>
      <c r="AB554">
        <v>316705125</v>
      </c>
      <c r="AC554">
        <v>0</v>
      </c>
      <c r="AD554">
        <v>0</v>
      </c>
      <c r="AE554">
        <v>0</v>
      </c>
      <c r="AF554">
        <v>0</v>
      </c>
      <c r="AG554">
        <v>0</v>
      </c>
      <c r="AH554">
        <v>0</v>
      </c>
      <c r="AI554">
        <v>0</v>
      </c>
      <c r="AJ554">
        <v>0</v>
      </c>
      <c r="AK554">
        <v>0</v>
      </c>
      <c r="AL554">
        <v>1351178312</v>
      </c>
      <c r="AM554">
        <v>1351178312</v>
      </c>
      <c r="AN554">
        <v>1762182419</v>
      </c>
      <c r="AO554">
        <v>792489445</v>
      </c>
      <c r="AP554">
        <v>36399290625</v>
      </c>
      <c r="AQ554">
        <v>22129925633</v>
      </c>
      <c r="AR554">
        <v>1762182419</v>
      </c>
      <c r="AS554">
        <v>1072817621</v>
      </c>
      <c r="AT554">
        <v>18999146086</v>
      </c>
      <c r="AU554">
        <v>18999146086</v>
      </c>
      <c r="AV554">
        <v>19214406980</v>
      </c>
      <c r="AW554">
        <v>1021848671</v>
      </c>
      <c r="AX554">
        <v>1021848671</v>
      </c>
      <c r="AY554">
        <v>21890919355</v>
      </c>
      <c r="AZ554">
        <v>230258716.5</v>
      </c>
      <c r="BA554">
        <v>0</v>
      </c>
      <c r="BB554">
        <v>0</v>
      </c>
      <c r="BC554">
        <v>36399290625</v>
      </c>
      <c r="BD554">
        <v>36399290625</v>
      </c>
      <c r="BE554">
        <v>0</v>
      </c>
      <c r="BF554">
        <v>0</v>
      </c>
      <c r="BG554">
        <v>0</v>
      </c>
      <c r="BH554">
        <v>1710410843</v>
      </c>
      <c r="BI554">
        <v>9883347978</v>
      </c>
      <c r="BJ554">
        <v>21890919355</v>
      </c>
      <c r="BK554">
        <v>5266486963</v>
      </c>
      <c r="BL554">
        <v>5266486963</v>
      </c>
      <c r="BM554">
        <v>7621554363</v>
      </c>
      <c r="BN554">
        <v>0</v>
      </c>
      <c r="BO554">
        <v>0</v>
      </c>
      <c r="BP554">
        <v>0</v>
      </c>
      <c r="BQ554">
        <v>0</v>
      </c>
      <c r="BR554">
        <v>700627106</v>
      </c>
      <c r="BS554">
        <v>792489445</v>
      </c>
    </row>
    <row r="555" spans="1:71">
      <c r="A555" t="s">
        <v>849</v>
      </c>
      <c r="B555" t="s">
        <v>53</v>
      </c>
      <c r="C555">
        <v>2010</v>
      </c>
      <c r="D555" t="s">
        <v>228</v>
      </c>
      <c r="E555">
        <v>6</v>
      </c>
      <c r="F555" t="s">
        <v>290</v>
      </c>
      <c r="G555" t="s">
        <v>814</v>
      </c>
      <c r="H555">
        <v>47170618772</v>
      </c>
      <c r="I555">
        <v>6243757400</v>
      </c>
      <c r="J555">
        <v>13169364096</v>
      </c>
      <c r="K555">
        <v>13169364096</v>
      </c>
      <c r="L555">
        <v>8568819503</v>
      </c>
      <c r="M555">
        <v>51479254806</v>
      </c>
      <c r="N555">
        <v>32976768626</v>
      </c>
      <c r="O555">
        <v>15474346645</v>
      </c>
      <c r="P555">
        <v>15474346645</v>
      </c>
      <c r="Q555">
        <v>0</v>
      </c>
      <c r="R555">
        <v>17607720487</v>
      </c>
      <c r="S555">
        <v>2150424321</v>
      </c>
      <c r="T555">
        <v>2150424321</v>
      </c>
      <c r="U555">
        <v>2932273774</v>
      </c>
      <c r="V555">
        <v>4000004293</v>
      </c>
      <c r="W555">
        <v>2932273774</v>
      </c>
      <c r="X555">
        <v>2150424321</v>
      </c>
      <c r="Y555">
        <v>2932273774</v>
      </c>
      <c r="Z555">
        <v>4000004293</v>
      </c>
      <c r="AA555">
        <v>395541851</v>
      </c>
      <c r="AB555">
        <v>517947706</v>
      </c>
      <c r="AC555">
        <v>0</v>
      </c>
      <c r="AD555">
        <v>0</v>
      </c>
      <c r="AE555">
        <v>0</v>
      </c>
      <c r="AF555">
        <v>0</v>
      </c>
      <c r="AG555">
        <v>0</v>
      </c>
      <c r="AH555">
        <v>0</v>
      </c>
      <c r="AI555">
        <v>0</v>
      </c>
      <c r="AJ555">
        <v>0</v>
      </c>
      <c r="AK555">
        <v>0</v>
      </c>
      <c r="AL555">
        <v>1653904702</v>
      </c>
      <c r="AM555">
        <v>1653904702</v>
      </c>
      <c r="AN555">
        <v>2726401907</v>
      </c>
      <c r="AO555">
        <v>1400817950</v>
      </c>
      <c r="AP555">
        <v>49332605611</v>
      </c>
      <c r="AQ555">
        <v>27215367439</v>
      </c>
      <c r="AR555">
        <v>2726401907</v>
      </c>
      <c r="AS555">
        <v>1037106876</v>
      </c>
      <c r="AT555">
        <v>23314689252</v>
      </c>
      <c r="AU555">
        <v>23314689252</v>
      </c>
      <c r="AV555">
        <v>23451611587</v>
      </c>
      <c r="AW555">
        <v>1887881748</v>
      </c>
      <c r="AX555">
        <v>1887881748</v>
      </c>
      <c r="AY555">
        <v>31612355059</v>
      </c>
      <c r="AZ555">
        <v>237715135</v>
      </c>
      <c r="BA555">
        <v>0</v>
      </c>
      <c r="BB555">
        <v>0</v>
      </c>
      <c r="BC555">
        <v>49332605611</v>
      </c>
      <c r="BD555">
        <v>49332605611</v>
      </c>
      <c r="BE555">
        <v>0</v>
      </c>
      <c r="BF555">
        <v>0</v>
      </c>
      <c r="BG555">
        <v>0</v>
      </c>
      <c r="BH555">
        <v>2424958234</v>
      </c>
      <c r="BI555">
        <v>15104924491</v>
      </c>
      <c r="BJ555">
        <v>31612355059</v>
      </c>
      <c r="BK555">
        <v>6344715340</v>
      </c>
      <c r="BL555">
        <v>6344715340</v>
      </c>
      <c r="BM555">
        <v>9495116887</v>
      </c>
      <c r="BN555">
        <v>0</v>
      </c>
      <c r="BO555">
        <v>0</v>
      </c>
      <c r="BP555">
        <v>0</v>
      </c>
      <c r="BQ555">
        <v>0</v>
      </c>
      <c r="BR555">
        <v>1163175024</v>
      </c>
      <c r="BS555">
        <v>1400817950</v>
      </c>
    </row>
    <row r="556" spans="1:71">
      <c r="A556" t="s">
        <v>850</v>
      </c>
      <c r="B556" t="s">
        <v>54</v>
      </c>
      <c r="C556">
        <v>2010</v>
      </c>
      <c r="D556" t="s">
        <v>228</v>
      </c>
      <c r="E556">
        <v>4</v>
      </c>
      <c r="F556" t="s">
        <v>292</v>
      </c>
      <c r="G556" t="s">
        <v>814</v>
      </c>
      <c r="H556">
        <v>11511307839</v>
      </c>
      <c r="I556">
        <v>3762655835</v>
      </c>
      <c r="J556">
        <v>11404285542</v>
      </c>
      <c r="K556">
        <v>11404285542</v>
      </c>
      <c r="L556">
        <v>8603439239</v>
      </c>
      <c r="M556">
        <v>21386642052</v>
      </c>
      <c r="N556">
        <v>10574251196</v>
      </c>
      <c r="O556">
        <v>9304913413</v>
      </c>
      <c r="P556">
        <v>9304913413</v>
      </c>
      <c r="Q556">
        <v>0</v>
      </c>
      <c r="R556">
        <v>10422913202</v>
      </c>
      <c r="S556">
        <v>1156577822</v>
      </c>
      <c r="T556">
        <v>1156577822</v>
      </c>
      <c r="U556">
        <v>1561815518</v>
      </c>
      <c r="V556">
        <v>2705504258</v>
      </c>
      <c r="W556">
        <v>1561815518</v>
      </c>
      <c r="X556">
        <v>1156577822</v>
      </c>
      <c r="Y556">
        <v>1561815518</v>
      </c>
      <c r="Z556">
        <v>2705504258</v>
      </c>
      <c r="AA556">
        <v>457816256</v>
      </c>
      <c r="AB556">
        <v>175655775</v>
      </c>
      <c r="AC556">
        <v>0</v>
      </c>
      <c r="AD556">
        <v>0</v>
      </c>
      <c r="AE556">
        <v>0</v>
      </c>
      <c r="AF556">
        <v>0</v>
      </c>
      <c r="AG556">
        <v>0</v>
      </c>
      <c r="AH556">
        <v>0</v>
      </c>
      <c r="AI556">
        <v>0</v>
      </c>
      <c r="AJ556">
        <v>0</v>
      </c>
      <c r="AK556">
        <v>0</v>
      </c>
      <c r="AL556">
        <v>861888453</v>
      </c>
      <c r="AM556">
        <v>861888453</v>
      </c>
      <c r="AN556">
        <v>1815503881</v>
      </c>
      <c r="AO556">
        <v>602978324</v>
      </c>
      <c r="AP556">
        <v>28583945901</v>
      </c>
      <c r="AQ556">
        <v>15141019777</v>
      </c>
      <c r="AR556">
        <v>1815503881</v>
      </c>
      <c r="AS556">
        <v>522425520</v>
      </c>
      <c r="AT556">
        <v>13983248047</v>
      </c>
      <c r="AU556">
        <v>13983248047</v>
      </c>
      <c r="AV556">
        <v>14219205094</v>
      </c>
      <c r="AW556">
        <v>604863572</v>
      </c>
      <c r="AX556">
        <v>604863572</v>
      </c>
      <c r="AY556">
        <v>18276211669</v>
      </c>
      <c r="AZ556">
        <v>162097873</v>
      </c>
      <c r="BA556">
        <v>0</v>
      </c>
      <c r="BB556">
        <v>0</v>
      </c>
      <c r="BC556">
        <v>28583945901</v>
      </c>
      <c r="BD556">
        <v>28583945901</v>
      </c>
      <c r="BE556">
        <v>0</v>
      </c>
      <c r="BF556">
        <v>0</v>
      </c>
      <c r="BG556">
        <v>0</v>
      </c>
      <c r="BH556">
        <v>1395241874</v>
      </c>
      <c r="BI556">
        <v>8275104793</v>
      </c>
      <c r="BJ556">
        <v>18276211669</v>
      </c>
      <c r="BK556">
        <v>2812345041</v>
      </c>
      <c r="BL556">
        <v>2812345041</v>
      </c>
      <c r="BM556">
        <v>4833285545</v>
      </c>
      <c r="BN556">
        <v>0</v>
      </c>
      <c r="BO556">
        <v>0</v>
      </c>
      <c r="BP556">
        <v>0</v>
      </c>
      <c r="BQ556">
        <v>0</v>
      </c>
      <c r="BR556">
        <v>1115022672</v>
      </c>
      <c r="BS556">
        <v>602978324</v>
      </c>
    </row>
    <row r="557" spans="1:71">
      <c r="A557" t="s">
        <v>851</v>
      </c>
      <c r="B557" t="s">
        <v>55</v>
      </c>
      <c r="C557">
        <v>2010</v>
      </c>
      <c r="D557" t="s">
        <v>228</v>
      </c>
      <c r="E557">
        <v>4</v>
      </c>
      <c r="F557" t="s">
        <v>294</v>
      </c>
      <c r="G557" t="s">
        <v>814</v>
      </c>
      <c r="H557">
        <v>12631249520</v>
      </c>
      <c r="I557">
        <v>4123941616</v>
      </c>
      <c r="J557">
        <v>9048355436</v>
      </c>
      <c r="K557">
        <v>9048355436</v>
      </c>
      <c r="L557">
        <v>5896783018</v>
      </c>
      <c r="M557">
        <v>19826059676</v>
      </c>
      <c r="N557">
        <v>8639253585</v>
      </c>
      <c r="O557">
        <v>8455279974</v>
      </c>
      <c r="P557">
        <v>8455279974</v>
      </c>
      <c r="Q557">
        <v>0</v>
      </c>
      <c r="R557">
        <v>9859102983</v>
      </c>
      <c r="S557">
        <v>1216115493</v>
      </c>
      <c r="T557">
        <v>1216115493</v>
      </c>
      <c r="U557">
        <v>1751693799</v>
      </c>
      <c r="V557">
        <v>3345862772</v>
      </c>
      <c r="W557">
        <v>1751693799</v>
      </c>
      <c r="X557">
        <v>1216115493</v>
      </c>
      <c r="Y557">
        <v>1751693799</v>
      </c>
      <c r="Z557">
        <v>3345862772</v>
      </c>
      <c r="AA557">
        <v>110100799</v>
      </c>
      <c r="AB557">
        <v>265771675</v>
      </c>
      <c r="AC557">
        <v>0</v>
      </c>
      <c r="AD557">
        <v>0</v>
      </c>
      <c r="AE557">
        <v>0</v>
      </c>
      <c r="AF557">
        <v>0</v>
      </c>
      <c r="AG557">
        <v>0</v>
      </c>
      <c r="AH557">
        <v>0</v>
      </c>
      <c r="AI557">
        <v>0</v>
      </c>
      <c r="AJ557">
        <v>0</v>
      </c>
      <c r="AK557">
        <v>0</v>
      </c>
      <c r="AL557">
        <v>648273686</v>
      </c>
      <c r="AM557">
        <v>648273686</v>
      </c>
      <c r="AN557">
        <v>2271576105</v>
      </c>
      <c r="AO557">
        <v>490773101</v>
      </c>
      <c r="AP557">
        <v>29398489947</v>
      </c>
      <c r="AQ557">
        <v>15339588507</v>
      </c>
      <c r="AR557">
        <v>2271576105</v>
      </c>
      <c r="AS557">
        <v>536328553</v>
      </c>
      <c r="AT557">
        <v>14111563157</v>
      </c>
      <c r="AU557">
        <v>14111563157</v>
      </c>
      <c r="AV557">
        <v>14369686989</v>
      </c>
      <c r="AW557">
        <v>571310326</v>
      </c>
      <c r="AX557">
        <v>571310326</v>
      </c>
      <c r="AY557">
        <v>19609310585</v>
      </c>
      <c r="AZ557">
        <v>345912876.5</v>
      </c>
      <c r="BA557">
        <v>0</v>
      </c>
      <c r="BB557">
        <v>0</v>
      </c>
      <c r="BC557">
        <v>29398489947</v>
      </c>
      <c r="BD557">
        <v>29398489947</v>
      </c>
      <c r="BE557">
        <v>0</v>
      </c>
      <c r="BF557">
        <v>0</v>
      </c>
      <c r="BG557">
        <v>0</v>
      </c>
      <c r="BH557">
        <v>962941544</v>
      </c>
      <c r="BI557">
        <v>8488126317</v>
      </c>
      <c r="BJ557">
        <v>19609310585</v>
      </c>
      <c r="BK557">
        <v>2954354872</v>
      </c>
      <c r="BL557">
        <v>2954354872</v>
      </c>
      <c r="BM557">
        <v>5550409145</v>
      </c>
      <c r="BN557">
        <v>0</v>
      </c>
      <c r="BO557">
        <v>0</v>
      </c>
      <c r="BP557">
        <v>0</v>
      </c>
      <c r="BQ557">
        <v>0</v>
      </c>
      <c r="BR557">
        <v>1732644475</v>
      </c>
      <c r="BS557">
        <v>490773101</v>
      </c>
    </row>
    <row r="558" spans="1:71">
      <c r="A558" t="s">
        <v>852</v>
      </c>
      <c r="B558" t="s">
        <v>56</v>
      </c>
      <c r="C558">
        <v>2010</v>
      </c>
      <c r="D558" t="s">
        <v>228</v>
      </c>
      <c r="E558">
        <v>7</v>
      </c>
      <c r="F558" t="s">
        <v>296</v>
      </c>
      <c r="G558" t="s">
        <v>814</v>
      </c>
      <c r="H558">
        <v>31784256694</v>
      </c>
      <c r="I558">
        <v>5585185476</v>
      </c>
      <c r="J558">
        <v>12801482170</v>
      </c>
      <c r="K558">
        <v>12801482170</v>
      </c>
      <c r="L558">
        <v>8262337496</v>
      </c>
      <c r="M558">
        <v>37096732576</v>
      </c>
      <c r="N558">
        <v>22948322579</v>
      </c>
      <c r="O558">
        <v>13643139623</v>
      </c>
      <c r="P558">
        <v>13643139623</v>
      </c>
      <c r="Q558">
        <v>0</v>
      </c>
      <c r="R558">
        <v>15735548687</v>
      </c>
      <c r="S558">
        <v>2114509121</v>
      </c>
      <c r="T558">
        <v>2114509121</v>
      </c>
      <c r="U558">
        <v>2389414581</v>
      </c>
      <c r="V558">
        <v>3890842031</v>
      </c>
      <c r="W558">
        <v>2389414581</v>
      </c>
      <c r="X558">
        <v>2114509121</v>
      </c>
      <c r="Y558">
        <v>2389414581</v>
      </c>
      <c r="Z558">
        <v>3890842031</v>
      </c>
      <c r="AA558">
        <v>580658480</v>
      </c>
      <c r="AB558">
        <v>399779175</v>
      </c>
      <c r="AC558">
        <v>0</v>
      </c>
      <c r="AD558">
        <v>0</v>
      </c>
      <c r="AE558">
        <v>0</v>
      </c>
      <c r="AF558">
        <v>0</v>
      </c>
      <c r="AG558">
        <v>0</v>
      </c>
      <c r="AH558">
        <v>0</v>
      </c>
      <c r="AI558">
        <v>0</v>
      </c>
      <c r="AJ558">
        <v>0</v>
      </c>
      <c r="AK558">
        <v>0</v>
      </c>
      <c r="AL558">
        <v>1470106802</v>
      </c>
      <c r="AM558">
        <v>1470106802</v>
      </c>
      <c r="AN558">
        <v>3007663618</v>
      </c>
      <c r="AO558">
        <v>1018682376</v>
      </c>
      <c r="AP558">
        <v>45069064483</v>
      </c>
      <c r="AQ558">
        <v>25239321798</v>
      </c>
      <c r="AR558">
        <v>3007663618</v>
      </c>
      <c r="AS558">
        <v>1029344267</v>
      </c>
      <c r="AT558">
        <v>21943097380</v>
      </c>
      <c r="AU558">
        <v>21943097380</v>
      </c>
      <c r="AV558">
        <v>21851964881</v>
      </c>
      <c r="AW558">
        <v>1372718886</v>
      </c>
      <c r="AX558">
        <v>1372718886</v>
      </c>
      <c r="AY558">
        <v>29644381184</v>
      </c>
      <c r="AZ558">
        <v>472527300</v>
      </c>
      <c r="BA558">
        <v>0</v>
      </c>
      <c r="BB558">
        <v>0</v>
      </c>
      <c r="BC558">
        <v>45069064483</v>
      </c>
      <c r="BD558">
        <v>45069064483</v>
      </c>
      <c r="BE558">
        <v>0</v>
      </c>
      <c r="BF558">
        <v>0</v>
      </c>
      <c r="BG558">
        <v>0</v>
      </c>
      <c r="BH558">
        <v>2162029046</v>
      </c>
      <c r="BI558">
        <v>12548555693</v>
      </c>
      <c r="BJ558">
        <v>29644381184</v>
      </c>
      <c r="BK558">
        <v>5920898334</v>
      </c>
      <c r="BL558">
        <v>5920898334</v>
      </c>
      <c r="BM558">
        <v>9814638499</v>
      </c>
      <c r="BN558">
        <v>0</v>
      </c>
      <c r="BO558">
        <v>0</v>
      </c>
      <c r="BP558">
        <v>0</v>
      </c>
      <c r="BQ558">
        <v>0</v>
      </c>
      <c r="BR558">
        <v>1666971596</v>
      </c>
      <c r="BS558">
        <v>1018682376</v>
      </c>
    </row>
    <row r="559" spans="1:71">
      <c r="A559" t="s">
        <v>853</v>
      </c>
      <c r="B559" t="s">
        <v>57</v>
      </c>
      <c r="C559">
        <v>2010</v>
      </c>
      <c r="D559" t="s">
        <v>228</v>
      </c>
      <c r="E559">
        <v>5</v>
      </c>
      <c r="F559" t="s">
        <v>298</v>
      </c>
      <c r="G559" t="s">
        <v>814</v>
      </c>
      <c r="H559">
        <v>46601919062</v>
      </c>
      <c r="I559">
        <v>6759097273</v>
      </c>
      <c r="J559">
        <v>12919072214</v>
      </c>
      <c r="K559">
        <v>12919072214</v>
      </c>
      <c r="L559">
        <v>8340193241</v>
      </c>
      <c r="M559">
        <v>39374854467</v>
      </c>
      <c r="N559">
        <v>21629292003</v>
      </c>
      <c r="O559">
        <v>13293194472</v>
      </c>
      <c r="P559">
        <v>13293194472</v>
      </c>
      <c r="Q559">
        <v>0</v>
      </c>
      <c r="R559">
        <v>14799175122</v>
      </c>
      <c r="S559">
        <v>1875382199</v>
      </c>
      <c r="T559">
        <v>1875382199</v>
      </c>
      <c r="U559">
        <v>1698817616</v>
      </c>
      <c r="V559">
        <v>2863779005</v>
      </c>
      <c r="W559">
        <v>1698817616</v>
      </c>
      <c r="X559">
        <v>1875382199</v>
      </c>
      <c r="Y559">
        <v>1698817616</v>
      </c>
      <c r="Z559">
        <v>2863779005</v>
      </c>
      <c r="AA559">
        <v>684296501</v>
      </c>
      <c r="AB559">
        <v>286718540</v>
      </c>
      <c r="AC559">
        <v>0</v>
      </c>
      <c r="AD559">
        <v>0</v>
      </c>
      <c r="AE559">
        <v>0</v>
      </c>
      <c r="AF559">
        <v>0</v>
      </c>
      <c r="AG559">
        <v>0</v>
      </c>
      <c r="AH559">
        <v>0</v>
      </c>
      <c r="AI559">
        <v>0</v>
      </c>
      <c r="AJ559">
        <v>0</v>
      </c>
      <c r="AK559">
        <v>0</v>
      </c>
      <c r="AL559">
        <v>1226541198</v>
      </c>
      <c r="AM559">
        <v>1226541198</v>
      </c>
      <c r="AN559">
        <v>2141056727</v>
      </c>
      <c r="AO559">
        <v>735656485</v>
      </c>
      <c r="AP559">
        <v>38177673781</v>
      </c>
      <c r="AQ559">
        <v>21473170495</v>
      </c>
      <c r="AR559">
        <v>2141056727</v>
      </c>
      <c r="AS559">
        <v>679381045</v>
      </c>
      <c r="AT559">
        <v>17224179420</v>
      </c>
      <c r="AU559">
        <v>17224179420</v>
      </c>
      <c r="AV559">
        <v>16965782082</v>
      </c>
      <c r="AW559">
        <v>1055592285</v>
      </c>
      <c r="AX559">
        <v>1055592285</v>
      </c>
      <c r="AY559">
        <v>23699096521</v>
      </c>
      <c r="AZ559">
        <v>270888181.5</v>
      </c>
      <c r="BA559">
        <v>0</v>
      </c>
      <c r="BB559">
        <v>0</v>
      </c>
      <c r="BC559">
        <v>38177673781</v>
      </c>
      <c r="BD559">
        <v>38177673781</v>
      </c>
      <c r="BE559">
        <v>0</v>
      </c>
      <c r="BF559">
        <v>0</v>
      </c>
      <c r="BG559">
        <v>0</v>
      </c>
      <c r="BH559">
        <v>1844712803</v>
      </c>
      <c r="BI559">
        <v>11435350442</v>
      </c>
      <c r="BJ559">
        <v>23699096521</v>
      </c>
      <c r="BK559">
        <v>4083241083</v>
      </c>
      <c r="BL559">
        <v>4083241083</v>
      </c>
      <c r="BM559">
        <v>6994593235</v>
      </c>
      <c r="BN559">
        <v>0</v>
      </c>
      <c r="BO559">
        <v>0</v>
      </c>
      <c r="BP559">
        <v>0</v>
      </c>
      <c r="BQ559">
        <v>0</v>
      </c>
      <c r="BR559">
        <v>1225332343</v>
      </c>
      <c r="BS559">
        <v>735656485</v>
      </c>
    </row>
    <row r="560" spans="1:71">
      <c r="A560" t="s">
        <v>854</v>
      </c>
      <c r="B560" t="s">
        <v>58</v>
      </c>
      <c r="C560">
        <v>2010</v>
      </c>
      <c r="D560" t="s">
        <v>231</v>
      </c>
      <c r="E560">
        <v>6</v>
      </c>
      <c r="F560" t="s">
        <v>300</v>
      </c>
      <c r="G560" t="s">
        <v>814</v>
      </c>
      <c r="H560">
        <v>3719188832</v>
      </c>
      <c r="I560">
        <v>1088369780</v>
      </c>
      <c r="J560">
        <v>4983365655</v>
      </c>
      <c r="K560">
        <v>4983365655</v>
      </c>
      <c r="L560">
        <v>4677231241</v>
      </c>
      <c r="M560">
        <v>11620558560</v>
      </c>
      <c r="N560">
        <v>7039910605</v>
      </c>
      <c r="O560">
        <v>9616183135</v>
      </c>
      <c r="P560">
        <v>9616183135</v>
      </c>
      <c r="Q560">
        <v>0</v>
      </c>
      <c r="R560">
        <v>10766630966</v>
      </c>
      <c r="S560">
        <v>1480093090</v>
      </c>
      <c r="T560">
        <v>1480093090</v>
      </c>
      <c r="U560">
        <v>1421043758</v>
      </c>
      <c r="V560">
        <v>2441201842</v>
      </c>
      <c r="W560">
        <v>1421043758</v>
      </c>
      <c r="X560">
        <v>1480093090</v>
      </c>
      <c r="Y560">
        <v>1421043758</v>
      </c>
      <c r="Z560">
        <v>2441201842</v>
      </c>
      <c r="AA560">
        <v>847558808</v>
      </c>
      <c r="AB560">
        <v>346450975</v>
      </c>
      <c r="AL560">
        <v>370391921</v>
      </c>
      <c r="AM560">
        <v>370391921</v>
      </c>
      <c r="AN560">
        <v>1528047859</v>
      </c>
      <c r="AO560">
        <v>258347870</v>
      </c>
      <c r="AP560">
        <v>18696642488</v>
      </c>
      <c r="AQ560">
        <v>18696642488</v>
      </c>
      <c r="AR560">
        <v>1528047859</v>
      </c>
      <c r="AS560">
        <v>315297182</v>
      </c>
      <c r="AT560">
        <v>11917995525</v>
      </c>
      <c r="AU560">
        <v>11917995525</v>
      </c>
      <c r="AV560">
        <v>11739851820</v>
      </c>
      <c r="AW560">
        <v>573457081</v>
      </c>
      <c r="AX560">
        <v>573457081</v>
      </c>
      <c r="AY560">
        <v>8108475380</v>
      </c>
      <c r="BA560">
        <v>0</v>
      </c>
      <c r="BB560">
        <v>0</v>
      </c>
      <c r="BC560">
        <v>18696642488</v>
      </c>
      <c r="BD560">
        <v>18696642488</v>
      </c>
      <c r="BE560">
        <v>0</v>
      </c>
      <c r="BF560">
        <v>0</v>
      </c>
      <c r="BG560">
        <v>0</v>
      </c>
      <c r="BH560">
        <v>806542917</v>
      </c>
      <c r="BJ560">
        <v>8108475380</v>
      </c>
      <c r="BK560">
        <v>5989069855</v>
      </c>
      <c r="BL560">
        <v>5989069855</v>
      </c>
      <c r="BM560">
        <v>8108475380</v>
      </c>
      <c r="BP560">
        <v>0</v>
      </c>
      <c r="BQ560">
        <v>0</v>
      </c>
      <c r="BR560">
        <v>1019390633</v>
      </c>
      <c r="BS560">
        <v>258347870</v>
      </c>
    </row>
    <row r="561" spans="1:71">
      <c r="A561" t="s">
        <v>855</v>
      </c>
      <c r="B561" t="s">
        <v>59</v>
      </c>
      <c r="C561">
        <v>2010</v>
      </c>
      <c r="D561" t="s">
        <v>223</v>
      </c>
      <c r="E561">
        <v>2</v>
      </c>
      <c r="F561" t="s">
        <v>302</v>
      </c>
      <c r="G561" t="s">
        <v>814</v>
      </c>
      <c r="H561">
        <v>21827482329</v>
      </c>
      <c r="I561">
        <v>2855089303</v>
      </c>
      <c r="J561">
        <v>7737268915</v>
      </c>
      <c r="K561">
        <v>7737268915</v>
      </c>
      <c r="L561">
        <v>4869195867</v>
      </c>
      <c r="M561">
        <v>10872469308</v>
      </c>
      <c r="N561">
        <v>4433088351</v>
      </c>
      <c r="O561">
        <v>4976013945</v>
      </c>
      <c r="P561">
        <v>4976013945</v>
      </c>
      <c r="Q561">
        <v>0</v>
      </c>
      <c r="R561">
        <v>5719672471</v>
      </c>
      <c r="S561">
        <v>298586791</v>
      </c>
      <c r="T561">
        <v>298586791</v>
      </c>
      <c r="U561">
        <v>1117064139</v>
      </c>
      <c r="V561">
        <v>1923106937</v>
      </c>
      <c r="W561">
        <v>1117064139</v>
      </c>
      <c r="X561">
        <v>298586791</v>
      </c>
      <c r="Y561">
        <v>1117064139</v>
      </c>
      <c r="Z561">
        <v>1923106937</v>
      </c>
      <c r="AA561">
        <v>109032030</v>
      </c>
      <c r="AB561">
        <v>53983625</v>
      </c>
      <c r="AC561">
        <v>0</v>
      </c>
      <c r="AD561">
        <v>0</v>
      </c>
      <c r="AE561">
        <v>0</v>
      </c>
      <c r="AF561">
        <v>0</v>
      </c>
      <c r="AG561">
        <v>0</v>
      </c>
      <c r="AH561">
        <v>0</v>
      </c>
      <c r="AI561">
        <v>0</v>
      </c>
      <c r="AJ561">
        <v>0</v>
      </c>
      <c r="AK561">
        <v>0</v>
      </c>
      <c r="AL561">
        <v>782257613</v>
      </c>
      <c r="AM561">
        <v>782257613</v>
      </c>
      <c r="AN561">
        <v>1503684333</v>
      </c>
      <c r="AO561">
        <v>609915888</v>
      </c>
      <c r="AP561">
        <v>22861187692</v>
      </c>
      <c r="AQ561">
        <v>8043722991</v>
      </c>
      <c r="AR561">
        <v>1503684333</v>
      </c>
      <c r="AS561">
        <v>394290329</v>
      </c>
      <c r="AT561">
        <v>9345892615</v>
      </c>
      <c r="AU561">
        <v>9345892615</v>
      </c>
      <c r="AV561">
        <v>9468429722</v>
      </c>
      <c r="AW561">
        <v>408368587</v>
      </c>
      <c r="AX561">
        <v>408368587</v>
      </c>
      <c r="AY561">
        <v>17203054083</v>
      </c>
      <c r="AZ561">
        <v>183761047.5</v>
      </c>
      <c r="BA561">
        <v>0</v>
      </c>
      <c r="BB561">
        <v>0</v>
      </c>
      <c r="BC561">
        <v>22861187692</v>
      </c>
      <c r="BD561">
        <v>22861187692</v>
      </c>
      <c r="BE561">
        <v>0</v>
      </c>
      <c r="BF561">
        <v>0</v>
      </c>
      <c r="BG561">
        <v>0</v>
      </c>
      <c r="BH561">
        <v>1374854715</v>
      </c>
      <c r="BI561">
        <v>9562636169</v>
      </c>
      <c r="BJ561">
        <v>17203054083</v>
      </c>
      <c r="BK561">
        <v>670319350</v>
      </c>
      <c r="BL561">
        <v>670319350</v>
      </c>
      <c r="BM561">
        <v>2385589382</v>
      </c>
      <c r="BN561">
        <v>0</v>
      </c>
      <c r="BO561">
        <v>0</v>
      </c>
      <c r="BP561">
        <v>0</v>
      </c>
      <c r="BQ561">
        <v>0</v>
      </c>
      <c r="BR561">
        <v>772716718</v>
      </c>
      <c r="BS561">
        <v>609915888</v>
      </c>
    </row>
    <row r="562" spans="1:71">
      <c r="A562" t="s">
        <v>856</v>
      </c>
      <c r="B562" t="s">
        <v>60</v>
      </c>
      <c r="C562">
        <v>2010</v>
      </c>
      <c r="D562" t="s">
        <v>207</v>
      </c>
      <c r="E562">
        <v>7</v>
      </c>
      <c r="F562" t="s">
        <v>304</v>
      </c>
      <c r="G562" t="s">
        <v>814</v>
      </c>
      <c r="H562">
        <v>68103377110</v>
      </c>
      <c r="I562">
        <v>13417046402</v>
      </c>
      <c r="J562">
        <v>27405779035</v>
      </c>
      <c r="K562">
        <v>27405779035</v>
      </c>
      <c r="L562">
        <v>20181115527</v>
      </c>
      <c r="M562">
        <v>79243896809</v>
      </c>
      <c r="N562">
        <v>33493626491</v>
      </c>
      <c r="O562">
        <v>28154381913</v>
      </c>
      <c r="P562">
        <v>28154381913</v>
      </c>
      <c r="Q562">
        <v>0</v>
      </c>
      <c r="R562">
        <v>35340717364</v>
      </c>
      <c r="S562">
        <v>2951638352</v>
      </c>
      <c r="T562">
        <v>2951638352</v>
      </c>
      <c r="U562">
        <v>9412477824</v>
      </c>
      <c r="V562">
        <v>16109958592</v>
      </c>
      <c r="W562">
        <v>9412477824</v>
      </c>
      <c r="X562">
        <v>2951638352</v>
      </c>
      <c r="Y562">
        <v>9412477824</v>
      </c>
      <c r="Z562">
        <v>16109958592</v>
      </c>
      <c r="AA562">
        <v>2419783587</v>
      </c>
      <c r="AB562">
        <v>673059474</v>
      </c>
      <c r="AC562">
        <v>0</v>
      </c>
      <c r="AD562">
        <v>0</v>
      </c>
      <c r="AE562">
        <v>0</v>
      </c>
      <c r="AF562">
        <v>0</v>
      </c>
      <c r="AG562">
        <v>0</v>
      </c>
      <c r="AH562">
        <v>0</v>
      </c>
      <c r="AI562">
        <v>0</v>
      </c>
      <c r="AJ562">
        <v>0</v>
      </c>
      <c r="AK562">
        <v>0</v>
      </c>
      <c r="AL562">
        <v>2245898780</v>
      </c>
      <c r="AM562">
        <v>2245898780</v>
      </c>
      <c r="AN562">
        <v>10207569620</v>
      </c>
      <c r="AO562">
        <v>2739255713</v>
      </c>
      <c r="AP562">
        <v>87059120518</v>
      </c>
      <c r="AQ562">
        <v>57684068470</v>
      </c>
      <c r="AR562">
        <v>10207569620</v>
      </c>
      <c r="AS562">
        <v>1663665120</v>
      </c>
      <c r="AT562">
        <v>39200602662</v>
      </c>
      <c r="AU562">
        <v>39200602662</v>
      </c>
      <c r="AV562">
        <v>40259602995</v>
      </c>
      <c r="AW562">
        <v>2368826144</v>
      </c>
      <c r="AX562">
        <v>2368826144</v>
      </c>
      <c r="AY562">
        <v>51862455631</v>
      </c>
      <c r="AZ562">
        <v>258960344</v>
      </c>
      <c r="BA562">
        <v>0</v>
      </c>
      <c r="BB562">
        <v>0</v>
      </c>
      <c r="BC562">
        <v>87059120518</v>
      </c>
      <c r="BD562">
        <v>87059120518</v>
      </c>
      <c r="BE562">
        <v>0</v>
      </c>
      <c r="BF562">
        <v>0</v>
      </c>
      <c r="BG562">
        <v>0</v>
      </c>
      <c r="BH562">
        <v>4065318229</v>
      </c>
      <c r="BI562">
        <v>20360253318</v>
      </c>
      <c r="BJ562">
        <v>51862455631</v>
      </c>
      <c r="BK562">
        <v>9822585050</v>
      </c>
      <c r="BL562">
        <v>9822585050</v>
      </c>
      <c r="BM562">
        <v>22487403583</v>
      </c>
      <c r="BN562">
        <v>0</v>
      </c>
      <c r="BO562">
        <v>0</v>
      </c>
      <c r="BP562">
        <v>0</v>
      </c>
      <c r="BQ562">
        <v>0</v>
      </c>
      <c r="BR562">
        <v>6949620103</v>
      </c>
      <c r="BS562">
        <v>2739255713</v>
      </c>
    </row>
    <row r="563" spans="1:71">
      <c r="A563" t="s">
        <v>857</v>
      </c>
      <c r="B563" t="s">
        <v>61</v>
      </c>
      <c r="C563">
        <v>2010</v>
      </c>
      <c r="D563" t="s">
        <v>212</v>
      </c>
      <c r="E563">
        <v>4</v>
      </c>
      <c r="F563" t="s">
        <v>306</v>
      </c>
      <c r="G563" t="s">
        <v>814</v>
      </c>
      <c r="H563">
        <v>2076383378</v>
      </c>
      <c r="I563">
        <v>621538549</v>
      </c>
      <c r="J563">
        <v>1542670619</v>
      </c>
      <c r="K563">
        <v>1542670619</v>
      </c>
      <c r="L563">
        <v>1448290421</v>
      </c>
      <c r="M563">
        <v>4039960054</v>
      </c>
      <c r="N563">
        <v>3479628516</v>
      </c>
      <c r="O563">
        <v>5113021407</v>
      </c>
      <c r="P563">
        <v>5113021407</v>
      </c>
      <c r="Q563">
        <v>0</v>
      </c>
      <c r="R563">
        <v>5406748611</v>
      </c>
      <c r="S563">
        <v>1027412513</v>
      </c>
      <c r="T563">
        <v>1027412513</v>
      </c>
      <c r="U563">
        <v>164427985</v>
      </c>
      <c r="V563">
        <v>173957323</v>
      </c>
      <c r="W563">
        <v>164427985</v>
      </c>
      <c r="X563">
        <v>1027412513</v>
      </c>
      <c r="Y563">
        <v>164427985</v>
      </c>
      <c r="Z563">
        <v>173957323</v>
      </c>
      <c r="AA563">
        <v>256195714</v>
      </c>
      <c r="AB563">
        <v>151113900</v>
      </c>
      <c r="AL563">
        <v>279347651</v>
      </c>
      <c r="AM563">
        <v>279347651</v>
      </c>
      <c r="AN563">
        <v>144371324</v>
      </c>
      <c r="AO563">
        <v>52042675</v>
      </c>
      <c r="AP563">
        <v>8238739487</v>
      </c>
      <c r="AQ563">
        <v>8238739487</v>
      </c>
      <c r="AR563">
        <v>144371324</v>
      </c>
      <c r="AS563">
        <v>151812665</v>
      </c>
      <c r="AT563">
        <v>6083839005</v>
      </c>
      <c r="AU563">
        <v>6083839005</v>
      </c>
      <c r="AV563">
        <v>6036836021</v>
      </c>
      <c r="AW563">
        <v>281711276</v>
      </c>
      <c r="AX563">
        <v>281711276</v>
      </c>
      <c r="AY563">
        <v>2880398384</v>
      </c>
      <c r="BA563">
        <v>0</v>
      </c>
      <c r="BB563">
        <v>0</v>
      </c>
      <c r="BC563">
        <v>8238739487</v>
      </c>
      <c r="BD563">
        <v>8238739487</v>
      </c>
      <c r="BE563">
        <v>0</v>
      </c>
      <c r="BF563">
        <v>0</v>
      </c>
      <c r="BG563">
        <v>0</v>
      </c>
      <c r="BH563">
        <v>157794018</v>
      </c>
      <c r="BJ563">
        <v>2880398384</v>
      </c>
      <c r="BK563">
        <v>2610701928</v>
      </c>
      <c r="BL563">
        <v>2610701928</v>
      </c>
      <c r="BM563">
        <v>2880398384</v>
      </c>
      <c r="BP563">
        <v>0</v>
      </c>
      <c r="BQ563">
        <v>0</v>
      </c>
      <c r="BR563">
        <v>15959000</v>
      </c>
      <c r="BS563">
        <v>52042675</v>
      </c>
    </row>
    <row r="564" spans="1:71">
      <c r="A564" t="s">
        <v>858</v>
      </c>
      <c r="B564" t="s">
        <v>62</v>
      </c>
      <c r="C564">
        <v>2010</v>
      </c>
      <c r="D564" t="s">
        <v>215</v>
      </c>
      <c r="E564">
        <v>5</v>
      </c>
      <c r="F564" t="s">
        <v>308</v>
      </c>
      <c r="G564" t="s">
        <v>814</v>
      </c>
      <c r="H564">
        <v>2380988257</v>
      </c>
      <c r="I564">
        <v>765260771</v>
      </c>
      <c r="J564">
        <v>2825604755</v>
      </c>
      <c r="K564">
        <v>2825604755</v>
      </c>
      <c r="L564">
        <v>2567615403</v>
      </c>
      <c r="M564">
        <v>10457381806</v>
      </c>
      <c r="N564">
        <v>5989728549</v>
      </c>
      <c r="O564">
        <v>4726442998</v>
      </c>
      <c r="P564">
        <v>4726442998</v>
      </c>
      <c r="Q564">
        <v>0</v>
      </c>
      <c r="R564">
        <v>5554293868</v>
      </c>
      <c r="S564">
        <v>1049710996</v>
      </c>
      <c r="T564">
        <v>1049710996</v>
      </c>
      <c r="U564">
        <v>1457027016</v>
      </c>
      <c r="V564">
        <v>2566481869</v>
      </c>
      <c r="W564">
        <v>1457027016</v>
      </c>
      <c r="X564">
        <v>1049710996</v>
      </c>
      <c r="Y564">
        <v>1457027016</v>
      </c>
      <c r="Z564">
        <v>2566481869</v>
      </c>
      <c r="AA564">
        <v>357673532</v>
      </c>
      <c r="AB564">
        <v>211890222</v>
      </c>
      <c r="AL564">
        <v>228614024</v>
      </c>
      <c r="AM564">
        <v>228614024</v>
      </c>
      <c r="AN564">
        <v>1608601970</v>
      </c>
      <c r="AO564">
        <v>227376428</v>
      </c>
      <c r="AP564">
        <v>10754639351</v>
      </c>
      <c r="AQ564">
        <v>10754639351</v>
      </c>
      <c r="AR564">
        <v>1608601970</v>
      </c>
      <c r="AS564">
        <v>367075492</v>
      </c>
      <c r="AT564">
        <v>6093416720</v>
      </c>
      <c r="AU564">
        <v>6093416720</v>
      </c>
      <c r="AV564">
        <v>6089984984</v>
      </c>
      <c r="AW564">
        <v>628192633</v>
      </c>
      <c r="AX564">
        <v>628192633</v>
      </c>
      <c r="AY564">
        <v>5265340077</v>
      </c>
      <c r="BA564">
        <v>0</v>
      </c>
      <c r="BB564">
        <v>0</v>
      </c>
      <c r="BC564">
        <v>10754639351</v>
      </c>
      <c r="BD564">
        <v>10754639351</v>
      </c>
      <c r="BE564">
        <v>0</v>
      </c>
      <c r="BF564">
        <v>0</v>
      </c>
      <c r="BG564">
        <v>0</v>
      </c>
      <c r="BH564">
        <v>429579336</v>
      </c>
      <c r="BJ564">
        <v>5265340077</v>
      </c>
      <c r="BK564">
        <v>3163322846</v>
      </c>
      <c r="BL564">
        <v>3163322846</v>
      </c>
      <c r="BM564">
        <v>5265340077</v>
      </c>
      <c r="BP564">
        <v>0</v>
      </c>
      <c r="BQ564">
        <v>0</v>
      </c>
      <c r="BR564">
        <v>1305448877</v>
      </c>
      <c r="BS564">
        <v>227376428</v>
      </c>
    </row>
    <row r="565" spans="1:71">
      <c r="A565" t="s">
        <v>859</v>
      </c>
      <c r="B565" t="s">
        <v>63</v>
      </c>
      <c r="C565">
        <v>2010</v>
      </c>
      <c r="D565" t="s">
        <v>215</v>
      </c>
      <c r="E565">
        <v>2</v>
      </c>
      <c r="F565" t="s">
        <v>310</v>
      </c>
      <c r="G565" t="s">
        <v>814</v>
      </c>
      <c r="H565">
        <v>1021724965</v>
      </c>
      <c r="I565">
        <v>987123041</v>
      </c>
      <c r="J565">
        <v>1854109742</v>
      </c>
      <c r="K565">
        <v>1854109742</v>
      </c>
      <c r="L565">
        <v>1778205105</v>
      </c>
      <c r="M565">
        <v>7499683742</v>
      </c>
      <c r="N565">
        <v>3692361427</v>
      </c>
      <c r="O565">
        <v>3271946646</v>
      </c>
      <c r="P565">
        <v>3271946646</v>
      </c>
      <c r="Q565">
        <v>0</v>
      </c>
      <c r="R565">
        <v>4325760602</v>
      </c>
      <c r="S565">
        <v>664092754</v>
      </c>
      <c r="T565">
        <v>664092754</v>
      </c>
      <c r="U565">
        <v>1368716613</v>
      </c>
      <c r="V565">
        <v>2202974233</v>
      </c>
      <c r="W565">
        <v>1368716613</v>
      </c>
      <c r="X565">
        <v>664092754</v>
      </c>
      <c r="Y565">
        <v>1368716613</v>
      </c>
      <c r="Z565">
        <v>2202974233</v>
      </c>
      <c r="AA565">
        <v>224791134</v>
      </c>
      <c r="AB565">
        <v>103970300</v>
      </c>
      <c r="AL565">
        <v>405025010</v>
      </c>
      <c r="AM565">
        <v>405025010</v>
      </c>
      <c r="AN565">
        <v>1183895241</v>
      </c>
      <c r="AO565">
        <v>250713071</v>
      </c>
      <c r="AP565">
        <v>7031165226</v>
      </c>
      <c r="AQ565">
        <v>7031165226</v>
      </c>
      <c r="AR565">
        <v>1183895241</v>
      </c>
      <c r="AS565">
        <v>206668864</v>
      </c>
      <c r="AT565">
        <v>3449078644</v>
      </c>
      <c r="AU565">
        <v>3449078644</v>
      </c>
      <c r="AV565">
        <v>3631711392</v>
      </c>
      <c r="AW565">
        <v>381760044</v>
      </c>
      <c r="AX565">
        <v>381760044</v>
      </c>
      <c r="AY565">
        <v>2739076710</v>
      </c>
      <c r="BA565">
        <v>0</v>
      </c>
      <c r="BB565">
        <v>0</v>
      </c>
      <c r="BC565">
        <v>7031165226</v>
      </c>
      <c r="BD565">
        <v>7031165226</v>
      </c>
      <c r="BE565">
        <v>0</v>
      </c>
      <c r="BF565">
        <v>0</v>
      </c>
      <c r="BG565">
        <v>0</v>
      </c>
      <c r="BH565">
        <v>248890568</v>
      </c>
      <c r="BJ565">
        <v>2739076710</v>
      </c>
      <c r="BK565">
        <v>1373300549</v>
      </c>
      <c r="BL565">
        <v>1373300549</v>
      </c>
      <c r="BM565">
        <v>2739076710</v>
      </c>
      <c r="BP565">
        <v>0</v>
      </c>
      <c r="BQ565">
        <v>0</v>
      </c>
      <c r="BR565">
        <v>880084427</v>
      </c>
      <c r="BS565">
        <v>250713071</v>
      </c>
    </row>
    <row r="566" spans="1:71">
      <c r="A566" t="s">
        <v>860</v>
      </c>
      <c r="B566" t="s">
        <v>64</v>
      </c>
      <c r="C566">
        <v>2010</v>
      </c>
      <c r="D566" t="s">
        <v>228</v>
      </c>
      <c r="E566">
        <v>5</v>
      </c>
      <c r="F566" t="s">
        <v>312</v>
      </c>
      <c r="G566" t="s">
        <v>814</v>
      </c>
      <c r="H566">
        <v>28850708866</v>
      </c>
      <c r="I566">
        <v>2316730984</v>
      </c>
      <c r="J566">
        <v>14634422545</v>
      </c>
      <c r="K566">
        <v>14634422545</v>
      </c>
      <c r="L566">
        <v>9528683011</v>
      </c>
      <c r="M566">
        <v>18783518676</v>
      </c>
      <c r="N566">
        <v>8176339676</v>
      </c>
      <c r="O566">
        <v>11639882509</v>
      </c>
      <c r="P566">
        <v>11639882509</v>
      </c>
      <c r="Q566">
        <v>0</v>
      </c>
      <c r="R566">
        <v>13327150006</v>
      </c>
      <c r="S566">
        <v>1471930383</v>
      </c>
      <c r="T566">
        <v>1471930383</v>
      </c>
      <c r="U566">
        <v>1416069313</v>
      </c>
      <c r="V566">
        <v>2717477709</v>
      </c>
      <c r="W566">
        <v>1416069313</v>
      </c>
      <c r="X566">
        <v>1471930383</v>
      </c>
      <c r="Y566">
        <v>1416069313</v>
      </c>
      <c r="Z566">
        <v>2717477709</v>
      </c>
      <c r="AA566">
        <v>370152415</v>
      </c>
      <c r="AB566">
        <v>263824243</v>
      </c>
      <c r="AC566">
        <v>0</v>
      </c>
      <c r="AD566">
        <v>0</v>
      </c>
      <c r="AE566">
        <v>0</v>
      </c>
      <c r="AF566">
        <v>0</v>
      </c>
      <c r="AG566">
        <v>0</v>
      </c>
      <c r="AH566">
        <v>0</v>
      </c>
      <c r="AI566">
        <v>0</v>
      </c>
      <c r="AJ566">
        <v>0</v>
      </c>
      <c r="AK566">
        <v>0</v>
      </c>
      <c r="AL566">
        <v>1116417076</v>
      </c>
      <c r="AM566">
        <v>1116417076</v>
      </c>
      <c r="AN566">
        <v>2339888421</v>
      </c>
      <c r="AO566">
        <v>814586337</v>
      </c>
      <c r="AP566">
        <v>35715575647</v>
      </c>
      <c r="AQ566">
        <v>20007642453</v>
      </c>
      <c r="AR566">
        <v>2339888421</v>
      </c>
      <c r="AS566">
        <v>650707763</v>
      </c>
      <c r="AT566">
        <v>18160672867</v>
      </c>
      <c r="AU566">
        <v>18160672867</v>
      </c>
      <c r="AV566">
        <v>18018941927</v>
      </c>
      <c r="AW566">
        <v>1199989528</v>
      </c>
      <c r="AX566">
        <v>1199989528</v>
      </c>
      <c r="AY566">
        <v>22495356380</v>
      </c>
      <c r="AZ566">
        <v>364206368</v>
      </c>
      <c r="BA566">
        <v>0</v>
      </c>
      <c r="BB566">
        <v>0</v>
      </c>
      <c r="BC566">
        <v>35715575647</v>
      </c>
      <c r="BD566">
        <v>35715575647</v>
      </c>
      <c r="BE566">
        <v>0</v>
      </c>
      <c r="BF566">
        <v>0</v>
      </c>
      <c r="BG566">
        <v>0</v>
      </c>
      <c r="BH566">
        <v>1894278820</v>
      </c>
      <c r="BI566">
        <v>9960483875</v>
      </c>
      <c r="BJ566">
        <v>22495356380</v>
      </c>
      <c r="BK566">
        <v>4100604457</v>
      </c>
      <c r="BL566">
        <v>4100604457</v>
      </c>
      <c r="BM566">
        <v>6787423186</v>
      </c>
      <c r="BN566">
        <v>0</v>
      </c>
      <c r="BO566">
        <v>0</v>
      </c>
      <c r="BP566">
        <v>0</v>
      </c>
      <c r="BQ566">
        <v>0</v>
      </c>
      <c r="BR566">
        <v>1404200613</v>
      </c>
      <c r="BS566">
        <v>814586337</v>
      </c>
    </row>
    <row r="567" spans="1:71">
      <c r="A567" t="s">
        <v>861</v>
      </c>
      <c r="B567" t="s">
        <v>65</v>
      </c>
      <c r="C567">
        <v>2010</v>
      </c>
      <c r="D567" t="s">
        <v>218</v>
      </c>
      <c r="E567">
        <v>4</v>
      </c>
      <c r="F567" t="s">
        <v>314</v>
      </c>
      <c r="G567" t="s">
        <v>814</v>
      </c>
      <c r="H567">
        <v>1306962810</v>
      </c>
      <c r="I567">
        <v>-19005100</v>
      </c>
      <c r="J567">
        <v>1553348614</v>
      </c>
      <c r="K567">
        <v>1553348614</v>
      </c>
      <c r="L567">
        <v>1504633273</v>
      </c>
      <c r="M567">
        <v>4029158407</v>
      </c>
      <c r="N567">
        <v>3459935597</v>
      </c>
      <c r="O567">
        <v>3217757101</v>
      </c>
      <c r="P567">
        <v>3217757101</v>
      </c>
      <c r="Q567">
        <v>0</v>
      </c>
      <c r="R567">
        <v>3322759357</v>
      </c>
      <c r="S567">
        <v>681902930</v>
      </c>
      <c r="T567">
        <v>681902930</v>
      </c>
      <c r="U567">
        <v>207772502</v>
      </c>
      <c r="V567">
        <v>230137717</v>
      </c>
      <c r="W567">
        <v>207772502</v>
      </c>
      <c r="X567">
        <v>681902930</v>
      </c>
      <c r="Y567">
        <v>207772502</v>
      </c>
      <c r="Z567">
        <v>230137717</v>
      </c>
      <c r="AA567">
        <v>151179388</v>
      </c>
      <c r="AB567">
        <v>151544540</v>
      </c>
      <c r="AL567">
        <v>208280221</v>
      </c>
      <c r="AM567">
        <v>208280221</v>
      </c>
      <c r="AN567">
        <v>83190602</v>
      </c>
      <c r="AO567">
        <v>33758533</v>
      </c>
      <c r="AP567">
        <v>5799024826</v>
      </c>
      <c r="AQ567">
        <v>5799024826</v>
      </c>
      <c r="AR567">
        <v>83190602</v>
      </c>
      <c r="AS567">
        <v>115203655</v>
      </c>
      <c r="AT567">
        <v>4311977049</v>
      </c>
      <c r="AU567">
        <v>4311977049</v>
      </c>
      <c r="AV567">
        <v>4089841656</v>
      </c>
      <c r="AW567">
        <v>245336998</v>
      </c>
      <c r="AX567">
        <v>245336998</v>
      </c>
      <c r="AY567">
        <v>2484204737</v>
      </c>
      <c r="BA567">
        <v>0</v>
      </c>
      <c r="BB567">
        <v>0</v>
      </c>
      <c r="BC567">
        <v>5799024826</v>
      </c>
      <c r="BD567">
        <v>5799024826</v>
      </c>
      <c r="BE567">
        <v>0</v>
      </c>
      <c r="BF567">
        <v>0</v>
      </c>
      <c r="BG567">
        <v>0</v>
      </c>
      <c r="BH567">
        <v>27538414</v>
      </c>
      <c r="BJ567">
        <v>2484204737</v>
      </c>
      <c r="BK567">
        <v>2305297584</v>
      </c>
      <c r="BL567">
        <v>2305297584</v>
      </c>
      <c r="BM567">
        <v>2484204737</v>
      </c>
      <c r="BP567">
        <v>0</v>
      </c>
      <c r="BQ567">
        <v>0</v>
      </c>
      <c r="BR567">
        <v>14079140</v>
      </c>
      <c r="BS567">
        <v>33758533</v>
      </c>
    </row>
    <row r="568" spans="1:71">
      <c r="A568" t="s">
        <v>862</v>
      </c>
      <c r="B568" t="s">
        <v>66</v>
      </c>
      <c r="C568">
        <v>2010</v>
      </c>
      <c r="D568" t="s">
        <v>223</v>
      </c>
      <c r="E568">
        <v>2</v>
      </c>
      <c r="F568" t="s">
        <v>316</v>
      </c>
      <c r="G568" t="s">
        <v>814</v>
      </c>
      <c r="H568">
        <v>25204366374</v>
      </c>
      <c r="I568">
        <v>2889214837</v>
      </c>
      <c r="J568">
        <v>9164998563</v>
      </c>
      <c r="K568">
        <v>9164998563</v>
      </c>
      <c r="L568">
        <v>5332821329</v>
      </c>
      <c r="M568">
        <v>15181335943</v>
      </c>
      <c r="N568">
        <v>8286834258</v>
      </c>
      <c r="O568">
        <v>5255390187</v>
      </c>
      <c r="P568">
        <v>5255390187</v>
      </c>
      <c r="Q568">
        <v>0</v>
      </c>
      <c r="R568">
        <v>5886150296</v>
      </c>
      <c r="S568">
        <v>461208945</v>
      </c>
      <c r="T568">
        <v>461208945</v>
      </c>
      <c r="U568">
        <v>928168272</v>
      </c>
      <c r="V568">
        <v>1417708201</v>
      </c>
      <c r="W568">
        <v>928168272</v>
      </c>
      <c r="X568">
        <v>461208945</v>
      </c>
      <c r="Y568">
        <v>928168272</v>
      </c>
      <c r="Z568">
        <v>1417708201</v>
      </c>
      <c r="AA568">
        <v>169635098</v>
      </c>
      <c r="AB568">
        <v>40867800</v>
      </c>
      <c r="AC568">
        <v>0</v>
      </c>
      <c r="AD568">
        <v>0</v>
      </c>
      <c r="AE568">
        <v>0</v>
      </c>
      <c r="AF568">
        <v>0</v>
      </c>
      <c r="AG568">
        <v>0</v>
      </c>
      <c r="AH568">
        <v>0</v>
      </c>
      <c r="AI568">
        <v>0</v>
      </c>
      <c r="AJ568">
        <v>0</v>
      </c>
      <c r="AK568">
        <v>0</v>
      </c>
      <c r="AL568">
        <v>402519181</v>
      </c>
      <c r="AM568">
        <v>402519181</v>
      </c>
      <c r="AN568">
        <v>1373860134</v>
      </c>
      <c r="AO568">
        <v>687252013</v>
      </c>
      <c r="AP568">
        <v>24403324836</v>
      </c>
      <c r="AQ568">
        <v>7843059250</v>
      </c>
      <c r="AR568">
        <v>1373860134</v>
      </c>
      <c r="AS568">
        <v>623227261</v>
      </c>
      <c r="AT568">
        <v>10655996137</v>
      </c>
      <c r="AU568">
        <v>10655996137</v>
      </c>
      <c r="AV568">
        <v>10650028992</v>
      </c>
      <c r="AW568">
        <v>559443511</v>
      </c>
      <c r="AX568">
        <v>559443511</v>
      </c>
      <c r="AY568">
        <v>18465794756</v>
      </c>
      <c r="AZ568">
        <v>335638821.5</v>
      </c>
      <c r="BA568">
        <v>0</v>
      </c>
      <c r="BB568">
        <v>0</v>
      </c>
      <c r="BC568">
        <v>24403324836</v>
      </c>
      <c r="BD568">
        <v>24403324836</v>
      </c>
      <c r="BE568">
        <v>0</v>
      </c>
      <c r="BF568">
        <v>0</v>
      </c>
      <c r="BG568">
        <v>0</v>
      </c>
      <c r="BH568">
        <v>1045963992</v>
      </c>
      <c r="BI568">
        <v>11084475832</v>
      </c>
      <c r="BJ568">
        <v>18465794756</v>
      </c>
      <c r="BK568">
        <v>610273000</v>
      </c>
      <c r="BL568">
        <v>610273000</v>
      </c>
      <c r="BM568">
        <v>1905529170</v>
      </c>
      <c r="BN568">
        <v>0</v>
      </c>
      <c r="BO568">
        <v>0</v>
      </c>
      <c r="BP568">
        <v>0</v>
      </c>
      <c r="BQ568">
        <v>0</v>
      </c>
      <c r="BR568">
        <v>671797771</v>
      </c>
      <c r="BS568">
        <v>687252013</v>
      </c>
    </row>
    <row r="569" spans="1:71">
      <c r="A569" t="s">
        <v>863</v>
      </c>
      <c r="B569" t="s">
        <v>67</v>
      </c>
      <c r="C569">
        <v>2010</v>
      </c>
      <c r="D569" t="s">
        <v>207</v>
      </c>
      <c r="E569">
        <v>8</v>
      </c>
      <c r="F569" t="s">
        <v>318</v>
      </c>
      <c r="G569" t="s">
        <v>814</v>
      </c>
      <c r="H569">
        <v>69457431995</v>
      </c>
      <c r="I569">
        <v>25526737140</v>
      </c>
      <c r="J569">
        <v>44097594493</v>
      </c>
      <c r="K569">
        <v>44097594493</v>
      </c>
      <c r="L569">
        <v>36057382354</v>
      </c>
      <c r="M569">
        <v>138372713760</v>
      </c>
      <c r="N569">
        <v>70065029520</v>
      </c>
      <c r="O569">
        <v>48498230109</v>
      </c>
      <c r="P569">
        <v>48498230109</v>
      </c>
      <c r="Q569">
        <v>0</v>
      </c>
      <c r="R569">
        <v>56325802315</v>
      </c>
      <c r="S569">
        <v>5179441213</v>
      </c>
      <c r="T569">
        <v>5179441213</v>
      </c>
      <c r="U569">
        <v>22148804053</v>
      </c>
      <c r="V569">
        <v>39648537829</v>
      </c>
      <c r="W569">
        <v>22148804053</v>
      </c>
      <c r="X569">
        <v>5179441213</v>
      </c>
      <c r="Y569">
        <v>22148804053</v>
      </c>
      <c r="Z569">
        <v>39648537829</v>
      </c>
      <c r="AA569">
        <v>3059588645</v>
      </c>
      <c r="AB569">
        <v>923980812</v>
      </c>
      <c r="AC569">
        <v>0</v>
      </c>
      <c r="AD569">
        <v>0</v>
      </c>
      <c r="AE569">
        <v>0</v>
      </c>
      <c r="AF569">
        <v>0</v>
      </c>
      <c r="AG569">
        <v>0</v>
      </c>
      <c r="AH569">
        <v>0</v>
      </c>
      <c r="AI569">
        <v>0</v>
      </c>
      <c r="AJ569">
        <v>0</v>
      </c>
      <c r="AK569">
        <v>0</v>
      </c>
      <c r="AL569">
        <v>4465992804</v>
      </c>
      <c r="AM569">
        <v>4465992804</v>
      </c>
      <c r="AN569">
        <v>26835407798</v>
      </c>
      <c r="AO569">
        <v>4932049981</v>
      </c>
      <c r="AP569">
        <v>139101317460</v>
      </c>
      <c r="AQ569">
        <v>109445127901</v>
      </c>
      <c r="AR569">
        <v>26835407798</v>
      </c>
      <c r="AS569">
        <v>2956253636</v>
      </c>
      <c r="AT569">
        <v>61547041353</v>
      </c>
      <c r="AU569">
        <v>61547041353</v>
      </c>
      <c r="AV569">
        <v>62924611167</v>
      </c>
      <c r="AW569">
        <v>4203113589</v>
      </c>
      <c r="AX569">
        <v>4203113589</v>
      </c>
      <c r="AY569">
        <v>73828000138</v>
      </c>
      <c r="AZ569">
        <v>454985596</v>
      </c>
      <c r="BA569">
        <v>0</v>
      </c>
      <c r="BB569">
        <v>0</v>
      </c>
      <c r="BC569">
        <v>139101317460</v>
      </c>
      <c r="BD569">
        <v>139101317460</v>
      </c>
      <c r="BE569">
        <v>0</v>
      </c>
      <c r="BF569">
        <v>0</v>
      </c>
      <c r="BG569">
        <v>0</v>
      </c>
      <c r="BH569">
        <v>5374045720</v>
      </c>
      <c r="BI569">
        <v>19089362410</v>
      </c>
      <c r="BJ569">
        <v>73828000138</v>
      </c>
      <c r="BK569">
        <v>13685958900</v>
      </c>
      <c r="BL569">
        <v>13685958900</v>
      </c>
      <c r="BM569">
        <v>44171810579</v>
      </c>
      <c r="BN569">
        <v>0</v>
      </c>
      <c r="BO569">
        <v>0</v>
      </c>
      <c r="BP569">
        <v>0</v>
      </c>
      <c r="BQ569">
        <v>0</v>
      </c>
      <c r="BR569">
        <v>18056491846</v>
      </c>
      <c r="BS569">
        <v>4932049981</v>
      </c>
    </row>
    <row r="570" spans="1:71">
      <c r="A570" t="s">
        <v>864</v>
      </c>
      <c r="B570" t="s">
        <v>68</v>
      </c>
      <c r="C570">
        <v>2010</v>
      </c>
      <c r="D570" t="s">
        <v>212</v>
      </c>
      <c r="E570">
        <v>2</v>
      </c>
      <c r="F570" t="s">
        <v>320</v>
      </c>
      <c r="G570" t="s">
        <v>814</v>
      </c>
      <c r="H570">
        <v>876453410</v>
      </c>
      <c r="I570">
        <v>70329045</v>
      </c>
      <c r="J570">
        <v>665089762</v>
      </c>
      <c r="K570">
        <v>665089762</v>
      </c>
      <c r="L570">
        <v>614921052</v>
      </c>
      <c r="M570">
        <v>4604607062</v>
      </c>
      <c r="N570">
        <v>4264227686</v>
      </c>
      <c r="O570">
        <v>3698223319</v>
      </c>
      <c r="P570">
        <v>3698223319</v>
      </c>
      <c r="Q570">
        <v>0</v>
      </c>
      <c r="R570">
        <v>3781437383</v>
      </c>
      <c r="S570">
        <v>769112449</v>
      </c>
      <c r="T570">
        <v>769112449</v>
      </c>
      <c r="U570">
        <v>121251549</v>
      </c>
      <c r="V570">
        <v>121251549</v>
      </c>
      <c r="W570">
        <v>121251549</v>
      </c>
      <c r="X570">
        <v>769112449</v>
      </c>
      <c r="Y570">
        <v>121251549</v>
      </c>
      <c r="Z570">
        <v>121251549</v>
      </c>
      <c r="AA570">
        <v>123583127</v>
      </c>
      <c r="AB570">
        <v>71954730</v>
      </c>
      <c r="AL570">
        <v>154240887</v>
      </c>
      <c r="AM570">
        <v>154240887</v>
      </c>
      <c r="AN570">
        <v>118121444</v>
      </c>
      <c r="AO570">
        <v>105796420</v>
      </c>
      <c r="AP570">
        <v>5105979221</v>
      </c>
      <c r="AQ570">
        <v>5105979221</v>
      </c>
      <c r="AR570">
        <v>118121444</v>
      </c>
      <c r="AS570">
        <v>117448080</v>
      </c>
      <c r="AT570">
        <v>3904895465</v>
      </c>
      <c r="AU570">
        <v>3904895465</v>
      </c>
      <c r="AV570">
        <v>3881998384</v>
      </c>
      <c r="AW570">
        <v>170624159</v>
      </c>
      <c r="AX570">
        <v>170624159</v>
      </c>
      <c r="AY570">
        <v>1336363522</v>
      </c>
      <c r="BA570">
        <v>0</v>
      </c>
      <c r="BB570">
        <v>0</v>
      </c>
      <c r="BC570">
        <v>5105979221</v>
      </c>
      <c r="BD570">
        <v>5105979221</v>
      </c>
      <c r="BE570">
        <v>0</v>
      </c>
      <c r="BF570">
        <v>0</v>
      </c>
      <c r="BG570">
        <v>0</v>
      </c>
      <c r="BH570">
        <v>158687294</v>
      </c>
      <c r="BJ570">
        <v>1336363522</v>
      </c>
      <c r="BK570">
        <v>1095663239</v>
      </c>
      <c r="BL570">
        <v>1095663239</v>
      </c>
      <c r="BM570">
        <v>1336363522</v>
      </c>
      <c r="BP570">
        <v>0</v>
      </c>
      <c r="BQ570">
        <v>0</v>
      </c>
      <c r="BR570">
        <v>0</v>
      </c>
      <c r="BS570">
        <v>105796420</v>
      </c>
    </row>
    <row r="571" spans="1:71">
      <c r="A571" t="s">
        <v>865</v>
      </c>
      <c r="B571" t="s">
        <v>69</v>
      </c>
      <c r="C571">
        <v>2010</v>
      </c>
      <c r="D571" t="s">
        <v>215</v>
      </c>
      <c r="E571">
        <v>4</v>
      </c>
      <c r="F571" t="s">
        <v>322</v>
      </c>
      <c r="G571" t="s">
        <v>814</v>
      </c>
      <c r="H571">
        <v>1336160487</v>
      </c>
      <c r="I571">
        <v>149233836</v>
      </c>
      <c r="J571">
        <v>1872690316</v>
      </c>
      <c r="K571">
        <v>1872690316</v>
      </c>
      <c r="L571">
        <v>1654885334</v>
      </c>
      <c r="M571">
        <v>8060693658</v>
      </c>
      <c r="N571">
        <v>5180997678</v>
      </c>
      <c r="O571">
        <v>4174651113</v>
      </c>
      <c r="P571">
        <v>4174651113</v>
      </c>
      <c r="Q571">
        <v>0</v>
      </c>
      <c r="R571">
        <v>4849444894</v>
      </c>
      <c r="S571">
        <v>1033011386</v>
      </c>
      <c r="T571">
        <v>1033011386</v>
      </c>
      <c r="U571">
        <v>766559647</v>
      </c>
      <c r="V571">
        <v>1193551818</v>
      </c>
      <c r="W571">
        <v>766559647</v>
      </c>
      <c r="X571">
        <v>1033011386</v>
      </c>
      <c r="Y571">
        <v>766559647</v>
      </c>
      <c r="Z571">
        <v>1193551818</v>
      </c>
      <c r="AA571">
        <v>239571286</v>
      </c>
      <c r="AB571">
        <v>161337425</v>
      </c>
      <c r="AL571">
        <v>287151192</v>
      </c>
      <c r="AM571">
        <v>287151192</v>
      </c>
      <c r="AN571">
        <v>608262217</v>
      </c>
      <c r="AO571">
        <v>132593826</v>
      </c>
      <c r="AP571">
        <v>7990076834</v>
      </c>
      <c r="AQ571">
        <v>7990076834</v>
      </c>
      <c r="AR571">
        <v>608262217</v>
      </c>
      <c r="AS571">
        <v>203495219</v>
      </c>
      <c r="AT571">
        <v>4921857685</v>
      </c>
      <c r="AU571">
        <v>4921857685</v>
      </c>
      <c r="AV571">
        <v>5116786253</v>
      </c>
      <c r="AW571">
        <v>455376215</v>
      </c>
      <c r="AX571">
        <v>455376215</v>
      </c>
      <c r="AY571">
        <v>3265617333</v>
      </c>
      <c r="BA571">
        <v>0</v>
      </c>
      <c r="BB571">
        <v>0</v>
      </c>
      <c r="BC571">
        <v>7990076834</v>
      </c>
      <c r="BD571">
        <v>7990076834</v>
      </c>
      <c r="BE571">
        <v>0</v>
      </c>
      <c r="BF571">
        <v>0</v>
      </c>
      <c r="BG571">
        <v>0</v>
      </c>
      <c r="BH571">
        <v>297841456</v>
      </c>
      <c r="BJ571">
        <v>3265617333</v>
      </c>
      <c r="BK571">
        <v>2355957785</v>
      </c>
      <c r="BL571">
        <v>2355957785</v>
      </c>
      <c r="BM571">
        <v>3265617333</v>
      </c>
      <c r="BP571">
        <v>0</v>
      </c>
      <c r="BQ571">
        <v>0</v>
      </c>
      <c r="BR571">
        <v>466324275</v>
      </c>
      <c r="BS571">
        <v>132593826</v>
      </c>
    </row>
    <row r="572" spans="1:71">
      <c r="A572" t="s">
        <v>866</v>
      </c>
      <c r="B572" t="s">
        <v>70</v>
      </c>
      <c r="C572">
        <v>2010</v>
      </c>
      <c r="D572" t="s">
        <v>207</v>
      </c>
      <c r="E572">
        <v>8</v>
      </c>
      <c r="F572" t="s">
        <v>324</v>
      </c>
      <c r="G572" t="s">
        <v>814</v>
      </c>
      <c r="H572">
        <v>69196345342</v>
      </c>
      <c r="I572">
        <v>20479502652</v>
      </c>
      <c r="J572">
        <v>45912261832</v>
      </c>
      <c r="K572">
        <v>45912261832</v>
      </c>
      <c r="L572">
        <v>35525672364</v>
      </c>
      <c r="M572">
        <v>125930467873</v>
      </c>
      <c r="N572">
        <v>48518998533</v>
      </c>
      <c r="O572">
        <v>46549333134</v>
      </c>
      <c r="P572">
        <v>46549333134</v>
      </c>
      <c r="Q572">
        <v>0</v>
      </c>
      <c r="R572">
        <v>59827412362</v>
      </c>
      <c r="S572">
        <v>4793731369</v>
      </c>
      <c r="T572">
        <v>4793731369</v>
      </c>
      <c r="U572">
        <v>18874656327</v>
      </c>
      <c r="V572">
        <v>32000859504</v>
      </c>
      <c r="W572">
        <v>18874656327</v>
      </c>
      <c r="X572">
        <v>4793731369</v>
      </c>
      <c r="Y572">
        <v>18874656327</v>
      </c>
      <c r="Z572">
        <v>32000859504</v>
      </c>
      <c r="AA572">
        <v>3703757800</v>
      </c>
      <c r="AB572">
        <v>869603878</v>
      </c>
      <c r="AC572">
        <v>0</v>
      </c>
      <c r="AD572">
        <v>0</v>
      </c>
      <c r="AE572">
        <v>0</v>
      </c>
      <c r="AF572">
        <v>0</v>
      </c>
      <c r="AG572">
        <v>0</v>
      </c>
      <c r="AH572">
        <v>0</v>
      </c>
      <c r="AI572">
        <v>0</v>
      </c>
      <c r="AJ572">
        <v>0</v>
      </c>
      <c r="AK572">
        <v>0</v>
      </c>
      <c r="AL572">
        <v>5854996320</v>
      </c>
      <c r="AM572">
        <v>5854996320</v>
      </c>
      <c r="AN572">
        <v>20787872246</v>
      </c>
      <c r="AO572">
        <v>6418062344</v>
      </c>
      <c r="AP572">
        <v>127440563787</v>
      </c>
      <c r="AQ572">
        <v>95424923684</v>
      </c>
      <c r="AR572">
        <v>20787872246</v>
      </c>
      <c r="AS572">
        <v>2898148261</v>
      </c>
      <c r="AT572">
        <v>55845243484</v>
      </c>
      <c r="AU572">
        <v>55845243484</v>
      </c>
      <c r="AV572">
        <v>55822074973</v>
      </c>
      <c r="AW572">
        <v>3657288469</v>
      </c>
      <c r="AX572">
        <v>3657288469</v>
      </c>
      <c r="AY572">
        <v>68550541453</v>
      </c>
      <c r="AZ572">
        <v>641826484</v>
      </c>
      <c r="BA572">
        <v>0</v>
      </c>
      <c r="BB572">
        <v>0</v>
      </c>
      <c r="BC572">
        <v>127440563787</v>
      </c>
      <c r="BD572">
        <v>127440563787</v>
      </c>
      <c r="BE572">
        <v>0</v>
      </c>
      <c r="BF572">
        <v>0</v>
      </c>
      <c r="BG572">
        <v>0</v>
      </c>
      <c r="BH572">
        <v>6022239480</v>
      </c>
      <c r="BI572">
        <v>21455009223</v>
      </c>
      <c r="BJ572">
        <v>68550541453</v>
      </c>
      <c r="BK572">
        <v>12303497415</v>
      </c>
      <c r="BL572">
        <v>12303497415</v>
      </c>
      <c r="BM572">
        <v>36534901350</v>
      </c>
      <c r="BN572">
        <v>0</v>
      </c>
      <c r="BO572">
        <v>0</v>
      </c>
      <c r="BP572">
        <v>0</v>
      </c>
      <c r="BQ572">
        <v>0</v>
      </c>
      <c r="BR572">
        <v>13891425698</v>
      </c>
      <c r="BS572">
        <v>6418062344</v>
      </c>
    </row>
    <row r="573" spans="1:71">
      <c r="A573" t="s">
        <v>867</v>
      </c>
      <c r="B573" t="s">
        <v>71</v>
      </c>
      <c r="C573">
        <v>2010</v>
      </c>
      <c r="D573" t="s">
        <v>212</v>
      </c>
      <c r="E573">
        <v>4</v>
      </c>
      <c r="F573" t="s">
        <v>326</v>
      </c>
      <c r="G573" t="s">
        <v>814</v>
      </c>
      <c r="H573">
        <v>1371275283</v>
      </c>
      <c r="I573">
        <v>-251062836</v>
      </c>
      <c r="J573">
        <v>1813865500</v>
      </c>
      <c r="K573">
        <v>1813865500</v>
      </c>
      <c r="L573">
        <v>1781386071</v>
      </c>
      <c r="M573">
        <v>8812065084</v>
      </c>
      <c r="N573">
        <v>7769939312</v>
      </c>
      <c r="O573">
        <v>5852469248</v>
      </c>
      <c r="P573">
        <v>5852469248</v>
      </c>
      <c r="Q573">
        <v>0</v>
      </c>
      <c r="R573">
        <v>6143614669</v>
      </c>
      <c r="S573">
        <v>1386234119</v>
      </c>
      <c r="T573">
        <v>1386234119</v>
      </c>
      <c r="U573">
        <v>300339347</v>
      </c>
      <c r="V573">
        <v>329771006</v>
      </c>
      <c r="W573">
        <v>300339347</v>
      </c>
      <c r="X573">
        <v>1386234119</v>
      </c>
      <c r="Y573">
        <v>300339347</v>
      </c>
      <c r="Z573">
        <v>329771006</v>
      </c>
      <c r="AA573">
        <v>259159174</v>
      </c>
      <c r="AB573">
        <v>150469975</v>
      </c>
      <c r="AL573">
        <v>234674388</v>
      </c>
      <c r="AM573">
        <v>234674388</v>
      </c>
      <c r="AN573">
        <v>192254827</v>
      </c>
      <c r="AO573">
        <v>138279550</v>
      </c>
      <c r="AP573">
        <v>9353755377</v>
      </c>
      <c r="AQ573">
        <v>9353755377</v>
      </c>
      <c r="AR573">
        <v>192254827</v>
      </c>
      <c r="AS573">
        <v>202727314</v>
      </c>
      <c r="AT573">
        <v>6962729801</v>
      </c>
      <c r="AU573">
        <v>6962729801</v>
      </c>
      <c r="AV573">
        <v>6875001109</v>
      </c>
      <c r="AW573">
        <v>276144896</v>
      </c>
      <c r="AX573">
        <v>276144896</v>
      </c>
      <c r="AY573">
        <v>3296423060</v>
      </c>
      <c r="BA573">
        <v>0</v>
      </c>
      <c r="BB573">
        <v>0</v>
      </c>
      <c r="BC573">
        <v>9353755377</v>
      </c>
      <c r="BD573">
        <v>9353755377</v>
      </c>
      <c r="BE573">
        <v>0</v>
      </c>
      <c r="BF573">
        <v>0</v>
      </c>
      <c r="BG573">
        <v>0</v>
      </c>
      <c r="BH573">
        <v>334481805</v>
      </c>
      <c r="BJ573">
        <v>3296423060</v>
      </c>
      <c r="BK573">
        <v>2840353045</v>
      </c>
      <c r="BL573">
        <v>2840353045</v>
      </c>
      <c r="BM573">
        <v>3296423060</v>
      </c>
      <c r="BP573">
        <v>0</v>
      </c>
      <c r="BQ573">
        <v>0</v>
      </c>
      <c r="BR573">
        <v>36958551</v>
      </c>
      <c r="BS573">
        <v>138279550</v>
      </c>
    </row>
    <row r="574" spans="1:71">
      <c r="A574" t="s">
        <v>868</v>
      </c>
      <c r="B574" t="s">
        <v>72</v>
      </c>
      <c r="C574">
        <v>2010</v>
      </c>
      <c r="D574" t="s">
        <v>212</v>
      </c>
      <c r="E574">
        <v>2</v>
      </c>
      <c r="F574" t="s">
        <v>328</v>
      </c>
      <c r="G574" t="s">
        <v>814</v>
      </c>
      <c r="H574">
        <v>921841031</v>
      </c>
      <c r="I574">
        <v>126785365</v>
      </c>
      <c r="J574">
        <v>891337075</v>
      </c>
      <c r="K574">
        <v>891337075</v>
      </c>
      <c r="L574">
        <v>804145430</v>
      </c>
      <c r="M574">
        <v>2502750201</v>
      </c>
      <c r="N574">
        <v>2202714629</v>
      </c>
      <c r="O574">
        <v>3433894412</v>
      </c>
      <c r="P574">
        <v>3433894412</v>
      </c>
      <c r="Q574">
        <v>0</v>
      </c>
      <c r="R574">
        <v>3638658579</v>
      </c>
      <c r="S574">
        <v>1007848956</v>
      </c>
      <c r="T574">
        <v>1007848956</v>
      </c>
      <c r="U574">
        <v>137655322</v>
      </c>
      <c r="V574">
        <v>139355322</v>
      </c>
      <c r="W574">
        <v>137655322</v>
      </c>
      <c r="X574">
        <v>1007848956</v>
      </c>
      <c r="Y574">
        <v>137655322</v>
      </c>
      <c r="Z574">
        <v>139355322</v>
      </c>
      <c r="AA574">
        <v>148473720</v>
      </c>
      <c r="AB574">
        <v>81087175</v>
      </c>
      <c r="AL574">
        <v>272217613</v>
      </c>
      <c r="AM574">
        <v>272217613</v>
      </c>
      <c r="AN574">
        <v>47981388</v>
      </c>
      <c r="AO574">
        <v>15178539</v>
      </c>
      <c r="AP574">
        <v>4849392217</v>
      </c>
      <c r="AQ574">
        <v>4849392217</v>
      </c>
      <c r="AR574">
        <v>47981388</v>
      </c>
      <c r="AS574">
        <v>83864024</v>
      </c>
      <c r="AT574">
        <v>3067865360</v>
      </c>
      <c r="AU574">
        <v>3067865360</v>
      </c>
      <c r="AV574">
        <v>3171445751</v>
      </c>
      <c r="AW574">
        <v>351190926</v>
      </c>
      <c r="AX574">
        <v>351190926</v>
      </c>
      <c r="AY574">
        <v>1193362800</v>
      </c>
      <c r="BA574">
        <v>0</v>
      </c>
      <c r="BB574">
        <v>0</v>
      </c>
      <c r="BC574">
        <v>4849392217</v>
      </c>
      <c r="BD574">
        <v>4849392217</v>
      </c>
      <c r="BE574">
        <v>0</v>
      </c>
      <c r="BF574">
        <v>0</v>
      </c>
      <c r="BG574">
        <v>0</v>
      </c>
      <c r="BH574">
        <v>408972831</v>
      </c>
      <c r="BJ574">
        <v>1193362800</v>
      </c>
      <c r="BK574">
        <v>1006514340</v>
      </c>
      <c r="BL574">
        <v>1006514340</v>
      </c>
      <c r="BM574">
        <v>1193362800</v>
      </c>
      <c r="BP574">
        <v>0</v>
      </c>
      <c r="BQ574">
        <v>0</v>
      </c>
      <c r="BR574">
        <v>2000412</v>
      </c>
      <c r="BS574">
        <v>15178539</v>
      </c>
    </row>
    <row r="575" spans="1:71">
      <c r="A575" t="s">
        <v>869</v>
      </c>
      <c r="B575" t="s">
        <v>73</v>
      </c>
      <c r="C575">
        <v>2010</v>
      </c>
      <c r="D575" t="s">
        <v>228</v>
      </c>
      <c r="E575">
        <v>7</v>
      </c>
      <c r="F575" t="s">
        <v>330</v>
      </c>
      <c r="G575" t="s">
        <v>814</v>
      </c>
      <c r="H575">
        <v>27658292496</v>
      </c>
      <c r="I575">
        <v>5536251366</v>
      </c>
      <c r="J575">
        <v>14802660480</v>
      </c>
      <c r="K575">
        <v>14802660480</v>
      </c>
      <c r="L575">
        <v>7962785390</v>
      </c>
      <c r="M575">
        <v>50886399711</v>
      </c>
      <c r="N575">
        <v>30584318942</v>
      </c>
      <c r="O575">
        <v>19898780086</v>
      </c>
      <c r="P575">
        <v>19898780086</v>
      </c>
      <c r="Q575">
        <v>0</v>
      </c>
      <c r="R575">
        <v>22525140275</v>
      </c>
      <c r="S575">
        <v>2708192561</v>
      </c>
      <c r="T575">
        <v>2708192561</v>
      </c>
      <c r="U575">
        <v>4350096631</v>
      </c>
      <c r="V575">
        <v>7070607229</v>
      </c>
      <c r="W575">
        <v>4350096631</v>
      </c>
      <c r="X575">
        <v>2708192561</v>
      </c>
      <c r="Y575">
        <v>4350096631</v>
      </c>
      <c r="Z575">
        <v>7070607229</v>
      </c>
      <c r="AA575">
        <v>913985869</v>
      </c>
      <c r="AB575">
        <v>594635495</v>
      </c>
      <c r="AC575">
        <v>0</v>
      </c>
      <c r="AD575">
        <v>0</v>
      </c>
      <c r="AE575">
        <v>0</v>
      </c>
      <c r="AF575">
        <v>0</v>
      </c>
      <c r="AG575">
        <v>0</v>
      </c>
      <c r="AH575">
        <v>0</v>
      </c>
      <c r="AI575">
        <v>0</v>
      </c>
      <c r="AJ575">
        <v>0</v>
      </c>
      <c r="AK575">
        <v>0</v>
      </c>
      <c r="AL575">
        <v>2407555140</v>
      </c>
      <c r="AM575">
        <v>2407555140</v>
      </c>
      <c r="AN575">
        <v>5216661335</v>
      </c>
      <c r="AO575">
        <v>1775210888</v>
      </c>
      <c r="AP575">
        <v>64746232025</v>
      </c>
      <c r="AQ575">
        <v>38457036934</v>
      </c>
      <c r="AR575">
        <v>5216661335</v>
      </c>
      <c r="AS575">
        <v>1324243741</v>
      </c>
      <c r="AT575">
        <v>32922348355</v>
      </c>
      <c r="AU575">
        <v>32922348355</v>
      </c>
      <c r="AV575">
        <v>32421955088</v>
      </c>
      <c r="AW575">
        <v>1367828560</v>
      </c>
      <c r="AX575">
        <v>1367828560</v>
      </c>
      <c r="AY575">
        <v>42164262085</v>
      </c>
      <c r="AZ575">
        <v>563161340</v>
      </c>
      <c r="BA575">
        <v>0</v>
      </c>
      <c r="BB575">
        <v>0</v>
      </c>
      <c r="BC575">
        <v>64746232025</v>
      </c>
      <c r="BD575">
        <v>64746232025</v>
      </c>
      <c r="BE575">
        <v>0</v>
      </c>
      <c r="BF575">
        <v>0</v>
      </c>
      <c r="BG575">
        <v>0</v>
      </c>
      <c r="BH575">
        <v>2727860544</v>
      </c>
      <c r="BI575">
        <v>16418693408</v>
      </c>
      <c r="BJ575">
        <v>42164262085</v>
      </c>
      <c r="BK575">
        <v>9917750698</v>
      </c>
      <c r="BL575">
        <v>9917750698</v>
      </c>
      <c r="BM575">
        <v>15875066994</v>
      </c>
      <c r="BN575">
        <v>0</v>
      </c>
      <c r="BO575">
        <v>0</v>
      </c>
      <c r="BP575">
        <v>0</v>
      </c>
      <c r="BQ575">
        <v>0</v>
      </c>
      <c r="BR575">
        <v>2799328826</v>
      </c>
      <c r="BS575">
        <v>1775210888</v>
      </c>
    </row>
    <row r="576" spans="1:71">
      <c r="A576" t="s">
        <v>870</v>
      </c>
      <c r="B576" t="s">
        <v>74</v>
      </c>
      <c r="C576">
        <v>2010</v>
      </c>
      <c r="D576" t="s">
        <v>212</v>
      </c>
      <c r="E576">
        <v>2</v>
      </c>
      <c r="F576" t="s">
        <v>332</v>
      </c>
      <c r="G576" t="s">
        <v>814</v>
      </c>
      <c r="H576">
        <v>530343591</v>
      </c>
      <c r="I576">
        <v>161515716</v>
      </c>
      <c r="J576">
        <v>594782829</v>
      </c>
      <c r="K576">
        <v>594782829</v>
      </c>
      <c r="L576">
        <v>563079074</v>
      </c>
      <c r="M576">
        <v>2351218997</v>
      </c>
      <c r="N576">
        <v>2025290060</v>
      </c>
      <c r="O576">
        <v>2413882941</v>
      </c>
      <c r="P576">
        <v>2413882941</v>
      </c>
      <c r="Q576">
        <v>0</v>
      </c>
      <c r="R576">
        <v>2538846482</v>
      </c>
      <c r="S576">
        <v>451798914</v>
      </c>
      <c r="T576">
        <v>451798914</v>
      </c>
      <c r="U576">
        <v>197375065</v>
      </c>
      <c r="V576">
        <v>201337202</v>
      </c>
      <c r="W576">
        <v>197375065</v>
      </c>
      <c r="X576">
        <v>451798914</v>
      </c>
      <c r="Y576">
        <v>197375065</v>
      </c>
      <c r="Z576">
        <v>201337202</v>
      </c>
      <c r="AA576">
        <v>154048660</v>
      </c>
      <c r="AB576">
        <v>44849340</v>
      </c>
      <c r="AL576">
        <v>94322442</v>
      </c>
      <c r="AM576">
        <v>94322442</v>
      </c>
      <c r="AN576">
        <v>42995018</v>
      </c>
      <c r="AO576">
        <v>21603381</v>
      </c>
      <c r="AP576">
        <v>3486835592</v>
      </c>
      <c r="AQ576">
        <v>3486835592</v>
      </c>
      <c r="AR576">
        <v>42995018</v>
      </c>
      <c r="AS576">
        <v>80146932</v>
      </c>
      <c r="AT576">
        <v>2516187544</v>
      </c>
      <c r="AU576">
        <v>2516187544</v>
      </c>
      <c r="AV576">
        <v>2540653304</v>
      </c>
      <c r="AW576">
        <v>136782475</v>
      </c>
      <c r="AX576">
        <v>136782475</v>
      </c>
      <c r="AY576">
        <v>935829659</v>
      </c>
      <c r="BA576">
        <v>0</v>
      </c>
      <c r="BB576">
        <v>0</v>
      </c>
      <c r="BC576">
        <v>3486835592</v>
      </c>
      <c r="BD576">
        <v>3486835592</v>
      </c>
      <c r="BE576">
        <v>0</v>
      </c>
      <c r="BF576">
        <v>0</v>
      </c>
      <c r="BG576">
        <v>0</v>
      </c>
      <c r="BH576">
        <v>50335866</v>
      </c>
      <c r="BJ576">
        <v>935829659</v>
      </c>
      <c r="BK576">
        <v>818060246</v>
      </c>
      <c r="BL576">
        <v>818060246</v>
      </c>
      <c r="BM576">
        <v>935829659</v>
      </c>
      <c r="BP576">
        <v>0</v>
      </c>
      <c r="BQ576">
        <v>0</v>
      </c>
      <c r="BR576">
        <v>4999600</v>
      </c>
      <c r="BS576">
        <v>21603381</v>
      </c>
    </row>
    <row r="577" spans="1:71">
      <c r="A577" t="s">
        <v>871</v>
      </c>
      <c r="B577" t="s">
        <v>75</v>
      </c>
      <c r="C577">
        <v>2010</v>
      </c>
      <c r="D577" t="s">
        <v>231</v>
      </c>
      <c r="E577">
        <v>3</v>
      </c>
      <c r="F577" t="s">
        <v>334</v>
      </c>
      <c r="G577" t="s">
        <v>814</v>
      </c>
      <c r="H577">
        <v>1174204519</v>
      </c>
      <c r="I577">
        <v>45176963</v>
      </c>
      <c r="J577">
        <v>1296957560</v>
      </c>
      <c r="K577">
        <v>1296957560</v>
      </c>
      <c r="L577">
        <v>1268090488</v>
      </c>
      <c r="M577">
        <v>5693724769</v>
      </c>
      <c r="N577">
        <v>4598702554</v>
      </c>
      <c r="O577">
        <v>3474954818</v>
      </c>
      <c r="P577">
        <v>3474954818</v>
      </c>
      <c r="Q577">
        <v>0</v>
      </c>
      <c r="R577">
        <v>3761480617</v>
      </c>
      <c r="S577">
        <v>741212518</v>
      </c>
      <c r="T577">
        <v>741212518</v>
      </c>
      <c r="U577">
        <v>395536545</v>
      </c>
      <c r="V577">
        <v>445662345</v>
      </c>
      <c r="W577">
        <v>395536545</v>
      </c>
      <c r="X577">
        <v>741212518</v>
      </c>
      <c r="Y577">
        <v>395536545</v>
      </c>
      <c r="Z577">
        <v>445662345</v>
      </c>
      <c r="AA577">
        <v>158460714</v>
      </c>
      <c r="AB577">
        <v>106141820</v>
      </c>
      <c r="AL577">
        <v>106473989</v>
      </c>
      <c r="AM577">
        <v>106473989</v>
      </c>
      <c r="AN577">
        <v>191977693</v>
      </c>
      <c r="AO577">
        <v>76972235</v>
      </c>
      <c r="AP577">
        <v>5687244162</v>
      </c>
      <c r="AQ577">
        <v>5687244162</v>
      </c>
      <c r="AR577">
        <v>191977693</v>
      </c>
      <c r="AS577">
        <v>161272183</v>
      </c>
      <c r="AT577">
        <v>3957176630</v>
      </c>
      <c r="AU577">
        <v>3957176630</v>
      </c>
      <c r="AV577">
        <v>4069290070</v>
      </c>
      <c r="AW577">
        <v>295820213</v>
      </c>
      <c r="AX577">
        <v>295820213</v>
      </c>
      <c r="AY577">
        <v>1963355095</v>
      </c>
      <c r="BA577">
        <v>0</v>
      </c>
      <c r="BB577">
        <v>0</v>
      </c>
      <c r="BC577">
        <v>5687244162</v>
      </c>
      <c r="BD577">
        <v>5687244162</v>
      </c>
      <c r="BE577">
        <v>0</v>
      </c>
      <c r="BF577">
        <v>0</v>
      </c>
      <c r="BG577">
        <v>0</v>
      </c>
      <c r="BH577">
        <v>112606939</v>
      </c>
      <c r="BJ577">
        <v>1963355095</v>
      </c>
      <c r="BK577">
        <v>1609087094</v>
      </c>
      <c r="BL577">
        <v>1609087094</v>
      </c>
      <c r="BM577">
        <v>1963355095</v>
      </c>
      <c r="BP577">
        <v>0</v>
      </c>
      <c r="BQ577">
        <v>0</v>
      </c>
      <c r="BR577">
        <v>51957876</v>
      </c>
      <c r="BS577">
        <v>76972235</v>
      </c>
    </row>
    <row r="578" spans="1:71">
      <c r="A578" t="s">
        <v>872</v>
      </c>
      <c r="B578" t="s">
        <v>76</v>
      </c>
      <c r="C578">
        <v>2010</v>
      </c>
      <c r="D578" t="s">
        <v>231</v>
      </c>
      <c r="E578">
        <v>4</v>
      </c>
      <c r="F578" t="s">
        <v>336</v>
      </c>
      <c r="G578" t="s">
        <v>814</v>
      </c>
      <c r="H578">
        <v>1794434870</v>
      </c>
      <c r="I578">
        <v>701425056</v>
      </c>
      <c r="J578">
        <v>1633583246</v>
      </c>
      <c r="K578">
        <v>1633583246</v>
      </c>
      <c r="L578">
        <v>1541950489</v>
      </c>
      <c r="M578">
        <v>6750892455</v>
      </c>
      <c r="N578">
        <v>5471211632</v>
      </c>
      <c r="O578">
        <v>3996158559</v>
      </c>
      <c r="P578">
        <v>3996158559</v>
      </c>
      <c r="Q578">
        <v>0</v>
      </c>
      <c r="R578">
        <v>4315136954</v>
      </c>
      <c r="S578">
        <v>788132156</v>
      </c>
      <c r="T578">
        <v>788132156</v>
      </c>
      <c r="U578">
        <v>412402065</v>
      </c>
      <c r="V578">
        <v>575157849</v>
      </c>
      <c r="W578">
        <v>412402065</v>
      </c>
      <c r="X578">
        <v>788132156</v>
      </c>
      <c r="Y578">
        <v>412402065</v>
      </c>
      <c r="Z578">
        <v>575157849</v>
      </c>
      <c r="AA578">
        <v>327347382</v>
      </c>
      <c r="AB578">
        <v>174082790</v>
      </c>
      <c r="AL578">
        <v>226460407</v>
      </c>
      <c r="AM578">
        <v>226460407</v>
      </c>
      <c r="AN578">
        <v>284779240</v>
      </c>
      <c r="AO578">
        <v>82417173</v>
      </c>
      <c r="AP578">
        <v>7209495606</v>
      </c>
      <c r="AQ578">
        <v>7209495606</v>
      </c>
      <c r="AR578">
        <v>284779240</v>
      </c>
      <c r="AS578">
        <v>141698152</v>
      </c>
      <c r="AT578">
        <v>5065255615</v>
      </c>
      <c r="AU578">
        <v>5065255615</v>
      </c>
      <c r="AV578">
        <v>4972751533</v>
      </c>
      <c r="AW578">
        <v>360886905</v>
      </c>
      <c r="AX578">
        <v>360886905</v>
      </c>
      <c r="AY578">
        <v>2938788332</v>
      </c>
      <c r="BA578">
        <v>0</v>
      </c>
      <c r="BB578">
        <v>0</v>
      </c>
      <c r="BC578">
        <v>7209495606</v>
      </c>
      <c r="BD578">
        <v>7209495606</v>
      </c>
      <c r="BE578">
        <v>0</v>
      </c>
      <c r="BF578">
        <v>0</v>
      </c>
      <c r="BG578">
        <v>0</v>
      </c>
      <c r="BH578">
        <v>226204602</v>
      </c>
      <c r="BJ578">
        <v>2938788332</v>
      </c>
      <c r="BK578">
        <v>2465800519</v>
      </c>
      <c r="BL578">
        <v>2465800519</v>
      </c>
      <c r="BM578">
        <v>2938788332</v>
      </c>
      <c r="BP578">
        <v>0</v>
      </c>
      <c r="BQ578">
        <v>0</v>
      </c>
      <c r="BR578">
        <v>178310007</v>
      </c>
      <c r="BS578">
        <v>82417173</v>
      </c>
    </row>
    <row r="579" spans="1:71">
      <c r="A579" t="s">
        <v>873</v>
      </c>
      <c r="B579" t="s">
        <v>77</v>
      </c>
      <c r="C579">
        <v>2010</v>
      </c>
      <c r="D579" t="s">
        <v>228</v>
      </c>
      <c r="E579">
        <v>5</v>
      </c>
      <c r="F579" t="s">
        <v>338</v>
      </c>
      <c r="G579" t="s">
        <v>814</v>
      </c>
      <c r="H579">
        <v>20513623757</v>
      </c>
      <c r="I579">
        <v>4461126668</v>
      </c>
      <c r="J579">
        <v>9450658725</v>
      </c>
      <c r="K579">
        <v>9450658725</v>
      </c>
      <c r="L579">
        <v>5488188916</v>
      </c>
      <c r="M579">
        <v>16087825367</v>
      </c>
      <c r="N579">
        <v>7729765102</v>
      </c>
      <c r="O579">
        <v>10746269596</v>
      </c>
      <c r="P579">
        <v>10746269596</v>
      </c>
      <c r="Q579">
        <v>0</v>
      </c>
      <c r="R579">
        <v>12256299024</v>
      </c>
      <c r="S579">
        <v>1708323207</v>
      </c>
      <c r="T579">
        <v>1708323207</v>
      </c>
      <c r="U579">
        <v>1709069401</v>
      </c>
      <c r="V579">
        <v>2541194018</v>
      </c>
      <c r="W579">
        <v>1709069401</v>
      </c>
      <c r="X579">
        <v>1708323207</v>
      </c>
      <c r="Y579">
        <v>1709069401</v>
      </c>
      <c r="Z579">
        <v>2541194018</v>
      </c>
      <c r="AA579">
        <v>667498973</v>
      </c>
      <c r="AB579">
        <v>237004505</v>
      </c>
      <c r="AC579">
        <v>0</v>
      </c>
      <c r="AD579">
        <v>0</v>
      </c>
      <c r="AE579">
        <v>0</v>
      </c>
      <c r="AF579">
        <v>0</v>
      </c>
      <c r="AG579">
        <v>0</v>
      </c>
      <c r="AH579">
        <v>0</v>
      </c>
      <c r="AI579">
        <v>0</v>
      </c>
      <c r="AJ579">
        <v>0</v>
      </c>
      <c r="AK579">
        <v>0</v>
      </c>
      <c r="AL579">
        <v>1032258485</v>
      </c>
      <c r="AM579">
        <v>1032258485</v>
      </c>
      <c r="AN579">
        <v>1534728548</v>
      </c>
      <c r="AO579">
        <v>496155790</v>
      </c>
      <c r="AP579">
        <v>35996118674</v>
      </c>
      <c r="AQ579">
        <v>18089533399</v>
      </c>
      <c r="AR579">
        <v>1534728548</v>
      </c>
      <c r="AS579">
        <v>719446144</v>
      </c>
      <c r="AT579">
        <v>16565010183</v>
      </c>
      <c r="AU579">
        <v>16565010183</v>
      </c>
      <c r="AV579">
        <v>16338903066</v>
      </c>
      <c r="AW579">
        <v>899737087</v>
      </c>
      <c r="AX579">
        <v>899737087</v>
      </c>
      <c r="AY579">
        <v>23813133364</v>
      </c>
      <c r="AZ579">
        <v>188458049.5</v>
      </c>
      <c r="BA579">
        <v>0</v>
      </c>
      <c r="BB579">
        <v>0</v>
      </c>
      <c r="BC579">
        <v>35996118674</v>
      </c>
      <c r="BD579">
        <v>35996118674</v>
      </c>
      <c r="BE579">
        <v>0</v>
      </c>
      <c r="BF579">
        <v>0</v>
      </c>
      <c r="BG579">
        <v>0</v>
      </c>
      <c r="BH579">
        <v>2043285563</v>
      </c>
      <c r="BI579">
        <v>10374183185</v>
      </c>
      <c r="BJ579">
        <v>23813133364</v>
      </c>
      <c r="BK579">
        <v>3823671662</v>
      </c>
      <c r="BL579">
        <v>3823671662</v>
      </c>
      <c r="BM579">
        <v>5906548089</v>
      </c>
      <c r="BN579">
        <v>0</v>
      </c>
      <c r="BO579">
        <v>0</v>
      </c>
      <c r="BP579">
        <v>0</v>
      </c>
      <c r="BQ579">
        <v>0</v>
      </c>
      <c r="BR579">
        <v>808520704</v>
      </c>
      <c r="BS579">
        <v>496155790</v>
      </c>
    </row>
    <row r="580" spans="1:71">
      <c r="A580" t="s">
        <v>874</v>
      </c>
      <c r="B580" t="s">
        <v>78</v>
      </c>
      <c r="C580">
        <v>2010</v>
      </c>
      <c r="D580" t="s">
        <v>228</v>
      </c>
      <c r="E580">
        <v>5</v>
      </c>
      <c r="F580" t="s">
        <v>340</v>
      </c>
      <c r="G580" t="s">
        <v>814</v>
      </c>
      <c r="H580">
        <v>18449631415</v>
      </c>
      <c r="I580">
        <v>2944276865</v>
      </c>
      <c r="J580">
        <v>11147308477</v>
      </c>
      <c r="K580">
        <v>11147308477</v>
      </c>
      <c r="L580">
        <v>7713748249</v>
      </c>
      <c r="M580">
        <v>22581760841</v>
      </c>
      <c r="N580">
        <v>16186003715</v>
      </c>
      <c r="O580">
        <v>9970706039</v>
      </c>
      <c r="P580">
        <v>9970706039</v>
      </c>
      <c r="Q580">
        <v>0</v>
      </c>
      <c r="R580">
        <v>11045057714</v>
      </c>
      <c r="S580">
        <v>1414521532</v>
      </c>
      <c r="T580">
        <v>1414521532</v>
      </c>
      <c r="U580">
        <v>1253176686</v>
      </c>
      <c r="V580">
        <v>1648593375</v>
      </c>
      <c r="W580">
        <v>1253176686</v>
      </c>
      <c r="X580">
        <v>1414521532</v>
      </c>
      <c r="Y580">
        <v>1253176686</v>
      </c>
      <c r="Z580">
        <v>1648593375</v>
      </c>
      <c r="AA580">
        <v>380062118</v>
      </c>
      <c r="AB580">
        <v>223808244</v>
      </c>
      <c r="AC580">
        <v>0</v>
      </c>
      <c r="AD580">
        <v>0</v>
      </c>
      <c r="AE580">
        <v>0</v>
      </c>
      <c r="AF580">
        <v>0</v>
      </c>
      <c r="AG580">
        <v>0</v>
      </c>
      <c r="AH580">
        <v>0</v>
      </c>
      <c r="AI580">
        <v>0</v>
      </c>
      <c r="AJ580">
        <v>0</v>
      </c>
      <c r="AK580">
        <v>0</v>
      </c>
      <c r="AL580">
        <v>1044638757</v>
      </c>
      <c r="AM580">
        <v>1044638757</v>
      </c>
      <c r="AN580">
        <v>1174865909</v>
      </c>
      <c r="AO580">
        <v>548947582</v>
      </c>
      <c r="AP580">
        <v>28481361319</v>
      </c>
      <c r="AQ580">
        <v>16170428925</v>
      </c>
      <c r="AR580">
        <v>1174865909</v>
      </c>
      <c r="AS580">
        <v>560653413</v>
      </c>
      <c r="AT580">
        <v>15282064069</v>
      </c>
      <c r="AU580">
        <v>15282064069</v>
      </c>
      <c r="AV580">
        <v>15378480535</v>
      </c>
      <c r="AW580">
        <v>976219794</v>
      </c>
      <c r="AX580">
        <v>976219794</v>
      </c>
      <c r="AY580">
        <v>17369539199</v>
      </c>
      <c r="AZ580">
        <v>207882253</v>
      </c>
      <c r="BA580">
        <v>0</v>
      </c>
      <c r="BB580">
        <v>0</v>
      </c>
      <c r="BC580">
        <v>28481361319</v>
      </c>
      <c r="BD580">
        <v>28481361319</v>
      </c>
      <c r="BE580">
        <v>0</v>
      </c>
      <c r="BF580">
        <v>0</v>
      </c>
      <c r="BG580">
        <v>0</v>
      </c>
      <c r="BH580">
        <v>1222149955</v>
      </c>
      <c r="BI580">
        <v>7187703914</v>
      </c>
      <c r="BJ580">
        <v>17369539199</v>
      </c>
      <c r="BK580">
        <v>3814965430</v>
      </c>
      <c r="BL580">
        <v>3814965430</v>
      </c>
      <c r="BM580">
        <v>5058606805</v>
      </c>
      <c r="BN580">
        <v>0</v>
      </c>
      <c r="BO580">
        <v>0</v>
      </c>
      <c r="BP580">
        <v>0</v>
      </c>
      <c r="BQ580">
        <v>0</v>
      </c>
      <c r="BR580">
        <v>454117870</v>
      </c>
      <c r="BS580">
        <v>548947582</v>
      </c>
    </row>
    <row r="581" spans="1:71">
      <c r="A581" t="s">
        <v>875</v>
      </c>
      <c r="B581" t="s">
        <v>79</v>
      </c>
      <c r="C581">
        <v>2010</v>
      </c>
      <c r="D581" t="s">
        <v>228</v>
      </c>
      <c r="E581">
        <v>7</v>
      </c>
      <c r="F581" t="s">
        <v>342</v>
      </c>
      <c r="G581" t="s">
        <v>814</v>
      </c>
      <c r="H581">
        <v>35887028660</v>
      </c>
      <c r="I581">
        <v>6627241353</v>
      </c>
      <c r="J581">
        <v>16193735858</v>
      </c>
      <c r="K581">
        <v>16193735858</v>
      </c>
      <c r="L581">
        <v>11185131830</v>
      </c>
      <c r="M581">
        <v>36009756388</v>
      </c>
      <c r="N581">
        <v>18777832599</v>
      </c>
      <c r="O581">
        <v>17112306507</v>
      </c>
      <c r="P581">
        <v>17112306507</v>
      </c>
      <c r="Q581">
        <v>0</v>
      </c>
      <c r="R581">
        <v>19288345878</v>
      </c>
      <c r="S581">
        <v>2320973788</v>
      </c>
      <c r="T581">
        <v>2320973788</v>
      </c>
      <c r="U581">
        <v>3912656014</v>
      </c>
      <c r="V581">
        <v>5123407795</v>
      </c>
      <c r="W581">
        <v>3912656014</v>
      </c>
      <c r="X581">
        <v>2320973788</v>
      </c>
      <c r="Y581">
        <v>3912656014</v>
      </c>
      <c r="Z581">
        <v>5123407795</v>
      </c>
      <c r="AA581">
        <v>915563552</v>
      </c>
      <c r="AB581">
        <v>615154795</v>
      </c>
      <c r="AC581">
        <v>0</v>
      </c>
      <c r="AD581">
        <v>0</v>
      </c>
      <c r="AE581">
        <v>0</v>
      </c>
      <c r="AF581">
        <v>0</v>
      </c>
      <c r="AG581">
        <v>0</v>
      </c>
      <c r="AH581">
        <v>0</v>
      </c>
      <c r="AI581">
        <v>0</v>
      </c>
      <c r="AJ581">
        <v>0</v>
      </c>
      <c r="AK581">
        <v>0</v>
      </c>
      <c r="AL581">
        <v>1813272907</v>
      </c>
      <c r="AM581">
        <v>1813272907</v>
      </c>
      <c r="AN581">
        <v>3305093063</v>
      </c>
      <c r="AO581">
        <v>1764681078</v>
      </c>
      <c r="AP581">
        <v>58080889955</v>
      </c>
      <c r="AQ581">
        <v>32208953002</v>
      </c>
      <c r="AR581">
        <v>3305093063</v>
      </c>
      <c r="AS581">
        <v>1352310614</v>
      </c>
      <c r="AT581">
        <v>29398092627</v>
      </c>
      <c r="AU581">
        <v>29398092627</v>
      </c>
      <c r="AV581">
        <v>29409572353</v>
      </c>
      <c r="AW581">
        <v>1306930627</v>
      </c>
      <c r="AX581">
        <v>1306930627</v>
      </c>
      <c r="AY581">
        <v>38467284431</v>
      </c>
      <c r="AZ581">
        <v>272818075.5</v>
      </c>
      <c r="BA581">
        <v>0</v>
      </c>
      <c r="BB581">
        <v>0</v>
      </c>
      <c r="BC581">
        <v>58080889955</v>
      </c>
      <c r="BD581">
        <v>58080889955</v>
      </c>
      <c r="BE581">
        <v>0</v>
      </c>
      <c r="BF581">
        <v>0</v>
      </c>
      <c r="BG581">
        <v>0</v>
      </c>
      <c r="BH581">
        <v>2362222545</v>
      </c>
      <c r="BI581">
        <v>16383259880</v>
      </c>
      <c r="BJ581">
        <v>38467284431</v>
      </c>
      <c r="BK581">
        <v>8235581343</v>
      </c>
      <c r="BL581">
        <v>8235581343</v>
      </c>
      <c r="BM581">
        <v>12595347478</v>
      </c>
      <c r="BN581">
        <v>0</v>
      </c>
      <c r="BO581">
        <v>0</v>
      </c>
      <c r="BP581">
        <v>0</v>
      </c>
      <c r="BQ581">
        <v>0</v>
      </c>
      <c r="BR581">
        <v>1208436174</v>
      </c>
      <c r="BS581">
        <v>1764681078</v>
      </c>
    </row>
    <row r="582" spans="1:71">
      <c r="A582" t="s">
        <v>876</v>
      </c>
      <c r="B582" t="s">
        <v>80</v>
      </c>
      <c r="C582">
        <v>2010</v>
      </c>
      <c r="D582" t="s">
        <v>228</v>
      </c>
      <c r="E582">
        <v>7</v>
      </c>
      <c r="F582" t="s">
        <v>344</v>
      </c>
      <c r="G582" t="s">
        <v>814</v>
      </c>
      <c r="H582">
        <v>26971789523</v>
      </c>
      <c r="I582">
        <v>5635317189</v>
      </c>
      <c r="J582">
        <v>19046405877</v>
      </c>
      <c r="K582">
        <v>19046405877</v>
      </c>
      <c r="L582">
        <v>13504626785</v>
      </c>
      <c r="M582">
        <v>49390547455</v>
      </c>
      <c r="N582">
        <v>27022366308</v>
      </c>
      <c r="O582">
        <v>24270357910</v>
      </c>
      <c r="P582">
        <v>24270357910</v>
      </c>
      <c r="Q582">
        <v>0</v>
      </c>
      <c r="R582">
        <v>27157419929</v>
      </c>
      <c r="S582">
        <v>3794933177</v>
      </c>
      <c r="T582">
        <v>3794933177</v>
      </c>
      <c r="U582">
        <v>4377025599</v>
      </c>
      <c r="V582">
        <v>6217206743</v>
      </c>
      <c r="W582">
        <v>4377025599</v>
      </c>
      <c r="X582">
        <v>3794933177</v>
      </c>
      <c r="Y582">
        <v>4377025599</v>
      </c>
      <c r="Z582">
        <v>6217206743</v>
      </c>
      <c r="AA582">
        <v>842856887</v>
      </c>
      <c r="AB582">
        <v>505766324</v>
      </c>
      <c r="AC582">
        <v>0</v>
      </c>
      <c r="AD582">
        <v>0</v>
      </c>
      <c r="AE582">
        <v>0</v>
      </c>
      <c r="AF582">
        <v>0</v>
      </c>
      <c r="AG582">
        <v>0</v>
      </c>
      <c r="AH582">
        <v>0</v>
      </c>
      <c r="AI582">
        <v>0</v>
      </c>
      <c r="AJ582">
        <v>0</v>
      </c>
      <c r="AK582">
        <v>0</v>
      </c>
      <c r="AL582">
        <v>2391605629</v>
      </c>
      <c r="AM582">
        <v>2391605629</v>
      </c>
      <c r="AN582">
        <v>4442539121</v>
      </c>
      <c r="AO582">
        <v>1750538886</v>
      </c>
      <c r="AP582">
        <v>64975312108</v>
      </c>
      <c r="AQ582">
        <v>40925556422</v>
      </c>
      <c r="AR582">
        <v>4442539121</v>
      </c>
      <c r="AS582">
        <v>1710815906</v>
      </c>
      <c r="AT582">
        <v>35029102515</v>
      </c>
      <c r="AU582">
        <v>35029102515</v>
      </c>
      <c r="AV582">
        <v>35363287660</v>
      </c>
      <c r="AW582">
        <v>1954213339</v>
      </c>
      <c r="AX582">
        <v>1954213339</v>
      </c>
      <c r="AY582">
        <v>38400370749</v>
      </c>
      <c r="AZ582">
        <v>353506351.5</v>
      </c>
      <c r="BA582">
        <v>0</v>
      </c>
      <c r="BB582">
        <v>0</v>
      </c>
      <c r="BC582">
        <v>64975312108</v>
      </c>
      <c r="BD582">
        <v>64975312108</v>
      </c>
      <c r="BE582">
        <v>0</v>
      </c>
      <c r="BF582">
        <v>0</v>
      </c>
      <c r="BG582">
        <v>0</v>
      </c>
      <c r="BH582">
        <v>1750598549</v>
      </c>
      <c r="BI582">
        <v>14012758045</v>
      </c>
      <c r="BJ582">
        <v>38400370749</v>
      </c>
      <c r="BK582">
        <v>8731678551</v>
      </c>
      <c r="BL582">
        <v>8731678551</v>
      </c>
      <c r="BM582">
        <v>14350615063</v>
      </c>
      <c r="BN582">
        <v>0</v>
      </c>
      <c r="BO582">
        <v>0</v>
      </c>
      <c r="BP582">
        <v>0</v>
      </c>
      <c r="BQ582">
        <v>0</v>
      </c>
      <c r="BR582">
        <v>2428290479</v>
      </c>
      <c r="BS582">
        <v>1750538886</v>
      </c>
    </row>
    <row r="583" spans="1:71">
      <c r="A583" t="s">
        <v>877</v>
      </c>
      <c r="B583" t="s">
        <v>81</v>
      </c>
      <c r="C583">
        <v>2010</v>
      </c>
      <c r="D583" t="s">
        <v>228</v>
      </c>
      <c r="E583">
        <v>6</v>
      </c>
      <c r="F583" t="s">
        <v>346</v>
      </c>
      <c r="G583" t="s">
        <v>814</v>
      </c>
      <c r="H583">
        <v>20472724898</v>
      </c>
      <c r="I583">
        <v>3761717427</v>
      </c>
      <c r="J583">
        <v>13970171124</v>
      </c>
      <c r="K583">
        <v>13970171124</v>
      </c>
      <c r="L583">
        <v>9574752429</v>
      </c>
      <c r="M583">
        <v>22147319815</v>
      </c>
      <c r="N583">
        <v>10191673662</v>
      </c>
      <c r="O583">
        <v>11814726116</v>
      </c>
      <c r="P583">
        <v>11814726116</v>
      </c>
      <c r="Q583">
        <v>0</v>
      </c>
      <c r="R583">
        <v>13318250882</v>
      </c>
      <c r="S583">
        <v>2340237703</v>
      </c>
      <c r="T583">
        <v>2340237703</v>
      </c>
      <c r="U583">
        <v>1458863127</v>
      </c>
      <c r="V583">
        <v>2496660559</v>
      </c>
      <c r="W583">
        <v>1458863127</v>
      </c>
      <c r="X583">
        <v>2340237703</v>
      </c>
      <c r="Y583">
        <v>1458863127</v>
      </c>
      <c r="Z583">
        <v>2496660559</v>
      </c>
      <c r="AA583">
        <v>919975585</v>
      </c>
      <c r="AB583">
        <v>370172800</v>
      </c>
      <c r="AC583">
        <v>0</v>
      </c>
      <c r="AD583">
        <v>0</v>
      </c>
      <c r="AE583">
        <v>0</v>
      </c>
      <c r="AF583">
        <v>0</v>
      </c>
      <c r="AG583">
        <v>0</v>
      </c>
      <c r="AH583">
        <v>0</v>
      </c>
      <c r="AI583">
        <v>0</v>
      </c>
      <c r="AJ583">
        <v>0</v>
      </c>
      <c r="AK583">
        <v>0</v>
      </c>
      <c r="AL583">
        <v>1561607221</v>
      </c>
      <c r="AM583">
        <v>1561607221</v>
      </c>
      <c r="AN583">
        <v>2314344305</v>
      </c>
      <c r="AO583">
        <v>816212374</v>
      </c>
      <c r="AP583">
        <v>39952309545</v>
      </c>
      <c r="AQ583">
        <v>22002613593</v>
      </c>
      <c r="AR583">
        <v>2314344305</v>
      </c>
      <c r="AS583">
        <v>822449999</v>
      </c>
      <c r="AT583">
        <v>19128863489</v>
      </c>
      <c r="AU583">
        <v>19128863489</v>
      </c>
      <c r="AV583">
        <v>18653206803</v>
      </c>
      <c r="AW583">
        <v>1104382841</v>
      </c>
      <c r="AX583">
        <v>1104382841</v>
      </c>
      <c r="AY583">
        <v>26993369751</v>
      </c>
      <c r="AZ583">
        <v>329941800.5</v>
      </c>
      <c r="BA583">
        <v>0</v>
      </c>
      <c r="BB583">
        <v>0</v>
      </c>
      <c r="BC583">
        <v>39952309545</v>
      </c>
      <c r="BD583">
        <v>39952309545</v>
      </c>
      <c r="BE583">
        <v>0</v>
      </c>
      <c r="BF583">
        <v>0</v>
      </c>
      <c r="BG583">
        <v>0</v>
      </c>
      <c r="BH583">
        <v>1667638079</v>
      </c>
      <c r="BI583">
        <v>10792812058</v>
      </c>
      <c r="BJ583">
        <v>26993369751</v>
      </c>
      <c r="BK583">
        <v>5542252598</v>
      </c>
      <c r="BL583">
        <v>5542252598</v>
      </c>
      <c r="BM583">
        <v>9043673799</v>
      </c>
      <c r="BN583">
        <v>0</v>
      </c>
      <c r="BO583">
        <v>0</v>
      </c>
      <c r="BP583">
        <v>0</v>
      </c>
      <c r="BQ583">
        <v>0</v>
      </c>
      <c r="BR583">
        <v>997815121</v>
      </c>
      <c r="BS583">
        <v>816212374</v>
      </c>
    </row>
    <row r="584" spans="1:71">
      <c r="A584" t="s">
        <v>878</v>
      </c>
      <c r="B584" t="s">
        <v>82</v>
      </c>
      <c r="C584">
        <v>2010</v>
      </c>
      <c r="D584" t="s">
        <v>228</v>
      </c>
      <c r="E584">
        <v>5</v>
      </c>
      <c r="F584" t="s">
        <v>348</v>
      </c>
      <c r="G584" t="s">
        <v>814</v>
      </c>
      <c r="H584">
        <v>30703383096</v>
      </c>
      <c r="I584">
        <v>4421753405</v>
      </c>
      <c r="J584">
        <v>12944640618</v>
      </c>
      <c r="K584">
        <v>12944640618</v>
      </c>
      <c r="L584">
        <v>7193948718</v>
      </c>
      <c r="M584">
        <v>31854477106</v>
      </c>
      <c r="N584">
        <v>15450075306</v>
      </c>
      <c r="O584">
        <v>12508473968</v>
      </c>
      <c r="P584">
        <v>12508473968</v>
      </c>
      <c r="Q584">
        <v>0</v>
      </c>
      <c r="R584">
        <v>13914096076</v>
      </c>
      <c r="S584">
        <v>1960170437</v>
      </c>
      <c r="T584">
        <v>1960170437</v>
      </c>
      <c r="U584">
        <v>2319203955</v>
      </c>
      <c r="V584">
        <v>3653489484</v>
      </c>
      <c r="W584">
        <v>2319203955</v>
      </c>
      <c r="X584">
        <v>1960170437</v>
      </c>
      <c r="Y584">
        <v>2319203955</v>
      </c>
      <c r="Z584">
        <v>3653489484</v>
      </c>
      <c r="AA584">
        <v>224997130</v>
      </c>
      <c r="AB584">
        <v>389775888</v>
      </c>
      <c r="AC584">
        <v>0</v>
      </c>
      <c r="AD584">
        <v>0</v>
      </c>
      <c r="AE584">
        <v>0</v>
      </c>
      <c r="AF584">
        <v>0</v>
      </c>
      <c r="AG584">
        <v>0</v>
      </c>
      <c r="AH584">
        <v>0</v>
      </c>
      <c r="AI584">
        <v>0</v>
      </c>
      <c r="AJ584">
        <v>0</v>
      </c>
      <c r="AK584">
        <v>0</v>
      </c>
      <c r="AL584">
        <v>1762492490</v>
      </c>
      <c r="AM584">
        <v>1762492490</v>
      </c>
      <c r="AN584">
        <v>3095955706</v>
      </c>
      <c r="AO584">
        <v>1378383535</v>
      </c>
      <c r="AP584">
        <v>39731450883</v>
      </c>
      <c r="AQ584">
        <v>21440098459</v>
      </c>
      <c r="AR584">
        <v>3095955706</v>
      </c>
      <c r="AS584">
        <v>1009546953</v>
      </c>
      <c r="AT584">
        <v>18472388169</v>
      </c>
      <c r="AU584">
        <v>18472388169</v>
      </c>
      <c r="AV584">
        <v>18967338997</v>
      </c>
      <c r="AW584">
        <v>1421973549</v>
      </c>
      <c r="AX584">
        <v>1421973549</v>
      </c>
      <c r="AY584">
        <v>25721960460</v>
      </c>
      <c r="AZ584">
        <v>621447841.5</v>
      </c>
      <c r="BA584">
        <v>0</v>
      </c>
      <c r="BB584">
        <v>0</v>
      </c>
      <c r="BC584">
        <v>39731450883</v>
      </c>
      <c r="BD584">
        <v>39731450883</v>
      </c>
      <c r="BE584">
        <v>0</v>
      </c>
      <c r="BF584">
        <v>0</v>
      </c>
      <c r="BG584">
        <v>0</v>
      </c>
      <c r="BH584">
        <v>1830107107</v>
      </c>
      <c r="BI584">
        <v>11820655493</v>
      </c>
      <c r="BJ584">
        <v>25721960460</v>
      </c>
      <c r="BK584">
        <v>4181632835</v>
      </c>
      <c r="BL584">
        <v>4181632835</v>
      </c>
      <c r="BM584">
        <v>7430608036</v>
      </c>
      <c r="BN584">
        <v>0</v>
      </c>
      <c r="BO584">
        <v>0</v>
      </c>
      <c r="BP584">
        <v>0</v>
      </c>
      <c r="BQ584">
        <v>0</v>
      </c>
      <c r="BR584">
        <v>1442609301</v>
      </c>
      <c r="BS584">
        <v>1378383535</v>
      </c>
    </row>
    <row r="585" spans="1:71">
      <c r="A585" t="s">
        <v>879</v>
      </c>
      <c r="B585" t="s">
        <v>83</v>
      </c>
      <c r="C585">
        <v>2010</v>
      </c>
      <c r="D585" t="s">
        <v>212</v>
      </c>
      <c r="E585">
        <v>2</v>
      </c>
      <c r="F585" t="s">
        <v>350</v>
      </c>
      <c r="G585" t="s">
        <v>814</v>
      </c>
      <c r="H585">
        <v>665140720</v>
      </c>
      <c r="I585">
        <v>123460460</v>
      </c>
      <c r="J585">
        <v>913453908</v>
      </c>
      <c r="K585">
        <v>913453908</v>
      </c>
      <c r="L585">
        <v>820559944</v>
      </c>
      <c r="M585">
        <v>2386310718</v>
      </c>
      <c r="N585">
        <v>1909996547</v>
      </c>
      <c r="O585">
        <v>3415985118</v>
      </c>
      <c r="P585">
        <v>3415985118</v>
      </c>
      <c r="Q585">
        <v>0</v>
      </c>
      <c r="R585">
        <v>3569929258</v>
      </c>
      <c r="S585">
        <v>449812561</v>
      </c>
      <c r="T585">
        <v>449812561</v>
      </c>
      <c r="U585">
        <v>179706820</v>
      </c>
      <c r="V585">
        <v>183301820</v>
      </c>
      <c r="W585">
        <v>179706820</v>
      </c>
      <c r="X585">
        <v>449812561</v>
      </c>
      <c r="Y585">
        <v>179706820</v>
      </c>
      <c r="Z585">
        <v>183301820</v>
      </c>
      <c r="AA585">
        <v>100997380</v>
      </c>
      <c r="AB585">
        <v>34294570</v>
      </c>
      <c r="AL585">
        <v>97199270</v>
      </c>
      <c r="AM585">
        <v>97199270</v>
      </c>
      <c r="AN585">
        <v>136686522</v>
      </c>
      <c r="AO585">
        <v>15295415</v>
      </c>
      <c r="AP585">
        <v>4495026497</v>
      </c>
      <c r="AQ585">
        <v>4495026497</v>
      </c>
      <c r="AR585">
        <v>136686522</v>
      </c>
      <c r="AS585">
        <v>59147329</v>
      </c>
      <c r="AT585">
        <v>3209151106</v>
      </c>
      <c r="AU585">
        <v>3209151106</v>
      </c>
      <c r="AV585">
        <v>3302735921</v>
      </c>
      <c r="AW585">
        <v>185682358</v>
      </c>
      <c r="AX585">
        <v>185682358</v>
      </c>
      <c r="AY585">
        <v>890738893</v>
      </c>
      <c r="BA585">
        <v>0</v>
      </c>
      <c r="BB585">
        <v>0</v>
      </c>
      <c r="BC585">
        <v>4495026497</v>
      </c>
      <c r="BD585">
        <v>4495026497</v>
      </c>
      <c r="BE585">
        <v>0</v>
      </c>
      <c r="BF585">
        <v>0</v>
      </c>
      <c r="BG585">
        <v>0</v>
      </c>
      <c r="BH585">
        <v>96270257</v>
      </c>
      <c r="BJ585">
        <v>890738893</v>
      </c>
      <c r="BK585">
        <v>666699560</v>
      </c>
      <c r="BL585">
        <v>666699560</v>
      </c>
      <c r="BM585">
        <v>890738893</v>
      </c>
      <c r="BP585">
        <v>0</v>
      </c>
      <c r="BQ585">
        <v>0</v>
      </c>
      <c r="BR585">
        <v>3595000</v>
      </c>
      <c r="BS585">
        <v>15295415</v>
      </c>
    </row>
    <row r="586" spans="1:71">
      <c r="A586" t="s">
        <v>880</v>
      </c>
      <c r="B586" t="s">
        <v>84</v>
      </c>
      <c r="C586">
        <v>2010</v>
      </c>
      <c r="D586" t="s">
        <v>228</v>
      </c>
      <c r="E586">
        <v>5</v>
      </c>
      <c r="F586" t="s">
        <v>352</v>
      </c>
      <c r="G586" t="s">
        <v>814</v>
      </c>
      <c r="H586">
        <v>12388599317</v>
      </c>
      <c r="I586">
        <v>2052025192</v>
      </c>
      <c r="J586">
        <v>9181392654</v>
      </c>
      <c r="K586">
        <v>9181392654</v>
      </c>
      <c r="L586">
        <v>5878177816</v>
      </c>
      <c r="M586">
        <v>16858146853</v>
      </c>
      <c r="N586">
        <v>9084432057</v>
      </c>
      <c r="O586">
        <v>10329169509</v>
      </c>
      <c r="P586">
        <v>10329169509</v>
      </c>
      <c r="Q586">
        <v>0</v>
      </c>
      <c r="R586">
        <v>11530222448</v>
      </c>
      <c r="S586">
        <v>1331688492</v>
      </c>
      <c r="T586">
        <v>1331688492</v>
      </c>
      <c r="U586">
        <v>1531671945</v>
      </c>
      <c r="V586">
        <v>2063407200</v>
      </c>
      <c r="W586">
        <v>1531671945</v>
      </c>
      <c r="X586">
        <v>1331688492</v>
      </c>
      <c r="Y586">
        <v>1531671945</v>
      </c>
      <c r="Z586">
        <v>2063407200</v>
      </c>
      <c r="AA586">
        <v>485859462</v>
      </c>
      <c r="AB586">
        <v>236932788</v>
      </c>
      <c r="AC586">
        <v>0</v>
      </c>
      <c r="AD586">
        <v>0</v>
      </c>
      <c r="AE586">
        <v>0</v>
      </c>
      <c r="AF586">
        <v>0</v>
      </c>
      <c r="AG586">
        <v>0</v>
      </c>
      <c r="AH586">
        <v>0</v>
      </c>
      <c r="AI586">
        <v>0</v>
      </c>
      <c r="AJ586">
        <v>0</v>
      </c>
      <c r="AK586">
        <v>0</v>
      </c>
      <c r="AL586">
        <v>1183072831</v>
      </c>
      <c r="AM586">
        <v>1183072831</v>
      </c>
      <c r="AN586">
        <v>1522596049</v>
      </c>
      <c r="AO586">
        <v>769679453</v>
      </c>
      <c r="AP586">
        <v>30621450446</v>
      </c>
      <c r="AQ586">
        <v>17026003941</v>
      </c>
      <c r="AR586">
        <v>1522596049</v>
      </c>
      <c r="AS586">
        <v>477945837</v>
      </c>
      <c r="AT586">
        <v>16131624638</v>
      </c>
      <c r="AU586">
        <v>16131624638</v>
      </c>
      <c r="AV586">
        <v>15751899791</v>
      </c>
      <c r="AW586">
        <v>648042914</v>
      </c>
      <c r="AX586">
        <v>648042914</v>
      </c>
      <c r="AY586">
        <v>19172314872</v>
      </c>
      <c r="AZ586">
        <v>302574987</v>
      </c>
      <c r="BA586">
        <v>0</v>
      </c>
      <c r="BB586">
        <v>0</v>
      </c>
      <c r="BC586">
        <v>30621450446</v>
      </c>
      <c r="BD586">
        <v>30621450446</v>
      </c>
      <c r="BE586">
        <v>0</v>
      </c>
      <c r="BF586">
        <v>0</v>
      </c>
      <c r="BG586">
        <v>0</v>
      </c>
      <c r="BH586">
        <v>1327032722</v>
      </c>
      <c r="BI586">
        <v>8253122794</v>
      </c>
      <c r="BJ586">
        <v>19172314872</v>
      </c>
      <c r="BK586">
        <v>3901750564</v>
      </c>
      <c r="BL586">
        <v>3901750564</v>
      </c>
      <c r="BM586">
        <v>5576868367</v>
      </c>
      <c r="BN586">
        <v>0</v>
      </c>
      <c r="BO586">
        <v>0</v>
      </c>
      <c r="BP586">
        <v>0</v>
      </c>
      <c r="BQ586">
        <v>0</v>
      </c>
      <c r="BR586">
        <v>533747289</v>
      </c>
      <c r="BS586">
        <v>769679453</v>
      </c>
    </row>
    <row r="587" spans="1:71">
      <c r="A587" t="s">
        <v>881</v>
      </c>
      <c r="B587" t="s">
        <v>85</v>
      </c>
      <c r="C587">
        <v>2010</v>
      </c>
      <c r="D587" t="s">
        <v>228</v>
      </c>
      <c r="E587">
        <v>6</v>
      </c>
      <c r="F587" t="s">
        <v>354</v>
      </c>
      <c r="G587" t="s">
        <v>814</v>
      </c>
      <c r="H587">
        <v>26377266088</v>
      </c>
      <c r="I587">
        <v>4695214427</v>
      </c>
      <c r="J587">
        <v>12780865910</v>
      </c>
      <c r="K587">
        <v>12780865910</v>
      </c>
      <c r="L587">
        <v>6966994165</v>
      </c>
      <c r="M587">
        <v>28539755144</v>
      </c>
      <c r="N587">
        <v>17084468678</v>
      </c>
      <c r="O587">
        <v>13141224390</v>
      </c>
      <c r="P587">
        <v>13141224390</v>
      </c>
      <c r="Q587">
        <v>0</v>
      </c>
      <c r="R587">
        <v>15325291625</v>
      </c>
      <c r="S587">
        <v>2105719825</v>
      </c>
      <c r="T587">
        <v>2105719825</v>
      </c>
      <c r="U587">
        <v>2551912223</v>
      </c>
      <c r="V587">
        <v>3576004986</v>
      </c>
      <c r="W587">
        <v>2551912223</v>
      </c>
      <c r="X587">
        <v>2105719825</v>
      </c>
      <c r="Y587">
        <v>2551912223</v>
      </c>
      <c r="Z587">
        <v>3576004986</v>
      </c>
      <c r="AA587">
        <v>600067288</v>
      </c>
      <c r="AB587">
        <v>357301600</v>
      </c>
      <c r="AC587">
        <v>0</v>
      </c>
      <c r="AD587">
        <v>0</v>
      </c>
      <c r="AE587">
        <v>0</v>
      </c>
      <c r="AF587">
        <v>0</v>
      </c>
      <c r="AG587">
        <v>0</v>
      </c>
      <c r="AH587">
        <v>0</v>
      </c>
      <c r="AI587">
        <v>0</v>
      </c>
      <c r="AJ587">
        <v>0</v>
      </c>
      <c r="AK587">
        <v>0</v>
      </c>
      <c r="AL587">
        <v>840488949</v>
      </c>
      <c r="AM587">
        <v>840488949</v>
      </c>
      <c r="AN587">
        <v>2539027307</v>
      </c>
      <c r="AO587">
        <v>1363785354</v>
      </c>
      <c r="AP587">
        <v>39717890468</v>
      </c>
      <c r="AQ587">
        <v>23989613111</v>
      </c>
      <c r="AR587">
        <v>2539027307</v>
      </c>
      <c r="AS587">
        <v>689352810</v>
      </c>
      <c r="AT587">
        <v>20273641792</v>
      </c>
      <c r="AU587">
        <v>20273641792</v>
      </c>
      <c r="AV587">
        <v>19633066844</v>
      </c>
      <c r="AW587">
        <v>934050056</v>
      </c>
      <c r="AX587">
        <v>934050056</v>
      </c>
      <c r="AY587">
        <v>24334637935</v>
      </c>
      <c r="AZ587">
        <v>404807507</v>
      </c>
      <c r="BA587">
        <v>0</v>
      </c>
      <c r="BB587">
        <v>0</v>
      </c>
      <c r="BC587">
        <v>39717890468</v>
      </c>
      <c r="BD587">
        <v>39717890468</v>
      </c>
      <c r="BE587">
        <v>0</v>
      </c>
      <c r="BF587">
        <v>0</v>
      </c>
      <c r="BG587">
        <v>0</v>
      </c>
      <c r="BH587">
        <v>1591921250</v>
      </c>
      <c r="BI587">
        <v>9550279184</v>
      </c>
      <c r="BJ587">
        <v>24334637935</v>
      </c>
      <c r="BK587">
        <v>5797741240</v>
      </c>
      <c r="BL587">
        <v>5797741240</v>
      </c>
      <c r="BM587">
        <v>8606360578</v>
      </c>
      <c r="BN587">
        <v>0</v>
      </c>
      <c r="BO587">
        <v>0</v>
      </c>
      <c r="BP587">
        <v>0</v>
      </c>
      <c r="BQ587">
        <v>0</v>
      </c>
      <c r="BR587">
        <v>1087171552</v>
      </c>
      <c r="BS587">
        <v>1363785354</v>
      </c>
    </row>
    <row r="588" spans="1:71">
      <c r="A588" t="s">
        <v>882</v>
      </c>
      <c r="B588" t="s">
        <v>86</v>
      </c>
      <c r="C588">
        <v>2010</v>
      </c>
      <c r="D588" t="s">
        <v>228</v>
      </c>
      <c r="E588">
        <v>5</v>
      </c>
      <c r="F588" t="s">
        <v>356</v>
      </c>
      <c r="G588" t="s">
        <v>814</v>
      </c>
      <c r="H588">
        <v>12913389108</v>
      </c>
      <c r="I588">
        <v>3268265684</v>
      </c>
      <c r="J588">
        <v>9289391692</v>
      </c>
      <c r="K588">
        <v>9289391692</v>
      </c>
      <c r="L588">
        <v>6225983646</v>
      </c>
      <c r="M588">
        <v>17964422530</v>
      </c>
      <c r="N588">
        <v>7119796857</v>
      </c>
      <c r="O588">
        <v>9446847506</v>
      </c>
      <c r="P588">
        <v>9446847506</v>
      </c>
      <c r="Q588">
        <v>0</v>
      </c>
      <c r="R588">
        <v>10330974175</v>
      </c>
      <c r="S588">
        <v>1351729623</v>
      </c>
      <c r="T588">
        <v>1351729623</v>
      </c>
      <c r="U588">
        <v>1167252814</v>
      </c>
      <c r="V588">
        <v>1734812181</v>
      </c>
      <c r="W588">
        <v>1167252814</v>
      </c>
      <c r="X588">
        <v>1351729623</v>
      </c>
      <c r="Y588">
        <v>1167252814</v>
      </c>
      <c r="Z588">
        <v>1734812181</v>
      </c>
      <c r="AA588">
        <v>431810423</v>
      </c>
      <c r="AB588">
        <v>259075200</v>
      </c>
      <c r="AC588">
        <v>0</v>
      </c>
      <c r="AD588">
        <v>0</v>
      </c>
      <c r="AE588">
        <v>0</v>
      </c>
      <c r="AF588">
        <v>0</v>
      </c>
      <c r="AG588">
        <v>0</v>
      </c>
      <c r="AH588">
        <v>0</v>
      </c>
      <c r="AI588">
        <v>0</v>
      </c>
      <c r="AJ588">
        <v>0</v>
      </c>
      <c r="AK588">
        <v>0</v>
      </c>
      <c r="AL588">
        <v>849335635</v>
      </c>
      <c r="AM588">
        <v>849335635</v>
      </c>
      <c r="AN588">
        <v>1309983866</v>
      </c>
      <c r="AO588">
        <v>604827049</v>
      </c>
      <c r="AP588">
        <v>29522159745</v>
      </c>
      <c r="AQ588">
        <v>15316726788</v>
      </c>
      <c r="AR588">
        <v>1309983866</v>
      </c>
      <c r="AS588">
        <v>478073888</v>
      </c>
      <c r="AT588">
        <v>14850723870</v>
      </c>
      <c r="AU588">
        <v>14850723870</v>
      </c>
      <c r="AV588">
        <v>15022843003</v>
      </c>
      <c r="AW588">
        <v>851204544</v>
      </c>
      <c r="AX588">
        <v>851204544</v>
      </c>
      <c r="AY588">
        <v>19098381962</v>
      </c>
      <c r="AZ588">
        <v>175111958</v>
      </c>
      <c r="BA588">
        <v>0</v>
      </c>
      <c r="BB588">
        <v>0</v>
      </c>
      <c r="BC588">
        <v>29522159745</v>
      </c>
      <c r="BD588">
        <v>29522159745</v>
      </c>
      <c r="BE588">
        <v>0</v>
      </c>
      <c r="BF588">
        <v>0</v>
      </c>
      <c r="BG588">
        <v>0</v>
      </c>
      <c r="BH588">
        <v>978274915</v>
      </c>
      <c r="BI588">
        <v>8529878450</v>
      </c>
      <c r="BJ588">
        <v>19098381962</v>
      </c>
      <c r="BK588">
        <v>3372651733</v>
      </c>
      <c r="BL588">
        <v>3372651733</v>
      </c>
      <c r="BM588">
        <v>4892949005</v>
      </c>
      <c r="BN588">
        <v>0</v>
      </c>
      <c r="BO588">
        <v>0</v>
      </c>
      <c r="BP588">
        <v>0</v>
      </c>
      <c r="BQ588">
        <v>0</v>
      </c>
      <c r="BR588">
        <v>495201107</v>
      </c>
      <c r="BS588">
        <v>604827049</v>
      </c>
    </row>
    <row r="589" spans="1:71">
      <c r="A589" t="s">
        <v>883</v>
      </c>
      <c r="B589" t="s">
        <v>87</v>
      </c>
      <c r="C589">
        <v>2010</v>
      </c>
      <c r="D589" t="s">
        <v>212</v>
      </c>
      <c r="E589">
        <v>3</v>
      </c>
      <c r="F589" t="s">
        <v>358</v>
      </c>
      <c r="G589" t="s">
        <v>814</v>
      </c>
      <c r="H589">
        <v>1016774862</v>
      </c>
      <c r="I589">
        <v>-182482432</v>
      </c>
      <c r="J589">
        <v>810757624</v>
      </c>
      <c r="K589">
        <v>810757624</v>
      </c>
      <c r="L589">
        <v>775177700</v>
      </c>
      <c r="M589">
        <v>1188386309</v>
      </c>
      <c r="N589">
        <v>938218829</v>
      </c>
      <c r="O589">
        <v>3515349426</v>
      </c>
      <c r="P589">
        <v>3515349426</v>
      </c>
      <c r="Q589">
        <v>0</v>
      </c>
      <c r="R589">
        <v>3600293500</v>
      </c>
      <c r="S589">
        <v>762758713</v>
      </c>
      <c r="T589">
        <v>762758713</v>
      </c>
      <c r="U589">
        <v>124858201</v>
      </c>
      <c r="V589">
        <v>132506567</v>
      </c>
      <c r="W589">
        <v>124858201</v>
      </c>
      <c r="X589">
        <v>762758713</v>
      </c>
      <c r="Y589">
        <v>124858201</v>
      </c>
      <c r="Z589">
        <v>132506567</v>
      </c>
      <c r="AA589">
        <v>111214936</v>
      </c>
      <c r="AB589">
        <v>110028300</v>
      </c>
      <c r="AL589">
        <v>219197036</v>
      </c>
      <c r="AM589">
        <v>219197036</v>
      </c>
      <c r="AN589">
        <v>64087792</v>
      </c>
      <c r="AO589">
        <v>43492700</v>
      </c>
      <c r="AP589">
        <v>5702175081</v>
      </c>
      <c r="AQ589">
        <v>5702175081</v>
      </c>
      <c r="AR589">
        <v>64087792</v>
      </c>
      <c r="AS589">
        <v>117401773</v>
      </c>
      <c r="AT589">
        <v>4233779875</v>
      </c>
      <c r="AU589">
        <v>4233779875</v>
      </c>
      <c r="AV589">
        <v>4181808078</v>
      </c>
      <c r="AW589">
        <v>309976454</v>
      </c>
      <c r="AX589">
        <v>309976454</v>
      </c>
      <c r="AY589">
        <v>2078646640</v>
      </c>
      <c r="BA589">
        <v>0</v>
      </c>
      <c r="BB589">
        <v>0</v>
      </c>
      <c r="BC589">
        <v>5702175081</v>
      </c>
      <c r="BD589">
        <v>5702175081</v>
      </c>
      <c r="BE589">
        <v>0</v>
      </c>
      <c r="BF589">
        <v>0</v>
      </c>
      <c r="BG589">
        <v>0</v>
      </c>
      <c r="BH589">
        <v>170516946</v>
      </c>
      <c r="BJ589">
        <v>2078646640</v>
      </c>
      <c r="BK589">
        <v>1910555797</v>
      </c>
      <c r="BL589">
        <v>1910555797</v>
      </c>
      <c r="BM589">
        <v>2078646640</v>
      </c>
      <c r="BP589">
        <v>0</v>
      </c>
      <c r="BQ589">
        <v>0</v>
      </c>
      <c r="BR589">
        <v>9421100</v>
      </c>
      <c r="BS589">
        <v>43492700</v>
      </c>
    </row>
    <row r="590" spans="1:71">
      <c r="A590" t="s">
        <v>884</v>
      </c>
      <c r="B590" t="s">
        <v>88</v>
      </c>
      <c r="C590">
        <v>2010</v>
      </c>
      <c r="D590" t="s">
        <v>207</v>
      </c>
      <c r="E590">
        <v>8</v>
      </c>
      <c r="F590" t="s">
        <v>360</v>
      </c>
      <c r="G590" t="s">
        <v>814</v>
      </c>
      <c r="H590">
        <v>87313349707</v>
      </c>
      <c r="I590">
        <v>12808949972</v>
      </c>
      <c r="J590">
        <v>31844295192</v>
      </c>
      <c r="K590">
        <v>31844295192</v>
      </c>
      <c r="L590">
        <v>23775755267</v>
      </c>
      <c r="M590">
        <v>106383732706</v>
      </c>
      <c r="N590">
        <v>46943757710</v>
      </c>
      <c r="O590">
        <v>41543892508</v>
      </c>
      <c r="P590">
        <v>41543892508</v>
      </c>
      <c r="Q590">
        <v>0</v>
      </c>
      <c r="R590">
        <v>49870271584</v>
      </c>
      <c r="S590">
        <v>3877769737</v>
      </c>
      <c r="T590">
        <v>3877769737</v>
      </c>
      <c r="U590">
        <v>11709459553</v>
      </c>
      <c r="V590">
        <v>19542879384</v>
      </c>
      <c r="W590">
        <v>11709459553</v>
      </c>
      <c r="X590">
        <v>3877769737</v>
      </c>
      <c r="Y590">
        <v>11709459553</v>
      </c>
      <c r="Z590">
        <v>19542879384</v>
      </c>
      <c r="AA590">
        <v>2783306965</v>
      </c>
      <c r="AB590">
        <v>1116229568</v>
      </c>
      <c r="AC590">
        <v>0</v>
      </c>
      <c r="AD590">
        <v>0</v>
      </c>
      <c r="AE590">
        <v>0</v>
      </c>
      <c r="AF590">
        <v>0</v>
      </c>
      <c r="AG590">
        <v>0</v>
      </c>
      <c r="AH590">
        <v>0</v>
      </c>
      <c r="AI590">
        <v>0</v>
      </c>
      <c r="AJ590">
        <v>0</v>
      </c>
      <c r="AK590">
        <v>0</v>
      </c>
      <c r="AL590">
        <v>3217587454</v>
      </c>
      <c r="AM590">
        <v>3217587454</v>
      </c>
      <c r="AN590">
        <v>12740175844</v>
      </c>
      <c r="AO590">
        <v>4098848725</v>
      </c>
      <c r="AP590">
        <v>107637371952</v>
      </c>
      <c r="AQ590">
        <v>74051080179</v>
      </c>
      <c r="AR590">
        <v>12740175844</v>
      </c>
      <c r="AS590">
        <v>2750128564</v>
      </c>
      <c r="AT590">
        <v>48991893930</v>
      </c>
      <c r="AU590">
        <v>48991893930</v>
      </c>
      <c r="AV590">
        <v>49877147700</v>
      </c>
      <c r="AW590">
        <v>3422900448</v>
      </c>
      <c r="AX590">
        <v>3422900448</v>
      </c>
      <c r="AY590">
        <v>58316705585</v>
      </c>
      <c r="AZ590">
        <v>295817823</v>
      </c>
      <c r="BA590">
        <v>0</v>
      </c>
      <c r="BB590">
        <v>0</v>
      </c>
      <c r="BC590">
        <v>107637371952</v>
      </c>
      <c r="BD590">
        <v>107637371952</v>
      </c>
      <c r="BE590">
        <v>0</v>
      </c>
      <c r="BF590">
        <v>0</v>
      </c>
      <c r="BG590">
        <v>0</v>
      </c>
      <c r="BH590">
        <v>4542805363</v>
      </c>
      <c r="BI590">
        <v>23282999936</v>
      </c>
      <c r="BJ590">
        <v>58316705585</v>
      </c>
      <c r="BK590">
        <v>10285493254</v>
      </c>
      <c r="BL590">
        <v>10285493254</v>
      </c>
      <c r="BM590">
        <v>24730413812</v>
      </c>
      <c r="BN590">
        <v>0</v>
      </c>
      <c r="BO590">
        <v>0</v>
      </c>
      <c r="BP590">
        <v>0</v>
      </c>
      <c r="BQ590">
        <v>0</v>
      </c>
      <c r="BR590">
        <v>7774497335</v>
      </c>
      <c r="BS590">
        <v>4098848725</v>
      </c>
    </row>
    <row r="591" spans="1:71">
      <c r="A591" t="s">
        <v>885</v>
      </c>
      <c r="B591" t="s">
        <v>89</v>
      </c>
      <c r="C591">
        <v>2010</v>
      </c>
      <c r="D591" t="s">
        <v>215</v>
      </c>
      <c r="E591">
        <v>5</v>
      </c>
      <c r="F591" t="s">
        <v>362</v>
      </c>
      <c r="G591" t="s">
        <v>814</v>
      </c>
      <c r="H591">
        <v>2496083272</v>
      </c>
      <c r="I591">
        <v>404274894</v>
      </c>
      <c r="J591">
        <v>2845872385</v>
      </c>
      <c r="K591">
        <v>2845872385</v>
      </c>
      <c r="L591">
        <v>2615940128</v>
      </c>
      <c r="M591">
        <v>9843598026</v>
      </c>
      <c r="N591">
        <v>5673056101</v>
      </c>
      <c r="O591">
        <v>5051064011</v>
      </c>
      <c r="P591">
        <v>5051064011</v>
      </c>
      <c r="Q591">
        <v>0</v>
      </c>
      <c r="R591">
        <v>5771284758</v>
      </c>
      <c r="S591">
        <v>1225506129</v>
      </c>
      <c r="T591">
        <v>1225506129</v>
      </c>
      <c r="U591">
        <v>1159855472</v>
      </c>
      <c r="V591">
        <v>2242008270</v>
      </c>
      <c r="W591">
        <v>1159855472</v>
      </c>
      <c r="X591">
        <v>1225506129</v>
      </c>
      <c r="Y591">
        <v>1159855472</v>
      </c>
      <c r="Z591">
        <v>2242008270</v>
      </c>
      <c r="AA591">
        <v>538957172</v>
      </c>
      <c r="AB591">
        <v>269096605</v>
      </c>
      <c r="AL591">
        <v>340169194</v>
      </c>
      <c r="AM591">
        <v>340169194</v>
      </c>
      <c r="AN591">
        <v>1527483184</v>
      </c>
      <c r="AO591">
        <v>280796871</v>
      </c>
      <c r="AP591">
        <v>11131695330</v>
      </c>
      <c r="AQ591">
        <v>11131695330</v>
      </c>
      <c r="AR591">
        <v>1527483184</v>
      </c>
      <c r="AS591">
        <v>322075990</v>
      </c>
      <c r="AT591">
        <v>6271110262</v>
      </c>
      <c r="AU591">
        <v>6271110262</v>
      </c>
      <c r="AV591">
        <v>6343935099</v>
      </c>
      <c r="AW591">
        <v>662980796</v>
      </c>
      <c r="AX591">
        <v>662980796</v>
      </c>
      <c r="AY591">
        <v>5462910398</v>
      </c>
      <c r="BA591">
        <v>0</v>
      </c>
      <c r="BB591">
        <v>0</v>
      </c>
      <c r="BC591">
        <v>11131695330</v>
      </c>
      <c r="BD591">
        <v>11131695330</v>
      </c>
      <c r="BE591">
        <v>0</v>
      </c>
      <c r="BF591">
        <v>0</v>
      </c>
      <c r="BG591">
        <v>0</v>
      </c>
      <c r="BH591">
        <v>244859497</v>
      </c>
      <c r="BJ591">
        <v>5462910398</v>
      </c>
      <c r="BK591">
        <v>3631870561</v>
      </c>
      <c r="BL591">
        <v>3631870561</v>
      </c>
      <c r="BM591">
        <v>5462910398</v>
      </c>
      <c r="BP591">
        <v>0</v>
      </c>
      <c r="BQ591">
        <v>0</v>
      </c>
      <c r="BR591">
        <v>1208920825</v>
      </c>
      <c r="BS591">
        <v>280796871</v>
      </c>
    </row>
    <row r="592" spans="1:71">
      <c r="A592" t="s">
        <v>886</v>
      </c>
      <c r="B592" t="s">
        <v>90</v>
      </c>
      <c r="C592">
        <v>2010</v>
      </c>
      <c r="D592" t="s">
        <v>228</v>
      </c>
      <c r="E592">
        <v>5</v>
      </c>
      <c r="F592" t="s">
        <v>364</v>
      </c>
      <c r="G592" t="s">
        <v>814</v>
      </c>
      <c r="H592">
        <v>10438252310</v>
      </c>
      <c r="I592">
        <v>4519394868</v>
      </c>
      <c r="J592">
        <v>11601762757</v>
      </c>
      <c r="K592">
        <v>11601762757</v>
      </c>
      <c r="L592">
        <v>7923384944</v>
      </c>
      <c r="M592">
        <v>19397748760</v>
      </c>
      <c r="N592">
        <v>9897880423</v>
      </c>
      <c r="O592">
        <v>10337244397</v>
      </c>
      <c r="P592">
        <v>10337244397</v>
      </c>
      <c r="Q592">
        <v>0</v>
      </c>
      <c r="R592">
        <v>11339367997</v>
      </c>
      <c r="S592">
        <v>1439302449</v>
      </c>
      <c r="T592">
        <v>1439302449</v>
      </c>
      <c r="U592">
        <v>1401202878</v>
      </c>
      <c r="V592">
        <v>1850187891</v>
      </c>
      <c r="W592">
        <v>1401202878</v>
      </c>
      <c r="X592">
        <v>1439302449</v>
      </c>
      <c r="Y592">
        <v>1401202878</v>
      </c>
      <c r="Z592">
        <v>1850187891</v>
      </c>
      <c r="AA592">
        <v>533583914</v>
      </c>
      <c r="AB592">
        <v>265692175</v>
      </c>
      <c r="AC592">
        <v>0</v>
      </c>
      <c r="AD592">
        <v>0</v>
      </c>
      <c r="AE592">
        <v>0</v>
      </c>
      <c r="AF592">
        <v>0</v>
      </c>
      <c r="AG592">
        <v>0</v>
      </c>
      <c r="AH592">
        <v>0</v>
      </c>
      <c r="AI592">
        <v>0</v>
      </c>
      <c r="AJ592">
        <v>0</v>
      </c>
      <c r="AK592">
        <v>0</v>
      </c>
      <c r="AL592">
        <v>776197010</v>
      </c>
      <c r="AM592">
        <v>776197010</v>
      </c>
      <c r="AN592">
        <v>1234672669</v>
      </c>
      <c r="AO592">
        <v>665488592</v>
      </c>
      <c r="AP592">
        <v>32681815640</v>
      </c>
      <c r="AQ592">
        <v>17104724425</v>
      </c>
      <c r="AR592">
        <v>1234672669</v>
      </c>
      <c r="AS592">
        <v>686645955</v>
      </c>
      <c r="AT592">
        <v>16134074011</v>
      </c>
      <c r="AU592">
        <v>16134074011</v>
      </c>
      <c r="AV592">
        <v>16371519246</v>
      </c>
      <c r="AW592">
        <v>742077051</v>
      </c>
      <c r="AX592">
        <v>742077051</v>
      </c>
      <c r="AY592">
        <v>21359899206</v>
      </c>
      <c r="AZ592">
        <v>273377755</v>
      </c>
      <c r="BA592">
        <v>0</v>
      </c>
      <c r="BB592">
        <v>0</v>
      </c>
      <c r="BC592">
        <v>32681815640</v>
      </c>
      <c r="BD592">
        <v>32681815640</v>
      </c>
      <c r="BE592">
        <v>0</v>
      </c>
      <c r="BF592">
        <v>0</v>
      </c>
      <c r="BG592">
        <v>0</v>
      </c>
      <c r="BH592">
        <v>991381938</v>
      </c>
      <c r="BI592">
        <v>8447805605</v>
      </c>
      <c r="BJ592">
        <v>21359899206</v>
      </c>
      <c r="BK592">
        <v>4198339028</v>
      </c>
      <c r="BL592">
        <v>4198339028</v>
      </c>
      <c r="BM592">
        <v>5782807991</v>
      </c>
      <c r="BN592">
        <v>0</v>
      </c>
      <c r="BO592">
        <v>0</v>
      </c>
      <c r="BP592">
        <v>0</v>
      </c>
      <c r="BQ592">
        <v>0</v>
      </c>
      <c r="BR592">
        <v>462158909</v>
      </c>
      <c r="BS592">
        <v>665488592</v>
      </c>
    </row>
    <row r="593" spans="1:71">
      <c r="A593" t="s">
        <v>887</v>
      </c>
      <c r="B593" t="s">
        <v>91</v>
      </c>
      <c r="C593">
        <v>2010</v>
      </c>
      <c r="D593" t="s">
        <v>228</v>
      </c>
      <c r="E593">
        <v>6</v>
      </c>
      <c r="F593" t="s">
        <v>366</v>
      </c>
      <c r="G593" t="s">
        <v>814</v>
      </c>
      <c r="H593">
        <v>40017723072</v>
      </c>
      <c r="I593">
        <v>6132448203</v>
      </c>
      <c r="J593">
        <v>16191871181</v>
      </c>
      <c r="K593">
        <v>16191871181</v>
      </c>
      <c r="L593">
        <v>11119124305</v>
      </c>
      <c r="M593">
        <v>26741907697</v>
      </c>
      <c r="N593">
        <v>13822808646</v>
      </c>
      <c r="O593">
        <v>15321213376</v>
      </c>
      <c r="P593">
        <v>15321213376</v>
      </c>
      <c r="Q593">
        <v>0</v>
      </c>
      <c r="R593">
        <v>17796703716</v>
      </c>
      <c r="S593">
        <v>1779071308</v>
      </c>
      <c r="T593">
        <v>1779071308</v>
      </c>
      <c r="U593">
        <v>3252299187</v>
      </c>
      <c r="V593">
        <v>4346120155</v>
      </c>
      <c r="W593">
        <v>3252299187</v>
      </c>
      <c r="X593">
        <v>1779071308</v>
      </c>
      <c r="Y593">
        <v>3252299187</v>
      </c>
      <c r="Z593">
        <v>4346120155</v>
      </c>
      <c r="AA593">
        <v>438206890</v>
      </c>
      <c r="AB593">
        <v>372591226</v>
      </c>
      <c r="AC593">
        <v>0</v>
      </c>
      <c r="AD593">
        <v>0</v>
      </c>
      <c r="AE593">
        <v>0</v>
      </c>
      <c r="AF593">
        <v>0</v>
      </c>
      <c r="AG593">
        <v>0</v>
      </c>
      <c r="AH593">
        <v>0</v>
      </c>
      <c r="AI593">
        <v>0</v>
      </c>
      <c r="AJ593">
        <v>0</v>
      </c>
      <c r="AK593">
        <v>0</v>
      </c>
      <c r="AL593">
        <v>1559899060</v>
      </c>
      <c r="AM593">
        <v>1559899060</v>
      </c>
      <c r="AN593">
        <v>2414220805</v>
      </c>
      <c r="AO593">
        <v>1075926828</v>
      </c>
      <c r="AP593">
        <v>47302545108</v>
      </c>
      <c r="AQ593">
        <v>25416157389</v>
      </c>
      <c r="AR593">
        <v>2414220805</v>
      </c>
      <c r="AS593">
        <v>851019227</v>
      </c>
      <c r="AT593">
        <v>24295292532</v>
      </c>
      <c r="AU593">
        <v>24295292532</v>
      </c>
      <c r="AV593">
        <v>24601919782</v>
      </c>
      <c r="AW593">
        <v>1372808179</v>
      </c>
      <c r="AX593">
        <v>1372808179</v>
      </c>
      <c r="AY593">
        <v>29500285691</v>
      </c>
      <c r="AZ593">
        <v>278018462.5</v>
      </c>
      <c r="BA593">
        <v>0</v>
      </c>
      <c r="BB593">
        <v>0</v>
      </c>
      <c r="BC593">
        <v>47302545108</v>
      </c>
      <c r="BD593">
        <v>47302545108</v>
      </c>
      <c r="BE593">
        <v>0</v>
      </c>
      <c r="BF593">
        <v>0</v>
      </c>
      <c r="BG593">
        <v>0</v>
      </c>
      <c r="BH593">
        <v>1944067652</v>
      </c>
      <c r="BI593">
        <v>13548341741</v>
      </c>
      <c r="BJ593">
        <v>29500285691</v>
      </c>
      <c r="BK593">
        <v>4586668906</v>
      </c>
      <c r="BL593">
        <v>4586668906</v>
      </c>
      <c r="BM593">
        <v>7613897972</v>
      </c>
      <c r="BN593">
        <v>0</v>
      </c>
      <c r="BO593">
        <v>0</v>
      </c>
      <c r="BP593">
        <v>0</v>
      </c>
      <c r="BQ593">
        <v>0</v>
      </c>
      <c r="BR593">
        <v>1114141196</v>
      </c>
      <c r="BS593">
        <v>1075926828</v>
      </c>
    </row>
    <row r="594" spans="1:71">
      <c r="A594" t="s">
        <v>888</v>
      </c>
      <c r="B594" t="s">
        <v>92</v>
      </c>
      <c r="C594">
        <v>2010</v>
      </c>
      <c r="D594" t="s">
        <v>228</v>
      </c>
      <c r="E594">
        <v>6</v>
      </c>
      <c r="F594" t="s">
        <v>368</v>
      </c>
      <c r="G594" t="s">
        <v>814</v>
      </c>
      <c r="H594">
        <v>46774333937</v>
      </c>
      <c r="I594">
        <v>3613593292</v>
      </c>
      <c r="J594">
        <v>16603744803</v>
      </c>
      <c r="K594">
        <v>16603744803</v>
      </c>
      <c r="L594">
        <v>11756307548</v>
      </c>
      <c r="M594">
        <v>43022696875</v>
      </c>
      <c r="N594">
        <v>23269097035</v>
      </c>
      <c r="O594">
        <v>15042915992</v>
      </c>
      <c r="P594">
        <v>15042915992</v>
      </c>
      <c r="Q594">
        <v>0</v>
      </c>
      <c r="R594">
        <v>18067074695</v>
      </c>
      <c r="S594">
        <v>1701239501</v>
      </c>
      <c r="T594">
        <v>1701239501</v>
      </c>
      <c r="U594">
        <v>3897494851</v>
      </c>
      <c r="V594">
        <v>5376596532</v>
      </c>
      <c r="W594">
        <v>3897494851</v>
      </c>
      <c r="X594">
        <v>1701239501</v>
      </c>
      <c r="Y594">
        <v>3897494851</v>
      </c>
      <c r="Z594">
        <v>5376596532</v>
      </c>
      <c r="AA594">
        <v>589854465</v>
      </c>
      <c r="AB594">
        <v>461348875</v>
      </c>
      <c r="AC594">
        <v>0</v>
      </c>
      <c r="AD594">
        <v>0</v>
      </c>
      <c r="AE594">
        <v>0</v>
      </c>
      <c r="AF594">
        <v>0</v>
      </c>
      <c r="AG594">
        <v>0</v>
      </c>
      <c r="AH594">
        <v>0</v>
      </c>
      <c r="AI594">
        <v>0</v>
      </c>
      <c r="AJ594">
        <v>0</v>
      </c>
      <c r="AK594">
        <v>0</v>
      </c>
      <c r="AL594">
        <v>1259110646</v>
      </c>
      <c r="AM594">
        <v>1259110646</v>
      </c>
      <c r="AN594">
        <v>3703149034</v>
      </c>
      <c r="AO594">
        <v>1883440886</v>
      </c>
      <c r="AP594">
        <v>48820247202</v>
      </c>
      <c r="AQ594">
        <v>28341405345</v>
      </c>
      <c r="AR594">
        <v>3703149034</v>
      </c>
      <c r="AS594">
        <v>1016181487</v>
      </c>
      <c r="AT594">
        <v>23909009228</v>
      </c>
      <c r="AU594">
        <v>23909009228</v>
      </c>
      <c r="AV594">
        <v>23870283797</v>
      </c>
      <c r="AW594">
        <v>1124710454</v>
      </c>
      <c r="AX594">
        <v>1124710454</v>
      </c>
      <c r="AY594">
        <v>30717961793</v>
      </c>
      <c r="AZ594">
        <v>255701785</v>
      </c>
      <c r="BA594">
        <v>0</v>
      </c>
      <c r="BB594">
        <v>0</v>
      </c>
      <c r="BC594">
        <v>48820247202</v>
      </c>
      <c r="BD594">
        <v>48820247202</v>
      </c>
      <c r="BE594">
        <v>0</v>
      </c>
      <c r="BF594">
        <v>0</v>
      </c>
      <c r="BG594">
        <v>0</v>
      </c>
      <c r="BH594">
        <v>2196315816</v>
      </c>
      <c r="BI594">
        <v>14479748661</v>
      </c>
      <c r="BJ594">
        <v>30717961793</v>
      </c>
      <c r="BK594">
        <v>6002171032</v>
      </c>
      <c r="BL594">
        <v>6002171032</v>
      </c>
      <c r="BM594">
        <v>10239119936</v>
      </c>
      <c r="BN594">
        <v>0</v>
      </c>
      <c r="BO594">
        <v>0</v>
      </c>
      <c r="BP594">
        <v>0</v>
      </c>
      <c r="BQ594">
        <v>0</v>
      </c>
      <c r="BR594">
        <v>1478652911</v>
      </c>
      <c r="BS594">
        <v>1883440886</v>
      </c>
    </row>
    <row r="595" spans="1:71">
      <c r="A595" t="s">
        <v>889</v>
      </c>
      <c r="B595" t="s">
        <v>93</v>
      </c>
      <c r="C595">
        <v>2010</v>
      </c>
      <c r="D595" t="s">
        <v>228</v>
      </c>
      <c r="E595">
        <v>5</v>
      </c>
      <c r="F595" t="s">
        <v>370</v>
      </c>
      <c r="G595" t="s">
        <v>814</v>
      </c>
      <c r="H595">
        <v>12681834802</v>
      </c>
      <c r="I595">
        <v>2683123702</v>
      </c>
      <c r="J595">
        <v>11803883198</v>
      </c>
      <c r="K595">
        <v>11803883198</v>
      </c>
      <c r="L595">
        <v>8571725441</v>
      </c>
      <c r="M595">
        <v>12878968363</v>
      </c>
      <c r="N595">
        <v>6957476840</v>
      </c>
      <c r="O595">
        <v>9038015126</v>
      </c>
      <c r="P595">
        <v>9038015126</v>
      </c>
      <c r="Q595">
        <v>0</v>
      </c>
      <c r="R595">
        <v>9883752915</v>
      </c>
      <c r="S595">
        <v>1224883214</v>
      </c>
      <c r="T595">
        <v>1224883214</v>
      </c>
      <c r="U595">
        <v>1281942233</v>
      </c>
      <c r="V595">
        <v>1687276883</v>
      </c>
      <c r="W595">
        <v>1281942233</v>
      </c>
      <c r="X595">
        <v>1224883214</v>
      </c>
      <c r="Y595">
        <v>1281942233</v>
      </c>
      <c r="Z595">
        <v>1687276883</v>
      </c>
      <c r="AA595">
        <v>439228899</v>
      </c>
      <c r="AB595">
        <v>208292556</v>
      </c>
      <c r="AC595">
        <v>0</v>
      </c>
      <c r="AD595">
        <v>0</v>
      </c>
      <c r="AE595">
        <v>0</v>
      </c>
      <c r="AF595">
        <v>0</v>
      </c>
      <c r="AG595">
        <v>0</v>
      </c>
      <c r="AH595">
        <v>0</v>
      </c>
      <c r="AI595">
        <v>0</v>
      </c>
      <c r="AJ595">
        <v>0</v>
      </c>
      <c r="AK595">
        <v>0</v>
      </c>
      <c r="AL595">
        <v>633214510</v>
      </c>
      <c r="AM595">
        <v>633214510</v>
      </c>
      <c r="AN595">
        <v>1102845066</v>
      </c>
      <c r="AO595">
        <v>580996989</v>
      </c>
      <c r="AP595">
        <v>30049239728</v>
      </c>
      <c r="AQ595">
        <v>14707228753</v>
      </c>
      <c r="AR595">
        <v>1102845066</v>
      </c>
      <c r="AS595">
        <v>547167418</v>
      </c>
      <c r="AT595">
        <v>15000903566</v>
      </c>
      <c r="AU595">
        <v>15000903566</v>
      </c>
      <c r="AV595">
        <v>15264076633</v>
      </c>
      <c r="AW595">
        <v>576546866</v>
      </c>
      <c r="AX595">
        <v>576546866</v>
      </c>
      <c r="AY595">
        <v>20171553303</v>
      </c>
      <c r="AZ595">
        <v>343416633</v>
      </c>
      <c r="BA595">
        <v>0</v>
      </c>
      <c r="BB595">
        <v>0</v>
      </c>
      <c r="BC595">
        <v>30049239728</v>
      </c>
      <c r="BD595">
        <v>30049239728</v>
      </c>
      <c r="BE595">
        <v>0</v>
      </c>
      <c r="BF595">
        <v>0</v>
      </c>
      <c r="BG595">
        <v>0</v>
      </c>
      <c r="BH595">
        <v>1255807065</v>
      </c>
      <c r="BI595">
        <v>8909142328</v>
      </c>
      <c r="BJ595">
        <v>20171553303</v>
      </c>
      <c r="BK595">
        <v>3382549470</v>
      </c>
      <c r="BL595">
        <v>3382549470</v>
      </c>
      <c r="BM595">
        <v>4829542328</v>
      </c>
      <c r="BN595">
        <v>0</v>
      </c>
      <c r="BO595">
        <v>0</v>
      </c>
      <c r="BP595">
        <v>0</v>
      </c>
      <c r="BQ595">
        <v>0</v>
      </c>
      <c r="BR595">
        <v>390224316</v>
      </c>
      <c r="BS595">
        <v>580996989</v>
      </c>
    </row>
    <row r="596" spans="1:71">
      <c r="A596" t="s">
        <v>890</v>
      </c>
      <c r="B596" t="s">
        <v>94</v>
      </c>
      <c r="C596">
        <v>2010</v>
      </c>
      <c r="D596" t="s">
        <v>228</v>
      </c>
      <c r="E596">
        <v>5</v>
      </c>
      <c r="F596" t="s">
        <v>372</v>
      </c>
      <c r="G596" t="s">
        <v>814</v>
      </c>
      <c r="H596">
        <v>17360099269</v>
      </c>
      <c r="I596">
        <v>3646150697</v>
      </c>
      <c r="J596">
        <v>9296148580</v>
      </c>
      <c r="K596">
        <v>9296148580</v>
      </c>
      <c r="L596">
        <v>5779181089</v>
      </c>
      <c r="M596">
        <v>17670029135</v>
      </c>
      <c r="N596">
        <v>7852704276</v>
      </c>
      <c r="O596">
        <v>9237803437</v>
      </c>
      <c r="P596">
        <v>9237803437</v>
      </c>
      <c r="Q596">
        <v>0</v>
      </c>
      <c r="R596">
        <v>10554256889</v>
      </c>
      <c r="S596">
        <v>1238869770</v>
      </c>
      <c r="T596">
        <v>1238869770</v>
      </c>
      <c r="U596">
        <v>1324317601</v>
      </c>
      <c r="V596">
        <v>1912360791</v>
      </c>
      <c r="W596">
        <v>1324317601</v>
      </c>
      <c r="X596">
        <v>1238869770</v>
      </c>
      <c r="Y596">
        <v>1324317601</v>
      </c>
      <c r="Z596">
        <v>1912360791</v>
      </c>
      <c r="AA596">
        <v>448506688</v>
      </c>
      <c r="AB596">
        <v>187598375</v>
      </c>
      <c r="AC596">
        <v>0</v>
      </c>
      <c r="AD596">
        <v>0</v>
      </c>
      <c r="AE596">
        <v>0</v>
      </c>
      <c r="AF596">
        <v>0</v>
      </c>
      <c r="AG596">
        <v>0</v>
      </c>
      <c r="AH596">
        <v>0</v>
      </c>
      <c r="AI596">
        <v>0</v>
      </c>
      <c r="AJ596">
        <v>0</v>
      </c>
      <c r="AK596">
        <v>0</v>
      </c>
      <c r="AL596">
        <v>557549444</v>
      </c>
      <c r="AM596">
        <v>557549444</v>
      </c>
      <c r="AN596">
        <v>1261126938</v>
      </c>
      <c r="AO596">
        <v>610868189</v>
      </c>
      <c r="AP596">
        <v>30689388142</v>
      </c>
      <c r="AQ596">
        <v>15587217346</v>
      </c>
      <c r="AR596">
        <v>1261126938</v>
      </c>
      <c r="AS596">
        <v>541801638</v>
      </c>
      <c r="AT596">
        <v>14672503009</v>
      </c>
      <c r="AU596">
        <v>14672503009</v>
      </c>
      <c r="AV596">
        <v>14906685991</v>
      </c>
      <c r="AW596">
        <v>574714251</v>
      </c>
      <c r="AX596">
        <v>574714251</v>
      </c>
      <c r="AY596">
        <v>20046116771</v>
      </c>
      <c r="AZ596">
        <v>440020543.5</v>
      </c>
      <c r="BA596">
        <v>0</v>
      </c>
      <c r="BB596">
        <v>0</v>
      </c>
      <c r="BC596">
        <v>30689388142</v>
      </c>
      <c r="BD596">
        <v>30689388142</v>
      </c>
      <c r="BE596">
        <v>0</v>
      </c>
      <c r="BF596">
        <v>0</v>
      </c>
      <c r="BG596">
        <v>0</v>
      </c>
      <c r="BH596">
        <v>1270256803</v>
      </c>
      <c r="BI596">
        <v>9731383118</v>
      </c>
      <c r="BJ596">
        <v>20046116771</v>
      </c>
      <c r="BK596">
        <v>3453657601</v>
      </c>
      <c r="BL596">
        <v>3453657601</v>
      </c>
      <c r="BM596">
        <v>4943945975</v>
      </c>
      <c r="BN596">
        <v>0</v>
      </c>
      <c r="BO596">
        <v>0</v>
      </c>
      <c r="BP596">
        <v>0</v>
      </c>
      <c r="BQ596">
        <v>0</v>
      </c>
      <c r="BR596">
        <v>501585918</v>
      </c>
      <c r="BS596">
        <v>610868189</v>
      </c>
    </row>
    <row r="597" spans="1:71">
      <c r="A597" t="s">
        <v>891</v>
      </c>
      <c r="B597" t="s">
        <v>95</v>
      </c>
      <c r="C597">
        <v>2010</v>
      </c>
      <c r="D597" t="s">
        <v>228</v>
      </c>
      <c r="E597">
        <v>6</v>
      </c>
      <c r="F597" t="s">
        <v>374</v>
      </c>
      <c r="G597" t="s">
        <v>814</v>
      </c>
      <c r="H597">
        <v>23562280490</v>
      </c>
      <c r="I597">
        <v>2338728686</v>
      </c>
      <c r="J597">
        <v>13625787577</v>
      </c>
      <c r="K597">
        <v>13625787577</v>
      </c>
      <c r="L597">
        <v>9788418859</v>
      </c>
      <c r="M597">
        <v>24136904103</v>
      </c>
      <c r="N597">
        <v>13548324053</v>
      </c>
      <c r="O597">
        <v>15277614342</v>
      </c>
      <c r="P597">
        <v>15277614342</v>
      </c>
      <c r="Q597">
        <v>0</v>
      </c>
      <c r="R597">
        <v>16880543029</v>
      </c>
      <c r="S597">
        <v>2734359334</v>
      </c>
      <c r="T597">
        <v>2734359334</v>
      </c>
      <c r="U597">
        <v>2021524362</v>
      </c>
      <c r="V597">
        <v>2642706942</v>
      </c>
      <c r="W597">
        <v>2021524362</v>
      </c>
      <c r="X597">
        <v>2734359334</v>
      </c>
      <c r="Y597">
        <v>2021524362</v>
      </c>
      <c r="Z597">
        <v>2642706942</v>
      </c>
      <c r="AA597">
        <v>504720310</v>
      </c>
      <c r="AB597">
        <v>368815490</v>
      </c>
      <c r="AC597">
        <v>0</v>
      </c>
      <c r="AD597">
        <v>0</v>
      </c>
      <c r="AE597">
        <v>0</v>
      </c>
      <c r="AF597">
        <v>0</v>
      </c>
      <c r="AG597">
        <v>0</v>
      </c>
      <c r="AH597">
        <v>0</v>
      </c>
      <c r="AI597">
        <v>0</v>
      </c>
      <c r="AJ597">
        <v>0</v>
      </c>
      <c r="AK597">
        <v>0</v>
      </c>
      <c r="AL597">
        <v>1052199824</v>
      </c>
      <c r="AM597">
        <v>1052199824</v>
      </c>
      <c r="AN597">
        <v>2139772209</v>
      </c>
      <c r="AO597">
        <v>1204283709</v>
      </c>
      <c r="AP597">
        <v>41958907242</v>
      </c>
      <c r="AQ597">
        <v>25806365940</v>
      </c>
      <c r="AR597">
        <v>2139772209</v>
      </c>
      <c r="AS597">
        <v>692010613</v>
      </c>
      <c r="AT597">
        <v>23147436417</v>
      </c>
      <c r="AU597">
        <v>23147436417</v>
      </c>
      <c r="AV597">
        <v>22952123704</v>
      </c>
      <c r="AW597">
        <v>877899442</v>
      </c>
      <c r="AX597">
        <v>877899442</v>
      </c>
      <c r="AY597">
        <v>25406732934</v>
      </c>
      <c r="AZ597">
        <v>408315708</v>
      </c>
      <c r="BA597">
        <v>0</v>
      </c>
      <c r="BB597">
        <v>0</v>
      </c>
      <c r="BC597">
        <v>41958907242</v>
      </c>
      <c r="BD597">
        <v>41958907242</v>
      </c>
      <c r="BE597">
        <v>0</v>
      </c>
      <c r="BF597">
        <v>0</v>
      </c>
      <c r="BG597">
        <v>0</v>
      </c>
      <c r="BH597">
        <v>2244706270</v>
      </c>
      <c r="BI597">
        <v>10595143188</v>
      </c>
      <c r="BJ597">
        <v>25406732934</v>
      </c>
      <c r="BK597">
        <v>6127999743</v>
      </c>
      <c r="BL597">
        <v>6127999743</v>
      </c>
      <c r="BM597">
        <v>9254191632</v>
      </c>
      <c r="BN597">
        <v>0</v>
      </c>
      <c r="BO597">
        <v>0</v>
      </c>
      <c r="BP597">
        <v>0</v>
      </c>
      <c r="BQ597">
        <v>0</v>
      </c>
      <c r="BR597">
        <v>649127147</v>
      </c>
      <c r="BS597">
        <v>1204283709</v>
      </c>
    </row>
    <row r="598" spans="1:71">
      <c r="A598" t="s">
        <v>892</v>
      </c>
      <c r="B598" t="s">
        <v>96</v>
      </c>
      <c r="C598">
        <v>2010</v>
      </c>
      <c r="D598" t="s">
        <v>212</v>
      </c>
      <c r="E598">
        <v>1</v>
      </c>
      <c r="F598" t="s">
        <v>376</v>
      </c>
      <c r="G598" t="s">
        <v>814</v>
      </c>
      <c r="H598">
        <v>438039986</v>
      </c>
      <c r="I598">
        <v>182726712</v>
      </c>
      <c r="J598">
        <v>506905386</v>
      </c>
      <c r="K598">
        <v>506905386</v>
      </c>
      <c r="L598">
        <v>473398024</v>
      </c>
      <c r="M598">
        <v>2192059043</v>
      </c>
      <c r="N598">
        <v>1472979677</v>
      </c>
      <c r="O598">
        <v>1364055172</v>
      </c>
      <c r="P598">
        <v>1364055172</v>
      </c>
      <c r="Q598">
        <v>0</v>
      </c>
      <c r="R598">
        <v>1495460771</v>
      </c>
      <c r="S598">
        <v>374214579</v>
      </c>
      <c r="T598">
        <v>374214579</v>
      </c>
      <c r="U598">
        <v>223984176</v>
      </c>
      <c r="V598">
        <v>254324671</v>
      </c>
      <c r="W598">
        <v>223984176</v>
      </c>
      <c r="X598">
        <v>374214579</v>
      </c>
      <c r="Y598">
        <v>223984176</v>
      </c>
      <c r="Z598">
        <v>254324671</v>
      </c>
      <c r="AA598">
        <v>94072893</v>
      </c>
      <c r="AB598">
        <v>31640400</v>
      </c>
      <c r="AL598">
        <v>139193894</v>
      </c>
      <c r="AM598">
        <v>139193894</v>
      </c>
      <c r="AN598">
        <v>114455937</v>
      </c>
      <c r="AO598">
        <v>62844720</v>
      </c>
      <c r="AP598">
        <v>2166658636</v>
      </c>
      <c r="AQ598">
        <v>2166658636</v>
      </c>
      <c r="AR598">
        <v>114455937</v>
      </c>
      <c r="AS598">
        <v>59278973</v>
      </c>
      <c r="AT598">
        <v>1184452641</v>
      </c>
      <c r="AU598">
        <v>1184452641</v>
      </c>
      <c r="AV598">
        <v>1261812675</v>
      </c>
      <c r="AW598">
        <v>189573545</v>
      </c>
      <c r="AX598">
        <v>189573545</v>
      </c>
      <c r="AY598">
        <v>643168500</v>
      </c>
      <c r="BA598">
        <v>0</v>
      </c>
      <c r="BB598">
        <v>0</v>
      </c>
      <c r="BC598">
        <v>2166658636</v>
      </c>
      <c r="BD598">
        <v>2166658636</v>
      </c>
      <c r="BE598">
        <v>0</v>
      </c>
      <c r="BF598">
        <v>0</v>
      </c>
      <c r="BG598">
        <v>0</v>
      </c>
      <c r="BH598">
        <v>86863113</v>
      </c>
      <c r="BJ598">
        <v>643168500</v>
      </c>
      <c r="BK598">
        <v>527550050</v>
      </c>
      <c r="BL598">
        <v>527550050</v>
      </c>
      <c r="BM598">
        <v>643168500</v>
      </c>
      <c r="BP598">
        <v>0</v>
      </c>
      <c r="BQ598">
        <v>0</v>
      </c>
      <c r="BR598">
        <v>32854600</v>
      </c>
      <c r="BS598">
        <v>62844720</v>
      </c>
    </row>
    <row r="599" spans="1:71">
      <c r="A599" t="s">
        <v>893</v>
      </c>
      <c r="B599" t="s">
        <v>97</v>
      </c>
      <c r="C599">
        <v>2010</v>
      </c>
      <c r="D599" t="s">
        <v>228</v>
      </c>
      <c r="E599">
        <v>5</v>
      </c>
      <c r="F599" t="s">
        <v>378</v>
      </c>
      <c r="G599" t="s">
        <v>814</v>
      </c>
      <c r="H599">
        <v>13168850320</v>
      </c>
      <c r="I599">
        <v>2572309480</v>
      </c>
      <c r="J599">
        <v>8551996634</v>
      </c>
      <c r="K599">
        <v>8551996634</v>
      </c>
      <c r="L599">
        <v>5066681054</v>
      </c>
      <c r="M599">
        <v>16241598527</v>
      </c>
      <c r="N599">
        <v>7910480079</v>
      </c>
      <c r="O599">
        <v>12062889995</v>
      </c>
      <c r="P599">
        <v>12062889995</v>
      </c>
      <c r="Q599">
        <v>0</v>
      </c>
      <c r="R599">
        <v>13342805560</v>
      </c>
      <c r="S599">
        <v>1659326660</v>
      </c>
      <c r="T599">
        <v>1659326660</v>
      </c>
      <c r="U599">
        <v>1453901321</v>
      </c>
      <c r="V599">
        <v>1952366064</v>
      </c>
      <c r="W599">
        <v>1453901321</v>
      </c>
      <c r="X599">
        <v>1659326660</v>
      </c>
      <c r="Y599">
        <v>1453901321</v>
      </c>
      <c r="Z599">
        <v>1952366064</v>
      </c>
      <c r="AA599">
        <v>669768296</v>
      </c>
      <c r="AB599">
        <v>292481025</v>
      </c>
      <c r="AC599">
        <v>0</v>
      </c>
      <c r="AD599">
        <v>0</v>
      </c>
      <c r="AE599">
        <v>0</v>
      </c>
      <c r="AF599">
        <v>0</v>
      </c>
      <c r="AG599">
        <v>0</v>
      </c>
      <c r="AH599">
        <v>0</v>
      </c>
      <c r="AI599">
        <v>0</v>
      </c>
      <c r="AJ599">
        <v>0</v>
      </c>
      <c r="AK599">
        <v>0</v>
      </c>
      <c r="AL599">
        <v>865552666</v>
      </c>
      <c r="AM599">
        <v>865552666</v>
      </c>
      <c r="AN599">
        <v>1278388570</v>
      </c>
      <c r="AO599">
        <v>532584578</v>
      </c>
      <c r="AP599">
        <v>32657205568</v>
      </c>
      <c r="AQ599">
        <v>19125899533</v>
      </c>
      <c r="AR599">
        <v>1278388570</v>
      </c>
      <c r="AS599">
        <v>927136279</v>
      </c>
      <c r="AT599">
        <v>17777738568</v>
      </c>
      <c r="AU599">
        <v>17777738568</v>
      </c>
      <c r="AV599">
        <v>17617080210</v>
      </c>
      <c r="AW599">
        <v>1132564550</v>
      </c>
      <c r="AX599">
        <v>1132564550</v>
      </c>
      <c r="AY599">
        <v>19472407034</v>
      </c>
      <c r="AZ599">
        <v>321713193.5</v>
      </c>
      <c r="BA599">
        <v>0</v>
      </c>
      <c r="BB599">
        <v>0</v>
      </c>
      <c r="BC599">
        <v>32657205568</v>
      </c>
      <c r="BD599">
        <v>32657205568</v>
      </c>
      <c r="BE599">
        <v>0</v>
      </c>
      <c r="BF599">
        <v>0</v>
      </c>
      <c r="BG599">
        <v>0</v>
      </c>
      <c r="BH599">
        <v>987212581</v>
      </c>
      <c r="BI599">
        <v>8231330580</v>
      </c>
      <c r="BJ599">
        <v>19472407034</v>
      </c>
      <c r="BK599">
        <v>4284682702</v>
      </c>
      <c r="BL599">
        <v>4284682702</v>
      </c>
      <c r="BM599">
        <v>5941100999</v>
      </c>
      <c r="BN599">
        <v>0</v>
      </c>
      <c r="BO599">
        <v>0</v>
      </c>
      <c r="BP599">
        <v>0</v>
      </c>
      <c r="BQ599">
        <v>0</v>
      </c>
      <c r="BR599">
        <v>579653394</v>
      </c>
      <c r="BS599">
        <v>532584578</v>
      </c>
    </row>
    <row r="600" spans="1:71">
      <c r="A600" t="s">
        <v>894</v>
      </c>
      <c r="B600" t="s">
        <v>98</v>
      </c>
      <c r="C600">
        <v>2010</v>
      </c>
      <c r="D600" t="s">
        <v>380</v>
      </c>
      <c r="E600">
        <v>1</v>
      </c>
      <c r="F600" t="s">
        <v>381</v>
      </c>
      <c r="G600" t="s">
        <v>814</v>
      </c>
      <c r="H600">
        <v>5371228151</v>
      </c>
      <c r="I600">
        <v>70586026</v>
      </c>
      <c r="J600">
        <v>1303574019</v>
      </c>
      <c r="K600">
        <v>1303574019</v>
      </c>
      <c r="L600">
        <v>1132169247</v>
      </c>
      <c r="M600">
        <v>1768420772</v>
      </c>
      <c r="N600">
        <v>1593354978</v>
      </c>
      <c r="O600">
        <v>2017621104</v>
      </c>
      <c r="P600">
        <v>2017621104</v>
      </c>
      <c r="Q600">
        <v>0</v>
      </c>
      <c r="R600">
        <v>2207249434</v>
      </c>
      <c r="S600">
        <v>260677122</v>
      </c>
      <c r="T600">
        <v>260677122</v>
      </c>
      <c r="U600">
        <v>224955252</v>
      </c>
      <c r="V600">
        <v>423283433</v>
      </c>
      <c r="W600">
        <v>224955252</v>
      </c>
      <c r="X600">
        <v>260677122</v>
      </c>
      <c r="Y600">
        <v>224955252</v>
      </c>
      <c r="Z600">
        <v>423283433</v>
      </c>
      <c r="AA600">
        <v>223333496</v>
      </c>
      <c r="AB600">
        <v>51803880</v>
      </c>
      <c r="AL600">
        <v>49199945</v>
      </c>
      <c r="AM600">
        <v>49199945</v>
      </c>
      <c r="AN600">
        <v>287264735</v>
      </c>
      <c r="AO600">
        <v>37757911</v>
      </c>
      <c r="AP600">
        <v>2920960284</v>
      </c>
      <c r="AQ600">
        <v>2920960284</v>
      </c>
      <c r="AR600">
        <v>287264735</v>
      </c>
      <c r="AS600">
        <v>57167637</v>
      </c>
      <c r="AT600">
        <v>1465511683</v>
      </c>
      <c r="AU600">
        <v>1465511683</v>
      </c>
      <c r="AV600">
        <v>1473875891</v>
      </c>
      <c r="AW600">
        <v>302782475</v>
      </c>
      <c r="AX600">
        <v>302782475</v>
      </c>
      <c r="AY600">
        <v>687106263</v>
      </c>
      <c r="BA600">
        <v>0</v>
      </c>
      <c r="BB600">
        <v>0</v>
      </c>
      <c r="BC600">
        <v>2920960284</v>
      </c>
      <c r="BD600">
        <v>2920960284</v>
      </c>
      <c r="BE600">
        <v>0</v>
      </c>
      <c r="BF600">
        <v>0</v>
      </c>
      <c r="BG600">
        <v>0</v>
      </c>
      <c r="BH600">
        <v>241236481</v>
      </c>
      <c r="BJ600">
        <v>687106263</v>
      </c>
      <c r="BK600">
        <v>253723755</v>
      </c>
      <c r="BL600">
        <v>253723755</v>
      </c>
      <c r="BM600">
        <v>687106263</v>
      </c>
      <c r="BP600">
        <v>0</v>
      </c>
      <c r="BQ600">
        <v>0</v>
      </c>
      <c r="BR600">
        <v>163697826</v>
      </c>
      <c r="BS600">
        <v>37757911</v>
      </c>
    </row>
    <row r="601" spans="1:71">
      <c r="A601" t="s">
        <v>895</v>
      </c>
      <c r="B601" t="s">
        <v>99</v>
      </c>
      <c r="C601">
        <v>2010</v>
      </c>
      <c r="D601" t="s">
        <v>380</v>
      </c>
      <c r="E601">
        <v>1</v>
      </c>
      <c r="F601" t="s">
        <v>383</v>
      </c>
      <c r="G601" t="s">
        <v>814</v>
      </c>
      <c r="H601">
        <v>282791042</v>
      </c>
      <c r="I601">
        <v>-105099051</v>
      </c>
      <c r="J601">
        <v>286724957</v>
      </c>
      <c r="K601">
        <v>286724957</v>
      </c>
      <c r="L601">
        <v>266804654</v>
      </c>
      <c r="M601">
        <v>1299145775</v>
      </c>
      <c r="N601">
        <v>810694855</v>
      </c>
      <c r="O601">
        <v>1815380847</v>
      </c>
      <c r="P601">
        <v>1815380847</v>
      </c>
      <c r="Q601">
        <v>0</v>
      </c>
      <c r="R601">
        <v>1996981519</v>
      </c>
      <c r="S601">
        <v>1031050857</v>
      </c>
      <c r="T601">
        <v>1031050857</v>
      </c>
      <c r="U601">
        <v>129550403</v>
      </c>
      <c r="V601">
        <v>197166561</v>
      </c>
      <c r="W601">
        <v>129550403</v>
      </c>
      <c r="X601">
        <v>1031050857</v>
      </c>
      <c r="Y601">
        <v>129550403</v>
      </c>
      <c r="Z601">
        <v>197166561</v>
      </c>
      <c r="AA601">
        <v>288346288</v>
      </c>
      <c r="AB601">
        <v>17751900</v>
      </c>
      <c r="AL601">
        <v>67456983</v>
      </c>
      <c r="AM601">
        <v>67456983</v>
      </c>
      <c r="AN601">
        <v>107367395</v>
      </c>
      <c r="AO601">
        <v>435000</v>
      </c>
      <c r="AP601">
        <v>2404781035</v>
      </c>
      <c r="AQ601">
        <v>2404781035</v>
      </c>
      <c r="AR601">
        <v>107367395</v>
      </c>
      <c r="AS601">
        <v>28730173</v>
      </c>
      <c r="AT601">
        <v>755393210</v>
      </c>
      <c r="AU601">
        <v>755393210</v>
      </c>
      <c r="AV601">
        <v>719442388</v>
      </c>
      <c r="AW601">
        <v>123134024</v>
      </c>
      <c r="AX601">
        <v>123134024</v>
      </c>
      <c r="AY601">
        <v>398620575</v>
      </c>
      <c r="BA601">
        <v>0</v>
      </c>
      <c r="BB601">
        <v>0</v>
      </c>
      <c r="BC601">
        <v>2404781035</v>
      </c>
      <c r="BD601">
        <v>2404781035</v>
      </c>
      <c r="BE601">
        <v>0</v>
      </c>
      <c r="BF601">
        <v>0</v>
      </c>
      <c r="BG601">
        <v>0</v>
      </c>
      <c r="BH601">
        <v>76895215</v>
      </c>
      <c r="BJ601">
        <v>398620575</v>
      </c>
      <c r="BK601">
        <v>278828970</v>
      </c>
      <c r="BL601">
        <v>278828970</v>
      </c>
      <c r="BM601">
        <v>398620575</v>
      </c>
      <c r="BP601">
        <v>0</v>
      </c>
      <c r="BQ601">
        <v>0</v>
      </c>
      <c r="BR601">
        <v>72655255</v>
      </c>
      <c r="BS601">
        <v>435000</v>
      </c>
    </row>
    <row r="602" spans="1:71">
      <c r="A602" t="s">
        <v>896</v>
      </c>
      <c r="B602" t="s">
        <v>100</v>
      </c>
      <c r="C602">
        <v>2010</v>
      </c>
      <c r="D602" t="s">
        <v>380</v>
      </c>
      <c r="E602">
        <v>1</v>
      </c>
      <c r="F602" t="s">
        <v>385</v>
      </c>
      <c r="G602" t="s">
        <v>814</v>
      </c>
      <c r="H602">
        <v>4120625327</v>
      </c>
      <c r="I602">
        <v>1654668224</v>
      </c>
      <c r="J602">
        <v>1865502247</v>
      </c>
      <c r="K602">
        <v>1865502247</v>
      </c>
      <c r="L602">
        <v>1691378060</v>
      </c>
      <c r="M602">
        <v>12566280591</v>
      </c>
      <c r="N602">
        <v>6271011667</v>
      </c>
      <c r="O602">
        <v>5281822278</v>
      </c>
      <c r="P602">
        <v>5281822278</v>
      </c>
      <c r="Q602">
        <v>0</v>
      </c>
      <c r="R602">
        <v>6438442425</v>
      </c>
      <c r="S602">
        <v>766419090</v>
      </c>
      <c r="T602">
        <v>766419090</v>
      </c>
      <c r="U602">
        <v>960458797</v>
      </c>
      <c r="V602">
        <v>1637566303</v>
      </c>
      <c r="W602">
        <v>960458797</v>
      </c>
      <c r="X602">
        <v>766419090</v>
      </c>
      <c r="Y602">
        <v>960458797</v>
      </c>
      <c r="Z602">
        <v>1637566303</v>
      </c>
      <c r="AA602">
        <v>1566497099</v>
      </c>
      <c r="AB602">
        <v>77792575</v>
      </c>
      <c r="AL602">
        <v>364389946</v>
      </c>
      <c r="AM602">
        <v>364389946</v>
      </c>
      <c r="AN602">
        <v>908035370</v>
      </c>
      <c r="AO602">
        <v>81596914</v>
      </c>
      <c r="AP602">
        <v>8049946380</v>
      </c>
      <c r="AQ602">
        <v>8049946380</v>
      </c>
      <c r="AR602">
        <v>908035370</v>
      </c>
      <c r="AS602">
        <v>255013261</v>
      </c>
      <c r="AT602">
        <v>3040004300</v>
      </c>
      <c r="AU602">
        <v>3040004300</v>
      </c>
      <c r="AV602">
        <v>3182113792</v>
      </c>
      <c r="AW602">
        <v>555655623</v>
      </c>
      <c r="AX602">
        <v>555655623</v>
      </c>
      <c r="AY602">
        <v>1711599733</v>
      </c>
      <c r="BA602">
        <v>0</v>
      </c>
      <c r="BB602">
        <v>0</v>
      </c>
      <c r="BC602">
        <v>8049946380</v>
      </c>
      <c r="BD602">
        <v>8049946380</v>
      </c>
      <c r="BE602">
        <v>0</v>
      </c>
      <c r="BF602">
        <v>0</v>
      </c>
      <c r="BG602">
        <v>0</v>
      </c>
      <c r="BH602">
        <v>350854748</v>
      </c>
      <c r="BJ602">
        <v>1711599733</v>
      </c>
      <c r="BK602">
        <v>520445269</v>
      </c>
      <c r="BL602">
        <v>520445269</v>
      </c>
      <c r="BM602">
        <v>1711599733</v>
      </c>
      <c r="BP602">
        <v>0</v>
      </c>
      <c r="BQ602">
        <v>0</v>
      </c>
      <c r="BR602">
        <v>484162821</v>
      </c>
      <c r="BS602">
        <v>81596914</v>
      </c>
    </row>
    <row r="603" spans="1:71">
      <c r="A603" t="s">
        <v>897</v>
      </c>
      <c r="B603" t="s">
        <v>101</v>
      </c>
      <c r="C603">
        <v>2010</v>
      </c>
      <c r="D603" t="s">
        <v>380</v>
      </c>
      <c r="E603">
        <v>2</v>
      </c>
      <c r="F603" t="s">
        <v>387</v>
      </c>
      <c r="G603" t="s">
        <v>814</v>
      </c>
      <c r="H603">
        <v>9800565429</v>
      </c>
      <c r="I603">
        <v>3100905914</v>
      </c>
      <c r="J603">
        <v>2734422526</v>
      </c>
      <c r="K603">
        <v>2734422526</v>
      </c>
      <c r="L603">
        <v>2452977728</v>
      </c>
      <c r="M603">
        <v>14234774057</v>
      </c>
      <c r="N603">
        <v>6765104066</v>
      </c>
      <c r="O603">
        <v>5338170256</v>
      </c>
      <c r="P603">
        <v>5338170256</v>
      </c>
      <c r="Q603">
        <v>0</v>
      </c>
      <c r="R603">
        <v>6531677319</v>
      </c>
      <c r="S603">
        <v>688452376</v>
      </c>
      <c r="T603">
        <v>688452376</v>
      </c>
      <c r="U603">
        <v>1475717664</v>
      </c>
      <c r="V603">
        <v>2488799642</v>
      </c>
      <c r="W603">
        <v>1475717664</v>
      </c>
      <c r="X603">
        <v>688452376</v>
      </c>
      <c r="Y603">
        <v>1475717664</v>
      </c>
      <c r="Z603">
        <v>2488799642</v>
      </c>
      <c r="AA603">
        <v>1432124102</v>
      </c>
      <c r="AB603">
        <v>46360950</v>
      </c>
      <c r="AL603">
        <v>449780040</v>
      </c>
      <c r="AM603">
        <v>449780040</v>
      </c>
      <c r="AN603">
        <v>1308379676</v>
      </c>
      <c r="AO603">
        <v>166653622</v>
      </c>
      <c r="AP603">
        <v>8957039515</v>
      </c>
      <c r="AQ603">
        <v>8957039515</v>
      </c>
      <c r="AR603">
        <v>1308379676</v>
      </c>
      <c r="AS603">
        <v>342151259</v>
      </c>
      <c r="AT603">
        <v>3804978421</v>
      </c>
      <c r="AU603">
        <v>3804978421</v>
      </c>
      <c r="AV603">
        <v>3808067841</v>
      </c>
      <c r="AW603">
        <v>258974775</v>
      </c>
      <c r="AX603">
        <v>258974775</v>
      </c>
      <c r="AY603">
        <v>2454957645</v>
      </c>
      <c r="BA603">
        <v>0</v>
      </c>
      <c r="BB603">
        <v>0</v>
      </c>
      <c r="BC603">
        <v>8957039515</v>
      </c>
      <c r="BD603">
        <v>8957039515</v>
      </c>
      <c r="BE603">
        <v>0</v>
      </c>
      <c r="BF603">
        <v>0</v>
      </c>
      <c r="BG603">
        <v>0</v>
      </c>
      <c r="BH603">
        <v>176025860</v>
      </c>
      <c r="BJ603">
        <v>2454957645</v>
      </c>
      <c r="BK603">
        <v>688405950</v>
      </c>
      <c r="BL603">
        <v>688405950</v>
      </c>
      <c r="BM603">
        <v>2454957645</v>
      </c>
      <c r="BP603">
        <v>0</v>
      </c>
      <c r="BQ603">
        <v>0</v>
      </c>
      <c r="BR603">
        <v>1102899484</v>
      </c>
      <c r="BS603">
        <v>166653622</v>
      </c>
    </row>
    <row r="604" spans="1:71">
      <c r="A604" t="s">
        <v>898</v>
      </c>
      <c r="B604" t="s">
        <v>206</v>
      </c>
      <c r="C604">
        <v>2011</v>
      </c>
      <c r="D604" t="s">
        <v>207</v>
      </c>
      <c r="E604">
        <v>8</v>
      </c>
      <c r="F604" t="s">
        <v>208</v>
      </c>
      <c r="G604" t="s">
        <v>899</v>
      </c>
      <c r="H604">
        <v>35505613622</v>
      </c>
      <c r="I604">
        <v>13559408079</v>
      </c>
      <c r="J604">
        <v>28048374833</v>
      </c>
      <c r="K604">
        <v>28048374833</v>
      </c>
      <c r="L604">
        <v>21432467724</v>
      </c>
      <c r="M604">
        <v>72849423386</v>
      </c>
      <c r="N604">
        <v>36299147765</v>
      </c>
      <c r="O604">
        <v>34787194175</v>
      </c>
      <c r="P604">
        <v>34787194175</v>
      </c>
      <c r="Q604">
        <v>0</v>
      </c>
      <c r="R604">
        <v>42098075270</v>
      </c>
      <c r="S604">
        <v>4103039218</v>
      </c>
      <c r="T604">
        <v>4103039218</v>
      </c>
      <c r="U604">
        <v>9674442395</v>
      </c>
      <c r="V604">
        <v>15644386287</v>
      </c>
      <c r="W604">
        <v>9674442395</v>
      </c>
      <c r="X604">
        <v>4103039218</v>
      </c>
      <c r="Y604">
        <v>9674442395</v>
      </c>
      <c r="Z604">
        <v>15644386287</v>
      </c>
      <c r="AA604">
        <v>2068448882</v>
      </c>
      <c r="AB604">
        <v>978960048</v>
      </c>
      <c r="AC604">
        <v>0</v>
      </c>
      <c r="AD604">
        <v>0</v>
      </c>
      <c r="AE604">
        <v>0</v>
      </c>
      <c r="AF604">
        <v>0</v>
      </c>
      <c r="AG604">
        <v>0</v>
      </c>
      <c r="AH604">
        <v>0</v>
      </c>
      <c r="AI604">
        <v>0</v>
      </c>
      <c r="AJ604">
        <v>0</v>
      </c>
      <c r="AK604">
        <v>0</v>
      </c>
      <c r="AL604">
        <v>2376874111</v>
      </c>
      <c r="AM604">
        <v>2376874111</v>
      </c>
      <c r="AN604">
        <v>9128913212</v>
      </c>
      <c r="AO604">
        <v>2490366970</v>
      </c>
      <c r="AP604">
        <v>89214823738</v>
      </c>
      <c r="AQ604">
        <v>63647572481</v>
      </c>
      <c r="AR604">
        <v>9128913212</v>
      </c>
      <c r="AS604">
        <v>2206730880</v>
      </c>
      <c r="AT604">
        <v>45847548043</v>
      </c>
      <c r="AU604">
        <v>45847548043</v>
      </c>
      <c r="AV604">
        <v>44649756782</v>
      </c>
      <c r="AW604">
        <v>2947091031</v>
      </c>
      <c r="AX604">
        <v>2947091031</v>
      </c>
      <c r="AY604">
        <v>47345751557</v>
      </c>
      <c r="AZ604">
        <v>463160088</v>
      </c>
      <c r="BA604">
        <v>0</v>
      </c>
      <c r="BB604">
        <v>0</v>
      </c>
      <c r="BC604">
        <v>89214823738</v>
      </c>
      <c r="BD604">
        <v>89214823738</v>
      </c>
      <c r="BE604">
        <v>0</v>
      </c>
      <c r="BF604">
        <v>0</v>
      </c>
      <c r="BG604">
        <v>0</v>
      </c>
      <c r="BH604">
        <v>4758881970</v>
      </c>
      <c r="BI604">
        <v>14282155426</v>
      </c>
      <c r="BJ604">
        <v>47345751557</v>
      </c>
      <c r="BK604">
        <v>9789467951</v>
      </c>
      <c r="BL604">
        <v>9789467951</v>
      </c>
      <c r="BM604">
        <v>21778500300</v>
      </c>
      <c r="BN604">
        <v>0</v>
      </c>
      <c r="BO604">
        <v>0</v>
      </c>
      <c r="BP604">
        <v>0</v>
      </c>
      <c r="BQ604">
        <v>0</v>
      </c>
      <c r="BR604">
        <v>6065851092</v>
      </c>
      <c r="BS604">
        <v>2490366970</v>
      </c>
    </row>
    <row r="605" spans="1:71">
      <c r="A605" t="s">
        <v>900</v>
      </c>
      <c r="B605" t="s">
        <v>211</v>
      </c>
      <c r="C605">
        <v>2011</v>
      </c>
      <c r="D605" t="s">
        <v>212</v>
      </c>
      <c r="E605">
        <v>5</v>
      </c>
      <c r="F605" t="s">
        <v>213</v>
      </c>
      <c r="G605" t="s">
        <v>899</v>
      </c>
      <c r="H605">
        <v>1469183529</v>
      </c>
      <c r="I605">
        <v>654954884</v>
      </c>
      <c r="J605">
        <v>1945420803</v>
      </c>
      <c r="K605">
        <v>1945420803</v>
      </c>
      <c r="L605">
        <v>1819619731</v>
      </c>
      <c r="M605">
        <v>7572842866</v>
      </c>
      <c r="N605">
        <v>6667343348</v>
      </c>
      <c r="O605">
        <v>6649808207</v>
      </c>
      <c r="P605">
        <v>6649808207</v>
      </c>
      <c r="Q605">
        <v>0</v>
      </c>
      <c r="R605">
        <v>6910872345</v>
      </c>
      <c r="S605">
        <v>1622064223</v>
      </c>
      <c r="T605">
        <v>1622064223</v>
      </c>
      <c r="U605">
        <v>372564854</v>
      </c>
      <c r="V605">
        <v>384449009</v>
      </c>
      <c r="W605">
        <v>372564854</v>
      </c>
      <c r="X605">
        <v>1622064223</v>
      </c>
      <c r="Y605">
        <v>372564854</v>
      </c>
      <c r="Z605">
        <v>384449009</v>
      </c>
      <c r="AA605">
        <v>180317455</v>
      </c>
      <c r="AB605">
        <v>309761240</v>
      </c>
      <c r="AL605">
        <v>216746318</v>
      </c>
      <c r="AM605">
        <v>216746318</v>
      </c>
      <c r="AN605">
        <v>89094853</v>
      </c>
      <c r="AO605">
        <v>61644140</v>
      </c>
      <c r="AP605">
        <v>10547267936</v>
      </c>
      <c r="AQ605">
        <v>10547267936</v>
      </c>
      <c r="AR605">
        <v>89094853</v>
      </c>
      <c r="AS605">
        <v>343610613</v>
      </c>
      <c r="AT605">
        <v>7856951685</v>
      </c>
      <c r="AU605">
        <v>7856951685</v>
      </c>
      <c r="AV605">
        <v>7861291975</v>
      </c>
      <c r="AW605">
        <v>370043412</v>
      </c>
      <c r="AX605">
        <v>370043412</v>
      </c>
      <c r="AY605">
        <v>3741228465</v>
      </c>
      <c r="BA605">
        <v>0</v>
      </c>
      <c r="BB605">
        <v>0</v>
      </c>
      <c r="BC605">
        <v>10547267936</v>
      </c>
      <c r="BD605">
        <v>10547267936</v>
      </c>
      <c r="BE605">
        <v>0</v>
      </c>
      <c r="BF605">
        <v>0</v>
      </c>
      <c r="BG605">
        <v>0</v>
      </c>
      <c r="BH605">
        <v>339001843</v>
      </c>
      <c r="BJ605">
        <v>3741228465</v>
      </c>
      <c r="BK605">
        <v>3348253265</v>
      </c>
      <c r="BL605">
        <v>3348253265</v>
      </c>
      <c r="BM605">
        <v>3741228465</v>
      </c>
      <c r="BP605">
        <v>0</v>
      </c>
      <c r="BQ605">
        <v>0</v>
      </c>
      <c r="BR605">
        <v>12441128</v>
      </c>
      <c r="BS605">
        <v>61644140</v>
      </c>
    </row>
    <row r="606" spans="1:71">
      <c r="A606" t="s">
        <v>901</v>
      </c>
      <c r="B606" t="s">
        <v>18</v>
      </c>
      <c r="C606">
        <v>2011</v>
      </c>
      <c r="D606" t="s">
        <v>215</v>
      </c>
      <c r="E606">
        <v>3</v>
      </c>
      <c r="F606" t="s">
        <v>216</v>
      </c>
      <c r="G606" t="s">
        <v>899</v>
      </c>
      <c r="H606">
        <v>1070329970</v>
      </c>
      <c r="I606">
        <v>494230011</v>
      </c>
      <c r="J606">
        <v>1076530800</v>
      </c>
      <c r="K606">
        <v>1076530800</v>
      </c>
      <c r="L606">
        <v>975664561</v>
      </c>
      <c r="M606">
        <v>5768604993</v>
      </c>
      <c r="N606">
        <v>3601604012</v>
      </c>
      <c r="O606">
        <v>2630646993</v>
      </c>
      <c r="P606">
        <v>2630646993</v>
      </c>
      <c r="Q606">
        <v>0</v>
      </c>
      <c r="R606">
        <v>2978690054</v>
      </c>
      <c r="S606">
        <v>705422215</v>
      </c>
      <c r="T606">
        <v>705422215</v>
      </c>
      <c r="U606">
        <v>774146295</v>
      </c>
      <c r="V606">
        <v>933491536</v>
      </c>
      <c r="W606">
        <v>774146295</v>
      </c>
      <c r="X606">
        <v>705422215</v>
      </c>
      <c r="Y606">
        <v>774146295</v>
      </c>
      <c r="Z606">
        <v>933491536</v>
      </c>
      <c r="AA606">
        <v>219030299</v>
      </c>
      <c r="AB606">
        <v>151979850</v>
      </c>
      <c r="AL606">
        <v>217279756</v>
      </c>
      <c r="AM606">
        <v>217279756</v>
      </c>
      <c r="AN606">
        <v>286725864</v>
      </c>
      <c r="AO606">
        <v>79400970</v>
      </c>
      <c r="AP606">
        <v>5207043164</v>
      </c>
      <c r="AQ606">
        <v>5207043164</v>
      </c>
      <c r="AR606">
        <v>286725864</v>
      </c>
      <c r="AS606">
        <v>202331513</v>
      </c>
      <c r="AT606">
        <v>3099276013</v>
      </c>
      <c r="AU606">
        <v>3099276013</v>
      </c>
      <c r="AV606">
        <v>2985500826</v>
      </c>
      <c r="AW606">
        <v>232290133</v>
      </c>
      <c r="AX606">
        <v>232290133</v>
      </c>
      <c r="AY606">
        <v>2335206555</v>
      </c>
      <c r="BA606">
        <v>0</v>
      </c>
      <c r="BB606">
        <v>0</v>
      </c>
      <c r="BC606">
        <v>5207043164</v>
      </c>
      <c r="BD606">
        <v>5207043164</v>
      </c>
      <c r="BE606">
        <v>0</v>
      </c>
      <c r="BF606">
        <v>0</v>
      </c>
      <c r="BG606">
        <v>0</v>
      </c>
      <c r="BH606">
        <v>178903104</v>
      </c>
      <c r="BJ606">
        <v>2335206555</v>
      </c>
      <c r="BK606">
        <v>1845226368</v>
      </c>
      <c r="BL606">
        <v>1845226368</v>
      </c>
      <c r="BM606">
        <v>2335206555</v>
      </c>
      <c r="BP606">
        <v>0</v>
      </c>
      <c r="BQ606">
        <v>0</v>
      </c>
      <c r="BR606">
        <v>182661222</v>
      </c>
      <c r="BS606">
        <v>79400970</v>
      </c>
    </row>
    <row r="607" spans="1:71">
      <c r="A607" t="s">
        <v>902</v>
      </c>
      <c r="B607" t="s">
        <v>19</v>
      </c>
      <c r="C607">
        <v>2011</v>
      </c>
      <c r="D607" t="s">
        <v>218</v>
      </c>
      <c r="E607">
        <v>3</v>
      </c>
      <c r="F607" t="s">
        <v>219</v>
      </c>
      <c r="G607" t="s">
        <v>899</v>
      </c>
      <c r="H607">
        <v>772764161</v>
      </c>
      <c r="I607">
        <v>223886822</v>
      </c>
      <c r="J607">
        <v>639590860</v>
      </c>
      <c r="K607">
        <v>639590860</v>
      </c>
      <c r="L607">
        <v>526342018</v>
      </c>
      <c r="M607">
        <v>1229700151</v>
      </c>
      <c r="N607">
        <v>1033683568</v>
      </c>
      <c r="O607">
        <v>1363614032</v>
      </c>
      <c r="P607">
        <v>1363614032</v>
      </c>
      <c r="Q607">
        <v>0</v>
      </c>
      <c r="R607">
        <v>1480659596</v>
      </c>
      <c r="S607">
        <v>400298965</v>
      </c>
      <c r="T607">
        <v>400298965</v>
      </c>
      <c r="U607">
        <v>132102574</v>
      </c>
      <c r="V607">
        <v>147241585</v>
      </c>
      <c r="W607">
        <v>132102574</v>
      </c>
      <c r="X607">
        <v>400298965</v>
      </c>
      <c r="Y607">
        <v>132102574</v>
      </c>
      <c r="Z607">
        <v>147241585</v>
      </c>
      <c r="AA607">
        <v>197063953</v>
      </c>
      <c r="AB607">
        <v>95366240</v>
      </c>
      <c r="AL607">
        <v>57129982</v>
      </c>
      <c r="AM607">
        <v>57129982</v>
      </c>
      <c r="AN607">
        <v>49020384</v>
      </c>
      <c r="AO607">
        <v>35519098</v>
      </c>
      <c r="AP607">
        <v>2930219827</v>
      </c>
      <c r="AQ607">
        <v>2930219827</v>
      </c>
      <c r="AR607">
        <v>49020384</v>
      </c>
      <c r="AS607">
        <v>71568898</v>
      </c>
      <c r="AT607">
        <v>1960337976</v>
      </c>
      <c r="AU607">
        <v>1960337976</v>
      </c>
      <c r="AV607">
        <v>1849920771</v>
      </c>
      <c r="AW607">
        <v>185604730</v>
      </c>
      <c r="AX607">
        <v>185604730</v>
      </c>
      <c r="AY607">
        <v>1452173862</v>
      </c>
      <c r="BA607">
        <v>0</v>
      </c>
      <c r="BB607">
        <v>0</v>
      </c>
      <c r="BC607">
        <v>2930219827</v>
      </c>
      <c r="BD607">
        <v>2930219827</v>
      </c>
      <c r="BE607">
        <v>0</v>
      </c>
      <c r="BF607">
        <v>0</v>
      </c>
      <c r="BG607">
        <v>0</v>
      </c>
      <c r="BH607">
        <v>153745148</v>
      </c>
      <c r="BJ607">
        <v>1452173862</v>
      </c>
      <c r="BK607">
        <v>1336574773</v>
      </c>
      <c r="BL607">
        <v>1336574773</v>
      </c>
      <c r="BM607">
        <v>1452173862</v>
      </c>
      <c r="BP607">
        <v>0</v>
      </c>
      <c r="BQ607">
        <v>0</v>
      </c>
      <c r="BR607">
        <v>13501286</v>
      </c>
      <c r="BS607">
        <v>35519098</v>
      </c>
    </row>
    <row r="608" spans="1:71">
      <c r="A608" t="s">
        <v>903</v>
      </c>
      <c r="B608" t="s">
        <v>20</v>
      </c>
      <c r="C608">
        <v>2011</v>
      </c>
      <c r="D608" t="s">
        <v>215</v>
      </c>
      <c r="E608">
        <v>2</v>
      </c>
      <c r="F608" t="s">
        <v>221</v>
      </c>
      <c r="G608" t="s">
        <v>899</v>
      </c>
      <c r="H608">
        <v>1175075347</v>
      </c>
      <c r="I608">
        <v>156109975</v>
      </c>
      <c r="J608">
        <v>1245531984</v>
      </c>
      <c r="K608">
        <v>1245531984</v>
      </c>
      <c r="L608">
        <v>1107790221</v>
      </c>
      <c r="M608">
        <v>4266857130</v>
      </c>
      <c r="N608">
        <v>2334354501</v>
      </c>
      <c r="O608">
        <v>2547277351</v>
      </c>
      <c r="P608">
        <v>2547277351</v>
      </c>
      <c r="Q608">
        <v>0</v>
      </c>
      <c r="R608">
        <v>2926176070</v>
      </c>
      <c r="S608">
        <v>484266172</v>
      </c>
      <c r="T608">
        <v>484266172</v>
      </c>
      <c r="U608">
        <v>375344444</v>
      </c>
      <c r="V608">
        <v>554076564</v>
      </c>
      <c r="W608">
        <v>375344444</v>
      </c>
      <c r="X608">
        <v>484266172</v>
      </c>
      <c r="Y608">
        <v>375344444</v>
      </c>
      <c r="Z608">
        <v>554076564</v>
      </c>
      <c r="AA608">
        <v>235783425</v>
      </c>
      <c r="AB608">
        <v>64424750</v>
      </c>
      <c r="AL608">
        <v>59215586</v>
      </c>
      <c r="AM608">
        <v>59215586</v>
      </c>
      <c r="AN608">
        <v>451584663</v>
      </c>
      <c r="AO608">
        <v>47333012</v>
      </c>
      <c r="AP608">
        <v>4286307351</v>
      </c>
      <c r="AQ608">
        <v>4286307351</v>
      </c>
      <c r="AR608">
        <v>451584663</v>
      </c>
      <c r="AS608">
        <v>200937576</v>
      </c>
      <c r="AT608">
        <v>2360139382</v>
      </c>
      <c r="AU608">
        <v>2360139382</v>
      </c>
      <c r="AV608">
        <v>2249611733</v>
      </c>
      <c r="AW608">
        <v>252650960</v>
      </c>
      <c r="AX608">
        <v>252650960</v>
      </c>
      <c r="AY608">
        <v>1676084040</v>
      </c>
      <c r="BA608">
        <v>0</v>
      </c>
      <c r="BB608">
        <v>0</v>
      </c>
      <c r="BC608">
        <v>4286307351</v>
      </c>
      <c r="BD608">
        <v>4286307351</v>
      </c>
      <c r="BE608">
        <v>0</v>
      </c>
      <c r="BF608">
        <v>0</v>
      </c>
      <c r="BG608">
        <v>0</v>
      </c>
      <c r="BH608">
        <v>168064768</v>
      </c>
      <c r="BJ608">
        <v>1676084040</v>
      </c>
      <c r="BK608">
        <v>723590186</v>
      </c>
      <c r="BL608">
        <v>723590186</v>
      </c>
      <c r="BM608">
        <v>1676084040</v>
      </c>
      <c r="BP608">
        <v>0</v>
      </c>
      <c r="BQ608">
        <v>0</v>
      </c>
      <c r="BR608">
        <v>215936255</v>
      </c>
      <c r="BS608">
        <v>47333012</v>
      </c>
    </row>
    <row r="609" spans="1:71">
      <c r="A609" t="s">
        <v>904</v>
      </c>
      <c r="B609" t="s">
        <v>21</v>
      </c>
      <c r="C609">
        <v>2011</v>
      </c>
      <c r="D609" t="s">
        <v>223</v>
      </c>
      <c r="E609">
        <v>2</v>
      </c>
      <c r="F609" t="s">
        <v>224</v>
      </c>
      <c r="G609" t="s">
        <v>899</v>
      </c>
      <c r="H609">
        <v>20706933719</v>
      </c>
      <c r="I609">
        <v>4035330472</v>
      </c>
      <c r="J609">
        <v>6613840705</v>
      </c>
      <c r="K609">
        <v>6613840705</v>
      </c>
      <c r="L609">
        <v>3105748334</v>
      </c>
      <c r="M609">
        <v>20661635928</v>
      </c>
      <c r="N609">
        <v>10585636474</v>
      </c>
      <c r="O609">
        <v>5563467006</v>
      </c>
      <c r="P609">
        <v>5563467006</v>
      </c>
      <c r="Q609">
        <v>0</v>
      </c>
      <c r="R609">
        <v>6455074283</v>
      </c>
      <c r="S609">
        <v>453569933</v>
      </c>
      <c r="T609">
        <v>453569933</v>
      </c>
      <c r="U609">
        <v>1164113218</v>
      </c>
      <c r="V609">
        <v>1482198952</v>
      </c>
      <c r="W609">
        <v>1164113218</v>
      </c>
      <c r="X609">
        <v>453569933</v>
      </c>
      <c r="Y609">
        <v>1164113218</v>
      </c>
      <c r="Z609">
        <v>1482198952</v>
      </c>
      <c r="AA609">
        <v>122690503</v>
      </c>
      <c r="AB609">
        <v>85311760</v>
      </c>
      <c r="AC609">
        <v>0</v>
      </c>
      <c r="AD609">
        <v>0</v>
      </c>
      <c r="AE609">
        <v>0</v>
      </c>
      <c r="AF609">
        <v>0</v>
      </c>
      <c r="AG609">
        <v>0</v>
      </c>
      <c r="AH609">
        <v>0</v>
      </c>
      <c r="AI609">
        <v>0</v>
      </c>
      <c r="AJ609">
        <v>0</v>
      </c>
      <c r="AK609">
        <v>0</v>
      </c>
      <c r="AL609">
        <v>942013975</v>
      </c>
      <c r="AM609">
        <v>942013975</v>
      </c>
      <c r="AN609">
        <v>1106172893</v>
      </c>
      <c r="AO609">
        <v>660651367</v>
      </c>
      <c r="AP609">
        <v>25806067755</v>
      </c>
      <c r="AQ609">
        <v>8430859674</v>
      </c>
      <c r="AR609">
        <v>1106172893</v>
      </c>
      <c r="AS609">
        <v>591455428</v>
      </c>
      <c r="AT609">
        <v>10433610844</v>
      </c>
      <c r="AU609">
        <v>10433610844</v>
      </c>
      <c r="AV609">
        <v>10320952180</v>
      </c>
      <c r="AW609">
        <v>330476787</v>
      </c>
      <c r="AX609">
        <v>330476787</v>
      </c>
      <c r="AY609">
        <v>19392824951</v>
      </c>
      <c r="AZ609">
        <v>403963896.5</v>
      </c>
      <c r="BA609">
        <v>0</v>
      </c>
      <c r="BB609">
        <v>0</v>
      </c>
      <c r="BC609">
        <v>25806067755</v>
      </c>
      <c r="BD609">
        <v>25806067755</v>
      </c>
      <c r="BE609">
        <v>0</v>
      </c>
      <c r="BF609">
        <v>0</v>
      </c>
      <c r="BG609">
        <v>0</v>
      </c>
      <c r="BH609">
        <v>1473889815</v>
      </c>
      <c r="BI609">
        <v>11960891396</v>
      </c>
      <c r="BJ609">
        <v>19392824951</v>
      </c>
      <c r="BK609">
        <v>622150720</v>
      </c>
      <c r="BL609">
        <v>622150720</v>
      </c>
      <c r="BM609">
        <v>2017616870</v>
      </c>
      <c r="BN609">
        <v>0</v>
      </c>
      <c r="BO609">
        <v>0</v>
      </c>
      <c r="BP609">
        <v>0</v>
      </c>
      <c r="BQ609">
        <v>0</v>
      </c>
      <c r="BR609">
        <v>306652850</v>
      </c>
      <c r="BS609">
        <v>660651367</v>
      </c>
    </row>
    <row r="610" spans="1:71">
      <c r="A610" t="s">
        <v>905</v>
      </c>
      <c r="B610" t="s">
        <v>22</v>
      </c>
      <c r="C610">
        <v>2011</v>
      </c>
      <c r="D610" t="s">
        <v>215</v>
      </c>
      <c r="E610">
        <v>2</v>
      </c>
      <c r="F610" t="s">
        <v>226</v>
      </c>
      <c r="G610" t="s">
        <v>899</v>
      </c>
      <c r="H610">
        <v>875112518</v>
      </c>
      <c r="I610">
        <v>611675214</v>
      </c>
      <c r="J610">
        <v>1186020293</v>
      </c>
      <c r="K610">
        <v>1186020293</v>
      </c>
      <c r="L610">
        <v>1154927691</v>
      </c>
      <c r="M610">
        <v>3909791327</v>
      </c>
      <c r="N610">
        <v>2306888566</v>
      </c>
      <c r="O610">
        <v>2342174112</v>
      </c>
      <c r="P610">
        <v>2342174112</v>
      </c>
      <c r="Q610">
        <v>0</v>
      </c>
      <c r="R610">
        <v>2527857020</v>
      </c>
      <c r="S610">
        <v>377124884</v>
      </c>
      <c r="T610">
        <v>377124884</v>
      </c>
      <c r="U610">
        <v>472299954</v>
      </c>
      <c r="V610">
        <v>572422459</v>
      </c>
      <c r="W610">
        <v>472299954</v>
      </c>
      <c r="X610">
        <v>377124884</v>
      </c>
      <c r="Y610">
        <v>472299954</v>
      </c>
      <c r="Z610">
        <v>572422459</v>
      </c>
      <c r="AA610">
        <v>142284325</v>
      </c>
      <c r="AB610">
        <v>128257380</v>
      </c>
      <c r="AL610">
        <v>71742253</v>
      </c>
      <c r="AM610">
        <v>71742253</v>
      </c>
      <c r="AN610">
        <v>204976882</v>
      </c>
      <c r="AO610">
        <v>33880764</v>
      </c>
      <c r="AP610">
        <v>4007087644</v>
      </c>
      <c r="AQ610">
        <v>4007087644</v>
      </c>
      <c r="AR610">
        <v>204976882</v>
      </c>
      <c r="AS610">
        <v>161490605</v>
      </c>
      <c r="AT610">
        <v>2504491730</v>
      </c>
      <c r="AU610">
        <v>2504491730</v>
      </c>
      <c r="AV610">
        <v>2165343067</v>
      </c>
      <c r="AW610">
        <v>267502428</v>
      </c>
      <c r="AX610">
        <v>267502428</v>
      </c>
      <c r="AY610">
        <v>1548184379</v>
      </c>
      <c r="BA610">
        <v>0</v>
      </c>
      <c r="BB610">
        <v>0</v>
      </c>
      <c r="BC610">
        <v>4007087644</v>
      </c>
      <c r="BD610">
        <v>4007087644</v>
      </c>
      <c r="BE610">
        <v>0</v>
      </c>
      <c r="BF610">
        <v>0</v>
      </c>
      <c r="BG610">
        <v>0</v>
      </c>
      <c r="BH610">
        <v>165146905</v>
      </c>
      <c r="BJ610">
        <v>1548184379</v>
      </c>
      <c r="BK610">
        <v>1249149253</v>
      </c>
      <c r="BL610">
        <v>1249149253</v>
      </c>
      <c r="BM610">
        <v>1548184379</v>
      </c>
      <c r="BP610">
        <v>0</v>
      </c>
      <c r="BQ610">
        <v>0</v>
      </c>
      <c r="BR610">
        <v>171096118</v>
      </c>
      <c r="BS610">
        <v>33880764</v>
      </c>
    </row>
    <row r="611" spans="1:71">
      <c r="A611" t="s">
        <v>906</v>
      </c>
      <c r="B611" t="s">
        <v>23</v>
      </c>
      <c r="C611">
        <v>2011</v>
      </c>
      <c r="D611" t="s">
        <v>228</v>
      </c>
      <c r="E611">
        <v>5</v>
      </c>
      <c r="F611" t="s">
        <v>229</v>
      </c>
      <c r="G611" t="s">
        <v>899</v>
      </c>
      <c r="H611">
        <v>22017774596</v>
      </c>
      <c r="I611">
        <v>6377970385</v>
      </c>
      <c r="J611">
        <v>10572828787</v>
      </c>
      <c r="K611">
        <v>10572828787</v>
      </c>
      <c r="L611">
        <v>6678640928</v>
      </c>
      <c r="M611">
        <v>24682466736</v>
      </c>
      <c r="N611">
        <v>14622058970</v>
      </c>
      <c r="O611">
        <v>9639501612</v>
      </c>
      <c r="P611">
        <v>9639501612</v>
      </c>
      <c r="Q611">
        <v>0</v>
      </c>
      <c r="R611">
        <v>11376031795</v>
      </c>
      <c r="S611">
        <v>1636126519</v>
      </c>
      <c r="T611">
        <v>1636126519</v>
      </c>
      <c r="U611">
        <v>1703200803</v>
      </c>
      <c r="V611">
        <v>2181965744</v>
      </c>
      <c r="W611">
        <v>1703200803</v>
      </c>
      <c r="X611">
        <v>1636126519</v>
      </c>
      <c r="Y611">
        <v>1703200803</v>
      </c>
      <c r="Z611">
        <v>2181965744</v>
      </c>
      <c r="AA611">
        <v>474010181</v>
      </c>
      <c r="AB611">
        <v>344950393</v>
      </c>
      <c r="AC611">
        <v>0</v>
      </c>
      <c r="AD611">
        <v>0</v>
      </c>
      <c r="AE611">
        <v>0</v>
      </c>
      <c r="AF611">
        <v>0</v>
      </c>
      <c r="AG611">
        <v>0</v>
      </c>
      <c r="AH611">
        <v>0</v>
      </c>
      <c r="AI611">
        <v>0</v>
      </c>
      <c r="AJ611">
        <v>0</v>
      </c>
      <c r="AK611">
        <v>0</v>
      </c>
      <c r="AL611">
        <v>706132804</v>
      </c>
      <c r="AM611">
        <v>706132804</v>
      </c>
      <c r="AN611">
        <v>1695944008</v>
      </c>
      <c r="AO611">
        <v>820551334</v>
      </c>
      <c r="AP611">
        <v>34674916011</v>
      </c>
      <c r="AQ611">
        <v>17102611153</v>
      </c>
      <c r="AR611">
        <v>1695944008</v>
      </c>
      <c r="AS611">
        <v>855950244</v>
      </c>
      <c r="AT611">
        <v>16192434217</v>
      </c>
      <c r="AU611">
        <v>16192434217</v>
      </c>
      <c r="AV611">
        <v>16297052173</v>
      </c>
      <c r="AW611">
        <v>964587725</v>
      </c>
      <c r="AX611">
        <v>964587725</v>
      </c>
      <c r="AY611">
        <v>23222954992</v>
      </c>
      <c r="AZ611">
        <v>406355503.5</v>
      </c>
      <c r="BA611">
        <v>0</v>
      </c>
      <c r="BB611">
        <v>0</v>
      </c>
      <c r="BC611">
        <v>34674916011</v>
      </c>
      <c r="BD611">
        <v>34674916011</v>
      </c>
      <c r="BE611">
        <v>0</v>
      </c>
      <c r="BF611">
        <v>0</v>
      </c>
      <c r="BG611">
        <v>0</v>
      </c>
      <c r="BH611">
        <v>1817250461</v>
      </c>
      <c r="BI611">
        <v>11496143174</v>
      </c>
      <c r="BJ611">
        <v>23222954992</v>
      </c>
      <c r="BK611">
        <v>3959489137</v>
      </c>
      <c r="BL611">
        <v>3959489137</v>
      </c>
      <c r="BM611">
        <v>5650650134</v>
      </c>
      <c r="BN611">
        <v>0</v>
      </c>
      <c r="BO611">
        <v>0</v>
      </c>
      <c r="BP611">
        <v>0</v>
      </c>
      <c r="BQ611">
        <v>0</v>
      </c>
      <c r="BR611">
        <v>654715079</v>
      </c>
      <c r="BS611">
        <v>820551334</v>
      </c>
    </row>
    <row r="612" spans="1:71">
      <c r="A612" t="s">
        <v>907</v>
      </c>
      <c r="B612" t="s">
        <v>24</v>
      </c>
      <c r="C612">
        <v>2011</v>
      </c>
      <c r="D612" t="s">
        <v>231</v>
      </c>
      <c r="E612">
        <v>5</v>
      </c>
      <c r="F612" t="s">
        <v>232</v>
      </c>
      <c r="G612" t="s">
        <v>899</v>
      </c>
      <c r="H612">
        <v>3203896832</v>
      </c>
      <c r="I612">
        <v>1600892127</v>
      </c>
      <c r="J612">
        <v>4006192902</v>
      </c>
      <c r="K612">
        <v>4006192902</v>
      </c>
      <c r="L612">
        <v>3542166056</v>
      </c>
      <c r="M612">
        <v>11058260209</v>
      </c>
      <c r="N612">
        <v>7757144801</v>
      </c>
      <c r="O612">
        <v>6832128323</v>
      </c>
      <c r="P612">
        <v>6832128323</v>
      </c>
      <c r="Q612">
        <v>0</v>
      </c>
      <c r="R612">
        <v>7685870841</v>
      </c>
      <c r="S612">
        <v>1725640266</v>
      </c>
      <c r="T612">
        <v>1725640266</v>
      </c>
      <c r="U612">
        <v>840081341</v>
      </c>
      <c r="V612">
        <v>1398106600</v>
      </c>
      <c r="W612">
        <v>840081341</v>
      </c>
      <c r="X612">
        <v>1725640266</v>
      </c>
      <c r="Y612">
        <v>840081341</v>
      </c>
      <c r="Z612">
        <v>1398106600</v>
      </c>
      <c r="AA612">
        <v>473175309</v>
      </c>
      <c r="AB612">
        <v>440735240</v>
      </c>
      <c r="AL612">
        <v>357724151</v>
      </c>
      <c r="AM612">
        <v>357724151</v>
      </c>
      <c r="AN612">
        <v>768967595</v>
      </c>
      <c r="AO612">
        <v>166430741</v>
      </c>
      <c r="AP612">
        <v>12074836563</v>
      </c>
      <c r="AQ612">
        <v>12074836563</v>
      </c>
      <c r="AR612">
        <v>768967595</v>
      </c>
      <c r="AS612">
        <v>297524149</v>
      </c>
      <c r="AT612">
        <v>7495984413</v>
      </c>
      <c r="AU612">
        <v>7495984413</v>
      </c>
      <c r="AV612">
        <v>7493207201</v>
      </c>
      <c r="AW612">
        <v>766248896</v>
      </c>
      <c r="AX612">
        <v>766248896</v>
      </c>
      <c r="AY612">
        <v>4563567272</v>
      </c>
      <c r="BA612">
        <v>0</v>
      </c>
      <c r="BB612">
        <v>0</v>
      </c>
      <c r="BC612">
        <v>12074836563</v>
      </c>
      <c r="BD612">
        <v>12074836563</v>
      </c>
      <c r="BE612">
        <v>0</v>
      </c>
      <c r="BF612">
        <v>0</v>
      </c>
      <c r="BG612">
        <v>0</v>
      </c>
      <c r="BH612">
        <v>572110855</v>
      </c>
      <c r="BJ612">
        <v>4563567272</v>
      </c>
      <c r="BK612">
        <v>3180818237</v>
      </c>
      <c r="BL612">
        <v>3180818237</v>
      </c>
      <c r="BM612">
        <v>4563567272</v>
      </c>
      <c r="BP612">
        <v>0</v>
      </c>
      <c r="BQ612">
        <v>0</v>
      </c>
      <c r="BR612">
        <v>476379270</v>
      </c>
      <c r="BS612">
        <v>166430741</v>
      </c>
    </row>
    <row r="613" spans="1:71">
      <c r="A613" t="s">
        <v>908</v>
      </c>
      <c r="B613" t="s">
        <v>25</v>
      </c>
      <c r="C613">
        <v>2011</v>
      </c>
      <c r="D613" t="s">
        <v>207</v>
      </c>
      <c r="E613">
        <v>8</v>
      </c>
      <c r="F613" t="s">
        <v>234</v>
      </c>
      <c r="G613" t="s">
        <v>899</v>
      </c>
      <c r="H613">
        <v>78905066707</v>
      </c>
      <c r="I613">
        <v>42473622246</v>
      </c>
      <c r="J613">
        <v>67171410808</v>
      </c>
      <c r="K613">
        <v>67171410808</v>
      </c>
      <c r="L613">
        <v>56950106766</v>
      </c>
      <c r="M613">
        <v>152837843617</v>
      </c>
      <c r="N613">
        <v>61573794884</v>
      </c>
      <c r="O613">
        <v>44668278582</v>
      </c>
      <c r="P613">
        <v>44668278582</v>
      </c>
      <c r="Q613">
        <v>0</v>
      </c>
      <c r="R613">
        <v>59652973314</v>
      </c>
      <c r="S613">
        <v>4746671646</v>
      </c>
      <c r="T613">
        <v>4746671646</v>
      </c>
      <c r="U613">
        <v>20946950546</v>
      </c>
      <c r="V613">
        <v>32602049220</v>
      </c>
      <c r="W613">
        <v>20946950546</v>
      </c>
      <c r="X613">
        <v>4746671646</v>
      </c>
      <c r="Y613">
        <v>20946950546</v>
      </c>
      <c r="Z613">
        <v>32602049220</v>
      </c>
      <c r="AA613">
        <v>2783538074</v>
      </c>
      <c r="AB613">
        <v>1119258173</v>
      </c>
      <c r="AC613">
        <v>0</v>
      </c>
      <c r="AD613">
        <v>0</v>
      </c>
      <c r="AE613">
        <v>0</v>
      </c>
      <c r="AF613">
        <v>0</v>
      </c>
      <c r="AG613">
        <v>0</v>
      </c>
      <c r="AH613">
        <v>0</v>
      </c>
      <c r="AI613">
        <v>0</v>
      </c>
      <c r="AJ613">
        <v>0</v>
      </c>
      <c r="AK613">
        <v>0</v>
      </c>
      <c r="AL613">
        <v>4637548804</v>
      </c>
      <c r="AM613">
        <v>4637548804</v>
      </c>
      <c r="AN613">
        <v>18991904376</v>
      </c>
      <c r="AO613">
        <v>4854304493</v>
      </c>
      <c r="AP613">
        <v>126213875135</v>
      </c>
      <c r="AQ613">
        <v>93471058849</v>
      </c>
      <c r="AR613">
        <v>18991904376</v>
      </c>
      <c r="AS613">
        <v>3339430520</v>
      </c>
      <c r="AT613">
        <v>55861150468</v>
      </c>
      <c r="AU613">
        <v>55861150468</v>
      </c>
      <c r="AV613">
        <v>53635333889</v>
      </c>
      <c r="AW613">
        <v>3174530635</v>
      </c>
      <c r="AX613">
        <v>3174530635</v>
      </c>
      <c r="AY613">
        <v>66393327935</v>
      </c>
      <c r="AZ613">
        <v>306314876.5</v>
      </c>
      <c r="BA613">
        <v>0</v>
      </c>
      <c r="BB613">
        <v>0</v>
      </c>
      <c r="BC613">
        <v>126213875135</v>
      </c>
      <c r="BD613">
        <v>126213875135</v>
      </c>
      <c r="BE613">
        <v>0</v>
      </c>
      <c r="BF613">
        <v>0</v>
      </c>
      <c r="BG613">
        <v>0</v>
      </c>
      <c r="BH613">
        <v>4571466981</v>
      </c>
      <c r="BI613">
        <v>21782173162</v>
      </c>
      <c r="BJ613">
        <v>66393327935</v>
      </c>
      <c r="BK613">
        <v>11300709465</v>
      </c>
      <c r="BL613">
        <v>11300709465</v>
      </c>
      <c r="BM613">
        <v>33650511649</v>
      </c>
      <c r="BN613">
        <v>0</v>
      </c>
      <c r="BO613">
        <v>0</v>
      </c>
      <c r="BP613">
        <v>0</v>
      </c>
      <c r="BQ613">
        <v>0</v>
      </c>
      <c r="BR613">
        <v>13241621187</v>
      </c>
      <c r="BS613">
        <v>4854304493</v>
      </c>
    </row>
    <row r="614" spans="1:71">
      <c r="A614" t="s">
        <v>909</v>
      </c>
      <c r="B614" t="s">
        <v>26</v>
      </c>
      <c r="C614">
        <v>2011</v>
      </c>
      <c r="D614" t="s">
        <v>212</v>
      </c>
      <c r="E614">
        <v>2</v>
      </c>
      <c r="F614" t="s">
        <v>236</v>
      </c>
      <c r="G614" t="s">
        <v>899</v>
      </c>
      <c r="H614">
        <v>1090769646</v>
      </c>
      <c r="I614">
        <v>170707337</v>
      </c>
      <c r="J614">
        <v>1012221029</v>
      </c>
      <c r="K614">
        <v>1012221029</v>
      </c>
      <c r="L614">
        <v>974402270</v>
      </c>
      <c r="M614">
        <v>3356754326</v>
      </c>
      <c r="N614">
        <v>2727379600</v>
      </c>
      <c r="O614">
        <v>2894392866</v>
      </c>
      <c r="P614">
        <v>2894392866</v>
      </c>
      <c r="Q614">
        <v>0</v>
      </c>
      <c r="R614">
        <v>3073551131</v>
      </c>
      <c r="S614">
        <v>741317338</v>
      </c>
      <c r="T614">
        <v>741317338</v>
      </c>
      <c r="U614">
        <v>158388435</v>
      </c>
      <c r="V614">
        <v>158388435</v>
      </c>
      <c r="W614">
        <v>158388435</v>
      </c>
      <c r="X614">
        <v>741317338</v>
      </c>
      <c r="Y614">
        <v>158388435</v>
      </c>
      <c r="Z614">
        <v>158388435</v>
      </c>
      <c r="AA614">
        <v>100975882</v>
      </c>
      <c r="AB614">
        <v>159341600</v>
      </c>
      <c r="AL614">
        <v>182180792</v>
      </c>
      <c r="AM614">
        <v>182180792</v>
      </c>
      <c r="AN614">
        <v>63808832</v>
      </c>
      <c r="AO614">
        <v>53930895</v>
      </c>
      <c r="AP614">
        <v>4185757056</v>
      </c>
      <c r="AQ614">
        <v>4185757056</v>
      </c>
      <c r="AR614">
        <v>63808832</v>
      </c>
      <c r="AS614">
        <v>109528385</v>
      </c>
      <c r="AT614">
        <v>2941645562</v>
      </c>
      <c r="AU614">
        <v>2941645562</v>
      </c>
      <c r="AV614">
        <v>2969481375</v>
      </c>
      <c r="AW614">
        <v>194677190</v>
      </c>
      <c r="AX614">
        <v>194677190</v>
      </c>
      <c r="AY614">
        <v>1106224374</v>
      </c>
      <c r="BA614">
        <v>0</v>
      </c>
      <c r="BB614">
        <v>0</v>
      </c>
      <c r="BC614">
        <v>4185757056</v>
      </c>
      <c r="BD614">
        <v>4185757056</v>
      </c>
      <c r="BE614">
        <v>0</v>
      </c>
      <c r="BF614">
        <v>0</v>
      </c>
      <c r="BG614">
        <v>0</v>
      </c>
      <c r="BH614">
        <v>175358157</v>
      </c>
      <c r="BJ614">
        <v>1106224374</v>
      </c>
      <c r="BK614">
        <v>955603598</v>
      </c>
      <c r="BL614">
        <v>955603598</v>
      </c>
      <c r="BM614">
        <v>1106224374</v>
      </c>
      <c r="BP614">
        <v>0</v>
      </c>
      <c r="BQ614">
        <v>0</v>
      </c>
      <c r="BR614">
        <v>0</v>
      </c>
      <c r="BS614">
        <v>53930895</v>
      </c>
    </row>
    <row r="615" spans="1:71">
      <c r="A615" t="s">
        <v>910</v>
      </c>
      <c r="B615" t="s">
        <v>27</v>
      </c>
      <c r="C615">
        <v>2011</v>
      </c>
      <c r="D615" t="s">
        <v>228</v>
      </c>
      <c r="E615">
        <v>4</v>
      </c>
      <c r="F615" t="s">
        <v>238</v>
      </c>
      <c r="G615" t="s">
        <v>899</v>
      </c>
      <c r="H615">
        <v>23430160169</v>
      </c>
      <c r="I615">
        <v>2974545106</v>
      </c>
      <c r="J615">
        <v>10803876351</v>
      </c>
      <c r="K615">
        <v>10803876351</v>
      </c>
      <c r="L615">
        <v>6913883503</v>
      </c>
      <c r="M615">
        <v>17125108572</v>
      </c>
      <c r="N615">
        <v>8776788670</v>
      </c>
      <c r="O615">
        <v>9242911325</v>
      </c>
      <c r="P615">
        <v>9242911325</v>
      </c>
      <c r="Q615">
        <v>0</v>
      </c>
      <c r="R615">
        <v>10845761966</v>
      </c>
      <c r="S615">
        <v>1316707071</v>
      </c>
      <c r="T615">
        <v>1316707071</v>
      </c>
      <c r="U615">
        <v>1595518569</v>
      </c>
      <c r="V615">
        <v>1904713484</v>
      </c>
      <c r="W615">
        <v>1595518569</v>
      </c>
      <c r="X615">
        <v>1316707071</v>
      </c>
      <c r="Y615">
        <v>1595518569</v>
      </c>
      <c r="Z615">
        <v>1904713484</v>
      </c>
      <c r="AA615">
        <v>376704364</v>
      </c>
      <c r="AB615">
        <v>351878452</v>
      </c>
      <c r="AC615">
        <v>0</v>
      </c>
      <c r="AD615">
        <v>0</v>
      </c>
      <c r="AE615">
        <v>0</v>
      </c>
      <c r="AF615">
        <v>0</v>
      </c>
      <c r="AG615">
        <v>0</v>
      </c>
      <c r="AH615">
        <v>0</v>
      </c>
      <c r="AI615">
        <v>0</v>
      </c>
      <c r="AJ615">
        <v>0</v>
      </c>
      <c r="AK615">
        <v>0</v>
      </c>
      <c r="AL615">
        <v>1092849882</v>
      </c>
      <c r="AM615">
        <v>1092849882</v>
      </c>
      <c r="AN615">
        <v>1458531415</v>
      </c>
      <c r="AO615">
        <v>991508423</v>
      </c>
      <c r="AP615">
        <v>29883590186</v>
      </c>
      <c r="AQ615">
        <v>15429913861</v>
      </c>
      <c r="AR615">
        <v>1458531415</v>
      </c>
      <c r="AS615">
        <v>932712689</v>
      </c>
      <c r="AT615">
        <v>14439831967</v>
      </c>
      <c r="AU615">
        <v>14439831967</v>
      </c>
      <c r="AV615">
        <v>14482953501</v>
      </c>
      <c r="AW615">
        <v>861128540</v>
      </c>
      <c r="AX615">
        <v>861128540</v>
      </c>
      <c r="AY615">
        <v>19030555966</v>
      </c>
      <c r="AZ615">
        <v>350515824.5</v>
      </c>
      <c r="BA615">
        <v>0</v>
      </c>
      <c r="BB615">
        <v>0</v>
      </c>
      <c r="BC615">
        <v>29883590186</v>
      </c>
      <c r="BD615">
        <v>29883590186</v>
      </c>
      <c r="BE615">
        <v>0</v>
      </c>
      <c r="BF615">
        <v>0</v>
      </c>
      <c r="BG615">
        <v>0</v>
      </c>
      <c r="BH615">
        <v>1557482321</v>
      </c>
      <c r="BI615">
        <v>10527051521</v>
      </c>
      <c r="BJ615">
        <v>19030555966</v>
      </c>
      <c r="BK615">
        <v>3009222969</v>
      </c>
      <c r="BL615">
        <v>3009222969</v>
      </c>
      <c r="BM615">
        <v>4576879641</v>
      </c>
      <c r="BN615">
        <v>0</v>
      </c>
      <c r="BO615">
        <v>0</v>
      </c>
      <c r="BP615">
        <v>0</v>
      </c>
      <c r="BQ615">
        <v>0</v>
      </c>
      <c r="BR615">
        <v>370722326</v>
      </c>
      <c r="BS615">
        <v>991508423</v>
      </c>
    </row>
    <row r="616" spans="1:71">
      <c r="A616" t="s">
        <v>911</v>
      </c>
      <c r="B616" t="s">
        <v>28</v>
      </c>
      <c r="C616">
        <v>2011</v>
      </c>
      <c r="D616" t="s">
        <v>228</v>
      </c>
      <c r="E616">
        <v>6</v>
      </c>
      <c r="F616" t="s">
        <v>240</v>
      </c>
      <c r="G616" t="s">
        <v>899</v>
      </c>
      <c r="H616">
        <v>27091906852</v>
      </c>
      <c r="I616">
        <v>4007426197</v>
      </c>
      <c r="J616">
        <v>10662290854</v>
      </c>
      <c r="K616">
        <v>10662290854</v>
      </c>
      <c r="L616">
        <v>6902531194</v>
      </c>
      <c r="M616">
        <v>25569706334</v>
      </c>
      <c r="N616">
        <v>13642740207</v>
      </c>
      <c r="O616">
        <v>11131528717</v>
      </c>
      <c r="P616">
        <v>11131528717</v>
      </c>
      <c r="Q616">
        <v>0</v>
      </c>
      <c r="R616">
        <v>12862451221</v>
      </c>
      <c r="S616">
        <v>1949396911</v>
      </c>
      <c r="T616">
        <v>1949396911</v>
      </c>
      <c r="U616">
        <v>2141384414</v>
      </c>
      <c r="V616">
        <v>3516521954</v>
      </c>
      <c r="W616">
        <v>2141384414</v>
      </c>
      <c r="X616">
        <v>1949396911</v>
      </c>
      <c r="Y616">
        <v>2141384414</v>
      </c>
      <c r="Z616">
        <v>3516521954</v>
      </c>
      <c r="AA616">
        <v>457451784</v>
      </c>
      <c r="AB616">
        <v>447858860</v>
      </c>
      <c r="AC616">
        <v>0</v>
      </c>
      <c r="AD616">
        <v>0</v>
      </c>
      <c r="AE616">
        <v>0</v>
      </c>
      <c r="AF616">
        <v>0</v>
      </c>
      <c r="AG616">
        <v>0</v>
      </c>
      <c r="AH616">
        <v>0</v>
      </c>
      <c r="AI616">
        <v>0</v>
      </c>
      <c r="AJ616">
        <v>0</v>
      </c>
      <c r="AK616">
        <v>0</v>
      </c>
      <c r="AL616">
        <v>1189306991</v>
      </c>
      <c r="AM616">
        <v>1189306991</v>
      </c>
      <c r="AN616">
        <v>2215178995</v>
      </c>
      <c r="AO616">
        <v>718668021</v>
      </c>
      <c r="AP616">
        <v>36577987658</v>
      </c>
      <c r="AQ616">
        <v>20962505938</v>
      </c>
      <c r="AR616">
        <v>2215178995</v>
      </c>
      <c r="AS616">
        <v>875448448</v>
      </c>
      <c r="AT616">
        <v>18398284692</v>
      </c>
      <c r="AU616">
        <v>18398284692</v>
      </c>
      <c r="AV616">
        <v>18378546761</v>
      </c>
      <c r="AW616">
        <v>1116289470</v>
      </c>
      <c r="AX616">
        <v>1116289470</v>
      </c>
      <c r="AY616">
        <v>23663063949</v>
      </c>
      <c r="AZ616">
        <v>114403169</v>
      </c>
      <c r="BA616">
        <v>0</v>
      </c>
      <c r="BB616">
        <v>0</v>
      </c>
      <c r="BC616">
        <v>36577987658</v>
      </c>
      <c r="BD616">
        <v>36577987658</v>
      </c>
      <c r="BE616">
        <v>0</v>
      </c>
      <c r="BF616">
        <v>0</v>
      </c>
      <c r="BG616">
        <v>0</v>
      </c>
      <c r="BH616">
        <v>1948302112</v>
      </c>
      <c r="BI616">
        <v>10593379199</v>
      </c>
      <c r="BJ616">
        <v>23663063949</v>
      </c>
      <c r="BK616">
        <v>5257783471</v>
      </c>
      <c r="BL616">
        <v>5257783471</v>
      </c>
      <c r="BM616">
        <v>8047582229</v>
      </c>
      <c r="BN616">
        <v>0</v>
      </c>
      <c r="BO616">
        <v>0</v>
      </c>
      <c r="BP616">
        <v>0</v>
      </c>
      <c r="BQ616">
        <v>0</v>
      </c>
      <c r="BR616">
        <v>1289622925</v>
      </c>
      <c r="BS616">
        <v>718668021</v>
      </c>
    </row>
    <row r="617" spans="1:71">
      <c r="A617" t="s">
        <v>912</v>
      </c>
      <c r="B617" t="s">
        <v>29</v>
      </c>
      <c r="C617">
        <v>2011</v>
      </c>
      <c r="D617" t="s">
        <v>231</v>
      </c>
      <c r="E617">
        <v>4</v>
      </c>
      <c r="F617" t="s">
        <v>242</v>
      </c>
      <c r="G617" t="s">
        <v>899</v>
      </c>
      <c r="H617">
        <v>988790371</v>
      </c>
      <c r="I617">
        <v>632922070</v>
      </c>
      <c r="J617">
        <v>1442687215</v>
      </c>
      <c r="K617">
        <v>1442687215</v>
      </c>
      <c r="L617">
        <v>1141632779</v>
      </c>
      <c r="M617">
        <v>5122408855</v>
      </c>
      <c r="N617">
        <v>3816786821</v>
      </c>
      <c r="O617">
        <v>3304117690</v>
      </c>
      <c r="P617">
        <v>3304117690</v>
      </c>
      <c r="Q617">
        <v>0</v>
      </c>
      <c r="R617">
        <v>3718913257</v>
      </c>
      <c r="S617">
        <v>1208775587</v>
      </c>
      <c r="T617">
        <v>1208775587</v>
      </c>
      <c r="U617">
        <v>573331161</v>
      </c>
      <c r="V617">
        <v>683171166</v>
      </c>
      <c r="W617">
        <v>573331161</v>
      </c>
      <c r="X617">
        <v>1208775587</v>
      </c>
      <c r="Y617">
        <v>573331161</v>
      </c>
      <c r="Z617">
        <v>683171166</v>
      </c>
      <c r="AA617">
        <v>134311375</v>
      </c>
      <c r="AB617">
        <v>264439738</v>
      </c>
      <c r="AL617">
        <v>395017924</v>
      </c>
      <c r="AM617">
        <v>395017924</v>
      </c>
      <c r="AN617">
        <v>405058300</v>
      </c>
      <c r="AO617">
        <v>264181716</v>
      </c>
      <c r="AP617">
        <v>6882134269</v>
      </c>
      <c r="AQ617">
        <v>6882134269</v>
      </c>
      <c r="AR617">
        <v>405058300</v>
      </c>
      <c r="AS617">
        <v>162415801</v>
      </c>
      <c r="AT617">
        <v>4318100788</v>
      </c>
      <c r="AU617">
        <v>4318100788</v>
      </c>
      <c r="AV617">
        <v>4483691286</v>
      </c>
      <c r="AW617">
        <v>340259242</v>
      </c>
      <c r="AX617">
        <v>340259242</v>
      </c>
      <c r="AY617">
        <v>2961225195</v>
      </c>
      <c r="BA617">
        <v>0</v>
      </c>
      <c r="BB617">
        <v>0</v>
      </c>
      <c r="BC617">
        <v>6882134269</v>
      </c>
      <c r="BD617">
        <v>6882134269</v>
      </c>
      <c r="BE617">
        <v>0</v>
      </c>
      <c r="BF617">
        <v>0</v>
      </c>
      <c r="BG617">
        <v>0</v>
      </c>
      <c r="BH617">
        <v>178096324</v>
      </c>
      <c r="BJ617">
        <v>2961225195</v>
      </c>
      <c r="BK617">
        <v>2466853238</v>
      </c>
      <c r="BL617">
        <v>2466853238</v>
      </c>
      <c r="BM617">
        <v>2961225195</v>
      </c>
      <c r="BP617">
        <v>0</v>
      </c>
      <c r="BQ617">
        <v>0</v>
      </c>
      <c r="BR617">
        <v>91898165</v>
      </c>
      <c r="BS617">
        <v>264181716</v>
      </c>
    </row>
    <row r="618" spans="1:71">
      <c r="A618" t="s">
        <v>913</v>
      </c>
      <c r="B618" t="s">
        <v>30</v>
      </c>
      <c r="C618">
        <v>2011</v>
      </c>
      <c r="D618" t="s">
        <v>231</v>
      </c>
      <c r="E618">
        <v>5</v>
      </c>
      <c r="F618" t="s">
        <v>244</v>
      </c>
      <c r="G618" t="s">
        <v>899</v>
      </c>
      <c r="H618">
        <v>2883627094</v>
      </c>
      <c r="I618">
        <v>712912286</v>
      </c>
      <c r="J618">
        <v>3458503261</v>
      </c>
      <c r="K618">
        <v>3458503261</v>
      </c>
      <c r="L618">
        <v>3182166457</v>
      </c>
      <c r="M618">
        <v>10983949444</v>
      </c>
      <c r="N618">
        <v>7754687850</v>
      </c>
      <c r="O618">
        <v>6927688352</v>
      </c>
      <c r="P618">
        <v>6927688352</v>
      </c>
      <c r="Q618">
        <v>0</v>
      </c>
      <c r="R618">
        <v>7468061931</v>
      </c>
      <c r="S618">
        <v>2089275802</v>
      </c>
      <c r="T618">
        <v>2089275802</v>
      </c>
      <c r="U618">
        <v>1179826114</v>
      </c>
      <c r="V618">
        <v>1694843383</v>
      </c>
      <c r="W618">
        <v>1179826114</v>
      </c>
      <c r="X618">
        <v>2089275802</v>
      </c>
      <c r="Y618">
        <v>1179826114</v>
      </c>
      <c r="Z618">
        <v>1694843383</v>
      </c>
      <c r="AA618">
        <v>396045250</v>
      </c>
      <c r="AB618">
        <v>427311950</v>
      </c>
      <c r="AL618">
        <v>1378761554</v>
      </c>
      <c r="AM618">
        <v>1378761554</v>
      </c>
      <c r="AN618">
        <v>785522594</v>
      </c>
      <c r="AO618">
        <v>168533618</v>
      </c>
      <c r="AP618">
        <v>14373696357</v>
      </c>
      <c r="AQ618">
        <v>14373696357</v>
      </c>
      <c r="AR618">
        <v>785522594</v>
      </c>
      <c r="AS618">
        <v>335154767</v>
      </c>
      <c r="AT618">
        <v>9297087649</v>
      </c>
      <c r="AU618">
        <v>9297087649</v>
      </c>
      <c r="AV618">
        <v>9256411741</v>
      </c>
      <c r="AW618">
        <v>758569334</v>
      </c>
      <c r="AX618">
        <v>758569334</v>
      </c>
      <c r="AY618">
        <v>6140211318</v>
      </c>
      <c r="BA618">
        <v>0</v>
      </c>
      <c r="BB618">
        <v>0</v>
      </c>
      <c r="BC618">
        <v>14373696357</v>
      </c>
      <c r="BD618">
        <v>14373696357</v>
      </c>
      <c r="BE618">
        <v>0</v>
      </c>
      <c r="BF618">
        <v>0</v>
      </c>
      <c r="BG618">
        <v>0</v>
      </c>
      <c r="BH618">
        <v>113407976</v>
      </c>
      <c r="BJ618">
        <v>6140211318</v>
      </c>
      <c r="BK618">
        <v>5098713338</v>
      </c>
      <c r="BL618">
        <v>5098713338</v>
      </c>
      <c r="BM618">
        <v>6140211318</v>
      </c>
      <c r="BP618">
        <v>0</v>
      </c>
      <c r="BQ618">
        <v>0</v>
      </c>
      <c r="BR618">
        <v>527608533</v>
      </c>
      <c r="BS618">
        <v>168533618</v>
      </c>
    </row>
    <row r="619" spans="1:71">
      <c r="A619" t="s">
        <v>914</v>
      </c>
      <c r="B619" t="s">
        <v>31</v>
      </c>
      <c r="C619">
        <v>2011</v>
      </c>
      <c r="D619" t="s">
        <v>228</v>
      </c>
      <c r="E619">
        <v>7</v>
      </c>
      <c r="F619" t="s">
        <v>246</v>
      </c>
      <c r="G619" t="s">
        <v>899</v>
      </c>
      <c r="H619">
        <v>56465795139</v>
      </c>
      <c r="I619">
        <v>14867479241</v>
      </c>
      <c r="J619">
        <v>25722760532</v>
      </c>
      <c r="K619">
        <v>25722760532</v>
      </c>
      <c r="L619">
        <v>20314919098</v>
      </c>
      <c r="M619">
        <v>64326753295</v>
      </c>
      <c r="N619">
        <v>38694253007</v>
      </c>
      <c r="O619">
        <v>37268048311</v>
      </c>
      <c r="P619">
        <v>37268048311</v>
      </c>
      <c r="Q619">
        <v>0</v>
      </c>
      <c r="R619">
        <v>42329322476</v>
      </c>
      <c r="S619">
        <v>5955950570</v>
      </c>
      <c r="T619">
        <v>5955950570</v>
      </c>
      <c r="U619">
        <v>8008595486</v>
      </c>
      <c r="V619">
        <v>11586541391</v>
      </c>
      <c r="W619">
        <v>8008595486</v>
      </c>
      <c r="X619">
        <v>5955950570</v>
      </c>
      <c r="Y619">
        <v>8008595486</v>
      </c>
      <c r="Z619">
        <v>11586541391</v>
      </c>
      <c r="AA619">
        <v>2341939658</v>
      </c>
      <c r="AB619">
        <v>889487350</v>
      </c>
      <c r="AC619">
        <v>0</v>
      </c>
      <c r="AD619">
        <v>0</v>
      </c>
      <c r="AE619">
        <v>0</v>
      </c>
      <c r="AF619">
        <v>0</v>
      </c>
      <c r="AG619">
        <v>0</v>
      </c>
      <c r="AH619">
        <v>0</v>
      </c>
      <c r="AI619">
        <v>0</v>
      </c>
      <c r="AJ619">
        <v>0</v>
      </c>
      <c r="AK619">
        <v>0</v>
      </c>
      <c r="AL619">
        <v>3006742265</v>
      </c>
      <c r="AM619">
        <v>3006742265</v>
      </c>
      <c r="AN619">
        <v>6709451874</v>
      </c>
      <c r="AO619">
        <v>1535544600</v>
      </c>
      <c r="AP619">
        <v>82377287057</v>
      </c>
      <c r="AQ619">
        <v>60255536637</v>
      </c>
      <c r="AR619">
        <v>6709451874</v>
      </c>
      <c r="AS619">
        <v>2142044385</v>
      </c>
      <c r="AT619">
        <v>44142718431</v>
      </c>
      <c r="AU619">
        <v>44142718431</v>
      </c>
      <c r="AV619">
        <v>43074708211</v>
      </c>
      <c r="AW619">
        <v>2552681763</v>
      </c>
      <c r="AX619">
        <v>2552681763</v>
      </c>
      <c r="AY619">
        <v>39430516032</v>
      </c>
      <c r="AZ619">
        <v>232647431</v>
      </c>
      <c r="BA619">
        <v>0</v>
      </c>
      <c r="BB619">
        <v>0</v>
      </c>
      <c r="BC619">
        <v>82377287057</v>
      </c>
      <c r="BD619">
        <v>82377287057</v>
      </c>
      <c r="BE619">
        <v>0</v>
      </c>
      <c r="BF619">
        <v>0</v>
      </c>
      <c r="BG619">
        <v>0</v>
      </c>
      <c r="BH619">
        <v>5193955442</v>
      </c>
      <c r="BI619">
        <v>13908746154</v>
      </c>
      <c r="BJ619">
        <v>39430516032</v>
      </c>
      <c r="BK619">
        <v>9044840073</v>
      </c>
      <c r="BL619">
        <v>9044840073</v>
      </c>
      <c r="BM619">
        <v>17308765612</v>
      </c>
      <c r="BN619">
        <v>0</v>
      </c>
      <c r="BO619">
        <v>0</v>
      </c>
      <c r="BP619">
        <v>0</v>
      </c>
      <c r="BQ619">
        <v>0</v>
      </c>
      <c r="BR619">
        <v>4527675099</v>
      </c>
      <c r="BS619">
        <v>1535544600</v>
      </c>
    </row>
    <row r="620" spans="1:71">
      <c r="A620" t="s">
        <v>915</v>
      </c>
      <c r="B620" t="s">
        <v>32</v>
      </c>
      <c r="C620">
        <v>2011</v>
      </c>
      <c r="D620" t="s">
        <v>215</v>
      </c>
      <c r="E620">
        <v>1</v>
      </c>
      <c r="F620" t="s">
        <v>248</v>
      </c>
      <c r="G620" t="s">
        <v>899</v>
      </c>
      <c r="H620">
        <v>553862097</v>
      </c>
      <c r="I620">
        <v>177652112</v>
      </c>
      <c r="J620">
        <v>724930276</v>
      </c>
      <c r="K620">
        <v>724930276</v>
      </c>
      <c r="L620">
        <v>659343805</v>
      </c>
      <c r="M620">
        <v>1752553846</v>
      </c>
      <c r="N620">
        <v>1091805965</v>
      </c>
      <c r="O620">
        <v>2464368799</v>
      </c>
      <c r="P620">
        <v>2464368799</v>
      </c>
      <c r="Q620">
        <v>0</v>
      </c>
      <c r="R620">
        <v>2642390361</v>
      </c>
      <c r="S620">
        <v>543949231</v>
      </c>
      <c r="T620">
        <v>543949231</v>
      </c>
      <c r="U620">
        <v>200288751</v>
      </c>
      <c r="V620">
        <v>202146677</v>
      </c>
      <c r="W620">
        <v>200288751</v>
      </c>
      <c r="X620">
        <v>543949231</v>
      </c>
      <c r="Y620">
        <v>200288751</v>
      </c>
      <c r="Z620">
        <v>202146677</v>
      </c>
      <c r="AA620">
        <v>27752111</v>
      </c>
      <c r="AB620">
        <v>77921250</v>
      </c>
      <c r="AL620">
        <v>138699477</v>
      </c>
      <c r="AM620">
        <v>138699477</v>
      </c>
      <c r="AN620">
        <v>9068750</v>
      </c>
      <c r="AO620">
        <v>7075000</v>
      </c>
      <c r="AP620">
        <v>3039652091</v>
      </c>
      <c r="AQ620">
        <v>2948182316</v>
      </c>
      <c r="AR620">
        <v>9068750</v>
      </c>
      <c r="AS620">
        <v>47280223</v>
      </c>
      <c r="AT620">
        <v>1948930938</v>
      </c>
      <c r="AU620">
        <v>1948930938</v>
      </c>
      <c r="AV620">
        <v>1967656160</v>
      </c>
      <c r="AW620">
        <v>201523439</v>
      </c>
      <c r="AX620">
        <v>201523439</v>
      </c>
      <c r="AY620">
        <v>383155405</v>
      </c>
      <c r="BA620">
        <v>0</v>
      </c>
      <c r="BB620">
        <v>0</v>
      </c>
      <c r="BC620">
        <v>3039652091</v>
      </c>
      <c r="BD620">
        <v>3039652091</v>
      </c>
      <c r="BE620">
        <v>0</v>
      </c>
      <c r="BF620">
        <v>0</v>
      </c>
      <c r="BG620">
        <v>0</v>
      </c>
      <c r="BH620">
        <v>136302440</v>
      </c>
      <c r="BJ620">
        <v>383155405</v>
      </c>
      <c r="BK620">
        <v>219902008</v>
      </c>
      <c r="BL620">
        <v>219902008</v>
      </c>
      <c r="BM620">
        <v>291685630</v>
      </c>
      <c r="BP620">
        <v>0</v>
      </c>
      <c r="BQ620">
        <v>0</v>
      </c>
      <c r="BR620">
        <v>1993750</v>
      </c>
      <c r="BS620">
        <v>7075000</v>
      </c>
    </row>
    <row r="621" spans="1:71">
      <c r="A621" t="s">
        <v>916</v>
      </c>
      <c r="B621" t="s">
        <v>33</v>
      </c>
      <c r="C621">
        <v>2011</v>
      </c>
      <c r="D621" t="s">
        <v>231</v>
      </c>
      <c r="E621">
        <v>4</v>
      </c>
      <c r="F621" t="s">
        <v>250</v>
      </c>
      <c r="G621" t="s">
        <v>899</v>
      </c>
      <c r="H621">
        <v>2145701025</v>
      </c>
      <c r="I621">
        <v>677714305</v>
      </c>
      <c r="J621">
        <v>1871297438</v>
      </c>
      <c r="K621">
        <v>1871297438</v>
      </c>
      <c r="L621">
        <v>1682697655</v>
      </c>
      <c r="M621">
        <v>8916588764</v>
      </c>
      <c r="N621">
        <v>6386191927</v>
      </c>
      <c r="O621">
        <v>5737039799</v>
      </c>
      <c r="P621">
        <v>5737039799</v>
      </c>
      <c r="Q621">
        <v>0</v>
      </c>
      <c r="R621">
        <v>6247282912</v>
      </c>
      <c r="S621">
        <v>1100836303</v>
      </c>
      <c r="T621">
        <v>1100836303</v>
      </c>
      <c r="U621">
        <v>803165924</v>
      </c>
      <c r="V621">
        <v>1162201585</v>
      </c>
      <c r="W621">
        <v>803165924</v>
      </c>
      <c r="X621">
        <v>1100836303</v>
      </c>
      <c r="Y621">
        <v>803165924</v>
      </c>
      <c r="Z621">
        <v>1162201585</v>
      </c>
      <c r="AA621">
        <v>268871505</v>
      </c>
      <c r="AB621">
        <v>240854055</v>
      </c>
      <c r="AL621">
        <v>327950931</v>
      </c>
      <c r="AM621">
        <v>327950931</v>
      </c>
      <c r="AN621">
        <v>641171785</v>
      </c>
      <c r="AO621">
        <v>218820772</v>
      </c>
      <c r="AP621">
        <v>10079547152</v>
      </c>
      <c r="AQ621">
        <v>10079547152</v>
      </c>
      <c r="AR621">
        <v>641171785</v>
      </c>
      <c r="AS621">
        <v>217971298</v>
      </c>
      <c r="AT621">
        <v>6803056540</v>
      </c>
      <c r="AU621">
        <v>6803056540</v>
      </c>
      <c r="AV621">
        <v>6648773082</v>
      </c>
      <c r="AW621">
        <v>570064985</v>
      </c>
      <c r="AX621">
        <v>570064985</v>
      </c>
      <c r="AY621">
        <v>3990620695</v>
      </c>
      <c r="BA621">
        <v>0</v>
      </c>
      <c r="BB621">
        <v>0</v>
      </c>
      <c r="BC621">
        <v>10079547152</v>
      </c>
      <c r="BD621">
        <v>10079547152</v>
      </c>
      <c r="BE621">
        <v>0</v>
      </c>
      <c r="BF621">
        <v>0</v>
      </c>
      <c r="BG621">
        <v>0</v>
      </c>
      <c r="BH621">
        <v>236302882</v>
      </c>
      <c r="BJ621">
        <v>3990620695</v>
      </c>
      <c r="BK621">
        <v>2849528685</v>
      </c>
      <c r="BL621">
        <v>2849528685</v>
      </c>
      <c r="BM621">
        <v>3990620695</v>
      </c>
      <c r="BP621">
        <v>0</v>
      </c>
      <c r="BQ621">
        <v>0</v>
      </c>
      <c r="BR621">
        <v>336350381</v>
      </c>
      <c r="BS621">
        <v>218820772</v>
      </c>
    </row>
    <row r="622" spans="1:71">
      <c r="A622" t="s">
        <v>917</v>
      </c>
      <c r="B622" t="s">
        <v>34</v>
      </c>
      <c r="C622">
        <v>2011</v>
      </c>
      <c r="D622" t="s">
        <v>228</v>
      </c>
      <c r="E622">
        <v>5</v>
      </c>
      <c r="F622" t="s">
        <v>252</v>
      </c>
      <c r="G622" t="s">
        <v>899</v>
      </c>
      <c r="H622">
        <v>31251472991</v>
      </c>
      <c r="I622">
        <v>7534147870</v>
      </c>
      <c r="J622">
        <v>15217394928</v>
      </c>
      <c r="K622">
        <v>15217394928</v>
      </c>
      <c r="L622">
        <v>10214963216</v>
      </c>
      <c r="M622">
        <v>40980685949</v>
      </c>
      <c r="N622">
        <v>21974469136</v>
      </c>
      <c r="O622">
        <v>12163537552</v>
      </c>
      <c r="P622">
        <v>12163537552</v>
      </c>
      <c r="Q622">
        <v>0</v>
      </c>
      <c r="R622">
        <v>14245363961</v>
      </c>
      <c r="S622">
        <v>1664692413</v>
      </c>
      <c r="T622">
        <v>1664692413</v>
      </c>
      <c r="U622">
        <v>2644331456</v>
      </c>
      <c r="V622">
        <v>3189263010</v>
      </c>
      <c r="W622">
        <v>2644331456</v>
      </c>
      <c r="X622">
        <v>1664692413</v>
      </c>
      <c r="Y622">
        <v>2644331456</v>
      </c>
      <c r="Z622">
        <v>3189263010</v>
      </c>
      <c r="AA622">
        <v>453673304</v>
      </c>
      <c r="AB622">
        <v>288535550</v>
      </c>
      <c r="AC622">
        <v>0</v>
      </c>
      <c r="AD622">
        <v>0</v>
      </c>
      <c r="AE622">
        <v>0</v>
      </c>
      <c r="AF622">
        <v>0</v>
      </c>
      <c r="AG622">
        <v>0</v>
      </c>
      <c r="AH622">
        <v>0</v>
      </c>
      <c r="AI622">
        <v>0</v>
      </c>
      <c r="AJ622">
        <v>0</v>
      </c>
      <c r="AK622">
        <v>0</v>
      </c>
      <c r="AL622">
        <v>1860757311</v>
      </c>
      <c r="AM622">
        <v>1860757311</v>
      </c>
      <c r="AN622">
        <v>1917382457</v>
      </c>
      <c r="AO622">
        <v>973404936</v>
      </c>
      <c r="AP622">
        <v>42293784999</v>
      </c>
      <c r="AQ622">
        <v>19943064576</v>
      </c>
      <c r="AR622">
        <v>1917382457</v>
      </c>
      <c r="AS622">
        <v>913192590</v>
      </c>
      <c r="AT622">
        <v>18116023427</v>
      </c>
      <c r="AU622">
        <v>18116023427</v>
      </c>
      <c r="AV622">
        <v>18233656319</v>
      </c>
      <c r="AW622">
        <v>765812635</v>
      </c>
      <c r="AX622">
        <v>765812635</v>
      </c>
      <c r="AY622">
        <v>28178768636</v>
      </c>
      <c r="AZ622">
        <v>463492778</v>
      </c>
      <c r="BA622">
        <v>0</v>
      </c>
      <c r="BB622">
        <v>0</v>
      </c>
      <c r="BC622">
        <v>42293784999</v>
      </c>
      <c r="BD622">
        <v>42293784999</v>
      </c>
      <c r="BE622">
        <v>0</v>
      </c>
      <c r="BF622">
        <v>0</v>
      </c>
      <c r="BG622">
        <v>0</v>
      </c>
      <c r="BH622">
        <v>1924891087</v>
      </c>
      <c r="BI622">
        <v>15336387536</v>
      </c>
      <c r="BJ622">
        <v>28178768636</v>
      </c>
      <c r="BK622">
        <v>3609778657</v>
      </c>
      <c r="BL622">
        <v>3609778657</v>
      </c>
      <c r="BM622">
        <v>5828048213</v>
      </c>
      <c r="BN622">
        <v>0</v>
      </c>
      <c r="BO622">
        <v>0</v>
      </c>
      <c r="BP622">
        <v>0</v>
      </c>
      <c r="BQ622">
        <v>0</v>
      </c>
      <c r="BR622">
        <v>541323766</v>
      </c>
      <c r="BS622">
        <v>973404936</v>
      </c>
    </row>
    <row r="623" spans="1:71">
      <c r="A623" t="s">
        <v>918</v>
      </c>
      <c r="B623" t="s">
        <v>35</v>
      </c>
      <c r="C623">
        <v>2011</v>
      </c>
      <c r="D623" t="s">
        <v>231</v>
      </c>
      <c r="E623">
        <v>5</v>
      </c>
      <c r="F623" t="s">
        <v>254</v>
      </c>
      <c r="G623" t="s">
        <v>899</v>
      </c>
      <c r="H623">
        <v>2866565516</v>
      </c>
      <c r="I623">
        <v>1328764370</v>
      </c>
      <c r="J623">
        <v>3406956858</v>
      </c>
      <c r="K623">
        <v>3406956858</v>
      </c>
      <c r="L623">
        <v>3156621033</v>
      </c>
      <c r="M623">
        <v>10989291679</v>
      </c>
      <c r="N623">
        <v>7798121932</v>
      </c>
      <c r="O623">
        <v>5497288533</v>
      </c>
      <c r="P623">
        <v>5497288533</v>
      </c>
      <c r="Q623">
        <v>0</v>
      </c>
      <c r="R623">
        <v>6107309890</v>
      </c>
      <c r="S623">
        <v>1651068931</v>
      </c>
      <c r="T623">
        <v>1651068931</v>
      </c>
      <c r="U623">
        <v>851923693</v>
      </c>
      <c r="V623">
        <v>1437496727</v>
      </c>
      <c r="W623">
        <v>851923693</v>
      </c>
      <c r="X623">
        <v>1651068931</v>
      </c>
      <c r="Y623">
        <v>851923693</v>
      </c>
      <c r="Z623">
        <v>1437496727</v>
      </c>
      <c r="AA623">
        <v>440997198</v>
      </c>
      <c r="AB623">
        <v>466910345</v>
      </c>
      <c r="AL623">
        <v>352483302</v>
      </c>
      <c r="AM623">
        <v>352483302</v>
      </c>
      <c r="AN623">
        <v>951957078</v>
      </c>
      <c r="AO623">
        <v>208125508</v>
      </c>
      <c r="AP623">
        <v>12748597879</v>
      </c>
      <c r="AQ623">
        <v>12748597879</v>
      </c>
      <c r="AR623">
        <v>951957078</v>
      </c>
      <c r="AS623">
        <v>209254382</v>
      </c>
      <c r="AT623">
        <v>8498246186</v>
      </c>
      <c r="AU623">
        <v>8498246186</v>
      </c>
      <c r="AV623">
        <v>8487502844</v>
      </c>
      <c r="AW623">
        <v>514273731</v>
      </c>
      <c r="AX623">
        <v>514273731</v>
      </c>
      <c r="AY623">
        <v>6667929548</v>
      </c>
      <c r="BA623">
        <v>0</v>
      </c>
      <c r="BB623">
        <v>0</v>
      </c>
      <c r="BC623">
        <v>12748597879</v>
      </c>
      <c r="BD623">
        <v>12748597879</v>
      </c>
      <c r="BE623">
        <v>0</v>
      </c>
      <c r="BF623">
        <v>0</v>
      </c>
      <c r="BG623">
        <v>0</v>
      </c>
      <c r="BH623">
        <v>470913861</v>
      </c>
      <c r="BJ623">
        <v>6667929548</v>
      </c>
      <c r="BK623">
        <v>5244998043</v>
      </c>
      <c r="BL623">
        <v>5244998043</v>
      </c>
      <c r="BM623">
        <v>6667929548</v>
      </c>
      <c r="BP623">
        <v>0</v>
      </c>
      <c r="BQ623">
        <v>0</v>
      </c>
      <c r="BR623">
        <v>558524269</v>
      </c>
      <c r="BS623">
        <v>208125508</v>
      </c>
    </row>
    <row r="624" spans="1:71">
      <c r="A624" t="s">
        <v>919</v>
      </c>
      <c r="B624" t="s">
        <v>36</v>
      </c>
      <c r="C624">
        <v>2011</v>
      </c>
      <c r="D624" t="s">
        <v>228</v>
      </c>
      <c r="E624">
        <v>7</v>
      </c>
      <c r="F624" t="s">
        <v>256</v>
      </c>
      <c r="G624" t="s">
        <v>899</v>
      </c>
      <c r="H624">
        <v>37250482643</v>
      </c>
      <c r="I624">
        <v>8209747417</v>
      </c>
      <c r="J624">
        <v>19420226239</v>
      </c>
      <c r="K624">
        <v>19420226239</v>
      </c>
      <c r="L624">
        <v>13575291489</v>
      </c>
      <c r="M624">
        <v>39037114040</v>
      </c>
      <c r="N624">
        <v>23509983314</v>
      </c>
      <c r="O624">
        <v>17956525988</v>
      </c>
      <c r="P624">
        <v>17956525988</v>
      </c>
      <c r="Q624">
        <v>0</v>
      </c>
      <c r="R624">
        <v>20734386681</v>
      </c>
      <c r="S624">
        <v>2553487353</v>
      </c>
      <c r="T624">
        <v>2553487353</v>
      </c>
      <c r="U624">
        <v>4119005172</v>
      </c>
      <c r="V624">
        <v>5569051963</v>
      </c>
      <c r="W624">
        <v>4119005172</v>
      </c>
      <c r="X624">
        <v>2553487353</v>
      </c>
      <c r="Y624">
        <v>4119005172</v>
      </c>
      <c r="Z624">
        <v>5569051963</v>
      </c>
      <c r="AA624">
        <v>899175858</v>
      </c>
      <c r="AB624">
        <v>626251240</v>
      </c>
      <c r="AC624">
        <v>0</v>
      </c>
      <c r="AD624">
        <v>0</v>
      </c>
      <c r="AE624">
        <v>0</v>
      </c>
      <c r="AF624">
        <v>0</v>
      </c>
      <c r="AG624">
        <v>0</v>
      </c>
      <c r="AH624">
        <v>0</v>
      </c>
      <c r="AI624">
        <v>0</v>
      </c>
      <c r="AJ624">
        <v>0</v>
      </c>
      <c r="AK624">
        <v>0</v>
      </c>
      <c r="AL624">
        <v>930571629</v>
      </c>
      <c r="AM624">
        <v>930571629</v>
      </c>
      <c r="AN624">
        <v>3838803084</v>
      </c>
      <c r="AO624">
        <v>1454746331</v>
      </c>
      <c r="AP624">
        <v>60244031617</v>
      </c>
      <c r="AQ624">
        <v>33714602561</v>
      </c>
      <c r="AR624">
        <v>3838803084</v>
      </c>
      <c r="AS624">
        <v>1200825421</v>
      </c>
      <c r="AT624">
        <v>30120553986</v>
      </c>
      <c r="AU624">
        <v>30120553986</v>
      </c>
      <c r="AV624">
        <v>29811478405</v>
      </c>
      <c r="AW624">
        <v>1232628224</v>
      </c>
      <c r="AX624">
        <v>1232628224</v>
      </c>
      <c r="AY624">
        <v>39444228534</v>
      </c>
      <c r="AZ624">
        <v>380486959</v>
      </c>
      <c r="BA624">
        <v>0</v>
      </c>
      <c r="BB624">
        <v>0</v>
      </c>
      <c r="BC624">
        <v>60244031617</v>
      </c>
      <c r="BD624">
        <v>60244031617</v>
      </c>
      <c r="BE624">
        <v>0</v>
      </c>
      <c r="BF624">
        <v>0</v>
      </c>
      <c r="BG624">
        <v>0</v>
      </c>
      <c r="BH624">
        <v>3532260353</v>
      </c>
      <c r="BI624">
        <v>17499817560</v>
      </c>
      <c r="BJ624">
        <v>39444228534</v>
      </c>
      <c r="BK624">
        <v>8322673279</v>
      </c>
      <c r="BL624">
        <v>8322673279</v>
      </c>
      <c r="BM624">
        <v>12914799478</v>
      </c>
      <c r="BN624">
        <v>0</v>
      </c>
      <c r="BO624">
        <v>0</v>
      </c>
      <c r="BP624">
        <v>0</v>
      </c>
      <c r="BQ624">
        <v>0</v>
      </c>
      <c r="BR624">
        <v>1795312867</v>
      </c>
      <c r="BS624">
        <v>1454746331</v>
      </c>
    </row>
    <row r="625" spans="1:71">
      <c r="A625" t="s">
        <v>920</v>
      </c>
      <c r="B625" t="s">
        <v>37</v>
      </c>
      <c r="C625">
        <v>2011</v>
      </c>
      <c r="D625" t="s">
        <v>207</v>
      </c>
      <c r="E625">
        <v>8</v>
      </c>
      <c r="F625" t="s">
        <v>258</v>
      </c>
      <c r="G625" t="s">
        <v>899</v>
      </c>
      <c r="H625">
        <v>119307371837</v>
      </c>
      <c r="I625">
        <v>43786083452</v>
      </c>
      <c r="J625">
        <v>92485431493</v>
      </c>
      <c r="K625">
        <v>92485431493</v>
      </c>
      <c r="L625">
        <v>74883928018</v>
      </c>
      <c r="M625">
        <v>228241907547</v>
      </c>
      <c r="N625">
        <v>108602524038</v>
      </c>
      <c r="O625">
        <v>82677478417</v>
      </c>
      <c r="P625">
        <v>82677478417</v>
      </c>
      <c r="Q625">
        <v>0</v>
      </c>
      <c r="R625">
        <v>110541734262</v>
      </c>
      <c r="S625">
        <v>8107284389</v>
      </c>
      <c r="T625">
        <v>8107284389</v>
      </c>
      <c r="U625">
        <v>38909319577</v>
      </c>
      <c r="V625">
        <v>65178830945</v>
      </c>
      <c r="W625">
        <v>38909319577</v>
      </c>
      <c r="X625">
        <v>8107284389</v>
      </c>
      <c r="Y625">
        <v>38909319577</v>
      </c>
      <c r="Z625">
        <v>65178830945</v>
      </c>
      <c r="AA625">
        <v>4349474789</v>
      </c>
      <c r="AB625">
        <v>1852615210</v>
      </c>
      <c r="AC625">
        <v>0</v>
      </c>
      <c r="AD625">
        <v>0</v>
      </c>
      <c r="AE625">
        <v>0</v>
      </c>
      <c r="AF625">
        <v>0</v>
      </c>
      <c r="AG625">
        <v>0</v>
      </c>
      <c r="AH625">
        <v>0</v>
      </c>
      <c r="AI625">
        <v>0</v>
      </c>
      <c r="AJ625">
        <v>0</v>
      </c>
      <c r="AK625">
        <v>0</v>
      </c>
      <c r="AL625">
        <v>8318846347</v>
      </c>
      <c r="AM625">
        <v>8318846347</v>
      </c>
      <c r="AN625">
        <v>36432195406</v>
      </c>
      <c r="AO625">
        <v>4388048898</v>
      </c>
      <c r="AP625">
        <v>217255163923</v>
      </c>
      <c r="AQ625">
        <v>175250447649</v>
      </c>
      <c r="AR625">
        <v>36432195406</v>
      </c>
      <c r="AS625">
        <v>5505846375</v>
      </c>
      <c r="AT625">
        <v>94312374386</v>
      </c>
      <c r="AU625">
        <v>94312374386</v>
      </c>
      <c r="AV625">
        <v>93088781618</v>
      </c>
      <c r="AW625">
        <v>6669245029</v>
      </c>
      <c r="AX625">
        <v>6669245029</v>
      </c>
      <c r="AY625">
        <v>106636589961</v>
      </c>
      <c r="AZ625">
        <v>961457735.5</v>
      </c>
      <c r="BA625">
        <v>0</v>
      </c>
      <c r="BB625">
        <v>0</v>
      </c>
      <c r="BC625">
        <v>217255163923</v>
      </c>
      <c r="BD625">
        <v>217255163923</v>
      </c>
      <c r="BE625">
        <v>0</v>
      </c>
      <c r="BF625">
        <v>0</v>
      </c>
      <c r="BG625">
        <v>0</v>
      </c>
      <c r="BH625">
        <v>9437433483</v>
      </c>
      <c r="BI625">
        <v>27773628007</v>
      </c>
      <c r="BJ625">
        <v>106636589961</v>
      </c>
      <c r="BK625">
        <v>13862217667</v>
      </c>
      <c r="BL625">
        <v>13862217667</v>
      </c>
      <c r="BM625">
        <v>64631873687</v>
      </c>
      <c r="BN625">
        <v>0</v>
      </c>
      <c r="BO625">
        <v>0</v>
      </c>
      <c r="BP625">
        <v>0</v>
      </c>
      <c r="BQ625">
        <v>0</v>
      </c>
      <c r="BR625">
        <v>30566920919</v>
      </c>
      <c r="BS625">
        <v>4388048898</v>
      </c>
    </row>
    <row r="626" spans="1:71">
      <c r="A626" t="s">
        <v>3741</v>
      </c>
      <c r="B626" t="s">
        <v>259</v>
      </c>
      <c r="C626">
        <v>2011</v>
      </c>
      <c r="D626" t="s">
        <v>223</v>
      </c>
      <c r="E626">
        <v>3</v>
      </c>
      <c r="F626" t="s">
        <v>260</v>
      </c>
      <c r="G626" t="s">
        <v>899</v>
      </c>
      <c r="H626">
        <v>36018539767</v>
      </c>
      <c r="I626">
        <v>7524161811</v>
      </c>
      <c r="J626">
        <v>15515666450</v>
      </c>
      <c r="K626">
        <v>15515666450</v>
      </c>
      <c r="L626">
        <v>9706019503</v>
      </c>
      <c r="M626">
        <v>37124585135</v>
      </c>
      <c r="N626">
        <v>21238124525</v>
      </c>
      <c r="O626">
        <v>15254248798</v>
      </c>
      <c r="P626">
        <v>15254248798</v>
      </c>
      <c r="Q626">
        <v>0</v>
      </c>
      <c r="R626">
        <v>17383752676</v>
      </c>
      <c r="S626">
        <v>1142105432</v>
      </c>
      <c r="T626">
        <v>1142105432</v>
      </c>
      <c r="U626">
        <v>2831189856</v>
      </c>
      <c r="V626">
        <v>4969105485</v>
      </c>
      <c r="W626">
        <v>2831189856</v>
      </c>
      <c r="X626">
        <v>1142105432</v>
      </c>
      <c r="Y626">
        <v>2831189856</v>
      </c>
      <c r="Z626">
        <v>4969105485</v>
      </c>
      <c r="AA626">
        <v>742072654</v>
      </c>
      <c r="AB626">
        <v>149701400</v>
      </c>
      <c r="AC626">
        <v>0</v>
      </c>
      <c r="AD626">
        <v>0</v>
      </c>
      <c r="AE626">
        <v>0</v>
      </c>
      <c r="AF626">
        <v>0</v>
      </c>
      <c r="AG626">
        <v>0</v>
      </c>
      <c r="AH626">
        <v>0</v>
      </c>
      <c r="AI626">
        <v>0</v>
      </c>
      <c r="AJ626">
        <v>0</v>
      </c>
      <c r="AK626">
        <v>0</v>
      </c>
      <c r="AL626">
        <v>2386094261</v>
      </c>
      <c r="AM626">
        <v>2386094261</v>
      </c>
      <c r="AN626">
        <v>3470127188</v>
      </c>
      <c r="AO626">
        <v>1264647165</v>
      </c>
      <c r="AP626">
        <v>52581740742</v>
      </c>
      <c r="AQ626">
        <v>23561150850</v>
      </c>
      <c r="AR626">
        <v>3470127188</v>
      </c>
      <c r="AS626">
        <v>1103204725</v>
      </c>
      <c r="AT626">
        <v>21578950216</v>
      </c>
      <c r="AU626">
        <v>21578950216</v>
      </c>
      <c r="AV626">
        <v>21678338109</v>
      </c>
      <c r="AW626">
        <v>924253989</v>
      </c>
      <c r="AX626">
        <v>924253989</v>
      </c>
      <c r="AY626">
        <v>34862170651</v>
      </c>
      <c r="AZ626">
        <v>538452750.5</v>
      </c>
      <c r="BA626">
        <v>0</v>
      </c>
      <c r="BB626">
        <v>0</v>
      </c>
      <c r="BC626">
        <v>52581740742</v>
      </c>
      <c r="BD626">
        <v>52581740742</v>
      </c>
      <c r="BE626">
        <v>0</v>
      </c>
      <c r="BF626">
        <v>0</v>
      </c>
      <c r="BG626">
        <v>0</v>
      </c>
      <c r="BH626">
        <v>4537937243</v>
      </c>
      <c r="BI626">
        <v>19864724813</v>
      </c>
      <c r="BJ626">
        <v>34862170651</v>
      </c>
      <c r="BK626">
        <v>1273625161</v>
      </c>
      <c r="BL626">
        <v>1273625161</v>
      </c>
      <c r="BM626">
        <v>5841580759</v>
      </c>
      <c r="BN626">
        <v>0</v>
      </c>
      <c r="BO626">
        <v>0</v>
      </c>
      <c r="BP626">
        <v>0</v>
      </c>
      <c r="BQ626">
        <v>0</v>
      </c>
      <c r="BR626">
        <v>2058311498</v>
      </c>
      <c r="BS626">
        <v>1264647165</v>
      </c>
    </row>
    <row r="627" spans="1:71">
      <c r="A627" t="s">
        <v>921</v>
      </c>
      <c r="B627" t="s">
        <v>39</v>
      </c>
      <c r="C627">
        <v>2011</v>
      </c>
      <c r="D627" t="s">
        <v>218</v>
      </c>
      <c r="E627">
        <v>4</v>
      </c>
      <c r="F627" t="s">
        <v>262</v>
      </c>
      <c r="G627" t="s">
        <v>899</v>
      </c>
      <c r="H627">
        <v>803083833</v>
      </c>
      <c r="I627">
        <v>514409202</v>
      </c>
      <c r="J627">
        <v>1612173868</v>
      </c>
      <c r="K627">
        <v>1612173868</v>
      </c>
      <c r="L627">
        <v>1561503825</v>
      </c>
      <c r="M627">
        <v>6513817545</v>
      </c>
      <c r="N627">
        <v>6075205584</v>
      </c>
      <c r="O627">
        <v>3098114747</v>
      </c>
      <c r="P627">
        <v>3098114747</v>
      </c>
      <c r="Q627">
        <v>0</v>
      </c>
      <c r="R627">
        <v>3305692976</v>
      </c>
      <c r="S627">
        <v>763736296</v>
      </c>
      <c r="T627">
        <v>763736296</v>
      </c>
      <c r="U627">
        <v>484426275</v>
      </c>
      <c r="V627">
        <v>495259290</v>
      </c>
      <c r="W627">
        <v>484426275</v>
      </c>
      <c r="X627">
        <v>763736296</v>
      </c>
      <c r="Y627">
        <v>484426275</v>
      </c>
      <c r="Z627">
        <v>495259290</v>
      </c>
      <c r="AA627">
        <v>268060808</v>
      </c>
      <c r="AB627">
        <v>208899450</v>
      </c>
      <c r="AL627">
        <v>179549686</v>
      </c>
      <c r="AM627">
        <v>179549686</v>
      </c>
      <c r="AN627">
        <v>204699090</v>
      </c>
      <c r="AO627">
        <v>34492226</v>
      </c>
      <c r="AP627">
        <v>6092322138</v>
      </c>
      <c r="AQ627">
        <v>6092322138</v>
      </c>
      <c r="AR627">
        <v>204699090</v>
      </c>
      <c r="AS627">
        <v>113165200</v>
      </c>
      <c r="AT627">
        <v>4095449590</v>
      </c>
      <c r="AU627">
        <v>4095449590</v>
      </c>
      <c r="AV627">
        <v>4175889942</v>
      </c>
      <c r="AW627">
        <v>361579583</v>
      </c>
      <c r="AX627">
        <v>361579583</v>
      </c>
      <c r="AY627">
        <v>2686304029</v>
      </c>
      <c r="BA627">
        <v>0</v>
      </c>
      <c r="BB627">
        <v>0</v>
      </c>
      <c r="BC627">
        <v>6092322138</v>
      </c>
      <c r="BD627">
        <v>6092322138</v>
      </c>
      <c r="BE627">
        <v>0</v>
      </c>
      <c r="BF627">
        <v>0</v>
      </c>
      <c r="BG627">
        <v>0</v>
      </c>
      <c r="BH627">
        <v>17694052</v>
      </c>
      <c r="BJ627">
        <v>2686304029</v>
      </c>
      <c r="BK627">
        <v>2420928600</v>
      </c>
      <c r="BL627">
        <v>2420928600</v>
      </c>
      <c r="BM627">
        <v>2686304029</v>
      </c>
      <c r="BP627">
        <v>0</v>
      </c>
      <c r="BQ627">
        <v>0</v>
      </c>
      <c r="BR627">
        <v>10800000</v>
      </c>
      <c r="BS627">
        <v>34492226</v>
      </c>
    </row>
    <row r="628" spans="1:71">
      <c r="A628" t="s">
        <v>922</v>
      </c>
      <c r="B628" t="s">
        <v>40</v>
      </c>
      <c r="C628">
        <v>2011</v>
      </c>
      <c r="D628" t="s">
        <v>212</v>
      </c>
      <c r="E628">
        <v>4</v>
      </c>
      <c r="F628" t="s">
        <v>264</v>
      </c>
      <c r="G628" t="s">
        <v>899</v>
      </c>
      <c r="H628">
        <v>2511629843</v>
      </c>
      <c r="I628">
        <v>986805820</v>
      </c>
      <c r="J628">
        <v>3189181979</v>
      </c>
      <c r="K628">
        <v>3189181979</v>
      </c>
      <c r="L628">
        <v>3061820714</v>
      </c>
      <c r="M628">
        <v>9601246559</v>
      </c>
      <c r="N628">
        <v>8682059754</v>
      </c>
      <c r="O628">
        <v>7711574481</v>
      </c>
      <c r="P628">
        <v>7711574481</v>
      </c>
      <c r="Q628">
        <v>0</v>
      </c>
      <c r="R628">
        <v>8034052289</v>
      </c>
      <c r="S628">
        <v>1728736604</v>
      </c>
      <c r="T628">
        <v>1728736604</v>
      </c>
      <c r="U628">
        <v>477630301</v>
      </c>
      <c r="V628">
        <v>508582027</v>
      </c>
      <c r="W628">
        <v>477630301</v>
      </c>
      <c r="X628">
        <v>1728736604</v>
      </c>
      <c r="Y628">
        <v>477630301</v>
      </c>
      <c r="Z628">
        <v>508582027</v>
      </c>
      <c r="AA628">
        <v>243051975</v>
      </c>
      <c r="AB628">
        <v>227417050</v>
      </c>
      <c r="AL628">
        <v>330432358</v>
      </c>
      <c r="AM628">
        <v>330432358</v>
      </c>
      <c r="AN628">
        <v>402274668</v>
      </c>
      <c r="AO628">
        <v>279306332</v>
      </c>
      <c r="AP628">
        <v>12305885279</v>
      </c>
      <c r="AQ628">
        <v>12305885279</v>
      </c>
      <c r="AR628">
        <v>402274668</v>
      </c>
      <c r="AS628">
        <v>262136702</v>
      </c>
      <c r="AT628">
        <v>9318455114</v>
      </c>
      <c r="AU628">
        <v>9318455114</v>
      </c>
      <c r="AV628">
        <v>9034779817</v>
      </c>
      <c r="AW628">
        <v>438786740</v>
      </c>
      <c r="AX628">
        <v>438786740</v>
      </c>
      <c r="AY628">
        <v>4346043128</v>
      </c>
      <c r="BA628">
        <v>0</v>
      </c>
      <c r="BB628">
        <v>0</v>
      </c>
      <c r="BC628">
        <v>12305885279</v>
      </c>
      <c r="BD628">
        <v>12305885279</v>
      </c>
      <c r="BE628">
        <v>0</v>
      </c>
      <c r="BF628">
        <v>0</v>
      </c>
      <c r="BG628">
        <v>0</v>
      </c>
      <c r="BH628">
        <v>111091196</v>
      </c>
      <c r="BJ628">
        <v>4346043128</v>
      </c>
      <c r="BK628">
        <v>3597925166</v>
      </c>
      <c r="BL628">
        <v>3597925166</v>
      </c>
      <c r="BM628">
        <v>4346043128</v>
      </c>
      <c r="BP628">
        <v>0</v>
      </c>
      <c r="BQ628">
        <v>0</v>
      </c>
      <c r="BR628">
        <v>31497420</v>
      </c>
      <c r="BS628">
        <v>279306332</v>
      </c>
    </row>
    <row r="629" spans="1:71">
      <c r="A629" t="s">
        <v>923</v>
      </c>
      <c r="B629" t="s">
        <v>41</v>
      </c>
      <c r="C629">
        <v>2011</v>
      </c>
      <c r="D629" t="s">
        <v>215</v>
      </c>
      <c r="E629">
        <v>5</v>
      </c>
      <c r="F629" t="s">
        <v>266</v>
      </c>
      <c r="G629" t="s">
        <v>899</v>
      </c>
      <c r="H629">
        <v>3526667251</v>
      </c>
      <c r="I629">
        <v>1340153918</v>
      </c>
      <c r="J629">
        <v>3663621995</v>
      </c>
      <c r="K629">
        <v>3663621995</v>
      </c>
      <c r="L629">
        <v>3417240908</v>
      </c>
      <c r="M629">
        <v>13843914040</v>
      </c>
      <c r="N629">
        <v>6953177039</v>
      </c>
      <c r="O629">
        <v>6118725552</v>
      </c>
      <c r="P629">
        <v>6118725552</v>
      </c>
      <c r="Q629">
        <v>0</v>
      </c>
      <c r="R629">
        <v>7385138127</v>
      </c>
      <c r="S629">
        <v>1484639741</v>
      </c>
      <c r="T629">
        <v>1484639741</v>
      </c>
      <c r="U629">
        <v>1917408027</v>
      </c>
      <c r="V629">
        <v>3403005473</v>
      </c>
      <c r="W629">
        <v>1917408027</v>
      </c>
      <c r="X629">
        <v>1484639741</v>
      </c>
      <c r="Y629">
        <v>1917408027</v>
      </c>
      <c r="Z629">
        <v>3403005473</v>
      </c>
      <c r="AA629">
        <v>553582768</v>
      </c>
      <c r="AB629">
        <v>263800</v>
      </c>
      <c r="AL629">
        <v>694260416</v>
      </c>
      <c r="AM629">
        <v>694260416</v>
      </c>
      <c r="AN629">
        <v>2291818769</v>
      </c>
      <c r="AO629">
        <v>265709641</v>
      </c>
      <c r="AP629">
        <v>14057933254</v>
      </c>
      <c r="AQ629">
        <v>14057933254</v>
      </c>
      <c r="AR629">
        <v>2291818769</v>
      </c>
      <c r="AS629">
        <v>374990120</v>
      </c>
      <c r="AT629">
        <v>7445085503</v>
      </c>
      <c r="AU629">
        <v>7445085503</v>
      </c>
      <c r="AV629">
        <v>7395531275</v>
      </c>
      <c r="AW629">
        <v>838451607</v>
      </c>
      <c r="AX629">
        <v>838451607</v>
      </c>
      <c r="AY629">
        <v>6956600595</v>
      </c>
      <c r="BA629">
        <v>0</v>
      </c>
      <c r="BB629">
        <v>0</v>
      </c>
      <c r="BC629">
        <v>14057933254</v>
      </c>
      <c r="BD629">
        <v>14057933254</v>
      </c>
      <c r="BE629">
        <v>0</v>
      </c>
      <c r="BF629">
        <v>0</v>
      </c>
      <c r="BG629">
        <v>0</v>
      </c>
      <c r="BH629">
        <v>849847468</v>
      </c>
      <c r="BJ629">
        <v>6956600595</v>
      </c>
      <c r="BK629">
        <v>3436346618</v>
      </c>
      <c r="BL629">
        <v>3436346618</v>
      </c>
      <c r="BM629">
        <v>6956600595</v>
      </c>
      <c r="BP629">
        <v>0</v>
      </c>
      <c r="BQ629">
        <v>0</v>
      </c>
      <c r="BR629">
        <v>1763656329</v>
      </c>
      <c r="BS629">
        <v>265709641</v>
      </c>
    </row>
    <row r="630" spans="1:71">
      <c r="A630" t="s">
        <v>924</v>
      </c>
      <c r="B630" t="s">
        <v>42</v>
      </c>
      <c r="C630">
        <v>2011</v>
      </c>
      <c r="D630" t="s">
        <v>218</v>
      </c>
      <c r="E630">
        <v>3</v>
      </c>
      <c r="F630" t="s">
        <v>268</v>
      </c>
      <c r="G630" t="s">
        <v>899</v>
      </c>
      <c r="H630">
        <v>1132065833</v>
      </c>
      <c r="I630">
        <v>282476762</v>
      </c>
      <c r="J630">
        <v>1002392951</v>
      </c>
      <c r="K630">
        <v>1002392951</v>
      </c>
      <c r="L630">
        <v>858216093</v>
      </c>
      <c r="M630">
        <v>9993476906</v>
      </c>
      <c r="N630">
        <v>8605959290</v>
      </c>
      <c r="O630">
        <v>4755867883</v>
      </c>
      <c r="P630">
        <v>4755867883</v>
      </c>
      <c r="Q630">
        <v>0</v>
      </c>
      <c r="R630">
        <v>5009148863</v>
      </c>
      <c r="S630">
        <v>1352329426</v>
      </c>
      <c r="T630">
        <v>1352329426</v>
      </c>
      <c r="U630">
        <v>280136509</v>
      </c>
      <c r="V630">
        <v>386692485</v>
      </c>
      <c r="W630">
        <v>280136509</v>
      </c>
      <c r="X630">
        <v>1352329426</v>
      </c>
      <c r="Y630">
        <v>280136509</v>
      </c>
      <c r="Z630">
        <v>386692485</v>
      </c>
      <c r="AA630">
        <v>305006853</v>
      </c>
      <c r="AB630">
        <v>173788361</v>
      </c>
      <c r="AL630">
        <v>483869694</v>
      </c>
      <c r="AM630">
        <v>483869694</v>
      </c>
      <c r="AN630">
        <v>390801617</v>
      </c>
      <c r="AO630">
        <v>195886508</v>
      </c>
      <c r="AP630">
        <v>7454904487</v>
      </c>
      <c r="AQ630">
        <v>7454904487</v>
      </c>
      <c r="AR630">
        <v>390801617</v>
      </c>
      <c r="AS630">
        <v>261116434</v>
      </c>
      <c r="AT630">
        <v>4988458952</v>
      </c>
      <c r="AU630">
        <v>4988458952</v>
      </c>
      <c r="AV630">
        <v>4996205270</v>
      </c>
      <c r="AW630">
        <v>306970937</v>
      </c>
      <c r="AX630">
        <v>306970937</v>
      </c>
      <c r="AY630">
        <v>2490846147</v>
      </c>
      <c r="BA630">
        <v>0</v>
      </c>
      <c r="BB630">
        <v>0</v>
      </c>
      <c r="BC630">
        <v>7454904487</v>
      </c>
      <c r="BD630">
        <v>7454904487</v>
      </c>
      <c r="BE630">
        <v>0</v>
      </c>
      <c r="BF630">
        <v>0</v>
      </c>
      <c r="BG630">
        <v>0</v>
      </c>
      <c r="BH630">
        <v>336202873</v>
      </c>
      <c r="BJ630">
        <v>2490846147</v>
      </c>
      <c r="BK630">
        <v>1925977769</v>
      </c>
      <c r="BL630">
        <v>1925977769</v>
      </c>
      <c r="BM630">
        <v>2490846147</v>
      </c>
      <c r="BP630">
        <v>0</v>
      </c>
      <c r="BQ630">
        <v>0</v>
      </c>
      <c r="BR630">
        <v>110640520</v>
      </c>
      <c r="BS630">
        <v>195886508</v>
      </c>
    </row>
    <row r="631" spans="1:71">
      <c r="A631" t="s">
        <v>2021</v>
      </c>
      <c r="B631" t="s">
        <v>269</v>
      </c>
      <c r="C631">
        <v>2011</v>
      </c>
      <c r="D631" t="s">
        <v>215</v>
      </c>
      <c r="E631">
        <v>6</v>
      </c>
      <c r="F631" t="s">
        <v>270</v>
      </c>
      <c r="G631" t="s">
        <v>899</v>
      </c>
      <c r="H631">
        <v>13847519965</v>
      </c>
      <c r="I631">
        <v>5469034719</v>
      </c>
      <c r="J631">
        <v>14488263335</v>
      </c>
      <c r="K631">
        <v>14488263335</v>
      </c>
      <c r="L631">
        <v>12280722002</v>
      </c>
      <c r="M631">
        <v>56551304711</v>
      </c>
      <c r="N631">
        <v>25932021737</v>
      </c>
      <c r="O631">
        <v>21440509400</v>
      </c>
      <c r="P631">
        <v>21440509400</v>
      </c>
      <c r="Q631">
        <v>0</v>
      </c>
      <c r="R631">
        <v>27452842794</v>
      </c>
      <c r="S631">
        <v>2926006165</v>
      </c>
      <c r="T631">
        <v>2926006165</v>
      </c>
      <c r="U631">
        <v>7157259387</v>
      </c>
      <c r="V631">
        <v>12762543584</v>
      </c>
      <c r="W631">
        <v>7157259387</v>
      </c>
      <c r="X631">
        <v>2926006165</v>
      </c>
      <c r="Y631">
        <v>7157259387</v>
      </c>
      <c r="Z631">
        <v>12762543584</v>
      </c>
      <c r="AA631">
        <v>2708818606</v>
      </c>
      <c r="AB631">
        <v>509324405</v>
      </c>
      <c r="AL631">
        <v>1443174795</v>
      </c>
      <c r="AM631">
        <v>1443174795</v>
      </c>
      <c r="AN631">
        <v>8566228060</v>
      </c>
      <c r="AO631">
        <v>1562757932</v>
      </c>
      <c r="AP631">
        <v>42011215531</v>
      </c>
      <c r="AQ631">
        <v>42011215531</v>
      </c>
      <c r="AR631">
        <v>8566228060</v>
      </c>
      <c r="AS631">
        <v>1296369917</v>
      </c>
      <c r="AT631">
        <v>20853174546</v>
      </c>
      <c r="AU631">
        <v>20853174546</v>
      </c>
      <c r="AV631">
        <v>20844385944</v>
      </c>
      <c r="AW631">
        <v>2392624349</v>
      </c>
      <c r="AX631">
        <v>2392624349</v>
      </c>
      <c r="AY631">
        <v>15589786083</v>
      </c>
      <c r="BA631">
        <v>0</v>
      </c>
      <c r="BB631">
        <v>0</v>
      </c>
      <c r="BC631">
        <v>42011215531</v>
      </c>
      <c r="BD631">
        <v>42011215531</v>
      </c>
      <c r="BE631">
        <v>0</v>
      </c>
      <c r="BF631">
        <v>0</v>
      </c>
      <c r="BG631">
        <v>0</v>
      </c>
      <c r="BH631">
        <v>2010860652</v>
      </c>
      <c r="BJ631">
        <v>15589786083</v>
      </c>
      <c r="BK631">
        <v>4074011232</v>
      </c>
      <c r="BL631">
        <v>4074011232</v>
      </c>
      <c r="BM631">
        <v>15589786083</v>
      </c>
      <c r="BP631">
        <v>0</v>
      </c>
      <c r="BQ631">
        <v>0</v>
      </c>
      <c r="BR631">
        <v>6731897786</v>
      </c>
      <c r="BS631">
        <v>1562757932</v>
      </c>
    </row>
    <row r="632" spans="1:71">
      <c r="A632" t="s">
        <v>925</v>
      </c>
      <c r="B632" t="s">
        <v>44</v>
      </c>
      <c r="C632">
        <v>2011</v>
      </c>
      <c r="D632" t="s">
        <v>215</v>
      </c>
      <c r="E632">
        <v>3</v>
      </c>
      <c r="F632" t="s">
        <v>272</v>
      </c>
      <c r="G632" t="s">
        <v>899</v>
      </c>
      <c r="H632">
        <v>1995902233</v>
      </c>
      <c r="I632">
        <v>853224843</v>
      </c>
      <c r="J632">
        <v>2586974568</v>
      </c>
      <c r="K632">
        <v>2586974568</v>
      </c>
      <c r="L632">
        <v>2416138176</v>
      </c>
      <c r="M632">
        <v>15752088119</v>
      </c>
      <c r="N632">
        <v>6463040075</v>
      </c>
      <c r="O632">
        <v>5546156393</v>
      </c>
      <c r="P632">
        <v>5546156393</v>
      </c>
      <c r="Q632">
        <v>0</v>
      </c>
      <c r="R632">
        <v>6074309363</v>
      </c>
      <c r="S632">
        <v>1283554922</v>
      </c>
      <c r="T632">
        <v>1283554922</v>
      </c>
      <c r="U632">
        <v>827860842</v>
      </c>
      <c r="V632">
        <v>1415096817</v>
      </c>
      <c r="W632">
        <v>827860842</v>
      </c>
      <c r="X632">
        <v>1283554922</v>
      </c>
      <c r="Y632">
        <v>827860842</v>
      </c>
      <c r="Z632">
        <v>1415096817</v>
      </c>
      <c r="AA632">
        <v>339712136</v>
      </c>
      <c r="AB632">
        <v>121172050</v>
      </c>
      <c r="AL632">
        <v>416229899</v>
      </c>
      <c r="AM632">
        <v>416229899</v>
      </c>
      <c r="AN632">
        <v>869567172</v>
      </c>
      <c r="AO632">
        <v>263936902</v>
      </c>
      <c r="AP632">
        <v>8788403881</v>
      </c>
      <c r="AQ632">
        <v>8788403881</v>
      </c>
      <c r="AR632">
        <v>869567172</v>
      </c>
      <c r="AS632">
        <v>259386664</v>
      </c>
      <c r="AT632">
        <v>5424393087</v>
      </c>
      <c r="AU632">
        <v>5424393087</v>
      </c>
      <c r="AV632">
        <v>5340239563</v>
      </c>
      <c r="AW632">
        <v>291347505</v>
      </c>
      <c r="AX632">
        <v>291347505</v>
      </c>
      <c r="AY632">
        <v>2736684577</v>
      </c>
      <c r="BA632">
        <v>0</v>
      </c>
      <c r="BB632">
        <v>0</v>
      </c>
      <c r="BC632">
        <v>8788403881</v>
      </c>
      <c r="BD632">
        <v>8788403881</v>
      </c>
      <c r="BE632">
        <v>0</v>
      </c>
      <c r="BF632">
        <v>0</v>
      </c>
      <c r="BG632">
        <v>0</v>
      </c>
      <c r="BH632">
        <v>303083650</v>
      </c>
      <c r="BJ632">
        <v>2736684577</v>
      </c>
      <c r="BK632">
        <v>1626969318</v>
      </c>
      <c r="BL632">
        <v>1626969318</v>
      </c>
      <c r="BM632">
        <v>2736684577</v>
      </c>
      <c r="BP632">
        <v>0</v>
      </c>
      <c r="BQ632">
        <v>0</v>
      </c>
      <c r="BR632">
        <v>597094869</v>
      </c>
      <c r="BS632">
        <v>263936902</v>
      </c>
    </row>
    <row r="633" spans="1:71">
      <c r="A633" t="s">
        <v>926</v>
      </c>
      <c r="B633" t="s">
        <v>45</v>
      </c>
      <c r="C633">
        <v>2011</v>
      </c>
      <c r="D633" t="s">
        <v>231</v>
      </c>
      <c r="E633">
        <v>3</v>
      </c>
      <c r="F633" t="s">
        <v>274</v>
      </c>
      <c r="G633" t="s">
        <v>899</v>
      </c>
      <c r="H633">
        <v>1818725414</v>
      </c>
      <c r="I633">
        <v>852888296</v>
      </c>
      <c r="J633">
        <v>2307217043</v>
      </c>
      <c r="K633">
        <v>2307217043</v>
      </c>
      <c r="L633">
        <v>2196109388</v>
      </c>
      <c r="M633">
        <v>6459717603</v>
      </c>
      <c r="N633">
        <v>4411797966</v>
      </c>
      <c r="O633">
        <v>4651000335</v>
      </c>
      <c r="P633">
        <v>4651000335</v>
      </c>
      <c r="Q633">
        <v>0</v>
      </c>
      <c r="R633">
        <v>5554665937</v>
      </c>
      <c r="S633">
        <v>1333685652</v>
      </c>
      <c r="T633">
        <v>1333685652</v>
      </c>
      <c r="U633">
        <v>627026065</v>
      </c>
      <c r="V633">
        <v>807940426</v>
      </c>
      <c r="W633">
        <v>627026065</v>
      </c>
      <c r="X633">
        <v>1333685652</v>
      </c>
      <c r="Y633">
        <v>627026065</v>
      </c>
      <c r="Z633">
        <v>807940426</v>
      </c>
      <c r="AA633">
        <v>242401573</v>
      </c>
      <c r="AB633">
        <v>149397100</v>
      </c>
      <c r="AL633">
        <v>243907574</v>
      </c>
      <c r="AM633">
        <v>243907574</v>
      </c>
      <c r="AN633">
        <v>426922500</v>
      </c>
      <c r="AO633">
        <v>189108201</v>
      </c>
      <c r="AP633">
        <v>7864280678</v>
      </c>
      <c r="AQ633">
        <v>7864280678</v>
      </c>
      <c r="AR633">
        <v>426922500</v>
      </c>
      <c r="AS633">
        <v>171735907</v>
      </c>
      <c r="AT633">
        <v>5114395415</v>
      </c>
      <c r="AU633">
        <v>5114395415</v>
      </c>
      <c r="AV633">
        <v>4996170037</v>
      </c>
      <c r="AW633">
        <v>249146992</v>
      </c>
      <c r="AX633">
        <v>249146992</v>
      </c>
      <c r="AY633">
        <v>2398492249</v>
      </c>
      <c r="BA633">
        <v>0</v>
      </c>
      <c r="BB633">
        <v>0</v>
      </c>
      <c r="BC633">
        <v>7864280678</v>
      </c>
      <c r="BD633">
        <v>7864280678</v>
      </c>
      <c r="BE633">
        <v>0</v>
      </c>
      <c r="BF633">
        <v>0</v>
      </c>
      <c r="BG633">
        <v>0</v>
      </c>
      <c r="BH633">
        <v>380953049</v>
      </c>
      <c r="BJ633">
        <v>2398492249</v>
      </c>
      <c r="BK633">
        <v>1654457607</v>
      </c>
      <c r="BL633">
        <v>1654457607</v>
      </c>
      <c r="BM633">
        <v>2398492249</v>
      </c>
      <c r="BP633">
        <v>0</v>
      </c>
      <c r="BQ633">
        <v>0</v>
      </c>
      <c r="BR633">
        <v>174474574</v>
      </c>
      <c r="BS633">
        <v>189108201</v>
      </c>
    </row>
    <row r="634" spans="1:71">
      <c r="A634" t="s">
        <v>927</v>
      </c>
      <c r="B634" t="s">
        <v>46</v>
      </c>
      <c r="C634">
        <v>2011</v>
      </c>
      <c r="D634" t="s">
        <v>215</v>
      </c>
      <c r="E634">
        <v>4</v>
      </c>
      <c r="F634" t="s">
        <v>276</v>
      </c>
      <c r="G634" t="s">
        <v>899</v>
      </c>
      <c r="H634">
        <v>2780364469</v>
      </c>
      <c r="I634">
        <v>1063533841</v>
      </c>
      <c r="J634">
        <v>3507171204</v>
      </c>
      <c r="K634">
        <v>3507171204</v>
      </c>
      <c r="L634">
        <v>3401101327</v>
      </c>
      <c r="M634">
        <v>10895461898</v>
      </c>
      <c r="N634">
        <v>7309776918</v>
      </c>
      <c r="O634">
        <v>4859190557</v>
      </c>
      <c r="P634">
        <v>4859190557</v>
      </c>
      <c r="Q634">
        <v>0</v>
      </c>
      <c r="R634">
        <v>5627333743</v>
      </c>
      <c r="S634">
        <v>943582773</v>
      </c>
      <c r="T634">
        <v>943582773</v>
      </c>
      <c r="U634">
        <v>866990806</v>
      </c>
      <c r="V634">
        <v>2821832852</v>
      </c>
      <c r="W634">
        <v>866990806</v>
      </c>
      <c r="X634">
        <v>943582773</v>
      </c>
      <c r="Y634">
        <v>866990806</v>
      </c>
      <c r="Z634">
        <v>2821832852</v>
      </c>
      <c r="AA634">
        <v>714845469</v>
      </c>
      <c r="AB634">
        <v>187515900</v>
      </c>
      <c r="AL634">
        <v>398079062</v>
      </c>
      <c r="AM634">
        <v>398079062</v>
      </c>
      <c r="AN634">
        <v>2099300810</v>
      </c>
      <c r="AO634">
        <v>197465036</v>
      </c>
      <c r="AP634">
        <v>10855307732</v>
      </c>
      <c r="AQ634">
        <v>10855307732</v>
      </c>
      <c r="AR634">
        <v>2099300810</v>
      </c>
      <c r="AS634">
        <v>215138315</v>
      </c>
      <c r="AT634">
        <v>5671031001</v>
      </c>
      <c r="AU634">
        <v>5671031001</v>
      </c>
      <c r="AV634">
        <v>5677967558</v>
      </c>
      <c r="AW634">
        <v>656620512</v>
      </c>
      <c r="AX634">
        <v>656620512</v>
      </c>
      <c r="AY634">
        <v>5407169283</v>
      </c>
      <c r="BA634">
        <v>0</v>
      </c>
      <c r="BB634">
        <v>0</v>
      </c>
      <c r="BC634">
        <v>10855307732</v>
      </c>
      <c r="BD634">
        <v>10855307732</v>
      </c>
      <c r="BE634">
        <v>0</v>
      </c>
      <c r="BF634">
        <v>0</v>
      </c>
      <c r="BG634">
        <v>0</v>
      </c>
      <c r="BH634">
        <v>499246638</v>
      </c>
      <c r="BJ634">
        <v>5407169283</v>
      </c>
      <c r="BK634">
        <v>2865355191</v>
      </c>
      <c r="BL634">
        <v>2865355191</v>
      </c>
      <c r="BM634">
        <v>5407169283</v>
      </c>
      <c r="BP634">
        <v>0</v>
      </c>
      <c r="BQ634">
        <v>0</v>
      </c>
      <c r="BR634">
        <v>1891203685</v>
      </c>
      <c r="BS634">
        <v>197465036</v>
      </c>
    </row>
    <row r="635" spans="1:71">
      <c r="A635" t="s">
        <v>928</v>
      </c>
      <c r="B635" t="s">
        <v>47</v>
      </c>
      <c r="C635">
        <v>2011</v>
      </c>
      <c r="D635" t="s">
        <v>218</v>
      </c>
      <c r="E635">
        <v>5</v>
      </c>
      <c r="F635" t="s">
        <v>278</v>
      </c>
      <c r="G635" t="s">
        <v>899</v>
      </c>
      <c r="H635">
        <v>2075635859</v>
      </c>
      <c r="I635">
        <v>1082836665</v>
      </c>
      <c r="J635">
        <v>4098272721</v>
      </c>
      <c r="K635">
        <v>4098272721</v>
      </c>
      <c r="L635">
        <v>4002721983</v>
      </c>
      <c r="M635">
        <v>10797312409</v>
      </c>
      <c r="N635">
        <v>10181314140</v>
      </c>
      <c r="O635">
        <v>5466982945</v>
      </c>
      <c r="P635">
        <v>5466982945</v>
      </c>
      <c r="Q635">
        <v>0</v>
      </c>
      <c r="R635">
        <v>5938077838</v>
      </c>
      <c r="S635">
        <v>1177465317</v>
      </c>
      <c r="T635">
        <v>1177465317</v>
      </c>
      <c r="U635">
        <v>817385436</v>
      </c>
      <c r="V635">
        <v>853568563</v>
      </c>
      <c r="W635">
        <v>817385436</v>
      </c>
      <c r="X635">
        <v>1177465317</v>
      </c>
      <c r="Y635">
        <v>817385436</v>
      </c>
      <c r="Z635">
        <v>853568563</v>
      </c>
      <c r="AA635">
        <v>409985035</v>
      </c>
      <c r="AB635">
        <v>399903539</v>
      </c>
      <c r="AL635">
        <v>299206437</v>
      </c>
      <c r="AM635">
        <v>299206437</v>
      </c>
      <c r="AN635">
        <v>1044431136</v>
      </c>
      <c r="AO635">
        <v>841983031</v>
      </c>
      <c r="AP635">
        <v>10582010198</v>
      </c>
      <c r="AQ635">
        <v>10582010198</v>
      </c>
      <c r="AR635">
        <v>1044431136</v>
      </c>
      <c r="AS635">
        <v>209196744</v>
      </c>
      <c r="AT635">
        <v>7323070266</v>
      </c>
      <c r="AU635">
        <v>7323070266</v>
      </c>
      <c r="AV635">
        <v>7085243403</v>
      </c>
      <c r="AW635">
        <v>591727168</v>
      </c>
      <c r="AX635">
        <v>591727168</v>
      </c>
      <c r="AY635">
        <v>4567820179</v>
      </c>
      <c r="BA635">
        <v>0</v>
      </c>
      <c r="BB635">
        <v>0</v>
      </c>
      <c r="BC635">
        <v>10582010198</v>
      </c>
      <c r="BD635">
        <v>10582010198</v>
      </c>
      <c r="BE635">
        <v>0</v>
      </c>
      <c r="BF635">
        <v>0</v>
      </c>
      <c r="BG635">
        <v>0</v>
      </c>
      <c r="BH635">
        <v>747470916</v>
      </c>
      <c r="BJ635">
        <v>4567820179</v>
      </c>
      <c r="BK635">
        <v>3493552222</v>
      </c>
      <c r="BL635">
        <v>3493552222</v>
      </c>
      <c r="BM635">
        <v>4567820179</v>
      </c>
      <c r="BP635">
        <v>0</v>
      </c>
      <c r="BQ635">
        <v>0</v>
      </c>
      <c r="BR635">
        <v>40733600</v>
      </c>
      <c r="BS635">
        <v>841983031</v>
      </c>
    </row>
    <row r="636" spans="1:71">
      <c r="A636" t="s">
        <v>929</v>
      </c>
      <c r="B636" t="s">
        <v>48</v>
      </c>
      <c r="C636">
        <v>2011</v>
      </c>
      <c r="D636" t="s">
        <v>231</v>
      </c>
      <c r="E636">
        <v>6</v>
      </c>
      <c r="F636" t="s">
        <v>280</v>
      </c>
      <c r="G636" t="s">
        <v>899</v>
      </c>
      <c r="H636">
        <v>4389381424</v>
      </c>
      <c r="I636">
        <v>1141148917</v>
      </c>
      <c r="J636">
        <v>2502852231</v>
      </c>
      <c r="K636">
        <v>2502852231</v>
      </c>
      <c r="L636">
        <v>2265930428</v>
      </c>
      <c r="M636">
        <v>15101672360</v>
      </c>
      <c r="N636">
        <v>10338369693</v>
      </c>
      <c r="O636">
        <v>8225359924</v>
      </c>
      <c r="P636">
        <v>8225359924</v>
      </c>
      <c r="Q636">
        <v>0</v>
      </c>
      <c r="R636">
        <v>9297386495</v>
      </c>
      <c r="S636">
        <v>2076122679</v>
      </c>
      <c r="T636">
        <v>2076122679</v>
      </c>
      <c r="U636">
        <v>1465880304</v>
      </c>
      <c r="V636">
        <v>2550617441</v>
      </c>
      <c r="W636">
        <v>1465880304</v>
      </c>
      <c r="X636">
        <v>2076122679</v>
      </c>
      <c r="Y636">
        <v>1465880304</v>
      </c>
      <c r="Z636">
        <v>2550617441</v>
      </c>
      <c r="AA636">
        <v>284801855</v>
      </c>
      <c r="AB636">
        <v>411188915</v>
      </c>
      <c r="AL636">
        <v>723611354</v>
      </c>
      <c r="AM636">
        <v>723611354</v>
      </c>
      <c r="AN636">
        <v>1628819944</v>
      </c>
      <c r="AO636">
        <v>365635666</v>
      </c>
      <c r="AP636">
        <v>17315996430</v>
      </c>
      <c r="AQ636">
        <v>17315996430</v>
      </c>
      <c r="AR636">
        <v>1628819944</v>
      </c>
      <c r="AS636">
        <v>319275274</v>
      </c>
      <c r="AT636">
        <v>11437568054</v>
      </c>
      <c r="AU636">
        <v>11437568054</v>
      </c>
      <c r="AV636">
        <v>11527898935</v>
      </c>
      <c r="AW636">
        <v>687020360</v>
      </c>
      <c r="AX636">
        <v>687020360</v>
      </c>
      <c r="AY636">
        <v>8158536241</v>
      </c>
      <c r="BA636">
        <v>0</v>
      </c>
      <c r="BB636">
        <v>0</v>
      </c>
      <c r="BC636">
        <v>17315996430</v>
      </c>
      <c r="BD636">
        <v>17315996430</v>
      </c>
      <c r="BE636">
        <v>0</v>
      </c>
      <c r="BF636">
        <v>0</v>
      </c>
      <c r="BG636">
        <v>0</v>
      </c>
      <c r="BH636">
        <v>247773957</v>
      </c>
      <c r="BJ636">
        <v>8158536241</v>
      </c>
      <c r="BK636">
        <v>5890239733</v>
      </c>
      <c r="BL636">
        <v>5890239733</v>
      </c>
      <c r="BM636">
        <v>8158536241</v>
      </c>
      <c r="BP636">
        <v>0</v>
      </c>
      <c r="BQ636">
        <v>0</v>
      </c>
      <c r="BR636">
        <v>1080564406</v>
      </c>
      <c r="BS636">
        <v>365635666</v>
      </c>
    </row>
    <row r="637" spans="1:71">
      <c r="A637" t="s">
        <v>930</v>
      </c>
      <c r="B637" t="s">
        <v>49</v>
      </c>
      <c r="C637">
        <v>2011</v>
      </c>
      <c r="D637" t="s">
        <v>228</v>
      </c>
      <c r="E637">
        <v>7</v>
      </c>
      <c r="F637" t="s">
        <v>282</v>
      </c>
      <c r="G637" t="s">
        <v>899</v>
      </c>
      <c r="H637">
        <v>41515394931</v>
      </c>
      <c r="I637">
        <v>7192071689</v>
      </c>
      <c r="J637">
        <v>14625584599</v>
      </c>
      <c r="K637">
        <v>14625584599</v>
      </c>
      <c r="L637">
        <v>9714808285</v>
      </c>
      <c r="M637">
        <v>46745334511</v>
      </c>
      <c r="N637">
        <v>26628943275</v>
      </c>
      <c r="O637">
        <v>15035601695</v>
      </c>
      <c r="P637">
        <v>15035601695</v>
      </c>
      <c r="Q637">
        <v>0</v>
      </c>
      <c r="R637">
        <v>17446681140</v>
      </c>
      <c r="S637">
        <v>2901839103</v>
      </c>
      <c r="T637">
        <v>2901839103</v>
      </c>
      <c r="U637">
        <v>2951690896</v>
      </c>
      <c r="V637">
        <v>4222356946</v>
      </c>
      <c r="W637">
        <v>2951690896</v>
      </c>
      <c r="X637">
        <v>2901839103</v>
      </c>
      <c r="Y637">
        <v>2951690896</v>
      </c>
      <c r="Z637">
        <v>4222356946</v>
      </c>
      <c r="AA637">
        <v>640835387</v>
      </c>
      <c r="AB637">
        <v>588052125</v>
      </c>
      <c r="AC637">
        <v>0</v>
      </c>
      <c r="AD637">
        <v>0</v>
      </c>
      <c r="AE637">
        <v>0</v>
      </c>
      <c r="AF637">
        <v>0</v>
      </c>
      <c r="AG637">
        <v>0</v>
      </c>
      <c r="AH637">
        <v>0</v>
      </c>
      <c r="AI637">
        <v>0</v>
      </c>
      <c r="AJ637">
        <v>0</v>
      </c>
      <c r="AK637">
        <v>0</v>
      </c>
      <c r="AL637">
        <v>2012820429</v>
      </c>
      <c r="AM637">
        <v>2012820429</v>
      </c>
      <c r="AN637">
        <v>2640260617</v>
      </c>
      <c r="AO637">
        <v>1090180853</v>
      </c>
      <c r="AP637">
        <v>50635255700</v>
      </c>
      <c r="AQ637">
        <v>28221861061</v>
      </c>
      <c r="AR637">
        <v>2640260617</v>
      </c>
      <c r="AS637">
        <v>1128112271</v>
      </c>
      <c r="AT637">
        <v>25373482280</v>
      </c>
      <c r="AU637">
        <v>25373482280</v>
      </c>
      <c r="AV637">
        <v>25354642374</v>
      </c>
      <c r="AW637">
        <v>1532258191</v>
      </c>
      <c r="AX637">
        <v>1532258191</v>
      </c>
      <c r="AY637">
        <v>33333541005</v>
      </c>
      <c r="AZ637">
        <v>462882056</v>
      </c>
      <c r="BA637">
        <v>0</v>
      </c>
      <c r="BB637">
        <v>0</v>
      </c>
      <c r="BC637">
        <v>50635255700</v>
      </c>
      <c r="BD637">
        <v>50635255700</v>
      </c>
      <c r="BE637">
        <v>0</v>
      </c>
      <c r="BF637">
        <v>0</v>
      </c>
      <c r="BG637">
        <v>0</v>
      </c>
      <c r="BH637">
        <v>2289023348</v>
      </c>
      <c r="BI637">
        <v>15236838159</v>
      </c>
      <c r="BJ637">
        <v>33333541005</v>
      </c>
      <c r="BK637">
        <v>7304494383</v>
      </c>
      <c r="BL637">
        <v>7304494383</v>
      </c>
      <c r="BM637">
        <v>10920146366</v>
      </c>
      <c r="BN637">
        <v>0</v>
      </c>
      <c r="BO637">
        <v>0</v>
      </c>
      <c r="BP637">
        <v>0</v>
      </c>
      <c r="BQ637">
        <v>0</v>
      </c>
      <c r="BR637">
        <v>1462040820</v>
      </c>
      <c r="BS637">
        <v>1090180853</v>
      </c>
    </row>
    <row r="638" spans="1:71">
      <c r="A638" t="s">
        <v>931</v>
      </c>
      <c r="B638" t="s">
        <v>50</v>
      </c>
      <c r="C638">
        <v>2011</v>
      </c>
      <c r="D638" t="s">
        <v>215</v>
      </c>
      <c r="E638">
        <v>2</v>
      </c>
      <c r="F638" t="s">
        <v>284</v>
      </c>
      <c r="G638" t="s">
        <v>899</v>
      </c>
      <c r="H638">
        <v>1609701488</v>
      </c>
      <c r="I638">
        <v>729041125</v>
      </c>
      <c r="J638">
        <v>1716318954</v>
      </c>
      <c r="K638">
        <v>1716318954</v>
      </c>
      <c r="L638">
        <v>1583726983</v>
      </c>
      <c r="M638">
        <v>9275164010</v>
      </c>
      <c r="N638">
        <v>4919549292</v>
      </c>
      <c r="O638">
        <v>3648860822</v>
      </c>
      <c r="P638">
        <v>3648860822</v>
      </c>
      <c r="Q638">
        <v>0</v>
      </c>
      <c r="R638">
        <v>4443483571</v>
      </c>
      <c r="S638">
        <v>789672019</v>
      </c>
      <c r="T638">
        <v>789672019</v>
      </c>
      <c r="U638">
        <v>979898928</v>
      </c>
      <c r="V638">
        <v>1521178534</v>
      </c>
      <c r="W638">
        <v>979898928</v>
      </c>
      <c r="X638">
        <v>789672019</v>
      </c>
      <c r="Y638">
        <v>979898928</v>
      </c>
      <c r="Z638">
        <v>1521178534</v>
      </c>
      <c r="AA638">
        <v>371720993</v>
      </c>
      <c r="AB638">
        <v>183177175</v>
      </c>
      <c r="AL638">
        <v>228061901</v>
      </c>
      <c r="AM638">
        <v>228061901</v>
      </c>
      <c r="AN638">
        <v>809197946</v>
      </c>
      <c r="AO638">
        <v>143025939</v>
      </c>
      <c r="AP638">
        <v>6888993922</v>
      </c>
      <c r="AQ638">
        <v>6888993922</v>
      </c>
      <c r="AR638">
        <v>809197946</v>
      </c>
      <c r="AS638">
        <v>239592319</v>
      </c>
      <c r="AT638">
        <v>3651192039</v>
      </c>
      <c r="AU638">
        <v>3651192039</v>
      </c>
      <c r="AV638">
        <v>3610898879</v>
      </c>
      <c r="AW638">
        <v>446911889</v>
      </c>
      <c r="AX638">
        <v>446911889</v>
      </c>
      <c r="AY638">
        <v>2562401908</v>
      </c>
      <c r="BA638">
        <v>0</v>
      </c>
      <c r="BB638">
        <v>0</v>
      </c>
      <c r="BC638">
        <v>6888993922</v>
      </c>
      <c r="BD638">
        <v>6888993922</v>
      </c>
      <c r="BE638">
        <v>0</v>
      </c>
      <c r="BF638">
        <v>0</v>
      </c>
      <c r="BG638">
        <v>0</v>
      </c>
      <c r="BH638">
        <v>259592161</v>
      </c>
      <c r="BJ638">
        <v>2562401908</v>
      </c>
      <c r="BK638">
        <v>1432816571</v>
      </c>
      <c r="BL638">
        <v>1432816571</v>
      </c>
      <c r="BM638">
        <v>2562401908</v>
      </c>
      <c r="BP638">
        <v>0</v>
      </c>
      <c r="BQ638">
        <v>0</v>
      </c>
      <c r="BR638">
        <v>656481008</v>
      </c>
      <c r="BS638">
        <v>143025939</v>
      </c>
    </row>
    <row r="639" spans="1:71">
      <c r="A639" t="s">
        <v>932</v>
      </c>
      <c r="B639" t="s">
        <v>51</v>
      </c>
      <c r="C639">
        <v>2011</v>
      </c>
      <c r="D639" t="s">
        <v>212</v>
      </c>
      <c r="E639">
        <v>2</v>
      </c>
      <c r="F639" t="s">
        <v>286</v>
      </c>
      <c r="G639" t="s">
        <v>899</v>
      </c>
      <c r="H639">
        <v>758721812</v>
      </c>
      <c r="I639">
        <v>409407871</v>
      </c>
      <c r="J639">
        <v>639440087</v>
      </c>
      <c r="K639">
        <v>639440087</v>
      </c>
      <c r="L639">
        <v>593522591</v>
      </c>
      <c r="M639">
        <v>3618545155</v>
      </c>
      <c r="N639">
        <v>3055811748</v>
      </c>
      <c r="O639">
        <v>2938877682</v>
      </c>
      <c r="P639">
        <v>2938877682</v>
      </c>
      <c r="Q639">
        <v>0</v>
      </c>
      <c r="R639">
        <v>3043001079</v>
      </c>
      <c r="S639">
        <v>620620932</v>
      </c>
      <c r="T639">
        <v>620620932</v>
      </c>
      <c r="U639">
        <v>132907719</v>
      </c>
      <c r="V639">
        <v>182034132</v>
      </c>
      <c r="W639">
        <v>132907719</v>
      </c>
      <c r="X639">
        <v>620620932</v>
      </c>
      <c r="Y639">
        <v>132907719</v>
      </c>
      <c r="Z639">
        <v>182034132</v>
      </c>
      <c r="AA639">
        <v>156247081</v>
      </c>
      <c r="AB639">
        <v>60456500</v>
      </c>
      <c r="AL639">
        <v>211775581</v>
      </c>
      <c r="AM639">
        <v>211775581</v>
      </c>
      <c r="AN639">
        <v>176694889</v>
      </c>
      <c r="AO639">
        <v>3738500</v>
      </c>
      <c r="AP639">
        <v>4180980377</v>
      </c>
      <c r="AQ639">
        <v>4180980377</v>
      </c>
      <c r="AR639">
        <v>176694889</v>
      </c>
      <c r="AS639">
        <v>94734699</v>
      </c>
      <c r="AT639">
        <v>2865815018</v>
      </c>
      <c r="AU639">
        <v>2865815018</v>
      </c>
      <c r="AV639">
        <v>2921052767</v>
      </c>
      <c r="AW639">
        <v>200447819</v>
      </c>
      <c r="AX639">
        <v>200447819</v>
      </c>
      <c r="AY639">
        <v>1106894184</v>
      </c>
      <c r="BA639">
        <v>0</v>
      </c>
      <c r="BB639">
        <v>0</v>
      </c>
      <c r="BC639">
        <v>4180980377</v>
      </c>
      <c r="BD639">
        <v>4180980377</v>
      </c>
      <c r="BE639">
        <v>0</v>
      </c>
      <c r="BF639">
        <v>0</v>
      </c>
      <c r="BG639">
        <v>0</v>
      </c>
      <c r="BH639">
        <v>177480251</v>
      </c>
      <c r="BJ639">
        <v>1106894184</v>
      </c>
      <c r="BK639">
        <v>811589171</v>
      </c>
      <c r="BL639">
        <v>811589171</v>
      </c>
      <c r="BM639">
        <v>1106894184</v>
      </c>
      <c r="BP639">
        <v>0</v>
      </c>
      <c r="BQ639">
        <v>0</v>
      </c>
      <c r="BR639">
        <v>61795270</v>
      </c>
      <c r="BS639">
        <v>3738500</v>
      </c>
    </row>
    <row r="640" spans="1:71">
      <c r="A640" t="s">
        <v>933</v>
      </c>
      <c r="B640" t="s">
        <v>52</v>
      </c>
      <c r="C640">
        <v>2011</v>
      </c>
      <c r="D640" t="s">
        <v>228</v>
      </c>
      <c r="E640">
        <v>6</v>
      </c>
      <c r="F640" t="s">
        <v>288</v>
      </c>
      <c r="G640" t="s">
        <v>899</v>
      </c>
      <c r="H640">
        <v>22061773734</v>
      </c>
      <c r="I640">
        <v>4569764023</v>
      </c>
      <c r="J640">
        <v>10728610201</v>
      </c>
      <c r="K640">
        <v>10728610201</v>
      </c>
      <c r="L640">
        <v>7569226897</v>
      </c>
      <c r="M640">
        <v>24022504762</v>
      </c>
      <c r="N640">
        <v>13658822621</v>
      </c>
      <c r="O640">
        <v>12712261996</v>
      </c>
      <c r="P640">
        <v>12712261996</v>
      </c>
      <c r="Q640">
        <v>0</v>
      </c>
      <c r="R640">
        <v>14167983785</v>
      </c>
      <c r="S640">
        <v>2077047510</v>
      </c>
      <c r="T640">
        <v>2077047510</v>
      </c>
      <c r="U640">
        <v>1851961207</v>
      </c>
      <c r="V640">
        <v>2510317293</v>
      </c>
      <c r="W640">
        <v>1851961207</v>
      </c>
      <c r="X640">
        <v>2077047510</v>
      </c>
      <c r="Y640">
        <v>1851961207</v>
      </c>
      <c r="Z640">
        <v>2510317293</v>
      </c>
      <c r="AA640">
        <v>1016219064</v>
      </c>
      <c r="AB640">
        <v>353966700</v>
      </c>
      <c r="AC640">
        <v>0</v>
      </c>
      <c r="AD640">
        <v>0</v>
      </c>
      <c r="AE640">
        <v>0</v>
      </c>
      <c r="AF640">
        <v>0</v>
      </c>
      <c r="AG640">
        <v>0</v>
      </c>
      <c r="AH640">
        <v>0</v>
      </c>
      <c r="AI640">
        <v>0</v>
      </c>
      <c r="AJ640">
        <v>0</v>
      </c>
      <c r="AK640">
        <v>0</v>
      </c>
      <c r="AL640">
        <v>1266457773</v>
      </c>
      <c r="AM640">
        <v>1266457773</v>
      </c>
      <c r="AN640">
        <v>1893308480</v>
      </c>
      <c r="AO640">
        <v>846800243</v>
      </c>
      <c r="AP640">
        <v>36908977321</v>
      </c>
      <c r="AQ640">
        <v>21650402484</v>
      </c>
      <c r="AR640">
        <v>1893308480</v>
      </c>
      <c r="AS640">
        <v>1133055419</v>
      </c>
      <c r="AT640">
        <v>19375804892</v>
      </c>
      <c r="AU640">
        <v>19375804892</v>
      </c>
      <c r="AV640">
        <v>19433889603</v>
      </c>
      <c r="AW640">
        <v>940405098</v>
      </c>
      <c r="AX640">
        <v>940405098</v>
      </c>
      <c r="AY640">
        <v>23107811234</v>
      </c>
      <c r="AZ640">
        <v>223966861.5</v>
      </c>
      <c r="BA640">
        <v>0</v>
      </c>
      <c r="BB640">
        <v>0</v>
      </c>
      <c r="BC640">
        <v>36908977321</v>
      </c>
      <c r="BD640">
        <v>36908977321</v>
      </c>
      <c r="BE640">
        <v>0</v>
      </c>
      <c r="BF640">
        <v>0</v>
      </c>
      <c r="BG640">
        <v>0</v>
      </c>
      <c r="BH640">
        <v>1713296843</v>
      </c>
      <c r="BI640">
        <v>10315936437</v>
      </c>
      <c r="BJ640">
        <v>23107811234</v>
      </c>
      <c r="BK640">
        <v>5308597231</v>
      </c>
      <c r="BL640">
        <v>5308597231</v>
      </c>
      <c r="BM640">
        <v>7849236397</v>
      </c>
      <c r="BN640">
        <v>0</v>
      </c>
      <c r="BO640">
        <v>0</v>
      </c>
      <c r="BP640">
        <v>0</v>
      </c>
      <c r="BQ640">
        <v>0</v>
      </c>
      <c r="BR640">
        <v>725695466</v>
      </c>
      <c r="BS640">
        <v>846800243</v>
      </c>
    </row>
    <row r="641" spans="1:71">
      <c r="A641" t="s">
        <v>934</v>
      </c>
      <c r="B641" t="s">
        <v>53</v>
      </c>
      <c r="C641">
        <v>2011</v>
      </c>
      <c r="D641" t="s">
        <v>228</v>
      </c>
      <c r="E641">
        <v>6</v>
      </c>
      <c r="F641" t="s">
        <v>290</v>
      </c>
      <c r="G641" t="s">
        <v>899</v>
      </c>
      <c r="H641">
        <v>45199018720</v>
      </c>
      <c r="I641">
        <v>7982244522</v>
      </c>
      <c r="J641">
        <v>14790096635</v>
      </c>
      <c r="K641">
        <v>14790096635</v>
      </c>
      <c r="L641">
        <v>10087906622</v>
      </c>
      <c r="M641">
        <v>58850169075</v>
      </c>
      <c r="N641">
        <v>37886517611</v>
      </c>
      <c r="O641">
        <v>14686656200</v>
      </c>
      <c r="P641">
        <v>14686656200</v>
      </c>
      <c r="Q641">
        <v>0</v>
      </c>
      <c r="R641">
        <v>16899058923</v>
      </c>
      <c r="S641">
        <v>2212816686</v>
      </c>
      <c r="T641">
        <v>2212816686</v>
      </c>
      <c r="U641">
        <v>3104192309</v>
      </c>
      <c r="V641">
        <v>4398113146</v>
      </c>
      <c r="W641">
        <v>3104192309</v>
      </c>
      <c r="X641">
        <v>2212816686</v>
      </c>
      <c r="Y641">
        <v>3104192309</v>
      </c>
      <c r="Z641">
        <v>4398113146</v>
      </c>
      <c r="AA641">
        <v>423564149</v>
      </c>
      <c r="AB641">
        <v>562114135</v>
      </c>
      <c r="AC641">
        <v>0</v>
      </c>
      <c r="AD641">
        <v>0</v>
      </c>
      <c r="AE641">
        <v>0</v>
      </c>
      <c r="AF641">
        <v>0</v>
      </c>
      <c r="AG641">
        <v>0</v>
      </c>
      <c r="AH641">
        <v>0</v>
      </c>
      <c r="AI641">
        <v>0</v>
      </c>
      <c r="AJ641">
        <v>0</v>
      </c>
      <c r="AK641">
        <v>0</v>
      </c>
      <c r="AL641">
        <v>1633047813</v>
      </c>
      <c r="AM641">
        <v>1633047813</v>
      </c>
      <c r="AN641">
        <v>2793645720</v>
      </c>
      <c r="AO641">
        <v>1369970561</v>
      </c>
      <c r="AP641">
        <v>49557962480</v>
      </c>
      <c r="AQ641">
        <v>26565530186</v>
      </c>
      <c r="AR641">
        <v>2793645720</v>
      </c>
      <c r="AS641">
        <v>1089909502</v>
      </c>
      <c r="AT641">
        <v>23834121808</v>
      </c>
      <c r="AU641">
        <v>23834121808</v>
      </c>
      <c r="AV641">
        <v>23910243489</v>
      </c>
      <c r="AW641">
        <v>2010468408</v>
      </c>
      <c r="AX641">
        <v>2010468408</v>
      </c>
      <c r="AY641">
        <v>32594174537</v>
      </c>
      <c r="AZ641">
        <v>254187356</v>
      </c>
      <c r="BA641">
        <v>0</v>
      </c>
      <c r="BB641">
        <v>0</v>
      </c>
      <c r="BC641">
        <v>49557962480</v>
      </c>
      <c r="BD641">
        <v>49557962480</v>
      </c>
      <c r="BE641">
        <v>0</v>
      </c>
      <c r="BF641">
        <v>0</v>
      </c>
      <c r="BG641">
        <v>0</v>
      </c>
      <c r="BH641">
        <v>2428909342</v>
      </c>
      <c r="BI641">
        <v>15160299925</v>
      </c>
      <c r="BJ641">
        <v>32594174537</v>
      </c>
      <c r="BK641">
        <v>6359557955</v>
      </c>
      <c r="BL641">
        <v>6359557955</v>
      </c>
      <c r="BM641">
        <v>9601742243</v>
      </c>
      <c r="BN641">
        <v>0</v>
      </c>
      <c r="BO641">
        <v>0</v>
      </c>
      <c r="BP641">
        <v>0</v>
      </c>
      <c r="BQ641">
        <v>0</v>
      </c>
      <c r="BR641">
        <v>1241172535</v>
      </c>
      <c r="BS641">
        <v>1369970561</v>
      </c>
    </row>
    <row r="642" spans="1:71">
      <c r="A642" t="s">
        <v>935</v>
      </c>
      <c r="B642" t="s">
        <v>54</v>
      </c>
      <c r="C642">
        <v>2011</v>
      </c>
      <c r="D642" t="s">
        <v>228</v>
      </c>
      <c r="E642">
        <v>4</v>
      </c>
      <c r="F642" t="s">
        <v>292</v>
      </c>
      <c r="G642" t="s">
        <v>899</v>
      </c>
      <c r="H642">
        <v>12493586599</v>
      </c>
      <c r="I642">
        <v>4405708676</v>
      </c>
      <c r="J642">
        <v>11625289294</v>
      </c>
      <c r="K642">
        <v>11625289294</v>
      </c>
      <c r="L642">
        <v>8861485352</v>
      </c>
      <c r="M642">
        <v>21591832527</v>
      </c>
      <c r="N642">
        <v>11776422962</v>
      </c>
      <c r="O642">
        <v>9186798539</v>
      </c>
      <c r="P642">
        <v>9186798539</v>
      </c>
      <c r="Q642">
        <v>0</v>
      </c>
      <c r="R642">
        <v>10368149765</v>
      </c>
      <c r="S642">
        <v>1227484699</v>
      </c>
      <c r="T642">
        <v>1227484699</v>
      </c>
      <c r="U642">
        <v>1607630373</v>
      </c>
      <c r="V642">
        <v>2763942809</v>
      </c>
      <c r="W642">
        <v>1607630373</v>
      </c>
      <c r="X642">
        <v>1227484699</v>
      </c>
      <c r="Y642">
        <v>1607630373</v>
      </c>
      <c r="Z642">
        <v>2763942809</v>
      </c>
      <c r="AA642">
        <v>449474829</v>
      </c>
      <c r="AB642">
        <v>207884150</v>
      </c>
      <c r="AC642">
        <v>0</v>
      </c>
      <c r="AD642">
        <v>0</v>
      </c>
      <c r="AE642">
        <v>0</v>
      </c>
      <c r="AF642">
        <v>0</v>
      </c>
      <c r="AG642">
        <v>0</v>
      </c>
      <c r="AH642">
        <v>0</v>
      </c>
      <c r="AI642">
        <v>0</v>
      </c>
      <c r="AJ642">
        <v>0</v>
      </c>
      <c r="AK642">
        <v>0</v>
      </c>
      <c r="AL642">
        <v>923923355</v>
      </c>
      <c r="AM642">
        <v>923923355</v>
      </c>
      <c r="AN642">
        <v>1890602085</v>
      </c>
      <c r="AO642">
        <v>598299963</v>
      </c>
      <c r="AP642">
        <v>29070767985</v>
      </c>
      <c r="AQ642">
        <v>15237715010</v>
      </c>
      <c r="AR642">
        <v>1890602085</v>
      </c>
      <c r="AS642">
        <v>589021487</v>
      </c>
      <c r="AT642">
        <v>14649884763</v>
      </c>
      <c r="AU642">
        <v>14649884763</v>
      </c>
      <c r="AV642">
        <v>15052220691</v>
      </c>
      <c r="AW642">
        <v>580997741</v>
      </c>
      <c r="AX642">
        <v>580997741</v>
      </c>
      <c r="AY642">
        <v>18878478971</v>
      </c>
      <c r="AZ642">
        <v>123300992.5</v>
      </c>
      <c r="BA642">
        <v>0</v>
      </c>
      <c r="BB642">
        <v>0</v>
      </c>
      <c r="BC642">
        <v>29070767985</v>
      </c>
      <c r="BD642">
        <v>29070767985</v>
      </c>
      <c r="BE642">
        <v>0</v>
      </c>
      <c r="BF642">
        <v>0</v>
      </c>
      <c r="BG642">
        <v>0</v>
      </c>
      <c r="BH642">
        <v>1319740399</v>
      </c>
      <c r="BI642">
        <v>8464174972</v>
      </c>
      <c r="BJ642">
        <v>18878478971</v>
      </c>
      <c r="BK642">
        <v>2830271039</v>
      </c>
      <c r="BL642">
        <v>2830271039</v>
      </c>
      <c r="BM642">
        <v>5045425996</v>
      </c>
      <c r="BN642">
        <v>0</v>
      </c>
      <c r="BO642">
        <v>0</v>
      </c>
      <c r="BP642">
        <v>0</v>
      </c>
      <c r="BQ642">
        <v>0</v>
      </c>
      <c r="BR642">
        <v>1197245766</v>
      </c>
      <c r="BS642">
        <v>598299963</v>
      </c>
    </row>
    <row r="643" spans="1:71">
      <c r="A643" t="s">
        <v>936</v>
      </c>
      <c r="B643" t="s">
        <v>55</v>
      </c>
      <c r="C643">
        <v>2011</v>
      </c>
      <c r="D643" t="s">
        <v>228</v>
      </c>
      <c r="E643">
        <v>4</v>
      </c>
      <c r="F643" t="s">
        <v>294</v>
      </c>
      <c r="G643" t="s">
        <v>899</v>
      </c>
      <c r="H643">
        <v>11376292541</v>
      </c>
      <c r="I643">
        <v>4738694853</v>
      </c>
      <c r="J643">
        <v>9196288680</v>
      </c>
      <c r="K643">
        <v>9196288680</v>
      </c>
      <c r="L643">
        <v>5882938087</v>
      </c>
      <c r="M643">
        <v>23572918044</v>
      </c>
      <c r="N643">
        <v>9905519782</v>
      </c>
      <c r="O643">
        <v>9085971281</v>
      </c>
      <c r="P643">
        <v>9085971281</v>
      </c>
      <c r="Q643">
        <v>0</v>
      </c>
      <c r="R643">
        <v>10535154849</v>
      </c>
      <c r="S643">
        <v>1379659740</v>
      </c>
      <c r="T643">
        <v>1379659740</v>
      </c>
      <c r="U643">
        <v>1793475107</v>
      </c>
      <c r="V643">
        <v>3632890389</v>
      </c>
      <c r="W643">
        <v>1793475107</v>
      </c>
      <c r="X643">
        <v>1379659740</v>
      </c>
      <c r="Y643">
        <v>1793475107</v>
      </c>
      <c r="Z643">
        <v>3632890389</v>
      </c>
      <c r="AA643">
        <v>218284624</v>
      </c>
      <c r="AB643">
        <v>276813241</v>
      </c>
      <c r="AC643">
        <v>0</v>
      </c>
      <c r="AD643">
        <v>0</v>
      </c>
      <c r="AE643">
        <v>0</v>
      </c>
      <c r="AF643">
        <v>0</v>
      </c>
      <c r="AG643">
        <v>0</v>
      </c>
      <c r="AH643">
        <v>0</v>
      </c>
      <c r="AI643">
        <v>0</v>
      </c>
      <c r="AJ643">
        <v>0</v>
      </c>
      <c r="AK643">
        <v>0</v>
      </c>
      <c r="AL643">
        <v>934538174</v>
      </c>
      <c r="AM643">
        <v>934538174</v>
      </c>
      <c r="AN643">
        <v>2041677845</v>
      </c>
      <c r="AO643">
        <v>556844886</v>
      </c>
      <c r="AP643">
        <v>30944912045</v>
      </c>
      <c r="AQ643">
        <v>16357566136</v>
      </c>
      <c r="AR643">
        <v>2041677845</v>
      </c>
      <c r="AS643">
        <v>543915709</v>
      </c>
      <c r="AT643">
        <v>14739348516</v>
      </c>
      <c r="AU643">
        <v>14739348516</v>
      </c>
      <c r="AV643">
        <v>14700108711</v>
      </c>
      <c r="AW643">
        <v>606946404</v>
      </c>
      <c r="AX643">
        <v>606946404</v>
      </c>
      <c r="AY643">
        <v>20385154983</v>
      </c>
      <c r="AZ643">
        <v>402163716</v>
      </c>
      <c r="BA643">
        <v>0</v>
      </c>
      <c r="BB643">
        <v>0</v>
      </c>
      <c r="BC643">
        <v>30944912045</v>
      </c>
      <c r="BD643">
        <v>30944912045</v>
      </c>
      <c r="BE643">
        <v>0</v>
      </c>
      <c r="BF643">
        <v>0</v>
      </c>
      <c r="BG643">
        <v>0</v>
      </c>
      <c r="BH643">
        <v>951007822</v>
      </c>
      <c r="BI643">
        <v>9016473507</v>
      </c>
      <c r="BJ643">
        <v>20385154983</v>
      </c>
      <c r="BK643">
        <v>2969595296</v>
      </c>
      <c r="BL643">
        <v>2969595296</v>
      </c>
      <c r="BM643">
        <v>5797809074</v>
      </c>
      <c r="BN643">
        <v>0</v>
      </c>
      <c r="BO643">
        <v>0</v>
      </c>
      <c r="BP643">
        <v>0</v>
      </c>
      <c r="BQ643">
        <v>0</v>
      </c>
      <c r="BR643">
        <v>1418270015</v>
      </c>
      <c r="BS643">
        <v>556844886</v>
      </c>
    </row>
    <row r="644" spans="1:71">
      <c r="A644" t="s">
        <v>937</v>
      </c>
      <c r="B644" t="s">
        <v>56</v>
      </c>
      <c r="C644">
        <v>2011</v>
      </c>
      <c r="D644" t="s">
        <v>228</v>
      </c>
      <c r="E644">
        <v>7</v>
      </c>
      <c r="F644" t="s">
        <v>296</v>
      </c>
      <c r="G644" t="s">
        <v>899</v>
      </c>
      <c r="H644">
        <v>29506679002</v>
      </c>
      <c r="I644">
        <v>7129403250</v>
      </c>
      <c r="J644">
        <v>13562514391</v>
      </c>
      <c r="K644">
        <v>13562514391</v>
      </c>
      <c r="L644">
        <v>8698188209</v>
      </c>
      <c r="M644">
        <v>42291930385</v>
      </c>
      <c r="N644">
        <v>27134871658</v>
      </c>
      <c r="O644">
        <v>13826692065</v>
      </c>
      <c r="P644">
        <v>13826692065</v>
      </c>
      <c r="Q644">
        <v>0</v>
      </c>
      <c r="R644">
        <v>16088298362</v>
      </c>
      <c r="S644">
        <v>2228435480</v>
      </c>
      <c r="T644">
        <v>2228435480</v>
      </c>
      <c r="U644">
        <v>2602411874</v>
      </c>
      <c r="V644">
        <v>4214993074</v>
      </c>
      <c r="W644">
        <v>2602411874</v>
      </c>
      <c r="X644">
        <v>2228435480</v>
      </c>
      <c r="Y644">
        <v>2602411874</v>
      </c>
      <c r="Z644">
        <v>4214993074</v>
      </c>
      <c r="AA644">
        <v>592601011</v>
      </c>
      <c r="AB644">
        <v>428039175</v>
      </c>
      <c r="AC644">
        <v>0</v>
      </c>
      <c r="AD644">
        <v>0</v>
      </c>
      <c r="AE644">
        <v>0</v>
      </c>
      <c r="AF644">
        <v>0</v>
      </c>
      <c r="AG644">
        <v>0</v>
      </c>
      <c r="AH644">
        <v>0</v>
      </c>
      <c r="AI644">
        <v>0</v>
      </c>
      <c r="AJ644">
        <v>0</v>
      </c>
      <c r="AK644">
        <v>0</v>
      </c>
      <c r="AL644">
        <v>1508948574</v>
      </c>
      <c r="AM644">
        <v>1508948574</v>
      </c>
      <c r="AN644">
        <v>3006167286</v>
      </c>
      <c r="AO644">
        <v>847825612</v>
      </c>
      <c r="AP644">
        <v>46832439766</v>
      </c>
      <c r="AQ644">
        <v>26379700023</v>
      </c>
      <c r="AR644">
        <v>3006167286</v>
      </c>
      <c r="AS644">
        <v>1063899227</v>
      </c>
      <c r="AT644">
        <v>22265487994</v>
      </c>
      <c r="AU644">
        <v>22265487994</v>
      </c>
      <c r="AV644">
        <v>22103883841</v>
      </c>
      <c r="AW644">
        <v>1404889525</v>
      </c>
      <c r="AX644">
        <v>1404889525</v>
      </c>
      <c r="AY644">
        <v>31209298632</v>
      </c>
      <c r="AZ644">
        <v>463208019</v>
      </c>
      <c r="BA644">
        <v>0</v>
      </c>
      <c r="BB644">
        <v>0</v>
      </c>
      <c r="BC644">
        <v>46832439766</v>
      </c>
      <c r="BD644">
        <v>46832439766</v>
      </c>
      <c r="BE644">
        <v>0</v>
      </c>
      <c r="BF644">
        <v>0</v>
      </c>
      <c r="BG644">
        <v>0</v>
      </c>
      <c r="BH644">
        <v>2266630596</v>
      </c>
      <c r="BI644">
        <v>12973032690</v>
      </c>
      <c r="BJ644">
        <v>31209298632</v>
      </c>
      <c r="BK644">
        <v>6407460915</v>
      </c>
      <c r="BL644">
        <v>6407460915</v>
      </c>
      <c r="BM644">
        <v>10756558889</v>
      </c>
      <c r="BN644">
        <v>0</v>
      </c>
      <c r="BO644">
        <v>0</v>
      </c>
      <c r="BP644">
        <v>0</v>
      </c>
      <c r="BQ644">
        <v>0</v>
      </c>
      <c r="BR644">
        <v>1872847128</v>
      </c>
      <c r="BS644">
        <v>847825612</v>
      </c>
    </row>
    <row r="645" spans="1:71">
      <c r="A645" t="s">
        <v>938</v>
      </c>
      <c r="B645" t="s">
        <v>57</v>
      </c>
      <c r="C645">
        <v>2011</v>
      </c>
      <c r="D645" t="s">
        <v>228</v>
      </c>
      <c r="E645">
        <v>5</v>
      </c>
      <c r="F645" t="s">
        <v>298</v>
      </c>
      <c r="G645" t="s">
        <v>899</v>
      </c>
      <c r="H645">
        <v>42996257050</v>
      </c>
      <c r="I645">
        <v>7389198467</v>
      </c>
      <c r="J645">
        <v>11849159566</v>
      </c>
      <c r="K645">
        <v>11849159566</v>
      </c>
      <c r="L645">
        <v>7804548095</v>
      </c>
      <c r="M645">
        <v>43415203669</v>
      </c>
      <c r="N645">
        <v>24732503491</v>
      </c>
      <c r="O645">
        <v>12334013644</v>
      </c>
      <c r="P645">
        <v>12334013644</v>
      </c>
      <c r="Q645">
        <v>0</v>
      </c>
      <c r="R645">
        <v>14039217547</v>
      </c>
      <c r="S645">
        <v>1865495179</v>
      </c>
      <c r="T645">
        <v>1865495179</v>
      </c>
      <c r="U645">
        <v>1837230812</v>
      </c>
      <c r="V645">
        <v>3146974861</v>
      </c>
      <c r="W645">
        <v>1837230812</v>
      </c>
      <c r="X645">
        <v>1865495179</v>
      </c>
      <c r="Y645">
        <v>1837230812</v>
      </c>
      <c r="Z645">
        <v>3146974861</v>
      </c>
      <c r="AA645">
        <v>804959746</v>
      </c>
      <c r="AB645">
        <v>347007030</v>
      </c>
      <c r="AC645">
        <v>0</v>
      </c>
      <c r="AD645">
        <v>0</v>
      </c>
      <c r="AE645">
        <v>0</v>
      </c>
      <c r="AF645">
        <v>0</v>
      </c>
      <c r="AG645">
        <v>0</v>
      </c>
      <c r="AH645">
        <v>0</v>
      </c>
      <c r="AI645">
        <v>0</v>
      </c>
      <c r="AJ645">
        <v>0</v>
      </c>
      <c r="AK645">
        <v>0</v>
      </c>
      <c r="AL645">
        <v>1334477618</v>
      </c>
      <c r="AM645">
        <v>1334477618</v>
      </c>
      <c r="AN645">
        <v>2148891338</v>
      </c>
      <c r="AO645">
        <v>729490731</v>
      </c>
      <c r="AP645">
        <v>38291086000</v>
      </c>
      <c r="AQ645">
        <v>21153363323</v>
      </c>
      <c r="AR645">
        <v>2148891338</v>
      </c>
      <c r="AS645">
        <v>723973635</v>
      </c>
      <c r="AT645">
        <v>17337880664</v>
      </c>
      <c r="AU645">
        <v>17337880664</v>
      </c>
      <c r="AV645">
        <v>17451750007</v>
      </c>
      <c r="AW645">
        <v>1050997819</v>
      </c>
      <c r="AX645">
        <v>1050997819</v>
      </c>
      <c r="AY645">
        <v>24562743498</v>
      </c>
      <c r="AZ645">
        <v>274601588.5</v>
      </c>
      <c r="BA645">
        <v>0</v>
      </c>
      <c r="BB645">
        <v>0</v>
      </c>
      <c r="BC645">
        <v>38291086000</v>
      </c>
      <c r="BD645">
        <v>38291086000</v>
      </c>
      <c r="BE645">
        <v>0</v>
      </c>
      <c r="BF645">
        <v>0</v>
      </c>
      <c r="BG645">
        <v>0</v>
      </c>
      <c r="BH645">
        <v>2063360918</v>
      </c>
      <c r="BI645">
        <v>11963991982</v>
      </c>
      <c r="BJ645">
        <v>24562743498</v>
      </c>
      <c r="BK645">
        <v>4181512093</v>
      </c>
      <c r="BL645">
        <v>4181512093</v>
      </c>
      <c r="BM645">
        <v>7425020821</v>
      </c>
      <c r="BN645">
        <v>0</v>
      </c>
      <c r="BO645">
        <v>0</v>
      </c>
      <c r="BP645">
        <v>0</v>
      </c>
      <c r="BQ645">
        <v>0</v>
      </c>
      <c r="BR645">
        <v>1246847428</v>
      </c>
      <c r="BS645">
        <v>729490731</v>
      </c>
    </row>
    <row r="646" spans="1:71">
      <c r="A646" t="s">
        <v>939</v>
      </c>
      <c r="B646" t="s">
        <v>58</v>
      </c>
      <c r="C646">
        <v>2011</v>
      </c>
      <c r="D646" t="s">
        <v>231</v>
      </c>
      <c r="E646">
        <v>6</v>
      </c>
      <c r="F646" t="s">
        <v>300</v>
      </c>
      <c r="G646" t="s">
        <v>899</v>
      </c>
      <c r="H646">
        <v>3324201809</v>
      </c>
      <c r="I646">
        <v>1423171986</v>
      </c>
      <c r="J646">
        <v>5055514044</v>
      </c>
      <c r="K646">
        <v>5055514044</v>
      </c>
      <c r="L646">
        <v>4818244434</v>
      </c>
      <c r="M646">
        <v>13547361479</v>
      </c>
      <c r="N646">
        <v>8142032193</v>
      </c>
      <c r="O646">
        <v>9457211165</v>
      </c>
      <c r="P646">
        <v>9457211165</v>
      </c>
      <c r="Q646">
        <v>0</v>
      </c>
      <c r="R646">
        <v>10559282051</v>
      </c>
      <c r="S646">
        <v>1664504478</v>
      </c>
      <c r="T646">
        <v>1664504478</v>
      </c>
      <c r="U646">
        <v>1416702757</v>
      </c>
      <c r="V646">
        <v>2516519333</v>
      </c>
      <c r="W646">
        <v>1416702757</v>
      </c>
      <c r="X646">
        <v>1664504478</v>
      </c>
      <c r="Y646">
        <v>1416702757</v>
      </c>
      <c r="Z646">
        <v>2516519333</v>
      </c>
      <c r="AA646">
        <v>900156547</v>
      </c>
      <c r="AB646">
        <v>432143905</v>
      </c>
      <c r="AL646">
        <v>358749976</v>
      </c>
      <c r="AM646">
        <v>358749976</v>
      </c>
      <c r="AN646">
        <v>1586749408</v>
      </c>
      <c r="AO646">
        <v>209136268</v>
      </c>
      <c r="AP646">
        <v>18518329121</v>
      </c>
      <c r="AQ646">
        <v>18518329121</v>
      </c>
      <c r="AR646">
        <v>1586749408</v>
      </c>
      <c r="AS646">
        <v>287372184</v>
      </c>
      <c r="AT646">
        <v>12146479225</v>
      </c>
      <c r="AU646">
        <v>12146479225</v>
      </c>
      <c r="AV646">
        <v>11757946959</v>
      </c>
      <c r="AW646">
        <v>495277856</v>
      </c>
      <c r="AX646">
        <v>495277856</v>
      </c>
      <c r="AY646">
        <v>8165554210</v>
      </c>
      <c r="BA646">
        <v>0</v>
      </c>
      <c r="BB646">
        <v>0</v>
      </c>
      <c r="BC646">
        <v>18518329121</v>
      </c>
      <c r="BD646">
        <v>18518329121</v>
      </c>
      <c r="BE646">
        <v>0</v>
      </c>
      <c r="BF646">
        <v>0</v>
      </c>
      <c r="BG646">
        <v>0</v>
      </c>
      <c r="BH646">
        <v>779790517</v>
      </c>
      <c r="BJ646">
        <v>8165554210</v>
      </c>
      <c r="BK646">
        <v>5933193194</v>
      </c>
      <c r="BL646">
        <v>5933193194</v>
      </c>
      <c r="BM646">
        <v>8165554210</v>
      </c>
      <c r="BP646">
        <v>0</v>
      </c>
      <c r="BQ646">
        <v>0</v>
      </c>
      <c r="BR646">
        <v>1166416778</v>
      </c>
      <c r="BS646">
        <v>209136268</v>
      </c>
    </row>
    <row r="647" spans="1:71">
      <c r="A647" t="s">
        <v>940</v>
      </c>
      <c r="B647" t="s">
        <v>59</v>
      </c>
      <c r="C647">
        <v>2011</v>
      </c>
      <c r="D647" t="s">
        <v>223</v>
      </c>
      <c r="E647">
        <v>2</v>
      </c>
      <c r="F647" t="s">
        <v>302</v>
      </c>
      <c r="G647" t="s">
        <v>899</v>
      </c>
      <c r="H647">
        <v>24212022759</v>
      </c>
      <c r="I647">
        <v>4389286393</v>
      </c>
      <c r="J647">
        <v>10366830644</v>
      </c>
      <c r="K647">
        <v>10366830644</v>
      </c>
      <c r="L647">
        <v>6904776284</v>
      </c>
      <c r="M647">
        <v>12361138650</v>
      </c>
      <c r="N647">
        <v>5610522973</v>
      </c>
      <c r="O647">
        <v>5594014021</v>
      </c>
      <c r="P647">
        <v>5594014021</v>
      </c>
      <c r="Q647">
        <v>0</v>
      </c>
      <c r="R647">
        <v>6343116609</v>
      </c>
      <c r="S647">
        <v>311270589</v>
      </c>
      <c r="T647">
        <v>311270589</v>
      </c>
      <c r="U647">
        <v>1129661581</v>
      </c>
      <c r="V647">
        <v>1951751504</v>
      </c>
      <c r="W647">
        <v>1129661581</v>
      </c>
      <c r="X647">
        <v>311270589</v>
      </c>
      <c r="Y647">
        <v>1129661581</v>
      </c>
      <c r="Z647">
        <v>1951751504</v>
      </c>
      <c r="AA647">
        <v>135621846</v>
      </c>
      <c r="AB647">
        <v>55393412</v>
      </c>
      <c r="AC647">
        <v>0</v>
      </c>
      <c r="AD647">
        <v>0</v>
      </c>
      <c r="AE647">
        <v>0</v>
      </c>
      <c r="AF647">
        <v>0</v>
      </c>
      <c r="AG647">
        <v>0</v>
      </c>
      <c r="AH647">
        <v>0</v>
      </c>
      <c r="AI647">
        <v>0</v>
      </c>
      <c r="AJ647">
        <v>0</v>
      </c>
      <c r="AK647">
        <v>0</v>
      </c>
      <c r="AL647">
        <v>1080047989</v>
      </c>
      <c r="AM647">
        <v>1080047989</v>
      </c>
      <c r="AN647">
        <v>1503811483</v>
      </c>
      <c r="AO647">
        <v>588803499</v>
      </c>
      <c r="AP647">
        <v>25036647457</v>
      </c>
      <c r="AQ647">
        <v>8679923829</v>
      </c>
      <c r="AR647">
        <v>1503811483</v>
      </c>
      <c r="AS647">
        <v>452511864</v>
      </c>
      <c r="AT647">
        <v>10162097484</v>
      </c>
      <c r="AU647">
        <v>10162097484</v>
      </c>
      <c r="AV647">
        <v>10127050470</v>
      </c>
      <c r="AW647">
        <v>429920299</v>
      </c>
      <c r="AX647">
        <v>429920299</v>
      </c>
      <c r="AY647">
        <v>18735552511</v>
      </c>
      <c r="AZ647">
        <v>187863152</v>
      </c>
      <c r="BA647">
        <v>0</v>
      </c>
      <c r="BB647">
        <v>0</v>
      </c>
      <c r="BC647">
        <v>25036647457</v>
      </c>
      <c r="BD647">
        <v>25036647457</v>
      </c>
      <c r="BE647">
        <v>0</v>
      </c>
      <c r="BF647">
        <v>0</v>
      </c>
      <c r="BG647">
        <v>0</v>
      </c>
      <c r="BH647">
        <v>1550662274</v>
      </c>
      <c r="BI647">
        <v>10920695772</v>
      </c>
      <c r="BJ647">
        <v>18735552511</v>
      </c>
      <c r="BK647">
        <v>698414623</v>
      </c>
      <c r="BL647">
        <v>698414623</v>
      </c>
      <c r="BM647">
        <v>2378828883</v>
      </c>
      <c r="BN647">
        <v>0</v>
      </c>
      <c r="BO647">
        <v>0</v>
      </c>
      <c r="BP647">
        <v>0</v>
      </c>
      <c r="BQ647">
        <v>0</v>
      </c>
      <c r="BR647">
        <v>790648914</v>
      </c>
      <c r="BS647">
        <v>588803499</v>
      </c>
    </row>
    <row r="648" spans="1:71">
      <c r="A648" t="s">
        <v>941</v>
      </c>
      <c r="B648" t="s">
        <v>60</v>
      </c>
      <c r="C648">
        <v>2011</v>
      </c>
      <c r="D648" t="s">
        <v>207</v>
      </c>
      <c r="E648">
        <v>7</v>
      </c>
      <c r="F648" t="s">
        <v>304</v>
      </c>
      <c r="G648" t="s">
        <v>899</v>
      </c>
      <c r="H648">
        <v>62927657584</v>
      </c>
      <c r="I648">
        <v>16555050399</v>
      </c>
      <c r="J648">
        <v>26005767267</v>
      </c>
      <c r="K648">
        <v>26005767267</v>
      </c>
      <c r="L648">
        <v>18068727369</v>
      </c>
      <c r="M648">
        <v>90257967666</v>
      </c>
      <c r="N648">
        <v>38631717554</v>
      </c>
      <c r="O648">
        <v>32019574132</v>
      </c>
      <c r="P648">
        <v>32019574132</v>
      </c>
      <c r="Q648">
        <v>0</v>
      </c>
      <c r="R648">
        <v>39429370325</v>
      </c>
      <c r="S648">
        <v>3295536926</v>
      </c>
      <c r="T648">
        <v>3295536926</v>
      </c>
      <c r="U648">
        <v>10306292268</v>
      </c>
      <c r="V648">
        <v>17697667238</v>
      </c>
      <c r="W648">
        <v>10306292268</v>
      </c>
      <c r="X648">
        <v>3295536926</v>
      </c>
      <c r="Y648">
        <v>10306292268</v>
      </c>
      <c r="Z648">
        <v>17697667238</v>
      </c>
      <c r="AA648">
        <v>2389135718</v>
      </c>
      <c r="AB648">
        <v>807690590</v>
      </c>
      <c r="AC648">
        <v>0</v>
      </c>
      <c r="AD648">
        <v>0</v>
      </c>
      <c r="AE648">
        <v>0</v>
      </c>
      <c r="AF648">
        <v>0</v>
      </c>
      <c r="AG648">
        <v>0</v>
      </c>
      <c r="AH648">
        <v>0</v>
      </c>
      <c r="AI648">
        <v>0</v>
      </c>
      <c r="AJ648">
        <v>0</v>
      </c>
      <c r="AK648">
        <v>0</v>
      </c>
      <c r="AL648">
        <v>2352242177</v>
      </c>
      <c r="AM648">
        <v>2352242177</v>
      </c>
      <c r="AN648">
        <v>11025903524</v>
      </c>
      <c r="AO648">
        <v>2870720711</v>
      </c>
      <c r="AP648">
        <v>91231830299</v>
      </c>
      <c r="AQ648">
        <v>61283330169</v>
      </c>
      <c r="AR648">
        <v>11025903524</v>
      </c>
      <c r="AS648">
        <v>1588196016</v>
      </c>
      <c r="AT648">
        <v>42805545159</v>
      </c>
      <c r="AU648">
        <v>42805545159</v>
      </c>
      <c r="AV648">
        <v>42676173934</v>
      </c>
      <c r="AW648">
        <v>2520069597</v>
      </c>
      <c r="AX648">
        <v>2520069597</v>
      </c>
      <c r="AY648">
        <v>51896185479</v>
      </c>
      <c r="AZ648">
        <v>238279452.5</v>
      </c>
      <c r="BA648">
        <v>0</v>
      </c>
      <c r="BB648">
        <v>0</v>
      </c>
      <c r="BC648">
        <v>91231830299</v>
      </c>
      <c r="BD648">
        <v>91231830299</v>
      </c>
      <c r="BE648">
        <v>0</v>
      </c>
      <c r="BF648">
        <v>0</v>
      </c>
      <c r="BG648">
        <v>0</v>
      </c>
      <c r="BH648">
        <v>3928585703</v>
      </c>
      <c r="BI648">
        <v>19935399577</v>
      </c>
      <c r="BJ648">
        <v>51896185479</v>
      </c>
      <c r="BK648">
        <v>8596163958</v>
      </c>
      <c r="BL648">
        <v>8596163958</v>
      </c>
      <c r="BM648">
        <v>21947685349</v>
      </c>
      <c r="BN648">
        <v>0</v>
      </c>
      <c r="BO648">
        <v>0</v>
      </c>
      <c r="BP648">
        <v>0</v>
      </c>
      <c r="BQ648">
        <v>0</v>
      </c>
      <c r="BR648">
        <v>7593812997</v>
      </c>
      <c r="BS648">
        <v>2870720711</v>
      </c>
    </row>
    <row r="649" spans="1:71">
      <c r="A649" t="s">
        <v>942</v>
      </c>
      <c r="B649" t="s">
        <v>61</v>
      </c>
      <c r="C649">
        <v>2011</v>
      </c>
      <c r="D649" t="s">
        <v>212</v>
      </c>
      <c r="E649">
        <v>4</v>
      </c>
      <c r="F649" t="s">
        <v>306</v>
      </c>
      <c r="G649" t="s">
        <v>899</v>
      </c>
      <c r="H649">
        <v>1854445016</v>
      </c>
      <c r="I649">
        <v>601910308</v>
      </c>
      <c r="J649">
        <v>1701988317</v>
      </c>
      <c r="K649">
        <v>1701988317</v>
      </c>
      <c r="L649">
        <v>1587955021</v>
      </c>
      <c r="M649">
        <v>4712066414</v>
      </c>
      <c r="N649">
        <v>3981514408</v>
      </c>
      <c r="O649">
        <v>4785895474</v>
      </c>
      <c r="P649">
        <v>4785895474</v>
      </c>
      <c r="Q649">
        <v>0</v>
      </c>
      <c r="R649">
        <v>4976285304</v>
      </c>
      <c r="S649">
        <v>1060423654</v>
      </c>
      <c r="T649">
        <v>1060423654</v>
      </c>
      <c r="U649">
        <v>199161590</v>
      </c>
      <c r="V649">
        <v>211130055</v>
      </c>
      <c r="W649">
        <v>199161590</v>
      </c>
      <c r="X649">
        <v>1060423654</v>
      </c>
      <c r="Y649">
        <v>199161590</v>
      </c>
      <c r="Z649">
        <v>211130055</v>
      </c>
      <c r="AA649">
        <v>128703848</v>
      </c>
      <c r="AB649">
        <v>161380500</v>
      </c>
      <c r="AL649">
        <v>277130931</v>
      </c>
      <c r="AM649">
        <v>277130931</v>
      </c>
      <c r="AN649">
        <v>167396405</v>
      </c>
      <c r="AO649">
        <v>96414165</v>
      </c>
      <c r="AP649">
        <v>7774037407</v>
      </c>
      <c r="AQ649">
        <v>7774037407</v>
      </c>
      <c r="AR649">
        <v>167396405</v>
      </c>
      <c r="AS649">
        <v>147795585</v>
      </c>
      <c r="AT649">
        <v>5963421175</v>
      </c>
      <c r="AU649">
        <v>5963421175</v>
      </c>
      <c r="AV649">
        <v>6039401858</v>
      </c>
      <c r="AW649">
        <v>329361777</v>
      </c>
      <c r="AX649">
        <v>329361777</v>
      </c>
      <c r="AY649">
        <v>2822455725</v>
      </c>
      <c r="BA649">
        <v>0</v>
      </c>
      <c r="BB649">
        <v>0</v>
      </c>
      <c r="BC649">
        <v>7774037407</v>
      </c>
      <c r="BD649">
        <v>7774037407</v>
      </c>
      <c r="BE649">
        <v>0</v>
      </c>
      <c r="BF649">
        <v>0</v>
      </c>
      <c r="BG649">
        <v>0</v>
      </c>
      <c r="BH649">
        <v>162567527</v>
      </c>
      <c r="BJ649">
        <v>2822455725</v>
      </c>
      <c r="BK649">
        <v>2535751927</v>
      </c>
      <c r="BL649">
        <v>2535751927</v>
      </c>
      <c r="BM649">
        <v>2822455725</v>
      </c>
      <c r="BP649">
        <v>0</v>
      </c>
      <c r="BQ649">
        <v>0</v>
      </c>
      <c r="BR649">
        <v>11533000</v>
      </c>
      <c r="BS649">
        <v>96414165</v>
      </c>
    </row>
    <row r="650" spans="1:71">
      <c r="A650" t="s">
        <v>943</v>
      </c>
      <c r="B650" t="s">
        <v>62</v>
      </c>
      <c r="C650">
        <v>2011</v>
      </c>
      <c r="D650" t="s">
        <v>215</v>
      </c>
      <c r="E650">
        <v>5</v>
      </c>
      <c r="F650" t="s">
        <v>308</v>
      </c>
      <c r="G650" t="s">
        <v>899</v>
      </c>
      <c r="H650">
        <v>2460224451</v>
      </c>
      <c r="I650">
        <v>1136399458</v>
      </c>
      <c r="J650">
        <v>3354270689</v>
      </c>
      <c r="K650">
        <v>3354270689</v>
      </c>
      <c r="L650">
        <v>3195987919</v>
      </c>
      <c r="M650">
        <v>12494539582</v>
      </c>
      <c r="N650">
        <v>6741301680</v>
      </c>
      <c r="O650">
        <v>4735181772</v>
      </c>
      <c r="P650">
        <v>4735181772</v>
      </c>
      <c r="Q650">
        <v>0</v>
      </c>
      <c r="R650">
        <v>5591204194</v>
      </c>
      <c r="S650">
        <v>993825134</v>
      </c>
      <c r="T650">
        <v>993825134</v>
      </c>
      <c r="U650">
        <v>1532403533</v>
      </c>
      <c r="V650">
        <v>2972461840</v>
      </c>
      <c r="W650">
        <v>1532403533</v>
      </c>
      <c r="X650">
        <v>993825134</v>
      </c>
      <c r="Y650">
        <v>1532403533</v>
      </c>
      <c r="Z650">
        <v>2972461840</v>
      </c>
      <c r="AA650">
        <v>350188065</v>
      </c>
      <c r="AB650">
        <v>221007650</v>
      </c>
      <c r="AL650">
        <v>260049011</v>
      </c>
      <c r="AM650">
        <v>260049011</v>
      </c>
      <c r="AN650">
        <v>1802936060</v>
      </c>
      <c r="AO650">
        <v>232083555</v>
      </c>
      <c r="AP650">
        <v>11290830742</v>
      </c>
      <c r="AQ650">
        <v>11290830742</v>
      </c>
      <c r="AR650">
        <v>1802936060</v>
      </c>
      <c r="AS650">
        <v>377746574</v>
      </c>
      <c r="AT650">
        <v>6338290956</v>
      </c>
      <c r="AU650">
        <v>6338290956</v>
      </c>
      <c r="AV650">
        <v>6016661039</v>
      </c>
      <c r="AW650">
        <v>634057623</v>
      </c>
      <c r="AX650">
        <v>634057623</v>
      </c>
      <c r="AY650">
        <v>5860425233</v>
      </c>
      <c r="BA650">
        <v>0</v>
      </c>
      <c r="BB650">
        <v>0</v>
      </c>
      <c r="BC650">
        <v>11290830742</v>
      </c>
      <c r="BD650">
        <v>11290830742</v>
      </c>
      <c r="BE650">
        <v>0</v>
      </c>
      <c r="BF650">
        <v>0</v>
      </c>
      <c r="BG650">
        <v>0</v>
      </c>
      <c r="BH650">
        <v>367186771</v>
      </c>
      <c r="BJ650">
        <v>5860425233</v>
      </c>
      <c r="BK650">
        <v>3303288493</v>
      </c>
      <c r="BL650">
        <v>3303288493</v>
      </c>
      <c r="BM650">
        <v>5860425233</v>
      </c>
      <c r="BP650">
        <v>0</v>
      </c>
      <c r="BQ650">
        <v>0</v>
      </c>
      <c r="BR650">
        <v>1497942453</v>
      </c>
      <c r="BS650">
        <v>232083555</v>
      </c>
    </row>
    <row r="651" spans="1:71">
      <c r="A651" t="s">
        <v>944</v>
      </c>
      <c r="B651" t="s">
        <v>63</v>
      </c>
      <c r="C651">
        <v>2011</v>
      </c>
      <c r="D651" t="s">
        <v>215</v>
      </c>
      <c r="E651">
        <v>2</v>
      </c>
      <c r="F651" t="s">
        <v>310</v>
      </c>
      <c r="G651" t="s">
        <v>899</v>
      </c>
      <c r="H651">
        <v>1100020878</v>
      </c>
      <c r="I651">
        <v>751970168</v>
      </c>
      <c r="J651">
        <v>2044470863</v>
      </c>
      <c r="K651">
        <v>2044470863</v>
      </c>
      <c r="L651">
        <v>1954841042</v>
      </c>
      <c r="M651">
        <v>8751315892</v>
      </c>
      <c r="N651">
        <v>4269701722</v>
      </c>
      <c r="O651">
        <v>3555668974</v>
      </c>
      <c r="P651">
        <v>3555668974</v>
      </c>
      <c r="Q651">
        <v>0</v>
      </c>
      <c r="R651">
        <v>4580352674</v>
      </c>
      <c r="S651">
        <v>689760923</v>
      </c>
      <c r="T651">
        <v>689760923</v>
      </c>
      <c r="U651">
        <v>1391353125</v>
      </c>
      <c r="V651">
        <v>2139828825</v>
      </c>
      <c r="W651">
        <v>1391353125</v>
      </c>
      <c r="X651">
        <v>689760923</v>
      </c>
      <c r="Y651">
        <v>1391353125</v>
      </c>
      <c r="Z651">
        <v>2139828825</v>
      </c>
      <c r="AA651">
        <v>234823856</v>
      </c>
      <c r="AB651">
        <v>129588200</v>
      </c>
      <c r="AL651">
        <v>460343607</v>
      </c>
      <c r="AM651">
        <v>460343607</v>
      </c>
      <c r="AN651">
        <v>942257618</v>
      </c>
      <c r="AO651">
        <v>206555757</v>
      </c>
      <c r="AP651">
        <v>7237724720</v>
      </c>
      <c r="AQ651">
        <v>7237724720</v>
      </c>
      <c r="AR651">
        <v>942257618</v>
      </c>
      <c r="AS651">
        <v>204048994</v>
      </c>
      <c r="AT651">
        <v>3707973645</v>
      </c>
      <c r="AU651">
        <v>3707973645</v>
      </c>
      <c r="AV651">
        <v>3659156382</v>
      </c>
      <c r="AW651">
        <v>392328408</v>
      </c>
      <c r="AX651">
        <v>392328408</v>
      </c>
      <c r="AY651">
        <v>2579749295</v>
      </c>
      <c r="BA651">
        <v>0</v>
      </c>
      <c r="BB651">
        <v>0</v>
      </c>
      <c r="BC651">
        <v>7237724720</v>
      </c>
      <c r="BD651">
        <v>7237724720</v>
      </c>
      <c r="BE651">
        <v>0</v>
      </c>
      <c r="BF651">
        <v>0</v>
      </c>
      <c r="BG651">
        <v>0</v>
      </c>
      <c r="BH651">
        <v>219693982</v>
      </c>
      <c r="BJ651">
        <v>2579749295</v>
      </c>
      <c r="BK651">
        <v>1282105218</v>
      </c>
      <c r="BL651">
        <v>1282105218</v>
      </c>
      <c r="BM651">
        <v>2579749295</v>
      </c>
      <c r="BP651">
        <v>0</v>
      </c>
      <c r="BQ651">
        <v>0</v>
      </c>
      <c r="BR651">
        <v>703999731</v>
      </c>
      <c r="BS651">
        <v>206555757</v>
      </c>
    </row>
    <row r="652" spans="1:71">
      <c r="A652" t="s">
        <v>945</v>
      </c>
      <c r="B652" t="s">
        <v>64</v>
      </c>
      <c r="C652">
        <v>2011</v>
      </c>
      <c r="D652" t="s">
        <v>228</v>
      </c>
      <c r="E652">
        <v>5</v>
      </c>
      <c r="F652" t="s">
        <v>312</v>
      </c>
      <c r="G652" t="s">
        <v>899</v>
      </c>
      <c r="H652">
        <v>33517581264</v>
      </c>
      <c r="I652">
        <v>4631228299</v>
      </c>
      <c r="J652">
        <v>11688681738</v>
      </c>
      <c r="K652">
        <v>11688681738</v>
      </c>
      <c r="L652">
        <v>7163875444</v>
      </c>
      <c r="M652">
        <v>22448031707</v>
      </c>
      <c r="N652">
        <v>9712206211</v>
      </c>
      <c r="O652">
        <v>12718283839</v>
      </c>
      <c r="P652">
        <v>12718283839</v>
      </c>
      <c r="Q652">
        <v>0</v>
      </c>
      <c r="R652">
        <v>14249847392</v>
      </c>
      <c r="S652">
        <v>1294935929</v>
      </c>
      <c r="T652">
        <v>1294935929</v>
      </c>
      <c r="U652">
        <v>1542903658</v>
      </c>
      <c r="V652">
        <v>2978425774</v>
      </c>
      <c r="W652">
        <v>1542903658</v>
      </c>
      <c r="X652">
        <v>1294935929</v>
      </c>
      <c r="Y652">
        <v>1542903658</v>
      </c>
      <c r="Z652">
        <v>2978425774</v>
      </c>
      <c r="AA652">
        <v>386487494</v>
      </c>
      <c r="AB652">
        <v>276613296</v>
      </c>
      <c r="AC652">
        <v>0</v>
      </c>
      <c r="AD652">
        <v>0</v>
      </c>
      <c r="AE652">
        <v>0</v>
      </c>
      <c r="AF652">
        <v>0</v>
      </c>
      <c r="AG652">
        <v>0</v>
      </c>
      <c r="AH652">
        <v>0</v>
      </c>
      <c r="AI652">
        <v>0</v>
      </c>
      <c r="AJ652">
        <v>0</v>
      </c>
      <c r="AK652">
        <v>0</v>
      </c>
      <c r="AL652">
        <v>1108690360</v>
      </c>
      <c r="AM652">
        <v>1108690360</v>
      </c>
      <c r="AN652">
        <v>2161582405</v>
      </c>
      <c r="AO652">
        <v>791752956</v>
      </c>
      <c r="AP652">
        <v>37736395909</v>
      </c>
      <c r="AQ652">
        <v>20940111183</v>
      </c>
      <c r="AR652">
        <v>2161582405</v>
      </c>
      <c r="AS652">
        <v>774838216</v>
      </c>
      <c r="AT652">
        <v>18919256882</v>
      </c>
      <c r="AU652">
        <v>18919256882</v>
      </c>
      <c r="AV652">
        <v>18507661430</v>
      </c>
      <c r="AW652">
        <v>1077282498</v>
      </c>
      <c r="AX652">
        <v>1077282498</v>
      </c>
      <c r="AY652">
        <v>23571776643</v>
      </c>
      <c r="AZ652">
        <v>410017989</v>
      </c>
      <c r="BA652">
        <v>0</v>
      </c>
      <c r="BB652">
        <v>0</v>
      </c>
      <c r="BC652">
        <v>37736395909</v>
      </c>
      <c r="BD652">
        <v>37736395909</v>
      </c>
      <c r="BE652">
        <v>0</v>
      </c>
      <c r="BF652">
        <v>0</v>
      </c>
      <c r="BG652">
        <v>0</v>
      </c>
      <c r="BH652">
        <v>2296560637</v>
      </c>
      <c r="BI652">
        <v>12460292950</v>
      </c>
      <c r="BJ652">
        <v>23571776643</v>
      </c>
      <c r="BK652">
        <v>3769789489</v>
      </c>
      <c r="BL652">
        <v>3769789489</v>
      </c>
      <c r="BM652">
        <v>6775491917</v>
      </c>
      <c r="BN652">
        <v>0</v>
      </c>
      <c r="BO652">
        <v>0</v>
      </c>
      <c r="BP652">
        <v>0</v>
      </c>
      <c r="BQ652">
        <v>0</v>
      </c>
      <c r="BR652">
        <v>1216688250</v>
      </c>
      <c r="BS652">
        <v>791752956</v>
      </c>
    </row>
    <row r="653" spans="1:71">
      <c r="A653" t="s">
        <v>946</v>
      </c>
      <c r="B653" t="s">
        <v>65</v>
      </c>
      <c r="C653">
        <v>2011</v>
      </c>
      <c r="D653" t="s">
        <v>218</v>
      </c>
      <c r="E653">
        <v>4</v>
      </c>
      <c r="F653" t="s">
        <v>314</v>
      </c>
      <c r="G653" t="s">
        <v>899</v>
      </c>
      <c r="H653">
        <v>1225678160</v>
      </c>
      <c r="I653">
        <v>412179937</v>
      </c>
      <c r="J653">
        <v>1456277876</v>
      </c>
      <c r="K653">
        <v>1456277876</v>
      </c>
      <c r="L653">
        <v>1414588539</v>
      </c>
      <c r="M653">
        <v>4529642218</v>
      </c>
      <c r="N653">
        <v>3846255315</v>
      </c>
      <c r="O653">
        <v>3165832034</v>
      </c>
      <c r="P653">
        <v>3165832034</v>
      </c>
      <c r="Q653">
        <v>0</v>
      </c>
      <c r="R653">
        <v>3308986300</v>
      </c>
      <c r="S653">
        <v>699260143</v>
      </c>
      <c r="T653">
        <v>699260143</v>
      </c>
      <c r="U653">
        <v>244263813</v>
      </c>
      <c r="V653">
        <v>265863613</v>
      </c>
      <c r="W653">
        <v>244263813</v>
      </c>
      <c r="X653">
        <v>699260143</v>
      </c>
      <c r="Y653">
        <v>244263813</v>
      </c>
      <c r="Z653">
        <v>265863613</v>
      </c>
      <c r="AA653">
        <v>132356626</v>
      </c>
      <c r="AB653">
        <v>157985525</v>
      </c>
      <c r="AL653">
        <v>249928883</v>
      </c>
      <c r="AM653">
        <v>249928883</v>
      </c>
      <c r="AN653">
        <v>73244570</v>
      </c>
      <c r="AO653">
        <v>19389590</v>
      </c>
      <c r="AP653">
        <v>5704315003</v>
      </c>
      <c r="AQ653">
        <v>5704315003</v>
      </c>
      <c r="AR653">
        <v>73244570</v>
      </c>
      <c r="AS653">
        <v>120281781</v>
      </c>
      <c r="AT653">
        <v>4310518484</v>
      </c>
      <c r="AU653">
        <v>4310518484</v>
      </c>
      <c r="AV653">
        <v>4221136454</v>
      </c>
      <c r="AW653">
        <v>259065041</v>
      </c>
      <c r="AX653">
        <v>259065041</v>
      </c>
      <c r="AY653">
        <v>2409722138</v>
      </c>
      <c r="BA653">
        <v>0</v>
      </c>
      <c r="BB653">
        <v>0</v>
      </c>
      <c r="BC653">
        <v>5704315003</v>
      </c>
      <c r="BD653">
        <v>5704315003</v>
      </c>
      <c r="BE653">
        <v>0</v>
      </c>
      <c r="BF653">
        <v>0</v>
      </c>
      <c r="BG653">
        <v>0</v>
      </c>
      <c r="BH653">
        <v>30291504</v>
      </c>
      <c r="BJ653">
        <v>2409722138</v>
      </c>
      <c r="BK653">
        <v>2212971336</v>
      </c>
      <c r="BL653">
        <v>2212971336</v>
      </c>
      <c r="BM653">
        <v>2409722138</v>
      </c>
      <c r="BP653">
        <v>0</v>
      </c>
      <c r="BQ653">
        <v>0</v>
      </c>
      <c r="BR653">
        <v>16703455</v>
      </c>
      <c r="BS653">
        <v>19389590</v>
      </c>
    </row>
    <row r="654" spans="1:71">
      <c r="A654" t="s">
        <v>947</v>
      </c>
      <c r="B654" t="s">
        <v>66</v>
      </c>
      <c r="C654">
        <v>2011</v>
      </c>
      <c r="D654" t="s">
        <v>223</v>
      </c>
      <c r="E654">
        <v>2</v>
      </c>
      <c r="F654" t="s">
        <v>316</v>
      </c>
      <c r="G654" t="s">
        <v>899</v>
      </c>
      <c r="H654">
        <v>25895854076</v>
      </c>
      <c r="I654">
        <v>3685236409</v>
      </c>
      <c r="J654">
        <v>10780453259</v>
      </c>
      <c r="K654">
        <v>10780453259</v>
      </c>
      <c r="L654">
        <v>6488303141</v>
      </c>
      <c r="M654">
        <v>16819955897</v>
      </c>
      <c r="N654">
        <v>8370213922</v>
      </c>
      <c r="O654">
        <v>5335874028</v>
      </c>
      <c r="P654">
        <v>5335874028</v>
      </c>
      <c r="Q654">
        <v>0</v>
      </c>
      <c r="R654">
        <v>5949962134</v>
      </c>
      <c r="S654">
        <v>443942907</v>
      </c>
      <c r="T654">
        <v>443942907</v>
      </c>
      <c r="U654">
        <v>906835642</v>
      </c>
      <c r="V654">
        <v>1420387436</v>
      </c>
      <c r="W654">
        <v>906835642</v>
      </c>
      <c r="X654">
        <v>443942907</v>
      </c>
      <c r="Y654">
        <v>906835642</v>
      </c>
      <c r="Z654">
        <v>1420387436</v>
      </c>
      <c r="AA654">
        <v>169572704</v>
      </c>
      <c r="AB654">
        <v>49454700</v>
      </c>
      <c r="AC654">
        <v>0</v>
      </c>
      <c r="AD654">
        <v>0</v>
      </c>
      <c r="AE654">
        <v>0</v>
      </c>
      <c r="AF654">
        <v>0</v>
      </c>
      <c r="AG654">
        <v>0</v>
      </c>
      <c r="AH654">
        <v>0</v>
      </c>
      <c r="AI654">
        <v>0</v>
      </c>
      <c r="AJ654">
        <v>0</v>
      </c>
      <c r="AK654">
        <v>0</v>
      </c>
      <c r="AL654">
        <v>408704510</v>
      </c>
      <c r="AM654">
        <v>408704510</v>
      </c>
      <c r="AN654">
        <v>1281242155</v>
      </c>
      <c r="AO654">
        <v>673444321</v>
      </c>
      <c r="AP654">
        <v>26333574570</v>
      </c>
      <c r="AQ654">
        <v>8060439031</v>
      </c>
      <c r="AR654">
        <v>1281242155</v>
      </c>
      <c r="AS654">
        <v>648927200</v>
      </c>
      <c r="AT654">
        <v>10948820997</v>
      </c>
      <c r="AU654">
        <v>10948820997</v>
      </c>
      <c r="AV654">
        <v>10828559027</v>
      </c>
      <c r="AW654">
        <v>527182075</v>
      </c>
      <c r="AX654">
        <v>527182075</v>
      </c>
      <c r="AY654">
        <v>20261950571</v>
      </c>
      <c r="AZ654">
        <v>324676255.5</v>
      </c>
      <c r="BA654">
        <v>0</v>
      </c>
      <c r="BB654">
        <v>0</v>
      </c>
      <c r="BC654">
        <v>26333574570</v>
      </c>
      <c r="BD654">
        <v>26333574570</v>
      </c>
      <c r="BE654">
        <v>0</v>
      </c>
      <c r="BF654">
        <v>0</v>
      </c>
      <c r="BG654">
        <v>0</v>
      </c>
      <c r="BH654">
        <v>1061844255</v>
      </c>
      <c r="BI654">
        <v>12400581804</v>
      </c>
      <c r="BJ654">
        <v>20261950571</v>
      </c>
      <c r="BK654">
        <v>589418411</v>
      </c>
      <c r="BL654">
        <v>589418411</v>
      </c>
      <c r="BM654">
        <v>1988815032</v>
      </c>
      <c r="BN654">
        <v>0</v>
      </c>
      <c r="BO654">
        <v>0</v>
      </c>
      <c r="BP654">
        <v>0</v>
      </c>
      <c r="BQ654">
        <v>0</v>
      </c>
      <c r="BR654">
        <v>589710147</v>
      </c>
      <c r="BS654">
        <v>673444321</v>
      </c>
    </row>
    <row r="655" spans="1:71">
      <c r="A655" t="s">
        <v>948</v>
      </c>
      <c r="B655" t="s">
        <v>67</v>
      </c>
      <c r="C655">
        <v>2011</v>
      </c>
      <c r="D655" t="s">
        <v>207</v>
      </c>
      <c r="E655">
        <v>8</v>
      </c>
      <c r="F655" t="s">
        <v>318</v>
      </c>
      <c r="G655" t="s">
        <v>899</v>
      </c>
      <c r="H655">
        <v>60688922181</v>
      </c>
      <c r="I655">
        <v>25042473904</v>
      </c>
      <c r="J655">
        <v>46066810632</v>
      </c>
      <c r="K655">
        <v>46066810632</v>
      </c>
      <c r="L655">
        <v>37569049940</v>
      </c>
      <c r="M655">
        <v>156317254437</v>
      </c>
      <c r="N655">
        <v>79636078067</v>
      </c>
      <c r="O655">
        <v>52291803805</v>
      </c>
      <c r="P655">
        <v>52291803805</v>
      </c>
      <c r="Q655">
        <v>0</v>
      </c>
      <c r="R655">
        <v>60853497890</v>
      </c>
      <c r="S655">
        <v>5172757942</v>
      </c>
      <c r="T655">
        <v>5172757942</v>
      </c>
      <c r="U655">
        <v>23015843172</v>
      </c>
      <c r="V655">
        <v>43309335419</v>
      </c>
      <c r="W655">
        <v>23015843172</v>
      </c>
      <c r="X655">
        <v>5172757942</v>
      </c>
      <c r="Y655">
        <v>23015843172</v>
      </c>
      <c r="Z655">
        <v>43309335419</v>
      </c>
      <c r="AA655">
        <v>3320735644</v>
      </c>
      <c r="AB655">
        <v>1182552215</v>
      </c>
      <c r="AC655">
        <v>0</v>
      </c>
      <c r="AD655">
        <v>0</v>
      </c>
      <c r="AE655">
        <v>0</v>
      </c>
      <c r="AF655">
        <v>0</v>
      </c>
      <c r="AG655">
        <v>0</v>
      </c>
      <c r="AH655">
        <v>0</v>
      </c>
      <c r="AI655">
        <v>0</v>
      </c>
      <c r="AJ655">
        <v>0</v>
      </c>
      <c r="AK655">
        <v>0</v>
      </c>
      <c r="AL655">
        <v>4924236440</v>
      </c>
      <c r="AM655">
        <v>4924236440</v>
      </c>
      <c r="AN655">
        <v>24302210064</v>
      </c>
      <c r="AO655">
        <v>4826646644</v>
      </c>
      <c r="AP655">
        <v>144961481467</v>
      </c>
      <c r="AQ655">
        <v>113494862710</v>
      </c>
      <c r="AR655">
        <v>24302210064</v>
      </c>
      <c r="AS655">
        <v>2941050292</v>
      </c>
      <c r="AT655">
        <v>65569511682</v>
      </c>
      <c r="AU655">
        <v>65569511682</v>
      </c>
      <c r="AV655">
        <v>65387338808</v>
      </c>
      <c r="AW655">
        <v>4155833245</v>
      </c>
      <c r="AX655">
        <v>4155833245</v>
      </c>
      <c r="AY655">
        <v>75548538736</v>
      </c>
      <c r="AZ655">
        <v>383383177.5</v>
      </c>
      <c r="BA655">
        <v>0</v>
      </c>
      <c r="BB655">
        <v>0</v>
      </c>
      <c r="BC655">
        <v>144961481467</v>
      </c>
      <c r="BD655">
        <v>144961481467</v>
      </c>
      <c r="BE655">
        <v>0</v>
      </c>
      <c r="BF655">
        <v>0</v>
      </c>
      <c r="BG655">
        <v>0</v>
      </c>
      <c r="BH655">
        <v>5859188930</v>
      </c>
      <c r="BI655">
        <v>19719826776</v>
      </c>
      <c r="BJ655">
        <v>75548538736</v>
      </c>
      <c r="BK655">
        <v>13735317900</v>
      </c>
      <c r="BL655">
        <v>13735317900</v>
      </c>
      <c r="BM655">
        <v>44081919979</v>
      </c>
      <c r="BN655">
        <v>0</v>
      </c>
      <c r="BO655">
        <v>0</v>
      </c>
      <c r="BP655">
        <v>0</v>
      </c>
      <c r="BQ655">
        <v>0</v>
      </c>
      <c r="BR655">
        <v>18540613329</v>
      </c>
      <c r="BS655">
        <v>4826646644</v>
      </c>
    </row>
    <row r="656" spans="1:71">
      <c r="A656" t="s">
        <v>949</v>
      </c>
      <c r="B656" t="s">
        <v>68</v>
      </c>
      <c r="C656">
        <v>2011</v>
      </c>
      <c r="D656" t="s">
        <v>212</v>
      </c>
      <c r="E656">
        <v>2</v>
      </c>
      <c r="F656" t="s">
        <v>320</v>
      </c>
      <c r="G656" t="s">
        <v>899</v>
      </c>
      <c r="H656">
        <v>924330122</v>
      </c>
      <c r="I656">
        <v>515563692</v>
      </c>
      <c r="J656">
        <v>897095435</v>
      </c>
      <c r="K656">
        <v>897095435</v>
      </c>
      <c r="L656">
        <v>838185657</v>
      </c>
      <c r="M656">
        <v>5324650285</v>
      </c>
      <c r="N656">
        <v>4855789382</v>
      </c>
      <c r="O656">
        <v>3832468828</v>
      </c>
      <c r="P656">
        <v>3832468828</v>
      </c>
      <c r="Q656">
        <v>0</v>
      </c>
      <c r="R656">
        <v>3922576168</v>
      </c>
      <c r="S656">
        <v>704436226</v>
      </c>
      <c r="T656">
        <v>704436226</v>
      </c>
      <c r="U656">
        <v>111910357</v>
      </c>
      <c r="V656">
        <v>113490357</v>
      </c>
      <c r="W656">
        <v>111910357</v>
      </c>
      <c r="X656">
        <v>704436226</v>
      </c>
      <c r="Y656">
        <v>111910357</v>
      </c>
      <c r="Z656">
        <v>113490357</v>
      </c>
      <c r="AA656">
        <v>151701819</v>
      </c>
      <c r="AB656">
        <v>80869180</v>
      </c>
      <c r="AL656">
        <v>107345954</v>
      </c>
      <c r="AM656">
        <v>107345954</v>
      </c>
      <c r="AN656">
        <v>168188448</v>
      </c>
      <c r="AO656">
        <v>161843778</v>
      </c>
      <c r="AP656">
        <v>5223965470</v>
      </c>
      <c r="AQ656">
        <v>5223965470</v>
      </c>
      <c r="AR656">
        <v>168188448</v>
      </c>
      <c r="AS656">
        <v>113520407</v>
      </c>
      <c r="AT656">
        <v>4075617618</v>
      </c>
      <c r="AU656">
        <v>4075617618</v>
      </c>
      <c r="AV656">
        <v>4099659992</v>
      </c>
      <c r="AW656">
        <v>134810333</v>
      </c>
      <c r="AX656">
        <v>134810333</v>
      </c>
      <c r="AY656">
        <v>1328011693</v>
      </c>
      <c r="BA656">
        <v>0</v>
      </c>
      <c r="BB656">
        <v>0</v>
      </c>
      <c r="BC656">
        <v>5223965470</v>
      </c>
      <c r="BD656">
        <v>5223965470</v>
      </c>
      <c r="BE656">
        <v>0</v>
      </c>
      <c r="BF656">
        <v>0</v>
      </c>
      <c r="BG656">
        <v>0</v>
      </c>
      <c r="BH656">
        <v>201423502</v>
      </c>
      <c r="BJ656">
        <v>1328011693</v>
      </c>
      <c r="BK656">
        <v>1095394720</v>
      </c>
      <c r="BL656">
        <v>1095394720</v>
      </c>
      <c r="BM656">
        <v>1328011693</v>
      </c>
      <c r="BP656">
        <v>0</v>
      </c>
      <c r="BQ656">
        <v>0</v>
      </c>
      <c r="BR656">
        <v>1580000</v>
      </c>
      <c r="BS656">
        <v>161843778</v>
      </c>
    </row>
    <row r="657" spans="1:71">
      <c r="A657" t="s">
        <v>950</v>
      </c>
      <c r="B657" t="s">
        <v>69</v>
      </c>
      <c r="C657">
        <v>2011</v>
      </c>
      <c r="D657" t="s">
        <v>215</v>
      </c>
      <c r="E657">
        <v>4</v>
      </c>
      <c r="F657" t="s">
        <v>322</v>
      </c>
      <c r="G657" t="s">
        <v>899</v>
      </c>
      <c r="H657">
        <v>1623426182</v>
      </c>
      <c r="I657">
        <v>779118371</v>
      </c>
      <c r="J657">
        <v>1852845806</v>
      </c>
      <c r="K657">
        <v>1852845806</v>
      </c>
      <c r="L657">
        <v>1768137495</v>
      </c>
      <c r="M657">
        <v>9018781360</v>
      </c>
      <c r="N657">
        <v>5761574746</v>
      </c>
      <c r="O657">
        <v>4627777974</v>
      </c>
      <c r="P657">
        <v>4627777974</v>
      </c>
      <c r="Q657">
        <v>0</v>
      </c>
      <c r="R657">
        <v>5324985711</v>
      </c>
      <c r="S657">
        <v>1134631909</v>
      </c>
      <c r="T657">
        <v>1134631909</v>
      </c>
      <c r="U657">
        <v>754517601</v>
      </c>
      <c r="V657">
        <v>1158446741</v>
      </c>
      <c r="W657">
        <v>754517601</v>
      </c>
      <c r="X657">
        <v>1134631909</v>
      </c>
      <c r="Y657">
        <v>754517601</v>
      </c>
      <c r="Z657">
        <v>1158446741</v>
      </c>
      <c r="AA657">
        <v>279700536</v>
      </c>
      <c r="AB657">
        <v>189264625</v>
      </c>
      <c r="AL657">
        <v>328176037</v>
      </c>
      <c r="AM657">
        <v>328176037</v>
      </c>
      <c r="AN657">
        <v>524978024</v>
      </c>
      <c r="AO657">
        <v>137649662</v>
      </c>
      <c r="AP657">
        <v>8511088325</v>
      </c>
      <c r="AQ657">
        <v>8511088325</v>
      </c>
      <c r="AR657">
        <v>524978024</v>
      </c>
      <c r="AS657">
        <v>214407507</v>
      </c>
      <c r="AT657">
        <v>5407775987</v>
      </c>
      <c r="AU657">
        <v>5407775987</v>
      </c>
      <c r="AV657">
        <v>5207034933</v>
      </c>
      <c r="AW657">
        <v>442563706</v>
      </c>
      <c r="AX657">
        <v>442563706</v>
      </c>
      <c r="AY657">
        <v>3335945084</v>
      </c>
      <c r="BA657">
        <v>0</v>
      </c>
      <c r="BB657">
        <v>0</v>
      </c>
      <c r="BC657">
        <v>8511088325</v>
      </c>
      <c r="BD657">
        <v>8511088325</v>
      </c>
      <c r="BE657">
        <v>0</v>
      </c>
      <c r="BF657">
        <v>0</v>
      </c>
      <c r="BG657">
        <v>0</v>
      </c>
      <c r="BH657">
        <v>338769819</v>
      </c>
      <c r="BJ657">
        <v>3335945084</v>
      </c>
      <c r="BK657">
        <v>2342482540</v>
      </c>
      <c r="BL657">
        <v>2342482540</v>
      </c>
      <c r="BM657">
        <v>3335945084</v>
      </c>
      <c r="BP657">
        <v>0</v>
      </c>
      <c r="BQ657">
        <v>0</v>
      </c>
      <c r="BR657">
        <v>380795362</v>
      </c>
      <c r="BS657">
        <v>137649662</v>
      </c>
    </row>
    <row r="658" spans="1:71">
      <c r="A658" t="s">
        <v>951</v>
      </c>
      <c r="B658" t="s">
        <v>70</v>
      </c>
      <c r="C658">
        <v>2011</v>
      </c>
      <c r="D658" t="s">
        <v>207</v>
      </c>
      <c r="E658">
        <v>8</v>
      </c>
      <c r="F658" t="s">
        <v>324</v>
      </c>
      <c r="G658" t="s">
        <v>899</v>
      </c>
      <c r="H658">
        <v>57531663509</v>
      </c>
      <c r="I658">
        <v>21998287517</v>
      </c>
      <c r="J658">
        <v>41510061329</v>
      </c>
      <c r="K658">
        <v>41510061329</v>
      </c>
      <c r="L658">
        <v>31714552864</v>
      </c>
      <c r="M658">
        <v>145134626379</v>
      </c>
      <c r="N658">
        <v>54955078834</v>
      </c>
      <c r="O658">
        <v>47255493302</v>
      </c>
      <c r="P658">
        <v>47255493302</v>
      </c>
      <c r="Q658">
        <v>0</v>
      </c>
      <c r="R658">
        <v>60989115805</v>
      </c>
      <c r="S658">
        <v>4912961304</v>
      </c>
      <c r="T658">
        <v>4912961304</v>
      </c>
      <c r="U658">
        <v>20085034140</v>
      </c>
      <c r="V658">
        <v>33161733220</v>
      </c>
      <c r="W658">
        <v>20085034140</v>
      </c>
      <c r="X658">
        <v>4912961304</v>
      </c>
      <c r="Y658">
        <v>20085034140</v>
      </c>
      <c r="Z658">
        <v>33161733220</v>
      </c>
      <c r="AA658">
        <v>3621402263</v>
      </c>
      <c r="AB658">
        <v>1150225873</v>
      </c>
      <c r="AC658">
        <v>0</v>
      </c>
      <c r="AD658">
        <v>0</v>
      </c>
      <c r="AE658">
        <v>0</v>
      </c>
      <c r="AF658">
        <v>0</v>
      </c>
      <c r="AG658">
        <v>0</v>
      </c>
      <c r="AH658">
        <v>0</v>
      </c>
      <c r="AI658">
        <v>0</v>
      </c>
      <c r="AJ658">
        <v>0</v>
      </c>
      <c r="AK658">
        <v>0</v>
      </c>
      <c r="AL658">
        <v>5365097860</v>
      </c>
      <c r="AM658">
        <v>5365097860</v>
      </c>
      <c r="AN658">
        <v>20420741421</v>
      </c>
      <c r="AO658">
        <v>5703312260</v>
      </c>
      <c r="AP658">
        <v>131197890544</v>
      </c>
      <c r="AQ658">
        <v>97823809336</v>
      </c>
      <c r="AR658">
        <v>20420741421</v>
      </c>
      <c r="AS658">
        <v>3134304405</v>
      </c>
      <c r="AT658">
        <v>58448991332</v>
      </c>
      <c r="AU658">
        <v>58448991332</v>
      </c>
      <c r="AV658">
        <v>58154918502</v>
      </c>
      <c r="AW658">
        <v>3804875554</v>
      </c>
      <c r="AX658">
        <v>3804875554</v>
      </c>
      <c r="AY658">
        <v>71139906171</v>
      </c>
      <c r="AZ658">
        <v>770607212</v>
      </c>
      <c r="BA658">
        <v>0</v>
      </c>
      <c r="BB658">
        <v>0</v>
      </c>
      <c r="BC658">
        <v>131197890544</v>
      </c>
      <c r="BD658">
        <v>131197890544</v>
      </c>
      <c r="BE658">
        <v>0</v>
      </c>
      <c r="BF658">
        <v>0</v>
      </c>
      <c r="BG658">
        <v>0</v>
      </c>
      <c r="BH658">
        <v>6563498805</v>
      </c>
      <c r="BI658">
        <v>21949580986</v>
      </c>
      <c r="BJ658">
        <v>71139906171</v>
      </c>
      <c r="BK658">
        <v>12758101720</v>
      </c>
      <c r="BL658">
        <v>12758101720</v>
      </c>
      <c r="BM658">
        <v>37765824963</v>
      </c>
      <c r="BN658">
        <v>0</v>
      </c>
      <c r="BO658">
        <v>0</v>
      </c>
      <c r="BP658">
        <v>0</v>
      </c>
      <c r="BQ658">
        <v>0</v>
      </c>
      <c r="BR658">
        <v>13955859775</v>
      </c>
      <c r="BS658">
        <v>5703312260</v>
      </c>
    </row>
    <row r="659" spans="1:71">
      <c r="A659" t="s">
        <v>952</v>
      </c>
      <c r="B659" t="s">
        <v>71</v>
      </c>
      <c r="C659">
        <v>2011</v>
      </c>
      <c r="D659" t="s">
        <v>212</v>
      </c>
      <c r="E659">
        <v>4</v>
      </c>
      <c r="F659" t="s">
        <v>326</v>
      </c>
      <c r="G659" t="s">
        <v>899</v>
      </c>
      <c r="H659">
        <v>1387556368</v>
      </c>
      <c r="I659">
        <v>828652230</v>
      </c>
      <c r="J659">
        <v>2248540613</v>
      </c>
      <c r="K659">
        <v>2248540613</v>
      </c>
      <c r="L659">
        <v>2207831083</v>
      </c>
      <c r="M659">
        <v>9878263621</v>
      </c>
      <c r="N659">
        <v>8612860716</v>
      </c>
      <c r="O659">
        <v>5932336510</v>
      </c>
      <c r="P659">
        <v>5932336510</v>
      </c>
      <c r="Q659">
        <v>0</v>
      </c>
      <c r="R659">
        <v>6234350566</v>
      </c>
      <c r="S659">
        <v>1445266788</v>
      </c>
      <c r="T659">
        <v>1445266788</v>
      </c>
      <c r="U659">
        <v>264957003</v>
      </c>
      <c r="V659">
        <v>298965332</v>
      </c>
      <c r="W659">
        <v>264957003</v>
      </c>
      <c r="X659">
        <v>1445266788</v>
      </c>
      <c r="Y659">
        <v>264957003</v>
      </c>
      <c r="Z659">
        <v>298965332</v>
      </c>
      <c r="AA659">
        <v>212825266</v>
      </c>
      <c r="AB659">
        <v>182359725</v>
      </c>
      <c r="AL659">
        <v>228331491</v>
      </c>
      <c r="AM659">
        <v>228331491</v>
      </c>
      <c r="AN659">
        <v>230101502</v>
      </c>
      <c r="AO659">
        <v>157685898</v>
      </c>
      <c r="AP659">
        <v>9364997044</v>
      </c>
      <c r="AQ659">
        <v>9364997044</v>
      </c>
      <c r="AR659">
        <v>230101502</v>
      </c>
      <c r="AS659">
        <v>192102317</v>
      </c>
      <c r="AT659">
        <v>7005691095</v>
      </c>
      <c r="AU659">
        <v>7005691095</v>
      </c>
      <c r="AV659">
        <v>6801338775</v>
      </c>
      <c r="AW659">
        <v>313312175</v>
      </c>
      <c r="AX659">
        <v>313312175</v>
      </c>
      <c r="AY659">
        <v>3252055047</v>
      </c>
      <c r="BA659">
        <v>0</v>
      </c>
      <c r="BB659">
        <v>0</v>
      </c>
      <c r="BC659">
        <v>9364997044</v>
      </c>
      <c r="BD659">
        <v>9364997044</v>
      </c>
      <c r="BE659">
        <v>0</v>
      </c>
      <c r="BF659">
        <v>0</v>
      </c>
      <c r="BG659">
        <v>0</v>
      </c>
      <c r="BH659">
        <v>327029510</v>
      </c>
      <c r="BJ659">
        <v>3252055047</v>
      </c>
      <c r="BK659">
        <v>2744678429</v>
      </c>
      <c r="BL659">
        <v>2744678429</v>
      </c>
      <c r="BM659">
        <v>3252055047</v>
      </c>
      <c r="BP659">
        <v>0</v>
      </c>
      <c r="BQ659">
        <v>0</v>
      </c>
      <c r="BR659">
        <v>30110600</v>
      </c>
      <c r="BS659">
        <v>157685898</v>
      </c>
    </row>
    <row r="660" spans="1:71">
      <c r="A660" t="s">
        <v>953</v>
      </c>
      <c r="B660" t="s">
        <v>72</v>
      </c>
      <c r="C660">
        <v>2011</v>
      </c>
      <c r="D660" t="s">
        <v>212</v>
      </c>
      <c r="E660">
        <v>2</v>
      </c>
      <c r="F660" t="s">
        <v>328</v>
      </c>
      <c r="G660" t="s">
        <v>899</v>
      </c>
      <c r="H660">
        <v>828495707</v>
      </c>
      <c r="I660">
        <v>305008871</v>
      </c>
      <c r="J660">
        <v>1070830839</v>
      </c>
      <c r="K660">
        <v>1070830839</v>
      </c>
      <c r="L660">
        <v>985363910</v>
      </c>
      <c r="M660">
        <v>2864676282</v>
      </c>
      <c r="N660">
        <v>2472331129</v>
      </c>
      <c r="O660">
        <v>3303375992</v>
      </c>
      <c r="P660">
        <v>3303375992</v>
      </c>
      <c r="Q660">
        <v>0</v>
      </c>
      <c r="R660">
        <v>3438160397</v>
      </c>
      <c r="S660">
        <v>977865568</v>
      </c>
      <c r="T660">
        <v>977865568</v>
      </c>
      <c r="U660">
        <v>148321733</v>
      </c>
      <c r="V660">
        <v>149781733</v>
      </c>
      <c r="W660">
        <v>148321733</v>
      </c>
      <c r="X660">
        <v>977865568</v>
      </c>
      <c r="Y660">
        <v>148321733</v>
      </c>
      <c r="Z660">
        <v>149781733</v>
      </c>
      <c r="AA660">
        <v>114804736</v>
      </c>
      <c r="AB660">
        <v>92372420</v>
      </c>
      <c r="AL660">
        <v>258210581</v>
      </c>
      <c r="AM660">
        <v>258210581</v>
      </c>
      <c r="AN660">
        <v>38765131</v>
      </c>
      <c r="AO660">
        <v>17292436</v>
      </c>
      <c r="AP660">
        <v>4690737997</v>
      </c>
      <c r="AQ660">
        <v>4690737997</v>
      </c>
      <c r="AR660">
        <v>38765131</v>
      </c>
      <c r="AS660">
        <v>84673826</v>
      </c>
      <c r="AT660">
        <v>3112065603</v>
      </c>
      <c r="AU660">
        <v>3112065603</v>
      </c>
      <c r="AV660">
        <v>3187778369</v>
      </c>
      <c r="AW660">
        <v>297969929</v>
      </c>
      <c r="AX660">
        <v>297969929</v>
      </c>
      <c r="AY660">
        <v>1168473313</v>
      </c>
      <c r="BA660">
        <v>0</v>
      </c>
      <c r="BB660">
        <v>0</v>
      </c>
      <c r="BC660">
        <v>4690737997</v>
      </c>
      <c r="BD660">
        <v>4690737997</v>
      </c>
      <c r="BE660">
        <v>0</v>
      </c>
      <c r="BF660">
        <v>0</v>
      </c>
      <c r="BG660">
        <v>0</v>
      </c>
      <c r="BH660">
        <v>376783258</v>
      </c>
      <c r="BJ660">
        <v>1168473313</v>
      </c>
      <c r="BK660">
        <v>996796280</v>
      </c>
      <c r="BL660">
        <v>996796280</v>
      </c>
      <c r="BM660">
        <v>1168473313</v>
      </c>
      <c r="BP660">
        <v>0</v>
      </c>
      <c r="BQ660">
        <v>0</v>
      </c>
      <c r="BR660">
        <v>1160000</v>
      </c>
      <c r="BS660">
        <v>17292436</v>
      </c>
    </row>
    <row r="661" spans="1:71">
      <c r="A661" t="s">
        <v>954</v>
      </c>
      <c r="B661" t="s">
        <v>73</v>
      </c>
      <c r="C661">
        <v>2011</v>
      </c>
      <c r="D661" t="s">
        <v>228</v>
      </c>
      <c r="E661">
        <v>7</v>
      </c>
      <c r="F661" t="s">
        <v>330</v>
      </c>
      <c r="G661" t="s">
        <v>899</v>
      </c>
      <c r="H661">
        <v>25669234445</v>
      </c>
      <c r="I661">
        <v>8638608157</v>
      </c>
      <c r="J661">
        <v>15956508587</v>
      </c>
      <c r="K661">
        <v>15956508587</v>
      </c>
      <c r="L661">
        <v>9841120878</v>
      </c>
      <c r="M661">
        <v>57821361590</v>
      </c>
      <c r="N661">
        <v>34694661723</v>
      </c>
      <c r="O661">
        <v>20746707500</v>
      </c>
      <c r="P661">
        <v>20746707500</v>
      </c>
      <c r="Q661">
        <v>0</v>
      </c>
      <c r="R661">
        <v>23140339381</v>
      </c>
      <c r="S661">
        <v>3132055678</v>
      </c>
      <c r="T661">
        <v>3132055678</v>
      </c>
      <c r="U661">
        <v>4088763113</v>
      </c>
      <c r="V661">
        <v>7104046653</v>
      </c>
      <c r="W661">
        <v>4088763113</v>
      </c>
      <c r="X661">
        <v>3132055678</v>
      </c>
      <c r="Y661">
        <v>4088763113</v>
      </c>
      <c r="Z661">
        <v>7104046653</v>
      </c>
      <c r="AA661">
        <v>936864013</v>
      </c>
      <c r="AB661">
        <v>654843886</v>
      </c>
      <c r="AC661">
        <v>0</v>
      </c>
      <c r="AD661">
        <v>0</v>
      </c>
      <c r="AE661">
        <v>0</v>
      </c>
      <c r="AF661">
        <v>0</v>
      </c>
      <c r="AG661">
        <v>0</v>
      </c>
      <c r="AH661">
        <v>0</v>
      </c>
      <c r="AI661">
        <v>0</v>
      </c>
      <c r="AJ661">
        <v>0</v>
      </c>
      <c r="AK661">
        <v>0</v>
      </c>
      <c r="AL661">
        <v>2548221571</v>
      </c>
      <c r="AM661">
        <v>2548221571</v>
      </c>
      <c r="AN661">
        <v>5743046078</v>
      </c>
      <c r="AO661">
        <v>1763865074</v>
      </c>
      <c r="AP661">
        <v>66702444613</v>
      </c>
      <c r="AQ661">
        <v>39372337700</v>
      </c>
      <c r="AR661">
        <v>5743046078</v>
      </c>
      <c r="AS661">
        <v>1330775262</v>
      </c>
      <c r="AT661">
        <v>34647351689</v>
      </c>
      <c r="AU661">
        <v>34647351689</v>
      </c>
      <c r="AV661">
        <v>34512261259</v>
      </c>
      <c r="AW661">
        <v>1496206209</v>
      </c>
      <c r="AX661">
        <v>1496206209</v>
      </c>
      <c r="AY661">
        <v>43514851555</v>
      </c>
      <c r="AZ661">
        <v>533474828.5</v>
      </c>
      <c r="BA661">
        <v>0</v>
      </c>
      <c r="BB661">
        <v>0</v>
      </c>
      <c r="BC661">
        <v>66702444613</v>
      </c>
      <c r="BD661">
        <v>66702444613</v>
      </c>
      <c r="BE661">
        <v>0</v>
      </c>
      <c r="BF661">
        <v>0</v>
      </c>
      <c r="BG661">
        <v>0</v>
      </c>
      <c r="BH661">
        <v>2803537258</v>
      </c>
      <c r="BI661">
        <v>17364141578</v>
      </c>
      <c r="BJ661">
        <v>43514851555</v>
      </c>
      <c r="BK661">
        <v>9770485263</v>
      </c>
      <c r="BL661">
        <v>9770485263</v>
      </c>
      <c r="BM661">
        <v>16184744642</v>
      </c>
      <c r="BN661">
        <v>0</v>
      </c>
      <c r="BO661">
        <v>0</v>
      </c>
      <c r="BP661">
        <v>0</v>
      </c>
      <c r="BQ661">
        <v>0</v>
      </c>
      <c r="BR661">
        <v>3403116872</v>
      </c>
      <c r="BS661">
        <v>1763865074</v>
      </c>
    </row>
    <row r="662" spans="1:71">
      <c r="A662" t="s">
        <v>955</v>
      </c>
      <c r="B662" t="s">
        <v>74</v>
      </c>
      <c r="C662">
        <v>2011</v>
      </c>
      <c r="D662" t="s">
        <v>212</v>
      </c>
      <c r="E662">
        <v>2</v>
      </c>
      <c r="F662" t="s">
        <v>332</v>
      </c>
      <c r="G662" t="s">
        <v>899</v>
      </c>
      <c r="H662">
        <v>517162896</v>
      </c>
      <c r="I662">
        <v>286342063</v>
      </c>
      <c r="J662">
        <v>683810581</v>
      </c>
      <c r="K662">
        <v>683810581</v>
      </c>
      <c r="L662">
        <v>662274068</v>
      </c>
      <c r="M662">
        <v>2716130742</v>
      </c>
      <c r="N662">
        <v>2302485917</v>
      </c>
      <c r="O662">
        <v>2484236955</v>
      </c>
      <c r="P662">
        <v>2484236955</v>
      </c>
      <c r="Q662">
        <v>0</v>
      </c>
      <c r="R662">
        <v>2579502631</v>
      </c>
      <c r="S662">
        <v>423158440</v>
      </c>
      <c r="T662">
        <v>423158440</v>
      </c>
      <c r="U662">
        <v>128734272</v>
      </c>
      <c r="V662">
        <v>134085138</v>
      </c>
      <c r="W662">
        <v>128734272</v>
      </c>
      <c r="X662">
        <v>423158440</v>
      </c>
      <c r="Y662">
        <v>128734272</v>
      </c>
      <c r="Z662">
        <v>134085138</v>
      </c>
      <c r="AA662">
        <v>178867879</v>
      </c>
      <c r="AB662">
        <v>49992840</v>
      </c>
      <c r="AL662">
        <v>96871843</v>
      </c>
      <c r="AM662">
        <v>96871843</v>
      </c>
      <c r="AN662">
        <v>41787836</v>
      </c>
      <c r="AO662">
        <v>21177054</v>
      </c>
      <c r="AP662">
        <v>3485303942</v>
      </c>
      <c r="AQ662">
        <v>3485303942</v>
      </c>
      <c r="AR662">
        <v>41787836</v>
      </c>
      <c r="AS662">
        <v>80635202</v>
      </c>
      <c r="AT662">
        <v>2566837053</v>
      </c>
      <c r="AU662">
        <v>2566837053</v>
      </c>
      <c r="AV662">
        <v>2544596776</v>
      </c>
      <c r="AW662">
        <v>142944052</v>
      </c>
      <c r="AX662">
        <v>142944052</v>
      </c>
      <c r="AY662">
        <v>906054856</v>
      </c>
      <c r="BA662">
        <v>0</v>
      </c>
      <c r="BB662">
        <v>0</v>
      </c>
      <c r="BC662">
        <v>3485303942</v>
      </c>
      <c r="BD662">
        <v>3485303942</v>
      </c>
      <c r="BE662">
        <v>0</v>
      </c>
      <c r="BF662">
        <v>0</v>
      </c>
      <c r="BG662">
        <v>0</v>
      </c>
      <c r="BH662">
        <v>57988568</v>
      </c>
      <c r="BJ662">
        <v>906054856</v>
      </c>
      <c r="BK662">
        <v>781178206</v>
      </c>
      <c r="BL662">
        <v>781178206</v>
      </c>
      <c r="BM662">
        <v>906054856</v>
      </c>
      <c r="BP662">
        <v>0</v>
      </c>
      <c r="BQ662">
        <v>0</v>
      </c>
      <c r="BR662">
        <v>6277700</v>
      </c>
      <c r="BS662">
        <v>21177054</v>
      </c>
    </row>
    <row r="663" spans="1:71">
      <c r="A663" t="s">
        <v>956</v>
      </c>
      <c r="B663" t="s">
        <v>75</v>
      </c>
      <c r="C663">
        <v>2011</v>
      </c>
      <c r="D663" t="s">
        <v>231</v>
      </c>
      <c r="E663">
        <v>3</v>
      </c>
      <c r="F663" t="s">
        <v>334</v>
      </c>
      <c r="G663" t="s">
        <v>899</v>
      </c>
      <c r="H663">
        <v>1186164822</v>
      </c>
      <c r="I663">
        <v>541428187</v>
      </c>
      <c r="J663">
        <v>1478767635</v>
      </c>
      <c r="K663">
        <v>1478767635</v>
      </c>
      <c r="L663">
        <v>1431345056</v>
      </c>
      <c r="M663">
        <v>6532573613</v>
      </c>
      <c r="N663">
        <v>5176301671</v>
      </c>
      <c r="O663">
        <v>3458439761</v>
      </c>
      <c r="P663">
        <v>3458439761</v>
      </c>
      <c r="Q663">
        <v>0</v>
      </c>
      <c r="R663">
        <v>3765789213</v>
      </c>
      <c r="S663">
        <v>683337402</v>
      </c>
      <c r="T663">
        <v>683337402</v>
      </c>
      <c r="U663">
        <v>462657244</v>
      </c>
      <c r="V663">
        <v>551380398</v>
      </c>
      <c r="W663">
        <v>462657244</v>
      </c>
      <c r="X663">
        <v>683337402</v>
      </c>
      <c r="Y663">
        <v>462657244</v>
      </c>
      <c r="Z663">
        <v>551380398</v>
      </c>
      <c r="AA663">
        <v>163797706</v>
      </c>
      <c r="AB663">
        <v>118311021</v>
      </c>
      <c r="AL663">
        <v>105612999</v>
      </c>
      <c r="AM663">
        <v>105612999</v>
      </c>
      <c r="AN663">
        <v>204543287</v>
      </c>
      <c r="AO663">
        <v>88717578</v>
      </c>
      <c r="AP663">
        <v>5669923444</v>
      </c>
      <c r="AQ663">
        <v>5669923444</v>
      </c>
      <c r="AR663">
        <v>204543287</v>
      </c>
      <c r="AS663">
        <v>158992974</v>
      </c>
      <c r="AT663">
        <v>3977192874</v>
      </c>
      <c r="AU663">
        <v>3977192874</v>
      </c>
      <c r="AV663">
        <v>3970869361</v>
      </c>
      <c r="AW663">
        <v>254389811</v>
      </c>
      <c r="AX663">
        <v>254389811</v>
      </c>
      <c r="AY663">
        <v>1950799524</v>
      </c>
      <c r="BA663">
        <v>0</v>
      </c>
      <c r="BB663">
        <v>0</v>
      </c>
      <c r="BC663">
        <v>5669923444</v>
      </c>
      <c r="BD663">
        <v>5669923444</v>
      </c>
      <c r="BE663">
        <v>0</v>
      </c>
      <c r="BF663">
        <v>0</v>
      </c>
      <c r="BG663">
        <v>0</v>
      </c>
      <c r="BH663">
        <v>114773214</v>
      </c>
      <c r="BJ663">
        <v>1950799524</v>
      </c>
      <c r="BK663">
        <v>1571439388</v>
      </c>
      <c r="BL663">
        <v>1571439388</v>
      </c>
      <c r="BM663">
        <v>1950799524</v>
      </c>
      <c r="BP663">
        <v>0</v>
      </c>
      <c r="BQ663">
        <v>0</v>
      </c>
      <c r="BR663">
        <v>100920447</v>
      </c>
      <c r="BS663">
        <v>88717578</v>
      </c>
    </row>
    <row r="664" spans="1:71">
      <c r="A664" t="s">
        <v>957</v>
      </c>
      <c r="B664" t="s">
        <v>76</v>
      </c>
      <c r="C664">
        <v>2011</v>
      </c>
      <c r="D664" t="s">
        <v>231</v>
      </c>
      <c r="E664">
        <v>4</v>
      </c>
      <c r="F664" t="s">
        <v>336</v>
      </c>
      <c r="G664" t="s">
        <v>899</v>
      </c>
      <c r="H664">
        <v>1434806626</v>
      </c>
      <c r="I664">
        <v>669940874</v>
      </c>
      <c r="J664">
        <v>1308981766</v>
      </c>
      <c r="K664">
        <v>1308981766</v>
      </c>
      <c r="L664">
        <v>1226737325</v>
      </c>
      <c r="M664">
        <v>7760220221</v>
      </c>
      <c r="N664">
        <v>6103904937</v>
      </c>
      <c r="O664">
        <v>3875485636</v>
      </c>
      <c r="P664">
        <v>3875485636</v>
      </c>
      <c r="Q664">
        <v>0</v>
      </c>
      <c r="R664">
        <v>4287588201</v>
      </c>
      <c r="S664">
        <v>790411727</v>
      </c>
      <c r="T664">
        <v>790411727</v>
      </c>
      <c r="U664">
        <v>505673640</v>
      </c>
      <c r="V664">
        <v>622287888</v>
      </c>
      <c r="W664">
        <v>505673640</v>
      </c>
      <c r="X664">
        <v>790411727</v>
      </c>
      <c r="Y664">
        <v>505673640</v>
      </c>
      <c r="Z664">
        <v>622287888</v>
      </c>
      <c r="AA664">
        <v>345346535</v>
      </c>
      <c r="AB664">
        <v>186114350</v>
      </c>
      <c r="AL664">
        <v>222613809</v>
      </c>
      <c r="AM664">
        <v>222613809</v>
      </c>
      <c r="AN664">
        <v>204047833</v>
      </c>
      <c r="AO664">
        <v>79825871</v>
      </c>
      <c r="AP664">
        <v>7265555973</v>
      </c>
      <c r="AQ664">
        <v>7265555973</v>
      </c>
      <c r="AR664">
        <v>204047833</v>
      </c>
      <c r="AS664">
        <v>138395728</v>
      </c>
      <c r="AT664">
        <v>5157832244</v>
      </c>
      <c r="AU664">
        <v>5157832244</v>
      </c>
      <c r="AV664">
        <v>5092901997</v>
      </c>
      <c r="AW664">
        <v>353723334</v>
      </c>
      <c r="AX664">
        <v>353723334</v>
      </c>
      <c r="AY664">
        <v>3067749993</v>
      </c>
      <c r="BA664">
        <v>0</v>
      </c>
      <c r="BB664">
        <v>0</v>
      </c>
      <c r="BC664">
        <v>7265555973</v>
      </c>
      <c r="BD664">
        <v>7265555973</v>
      </c>
      <c r="BE664">
        <v>0</v>
      </c>
      <c r="BF664">
        <v>0</v>
      </c>
      <c r="BG664">
        <v>0</v>
      </c>
      <c r="BH664">
        <v>241654137</v>
      </c>
      <c r="BJ664">
        <v>3067749993</v>
      </c>
      <c r="BK664">
        <v>2569311998</v>
      </c>
      <c r="BL664">
        <v>2569311998</v>
      </c>
      <c r="BM664">
        <v>3067749993</v>
      </c>
      <c r="BP664">
        <v>0</v>
      </c>
      <c r="BQ664">
        <v>0</v>
      </c>
      <c r="BR664">
        <v>103201356</v>
      </c>
      <c r="BS664">
        <v>79825871</v>
      </c>
    </row>
    <row r="665" spans="1:71">
      <c r="A665" t="s">
        <v>958</v>
      </c>
      <c r="B665" t="s">
        <v>77</v>
      </c>
      <c r="C665">
        <v>2011</v>
      </c>
      <c r="D665" t="s">
        <v>228</v>
      </c>
      <c r="E665">
        <v>5</v>
      </c>
      <c r="F665" t="s">
        <v>338</v>
      </c>
      <c r="G665" t="s">
        <v>899</v>
      </c>
      <c r="H665">
        <v>19070534234</v>
      </c>
      <c r="I665">
        <v>5908687196</v>
      </c>
      <c r="J665">
        <v>10673346565</v>
      </c>
      <c r="K665">
        <v>10673346565</v>
      </c>
      <c r="L665">
        <v>6728032710</v>
      </c>
      <c r="M665">
        <v>19423803696</v>
      </c>
      <c r="N665">
        <v>9564717423</v>
      </c>
      <c r="O665">
        <v>10114392393</v>
      </c>
      <c r="P665">
        <v>10114392393</v>
      </c>
      <c r="Q665">
        <v>0</v>
      </c>
      <c r="R665">
        <v>11803328510</v>
      </c>
      <c r="S665">
        <v>1755666164</v>
      </c>
      <c r="T665">
        <v>1755666164</v>
      </c>
      <c r="U665">
        <v>1728857831</v>
      </c>
      <c r="V665">
        <v>2646645852</v>
      </c>
      <c r="W665">
        <v>1728857831</v>
      </c>
      <c r="X665">
        <v>1755666164</v>
      </c>
      <c r="Y665">
        <v>1728857831</v>
      </c>
      <c r="Z665">
        <v>2646645852</v>
      </c>
      <c r="AA665">
        <v>660498156</v>
      </c>
      <c r="AB665">
        <v>282243753</v>
      </c>
      <c r="AC665">
        <v>0</v>
      </c>
      <c r="AD665">
        <v>0</v>
      </c>
      <c r="AE665">
        <v>0</v>
      </c>
      <c r="AF665">
        <v>0</v>
      </c>
      <c r="AG665">
        <v>0</v>
      </c>
      <c r="AH665">
        <v>0</v>
      </c>
      <c r="AI665">
        <v>0</v>
      </c>
      <c r="AJ665">
        <v>0</v>
      </c>
      <c r="AK665">
        <v>0</v>
      </c>
      <c r="AL665">
        <v>968254435</v>
      </c>
      <c r="AM665">
        <v>968254435</v>
      </c>
      <c r="AN665">
        <v>1736309782</v>
      </c>
      <c r="AO665">
        <v>582023957</v>
      </c>
      <c r="AP665">
        <v>35960367259</v>
      </c>
      <c r="AQ665">
        <v>17789517890</v>
      </c>
      <c r="AR665">
        <v>1736309782</v>
      </c>
      <c r="AS665">
        <v>737449087</v>
      </c>
      <c r="AT665">
        <v>16703410215</v>
      </c>
      <c r="AU665">
        <v>16703410215</v>
      </c>
      <c r="AV665">
        <v>16841979526</v>
      </c>
      <c r="AW665">
        <v>878442771</v>
      </c>
      <c r="AX665">
        <v>878442771</v>
      </c>
      <c r="AY665">
        <v>24225490500</v>
      </c>
      <c r="AZ665">
        <v>199666207.5</v>
      </c>
      <c r="BA665">
        <v>0</v>
      </c>
      <c r="BB665">
        <v>0</v>
      </c>
      <c r="BC665">
        <v>35960367259</v>
      </c>
      <c r="BD665">
        <v>35960367259</v>
      </c>
      <c r="BE665">
        <v>0</v>
      </c>
      <c r="BF665">
        <v>0</v>
      </c>
      <c r="BG665">
        <v>0</v>
      </c>
      <c r="BH665">
        <v>2133111270</v>
      </c>
      <c r="BI665">
        <v>10858848950</v>
      </c>
      <c r="BJ665">
        <v>24225490500</v>
      </c>
      <c r="BK665">
        <v>3879460538</v>
      </c>
      <c r="BL665">
        <v>3879460538</v>
      </c>
      <c r="BM665">
        <v>6054641131</v>
      </c>
      <c r="BN665">
        <v>0</v>
      </c>
      <c r="BO665">
        <v>0</v>
      </c>
      <c r="BP665">
        <v>0</v>
      </c>
      <c r="BQ665">
        <v>0</v>
      </c>
      <c r="BR665">
        <v>916822087</v>
      </c>
      <c r="BS665">
        <v>582023957</v>
      </c>
    </row>
    <row r="666" spans="1:71">
      <c r="A666" t="s">
        <v>959</v>
      </c>
      <c r="B666" t="s">
        <v>78</v>
      </c>
      <c r="C666">
        <v>2011</v>
      </c>
      <c r="D666" t="s">
        <v>228</v>
      </c>
      <c r="E666">
        <v>5</v>
      </c>
      <c r="F666" t="s">
        <v>340</v>
      </c>
      <c r="G666" t="s">
        <v>899</v>
      </c>
      <c r="H666">
        <v>21402982853</v>
      </c>
      <c r="I666">
        <v>2919783535</v>
      </c>
      <c r="J666">
        <v>9347146556</v>
      </c>
      <c r="K666">
        <v>9347146556</v>
      </c>
      <c r="L666">
        <v>6906979118</v>
      </c>
      <c r="M666">
        <v>25979206751</v>
      </c>
      <c r="N666">
        <v>17892118961</v>
      </c>
      <c r="O666">
        <v>10433684246</v>
      </c>
      <c r="P666">
        <v>10433684246</v>
      </c>
      <c r="Q666">
        <v>0</v>
      </c>
      <c r="R666">
        <v>11774004519</v>
      </c>
      <c r="S666">
        <v>1713646863</v>
      </c>
      <c r="T666">
        <v>1713646863</v>
      </c>
      <c r="U666">
        <v>1260241014</v>
      </c>
      <c r="V666">
        <v>1720866234</v>
      </c>
      <c r="W666">
        <v>1260241014</v>
      </c>
      <c r="X666">
        <v>1713646863</v>
      </c>
      <c r="Y666">
        <v>1260241014</v>
      </c>
      <c r="Z666">
        <v>1720866234</v>
      </c>
      <c r="AA666">
        <v>382236147</v>
      </c>
      <c r="AB666">
        <v>330649697</v>
      </c>
      <c r="AC666">
        <v>0</v>
      </c>
      <c r="AD666">
        <v>0</v>
      </c>
      <c r="AE666">
        <v>0</v>
      </c>
      <c r="AF666">
        <v>0</v>
      </c>
      <c r="AG666">
        <v>0</v>
      </c>
      <c r="AH666">
        <v>0</v>
      </c>
      <c r="AI666">
        <v>0</v>
      </c>
      <c r="AJ666">
        <v>0</v>
      </c>
      <c r="AK666">
        <v>0</v>
      </c>
      <c r="AL666">
        <v>1139918712</v>
      </c>
      <c r="AM666">
        <v>1139918712</v>
      </c>
      <c r="AN666">
        <v>1201174081</v>
      </c>
      <c r="AO666">
        <v>577879963</v>
      </c>
      <c r="AP666">
        <v>28709688595</v>
      </c>
      <c r="AQ666">
        <v>17019956020</v>
      </c>
      <c r="AR666">
        <v>1201174081</v>
      </c>
      <c r="AS666">
        <v>597533983</v>
      </c>
      <c r="AT666">
        <v>15834440571</v>
      </c>
      <c r="AU666">
        <v>15834440571</v>
      </c>
      <c r="AV666">
        <v>15650252878</v>
      </c>
      <c r="AW666">
        <v>913409550</v>
      </c>
      <c r="AX666">
        <v>913409550</v>
      </c>
      <c r="AY666">
        <v>16883905097</v>
      </c>
      <c r="AZ666">
        <v>213294883</v>
      </c>
      <c r="BA666">
        <v>0</v>
      </c>
      <c r="BB666">
        <v>0</v>
      </c>
      <c r="BC666">
        <v>28709688595</v>
      </c>
      <c r="BD666">
        <v>28709688595</v>
      </c>
      <c r="BE666">
        <v>0</v>
      </c>
      <c r="BF666">
        <v>0</v>
      </c>
      <c r="BG666">
        <v>0</v>
      </c>
      <c r="BH666">
        <v>1196759595</v>
      </c>
      <c r="BI666">
        <v>8809279378</v>
      </c>
      <c r="BJ666">
        <v>16883905097</v>
      </c>
      <c r="BK666">
        <v>3753449810</v>
      </c>
      <c r="BL666">
        <v>3753449810</v>
      </c>
      <c r="BM666">
        <v>5194172522</v>
      </c>
      <c r="BN666">
        <v>0</v>
      </c>
      <c r="BO666">
        <v>0</v>
      </c>
      <c r="BP666">
        <v>0</v>
      </c>
      <c r="BQ666">
        <v>0</v>
      </c>
      <c r="BR666">
        <v>433758092</v>
      </c>
      <c r="BS666">
        <v>577879963</v>
      </c>
    </row>
    <row r="667" spans="1:71">
      <c r="A667" t="s">
        <v>960</v>
      </c>
      <c r="B667" t="s">
        <v>79</v>
      </c>
      <c r="C667">
        <v>2011</v>
      </c>
      <c r="D667" t="s">
        <v>228</v>
      </c>
      <c r="E667">
        <v>7</v>
      </c>
      <c r="F667" t="s">
        <v>342</v>
      </c>
      <c r="G667" t="s">
        <v>899</v>
      </c>
      <c r="H667">
        <v>35067776062</v>
      </c>
      <c r="I667">
        <v>7162434294</v>
      </c>
      <c r="J667">
        <v>16586011344</v>
      </c>
      <c r="K667">
        <v>16586011344</v>
      </c>
      <c r="L667">
        <v>11311246305</v>
      </c>
      <c r="M667">
        <v>43173294864</v>
      </c>
      <c r="N667">
        <v>22056768543</v>
      </c>
      <c r="O667">
        <v>17605156870</v>
      </c>
      <c r="P667">
        <v>17605156870</v>
      </c>
      <c r="Q667">
        <v>0</v>
      </c>
      <c r="R667">
        <v>20015462596</v>
      </c>
      <c r="S667">
        <v>2282298897</v>
      </c>
      <c r="T667">
        <v>2282298897</v>
      </c>
      <c r="U667">
        <v>3907280822</v>
      </c>
      <c r="V667">
        <v>5289193622</v>
      </c>
      <c r="W667">
        <v>3907280822</v>
      </c>
      <c r="X667">
        <v>2282298897</v>
      </c>
      <c r="Y667">
        <v>3907280822</v>
      </c>
      <c r="Z667">
        <v>5289193622</v>
      </c>
      <c r="AA667">
        <v>955234578</v>
      </c>
      <c r="AB667">
        <v>700290265</v>
      </c>
      <c r="AC667">
        <v>0</v>
      </c>
      <c r="AD667">
        <v>0</v>
      </c>
      <c r="AE667">
        <v>0</v>
      </c>
      <c r="AF667">
        <v>0</v>
      </c>
      <c r="AG667">
        <v>0</v>
      </c>
      <c r="AH667">
        <v>0</v>
      </c>
      <c r="AI667">
        <v>0</v>
      </c>
      <c r="AJ667">
        <v>0</v>
      </c>
      <c r="AK667">
        <v>0</v>
      </c>
      <c r="AL667">
        <v>1754856605</v>
      </c>
      <c r="AM667">
        <v>1754856605</v>
      </c>
      <c r="AN667">
        <v>3385161589</v>
      </c>
      <c r="AO667">
        <v>1668217646</v>
      </c>
      <c r="AP667">
        <v>59713543320</v>
      </c>
      <c r="AQ667">
        <v>32530685151</v>
      </c>
      <c r="AR667">
        <v>3385161589</v>
      </c>
      <c r="AS667">
        <v>1362094189</v>
      </c>
      <c r="AT667">
        <v>30485798676</v>
      </c>
      <c r="AU667">
        <v>30485798676</v>
      </c>
      <c r="AV667">
        <v>30427263941</v>
      </c>
      <c r="AW667">
        <v>1399251209</v>
      </c>
      <c r="AX667">
        <v>1399251209</v>
      </c>
      <c r="AY667">
        <v>39648152287</v>
      </c>
      <c r="AZ667">
        <v>278299722.5</v>
      </c>
      <c r="BA667">
        <v>0</v>
      </c>
      <c r="BB667">
        <v>0</v>
      </c>
      <c r="BC667">
        <v>59713543320</v>
      </c>
      <c r="BD667">
        <v>59713543320</v>
      </c>
      <c r="BE667">
        <v>0</v>
      </c>
      <c r="BF667">
        <v>0</v>
      </c>
      <c r="BG667">
        <v>0</v>
      </c>
      <c r="BH667">
        <v>2290554272</v>
      </c>
      <c r="BI667">
        <v>17252407376</v>
      </c>
      <c r="BJ667">
        <v>39648152287</v>
      </c>
      <c r="BK667">
        <v>8165450975</v>
      </c>
      <c r="BL667">
        <v>8165450975</v>
      </c>
      <c r="BM667">
        <v>12465294118</v>
      </c>
      <c r="BN667">
        <v>0</v>
      </c>
      <c r="BO667">
        <v>0</v>
      </c>
      <c r="BP667">
        <v>0</v>
      </c>
      <c r="BQ667">
        <v>0</v>
      </c>
      <c r="BR667">
        <v>1384604510</v>
      </c>
      <c r="BS667">
        <v>1668217646</v>
      </c>
    </row>
    <row r="668" spans="1:71">
      <c r="A668" t="s">
        <v>961</v>
      </c>
      <c r="B668" t="s">
        <v>80</v>
      </c>
      <c r="C668">
        <v>2011</v>
      </c>
      <c r="D668" t="s">
        <v>228</v>
      </c>
      <c r="E668">
        <v>7</v>
      </c>
      <c r="F668" t="s">
        <v>344</v>
      </c>
      <c r="G668" t="s">
        <v>899</v>
      </c>
      <c r="H668">
        <v>29715553809</v>
      </c>
      <c r="I668">
        <v>8676076429</v>
      </c>
      <c r="J668">
        <v>22336671344</v>
      </c>
      <c r="K668">
        <v>22336671344</v>
      </c>
      <c r="L668">
        <v>16888732814</v>
      </c>
      <c r="M668">
        <v>55820561379</v>
      </c>
      <c r="N668">
        <v>30140403428</v>
      </c>
      <c r="O668">
        <v>26237080459</v>
      </c>
      <c r="P668">
        <v>26237080459</v>
      </c>
      <c r="Q668">
        <v>0</v>
      </c>
      <c r="R668">
        <v>29423595451</v>
      </c>
      <c r="S668">
        <v>4430500880</v>
      </c>
      <c r="T668">
        <v>4430500880</v>
      </c>
      <c r="U668">
        <v>4635466666</v>
      </c>
      <c r="V668">
        <v>6882538242</v>
      </c>
      <c r="W668">
        <v>4635466666</v>
      </c>
      <c r="X668">
        <v>4430500880</v>
      </c>
      <c r="Y668">
        <v>4635466666</v>
      </c>
      <c r="Z668">
        <v>6882538242</v>
      </c>
      <c r="AA668">
        <v>881025870</v>
      </c>
      <c r="AB668">
        <v>619730982</v>
      </c>
      <c r="AC668">
        <v>0</v>
      </c>
      <c r="AD668">
        <v>0</v>
      </c>
      <c r="AE668">
        <v>0</v>
      </c>
      <c r="AF668">
        <v>0</v>
      </c>
      <c r="AG668">
        <v>0</v>
      </c>
      <c r="AH668">
        <v>0</v>
      </c>
      <c r="AI668">
        <v>0</v>
      </c>
      <c r="AJ668">
        <v>0</v>
      </c>
      <c r="AK668">
        <v>0</v>
      </c>
      <c r="AL668">
        <v>2475256945</v>
      </c>
      <c r="AM668">
        <v>2475256945</v>
      </c>
      <c r="AN668">
        <v>4237538371</v>
      </c>
      <c r="AO668">
        <v>1647167028</v>
      </c>
      <c r="AP668">
        <v>69087258569</v>
      </c>
      <c r="AQ668">
        <v>43666940479</v>
      </c>
      <c r="AR668">
        <v>4237538371</v>
      </c>
      <c r="AS668">
        <v>1766998129</v>
      </c>
      <c r="AT668">
        <v>37727056804</v>
      </c>
      <c r="AU668">
        <v>37727056804</v>
      </c>
      <c r="AV668">
        <v>37361662841</v>
      </c>
      <c r="AW668">
        <v>1948156389</v>
      </c>
      <c r="AX668">
        <v>1948156389</v>
      </c>
      <c r="AY668">
        <v>39948394054</v>
      </c>
      <c r="AZ668">
        <v>373881507</v>
      </c>
      <c r="BA668">
        <v>0</v>
      </c>
      <c r="BB668">
        <v>0</v>
      </c>
      <c r="BC668">
        <v>69087258569</v>
      </c>
      <c r="BD668">
        <v>69087258569</v>
      </c>
      <c r="BE668">
        <v>0</v>
      </c>
      <c r="BF668">
        <v>0</v>
      </c>
      <c r="BG668">
        <v>0</v>
      </c>
      <c r="BH668">
        <v>2237725931</v>
      </c>
      <c r="BI668">
        <v>15003680794</v>
      </c>
      <c r="BJ668">
        <v>39948394054</v>
      </c>
      <c r="BK668">
        <v>8283061348</v>
      </c>
      <c r="BL668">
        <v>8283061348</v>
      </c>
      <c r="BM668">
        <v>14528075964</v>
      </c>
      <c r="BN668">
        <v>0</v>
      </c>
      <c r="BO668">
        <v>0</v>
      </c>
      <c r="BP668">
        <v>0</v>
      </c>
      <c r="BQ668">
        <v>0</v>
      </c>
      <c r="BR668">
        <v>2353923973</v>
      </c>
      <c r="BS668">
        <v>1647167028</v>
      </c>
    </row>
    <row r="669" spans="1:71">
      <c r="A669" t="s">
        <v>962</v>
      </c>
      <c r="B669" t="s">
        <v>81</v>
      </c>
      <c r="C669">
        <v>2011</v>
      </c>
      <c r="D669" t="s">
        <v>228</v>
      </c>
      <c r="E669">
        <v>6</v>
      </c>
      <c r="F669" t="s">
        <v>346</v>
      </c>
      <c r="G669" t="s">
        <v>899</v>
      </c>
      <c r="H669">
        <v>18565674836</v>
      </c>
      <c r="I669">
        <v>5519731692</v>
      </c>
      <c r="J669">
        <v>14423099477</v>
      </c>
      <c r="K669">
        <v>14423099477</v>
      </c>
      <c r="L669">
        <v>9251136319</v>
      </c>
      <c r="M669">
        <v>25960398114</v>
      </c>
      <c r="N669">
        <v>11606423040</v>
      </c>
      <c r="O669">
        <v>12249880773</v>
      </c>
      <c r="P669">
        <v>12249880773</v>
      </c>
      <c r="Q669">
        <v>0</v>
      </c>
      <c r="R669">
        <v>13954559357</v>
      </c>
      <c r="S669">
        <v>2320918403</v>
      </c>
      <c r="T669">
        <v>2320918403</v>
      </c>
      <c r="U669">
        <v>1495571736</v>
      </c>
      <c r="V669">
        <v>2606416308</v>
      </c>
      <c r="W669">
        <v>1495571736</v>
      </c>
      <c r="X669">
        <v>2320918403</v>
      </c>
      <c r="Y669">
        <v>1495571736</v>
      </c>
      <c r="Z669">
        <v>2606416308</v>
      </c>
      <c r="AA669">
        <v>961297325</v>
      </c>
      <c r="AB669">
        <v>431984010</v>
      </c>
      <c r="AC669">
        <v>0</v>
      </c>
      <c r="AD669">
        <v>0</v>
      </c>
      <c r="AE669">
        <v>0</v>
      </c>
      <c r="AF669">
        <v>0</v>
      </c>
      <c r="AG669">
        <v>0</v>
      </c>
      <c r="AH669">
        <v>0</v>
      </c>
      <c r="AI669">
        <v>0</v>
      </c>
      <c r="AJ669">
        <v>0</v>
      </c>
      <c r="AK669">
        <v>0</v>
      </c>
      <c r="AL669">
        <v>1398611754</v>
      </c>
      <c r="AM669">
        <v>1398611754</v>
      </c>
      <c r="AN669">
        <v>2139772857</v>
      </c>
      <c r="AO669">
        <v>784800871</v>
      </c>
      <c r="AP669">
        <v>41305085821</v>
      </c>
      <c r="AQ669">
        <v>22736587598</v>
      </c>
      <c r="AR669">
        <v>2139772857</v>
      </c>
      <c r="AS669">
        <v>863321028</v>
      </c>
      <c r="AT669">
        <v>20563257798</v>
      </c>
      <c r="AU669">
        <v>20563257798</v>
      </c>
      <c r="AV669">
        <v>20359770390</v>
      </c>
      <c r="AW669">
        <v>1099862611</v>
      </c>
      <c r="AX669">
        <v>1099862611</v>
      </c>
      <c r="AY669">
        <v>27651904483</v>
      </c>
      <c r="AZ669">
        <v>356548393.5</v>
      </c>
      <c r="BA669">
        <v>0</v>
      </c>
      <c r="BB669">
        <v>0</v>
      </c>
      <c r="BC669">
        <v>41305085821</v>
      </c>
      <c r="BD669">
        <v>41305085821</v>
      </c>
      <c r="BE669">
        <v>0</v>
      </c>
      <c r="BF669">
        <v>0</v>
      </c>
      <c r="BG669">
        <v>0</v>
      </c>
      <c r="BH669">
        <v>1792868826</v>
      </c>
      <c r="BI669">
        <v>11468894850</v>
      </c>
      <c r="BJ669">
        <v>27651904483</v>
      </c>
      <c r="BK669">
        <v>5889765445</v>
      </c>
      <c r="BL669">
        <v>5889765445</v>
      </c>
      <c r="BM669">
        <v>9083406260</v>
      </c>
      <c r="BN669">
        <v>0</v>
      </c>
      <c r="BO669">
        <v>0</v>
      </c>
      <c r="BP669">
        <v>0</v>
      </c>
      <c r="BQ669">
        <v>0</v>
      </c>
      <c r="BR669">
        <v>1149983034</v>
      </c>
      <c r="BS669">
        <v>784800871</v>
      </c>
    </row>
    <row r="670" spans="1:71">
      <c r="A670" t="s">
        <v>963</v>
      </c>
      <c r="B670" t="s">
        <v>82</v>
      </c>
      <c r="C670">
        <v>2011</v>
      </c>
      <c r="D670" t="s">
        <v>228</v>
      </c>
      <c r="E670">
        <v>5</v>
      </c>
      <c r="F670" t="s">
        <v>348</v>
      </c>
      <c r="G670" t="s">
        <v>899</v>
      </c>
      <c r="H670">
        <v>29231660907</v>
      </c>
      <c r="I670">
        <v>9468208551</v>
      </c>
      <c r="J670">
        <v>16200477949</v>
      </c>
      <c r="K670">
        <v>16200477949</v>
      </c>
      <c r="L670">
        <v>11713370269</v>
      </c>
      <c r="M670">
        <v>35320856896</v>
      </c>
      <c r="N670">
        <v>17386567905</v>
      </c>
      <c r="O670">
        <v>12883487184</v>
      </c>
      <c r="P670">
        <v>12883487184</v>
      </c>
      <c r="Q670">
        <v>0</v>
      </c>
      <c r="R670">
        <v>14321561870</v>
      </c>
      <c r="S670">
        <v>1920956681</v>
      </c>
      <c r="T670">
        <v>1920956681</v>
      </c>
      <c r="U670">
        <v>2119766855</v>
      </c>
      <c r="V670">
        <v>3585804562</v>
      </c>
      <c r="W670">
        <v>2119766855</v>
      </c>
      <c r="X670">
        <v>1920956681</v>
      </c>
      <c r="Y670">
        <v>2119766855</v>
      </c>
      <c r="Z670">
        <v>3585804562</v>
      </c>
      <c r="AA670">
        <v>380221425</v>
      </c>
      <c r="AB670">
        <v>428372608</v>
      </c>
      <c r="AC670">
        <v>0</v>
      </c>
      <c r="AD670">
        <v>0</v>
      </c>
      <c r="AE670">
        <v>0</v>
      </c>
      <c r="AF670">
        <v>0</v>
      </c>
      <c r="AG670">
        <v>0</v>
      </c>
      <c r="AH670">
        <v>0</v>
      </c>
      <c r="AI670">
        <v>0</v>
      </c>
      <c r="AJ670">
        <v>0</v>
      </c>
      <c r="AK670">
        <v>0</v>
      </c>
      <c r="AL670">
        <v>1765187527</v>
      </c>
      <c r="AM670">
        <v>1765187527</v>
      </c>
      <c r="AN670">
        <v>5747559135</v>
      </c>
      <c r="AO670">
        <v>4052007673</v>
      </c>
      <c r="AP670">
        <v>41293245771</v>
      </c>
      <c r="AQ670">
        <v>21955823068</v>
      </c>
      <c r="AR670">
        <v>5747559135</v>
      </c>
      <c r="AS670">
        <v>1032630744</v>
      </c>
      <c r="AT670">
        <v>19243455250</v>
      </c>
      <c r="AU670">
        <v>19243455250</v>
      </c>
      <c r="AV670">
        <v>19232932254</v>
      </c>
      <c r="AW670">
        <v>1194741703</v>
      </c>
      <c r="AX670">
        <v>1194741703</v>
      </c>
      <c r="AY670">
        <v>27070635971</v>
      </c>
      <c r="AZ670">
        <v>532814476.5</v>
      </c>
      <c r="BA670">
        <v>0</v>
      </c>
      <c r="BB670">
        <v>0</v>
      </c>
      <c r="BC670">
        <v>41293245771</v>
      </c>
      <c r="BD670">
        <v>41293245771</v>
      </c>
      <c r="BE670">
        <v>0</v>
      </c>
      <c r="BF670">
        <v>0</v>
      </c>
      <c r="BG670">
        <v>0</v>
      </c>
      <c r="BH670">
        <v>1901435354</v>
      </c>
      <c r="BI670">
        <v>12579609915</v>
      </c>
      <c r="BJ670">
        <v>27070635971</v>
      </c>
      <c r="BK670">
        <v>4266386952</v>
      </c>
      <c r="BL670">
        <v>4266386952</v>
      </c>
      <c r="BM670">
        <v>7733213268</v>
      </c>
      <c r="BN670">
        <v>0</v>
      </c>
      <c r="BO670">
        <v>0</v>
      </c>
      <c r="BP670">
        <v>0</v>
      </c>
      <c r="BQ670">
        <v>0</v>
      </c>
      <c r="BR670">
        <v>1451015047</v>
      </c>
      <c r="BS670">
        <v>4052007673</v>
      </c>
    </row>
    <row r="671" spans="1:71">
      <c r="A671" t="s">
        <v>964</v>
      </c>
      <c r="B671" t="s">
        <v>83</v>
      </c>
      <c r="C671">
        <v>2011</v>
      </c>
      <c r="D671" t="s">
        <v>212</v>
      </c>
      <c r="E671">
        <v>2</v>
      </c>
      <c r="F671" t="s">
        <v>350</v>
      </c>
      <c r="G671" t="s">
        <v>899</v>
      </c>
      <c r="H671">
        <v>592088134</v>
      </c>
      <c r="I671">
        <v>307462863</v>
      </c>
      <c r="J671">
        <v>1052322061</v>
      </c>
      <c r="K671">
        <v>1052322061</v>
      </c>
      <c r="L671">
        <v>999161252</v>
      </c>
      <c r="M671">
        <v>2656962253</v>
      </c>
      <c r="N671">
        <v>2120262954</v>
      </c>
      <c r="O671">
        <v>3316124049</v>
      </c>
      <c r="P671">
        <v>3316124049</v>
      </c>
      <c r="Q671">
        <v>0</v>
      </c>
      <c r="R671">
        <v>3453660442</v>
      </c>
      <c r="S671">
        <v>493778257</v>
      </c>
      <c r="T671">
        <v>493778257</v>
      </c>
      <c r="U671">
        <v>156715567</v>
      </c>
      <c r="V671">
        <v>161345567</v>
      </c>
      <c r="W671">
        <v>156715567</v>
      </c>
      <c r="X671">
        <v>493778257</v>
      </c>
      <c r="Y671">
        <v>156715567</v>
      </c>
      <c r="Z671">
        <v>161345567</v>
      </c>
      <c r="AA671">
        <v>93067323</v>
      </c>
      <c r="AB671">
        <v>57996750</v>
      </c>
      <c r="AL671">
        <v>135855457</v>
      </c>
      <c r="AM671">
        <v>135855457</v>
      </c>
      <c r="AN671">
        <v>192939803</v>
      </c>
      <c r="AO671">
        <v>27461267</v>
      </c>
      <c r="AP671">
        <v>4379061225</v>
      </c>
      <c r="AQ671">
        <v>4379061225</v>
      </c>
      <c r="AR671">
        <v>192939803</v>
      </c>
      <c r="AS671">
        <v>64064350</v>
      </c>
      <c r="AT671">
        <v>3303244682</v>
      </c>
      <c r="AU671">
        <v>3303244682</v>
      </c>
      <c r="AV671">
        <v>3170265374</v>
      </c>
      <c r="AW671">
        <v>176095019</v>
      </c>
      <c r="AX671">
        <v>176095019</v>
      </c>
      <c r="AY671">
        <v>862222360</v>
      </c>
      <c r="BA671">
        <v>0</v>
      </c>
      <c r="BB671">
        <v>0</v>
      </c>
      <c r="BC671">
        <v>4379061225</v>
      </c>
      <c r="BD671">
        <v>4379061225</v>
      </c>
      <c r="BE671">
        <v>0</v>
      </c>
      <c r="BF671">
        <v>0</v>
      </c>
      <c r="BG671">
        <v>0</v>
      </c>
      <c r="BH671">
        <v>94227405</v>
      </c>
      <c r="BJ671">
        <v>862222360</v>
      </c>
      <c r="BK671">
        <v>636586343</v>
      </c>
      <c r="BL671">
        <v>636586343</v>
      </c>
      <c r="BM671">
        <v>862222360</v>
      </c>
      <c r="BP671">
        <v>0</v>
      </c>
      <c r="BQ671">
        <v>0</v>
      </c>
      <c r="BR671">
        <v>2495000</v>
      </c>
      <c r="BS671">
        <v>27461267</v>
      </c>
    </row>
    <row r="672" spans="1:71">
      <c r="A672" t="s">
        <v>965</v>
      </c>
      <c r="B672" t="s">
        <v>84</v>
      </c>
      <c r="C672">
        <v>2011</v>
      </c>
      <c r="D672" t="s">
        <v>228</v>
      </c>
      <c r="E672">
        <v>5</v>
      </c>
      <c r="F672" t="s">
        <v>352</v>
      </c>
      <c r="G672" t="s">
        <v>899</v>
      </c>
      <c r="H672">
        <v>11551539595</v>
      </c>
      <c r="I672">
        <v>3389263478</v>
      </c>
      <c r="J672">
        <v>10043121495</v>
      </c>
      <c r="K672">
        <v>10043121495</v>
      </c>
      <c r="L672">
        <v>6579989174</v>
      </c>
      <c r="M672">
        <v>19625257525</v>
      </c>
      <c r="N672">
        <v>10277246690</v>
      </c>
      <c r="O672">
        <v>10509548421</v>
      </c>
      <c r="P672">
        <v>10509548421</v>
      </c>
      <c r="Q672">
        <v>0</v>
      </c>
      <c r="R672">
        <v>11519395534</v>
      </c>
      <c r="S672">
        <v>1370683586</v>
      </c>
      <c r="T672">
        <v>1370683586</v>
      </c>
      <c r="U672">
        <v>1569805312</v>
      </c>
      <c r="V672">
        <v>2019131184</v>
      </c>
      <c r="W672">
        <v>1569805312</v>
      </c>
      <c r="X672">
        <v>1370683586</v>
      </c>
      <c r="Y672">
        <v>1569805312</v>
      </c>
      <c r="Z672">
        <v>2019131184</v>
      </c>
      <c r="AA672">
        <v>292655893</v>
      </c>
      <c r="AB672">
        <v>261856497</v>
      </c>
      <c r="AC672">
        <v>0</v>
      </c>
      <c r="AD672">
        <v>0</v>
      </c>
      <c r="AE672">
        <v>0</v>
      </c>
      <c r="AF672">
        <v>0</v>
      </c>
      <c r="AG672">
        <v>0</v>
      </c>
      <c r="AH672">
        <v>0</v>
      </c>
      <c r="AI672">
        <v>0</v>
      </c>
      <c r="AJ672">
        <v>0</v>
      </c>
      <c r="AK672">
        <v>0</v>
      </c>
      <c r="AL672">
        <v>1360198673</v>
      </c>
      <c r="AM672">
        <v>1360198673</v>
      </c>
      <c r="AN672">
        <v>1329104175</v>
      </c>
      <c r="AO672">
        <v>661666927</v>
      </c>
      <c r="AP672">
        <v>31207874074</v>
      </c>
      <c r="AQ672">
        <v>16972534414</v>
      </c>
      <c r="AR672">
        <v>1329104175</v>
      </c>
      <c r="AS672">
        <v>521565528</v>
      </c>
      <c r="AT672">
        <v>16747695818</v>
      </c>
      <c r="AU672">
        <v>16747695818</v>
      </c>
      <c r="AV672">
        <v>16614843367</v>
      </c>
      <c r="AW672">
        <v>671211111</v>
      </c>
      <c r="AX672">
        <v>671211111</v>
      </c>
      <c r="AY672">
        <v>19772038874</v>
      </c>
      <c r="AZ672">
        <v>380065401.5</v>
      </c>
      <c r="BA672">
        <v>0</v>
      </c>
      <c r="BB672">
        <v>0</v>
      </c>
      <c r="BC672">
        <v>31207874074</v>
      </c>
      <c r="BD672">
        <v>31207874074</v>
      </c>
      <c r="BE672">
        <v>0</v>
      </c>
      <c r="BF672">
        <v>0</v>
      </c>
      <c r="BG672">
        <v>0</v>
      </c>
      <c r="BH672">
        <v>1438918301</v>
      </c>
      <c r="BI672">
        <v>8802057032</v>
      </c>
      <c r="BJ672">
        <v>19772038874</v>
      </c>
      <c r="BK672">
        <v>3716083301</v>
      </c>
      <c r="BL672">
        <v>3716083301</v>
      </c>
      <c r="BM672">
        <v>5536699214</v>
      </c>
      <c r="BN672">
        <v>0</v>
      </c>
      <c r="BO672">
        <v>0</v>
      </c>
      <c r="BP672">
        <v>0</v>
      </c>
      <c r="BQ672">
        <v>0</v>
      </c>
      <c r="BR672">
        <v>446476647</v>
      </c>
      <c r="BS672">
        <v>661666927</v>
      </c>
    </row>
    <row r="673" spans="1:71">
      <c r="A673" t="s">
        <v>966</v>
      </c>
      <c r="B673" t="s">
        <v>85</v>
      </c>
      <c r="C673">
        <v>2011</v>
      </c>
      <c r="D673" t="s">
        <v>228</v>
      </c>
      <c r="E673">
        <v>6</v>
      </c>
      <c r="F673" t="s">
        <v>354</v>
      </c>
      <c r="G673" t="s">
        <v>899</v>
      </c>
      <c r="H673">
        <v>24448570249</v>
      </c>
      <c r="I673">
        <v>8039984107</v>
      </c>
      <c r="J673">
        <v>14151085957</v>
      </c>
      <c r="K673">
        <v>14151085957</v>
      </c>
      <c r="L673">
        <v>9953088215</v>
      </c>
      <c r="M673">
        <v>33275606925</v>
      </c>
      <c r="N673">
        <v>19492265133</v>
      </c>
      <c r="O673">
        <v>11309435659</v>
      </c>
      <c r="P673">
        <v>11309435659</v>
      </c>
      <c r="Q673">
        <v>0</v>
      </c>
      <c r="R673">
        <v>13683839129</v>
      </c>
      <c r="S673">
        <v>2066599923</v>
      </c>
      <c r="T673">
        <v>2066599923</v>
      </c>
      <c r="U673">
        <v>2740020823</v>
      </c>
      <c r="V673">
        <v>3998012336</v>
      </c>
      <c r="W673">
        <v>2740020823</v>
      </c>
      <c r="X673">
        <v>2066599923</v>
      </c>
      <c r="Y673">
        <v>2740020823</v>
      </c>
      <c r="Z673">
        <v>3998012336</v>
      </c>
      <c r="AA673">
        <v>586434419</v>
      </c>
      <c r="AB673">
        <v>371171700</v>
      </c>
      <c r="AC673">
        <v>0</v>
      </c>
      <c r="AD673">
        <v>0</v>
      </c>
      <c r="AE673">
        <v>0</v>
      </c>
      <c r="AF673">
        <v>0</v>
      </c>
      <c r="AG673">
        <v>0</v>
      </c>
      <c r="AH673">
        <v>0</v>
      </c>
      <c r="AI673">
        <v>0</v>
      </c>
      <c r="AJ673">
        <v>0</v>
      </c>
      <c r="AK673">
        <v>0</v>
      </c>
      <c r="AL673">
        <v>858494531</v>
      </c>
      <c r="AM673">
        <v>858494531</v>
      </c>
      <c r="AN673">
        <v>2479410740</v>
      </c>
      <c r="AO673">
        <v>1216744671</v>
      </c>
      <c r="AP673">
        <v>39784528776</v>
      </c>
      <c r="AQ673">
        <v>22562463023</v>
      </c>
      <c r="AR673">
        <v>2479410740</v>
      </c>
      <c r="AS673">
        <v>690371686</v>
      </c>
      <c r="AT673">
        <v>20646630085</v>
      </c>
      <c r="AU673">
        <v>20646630085</v>
      </c>
      <c r="AV673">
        <v>20210996089</v>
      </c>
      <c r="AW673">
        <v>949746774</v>
      </c>
      <c r="AX673">
        <v>949746774</v>
      </c>
      <c r="AY673">
        <v>26039019127</v>
      </c>
      <c r="AZ673">
        <v>441609544.5</v>
      </c>
      <c r="BA673">
        <v>0</v>
      </c>
      <c r="BB673">
        <v>0</v>
      </c>
      <c r="BC673">
        <v>39784528776</v>
      </c>
      <c r="BD673">
        <v>39784528776</v>
      </c>
      <c r="BE673">
        <v>0</v>
      </c>
      <c r="BF673">
        <v>0</v>
      </c>
      <c r="BG673">
        <v>0</v>
      </c>
      <c r="BH673">
        <v>1619299059</v>
      </c>
      <c r="BI673">
        <v>10317361918</v>
      </c>
      <c r="BJ673">
        <v>26039019127</v>
      </c>
      <c r="BK673">
        <v>5778972740</v>
      </c>
      <c r="BL673">
        <v>5778972740</v>
      </c>
      <c r="BM673">
        <v>8816953374</v>
      </c>
      <c r="BN673">
        <v>0</v>
      </c>
      <c r="BO673">
        <v>0</v>
      </c>
      <c r="BP673">
        <v>0</v>
      </c>
      <c r="BQ673">
        <v>0</v>
      </c>
      <c r="BR673">
        <v>1176878900</v>
      </c>
      <c r="BS673">
        <v>1216744671</v>
      </c>
    </row>
    <row r="674" spans="1:71">
      <c r="A674" t="s">
        <v>967</v>
      </c>
      <c r="B674" t="s">
        <v>86</v>
      </c>
      <c r="C674">
        <v>2011</v>
      </c>
      <c r="D674" t="s">
        <v>228</v>
      </c>
      <c r="E674">
        <v>5</v>
      </c>
      <c r="F674" t="s">
        <v>356</v>
      </c>
      <c r="G674" t="s">
        <v>899</v>
      </c>
      <c r="H674">
        <v>12050086540</v>
      </c>
      <c r="I674">
        <v>4928687694</v>
      </c>
      <c r="J674">
        <v>10337459291</v>
      </c>
      <c r="K674">
        <v>10337459291</v>
      </c>
      <c r="L674">
        <v>6778402249</v>
      </c>
      <c r="M674">
        <v>20208821003</v>
      </c>
      <c r="N674">
        <v>8152409461</v>
      </c>
      <c r="O674">
        <v>8778900404</v>
      </c>
      <c r="P674">
        <v>8778900404</v>
      </c>
      <c r="Q674">
        <v>0</v>
      </c>
      <c r="R674">
        <v>9754579482</v>
      </c>
      <c r="S674">
        <v>1299386159</v>
      </c>
      <c r="T674">
        <v>1299386159</v>
      </c>
      <c r="U674">
        <v>1281175850</v>
      </c>
      <c r="V674">
        <v>1830873718</v>
      </c>
      <c r="W674">
        <v>1281175850</v>
      </c>
      <c r="X674">
        <v>1299386159</v>
      </c>
      <c r="Y674">
        <v>1281175850</v>
      </c>
      <c r="Z674">
        <v>1830873718</v>
      </c>
      <c r="AA674">
        <v>393932719</v>
      </c>
      <c r="AB674">
        <v>223381437</v>
      </c>
      <c r="AC674">
        <v>0</v>
      </c>
      <c r="AD674">
        <v>0</v>
      </c>
      <c r="AE674">
        <v>0</v>
      </c>
      <c r="AF674">
        <v>0</v>
      </c>
      <c r="AG674">
        <v>0</v>
      </c>
      <c r="AH674">
        <v>0</v>
      </c>
      <c r="AI674">
        <v>0</v>
      </c>
      <c r="AJ674">
        <v>0</v>
      </c>
      <c r="AK674">
        <v>0</v>
      </c>
      <c r="AL674">
        <v>848838991</v>
      </c>
      <c r="AM674">
        <v>848838991</v>
      </c>
      <c r="AN674">
        <v>1334666415</v>
      </c>
      <c r="AO674">
        <v>649687728</v>
      </c>
      <c r="AP674">
        <v>29452777162</v>
      </c>
      <c r="AQ674">
        <v>14718101137</v>
      </c>
      <c r="AR674">
        <v>1334666415</v>
      </c>
      <c r="AS674">
        <v>534093864</v>
      </c>
      <c r="AT674">
        <v>15300478090</v>
      </c>
      <c r="AU674">
        <v>15300478090</v>
      </c>
      <c r="AV674">
        <v>15342112802</v>
      </c>
      <c r="AW674">
        <v>860212938</v>
      </c>
      <c r="AX674">
        <v>860212938</v>
      </c>
      <c r="AY674">
        <v>19646781381</v>
      </c>
      <c r="AZ674">
        <v>149372476.5</v>
      </c>
      <c r="BA674">
        <v>0</v>
      </c>
      <c r="BB674">
        <v>0</v>
      </c>
      <c r="BC674">
        <v>29452777162</v>
      </c>
      <c r="BD674">
        <v>29452777162</v>
      </c>
      <c r="BE674">
        <v>0</v>
      </c>
      <c r="BF674">
        <v>0</v>
      </c>
      <c r="BG674">
        <v>0</v>
      </c>
      <c r="BH674">
        <v>1018782211</v>
      </c>
      <c r="BI674">
        <v>9120967440</v>
      </c>
      <c r="BJ674">
        <v>19646781381</v>
      </c>
      <c r="BK674">
        <v>3228450037</v>
      </c>
      <c r="BL674">
        <v>3228450037</v>
      </c>
      <c r="BM674">
        <v>4912105356</v>
      </c>
      <c r="BN674">
        <v>0</v>
      </c>
      <c r="BO674">
        <v>0</v>
      </c>
      <c r="BP674">
        <v>0</v>
      </c>
      <c r="BQ674">
        <v>0</v>
      </c>
      <c r="BR674">
        <v>455350877</v>
      </c>
      <c r="BS674">
        <v>649687728</v>
      </c>
    </row>
    <row r="675" spans="1:71">
      <c r="A675" t="s">
        <v>968</v>
      </c>
      <c r="B675" t="s">
        <v>87</v>
      </c>
      <c r="C675">
        <v>2011</v>
      </c>
      <c r="D675" t="s">
        <v>212</v>
      </c>
      <c r="E675">
        <v>3</v>
      </c>
      <c r="F675" t="s">
        <v>358</v>
      </c>
      <c r="G675" t="s">
        <v>899</v>
      </c>
      <c r="H675">
        <v>1035625715</v>
      </c>
      <c r="I675">
        <v>207419655</v>
      </c>
      <c r="J675">
        <v>927161239</v>
      </c>
      <c r="K675">
        <v>927161239</v>
      </c>
      <c r="L675">
        <v>846878169</v>
      </c>
      <c r="M675">
        <v>1538528234</v>
      </c>
      <c r="N675">
        <v>1161542001</v>
      </c>
      <c r="O675">
        <v>3422593918</v>
      </c>
      <c r="P675">
        <v>3422593918</v>
      </c>
      <c r="Q675">
        <v>0</v>
      </c>
      <c r="R675">
        <v>3511997051</v>
      </c>
      <c r="S675">
        <v>844071831</v>
      </c>
      <c r="T675">
        <v>844071831</v>
      </c>
      <c r="U675">
        <v>114591884</v>
      </c>
      <c r="V675">
        <v>123112075</v>
      </c>
      <c r="W675">
        <v>114591884</v>
      </c>
      <c r="X675">
        <v>844071831</v>
      </c>
      <c r="Y675">
        <v>114591884</v>
      </c>
      <c r="Z675">
        <v>123112075</v>
      </c>
      <c r="AA675">
        <v>115942445</v>
      </c>
      <c r="AB675">
        <v>126646200</v>
      </c>
      <c r="AL675">
        <v>223870200</v>
      </c>
      <c r="AM675">
        <v>223870200</v>
      </c>
      <c r="AN675">
        <v>57082437</v>
      </c>
      <c r="AO675">
        <v>40082700</v>
      </c>
      <c r="AP675">
        <v>5665244045</v>
      </c>
      <c r="AQ675">
        <v>5665244045</v>
      </c>
      <c r="AR675">
        <v>57082437</v>
      </c>
      <c r="AS675">
        <v>120029957</v>
      </c>
      <c r="AT675">
        <v>4229358048</v>
      </c>
      <c r="AU675">
        <v>4229358048</v>
      </c>
      <c r="AV675">
        <v>4244904985</v>
      </c>
      <c r="AW675">
        <v>306915963</v>
      </c>
      <c r="AX675">
        <v>306915963</v>
      </c>
      <c r="AY675">
        <v>2091043293</v>
      </c>
      <c r="BA675">
        <v>0</v>
      </c>
      <c r="BB675">
        <v>0</v>
      </c>
      <c r="BC675">
        <v>5665244045</v>
      </c>
      <c r="BD675">
        <v>5665244045</v>
      </c>
      <c r="BE675">
        <v>0</v>
      </c>
      <c r="BF675">
        <v>0</v>
      </c>
      <c r="BG675">
        <v>0</v>
      </c>
      <c r="BH675">
        <v>222937651</v>
      </c>
      <c r="BJ675">
        <v>2091043293</v>
      </c>
      <c r="BK675">
        <v>1905201853</v>
      </c>
      <c r="BL675">
        <v>1905201853</v>
      </c>
      <c r="BM675">
        <v>2091043293</v>
      </c>
      <c r="BP675">
        <v>0</v>
      </c>
      <c r="BQ675">
        <v>0</v>
      </c>
      <c r="BR675">
        <v>9694590</v>
      </c>
      <c r="BS675">
        <v>40082700</v>
      </c>
    </row>
    <row r="676" spans="1:71">
      <c r="A676" t="s">
        <v>969</v>
      </c>
      <c r="B676" t="s">
        <v>88</v>
      </c>
      <c r="C676">
        <v>2011</v>
      </c>
      <c r="D676" t="s">
        <v>207</v>
      </c>
      <c r="E676">
        <v>8</v>
      </c>
      <c r="F676" t="s">
        <v>360</v>
      </c>
      <c r="G676" t="s">
        <v>899</v>
      </c>
      <c r="H676">
        <v>83553760331</v>
      </c>
      <c r="I676">
        <v>19458342521</v>
      </c>
      <c r="J676">
        <v>35898556999</v>
      </c>
      <c r="K676">
        <v>35898556999</v>
      </c>
      <c r="L676">
        <v>26870582078</v>
      </c>
      <c r="M676">
        <v>122116247973</v>
      </c>
      <c r="N676">
        <v>55270388359</v>
      </c>
      <c r="O676">
        <v>41041986909</v>
      </c>
      <c r="P676">
        <v>41041986909</v>
      </c>
      <c r="Q676">
        <v>0</v>
      </c>
      <c r="R676">
        <v>49985532950</v>
      </c>
      <c r="S676">
        <v>4176080004</v>
      </c>
      <c r="T676">
        <v>4176080004</v>
      </c>
      <c r="U676">
        <v>12633389633</v>
      </c>
      <c r="V676">
        <v>21303424061</v>
      </c>
      <c r="W676">
        <v>12633389633</v>
      </c>
      <c r="X676">
        <v>4176080004</v>
      </c>
      <c r="Y676">
        <v>12633389633</v>
      </c>
      <c r="Z676">
        <v>21303424061</v>
      </c>
      <c r="AA676">
        <v>2530775849</v>
      </c>
      <c r="AB676">
        <v>1238411883</v>
      </c>
      <c r="AC676">
        <v>0</v>
      </c>
      <c r="AD676">
        <v>0</v>
      </c>
      <c r="AE676">
        <v>0</v>
      </c>
      <c r="AF676">
        <v>0</v>
      </c>
      <c r="AG676">
        <v>0</v>
      </c>
      <c r="AH676">
        <v>0</v>
      </c>
      <c r="AI676">
        <v>0</v>
      </c>
      <c r="AJ676">
        <v>0</v>
      </c>
      <c r="AK676">
        <v>0</v>
      </c>
      <c r="AL676">
        <v>3107356240</v>
      </c>
      <c r="AM676">
        <v>3107356240</v>
      </c>
      <c r="AN676">
        <v>12016615277</v>
      </c>
      <c r="AO676">
        <v>3968540984</v>
      </c>
      <c r="AP676">
        <v>110143312276</v>
      </c>
      <c r="AQ676">
        <v>75238074518</v>
      </c>
      <c r="AR676">
        <v>12016615277</v>
      </c>
      <c r="AS676">
        <v>2811389975</v>
      </c>
      <c r="AT676">
        <v>51776335642</v>
      </c>
      <c r="AU676">
        <v>51776335642</v>
      </c>
      <c r="AV676">
        <v>51653877158</v>
      </c>
      <c r="AW676">
        <v>3366693277</v>
      </c>
      <c r="AX676">
        <v>3366693277</v>
      </c>
      <c r="AY676">
        <v>60496685110</v>
      </c>
      <c r="AZ676">
        <v>253818264</v>
      </c>
      <c r="BA676">
        <v>0</v>
      </c>
      <c r="BB676">
        <v>0</v>
      </c>
      <c r="BC676">
        <v>110143312276</v>
      </c>
      <c r="BD676">
        <v>110143312276</v>
      </c>
      <c r="BE676">
        <v>0</v>
      </c>
      <c r="BF676">
        <v>0</v>
      </c>
      <c r="BG676">
        <v>0</v>
      </c>
      <c r="BH676">
        <v>4924239056</v>
      </c>
      <c r="BI676">
        <v>23379875475</v>
      </c>
      <c r="BJ676">
        <v>60496685110</v>
      </c>
      <c r="BK676">
        <v>9688633066</v>
      </c>
      <c r="BL676">
        <v>9688633066</v>
      </c>
      <c r="BM676">
        <v>25591447352</v>
      </c>
      <c r="BN676">
        <v>0</v>
      </c>
      <c r="BO676">
        <v>0</v>
      </c>
      <c r="BP676">
        <v>0</v>
      </c>
      <c r="BQ676">
        <v>0</v>
      </c>
      <c r="BR676">
        <v>7609431695</v>
      </c>
      <c r="BS676">
        <v>3968540984</v>
      </c>
    </row>
    <row r="677" spans="1:71">
      <c r="A677" t="s">
        <v>970</v>
      </c>
      <c r="B677" t="s">
        <v>89</v>
      </c>
      <c r="C677">
        <v>2011</v>
      </c>
      <c r="D677" t="s">
        <v>215</v>
      </c>
      <c r="E677">
        <v>5</v>
      </c>
      <c r="F677" t="s">
        <v>362</v>
      </c>
      <c r="G677" t="s">
        <v>899</v>
      </c>
      <c r="H677">
        <v>1780404414</v>
      </c>
      <c r="I677">
        <v>1068215355</v>
      </c>
      <c r="J677">
        <v>2581407270</v>
      </c>
      <c r="K677">
        <v>2581407270</v>
      </c>
      <c r="L677">
        <v>2348583359</v>
      </c>
      <c r="M677">
        <v>11182575062</v>
      </c>
      <c r="N677">
        <v>6403593714</v>
      </c>
      <c r="O677">
        <v>4694722486</v>
      </c>
      <c r="P677">
        <v>4694722486</v>
      </c>
      <c r="Q677">
        <v>0</v>
      </c>
      <c r="R677">
        <v>5459745635</v>
      </c>
      <c r="S677">
        <v>1115789715</v>
      </c>
      <c r="T677">
        <v>1115789715</v>
      </c>
      <c r="U677">
        <v>1132150542</v>
      </c>
      <c r="V677">
        <v>2296898735</v>
      </c>
      <c r="W677">
        <v>1132150542</v>
      </c>
      <c r="X677">
        <v>1115789715</v>
      </c>
      <c r="Y677">
        <v>1132150542</v>
      </c>
      <c r="Z677">
        <v>2296898735</v>
      </c>
      <c r="AA677">
        <v>600133098</v>
      </c>
      <c r="AB677">
        <v>285749790</v>
      </c>
      <c r="AL677">
        <v>325685021</v>
      </c>
      <c r="AM677">
        <v>325685021</v>
      </c>
      <c r="AN677">
        <v>1267997278</v>
      </c>
      <c r="AO677">
        <v>167124253</v>
      </c>
      <c r="AP677">
        <v>10817116713</v>
      </c>
      <c r="AQ677">
        <v>10817116713</v>
      </c>
      <c r="AR677">
        <v>1267997278</v>
      </c>
      <c r="AS677">
        <v>302635081</v>
      </c>
      <c r="AT677">
        <v>6099991091</v>
      </c>
      <c r="AU677">
        <v>6099991091</v>
      </c>
      <c r="AV677">
        <v>6055257849</v>
      </c>
      <c r="AW677">
        <v>651435951</v>
      </c>
      <c r="AX677">
        <v>651435951</v>
      </c>
      <c r="AY677">
        <v>5470965041</v>
      </c>
      <c r="BA677">
        <v>0</v>
      </c>
      <c r="BB677">
        <v>0</v>
      </c>
      <c r="BC677">
        <v>10817116713</v>
      </c>
      <c r="BD677">
        <v>10817116713</v>
      </c>
      <c r="BE677">
        <v>0</v>
      </c>
      <c r="BF677">
        <v>0</v>
      </c>
      <c r="BG677">
        <v>0</v>
      </c>
      <c r="BH677">
        <v>280009165</v>
      </c>
      <c r="BJ677">
        <v>5470965041</v>
      </c>
      <c r="BK677">
        <v>3656771333</v>
      </c>
      <c r="BL677">
        <v>3656771333</v>
      </c>
      <c r="BM677">
        <v>5470965041</v>
      </c>
      <c r="BP677">
        <v>0</v>
      </c>
      <c r="BQ677">
        <v>0</v>
      </c>
      <c r="BR677">
        <v>1073248169</v>
      </c>
      <c r="BS677">
        <v>167124253</v>
      </c>
    </row>
    <row r="678" spans="1:71">
      <c r="A678" t="s">
        <v>971</v>
      </c>
      <c r="B678" t="s">
        <v>90</v>
      </c>
      <c r="C678">
        <v>2011</v>
      </c>
      <c r="D678" t="s">
        <v>228</v>
      </c>
      <c r="E678">
        <v>5</v>
      </c>
      <c r="F678" t="s">
        <v>364</v>
      </c>
      <c r="G678" t="s">
        <v>899</v>
      </c>
      <c r="H678">
        <v>9757319467</v>
      </c>
      <c r="I678">
        <v>5657315874</v>
      </c>
      <c r="J678">
        <v>14684350772</v>
      </c>
      <c r="K678">
        <v>14684350772</v>
      </c>
      <c r="L678">
        <v>10922089570</v>
      </c>
      <c r="M678">
        <v>22570005575</v>
      </c>
      <c r="N678">
        <v>11025496145</v>
      </c>
      <c r="O678">
        <v>10314361041</v>
      </c>
      <c r="P678">
        <v>10314361041</v>
      </c>
      <c r="Q678">
        <v>0</v>
      </c>
      <c r="R678">
        <v>11257407457</v>
      </c>
      <c r="S678">
        <v>1345036323</v>
      </c>
      <c r="T678">
        <v>1345036323</v>
      </c>
      <c r="U678">
        <v>1451040536</v>
      </c>
      <c r="V678">
        <v>1896226007</v>
      </c>
      <c r="W678">
        <v>1451040536</v>
      </c>
      <c r="X678">
        <v>1345036323</v>
      </c>
      <c r="Y678">
        <v>1451040536</v>
      </c>
      <c r="Z678">
        <v>1896226007</v>
      </c>
      <c r="AA678">
        <v>632280836</v>
      </c>
      <c r="AB678">
        <v>276482670</v>
      </c>
      <c r="AC678">
        <v>0</v>
      </c>
      <c r="AD678">
        <v>0</v>
      </c>
      <c r="AE678">
        <v>0</v>
      </c>
      <c r="AF678">
        <v>0</v>
      </c>
      <c r="AG678">
        <v>0</v>
      </c>
      <c r="AH678">
        <v>0</v>
      </c>
      <c r="AI678">
        <v>0</v>
      </c>
      <c r="AJ678">
        <v>0</v>
      </c>
      <c r="AK678">
        <v>0</v>
      </c>
      <c r="AL678">
        <v>808264611</v>
      </c>
      <c r="AM678">
        <v>808264611</v>
      </c>
      <c r="AN678">
        <v>1283814710</v>
      </c>
      <c r="AO678">
        <v>739690988</v>
      </c>
      <c r="AP678">
        <v>33088344203</v>
      </c>
      <c r="AQ678">
        <v>16957177116</v>
      </c>
      <c r="AR678">
        <v>1283814710</v>
      </c>
      <c r="AS678">
        <v>739704106</v>
      </c>
      <c r="AT678">
        <v>17000162970</v>
      </c>
      <c r="AU678">
        <v>17000162970</v>
      </c>
      <c r="AV678">
        <v>16499226582</v>
      </c>
      <c r="AW678">
        <v>715163441</v>
      </c>
      <c r="AX678">
        <v>715163441</v>
      </c>
      <c r="AY678">
        <v>21949396571</v>
      </c>
      <c r="AZ678">
        <v>291455885</v>
      </c>
      <c r="BA678">
        <v>0</v>
      </c>
      <c r="BB678">
        <v>0</v>
      </c>
      <c r="BC678">
        <v>33088344203</v>
      </c>
      <c r="BD678">
        <v>33088344203</v>
      </c>
      <c r="BE678">
        <v>0</v>
      </c>
      <c r="BF678">
        <v>0</v>
      </c>
      <c r="BG678">
        <v>0</v>
      </c>
      <c r="BH678">
        <v>1011537239</v>
      </c>
      <c r="BI678">
        <v>8801367194</v>
      </c>
      <c r="BJ678">
        <v>21949396571</v>
      </c>
      <c r="BK678">
        <v>4096609096</v>
      </c>
      <c r="BL678">
        <v>4096609096</v>
      </c>
      <c r="BM678">
        <v>5818229484</v>
      </c>
      <c r="BN678">
        <v>0</v>
      </c>
      <c r="BO678">
        <v>0</v>
      </c>
      <c r="BP678">
        <v>0</v>
      </c>
      <c r="BQ678">
        <v>0</v>
      </c>
      <c r="BR678">
        <v>425099376</v>
      </c>
      <c r="BS678">
        <v>739690988</v>
      </c>
    </row>
    <row r="679" spans="1:71">
      <c r="A679" t="s">
        <v>972</v>
      </c>
      <c r="B679" t="s">
        <v>91</v>
      </c>
      <c r="C679">
        <v>2011</v>
      </c>
      <c r="D679" t="s">
        <v>228</v>
      </c>
      <c r="E679">
        <v>6</v>
      </c>
      <c r="F679" t="s">
        <v>366</v>
      </c>
      <c r="G679" t="s">
        <v>899</v>
      </c>
      <c r="H679">
        <v>40355793497</v>
      </c>
      <c r="I679">
        <v>6665977568</v>
      </c>
      <c r="J679">
        <v>15717514186</v>
      </c>
      <c r="K679">
        <v>15717514186</v>
      </c>
      <c r="L679">
        <v>9909058722</v>
      </c>
      <c r="M679">
        <v>32197783966</v>
      </c>
      <c r="N679">
        <v>16026310072</v>
      </c>
      <c r="O679">
        <v>15614495187</v>
      </c>
      <c r="P679">
        <v>15614495187</v>
      </c>
      <c r="Q679">
        <v>0</v>
      </c>
      <c r="R679">
        <v>18224971742</v>
      </c>
      <c r="S679">
        <v>1889689098</v>
      </c>
      <c r="T679">
        <v>1889689098</v>
      </c>
      <c r="U679">
        <v>3621094224</v>
      </c>
      <c r="V679">
        <v>4761901833</v>
      </c>
      <c r="W679">
        <v>3621094224</v>
      </c>
      <c r="X679">
        <v>1889689098</v>
      </c>
      <c r="Y679">
        <v>3621094224</v>
      </c>
      <c r="Z679">
        <v>4761901833</v>
      </c>
      <c r="AA679">
        <v>434016201</v>
      </c>
      <c r="AB679">
        <v>439026929</v>
      </c>
      <c r="AC679">
        <v>0</v>
      </c>
      <c r="AD679">
        <v>0</v>
      </c>
      <c r="AE679">
        <v>0</v>
      </c>
      <c r="AF679">
        <v>0</v>
      </c>
      <c r="AG679">
        <v>0</v>
      </c>
      <c r="AH679">
        <v>0</v>
      </c>
      <c r="AI679">
        <v>0</v>
      </c>
      <c r="AJ679">
        <v>0</v>
      </c>
      <c r="AK679">
        <v>0</v>
      </c>
      <c r="AL679">
        <v>1822943069</v>
      </c>
      <c r="AM679">
        <v>1822943069</v>
      </c>
      <c r="AN679">
        <v>2532444227</v>
      </c>
      <c r="AO679">
        <v>998100394</v>
      </c>
      <c r="AP679">
        <v>49115150121</v>
      </c>
      <c r="AQ679">
        <v>26576595448</v>
      </c>
      <c r="AR679">
        <v>2532444227</v>
      </c>
      <c r="AS679">
        <v>839821605</v>
      </c>
      <c r="AT679">
        <v>24746714335</v>
      </c>
      <c r="AU679">
        <v>24746714335</v>
      </c>
      <c r="AV679">
        <v>24578291225</v>
      </c>
      <c r="AW679">
        <v>1361041872</v>
      </c>
      <c r="AX679">
        <v>1361041872</v>
      </c>
      <c r="AY679">
        <v>30824308015</v>
      </c>
      <c r="AZ679">
        <v>269499621.5</v>
      </c>
      <c r="BA679">
        <v>0</v>
      </c>
      <c r="BB679">
        <v>0</v>
      </c>
      <c r="BC679">
        <v>49115150121</v>
      </c>
      <c r="BD679">
        <v>49115150121</v>
      </c>
      <c r="BE679">
        <v>0</v>
      </c>
      <c r="BF679">
        <v>0</v>
      </c>
      <c r="BG679">
        <v>0</v>
      </c>
      <c r="BH679">
        <v>2152482042</v>
      </c>
      <c r="BI679">
        <v>14218153910</v>
      </c>
      <c r="BJ679">
        <v>30824308015</v>
      </c>
      <c r="BK679">
        <v>4960965031</v>
      </c>
      <c r="BL679">
        <v>4960965031</v>
      </c>
      <c r="BM679">
        <v>8285753342</v>
      </c>
      <c r="BN679">
        <v>0</v>
      </c>
      <c r="BO679">
        <v>0</v>
      </c>
      <c r="BP679">
        <v>0</v>
      </c>
      <c r="BQ679">
        <v>0</v>
      </c>
      <c r="BR679">
        <v>1198145042</v>
      </c>
      <c r="BS679">
        <v>998100394</v>
      </c>
    </row>
    <row r="680" spans="1:71">
      <c r="A680" t="s">
        <v>973</v>
      </c>
      <c r="B680" t="s">
        <v>92</v>
      </c>
      <c r="C680">
        <v>2011</v>
      </c>
      <c r="D680" t="s">
        <v>228</v>
      </c>
      <c r="E680">
        <v>6</v>
      </c>
      <c r="F680" t="s">
        <v>368</v>
      </c>
      <c r="G680" t="s">
        <v>899</v>
      </c>
      <c r="H680">
        <v>43970408243</v>
      </c>
      <c r="I680">
        <v>7982700417</v>
      </c>
      <c r="J680">
        <v>18363264387</v>
      </c>
      <c r="K680">
        <v>18363264387</v>
      </c>
      <c r="L680">
        <v>13394098536</v>
      </c>
      <c r="M680">
        <v>50006629586</v>
      </c>
      <c r="N680">
        <v>26181513425</v>
      </c>
      <c r="O680">
        <v>14652193539</v>
      </c>
      <c r="P680">
        <v>14652193539</v>
      </c>
      <c r="Q680">
        <v>0</v>
      </c>
      <c r="R680">
        <v>17417697353</v>
      </c>
      <c r="S680">
        <v>1867587774</v>
      </c>
      <c r="T680">
        <v>1867587774</v>
      </c>
      <c r="U680">
        <v>3895535265</v>
      </c>
      <c r="V680">
        <v>5702231237</v>
      </c>
      <c r="W680">
        <v>3895535265</v>
      </c>
      <c r="X680">
        <v>1867587774</v>
      </c>
      <c r="Y680">
        <v>3895535265</v>
      </c>
      <c r="Z680">
        <v>5702231237</v>
      </c>
      <c r="AA680">
        <v>661964199</v>
      </c>
      <c r="AB680">
        <v>500419219</v>
      </c>
      <c r="AC680">
        <v>0</v>
      </c>
      <c r="AD680">
        <v>0</v>
      </c>
      <c r="AE680">
        <v>0</v>
      </c>
      <c r="AF680">
        <v>0</v>
      </c>
      <c r="AG680">
        <v>0</v>
      </c>
      <c r="AH680">
        <v>0</v>
      </c>
      <c r="AI680">
        <v>0</v>
      </c>
      <c r="AJ680">
        <v>0</v>
      </c>
      <c r="AK680">
        <v>0</v>
      </c>
      <c r="AL680">
        <v>1149984756</v>
      </c>
      <c r="AM680">
        <v>1149984756</v>
      </c>
      <c r="AN680">
        <v>3628321252</v>
      </c>
      <c r="AO680">
        <v>1726696281</v>
      </c>
      <c r="AP680">
        <v>49309347654</v>
      </c>
      <c r="AQ680">
        <v>27955101340</v>
      </c>
      <c r="AR680">
        <v>3628321252</v>
      </c>
      <c r="AS680">
        <v>998205229</v>
      </c>
      <c r="AT680">
        <v>23958600158</v>
      </c>
      <c r="AU680">
        <v>23958600158</v>
      </c>
      <c r="AV680">
        <v>23972313343</v>
      </c>
      <c r="AW680">
        <v>1170478111</v>
      </c>
      <c r="AX680">
        <v>1170478111</v>
      </c>
      <c r="AY680">
        <v>31875507803</v>
      </c>
      <c r="AZ680">
        <v>220432560</v>
      </c>
      <c r="BA680">
        <v>0</v>
      </c>
      <c r="BB680">
        <v>0</v>
      </c>
      <c r="BC680">
        <v>49309347654</v>
      </c>
      <c r="BD680">
        <v>49309347654</v>
      </c>
      <c r="BE680">
        <v>0</v>
      </c>
      <c r="BF680">
        <v>0</v>
      </c>
      <c r="BG680">
        <v>0</v>
      </c>
      <c r="BH680">
        <v>2557310324</v>
      </c>
      <c r="BI680">
        <v>14205055748</v>
      </c>
      <c r="BJ680">
        <v>31875507803</v>
      </c>
      <c r="BK680">
        <v>5845681876</v>
      </c>
      <c r="BL680">
        <v>5845681876</v>
      </c>
      <c r="BM680">
        <v>10521261489</v>
      </c>
      <c r="BN680">
        <v>0</v>
      </c>
      <c r="BO680">
        <v>0</v>
      </c>
      <c r="BP680">
        <v>0</v>
      </c>
      <c r="BQ680">
        <v>0</v>
      </c>
      <c r="BR680">
        <v>1566657350</v>
      </c>
      <c r="BS680">
        <v>1726696281</v>
      </c>
    </row>
    <row r="681" spans="1:71">
      <c r="A681" t="s">
        <v>974</v>
      </c>
      <c r="B681" t="s">
        <v>93</v>
      </c>
      <c r="C681">
        <v>2011</v>
      </c>
      <c r="D681" t="s">
        <v>228</v>
      </c>
      <c r="E681">
        <v>5</v>
      </c>
      <c r="F681" t="s">
        <v>370</v>
      </c>
      <c r="G681" t="s">
        <v>899</v>
      </c>
      <c r="H681">
        <v>15204248642</v>
      </c>
      <c r="I681">
        <v>4642358380</v>
      </c>
      <c r="J681">
        <v>13100684864</v>
      </c>
      <c r="K681">
        <v>13100684864</v>
      </c>
      <c r="L681">
        <v>9852070299</v>
      </c>
      <c r="M681">
        <v>15443250467</v>
      </c>
      <c r="N681">
        <v>7982526338</v>
      </c>
      <c r="O681">
        <v>9210004011</v>
      </c>
      <c r="P681">
        <v>9210004011</v>
      </c>
      <c r="Q681">
        <v>0</v>
      </c>
      <c r="R681">
        <v>10081239896</v>
      </c>
      <c r="S681">
        <v>1386037774</v>
      </c>
      <c r="T681">
        <v>1386037774</v>
      </c>
      <c r="U681">
        <v>1407998618</v>
      </c>
      <c r="V681">
        <v>1770825723</v>
      </c>
      <c r="W681">
        <v>1407998618</v>
      </c>
      <c r="X681">
        <v>1386037774</v>
      </c>
      <c r="Y681">
        <v>1407998618</v>
      </c>
      <c r="Z681">
        <v>1770825723</v>
      </c>
      <c r="AA681">
        <v>412823261</v>
      </c>
      <c r="AB681">
        <v>234612085</v>
      </c>
      <c r="AC681">
        <v>0</v>
      </c>
      <c r="AD681">
        <v>0</v>
      </c>
      <c r="AE681">
        <v>0</v>
      </c>
      <c r="AF681">
        <v>0</v>
      </c>
      <c r="AG681">
        <v>0</v>
      </c>
      <c r="AH681">
        <v>0</v>
      </c>
      <c r="AI681">
        <v>0</v>
      </c>
      <c r="AJ681">
        <v>0</v>
      </c>
      <c r="AK681">
        <v>0</v>
      </c>
      <c r="AL681">
        <v>797291448</v>
      </c>
      <c r="AM681">
        <v>797291448</v>
      </c>
      <c r="AN681">
        <v>1034115440</v>
      </c>
      <c r="AO681">
        <v>576942733</v>
      </c>
      <c r="AP681">
        <v>30338591416</v>
      </c>
      <c r="AQ681">
        <v>14854059568</v>
      </c>
      <c r="AR681">
        <v>1034115440</v>
      </c>
      <c r="AS681">
        <v>570537650</v>
      </c>
      <c r="AT681">
        <v>15606458410</v>
      </c>
      <c r="AU681">
        <v>15606458410</v>
      </c>
      <c r="AV681">
        <v>15473420091</v>
      </c>
      <c r="AW681">
        <v>661818935</v>
      </c>
      <c r="AX681">
        <v>661818935</v>
      </c>
      <c r="AY681">
        <v>20249796243</v>
      </c>
      <c r="AZ681">
        <v>341045271</v>
      </c>
      <c r="BA681">
        <v>0</v>
      </c>
      <c r="BB681">
        <v>0</v>
      </c>
      <c r="BC681">
        <v>30338591416</v>
      </c>
      <c r="BD681">
        <v>30338591416</v>
      </c>
      <c r="BE681">
        <v>0</v>
      </c>
      <c r="BF681">
        <v>0</v>
      </c>
      <c r="BG681">
        <v>0</v>
      </c>
      <c r="BH681">
        <v>1267891440</v>
      </c>
      <c r="BI681">
        <v>9347382139</v>
      </c>
      <c r="BJ681">
        <v>20249796243</v>
      </c>
      <c r="BK681">
        <v>3334404951</v>
      </c>
      <c r="BL681">
        <v>3334404951</v>
      </c>
      <c r="BM681">
        <v>4765264395</v>
      </c>
      <c r="BN681">
        <v>0</v>
      </c>
      <c r="BO681">
        <v>0</v>
      </c>
      <c r="BP681">
        <v>0</v>
      </c>
      <c r="BQ681">
        <v>0</v>
      </c>
      <c r="BR681">
        <v>335886850</v>
      </c>
      <c r="BS681">
        <v>576942733</v>
      </c>
    </row>
    <row r="682" spans="1:71">
      <c r="A682" t="s">
        <v>975</v>
      </c>
      <c r="B682" t="s">
        <v>94</v>
      </c>
      <c r="C682">
        <v>2011</v>
      </c>
      <c r="D682" t="s">
        <v>228</v>
      </c>
      <c r="E682">
        <v>5</v>
      </c>
      <c r="F682" t="s">
        <v>372</v>
      </c>
      <c r="G682" t="s">
        <v>899</v>
      </c>
      <c r="H682">
        <v>20863555384</v>
      </c>
      <c r="I682">
        <v>4225171971</v>
      </c>
      <c r="J682">
        <v>13443743049</v>
      </c>
      <c r="K682">
        <v>13443743049</v>
      </c>
      <c r="L682">
        <v>8719882188</v>
      </c>
      <c r="M682">
        <v>17989800660</v>
      </c>
      <c r="N682">
        <v>8998515088</v>
      </c>
      <c r="O682">
        <v>10118722557</v>
      </c>
      <c r="P682">
        <v>10118722557</v>
      </c>
      <c r="Q682">
        <v>0</v>
      </c>
      <c r="R682">
        <v>11795828684</v>
      </c>
      <c r="S682">
        <v>1274682616</v>
      </c>
      <c r="T682">
        <v>1274682616</v>
      </c>
      <c r="U682">
        <v>1401224811</v>
      </c>
      <c r="V682">
        <v>1868983783</v>
      </c>
      <c r="W682">
        <v>1401224811</v>
      </c>
      <c r="X682">
        <v>1274682616</v>
      </c>
      <c r="Y682">
        <v>1401224811</v>
      </c>
      <c r="Z682">
        <v>1868983783</v>
      </c>
      <c r="AA682">
        <v>438446616</v>
      </c>
      <c r="AB682">
        <v>194093200</v>
      </c>
      <c r="AC682">
        <v>0</v>
      </c>
      <c r="AD682">
        <v>0</v>
      </c>
      <c r="AE682">
        <v>0</v>
      </c>
      <c r="AF682">
        <v>0</v>
      </c>
      <c r="AG682">
        <v>0</v>
      </c>
      <c r="AH682">
        <v>0</v>
      </c>
      <c r="AI682">
        <v>0</v>
      </c>
      <c r="AJ682">
        <v>0</v>
      </c>
      <c r="AK682">
        <v>0</v>
      </c>
      <c r="AL682">
        <v>799376929</v>
      </c>
      <c r="AM682">
        <v>799376929</v>
      </c>
      <c r="AN682">
        <v>1172608978</v>
      </c>
      <c r="AO682">
        <v>515532617</v>
      </c>
      <c r="AP682">
        <v>31346146161</v>
      </c>
      <c r="AQ682">
        <v>16227565710</v>
      </c>
      <c r="AR682">
        <v>1172608978</v>
      </c>
      <c r="AS682">
        <v>543525045</v>
      </c>
      <c r="AT682">
        <v>15800199195</v>
      </c>
      <c r="AU682">
        <v>15800199195</v>
      </c>
      <c r="AV682">
        <v>15612836027</v>
      </c>
      <c r="AW682">
        <v>640582254</v>
      </c>
      <c r="AX682">
        <v>640582254</v>
      </c>
      <c r="AY682">
        <v>19389001070</v>
      </c>
      <c r="AZ682">
        <v>440177149.5</v>
      </c>
      <c r="BA682">
        <v>0</v>
      </c>
      <c r="BB682">
        <v>0</v>
      </c>
      <c r="BC682">
        <v>31346146161</v>
      </c>
      <c r="BD682">
        <v>31346146161</v>
      </c>
      <c r="BE682">
        <v>0</v>
      </c>
      <c r="BF682">
        <v>0</v>
      </c>
      <c r="BG682">
        <v>0</v>
      </c>
      <c r="BH682">
        <v>1467013437</v>
      </c>
      <c r="BI682">
        <v>10322481879</v>
      </c>
      <c r="BJ682">
        <v>19389001070</v>
      </c>
      <c r="BK682">
        <v>2882709134</v>
      </c>
      <c r="BL682">
        <v>2882709134</v>
      </c>
      <c r="BM682">
        <v>4270420619</v>
      </c>
      <c r="BN682">
        <v>0</v>
      </c>
      <c r="BO682">
        <v>0</v>
      </c>
      <c r="BP682">
        <v>0</v>
      </c>
      <c r="BQ682">
        <v>0</v>
      </c>
      <c r="BR682">
        <v>496913545</v>
      </c>
      <c r="BS682">
        <v>515532617</v>
      </c>
    </row>
    <row r="683" spans="1:71">
      <c r="A683" t="s">
        <v>976</v>
      </c>
      <c r="B683" t="s">
        <v>95</v>
      </c>
      <c r="C683">
        <v>2011</v>
      </c>
      <c r="D683" t="s">
        <v>228</v>
      </c>
      <c r="E683">
        <v>6</v>
      </c>
      <c r="F683" t="s">
        <v>374</v>
      </c>
      <c r="G683" t="s">
        <v>899</v>
      </c>
      <c r="H683">
        <v>25274319951</v>
      </c>
      <c r="I683">
        <v>4321528535</v>
      </c>
      <c r="J683">
        <v>13657572591</v>
      </c>
      <c r="K683">
        <v>13657572591</v>
      </c>
      <c r="L683">
        <v>9440724592</v>
      </c>
      <c r="M683">
        <v>29104074405</v>
      </c>
      <c r="N683">
        <v>15740732973</v>
      </c>
      <c r="O683">
        <v>15100962189</v>
      </c>
      <c r="P683">
        <v>15100962189</v>
      </c>
      <c r="Q683">
        <v>0</v>
      </c>
      <c r="R683">
        <v>16570876801</v>
      </c>
      <c r="S683">
        <v>2823383417</v>
      </c>
      <c r="T683">
        <v>2823383417</v>
      </c>
      <c r="U683">
        <v>2111625982</v>
      </c>
      <c r="V683">
        <v>2788790275</v>
      </c>
      <c r="W683">
        <v>2111625982</v>
      </c>
      <c r="X683">
        <v>2823383417</v>
      </c>
      <c r="Y683">
        <v>2111625982</v>
      </c>
      <c r="Z683">
        <v>2788790275</v>
      </c>
      <c r="AA683">
        <v>500140029</v>
      </c>
      <c r="AB683">
        <v>445352220</v>
      </c>
      <c r="AC683">
        <v>0</v>
      </c>
      <c r="AD683">
        <v>0</v>
      </c>
      <c r="AE683">
        <v>0</v>
      </c>
      <c r="AF683">
        <v>0</v>
      </c>
      <c r="AG683">
        <v>0</v>
      </c>
      <c r="AH683">
        <v>0</v>
      </c>
      <c r="AI683">
        <v>0</v>
      </c>
      <c r="AJ683">
        <v>0</v>
      </c>
      <c r="AK683">
        <v>0</v>
      </c>
      <c r="AL683">
        <v>1196946032</v>
      </c>
      <c r="AM683">
        <v>1196946032</v>
      </c>
      <c r="AN683">
        <v>2363433608</v>
      </c>
      <c r="AO683">
        <v>1332899212</v>
      </c>
      <c r="AP683">
        <v>42882756842</v>
      </c>
      <c r="AQ683">
        <v>25733582232</v>
      </c>
      <c r="AR683">
        <v>2363433608</v>
      </c>
      <c r="AS683">
        <v>698303026</v>
      </c>
      <c r="AT683">
        <v>23301966492</v>
      </c>
      <c r="AU683">
        <v>23301966492</v>
      </c>
      <c r="AV683">
        <v>23293696971</v>
      </c>
      <c r="AW683">
        <v>850805367</v>
      </c>
      <c r="AX683">
        <v>850805367</v>
      </c>
      <c r="AY683">
        <v>26563128679</v>
      </c>
      <c r="AZ683">
        <v>467545357</v>
      </c>
      <c r="BA683">
        <v>0</v>
      </c>
      <c r="BB683">
        <v>0</v>
      </c>
      <c r="BC683">
        <v>42882756842</v>
      </c>
      <c r="BD683">
        <v>42882756842</v>
      </c>
      <c r="BE683">
        <v>0</v>
      </c>
      <c r="BF683">
        <v>0</v>
      </c>
      <c r="BG683">
        <v>0</v>
      </c>
      <c r="BH683">
        <v>2243513959</v>
      </c>
      <c r="BI683">
        <v>11409215524</v>
      </c>
      <c r="BJ683">
        <v>26563128679</v>
      </c>
      <c r="BK683">
        <v>6110157192</v>
      </c>
      <c r="BL683">
        <v>6110157192</v>
      </c>
      <c r="BM683">
        <v>9413954069</v>
      </c>
      <c r="BN683">
        <v>0</v>
      </c>
      <c r="BO683">
        <v>0</v>
      </c>
      <c r="BP683">
        <v>0</v>
      </c>
      <c r="BQ683">
        <v>0</v>
      </c>
      <c r="BR683">
        <v>709329512</v>
      </c>
      <c r="BS683">
        <v>1332899212</v>
      </c>
    </row>
    <row r="684" spans="1:71">
      <c r="A684" t="s">
        <v>977</v>
      </c>
      <c r="B684" t="s">
        <v>96</v>
      </c>
      <c r="C684">
        <v>2011</v>
      </c>
      <c r="D684" t="s">
        <v>212</v>
      </c>
      <c r="E684">
        <v>1</v>
      </c>
      <c r="F684" t="s">
        <v>376</v>
      </c>
      <c r="G684" t="s">
        <v>899</v>
      </c>
      <c r="H684">
        <v>524082178</v>
      </c>
      <c r="I684">
        <v>196743599</v>
      </c>
      <c r="J684">
        <v>506252163</v>
      </c>
      <c r="K684">
        <v>506252163</v>
      </c>
      <c r="L684">
        <v>497571135</v>
      </c>
      <c r="M684">
        <v>2259144694</v>
      </c>
      <c r="N684">
        <v>1645621962</v>
      </c>
      <c r="O684">
        <v>1332315441</v>
      </c>
      <c r="P684">
        <v>1332315441</v>
      </c>
      <c r="Q684">
        <v>0</v>
      </c>
      <c r="R684">
        <v>1461236429</v>
      </c>
      <c r="S684">
        <v>385911323</v>
      </c>
      <c r="T684">
        <v>385911323</v>
      </c>
      <c r="U684">
        <v>202947125</v>
      </c>
      <c r="V684">
        <v>239517407</v>
      </c>
      <c r="W684">
        <v>202947125</v>
      </c>
      <c r="X684">
        <v>385911323</v>
      </c>
      <c r="Y684">
        <v>202947125</v>
      </c>
      <c r="Z684">
        <v>239517407</v>
      </c>
      <c r="AA684">
        <v>92057983</v>
      </c>
      <c r="AB684">
        <v>40935120</v>
      </c>
      <c r="AL684">
        <v>151580080</v>
      </c>
      <c r="AM684">
        <v>151580080</v>
      </c>
      <c r="AN684">
        <v>80294747</v>
      </c>
      <c r="AO684">
        <v>28451345</v>
      </c>
      <c r="AP684">
        <v>2156600696</v>
      </c>
      <c r="AQ684">
        <v>2156600696</v>
      </c>
      <c r="AR684">
        <v>80294747</v>
      </c>
      <c r="AS684">
        <v>58994958</v>
      </c>
      <c r="AT684">
        <v>1175417245</v>
      </c>
      <c r="AU684">
        <v>1175417245</v>
      </c>
      <c r="AV684">
        <v>1205034991</v>
      </c>
      <c r="AW684">
        <v>212318022</v>
      </c>
      <c r="AX684">
        <v>212318022</v>
      </c>
      <c r="AY684">
        <v>658975777</v>
      </c>
      <c r="BA684">
        <v>0</v>
      </c>
      <c r="BB684">
        <v>0</v>
      </c>
      <c r="BC684">
        <v>2156600696</v>
      </c>
      <c r="BD684">
        <v>2156600696</v>
      </c>
      <c r="BE684">
        <v>0</v>
      </c>
      <c r="BF684">
        <v>0</v>
      </c>
      <c r="BG684">
        <v>0</v>
      </c>
      <c r="BH684">
        <v>93144574</v>
      </c>
      <c r="BJ684">
        <v>658975777</v>
      </c>
      <c r="BK684">
        <v>523480000</v>
      </c>
      <c r="BL684">
        <v>523480000</v>
      </c>
      <c r="BM684">
        <v>658975777</v>
      </c>
      <c r="BP684">
        <v>0</v>
      </c>
      <c r="BQ684">
        <v>0</v>
      </c>
      <c r="BR684">
        <v>39783500</v>
      </c>
      <c r="BS684">
        <v>28451345</v>
      </c>
    </row>
    <row r="685" spans="1:71">
      <c r="A685" t="s">
        <v>978</v>
      </c>
      <c r="B685" t="s">
        <v>97</v>
      </c>
      <c r="C685">
        <v>2011</v>
      </c>
      <c r="D685" t="s">
        <v>228</v>
      </c>
      <c r="E685">
        <v>5</v>
      </c>
      <c r="F685" t="s">
        <v>378</v>
      </c>
      <c r="G685" t="s">
        <v>899</v>
      </c>
      <c r="H685">
        <v>13636098747</v>
      </c>
      <c r="I685">
        <v>3800269277</v>
      </c>
      <c r="J685">
        <v>9644238689</v>
      </c>
      <c r="K685">
        <v>9644238689</v>
      </c>
      <c r="L685">
        <v>5214665055</v>
      </c>
      <c r="M685">
        <v>18373976210</v>
      </c>
      <c r="N685">
        <v>8852847321</v>
      </c>
      <c r="O685">
        <v>12592220416</v>
      </c>
      <c r="P685">
        <v>12592220416</v>
      </c>
      <c r="Q685">
        <v>0</v>
      </c>
      <c r="R685">
        <v>13952196539</v>
      </c>
      <c r="S685">
        <v>1775208007</v>
      </c>
      <c r="T685">
        <v>1775208007</v>
      </c>
      <c r="U685">
        <v>1831336757</v>
      </c>
      <c r="V685">
        <v>2305836554</v>
      </c>
      <c r="W685">
        <v>1831336757</v>
      </c>
      <c r="X685">
        <v>1775208007</v>
      </c>
      <c r="Y685">
        <v>1831336757</v>
      </c>
      <c r="Z685">
        <v>2305836554</v>
      </c>
      <c r="AA685">
        <v>516787744</v>
      </c>
      <c r="AB685">
        <v>393284400</v>
      </c>
      <c r="AC685">
        <v>0</v>
      </c>
      <c r="AD685">
        <v>0</v>
      </c>
      <c r="AE685">
        <v>0</v>
      </c>
      <c r="AF685">
        <v>0</v>
      </c>
      <c r="AG685">
        <v>0</v>
      </c>
      <c r="AH685">
        <v>0</v>
      </c>
      <c r="AI685">
        <v>0</v>
      </c>
      <c r="AJ685">
        <v>0</v>
      </c>
      <c r="AK685">
        <v>0</v>
      </c>
      <c r="AL685">
        <v>1102399925</v>
      </c>
      <c r="AM685">
        <v>1102399925</v>
      </c>
      <c r="AN685">
        <v>1284153943</v>
      </c>
      <c r="AO685">
        <v>578904548</v>
      </c>
      <c r="AP685">
        <v>33790016840</v>
      </c>
      <c r="AQ685">
        <v>19951309498</v>
      </c>
      <c r="AR685">
        <v>1284153943</v>
      </c>
      <c r="AS685">
        <v>974655882</v>
      </c>
      <c r="AT685">
        <v>18294192946</v>
      </c>
      <c r="AU685">
        <v>18294192946</v>
      </c>
      <c r="AV685">
        <v>18358651320</v>
      </c>
      <c r="AW685">
        <v>1372074106</v>
      </c>
      <c r="AX685">
        <v>1372074106</v>
      </c>
      <c r="AY685">
        <v>19957925247</v>
      </c>
      <c r="AZ685">
        <v>331804867</v>
      </c>
      <c r="BA685">
        <v>0</v>
      </c>
      <c r="BB685">
        <v>0</v>
      </c>
      <c r="BC685">
        <v>33790016840</v>
      </c>
      <c r="BD685">
        <v>33790016840</v>
      </c>
      <c r="BE685">
        <v>0</v>
      </c>
      <c r="BF685">
        <v>0</v>
      </c>
      <c r="BG685">
        <v>0</v>
      </c>
      <c r="BH685">
        <v>1114055611</v>
      </c>
      <c r="BI685">
        <v>8781488439</v>
      </c>
      <c r="BJ685">
        <v>19957925247</v>
      </c>
      <c r="BK685">
        <v>4264832691</v>
      </c>
      <c r="BL685">
        <v>4264832691</v>
      </c>
      <c r="BM685">
        <v>6119217905</v>
      </c>
      <c r="BN685">
        <v>0</v>
      </c>
      <c r="BO685">
        <v>0</v>
      </c>
      <c r="BP685">
        <v>0</v>
      </c>
      <c r="BQ685">
        <v>0</v>
      </c>
      <c r="BR685">
        <v>505778618</v>
      </c>
      <c r="BS685">
        <v>578904548</v>
      </c>
    </row>
    <row r="686" spans="1:71">
      <c r="A686" t="s">
        <v>979</v>
      </c>
      <c r="B686" t="s">
        <v>98</v>
      </c>
      <c r="C686">
        <v>2011</v>
      </c>
      <c r="D686" t="s">
        <v>380</v>
      </c>
      <c r="E686">
        <v>1</v>
      </c>
      <c r="F686" t="s">
        <v>381</v>
      </c>
      <c r="G686" t="s">
        <v>899</v>
      </c>
      <c r="H686">
        <v>4870357298</v>
      </c>
      <c r="I686">
        <v>512281718</v>
      </c>
      <c r="J686">
        <v>1588021012</v>
      </c>
      <c r="K686">
        <v>1588021012</v>
      </c>
      <c r="L686">
        <v>1398445706</v>
      </c>
      <c r="M686">
        <v>2130212916</v>
      </c>
      <c r="N686">
        <v>1878346761</v>
      </c>
      <c r="O686">
        <v>2020579161</v>
      </c>
      <c r="P686">
        <v>2020579161</v>
      </c>
      <c r="Q686">
        <v>0</v>
      </c>
      <c r="R686">
        <v>2215610822</v>
      </c>
      <c r="S686">
        <v>245202228</v>
      </c>
      <c r="T686">
        <v>245202228</v>
      </c>
      <c r="U686">
        <v>244052014</v>
      </c>
      <c r="V686">
        <v>341937214</v>
      </c>
      <c r="W686">
        <v>244052014</v>
      </c>
      <c r="X686">
        <v>245202228</v>
      </c>
      <c r="Y686">
        <v>244052014</v>
      </c>
      <c r="Z686">
        <v>341937214</v>
      </c>
      <c r="AA686">
        <v>230119643</v>
      </c>
      <c r="AB686">
        <v>64496890</v>
      </c>
      <c r="AL686">
        <v>78192348</v>
      </c>
      <c r="AM686">
        <v>78192348</v>
      </c>
      <c r="AN686">
        <v>312361087</v>
      </c>
      <c r="AO686">
        <v>22591042</v>
      </c>
      <c r="AP686">
        <v>2885073141</v>
      </c>
      <c r="AQ686">
        <v>2885073141</v>
      </c>
      <c r="AR686">
        <v>312361087</v>
      </c>
      <c r="AS686">
        <v>54917609</v>
      </c>
      <c r="AT686">
        <v>1310110969</v>
      </c>
      <c r="AU686">
        <v>1310110969</v>
      </c>
      <c r="AV686">
        <v>1467340329</v>
      </c>
      <c r="AW686">
        <v>324049569</v>
      </c>
      <c r="AX686">
        <v>324049569</v>
      </c>
      <c r="AY686">
        <v>632365661</v>
      </c>
      <c r="BA686">
        <v>0</v>
      </c>
      <c r="BB686">
        <v>0</v>
      </c>
      <c r="BC686">
        <v>2885073141</v>
      </c>
      <c r="BD686">
        <v>2885073141</v>
      </c>
      <c r="BE686">
        <v>0</v>
      </c>
      <c r="BF686">
        <v>0</v>
      </c>
      <c r="BG686">
        <v>0</v>
      </c>
      <c r="BH686">
        <v>239223947</v>
      </c>
      <c r="BJ686">
        <v>632365661</v>
      </c>
      <c r="BK686">
        <v>241142000</v>
      </c>
      <c r="BL686">
        <v>241142000</v>
      </c>
      <c r="BM686">
        <v>632365661</v>
      </c>
      <c r="BP686">
        <v>0</v>
      </c>
      <c r="BQ686">
        <v>0</v>
      </c>
      <c r="BR686">
        <v>220827518</v>
      </c>
      <c r="BS686">
        <v>22591042</v>
      </c>
    </row>
    <row r="687" spans="1:71">
      <c r="A687" t="s">
        <v>980</v>
      </c>
      <c r="B687" t="s">
        <v>99</v>
      </c>
      <c r="C687">
        <v>2011</v>
      </c>
      <c r="D687" t="s">
        <v>380</v>
      </c>
      <c r="E687">
        <v>1</v>
      </c>
      <c r="F687" t="s">
        <v>383</v>
      </c>
      <c r="G687" t="s">
        <v>899</v>
      </c>
      <c r="H687">
        <v>237459092</v>
      </c>
      <c r="I687">
        <v>54160638</v>
      </c>
      <c r="J687">
        <v>240334113</v>
      </c>
      <c r="K687">
        <v>240334113</v>
      </c>
      <c r="L687">
        <v>208214599</v>
      </c>
      <c r="M687">
        <v>1415522898</v>
      </c>
      <c r="N687">
        <v>908740889</v>
      </c>
      <c r="O687">
        <v>1889296962</v>
      </c>
      <c r="P687">
        <v>1889296962</v>
      </c>
      <c r="Q687">
        <v>0</v>
      </c>
      <c r="R687">
        <v>2003743761</v>
      </c>
      <c r="S687">
        <v>1100984532</v>
      </c>
      <c r="T687">
        <v>1100984532</v>
      </c>
      <c r="U687">
        <v>140323517</v>
      </c>
      <c r="V687">
        <v>204509157</v>
      </c>
      <c r="W687">
        <v>140323517</v>
      </c>
      <c r="X687">
        <v>1100984532</v>
      </c>
      <c r="Y687">
        <v>140323517</v>
      </c>
      <c r="Z687">
        <v>204509157</v>
      </c>
      <c r="AA687">
        <v>213452916</v>
      </c>
      <c r="AB687">
        <v>28242300</v>
      </c>
      <c r="AL687">
        <v>85073787</v>
      </c>
      <c r="AM687">
        <v>85073787</v>
      </c>
      <c r="AN687">
        <v>81656477</v>
      </c>
      <c r="AO687">
        <v>5350000</v>
      </c>
      <c r="AP687">
        <v>2397212296</v>
      </c>
      <c r="AQ687">
        <v>2397212296</v>
      </c>
      <c r="AR687">
        <v>81656477</v>
      </c>
      <c r="AS687">
        <v>25104475</v>
      </c>
      <c r="AT687">
        <v>674555263</v>
      </c>
      <c r="AU687">
        <v>674555263</v>
      </c>
      <c r="AV687">
        <v>684171678</v>
      </c>
      <c r="AW687">
        <v>168221924</v>
      </c>
      <c r="AX687">
        <v>168221924</v>
      </c>
      <c r="AY687">
        <v>379957767</v>
      </c>
      <c r="BA687">
        <v>0</v>
      </c>
      <c r="BB687">
        <v>0</v>
      </c>
      <c r="BC687">
        <v>2397212296</v>
      </c>
      <c r="BD687">
        <v>2397212296</v>
      </c>
      <c r="BE687">
        <v>0</v>
      </c>
      <c r="BF687">
        <v>0</v>
      </c>
      <c r="BG687">
        <v>0</v>
      </c>
      <c r="BH687">
        <v>111267119</v>
      </c>
      <c r="BJ687">
        <v>379957767</v>
      </c>
      <c r="BK687">
        <v>275789480</v>
      </c>
      <c r="BL687">
        <v>275789480</v>
      </c>
      <c r="BM687">
        <v>379957767</v>
      </c>
      <c r="BP687">
        <v>0</v>
      </c>
      <c r="BQ687">
        <v>0</v>
      </c>
      <c r="BR687">
        <v>54141221</v>
      </c>
      <c r="BS687">
        <v>5350000</v>
      </c>
    </row>
    <row r="688" spans="1:71">
      <c r="A688" t="s">
        <v>981</v>
      </c>
      <c r="B688" t="s">
        <v>100</v>
      </c>
      <c r="C688">
        <v>2011</v>
      </c>
      <c r="D688" t="s">
        <v>380</v>
      </c>
      <c r="E688">
        <v>1</v>
      </c>
      <c r="F688" t="s">
        <v>385</v>
      </c>
      <c r="G688" t="s">
        <v>899</v>
      </c>
      <c r="H688">
        <v>3625526779</v>
      </c>
      <c r="I688">
        <v>1899887809</v>
      </c>
      <c r="J688">
        <v>1806383600</v>
      </c>
      <c r="K688">
        <v>1806383600</v>
      </c>
      <c r="L688">
        <v>1738668706</v>
      </c>
      <c r="M688">
        <v>13556018809</v>
      </c>
      <c r="N688">
        <v>6943413905</v>
      </c>
      <c r="O688">
        <v>5268532898</v>
      </c>
      <c r="P688">
        <v>5268532898</v>
      </c>
      <c r="Q688">
        <v>0</v>
      </c>
      <c r="R688">
        <v>5973787152</v>
      </c>
      <c r="S688">
        <v>877082818</v>
      </c>
      <c r="T688">
        <v>877082818</v>
      </c>
      <c r="U688">
        <v>845931796</v>
      </c>
      <c r="V688">
        <v>1449276515</v>
      </c>
      <c r="W688">
        <v>845931796</v>
      </c>
      <c r="X688">
        <v>877082818</v>
      </c>
      <c r="Y688">
        <v>845931796</v>
      </c>
      <c r="Z688">
        <v>1449276515</v>
      </c>
      <c r="AA688">
        <v>1532496425</v>
      </c>
      <c r="AB688">
        <v>128556300</v>
      </c>
      <c r="AL688">
        <v>384763335</v>
      </c>
      <c r="AM688">
        <v>384763335</v>
      </c>
      <c r="AN688">
        <v>703724241</v>
      </c>
      <c r="AO688">
        <v>100642340</v>
      </c>
      <c r="AP688">
        <v>7510901990</v>
      </c>
      <c r="AQ688">
        <v>7510901990</v>
      </c>
      <c r="AR688">
        <v>703724241</v>
      </c>
      <c r="AS688">
        <v>282504721</v>
      </c>
      <c r="AT688">
        <v>2923436630</v>
      </c>
      <c r="AU688">
        <v>2923436630</v>
      </c>
      <c r="AV688">
        <v>3014692225</v>
      </c>
      <c r="AW688">
        <v>554009060</v>
      </c>
      <c r="AX688">
        <v>554009060</v>
      </c>
      <c r="AY688">
        <v>1538609050</v>
      </c>
      <c r="BA688">
        <v>0</v>
      </c>
      <c r="BB688">
        <v>0</v>
      </c>
      <c r="BC688">
        <v>7510901990</v>
      </c>
      <c r="BD688">
        <v>7510901990</v>
      </c>
      <c r="BE688">
        <v>0</v>
      </c>
      <c r="BF688">
        <v>0</v>
      </c>
      <c r="BG688">
        <v>0</v>
      </c>
      <c r="BH688">
        <v>356455780</v>
      </c>
      <c r="BJ688">
        <v>1538609050</v>
      </c>
      <c r="BK688">
        <v>538235605</v>
      </c>
      <c r="BL688">
        <v>538235605</v>
      </c>
      <c r="BM688">
        <v>1538609050</v>
      </c>
      <c r="BP688">
        <v>0</v>
      </c>
      <c r="BQ688">
        <v>0</v>
      </c>
      <c r="BR688">
        <v>571431901</v>
      </c>
      <c r="BS688">
        <v>100642340</v>
      </c>
    </row>
    <row r="689" spans="1:71">
      <c r="A689" t="s">
        <v>982</v>
      </c>
      <c r="B689" t="s">
        <v>101</v>
      </c>
      <c r="C689">
        <v>2011</v>
      </c>
      <c r="D689" t="s">
        <v>380</v>
      </c>
      <c r="E689">
        <v>2</v>
      </c>
      <c r="F689" t="s">
        <v>387</v>
      </c>
      <c r="G689" t="s">
        <v>899</v>
      </c>
      <c r="H689">
        <v>8175883280</v>
      </c>
      <c r="I689">
        <v>2202131639</v>
      </c>
      <c r="J689">
        <v>2145943197</v>
      </c>
      <c r="K689">
        <v>2145943197</v>
      </c>
      <c r="L689">
        <v>2030482994</v>
      </c>
      <c r="M689">
        <v>15789358634</v>
      </c>
      <c r="N689">
        <v>7521384075</v>
      </c>
      <c r="O689">
        <v>5251379126</v>
      </c>
      <c r="P689">
        <v>5251379126</v>
      </c>
      <c r="Q689">
        <v>0</v>
      </c>
      <c r="R689">
        <v>6402362022</v>
      </c>
      <c r="S689">
        <v>686564924</v>
      </c>
      <c r="T689">
        <v>686564924</v>
      </c>
      <c r="U689">
        <v>1601932598</v>
      </c>
      <c r="V689">
        <v>2712824541</v>
      </c>
      <c r="W689">
        <v>1601932598</v>
      </c>
      <c r="X689">
        <v>686564924</v>
      </c>
      <c r="Y689">
        <v>1601932598</v>
      </c>
      <c r="Z689">
        <v>2712824541</v>
      </c>
      <c r="AA689">
        <v>1413357582</v>
      </c>
      <c r="AB689">
        <v>63505300</v>
      </c>
      <c r="AL689">
        <v>467399792</v>
      </c>
      <c r="AM689">
        <v>467399792</v>
      </c>
      <c r="AN689">
        <v>1286324035</v>
      </c>
      <c r="AO689">
        <v>186876762</v>
      </c>
      <c r="AP689">
        <v>8992635950</v>
      </c>
      <c r="AQ689">
        <v>8992635950</v>
      </c>
      <c r="AR689">
        <v>1286324035</v>
      </c>
      <c r="AS689">
        <v>321548085</v>
      </c>
      <c r="AT689">
        <v>3721318055</v>
      </c>
      <c r="AU689">
        <v>3721318055</v>
      </c>
      <c r="AV689">
        <v>3819469662</v>
      </c>
      <c r="AW689">
        <v>272102209</v>
      </c>
      <c r="AX689">
        <v>272102209</v>
      </c>
      <c r="AY689">
        <v>2557318806</v>
      </c>
      <c r="BA689">
        <v>0</v>
      </c>
      <c r="BB689">
        <v>0</v>
      </c>
      <c r="BC689">
        <v>8992635950</v>
      </c>
      <c r="BD689">
        <v>8992635950</v>
      </c>
      <c r="BE689">
        <v>0</v>
      </c>
      <c r="BF689">
        <v>0</v>
      </c>
      <c r="BG689">
        <v>0</v>
      </c>
      <c r="BH689">
        <v>155285087</v>
      </c>
      <c r="BJ689">
        <v>2557318806</v>
      </c>
      <c r="BK689">
        <v>690912050</v>
      </c>
      <c r="BL689">
        <v>690912050</v>
      </c>
      <c r="BM689">
        <v>2557318806</v>
      </c>
      <c r="BP689">
        <v>0</v>
      </c>
      <c r="BQ689">
        <v>0</v>
      </c>
      <c r="BR689">
        <v>1061342393</v>
      </c>
      <c r="BS689">
        <v>186876762</v>
      </c>
    </row>
    <row r="690" spans="1:71">
      <c r="A690" t="s">
        <v>983</v>
      </c>
      <c r="B690" t="s">
        <v>206</v>
      </c>
      <c r="C690">
        <v>2012</v>
      </c>
      <c r="D690" t="s">
        <v>207</v>
      </c>
      <c r="E690">
        <v>8</v>
      </c>
      <c r="F690" t="s">
        <v>208</v>
      </c>
      <c r="G690" t="s">
        <v>984</v>
      </c>
      <c r="H690">
        <v>35417759790</v>
      </c>
      <c r="I690">
        <v>13508372850</v>
      </c>
      <c r="J690">
        <v>32142690408</v>
      </c>
      <c r="K690">
        <v>32142690408</v>
      </c>
      <c r="L690">
        <v>25126221473</v>
      </c>
      <c r="M690">
        <v>81681423408</v>
      </c>
      <c r="N690">
        <v>40842291199</v>
      </c>
      <c r="O690">
        <v>33561128512</v>
      </c>
      <c r="P690">
        <v>33561128512</v>
      </c>
      <c r="Q690">
        <v>0</v>
      </c>
      <c r="R690">
        <v>41489531029</v>
      </c>
      <c r="S690">
        <v>4616476973</v>
      </c>
      <c r="T690">
        <v>4616476973</v>
      </c>
      <c r="U690">
        <v>11451031321</v>
      </c>
      <c r="V690">
        <v>16665598566</v>
      </c>
      <c r="W690">
        <v>11451031321</v>
      </c>
      <c r="X690">
        <v>4616476973</v>
      </c>
      <c r="Y690">
        <v>11451031321</v>
      </c>
      <c r="Z690">
        <v>16665598566</v>
      </c>
      <c r="AA690">
        <v>1304242915</v>
      </c>
      <c r="AB690">
        <v>1057891393</v>
      </c>
      <c r="AC690">
        <v>0</v>
      </c>
      <c r="AD690">
        <v>0</v>
      </c>
      <c r="AE690">
        <v>0</v>
      </c>
      <c r="AF690">
        <v>0</v>
      </c>
      <c r="AG690">
        <v>0</v>
      </c>
      <c r="AH690">
        <v>0</v>
      </c>
      <c r="AI690">
        <v>0</v>
      </c>
      <c r="AJ690">
        <v>0</v>
      </c>
      <c r="AK690">
        <v>0</v>
      </c>
      <c r="AL690">
        <v>2697739311</v>
      </c>
      <c r="AM690">
        <v>2697739311</v>
      </c>
      <c r="AN690">
        <v>7920140196</v>
      </c>
      <c r="AO690">
        <v>2124382046</v>
      </c>
      <c r="AP690">
        <v>87860714825</v>
      </c>
      <c r="AQ690">
        <v>62026265357</v>
      </c>
      <c r="AR690">
        <v>7920140196</v>
      </c>
      <c r="AS690">
        <v>2424788436</v>
      </c>
      <c r="AT690">
        <v>44672035908</v>
      </c>
      <c r="AU690">
        <v>44672035908</v>
      </c>
      <c r="AV690">
        <v>43521850468</v>
      </c>
      <c r="AW690">
        <v>3014755345</v>
      </c>
      <c r="AX690">
        <v>3014755345</v>
      </c>
      <c r="AY690">
        <v>46542345160</v>
      </c>
      <c r="AZ690">
        <v>405500969.5</v>
      </c>
      <c r="BA690">
        <v>0</v>
      </c>
      <c r="BB690">
        <v>0</v>
      </c>
      <c r="BC690">
        <v>87860714825</v>
      </c>
      <c r="BD690">
        <v>87860714825</v>
      </c>
      <c r="BE690">
        <v>0</v>
      </c>
      <c r="BF690">
        <v>0</v>
      </c>
      <c r="BG690">
        <v>0</v>
      </c>
      <c r="BH690">
        <v>5050886991</v>
      </c>
      <c r="BI690">
        <v>14549109142</v>
      </c>
      <c r="BJ690">
        <v>46542345160</v>
      </c>
      <c r="BK690">
        <v>9695641624</v>
      </c>
      <c r="BL690">
        <v>9695641624</v>
      </c>
      <c r="BM690">
        <v>20707895692</v>
      </c>
      <c r="BN690">
        <v>0</v>
      </c>
      <c r="BO690">
        <v>0</v>
      </c>
      <c r="BP690">
        <v>0</v>
      </c>
      <c r="BQ690">
        <v>0</v>
      </c>
      <c r="BR690">
        <v>5318213985</v>
      </c>
      <c r="BS690">
        <v>2124382046</v>
      </c>
    </row>
    <row r="691" spans="1:71">
      <c r="A691" t="s">
        <v>985</v>
      </c>
      <c r="B691" t="s">
        <v>211</v>
      </c>
      <c r="C691">
        <v>2012</v>
      </c>
      <c r="D691" t="s">
        <v>212</v>
      </c>
      <c r="E691">
        <v>5</v>
      </c>
      <c r="F691" t="s">
        <v>213</v>
      </c>
      <c r="G691" t="s">
        <v>984</v>
      </c>
      <c r="H691">
        <v>1345356975</v>
      </c>
      <c r="I691">
        <v>224196064</v>
      </c>
      <c r="J691">
        <v>1969329291</v>
      </c>
      <c r="K691">
        <v>1969329291</v>
      </c>
      <c r="L691">
        <v>1797584881</v>
      </c>
      <c r="M691">
        <v>8366637918</v>
      </c>
      <c r="N691">
        <v>7396519696</v>
      </c>
      <c r="O691">
        <v>6163778905</v>
      </c>
      <c r="P691">
        <v>6163778905</v>
      </c>
      <c r="Q691">
        <v>0</v>
      </c>
      <c r="R691">
        <v>6417641311</v>
      </c>
      <c r="S691">
        <v>1801183428</v>
      </c>
      <c r="T691">
        <v>1801183428</v>
      </c>
      <c r="U691">
        <v>377610190</v>
      </c>
      <c r="V691">
        <v>394585818</v>
      </c>
      <c r="W691">
        <v>377610190</v>
      </c>
      <c r="X691">
        <v>1801183428</v>
      </c>
      <c r="Y691">
        <v>377610190</v>
      </c>
      <c r="Z691">
        <v>394585818</v>
      </c>
      <c r="AA691">
        <v>166435251</v>
      </c>
      <c r="AB691">
        <v>292464701</v>
      </c>
      <c r="AL691">
        <v>359209980</v>
      </c>
      <c r="AM691">
        <v>359209980</v>
      </c>
      <c r="AN691">
        <v>84783690</v>
      </c>
      <c r="AO691">
        <v>53451474</v>
      </c>
      <c r="AP691">
        <v>10284972697</v>
      </c>
      <c r="AQ691">
        <v>10284972697</v>
      </c>
      <c r="AR691">
        <v>84783690</v>
      </c>
      <c r="AS691">
        <v>340482754</v>
      </c>
      <c r="AT691">
        <v>7483467764</v>
      </c>
      <c r="AU691">
        <v>7483467764</v>
      </c>
      <c r="AV691">
        <v>7274505961</v>
      </c>
      <c r="AW691">
        <v>351858017</v>
      </c>
      <c r="AX691">
        <v>351858017</v>
      </c>
      <c r="AY691">
        <v>3732605920</v>
      </c>
      <c r="BA691">
        <v>0</v>
      </c>
      <c r="BB691">
        <v>0</v>
      </c>
      <c r="BC691">
        <v>10284972697</v>
      </c>
      <c r="BD691">
        <v>10284972697</v>
      </c>
      <c r="BE691">
        <v>0</v>
      </c>
      <c r="BF691">
        <v>0</v>
      </c>
      <c r="BG691">
        <v>0</v>
      </c>
      <c r="BH691">
        <v>358804332</v>
      </c>
      <c r="BJ691">
        <v>3732605920</v>
      </c>
      <c r="BK691">
        <v>3321822060</v>
      </c>
      <c r="BL691">
        <v>3321822060</v>
      </c>
      <c r="BM691">
        <v>3732605920</v>
      </c>
      <c r="BP691">
        <v>0</v>
      </c>
      <c r="BQ691">
        <v>0</v>
      </c>
      <c r="BR691">
        <v>18778628</v>
      </c>
      <c r="BS691">
        <v>53451474</v>
      </c>
    </row>
    <row r="692" spans="1:71">
      <c r="A692" t="s">
        <v>986</v>
      </c>
      <c r="B692" t="s">
        <v>18</v>
      </c>
      <c r="C692">
        <v>2012</v>
      </c>
      <c r="D692" t="s">
        <v>215</v>
      </c>
      <c r="E692">
        <v>3</v>
      </c>
      <c r="F692" t="s">
        <v>216</v>
      </c>
      <c r="G692" t="s">
        <v>984</v>
      </c>
      <c r="H692">
        <v>1074495291</v>
      </c>
      <c r="I692">
        <v>507526947</v>
      </c>
      <c r="J692">
        <v>1260014591</v>
      </c>
      <c r="K692">
        <v>1260014591</v>
      </c>
      <c r="L692">
        <v>1139762136</v>
      </c>
      <c r="M692">
        <v>6551142128</v>
      </c>
      <c r="N692">
        <v>3976970582</v>
      </c>
      <c r="O692">
        <v>2576598199</v>
      </c>
      <c r="P692">
        <v>2576598199</v>
      </c>
      <c r="Q692">
        <v>0</v>
      </c>
      <c r="R692">
        <v>2970564239</v>
      </c>
      <c r="S692">
        <v>738369895</v>
      </c>
      <c r="T692">
        <v>738369895</v>
      </c>
      <c r="U692">
        <v>991961641</v>
      </c>
      <c r="V692">
        <v>1118381306</v>
      </c>
      <c r="W692">
        <v>991961641</v>
      </c>
      <c r="X692">
        <v>738369895</v>
      </c>
      <c r="Y692">
        <v>991961641</v>
      </c>
      <c r="Z692">
        <v>1118381306</v>
      </c>
      <c r="AA692">
        <v>215466512</v>
      </c>
      <c r="AB692">
        <v>165140000</v>
      </c>
      <c r="AL692">
        <v>381515993</v>
      </c>
      <c r="AM692">
        <v>381515993</v>
      </c>
      <c r="AN692">
        <v>230812099</v>
      </c>
      <c r="AO692">
        <v>64648263</v>
      </c>
      <c r="AP692">
        <v>5246834115</v>
      </c>
      <c r="AQ692">
        <v>5246834115</v>
      </c>
      <c r="AR692">
        <v>230812099</v>
      </c>
      <c r="AS692">
        <v>211332604</v>
      </c>
      <c r="AT692">
        <v>2871744403</v>
      </c>
      <c r="AU692">
        <v>2871744403</v>
      </c>
      <c r="AV692">
        <v>2750710639</v>
      </c>
      <c r="AW692">
        <v>253855738</v>
      </c>
      <c r="AX692">
        <v>253855738</v>
      </c>
      <c r="AY692">
        <v>2367872955</v>
      </c>
      <c r="BA692">
        <v>0</v>
      </c>
      <c r="BB692">
        <v>0</v>
      </c>
      <c r="BC692">
        <v>5246834115</v>
      </c>
      <c r="BD692">
        <v>5246834115</v>
      </c>
      <c r="BE692">
        <v>0</v>
      </c>
      <c r="BF692">
        <v>0</v>
      </c>
      <c r="BG692">
        <v>0</v>
      </c>
      <c r="BH692">
        <v>192923924</v>
      </c>
      <c r="BJ692">
        <v>2367872955</v>
      </c>
      <c r="BK692">
        <v>1831793786</v>
      </c>
      <c r="BL692">
        <v>1831793786</v>
      </c>
      <c r="BM692">
        <v>2367872955</v>
      </c>
      <c r="BP692">
        <v>0</v>
      </c>
      <c r="BQ692">
        <v>0</v>
      </c>
      <c r="BR692">
        <v>161936836</v>
      </c>
      <c r="BS692">
        <v>64648263</v>
      </c>
    </row>
    <row r="693" spans="1:71">
      <c r="A693" t="s">
        <v>987</v>
      </c>
      <c r="B693" t="s">
        <v>19</v>
      </c>
      <c r="C693">
        <v>2012</v>
      </c>
      <c r="D693" t="s">
        <v>218</v>
      </c>
      <c r="E693">
        <v>3</v>
      </c>
      <c r="F693" t="s">
        <v>219</v>
      </c>
      <c r="G693" t="s">
        <v>984</v>
      </c>
      <c r="H693">
        <v>611704430</v>
      </c>
      <c r="I693">
        <v>204170757</v>
      </c>
      <c r="J693">
        <v>669661437</v>
      </c>
      <c r="K693">
        <v>669661437</v>
      </c>
      <c r="L693">
        <v>633612221</v>
      </c>
      <c r="M693">
        <v>1477001692</v>
      </c>
      <c r="N693">
        <v>1195564464</v>
      </c>
      <c r="O693">
        <v>1232688758</v>
      </c>
      <c r="P693">
        <v>1232688758</v>
      </c>
      <c r="Q693">
        <v>0</v>
      </c>
      <c r="R693">
        <v>1286781948</v>
      </c>
      <c r="S693">
        <v>382742522</v>
      </c>
      <c r="T693">
        <v>382742522</v>
      </c>
      <c r="U693">
        <v>133932263</v>
      </c>
      <c r="V693">
        <v>141217552</v>
      </c>
      <c r="W693">
        <v>133932263</v>
      </c>
      <c r="X693">
        <v>382742522</v>
      </c>
      <c r="Y693">
        <v>133932263</v>
      </c>
      <c r="Z693">
        <v>141217552</v>
      </c>
      <c r="AA693">
        <v>172139534</v>
      </c>
      <c r="AB693">
        <v>112917060</v>
      </c>
      <c r="AL693">
        <v>69454730</v>
      </c>
      <c r="AM693">
        <v>69454730</v>
      </c>
      <c r="AN693">
        <v>35640776</v>
      </c>
      <c r="AO693">
        <v>28437400</v>
      </c>
      <c r="AP693">
        <v>2709720699</v>
      </c>
      <c r="AQ693">
        <v>2709720699</v>
      </c>
      <c r="AR693">
        <v>35640776</v>
      </c>
      <c r="AS693">
        <v>67857832</v>
      </c>
      <c r="AT693">
        <v>1819035752</v>
      </c>
      <c r="AU693">
        <v>1819035752</v>
      </c>
      <c r="AV693">
        <v>1804555122</v>
      </c>
      <c r="AW693">
        <v>175299250</v>
      </c>
      <c r="AX693">
        <v>175299250</v>
      </c>
      <c r="AY693">
        <v>1441975155</v>
      </c>
      <c r="BA693">
        <v>0</v>
      </c>
      <c r="BB693">
        <v>0</v>
      </c>
      <c r="BC693">
        <v>2709720699</v>
      </c>
      <c r="BD693">
        <v>2709720699</v>
      </c>
      <c r="BE693">
        <v>0</v>
      </c>
      <c r="BF693">
        <v>0</v>
      </c>
      <c r="BG693">
        <v>0</v>
      </c>
      <c r="BH693">
        <v>140286951</v>
      </c>
      <c r="BJ693">
        <v>1441975155</v>
      </c>
      <c r="BK693">
        <v>1322153073</v>
      </c>
      <c r="BL693">
        <v>1322153073</v>
      </c>
      <c r="BM693">
        <v>1441975155</v>
      </c>
      <c r="BP693">
        <v>0</v>
      </c>
      <c r="BQ693">
        <v>0</v>
      </c>
      <c r="BR693">
        <v>7203376</v>
      </c>
      <c r="BS693">
        <v>28437400</v>
      </c>
    </row>
    <row r="694" spans="1:71">
      <c r="A694" t="s">
        <v>988</v>
      </c>
      <c r="B694" t="s">
        <v>20</v>
      </c>
      <c r="C694">
        <v>2012</v>
      </c>
      <c r="D694" t="s">
        <v>215</v>
      </c>
      <c r="E694">
        <v>2</v>
      </c>
      <c r="F694" t="s">
        <v>221</v>
      </c>
      <c r="G694" t="s">
        <v>984</v>
      </c>
      <c r="H694">
        <v>1151462556</v>
      </c>
      <c r="I694">
        <v>471856156</v>
      </c>
      <c r="J694">
        <v>1479273155</v>
      </c>
      <c r="K694">
        <v>1479273155</v>
      </c>
      <c r="L694">
        <v>1365321353</v>
      </c>
      <c r="M694">
        <v>4772218002</v>
      </c>
      <c r="N694">
        <v>2683929299</v>
      </c>
      <c r="O694">
        <v>2392751833</v>
      </c>
      <c r="P694">
        <v>2392751833</v>
      </c>
      <c r="Q694">
        <v>0</v>
      </c>
      <c r="R694">
        <v>2729296607</v>
      </c>
      <c r="S694">
        <v>553928684</v>
      </c>
      <c r="T694">
        <v>553928684</v>
      </c>
      <c r="U694">
        <v>459281991</v>
      </c>
      <c r="V694">
        <v>652862713</v>
      </c>
      <c r="W694">
        <v>459281991</v>
      </c>
      <c r="X694">
        <v>553928684</v>
      </c>
      <c r="Y694">
        <v>459281991</v>
      </c>
      <c r="Z694">
        <v>652862713</v>
      </c>
      <c r="AA694">
        <v>245918363</v>
      </c>
      <c r="AB694">
        <v>79311300</v>
      </c>
      <c r="AL694">
        <v>107920018</v>
      </c>
      <c r="AM694">
        <v>107920018</v>
      </c>
      <c r="AN694">
        <v>462398072</v>
      </c>
      <c r="AO694">
        <v>106715930</v>
      </c>
      <c r="AP694">
        <v>4017613274</v>
      </c>
      <c r="AQ694">
        <v>4017613274</v>
      </c>
      <c r="AR694">
        <v>462398072</v>
      </c>
      <c r="AS694">
        <v>204136456</v>
      </c>
      <c r="AT694">
        <v>2137479131</v>
      </c>
      <c r="AU694">
        <v>2137479131</v>
      </c>
      <c r="AV694">
        <v>2182768658</v>
      </c>
      <c r="AW694">
        <v>258072527</v>
      </c>
      <c r="AX694">
        <v>258072527</v>
      </c>
      <c r="AY694">
        <v>1371321918</v>
      </c>
      <c r="BA694">
        <v>0</v>
      </c>
      <c r="BB694">
        <v>0</v>
      </c>
      <c r="BC694">
        <v>4017613274</v>
      </c>
      <c r="BD694">
        <v>4017613274</v>
      </c>
      <c r="BE694">
        <v>0</v>
      </c>
      <c r="BF694">
        <v>0</v>
      </c>
      <c r="BG694">
        <v>0</v>
      </c>
      <c r="BH694">
        <v>192841209</v>
      </c>
      <c r="BJ694">
        <v>1371321918</v>
      </c>
      <c r="BK694">
        <v>589760096</v>
      </c>
      <c r="BL694">
        <v>589760096</v>
      </c>
      <c r="BM694">
        <v>1371321918</v>
      </c>
      <c r="BP694">
        <v>0</v>
      </c>
      <c r="BQ694">
        <v>0</v>
      </c>
      <c r="BR694">
        <v>201595261</v>
      </c>
      <c r="BS694">
        <v>106715930</v>
      </c>
    </row>
    <row r="695" spans="1:71">
      <c r="A695" t="s">
        <v>989</v>
      </c>
      <c r="B695" t="s">
        <v>21</v>
      </c>
      <c r="C695">
        <v>2012</v>
      </c>
      <c r="D695" t="s">
        <v>223</v>
      </c>
      <c r="E695">
        <v>2</v>
      </c>
      <c r="F695" t="s">
        <v>224</v>
      </c>
      <c r="G695" t="s">
        <v>984</v>
      </c>
      <c r="H695">
        <v>20185003813</v>
      </c>
      <c r="I695">
        <v>3213060773</v>
      </c>
      <c r="J695">
        <v>7072728215</v>
      </c>
      <c r="K695">
        <v>7072728215</v>
      </c>
      <c r="L695">
        <v>3467307242</v>
      </c>
      <c r="M695">
        <v>23137232785</v>
      </c>
      <c r="N695">
        <v>11840690826</v>
      </c>
      <c r="O695">
        <v>5116104812</v>
      </c>
      <c r="P695">
        <v>5116104812</v>
      </c>
      <c r="Q695">
        <v>0</v>
      </c>
      <c r="R695">
        <v>5895704619</v>
      </c>
      <c r="S695">
        <v>509429650</v>
      </c>
      <c r="T695">
        <v>509429650</v>
      </c>
      <c r="U695">
        <v>1066323972</v>
      </c>
      <c r="V695">
        <v>1300449370</v>
      </c>
      <c r="W695">
        <v>1066323972</v>
      </c>
      <c r="X695">
        <v>509429650</v>
      </c>
      <c r="Y695">
        <v>1066323972</v>
      </c>
      <c r="Z695">
        <v>1300449370</v>
      </c>
      <c r="AA695">
        <v>123183033</v>
      </c>
      <c r="AB695">
        <v>100107860</v>
      </c>
      <c r="AC695">
        <v>0</v>
      </c>
      <c r="AD695">
        <v>0</v>
      </c>
      <c r="AE695">
        <v>0</v>
      </c>
      <c r="AF695">
        <v>0</v>
      </c>
      <c r="AG695">
        <v>0</v>
      </c>
      <c r="AH695">
        <v>0</v>
      </c>
      <c r="AI695">
        <v>0</v>
      </c>
      <c r="AJ695">
        <v>0</v>
      </c>
      <c r="AK695">
        <v>0</v>
      </c>
      <c r="AL695">
        <v>895084214</v>
      </c>
      <c r="AM695">
        <v>895084214</v>
      </c>
      <c r="AN695">
        <v>1004718646</v>
      </c>
      <c r="AO695">
        <v>656785864</v>
      </c>
      <c r="AP695">
        <v>25856836527</v>
      </c>
      <c r="AQ695">
        <v>7769938324</v>
      </c>
      <c r="AR695">
        <v>1004718646</v>
      </c>
      <c r="AS695">
        <v>566365263</v>
      </c>
      <c r="AT695">
        <v>10666189570</v>
      </c>
      <c r="AU695">
        <v>10666189570</v>
      </c>
      <c r="AV695">
        <v>10677702031</v>
      </c>
      <c r="AW695">
        <v>311121409</v>
      </c>
      <c r="AX695">
        <v>311121409</v>
      </c>
      <c r="AY695">
        <v>19893342734</v>
      </c>
      <c r="AZ695">
        <v>401483694.5</v>
      </c>
      <c r="BA695">
        <v>0</v>
      </c>
      <c r="BB695">
        <v>0</v>
      </c>
      <c r="BC695">
        <v>25856836527</v>
      </c>
      <c r="BD695">
        <v>25856836527</v>
      </c>
      <c r="BE695">
        <v>0</v>
      </c>
      <c r="BF695">
        <v>0</v>
      </c>
      <c r="BG695">
        <v>0</v>
      </c>
      <c r="BH695">
        <v>1441883723</v>
      </c>
      <c r="BI695">
        <v>12271399989</v>
      </c>
      <c r="BJ695">
        <v>19893342734</v>
      </c>
      <c r="BK695">
        <v>643368019</v>
      </c>
      <c r="BL695">
        <v>643368019</v>
      </c>
      <c r="BM695">
        <v>1806444531</v>
      </c>
      <c r="BN695">
        <v>0</v>
      </c>
      <c r="BO695">
        <v>0</v>
      </c>
      <c r="BP695">
        <v>0</v>
      </c>
      <c r="BQ695">
        <v>0</v>
      </c>
      <c r="BR695">
        <v>236793498</v>
      </c>
      <c r="BS695">
        <v>656785864</v>
      </c>
    </row>
    <row r="696" spans="1:71">
      <c r="A696" t="s">
        <v>990</v>
      </c>
      <c r="B696" t="s">
        <v>22</v>
      </c>
      <c r="C696">
        <v>2012</v>
      </c>
      <c r="D696" t="s">
        <v>215</v>
      </c>
      <c r="E696">
        <v>2</v>
      </c>
      <c r="F696" t="s">
        <v>226</v>
      </c>
      <c r="G696" t="s">
        <v>984</v>
      </c>
      <c r="H696">
        <v>661996217</v>
      </c>
      <c r="I696">
        <v>258732312</v>
      </c>
      <c r="J696">
        <v>1188313556</v>
      </c>
      <c r="K696">
        <v>1188313556</v>
      </c>
      <c r="L696">
        <v>1159579125</v>
      </c>
      <c r="M696">
        <v>4425651433</v>
      </c>
      <c r="N696">
        <v>2621013445</v>
      </c>
      <c r="O696">
        <v>2124187217</v>
      </c>
      <c r="P696">
        <v>2124187217</v>
      </c>
      <c r="Q696">
        <v>0</v>
      </c>
      <c r="R696">
        <v>2306925417</v>
      </c>
      <c r="S696">
        <v>366233165</v>
      </c>
      <c r="T696">
        <v>366233165</v>
      </c>
      <c r="U696">
        <v>514938363</v>
      </c>
      <c r="V696">
        <v>679584508</v>
      </c>
      <c r="W696">
        <v>514938363</v>
      </c>
      <c r="X696">
        <v>366233165</v>
      </c>
      <c r="Y696">
        <v>514938363</v>
      </c>
      <c r="Z696">
        <v>679584508</v>
      </c>
      <c r="AA696">
        <v>138942941</v>
      </c>
      <c r="AB696">
        <v>134663270</v>
      </c>
      <c r="AL696">
        <v>99932374</v>
      </c>
      <c r="AM696">
        <v>99932374</v>
      </c>
      <c r="AN696">
        <v>165456600</v>
      </c>
      <c r="AO696">
        <v>36688946</v>
      </c>
      <c r="AP696">
        <v>3794176435</v>
      </c>
      <c r="AQ696">
        <v>3794176435</v>
      </c>
      <c r="AR696">
        <v>165456600</v>
      </c>
      <c r="AS696">
        <v>166596144</v>
      </c>
      <c r="AT696">
        <v>2328220233</v>
      </c>
      <c r="AU696">
        <v>2328220233</v>
      </c>
      <c r="AV696">
        <v>2323799427</v>
      </c>
      <c r="AW696">
        <v>273749719</v>
      </c>
      <c r="AX696">
        <v>273749719</v>
      </c>
      <c r="AY696">
        <v>1538742690</v>
      </c>
      <c r="BA696">
        <v>0</v>
      </c>
      <c r="BB696">
        <v>0</v>
      </c>
      <c r="BC696">
        <v>3794176435</v>
      </c>
      <c r="BD696">
        <v>3794176435</v>
      </c>
      <c r="BE696">
        <v>0</v>
      </c>
      <c r="BF696">
        <v>0</v>
      </c>
      <c r="BG696">
        <v>0</v>
      </c>
      <c r="BH696">
        <v>164456456</v>
      </c>
      <c r="BJ696">
        <v>1538742690</v>
      </c>
      <c r="BK696">
        <v>1156870661</v>
      </c>
      <c r="BL696">
        <v>1156870661</v>
      </c>
      <c r="BM696">
        <v>1538742690</v>
      </c>
      <c r="BP696">
        <v>0</v>
      </c>
      <c r="BQ696">
        <v>0</v>
      </c>
      <c r="BR696">
        <v>128269666</v>
      </c>
      <c r="BS696">
        <v>36688946</v>
      </c>
    </row>
    <row r="697" spans="1:71">
      <c r="A697" t="s">
        <v>991</v>
      </c>
      <c r="B697" t="s">
        <v>23</v>
      </c>
      <c r="C697">
        <v>2012</v>
      </c>
      <c r="D697" t="s">
        <v>228</v>
      </c>
      <c r="E697">
        <v>5</v>
      </c>
      <c r="F697" t="s">
        <v>229</v>
      </c>
      <c r="G697" t="s">
        <v>984</v>
      </c>
      <c r="H697">
        <v>21989549271</v>
      </c>
      <c r="I697">
        <v>4837647821</v>
      </c>
      <c r="J697">
        <v>13113955758</v>
      </c>
      <c r="K697">
        <v>13113955758</v>
      </c>
      <c r="L697">
        <v>8106569207</v>
      </c>
      <c r="M697">
        <v>29161407096</v>
      </c>
      <c r="N697">
        <v>16452306463</v>
      </c>
      <c r="O697">
        <v>10223302811</v>
      </c>
      <c r="P697">
        <v>10223302811</v>
      </c>
      <c r="Q697">
        <v>0</v>
      </c>
      <c r="R697">
        <v>12072334603</v>
      </c>
      <c r="S697">
        <v>1642635349</v>
      </c>
      <c r="T697">
        <v>1642635349</v>
      </c>
      <c r="U697">
        <v>1748746218</v>
      </c>
      <c r="V697">
        <v>2247617757</v>
      </c>
      <c r="W697">
        <v>1748746218</v>
      </c>
      <c r="X697">
        <v>1642635349</v>
      </c>
      <c r="Y697">
        <v>1748746218</v>
      </c>
      <c r="Z697">
        <v>2247617757</v>
      </c>
      <c r="AA697">
        <v>450408235</v>
      </c>
      <c r="AB697">
        <v>367027096</v>
      </c>
      <c r="AC697">
        <v>0</v>
      </c>
      <c r="AD697">
        <v>0</v>
      </c>
      <c r="AE697">
        <v>0</v>
      </c>
      <c r="AF697">
        <v>0</v>
      </c>
      <c r="AG697">
        <v>0</v>
      </c>
      <c r="AH697">
        <v>0</v>
      </c>
      <c r="AI697">
        <v>0</v>
      </c>
      <c r="AJ697">
        <v>0</v>
      </c>
      <c r="AK697">
        <v>0</v>
      </c>
      <c r="AL697">
        <v>884652792</v>
      </c>
      <c r="AM697">
        <v>884652792</v>
      </c>
      <c r="AN697">
        <v>1404553358</v>
      </c>
      <c r="AO697">
        <v>690160816</v>
      </c>
      <c r="AP697">
        <v>35542230928</v>
      </c>
      <c r="AQ697">
        <v>17883213946</v>
      </c>
      <c r="AR697">
        <v>1404553358</v>
      </c>
      <c r="AS697">
        <v>890767763</v>
      </c>
      <c r="AT697">
        <v>16128412546</v>
      </c>
      <c r="AU697">
        <v>16128412546</v>
      </c>
      <c r="AV697">
        <v>15164198363</v>
      </c>
      <c r="AW697">
        <v>942826793</v>
      </c>
      <c r="AX697">
        <v>942826793</v>
      </c>
      <c r="AY697">
        <v>23458839461</v>
      </c>
      <c r="AZ697">
        <v>472185846</v>
      </c>
      <c r="BA697">
        <v>0</v>
      </c>
      <c r="BB697">
        <v>0</v>
      </c>
      <c r="BC697">
        <v>35542230928</v>
      </c>
      <c r="BD697">
        <v>35542230928</v>
      </c>
      <c r="BE697">
        <v>0</v>
      </c>
      <c r="BF697">
        <v>0</v>
      </c>
      <c r="BG697">
        <v>0</v>
      </c>
      <c r="BH697">
        <v>1873550131</v>
      </c>
      <c r="BI697">
        <v>11801238163</v>
      </c>
      <c r="BJ697">
        <v>23458839461</v>
      </c>
      <c r="BK697">
        <v>4029040592</v>
      </c>
      <c r="BL697">
        <v>4029040592</v>
      </c>
      <c r="BM697">
        <v>5799822479</v>
      </c>
      <c r="BN697">
        <v>0</v>
      </c>
      <c r="BO697">
        <v>0</v>
      </c>
      <c r="BP697">
        <v>0</v>
      </c>
      <c r="BQ697">
        <v>0</v>
      </c>
      <c r="BR697">
        <v>492518454</v>
      </c>
      <c r="BS697">
        <v>690160816</v>
      </c>
    </row>
    <row r="698" spans="1:71">
      <c r="A698" t="s">
        <v>992</v>
      </c>
      <c r="B698" t="s">
        <v>24</v>
      </c>
      <c r="C698">
        <v>2012</v>
      </c>
      <c r="D698" t="s">
        <v>231</v>
      </c>
      <c r="E698">
        <v>5</v>
      </c>
      <c r="F698" t="s">
        <v>232</v>
      </c>
      <c r="G698" t="s">
        <v>984</v>
      </c>
      <c r="H698">
        <v>3777534942</v>
      </c>
      <c r="I698">
        <v>2484046540</v>
      </c>
      <c r="J698">
        <v>4601431364</v>
      </c>
      <c r="K698">
        <v>4601431364</v>
      </c>
      <c r="L698">
        <v>4294880591</v>
      </c>
      <c r="M698">
        <v>12796325812</v>
      </c>
      <c r="N698">
        <v>8717849547</v>
      </c>
      <c r="O698">
        <v>6937952597</v>
      </c>
      <c r="P698">
        <v>6937952597</v>
      </c>
      <c r="Q698">
        <v>0</v>
      </c>
      <c r="R698">
        <v>7885707554</v>
      </c>
      <c r="S698">
        <v>1799361000</v>
      </c>
      <c r="T698">
        <v>1799361000</v>
      </c>
      <c r="U698">
        <v>1591368457</v>
      </c>
      <c r="V698">
        <v>2210440716</v>
      </c>
      <c r="W698">
        <v>1591368457</v>
      </c>
      <c r="X698">
        <v>1799361000</v>
      </c>
      <c r="Y698">
        <v>1591368457</v>
      </c>
      <c r="Z698">
        <v>2210440716</v>
      </c>
      <c r="AA698">
        <v>440407640</v>
      </c>
      <c r="AB698">
        <v>417789860</v>
      </c>
      <c r="AL698">
        <v>412896663</v>
      </c>
      <c r="AM698">
        <v>412896663</v>
      </c>
      <c r="AN698">
        <v>1104363792</v>
      </c>
      <c r="AO698">
        <v>174764851</v>
      </c>
      <c r="AP698">
        <v>12752115817</v>
      </c>
      <c r="AQ698">
        <v>12752115817</v>
      </c>
      <c r="AR698">
        <v>1104363792</v>
      </c>
      <c r="AS698">
        <v>307026425</v>
      </c>
      <c r="AT698">
        <v>7241115588</v>
      </c>
      <c r="AU698">
        <v>7241115588</v>
      </c>
      <c r="AV698">
        <v>7133730780</v>
      </c>
      <c r="AW698">
        <v>746586766</v>
      </c>
      <c r="AX698">
        <v>746586766</v>
      </c>
      <c r="AY698">
        <v>5001092129</v>
      </c>
      <c r="BA698">
        <v>0</v>
      </c>
      <c r="BB698">
        <v>0</v>
      </c>
      <c r="BC698">
        <v>12752115817</v>
      </c>
      <c r="BD698">
        <v>12752115817</v>
      </c>
      <c r="BE698">
        <v>0</v>
      </c>
      <c r="BF698">
        <v>0</v>
      </c>
      <c r="BG698">
        <v>0</v>
      </c>
      <c r="BH698">
        <v>968197410</v>
      </c>
      <c r="BJ698">
        <v>5001092129</v>
      </c>
      <c r="BK698">
        <v>3472045443</v>
      </c>
      <c r="BL698">
        <v>3472045443</v>
      </c>
      <c r="BM698">
        <v>5001092129</v>
      </c>
      <c r="BP698">
        <v>0</v>
      </c>
      <c r="BQ698">
        <v>0</v>
      </c>
      <c r="BR698">
        <v>707906611</v>
      </c>
      <c r="BS698">
        <v>174764851</v>
      </c>
    </row>
    <row r="699" spans="1:71">
      <c r="A699" t="s">
        <v>993</v>
      </c>
      <c r="B699" t="s">
        <v>25</v>
      </c>
      <c r="C699">
        <v>2012</v>
      </c>
      <c r="D699" t="s">
        <v>207</v>
      </c>
      <c r="E699">
        <v>8</v>
      </c>
      <c r="F699" t="s">
        <v>234</v>
      </c>
      <c r="G699" t="s">
        <v>984</v>
      </c>
      <c r="H699">
        <v>86305765850</v>
      </c>
      <c r="I699">
        <v>22930272474</v>
      </c>
      <c r="J699">
        <v>74789789935</v>
      </c>
      <c r="K699">
        <v>74789789935</v>
      </c>
      <c r="L699">
        <v>61330072578</v>
      </c>
      <c r="M699">
        <v>163205806398</v>
      </c>
      <c r="N699">
        <v>67369686110</v>
      </c>
      <c r="O699">
        <v>42603225028</v>
      </c>
      <c r="P699">
        <v>42603225028</v>
      </c>
      <c r="Q699">
        <v>0</v>
      </c>
      <c r="R699">
        <v>62432677989</v>
      </c>
      <c r="S699">
        <v>4942541372</v>
      </c>
      <c r="T699">
        <v>4942541372</v>
      </c>
      <c r="U699">
        <v>24694109691</v>
      </c>
      <c r="V699">
        <v>34793616210</v>
      </c>
      <c r="W699">
        <v>24694109691</v>
      </c>
      <c r="X699">
        <v>4942541372</v>
      </c>
      <c r="Y699">
        <v>24694109691</v>
      </c>
      <c r="Z699">
        <v>34793616210</v>
      </c>
      <c r="AA699">
        <v>3412385580</v>
      </c>
      <c r="AB699">
        <v>1029883405</v>
      </c>
      <c r="AC699">
        <v>0</v>
      </c>
      <c r="AD699">
        <v>0</v>
      </c>
      <c r="AE699">
        <v>0</v>
      </c>
      <c r="AF699">
        <v>0</v>
      </c>
      <c r="AG699">
        <v>0</v>
      </c>
      <c r="AH699">
        <v>0</v>
      </c>
      <c r="AI699">
        <v>0</v>
      </c>
      <c r="AJ699">
        <v>0</v>
      </c>
      <c r="AK699">
        <v>0</v>
      </c>
      <c r="AL699">
        <v>4530065495</v>
      </c>
      <c r="AM699">
        <v>4530065495</v>
      </c>
      <c r="AN699">
        <v>17315971659</v>
      </c>
      <c r="AO699">
        <v>4404453216</v>
      </c>
      <c r="AP699">
        <v>128479373138</v>
      </c>
      <c r="AQ699">
        <v>94242554527</v>
      </c>
      <c r="AR699">
        <v>17315971659</v>
      </c>
      <c r="AS699">
        <v>3805109498</v>
      </c>
      <c r="AT699">
        <v>56053423063</v>
      </c>
      <c r="AU699">
        <v>56053423063</v>
      </c>
      <c r="AV699">
        <v>54035290174</v>
      </c>
      <c r="AW699">
        <v>3289038066</v>
      </c>
      <c r="AX699">
        <v>3289038066</v>
      </c>
      <c r="AY699">
        <v>65925827154</v>
      </c>
      <c r="AZ699">
        <v>337897441</v>
      </c>
      <c r="BA699">
        <v>0</v>
      </c>
      <c r="BB699">
        <v>0</v>
      </c>
      <c r="BC699">
        <v>128479373138</v>
      </c>
      <c r="BD699">
        <v>128479373138</v>
      </c>
      <c r="BE699">
        <v>0</v>
      </c>
      <c r="BF699">
        <v>0</v>
      </c>
      <c r="BG699">
        <v>0</v>
      </c>
      <c r="BH699">
        <v>5236411198</v>
      </c>
      <c r="BI699">
        <v>22147951190</v>
      </c>
      <c r="BJ699">
        <v>65925827154</v>
      </c>
      <c r="BK699">
        <v>10911606325</v>
      </c>
      <c r="BL699">
        <v>10911606325</v>
      </c>
      <c r="BM699">
        <v>31689008543</v>
      </c>
      <c r="BN699">
        <v>0</v>
      </c>
      <c r="BO699">
        <v>0</v>
      </c>
      <c r="BP699">
        <v>0</v>
      </c>
      <c r="BQ699">
        <v>0</v>
      </c>
      <c r="BR699">
        <v>11930192277</v>
      </c>
      <c r="BS699">
        <v>4404453216</v>
      </c>
    </row>
    <row r="700" spans="1:71">
      <c r="A700" t="s">
        <v>994</v>
      </c>
      <c r="B700" t="s">
        <v>26</v>
      </c>
      <c r="C700">
        <v>2012</v>
      </c>
      <c r="D700" t="s">
        <v>212</v>
      </c>
      <c r="E700">
        <v>2</v>
      </c>
      <c r="F700" t="s">
        <v>236</v>
      </c>
      <c r="G700" t="s">
        <v>984</v>
      </c>
      <c r="H700">
        <v>1012811263</v>
      </c>
      <c r="I700">
        <v>-23676390</v>
      </c>
      <c r="J700">
        <v>877119618</v>
      </c>
      <c r="K700">
        <v>877119618</v>
      </c>
      <c r="L700">
        <v>853605307</v>
      </c>
      <c r="M700">
        <v>3553383423</v>
      </c>
      <c r="N700">
        <v>3029945613</v>
      </c>
      <c r="O700">
        <v>2633157086</v>
      </c>
      <c r="P700">
        <v>2633157086</v>
      </c>
      <c r="Q700">
        <v>0</v>
      </c>
      <c r="R700">
        <v>2829090813</v>
      </c>
      <c r="S700">
        <v>698946901</v>
      </c>
      <c r="T700">
        <v>698946901</v>
      </c>
      <c r="U700">
        <v>169681448</v>
      </c>
      <c r="V700">
        <v>169681448</v>
      </c>
      <c r="W700">
        <v>169681448</v>
      </c>
      <c r="X700">
        <v>698946901</v>
      </c>
      <c r="Y700">
        <v>169681448</v>
      </c>
      <c r="Z700">
        <v>169681448</v>
      </c>
      <c r="AA700">
        <v>97508738</v>
      </c>
      <c r="AB700">
        <v>161500900</v>
      </c>
      <c r="AL700">
        <v>110472306</v>
      </c>
      <c r="AM700">
        <v>110472306</v>
      </c>
      <c r="AN700">
        <v>53637710</v>
      </c>
      <c r="AO700">
        <v>28197654</v>
      </c>
      <c r="AP700">
        <v>4017510224</v>
      </c>
      <c r="AQ700">
        <v>4017510224</v>
      </c>
      <c r="AR700">
        <v>53637710</v>
      </c>
      <c r="AS700">
        <v>119301302</v>
      </c>
      <c r="AT700">
        <v>2847518207</v>
      </c>
      <c r="AU700">
        <v>2847518207</v>
      </c>
      <c r="AV700">
        <v>2871901674</v>
      </c>
      <c r="AW700">
        <v>161767263</v>
      </c>
      <c r="AX700">
        <v>161767263</v>
      </c>
      <c r="AY700">
        <v>1166389398</v>
      </c>
      <c r="BA700">
        <v>0</v>
      </c>
      <c r="BB700">
        <v>0</v>
      </c>
      <c r="BC700">
        <v>4017510224</v>
      </c>
      <c r="BD700">
        <v>4017510224</v>
      </c>
      <c r="BE700">
        <v>0</v>
      </c>
      <c r="BF700">
        <v>0</v>
      </c>
      <c r="BG700">
        <v>0</v>
      </c>
      <c r="BH700">
        <v>174906481</v>
      </c>
      <c r="BJ700">
        <v>1166389398</v>
      </c>
      <c r="BK700">
        <v>1002573331</v>
      </c>
      <c r="BL700">
        <v>1002573331</v>
      </c>
      <c r="BM700">
        <v>1166389398</v>
      </c>
      <c r="BP700">
        <v>0</v>
      </c>
      <c r="BQ700">
        <v>0</v>
      </c>
      <c r="BR700">
        <v>0</v>
      </c>
      <c r="BS700">
        <v>28197654</v>
      </c>
    </row>
    <row r="701" spans="1:71">
      <c r="A701" t="s">
        <v>995</v>
      </c>
      <c r="B701" t="s">
        <v>27</v>
      </c>
      <c r="C701">
        <v>2012</v>
      </c>
      <c r="D701" t="s">
        <v>228</v>
      </c>
      <c r="E701">
        <v>4</v>
      </c>
      <c r="F701" t="s">
        <v>238</v>
      </c>
      <c r="G701" t="s">
        <v>984</v>
      </c>
      <c r="H701">
        <v>25423835376</v>
      </c>
      <c r="I701">
        <v>3715945505</v>
      </c>
      <c r="J701">
        <v>11562633843</v>
      </c>
      <c r="K701">
        <v>11562633843</v>
      </c>
      <c r="L701">
        <v>7963197166</v>
      </c>
      <c r="M701">
        <v>19269265933</v>
      </c>
      <c r="N701">
        <v>8944003703</v>
      </c>
      <c r="O701">
        <v>8513678235</v>
      </c>
      <c r="P701">
        <v>8513678235</v>
      </c>
      <c r="Q701">
        <v>0</v>
      </c>
      <c r="R701">
        <v>10144802624</v>
      </c>
      <c r="S701">
        <v>1301283100</v>
      </c>
      <c r="T701">
        <v>1301283100</v>
      </c>
      <c r="U701">
        <v>1536911572</v>
      </c>
      <c r="V701">
        <v>1916785217</v>
      </c>
      <c r="W701">
        <v>1536911572</v>
      </c>
      <c r="X701">
        <v>1301283100</v>
      </c>
      <c r="Y701">
        <v>1536911572</v>
      </c>
      <c r="Z701">
        <v>1916785217</v>
      </c>
      <c r="AA701">
        <v>293918783</v>
      </c>
      <c r="AB701">
        <v>364655170</v>
      </c>
      <c r="AC701">
        <v>0</v>
      </c>
      <c r="AD701">
        <v>0</v>
      </c>
      <c r="AE701">
        <v>0</v>
      </c>
      <c r="AF701">
        <v>0</v>
      </c>
      <c r="AG701">
        <v>0</v>
      </c>
      <c r="AH701">
        <v>0</v>
      </c>
      <c r="AI701">
        <v>0</v>
      </c>
      <c r="AJ701">
        <v>0</v>
      </c>
      <c r="AK701">
        <v>0</v>
      </c>
      <c r="AL701">
        <v>1308115265</v>
      </c>
      <c r="AM701">
        <v>1308115265</v>
      </c>
      <c r="AN701">
        <v>1204163990</v>
      </c>
      <c r="AO701">
        <v>654953402</v>
      </c>
      <c r="AP701">
        <v>30222989466</v>
      </c>
      <c r="AQ701">
        <v>14773404158</v>
      </c>
      <c r="AR701">
        <v>1204163990</v>
      </c>
      <c r="AS701">
        <v>986642393</v>
      </c>
      <c r="AT701">
        <v>14458665955</v>
      </c>
      <c r="AU701">
        <v>14458665955</v>
      </c>
      <c r="AV701">
        <v>14116408603</v>
      </c>
      <c r="AW701">
        <v>830084995</v>
      </c>
      <c r="AX701">
        <v>830084995</v>
      </c>
      <c r="AY701">
        <v>20098192514</v>
      </c>
      <c r="AZ701">
        <v>295224827.5</v>
      </c>
      <c r="BA701">
        <v>0</v>
      </c>
      <c r="BB701">
        <v>0</v>
      </c>
      <c r="BC701">
        <v>30222989466</v>
      </c>
      <c r="BD701">
        <v>30222989466</v>
      </c>
      <c r="BE701">
        <v>0</v>
      </c>
      <c r="BF701">
        <v>0</v>
      </c>
      <c r="BG701">
        <v>0</v>
      </c>
      <c r="BH701">
        <v>1568830363</v>
      </c>
      <c r="BI701">
        <v>11446676322</v>
      </c>
      <c r="BJ701">
        <v>20098192514</v>
      </c>
      <c r="BK701">
        <v>3053221582</v>
      </c>
      <c r="BL701">
        <v>3053221582</v>
      </c>
      <c r="BM701">
        <v>4648607206</v>
      </c>
      <c r="BN701">
        <v>0</v>
      </c>
      <c r="BO701">
        <v>0</v>
      </c>
      <c r="BP701">
        <v>0</v>
      </c>
      <c r="BQ701">
        <v>0</v>
      </c>
      <c r="BR701">
        <v>440760534</v>
      </c>
      <c r="BS701">
        <v>654953402</v>
      </c>
    </row>
    <row r="702" spans="1:71">
      <c r="A702" t="s">
        <v>996</v>
      </c>
      <c r="B702" t="s">
        <v>28</v>
      </c>
      <c r="C702">
        <v>2012</v>
      </c>
      <c r="D702" t="s">
        <v>228</v>
      </c>
      <c r="E702">
        <v>6</v>
      </c>
      <c r="F702" t="s">
        <v>240</v>
      </c>
      <c r="G702" t="s">
        <v>984</v>
      </c>
      <c r="H702">
        <v>28397710608</v>
      </c>
      <c r="I702">
        <v>3890613024</v>
      </c>
      <c r="J702">
        <v>11585556178</v>
      </c>
      <c r="K702">
        <v>11585556178</v>
      </c>
      <c r="L702">
        <v>6385602011</v>
      </c>
      <c r="M702">
        <v>30014242740</v>
      </c>
      <c r="N702">
        <v>15457273018</v>
      </c>
      <c r="O702">
        <v>10685693453</v>
      </c>
      <c r="P702">
        <v>10685693453</v>
      </c>
      <c r="Q702">
        <v>0</v>
      </c>
      <c r="R702">
        <v>12998631083</v>
      </c>
      <c r="S702">
        <v>2030712884</v>
      </c>
      <c r="T702">
        <v>2030712884</v>
      </c>
      <c r="U702">
        <v>2329046367</v>
      </c>
      <c r="V702">
        <v>3491665118</v>
      </c>
      <c r="W702">
        <v>2329046367</v>
      </c>
      <c r="X702">
        <v>2030712884</v>
      </c>
      <c r="Y702">
        <v>2329046367</v>
      </c>
      <c r="Z702">
        <v>3491665118</v>
      </c>
      <c r="AA702">
        <v>547944268</v>
      </c>
      <c r="AB702">
        <v>451786251</v>
      </c>
      <c r="AC702">
        <v>0</v>
      </c>
      <c r="AD702">
        <v>0</v>
      </c>
      <c r="AE702">
        <v>0</v>
      </c>
      <c r="AF702">
        <v>0</v>
      </c>
      <c r="AG702">
        <v>0</v>
      </c>
      <c r="AH702">
        <v>0</v>
      </c>
      <c r="AI702">
        <v>0</v>
      </c>
      <c r="AJ702">
        <v>0</v>
      </c>
      <c r="AK702">
        <v>0</v>
      </c>
      <c r="AL702">
        <v>1346929005</v>
      </c>
      <c r="AM702">
        <v>1346929005</v>
      </c>
      <c r="AN702">
        <v>2206327233</v>
      </c>
      <c r="AO702">
        <v>642338628</v>
      </c>
      <c r="AP702">
        <v>37172661392</v>
      </c>
      <c r="AQ702">
        <v>20832824297</v>
      </c>
      <c r="AR702">
        <v>2206327233</v>
      </c>
      <c r="AS702">
        <v>947095465</v>
      </c>
      <c r="AT702">
        <v>18286518751</v>
      </c>
      <c r="AU702">
        <v>18286518751</v>
      </c>
      <c r="AV702">
        <v>17521149368</v>
      </c>
      <c r="AW702">
        <v>1122791300</v>
      </c>
      <c r="AX702">
        <v>1122791300</v>
      </c>
      <c r="AY702">
        <v>24165524762</v>
      </c>
      <c r="AZ702">
        <v>69045306</v>
      </c>
      <c r="BA702">
        <v>0</v>
      </c>
      <c r="BB702">
        <v>0</v>
      </c>
      <c r="BC702">
        <v>37172661392</v>
      </c>
      <c r="BD702">
        <v>37172661392</v>
      </c>
      <c r="BE702">
        <v>0</v>
      </c>
      <c r="BF702">
        <v>0</v>
      </c>
      <c r="BG702">
        <v>0</v>
      </c>
      <c r="BH702">
        <v>2016532889</v>
      </c>
      <c r="BI702">
        <v>11202944235</v>
      </c>
      <c r="BJ702">
        <v>24165524762</v>
      </c>
      <c r="BK702">
        <v>5113041306</v>
      </c>
      <c r="BL702">
        <v>5113041306</v>
      </c>
      <c r="BM702">
        <v>7825687667</v>
      </c>
      <c r="BN702">
        <v>0</v>
      </c>
      <c r="BO702">
        <v>0</v>
      </c>
      <c r="BP702">
        <v>0</v>
      </c>
      <c r="BQ702">
        <v>0</v>
      </c>
      <c r="BR702">
        <v>1328142253</v>
      </c>
      <c r="BS702">
        <v>642338628</v>
      </c>
    </row>
    <row r="703" spans="1:71">
      <c r="A703" t="s">
        <v>997</v>
      </c>
      <c r="B703" t="s">
        <v>29</v>
      </c>
      <c r="C703">
        <v>2012</v>
      </c>
      <c r="D703" t="s">
        <v>231</v>
      </c>
      <c r="E703">
        <v>4</v>
      </c>
      <c r="F703" t="s">
        <v>242</v>
      </c>
      <c r="G703" t="s">
        <v>984</v>
      </c>
      <c r="H703">
        <v>1301890032</v>
      </c>
      <c r="I703">
        <v>833331360</v>
      </c>
      <c r="J703">
        <v>2029973432</v>
      </c>
      <c r="K703">
        <v>2029973432</v>
      </c>
      <c r="L703">
        <v>1822838934</v>
      </c>
      <c r="M703">
        <v>6021908767</v>
      </c>
      <c r="N703">
        <v>4303934299</v>
      </c>
      <c r="O703">
        <v>3154661984</v>
      </c>
      <c r="P703">
        <v>3154661984</v>
      </c>
      <c r="Q703">
        <v>0</v>
      </c>
      <c r="R703">
        <v>3757019109</v>
      </c>
      <c r="S703">
        <v>1362383722</v>
      </c>
      <c r="T703">
        <v>1362383722</v>
      </c>
      <c r="U703">
        <v>652808511</v>
      </c>
      <c r="V703">
        <v>821854854</v>
      </c>
      <c r="W703">
        <v>652808511</v>
      </c>
      <c r="X703">
        <v>1362383722</v>
      </c>
      <c r="Y703">
        <v>652808511</v>
      </c>
      <c r="Z703">
        <v>821854854</v>
      </c>
      <c r="AA703">
        <v>134039803</v>
      </c>
      <c r="AB703">
        <v>395681059</v>
      </c>
      <c r="AL703">
        <v>273261328</v>
      </c>
      <c r="AM703">
        <v>273261328</v>
      </c>
      <c r="AN703">
        <v>439730928</v>
      </c>
      <c r="AO703">
        <v>188860715</v>
      </c>
      <c r="AP703">
        <v>7028953071</v>
      </c>
      <c r="AQ703">
        <v>7028953071</v>
      </c>
      <c r="AR703">
        <v>439730928</v>
      </c>
      <c r="AS703">
        <v>169706082</v>
      </c>
      <c r="AT703">
        <v>4334921259</v>
      </c>
      <c r="AU703">
        <v>4334921259</v>
      </c>
      <c r="AV703">
        <v>4251420887</v>
      </c>
      <c r="AW703">
        <v>336146508</v>
      </c>
      <c r="AX703">
        <v>336146508</v>
      </c>
      <c r="AY703">
        <v>3312271511</v>
      </c>
      <c r="BA703">
        <v>0</v>
      </c>
      <c r="BB703">
        <v>0</v>
      </c>
      <c r="BC703">
        <v>7028953071</v>
      </c>
      <c r="BD703">
        <v>7028953071</v>
      </c>
      <c r="BE703">
        <v>0</v>
      </c>
      <c r="BF703">
        <v>0</v>
      </c>
      <c r="BG703">
        <v>0</v>
      </c>
      <c r="BH703">
        <v>261887809</v>
      </c>
      <c r="BJ703">
        <v>3312271511</v>
      </c>
      <c r="BK703">
        <v>2601818803</v>
      </c>
      <c r="BL703">
        <v>2601818803</v>
      </c>
      <c r="BM703">
        <v>3312271511</v>
      </c>
      <c r="BP703">
        <v>0</v>
      </c>
      <c r="BQ703">
        <v>0</v>
      </c>
      <c r="BR703">
        <v>187108736</v>
      </c>
      <c r="BS703">
        <v>188860715</v>
      </c>
    </row>
    <row r="704" spans="1:71">
      <c r="A704" t="s">
        <v>998</v>
      </c>
      <c r="B704" t="s">
        <v>30</v>
      </c>
      <c r="C704">
        <v>2012</v>
      </c>
      <c r="D704" t="s">
        <v>231</v>
      </c>
      <c r="E704">
        <v>5</v>
      </c>
      <c r="F704" t="s">
        <v>244</v>
      </c>
      <c r="G704" t="s">
        <v>984</v>
      </c>
      <c r="H704">
        <v>2746137116</v>
      </c>
      <c r="I704">
        <v>522035279</v>
      </c>
      <c r="J704">
        <v>3367180337</v>
      </c>
      <c r="K704">
        <v>3367180337</v>
      </c>
      <c r="L704">
        <v>3045527601</v>
      </c>
      <c r="M704">
        <v>12569952136</v>
      </c>
      <c r="N704">
        <v>8718138248</v>
      </c>
      <c r="O704">
        <v>6450340667</v>
      </c>
      <c r="P704">
        <v>6450340667</v>
      </c>
      <c r="Q704">
        <v>0</v>
      </c>
      <c r="R704">
        <v>7029681642</v>
      </c>
      <c r="S704">
        <v>1999365192</v>
      </c>
      <c r="T704">
        <v>1999365192</v>
      </c>
      <c r="U704">
        <v>1118057614</v>
      </c>
      <c r="V704">
        <v>1669372490</v>
      </c>
      <c r="W704">
        <v>1118057614</v>
      </c>
      <c r="X704">
        <v>1999365192</v>
      </c>
      <c r="Y704">
        <v>1118057614</v>
      </c>
      <c r="Z704">
        <v>1669372490</v>
      </c>
      <c r="AA704">
        <v>407446082</v>
      </c>
      <c r="AB704">
        <v>426333575</v>
      </c>
      <c r="AL704">
        <v>1395578066</v>
      </c>
      <c r="AM704">
        <v>1395578066</v>
      </c>
      <c r="AN704">
        <v>600633312</v>
      </c>
      <c r="AO704">
        <v>97072226</v>
      </c>
      <c r="AP704">
        <v>14142217187</v>
      </c>
      <c r="AQ704">
        <v>14142217187</v>
      </c>
      <c r="AR704">
        <v>600633312</v>
      </c>
      <c r="AS704">
        <v>377062427</v>
      </c>
      <c r="AT704">
        <v>9167770761</v>
      </c>
      <c r="AU704">
        <v>9167770761</v>
      </c>
      <c r="AV704">
        <v>8011222421</v>
      </c>
      <c r="AW704">
        <v>815725111</v>
      </c>
      <c r="AX704">
        <v>815725111</v>
      </c>
      <c r="AY704">
        <v>6193496652</v>
      </c>
      <c r="BA704">
        <v>0</v>
      </c>
      <c r="BB704">
        <v>0</v>
      </c>
      <c r="BC704">
        <v>14142217187</v>
      </c>
      <c r="BD704">
        <v>14142217187</v>
      </c>
      <c r="BE704">
        <v>0</v>
      </c>
      <c r="BF704">
        <v>0</v>
      </c>
      <c r="BG704">
        <v>0</v>
      </c>
      <c r="BH704">
        <v>166334040</v>
      </c>
      <c r="BJ704">
        <v>6193496652</v>
      </c>
      <c r="BK704">
        <v>5045980008</v>
      </c>
      <c r="BL704">
        <v>5045980008</v>
      </c>
      <c r="BM704">
        <v>6193496652</v>
      </c>
      <c r="BP704">
        <v>0</v>
      </c>
      <c r="BQ704">
        <v>0</v>
      </c>
      <c r="BR704">
        <v>424882849</v>
      </c>
      <c r="BS704">
        <v>97072226</v>
      </c>
    </row>
    <row r="705" spans="1:71">
      <c r="A705" t="s">
        <v>999</v>
      </c>
      <c r="B705" t="s">
        <v>31</v>
      </c>
      <c r="C705">
        <v>2012</v>
      </c>
      <c r="D705" t="s">
        <v>228</v>
      </c>
      <c r="E705">
        <v>7</v>
      </c>
      <c r="F705" t="s">
        <v>246</v>
      </c>
      <c r="G705" t="s">
        <v>984</v>
      </c>
      <c r="H705">
        <v>81777627752</v>
      </c>
      <c r="I705">
        <v>11762456135</v>
      </c>
      <c r="J705">
        <v>24975211662</v>
      </c>
      <c r="K705">
        <v>24975211662</v>
      </c>
      <c r="L705">
        <v>18967375332</v>
      </c>
      <c r="M705">
        <v>72803813225</v>
      </c>
      <c r="N705">
        <v>44289022382</v>
      </c>
      <c r="O705">
        <v>36038907581</v>
      </c>
      <c r="P705">
        <v>36038907581</v>
      </c>
      <c r="Q705">
        <v>0</v>
      </c>
      <c r="R705">
        <v>41775073986</v>
      </c>
      <c r="S705">
        <v>6186338095</v>
      </c>
      <c r="T705">
        <v>6186338095</v>
      </c>
      <c r="U705">
        <v>7809018997</v>
      </c>
      <c r="V705">
        <v>11390377028</v>
      </c>
      <c r="W705">
        <v>7809018997</v>
      </c>
      <c r="X705">
        <v>6186338095</v>
      </c>
      <c r="Y705">
        <v>7809018997</v>
      </c>
      <c r="Z705">
        <v>11390377028</v>
      </c>
      <c r="AA705">
        <v>2389881111</v>
      </c>
      <c r="AB705">
        <v>984227700</v>
      </c>
      <c r="AC705">
        <v>0</v>
      </c>
      <c r="AD705">
        <v>0</v>
      </c>
      <c r="AE705">
        <v>0</v>
      </c>
      <c r="AF705">
        <v>0</v>
      </c>
      <c r="AG705">
        <v>0</v>
      </c>
      <c r="AH705">
        <v>0</v>
      </c>
      <c r="AI705">
        <v>0</v>
      </c>
      <c r="AJ705">
        <v>0</v>
      </c>
      <c r="AK705">
        <v>0</v>
      </c>
      <c r="AL705">
        <v>2863075629</v>
      </c>
      <c r="AM705">
        <v>2863075629</v>
      </c>
      <c r="AN705">
        <v>6532349101</v>
      </c>
      <c r="AO705">
        <v>1712982312</v>
      </c>
      <c r="AP705">
        <v>82920979307</v>
      </c>
      <c r="AQ705">
        <v>60221261210</v>
      </c>
      <c r="AR705">
        <v>6532349101</v>
      </c>
      <c r="AS705">
        <v>2422672468</v>
      </c>
      <c r="AT705">
        <v>43074555615</v>
      </c>
      <c r="AU705">
        <v>43074555615</v>
      </c>
      <c r="AV705">
        <v>42806608974</v>
      </c>
      <c r="AW705">
        <v>2591957257</v>
      </c>
      <c r="AX705">
        <v>2591957257</v>
      </c>
      <c r="AY705">
        <v>40922827387</v>
      </c>
      <c r="AZ705">
        <v>183975036.5</v>
      </c>
      <c r="BA705">
        <v>0</v>
      </c>
      <c r="BB705">
        <v>0</v>
      </c>
      <c r="BC705">
        <v>82920979307</v>
      </c>
      <c r="BD705">
        <v>82920979307</v>
      </c>
      <c r="BE705">
        <v>0</v>
      </c>
      <c r="BF705">
        <v>0</v>
      </c>
      <c r="BG705">
        <v>0</v>
      </c>
      <c r="BH705">
        <v>5593610789</v>
      </c>
      <c r="BI705">
        <v>16408218842</v>
      </c>
      <c r="BJ705">
        <v>40922827387</v>
      </c>
      <c r="BK705">
        <v>9443286902</v>
      </c>
      <c r="BL705">
        <v>9443286902</v>
      </c>
      <c r="BM705">
        <v>18223109290</v>
      </c>
      <c r="BN705">
        <v>0</v>
      </c>
      <c r="BO705">
        <v>0</v>
      </c>
      <c r="BP705">
        <v>0</v>
      </c>
      <c r="BQ705">
        <v>0</v>
      </c>
      <c r="BR705">
        <v>4287754186</v>
      </c>
      <c r="BS705">
        <v>1712982312</v>
      </c>
    </row>
    <row r="706" spans="1:71">
      <c r="A706" t="s">
        <v>1000</v>
      </c>
      <c r="B706" t="s">
        <v>32</v>
      </c>
      <c r="C706">
        <v>2012</v>
      </c>
      <c r="D706" t="s">
        <v>215</v>
      </c>
      <c r="E706">
        <v>1</v>
      </c>
      <c r="F706" t="s">
        <v>248</v>
      </c>
      <c r="G706" t="s">
        <v>984</v>
      </c>
      <c r="H706">
        <v>546425097</v>
      </c>
      <c r="I706">
        <v>362213262</v>
      </c>
      <c r="J706">
        <v>964609920</v>
      </c>
      <c r="K706">
        <v>964609920</v>
      </c>
      <c r="L706">
        <v>939982650</v>
      </c>
      <c r="M706">
        <v>1979653254</v>
      </c>
      <c r="N706">
        <v>1249500453</v>
      </c>
      <c r="O706">
        <v>2295480658</v>
      </c>
      <c r="P706">
        <v>2295480658</v>
      </c>
      <c r="Q706">
        <v>0</v>
      </c>
      <c r="R706">
        <v>2438973385</v>
      </c>
      <c r="S706">
        <v>458812406</v>
      </c>
      <c r="T706">
        <v>458812406</v>
      </c>
      <c r="U706">
        <v>185942081</v>
      </c>
      <c r="V706">
        <v>186465691</v>
      </c>
      <c r="W706">
        <v>185942081</v>
      </c>
      <c r="X706">
        <v>458812406</v>
      </c>
      <c r="Y706">
        <v>185942081</v>
      </c>
      <c r="Z706">
        <v>186465691</v>
      </c>
      <c r="AA706">
        <v>33845827</v>
      </c>
      <c r="AB706">
        <v>69130050</v>
      </c>
      <c r="AL706">
        <v>113695045</v>
      </c>
      <c r="AM706">
        <v>113695045</v>
      </c>
      <c r="AN706">
        <v>198612947</v>
      </c>
      <c r="AO706">
        <v>198137947</v>
      </c>
      <c r="AP706">
        <v>2832706454</v>
      </c>
      <c r="AQ706">
        <v>2729406712</v>
      </c>
      <c r="AR706">
        <v>198612947</v>
      </c>
      <c r="AS706">
        <v>53712306</v>
      </c>
      <c r="AT706">
        <v>1847499331</v>
      </c>
      <c r="AU706">
        <v>1847499331</v>
      </c>
      <c r="AV706">
        <v>1848473273</v>
      </c>
      <c r="AW706">
        <v>184881419</v>
      </c>
      <c r="AX706">
        <v>184881419</v>
      </c>
      <c r="AY706">
        <v>393870921</v>
      </c>
      <c r="BA706">
        <v>0</v>
      </c>
      <c r="BB706">
        <v>0</v>
      </c>
      <c r="BC706">
        <v>2832706454</v>
      </c>
      <c r="BD706">
        <v>2832706454</v>
      </c>
      <c r="BE706">
        <v>0</v>
      </c>
      <c r="BF706">
        <v>0</v>
      </c>
      <c r="BG706">
        <v>0</v>
      </c>
      <c r="BH706">
        <v>124981854</v>
      </c>
      <c r="BJ706">
        <v>393870921</v>
      </c>
      <c r="BK706">
        <v>220590500</v>
      </c>
      <c r="BL706">
        <v>220590500</v>
      </c>
      <c r="BM706">
        <v>290571179</v>
      </c>
      <c r="BP706">
        <v>0</v>
      </c>
      <c r="BQ706">
        <v>0</v>
      </c>
      <c r="BR706">
        <v>475000</v>
      </c>
      <c r="BS706">
        <v>198137947</v>
      </c>
    </row>
    <row r="707" spans="1:71">
      <c r="A707" t="s">
        <v>1001</v>
      </c>
      <c r="B707" t="s">
        <v>33</v>
      </c>
      <c r="C707">
        <v>2012</v>
      </c>
      <c r="D707" t="s">
        <v>231</v>
      </c>
      <c r="E707">
        <v>4</v>
      </c>
      <c r="F707" t="s">
        <v>250</v>
      </c>
      <c r="G707" t="s">
        <v>984</v>
      </c>
      <c r="H707">
        <v>2904325523</v>
      </c>
      <c r="I707">
        <v>758404930</v>
      </c>
      <c r="J707">
        <v>2991613904</v>
      </c>
      <c r="K707">
        <v>2991613904</v>
      </c>
      <c r="L707">
        <v>2892309368</v>
      </c>
      <c r="M707">
        <v>9755542252</v>
      </c>
      <c r="N707">
        <v>6913610478</v>
      </c>
      <c r="O707">
        <v>5315999442</v>
      </c>
      <c r="P707">
        <v>5315999442</v>
      </c>
      <c r="Q707">
        <v>0</v>
      </c>
      <c r="R707">
        <v>5797779701</v>
      </c>
      <c r="S707">
        <v>1284894206</v>
      </c>
      <c r="T707">
        <v>1284894206</v>
      </c>
      <c r="U707">
        <v>733424030</v>
      </c>
      <c r="V707">
        <v>1016331763</v>
      </c>
      <c r="W707">
        <v>733424030</v>
      </c>
      <c r="X707">
        <v>1284894206</v>
      </c>
      <c r="Y707">
        <v>733424030</v>
      </c>
      <c r="Z707">
        <v>1016331763</v>
      </c>
      <c r="AA707">
        <v>264747324</v>
      </c>
      <c r="AB707">
        <v>253577115</v>
      </c>
      <c r="AL707">
        <v>363457553</v>
      </c>
      <c r="AM707">
        <v>363457553</v>
      </c>
      <c r="AN707">
        <v>602245916</v>
      </c>
      <c r="AO707">
        <v>243946282</v>
      </c>
      <c r="AP707">
        <v>9764586112</v>
      </c>
      <c r="AQ707">
        <v>9764586112</v>
      </c>
      <c r="AR707">
        <v>602245916</v>
      </c>
      <c r="AS707">
        <v>244559468</v>
      </c>
      <c r="AT707">
        <v>6612720932</v>
      </c>
      <c r="AU707">
        <v>6612720932</v>
      </c>
      <c r="AV707">
        <v>6151586419</v>
      </c>
      <c r="AW707">
        <v>436960411</v>
      </c>
      <c r="AX707">
        <v>436960411</v>
      </c>
      <c r="AY707">
        <v>3997855797</v>
      </c>
      <c r="BA707">
        <v>0</v>
      </c>
      <c r="BB707">
        <v>0</v>
      </c>
      <c r="BC707">
        <v>9764586112</v>
      </c>
      <c r="BD707">
        <v>9764586112</v>
      </c>
      <c r="BE707">
        <v>0</v>
      </c>
      <c r="BF707">
        <v>0</v>
      </c>
      <c r="BG707">
        <v>0</v>
      </c>
      <c r="BH707">
        <v>292515549</v>
      </c>
      <c r="BJ707">
        <v>3997855797</v>
      </c>
      <c r="BK707">
        <v>2923729697</v>
      </c>
      <c r="BL707">
        <v>2923729697</v>
      </c>
      <c r="BM707">
        <v>3997855797</v>
      </c>
      <c r="BP707">
        <v>0</v>
      </c>
      <c r="BQ707">
        <v>0</v>
      </c>
      <c r="BR707">
        <v>272647214</v>
      </c>
      <c r="BS707">
        <v>243946282</v>
      </c>
    </row>
    <row r="708" spans="1:71">
      <c r="A708" t="s">
        <v>1002</v>
      </c>
      <c r="B708" t="s">
        <v>34</v>
      </c>
      <c r="C708">
        <v>2012</v>
      </c>
      <c r="D708" t="s">
        <v>228</v>
      </c>
      <c r="E708">
        <v>5</v>
      </c>
      <c r="F708" t="s">
        <v>252</v>
      </c>
      <c r="G708" t="s">
        <v>984</v>
      </c>
      <c r="H708">
        <v>30126893741</v>
      </c>
      <c r="I708">
        <v>7239474972</v>
      </c>
      <c r="J708">
        <v>17239769352</v>
      </c>
      <c r="K708">
        <v>17239769352</v>
      </c>
      <c r="L708">
        <v>12065501192</v>
      </c>
      <c r="M708">
        <v>47407511104</v>
      </c>
      <c r="N708">
        <v>24636227019</v>
      </c>
      <c r="O708">
        <v>11062602926</v>
      </c>
      <c r="P708">
        <v>11062602926</v>
      </c>
      <c r="Q708">
        <v>0</v>
      </c>
      <c r="R708">
        <v>13328964892</v>
      </c>
      <c r="S708">
        <v>1723649022</v>
      </c>
      <c r="T708">
        <v>1723649022</v>
      </c>
      <c r="U708">
        <v>2530742574</v>
      </c>
      <c r="V708">
        <v>2964712151</v>
      </c>
      <c r="W708">
        <v>2530742574</v>
      </c>
      <c r="X708">
        <v>1723649022</v>
      </c>
      <c r="Y708">
        <v>2530742574</v>
      </c>
      <c r="Z708">
        <v>2964712151</v>
      </c>
      <c r="AA708">
        <v>687264186</v>
      </c>
      <c r="AB708">
        <v>319076350</v>
      </c>
      <c r="AC708">
        <v>0</v>
      </c>
      <c r="AD708">
        <v>0</v>
      </c>
      <c r="AE708">
        <v>0</v>
      </c>
      <c r="AF708">
        <v>0</v>
      </c>
      <c r="AG708">
        <v>0</v>
      </c>
      <c r="AH708">
        <v>0</v>
      </c>
      <c r="AI708">
        <v>0</v>
      </c>
      <c r="AJ708">
        <v>0</v>
      </c>
      <c r="AK708">
        <v>0</v>
      </c>
      <c r="AL708">
        <v>1942641467</v>
      </c>
      <c r="AM708">
        <v>1942641467</v>
      </c>
      <c r="AN708">
        <v>1988105422</v>
      </c>
      <c r="AO708">
        <v>990692593</v>
      </c>
      <c r="AP708">
        <v>43129089107</v>
      </c>
      <c r="AQ708">
        <v>19097229671</v>
      </c>
      <c r="AR708">
        <v>1988105422</v>
      </c>
      <c r="AS708">
        <v>1122525911</v>
      </c>
      <c r="AT708">
        <v>18903268762</v>
      </c>
      <c r="AU708">
        <v>18903268762</v>
      </c>
      <c r="AV708">
        <v>18188042354</v>
      </c>
      <c r="AW708">
        <v>743335087</v>
      </c>
      <c r="AX708">
        <v>743335087</v>
      </c>
      <c r="AY708">
        <v>29950649463</v>
      </c>
      <c r="AZ708">
        <v>447592922.5</v>
      </c>
      <c r="BA708">
        <v>0</v>
      </c>
      <c r="BB708">
        <v>0</v>
      </c>
      <c r="BC708">
        <v>43129089107</v>
      </c>
      <c r="BD708">
        <v>43129089107</v>
      </c>
      <c r="BE708">
        <v>0</v>
      </c>
      <c r="BF708">
        <v>0</v>
      </c>
      <c r="BG708">
        <v>0</v>
      </c>
      <c r="BH708">
        <v>2037078076</v>
      </c>
      <c r="BI708">
        <v>16755260927</v>
      </c>
      <c r="BJ708">
        <v>29950649463</v>
      </c>
      <c r="BK708">
        <v>3488597570</v>
      </c>
      <c r="BL708">
        <v>3488597570</v>
      </c>
      <c r="BM708">
        <v>5918790027</v>
      </c>
      <c r="BN708">
        <v>0</v>
      </c>
      <c r="BO708">
        <v>0</v>
      </c>
      <c r="BP708">
        <v>0</v>
      </c>
      <c r="BQ708">
        <v>0</v>
      </c>
      <c r="BR708">
        <v>517141267</v>
      </c>
      <c r="BS708">
        <v>990692593</v>
      </c>
    </row>
    <row r="709" spans="1:71">
      <c r="A709" t="s">
        <v>1003</v>
      </c>
      <c r="B709" t="s">
        <v>35</v>
      </c>
      <c r="C709">
        <v>2012</v>
      </c>
      <c r="D709" t="s">
        <v>231</v>
      </c>
      <c r="E709">
        <v>5</v>
      </c>
      <c r="F709" t="s">
        <v>254</v>
      </c>
      <c r="G709" t="s">
        <v>984</v>
      </c>
      <c r="H709">
        <v>3789408140</v>
      </c>
      <c r="I709">
        <v>1464116063</v>
      </c>
      <c r="J709">
        <v>4729485435</v>
      </c>
      <c r="K709">
        <v>4729485435</v>
      </c>
      <c r="L709">
        <v>4534222839</v>
      </c>
      <c r="M709">
        <v>12363584869</v>
      </c>
      <c r="N709">
        <v>8587598635</v>
      </c>
      <c r="O709">
        <v>5430177155</v>
      </c>
      <c r="P709">
        <v>5430177155</v>
      </c>
      <c r="Q709">
        <v>0</v>
      </c>
      <c r="R709">
        <v>6146670752</v>
      </c>
      <c r="S709">
        <v>1801212303</v>
      </c>
      <c r="T709">
        <v>1801212303</v>
      </c>
      <c r="U709">
        <v>844657138</v>
      </c>
      <c r="V709">
        <v>1262168565</v>
      </c>
      <c r="W709">
        <v>844657138</v>
      </c>
      <c r="X709">
        <v>1801212303</v>
      </c>
      <c r="Y709">
        <v>844657138</v>
      </c>
      <c r="Z709">
        <v>1262168565</v>
      </c>
      <c r="AA709">
        <v>395952583</v>
      </c>
      <c r="AB709">
        <v>450497048</v>
      </c>
      <c r="AL709">
        <v>314689258</v>
      </c>
      <c r="AM709">
        <v>314689258</v>
      </c>
      <c r="AN709">
        <v>806615527</v>
      </c>
      <c r="AO709">
        <v>207255774</v>
      </c>
      <c r="AP709">
        <v>12690030452</v>
      </c>
      <c r="AQ709">
        <v>12690030452</v>
      </c>
      <c r="AR709">
        <v>806615527</v>
      </c>
      <c r="AS709">
        <v>242975829</v>
      </c>
      <c r="AT709">
        <v>8488650032</v>
      </c>
      <c r="AU709">
        <v>8488650032</v>
      </c>
      <c r="AV709">
        <v>7915495860</v>
      </c>
      <c r="AW709">
        <v>453954289</v>
      </c>
      <c r="AX709">
        <v>453954289</v>
      </c>
      <c r="AY709">
        <v>6604160764</v>
      </c>
      <c r="BA709">
        <v>0</v>
      </c>
      <c r="BB709">
        <v>0</v>
      </c>
      <c r="BC709">
        <v>12690030452</v>
      </c>
      <c r="BD709">
        <v>12690030452</v>
      </c>
      <c r="BE709">
        <v>0</v>
      </c>
      <c r="BF709">
        <v>0</v>
      </c>
      <c r="BG709">
        <v>0</v>
      </c>
      <c r="BH709">
        <v>503728665</v>
      </c>
      <c r="BJ709">
        <v>6604160764</v>
      </c>
      <c r="BK709">
        <v>5197007138</v>
      </c>
      <c r="BL709">
        <v>5197007138</v>
      </c>
      <c r="BM709">
        <v>6604160764</v>
      </c>
      <c r="BP709">
        <v>0</v>
      </c>
      <c r="BQ709">
        <v>0</v>
      </c>
      <c r="BR709">
        <v>438355373</v>
      </c>
      <c r="BS709">
        <v>207255774</v>
      </c>
    </row>
    <row r="710" spans="1:71">
      <c r="A710" t="s">
        <v>1004</v>
      </c>
      <c r="B710" t="s">
        <v>36</v>
      </c>
      <c r="C710">
        <v>2012</v>
      </c>
      <c r="D710" t="s">
        <v>228</v>
      </c>
      <c r="E710">
        <v>7</v>
      </c>
      <c r="F710" t="s">
        <v>256</v>
      </c>
      <c r="G710" t="s">
        <v>984</v>
      </c>
      <c r="H710">
        <v>36829156159</v>
      </c>
      <c r="I710">
        <v>6745849505</v>
      </c>
      <c r="J710">
        <v>21683130206</v>
      </c>
      <c r="K710">
        <v>21683130206</v>
      </c>
      <c r="L710">
        <v>15494681413</v>
      </c>
      <c r="M710">
        <v>46068574852</v>
      </c>
      <c r="N710">
        <v>26680205947</v>
      </c>
      <c r="O710">
        <v>16243793697</v>
      </c>
      <c r="P710">
        <v>16243793697</v>
      </c>
      <c r="Q710">
        <v>0</v>
      </c>
      <c r="R710">
        <v>19545559333</v>
      </c>
      <c r="S710">
        <v>2884453004</v>
      </c>
      <c r="T710">
        <v>2884453004</v>
      </c>
      <c r="U710">
        <v>4379650495</v>
      </c>
      <c r="V710">
        <v>5720525254</v>
      </c>
      <c r="W710">
        <v>4379650495</v>
      </c>
      <c r="X710">
        <v>2884453004</v>
      </c>
      <c r="Y710">
        <v>4379650495</v>
      </c>
      <c r="Z710">
        <v>5720525254</v>
      </c>
      <c r="AA710">
        <v>905588435</v>
      </c>
      <c r="AB710">
        <v>662418280</v>
      </c>
      <c r="AC710">
        <v>0</v>
      </c>
      <c r="AD710">
        <v>0</v>
      </c>
      <c r="AE710">
        <v>0</v>
      </c>
      <c r="AF710">
        <v>0</v>
      </c>
      <c r="AG710">
        <v>0</v>
      </c>
      <c r="AH710">
        <v>0</v>
      </c>
      <c r="AI710">
        <v>0</v>
      </c>
      <c r="AJ710">
        <v>0</v>
      </c>
      <c r="AK710">
        <v>0</v>
      </c>
      <c r="AL710">
        <v>1098517656</v>
      </c>
      <c r="AM710">
        <v>1098517656</v>
      </c>
      <c r="AN710">
        <v>3941803471</v>
      </c>
      <c r="AO710">
        <v>1512467458</v>
      </c>
      <c r="AP710">
        <v>61409470075</v>
      </c>
      <c r="AQ710">
        <v>32637274054</v>
      </c>
      <c r="AR710">
        <v>3941803471</v>
      </c>
      <c r="AS710">
        <v>1412572101</v>
      </c>
      <c r="AT710">
        <v>30133291351</v>
      </c>
      <c r="AU710">
        <v>30133291351</v>
      </c>
      <c r="AV710">
        <v>29166579847</v>
      </c>
      <c r="AW710">
        <v>1196307277</v>
      </c>
      <c r="AX710">
        <v>1196307277</v>
      </c>
      <c r="AY710">
        <v>42035599108</v>
      </c>
      <c r="AZ710">
        <v>384524009.5</v>
      </c>
      <c r="BA710">
        <v>0</v>
      </c>
      <c r="BB710">
        <v>0</v>
      </c>
      <c r="BC710">
        <v>61409470075</v>
      </c>
      <c r="BD710">
        <v>61409470075</v>
      </c>
      <c r="BE710">
        <v>0</v>
      </c>
      <c r="BF710">
        <v>0</v>
      </c>
      <c r="BG710">
        <v>0</v>
      </c>
      <c r="BH710">
        <v>3525062881</v>
      </c>
      <c r="BI710">
        <v>18627485594</v>
      </c>
      <c r="BJ710">
        <v>42035599108</v>
      </c>
      <c r="BK710">
        <v>8542439510</v>
      </c>
      <c r="BL710">
        <v>8542439510</v>
      </c>
      <c r="BM710">
        <v>13263403087</v>
      </c>
      <c r="BN710">
        <v>0</v>
      </c>
      <c r="BO710">
        <v>0</v>
      </c>
      <c r="BP710">
        <v>0</v>
      </c>
      <c r="BQ710">
        <v>0</v>
      </c>
      <c r="BR710">
        <v>1810124991</v>
      </c>
      <c r="BS710">
        <v>1512467458</v>
      </c>
    </row>
    <row r="711" spans="1:71">
      <c r="A711" t="s">
        <v>1005</v>
      </c>
      <c r="B711" t="s">
        <v>37</v>
      </c>
      <c r="C711">
        <v>2012</v>
      </c>
      <c r="D711" t="s">
        <v>207</v>
      </c>
      <c r="E711">
        <v>8</v>
      </c>
      <c r="F711" t="s">
        <v>258</v>
      </c>
      <c r="G711" t="s">
        <v>984</v>
      </c>
      <c r="H711">
        <v>110312290570</v>
      </c>
      <c r="I711">
        <v>34387278005</v>
      </c>
      <c r="J711">
        <v>142452722996</v>
      </c>
      <c r="K711">
        <v>142452722996</v>
      </c>
      <c r="L711">
        <v>120444888790</v>
      </c>
      <c r="M711">
        <v>253249959988</v>
      </c>
      <c r="N711">
        <v>121940886884</v>
      </c>
      <c r="O711">
        <v>75792815737</v>
      </c>
      <c r="P711">
        <v>75792815737</v>
      </c>
      <c r="Q711">
        <v>0</v>
      </c>
      <c r="R711">
        <v>106030505685</v>
      </c>
      <c r="S711">
        <v>9275167273</v>
      </c>
      <c r="T711">
        <v>9275167273</v>
      </c>
      <c r="U711">
        <v>40519191847</v>
      </c>
      <c r="V711">
        <v>64806839350</v>
      </c>
      <c r="W711">
        <v>40519191847</v>
      </c>
      <c r="X711">
        <v>9275167273</v>
      </c>
      <c r="Y711">
        <v>40519191847</v>
      </c>
      <c r="Z711">
        <v>64806839350</v>
      </c>
      <c r="AA711">
        <v>4133212336</v>
      </c>
      <c r="AB711">
        <v>1928894115</v>
      </c>
      <c r="AC711">
        <v>0</v>
      </c>
      <c r="AD711">
        <v>0</v>
      </c>
      <c r="AE711">
        <v>0</v>
      </c>
      <c r="AF711">
        <v>0</v>
      </c>
      <c r="AG711">
        <v>0</v>
      </c>
      <c r="AH711">
        <v>0</v>
      </c>
      <c r="AI711">
        <v>0</v>
      </c>
      <c r="AJ711">
        <v>0</v>
      </c>
      <c r="AK711">
        <v>0</v>
      </c>
      <c r="AL711">
        <v>7910175959</v>
      </c>
      <c r="AM711">
        <v>7910175959</v>
      </c>
      <c r="AN711">
        <v>37852511426</v>
      </c>
      <c r="AO711">
        <v>8379874157</v>
      </c>
      <c r="AP711">
        <v>213831983454</v>
      </c>
      <c r="AQ711">
        <v>169717731523</v>
      </c>
      <c r="AR711">
        <v>37852511426</v>
      </c>
      <c r="AS711">
        <v>6851008511</v>
      </c>
      <c r="AT711">
        <v>91963045852</v>
      </c>
      <c r="AU711">
        <v>91963045852</v>
      </c>
      <c r="AV711">
        <v>90589589143</v>
      </c>
      <c r="AW711">
        <v>7789454263</v>
      </c>
      <c r="AX711">
        <v>7789454263</v>
      </c>
      <c r="AY711">
        <v>108235459064</v>
      </c>
      <c r="AZ711">
        <v>920289630.5</v>
      </c>
      <c r="BA711">
        <v>0</v>
      </c>
      <c r="BB711">
        <v>0</v>
      </c>
      <c r="BC711">
        <v>213831983454</v>
      </c>
      <c r="BD711">
        <v>213831983454</v>
      </c>
      <c r="BE711">
        <v>0</v>
      </c>
      <c r="BF711">
        <v>0</v>
      </c>
      <c r="BG711">
        <v>0</v>
      </c>
      <c r="BH711">
        <v>10349129157</v>
      </c>
      <c r="BI711">
        <v>28283047283</v>
      </c>
      <c r="BJ711">
        <v>108235459064</v>
      </c>
      <c r="BK711">
        <v>14162779199</v>
      </c>
      <c r="BL711">
        <v>14162779199</v>
      </c>
      <c r="BM711">
        <v>64121207133</v>
      </c>
      <c r="BN711">
        <v>0</v>
      </c>
      <c r="BO711">
        <v>0</v>
      </c>
      <c r="BP711">
        <v>0</v>
      </c>
      <c r="BQ711">
        <v>0</v>
      </c>
      <c r="BR711">
        <v>28427514991</v>
      </c>
      <c r="BS711">
        <v>8379874157</v>
      </c>
    </row>
    <row r="712" spans="1:71">
      <c r="A712" t="s">
        <v>3742</v>
      </c>
      <c r="B712" t="s">
        <v>259</v>
      </c>
      <c r="C712">
        <v>2012</v>
      </c>
      <c r="D712" t="s">
        <v>223</v>
      </c>
      <c r="E712">
        <v>3</v>
      </c>
      <c r="F712" t="s">
        <v>260</v>
      </c>
      <c r="G712" t="s">
        <v>984</v>
      </c>
      <c r="H712">
        <v>34192731548</v>
      </c>
      <c r="I712">
        <v>6951063429</v>
      </c>
      <c r="J712">
        <v>16984689477</v>
      </c>
      <c r="K712">
        <v>16984689477</v>
      </c>
      <c r="L712">
        <v>10957465933</v>
      </c>
      <c r="M712">
        <v>38321253503</v>
      </c>
      <c r="N712">
        <v>23727072714</v>
      </c>
      <c r="O712">
        <v>13677388298</v>
      </c>
      <c r="P712">
        <v>13677388298</v>
      </c>
      <c r="Q712">
        <v>0</v>
      </c>
      <c r="R712">
        <v>16121206019</v>
      </c>
      <c r="S712">
        <v>1423495624</v>
      </c>
      <c r="T712">
        <v>1423495624</v>
      </c>
      <c r="U712">
        <v>2956992833</v>
      </c>
      <c r="V712">
        <v>4946177923</v>
      </c>
      <c r="W712">
        <v>2956992833</v>
      </c>
      <c r="X712">
        <v>1423495624</v>
      </c>
      <c r="Y712">
        <v>2956992833</v>
      </c>
      <c r="Z712">
        <v>4946177923</v>
      </c>
      <c r="AA712">
        <v>1031519593</v>
      </c>
      <c r="AB712">
        <v>169194610</v>
      </c>
      <c r="AC712">
        <v>0</v>
      </c>
      <c r="AD712">
        <v>0</v>
      </c>
      <c r="AE712">
        <v>0</v>
      </c>
      <c r="AF712">
        <v>0</v>
      </c>
      <c r="AG712">
        <v>0</v>
      </c>
      <c r="AH712">
        <v>0</v>
      </c>
      <c r="AI712">
        <v>0</v>
      </c>
      <c r="AJ712">
        <v>0</v>
      </c>
      <c r="AK712">
        <v>0</v>
      </c>
      <c r="AL712">
        <v>2500577519</v>
      </c>
      <c r="AM712">
        <v>2500577519</v>
      </c>
      <c r="AN712">
        <v>3571311333</v>
      </c>
      <c r="AO712">
        <v>1384331623</v>
      </c>
      <c r="AP712">
        <v>53144474695</v>
      </c>
      <c r="AQ712">
        <v>22451892962</v>
      </c>
      <c r="AR712">
        <v>3571311333</v>
      </c>
      <c r="AS712">
        <v>1076595357</v>
      </c>
      <c r="AT712">
        <v>21670788582</v>
      </c>
      <c r="AU712">
        <v>21670788582</v>
      </c>
      <c r="AV712">
        <v>21256625926</v>
      </c>
      <c r="AW712">
        <v>1002513493</v>
      </c>
      <c r="AX712">
        <v>1002513493</v>
      </c>
      <c r="AY712">
        <v>36597540563</v>
      </c>
      <c r="AZ712">
        <v>500035744</v>
      </c>
      <c r="BA712">
        <v>0</v>
      </c>
      <c r="BB712">
        <v>0</v>
      </c>
      <c r="BC712">
        <v>53144474695</v>
      </c>
      <c r="BD712">
        <v>53144474695</v>
      </c>
      <c r="BE712">
        <v>0</v>
      </c>
      <c r="BF712">
        <v>0</v>
      </c>
      <c r="BG712">
        <v>0</v>
      </c>
      <c r="BH712">
        <v>4468324302</v>
      </c>
      <c r="BI712">
        <v>18935917096</v>
      </c>
      <c r="BJ712">
        <v>36597540563</v>
      </c>
      <c r="BK712">
        <v>1394004322</v>
      </c>
      <c r="BL712">
        <v>1394004322</v>
      </c>
      <c r="BM712">
        <v>5904958830</v>
      </c>
      <c r="BN712">
        <v>0</v>
      </c>
      <c r="BO712">
        <v>0</v>
      </c>
      <c r="BP712">
        <v>0</v>
      </c>
      <c r="BQ712">
        <v>0</v>
      </c>
      <c r="BR712">
        <v>1992377844</v>
      </c>
      <c r="BS712">
        <v>1384331623</v>
      </c>
    </row>
    <row r="713" spans="1:71">
      <c r="A713" t="s">
        <v>1006</v>
      </c>
      <c r="B713" t="s">
        <v>39</v>
      </c>
      <c r="C713">
        <v>2012</v>
      </c>
      <c r="D713" t="s">
        <v>218</v>
      </c>
      <c r="E713">
        <v>4</v>
      </c>
      <c r="F713" t="s">
        <v>262</v>
      </c>
      <c r="G713" t="s">
        <v>984</v>
      </c>
      <c r="H713">
        <v>2105268094</v>
      </c>
      <c r="I713">
        <v>101553957</v>
      </c>
      <c r="J713">
        <v>1948924970</v>
      </c>
      <c r="K713">
        <v>1948924970</v>
      </c>
      <c r="L713">
        <v>1857285277</v>
      </c>
      <c r="M713">
        <v>7305229637</v>
      </c>
      <c r="N713">
        <v>6812766014</v>
      </c>
      <c r="O713">
        <v>2949164598</v>
      </c>
      <c r="P713">
        <v>2949164598</v>
      </c>
      <c r="Q713">
        <v>0</v>
      </c>
      <c r="R713">
        <v>3071147566</v>
      </c>
      <c r="S713">
        <v>658482051</v>
      </c>
      <c r="T713">
        <v>658482051</v>
      </c>
      <c r="U713">
        <v>426706549</v>
      </c>
      <c r="V713">
        <v>439033034</v>
      </c>
      <c r="W713">
        <v>426706549</v>
      </c>
      <c r="X713">
        <v>658482051</v>
      </c>
      <c r="Y713">
        <v>426706549</v>
      </c>
      <c r="Z713">
        <v>439033034</v>
      </c>
      <c r="AA713">
        <v>245496891</v>
      </c>
      <c r="AB713">
        <v>163884600</v>
      </c>
      <c r="AL713">
        <v>207610076</v>
      </c>
      <c r="AM713">
        <v>207610076</v>
      </c>
      <c r="AN713">
        <v>134508610</v>
      </c>
      <c r="AO713">
        <v>41246845</v>
      </c>
      <c r="AP713">
        <v>5836030696</v>
      </c>
      <c r="AQ713">
        <v>5836030696</v>
      </c>
      <c r="AR713">
        <v>134508610</v>
      </c>
      <c r="AS713">
        <v>120549018</v>
      </c>
      <c r="AT713">
        <v>4083646710</v>
      </c>
      <c r="AU713">
        <v>4083646710</v>
      </c>
      <c r="AV713">
        <v>3948386102</v>
      </c>
      <c r="AW713">
        <v>306366182</v>
      </c>
      <c r="AX713">
        <v>306366182</v>
      </c>
      <c r="AY713">
        <v>2676739006</v>
      </c>
      <c r="BA713">
        <v>0</v>
      </c>
      <c r="BB713">
        <v>0</v>
      </c>
      <c r="BC713">
        <v>5836030696</v>
      </c>
      <c r="BD713">
        <v>5836030696</v>
      </c>
      <c r="BE713">
        <v>0</v>
      </c>
      <c r="BF713">
        <v>0</v>
      </c>
      <c r="BG713">
        <v>0</v>
      </c>
      <c r="BH713">
        <v>14950337</v>
      </c>
      <c r="BJ713">
        <v>2676739006</v>
      </c>
      <c r="BK713">
        <v>2405034400</v>
      </c>
      <c r="BL713">
        <v>2405034400</v>
      </c>
      <c r="BM713">
        <v>2676739006</v>
      </c>
      <c r="BP713">
        <v>0</v>
      </c>
      <c r="BQ713">
        <v>0</v>
      </c>
      <c r="BR713">
        <v>13522524</v>
      </c>
      <c r="BS713">
        <v>41246845</v>
      </c>
    </row>
    <row r="714" spans="1:71">
      <c r="A714" t="s">
        <v>1007</v>
      </c>
      <c r="B714" t="s">
        <v>40</v>
      </c>
      <c r="C714">
        <v>2012</v>
      </c>
      <c r="D714" t="s">
        <v>212</v>
      </c>
      <c r="E714">
        <v>4</v>
      </c>
      <c r="F714" t="s">
        <v>264</v>
      </c>
      <c r="G714" t="s">
        <v>984</v>
      </c>
      <c r="H714">
        <v>2633887066</v>
      </c>
      <c r="I714">
        <v>1115380310</v>
      </c>
      <c r="J714">
        <v>3293685539</v>
      </c>
      <c r="K714">
        <v>3293685539</v>
      </c>
      <c r="L714">
        <v>3176758703</v>
      </c>
      <c r="M714">
        <v>11120195185</v>
      </c>
      <c r="N714">
        <v>9959331911</v>
      </c>
      <c r="O714">
        <v>7458543513</v>
      </c>
      <c r="P714">
        <v>7458543513</v>
      </c>
      <c r="Q714">
        <v>0</v>
      </c>
      <c r="R714">
        <v>7760827630</v>
      </c>
      <c r="S714">
        <v>1696232835</v>
      </c>
      <c r="T714">
        <v>1696232835</v>
      </c>
      <c r="U714">
        <v>522972278</v>
      </c>
      <c r="V714">
        <v>552253380</v>
      </c>
      <c r="W714">
        <v>522972278</v>
      </c>
      <c r="X714">
        <v>1696232835</v>
      </c>
      <c r="Y714">
        <v>522972278</v>
      </c>
      <c r="Z714">
        <v>552253380</v>
      </c>
      <c r="AA714">
        <v>233033695</v>
      </c>
      <c r="AB714">
        <v>247320200</v>
      </c>
      <c r="AL714">
        <v>192375049</v>
      </c>
      <c r="AM714">
        <v>192375049</v>
      </c>
      <c r="AN714">
        <v>411896268</v>
      </c>
      <c r="AO714">
        <v>313462909</v>
      </c>
      <c r="AP714">
        <v>11953764679</v>
      </c>
      <c r="AQ714">
        <v>11953764679</v>
      </c>
      <c r="AR714">
        <v>411896268</v>
      </c>
      <c r="AS714">
        <v>317018004</v>
      </c>
      <c r="AT714">
        <v>9031212195</v>
      </c>
      <c r="AU714">
        <v>9031212195</v>
      </c>
      <c r="AV714">
        <v>7844380801</v>
      </c>
      <c r="AW714">
        <v>367953530</v>
      </c>
      <c r="AX714">
        <v>367953530</v>
      </c>
      <c r="AY714">
        <v>4267542235</v>
      </c>
      <c r="BA714">
        <v>0</v>
      </c>
      <c r="BB714">
        <v>0</v>
      </c>
      <c r="BC714">
        <v>11953764679</v>
      </c>
      <c r="BD714">
        <v>11953764679</v>
      </c>
      <c r="BE714">
        <v>0</v>
      </c>
      <c r="BF714">
        <v>0</v>
      </c>
      <c r="BG714">
        <v>0</v>
      </c>
      <c r="BH714">
        <v>117645476</v>
      </c>
      <c r="BJ714">
        <v>4267542235</v>
      </c>
      <c r="BK714">
        <v>3563166251</v>
      </c>
      <c r="BL714">
        <v>3563166251</v>
      </c>
      <c r="BM714">
        <v>4267542235</v>
      </c>
      <c r="BP714">
        <v>0</v>
      </c>
      <c r="BQ714">
        <v>0</v>
      </c>
      <c r="BR714">
        <v>31922792</v>
      </c>
      <c r="BS714">
        <v>313462909</v>
      </c>
    </row>
    <row r="715" spans="1:71">
      <c r="A715" t="s">
        <v>1008</v>
      </c>
      <c r="B715" t="s">
        <v>41</v>
      </c>
      <c r="C715">
        <v>2012</v>
      </c>
      <c r="D715" t="s">
        <v>215</v>
      </c>
      <c r="E715">
        <v>5</v>
      </c>
      <c r="F715" t="s">
        <v>266</v>
      </c>
      <c r="G715" t="s">
        <v>984</v>
      </c>
      <c r="H715">
        <v>3597641469</v>
      </c>
      <c r="I715">
        <v>955146379</v>
      </c>
      <c r="J715">
        <v>3836953165</v>
      </c>
      <c r="K715">
        <v>3836953165</v>
      </c>
      <c r="L715">
        <v>3625756846</v>
      </c>
      <c r="M715">
        <v>16081497052</v>
      </c>
      <c r="N715">
        <v>7825311627</v>
      </c>
      <c r="O715">
        <v>5979472381</v>
      </c>
      <c r="P715">
        <v>5979472381</v>
      </c>
      <c r="Q715">
        <v>0</v>
      </c>
      <c r="R715">
        <v>7629488470</v>
      </c>
      <c r="S715">
        <v>1544090565</v>
      </c>
      <c r="T715">
        <v>1544090565</v>
      </c>
      <c r="U715">
        <v>2183208110</v>
      </c>
      <c r="V715">
        <v>3432825016</v>
      </c>
      <c r="W715">
        <v>2183208110</v>
      </c>
      <c r="X715">
        <v>1544090565</v>
      </c>
      <c r="Y715">
        <v>2183208110</v>
      </c>
      <c r="Z715">
        <v>3432825016</v>
      </c>
      <c r="AA715">
        <v>618056981</v>
      </c>
      <c r="AB715">
        <v>262290400</v>
      </c>
      <c r="AL715">
        <v>728656205</v>
      </c>
      <c r="AM715">
        <v>728656205</v>
      </c>
      <c r="AN715">
        <v>1823632829</v>
      </c>
      <c r="AO715">
        <v>196793381</v>
      </c>
      <c r="AP715">
        <v>13854648290</v>
      </c>
      <c r="AQ715">
        <v>13854648290</v>
      </c>
      <c r="AR715">
        <v>1823632829</v>
      </c>
      <c r="AS715">
        <v>450553570</v>
      </c>
      <c r="AT715">
        <v>7321839070</v>
      </c>
      <c r="AU715">
        <v>7321839070</v>
      </c>
      <c r="AV715">
        <v>7048532562</v>
      </c>
      <c r="AW715">
        <v>799733937</v>
      </c>
      <c r="AX715">
        <v>799733937</v>
      </c>
      <c r="AY715">
        <v>6353396136</v>
      </c>
      <c r="BA715">
        <v>0</v>
      </c>
      <c r="BB715">
        <v>0</v>
      </c>
      <c r="BC715">
        <v>13854648290</v>
      </c>
      <c r="BD715">
        <v>13854648290</v>
      </c>
      <c r="BE715">
        <v>0</v>
      </c>
      <c r="BF715">
        <v>0</v>
      </c>
      <c r="BG715">
        <v>0</v>
      </c>
      <c r="BH715">
        <v>961823635</v>
      </c>
      <c r="BJ715">
        <v>6353396136</v>
      </c>
      <c r="BK715">
        <v>3318839750</v>
      </c>
      <c r="BL715">
        <v>3318839750</v>
      </c>
      <c r="BM715">
        <v>6353396136</v>
      </c>
      <c r="BP715">
        <v>0</v>
      </c>
      <c r="BQ715">
        <v>0</v>
      </c>
      <c r="BR715">
        <v>1455464301</v>
      </c>
      <c r="BS715">
        <v>196793381</v>
      </c>
    </row>
    <row r="716" spans="1:71">
      <c r="A716" t="s">
        <v>1009</v>
      </c>
      <c r="B716" t="s">
        <v>42</v>
      </c>
      <c r="C716">
        <v>2012</v>
      </c>
      <c r="D716" t="s">
        <v>218</v>
      </c>
      <c r="E716">
        <v>3</v>
      </c>
      <c r="F716" t="s">
        <v>268</v>
      </c>
      <c r="G716" t="s">
        <v>984</v>
      </c>
      <c r="H716">
        <v>1203323047</v>
      </c>
      <c r="I716">
        <v>281080808</v>
      </c>
      <c r="J716">
        <v>1239779545</v>
      </c>
      <c r="K716">
        <v>1239779545</v>
      </c>
      <c r="L716">
        <v>1077758971</v>
      </c>
      <c r="M716">
        <v>11336651476</v>
      </c>
      <c r="N716">
        <v>9694602732</v>
      </c>
      <c r="O716">
        <v>4465222257</v>
      </c>
      <c r="P716">
        <v>4465222257</v>
      </c>
      <c r="Q716">
        <v>0</v>
      </c>
      <c r="R716">
        <v>4713372110</v>
      </c>
      <c r="S716">
        <v>1306179899</v>
      </c>
      <c r="T716">
        <v>1306179899</v>
      </c>
      <c r="U716">
        <v>291877117</v>
      </c>
      <c r="V716">
        <v>428219335</v>
      </c>
      <c r="W716">
        <v>291877117</v>
      </c>
      <c r="X716">
        <v>1306179899</v>
      </c>
      <c r="Y716">
        <v>291877117</v>
      </c>
      <c r="Z716">
        <v>428219335</v>
      </c>
      <c r="AA716">
        <v>328984429</v>
      </c>
      <c r="AB716">
        <v>183445279</v>
      </c>
      <c r="AL716">
        <v>463761177</v>
      </c>
      <c r="AM716">
        <v>463761177</v>
      </c>
      <c r="AN716">
        <v>572411924</v>
      </c>
      <c r="AO716">
        <v>296259622</v>
      </c>
      <c r="AP716">
        <v>7377820801</v>
      </c>
      <c r="AQ716">
        <v>7377820801</v>
      </c>
      <c r="AR716">
        <v>572411924</v>
      </c>
      <c r="AS716">
        <v>287183225</v>
      </c>
      <c r="AT716">
        <v>4816637978</v>
      </c>
      <c r="AU716">
        <v>4816637978</v>
      </c>
      <c r="AV716">
        <v>4716672626</v>
      </c>
      <c r="AW716">
        <v>279406117</v>
      </c>
      <c r="AX716">
        <v>279406117</v>
      </c>
      <c r="AY716">
        <v>2783053633</v>
      </c>
      <c r="BA716">
        <v>0</v>
      </c>
      <c r="BB716">
        <v>0</v>
      </c>
      <c r="BC716">
        <v>7377820801</v>
      </c>
      <c r="BD716">
        <v>7377820801</v>
      </c>
      <c r="BE716">
        <v>0</v>
      </c>
      <c r="BF716">
        <v>0</v>
      </c>
      <c r="BG716">
        <v>0</v>
      </c>
      <c r="BH716">
        <v>340186427</v>
      </c>
      <c r="BJ716">
        <v>2783053633</v>
      </c>
      <c r="BK716">
        <v>1970594693</v>
      </c>
      <c r="BL716">
        <v>1970594693</v>
      </c>
      <c r="BM716">
        <v>2783053633</v>
      </c>
      <c r="BP716">
        <v>0</v>
      </c>
      <c r="BQ716">
        <v>0</v>
      </c>
      <c r="BR716">
        <v>117511836</v>
      </c>
      <c r="BS716">
        <v>296259622</v>
      </c>
    </row>
    <row r="717" spans="1:71">
      <c r="A717" t="s">
        <v>2022</v>
      </c>
      <c r="B717" t="s">
        <v>269</v>
      </c>
      <c r="C717">
        <v>2012</v>
      </c>
      <c r="D717" t="s">
        <v>215</v>
      </c>
      <c r="E717">
        <v>6</v>
      </c>
      <c r="F717" t="s">
        <v>270</v>
      </c>
      <c r="G717" t="s">
        <v>984</v>
      </c>
      <c r="H717">
        <v>12604628749</v>
      </c>
      <c r="I717">
        <v>5873541613</v>
      </c>
      <c r="J717">
        <v>13089655759</v>
      </c>
      <c r="K717">
        <v>13089655759</v>
      </c>
      <c r="L717">
        <v>10070311522</v>
      </c>
      <c r="M717">
        <v>64164390731</v>
      </c>
      <c r="N717">
        <v>29903455321</v>
      </c>
      <c r="O717">
        <v>20763851985</v>
      </c>
      <c r="P717">
        <v>20763851985</v>
      </c>
      <c r="Q717">
        <v>0</v>
      </c>
      <c r="R717">
        <v>27390316901</v>
      </c>
      <c r="S717">
        <v>3563575773</v>
      </c>
      <c r="T717">
        <v>3563575773</v>
      </c>
      <c r="U717">
        <v>7831927422</v>
      </c>
      <c r="V717">
        <v>13712907404</v>
      </c>
      <c r="W717">
        <v>7831927422</v>
      </c>
      <c r="X717">
        <v>3563575773</v>
      </c>
      <c r="Y717">
        <v>7831927422</v>
      </c>
      <c r="Z717">
        <v>13712907404</v>
      </c>
      <c r="AA717">
        <v>2773655175</v>
      </c>
      <c r="AB717">
        <v>619473813</v>
      </c>
      <c r="AL717">
        <v>1401927164</v>
      </c>
      <c r="AM717">
        <v>1401927164</v>
      </c>
      <c r="AN717">
        <v>8924619412</v>
      </c>
      <c r="AO717">
        <v>1387256434</v>
      </c>
      <c r="AP717">
        <v>42848456026</v>
      </c>
      <c r="AQ717">
        <v>42848456026</v>
      </c>
      <c r="AR717">
        <v>8924619412</v>
      </c>
      <c r="AS717">
        <v>1504678946</v>
      </c>
      <c r="AT717">
        <v>19983936911</v>
      </c>
      <c r="AU717">
        <v>19983936911</v>
      </c>
      <c r="AV717">
        <v>19522725057</v>
      </c>
      <c r="AW717">
        <v>2126433083</v>
      </c>
      <c r="AX717">
        <v>2126433083</v>
      </c>
      <c r="AY717">
        <v>16992420071</v>
      </c>
      <c r="BA717">
        <v>0</v>
      </c>
      <c r="BB717">
        <v>0</v>
      </c>
      <c r="BC717">
        <v>42848456026</v>
      </c>
      <c r="BD717">
        <v>42848456026</v>
      </c>
      <c r="BE717">
        <v>0</v>
      </c>
      <c r="BF717">
        <v>0</v>
      </c>
      <c r="BG717">
        <v>0</v>
      </c>
      <c r="BH717">
        <v>2131414499</v>
      </c>
      <c r="BJ717">
        <v>16992420071</v>
      </c>
      <c r="BK717">
        <v>4518831453</v>
      </c>
      <c r="BL717">
        <v>4518831453</v>
      </c>
      <c r="BM717">
        <v>16992420071</v>
      </c>
      <c r="BP717">
        <v>0</v>
      </c>
      <c r="BQ717">
        <v>0</v>
      </c>
      <c r="BR717">
        <v>7208776592</v>
      </c>
      <c r="BS717">
        <v>1387256434</v>
      </c>
    </row>
    <row r="718" spans="1:71">
      <c r="A718" t="s">
        <v>1010</v>
      </c>
      <c r="B718" t="s">
        <v>44</v>
      </c>
      <c r="C718">
        <v>2012</v>
      </c>
      <c r="D718" t="s">
        <v>215</v>
      </c>
      <c r="E718">
        <v>3</v>
      </c>
      <c r="F718" t="s">
        <v>272</v>
      </c>
      <c r="G718" t="s">
        <v>984</v>
      </c>
      <c r="H718">
        <v>1649821645</v>
      </c>
      <c r="I718">
        <v>712867670</v>
      </c>
      <c r="J718">
        <v>2571384531</v>
      </c>
      <c r="K718">
        <v>2571384531</v>
      </c>
      <c r="L718">
        <v>2340303917</v>
      </c>
      <c r="M718">
        <v>17140458321</v>
      </c>
      <c r="N718">
        <v>6976284945</v>
      </c>
      <c r="O718">
        <v>5068310413</v>
      </c>
      <c r="P718">
        <v>5068310413</v>
      </c>
      <c r="Q718">
        <v>0</v>
      </c>
      <c r="R718">
        <v>5802439943</v>
      </c>
      <c r="S718">
        <v>1480745159</v>
      </c>
      <c r="T718">
        <v>1480745159</v>
      </c>
      <c r="U718">
        <v>884019308</v>
      </c>
      <c r="V718">
        <v>1834021495</v>
      </c>
      <c r="W718">
        <v>884019308</v>
      </c>
      <c r="X718">
        <v>1480745159</v>
      </c>
      <c r="Y718">
        <v>884019308</v>
      </c>
      <c r="Z718">
        <v>1834021495</v>
      </c>
      <c r="AA718">
        <v>346473323</v>
      </c>
      <c r="AB718">
        <v>127664800</v>
      </c>
      <c r="AL718">
        <v>449904515</v>
      </c>
      <c r="AM718">
        <v>449904515</v>
      </c>
      <c r="AN718">
        <v>1164490954</v>
      </c>
      <c r="AO718">
        <v>165854075</v>
      </c>
      <c r="AP718">
        <v>8912991265</v>
      </c>
      <c r="AQ718">
        <v>8912991265</v>
      </c>
      <c r="AR718">
        <v>1164490954</v>
      </c>
      <c r="AS718">
        <v>244807040</v>
      </c>
      <c r="AT718">
        <v>5009388384</v>
      </c>
      <c r="AU718">
        <v>5009388384</v>
      </c>
      <c r="AV718">
        <v>4817851134</v>
      </c>
      <c r="AW718">
        <v>252018991</v>
      </c>
      <c r="AX718">
        <v>252018991</v>
      </c>
      <c r="AY718">
        <v>3070387278</v>
      </c>
      <c r="BA718">
        <v>0</v>
      </c>
      <c r="BB718">
        <v>0</v>
      </c>
      <c r="BC718">
        <v>8912991265</v>
      </c>
      <c r="BD718">
        <v>8912991265</v>
      </c>
      <c r="BE718">
        <v>0</v>
      </c>
      <c r="BF718">
        <v>0</v>
      </c>
      <c r="BG718">
        <v>0</v>
      </c>
      <c r="BH718">
        <v>423702554</v>
      </c>
      <c r="BJ718">
        <v>3070387278</v>
      </c>
      <c r="BK718">
        <v>1582973770</v>
      </c>
      <c r="BL718">
        <v>1582973770</v>
      </c>
      <c r="BM718">
        <v>3070387278</v>
      </c>
      <c r="BP718">
        <v>0</v>
      </c>
      <c r="BQ718">
        <v>0</v>
      </c>
      <c r="BR718">
        <v>974833004</v>
      </c>
      <c r="BS718">
        <v>165854075</v>
      </c>
    </row>
    <row r="719" spans="1:71">
      <c r="A719" t="s">
        <v>1011</v>
      </c>
      <c r="B719" t="s">
        <v>45</v>
      </c>
      <c r="C719">
        <v>2012</v>
      </c>
      <c r="D719" t="s">
        <v>231</v>
      </c>
      <c r="E719">
        <v>3</v>
      </c>
      <c r="F719" t="s">
        <v>274</v>
      </c>
      <c r="G719" t="s">
        <v>984</v>
      </c>
      <c r="H719">
        <v>1622309036</v>
      </c>
      <c r="I719">
        <v>462154276</v>
      </c>
      <c r="J719">
        <v>2234774789</v>
      </c>
      <c r="K719">
        <v>2234774789</v>
      </c>
      <c r="L719">
        <v>2129362177</v>
      </c>
      <c r="M719">
        <v>7402001774</v>
      </c>
      <c r="N719">
        <v>4970896290</v>
      </c>
      <c r="O719">
        <v>4384485397</v>
      </c>
      <c r="P719">
        <v>4384485397</v>
      </c>
      <c r="Q719">
        <v>0</v>
      </c>
      <c r="R719">
        <v>5094457268</v>
      </c>
      <c r="S719">
        <v>1496579505</v>
      </c>
      <c r="T719">
        <v>1496579505</v>
      </c>
      <c r="U719">
        <v>506750177</v>
      </c>
      <c r="V719">
        <v>650636740</v>
      </c>
      <c r="W719">
        <v>506750177</v>
      </c>
      <c r="X719">
        <v>1496579505</v>
      </c>
      <c r="Y719">
        <v>506750177</v>
      </c>
      <c r="Z719">
        <v>650636740</v>
      </c>
      <c r="AA719">
        <v>265255169</v>
      </c>
      <c r="AB719">
        <v>166375150</v>
      </c>
      <c r="AL719">
        <v>233521788</v>
      </c>
      <c r="AM719">
        <v>233521788</v>
      </c>
      <c r="AN719">
        <v>524446528</v>
      </c>
      <c r="AO719">
        <v>274807399</v>
      </c>
      <c r="AP719">
        <v>7401647211</v>
      </c>
      <c r="AQ719">
        <v>7401647211</v>
      </c>
      <c r="AR719">
        <v>524446528</v>
      </c>
      <c r="AS719">
        <v>200657117</v>
      </c>
      <c r="AT719">
        <v>4686195470</v>
      </c>
      <c r="AU719">
        <v>4686195470</v>
      </c>
      <c r="AV719">
        <v>4426942885</v>
      </c>
      <c r="AW719">
        <v>202572026</v>
      </c>
      <c r="AX719">
        <v>202572026</v>
      </c>
      <c r="AY719">
        <v>2419874835</v>
      </c>
      <c r="BA719">
        <v>0</v>
      </c>
      <c r="BB719">
        <v>0</v>
      </c>
      <c r="BC719">
        <v>7401647211</v>
      </c>
      <c r="BD719">
        <v>7401647211</v>
      </c>
      <c r="BE719">
        <v>0</v>
      </c>
      <c r="BF719">
        <v>0</v>
      </c>
      <c r="BG719">
        <v>0</v>
      </c>
      <c r="BH719">
        <v>366201075</v>
      </c>
      <c r="BJ719">
        <v>2419874835</v>
      </c>
      <c r="BK719">
        <v>1696512310</v>
      </c>
      <c r="BL719">
        <v>1696512310</v>
      </c>
      <c r="BM719">
        <v>2419874835</v>
      </c>
      <c r="BP719">
        <v>0</v>
      </c>
      <c r="BQ719">
        <v>0</v>
      </c>
      <c r="BR719">
        <v>151361921</v>
      </c>
      <c r="BS719">
        <v>274807399</v>
      </c>
    </row>
    <row r="720" spans="1:71">
      <c r="A720" t="s">
        <v>1012</v>
      </c>
      <c r="B720" t="s">
        <v>46</v>
      </c>
      <c r="C720">
        <v>2012</v>
      </c>
      <c r="D720" t="s">
        <v>215</v>
      </c>
      <c r="E720">
        <v>4</v>
      </c>
      <c r="F720" t="s">
        <v>276</v>
      </c>
      <c r="G720" t="s">
        <v>984</v>
      </c>
      <c r="H720">
        <v>2440286360</v>
      </c>
      <c r="I720">
        <v>153747454</v>
      </c>
      <c r="J720">
        <v>2923773381</v>
      </c>
      <c r="K720">
        <v>2923773381</v>
      </c>
      <c r="L720">
        <v>2781532714</v>
      </c>
      <c r="M720">
        <v>12306733086</v>
      </c>
      <c r="N720">
        <v>8086893945</v>
      </c>
      <c r="O720">
        <v>4861670848</v>
      </c>
      <c r="P720">
        <v>4861670848</v>
      </c>
      <c r="Q720">
        <v>0</v>
      </c>
      <c r="R720">
        <v>5572275347</v>
      </c>
      <c r="S720">
        <v>1072003351</v>
      </c>
      <c r="T720">
        <v>1072003351</v>
      </c>
      <c r="U720">
        <v>1158718368</v>
      </c>
      <c r="V720">
        <v>2564475473</v>
      </c>
      <c r="W720">
        <v>1158718368</v>
      </c>
      <c r="X720">
        <v>1072003351</v>
      </c>
      <c r="Y720">
        <v>1158718368</v>
      </c>
      <c r="Z720">
        <v>2564475473</v>
      </c>
      <c r="AA720">
        <v>700589363</v>
      </c>
      <c r="AB720">
        <v>208154775</v>
      </c>
      <c r="AL720">
        <v>463167052</v>
      </c>
      <c r="AM720">
        <v>463167052</v>
      </c>
      <c r="AN720">
        <v>1533534994</v>
      </c>
      <c r="AO720">
        <v>138850086</v>
      </c>
      <c r="AP720">
        <v>10375797371</v>
      </c>
      <c r="AQ720">
        <v>10375797371</v>
      </c>
      <c r="AR720">
        <v>1533534994</v>
      </c>
      <c r="AS720">
        <v>256724349</v>
      </c>
      <c r="AT720">
        <v>5427798294</v>
      </c>
      <c r="AU720">
        <v>5427798294</v>
      </c>
      <c r="AV720">
        <v>5326454282</v>
      </c>
      <c r="AW720">
        <v>626815217</v>
      </c>
      <c r="AX720">
        <v>626815217</v>
      </c>
      <c r="AY720">
        <v>4832932980</v>
      </c>
      <c r="BA720">
        <v>0</v>
      </c>
      <c r="BB720">
        <v>0</v>
      </c>
      <c r="BC720">
        <v>10375797371</v>
      </c>
      <c r="BD720">
        <v>10375797371</v>
      </c>
      <c r="BE720">
        <v>0</v>
      </c>
      <c r="BF720">
        <v>0</v>
      </c>
      <c r="BG720">
        <v>0</v>
      </c>
      <c r="BH720">
        <v>599569681</v>
      </c>
      <c r="BJ720">
        <v>4832932980</v>
      </c>
      <c r="BK720">
        <v>2843743490</v>
      </c>
      <c r="BL720">
        <v>2843743490</v>
      </c>
      <c r="BM720">
        <v>4832932980</v>
      </c>
      <c r="BP720">
        <v>0</v>
      </c>
      <c r="BQ720">
        <v>0</v>
      </c>
      <c r="BR720">
        <v>1379825908</v>
      </c>
      <c r="BS720">
        <v>138850086</v>
      </c>
    </row>
    <row r="721" spans="1:71">
      <c r="A721" t="s">
        <v>1013</v>
      </c>
      <c r="B721" t="s">
        <v>47</v>
      </c>
      <c r="C721">
        <v>2012</v>
      </c>
      <c r="D721" t="s">
        <v>218</v>
      </c>
      <c r="E721">
        <v>5</v>
      </c>
      <c r="F721" t="s">
        <v>278</v>
      </c>
      <c r="G721" t="s">
        <v>984</v>
      </c>
      <c r="H721">
        <v>1793500062</v>
      </c>
      <c r="I721">
        <v>746571959</v>
      </c>
      <c r="J721">
        <v>3533288927</v>
      </c>
      <c r="K721">
        <v>3533288927</v>
      </c>
      <c r="L721">
        <v>3365735385</v>
      </c>
      <c r="M721">
        <v>12120184827</v>
      </c>
      <c r="N721">
        <v>11372134819</v>
      </c>
      <c r="O721">
        <v>5172072917</v>
      </c>
      <c r="P721">
        <v>5172072917</v>
      </c>
      <c r="Q721">
        <v>0</v>
      </c>
      <c r="R721">
        <v>5963945893</v>
      </c>
      <c r="S721">
        <v>1306846495</v>
      </c>
      <c r="T721">
        <v>1306846495</v>
      </c>
      <c r="U721">
        <v>850340083</v>
      </c>
      <c r="V721">
        <v>875195547</v>
      </c>
      <c r="W721">
        <v>850340083</v>
      </c>
      <c r="X721">
        <v>1306846495</v>
      </c>
      <c r="Y721">
        <v>850340083</v>
      </c>
      <c r="Z721">
        <v>875195547</v>
      </c>
      <c r="AA721">
        <v>573790509</v>
      </c>
      <c r="AB721">
        <v>424282491</v>
      </c>
      <c r="AL721">
        <v>299682606</v>
      </c>
      <c r="AM721">
        <v>299682606</v>
      </c>
      <c r="AN721">
        <v>1065268304</v>
      </c>
      <c r="AO721">
        <v>829950031</v>
      </c>
      <c r="AP721">
        <v>10698216758</v>
      </c>
      <c r="AQ721">
        <v>10698216758</v>
      </c>
      <c r="AR721">
        <v>1065268304</v>
      </c>
      <c r="AS721">
        <v>255736023</v>
      </c>
      <c r="AT721">
        <v>6861767632</v>
      </c>
      <c r="AU721">
        <v>6861767632</v>
      </c>
      <c r="AV721">
        <v>6972652275</v>
      </c>
      <c r="AW721">
        <v>725409122</v>
      </c>
      <c r="AX721">
        <v>725409122</v>
      </c>
      <c r="AY721">
        <v>4678607249</v>
      </c>
      <c r="BA721">
        <v>0</v>
      </c>
      <c r="BB721">
        <v>0</v>
      </c>
      <c r="BC721">
        <v>10698216758</v>
      </c>
      <c r="BD721">
        <v>10698216758</v>
      </c>
      <c r="BE721">
        <v>0</v>
      </c>
      <c r="BF721">
        <v>0</v>
      </c>
      <c r="BG721">
        <v>0</v>
      </c>
      <c r="BH721">
        <v>815630144</v>
      </c>
      <c r="BJ721">
        <v>4678607249</v>
      </c>
      <c r="BK721">
        <v>3505415263</v>
      </c>
      <c r="BL721">
        <v>3505415263</v>
      </c>
      <c r="BM721">
        <v>4678607249</v>
      </c>
      <c r="BP721">
        <v>0</v>
      </c>
      <c r="BQ721">
        <v>0</v>
      </c>
      <c r="BR721">
        <v>15400000</v>
      </c>
      <c r="BS721">
        <v>829950031</v>
      </c>
    </row>
    <row r="722" spans="1:71">
      <c r="A722" t="s">
        <v>1014</v>
      </c>
      <c r="B722" t="s">
        <v>48</v>
      </c>
      <c r="C722">
        <v>2012</v>
      </c>
      <c r="D722" t="s">
        <v>231</v>
      </c>
      <c r="E722">
        <v>6</v>
      </c>
      <c r="F722" t="s">
        <v>280</v>
      </c>
      <c r="G722" t="s">
        <v>984</v>
      </c>
      <c r="H722">
        <v>4444353670</v>
      </c>
      <c r="I722">
        <v>804827861</v>
      </c>
      <c r="J722">
        <v>3019061766</v>
      </c>
      <c r="K722">
        <v>3019061766</v>
      </c>
      <c r="L722">
        <v>2729234134</v>
      </c>
      <c r="M722">
        <v>16907046845</v>
      </c>
      <c r="N722">
        <v>11513508925</v>
      </c>
      <c r="O722">
        <v>7642435458</v>
      </c>
      <c r="P722">
        <v>7642435458</v>
      </c>
      <c r="Q722">
        <v>0</v>
      </c>
      <c r="R722">
        <v>8724486913</v>
      </c>
      <c r="S722">
        <v>2041676094</v>
      </c>
      <c r="T722">
        <v>2041676094</v>
      </c>
      <c r="U722">
        <v>1310583552</v>
      </c>
      <c r="V722">
        <v>2271841087</v>
      </c>
      <c r="W722">
        <v>1310583552</v>
      </c>
      <c r="X722">
        <v>2041676094</v>
      </c>
      <c r="Y722">
        <v>1310583552</v>
      </c>
      <c r="Z722">
        <v>2271841087</v>
      </c>
      <c r="AA722">
        <v>553471240</v>
      </c>
      <c r="AB722">
        <v>439545690</v>
      </c>
      <c r="AL722">
        <v>638850905</v>
      </c>
      <c r="AM722">
        <v>638850905</v>
      </c>
      <c r="AN722">
        <v>1379717740</v>
      </c>
      <c r="AO722">
        <v>310344784</v>
      </c>
      <c r="AP722">
        <v>16752718477</v>
      </c>
      <c r="AQ722">
        <v>16752718477</v>
      </c>
      <c r="AR722">
        <v>1379717740</v>
      </c>
      <c r="AS722">
        <v>377704234</v>
      </c>
      <c r="AT722">
        <v>10789116649</v>
      </c>
      <c r="AU722">
        <v>10789116649</v>
      </c>
      <c r="AV722">
        <v>10699420689</v>
      </c>
      <c r="AW722">
        <v>853233373</v>
      </c>
      <c r="AX722">
        <v>853233373</v>
      </c>
      <c r="AY722">
        <v>8144564560</v>
      </c>
      <c r="BA722">
        <v>0</v>
      </c>
      <c r="BB722">
        <v>0</v>
      </c>
      <c r="BC722">
        <v>16752718477</v>
      </c>
      <c r="BD722">
        <v>16752718477</v>
      </c>
      <c r="BE722">
        <v>0</v>
      </c>
      <c r="BF722">
        <v>0</v>
      </c>
      <c r="BG722">
        <v>0</v>
      </c>
      <c r="BH722">
        <v>209861007</v>
      </c>
      <c r="BJ722">
        <v>8144564560</v>
      </c>
      <c r="BK722">
        <v>5913612716</v>
      </c>
      <c r="BL722">
        <v>5913612716</v>
      </c>
      <c r="BM722">
        <v>8144564560</v>
      </c>
      <c r="BP722">
        <v>0</v>
      </c>
      <c r="BQ722">
        <v>0</v>
      </c>
      <c r="BR722">
        <v>887695531</v>
      </c>
      <c r="BS722">
        <v>310344784</v>
      </c>
    </row>
    <row r="723" spans="1:71">
      <c r="A723" t="s">
        <v>1015</v>
      </c>
      <c r="B723" t="s">
        <v>49</v>
      </c>
      <c r="C723">
        <v>2012</v>
      </c>
      <c r="D723" t="s">
        <v>228</v>
      </c>
      <c r="E723">
        <v>7</v>
      </c>
      <c r="F723" t="s">
        <v>282</v>
      </c>
      <c r="G723" t="s">
        <v>984</v>
      </c>
      <c r="H723">
        <v>40316737707</v>
      </c>
      <c r="I723">
        <v>6183946032</v>
      </c>
      <c r="J723">
        <v>14422041161</v>
      </c>
      <c r="K723">
        <v>14422041161</v>
      </c>
      <c r="L723">
        <v>9228260409</v>
      </c>
      <c r="M723">
        <v>51586028312</v>
      </c>
      <c r="N723">
        <v>29089114722</v>
      </c>
      <c r="O723">
        <v>15243303713</v>
      </c>
      <c r="P723">
        <v>15243303713</v>
      </c>
      <c r="Q723">
        <v>0</v>
      </c>
      <c r="R723">
        <v>18451931357</v>
      </c>
      <c r="S723">
        <v>3352032987</v>
      </c>
      <c r="T723">
        <v>3352032987</v>
      </c>
      <c r="U723">
        <v>3185276591</v>
      </c>
      <c r="V723">
        <v>4181249648</v>
      </c>
      <c r="W723">
        <v>3185276591</v>
      </c>
      <c r="X723">
        <v>3352032987</v>
      </c>
      <c r="Y723">
        <v>3185276591</v>
      </c>
      <c r="Z723">
        <v>4181249648</v>
      </c>
      <c r="AA723">
        <v>907244830</v>
      </c>
      <c r="AB723">
        <v>633118733</v>
      </c>
      <c r="AC723">
        <v>0</v>
      </c>
      <c r="AD723">
        <v>0</v>
      </c>
      <c r="AE723">
        <v>0</v>
      </c>
      <c r="AF723">
        <v>0</v>
      </c>
      <c r="AG723">
        <v>0</v>
      </c>
      <c r="AH723">
        <v>0</v>
      </c>
      <c r="AI723">
        <v>0</v>
      </c>
      <c r="AJ723">
        <v>0</v>
      </c>
      <c r="AK723">
        <v>0</v>
      </c>
      <c r="AL723">
        <v>2354546605</v>
      </c>
      <c r="AM723">
        <v>2354546605</v>
      </c>
      <c r="AN723">
        <v>2458168078</v>
      </c>
      <c r="AO723">
        <v>1160053322</v>
      </c>
      <c r="AP723">
        <v>52664232510</v>
      </c>
      <c r="AQ723">
        <v>29251922282</v>
      </c>
      <c r="AR723">
        <v>2458168078</v>
      </c>
      <c r="AS723">
        <v>1197036520</v>
      </c>
      <c r="AT723">
        <v>25197179786</v>
      </c>
      <c r="AU723">
        <v>25197179786</v>
      </c>
      <c r="AV723">
        <v>24398069798</v>
      </c>
      <c r="AW723">
        <v>1478927793</v>
      </c>
      <c r="AX723">
        <v>1478927793</v>
      </c>
      <c r="AY723">
        <v>34142476511</v>
      </c>
      <c r="AZ723">
        <v>414966939.5</v>
      </c>
      <c r="BA723">
        <v>0</v>
      </c>
      <c r="BB723">
        <v>0</v>
      </c>
      <c r="BC723">
        <v>52664232510</v>
      </c>
      <c r="BD723">
        <v>52664232510</v>
      </c>
      <c r="BE723">
        <v>0</v>
      </c>
      <c r="BF723">
        <v>0</v>
      </c>
      <c r="BG723">
        <v>0</v>
      </c>
      <c r="BH723">
        <v>2654220365</v>
      </c>
      <c r="BI723">
        <v>17013943720</v>
      </c>
      <c r="BJ723">
        <v>34142476511</v>
      </c>
      <c r="BK723">
        <v>7272491250</v>
      </c>
      <c r="BL723">
        <v>7272491250</v>
      </c>
      <c r="BM723">
        <v>10730166283</v>
      </c>
      <c r="BN723">
        <v>0</v>
      </c>
      <c r="BO723">
        <v>0</v>
      </c>
      <c r="BP723">
        <v>0</v>
      </c>
      <c r="BQ723">
        <v>0</v>
      </c>
      <c r="BR723">
        <v>1240323371</v>
      </c>
      <c r="BS723">
        <v>1160053322</v>
      </c>
    </row>
    <row r="724" spans="1:71">
      <c r="A724" t="s">
        <v>1016</v>
      </c>
      <c r="B724" t="s">
        <v>50</v>
      </c>
      <c r="C724">
        <v>2012</v>
      </c>
      <c r="D724" t="s">
        <v>215</v>
      </c>
      <c r="E724">
        <v>2</v>
      </c>
      <c r="F724" t="s">
        <v>284</v>
      </c>
      <c r="G724" t="s">
        <v>984</v>
      </c>
      <c r="H724">
        <v>1924798894</v>
      </c>
      <c r="I724">
        <v>592573188</v>
      </c>
      <c r="J724">
        <v>2075868900</v>
      </c>
      <c r="K724">
        <v>2075868900</v>
      </c>
      <c r="L724">
        <v>1961033265</v>
      </c>
      <c r="M724">
        <v>10492913151</v>
      </c>
      <c r="N724">
        <v>5357988818</v>
      </c>
      <c r="O724">
        <v>3580771610</v>
      </c>
      <c r="P724">
        <v>3580771610</v>
      </c>
      <c r="Q724">
        <v>0</v>
      </c>
      <c r="R724">
        <v>4201152046</v>
      </c>
      <c r="S724">
        <v>929576769</v>
      </c>
      <c r="T724">
        <v>929576769</v>
      </c>
      <c r="U724">
        <v>949392737</v>
      </c>
      <c r="V724">
        <v>1591288981</v>
      </c>
      <c r="W724">
        <v>949392737</v>
      </c>
      <c r="X724">
        <v>929576769</v>
      </c>
      <c r="Y724">
        <v>949392737</v>
      </c>
      <c r="Z724">
        <v>1591288981</v>
      </c>
      <c r="AA724">
        <v>350783430</v>
      </c>
      <c r="AB724">
        <v>170775150</v>
      </c>
      <c r="AL724">
        <v>216865057</v>
      </c>
      <c r="AM724">
        <v>216865057</v>
      </c>
      <c r="AN724">
        <v>802036939</v>
      </c>
      <c r="AO724">
        <v>154897151</v>
      </c>
      <c r="AP724">
        <v>6715053129</v>
      </c>
      <c r="AQ724">
        <v>6715053129</v>
      </c>
      <c r="AR724">
        <v>802036939</v>
      </c>
      <c r="AS724">
        <v>252803867</v>
      </c>
      <c r="AT724">
        <v>3409365735</v>
      </c>
      <c r="AU724">
        <v>3409365735</v>
      </c>
      <c r="AV724">
        <v>3319756177</v>
      </c>
      <c r="AW724">
        <v>396233899</v>
      </c>
      <c r="AX724">
        <v>396233899</v>
      </c>
      <c r="AY724">
        <v>2593736315</v>
      </c>
      <c r="BA724">
        <v>0</v>
      </c>
      <c r="BB724">
        <v>0</v>
      </c>
      <c r="BC724">
        <v>6715053129</v>
      </c>
      <c r="BD724">
        <v>6715053129</v>
      </c>
      <c r="BE724">
        <v>0</v>
      </c>
      <c r="BF724">
        <v>0</v>
      </c>
      <c r="BG724">
        <v>0</v>
      </c>
      <c r="BH724">
        <v>339815436</v>
      </c>
      <c r="BJ724">
        <v>2593736315</v>
      </c>
      <c r="BK724">
        <v>1383931853</v>
      </c>
      <c r="BL724">
        <v>1383931853</v>
      </c>
      <c r="BM724">
        <v>2593736315</v>
      </c>
      <c r="BP724">
        <v>0</v>
      </c>
      <c r="BQ724">
        <v>0</v>
      </c>
      <c r="BR724">
        <v>634509627</v>
      </c>
      <c r="BS724">
        <v>154897151</v>
      </c>
    </row>
    <row r="725" spans="1:71">
      <c r="A725" t="s">
        <v>1017</v>
      </c>
      <c r="B725" t="s">
        <v>51</v>
      </c>
      <c r="C725">
        <v>2012</v>
      </c>
      <c r="D725" t="s">
        <v>212</v>
      </c>
      <c r="E725">
        <v>2</v>
      </c>
      <c r="F725" t="s">
        <v>286</v>
      </c>
      <c r="G725" t="s">
        <v>984</v>
      </c>
      <c r="H725">
        <v>689409570</v>
      </c>
      <c r="I725">
        <v>314975941</v>
      </c>
      <c r="J725">
        <v>804097886</v>
      </c>
      <c r="K725">
        <v>804097886</v>
      </c>
      <c r="L725">
        <v>728942742</v>
      </c>
      <c r="M725">
        <v>4084802222</v>
      </c>
      <c r="N725">
        <v>3343468591</v>
      </c>
      <c r="O725">
        <v>2808077985</v>
      </c>
      <c r="P725">
        <v>2808077985</v>
      </c>
      <c r="Q725">
        <v>0</v>
      </c>
      <c r="R725">
        <v>2911628967</v>
      </c>
      <c r="S725">
        <v>613091053</v>
      </c>
      <c r="T725">
        <v>613091053</v>
      </c>
      <c r="U725">
        <v>134503914</v>
      </c>
      <c r="V725">
        <v>146633593</v>
      </c>
      <c r="W725">
        <v>134503914</v>
      </c>
      <c r="X725">
        <v>613091053</v>
      </c>
      <c r="Y725">
        <v>134503914</v>
      </c>
      <c r="Z725">
        <v>146633593</v>
      </c>
      <c r="AA725">
        <v>162863618</v>
      </c>
      <c r="AB725">
        <v>63043350</v>
      </c>
      <c r="AL725">
        <v>187543517</v>
      </c>
      <c r="AM725">
        <v>187543517</v>
      </c>
      <c r="AN725">
        <v>135703525</v>
      </c>
      <c r="AO725">
        <v>3000000</v>
      </c>
      <c r="AP725">
        <v>4016570542</v>
      </c>
      <c r="AQ725">
        <v>4016570542</v>
      </c>
      <c r="AR725">
        <v>135703525</v>
      </c>
      <c r="AS725">
        <v>93921076</v>
      </c>
      <c r="AT725">
        <v>2719413154</v>
      </c>
      <c r="AU725">
        <v>2719413154</v>
      </c>
      <c r="AV725">
        <v>2732282336</v>
      </c>
      <c r="AW725">
        <v>211024259</v>
      </c>
      <c r="AX725">
        <v>211024259</v>
      </c>
      <c r="AY725">
        <v>1101110416</v>
      </c>
      <c r="BA725">
        <v>0</v>
      </c>
      <c r="BB725">
        <v>0</v>
      </c>
      <c r="BC725">
        <v>4016570542</v>
      </c>
      <c r="BD725">
        <v>4016570542</v>
      </c>
      <c r="BE725">
        <v>0</v>
      </c>
      <c r="BF725">
        <v>0</v>
      </c>
      <c r="BG725">
        <v>0</v>
      </c>
      <c r="BH725">
        <v>189586130</v>
      </c>
      <c r="BJ725">
        <v>1101110416</v>
      </c>
      <c r="BK725">
        <v>783897610</v>
      </c>
      <c r="BL725">
        <v>783897610</v>
      </c>
      <c r="BM725">
        <v>1101110416</v>
      </c>
      <c r="BP725">
        <v>0</v>
      </c>
      <c r="BQ725">
        <v>0</v>
      </c>
      <c r="BR725">
        <v>13477688</v>
      </c>
      <c r="BS725">
        <v>3000000</v>
      </c>
    </row>
    <row r="726" spans="1:71">
      <c r="A726" t="s">
        <v>1018</v>
      </c>
      <c r="B726" t="s">
        <v>52</v>
      </c>
      <c r="C726">
        <v>2012</v>
      </c>
      <c r="D726" t="s">
        <v>228</v>
      </c>
      <c r="E726">
        <v>6</v>
      </c>
      <c r="F726" t="s">
        <v>288</v>
      </c>
      <c r="G726" t="s">
        <v>984</v>
      </c>
      <c r="H726">
        <v>24724738742</v>
      </c>
      <c r="I726">
        <v>3750201306</v>
      </c>
      <c r="J726">
        <v>13212343622</v>
      </c>
      <c r="K726">
        <v>13212343622</v>
      </c>
      <c r="L726">
        <v>10001717919</v>
      </c>
      <c r="M726">
        <v>28347072985</v>
      </c>
      <c r="N726">
        <v>15431103885</v>
      </c>
      <c r="O726">
        <v>11972876600</v>
      </c>
      <c r="P726">
        <v>11972876600</v>
      </c>
      <c r="Q726">
        <v>0</v>
      </c>
      <c r="R726">
        <v>13429303252</v>
      </c>
      <c r="S726">
        <v>1920325766</v>
      </c>
      <c r="T726">
        <v>1920325766</v>
      </c>
      <c r="U726">
        <v>1782823210</v>
      </c>
      <c r="V726">
        <v>2548345201</v>
      </c>
      <c r="W726">
        <v>1782823210</v>
      </c>
      <c r="X726">
        <v>1920325766</v>
      </c>
      <c r="Y726">
        <v>1782823210</v>
      </c>
      <c r="Z726">
        <v>2548345201</v>
      </c>
      <c r="AA726">
        <v>1070369066</v>
      </c>
      <c r="AB726">
        <v>396495750</v>
      </c>
      <c r="AC726">
        <v>0</v>
      </c>
      <c r="AD726">
        <v>0</v>
      </c>
      <c r="AE726">
        <v>0</v>
      </c>
      <c r="AF726">
        <v>0</v>
      </c>
      <c r="AG726">
        <v>0</v>
      </c>
      <c r="AH726">
        <v>0</v>
      </c>
      <c r="AI726">
        <v>0</v>
      </c>
      <c r="AJ726">
        <v>0</v>
      </c>
      <c r="AK726">
        <v>0</v>
      </c>
      <c r="AL726">
        <v>1454909213</v>
      </c>
      <c r="AM726">
        <v>1454909213</v>
      </c>
      <c r="AN726">
        <v>1995316513</v>
      </c>
      <c r="AO726">
        <v>929420096</v>
      </c>
      <c r="AP726">
        <v>36802543942</v>
      </c>
      <c r="AQ726">
        <v>21300792127</v>
      </c>
      <c r="AR726">
        <v>1995316513</v>
      </c>
      <c r="AS726">
        <v>1127413078</v>
      </c>
      <c r="AT726">
        <v>19413343331</v>
      </c>
      <c r="AU726">
        <v>19413343331</v>
      </c>
      <c r="AV726">
        <v>18776099652</v>
      </c>
      <c r="AW726">
        <v>872975720</v>
      </c>
      <c r="AX726">
        <v>872975720</v>
      </c>
      <c r="AY726">
        <v>23470320428</v>
      </c>
      <c r="AZ726">
        <v>214986710.5</v>
      </c>
      <c r="BA726">
        <v>0</v>
      </c>
      <c r="BB726">
        <v>0</v>
      </c>
      <c r="BC726">
        <v>36802543942</v>
      </c>
      <c r="BD726">
        <v>36802543942</v>
      </c>
      <c r="BE726">
        <v>0</v>
      </c>
      <c r="BF726">
        <v>0</v>
      </c>
      <c r="BG726">
        <v>0</v>
      </c>
      <c r="BH726">
        <v>1739879060</v>
      </c>
      <c r="BI726">
        <v>11130323126</v>
      </c>
      <c r="BJ726">
        <v>23470320428</v>
      </c>
      <c r="BK726">
        <v>5387511871</v>
      </c>
      <c r="BL726">
        <v>5387511871</v>
      </c>
      <c r="BM726">
        <v>7968568613</v>
      </c>
      <c r="BN726">
        <v>0</v>
      </c>
      <c r="BO726">
        <v>0</v>
      </c>
      <c r="BP726">
        <v>0</v>
      </c>
      <c r="BQ726">
        <v>0</v>
      </c>
      <c r="BR726">
        <v>749056073</v>
      </c>
      <c r="BS726">
        <v>929420096</v>
      </c>
    </row>
    <row r="727" spans="1:71">
      <c r="A727" t="s">
        <v>1019</v>
      </c>
      <c r="B727" t="s">
        <v>53</v>
      </c>
      <c r="C727">
        <v>2012</v>
      </c>
      <c r="D727" t="s">
        <v>228</v>
      </c>
      <c r="E727">
        <v>6</v>
      </c>
      <c r="F727" t="s">
        <v>290</v>
      </c>
      <c r="G727" t="s">
        <v>984</v>
      </c>
      <c r="H727">
        <v>46428235264</v>
      </c>
      <c r="I727">
        <v>7378393688</v>
      </c>
      <c r="J727">
        <v>19878272135</v>
      </c>
      <c r="K727">
        <v>19878272135</v>
      </c>
      <c r="L727">
        <v>10816864085</v>
      </c>
      <c r="M727">
        <v>66575104317</v>
      </c>
      <c r="N727">
        <v>42794094527</v>
      </c>
      <c r="O727">
        <v>14871436887</v>
      </c>
      <c r="P727">
        <v>14871436887</v>
      </c>
      <c r="Q727">
        <v>0</v>
      </c>
      <c r="R727">
        <v>17256545351</v>
      </c>
      <c r="S727">
        <v>2299606674</v>
      </c>
      <c r="T727">
        <v>2299606674</v>
      </c>
      <c r="U727">
        <v>2985086834</v>
      </c>
      <c r="V727">
        <v>4113442230</v>
      </c>
      <c r="W727">
        <v>2985086834</v>
      </c>
      <c r="X727">
        <v>2299606674</v>
      </c>
      <c r="Y727">
        <v>2985086834</v>
      </c>
      <c r="Z727">
        <v>4113442230</v>
      </c>
      <c r="AA727">
        <v>590063266</v>
      </c>
      <c r="AB727">
        <v>533798340</v>
      </c>
      <c r="AC727">
        <v>0</v>
      </c>
      <c r="AD727">
        <v>0</v>
      </c>
      <c r="AE727">
        <v>0</v>
      </c>
      <c r="AF727">
        <v>0</v>
      </c>
      <c r="AG727">
        <v>0</v>
      </c>
      <c r="AH727">
        <v>0</v>
      </c>
      <c r="AI727">
        <v>0</v>
      </c>
      <c r="AJ727">
        <v>0</v>
      </c>
      <c r="AK727">
        <v>0</v>
      </c>
      <c r="AL727">
        <v>1722189538</v>
      </c>
      <c r="AM727">
        <v>1722189538</v>
      </c>
      <c r="AN727">
        <v>2769301908</v>
      </c>
      <c r="AO727">
        <v>1387780132</v>
      </c>
      <c r="AP727">
        <v>50174510905</v>
      </c>
      <c r="AQ727">
        <v>26795167691</v>
      </c>
      <c r="AR727">
        <v>2769301908</v>
      </c>
      <c r="AS727">
        <v>1188654294</v>
      </c>
      <c r="AT727">
        <v>23809461090</v>
      </c>
      <c r="AU727">
        <v>23809461090</v>
      </c>
      <c r="AV727">
        <v>23710459500</v>
      </c>
      <c r="AW727">
        <v>1796902753</v>
      </c>
      <c r="AX727">
        <v>1796902753</v>
      </c>
      <c r="AY727">
        <v>32751236103</v>
      </c>
      <c r="AZ727">
        <v>234038062</v>
      </c>
      <c r="BA727">
        <v>0</v>
      </c>
      <c r="BB727">
        <v>0</v>
      </c>
      <c r="BC727">
        <v>50174510905</v>
      </c>
      <c r="BD727">
        <v>50174510905</v>
      </c>
      <c r="BE727">
        <v>0</v>
      </c>
      <c r="BF727">
        <v>0</v>
      </c>
      <c r="BG727">
        <v>0</v>
      </c>
      <c r="BH727">
        <v>2544080685</v>
      </c>
      <c r="BI727">
        <v>15572911562</v>
      </c>
      <c r="BJ727">
        <v>32751236103</v>
      </c>
      <c r="BK727">
        <v>6328286489</v>
      </c>
      <c r="BL727">
        <v>6328286489</v>
      </c>
      <c r="BM727">
        <v>9371892889</v>
      </c>
      <c r="BN727">
        <v>0</v>
      </c>
      <c r="BO727">
        <v>0</v>
      </c>
      <c r="BP727">
        <v>0</v>
      </c>
      <c r="BQ727">
        <v>0</v>
      </c>
      <c r="BR727">
        <v>1211020849</v>
      </c>
      <c r="BS727">
        <v>1387780132</v>
      </c>
    </row>
    <row r="728" spans="1:71">
      <c r="A728" t="s">
        <v>1020</v>
      </c>
      <c r="B728" t="s">
        <v>54</v>
      </c>
      <c r="C728">
        <v>2012</v>
      </c>
      <c r="D728" t="s">
        <v>228</v>
      </c>
      <c r="E728">
        <v>4</v>
      </c>
      <c r="F728" t="s">
        <v>292</v>
      </c>
      <c r="G728" t="s">
        <v>984</v>
      </c>
      <c r="H728">
        <v>13979824044</v>
      </c>
      <c r="I728">
        <v>4205280450</v>
      </c>
      <c r="J728">
        <v>13979596860</v>
      </c>
      <c r="K728">
        <v>13979596860</v>
      </c>
      <c r="L728">
        <v>11068022516</v>
      </c>
      <c r="M728">
        <v>24446563585</v>
      </c>
      <c r="N728">
        <v>12847453256</v>
      </c>
      <c r="O728">
        <v>7598966492</v>
      </c>
      <c r="P728">
        <v>7598966492</v>
      </c>
      <c r="Q728">
        <v>0</v>
      </c>
      <c r="R728">
        <v>9002675565</v>
      </c>
      <c r="S728">
        <v>1445859148</v>
      </c>
      <c r="T728">
        <v>1445859148</v>
      </c>
      <c r="U728">
        <v>1669699480</v>
      </c>
      <c r="V728">
        <v>2596864931</v>
      </c>
      <c r="W728">
        <v>1669699480</v>
      </c>
      <c r="X728">
        <v>1445859148</v>
      </c>
      <c r="Y728">
        <v>1669699480</v>
      </c>
      <c r="Z728">
        <v>2596864931</v>
      </c>
      <c r="AA728">
        <v>393568837</v>
      </c>
      <c r="AB728">
        <v>236622850</v>
      </c>
      <c r="AC728">
        <v>0</v>
      </c>
      <c r="AD728">
        <v>0</v>
      </c>
      <c r="AE728">
        <v>0</v>
      </c>
      <c r="AF728">
        <v>0</v>
      </c>
      <c r="AG728">
        <v>0</v>
      </c>
      <c r="AH728">
        <v>0</v>
      </c>
      <c r="AI728">
        <v>0</v>
      </c>
      <c r="AJ728">
        <v>0</v>
      </c>
      <c r="AK728">
        <v>0</v>
      </c>
      <c r="AL728">
        <v>983650479</v>
      </c>
      <c r="AM728">
        <v>983650479</v>
      </c>
      <c r="AN728">
        <v>1716748782</v>
      </c>
      <c r="AO728">
        <v>650078964</v>
      </c>
      <c r="AP728">
        <v>28181911487</v>
      </c>
      <c r="AQ728">
        <v>13750279075</v>
      </c>
      <c r="AR728">
        <v>1716748782</v>
      </c>
      <c r="AS728">
        <v>584266542</v>
      </c>
      <c r="AT728">
        <v>14385037524</v>
      </c>
      <c r="AU728">
        <v>14385037524</v>
      </c>
      <c r="AV728">
        <v>13901292697</v>
      </c>
      <c r="AW728">
        <v>611236548</v>
      </c>
      <c r="AX728">
        <v>611236548</v>
      </c>
      <c r="AY728">
        <v>19268151534</v>
      </c>
      <c r="AZ728">
        <v>156118703.5</v>
      </c>
      <c r="BA728">
        <v>0</v>
      </c>
      <c r="BB728">
        <v>0</v>
      </c>
      <c r="BC728">
        <v>28181911487</v>
      </c>
      <c r="BD728">
        <v>28181911487</v>
      </c>
      <c r="BE728">
        <v>0</v>
      </c>
      <c r="BF728">
        <v>0</v>
      </c>
      <c r="BG728">
        <v>0</v>
      </c>
      <c r="BH728">
        <v>1358032106</v>
      </c>
      <c r="BI728">
        <v>8485418915</v>
      </c>
      <c r="BJ728">
        <v>19268151534</v>
      </c>
      <c r="BK728">
        <v>2861490817</v>
      </c>
      <c r="BL728">
        <v>2861490817</v>
      </c>
      <c r="BM728">
        <v>4836519122</v>
      </c>
      <c r="BN728">
        <v>0</v>
      </c>
      <c r="BO728">
        <v>0</v>
      </c>
      <c r="BP728">
        <v>0</v>
      </c>
      <c r="BQ728">
        <v>0</v>
      </c>
      <c r="BR728">
        <v>983099354</v>
      </c>
      <c r="BS728">
        <v>650078964</v>
      </c>
    </row>
    <row r="729" spans="1:71">
      <c r="A729" t="s">
        <v>1021</v>
      </c>
      <c r="B729" t="s">
        <v>55</v>
      </c>
      <c r="C729">
        <v>2012</v>
      </c>
      <c r="D729" t="s">
        <v>228</v>
      </c>
      <c r="E729">
        <v>4</v>
      </c>
      <c r="F729" t="s">
        <v>294</v>
      </c>
      <c r="G729" t="s">
        <v>984</v>
      </c>
      <c r="H729">
        <v>12930474567</v>
      </c>
      <c r="I729">
        <v>4418316921</v>
      </c>
      <c r="J729">
        <v>11078492038</v>
      </c>
      <c r="K729">
        <v>11078492038</v>
      </c>
      <c r="L729">
        <v>7300277035</v>
      </c>
      <c r="M729">
        <v>26808232847</v>
      </c>
      <c r="N729">
        <v>11229476807</v>
      </c>
      <c r="O729">
        <v>8168203332</v>
      </c>
      <c r="P729">
        <v>8168203332</v>
      </c>
      <c r="Q729">
        <v>0</v>
      </c>
      <c r="R729">
        <v>9810457269</v>
      </c>
      <c r="S729">
        <v>1630858889</v>
      </c>
      <c r="T729">
        <v>1630858889</v>
      </c>
      <c r="U729">
        <v>1777903992</v>
      </c>
      <c r="V729">
        <v>3917077410</v>
      </c>
      <c r="W729">
        <v>1777903992</v>
      </c>
      <c r="X729">
        <v>1630858889</v>
      </c>
      <c r="Y729">
        <v>1777903992</v>
      </c>
      <c r="Z729">
        <v>3917077410</v>
      </c>
      <c r="AA729">
        <v>124599973</v>
      </c>
      <c r="AB729">
        <v>267999981</v>
      </c>
      <c r="AC729">
        <v>0</v>
      </c>
      <c r="AD729">
        <v>0</v>
      </c>
      <c r="AE729">
        <v>0</v>
      </c>
      <c r="AF729">
        <v>0</v>
      </c>
      <c r="AG729">
        <v>0</v>
      </c>
      <c r="AH729">
        <v>0</v>
      </c>
      <c r="AI729">
        <v>0</v>
      </c>
      <c r="AJ729">
        <v>0</v>
      </c>
      <c r="AK729">
        <v>0</v>
      </c>
      <c r="AL729">
        <v>1032913228</v>
      </c>
      <c r="AM729">
        <v>1032913228</v>
      </c>
      <c r="AN729">
        <v>2213577179</v>
      </c>
      <c r="AO729">
        <v>612326833</v>
      </c>
      <c r="AP729">
        <v>31478465807</v>
      </c>
      <c r="AQ729">
        <v>16183189528</v>
      </c>
      <c r="AR729">
        <v>2213577179</v>
      </c>
      <c r="AS729">
        <v>641806208</v>
      </c>
      <c r="AT729">
        <v>14873346699</v>
      </c>
      <c r="AU729">
        <v>14873346699</v>
      </c>
      <c r="AV729">
        <v>14850935282</v>
      </c>
      <c r="AW729">
        <v>625162934</v>
      </c>
      <c r="AX729">
        <v>625162934</v>
      </c>
      <c r="AY729">
        <v>21466290544</v>
      </c>
      <c r="AZ729">
        <v>394849040.5</v>
      </c>
      <c r="BA729">
        <v>0</v>
      </c>
      <c r="BB729">
        <v>0</v>
      </c>
      <c r="BC729">
        <v>31478465807</v>
      </c>
      <c r="BD729">
        <v>31478465807</v>
      </c>
      <c r="BE729">
        <v>0</v>
      </c>
      <c r="BF729">
        <v>0</v>
      </c>
      <c r="BG729">
        <v>0</v>
      </c>
      <c r="BH729">
        <v>1018756329</v>
      </c>
      <c r="BI729">
        <v>9327667188</v>
      </c>
      <c r="BJ729">
        <v>21466290544</v>
      </c>
      <c r="BK729">
        <v>2970845099</v>
      </c>
      <c r="BL729">
        <v>2970845099</v>
      </c>
      <c r="BM729">
        <v>6171014265</v>
      </c>
      <c r="BN729">
        <v>0</v>
      </c>
      <c r="BO729">
        <v>0</v>
      </c>
      <c r="BP729">
        <v>0</v>
      </c>
      <c r="BQ729">
        <v>0</v>
      </c>
      <c r="BR729">
        <v>1558591525</v>
      </c>
      <c r="BS729">
        <v>612326833</v>
      </c>
    </row>
    <row r="730" spans="1:71">
      <c r="A730" t="s">
        <v>1022</v>
      </c>
      <c r="B730" t="s">
        <v>56</v>
      </c>
      <c r="C730">
        <v>2012</v>
      </c>
      <c r="D730" t="s">
        <v>228</v>
      </c>
      <c r="E730">
        <v>7</v>
      </c>
      <c r="F730" t="s">
        <v>296</v>
      </c>
      <c r="G730" t="s">
        <v>984</v>
      </c>
      <c r="H730">
        <v>31099513847</v>
      </c>
      <c r="I730">
        <v>7849641495</v>
      </c>
      <c r="J730">
        <v>16796505930</v>
      </c>
      <c r="K730">
        <v>16796505930</v>
      </c>
      <c r="L730">
        <v>11453101002</v>
      </c>
      <c r="M730">
        <v>47332663706</v>
      </c>
      <c r="N730">
        <v>31062773235</v>
      </c>
      <c r="O730">
        <v>12580471478</v>
      </c>
      <c r="P730">
        <v>12580471478</v>
      </c>
      <c r="Q730">
        <v>0</v>
      </c>
      <c r="R730">
        <v>15175959642</v>
      </c>
      <c r="S730">
        <v>2338155828</v>
      </c>
      <c r="T730">
        <v>2338155828</v>
      </c>
      <c r="U730">
        <v>2999287911</v>
      </c>
      <c r="V730">
        <v>4350197733</v>
      </c>
      <c r="W730">
        <v>2999287911</v>
      </c>
      <c r="X730">
        <v>2338155828</v>
      </c>
      <c r="Y730">
        <v>2999287911</v>
      </c>
      <c r="Z730">
        <v>4350197733</v>
      </c>
      <c r="AA730">
        <v>622271235</v>
      </c>
      <c r="AB730">
        <v>465245625</v>
      </c>
      <c r="AC730">
        <v>0</v>
      </c>
      <c r="AD730">
        <v>0</v>
      </c>
      <c r="AE730">
        <v>0</v>
      </c>
      <c r="AF730">
        <v>0</v>
      </c>
      <c r="AG730">
        <v>0</v>
      </c>
      <c r="AH730">
        <v>0</v>
      </c>
      <c r="AI730">
        <v>0</v>
      </c>
      <c r="AJ730">
        <v>0</v>
      </c>
      <c r="AK730">
        <v>0</v>
      </c>
      <c r="AL730">
        <v>1570953034</v>
      </c>
      <c r="AM730">
        <v>1570953034</v>
      </c>
      <c r="AN730">
        <v>2903269678</v>
      </c>
      <c r="AO730">
        <v>898060539</v>
      </c>
      <c r="AP730">
        <v>46637995124</v>
      </c>
      <c r="AQ730">
        <v>25484185954</v>
      </c>
      <c r="AR730">
        <v>2903269678</v>
      </c>
      <c r="AS730">
        <v>1118818542</v>
      </c>
      <c r="AT730">
        <v>21662798066</v>
      </c>
      <c r="AU730">
        <v>21662798066</v>
      </c>
      <c r="AV730">
        <v>21312715664</v>
      </c>
      <c r="AW730">
        <v>1498919361</v>
      </c>
      <c r="AX730">
        <v>1498919361</v>
      </c>
      <c r="AY730">
        <v>31786026018</v>
      </c>
      <c r="AZ730">
        <v>482984740.5</v>
      </c>
      <c r="BA730">
        <v>0</v>
      </c>
      <c r="BB730">
        <v>0</v>
      </c>
      <c r="BC730">
        <v>46637995124</v>
      </c>
      <c r="BD730">
        <v>46637995124</v>
      </c>
      <c r="BE730">
        <v>0</v>
      </c>
      <c r="BF730">
        <v>0</v>
      </c>
      <c r="BG730">
        <v>0</v>
      </c>
      <c r="BH730">
        <v>2402177643</v>
      </c>
      <c r="BI730">
        <v>13593049795</v>
      </c>
      <c r="BJ730">
        <v>31786026018</v>
      </c>
      <c r="BK730">
        <v>6446474372</v>
      </c>
      <c r="BL730">
        <v>6446474372</v>
      </c>
      <c r="BM730">
        <v>10632216848</v>
      </c>
      <c r="BN730">
        <v>0</v>
      </c>
      <c r="BO730">
        <v>0</v>
      </c>
      <c r="BP730">
        <v>0</v>
      </c>
      <c r="BQ730">
        <v>0</v>
      </c>
      <c r="BR730">
        <v>1651436109</v>
      </c>
      <c r="BS730">
        <v>898060539</v>
      </c>
    </row>
    <row r="731" spans="1:71">
      <c r="A731" t="s">
        <v>1023</v>
      </c>
      <c r="B731" t="s">
        <v>57</v>
      </c>
      <c r="C731">
        <v>2012</v>
      </c>
      <c r="D731" t="s">
        <v>228</v>
      </c>
      <c r="E731">
        <v>5</v>
      </c>
      <c r="F731" t="s">
        <v>298</v>
      </c>
      <c r="G731" t="s">
        <v>984</v>
      </c>
      <c r="H731">
        <v>39975275709</v>
      </c>
      <c r="I731">
        <v>6332980219</v>
      </c>
      <c r="J731">
        <v>12839010001</v>
      </c>
      <c r="K731">
        <v>12839010001</v>
      </c>
      <c r="L731">
        <v>8759227041</v>
      </c>
      <c r="M731">
        <v>48486428064</v>
      </c>
      <c r="N731">
        <v>27718074005</v>
      </c>
      <c r="O731">
        <v>11312158372</v>
      </c>
      <c r="P731">
        <v>11312158372</v>
      </c>
      <c r="Q731">
        <v>0</v>
      </c>
      <c r="R731">
        <v>13007609468</v>
      </c>
      <c r="S731">
        <v>1907027789</v>
      </c>
      <c r="T731">
        <v>1907027789</v>
      </c>
      <c r="U731">
        <v>1862172381</v>
      </c>
      <c r="V731">
        <v>3175110821</v>
      </c>
      <c r="W731">
        <v>1862172381</v>
      </c>
      <c r="X731">
        <v>1907027789</v>
      </c>
      <c r="Y731">
        <v>1862172381</v>
      </c>
      <c r="Z731">
        <v>3175110821</v>
      </c>
      <c r="AA731">
        <v>710346136</v>
      </c>
      <c r="AB731">
        <v>384045705</v>
      </c>
      <c r="AC731">
        <v>0</v>
      </c>
      <c r="AD731">
        <v>0</v>
      </c>
      <c r="AE731">
        <v>0</v>
      </c>
      <c r="AF731">
        <v>0</v>
      </c>
      <c r="AG731">
        <v>0</v>
      </c>
      <c r="AH731">
        <v>0</v>
      </c>
      <c r="AI731">
        <v>0</v>
      </c>
      <c r="AJ731">
        <v>0</v>
      </c>
      <c r="AK731">
        <v>0</v>
      </c>
      <c r="AL731">
        <v>1451265194</v>
      </c>
      <c r="AM731">
        <v>1451265194</v>
      </c>
      <c r="AN731">
        <v>2333493622</v>
      </c>
      <c r="AO731">
        <v>781954032</v>
      </c>
      <c r="AP731">
        <v>38290106210</v>
      </c>
      <c r="AQ731">
        <v>20447456540</v>
      </c>
      <c r="AR731">
        <v>2333493622</v>
      </c>
      <c r="AS731">
        <v>783679205</v>
      </c>
      <c r="AT731">
        <v>17483546797</v>
      </c>
      <c r="AU731">
        <v>17483546797</v>
      </c>
      <c r="AV731">
        <v>17031912916</v>
      </c>
      <c r="AW731">
        <v>1262819846</v>
      </c>
      <c r="AX731">
        <v>1262819846</v>
      </c>
      <c r="AY731">
        <v>25440667325</v>
      </c>
      <c r="AZ731">
        <v>284236881</v>
      </c>
      <c r="BA731">
        <v>0</v>
      </c>
      <c r="BB731">
        <v>0</v>
      </c>
      <c r="BC731">
        <v>38290106210</v>
      </c>
      <c r="BD731">
        <v>38290106210</v>
      </c>
      <c r="BE731">
        <v>0</v>
      </c>
      <c r="BF731">
        <v>0</v>
      </c>
      <c r="BG731">
        <v>0</v>
      </c>
      <c r="BH731">
        <v>2134802959</v>
      </c>
      <c r="BI731">
        <v>12188136556</v>
      </c>
      <c r="BJ731">
        <v>25440667325</v>
      </c>
      <c r="BK731">
        <v>4215162190</v>
      </c>
      <c r="BL731">
        <v>4215162190</v>
      </c>
      <c r="BM731">
        <v>7598017655</v>
      </c>
      <c r="BN731">
        <v>0</v>
      </c>
      <c r="BO731">
        <v>0</v>
      </c>
      <c r="BP731">
        <v>0</v>
      </c>
      <c r="BQ731">
        <v>0</v>
      </c>
      <c r="BR731">
        <v>1327494544</v>
      </c>
      <c r="BS731">
        <v>781954032</v>
      </c>
    </row>
    <row r="732" spans="1:71">
      <c r="A732" t="s">
        <v>1024</v>
      </c>
      <c r="B732" t="s">
        <v>58</v>
      </c>
      <c r="C732">
        <v>2012</v>
      </c>
      <c r="D732" t="s">
        <v>231</v>
      </c>
      <c r="E732">
        <v>6</v>
      </c>
      <c r="F732" t="s">
        <v>300</v>
      </c>
      <c r="G732" t="s">
        <v>984</v>
      </c>
      <c r="H732">
        <v>4059517389</v>
      </c>
      <c r="I732">
        <v>2039492753</v>
      </c>
      <c r="J732">
        <v>6076216614</v>
      </c>
      <c r="K732">
        <v>6076216614</v>
      </c>
      <c r="L732">
        <v>5869346399</v>
      </c>
      <c r="M732">
        <v>15295977721</v>
      </c>
      <c r="N732">
        <v>9226030327</v>
      </c>
      <c r="O732">
        <v>8689519585</v>
      </c>
      <c r="P732">
        <v>8689519585</v>
      </c>
      <c r="Q732">
        <v>0</v>
      </c>
      <c r="R732">
        <v>9850206647</v>
      </c>
      <c r="S732">
        <v>1811613746</v>
      </c>
      <c r="T732">
        <v>1811613746</v>
      </c>
      <c r="U732">
        <v>1438898277</v>
      </c>
      <c r="V732">
        <v>2053332856</v>
      </c>
      <c r="W732">
        <v>1438898277</v>
      </c>
      <c r="X732">
        <v>1811613746</v>
      </c>
      <c r="Y732">
        <v>1438898277</v>
      </c>
      <c r="Z732">
        <v>2053332856</v>
      </c>
      <c r="AA732">
        <v>868161360</v>
      </c>
      <c r="AB732">
        <v>444627214</v>
      </c>
      <c r="AL732">
        <v>424263193</v>
      </c>
      <c r="AM732">
        <v>424263193</v>
      </c>
      <c r="AN732">
        <v>1209637158</v>
      </c>
      <c r="AO732">
        <v>260899507</v>
      </c>
      <c r="AP732">
        <v>17138231416</v>
      </c>
      <c r="AQ732">
        <v>17138231416</v>
      </c>
      <c r="AR732">
        <v>1209637158</v>
      </c>
      <c r="AS732">
        <v>325589085</v>
      </c>
      <c r="AT732">
        <v>11646642033</v>
      </c>
      <c r="AU732">
        <v>11646642033</v>
      </c>
      <c r="AV732">
        <v>11004520961</v>
      </c>
      <c r="AW732">
        <v>524977970</v>
      </c>
      <c r="AX732">
        <v>524977970</v>
      </c>
      <c r="AY732">
        <v>7409314063</v>
      </c>
      <c r="BA732">
        <v>0</v>
      </c>
      <c r="BB732">
        <v>0</v>
      </c>
      <c r="BC732">
        <v>17138231416</v>
      </c>
      <c r="BD732">
        <v>17138231416</v>
      </c>
      <c r="BE732">
        <v>0</v>
      </c>
      <c r="BF732">
        <v>0</v>
      </c>
      <c r="BG732">
        <v>0</v>
      </c>
      <c r="BH732">
        <v>778704467</v>
      </c>
      <c r="BJ732">
        <v>7409314063</v>
      </c>
      <c r="BK732">
        <v>5690576265</v>
      </c>
      <c r="BL732">
        <v>5690576265</v>
      </c>
      <c r="BM732">
        <v>7409314063</v>
      </c>
      <c r="BP732">
        <v>0</v>
      </c>
      <c r="BQ732">
        <v>0</v>
      </c>
      <c r="BR732">
        <v>740135602</v>
      </c>
      <c r="BS732">
        <v>260899507</v>
      </c>
    </row>
    <row r="733" spans="1:71">
      <c r="A733" t="s">
        <v>1025</v>
      </c>
      <c r="B733" t="s">
        <v>59</v>
      </c>
      <c r="C733">
        <v>2012</v>
      </c>
      <c r="D733" t="s">
        <v>223</v>
      </c>
      <c r="E733">
        <v>2</v>
      </c>
      <c r="F733" t="s">
        <v>302</v>
      </c>
      <c r="G733" t="s">
        <v>984</v>
      </c>
      <c r="H733">
        <v>28172949603</v>
      </c>
      <c r="I733">
        <v>3802596894</v>
      </c>
      <c r="J733">
        <v>12008709849</v>
      </c>
      <c r="K733">
        <v>12008709849</v>
      </c>
      <c r="L733">
        <v>8421164539</v>
      </c>
      <c r="M733">
        <v>14717052737</v>
      </c>
      <c r="N733">
        <v>6478224685</v>
      </c>
      <c r="O733">
        <v>4787653892</v>
      </c>
      <c r="P733">
        <v>4787653892</v>
      </c>
      <c r="Q733">
        <v>0</v>
      </c>
      <c r="R733">
        <v>5642724855</v>
      </c>
      <c r="S733">
        <v>291545075</v>
      </c>
      <c r="T733">
        <v>291545075</v>
      </c>
      <c r="U733">
        <v>1229179809</v>
      </c>
      <c r="V733">
        <v>1844357710</v>
      </c>
      <c r="W733">
        <v>1229179809</v>
      </c>
      <c r="X733">
        <v>291545075</v>
      </c>
      <c r="Y733">
        <v>1229179809</v>
      </c>
      <c r="Z733">
        <v>1844357710</v>
      </c>
      <c r="AA733">
        <v>168829975</v>
      </c>
      <c r="AB733">
        <v>63260290</v>
      </c>
      <c r="AC733">
        <v>0</v>
      </c>
      <c r="AD733">
        <v>0</v>
      </c>
      <c r="AE733">
        <v>0</v>
      </c>
      <c r="AF733">
        <v>0</v>
      </c>
      <c r="AG733">
        <v>0</v>
      </c>
      <c r="AH733">
        <v>0</v>
      </c>
      <c r="AI733">
        <v>0</v>
      </c>
      <c r="AJ733">
        <v>0</v>
      </c>
      <c r="AK733">
        <v>0</v>
      </c>
      <c r="AL733">
        <v>1378953216</v>
      </c>
      <c r="AM733">
        <v>1378953216</v>
      </c>
      <c r="AN733">
        <v>1402987722</v>
      </c>
      <c r="AO733">
        <v>676045568</v>
      </c>
      <c r="AP733">
        <v>25017730180</v>
      </c>
      <c r="AQ733">
        <v>7923714911</v>
      </c>
      <c r="AR733">
        <v>1402987722</v>
      </c>
      <c r="AS733">
        <v>505264049</v>
      </c>
      <c r="AT733">
        <v>9922468309</v>
      </c>
      <c r="AU733">
        <v>9922468309</v>
      </c>
      <c r="AV733">
        <v>9821339434</v>
      </c>
      <c r="AW733">
        <v>408953730</v>
      </c>
      <c r="AX733">
        <v>408953730</v>
      </c>
      <c r="AY733">
        <v>19407461284</v>
      </c>
      <c r="AZ733">
        <v>201598260</v>
      </c>
      <c r="BA733">
        <v>0</v>
      </c>
      <c r="BB733">
        <v>0</v>
      </c>
      <c r="BC733">
        <v>25017730180</v>
      </c>
      <c r="BD733">
        <v>25017730180</v>
      </c>
      <c r="BE733">
        <v>0</v>
      </c>
      <c r="BF733">
        <v>0</v>
      </c>
      <c r="BG733">
        <v>0</v>
      </c>
      <c r="BH733">
        <v>1586833153</v>
      </c>
      <c r="BI733">
        <v>11533353019</v>
      </c>
      <c r="BJ733">
        <v>19407461284</v>
      </c>
      <c r="BK733">
        <v>699813154</v>
      </c>
      <c r="BL733">
        <v>699813154</v>
      </c>
      <c r="BM733">
        <v>2313446015</v>
      </c>
      <c r="BN733">
        <v>0</v>
      </c>
      <c r="BO733">
        <v>0</v>
      </c>
      <c r="BP733">
        <v>0</v>
      </c>
      <c r="BQ733">
        <v>0</v>
      </c>
      <c r="BR733">
        <v>555312984</v>
      </c>
      <c r="BS733">
        <v>676045568</v>
      </c>
    </row>
    <row r="734" spans="1:71">
      <c r="A734" t="s">
        <v>1026</v>
      </c>
      <c r="B734" t="s">
        <v>60</v>
      </c>
      <c r="C734">
        <v>2012</v>
      </c>
      <c r="D734" t="s">
        <v>207</v>
      </c>
      <c r="E734">
        <v>7</v>
      </c>
      <c r="F734" t="s">
        <v>304</v>
      </c>
      <c r="G734" t="s">
        <v>984</v>
      </c>
      <c r="H734">
        <v>58994717206</v>
      </c>
      <c r="I734">
        <v>13361594809</v>
      </c>
      <c r="J734">
        <v>27880328576</v>
      </c>
      <c r="K734">
        <v>27880328576</v>
      </c>
      <c r="L734">
        <v>19360836225</v>
      </c>
      <c r="M734">
        <v>102108754604</v>
      </c>
      <c r="N734">
        <v>43879571693</v>
      </c>
      <c r="O734">
        <v>29299155052</v>
      </c>
      <c r="P734">
        <v>29299155052</v>
      </c>
      <c r="Q734">
        <v>0</v>
      </c>
      <c r="R734">
        <v>38273401043</v>
      </c>
      <c r="S734">
        <v>3555216447</v>
      </c>
      <c r="T734">
        <v>3555216447</v>
      </c>
      <c r="U734">
        <v>10358480788</v>
      </c>
      <c r="V734">
        <v>17098009032</v>
      </c>
      <c r="W734">
        <v>10358480788</v>
      </c>
      <c r="X734">
        <v>3555216447</v>
      </c>
      <c r="Y734">
        <v>10358480788</v>
      </c>
      <c r="Z734">
        <v>17098009032</v>
      </c>
      <c r="AA734">
        <v>2675841125</v>
      </c>
      <c r="AB734">
        <v>875702700</v>
      </c>
      <c r="AC734">
        <v>0</v>
      </c>
      <c r="AD734">
        <v>0</v>
      </c>
      <c r="AE734">
        <v>0</v>
      </c>
      <c r="AF734">
        <v>0</v>
      </c>
      <c r="AG734">
        <v>0</v>
      </c>
      <c r="AH734">
        <v>0</v>
      </c>
      <c r="AI734">
        <v>0</v>
      </c>
      <c r="AJ734">
        <v>0</v>
      </c>
      <c r="AK734">
        <v>0</v>
      </c>
      <c r="AL734">
        <v>2206566231</v>
      </c>
      <c r="AM734">
        <v>2206566231</v>
      </c>
      <c r="AN734">
        <v>10062548686</v>
      </c>
      <c r="AO734">
        <v>2698280116</v>
      </c>
      <c r="AP734">
        <v>91695462001</v>
      </c>
      <c r="AQ734">
        <v>59165785551</v>
      </c>
      <c r="AR734">
        <v>10062548686</v>
      </c>
      <c r="AS734">
        <v>1936858193</v>
      </c>
      <c r="AT734">
        <v>42797311486</v>
      </c>
      <c r="AU734">
        <v>42797311486</v>
      </c>
      <c r="AV734">
        <v>41683250697</v>
      </c>
      <c r="AW734">
        <v>2432205652</v>
      </c>
      <c r="AX734">
        <v>2432205652</v>
      </c>
      <c r="AY734">
        <v>53583316504</v>
      </c>
      <c r="AZ734">
        <v>280810277</v>
      </c>
      <c r="BA734">
        <v>0</v>
      </c>
      <c r="BB734">
        <v>0</v>
      </c>
      <c r="BC734">
        <v>91695462001</v>
      </c>
      <c r="BD734">
        <v>91695462001</v>
      </c>
      <c r="BE734">
        <v>0</v>
      </c>
      <c r="BF734">
        <v>0</v>
      </c>
      <c r="BG734">
        <v>0</v>
      </c>
      <c r="BH734">
        <v>4051082807</v>
      </c>
      <c r="BI734">
        <v>19976964443</v>
      </c>
      <c r="BJ734">
        <v>53583316504</v>
      </c>
      <c r="BK734">
        <v>8387942598</v>
      </c>
      <c r="BL734">
        <v>8387942598</v>
      </c>
      <c r="BM734">
        <v>21053640054</v>
      </c>
      <c r="BN734">
        <v>0</v>
      </c>
      <c r="BO734">
        <v>0</v>
      </c>
      <c r="BP734">
        <v>0</v>
      </c>
      <c r="BQ734">
        <v>0</v>
      </c>
      <c r="BR734">
        <v>7030049717</v>
      </c>
      <c r="BS734">
        <v>2698280116</v>
      </c>
    </row>
    <row r="735" spans="1:71">
      <c r="A735" t="s">
        <v>1027</v>
      </c>
      <c r="B735" t="s">
        <v>61</v>
      </c>
      <c r="C735">
        <v>2012</v>
      </c>
      <c r="D735" t="s">
        <v>212</v>
      </c>
      <c r="E735">
        <v>4</v>
      </c>
      <c r="F735" t="s">
        <v>306</v>
      </c>
      <c r="G735" t="s">
        <v>984</v>
      </c>
      <c r="H735">
        <v>1688861203</v>
      </c>
      <c r="I735">
        <v>381135253</v>
      </c>
      <c r="J735">
        <v>1696541241</v>
      </c>
      <c r="K735">
        <v>1696541241</v>
      </c>
      <c r="L735">
        <v>1663390859</v>
      </c>
      <c r="M735">
        <v>5067427542</v>
      </c>
      <c r="N735">
        <v>4476474912</v>
      </c>
      <c r="O735">
        <v>4300541047</v>
      </c>
      <c r="P735">
        <v>4300541047</v>
      </c>
      <c r="Q735">
        <v>0</v>
      </c>
      <c r="R735">
        <v>4491454675</v>
      </c>
      <c r="S735">
        <v>1132498325</v>
      </c>
      <c r="T735">
        <v>1132498325</v>
      </c>
      <c r="U735">
        <v>184116992</v>
      </c>
      <c r="V735">
        <v>189015085</v>
      </c>
      <c r="W735">
        <v>184116992</v>
      </c>
      <c r="X735">
        <v>1132498325</v>
      </c>
      <c r="Y735">
        <v>184116992</v>
      </c>
      <c r="Z735">
        <v>189015085</v>
      </c>
      <c r="AA735">
        <v>113439203</v>
      </c>
      <c r="AB735">
        <v>183174250</v>
      </c>
      <c r="AL735">
        <v>292909797</v>
      </c>
      <c r="AM735">
        <v>292909797</v>
      </c>
      <c r="AN735">
        <v>128457904</v>
      </c>
      <c r="AO735">
        <v>69922106</v>
      </c>
      <c r="AP735">
        <v>7432018075</v>
      </c>
      <c r="AQ735">
        <v>7432018075</v>
      </c>
      <c r="AR735">
        <v>128457904</v>
      </c>
      <c r="AS735">
        <v>146980503</v>
      </c>
      <c r="AT735">
        <v>5693371663</v>
      </c>
      <c r="AU735">
        <v>5693371663</v>
      </c>
      <c r="AV735">
        <v>5668697886</v>
      </c>
      <c r="AW735">
        <v>304878881</v>
      </c>
      <c r="AX735">
        <v>304878881</v>
      </c>
      <c r="AY735">
        <v>2957265337</v>
      </c>
      <c r="BA735">
        <v>0</v>
      </c>
      <c r="BB735">
        <v>0</v>
      </c>
      <c r="BC735">
        <v>7432018075</v>
      </c>
      <c r="BD735">
        <v>7432018075</v>
      </c>
      <c r="BE735">
        <v>0</v>
      </c>
      <c r="BF735">
        <v>0</v>
      </c>
      <c r="BG735">
        <v>0</v>
      </c>
      <c r="BH735">
        <v>164544778</v>
      </c>
      <c r="BJ735">
        <v>2957265337</v>
      </c>
      <c r="BK735">
        <v>2666532035</v>
      </c>
      <c r="BL735">
        <v>2666532035</v>
      </c>
      <c r="BM735">
        <v>2957265337</v>
      </c>
      <c r="BP735">
        <v>0</v>
      </c>
      <c r="BQ735">
        <v>0</v>
      </c>
      <c r="BR735">
        <v>9125782</v>
      </c>
      <c r="BS735">
        <v>69922106</v>
      </c>
    </row>
    <row r="736" spans="1:71">
      <c r="A736" t="s">
        <v>1028</v>
      </c>
      <c r="B736" t="s">
        <v>62</v>
      </c>
      <c r="C736">
        <v>2012</v>
      </c>
      <c r="D736" t="s">
        <v>215</v>
      </c>
      <c r="E736">
        <v>5</v>
      </c>
      <c r="F736" t="s">
        <v>308</v>
      </c>
      <c r="G736" t="s">
        <v>984</v>
      </c>
      <c r="H736">
        <v>1996587898</v>
      </c>
      <c r="I736">
        <v>805694239</v>
      </c>
      <c r="J736">
        <v>3492097274</v>
      </c>
      <c r="K736">
        <v>3492097274</v>
      </c>
      <c r="L736">
        <v>3142496539</v>
      </c>
      <c r="M736">
        <v>13497533609</v>
      </c>
      <c r="N736">
        <v>7580846409</v>
      </c>
      <c r="O736">
        <v>4288101206</v>
      </c>
      <c r="P736">
        <v>4288101206</v>
      </c>
      <c r="Q736">
        <v>0</v>
      </c>
      <c r="R736">
        <v>5183897726</v>
      </c>
      <c r="S736">
        <v>948525132</v>
      </c>
      <c r="T736">
        <v>948525132</v>
      </c>
      <c r="U736">
        <v>1534664114</v>
      </c>
      <c r="V736">
        <v>2528957973</v>
      </c>
      <c r="W736">
        <v>1534664114</v>
      </c>
      <c r="X736">
        <v>948525132</v>
      </c>
      <c r="Y736">
        <v>1534664114</v>
      </c>
      <c r="Z736">
        <v>2528957973</v>
      </c>
      <c r="AA736">
        <v>348674177</v>
      </c>
      <c r="AB736">
        <v>238169325</v>
      </c>
      <c r="AL736">
        <v>280868513</v>
      </c>
      <c r="AM736">
        <v>280868513</v>
      </c>
      <c r="AN736">
        <v>1834774195</v>
      </c>
      <c r="AO736">
        <v>217755721</v>
      </c>
      <c r="AP736">
        <v>9997086381</v>
      </c>
      <c r="AQ736">
        <v>9997086381</v>
      </c>
      <c r="AR736">
        <v>1834774195</v>
      </c>
      <c r="AS736">
        <v>399338804</v>
      </c>
      <c r="AT736">
        <v>5539932782</v>
      </c>
      <c r="AU736">
        <v>5539932782</v>
      </c>
      <c r="AV736">
        <v>5710647439</v>
      </c>
      <c r="AW736">
        <v>615548812</v>
      </c>
      <c r="AX736">
        <v>615548812</v>
      </c>
      <c r="AY736">
        <v>5059234423</v>
      </c>
      <c r="BA736">
        <v>0</v>
      </c>
      <c r="BB736">
        <v>0</v>
      </c>
      <c r="BC736">
        <v>9997086381</v>
      </c>
      <c r="BD736">
        <v>9997086381</v>
      </c>
      <c r="BE736">
        <v>0</v>
      </c>
      <c r="BF736">
        <v>0</v>
      </c>
      <c r="BG736">
        <v>0</v>
      </c>
      <c r="BH736">
        <v>340302189</v>
      </c>
      <c r="BJ736">
        <v>5059234423</v>
      </c>
      <c r="BK736">
        <v>3053830295</v>
      </c>
      <c r="BL736">
        <v>3053830295</v>
      </c>
      <c r="BM736">
        <v>5059234423</v>
      </c>
      <c r="BP736">
        <v>0</v>
      </c>
      <c r="BQ736">
        <v>0</v>
      </c>
      <c r="BR736">
        <v>1566489690</v>
      </c>
      <c r="BS736">
        <v>217755721</v>
      </c>
    </row>
    <row r="737" spans="1:71">
      <c r="A737" t="s">
        <v>1029</v>
      </c>
      <c r="B737" t="s">
        <v>63</v>
      </c>
      <c r="C737">
        <v>2012</v>
      </c>
      <c r="D737" t="s">
        <v>215</v>
      </c>
      <c r="E737">
        <v>2</v>
      </c>
      <c r="F737" t="s">
        <v>310</v>
      </c>
      <c r="G737" t="s">
        <v>984</v>
      </c>
      <c r="H737">
        <v>1288367343</v>
      </c>
      <c r="I737">
        <v>506281019</v>
      </c>
      <c r="J737">
        <v>2086154753</v>
      </c>
      <c r="K737">
        <v>2086154753</v>
      </c>
      <c r="L737">
        <v>1968062117</v>
      </c>
      <c r="M737">
        <v>9970818564</v>
      </c>
      <c r="N737">
        <v>4762416227</v>
      </c>
      <c r="O737">
        <v>3418107193</v>
      </c>
      <c r="P737">
        <v>3418107193</v>
      </c>
      <c r="Q737">
        <v>0</v>
      </c>
      <c r="R737">
        <v>4438547821</v>
      </c>
      <c r="S737">
        <v>733556949</v>
      </c>
      <c r="T737">
        <v>733556949</v>
      </c>
      <c r="U737">
        <v>1474441859</v>
      </c>
      <c r="V737">
        <v>2038701163</v>
      </c>
      <c r="W737">
        <v>1474441859</v>
      </c>
      <c r="X737">
        <v>733556949</v>
      </c>
      <c r="Y737">
        <v>1474441859</v>
      </c>
      <c r="Z737">
        <v>2038701163</v>
      </c>
      <c r="AA737">
        <v>262662174</v>
      </c>
      <c r="AB737">
        <v>175671025</v>
      </c>
      <c r="AL737">
        <v>487198204</v>
      </c>
      <c r="AM737">
        <v>487198204</v>
      </c>
      <c r="AN737">
        <v>763254220</v>
      </c>
      <c r="AO737">
        <v>181444641</v>
      </c>
      <c r="AP737">
        <v>6922816537</v>
      </c>
      <c r="AQ737">
        <v>6922816537</v>
      </c>
      <c r="AR737">
        <v>763254220</v>
      </c>
      <c r="AS737">
        <v>216108808</v>
      </c>
      <c r="AT737">
        <v>3429237511</v>
      </c>
      <c r="AU737">
        <v>3429237511</v>
      </c>
      <c r="AV737">
        <v>3406775676</v>
      </c>
      <c r="AW737">
        <v>347712049</v>
      </c>
      <c r="AX737">
        <v>347712049</v>
      </c>
      <c r="AY737">
        <v>2459150501</v>
      </c>
      <c r="BA737">
        <v>0</v>
      </c>
      <c r="BB737">
        <v>0</v>
      </c>
      <c r="BC737">
        <v>6922816537</v>
      </c>
      <c r="BD737">
        <v>6922816537</v>
      </c>
      <c r="BE737">
        <v>0</v>
      </c>
      <c r="BF737">
        <v>0</v>
      </c>
      <c r="BG737">
        <v>0</v>
      </c>
      <c r="BH737">
        <v>227770753</v>
      </c>
      <c r="BJ737">
        <v>2459150501</v>
      </c>
      <c r="BK737">
        <v>1337253838</v>
      </c>
      <c r="BL737">
        <v>1337253838</v>
      </c>
      <c r="BM737">
        <v>2459150501</v>
      </c>
      <c r="BP737">
        <v>0</v>
      </c>
      <c r="BQ737">
        <v>0</v>
      </c>
      <c r="BR737">
        <v>559936542</v>
      </c>
      <c r="BS737">
        <v>181444641</v>
      </c>
    </row>
    <row r="738" spans="1:71">
      <c r="A738" t="s">
        <v>1030</v>
      </c>
      <c r="B738" t="s">
        <v>64</v>
      </c>
      <c r="C738">
        <v>2012</v>
      </c>
      <c r="D738" t="s">
        <v>228</v>
      </c>
      <c r="E738">
        <v>5</v>
      </c>
      <c r="F738" t="s">
        <v>312</v>
      </c>
      <c r="G738" t="s">
        <v>984</v>
      </c>
      <c r="H738">
        <v>33224249526</v>
      </c>
      <c r="I738">
        <v>3779201083</v>
      </c>
      <c r="J738">
        <v>13264094796</v>
      </c>
      <c r="K738">
        <v>13264094796</v>
      </c>
      <c r="L738">
        <v>8466683415</v>
      </c>
      <c r="M738">
        <v>27354660400</v>
      </c>
      <c r="N738">
        <v>11659746665</v>
      </c>
      <c r="O738">
        <v>11043514574</v>
      </c>
      <c r="P738">
        <v>11043514574</v>
      </c>
      <c r="Q738">
        <v>0</v>
      </c>
      <c r="R738">
        <v>12796195038</v>
      </c>
      <c r="S738">
        <v>1471940707</v>
      </c>
      <c r="T738">
        <v>1471940707</v>
      </c>
      <c r="U738">
        <v>1529263869</v>
      </c>
      <c r="V738">
        <v>2759303104</v>
      </c>
      <c r="W738">
        <v>1529263869</v>
      </c>
      <c r="X738">
        <v>1471940707</v>
      </c>
      <c r="Y738">
        <v>1529263869</v>
      </c>
      <c r="Z738">
        <v>2759303104</v>
      </c>
      <c r="AA738">
        <v>536323575</v>
      </c>
      <c r="AB738">
        <v>317642613</v>
      </c>
      <c r="AC738">
        <v>0</v>
      </c>
      <c r="AD738">
        <v>0</v>
      </c>
      <c r="AE738">
        <v>0</v>
      </c>
      <c r="AF738">
        <v>0</v>
      </c>
      <c r="AG738">
        <v>0</v>
      </c>
      <c r="AH738">
        <v>0</v>
      </c>
      <c r="AI738">
        <v>0</v>
      </c>
      <c r="AJ738">
        <v>0</v>
      </c>
      <c r="AK738">
        <v>0</v>
      </c>
      <c r="AL738">
        <v>1241836122</v>
      </c>
      <c r="AM738">
        <v>1241836122</v>
      </c>
      <c r="AN738">
        <v>2396098602</v>
      </c>
      <c r="AO738">
        <v>860883254</v>
      </c>
      <c r="AP738">
        <v>38165874003</v>
      </c>
      <c r="AQ738">
        <v>19854694809</v>
      </c>
      <c r="AR738">
        <v>2396098602</v>
      </c>
      <c r="AS738">
        <v>795087041</v>
      </c>
      <c r="AT738">
        <v>18486558729</v>
      </c>
      <c r="AU738">
        <v>18486558729</v>
      </c>
      <c r="AV738">
        <v>18049087067</v>
      </c>
      <c r="AW738">
        <v>1116658928</v>
      </c>
      <c r="AX738">
        <v>1116658928</v>
      </c>
      <c r="AY738">
        <v>25366628933</v>
      </c>
      <c r="AZ738">
        <v>421116297.5</v>
      </c>
      <c r="BA738">
        <v>0</v>
      </c>
      <c r="BB738">
        <v>0</v>
      </c>
      <c r="BC738">
        <v>38165874003</v>
      </c>
      <c r="BD738">
        <v>38165874003</v>
      </c>
      <c r="BE738">
        <v>0</v>
      </c>
      <c r="BF738">
        <v>0</v>
      </c>
      <c r="BG738">
        <v>0</v>
      </c>
      <c r="BH738">
        <v>2462711358</v>
      </c>
      <c r="BI738">
        <v>13501818599</v>
      </c>
      <c r="BJ738">
        <v>25366628933</v>
      </c>
      <c r="BK738">
        <v>4149280454</v>
      </c>
      <c r="BL738">
        <v>4149280454</v>
      </c>
      <c r="BM738">
        <v>7055449739</v>
      </c>
      <c r="BN738">
        <v>0</v>
      </c>
      <c r="BO738">
        <v>0</v>
      </c>
      <c r="BP738">
        <v>0</v>
      </c>
      <c r="BQ738">
        <v>0</v>
      </c>
      <c r="BR738">
        <v>1372501059</v>
      </c>
      <c r="BS738">
        <v>860883254</v>
      </c>
    </row>
    <row r="739" spans="1:71">
      <c r="A739" t="s">
        <v>1031</v>
      </c>
      <c r="B739" t="s">
        <v>65</v>
      </c>
      <c r="C739">
        <v>2012</v>
      </c>
      <c r="D739" t="s">
        <v>218</v>
      </c>
      <c r="E739">
        <v>4</v>
      </c>
      <c r="F739" t="s">
        <v>314</v>
      </c>
      <c r="G739" t="s">
        <v>984</v>
      </c>
      <c r="H739">
        <v>1111874548</v>
      </c>
      <c r="I739">
        <v>3865195</v>
      </c>
      <c r="J739">
        <v>1406781613</v>
      </c>
      <c r="K739">
        <v>1406781613</v>
      </c>
      <c r="L739">
        <v>1372722656</v>
      </c>
      <c r="M739">
        <v>4701372237</v>
      </c>
      <c r="N739">
        <v>4191917195</v>
      </c>
      <c r="O739">
        <v>3061649879</v>
      </c>
      <c r="P739">
        <v>3061649879</v>
      </c>
      <c r="Q739">
        <v>0</v>
      </c>
      <c r="R739">
        <v>3206895167</v>
      </c>
      <c r="S739">
        <v>627344828</v>
      </c>
      <c r="T739">
        <v>627344828</v>
      </c>
      <c r="U739">
        <v>205107357</v>
      </c>
      <c r="V739">
        <v>217805157</v>
      </c>
      <c r="W739">
        <v>205107357</v>
      </c>
      <c r="X739">
        <v>627344828</v>
      </c>
      <c r="Y739">
        <v>205107357</v>
      </c>
      <c r="Z739">
        <v>217805157</v>
      </c>
      <c r="AA739">
        <v>195500304</v>
      </c>
      <c r="AB739">
        <v>173939880</v>
      </c>
      <c r="AL739">
        <v>458615144</v>
      </c>
      <c r="AM739">
        <v>458615144</v>
      </c>
      <c r="AN739">
        <v>77370416</v>
      </c>
      <c r="AO739">
        <v>33455334</v>
      </c>
      <c r="AP739">
        <v>5866522576</v>
      </c>
      <c r="AQ739">
        <v>5866522576</v>
      </c>
      <c r="AR739">
        <v>77370416</v>
      </c>
      <c r="AS739">
        <v>117364582</v>
      </c>
      <c r="AT739">
        <v>4297562599</v>
      </c>
      <c r="AU739">
        <v>4297562599</v>
      </c>
      <c r="AV739">
        <v>3999892971</v>
      </c>
      <c r="AW739">
        <v>493328482</v>
      </c>
      <c r="AX739">
        <v>493328482</v>
      </c>
      <c r="AY739">
        <v>2484468581</v>
      </c>
      <c r="BA739">
        <v>0</v>
      </c>
      <c r="BB739">
        <v>0</v>
      </c>
      <c r="BC739">
        <v>5866522576</v>
      </c>
      <c r="BD739">
        <v>5866522576</v>
      </c>
      <c r="BE739">
        <v>0</v>
      </c>
      <c r="BF739">
        <v>0</v>
      </c>
      <c r="BG739">
        <v>0</v>
      </c>
      <c r="BH739">
        <v>31235527</v>
      </c>
      <c r="BJ739">
        <v>2484468581</v>
      </c>
      <c r="BK739">
        <v>2262842633</v>
      </c>
      <c r="BL739">
        <v>2262842633</v>
      </c>
      <c r="BM739">
        <v>2484468581</v>
      </c>
      <c r="BP739">
        <v>0</v>
      </c>
      <c r="BQ739">
        <v>0</v>
      </c>
      <c r="BR739">
        <v>18067320</v>
      </c>
      <c r="BS739">
        <v>33455334</v>
      </c>
    </row>
    <row r="740" spans="1:71">
      <c r="A740" t="s">
        <v>1032</v>
      </c>
      <c r="B740" t="s">
        <v>66</v>
      </c>
      <c r="C740">
        <v>2012</v>
      </c>
      <c r="D740" t="s">
        <v>223</v>
      </c>
      <c r="E740">
        <v>2</v>
      </c>
      <c r="F740" t="s">
        <v>316</v>
      </c>
      <c r="G740" t="s">
        <v>984</v>
      </c>
      <c r="H740">
        <v>24131658942</v>
      </c>
      <c r="I740">
        <v>3393698921</v>
      </c>
      <c r="J740">
        <v>11370029175</v>
      </c>
      <c r="K740">
        <v>11370029175</v>
      </c>
      <c r="L740">
        <v>6467927181</v>
      </c>
      <c r="M740">
        <v>19949727644</v>
      </c>
      <c r="N740">
        <v>9420943840</v>
      </c>
      <c r="O740">
        <v>5234574349</v>
      </c>
      <c r="P740">
        <v>5234574349</v>
      </c>
      <c r="Q740">
        <v>0</v>
      </c>
      <c r="R740">
        <v>6043636256</v>
      </c>
      <c r="S740">
        <v>521487016</v>
      </c>
      <c r="T740">
        <v>521487016</v>
      </c>
      <c r="U740">
        <v>944844382</v>
      </c>
      <c r="V740">
        <v>1496474437</v>
      </c>
      <c r="W740">
        <v>944844382</v>
      </c>
      <c r="X740">
        <v>521487016</v>
      </c>
      <c r="Y740">
        <v>944844382</v>
      </c>
      <c r="Z740">
        <v>1496474437</v>
      </c>
      <c r="AA740">
        <v>184951508</v>
      </c>
      <c r="AB740">
        <v>55073550</v>
      </c>
      <c r="AC740">
        <v>0</v>
      </c>
      <c r="AD740">
        <v>0</v>
      </c>
      <c r="AE740">
        <v>0</v>
      </c>
      <c r="AF740">
        <v>0</v>
      </c>
      <c r="AG740">
        <v>0</v>
      </c>
      <c r="AH740">
        <v>0</v>
      </c>
      <c r="AI740">
        <v>0</v>
      </c>
      <c r="AJ740">
        <v>0</v>
      </c>
      <c r="AK740">
        <v>0</v>
      </c>
      <c r="AL740">
        <v>518765810</v>
      </c>
      <c r="AM740">
        <v>518765810</v>
      </c>
      <c r="AN740">
        <v>1258975191</v>
      </c>
      <c r="AO740">
        <v>600599949</v>
      </c>
      <c r="AP740">
        <v>27451007706</v>
      </c>
      <c r="AQ740">
        <v>8241351495</v>
      </c>
      <c r="AR740">
        <v>1258975191</v>
      </c>
      <c r="AS740">
        <v>715816010</v>
      </c>
      <c r="AT740">
        <v>11525587648</v>
      </c>
      <c r="AU740">
        <v>11525587648</v>
      </c>
      <c r="AV740">
        <v>11110712963</v>
      </c>
      <c r="AW740">
        <v>575656639</v>
      </c>
      <c r="AX740">
        <v>575656639</v>
      </c>
      <c r="AY740">
        <v>21269947272</v>
      </c>
      <c r="AZ740">
        <v>344071733.5</v>
      </c>
      <c r="BA740">
        <v>0</v>
      </c>
      <c r="BB740">
        <v>0</v>
      </c>
      <c r="BC740">
        <v>27451007706</v>
      </c>
      <c r="BD740">
        <v>27451007706</v>
      </c>
      <c r="BE740">
        <v>0</v>
      </c>
      <c r="BF740">
        <v>0</v>
      </c>
      <c r="BG740">
        <v>0</v>
      </c>
      <c r="BH740">
        <v>991967200</v>
      </c>
      <c r="BI740">
        <v>12463415095</v>
      </c>
      <c r="BJ740">
        <v>21269947272</v>
      </c>
      <c r="BK740">
        <v>645935867</v>
      </c>
      <c r="BL740">
        <v>645935867</v>
      </c>
      <c r="BM740">
        <v>2060291061</v>
      </c>
      <c r="BN740">
        <v>0</v>
      </c>
      <c r="BO740">
        <v>0</v>
      </c>
      <c r="BP740">
        <v>0</v>
      </c>
      <c r="BQ740">
        <v>0</v>
      </c>
      <c r="BR740">
        <v>633248200</v>
      </c>
      <c r="BS740">
        <v>600599949</v>
      </c>
    </row>
    <row r="741" spans="1:71">
      <c r="A741" t="s">
        <v>1033</v>
      </c>
      <c r="B741" t="s">
        <v>67</v>
      </c>
      <c r="C741">
        <v>2012</v>
      </c>
      <c r="D741" t="s">
        <v>207</v>
      </c>
      <c r="E741">
        <v>8</v>
      </c>
      <c r="F741" t="s">
        <v>318</v>
      </c>
      <c r="G741" t="s">
        <v>984</v>
      </c>
      <c r="H741">
        <v>65330413136</v>
      </c>
      <c r="I741">
        <v>24149065107</v>
      </c>
      <c r="J741">
        <v>87736449209</v>
      </c>
      <c r="K741">
        <v>87736449209</v>
      </c>
      <c r="L741">
        <v>74980420541</v>
      </c>
      <c r="M741">
        <v>172103310246</v>
      </c>
      <c r="N741">
        <v>89427881970</v>
      </c>
      <c r="O741">
        <v>52008882804</v>
      </c>
      <c r="P741">
        <v>52008882804</v>
      </c>
      <c r="Q741">
        <v>0</v>
      </c>
      <c r="R741">
        <v>61304863841</v>
      </c>
      <c r="S741">
        <v>6899551426</v>
      </c>
      <c r="T741">
        <v>6899551426</v>
      </c>
      <c r="U741">
        <v>24073722479</v>
      </c>
      <c r="V741">
        <v>43439676032</v>
      </c>
      <c r="W741">
        <v>24073722479</v>
      </c>
      <c r="X741">
        <v>6899551426</v>
      </c>
      <c r="Y741">
        <v>24073722479</v>
      </c>
      <c r="Z741">
        <v>43439676032</v>
      </c>
      <c r="AA741">
        <v>2885959608</v>
      </c>
      <c r="AB741">
        <v>1370747150</v>
      </c>
      <c r="AC741">
        <v>0</v>
      </c>
      <c r="AD741">
        <v>0</v>
      </c>
      <c r="AE741">
        <v>0</v>
      </c>
      <c r="AF741">
        <v>0</v>
      </c>
      <c r="AG741">
        <v>0</v>
      </c>
      <c r="AH741">
        <v>0</v>
      </c>
      <c r="AI741">
        <v>0</v>
      </c>
      <c r="AJ741">
        <v>0</v>
      </c>
      <c r="AK741">
        <v>0</v>
      </c>
      <c r="AL741">
        <v>5678298543</v>
      </c>
      <c r="AM741">
        <v>5678298543</v>
      </c>
      <c r="AN741">
        <v>26920435519</v>
      </c>
      <c r="AO741">
        <v>5349369089</v>
      </c>
      <c r="AP741">
        <v>146664528740</v>
      </c>
      <c r="AQ741">
        <v>114195251939</v>
      </c>
      <c r="AR741">
        <v>26920435519</v>
      </c>
      <c r="AS741">
        <v>2995076077</v>
      </c>
      <c r="AT741">
        <v>64984311247</v>
      </c>
      <c r="AU741">
        <v>64984311247</v>
      </c>
      <c r="AV741">
        <v>63992184746</v>
      </c>
      <c r="AW741">
        <v>4195575191</v>
      </c>
      <c r="AX741">
        <v>4195575191</v>
      </c>
      <c r="AY741">
        <v>75189558941</v>
      </c>
      <c r="AZ741">
        <v>622711065</v>
      </c>
      <c r="BA741">
        <v>0</v>
      </c>
      <c r="BB741">
        <v>0</v>
      </c>
      <c r="BC741">
        <v>146664528740</v>
      </c>
      <c r="BD741">
        <v>146664528740</v>
      </c>
      <c r="BE741">
        <v>0</v>
      </c>
      <c r="BF741">
        <v>0</v>
      </c>
      <c r="BG741">
        <v>0</v>
      </c>
      <c r="BH741">
        <v>7014817657</v>
      </c>
      <c r="BI741">
        <v>20337273039</v>
      </c>
      <c r="BJ741">
        <v>75189558941</v>
      </c>
      <c r="BK741">
        <v>12172103186</v>
      </c>
      <c r="BL741">
        <v>12172103186</v>
      </c>
      <c r="BM741">
        <v>42720282140</v>
      </c>
      <c r="BN741">
        <v>0</v>
      </c>
      <c r="BO741">
        <v>0</v>
      </c>
      <c r="BP741">
        <v>0</v>
      </c>
      <c r="BQ741">
        <v>0</v>
      </c>
      <c r="BR741">
        <v>20615695351</v>
      </c>
      <c r="BS741">
        <v>5349369089</v>
      </c>
    </row>
    <row r="742" spans="1:71">
      <c r="A742" t="s">
        <v>1034</v>
      </c>
      <c r="B742" t="s">
        <v>68</v>
      </c>
      <c r="C742">
        <v>2012</v>
      </c>
      <c r="D742" t="s">
        <v>212</v>
      </c>
      <c r="E742">
        <v>2</v>
      </c>
      <c r="F742" t="s">
        <v>320</v>
      </c>
      <c r="G742" t="s">
        <v>984</v>
      </c>
      <c r="H742">
        <v>1280922864</v>
      </c>
      <c r="I742">
        <v>54827219</v>
      </c>
      <c r="J742">
        <v>1206497450</v>
      </c>
      <c r="K742">
        <v>1206497450</v>
      </c>
      <c r="L742">
        <v>1158818217</v>
      </c>
      <c r="M742">
        <v>5920636921</v>
      </c>
      <c r="N742">
        <v>5444105325</v>
      </c>
      <c r="O742">
        <v>3560288481</v>
      </c>
      <c r="P742">
        <v>3560288481</v>
      </c>
      <c r="Q742">
        <v>0</v>
      </c>
      <c r="R742">
        <v>3635099705</v>
      </c>
      <c r="S742">
        <v>690461986</v>
      </c>
      <c r="T742">
        <v>690461986</v>
      </c>
      <c r="U742">
        <v>124398837</v>
      </c>
      <c r="V742">
        <v>124398837</v>
      </c>
      <c r="W742">
        <v>124398837</v>
      </c>
      <c r="X742">
        <v>690461986</v>
      </c>
      <c r="Y742">
        <v>124398837</v>
      </c>
      <c r="Z742">
        <v>124398837</v>
      </c>
      <c r="AA742">
        <v>275067557</v>
      </c>
      <c r="AB742">
        <v>75476560</v>
      </c>
      <c r="AL742">
        <v>187569191</v>
      </c>
      <c r="AM742">
        <v>187569191</v>
      </c>
      <c r="AN742">
        <v>171748797</v>
      </c>
      <c r="AO742">
        <v>163338425</v>
      </c>
      <c r="AP742">
        <v>5064368007</v>
      </c>
      <c r="AQ742">
        <v>5064368007</v>
      </c>
      <c r="AR742">
        <v>171748797</v>
      </c>
      <c r="AS742">
        <v>107875499</v>
      </c>
      <c r="AT742">
        <v>3831026999</v>
      </c>
      <c r="AU742">
        <v>3831026999</v>
      </c>
      <c r="AV742">
        <v>3692511472</v>
      </c>
      <c r="AW742">
        <v>130828534</v>
      </c>
      <c r="AX742">
        <v>130828534</v>
      </c>
      <c r="AY742">
        <v>1345008223</v>
      </c>
      <c r="BA742">
        <v>0</v>
      </c>
      <c r="BB742">
        <v>0</v>
      </c>
      <c r="BC742">
        <v>5064368007</v>
      </c>
      <c r="BD742">
        <v>5064368007</v>
      </c>
      <c r="BE742">
        <v>0</v>
      </c>
      <c r="BF742">
        <v>0</v>
      </c>
      <c r="BG742">
        <v>0</v>
      </c>
      <c r="BH742">
        <v>240946459</v>
      </c>
      <c r="BJ742">
        <v>1345008223</v>
      </c>
      <c r="BK742">
        <v>1110458320</v>
      </c>
      <c r="BL742">
        <v>1110458320</v>
      </c>
      <c r="BM742">
        <v>1345008223</v>
      </c>
      <c r="BP742">
        <v>0</v>
      </c>
      <c r="BQ742">
        <v>0</v>
      </c>
      <c r="BR742">
        <v>0</v>
      </c>
      <c r="BS742">
        <v>163338425</v>
      </c>
    </row>
    <row r="743" spans="1:71">
      <c r="A743" t="s">
        <v>1035</v>
      </c>
      <c r="B743" t="s">
        <v>69</v>
      </c>
      <c r="C743">
        <v>2012</v>
      </c>
      <c r="D743" t="s">
        <v>215</v>
      </c>
      <c r="E743">
        <v>4</v>
      </c>
      <c r="F743" t="s">
        <v>322</v>
      </c>
      <c r="G743" t="s">
        <v>984</v>
      </c>
      <c r="H743">
        <v>1382808065</v>
      </c>
      <c r="I743">
        <v>55863136</v>
      </c>
      <c r="J743">
        <v>1872282436</v>
      </c>
      <c r="K743">
        <v>1872282436</v>
      </c>
      <c r="L743">
        <v>1814076682</v>
      </c>
      <c r="M743">
        <v>9991611442</v>
      </c>
      <c r="N743">
        <v>6266345194</v>
      </c>
      <c r="O743">
        <v>4123171288</v>
      </c>
      <c r="P743">
        <v>4123171288</v>
      </c>
      <c r="Q743">
        <v>0</v>
      </c>
      <c r="R743">
        <v>4679618775</v>
      </c>
      <c r="S743">
        <v>1021237331</v>
      </c>
      <c r="T743">
        <v>1021237331</v>
      </c>
      <c r="U743">
        <v>776198964</v>
      </c>
      <c r="V743">
        <v>1082789192</v>
      </c>
      <c r="W743">
        <v>776198964</v>
      </c>
      <c r="X743">
        <v>1021237331</v>
      </c>
      <c r="Y743">
        <v>776198964</v>
      </c>
      <c r="Z743">
        <v>1082789192</v>
      </c>
      <c r="AA743">
        <v>244535317</v>
      </c>
      <c r="AB743">
        <v>215692295</v>
      </c>
      <c r="AL743">
        <v>264491458</v>
      </c>
      <c r="AM743">
        <v>264491458</v>
      </c>
      <c r="AN743">
        <v>463889851</v>
      </c>
      <c r="AO743">
        <v>121209871</v>
      </c>
      <c r="AP743">
        <v>7796886441</v>
      </c>
      <c r="AQ743">
        <v>7796886441</v>
      </c>
      <c r="AR743">
        <v>463889851</v>
      </c>
      <c r="AS743">
        <v>206430596</v>
      </c>
      <c r="AT743">
        <v>4994744867</v>
      </c>
      <c r="AU743">
        <v>4994744867</v>
      </c>
      <c r="AV743">
        <v>4864085217</v>
      </c>
      <c r="AW743">
        <v>395189857</v>
      </c>
      <c r="AX743">
        <v>395189857</v>
      </c>
      <c r="AY743">
        <v>3210429656</v>
      </c>
      <c r="BA743">
        <v>0</v>
      </c>
      <c r="BB743">
        <v>0</v>
      </c>
      <c r="BC743">
        <v>7796886441</v>
      </c>
      <c r="BD743">
        <v>7796886441</v>
      </c>
      <c r="BE743">
        <v>0</v>
      </c>
      <c r="BF743">
        <v>0</v>
      </c>
      <c r="BG743">
        <v>0</v>
      </c>
      <c r="BH743">
        <v>301880660</v>
      </c>
      <c r="BJ743">
        <v>3210429656</v>
      </c>
      <c r="BK743">
        <v>2391694303</v>
      </c>
      <c r="BL743">
        <v>2391694303</v>
      </c>
      <c r="BM743">
        <v>3210429656</v>
      </c>
      <c r="BP743">
        <v>0</v>
      </c>
      <c r="BQ743">
        <v>0</v>
      </c>
      <c r="BR743">
        <v>335260980</v>
      </c>
      <c r="BS743">
        <v>121209871</v>
      </c>
    </row>
    <row r="744" spans="1:71">
      <c r="A744" t="s">
        <v>1036</v>
      </c>
      <c r="B744" t="s">
        <v>70</v>
      </c>
      <c r="C744">
        <v>2012</v>
      </c>
      <c r="D744" t="s">
        <v>207</v>
      </c>
      <c r="E744">
        <v>8</v>
      </c>
      <c r="F744" t="s">
        <v>324</v>
      </c>
      <c r="G744" t="s">
        <v>984</v>
      </c>
      <c r="H744">
        <v>52467730262</v>
      </c>
      <c r="I744">
        <v>23387198476</v>
      </c>
      <c r="J744">
        <v>61323685563</v>
      </c>
      <c r="K744">
        <v>61323685563</v>
      </c>
      <c r="L744">
        <v>50879077040</v>
      </c>
      <c r="M744">
        <v>159037028889</v>
      </c>
      <c r="N744">
        <v>60840702037</v>
      </c>
      <c r="O744">
        <v>44705976120</v>
      </c>
      <c r="P744">
        <v>44705976120</v>
      </c>
      <c r="Q744">
        <v>0</v>
      </c>
      <c r="R744">
        <v>59896250280</v>
      </c>
      <c r="S744">
        <v>5937635373</v>
      </c>
      <c r="T744">
        <v>5937635373</v>
      </c>
      <c r="U744">
        <v>20110994859</v>
      </c>
      <c r="V744">
        <v>31801055197</v>
      </c>
      <c r="W744">
        <v>20110994859</v>
      </c>
      <c r="X744">
        <v>5937635373</v>
      </c>
      <c r="Y744">
        <v>20110994859</v>
      </c>
      <c r="Z744">
        <v>31801055197</v>
      </c>
      <c r="AA744">
        <v>3478741469</v>
      </c>
      <c r="AB744">
        <v>1266331485</v>
      </c>
      <c r="AC744">
        <v>0</v>
      </c>
      <c r="AD744">
        <v>0</v>
      </c>
      <c r="AE744">
        <v>0</v>
      </c>
      <c r="AF744">
        <v>0</v>
      </c>
      <c r="AG744">
        <v>0</v>
      </c>
      <c r="AH744">
        <v>0</v>
      </c>
      <c r="AI744">
        <v>0</v>
      </c>
      <c r="AJ744">
        <v>0</v>
      </c>
      <c r="AK744">
        <v>0</v>
      </c>
      <c r="AL744">
        <v>5388203250</v>
      </c>
      <c r="AM744">
        <v>5388203250</v>
      </c>
      <c r="AN744">
        <v>18717633566</v>
      </c>
      <c r="AO744">
        <v>5680353250</v>
      </c>
      <c r="AP744">
        <v>129597632552</v>
      </c>
      <c r="AQ744">
        <v>95311804734</v>
      </c>
      <c r="AR744">
        <v>18717633566</v>
      </c>
      <c r="AS744">
        <v>3148073480</v>
      </c>
      <c r="AT744">
        <v>57181596360</v>
      </c>
      <c r="AU744">
        <v>57181596360</v>
      </c>
      <c r="AV744">
        <v>55939673346</v>
      </c>
      <c r="AW744">
        <v>3680042193</v>
      </c>
      <c r="AX744">
        <v>3680042193</v>
      </c>
      <c r="AY744">
        <v>70644184374</v>
      </c>
      <c r="AZ744">
        <v>647310108.5</v>
      </c>
      <c r="BA744">
        <v>0</v>
      </c>
      <c r="BB744">
        <v>0</v>
      </c>
      <c r="BC744">
        <v>129597632552</v>
      </c>
      <c r="BD744">
        <v>129597632552</v>
      </c>
      <c r="BE744">
        <v>0</v>
      </c>
      <c r="BF744">
        <v>0</v>
      </c>
      <c r="BG744">
        <v>0</v>
      </c>
      <c r="BH744">
        <v>7166519404</v>
      </c>
      <c r="BI744">
        <v>22852349831</v>
      </c>
      <c r="BJ744">
        <v>70644184374</v>
      </c>
      <c r="BK744">
        <v>12741218551</v>
      </c>
      <c r="BL744">
        <v>12741218551</v>
      </c>
      <c r="BM744">
        <v>36358356556</v>
      </c>
      <c r="BN744">
        <v>0</v>
      </c>
      <c r="BO744">
        <v>0</v>
      </c>
      <c r="BP744">
        <v>0</v>
      </c>
      <c r="BQ744">
        <v>0</v>
      </c>
      <c r="BR744">
        <v>12413022244</v>
      </c>
      <c r="BS744">
        <v>5680353250</v>
      </c>
    </row>
    <row r="745" spans="1:71">
      <c r="A745" t="s">
        <v>1037</v>
      </c>
      <c r="B745" t="s">
        <v>71</v>
      </c>
      <c r="C745">
        <v>2012</v>
      </c>
      <c r="D745" t="s">
        <v>212</v>
      </c>
      <c r="E745">
        <v>4</v>
      </c>
      <c r="F745" t="s">
        <v>326</v>
      </c>
      <c r="G745" t="s">
        <v>984</v>
      </c>
      <c r="H745">
        <v>1607554117</v>
      </c>
      <c r="I745">
        <v>399562266</v>
      </c>
      <c r="J745">
        <v>2409948845</v>
      </c>
      <c r="K745">
        <v>2409948845</v>
      </c>
      <c r="L745">
        <v>2383643683</v>
      </c>
      <c r="M745">
        <v>10526385463</v>
      </c>
      <c r="N745">
        <v>9362751003</v>
      </c>
      <c r="O745">
        <v>5627922007</v>
      </c>
      <c r="P745">
        <v>5627922007</v>
      </c>
      <c r="Q745">
        <v>0</v>
      </c>
      <c r="R745">
        <v>5906103561</v>
      </c>
      <c r="S745">
        <v>1584895848</v>
      </c>
      <c r="T745">
        <v>1584895848</v>
      </c>
      <c r="U745">
        <v>255003887</v>
      </c>
      <c r="V745">
        <v>273438131</v>
      </c>
      <c r="W745">
        <v>255003887</v>
      </c>
      <c r="X745">
        <v>1584895848</v>
      </c>
      <c r="Y745">
        <v>255003887</v>
      </c>
      <c r="Z745">
        <v>273438131</v>
      </c>
      <c r="AA745">
        <v>243722434</v>
      </c>
      <c r="AB745">
        <v>195865800</v>
      </c>
      <c r="AL745">
        <v>252905223</v>
      </c>
      <c r="AM745">
        <v>252905223</v>
      </c>
      <c r="AN745">
        <v>207044470</v>
      </c>
      <c r="AO745">
        <v>150893129</v>
      </c>
      <c r="AP745">
        <v>9101788085</v>
      </c>
      <c r="AQ745">
        <v>9101788085</v>
      </c>
      <c r="AR745">
        <v>207044470</v>
      </c>
      <c r="AS745">
        <v>194912039</v>
      </c>
      <c r="AT745">
        <v>6674549078</v>
      </c>
      <c r="AU745">
        <v>6674549078</v>
      </c>
      <c r="AV745">
        <v>6279749868</v>
      </c>
      <c r="AW745">
        <v>289706701</v>
      </c>
      <c r="AX745">
        <v>289706701</v>
      </c>
      <c r="AY745">
        <v>3242679038</v>
      </c>
      <c r="BA745">
        <v>0</v>
      </c>
      <c r="BB745">
        <v>0</v>
      </c>
      <c r="BC745">
        <v>9101788085</v>
      </c>
      <c r="BD745">
        <v>9101788085</v>
      </c>
      <c r="BE745">
        <v>0</v>
      </c>
      <c r="BF745">
        <v>0</v>
      </c>
      <c r="BG745">
        <v>0</v>
      </c>
      <c r="BH745">
        <v>379859170</v>
      </c>
      <c r="BJ745">
        <v>3242679038</v>
      </c>
      <c r="BK745">
        <v>2739925073</v>
      </c>
      <c r="BL745">
        <v>2739925073</v>
      </c>
      <c r="BM745">
        <v>3242679038</v>
      </c>
      <c r="BP745">
        <v>0</v>
      </c>
      <c r="BQ745">
        <v>0</v>
      </c>
      <c r="BR745">
        <v>14688100</v>
      </c>
      <c r="BS745">
        <v>150893129</v>
      </c>
    </row>
    <row r="746" spans="1:71">
      <c r="A746" t="s">
        <v>1038</v>
      </c>
      <c r="B746" t="s">
        <v>72</v>
      </c>
      <c r="C746">
        <v>2012</v>
      </c>
      <c r="D746" t="s">
        <v>212</v>
      </c>
      <c r="E746">
        <v>2</v>
      </c>
      <c r="F746" t="s">
        <v>328</v>
      </c>
      <c r="G746" t="s">
        <v>984</v>
      </c>
      <c r="H746">
        <v>859603312</v>
      </c>
      <c r="I746">
        <v>14913279</v>
      </c>
      <c r="J746">
        <v>1102211824</v>
      </c>
      <c r="K746">
        <v>1102211824</v>
      </c>
      <c r="L746">
        <v>1062344445</v>
      </c>
      <c r="M746">
        <v>3171203877</v>
      </c>
      <c r="N746">
        <v>2678393735</v>
      </c>
      <c r="O746">
        <v>3423434709</v>
      </c>
      <c r="P746">
        <v>3423434709</v>
      </c>
      <c r="Q746">
        <v>0</v>
      </c>
      <c r="R746">
        <v>3560853558</v>
      </c>
      <c r="S746">
        <v>1119390941</v>
      </c>
      <c r="T746">
        <v>1119390941</v>
      </c>
      <c r="U746">
        <v>242678457</v>
      </c>
      <c r="V746">
        <v>243178457</v>
      </c>
      <c r="W746">
        <v>242678457</v>
      </c>
      <c r="X746">
        <v>1119390941</v>
      </c>
      <c r="Y746">
        <v>242678457</v>
      </c>
      <c r="Z746">
        <v>243178457</v>
      </c>
      <c r="AA746">
        <v>113713658</v>
      </c>
      <c r="AB746">
        <v>93671847</v>
      </c>
      <c r="AL746">
        <v>416874938</v>
      </c>
      <c r="AM746">
        <v>416874938</v>
      </c>
      <c r="AN746">
        <v>41685300</v>
      </c>
      <c r="AO746">
        <v>17121099</v>
      </c>
      <c r="AP746">
        <v>5002129357</v>
      </c>
      <c r="AQ746">
        <v>5002129357</v>
      </c>
      <c r="AR746">
        <v>41685300</v>
      </c>
      <c r="AS746">
        <v>87000342</v>
      </c>
      <c r="AT746">
        <v>3168322290</v>
      </c>
      <c r="AU746">
        <v>3168322290</v>
      </c>
      <c r="AV746">
        <v>3219511225</v>
      </c>
      <c r="AW746">
        <v>288818355</v>
      </c>
      <c r="AX746">
        <v>288818355</v>
      </c>
      <c r="AY746">
        <v>1154578339</v>
      </c>
      <c r="BA746">
        <v>0</v>
      </c>
      <c r="BB746">
        <v>0</v>
      </c>
      <c r="BC746">
        <v>5002129357</v>
      </c>
      <c r="BD746">
        <v>5002129357</v>
      </c>
      <c r="BE746">
        <v>0</v>
      </c>
      <c r="BF746">
        <v>0</v>
      </c>
      <c r="BG746">
        <v>0</v>
      </c>
      <c r="BH746">
        <v>399423005</v>
      </c>
      <c r="BJ746">
        <v>1154578339</v>
      </c>
      <c r="BK746">
        <v>986767160</v>
      </c>
      <c r="BL746">
        <v>986767160</v>
      </c>
      <c r="BM746">
        <v>1154578339</v>
      </c>
      <c r="BP746">
        <v>0</v>
      </c>
      <c r="BQ746">
        <v>0</v>
      </c>
      <c r="BR746">
        <v>500000</v>
      </c>
      <c r="BS746">
        <v>17121099</v>
      </c>
    </row>
    <row r="747" spans="1:71">
      <c r="A747" t="s">
        <v>1039</v>
      </c>
      <c r="B747" t="s">
        <v>73</v>
      </c>
      <c r="C747">
        <v>2012</v>
      </c>
      <c r="D747" t="s">
        <v>228</v>
      </c>
      <c r="E747">
        <v>7</v>
      </c>
      <c r="F747" t="s">
        <v>330</v>
      </c>
      <c r="G747" t="s">
        <v>984</v>
      </c>
      <c r="H747">
        <v>26980779206</v>
      </c>
      <c r="I747">
        <v>6098203726</v>
      </c>
      <c r="J747">
        <v>17736483004</v>
      </c>
      <c r="K747">
        <v>17736483004</v>
      </c>
      <c r="L747">
        <v>11205293251</v>
      </c>
      <c r="M747">
        <v>63038938835</v>
      </c>
      <c r="N747">
        <v>38567114885</v>
      </c>
      <c r="O747">
        <v>19072696817</v>
      </c>
      <c r="P747">
        <v>19072696817</v>
      </c>
      <c r="Q747">
        <v>0</v>
      </c>
      <c r="R747">
        <v>21983503295</v>
      </c>
      <c r="S747">
        <v>3501641714</v>
      </c>
      <c r="T747">
        <v>3501641714</v>
      </c>
      <c r="U747">
        <v>4552124042</v>
      </c>
      <c r="V747">
        <v>7663712237</v>
      </c>
      <c r="W747">
        <v>4552124042</v>
      </c>
      <c r="X747">
        <v>3501641714</v>
      </c>
      <c r="Y747">
        <v>4552124042</v>
      </c>
      <c r="Z747">
        <v>7663712237</v>
      </c>
      <c r="AA747">
        <v>949119972</v>
      </c>
      <c r="AB747">
        <v>717954841</v>
      </c>
      <c r="AC747">
        <v>0</v>
      </c>
      <c r="AD747">
        <v>0</v>
      </c>
      <c r="AE747">
        <v>0</v>
      </c>
      <c r="AF747">
        <v>0</v>
      </c>
      <c r="AG747">
        <v>0</v>
      </c>
      <c r="AH747">
        <v>0</v>
      </c>
      <c r="AI747">
        <v>0</v>
      </c>
      <c r="AJ747">
        <v>0</v>
      </c>
      <c r="AK747">
        <v>0</v>
      </c>
      <c r="AL747">
        <v>3162020722</v>
      </c>
      <c r="AM747">
        <v>3162020722</v>
      </c>
      <c r="AN747">
        <v>5315586618</v>
      </c>
      <c r="AO747">
        <v>2016363807</v>
      </c>
      <c r="AP747">
        <v>67108721648</v>
      </c>
      <c r="AQ747">
        <v>38943462461</v>
      </c>
      <c r="AR747">
        <v>5315586618</v>
      </c>
      <c r="AS747">
        <v>1420153765</v>
      </c>
      <c r="AT747">
        <v>34160384600</v>
      </c>
      <c r="AU747">
        <v>34160384600</v>
      </c>
      <c r="AV747">
        <v>33295785661</v>
      </c>
      <c r="AW747">
        <v>1583695893</v>
      </c>
      <c r="AX747">
        <v>1583695893</v>
      </c>
      <c r="AY747">
        <v>44801999453</v>
      </c>
      <c r="AZ747">
        <v>553317022.5</v>
      </c>
      <c r="BA747">
        <v>0</v>
      </c>
      <c r="BB747">
        <v>0</v>
      </c>
      <c r="BC747">
        <v>67108721648</v>
      </c>
      <c r="BD747">
        <v>67108721648</v>
      </c>
      <c r="BE747">
        <v>0</v>
      </c>
      <c r="BF747">
        <v>0</v>
      </c>
      <c r="BG747">
        <v>0</v>
      </c>
      <c r="BH747">
        <v>3158115249</v>
      </c>
      <c r="BI747">
        <v>17673393682</v>
      </c>
      <c r="BJ747">
        <v>44801999453</v>
      </c>
      <c r="BK747">
        <v>9959676222</v>
      </c>
      <c r="BL747">
        <v>9959676222</v>
      </c>
      <c r="BM747">
        <v>16636740266</v>
      </c>
      <c r="BN747">
        <v>0</v>
      </c>
      <c r="BO747">
        <v>0</v>
      </c>
      <c r="BP747">
        <v>0</v>
      </c>
      <c r="BQ747">
        <v>0</v>
      </c>
      <c r="BR747">
        <v>2725232641</v>
      </c>
      <c r="BS747">
        <v>2016363807</v>
      </c>
    </row>
    <row r="748" spans="1:71">
      <c r="A748" t="s">
        <v>1040</v>
      </c>
      <c r="B748" t="s">
        <v>74</v>
      </c>
      <c r="C748">
        <v>2012</v>
      </c>
      <c r="D748" t="s">
        <v>212</v>
      </c>
      <c r="E748">
        <v>2</v>
      </c>
      <c r="F748" t="s">
        <v>332</v>
      </c>
      <c r="G748" t="s">
        <v>984</v>
      </c>
      <c r="H748">
        <v>509001047</v>
      </c>
      <c r="I748">
        <v>211694377</v>
      </c>
      <c r="J748">
        <v>772252578</v>
      </c>
      <c r="K748">
        <v>772252578</v>
      </c>
      <c r="L748">
        <v>751220821</v>
      </c>
      <c r="M748">
        <v>2898323013</v>
      </c>
      <c r="N748">
        <v>2583176515</v>
      </c>
      <c r="O748">
        <v>2392862307</v>
      </c>
      <c r="P748">
        <v>2392862307</v>
      </c>
      <c r="Q748">
        <v>0</v>
      </c>
      <c r="R748">
        <v>2467990254</v>
      </c>
      <c r="S748">
        <v>408731728</v>
      </c>
      <c r="T748">
        <v>408731728</v>
      </c>
      <c r="U748">
        <v>124238137</v>
      </c>
      <c r="V748">
        <v>128074155</v>
      </c>
      <c r="W748">
        <v>124238137</v>
      </c>
      <c r="X748">
        <v>408731728</v>
      </c>
      <c r="Y748">
        <v>124238137</v>
      </c>
      <c r="Z748">
        <v>128074155</v>
      </c>
      <c r="AA748">
        <v>132312194</v>
      </c>
      <c r="AB748">
        <v>53382600</v>
      </c>
      <c r="AL748">
        <v>103852021</v>
      </c>
      <c r="AM748">
        <v>103852021</v>
      </c>
      <c r="AN748">
        <v>33182993</v>
      </c>
      <c r="AO748">
        <v>20576779</v>
      </c>
      <c r="AP748">
        <v>3401951486</v>
      </c>
      <c r="AQ748">
        <v>3401951486</v>
      </c>
      <c r="AR748">
        <v>33182993</v>
      </c>
      <c r="AS748">
        <v>85565585</v>
      </c>
      <c r="AT748">
        <v>2510456573</v>
      </c>
      <c r="AU748">
        <v>2510456573</v>
      </c>
      <c r="AV748">
        <v>2463359672</v>
      </c>
      <c r="AW748">
        <v>177265191</v>
      </c>
      <c r="AX748">
        <v>177265191</v>
      </c>
      <c r="AY748">
        <v>941586893</v>
      </c>
      <c r="BA748">
        <v>0</v>
      </c>
      <c r="BB748">
        <v>0</v>
      </c>
      <c r="BC748">
        <v>3401951486</v>
      </c>
      <c r="BD748">
        <v>3401951486</v>
      </c>
      <c r="BE748">
        <v>0</v>
      </c>
      <c r="BF748">
        <v>0</v>
      </c>
      <c r="BG748">
        <v>0</v>
      </c>
      <c r="BH748">
        <v>43808705</v>
      </c>
      <c r="BJ748">
        <v>941586893</v>
      </c>
      <c r="BK748">
        <v>818751579</v>
      </c>
      <c r="BL748">
        <v>818751579</v>
      </c>
      <c r="BM748">
        <v>941586893</v>
      </c>
      <c r="BP748">
        <v>0</v>
      </c>
      <c r="BQ748">
        <v>0</v>
      </c>
      <c r="BR748">
        <v>6138420</v>
      </c>
      <c r="BS748">
        <v>20576779</v>
      </c>
    </row>
    <row r="749" spans="1:71">
      <c r="A749" t="s">
        <v>1041</v>
      </c>
      <c r="B749" t="s">
        <v>75</v>
      </c>
      <c r="C749">
        <v>2012</v>
      </c>
      <c r="D749" t="s">
        <v>231</v>
      </c>
      <c r="E749">
        <v>3</v>
      </c>
      <c r="F749" t="s">
        <v>334</v>
      </c>
      <c r="G749" t="s">
        <v>984</v>
      </c>
      <c r="H749">
        <v>1407444355</v>
      </c>
      <c r="I749">
        <v>525898061</v>
      </c>
      <c r="J749">
        <v>1696749072</v>
      </c>
      <c r="K749">
        <v>1696749072</v>
      </c>
      <c r="L749">
        <v>1642282840</v>
      </c>
      <c r="M749">
        <v>7157656345</v>
      </c>
      <c r="N749">
        <v>5745305683</v>
      </c>
      <c r="O749">
        <v>3356612632</v>
      </c>
      <c r="P749">
        <v>3356612632</v>
      </c>
      <c r="Q749">
        <v>0</v>
      </c>
      <c r="R749">
        <v>3727870943</v>
      </c>
      <c r="S749">
        <v>701188130</v>
      </c>
      <c r="T749">
        <v>701188130</v>
      </c>
      <c r="U749">
        <v>462222517</v>
      </c>
      <c r="V749">
        <v>548624058</v>
      </c>
      <c r="W749">
        <v>462222517</v>
      </c>
      <c r="X749">
        <v>701188130</v>
      </c>
      <c r="Y749">
        <v>462222517</v>
      </c>
      <c r="Z749">
        <v>548624058</v>
      </c>
      <c r="AA749">
        <v>161201637</v>
      </c>
      <c r="AB749">
        <v>143669167</v>
      </c>
      <c r="AL749">
        <v>111118826</v>
      </c>
      <c r="AM749">
        <v>111118826</v>
      </c>
      <c r="AN749">
        <v>203528370</v>
      </c>
      <c r="AO749">
        <v>112346031</v>
      </c>
      <c r="AP749">
        <v>5605435499</v>
      </c>
      <c r="AQ749">
        <v>5605435499</v>
      </c>
      <c r="AR749">
        <v>203528370</v>
      </c>
      <c r="AS749">
        <v>163977634</v>
      </c>
      <c r="AT749">
        <v>3877483200</v>
      </c>
      <c r="AU749">
        <v>3877483200</v>
      </c>
      <c r="AV749">
        <v>3543224625</v>
      </c>
      <c r="AW749">
        <v>284489921</v>
      </c>
      <c r="AX749">
        <v>284489921</v>
      </c>
      <c r="AY749">
        <v>1928487563</v>
      </c>
      <c r="BA749">
        <v>0</v>
      </c>
      <c r="BB749">
        <v>0</v>
      </c>
      <c r="BC749">
        <v>5605435499</v>
      </c>
      <c r="BD749">
        <v>5605435499</v>
      </c>
      <c r="BE749">
        <v>0</v>
      </c>
      <c r="BF749">
        <v>0</v>
      </c>
      <c r="BG749">
        <v>0</v>
      </c>
      <c r="BH749">
        <v>127714398</v>
      </c>
      <c r="BJ749">
        <v>1928487563</v>
      </c>
      <c r="BK749">
        <v>1566946443</v>
      </c>
      <c r="BL749">
        <v>1566946443</v>
      </c>
      <c r="BM749">
        <v>1928487563</v>
      </c>
      <c r="BP749">
        <v>0</v>
      </c>
      <c r="BQ749">
        <v>0</v>
      </c>
      <c r="BR749">
        <v>83962730</v>
      </c>
      <c r="BS749">
        <v>112346031</v>
      </c>
    </row>
    <row r="750" spans="1:71">
      <c r="A750" t="s">
        <v>1042</v>
      </c>
      <c r="B750" t="s">
        <v>76</v>
      </c>
      <c r="C750">
        <v>2012</v>
      </c>
      <c r="D750" t="s">
        <v>231</v>
      </c>
      <c r="E750">
        <v>4</v>
      </c>
      <c r="F750" t="s">
        <v>336</v>
      </c>
      <c r="G750" t="s">
        <v>984</v>
      </c>
      <c r="H750">
        <v>1020380209</v>
      </c>
      <c r="I750">
        <v>351725985</v>
      </c>
      <c r="J750">
        <v>1244585697</v>
      </c>
      <c r="K750">
        <v>1244585697</v>
      </c>
      <c r="L750">
        <v>1199996208</v>
      </c>
      <c r="M750">
        <v>8805703959</v>
      </c>
      <c r="N750">
        <v>6749381485</v>
      </c>
      <c r="O750">
        <v>3472038893</v>
      </c>
      <c r="P750">
        <v>3472038893</v>
      </c>
      <c r="Q750">
        <v>0</v>
      </c>
      <c r="R750">
        <v>3882959311</v>
      </c>
      <c r="S750">
        <v>793495702</v>
      </c>
      <c r="T750">
        <v>793495702</v>
      </c>
      <c r="U750">
        <v>496470080</v>
      </c>
      <c r="V750">
        <v>593994815</v>
      </c>
      <c r="W750">
        <v>496470080</v>
      </c>
      <c r="X750">
        <v>793495702</v>
      </c>
      <c r="Y750">
        <v>496470080</v>
      </c>
      <c r="Z750">
        <v>593994815</v>
      </c>
      <c r="AA750">
        <v>381278697</v>
      </c>
      <c r="AB750">
        <v>201403100</v>
      </c>
      <c r="AL750">
        <v>225500052</v>
      </c>
      <c r="AM750">
        <v>225500052</v>
      </c>
      <c r="AN750">
        <v>213830792</v>
      </c>
      <c r="AO750">
        <v>76377299</v>
      </c>
      <c r="AP750">
        <v>6946630719</v>
      </c>
      <c r="AQ750">
        <v>6946630719</v>
      </c>
      <c r="AR750">
        <v>213830792</v>
      </c>
      <c r="AS750">
        <v>141813811</v>
      </c>
      <c r="AT750">
        <v>4770220117</v>
      </c>
      <c r="AU750">
        <v>4770220117</v>
      </c>
      <c r="AV750">
        <v>4890272736</v>
      </c>
      <c r="AW750">
        <v>354102757</v>
      </c>
      <c r="AX750">
        <v>354102757</v>
      </c>
      <c r="AY750">
        <v>3165562448</v>
      </c>
      <c r="BA750">
        <v>0</v>
      </c>
      <c r="BB750">
        <v>0</v>
      </c>
      <c r="BC750">
        <v>6946630719</v>
      </c>
      <c r="BD750">
        <v>6946630719</v>
      </c>
      <c r="BE750">
        <v>0</v>
      </c>
      <c r="BF750">
        <v>0</v>
      </c>
      <c r="BG750">
        <v>0</v>
      </c>
      <c r="BH750">
        <v>242928636</v>
      </c>
      <c r="BJ750">
        <v>3165562448</v>
      </c>
      <c r="BK750">
        <v>2661496302</v>
      </c>
      <c r="BL750">
        <v>2661496302</v>
      </c>
      <c r="BM750">
        <v>3165562448</v>
      </c>
      <c r="BP750">
        <v>0</v>
      </c>
      <c r="BQ750">
        <v>0</v>
      </c>
      <c r="BR750">
        <v>107289173</v>
      </c>
      <c r="BS750">
        <v>76377299</v>
      </c>
    </row>
    <row r="751" spans="1:71">
      <c r="A751" t="s">
        <v>1043</v>
      </c>
      <c r="B751" t="s">
        <v>77</v>
      </c>
      <c r="C751">
        <v>2012</v>
      </c>
      <c r="D751" t="s">
        <v>228</v>
      </c>
      <c r="E751">
        <v>5</v>
      </c>
      <c r="F751" t="s">
        <v>338</v>
      </c>
      <c r="G751" t="s">
        <v>984</v>
      </c>
      <c r="H751">
        <v>17073911814</v>
      </c>
      <c r="I751">
        <v>5869182971</v>
      </c>
      <c r="J751">
        <v>10832178198</v>
      </c>
      <c r="K751">
        <v>10832178198</v>
      </c>
      <c r="L751">
        <v>6664383933</v>
      </c>
      <c r="M751">
        <v>22906333099</v>
      </c>
      <c r="N751">
        <v>11515145393</v>
      </c>
      <c r="O751">
        <v>10208449535</v>
      </c>
      <c r="P751">
        <v>10208449535</v>
      </c>
      <c r="Q751">
        <v>0</v>
      </c>
      <c r="R751">
        <v>11908042530</v>
      </c>
      <c r="S751">
        <v>1860714595</v>
      </c>
      <c r="T751">
        <v>1860714595</v>
      </c>
      <c r="U751">
        <v>1795262897</v>
      </c>
      <c r="V751">
        <v>2543518893</v>
      </c>
      <c r="W751">
        <v>1795262897</v>
      </c>
      <c r="X751">
        <v>1860714595</v>
      </c>
      <c r="Y751">
        <v>1795262897</v>
      </c>
      <c r="Z751">
        <v>2543518893</v>
      </c>
      <c r="AA751">
        <v>723572435</v>
      </c>
      <c r="AB751">
        <v>289353452</v>
      </c>
      <c r="AC751">
        <v>0</v>
      </c>
      <c r="AD751">
        <v>0</v>
      </c>
      <c r="AE751">
        <v>0</v>
      </c>
      <c r="AF751">
        <v>0</v>
      </c>
      <c r="AG751">
        <v>0</v>
      </c>
      <c r="AH751">
        <v>0</v>
      </c>
      <c r="AI751">
        <v>0</v>
      </c>
      <c r="AJ751">
        <v>0</v>
      </c>
      <c r="AK751">
        <v>0</v>
      </c>
      <c r="AL751">
        <v>1145971203</v>
      </c>
      <c r="AM751">
        <v>1145971203</v>
      </c>
      <c r="AN751">
        <v>1548291351</v>
      </c>
      <c r="AO751">
        <v>472956258</v>
      </c>
      <c r="AP751">
        <v>37117930592</v>
      </c>
      <c r="AQ751">
        <v>17815337467</v>
      </c>
      <c r="AR751">
        <v>1548291351</v>
      </c>
      <c r="AS751">
        <v>773016948</v>
      </c>
      <c r="AT751">
        <v>17333218630</v>
      </c>
      <c r="AU751">
        <v>17333218630</v>
      </c>
      <c r="AV751">
        <v>16642224640</v>
      </c>
      <c r="AW751">
        <v>939493133</v>
      </c>
      <c r="AX751">
        <v>939493133</v>
      </c>
      <c r="AY751">
        <v>25325333423</v>
      </c>
      <c r="AZ751">
        <v>197069101</v>
      </c>
      <c r="BA751">
        <v>0</v>
      </c>
      <c r="BB751">
        <v>0</v>
      </c>
      <c r="BC751">
        <v>37117930592</v>
      </c>
      <c r="BD751">
        <v>37117930592</v>
      </c>
      <c r="BE751">
        <v>0</v>
      </c>
      <c r="BF751">
        <v>0</v>
      </c>
      <c r="BG751">
        <v>0</v>
      </c>
      <c r="BH751">
        <v>2079617823</v>
      </c>
      <c r="BI751">
        <v>11276603377</v>
      </c>
      <c r="BJ751">
        <v>25325333423</v>
      </c>
      <c r="BK751">
        <v>3815253482</v>
      </c>
      <c r="BL751">
        <v>3815253482</v>
      </c>
      <c r="BM751">
        <v>6022740298</v>
      </c>
      <c r="BN751">
        <v>0</v>
      </c>
      <c r="BO751">
        <v>0</v>
      </c>
      <c r="BP751">
        <v>0</v>
      </c>
      <c r="BQ751">
        <v>0</v>
      </c>
      <c r="BR751">
        <v>787799896</v>
      </c>
      <c r="BS751">
        <v>472956258</v>
      </c>
    </row>
    <row r="752" spans="1:71">
      <c r="A752" t="s">
        <v>1044</v>
      </c>
      <c r="B752" t="s">
        <v>78</v>
      </c>
      <c r="C752">
        <v>2012</v>
      </c>
      <c r="D752" t="s">
        <v>228</v>
      </c>
      <c r="E752">
        <v>5</v>
      </c>
      <c r="F752" t="s">
        <v>340</v>
      </c>
      <c r="G752" t="s">
        <v>984</v>
      </c>
      <c r="H752">
        <v>28783500859</v>
      </c>
      <c r="I752">
        <v>1839476546</v>
      </c>
      <c r="J752">
        <v>11501294026</v>
      </c>
      <c r="K752">
        <v>11501294026</v>
      </c>
      <c r="L752">
        <v>8724454176</v>
      </c>
      <c r="M752">
        <v>27729350622</v>
      </c>
      <c r="N752">
        <v>18282633624</v>
      </c>
      <c r="O752">
        <v>9591548176</v>
      </c>
      <c r="P752">
        <v>9591548176</v>
      </c>
      <c r="Q752">
        <v>0</v>
      </c>
      <c r="R752">
        <v>10937339434</v>
      </c>
      <c r="S752">
        <v>1993722620</v>
      </c>
      <c r="T752">
        <v>1993722620</v>
      </c>
      <c r="U752">
        <v>1332464987</v>
      </c>
      <c r="V752">
        <v>1684273806</v>
      </c>
      <c r="W752">
        <v>1332464987</v>
      </c>
      <c r="X752">
        <v>1993722620</v>
      </c>
      <c r="Y752">
        <v>1332464987</v>
      </c>
      <c r="Z752">
        <v>1684273806</v>
      </c>
      <c r="AA752">
        <v>673620335</v>
      </c>
      <c r="AB752">
        <v>312916940</v>
      </c>
      <c r="AC752">
        <v>0</v>
      </c>
      <c r="AD752">
        <v>0</v>
      </c>
      <c r="AE752">
        <v>0</v>
      </c>
      <c r="AF752">
        <v>0</v>
      </c>
      <c r="AG752">
        <v>0</v>
      </c>
      <c r="AH752">
        <v>0</v>
      </c>
      <c r="AI752">
        <v>0</v>
      </c>
      <c r="AJ752">
        <v>0</v>
      </c>
      <c r="AK752">
        <v>0</v>
      </c>
      <c r="AL752">
        <v>1496971587</v>
      </c>
      <c r="AM752">
        <v>1496971587</v>
      </c>
      <c r="AN752">
        <v>1146719621</v>
      </c>
      <c r="AO752">
        <v>564190990</v>
      </c>
      <c r="AP752">
        <v>29544317030</v>
      </c>
      <c r="AQ752">
        <v>16615946295</v>
      </c>
      <c r="AR752">
        <v>1146719621</v>
      </c>
      <c r="AS752">
        <v>709659928</v>
      </c>
      <c r="AT752">
        <v>15676634721</v>
      </c>
      <c r="AU752">
        <v>15676634721</v>
      </c>
      <c r="AV752">
        <v>15407145992</v>
      </c>
      <c r="AW752">
        <v>968040305</v>
      </c>
      <c r="AX752">
        <v>968040305</v>
      </c>
      <c r="AY752">
        <v>18202991848</v>
      </c>
      <c r="AZ752">
        <v>213296664</v>
      </c>
      <c r="BA752">
        <v>0</v>
      </c>
      <c r="BB752">
        <v>0</v>
      </c>
      <c r="BC752">
        <v>29544317030</v>
      </c>
      <c r="BD752">
        <v>29544317030</v>
      </c>
      <c r="BE752">
        <v>0</v>
      </c>
      <c r="BF752">
        <v>0</v>
      </c>
      <c r="BG752">
        <v>0</v>
      </c>
      <c r="BH752">
        <v>1491140172</v>
      </c>
      <c r="BI752">
        <v>9428170479</v>
      </c>
      <c r="BJ752">
        <v>18202991848</v>
      </c>
      <c r="BK752">
        <v>3767825240</v>
      </c>
      <c r="BL752">
        <v>3767825240</v>
      </c>
      <c r="BM752">
        <v>5274621113</v>
      </c>
      <c r="BN752">
        <v>0</v>
      </c>
      <c r="BO752">
        <v>0</v>
      </c>
      <c r="BP752">
        <v>0</v>
      </c>
      <c r="BQ752">
        <v>0</v>
      </c>
      <c r="BR752">
        <v>394868820</v>
      </c>
      <c r="BS752">
        <v>564190990</v>
      </c>
    </row>
    <row r="753" spans="1:71">
      <c r="A753" t="s">
        <v>1045</v>
      </c>
      <c r="B753" t="s">
        <v>79</v>
      </c>
      <c r="C753">
        <v>2012</v>
      </c>
      <c r="D753" t="s">
        <v>228</v>
      </c>
      <c r="E753">
        <v>7</v>
      </c>
      <c r="F753" t="s">
        <v>342</v>
      </c>
      <c r="G753" t="s">
        <v>984</v>
      </c>
      <c r="H753">
        <v>39221937414</v>
      </c>
      <c r="I753">
        <v>6903381363</v>
      </c>
      <c r="J753">
        <v>15694723606</v>
      </c>
      <c r="K753">
        <v>15694723606</v>
      </c>
      <c r="L753">
        <v>10039612863</v>
      </c>
      <c r="M753">
        <v>50338270011</v>
      </c>
      <c r="N753">
        <v>25333260237</v>
      </c>
      <c r="O753">
        <v>16574179493</v>
      </c>
      <c r="P753">
        <v>16574179493</v>
      </c>
      <c r="Q753">
        <v>0</v>
      </c>
      <c r="R753">
        <v>19232300486</v>
      </c>
      <c r="S753">
        <v>2816489742</v>
      </c>
      <c r="T753">
        <v>2816489742</v>
      </c>
      <c r="U753">
        <v>4234257809</v>
      </c>
      <c r="V753">
        <v>5487500216</v>
      </c>
      <c r="W753">
        <v>4234257809</v>
      </c>
      <c r="X753">
        <v>2816489742</v>
      </c>
      <c r="Y753">
        <v>4234257809</v>
      </c>
      <c r="Z753">
        <v>5487500216</v>
      </c>
      <c r="AA753">
        <v>883445834</v>
      </c>
      <c r="AB753">
        <v>757365869</v>
      </c>
      <c r="AC753">
        <v>0</v>
      </c>
      <c r="AD753">
        <v>0</v>
      </c>
      <c r="AE753">
        <v>0</v>
      </c>
      <c r="AF753">
        <v>0</v>
      </c>
      <c r="AG753">
        <v>0</v>
      </c>
      <c r="AH753">
        <v>0</v>
      </c>
      <c r="AI753">
        <v>0</v>
      </c>
      <c r="AJ753">
        <v>0</v>
      </c>
      <c r="AK753">
        <v>0</v>
      </c>
      <c r="AL753">
        <v>1994826218</v>
      </c>
      <c r="AM753">
        <v>1994826218</v>
      </c>
      <c r="AN753">
        <v>3530134603</v>
      </c>
      <c r="AO753">
        <v>1710123458</v>
      </c>
      <c r="AP753">
        <v>60915739169</v>
      </c>
      <c r="AQ753">
        <v>32737419819</v>
      </c>
      <c r="AR753">
        <v>3530134603</v>
      </c>
      <c r="AS753">
        <v>1415484713</v>
      </c>
      <c r="AT753">
        <v>30858032867</v>
      </c>
      <c r="AU753">
        <v>30858032867</v>
      </c>
      <c r="AV753">
        <v>29695960021</v>
      </c>
      <c r="AW753">
        <v>1482817448</v>
      </c>
      <c r="AX753">
        <v>1482817448</v>
      </c>
      <c r="AY753">
        <v>41245211734</v>
      </c>
      <c r="AZ753">
        <v>300598974</v>
      </c>
      <c r="BA753">
        <v>0</v>
      </c>
      <c r="BB753">
        <v>0</v>
      </c>
      <c r="BC753">
        <v>60915739169</v>
      </c>
      <c r="BD753">
        <v>60915739169</v>
      </c>
      <c r="BE753">
        <v>0</v>
      </c>
      <c r="BF753">
        <v>0</v>
      </c>
      <c r="BG753">
        <v>0</v>
      </c>
      <c r="BH753">
        <v>2507299241</v>
      </c>
      <c r="BI753">
        <v>18114069210</v>
      </c>
      <c r="BJ753">
        <v>41245211734</v>
      </c>
      <c r="BK753">
        <v>8078278171</v>
      </c>
      <c r="BL753">
        <v>8078278171</v>
      </c>
      <c r="BM753">
        <v>13066892384</v>
      </c>
      <c r="BN753">
        <v>0</v>
      </c>
      <c r="BO753">
        <v>0</v>
      </c>
      <c r="BP753">
        <v>0</v>
      </c>
      <c r="BQ753">
        <v>0</v>
      </c>
      <c r="BR753">
        <v>1436511201</v>
      </c>
      <c r="BS753">
        <v>1710123458</v>
      </c>
    </row>
    <row r="754" spans="1:71">
      <c r="A754" t="s">
        <v>1046</v>
      </c>
      <c r="B754" t="s">
        <v>80</v>
      </c>
      <c r="C754">
        <v>2012</v>
      </c>
      <c r="D754" t="s">
        <v>228</v>
      </c>
      <c r="E754">
        <v>7</v>
      </c>
      <c r="F754" t="s">
        <v>344</v>
      </c>
      <c r="G754" t="s">
        <v>984</v>
      </c>
      <c r="H754">
        <v>31070525958</v>
      </c>
      <c r="I754">
        <v>6274399673</v>
      </c>
      <c r="J754">
        <v>25522503912</v>
      </c>
      <c r="K754">
        <v>25522503912</v>
      </c>
      <c r="L754">
        <v>19745839045</v>
      </c>
      <c r="M754">
        <v>62270066657</v>
      </c>
      <c r="N754">
        <v>33217492478</v>
      </c>
      <c r="O754">
        <v>22804430140</v>
      </c>
      <c r="P754">
        <v>22804430140</v>
      </c>
      <c r="Q754">
        <v>0</v>
      </c>
      <c r="R754">
        <v>26322839454</v>
      </c>
      <c r="S754">
        <v>4557345389</v>
      </c>
      <c r="T754">
        <v>4557345389</v>
      </c>
      <c r="U754">
        <v>4691742010</v>
      </c>
      <c r="V754">
        <v>6541848379</v>
      </c>
      <c r="W754">
        <v>4691742010</v>
      </c>
      <c r="X754">
        <v>4557345389</v>
      </c>
      <c r="Y754">
        <v>4691742010</v>
      </c>
      <c r="Z754">
        <v>6541848379</v>
      </c>
      <c r="AA754">
        <v>889762553</v>
      </c>
      <c r="AB754">
        <v>712096668</v>
      </c>
      <c r="AC754">
        <v>0</v>
      </c>
      <c r="AD754">
        <v>0</v>
      </c>
      <c r="AE754">
        <v>0</v>
      </c>
      <c r="AF754">
        <v>0</v>
      </c>
      <c r="AG754">
        <v>0</v>
      </c>
      <c r="AH754">
        <v>0</v>
      </c>
      <c r="AI754">
        <v>0</v>
      </c>
      <c r="AJ754">
        <v>0</v>
      </c>
      <c r="AK754">
        <v>0</v>
      </c>
      <c r="AL754">
        <v>2666568401</v>
      </c>
      <c r="AM754">
        <v>2666568401</v>
      </c>
      <c r="AN754">
        <v>3917631439</v>
      </c>
      <c r="AO754">
        <v>1500665699</v>
      </c>
      <c r="AP754">
        <v>67398385853</v>
      </c>
      <c r="AQ754">
        <v>40543389772</v>
      </c>
      <c r="AR754">
        <v>3917631439</v>
      </c>
      <c r="AS754">
        <v>1830528673</v>
      </c>
      <c r="AT754">
        <v>36624579867</v>
      </c>
      <c r="AU754">
        <v>36624579867</v>
      </c>
      <c r="AV754">
        <v>36904289017</v>
      </c>
      <c r="AW754">
        <v>1798907101</v>
      </c>
      <c r="AX754">
        <v>1798907101</v>
      </c>
      <c r="AY754">
        <v>41271687419</v>
      </c>
      <c r="AZ754">
        <v>410999177</v>
      </c>
      <c r="BA754">
        <v>0</v>
      </c>
      <c r="BB754">
        <v>0</v>
      </c>
      <c r="BC754">
        <v>67398385853</v>
      </c>
      <c r="BD754">
        <v>67398385853</v>
      </c>
      <c r="BE754">
        <v>0</v>
      </c>
      <c r="BF754">
        <v>0</v>
      </c>
      <c r="BG754">
        <v>0</v>
      </c>
      <c r="BH754">
        <v>1803169244</v>
      </c>
      <c r="BI754">
        <v>15523409246</v>
      </c>
      <c r="BJ754">
        <v>41271687419</v>
      </c>
      <c r="BK754">
        <v>8655681289</v>
      </c>
      <c r="BL754">
        <v>8655681289</v>
      </c>
      <c r="BM754">
        <v>14416691338</v>
      </c>
      <c r="BN754">
        <v>0</v>
      </c>
      <c r="BO754">
        <v>0</v>
      </c>
      <c r="BP754">
        <v>0</v>
      </c>
      <c r="BQ754">
        <v>0</v>
      </c>
      <c r="BR754">
        <v>2216319470</v>
      </c>
      <c r="BS754">
        <v>1500665699</v>
      </c>
    </row>
    <row r="755" spans="1:71">
      <c r="A755" t="s">
        <v>1047</v>
      </c>
      <c r="B755" t="s">
        <v>81</v>
      </c>
      <c r="C755">
        <v>2012</v>
      </c>
      <c r="D755" t="s">
        <v>228</v>
      </c>
      <c r="E755">
        <v>6</v>
      </c>
      <c r="F755" t="s">
        <v>346</v>
      </c>
      <c r="G755" t="s">
        <v>984</v>
      </c>
      <c r="H755">
        <v>15986733237</v>
      </c>
      <c r="I755">
        <v>5756297264</v>
      </c>
      <c r="J755">
        <v>15114822260</v>
      </c>
      <c r="K755">
        <v>15114822260</v>
      </c>
      <c r="L755">
        <v>10149310745</v>
      </c>
      <c r="M755">
        <v>29616367474</v>
      </c>
      <c r="N755">
        <v>13026247028</v>
      </c>
      <c r="O755">
        <v>10408166441</v>
      </c>
      <c r="P755">
        <v>10408166441</v>
      </c>
      <c r="Q755">
        <v>0</v>
      </c>
      <c r="R755">
        <v>12294019713</v>
      </c>
      <c r="S755">
        <v>2478113263</v>
      </c>
      <c r="T755">
        <v>2478113263</v>
      </c>
      <c r="U755">
        <v>1590957874</v>
      </c>
      <c r="V755">
        <v>2593957272</v>
      </c>
      <c r="W755">
        <v>1590957874</v>
      </c>
      <c r="X755">
        <v>2478113263</v>
      </c>
      <c r="Y755">
        <v>1590957874</v>
      </c>
      <c r="Z755">
        <v>2593957272</v>
      </c>
      <c r="AA755">
        <v>991073312</v>
      </c>
      <c r="AB755">
        <v>501479775</v>
      </c>
      <c r="AC755">
        <v>0</v>
      </c>
      <c r="AD755">
        <v>0</v>
      </c>
      <c r="AE755">
        <v>0</v>
      </c>
      <c r="AF755">
        <v>0</v>
      </c>
      <c r="AG755">
        <v>0</v>
      </c>
      <c r="AH755">
        <v>0</v>
      </c>
      <c r="AI755">
        <v>0</v>
      </c>
      <c r="AJ755">
        <v>0</v>
      </c>
      <c r="AK755">
        <v>0</v>
      </c>
      <c r="AL755">
        <v>1553460501</v>
      </c>
      <c r="AM755">
        <v>1553460501</v>
      </c>
      <c r="AN755">
        <v>2093070629</v>
      </c>
      <c r="AO755">
        <v>849070709</v>
      </c>
      <c r="AP755">
        <v>40980554571</v>
      </c>
      <c r="AQ755">
        <v>21186086744</v>
      </c>
      <c r="AR755">
        <v>2093070629</v>
      </c>
      <c r="AS755">
        <v>891908313</v>
      </c>
      <c r="AT755">
        <v>19826846803</v>
      </c>
      <c r="AU755">
        <v>19826846803</v>
      </c>
      <c r="AV755">
        <v>19552222622</v>
      </c>
      <c r="AW755">
        <v>1040794155</v>
      </c>
      <c r="AX755">
        <v>1040794155</v>
      </c>
      <c r="AY755">
        <v>28900230505</v>
      </c>
      <c r="AZ755">
        <v>374228242</v>
      </c>
      <c r="BA755">
        <v>0</v>
      </c>
      <c r="BB755">
        <v>0</v>
      </c>
      <c r="BC755">
        <v>40980554571</v>
      </c>
      <c r="BD755">
        <v>40980554571</v>
      </c>
      <c r="BE755">
        <v>0</v>
      </c>
      <c r="BF755">
        <v>0</v>
      </c>
      <c r="BG755">
        <v>0</v>
      </c>
      <c r="BH755">
        <v>1909031067</v>
      </c>
      <c r="BI755">
        <v>12002932972</v>
      </c>
      <c r="BJ755">
        <v>28900230505</v>
      </c>
      <c r="BK755">
        <v>5970128297</v>
      </c>
      <c r="BL755">
        <v>5970128297</v>
      </c>
      <c r="BM755">
        <v>9105762678</v>
      </c>
      <c r="BN755">
        <v>0</v>
      </c>
      <c r="BO755">
        <v>0</v>
      </c>
      <c r="BP755">
        <v>0</v>
      </c>
      <c r="BQ755">
        <v>0</v>
      </c>
      <c r="BR755">
        <v>1055411837</v>
      </c>
      <c r="BS755">
        <v>849070709</v>
      </c>
    </row>
    <row r="756" spans="1:71">
      <c r="A756" t="s">
        <v>1048</v>
      </c>
      <c r="B756" t="s">
        <v>82</v>
      </c>
      <c r="C756">
        <v>2012</v>
      </c>
      <c r="D756" t="s">
        <v>228</v>
      </c>
      <c r="E756">
        <v>5</v>
      </c>
      <c r="F756" t="s">
        <v>348</v>
      </c>
      <c r="G756" t="s">
        <v>984</v>
      </c>
      <c r="H756">
        <v>29615237829</v>
      </c>
      <c r="I756">
        <v>5701401931</v>
      </c>
      <c r="J756">
        <v>18581191833</v>
      </c>
      <c r="K756">
        <v>18581191833</v>
      </c>
      <c r="L756">
        <v>13694288628</v>
      </c>
      <c r="M756">
        <v>37790106762</v>
      </c>
      <c r="N756">
        <v>19518718628</v>
      </c>
      <c r="O756">
        <v>11534571934</v>
      </c>
      <c r="P756">
        <v>11534571934</v>
      </c>
      <c r="Q756">
        <v>0</v>
      </c>
      <c r="R756">
        <v>13036584695</v>
      </c>
      <c r="S756">
        <v>1949248709</v>
      </c>
      <c r="T756">
        <v>1949248709</v>
      </c>
      <c r="U756">
        <v>2161452992</v>
      </c>
      <c r="V756">
        <v>3509989411</v>
      </c>
      <c r="W756">
        <v>2161452992</v>
      </c>
      <c r="X756">
        <v>1949248709</v>
      </c>
      <c r="Y756">
        <v>2161452992</v>
      </c>
      <c r="Z756">
        <v>3509989411</v>
      </c>
      <c r="AA756">
        <v>246360909</v>
      </c>
      <c r="AB756">
        <v>470723507</v>
      </c>
      <c r="AC756">
        <v>0</v>
      </c>
      <c r="AD756">
        <v>0</v>
      </c>
      <c r="AE756">
        <v>0</v>
      </c>
      <c r="AF756">
        <v>0</v>
      </c>
      <c r="AG756">
        <v>0</v>
      </c>
      <c r="AH756">
        <v>0</v>
      </c>
      <c r="AI756">
        <v>0</v>
      </c>
      <c r="AJ756">
        <v>0</v>
      </c>
      <c r="AK756">
        <v>0</v>
      </c>
      <c r="AL756">
        <v>1545016036</v>
      </c>
      <c r="AM756">
        <v>1545016036</v>
      </c>
      <c r="AN756">
        <v>2809837970</v>
      </c>
      <c r="AO756">
        <v>1153199453</v>
      </c>
      <c r="AP756">
        <v>40719040991</v>
      </c>
      <c r="AQ756">
        <v>20474682356</v>
      </c>
      <c r="AR756">
        <v>2809837970</v>
      </c>
      <c r="AS756">
        <v>1071291616</v>
      </c>
      <c r="AT756">
        <v>19248787429</v>
      </c>
      <c r="AU756">
        <v>19248787429</v>
      </c>
      <c r="AV756">
        <v>18852392874</v>
      </c>
      <c r="AW756">
        <v>1038691761</v>
      </c>
      <c r="AX756">
        <v>1038691761</v>
      </c>
      <c r="AY756">
        <v>27760637621</v>
      </c>
      <c r="AZ756">
        <v>338960413.5</v>
      </c>
      <c r="BA756">
        <v>0</v>
      </c>
      <c r="BB756">
        <v>0</v>
      </c>
      <c r="BC756">
        <v>40719040991</v>
      </c>
      <c r="BD756">
        <v>40719040991</v>
      </c>
      <c r="BE756">
        <v>0</v>
      </c>
      <c r="BF756">
        <v>0</v>
      </c>
      <c r="BG756">
        <v>0</v>
      </c>
      <c r="BH756">
        <v>1839776819</v>
      </c>
      <c r="BI756">
        <v>12944386915</v>
      </c>
      <c r="BJ756">
        <v>27760637621</v>
      </c>
      <c r="BK756">
        <v>4124582624</v>
      </c>
      <c r="BL756">
        <v>4124582624</v>
      </c>
      <c r="BM756">
        <v>7516278986</v>
      </c>
      <c r="BN756">
        <v>0</v>
      </c>
      <c r="BO756">
        <v>0</v>
      </c>
      <c r="BP756">
        <v>0</v>
      </c>
      <c r="BQ756">
        <v>0</v>
      </c>
      <c r="BR756">
        <v>1419300216</v>
      </c>
      <c r="BS756">
        <v>1153199453</v>
      </c>
    </row>
    <row r="757" spans="1:71">
      <c r="A757" t="s">
        <v>1049</v>
      </c>
      <c r="B757" t="s">
        <v>83</v>
      </c>
      <c r="C757">
        <v>2012</v>
      </c>
      <c r="D757" t="s">
        <v>212</v>
      </c>
      <c r="E757">
        <v>2</v>
      </c>
      <c r="F757" t="s">
        <v>350</v>
      </c>
      <c r="G757" t="s">
        <v>984</v>
      </c>
      <c r="H757">
        <v>624451779</v>
      </c>
      <c r="I757">
        <v>295429938</v>
      </c>
      <c r="J757">
        <v>1265367654</v>
      </c>
      <c r="K757">
        <v>1265367654</v>
      </c>
      <c r="L757">
        <v>1224417777</v>
      </c>
      <c r="M757">
        <v>3003200848</v>
      </c>
      <c r="N757">
        <v>2333653824</v>
      </c>
      <c r="O757">
        <v>3098878008</v>
      </c>
      <c r="P757">
        <v>3098878008</v>
      </c>
      <c r="Q757">
        <v>0</v>
      </c>
      <c r="R757">
        <v>3241139852</v>
      </c>
      <c r="S757">
        <v>520571894</v>
      </c>
      <c r="T757">
        <v>520571894</v>
      </c>
      <c r="U757">
        <v>171748983</v>
      </c>
      <c r="V757">
        <v>174190283</v>
      </c>
      <c r="W757">
        <v>171748983</v>
      </c>
      <c r="X757">
        <v>520571894</v>
      </c>
      <c r="Y757">
        <v>171748983</v>
      </c>
      <c r="Z757">
        <v>174190283</v>
      </c>
      <c r="AA757">
        <v>107193766</v>
      </c>
      <c r="AB757">
        <v>58959000</v>
      </c>
      <c r="AL757">
        <v>109445350</v>
      </c>
      <c r="AM757">
        <v>109445350</v>
      </c>
      <c r="AN757">
        <v>151153434</v>
      </c>
      <c r="AO757">
        <v>18695004</v>
      </c>
      <c r="AP757">
        <v>4164437912</v>
      </c>
      <c r="AQ757">
        <v>4164437912</v>
      </c>
      <c r="AR757">
        <v>151153434</v>
      </c>
      <c r="AS757">
        <v>60782310</v>
      </c>
      <c r="AT757">
        <v>3065683510</v>
      </c>
      <c r="AU757">
        <v>3065683510</v>
      </c>
      <c r="AV757">
        <v>3018126156</v>
      </c>
      <c r="AW757">
        <v>170311177</v>
      </c>
      <c r="AX757">
        <v>170311177</v>
      </c>
      <c r="AY757">
        <v>876044985</v>
      </c>
      <c r="BA757">
        <v>0</v>
      </c>
      <c r="BB757">
        <v>0</v>
      </c>
      <c r="BC757">
        <v>4164437912</v>
      </c>
      <c r="BD757">
        <v>4164437912</v>
      </c>
      <c r="BE757">
        <v>0</v>
      </c>
      <c r="BF757">
        <v>0</v>
      </c>
      <c r="BG757">
        <v>0</v>
      </c>
      <c r="BH757">
        <v>88524125</v>
      </c>
      <c r="BJ757">
        <v>876044985</v>
      </c>
      <c r="BK757">
        <v>680154390</v>
      </c>
      <c r="BL757">
        <v>680154390</v>
      </c>
      <c r="BM757">
        <v>876044985</v>
      </c>
      <c r="BP757">
        <v>0</v>
      </c>
      <c r="BQ757">
        <v>0</v>
      </c>
      <c r="BR757">
        <v>2635000</v>
      </c>
      <c r="BS757">
        <v>18695004</v>
      </c>
    </row>
    <row r="758" spans="1:71">
      <c r="A758" t="s">
        <v>1050</v>
      </c>
      <c r="B758" t="s">
        <v>84</v>
      </c>
      <c r="C758">
        <v>2012</v>
      </c>
      <c r="D758" t="s">
        <v>228</v>
      </c>
      <c r="E758">
        <v>5</v>
      </c>
      <c r="F758" t="s">
        <v>352</v>
      </c>
      <c r="G758" t="s">
        <v>984</v>
      </c>
      <c r="H758">
        <v>13044181399</v>
      </c>
      <c r="I758">
        <v>3611311533</v>
      </c>
      <c r="J758">
        <v>11913976719</v>
      </c>
      <c r="K758">
        <v>11913976719</v>
      </c>
      <c r="L758">
        <v>8396000046</v>
      </c>
      <c r="M758">
        <v>22534115945</v>
      </c>
      <c r="N758">
        <v>11403730561</v>
      </c>
      <c r="O758">
        <v>9067105229</v>
      </c>
      <c r="P758">
        <v>9067105229</v>
      </c>
      <c r="Q758">
        <v>0</v>
      </c>
      <c r="R758">
        <v>10244357492</v>
      </c>
      <c r="S758">
        <v>1810225757</v>
      </c>
      <c r="T758">
        <v>1810225757</v>
      </c>
      <c r="U758">
        <v>1663055892</v>
      </c>
      <c r="V758">
        <v>2052903252</v>
      </c>
      <c r="W758">
        <v>1663055892</v>
      </c>
      <c r="X758">
        <v>1810225757</v>
      </c>
      <c r="Y758">
        <v>1663055892</v>
      </c>
      <c r="Z758">
        <v>2052903252</v>
      </c>
      <c r="AA758">
        <v>334290775</v>
      </c>
      <c r="AB758">
        <v>294516234</v>
      </c>
      <c r="AC758">
        <v>0</v>
      </c>
      <c r="AD758">
        <v>0</v>
      </c>
      <c r="AE758">
        <v>0</v>
      </c>
      <c r="AF758">
        <v>0</v>
      </c>
      <c r="AG758">
        <v>0</v>
      </c>
      <c r="AH758">
        <v>0</v>
      </c>
      <c r="AI758">
        <v>0</v>
      </c>
      <c r="AJ758">
        <v>0</v>
      </c>
      <c r="AK758">
        <v>0</v>
      </c>
      <c r="AL758">
        <v>1452854163</v>
      </c>
      <c r="AM758">
        <v>1452854163</v>
      </c>
      <c r="AN758">
        <v>1618157853</v>
      </c>
      <c r="AO758">
        <v>933236757</v>
      </c>
      <c r="AP758">
        <v>30651942341</v>
      </c>
      <c r="AQ758">
        <v>15690404510</v>
      </c>
      <c r="AR758">
        <v>1618157853</v>
      </c>
      <c r="AS758">
        <v>546020138</v>
      </c>
      <c r="AT758">
        <v>16336805912</v>
      </c>
      <c r="AU758">
        <v>16336805912</v>
      </c>
      <c r="AV758">
        <v>15860383410</v>
      </c>
      <c r="AW758">
        <v>707497500</v>
      </c>
      <c r="AX758">
        <v>707497500</v>
      </c>
      <c r="AY758">
        <v>20414224408</v>
      </c>
      <c r="AZ758">
        <v>402931145</v>
      </c>
      <c r="BA758">
        <v>0</v>
      </c>
      <c r="BB758">
        <v>0</v>
      </c>
      <c r="BC758">
        <v>30651942341</v>
      </c>
      <c r="BD758">
        <v>30651942341</v>
      </c>
      <c r="BE758">
        <v>0</v>
      </c>
      <c r="BF758">
        <v>0</v>
      </c>
      <c r="BG758">
        <v>0</v>
      </c>
      <c r="BH758">
        <v>1506545546</v>
      </c>
      <c r="BI758">
        <v>8921364226</v>
      </c>
      <c r="BJ758">
        <v>20414224408</v>
      </c>
      <c r="BK758">
        <v>3781379182</v>
      </c>
      <c r="BL758">
        <v>3781379182</v>
      </c>
      <c r="BM758">
        <v>5452686577</v>
      </c>
      <c r="BN758">
        <v>0</v>
      </c>
      <c r="BO758">
        <v>0</v>
      </c>
      <c r="BP758">
        <v>0</v>
      </c>
      <c r="BQ758">
        <v>0</v>
      </c>
      <c r="BR758">
        <v>437618798</v>
      </c>
      <c r="BS758">
        <v>933236757</v>
      </c>
    </row>
    <row r="759" spans="1:71">
      <c r="A759" t="s">
        <v>1051</v>
      </c>
      <c r="B759" t="s">
        <v>85</v>
      </c>
      <c r="C759">
        <v>2012</v>
      </c>
      <c r="D759" t="s">
        <v>228</v>
      </c>
      <c r="E759">
        <v>6</v>
      </c>
      <c r="F759" t="s">
        <v>354</v>
      </c>
      <c r="G759" t="s">
        <v>984</v>
      </c>
      <c r="H759">
        <v>24998052042</v>
      </c>
      <c r="I759">
        <v>5706023271</v>
      </c>
      <c r="J759">
        <v>16673746948</v>
      </c>
      <c r="K759">
        <v>16673746948</v>
      </c>
      <c r="L759">
        <v>11333950179</v>
      </c>
      <c r="M759">
        <v>38172174728</v>
      </c>
      <c r="N759">
        <v>21727460170</v>
      </c>
      <c r="O759">
        <v>10523621704</v>
      </c>
      <c r="P759">
        <v>10523621704</v>
      </c>
      <c r="Q759">
        <v>0</v>
      </c>
      <c r="R759">
        <v>12822760205</v>
      </c>
      <c r="S759">
        <v>2281391394</v>
      </c>
      <c r="T759">
        <v>2281391394</v>
      </c>
      <c r="U759">
        <v>2782613317</v>
      </c>
      <c r="V759">
        <v>3818396265</v>
      </c>
      <c r="W759">
        <v>2782613317</v>
      </c>
      <c r="X759">
        <v>2281391394</v>
      </c>
      <c r="Y759">
        <v>2782613317</v>
      </c>
      <c r="Z759">
        <v>3818396265</v>
      </c>
      <c r="AA759">
        <v>549704254</v>
      </c>
      <c r="AB759">
        <v>392244950</v>
      </c>
      <c r="AC759">
        <v>0</v>
      </c>
      <c r="AD759">
        <v>0</v>
      </c>
      <c r="AE759">
        <v>0</v>
      </c>
      <c r="AF759">
        <v>0</v>
      </c>
      <c r="AG759">
        <v>0</v>
      </c>
      <c r="AH759">
        <v>0</v>
      </c>
      <c r="AI759">
        <v>0</v>
      </c>
      <c r="AJ759">
        <v>0</v>
      </c>
      <c r="AK759">
        <v>0</v>
      </c>
      <c r="AL759">
        <v>973332318</v>
      </c>
      <c r="AM759">
        <v>973332318</v>
      </c>
      <c r="AN759">
        <v>2280271276</v>
      </c>
      <c r="AO759">
        <v>1197475344</v>
      </c>
      <c r="AP759">
        <v>39904932389</v>
      </c>
      <c r="AQ759">
        <v>21610147815</v>
      </c>
      <c r="AR759">
        <v>2280271276</v>
      </c>
      <c r="AS759">
        <v>684806116</v>
      </c>
      <c r="AT759">
        <v>20301548860</v>
      </c>
      <c r="AU759">
        <v>20301548860</v>
      </c>
      <c r="AV759">
        <v>19580379381</v>
      </c>
      <c r="AW759">
        <v>1082685720</v>
      </c>
      <c r="AX759">
        <v>1082685720</v>
      </c>
      <c r="AY759">
        <v>27018653319</v>
      </c>
      <c r="AZ759">
        <v>463366984</v>
      </c>
      <c r="BA759">
        <v>0</v>
      </c>
      <c r="BB759">
        <v>0</v>
      </c>
      <c r="BC759">
        <v>39904932389</v>
      </c>
      <c r="BD759">
        <v>39904932389</v>
      </c>
      <c r="BE759">
        <v>0</v>
      </c>
      <c r="BF759">
        <v>0</v>
      </c>
      <c r="BG759">
        <v>0</v>
      </c>
      <c r="BH759">
        <v>1543506449</v>
      </c>
      <c r="BI759">
        <v>10903038680</v>
      </c>
      <c r="BJ759">
        <v>27018653319</v>
      </c>
      <c r="BK759">
        <v>5798519820</v>
      </c>
      <c r="BL759">
        <v>5798519820</v>
      </c>
      <c r="BM759">
        <v>8723868745</v>
      </c>
      <c r="BN759">
        <v>0</v>
      </c>
      <c r="BO759">
        <v>0</v>
      </c>
      <c r="BP759">
        <v>0</v>
      </c>
      <c r="BQ759">
        <v>0</v>
      </c>
      <c r="BR759">
        <v>1009718883</v>
      </c>
      <c r="BS759">
        <v>1197475344</v>
      </c>
    </row>
    <row r="760" spans="1:71">
      <c r="A760" t="s">
        <v>1052</v>
      </c>
      <c r="B760" t="s">
        <v>86</v>
      </c>
      <c r="C760">
        <v>2012</v>
      </c>
      <c r="D760" t="s">
        <v>228</v>
      </c>
      <c r="E760">
        <v>5</v>
      </c>
      <c r="F760" t="s">
        <v>356</v>
      </c>
      <c r="G760" t="s">
        <v>984</v>
      </c>
      <c r="H760">
        <v>15208492334</v>
      </c>
      <c r="I760">
        <v>5267569364</v>
      </c>
      <c r="J760">
        <v>12384012444</v>
      </c>
      <c r="K760">
        <v>12384012444</v>
      </c>
      <c r="L760">
        <v>9369045603</v>
      </c>
      <c r="M760">
        <v>20933431898</v>
      </c>
      <c r="N760">
        <v>9183137697</v>
      </c>
      <c r="O760">
        <v>8728880794</v>
      </c>
      <c r="P760">
        <v>8728880794</v>
      </c>
      <c r="Q760">
        <v>0</v>
      </c>
      <c r="R760">
        <v>9819410413</v>
      </c>
      <c r="S760">
        <v>1391450302</v>
      </c>
      <c r="T760">
        <v>1391450302</v>
      </c>
      <c r="U760">
        <v>1267049040</v>
      </c>
      <c r="V760">
        <v>1895010946</v>
      </c>
      <c r="W760">
        <v>1267049040</v>
      </c>
      <c r="X760">
        <v>1391450302</v>
      </c>
      <c r="Y760">
        <v>1267049040</v>
      </c>
      <c r="Z760">
        <v>1895010946</v>
      </c>
      <c r="AA760">
        <v>404944906</v>
      </c>
      <c r="AB760">
        <v>231405790</v>
      </c>
      <c r="AC760">
        <v>0</v>
      </c>
      <c r="AD760">
        <v>0</v>
      </c>
      <c r="AE760">
        <v>0</v>
      </c>
      <c r="AF760">
        <v>0</v>
      </c>
      <c r="AG760">
        <v>0</v>
      </c>
      <c r="AH760">
        <v>0</v>
      </c>
      <c r="AI760">
        <v>0</v>
      </c>
      <c r="AJ760">
        <v>0</v>
      </c>
      <c r="AK760">
        <v>0</v>
      </c>
      <c r="AL760">
        <v>1032865435</v>
      </c>
      <c r="AM760">
        <v>1032865435</v>
      </c>
      <c r="AN760">
        <v>1605253962</v>
      </c>
      <c r="AO760">
        <v>665214340</v>
      </c>
      <c r="AP760">
        <v>30042087332</v>
      </c>
      <c r="AQ760">
        <v>15008929416</v>
      </c>
      <c r="AR760">
        <v>1605253962</v>
      </c>
      <c r="AS760">
        <v>534557900</v>
      </c>
      <c r="AT760">
        <v>15281458147</v>
      </c>
      <c r="AU760">
        <v>15281458147</v>
      </c>
      <c r="AV760">
        <v>14784210476</v>
      </c>
      <c r="AW760">
        <v>827314947</v>
      </c>
      <c r="AX760">
        <v>827314947</v>
      </c>
      <c r="AY760">
        <v>20070510596</v>
      </c>
      <c r="AZ760">
        <v>148482677.5</v>
      </c>
      <c r="BA760">
        <v>0</v>
      </c>
      <c r="BB760">
        <v>0</v>
      </c>
      <c r="BC760">
        <v>30042087332</v>
      </c>
      <c r="BD760">
        <v>30042087332</v>
      </c>
      <c r="BE760">
        <v>0</v>
      </c>
      <c r="BF760">
        <v>0</v>
      </c>
      <c r="BG760">
        <v>0</v>
      </c>
      <c r="BH760">
        <v>1080526980</v>
      </c>
      <c r="BI760">
        <v>9410818914</v>
      </c>
      <c r="BJ760">
        <v>20070510596</v>
      </c>
      <c r="BK760">
        <v>3281476295</v>
      </c>
      <c r="BL760">
        <v>3281476295</v>
      </c>
      <c r="BM760">
        <v>5037352680</v>
      </c>
      <c r="BN760">
        <v>0</v>
      </c>
      <c r="BO760">
        <v>0</v>
      </c>
      <c r="BP760">
        <v>0</v>
      </c>
      <c r="BQ760">
        <v>0</v>
      </c>
      <c r="BR760">
        <v>735218480</v>
      </c>
      <c r="BS760">
        <v>665214340</v>
      </c>
    </row>
    <row r="761" spans="1:71">
      <c r="A761" t="s">
        <v>1053</v>
      </c>
      <c r="B761" t="s">
        <v>87</v>
      </c>
      <c r="C761">
        <v>2012</v>
      </c>
      <c r="D761" t="s">
        <v>212</v>
      </c>
      <c r="E761">
        <v>3</v>
      </c>
      <c r="F761" t="s">
        <v>358</v>
      </c>
      <c r="G761" t="s">
        <v>984</v>
      </c>
      <c r="H761">
        <v>1164507676</v>
      </c>
      <c r="I761">
        <v>185002740</v>
      </c>
      <c r="J761">
        <v>1190011837</v>
      </c>
      <c r="K761">
        <v>1190011837</v>
      </c>
      <c r="L761">
        <v>1162652134</v>
      </c>
      <c r="M761">
        <v>1883130767</v>
      </c>
      <c r="N761">
        <v>1389716183</v>
      </c>
      <c r="O761">
        <v>3138042422</v>
      </c>
      <c r="P761">
        <v>3138042422</v>
      </c>
      <c r="Q761">
        <v>0</v>
      </c>
      <c r="R761">
        <v>3222866456</v>
      </c>
      <c r="S761">
        <v>738022391</v>
      </c>
      <c r="T761">
        <v>738022391</v>
      </c>
      <c r="U761">
        <v>118339501</v>
      </c>
      <c r="V761">
        <v>127179501</v>
      </c>
      <c r="W761">
        <v>118339501</v>
      </c>
      <c r="X761">
        <v>738022391</v>
      </c>
      <c r="Y761">
        <v>118339501</v>
      </c>
      <c r="Z761">
        <v>127179501</v>
      </c>
      <c r="AA761">
        <v>112208279</v>
      </c>
      <c r="AB761">
        <v>141291700</v>
      </c>
      <c r="AL761">
        <v>150573411</v>
      </c>
      <c r="AM761">
        <v>150573411</v>
      </c>
      <c r="AN761">
        <v>62275238</v>
      </c>
      <c r="AO761">
        <v>50447820</v>
      </c>
      <c r="AP761">
        <v>5306974845</v>
      </c>
      <c r="AQ761">
        <v>5306974845</v>
      </c>
      <c r="AR761">
        <v>62275238</v>
      </c>
      <c r="AS761">
        <v>120156399</v>
      </c>
      <c r="AT761">
        <v>4021146151</v>
      </c>
      <c r="AU761">
        <v>4021146151</v>
      </c>
      <c r="AV761">
        <v>3891901648</v>
      </c>
      <c r="AW761">
        <v>271045505</v>
      </c>
      <c r="AX761">
        <v>271045505</v>
      </c>
      <c r="AY761">
        <v>2062471827</v>
      </c>
      <c r="BA761">
        <v>0</v>
      </c>
      <c r="BB761">
        <v>0</v>
      </c>
      <c r="BC761">
        <v>5306974845</v>
      </c>
      <c r="BD761">
        <v>5306974845</v>
      </c>
      <c r="BE761">
        <v>0</v>
      </c>
      <c r="BF761">
        <v>0</v>
      </c>
      <c r="BG761">
        <v>0</v>
      </c>
      <c r="BH761">
        <v>172565652</v>
      </c>
      <c r="BJ761">
        <v>2062471827</v>
      </c>
      <c r="BK761">
        <v>1891250091</v>
      </c>
      <c r="BL761">
        <v>1891250091</v>
      </c>
      <c r="BM761">
        <v>2062471827</v>
      </c>
      <c r="BP761">
        <v>0</v>
      </c>
      <c r="BQ761">
        <v>0</v>
      </c>
      <c r="BR761">
        <v>7280000</v>
      </c>
      <c r="BS761">
        <v>50447820</v>
      </c>
    </row>
    <row r="762" spans="1:71">
      <c r="A762" t="s">
        <v>1054</v>
      </c>
      <c r="B762" t="s">
        <v>88</v>
      </c>
      <c r="C762">
        <v>2012</v>
      </c>
      <c r="D762" t="s">
        <v>207</v>
      </c>
      <c r="E762">
        <v>8</v>
      </c>
      <c r="F762" t="s">
        <v>360</v>
      </c>
      <c r="G762" t="s">
        <v>984</v>
      </c>
      <c r="H762">
        <v>83538192293</v>
      </c>
      <c r="I762">
        <v>20607489538</v>
      </c>
      <c r="J762">
        <v>42517961019</v>
      </c>
      <c r="K762">
        <v>42517961019</v>
      </c>
      <c r="L762">
        <v>31126881248</v>
      </c>
      <c r="M762">
        <v>137072861744</v>
      </c>
      <c r="N762">
        <v>63397386035</v>
      </c>
      <c r="O762">
        <v>39552373324</v>
      </c>
      <c r="P762">
        <v>39552373324</v>
      </c>
      <c r="Q762">
        <v>0</v>
      </c>
      <c r="R762">
        <v>49676247626</v>
      </c>
      <c r="S762">
        <v>4613140858</v>
      </c>
      <c r="T762">
        <v>4613140858</v>
      </c>
      <c r="U762">
        <v>13617298908</v>
      </c>
      <c r="V762">
        <v>21287713037</v>
      </c>
      <c r="W762">
        <v>13617298908</v>
      </c>
      <c r="X762">
        <v>4613140858</v>
      </c>
      <c r="Y762">
        <v>13617298908</v>
      </c>
      <c r="Z762">
        <v>21287713037</v>
      </c>
      <c r="AA762">
        <v>2650900159</v>
      </c>
      <c r="AB762">
        <v>1372300814</v>
      </c>
      <c r="AC762">
        <v>0</v>
      </c>
      <c r="AD762">
        <v>0</v>
      </c>
      <c r="AE762">
        <v>0</v>
      </c>
      <c r="AF762">
        <v>0</v>
      </c>
      <c r="AG762">
        <v>0</v>
      </c>
      <c r="AH762">
        <v>0</v>
      </c>
      <c r="AI762">
        <v>0</v>
      </c>
      <c r="AJ762">
        <v>0</v>
      </c>
      <c r="AK762">
        <v>0</v>
      </c>
      <c r="AL762">
        <v>3556109409</v>
      </c>
      <c r="AM762">
        <v>3556109409</v>
      </c>
      <c r="AN762">
        <v>16855811946</v>
      </c>
      <c r="AO762">
        <v>8788662927</v>
      </c>
      <c r="AP762">
        <v>111471987317</v>
      </c>
      <c r="AQ762">
        <v>74483882729</v>
      </c>
      <c r="AR762">
        <v>16855811946</v>
      </c>
      <c r="AS762">
        <v>3003607564</v>
      </c>
      <c r="AT762">
        <v>51429317997</v>
      </c>
      <c r="AU762">
        <v>51429317997</v>
      </c>
      <c r="AV762">
        <v>49910435559</v>
      </c>
      <c r="AW762">
        <v>3550315740</v>
      </c>
      <c r="AX762">
        <v>3550315740</v>
      </c>
      <c r="AY762">
        <v>62175228370</v>
      </c>
      <c r="AZ762">
        <v>316937714</v>
      </c>
      <c r="BA762">
        <v>0</v>
      </c>
      <c r="BB762">
        <v>0</v>
      </c>
      <c r="BC762">
        <v>111471987317</v>
      </c>
      <c r="BD762">
        <v>111471987317</v>
      </c>
      <c r="BE762">
        <v>0</v>
      </c>
      <c r="BF762">
        <v>0</v>
      </c>
      <c r="BG762">
        <v>0</v>
      </c>
      <c r="BH762">
        <v>5712064089</v>
      </c>
      <c r="BI762">
        <v>24661365580</v>
      </c>
      <c r="BJ762">
        <v>62175228370</v>
      </c>
      <c r="BK762">
        <v>10214416694</v>
      </c>
      <c r="BL762">
        <v>10214416694</v>
      </c>
      <c r="BM762">
        <v>25187123782</v>
      </c>
      <c r="BN762">
        <v>0</v>
      </c>
      <c r="BO762">
        <v>0</v>
      </c>
      <c r="BP762">
        <v>0</v>
      </c>
      <c r="BQ762">
        <v>0</v>
      </c>
      <c r="BR762">
        <v>7584403954</v>
      </c>
      <c r="BS762">
        <v>8788662927</v>
      </c>
    </row>
    <row r="763" spans="1:71">
      <c r="A763" t="s">
        <v>1055</v>
      </c>
      <c r="B763" t="s">
        <v>89</v>
      </c>
      <c r="C763">
        <v>2012</v>
      </c>
      <c r="D763" t="s">
        <v>215</v>
      </c>
      <c r="E763">
        <v>5</v>
      </c>
      <c r="F763" t="s">
        <v>362</v>
      </c>
      <c r="G763" t="s">
        <v>984</v>
      </c>
      <c r="H763">
        <v>2358324320</v>
      </c>
      <c r="I763">
        <v>1371267812</v>
      </c>
      <c r="J763">
        <v>2513079736</v>
      </c>
      <c r="K763">
        <v>2513079736</v>
      </c>
      <c r="L763">
        <v>2353537946</v>
      </c>
      <c r="M763">
        <v>12414406807</v>
      </c>
      <c r="N763">
        <v>7169939174</v>
      </c>
      <c r="O763">
        <v>4567175134</v>
      </c>
      <c r="P763">
        <v>4567175134</v>
      </c>
      <c r="Q763">
        <v>0</v>
      </c>
      <c r="R763">
        <v>5372043329</v>
      </c>
      <c r="S763">
        <v>1224137708</v>
      </c>
      <c r="T763">
        <v>1224137708</v>
      </c>
      <c r="U763">
        <v>1165798358</v>
      </c>
      <c r="V763">
        <v>1902951795</v>
      </c>
      <c r="W763">
        <v>1165798358</v>
      </c>
      <c r="X763">
        <v>1224137708</v>
      </c>
      <c r="Y763">
        <v>1165798358</v>
      </c>
      <c r="Z763">
        <v>1902951795</v>
      </c>
      <c r="AA763">
        <v>608205898</v>
      </c>
      <c r="AB763">
        <v>309238200</v>
      </c>
      <c r="AL763">
        <v>446161553</v>
      </c>
      <c r="AM763">
        <v>446161553</v>
      </c>
      <c r="AN763">
        <v>1047177270</v>
      </c>
      <c r="AO763">
        <v>187202860</v>
      </c>
      <c r="AP763">
        <v>10283601096</v>
      </c>
      <c r="AQ763">
        <v>10283601096</v>
      </c>
      <c r="AR763">
        <v>1047177270</v>
      </c>
      <c r="AS763">
        <v>314118992</v>
      </c>
      <c r="AT763">
        <v>5877379938</v>
      </c>
      <c r="AU763">
        <v>5877379938</v>
      </c>
      <c r="AV763">
        <v>5830587322</v>
      </c>
      <c r="AW763">
        <v>641079626</v>
      </c>
      <c r="AX763">
        <v>641079626</v>
      </c>
      <c r="AY763">
        <v>4977466903</v>
      </c>
      <c r="BA763">
        <v>0</v>
      </c>
      <c r="BB763">
        <v>0</v>
      </c>
      <c r="BC763">
        <v>10283601096</v>
      </c>
      <c r="BD763">
        <v>10283601096</v>
      </c>
      <c r="BE763">
        <v>0</v>
      </c>
      <c r="BF763">
        <v>0</v>
      </c>
      <c r="BG763">
        <v>0</v>
      </c>
      <c r="BH763">
        <v>270165309</v>
      </c>
      <c r="BJ763">
        <v>4977466903</v>
      </c>
      <c r="BK763">
        <v>3593828355</v>
      </c>
      <c r="BL763">
        <v>3593828355</v>
      </c>
      <c r="BM763">
        <v>4977466903</v>
      </c>
      <c r="BP763">
        <v>0</v>
      </c>
      <c r="BQ763">
        <v>0</v>
      </c>
      <c r="BR763">
        <v>850655383</v>
      </c>
      <c r="BS763">
        <v>187202860</v>
      </c>
    </row>
    <row r="764" spans="1:71">
      <c r="A764" t="s">
        <v>1056</v>
      </c>
      <c r="B764" t="s">
        <v>90</v>
      </c>
      <c r="C764">
        <v>2012</v>
      </c>
      <c r="D764" t="s">
        <v>228</v>
      </c>
      <c r="E764">
        <v>5</v>
      </c>
      <c r="F764" t="s">
        <v>364</v>
      </c>
      <c r="G764" t="s">
        <v>984</v>
      </c>
      <c r="H764">
        <v>11934666471</v>
      </c>
      <c r="I764">
        <v>5490962845</v>
      </c>
      <c r="J764">
        <v>17969050670</v>
      </c>
      <c r="K764">
        <v>17969050670</v>
      </c>
      <c r="L764">
        <v>13673910935</v>
      </c>
      <c r="M764">
        <v>25058964403</v>
      </c>
      <c r="N764">
        <v>12085071189</v>
      </c>
      <c r="O764">
        <v>8463385181</v>
      </c>
      <c r="P764">
        <v>8463385181</v>
      </c>
      <c r="Q764">
        <v>0</v>
      </c>
      <c r="R764">
        <v>9515323863</v>
      </c>
      <c r="S764">
        <v>1349529068</v>
      </c>
      <c r="T764">
        <v>1349529068</v>
      </c>
      <c r="U764">
        <v>1480333057</v>
      </c>
      <c r="V764">
        <v>1913914128</v>
      </c>
      <c r="W764">
        <v>1480333057</v>
      </c>
      <c r="X764">
        <v>1349529068</v>
      </c>
      <c r="Y764">
        <v>1480333057</v>
      </c>
      <c r="Z764">
        <v>1913914128</v>
      </c>
      <c r="AA764">
        <v>651948420</v>
      </c>
      <c r="AB764">
        <v>272069370</v>
      </c>
      <c r="AC764">
        <v>0</v>
      </c>
      <c r="AD764">
        <v>0</v>
      </c>
      <c r="AE764">
        <v>0</v>
      </c>
      <c r="AF764">
        <v>0</v>
      </c>
      <c r="AG764">
        <v>0</v>
      </c>
      <c r="AH764">
        <v>0</v>
      </c>
      <c r="AI764">
        <v>0</v>
      </c>
      <c r="AJ764">
        <v>0</v>
      </c>
      <c r="AK764">
        <v>0</v>
      </c>
      <c r="AL764">
        <v>948137255</v>
      </c>
      <c r="AM764">
        <v>948137255</v>
      </c>
      <c r="AN764">
        <v>1569333848</v>
      </c>
      <c r="AO764">
        <v>950116561</v>
      </c>
      <c r="AP764">
        <v>32433498521</v>
      </c>
      <c r="AQ764">
        <v>15385127082</v>
      </c>
      <c r="AR764">
        <v>1569333848</v>
      </c>
      <c r="AS764">
        <v>742796064</v>
      </c>
      <c r="AT764">
        <v>17034426146</v>
      </c>
      <c r="AU764">
        <v>17034426146</v>
      </c>
      <c r="AV764">
        <v>16470847767</v>
      </c>
      <c r="AW764">
        <v>760282885</v>
      </c>
      <c r="AX764">
        <v>760282885</v>
      </c>
      <c r="AY764">
        <v>22928296254</v>
      </c>
      <c r="AZ764">
        <v>300043968.5</v>
      </c>
      <c r="BA764">
        <v>0</v>
      </c>
      <c r="BB764">
        <v>0</v>
      </c>
      <c r="BC764">
        <v>32433498521</v>
      </c>
      <c r="BD764">
        <v>32433498521</v>
      </c>
      <c r="BE764">
        <v>0</v>
      </c>
      <c r="BF764">
        <v>0</v>
      </c>
      <c r="BG764">
        <v>0</v>
      </c>
      <c r="BH764">
        <v>1291068596</v>
      </c>
      <c r="BI764">
        <v>9137824821</v>
      </c>
      <c r="BJ764">
        <v>22928296254</v>
      </c>
      <c r="BK764">
        <v>4083956444</v>
      </c>
      <c r="BL764">
        <v>4083956444</v>
      </c>
      <c r="BM764">
        <v>5879924815</v>
      </c>
      <c r="BN764">
        <v>0</v>
      </c>
      <c r="BO764">
        <v>0</v>
      </c>
      <c r="BP764">
        <v>0</v>
      </c>
      <c r="BQ764">
        <v>0</v>
      </c>
      <c r="BR764">
        <v>481040790</v>
      </c>
      <c r="BS764">
        <v>950116561</v>
      </c>
    </row>
    <row r="765" spans="1:71">
      <c r="A765" t="s">
        <v>1057</v>
      </c>
      <c r="B765" t="s">
        <v>91</v>
      </c>
      <c r="C765">
        <v>2012</v>
      </c>
      <c r="D765" t="s">
        <v>228</v>
      </c>
      <c r="E765">
        <v>6</v>
      </c>
      <c r="F765" t="s">
        <v>366</v>
      </c>
      <c r="G765" t="s">
        <v>984</v>
      </c>
      <c r="H765">
        <v>38102370173</v>
      </c>
      <c r="I765">
        <v>7195945456</v>
      </c>
      <c r="J765">
        <v>17255636135</v>
      </c>
      <c r="K765">
        <v>17255636135</v>
      </c>
      <c r="L765">
        <v>11567503835</v>
      </c>
      <c r="M765">
        <v>37739152433</v>
      </c>
      <c r="N765">
        <v>18791505570</v>
      </c>
      <c r="O765">
        <v>13800752710</v>
      </c>
      <c r="P765">
        <v>13800752710</v>
      </c>
      <c r="Q765">
        <v>0</v>
      </c>
      <c r="R765">
        <v>16374103804</v>
      </c>
      <c r="S765">
        <v>2407573096</v>
      </c>
      <c r="T765">
        <v>2407573096</v>
      </c>
      <c r="U765">
        <v>3575471916</v>
      </c>
      <c r="V765">
        <v>4884076725</v>
      </c>
      <c r="W765">
        <v>3575471916</v>
      </c>
      <c r="X765">
        <v>2407573096</v>
      </c>
      <c r="Y765">
        <v>3575471916</v>
      </c>
      <c r="Z765">
        <v>4884076725</v>
      </c>
      <c r="AA765">
        <v>525005419</v>
      </c>
      <c r="AB765">
        <v>505125717</v>
      </c>
      <c r="AC765">
        <v>0</v>
      </c>
      <c r="AD765">
        <v>0</v>
      </c>
      <c r="AE765">
        <v>0</v>
      </c>
      <c r="AF765">
        <v>0</v>
      </c>
      <c r="AG765">
        <v>0</v>
      </c>
      <c r="AH765">
        <v>0</v>
      </c>
      <c r="AI765">
        <v>0</v>
      </c>
      <c r="AJ765">
        <v>0</v>
      </c>
      <c r="AK765">
        <v>0</v>
      </c>
      <c r="AL765">
        <v>1521061879</v>
      </c>
      <c r="AM765">
        <v>1521061879</v>
      </c>
      <c r="AN765">
        <v>2861276466</v>
      </c>
      <c r="AO765">
        <v>1242165099</v>
      </c>
      <c r="AP765">
        <v>48753454324</v>
      </c>
      <c r="AQ765">
        <v>24832789264</v>
      </c>
      <c r="AR765">
        <v>2861276466</v>
      </c>
      <c r="AS765">
        <v>867775604</v>
      </c>
      <c r="AT765">
        <v>24486732637</v>
      </c>
      <c r="AU765">
        <v>24486732637</v>
      </c>
      <c r="AV765">
        <v>24034316031</v>
      </c>
      <c r="AW765">
        <v>1263370643</v>
      </c>
      <c r="AX765">
        <v>1263370643</v>
      </c>
      <c r="AY765">
        <v>32466656825</v>
      </c>
      <c r="AZ765">
        <v>261554753</v>
      </c>
      <c r="BA765">
        <v>0</v>
      </c>
      <c r="BB765">
        <v>0</v>
      </c>
      <c r="BC765">
        <v>48753454324</v>
      </c>
      <c r="BD765">
        <v>48753454324</v>
      </c>
      <c r="BE765">
        <v>0</v>
      </c>
      <c r="BF765">
        <v>0</v>
      </c>
      <c r="BG765">
        <v>0</v>
      </c>
      <c r="BH765">
        <v>2221265624</v>
      </c>
      <c r="BI765">
        <v>14325534897</v>
      </c>
      <c r="BJ765">
        <v>32466656825</v>
      </c>
      <c r="BK765">
        <v>5139196923</v>
      </c>
      <c r="BL765">
        <v>5139196923</v>
      </c>
      <c r="BM765">
        <v>8545991765</v>
      </c>
      <c r="BN765">
        <v>0</v>
      </c>
      <c r="BO765">
        <v>0</v>
      </c>
      <c r="BP765">
        <v>0</v>
      </c>
      <c r="BQ765">
        <v>0</v>
      </c>
      <c r="BR765">
        <v>1320303307</v>
      </c>
      <c r="BS765">
        <v>1242165099</v>
      </c>
    </row>
    <row r="766" spans="1:71">
      <c r="A766" t="s">
        <v>1058</v>
      </c>
      <c r="B766" t="s">
        <v>92</v>
      </c>
      <c r="C766">
        <v>2012</v>
      </c>
      <c r="D766" t="s">
        <v>228</v>
      </c>
      <c r="E766">
        <v>6</v>
      </c>
      <c r="F766" t="s">
        <v>368</v>
      </c>
      <c r="G766" t="s">
        <v>984</v>
      </c>
      <c r="H766">
        <v>43129444717</v>
      </c>
      <c r="I766">
        <v>7739597438</v>
      </c>
      <c r="J766">
        <v>21301031233</v>
      </c>
      <c r="K766">
        <v>21301031233</v>
      </c>
      <c r="L766">
        <v>15954800941</v>
      </c>
      <c r="M766">
        <v>55359066085</v>
      </c>
      <c r="N766">
        <v>28659137996</v>
      </c>
      <c r="O766">
        <v>13959991721</v>
      </c>
      <c r="P766">
        <v>13959991721</v>
      </c>
      <c r="Q766">
        <v>0</v>
      </c>
      <c r="R766">
        <v>16676059284</v>
      </c>
      <c r="S766">
        <v>1919457642</v>
      </c>
      <c r="T766">
        <v>1919457642</v>
      </c>
      <c r="U766">
        <v>4115923720</v>
      </c>
      <c r="V766">
        <v>5566479932</v>
      </c>
      <c r="W766">
        <v>4115923720</v>
      </c>
      <c r="X766">
        <v>1919457642</v>
      </c>
      <c r="Y766">
        <v>4115923720</v>
      </c>
      <c r="Z766">
        <v>5566479932</v>
      </c>
      <c r="AA766">
        <v>624103599</v>
      </c>
      <c r="AB766">
        <v>552632833</v>
      </c>
      <c r="AC766">
        <v>0</v>
      </c>
      <c r="AD766">
        <v>0</v>
      </c>
      <c r="AE766">
        <v>0</v>
      </c>
      <c r="AF766">
        <v>0</v>
      </c>
      <c r="AG766">
        <v>0</v>
      </c>
      <c r="AH766">
        <v>0</v>
      </c>
      <c r="AI766">
        <v>0</v>
      </c>
      <c r="AJ766">
        <v>0</v>
      </c>
      <c r="AK766">
        <v>0</v>
      </c>
      <c r="AL766">
        <v>1401782118</v>
      </c>
      <c r="AM766">
        <v>1401782118</v>
      </c>
      <c r="AN766">
        <v>4021452439</v>
      </c>
      <c r="AO766">
        <v>1851214034</v>
      </c>
      <c r="AP766">
        <v>49367717929</v>
      </c>
      <c r="AQ766">
        <v>27181829253</v>
      </c>
      <c r="AR766">
        <v>4021452439</v>
      </c>
      <c r="AS766">
        <v>1004361025</v>
      </c>
      <c r="AT766">
        <v>24187751163</v>
      </c>
      <c r="AU766">
        <v>24187751163</v>
      </c>
      <c r="AV766">
        <v>23781993165</v>
      </c>
      <c r="AW766">
        <v>1235842032</v>
      </c>
      <c r="AX766">
        <v>1235842032</v>
      </c>
      <c r="AY766">
        <v>32457854692</v>
      </c>
      <c r="AZ766">
        <v>244340793.5</v>
      </c>
      <c r="BA766">
        <v>0</v>
      </c>
      <c r="BB766">
        <v>0</v>
      </c>
      <c r="BC766">
        <v>49367717929</v>
      </c>
      <c r="BD766">
        <v>49367717929</v>
      </c>
      <c r="BE766">
        <v>0</v>
      </c>
      <c r="BF766">
        <v>0</v>
      </c>
      <c r="BG766">
        <v>0</v>
      </c>
      <c r="BH766">
        <v>2665415005</v>
      </c>
      <c r="BI766">
        <v>14129357321</v>
      </c>
      <c r="BJ766">
        <v>32457854692</v>
      </c>
      <c r="BK766">
        <v>5879811538</v>
      </c>
      <c r="BL766">
        <v>5879811538</v>
      </c>
      <c r="BM766">
        <v>10271966016</v>
      </c>
      <c r="BN766">
        <v>0</v>
      </c>
      <c r="BO766">
        <v>0</v>
      </c>
      <c r="BP766">
        <v>0</v>
      </c>
      <c r="BQ766">
        <v>0</v>
      </c>
      <c r="BR766">
        <v>1825900340</v>
      </c>
      <c r="BS766">
        <v>1851214034</v>
      </c>
    </row>
    <row r="767" spans="1:71">
      <c r="A767" t="s">
        <v>1059</v>
      </c>
      <c r="B767" t="s">
        <v>93</v>
      </c>
      <c r="C767">
        <v>2012</v>
      </c>
      <c r="D767" t="s">
        <v>228</v>
      </c>
      <c r="E767">
        <v>5</v>
      </c>
      <c r="F767" t="s">
        <v>370</v>
      </c>
      <c r="G767" t="s">
        <v>984</v>
      </c>
      <c r="H767">
        <v>15870079489</v>
      </c>
      <c r="I767">
        <v>3819106846</v>
      </c>
      <c r="J767">
        <v>11863275635</v>
      </c>
      <c r="K767">
        <v>11863275635</v>
      </c>
      <c r="L767">
        <v>8624463538</v>
      </c>
      <c r="M767">
        <v>18264099731</v>
      </c>
      <c r="N767">
        <v>9118022668</v>
      </c>
      <c r="O767">
        <v>8390178814</v>
      </c>
      <c r="P767">
        <v>8390178814</v>
      </c>
      <c r="Q767">
        <v>0</v>
      </c>
      <c r="R767">
        <v>9482364682</v>
      </c>
      <c r="S767">
        <v>1317305978</v>
      </c>
      <c r="T767">
        <v>1317305978</v>
      </c>
      <c r="U767">
        <v>1393621709</v>
      </c>
      <c r="V767">
        <v>1699719254</v>
      </c>
      <c r="W767">
        <v>1393621709</v>
      </c>
      <c r="X767">
        <v>1317305978</v>
      </c>
      <c r="Y767">
        <v>1393621709</v>
      </c>
      <c r="Z767">
        <v>1699719254</v>
      </c>
      <c r="AA767">
        <v>685002616</v>
      </c>
      <c r="AB767">
        <v>262496660</v>
      </c>
      <c r="AC767">
        <v>0</v>
      </c>
      <c r="AD767">
        <v>0</v>
      </c>
      <c r="AE767">
        <v>0</v>
      </c>
      <c r="AF767">
        <v>0</v>
      </c>
      <c r="AG767">
        <v>0</v>
      </c>
      <c r="AH767">
        <v>0</v>
      </c>
      <c r="AI767">
        <v>0</v>
      </c>
      <c r="AJ767">
        <v>0</v>
      </c>
      <c r="AK767">
        <v>0</v>
      </c>
      <c r="AL767">
        <v>908815414</v>
      </c>
      <c r="AM767">
        <v>908815414</v>
      </c>
      <c r="AN767">
        <v>1089967848</v>
      </c>
      <c r="AO767">
        <v>637581123</v>
      </c>
      <c r="AP767">
        <v>30287194674</v>
      </c>
      <c r="AQ767">
        <v>14322313037</v>
      </c>
      <c r="AR767">
        <v>1089967848</v>
      </c>
      <c r="AS767">
        <v>620520488</v>
      </c>
      <c r="AT767">
        <v>15119105809</v>
      </c>
      <c r="AU767">
        <v>15119105809</v>
      </c>
      <c r="AV767">
        <v>14988065870</v>
      </c>
      <c r="AW767">
        <v>659675358</v>
      </c>
      <c r="AX767">
        <v>659675358</v>
      </c>
      <c r="AY767">
        <v>20738612165</v>
      </c>
      <c r="AZ767">
        <v>335014810</v>
      </c>
      <c r="BA767">
        <v>0</v>
      </c>
      <c r="BB767">
        <v>0</v>
      </c>
      <c r="BC767">
        <v>30287194674</v>
      </c>
      <c r="BD767">
        <v>30287194674</v>
      </c>
      <c r="BE767">
        <v>0</v>
      </c>
      <c r="BF767">
        <v>0</v>
      </c>
      <c r="BG767">
        <v>0</v>
      </c>
      <c r="BH767">
        <v>1533095391</v>
      </c>
      <c r="BI767">
        <v>10606168623</v>
      </c>
      <c r="BJ767">
        <v>20738612165</v>
      </c>
      <c r="BK767">
        <v>3300134805</v>
      </c>
      <c r="BL767">
        <v>3300134805</v>
      </c>
      <c r="BM767">
        <v>4773730528</v>
      </c>
      <c r="BN767">
        <v>0</v>
      </c>
      <c r="BO767">
        <v>0</v>
      </c>
      <c r="BP767">
        <v>0</v>
      </c>
      <c r="BQ767">
        <v>0</v>
      </c>
      <c r="BR767">
        <v>286204399</v>
      </c>
      <c r="BS767">
        <v>637581123</v>
      </c>
    </row>
    <row r="768" spans="1:71">
      <c r="A768" t="s">
        <v>1060</v>
      </c>
      <c r="B768" t="s">
        <v>94</v>
      </c>
      <c r="C768">
        <v>2012</v>
      </c>
      <c r="D768" t="s">
        <v>228</v>
      </c>
      <c r="E768">
        <v>5</v>
      </c>
      <c r="F768" t="s">
        <v>372</v>
      </c>
      <c r="G768" t="s">
        <v>984</v>
      </c>
      <c r="H768">
        <v>25099595857</v>
      </c>
      <c r="I768">
        <v>2923738848</v>
      </c>
      <c r="J768">
        <v>15347890741</v>
      </c>
      <c r="K768">
        <v>15347890741</v>
      </c>
      <c r="L768">
        <v>10587188988</v>
      </c>
      <c r="M768">
        <v>20598856392</v>
      </c>
      <c r="N768">
        <v>9557964663</v>
      </c>
      <c r="O768">
        <v>8750428071</v>
      </c>
      <c r="P768">
        <v>8750428071</v>
      </c>
      <c r="Q768">
        <v>0</v>
      </c>
      <c r="R768">
        <v>10374036679</v>
      </c>
      <c r="S768">
        <v>1308311854</v>
      </c>
      <c r="T768">
        <v>1308311854</v>
      </c>
      <c r="U768">
        <v>1482710217</v>
      </c>
      <c r="V768">
        <v>1938321868</v>
      </c>
      <c r="W768">
        <v>1482710217</v>
      </c>
      <c r="X768">
        <v>1308311854</v>
      </c>
      <c r="Y768">
        <v>1482710217</v>
      </c>
      <c r="Z768">
        <v>1938321868</v>
      </c>
      <c r="AA768">
        <v>457479713</v>
      </c>
      <c r="AB768">
        <v>214376635</v>
      </c>
      <c r="AC768">
        <v>0</v>
      </c>
      <c r="AD768">
        <v>0</v>
      </c>
      <c r="AE768">
        <v>0</v>
      </c>
      <c r="AF768">
        <v>0</v>
      </c>
      <c r="AG768">
        <v>0</v>
      </c>
      <c r="AH768">
        <v>0</v>
      </c>
      <c r="AI768">
        <v>0</v>
      </c>
      <c r="AJ768">
        <v>0</v>
      </c>
      <c r="AK768">
        <v>0</v>
      </c>
      <c r="AL768">
        <v>1889257227</v>
      </c>
      <c r="AM768">
        <v>1889257227</v>
      </c>
      <c r="AN768">
        <v>1164457105</v>
      </c>
      <c r="AO768">
        <v>605880440</v>
      </c>
      <c r="AP768">
        <v>31665175905</v>
      </c>
      <c r="AQ768">
        <v>15199661101</v>
      </c>
      <c r="AR768">
        <v>1164457105</v>
      </c>
      <c r="AS768">
        <v>568373022</v>
      </c>
      <c r="AT768">
        <v>15309183446</v>
      </c>
      <c r="AU768">
        <v>15309183446</v>
      </c>
      <c r="AV768">
        <v>15203522272</v>
      </c>
      <c r="AW768">
        <v>745565332</v>
      </c>
      <c r="AX768">
        <v>745565332</v>
      </c>
      <c r="AY768">
        <v>21042208489</v>
      </c>
      <c r="AZ768">
        <v>483618883.5</v>
      </c>
      <c r="BA768">
        <v>0</v>
      </c>
      <c r="BB768">
        <v>0</v>
      </c>
      <c r="BC768">
        <v>31665175905</v>
      </c>
      <c r="BD768">
        <v>31665175905</v>
      </c>
      <c r="BE768">
        <v>0</v>
      </c>
      <c r="BF768">
        <v>0</v>
      </c>
      <c r="BG768">
        <v>0</v>
      </c>
      <c r="BH768">
        <v>1573117926</v>
      </c>
      <c r="BI768">
        <v>11959201286</v>
      </c>
      <c r="BJ768">
        <v>21042208489</v>
      </c>
      <c r="BK768">
        <v>3076877684</v>
      </c>
      <c r="BL768">
        <v>3076877684</v>
      </c>
      <c r="BM768">
        <v>4576693685</v>
      </c>
      <c r="BN768">
        <v>0</v>
      </c>
      <c r="BO768">
        <v>0</v>
      </c>
      <c r="BP768">
        <v>0</v>
      </c>
      <c r="BQ768">
        <v>0</v>
      </c>
      <c r="BR768">
        <v>422859060</v>
      </c>
      <c r="BS768">
        <v>605880440</v>
      </c>
    </row>
    <row r="769" spans="1:71">
      <c r="A769" t="s">
        <v>1061</v>
      </c>
      <c r="B769" t="s">
        <v>95</v>
      </c>
      <c r="C769">
        <v>2012</v>
      </c>
      <c r="D769" t="s">
        <v>228</v>
      </c>
      <c r="E769">
        <v>6</v>
      </c>
      <c r="F769" t="s">
        <v>374</v>
      </c>
      <c r="G769" t="s">
        <v>984</v>
      </c>
      <c r="H769">
        <v>28701867480</v>
      </c>
      <c r="I769">
        <v>6239848409</v>
      </c>
      <c r="J769">
        <v>15716163841</v>
      </c>
      <c r="K769">
        <v>15716163841</v>
      </c>
      <c r="L769">
        <v>11494101444</v>
      </c>
      <c r="M769">
        <v>33845477858</v>
      </c>
      <c r="N769">
        <v>17861812760</v>
      </c>
      <c r="O769">
        <v>14723357907</v>
      </c>
      <c r="P769">
        <v>14723357907</v>
      </c>
      <c r="Q769">
        <v>0</v>
      </c>
      <c r="R769">
        <v>16177913647</v>
      </c>
      <c r="S769">
        <v>3069950567</v>
      </c>
      <c r="T769">
        <v>3069950567</v>
      </c>
      <c r="U769">
        <v>2085945688</v>
      </c>
      <c r="V769">
        <v>2723244703</v>
      </c>
      <c r="W769">
        <v>2085945688</v>
      </c>
      <c r="X769">
        <v>3069950567</v>
      </c>
      <c r="Y769">
        <v>2085945688</v>
      </c>
      <c r="Z769">
        <v>2723244703</v>
      </c>
      <c r="AA769">
        <v>487411073</v>
      </c>
      <c r="AB769">
        <v>506289990</v>
      </c>
      <c r="AC769">
        <v>0</v>
      </c>
      <c r="AD769">
        <v>0</v>
      </c>
      <c r="AE769">
        <v>0</v>
      </c>
      <c r="AF769">
        <v>0</v>
      </c>
      <c r="AG769">
        <v>0</v>
      </c>
      <c r="AH769">
        <v>0</v>
      </c>
      <c r="AI769">
        <v>0</v>
      </c>
      <c r="AJ769">
        <v>0</v>
      </c>
      <c r="AK769">
        <v>0</v>
      </c>
      <c r="AL769">
        <v>1345789945</v>
      </c>
      <c r="AM769">
        <v>1345789945</v>
      </c>
      <c r="AN769">
        <v>2318410641</v>
      </c>
      <c r="AO769">
        <v>1365710243</v>
      </c>
      <c r="AP769">
        <v>43480047902</v>
      </c>
      <c r="AQ769">
        <v>25337525701</v>
      </c>
      <c r="AR769">
        <v>2318410641</v>
      </c>
      <c r="AS769">
        <v>749724206</v>
      </c>
      <c r="AT769">
        <v>23476217412</v>
      </c>
      <c r="AU769">
        <v>23476217412</v>
      </c>
      <c r="AV769">
        <v>22650638097</v>
      </c>
      <c r="AW769">
        <v>827586548</v>
      </c>
      <c r="AX769">
        <v>827586548</v>
      </c>
      <c r="AY769">
        <v>27460072979</v>
      </c>
      <c r="AZ769">
        <v>501602832.5</v>
      </c>
      <c r="BA769">
        <v>0</v>
      </c>
      <c r="BB769">
        <v>0</v>
      </c>
      <c r="BC769">
        <v>43480047902</v>
      </c>
      <c r="BD769">
        <v>43480047902</v>
      </c>
      <c r="BE769">
        <v>0</v>
      </c>
      <c r="BF769">
        <v>0</v>
      </c>
      <c r="BG769">
        <v>0</v>
      </c>
      <c r="BH769">
        <v>2364195817</v>
      </c>
      <c r="BI769">
        <v>12258572380</v>
      </c>
      <c r="BJ769">
        <v>27460072979</v>
      </c>
      <c r="BK769">
        <v>6100680970</v>
      </c>
      <c r="BL769">
        <v>6100680970</v>
      </c>
      <c r="BM769">
        <v>9317550778</v>
      </c>
      <c r="BN769">
        <v>0</v>
      </c>
      <c r="BO769">
        <v>0</v>
      </c>
      <c r="BP769">
        <v>0</v>
      </c>
      <c r="BQ769">
        <v>0</v>
      </c>
      <c r="BR769">
        <v>730929051</v>
      </c>
      <c r="BS769">
        <v>1365710243</v>
      </c>
    </row>
    <row r="770" spans="1:71">
      <c r="A770" t="s">
        <v>1062</v>
      </c>
      <c r="B770" t="s">
        <v>96</v>
      </c>
      <c r="C770">
        <v>2012</v>
      </c>
      <c r="D770" t="s">
        <v>212</v>
      </c>
      <c r="E770">
        <v>1</v>
      </c>
      <c r="F770" t="s">
        <v>376</v>
      </c>
      <c r="G770" t="s">
        <v>984</v>
      </c>
      <c r="H770">
        <v>495495974</v>
      </c>
      <c r="I770">
        <v>294913355</v>
      </c>
      <c r="J770">
        <v>599839033</v>
      </c>
      <c r="K770">
        <v>599839033</v>
      </c>
      <c r="L770">
        <v>589669393</v>
      </c>
      <c r="M770">
        <v>2536467464</v>
      </c>
      <c r="N770">
        <v>1824589549</v>
      </c>
      <c r="O770">
        <v>1240687215</v>
      </c>
      <c r="P770">
        <v>1240687215</v>
      </c>
      <c r="Q770">
        <v>0</v>
      </c>
      <c r="R770">
        <v>1362029817</v>
      </c>
      <c r="S770">
        <v>359358205</v>
      </c>
      <c r="T770">
        <v>359358205</v>
      </c>
      <c r="U770">
        <v>197090536</v>
      </c>
      <c r="V770">
        <v>235223168</v>
      </c>
      <c r="W770">
        <v>197090536</v>
      </c>
      <c r="X770">
        <v>359358205</v>
      </c>
      <c r="Y770">
        <v>197090536</v>
      </c>
      <c r="Z770">
        <v>235223168</v>
      </c>
      <c r="AA770">
        <v>83935454</v>
      </c>
      <c r="AB770">
        <v>45376620</v>
      </c>
      <c r="AL770">
        <v>105132990</v>
      </c>
      <c r="AM770">
        <v>105132990</v>
      </c>
      <c r="AN770">
        <v>51694803</v>
      </c>
      <c r="AO770">
        <v>7941853</v>
      </c>
      <c r="AP770">
        <v>2028002173</v>
      </c>
      <c r="AQ770">
        <v>2028002173</v>
      </c>
      <c r="AR770">
        <v>51694803</v>
      </c>
      <c r="AS770">
        <v>56585749</v>
      </c>
      <c r="AT770">
        <v>1100738451</v>
      </c>
      <c r="AU770">
        <v>1100738451</v>
      </c>
      <c r="AV770">
        <v>1048174282</v>
      </c>
      <c r="AW770">
        <v>181412697</v>
      </c>
      <c r="AX770">
        <v>181412697</v>
      </c>
      <c r="AY770">
        <v>645552540</v>
      </c>
      <c r="BA770">
        <v>0</v>
      </c>
      <c r="BB770">
        <v>0</v>
      </c>
      <c r="BC770">
        <v>2028002173</v>
      </c>
      <c r="BD770">
        <v>2028002173</v>
      </c>
      <c r="BE770">
        <v>0</v>
      </c>
      <c r="BF770">
        <v>0</v>
      </c>
      <c r="BG770">
        <v>0</v>
      </c>
      <c r="BH770">
        <v>97196955</v>
      </c>
      <c r="BJ770">
        <v>645552540</v>
      </c>
      <c r="BK770">
        <v>516065820</v>
      </c>
      <c r="BL770">
        <v>516065820</v>
      </c>
      <c r="BM770">
        <v>645552540</v>
      </c>
      <c r="BP770">
        <v>0</v>
      </c>
      <c r="BQ770">
        <v>0</v>
      </c>
      <c r="BR770">
        <v>34419416</v>
      </c>
      <c r="BS770">
        <v>7941853</v>
      </c>
    </row>
    <row r="771" spans="1:71">
      <c r="A771" t="s">
        <v>1063</v>
      </c>
      <c r="B771" t="s">
        <v>97</v>
      </c>
      <c r="C771">
        <v>2012</v>
      </c>
      <c r="D771" t="s">
        <v>228</v>
      </c>
      <c r="E771">
        <v>5</v>
      </c>
      <c r="F771" t="s">
        <v>378</v>
      </c>
      <c r="G771" t="s">
        <v>984</v>
      </c>
      <c r="H771">
        <v>15613583218</v>
      </c>
      <c r="I771">
        <v>4905654563</v>
      </c>
      <c r="J771">
        <v>10796628399</v>
      </c>
      <c r="K771">
        <v>10796628399</v>
      </c>
      <c r="L771">
        <v>6910065057</v>
      </c>
      <c r="M771">
        <v>21195002057</v>
      </c>
      <c r="N771">
        <v>9845103826</v>
      </c>
      <c r="O771">
        <v>12150990808</v>
      </c>
      <c r="P771">
        <v>12150990808</v>
      </c>
      <c r="Q771">
        <v>0</v>
      </c>
      <c r="R771">
        <v>13646082479</v>
      </c>
      <c r="S771">
        <v>1840355808</v>
      </c>
      <c r="T771">
        <v>1840355808</v>
      </c>
      <c r="U771">
        <v>1848215808</v>
      </c>
      <c r="V771">
        <v>2542558023</v>
      </c>
      <c r="W771">
        <v>1848215808</v>
      </c>
      <c r="X771">
        <v>1840355808</v>
      </c>
      <c r="Y771">
        <v>1848215808</v>
      </c>
      <c r="Z771">
        <v>2542558023</v>
      </c>
      <c r="AA771">
        <v>538292442</v>
      </c>
      <c r="AB771">
        <v>428946185</v>
      </c>
      <c r="AC771">
        <v>0</v>
      </c>
      <c r="AD771">
        <v>0</v>
      </c>
      <c r="AE771">
        <v>0</v>
      </c>
      <c r="AF771">
        <v>0</v>
      </c>
      <c r="AG771">
        <v>0</v>
      </c>
      <c r="AH771">
        <v>0</v>
      </c>
      <c r="AI771">
        <v>0</v>
      </c>
      <c r="AJ771">
        <v>0</v>
      </c>
      <c r="AK771">
        <v>0</v>
      </c>
      <c r="AL771">
        <v>1045559151</v>
      </c>
      <c r="AM771">
        <v>1045559151</v>
      </c>
      <c r="AN771">
        <v>1344232919</v>
      </c>
      <c r="AO771">
        <v>594917431</v>
      </c>
      <c r="AP771">
        <v>35070684206</v>
      </c>
      <c r="AQ771">
        <v>19962959685</v>
      </c>
      <c r="AR771">
        <v>1344232919</v>
      </c>
      <c r="AS771">
        <v>951551793</v>
      </c>
      <c r="AT771">
        <v>18738930844</v>
      </c>
      <c r="AU771">
        <v>18738930844</v>
      </c>
      <c r="AV771">
        <v>17479755038</v>
      </c>
      <c r="AW771">
        <v>967108282</v>
      </c>
      <c r="AX771">
        <v>967108282</v>
      </c>
      <c r="AY771">
        <v>21591890771</v>
      </c>
      <c r="AZ771">
        <v>350041647</v>
      </c>
      <c r="BA771">
        <v>0</v>
      </c>
      <c r="BB771">
        <v>0</v>
      </c>
      <c r="BC771">
        <v>35070684206</v>
      </c>
      <c r="BD771">
        <v>35070684206</v>
      </c>
      <c r="BE771">
        <v>0</v>
      </c>
      <c r="BF771">
        <v>0</v>
      </c>
      <c r="BG771">
        <v>0</v>
      </c>
      <c r="BH771">
        <v>1177952901</v>
      </c>
      <c r="BI771">
        <v>9910986791</v>
      </c>
      <c r="BJ771">
        <v>21591890771</v>
      </c>
      <c r="BK771">
        <v>4413359693</v>
      </c>
      <c r="BL771">
        <v>4413359693</v>
      </c>
      <c r="BM771">
        <v>6484166250</v>
      </c>
      <c r="BN771">
        <v>0</v>
      </c>
      <c r="BO771">
        <v>0</v>
      </c>
      <c r="BP771">
        <v>0</v>
      </c>
      <c r="BQ771">
        <v>0</v>
      </c>
      <c r="BR771">
        <v>578444070</v>
      </c>
      <c r="BS771">
        <v>594917431</v>
      </c>
    </row>
    <row r="772" spans="1:71">
      <c r="A772" t="s">
        <v>1064</v>
      </c>
      <c r="B772" t="s">
        <v>98</v>
      </c>
      <c r="C772">
        <v>2012</v>
      </c>
      <c r="D772" t="s">
        <v>380</v>
      </c>
      <c r="E772">
        <v>1</v>
      </c>
      <c r="F772" t="s">
        <v>381</v>
      </c>
      <c r="G772" t="s">
        <v>984</v>
      </c>
      <c r="H772">
        <v>4156632099</v>
      </c>
      <c r="I772">
        <v>375546738</v>
      </c>
      <c r="J772">
        <v>1692362457</v>
      </c>
      <c r="K772">
        <v>1692362457</v>
      </c>
      <c r="L772">
        <v>1526377575</v>
      </c>
      <c r="M772">
        <v>2476095167</v>
      </c>
      <c r="N772">
        <v>2163419584</v>
      </c>
      <c r="O772">
        <v>1949022082</v>
      </c>
      <c r="P772">
        <v>1949022082</v>
      </c>
      <c r="Q772">
        <v>0</v>
      </c>
      <c r="R772">
        <v>2218780363</v>
      </c>
      <c r="S772">
        <v>270203803</v>
      </c>
      <c r="T772">
        <v>270203803</v>
      </c>
      <c r="U772">
        <v>263013006</v>
      </c>
      <c r="V772">
        <v>360661039</v>
      </c>
      <c r="W772">
        <v>263013006</v>
      </c>
      <c r="X772">
        <v>270203803</v>
      </c>
      <c r="Y772">
        <v>263013006</v>
      </c>
      <c r="Z772">
        <v>360661039</v>
      </c>
      <c r="AA772">
        <v>240492647</v>
      </c>
      <c r="AB772">
        <v>57875354</v>
      </c>
      <c r="AL772">
        <v>35794716</v>
      </c>
      <c r="AM772">
        <v>35794716</v>
      </c>
      <c r="AN772">
        <v>315324500</v>
      </c>
      <c r="AO772">
        <v>18748998</v>
      </c>
      <c r="AP772">
        <v>2841081296</v>
      </c>
      <c r="AQ772">
        <v>2841081296</v>
      </c>
      <c r="AR772">
        <v>315324500</v>
      </c>
      <c r="AS772">
        <v>63531593</v>
      </c>
      <c r="AT772">
        <v>1367566762</v>
      </c>
      <c r="AU772">
        <v>1367566762</v>
      </c>
      <c r="AV772">
        <v>1476264299</v>
      </c>
      <c r="AW772">
        <v>303266295</v>
      </c>
      <c r="AX772">
        <v>303266295</v>
      </c>
      <c r="AY772">
        <v>597622796</v>
      </c>
      <c r="BA772">
        <v>0</v>
      </c>
      <c r="BB772">
        <v>0</v>
      </c>
      <c r="BC772">
        <v>2841081296</v>
      </c>
      <c r="BD772">
        <v>2841081296</v>
      </c>
      <c r="BE772">
        <v>0</v>
      </c>
      <c r="BF772">
        <v>0</v>
      </c>
      <c r="BG772">
        <v>0</v>
      </c>
      <c r="BH772">
        <v>246663488</v>
      </c>
      <c r="BJ772">
        <v>597622796</v>
      </c>
      <c r="BK772">
        <v>232613400</v>
      </c>
      <c r="BL772">
        <v>232613400</v>
      </c>
      <c r="BM772">
        <v>597622796</v>
      </c>
      <c r="BP772">
        <v>0</v>
      </c>
      <c r="BQ772">
        <v>0</v>
      </c>
      <c r="BR772">
        <v>170828909</v>
      </c>
      <c r="BS772">
        <v>18748998</v>
      </c>
    </row>
    <row r="773" spans="1:71">
      <c r="A773" t="s">
        <v>1065</v>
      </c>
      <c r="B773" t="s">
        <v>99</v>
      </c>
      <c r="C773">
        <v>2012</v>
      </c>
      <c r="D773" t="s">
        <v>380</v>
      </c>
      <c r="E773">
        <v>1</v>
      </c>
      <c r="F773" t="s">
        <v>383</v>
      </c>
      <c r="G773" t="s">
        <v>984</v>
      </c>
      <c r="H773">
        <v>164772831</v>
      </c>
      <c r="I773">
        <v>31786356</v>
      </c>
      <c r="J773">
        <v>222760642</v>
      </c>
      <c r="K773">
        <v>222760642</v>
      </c>
      <c r="L773">
        <v>199115838</v>
      </c>
      <c r="M773">
        <v>1573066275</v>
      </c>
      <c r="N773">
        <v>1008177226</v>
      </c>
      <c r="O773">
        <v>1809879420</v>
      </c>
      <c r="P773">
        <v>1809879420</v>
      </c>
      <c r="Q773">
        <v>0</v>
      </c>
      <c r="R773">
        <v>2149310879</v>
      </c>
      <c r="S773">
        <v>1324382317</v>
      </c>
      <c r="T773">
        <v>1324382317</v>
      </c>
      <c r="U773">
        <v>128261572</v>
      </c>
      <c r="V773">
        <v>165780141</v>
      </c>
      <c r="W773">
        <v>128261572</v>
      </c>
      <c r="X773">
        <v>1324382317</v>
      </c>
      <c r="Y773">
        <v>128261572</v>
      </c>
      <c r="Z773">
        <v>165780141</v>
      </c>
      <c r="AA773">
        <v>184289903</v>
      </c>
      <c r="AB773">
        <v>31668600</v>
      </c>
      <c r="AL773">
        <v>74596548</v>
      </c>
      <c r="AM773">
        <v>74596548</v>
      </c>
      <c r="AN773">
        <v>66654419</v>
      </c>
      <c r="AO773">
        <v>4100000</v>
      </c>
      <c r="AP773">
        <v>2533793074</v>
      </c>
      <c r="AQ773">
        <v>2533793074</v>
      </c>
      <c r="AR773">
        <v>66654419</v>
      </c>
      <c r="AS773">
        <v>24635357</v>
      </c>
      <c r="AT773">
        <v>677919187</v>
      </c>
      <c r="AU773">
        <v>677919187</v>
      </c>
      <c r="AV773">
        <v>694084005</v>
      </c>
      <c r="AW773">
        <v>145697711</v>
      </c>
      <c r="AX773">
        <v>145697711</v>
      </c>
      <c r="AY773">
        <v>348737734</v>
      </c>
      <c r="BA773">
        <v>0</v>
      </c>
      <c r="BB773">
        <v>0</v>
      </c>
      <c r="BC773">
        <v>2533793074</v>
      </c>
      <c r="BD773">
        <v>2533793074</v>
      </c>
      <c r="BE773">
        <v>0</v>
      </c>
      <c r="BF773">
        <v>0</v>
      </c>
      <c r="BG773">
        <v>0</v>
      </c>
      <c r="BH773">
        <v>115450579</v>
      </c>
      <c r="BJ773">
        <v>348737734</v>
      </c>
      <c r="BK773">
        <v>271191520</v>
      </c>
      <c r="BL773">
        <v>271191520</v>
      </c>
      <c r="BM773">
        <v>348737734</v>
      </c>
      <c r="BP773">
        <v>0</v>
      </c>
      <c r="BQ773">
        <v>0</v>
      </c>
      <c r="BR773">
        <v>41160344</v>
      </c>
      <c r="BS773">
        <v>4100000</v>
      </c>
    </row>
    <row r="774" spans="1:71">
      <c r="A774" t="s">
        <v>1066</v>
      </c>
      <c r="B774" t="s">
        <v>100</v>
      </c>
      <c r="C774">
        <v>2012</v>
      </c>
      <c r="D774" t="s">
        <v>380</v>
      </c>
      <c r="E774">
        <v>1</v>
      </c>
      <c r="F774" t="s">
        <v>385</v>
      </c>
      <c r="G774" t="s">
        <v>984</v>
      </c>
      <c r="H774">
        <v>3522015854</v>
      </c>
      <c r="I774">
        <v>1286383550</v>
      </c>
      <c r="J774">
        <v>1633825821</v>
      </c>
      <c r="K774">
        <v>1633825821</v>
      </c>
      <c r="L774">
        <v>1462134175</v>
      </c>
      <c r="M774">
        <v>14600379196</v>
      </c>
      <c r="N774">
        <v>7577776349</v>
      </c>
      <c r="O774">
        <v>5294721294</v>
      </c>
      <c r="P774">
        <v>5294721294</v>
      </c>
      <c r="Q774">
        <v>0</v>
      </c>
      <c r="R774">
        <v>6051211353</v>
      </c>
      <c r="S774">
        <v>950190774</v>
      </c>
      <c r="T774">
        <v>950190774</v>
      </c>
      <c r="U774">
        <v>960827677</v>
      </c>
      <c r="V774">
        <v>1475198439</v>
      </c>
      <c r="W774">
        <v>960827677</v>
      </c>
      <c r="X774">
        <v>950190774</v>
      </c>
      <c r="Y774">
        <v>960827677</v>
      </c>
      <c r="Z774">
        <v>1475198439</v>
      </c>
      <c r="AA774">
        <v>1464078946</v>
      </c>
      <c r="AB774">
        <v>160801000</v>
      </c>
      <c r="AL774">
        <v>377326878</v>
      </c>
      <c r="AM774">
        <v>377326878</v>
      </c>
      <c r="AN774">
        <v>605437208</v>
      </c>
      <c r="AO774">
        <v>122194925</v>
      </c>
      <c r="AP774">
        <v>7517520590</v>
      </c>
      <c r="AQ774">
        <v>7517520590</v>
      </c>
      <c r="AR774">
        <v>605437208</v>
      </c>
      <c r="AS774">
        <v>290224709</v>
      </c>
      <c r="AT774">
        <v>3021314286</v>
      </c>
      <c r="AU774">
        <v>3021314286</v>
      </c>
      <c r="AV774">
        <v>3001155186</v>
      </c>
      <c r="AW774">
        <v>490626364</v>
      </c>
      <c r="AX774">
        <v>490626364</v>
      </c>
      <c r="AY774">
        <v>1567647716</v>
      </c>
      <c r="BA774">
        <v>0</v>
      </c>
      <c r="BB774">
        <v>0</v>
      </c>
      <c r="BC774">
        <v>7517520590</v>
      </c>
      <c r="BD774">
        <v>7517520590</v>
      </c>
      <c r="BE774">
        <v>0</v>
      </c>
      <c r="BF774">
        <v>0</v>
      </c>
      <c r="BG774">
        <v>0</v>
      </c>
      <c r="BH774">
        <v>346616969</v>
      </c>
      <c r="BJ774">
        <v>1567647716</v>
      </c>
      <c r="BK774">
        <v>518300690</v>
      </c>
      <c r="BL774">
        <v>518300690</v>
      </c>
      <c r="BM774">
        <v>1567647716</v>
      </c>
      <c r="BP774">
        <v>0</v>
      </c>
      <c r="BQ774">
        <v>0</v>
      </c>
      <c r="BR774">
        <v>456531746</v>
      </c>
      <c r="BS774">
        <v>122194925</v>
      </c>
    </row>
    <row r="775" spans="1:71">
      <c r="A775" t="s">
        <v>1067</v>
      </c>
      <c r="B775" t="s">
        <v>101</v>
      </c>
      <c r="C775">
        <v>2012</v>
      </c>
      <c r="D775" t="s">
        <v>380</v>
      </c>
      <c r="E775">
        <v>2</v>
      </c>
      <c r="F775" t="s">
        <v>387</v>
      </c>
      <c r="G775" t="s">
        <v>984</v>
      </c>
      <c r="H775">
        <v>7382823852</v>
      </c>
      <c r="I775">
        <v>2180279980</v>
      </c>
      <c r="J775">
        <v>2098073977</v>
      </c>
      <c r="K775">
        <v>2098073977</v>
      </c>
      <c r="L775">
        <v>2032560776</v>
      </c>
      <c r="M775">
        <v>17394360370</v>
      </c>
      <c r="N775">
        <v>8266353757</v>
      </c>
      <c r="O775">
        <v>5200870537</v>
      </c>
      <c r="P775">
        <v>5200870537</v>
      </c>
      <c r="Q775">
        <v>0</v>
      </c>
      <c r="R775">
        <v>6221409545</v>
      </c>
      <c r="S775">
        <v>597690838</v>
      </c>
      <c r="T775">
        <v>597690838</v>
      </c>
      <c r="U775">
        <v>1608971973</v>
      </c>
      <c r="V775">
        <v>2524227323</v>
      </c>
      <c r="W775">
        <v>1608971973</v>
      </c>
      <c r="X775">
        <v>597690838</v>
      </c>
      <c r="Y775">
        <v>1608971973</v>
      </c>
      <c r="Z775">
        <v>2524227323</v>
      </c>
      <c r="AA775">
        <v>1379134265</v>
      </c>
      <c r="AB775">
        <v>71792475</v>
      </c>
      <c r="AL775">
        <v>459971286</v>
      </c>
      <c r="AM775">
        <v>459971286</v>
      </c>
      <c r="AN775">
        <v>1231836643</v>
      </c>
      <c r="AO775">
        <v>141890418</v>
      </c>
      <c r="AP775">
        <v>8601269188</v>
      </c>
      <c r="AQ775">
        <v>8601269188</v>
      </c>
      <c r="AR775">
        <v>1231836643</v>
      </c>
      <c r="AS775">
        <v>328983702</v>
      </c>
      <c r="AT775">
        <v>3501870510</v>
      </c>
      <c r="AU775">
        <v>3501870510</v>
      </c>
      <c r="AV775">
        <v>3620910788</v>
      </c>
      <c r="AW775">
        <v>278367099</v>
      </c>
      <c r="AX775">
        <v>278367099</v>
      </c>
      <c r="AY775">
        <v>2368687733</v>
      </c>
      <c r="BA775">
        <v>0</v>
      </c>
      <c r="BB775">
        <v>0</v>
      </c>
      <c r="BC775">
        <v>8601269188</v>
      </c>
      <c r="BD775">
        <v>8601269188</v>
      </c>
      <c r="BE775">
        <v>0</v>
      </c>
      <c r="BF775">
        <v>0</v>
      </c>
      <c r="BG775">
        <v>0</v>
      </c>
      <c r="BH775">
        <v>140159099</v>
      </c>
      <c r="BJ775">
        <v>2368687733</v>
      </c>
      <c r="BK775">
        <v>673110950</v>
      </c>
      <c r="BL775">
        <v>673110950</v>
      </c>
      <c r="BM775">
        <v>2368687733</v>
      </c>
      <c r="BP775">
        <v>0</v>
      </c>
      <c r="BQ775">
        <v>0</v>
      </c>
      <c r="BR775">
        <v>1019837175</v>
      </c>
      <c r="BS775">
        <v>141890418</v>
      </c>
    </row>
    <row r="776" spans="1:71">
      <c r="A776" t="s">
        <v>1068</v>
      </c>
      <c r="B776" t="s">
        <v>206</v>
      </c>
      <c r="C776">
        <v>2013</v>
      </c>
      <c r="D776" t="s">
        <v>207</v>
      </c>
      <c r="E776">
        <v>8</v>
      </c>
      <c r="F776" t="s">
        <v>208</v>
      </c>
      <c r="G776" t="s">
        <v>1069</v>
      </c>
      <c r="H776">
        <v>38179609876</v>
      </c>
      <c r="I776">
        <v>14027565420</v>
      </c>
      <c r="J776">
        <v>34220198071</v>
      </c>
      <c r="K776">
        <v>34220198071</v>
      </c>
      <c r="L776">
        <v>26521673387</v>
      </c>
      <c r="M776">
        <v>92503578838</v>
      </c>
      <c r="N776">
        <v>45528698519</v>
      </c>
      <c r="O776">
        <v>33779813791</v>
      </c>
      <c r="P776">
        <v>33779813791</v>
      </c>
      <c r="Q776">
        <v>0</v>
      </c>
      <c r="R776">
        <v>42355120767</v>
      </c>
      <c r="S776">
        <v>5416439415</v>
      </c>
      <c r="T776">
        <v>5416439415</v>
      </c>
      <c r="U776">
        <v>11230869238</v>
      </c>
      <c r="V776">
        <v>16840428762</v>
      </c>
      <c r="W776">
        <v>11230869238</v>
      </c>
      <c r="X776">
        <v>5416439415</v>
      </c>
      <c r="Y776">
        <v>11230869238</v>
      </c>
      <c r="Z776">
        <v>16840428762</v>
      </c>
      <c r="AA776">
        <v>1410894314</v>
      </c>
      <c r="AB776">
        <v>1149337220</v>
      </c>
      <c r="AC776">
        <v>0</v>
      </c>
      <c r="AD776">
        <v>0</v>
      </c>
      <c r="AE776">
        <v>0</v>
      </c>
      <c r="AF776">
        <v>0</v>
      </c>
      <c r="AG776">
        <v>0</v>
      </c>
      <c r="AH776">
        <v>0</v>
      </c>
      <c r="AI776">
        <v>0</v>
      </c>
      <c r="AJ776">
        <v>0</v>
      </c>
      <c r="AK776">
        <v>0</v>
      </c>
      <c r="AL776">
        <v>2580865898</v>
      </c>
      <c r="AM776">
        <v>2580865898</v>
      </c>
      <c r="AN776">
        <v>9278225886</v>
      </c>
      <c r="AO776">
        <v>2388489339</v>
      </c>
      <c r="AP776">
        <v>90584387334</v>
      </c>
      <c r="AQ776">
        <v>64613735336</v>
      </c>
      <c r="AR776">
        <v>9278225886</v>
      </c>
      <c r="AS776">
        <v>2756560061</v>
      </c>
      <c r="AT776">
        <v>44983869815</v>
      </c>
      <c r="AU776">
        <v>44983869815</v>
      </c>
      <c r="AV776">
        <v>43361811355</v>
      </c>
      <c r="AW776">
        <v>3115239560</v>
      </c>
      <c r="AX776">
        <v>3115239560</v>
      </c>
      <c r="AY776">
        <v>48973253005</v>
      </c>
      <c r="AZ776">
        <v>448020274.5</v>
      </c>
      <c r="BA776">
        <v>0</v>
      </c>
      <c r="BB776">
        <v>0</v>
      </c>
      <c r="BC776">
        <v>90584387334</v>
      </c>
      <c r="BD776">
        <v>90584387334</v>
      </c>
      <c r="BE776">
        <v>0</v>
      </c>
      <c r="BF776">
        <v>0</v>
      </c>
      <c r="BG776">
        <v>0</v>
      </c>
      <c r="BH776">
        <v>5471768524</v>
      </c>
      <c r="BI776">
        <v>15293157421</v>
      </c>
      <c r="BJ776">
        <v>48973253005</v>
      </c>
      <c r="BK776">
        <v>9714553320</v>
      </c>
      <c r="BL776">
        <v>9714553320</v>
      </c>
      <c r="BM776">
        <v>23002601007</v>
      </c>
      <c r="BN776">
        <v>0</v>
      </c>
      <c r="BO776">
        <v>0</v>
      </c>
      <c r="BP776">
        <v>17564</v>
      </c>
      <c r="BQ776">
        <v>6170</v>
      </c>
      <c r="BR776">
        <v>5641463613</v>
      </c>
      <c r="BS776">
        <v>2388489339</v>
      </c>
    </row>
    <row r="777" spans="1:71">
      <c r="A777" t="s">
        <v>1070</v>
      </c>
      <c r="B777" t="s">
        <v>211</v>
      </c>
      <c r="C777">
        <v>2013</v>
      </c>
      <c r="D777" t="s">
        <v>212</v>
      </c>
      <c r="E777">
        <v>5</v>
      </c>
      <c r="F777" t="s">
        <v>213</v>
      </c>
      <c r="G777" t="s">
        <v>1069</v>
      </c>
      <c r="H777">
        <v>2033489049</v>
      </c>
      <c r="I777">
        <v>848354200</v>
      </c>
      <c r="J777">
        <v>2377658745</v>
      </c>
      <c r="K777">
        <v>2377658745</v>
      </c>
      <c r="L777">
        <v>2103787454</v>
      </c>
      <c r="M777">
        <v>9088731226</v>
      </c>
      <c r="N777">
        <v>8118740902</v>
      </c>
      <c r="O777">
        <v>6024959100</v>
      </c>
      <c r="P777">
        <v>6024959100</v>
      </c>
      <c r="Q777">
        <v>0</v>
      </c>
      <c r="R777">
        <v>6539891304</v>
      </c>
      <c r="S777">
        <v>1993098939</v>
      </c>
      <c r="T777">
        <v>1993098939</v>
      </c>
      <c r="U777">
        <v>423011726</v>
      </c>
      <c r="V777">
        <v>435188550</v>
      </c>
      <c r="W777">
        <v>423011726</v>
      </c>
      <c r="X777">
        <v>1993098939</v>
      </c>
      <c r="Y777">
        <v>423011726</v>
      </c>
      <c r="Z777">
        <v>435188550</v>
      </c>
      <c r="AA777">
        <v>277029726</v>
      </c>
      <c r="AB777">
        <v>327901600</v>
      </c>
      <c r="AL777">
        <v>486723212</v>
      </c>
      <c r="AM777">
        <v>486723212</v>
      </c>
      <c r="AN777">
        <v>78745669</v>
      </c>
      <c r="AO777">
        <v>57481240</v>
      </c>
      <c r="AP777">
        <v>10375425823</v>
      </c>
      <c r="AQ777">
        <v>10375425823</v>
      </c>
      <c r="AR777">
        <v>78745669</v>
      </c>
      <c r="AS777">
        <v>359320947</v>
      </c>
      <c r="AT777">
        <v>7195358832</v>
      </c>
      <c r="AU777">
        <v>7195358832</v>
      </c>
      <c r="AV777">
        <v>6887509656</v>
      </c>
      <c r="AW777">
        <v>408389139</v>
      </c>
      <c r="AX777">
        <v>408389139</v>
      </c>
      <c r="AY777">
        <v>3718994247</v>
      </c>
      <c r="BA777">
        <v>0</v>
      </c>
      <c r="BB777">
        <v>0</v>
      </c>
      <c r="BC777">
        <v>10375425823</v>
      </c>
      <c r="BD777">
        <v>10375425823</v>
      </c>
      <c r="BE777">
        <v>0</v>
      </c>
      <c r="BF777">
        <v>0</v>
      </c>
      <c r="BG777">
        <v>0</v>
      </c>
      <c r="BH777">
        <v>386747771</v>
      </c>
      <c r="BJ777">
        <v>3718994247</v>
      </c>
      <c r="BK777">
        <v>3314845543</v>
      </c>
      <c r="BL777">
        <v>3314845543</v>
      </c>
      <c r="BM777">
        <v>3718994247</v>
      </c>
      <c r="BP777">
        <v>5677</v>
      </c>
      <c r="BQ777">
        <v>346</v>
      </c>
      <c r="BR777">
        <v>9904164</v>
      </c>
      <c r="BS777">
        <v>57481240</v>
      </c>
    </row>
    <row r="778" spans="1:71">
      <c r="A778" t="s">
        <v>1071</v>
      </c>
      <c r="B778" t="s">
        <v>18</v>
      </c>
      <c r="C778">
        <v>2013</v>
      </c>
      <c r="D778" t="s">
        <v>215</v>
      </c>
      <c r="E778">
        <v>3</v>
      </c>
      <c r="F778" t="s">
        <v>216</v>
      </c>
      <c r="G778" t="s">
        <v>1069</v>
      </c>
      <c r="H778">
        <v>1994702986</v>
      </c>
      <c r="I778">
        <v>683097327</v>
      </c>
      <c r="J778">
        <v>1904141313</v>
      </c>
      <c r="K778">
        <v>1904141313</v>
      </c>
      <c r="L778">
        <v>1750089706</v>
      </c>
      <c r="M778">
        <v>6897559026</v>
      </c>
      <c r="N778">
        <v>4377267961</v>
      </c>
      <c r="O778">
        <v>2596879451</v>
      </c>
      <c r="P778">
        <v>2596879451</v>
      </c>
      <c r="Q778">
        <v>0</v>
      </c>
      <c r="R778">
        <v>3102057580</v>
      </c>
      <c r="S778">
        <v>857230123</v>
      </c>
      <c r="T778">
        <v>857230123</v>
      </c>
      <c r="U778">
        <v>923012535</v>
      </c>
      <c r="V778">
        <v>1096767307</v>
      </c>
      <c r="W778">
        <v>923012535</v>
      </c>
      <c r="X778">
        <v>857230123</v>
      </c>
      <c r="Y778">
        <v>923012535</v>
      </c>
      <c r="Z778">
        <v>1096767307</v>
      </c>
      <c r="AA778">
        <v>263904183</v>
      </c>
      <c r="AB778">
        <v>182370750</v>
      </c>
      <c r="AL778">
        <v>374531204</v>
      </c>
      <c r="AM778">
        <v>374531204</v>
      </c>
      <c r="AN778">
        <v>285452154</v>
      </c>
      <c r="AO778">
        <v>74207397</v>
      </c>
      <c r="AP778">
        <v>5330599154</v>
      </c>
      <c r="AQ778">
        <v>5330599154</v>
      </c>
      <c r="AR778">
        <v>285452154</v>
      </c>
      <c r="AS778">
        <v>218475959</v>
      </c>
      <c r="AT778">
        <v>2798078014</v>
      </c>
      <c r="AU778">
        <v>2798078014</v>
      </c>
      <c r="AV778">
        <v>2663845157</v>
      </c>
      <c r="AW778">
        <v>244478765</v>
      </c>
      <c r="AX778">
        <v>244478765</v>
      </c>
      <c r="AY778">
        <v>2328284807</v>
      </c>
      <c r="BA778">
        <v>0</v>
      </c>
      <c r="BB778">
        <v>0</v>
      </c>
      <c r="BC778">
        <v>5330599154</v>
      </c>
      <c r="BD778">
        <v>5330599154</v>
      </c>
      <c r="BE778">
        <v>0</v>
      </c>
      <c r="BF778">
        <v>0</v>
      </c>
      <c r="BG778">
        <v>0</v>
      </c>
      <c r="BH778">
        <v>232466303</v>
      </c>
      <c r="BJ778">
        <v>2328284807</v>
      </c>
      <c r="BK778">
        <v>1787617665</v>
      </c>
      <c r="BL778">
        <v>1787617665</v>
      </c>
      <c r="BM778">
        <v>2328284807</v>
      </c>
      <c r="BP778">
        <v>3304</v>
      </c>
      <c r="BQ778">
        <v>503</v>
      </c>
      <c r="BR778">
        <v>209324400</v>
      </c>
      <c r="BS778">
        <v>74207397</v>
      </c>
    </row>
    <row r="779" spans="1:71">
      <c r="A779" t="s">
        <v>1072</v>
      </c>
      <c r="B779" t="s">
        <v>19</v>
      </c>
      <c r="C779">
        <v>2013</v>
      </c>
      <c r="D779" t="s">
        <v>218</v>
      </c>
      <c r="E779">
        <v>3</v>
      </c>
      <c r="F779" t="s">
        <v>219</v>
      </c>
      <c r="G779" t="s">
        <v>1069</v>
      </c>
      <c r="H779">
        <v>524973568</v>
      </c>
      <c r="I779">
        <v>103643451</v>
      </c>
      <c r="J779">
        <v>652906716</v>
      </c>
      <c r="K779">
        <v>652906716</v>
      </c>
      <c r="L779">
        <v>609390712</v>
      </c>
      <c r="M779">
        <v>1721090176</v>
      </c>
      <c r="N779">
        <v>1362614124</v>
      </c>
      <c r="O779">
        <v>1241807412</v>
      </c>
      <c r="P779">
        <v>1241807412</v>
      </c>
      <c r="Q779">
        <v>0</v>
      </c>
      <c r="R779">
        <v>1412753501</v>
      </c>
      <c r="S779">
        <v>550885457</v>
      </c>
      <c r="T779">
        <v>550885457</v>
      </c>
      <c r="U779">
        <v>136886264</v>
      </c>
      <c r="V779">
        <v>142154864</v>
      </c>
      <c r="W779">
        <v>136886264</v>
      </c>
      <c r="X779">
        <v>550885457</v>
      </c>
      <c r="Y779">
        <v>136886264</v>
      </c>
      <c r="Z779">
        <v>142154864</v>
      </c>
      <c r="AA779">
        <v>269369055</v>
      </c>
      <c r="AB779">
        <v>119211100</v>
      </c>
      <c r="AL779">
        <v>61259658</v>
      </c>
      <c r="AM779">
        <v>61259658</v>
      </c>
      <c r="AN779">
        <v>36068099</v>
      </c>
      <c r="AO779">
        <v>29558099</v>
      </c>
      <c r="AP779">
        <v>2970574890</v>
      </c>
      <c r="AQ779">
        <v>2970574890</v>
      </c>
      <c r="AR779">
        <v>36068099</v>
      </c>
      <c r="AS779">
        <v>67362146</v>
      </c>
      <c r="AT779">
        <v>1846497745</v>
      </c>
      <c r="AU779">
        <v>1846497745</v>
      </c>
      <c r="AV779">
        <v>1802357314</v>
      </c>
      <c r="AW779">
        <v>156103373</v>
      </c>
      <c r="AX779">
        <v>156103373</v>
      </c>
      <c r="AY779">
        <v>1480299540</v>
      </c>
      <c r="BA779">
        <v>0</v>
      </c>
      <c r="BB779">
        <v>0</v>
      </c>
      <c r="BC779">
        <v>2970574890</v>
      </c>
      <c r="BD779">
        <v>2970574890</v>
      </c>
      <c r="BE779">
        <v>0</v>
      </c>
      <c r="BF779">
        <v>0</v>
      </c>
      <c r="BG779">
        <v>0</v>
      </c>
      <c r="BH779">
        <v>178998830</v>
      </c>
      <c r="BJ779">
        <v>1480299540</v>
      </c>
      <c r="BK779">
        <v>1345802529</v>
      </c>
      <c r="BL779">
        <v>1345802529</v>
      </c>
      <c r="BM779">
        <v>1480299540</v>
      </c>
      <c r="BP779">
        <v>2417</v>
      </c>
      <c r="BQ779">
        <v>121</v>
      </c>
      <c r="BR779">
        <v>6510000</v>
      </c>
      <c r="BS779">
        <v>29558099</v>
      </c>
    </row>
    <row r="780" spans="1:71">
      <c r="A780" t="s">
        <v>1073</v>
      </c>
      <c r="B780" t="s">
        <v>20</v>
      </c>
      <c r="C780">
        <v>2013</v>
      </c>
      <c r="D780" t="s">
        <v>215</v>
      </c>
      <c r="E780">
        <v>2</v>
      </c>
      <c r="F780" t="s">
        <v>221</v>
      </c>
      <c r="G780" t="s">
        <v>1069</v>
      </c>
      <c r="H780">
        <v>2346645354</v>
      </c>
      <c r="I780">
        <v>1041989444</v>
      </c>
      <c r="J780">
        <v>2815552154</v>
      </c>
      <c r="K780">
        <v>2815552154</v>
      </c>
      <c r="L780">
        <v>2690199418</v>
      </c>
      <c r="M780">
        <v>5386737222</v>
      </c>
      <c r="N780">
        <v>3065573154</v>
      </c>
      <c r="O780">
        <v>2279242373</v>
      </c>
      <c r="P780">
        <v>2279242373</v>
      </c>
      <c r="Q780">
        <v>0</v>
      </c>
      <c r="R780">
        <v>2744369355</v>
      </c>
      <c r="S780">
        <v>739073062</v>
      </c>
      <c r="T780">
        <v>739073062</v>
      </c>
      <c r="U780">
        <v>457214706</v>
      </c>
      <c r="V780">
        <v>663327331</v>
      </c>
      <c r="W780">
        <v>457214706</v>
      </c>
      <c r="X780">
        <v>739073062</v>
      </c>
      <c r="Y780">
        <v>457214706</v>
      </c>
      <c r="Z780">
        <v>663327331</v>
      </c>
      <c r="AA780">
        <v>269054286</v>
      </c>
      <c r="AB780">
        <v>84820550</v>
      </c>
      <c r="AL780">
        <v>138314173</v>
      </c>
      <c r="AM780">
        <v>138314173</v>
      </c>
      <c r="AN780">
        <v>484560334</v>
      </c>
      <c r="AO780">
        <v>97060759</v>
      </c>
      <c r="AP780">
        <v>4225880444</v>
      </c>
      <c r="AQ780">
        <v>4225880444</v>
      </c>
      <c r="AR780">
        <v>484560334</v>
      </c>
      <c r="AS780">
        <v>234923260</v>
      </c>
      <c r="AT780">
        <v>2013588202</v>
      </c>
      <c r="AU780">
        <v>2013588202</v>
      </c>
      <c r="AV780">
        <v>1908168009</v>
      </c>
      <c r="AW780">
        <v>287032383</v>
      </c>
      <c r="AX780">
        <v>287032383</v>
      </c>
      <c r="AY780">
        <v>1473149849</v>
      </c>
      <c r="BA780">
        <v>0</v>
      </c>
      <c r="BB780">
        <v>0</v>
      </c>
      <c r="BC780">
        <v>4225880444</v>
      </c>
      <c r="BD780">
        <v>4225880444</v>
      </c>
      <c r="BE780">
        <v>0</v>
      </c>
      <c r="BF780">
        <v>0</v>
      </c>
      <c r="BG780">
        <v>0</v>
      </c>
      <c r="BH780">
        <v>221250215</v>
      </c>
      <c r="BJ780">
        <v>1473149849</v>
      </c>
      <c r="BK780">
        <v>650545695</v>
      </c>
      <c r="BL780">
        <v>650545695</v>
      </c>
      <c r="BM780">
        <v>1473149849</v>
      </c>
      <c r="BP780">
        <v>1328</v>
      </c>
      <c r="BQ780">
        <v>125</v>
      </c>
      <c r="BR780">
        <v>217255547</v>
      </c>
      <c r="BS780">
        <v>97060759</v>
      </c>
    </row>
    <row r="781" spans="1:71">
      <c r="A781" t="s">
        <v>1074</v>
      </c>
      <c r="B781" t="s">
        <v>21</v>
      </c>
      <c r="C781">
        <v>2013</v>
      </c>
      <c r="D781" t="s">
        <v>223</v>
      </c>
      <c r="E781">
        <v>2</v>
      </c>
      <c r="F781" t="s">
        <v>224</v>
      </c>
      <c r="G781" t="s">
        <v>1069</v>
      </c>
      <c r="H781">
        <v>20552809782</v>
      </c>
      <c r="I781">
        <v>2421134708</v>
      </c>
      <c r="J781">
        <v>5293243454</v>
      </c>
      <c r="K781">
        <v>5293243454</v>
      </c>
      <c r="L781">
        <v>1609143576</v>
      </c>
      <c r="M781">
        <v>25096574453</v>
      </c>
      <c r="N781">
        <v>13024091230</v>
      </c>
      <c r="O781">
        <v>5037229184</v>
      </c>
      <c r="P781">
        <v>5037229184</v>
      </c>
      <c r="Q781">
        <v>0</v>
      </c>
      <c r="R781">
        <v>5837852202</v>
      </c>
      <c r="S781">
        <v>603378121</v>
      </c>
      <c r="T781">
        <v>603378121</v>
      </c>
      <c r="U781">
        <v>1124194417</v>
      </c>
      <c r="V781">
        <v>1309746442</v>
      </c>
      <c r="W781">
        <v>1124194417</v>
      </c>
      <c r="X781">
        <v>603378121</v>
      </c>
      <c r="Y781">
        <v>1124194417</v>
      </c>
      <c r="Z781">
        <v>1309746442</v>
      </c>
      <c r="AA781">
        <v>113093485</v>
      </c>
      <c r="AB781">
        <v>113830311</v>
      </c>
      <c r="AC781">
        <v>0</v>
      </c>
      <c r="AD781">
        <v>0</v>
      </c>
      <c r="AE781">
        <v>0</v>
      </c>
      <c r="AF781">
        <v>0</v>
      </c>
      <c r="AG781">
        <v>0</v>
      </c>
      <c r="AH781">
        <v>0</v>
      </c>
      <c r="AI781">
        <v>0</v>
      </c>
      <c r="AJ781">
        <v>0</v>
      </c>
      <c r="AK781">
        <v>0</v>
      </c>
      <c r="AL781">
        <v>949083254</v>
      </c>
      <c r="AM781">
        <v>949083254</v>
      </c>
      <c r="AN781">
        <v>939201220</v>
      </c>
      <c r="AO781">
        <v>638355900</v>
      </c>
      <c r="AP781">
        <v>26215052700</v>
      </c>
      <c r="AQ781">
        <v>7731474391</v>
      </c>
      <c r="AR781">
        <v>939201220</v>
      </c>
      <c r="AS781">
        <v>737964480</v>
      </c>
      <c r="AT781">
        <v>10804182390</v>
      </c>
      <c r="AU781">
        <v>10804182390</v>
      </c>
      <c r="AV781">
        <v>10512998092</v>
      </c>
      <c r="AW781">
        <v>310518357</v>
      </c>
      <c r="AX781">
        <v>310518357</v>
      </c>
      <c r="AY781">
        <v>20365620875</v>
      </c>
      <c r="AZ781">
        <v>374038928.5</v>
      </c>
      <c r="BA781">
        <v>0</v>
      </c>
      <c r="BB781">
        <v>0</v>
      </c>
      <c r="BC781">
        <v>26215052700</v>
      </c>
      <c r="BD781">
        <v>26215052700</v>
      </c>
      <c r="BE781">
        <v>0</v>
      </c>
      <c r="BF781">
        <v>0</v>
      </c>
      <c r="BG781">
        <v>0</v>
      </c>
      <c r="BH781">
        <v>1492267871</v>
      </c>
      <c r="BI781">
        <v>12956523316</v>
      </c>
      <c r="BJ781">
        <v>20365620875</v>
      </c>
      <c r="BK781">
        <v>639834881</v>
      </c>
      <c r="BL781">
        <v>639834881</v>
      </c>
      <c r="BM781">
        <v>1882042566</v>
      </c>
      <c r="BN781">
        <v>0</v>
      </c>
      <c r="BO781">
        <v>0</v>
      </c>
      <c r="BP781">
        <v>1110</v>
      </c>
      <c r="BQ781">
        <v>153</v>
      </c>
      <c r="BR781">
        <v>198884478</v>
      </c>
      <c r="BS781">
        <v>638355900</v>
      </c>
    </row>
    <row r="782" spans="1:71">
      <c r="A782" t="s">
        <v>1075</v>
      </c>
      <c r="B782" t="s">
        <v>22</v>
      </c>
      <c r="C782">
        <v>2013</v>
      </c>
      <c r="D782" t="s">
        <v>215</v>
      </c>
      <c r="E782">
        <v>2</v>
      </c>
      <c r="F782" t="s">
        <v>226</v>
      </c>
      <c r="G782" t="s">
        <v>1069</v>
      </c>
      <c r="H782">
        <v>1212934573</v>
      </c>
      <c r="I782">
        <v>508892196</v>
      </c>
      <c r="J782">
        <v>1430869221</v>
      </c>
      <c r="K782">
        <v>1430869221</v>
      </c>
      <c r="L782">
        <v>1373752095</v>
      </c>
      <c r="M782">
        <v>4946740246</v>
      </c>
      <c r="N782">
        <v>2939385647</v>
      </c>
      <c r="O782">
        <v>2276727272</v>
      </c>
      <c r="P782">
        <v>2276727272</v>
      </c>
      <c r="Q782">
        <v>0</v>
      </c>
      <c r="R782">
        <v>2504190155</v>
      </c>
      <c r="S782">
        <v>424885208</v>
      </c>
      <c r="T782">
        <v>424885208</v>
      </c>
      <c r="U782">
        <v>537748775</v>
      </c>
      <c r="V782">
        <v>656010800</v>
      </c>
      <c r="W782">
        <v>537748775</v>
      </c>
      <c r="X782">
        <v>424885208</v>
      </c>
      <c r="Y782">
        <v>537748775</v>
      </c>
      <c r="Z782">
        <v>656010800</v>
      </c>
      <c r="AA782">
        <v>132773791</v>
      </c>
      <c r="AB782">
        <v>144946800</v>
      </c>
      <c r="AL782">
        <v>98691378</v>
      </c>
      <c r="AM782">
        <v>98691378</v>
      </c>
      <c r="AN782">
        <v>163457026</v>
      </c>
      <c r="AO782">
        <v>40032556</v>
      </c>
      <c r="AP782">
        <v>3963968193</v>
      </c>
      <c r="AQ782">
        <v>3963968193</v>
      </c>
      <c r="AR782">
        <v>163457026</v>
      </c>
      <c r="AS782">
        <v>173935384</v>
      </c>
      <c r="AT782">
        <v>2440879818</v>
      </c>
      <c r="AU782">
        <v>2440879818</v>
      </c>
      <c r="AV782">
        <v>2185294017</v>
      </c>
      <c r="AW782">
        <v>237853550</v>
      </c>
      <c r="AX782">
        <v>237853550</v>
      </c>
      <c r="AY782">
        <v>1527286492</v>
      </c>
      <c r="BA782">
        <v>0</v>
      </c>
      <c r="BB782">
        <v>0</v>
      </c>
      <c r="BC782">
        <v>3963968193</v>
      </c>
      <c r="BD782">
        <v>3963968193</v>
      </c>
      <c r="BE782">
        <v>0</v>
      </c>
      <c r="BF782">
        <v>0</v>
      </c>
      <c r="BG782">
        <v>0</v>
      </c>
      <c r="BH782">
        <v>176021314</v>
      </c>
      <c r="BJ782">
        <v>1527286492</v>
      </c>
      <c r="BK782">
        <v>1191824411</v>
      </c>
      <c r="BL782">
        <v>1191824411</v>
      </c>
      <c r="BM782">
        <v>1527286492</v>
      </c>
      <c r="BP782">
        <v>2150</v>
      </c>
      <c r="BQ782">
        <v>274</v>
      </c>
      <c r="BR782">
        <v>122924470</v>
      </c>
      <c r="BS782">
        <v>40032556</v>
      </c>
    </row>
    <row r="783" spans="1:71">
      <c r="A783" t="s">
        <v>1076</v>
      </c>
      <c r="B783" t="s">
        <v>23</v>
      </c>
      <c r="C783">
        <v>2013</v>
      </c>
      <c r="D783" t="s">
        <v>228</v>
      </c>
      <c r="E783">
        <v>5</v>
      </c>
      <c r="F783" t="s">
        <v>229</v>
      </c>
      <c r="G783" t="s">
        <v>1069</v>
      </c>
      <c r="H783">
        <v>21478502153</v>
      </c>
      <c r="I783">
        <v>5246478634</v>
      </c>
      <c r="J783">
        <v>13076452505</v>
      </c>
      <c r="K783">
        <v>13076452505</v>
      </c>
      <c r="L783">
        <v>8435464626</v>
      </c>
      <c r="M783">
        <v>31619477976</v>
      </c>
      <c r="N783">
        <v>18404842439</v>
      </c>
      <c r="O783">
        <v>9187691457</v>
      </c>
      <c r="P783">
        <v>9187691457</v>
      </c>
      <c r="Q783">
        <v>0</v>
      </c>
      <c r="R783">
        <v>10944339475</v>
      </c>
      <c r="S783">
        <v>1669351964</v>
      </c>
      <c r="T783">
        <v>1669351964</v>
      </c>
      <c r="U783">
        <v>1815585522</v>
      </c>
      <c r="V783">
        <v>2281304736</v>
      </c>
      <c r="W783">
        <v>1815585522</v>
      </c>
      <c r="X783">
        <v>1669351964</v>
      </c>
      <c r="Y783">
        <v>1815585522</v>
      </c>
      <c r="Z783">
        <v>2281304736</v>
      </c>
      <c r="AA783">
        <v>449554859</v>
      </c>
      <c r="AB783">
        <v>409682730</v>
      </c>
      <c r="AC783">
        <v>0</v>
      </c>
      <c r="AD783">
        <v>0</v>
      </c>
      <c r="AE783">
        <v>0</v>
      </c>
      <c r="AF783">
        <v>0</v>
      </c>
      <c r="AG783">
        <v>0</v>
      </c>
      <c r="AH783">
        <v>0</v>
      </c>
      <c r="AI783">
        <v>0</v>
      </c>
      <c r="AJ783">
        <v>0</v>
      </c>
      <c r="AK783">
        <v>0</v>
      </c>
      <c r="AL783">
        <v>911102575</v>
      </c>
      <c r="AM783">
        <v>911102575</v>
      </c>
      <c r="AN783">
        <v>1481094952</v>
      </c>
      <c r="AO783">
        <v>713296759</v>
      </c>
      <c r="AP783">
        <v>35455326222</v>
      </c>
      <c r="AQ783">
        <v>16990218262</v>
      </c>
      <c r="AR783">
        <v>1481094952</v>
      </c>
      <c r="AS783">
        <v>982000605</v>
      </c>
      <c r="AT783">
        <v>15715714057</v>
      </c>
      <c r="AU783">
        <v>15715714057</v>
      </c>
      <c r="AV783">
        <v>15109169943</v>
      </c>
      <c r="AW783">
        <v>940688224</v>
      </c>
      <c r="AX783">
        <v>940688224</v>
      </c>
      <c r="AY783">
        <v>24339966246</v>
      </c>
      <c r="AZ783">
        <v>537110478</v>
      </c>
      <c r="BA783">
        <v>0</v>
      </c>
      <c r="BB783">
        <v>0</v>
      </c>
      <c r="BC783">
        <v>35455326222</v>
      </c>
      <c r="BD783">
        <v>35455326222</v>
      </c>
      <c r="BE783">
        <v>0</v>
      </c>
      <c r="BF783">
        <v>0</v>
      </c>
      <c r="BG783">
        <v>0</v>
      </c>
      <c r="BH783">
        <v>1872679885</v>
      </c>
      <c r="BI783">
        <v>12545593545</v>
      </c>
      <c r="BJ783">
        <v>24339966246</v>
      </c>
      <c r="BK783">
        <v>4018841380</v>
      </c>
      <c r="BL783">
        <v>4018841380</v>
      </c>
      <c r="BM783">
        <v>5874858286</v>
      </c>
      <c r="BN783">
        <v>0</v>
      </c>
      <c r="BO783">
        <v>0</v>
      </c>
      <c r="BP783">
        <v>6874</v>
      </c>
      <c r="BQ783">
        <v>762</v>
      </c>
      <c r="BR783">
        <v>560512746</v>
      </c>
      <c r="BS783">
        <v>713296759</v>
      </c>
    </row>
    <row r="784" spans="1:71">
      <c r="A784" t="s">
        <v>1077</v>
      </c>
      <c r="B784" t="s">
        <v>24</v>
      </c>
      <c r="C784">
        <v>2013</v>
      </c>
      <c r="D784" t="s">
        <v>231</v>
      </c>
      <c r="E784">
        <v>5</v>
      </c>
      <c r="F784" t="s">
        <v>232</v>
      </c>
      <c r="G784" t="s">
        <v>1069</v>
      </c>
      <c r="H784">
        <v>3763476963</v>
      </c>
      <c r="I784">
        <v>1329469819</v>
      </c>
      <c r="J784">
        <v>4790639111</v>
      </c>
      <c r="K784">
        <v>4790639111</v>
      </c>
      <c r="L784">
        <v>4255836392</v>
      </c>
      <c r="M784">
        <v>14546660077</v>
      </c>
      <c r="N784">
        <v>9601560387</v>
      </c>
      <c r="O784">
        <v>6658451007</v>
      </c>
      <c r="P784">
        <v>6658451007</v>
      </c>
      <c r="Q784">
        <v>0</v>
      </c>
      <c r="R784">
        <v>7747234372</v>
      </c>
      <c r="S784">
        <v>1807033551</v>
      </c>
      <c r="T784">
        <v>1807033551</v>
      </c>
      <c r="U784">
        <v>1328831814</v>
      </c>
      <c r="V784">
        <v>1998555497</v>
      </c>
      <c r="W784">
        <v>1328831814</v>
      </c>
      <c r="X784">
        <v>1807033551</v>
      </c>
      <c r="Y784">
        <v>1328831814</v>
      </c>
      <c r="Z784">
        <v>1998555497</v>
      </c>
      <c r="AA784">
        <v>456878186</v>
      </c>
      <c r="AB784">
        <v>438739110</v>
      </c>
      <c r="AL784">
        <v>314529195</v>
      </c>
      <c r="AM784">
        <v>314529195</v>
      </c>
      <c r="AN784">
        <v>1207459267</v>
      </c>
      <c r="AO784">
        <v>316254644</v>
      </c>
      <c r="AP784">
        <v>12577861831</v>
      </c>
      <c r="AQ784">
        <v>12577861831</v>
      </c>
      <c r="AR784">
        <v>1207459267</v>
      </c>
      <c r="AS784">
        <v>351870860</v>
      </c>
      <c r="AT784">
        <v>7252768502</v>
      </c>
      <c r="AU784">
        <v>7252768502</v>
      </c>
      <c r="AV784">
        <v>6820890238</v>
      </c>
      <c r="AW784">
        <v>849946939</v>
      </c>
      <c r="AX784">
        <v>849946939</v>
      </c>
      <c r="AY784">
        <v>4903034476</v>
      </c>
      <c r="BA784">
        <v>0</v>
      </c>
      <c r="BB784">
        <v>0</v>
      </c>
      <c r="BC784">
        <v>12577861831</v>
      </c>
      <c r="BD784">
        <v>12577861831</v>
      </c>
      <c r="BE784">
        <v>0</v>
      </c>
      <c r="BF784">
        <v>0</v>
      </c>
      <c r="BG784">
        <v>0</v>
      </c>
      <c r="BH784">
        <v>707908233</v>
      </c>
      <c r="BJ784">
        <v>4903034476</v>
      </c>
      <c r="BK784">
        <v>3316949988</v>
      </c>
      <c r="BL784">
        <v>3316949988</v>
      </c>
      <c r="BM784">
        <v>4903034476</v>
      </c>
      <c r="BP784">
        <v>5719</v>
      </c>
      <c r="BQ784">
        <v>761</v>
      </c>
      <c r="BR784">
        <v>720334327</v>
      </c>
      <c r="BS784">
        <v>316254644</v>
      </c>
    </row>
    <row r="785" spans="1:71">
      <c r="A785" t="s">
        <v>1078</v>
      </c>
      <c r="B785" t="s">
        <v>25</v>
      </c>
      <c r="C785">
        <v>2013</v>
      </c>
      <c r="D785" t="s">
        <v>207</v>
      </c>
      <c r="E785">
        <v>8</v>
      </c>
      <c r="F785" t="s">
        <v>234</v>
      </c>
      <c r="G785" t="s">
        <v>1069</v>
      </c>
      <c r="H785">
        <v>99819801083</v>
      </c>
      <c r="I785">
        <v>36787976394</v>
      </c>
      <c r="J785">
        <v>89979100980</v>
      </c>
      <c r="K785">
        <v>89979100980</v>
      </c>
      <c r="L785">
        <v>73716664662</v>
      </c>
      <c r="M785">
        <v>184767741624</v>
      </c>
      <c r="N785">
        <v>75204450833</v>
      </c>
      <c r="O785">
        <v>41970852613</v>
      </c>
      <c r="P785">
        <v>41970852613</v>
      </c>
      <c r="Q785">
        <v>0</v>
      </c>
      <c r="R785">
        <v>71013291318</v>
      </c>
      <c r="S785">
        <v>5479846144</v>
      </c>
      <c r="T785">
        <v>5479846144</v>
      </c>
      <c r="U785">
        <v>32627302234</v>
      </c>
      <c r="V785">
        <v>43809732306</v>
      </c>
      <c r="W785">
        <v>32627302234</v>
      </c>
      <c r="X785">
        <v>5479846144</v>
      </c>
      <c r="Y785">
        <v>32627302234</v>
      </c>
      <c r="Z785">
        <v>43809732306</v>
      </c>
      <c r="AA785">
        <v>3081828436</v>
      </c>
      <c r="AB785">
        <v>1239513902</v>
      </c>
      <c r="AC785">
        <v>0</v>
      </c>
      <c r="AD785">
        <v>0</v>
      </c>
      <c r="AE785">
        <v>0</v>
      </c>
      <c r="AF785">
        <v>0</v>
      </c>
      <c r="AG785">
        <v>0</v>
      </c>
      <c r="AH785">
        <v>0</v>
      </c>
      <c r="AI785">
        <v>0</v>
      </c>
      <c r="AJ785">
        <v>0</v>
      </c>
      <c r="AK785">
        <v>0</v>
      </c>
      <c r="AL785">
        <v>5054682601</v>
      </c>
      <c r="AM785">
        <v>5054682601</v>
      </c>
      <c r="AN785">
        <v>20535038750</v>
      </c>
      <c r="AO785">
        <v>3702602737</v>
      </c>
      <c r="AP785">
        <v>140974844529</v>
      </c>
      <c r="AQ785">
        <v>105639425676</v>
      </c>
      <c r="AR785">
        <v>20535038750</v>
      </c>
      <c r="AS785">
        <v>4511420981</v>
      </c>
      <c r="AT785">
        <v>55909996025</v>
      </c>
      <c r="AU785">
        <v>55909996025</v>
      </c>
      <c r="AV785">
        <v>56105711214</v>
      </c>
      <c r="AW785">
        <v>3799140279</v>
      </c>
      <c r="AX785">
        <v>3799140279</v>
      </c>
      <c r="AY785">
        <v>69711546143</v>
      </c>
      <c r="AZ785">
        <v>332802853.5</v>
      </c>
      <c r="BA785">
        <v>0</v>
      </c>
      <c r="BB785">
        <v>0</v>
      </c>
      <c r="BC785">
        <v>140974844529</v>
      </c>
      <c r="BD785">
        <v>140974844529</v>
      </c>
      <c r="BE785">
        <v>0</v>
      </c>
      <c r="BF785">
        <v>0</v>
      </c>
      <c r="BG785">
        <v>0</v>
      </c>
      <c r="BH785">
        <v>6448511067</v>
      </c>
      <c r="BI785">
        <v>23325420500</v>
      </c>
      <c r="BJ785">
        <v>69711546143</v>
      </c>
      <c r="BK785">
        <v>10834314269</v>
      </c>
      <c r="BL785">
        <v>10834314269</v>
      </c>
      <c r="BM785">
        <v>34376127290</v>
      </c>
      <c r="BN785">
        <v>0</v>
      </c>
      <c r="BO785">
        <v>0</v>
      </c>
      <c r="BP785">
        <v>17849</v>
      </c>
      <c r="BQ785">
        <v>6846</v>
      </c>
      <c r="BR785">
        <v>14982796263</v>
      </c>
      <c r="BS785">
        <v>3702602737</v>
      </c>
    </row>
    <row r="786" spans="1:71">
      <c r="A786" t="s">
        <v>1079</v>
      </c>
      <c r="B786" t="s">
        <v>26</v>
      </c>
      <c r="C786">
        <v>2013</v>
      </c>
      <c r="D786" t="s">
        <v>212</v>
      </c>
      <c r="E786">
        <v>2</v>
      </c>
      <c r="F786" t="s">
        <v>236</v>
      </c>
      <c r="G786" t="s">
        <v>1069</v>
      </c>
      <c r="H786">
        <v>763699789</v>
      </c>
      <c r="I786">
        <v>214483453</v>
      </c>
      <c r="J786">
        <v>748846179</v>
      </c>
      <c r="K786">
        <v>748846179</v>
      </c>
      <c r="L786">
        <v>686667875</v>
      </c>
      <c r="M786">
        <v>4039949963</v>
      </c>
      <c r="N786">
        <v>3359533514</v>
      </c>
      <c r="O786">
        <v>2576447442</v>
      </c>
      <c r="P786">
        <v>2576447442</v>
      </c>
      <c r="Q786">
        <v>0</v>
      </c>
      <c r="R786">
        <v>2887878507</v>
      </c>
      <c r="S786">
        <v>772559591</v>
      </c>
      <c r="T786">
        <v>772559591</v>
      </c>
      <c r="U786">
        <v>155841097</v>
      </c>
      <c r="V786">
        <v>155841097</v>
      </c>
      <c r="W786">
        <v>155841097</v>
      </c>
      <c r="X786">
        <v>772559591</v>
      </c>
      <c r="Y786">
        <v>155841097</v>
      </c>
      <c r="Z786">
        <v>155841097</v>
      </c>
      <c r="AA786">
        <v>112313318</v>
      </c>
      <c r="AB786">
        <v>133896000</v>
      </c>
      <c r="AL786">
        <v>132948512</v>
      </c>
      <c r="AM786">
        <v>132948512</v>
      </c>
      <c r="AN786">
        <v>70702914</v>
      </c>
      <c r="AO786">
        <v>20435106</v>
      </c>
      <c r="AP786">
        <v>4018362203</v>
      </c>
      <c r="AQ786">
        <v>4018362203</v>
      </c>
      <c r="AR786">
        <v>70702914</v>
      </c>
      <c r="AS786">
        <v>130315069</v>
      </c>
      <c r="AT786">
        <v>2696752451</v>
      </c>
      <c r="AU786">
        <v>2696752451</v>
      </c>
      <c r="AV786">
        <v>2713530654</v>
      </c>
      <c r="AW786">
        <v>181853897</v>
      </c>
      <c r="AX786">
        <v>181853897</v>
      </c>
      <c r="AY786">
        <v>1138950359</v>
      </c>
      <c r="BA786">
        <v>0</v>
      </c>
      <c r="BB786">
        <v>0</v>
      </c>
      <c r="BC786">
        <v>4018362203</v>
      </c>
      <c r="BD786">
        <v>4018362203</v>
      </c>
      <c r="BE786">
        <v>0</v>
      </c>
      <c r="BF786">
        <v>0</v>
      </c>
      <c r="BG786">
        <v>0</v>
      </c>
      <c r="BH786">
        <v>175736766</v>
      </c>
      <c r="BJ786">
        <v>1138950359</v>
      </c>
      <c r="BK786">
        <v>946022350</v>
      </c>
      <c r="BL786">
        <v>946022350</v>
      </c>
      <c r="BM786">
        <v>1138950359</v>
      </c>
      <c r="BP786">
        <v>1642</v>
      </c>
      <c r="BQ786">
        <v>124</v>
      </c>
      <c r="BR786">
        <v>0</v>
      </c>
      <c r="BS786">
        <v>20435106</v>
      </c>
    </row>
    <row r="787" spans="1:71">
      <c r="A787" t="s">
        <v>1080</v>
      </c>
      <c r="B787" t="s">
        <v>27</v>
      </c>
      <c r="C787">
        <v>2013</v>
      </c>
      <c r="D787" t="s">
        <v>228</v>
      </c>
      <c r="E787">
        <v>4</v>
      </c>
      <c r="F787" t="s">
        <v>238</v>
      </c>
      <c r="G787" t="s">
        <v>1069</v>
      </c>
      <c r="H787">
        <v>28452166979</v>
      </c>
      <c r="I787">
        <v>4121387288</v>
      </c>
      <c r="J787">
        <v>13252525491</v>
      </c>
      <c r="K787">
        <v>13252525491</v>
      </c>
      <c r="L787">
        <v>9577399762</v>
      </c>
      <c r="M787">
        <v>23063047900</v>
      </c>
      <c r="N787">
        <v>10372489853</v>
      </c>
      <c r="O787">
        <v>8329328213</v>
      </c>
      <c r="P787">
        <v>8329328213</v>
      </c>
      <c r="Q787">
        <v>0</v>
      </c>
      <c r="R787">
        <v>10638504554</v>
      </c>
      <c r="S787">
        <v>1858622613</v>
      </c>
      <c r="T787">
        <v>1858622613</v>
      </c>
      <c r="U787">
        <v>1668846350</v>
      </c>
      <c r="V787">
        <v>1983345071</v>
      </c>
      <c r="W787">
        <v>1668846350</v>
      </c>
      <c r="X787">
        <v>1858622613</v>
      </c>
      <c r="Y787">
        <v>1668846350</v>
      </c>
      <c r="Z787">
        <v>1983345071</v>
      </c>
      <c r="AA787">
        <v>305467659</v>
      </c>
      <c r="AB787">
        <v>376020108</v>
      </c>
      <c r="AC787">
        <v>0</v>
      </c>
      <c r="AD787">
        <v>0</v>
      </c>
      <c r="AE787">
        <v>0</v>
      </c>
      <c r="AF787">
        <v>0</v>
      </c>
      <c r="AG787">
        <v>0</v>
      </c>
      <c r="AH787">
        <v>0</v>
      </c>
      <c r="AI787">
        <v>0</v>
      </c>
      <c r="AJ787">
        <v>0</v>
      </c>
      <c r="AK787">
        <v>0</v>
      </c>
      <c r="AL787">
        <v>1154862714</v>
      </c>
      <c r="AM787">
        <v>1154862714</v>
      </c>
      <c r="AN787">
        <v>1170160757</v>
      </c>
      <c r="AO787">
        <v>694114006</v>
      </c>
      <c r="AP787">
        <v>31733125963</v>
      </c>
      <c r="AQ787">
        <v>15647692982</v>
      </c>
      <c r="AR787">
        <v>1170160757</v>
      </c>
      <c r="AS787">
        <v>1034730188</v>
      </c>
      <c r="AT787">
        <v>14969782146</v>
      </c>
      <c r="AU787">
        <v>14969782146</v>
      </c>
      <c r="AV787">
        <v>14267782763</v>
      </c>
      <c r="AW787">
        <v>897423140</v>
      </c>
      <c r="AX787">
        <v>897423140</v>
      </c>
      <c r="AY787">
        <v>20960230574</v>
      </c>
      <c r="AZ787">
        <v>241578485</v>
      </c>
      <c r="BA787">
        <v>0</v>
      </c>
      <c r="BB787">
        <v>0</v>
      </c>
      <c r="BC787">
        <v>31733125963</v>
      </c>
      <c r="BD787">
        <v>31733125963</v>
      </c>
      <c r="BE787">
        <v>0</v>
      </c>
      <c r="BF787">
        <v>0</v>
      </c>
      <c r="BG787">
        <v>0</v>
      </c>
      <c r="BH787">
        <v>1691087005</v>
      </c>
      <c r="BI787">
        <v>11621376914</v>
      </c>
      <c r="BJ787">
        <v>20960230574</v>
      </c>
      <c r="BK787">
        <v>3088994437</v>
      </c>
      <c r="BL787">
        <v>3088994437</v>
      </c>
      <c r="BM787">
        <v>4874797593</v>
      </c>
      <c r="BN787">
        <v>0</v>
      </c>
      <c r="BO787">
        <v>0</v>
      </c>
      <c r="BP787">
        <v>5157</v>
      </c>
      <c r="BQ787">
        <v>597</v>
      </c>
      <c r="BR787">
        <v>350236006</v>
      </c>
      <c r="BS787">
        <v>694114006</v>
      </c>
    </row>
    <row r="788" spans="1:71">
      <c r="A788" t="s">
        <v>1081</v>
      </c>
      <c r="B788" t="s">
        <v>28</v>
      </c>
      <c r="C788">
        <v>2013</v>
      </c>
      <c r="D788" t="s">
        <v>228</v>
      </c>
      <c r="E788">
        <v>6</v>
      </c>
      <c r="F788" t="s">
        <v>240</v>
      </c>
      <c r="G788" t="s">
        <v>1069</v>
      </c>
      <c r="H788">
        <v>32324925710</v>
      </c>
      <c r="I788">
        <v>5450775854</v>
      </c>
      <c r="J788">
        <v>14880735245</v>
      </c>
      <c r="K788">
        <v>14880735245</v>
      </c>
      <c r="L788">
        <v>7511925521</v>
      </c>
      <c r="M788">
        <v>34068559474</v>
      </c>
      <c r="N788">
        <v>17617244976</v>
      </c>
      <c r="O788">
        <v>10721697017</v>
      </c>
      <c r="P788">
        <v>10721697017</v>
      </c>
      <c r="Q788">
        <v>0</v>
      </c>
      <c r="R788">
        <v>13258374738</v>
      </c>
      <c r="S788">
        <v>1905814292</v>
      </c>
      <c r="T788">
        <v>1905814292</v>
      </c>
      <c r="U788">
        <v>3097654997</v>
      </c>
      <c r="V788">
        <v>4342011236</v>
      </c>
      <c r="W788">
        <v>3097654997</v>
      </c>
      <c r="X788">
        <v>1905814292</v>
      </c>
      <c r="Y788">
        <v>3097654997</v>
      </c>
      <c r="Z788">
        <v>4342011236</v>
      </c>
      <c r="AA788">
        <v>420087384</v>
      </c>
      <c r="AB788">
        <v>516160357</v>
      </c>
      <c r="AC788">
        <v>0</v>
      </c>
      <c r="AD788">
        <v>0</v>
      </c>
      <c r="AE788">
        <v>0</v>
      </c>
      <c r="AF788">
        <v>0</v>
      </c>
      <c r="AG788">
        <v>0</v>
      </c>
      <c r="AH788">
        <v>0</v>
      </c>
      <c r="AI788">
        <v>0</v>
      </c>
      <c r="AJ788">
        <v>0</v>
      </c>
      <c r="AK788">
        <v>0</v>
      </c>
      <c r="AL788">
        <v>1559351468</v>
      </c>
      <c r="AM788">
        <v>1559351468</v>
      </c>
      <c r="AN788">
        <v>2628674742</v>
      </c>
      <c r="AO788">
        <v>679182184</v>
      </c>
      <c r="AP788">
        <v>38722798030</v>
      </c>
      <c r="AQ788">
        <v>21609958311</v>
      </c>
      <c r="AR788">
        <v>2628674742</v>
      </c>
      <c r="AS788">
        <v>1072351518</v>
      </c>
      <c r="AT788">
        <v>18402289278</v>
      </c>
      <c r="AU788">
        <v>18402289278</v>
      </c>
      <c r="AV788">
        <v>17940199431</v>
      </c>
      <c r="AW788">
        <v>1306027880</v>
      </c>
      <c r="AX788">
        <v>1306027880</v>
      </c>
      <c r="AY788">
        <v>25156953699</v>
      </c>
      <c r="AZ788">
        <v>98995421.5</v>
      </c>
      <c r="BA788">
        <v>0</v>
      </c>
      <c r="BB788">
        <v>0</v>
      </c>
      <c r="BC788">
        <v>38722798030</v>
      </c>
      <c r="BD788">
        <v>38722798030</v>
      </c>
      <c r="BE788">
        <v>0</v>
      </c>
      <c r="BF788">
        <v>0</v>
      </c>
      <c r="BG788">
        <v>0</v>
      </c>
      <c r="BH788">
        <v>2063999474</v>
      </c>
      <c r="BI788">
        <v>11549204696</v>
      </c>
      <c r="BJ788">
        <v>25156953699</v>
      </c>
      <c r="BK788">
        <v>5134963484</v>
      </c>
      <c r="BL788">
        <v>5134963484</v>
      </c>
      <c r="BM788">
        <v>8044113980</v>
      </c>
      <c r="BN788">
        <v>0</v>
      </c>
      <c r="BO788">
        <v>0</v>
      </c>
      <c r="BP788">
        <v>9019</v>
      </c>
      <c r="BQ788">
        <v>1288</v>
      </c>
      <c r="BR788">
        <v>1487113370</v>
      </c>
      <c r="BS788">
        <v>679182184</v>
      </c>
    </row>
    <row r="789" spans="1:71">
      <c r="A789" t="s">
        <v>1082</v>
      </c>
      <c r="B789" t="s">
        <v>29</v>
      </c>
      <c r="C789">
        <v>2013</v>
      </c>
      <c r="D789" t="s">
        <v>231</v>
      </c>
      <c r="E789">
        <v>4</v>
      </c>
      <c r="F789" t="s">
        <v>242</v>
      </c>
      <c r="G789" t="s">
        <v>1069</v>
      </c>
      <c r="H789">
        <v>3160150371</v>
      </c>
      <c r="I789">
        <v>1405943790</v>
      </c>
      <c r="J789">
        <v>3753949746</v>
      </c>
      <c r="K789">
        <v>3753949746</v>
      </c>
      <c r="L789">
        <v>2619732938</v>
      </c>
      <c r="M789">
        <v>6941967967</v>
      </c>
      <c r="N789">
        <v>4803588640</v>
      </c>
      <c r="O789">
        <v>3469431167</v>
      </c>
      <c r="P789">
        <v>3469431167</v>
      </c>
      <c r="Q789">
        <v>0</v>
      </c>
      <c r="R789">
        <v>4434028454</v>
      </c>
      <c r="S789">
        <v>1354221222</v>
      </c>
      <c r="T789">
        <v>1354221222</v>
      </c>
      <c r="U789">
        <v>1073966920</v>
      </c>
      <c r="V789">
        <v>1195906102</v>
      </c>
      <c r="W789">
        <v>1073966920</v>
      </c>
      <c r="X789">
        <v>1354221222</v>
      </c>
      <c r="Y789">
        <v>1073966920</v>
      </c>
      <c r="Z789">
        <v>1195906102</v>
      </c>
      <c r="AA789">
        <v>128409774</v>
      </c>
      <c r="AB789">
        <v>330666858</v>
      </c>
      <c r="AL789">
        <v>297303590</v>
      </c>
      <c r="AM789">
        <v>297303590</v>
      </c>
      <c r="AN789">
        <v>405404991</v>
      </c>
      <c r="AO789">
        <v>133648139</v>
      </c>
      <c r="AP789">
        <v>7560681751</v>
      </c>
      <c r="AQ789">
        <v>7560681751</v>
      </c>
      <c r="AR789">
        <v>405404991</v>
      </c>
      <c r="AS789">
        <v>182988261</v>
      </c>
      <c r="AT789">
        <v>4552012772</v>
      </c>
      <c r="AU789">
        <v>4552012772</v>
      </c>
      <c r="AV789">
        <v>4151660565</v>
      </c>
      <c r="AW789">
        <v>352203447</v>
      </c>
      <c r="AX789">
        <v>352203447</v>
      </c>
      <c r="AY789">
        <v>3307675813</v>
      </c>
      <c r="BA789">
        <v>0</v>
      </c>
      <c r="BB789">
        <v>0</v>
      </c>
      <c r="BC789">
        <v>7560681751</v>
      </c>
      <c r="BD789">
        <v>7560681751</v>
      </c>
      <c r="BE789">
        <v>0</v>
      </c>
      <c r="BF789">
        <v>0</v>
      </c>
      <c r="BG789">
        <v>0</v>
      </c>
      <c r="BH789">
        <v>433628939</v>
      </c>
      <c r="BJ789">
        <v>3307675813</v>
      </c>
      <c r="BK789">
        <v>2573986469</v>
      </c>
      <c r="BL789">
        <v>2573986469</v>
      </c>
      <c r="BM789">
        <v>3307675813</v>
      </c>
      <c r="BP789">
        <v>4520</v>
      </c>
      <c r="BQ789">
        <v>317</v>
      </c>
      <c r="BR789">
        <v>190598185</v>
      </c>
      <c r="BS789">
        <v>133648139</v>
      </c>
    </row>
    <row r="790" spans="1:71">
      <c r="A790" t="s">
        <v>1083</v>
      </c>
      <c r="B790" t="s">
        <v>30</v>
      </c>
      <c r="C790">
        <v>2013</v>
      </c>
      <c r="D790" t="s">
        <v>231</v>
      </c>
      <c r="E790">
        <v>5</v>
      </c>
      <c r="F790" t="s">
        <v>244</v>
      </c>
      <c r="G790" t="s">
        <v>1069</v>
      </c>
      <c r="H790">
        <v>3093898355</v>
      </c>
      <c r="I790">
        <v>825692604</v>
      </c>
      <c r="J790">
        <v>4358598750</v>
      </c>
      <c r="K790">
        <v>4358598750</v>
      </c>
      <c r="L790">
        <v>3871629173</v>
      </c>
      <c r="M790">
        <v>14073683913</v>
      </c>
      <c r="N790">
        <v>9460679256</v>
      </c>
      <c r="O790">
        <v>5925825982</v>
      </c>
      <c r="P790">
        <v>5925825982</v>
      </c>
      <c r="Q790">
        <v>0</v>
      </c>
      <c r="R790">
        <v>6570862187</v>
      </c>
      <c r="S790">
        <v>1503434983</v>
      </c>
      <c r="T790">
        <v>1503434983</v>
      </c>
      <c r="U790">
        <v>982933753</v>
      </c>
      <c r="V790">
        <v>1677811597</v>
      </c>
      <c r="W790">
        <v>982933753</v>
      </c>
      <c r="X790">
        <v>1503434983</v>
      </c>
      <c r="Y790">
        <v>982933753</v>
      </c>
      <c r="Z790">
        <v>1677811597</v>
      </c>
      <c r="AA790">
        <v>677200319</v>
      </c>
      <c r="AB790">
        <v>408739325</v>
      </c>
      <c r="AL790">
        <v>894946271</v>
      </c>
      <c r="AM790">
        <v>894946271</v>
      </c>
      <c r="AN790">
        <v>952906853</v>
      </c>
      <c r="AO790">
        <v>88949261</v>
      </c>
      <c r="AP790">
        <v>13135067889</v>
      </c>
      <c r="AQ790">
        <v>13135067889</v>
      </c>
      <c r="AR790">
        <v>952906853</v>
      </c>
      <c r="AS790">
        <v>394940110</v>
      </c>
      <c r="AT790">
        <v>8336836439</v>
      </c>
      <c r="AU790">
        <v>8336836439</v>
      </c>
      <c r="AV790">
        <v>8040685047</v>
      </c>
      <c r="AW790">
        <v>857127294</v>
      </c>
      <c r="AX790">
        <v>857127294</v>
      </c>
      <c r="AY790">
        <v>6301821146</v>
      </c>
      <c r="BA790">
        <v>0</v>
      </c>
      <c r="BB790">
        <v>0</v>
      </c>
      <c r="BC790">
        <v>13135067889</v>
      </c>
      <c r="BD790">
        <v>13135067889</v>
      </c>
      <c r="BE790">
        <v>0</v>
      </c>
      <c r="BF790">
        <v>0</v>
      </c>
      <c r="BG790">
        <v>0</v>
      </c>
      <c r="BH790">
        <v>156360842</v>
      </c>
      <c r="BJ790">
        <v>6301821146</v>
      </c>
      <c r="BK790">
        <v>5028478515</v>
      </c>
      <c r="BL790">
        <v>5028478515</v>
      </c>
      <c r="BM790">
        <v>6301821146</v>
      </c>
      <c r="BP790">
        <v>8281</v>
      </c>
      <c r="BQ790">
        <v>1111</v>
      </c>
      <c r="BR790">
        <v>773885535</v>
      </c>
      <c r="BS790">
        <v>88949261</v>
      </c>
    </row>
    <row r="791" spans="1:71">
      <c r="A791" t="s">
        <v>1084</v>
      </c>
      <c r="B791" t="s">
        <v>31</v>
      </c>
      <c r="C791">
        <v>2013</v>
      </c>
      <c r="D791" t="s">
        <v>228</v>
      </c>
      <c r="E791">
        <v>7</v>
      </c>
      <c r="F791" t="s">
        <v>246</v>
      </c>
      <c r="G791" t="s">
        <v>1069</v>
      </c>
      <c r="H791">
        <v>76272939283</v>
      </c>
      <c r="I791">
        <v>11839795359</v>
      </c>
      <c r="J791">
        <v>21912836040</v>
      </c>
      <c r="K791">
        <v>21912836040</v>
      </c>
      <c r="L791">
        <v>15648245043</v>
      </c>
      <c r="M791">
        <v>82313966750</v>
      </c>
      <c r="N791">
        <v>50637510757</v>
      </c>
      <c r="O791">
        <v>35683290973</v>
      </c>
      <c r="P791">
        <v>35683290973</v>
      </c>
      <c r="Q791">
        <v>0</v>
      </c>
      <c r="R791">
        <v>42773242684</v>
      </c>
      <c r="S791">
        <v>7219726403</v>
      </c>
      <c r="T791">
        <v>7219726403</v>
      </c>
      <c r="U791">
        <v>8936051000</v>
      </c>
      <c r="V791">
        <v>12722976913</v>
      </c>
      <c r="W791">
        <v>8936051000</v>
      </c>
      <c r="X791">
        <v>7219726403</v>
      </c>
      <c r="Y791">
        <v>8936051000</v>
      </c>
      <c r="Z791">
        <v>12722976913</v>
      </c>
      <c r="AA791">
        <v>2522712141</v>
      </c>
      <c r="AB791">
        <v>1147814266</v>
      </c>
      <c r="AC791">
        <v>0</v>
      </c>
      <c r="AD791">
        <v>0</v>
      </c>
      <c r="AE791">
        <v>0</v>
      </c>
      <c r="AF791">
        <v>0</v>
      </c>
      <c r="AG791">
        <v>0</v>
      </c>
      <c r="AH791">
        <v>0</v>
      </c>
      <c r="AI791">
        <v>0</v>
      </c>
      <c r="AJ791">
        <v>0</v>
      </c>
      <c r="AK791">
        <v>0</v>
      </c>
      <c r="AL791">
        <v>3686457174</v>
      </c>
      <c r="AM791">
        <v>3686457174</v>
      </c>
      <c r="AN791">
        <v>7613876313</v>
      </c>
      <c r="AO791">
        <v>2579428630</v>
      </c>
      <c r="AP791">
        <v>88275680827</v>
      </c>
      <c r="AQ791">
        <v>62091131798</v>
      </c>
      <c r="AR791">
        <v>7613876313</v>
      </c>
      <c r="AS791">
        <v>2898374149</v>
      </c>
      <c r="AT791">
        <v>43856980654</v>
      </c>
      <c r="AU791">
        <v>43856980654</v>
      </c>
      <c r="AV791">
        <v>43650027789</v>
      </c>
      <c r="AW791">
        <v>2635733845</v>
      </c>
      <c r="AX791">
        <v>2635733845</v>
      </c>
      <c r="AY791">
        <v>44764433144</v>
      </c>
      <c r="AZ791">
        <v>166804014</v>
      </c>
      <c r="BA791">
        <v>0</v>
      </c>
      <c r="BB791">
        <v>0</v>
      </c>
      <c r="BC791">
        <v>88275680827</v>
      </c>
      <c r="BD791">
        <v>88275680827</v>
      </c>
      <c r="BE791">
        <v>0</v>
      </c>
      <c r="BF791">
        <v>0</v>
      </c>
      <c r="BG791">
        <v>0</v>
      </c>
      <c r="BH791">
        <v>6541980821</v>
      </c>
      <c r="BI791">
        <v>18754850974</v>
      </c>
      <c r="BJ791">
        <v>44764433144</v>
      </c>
      <c r="BK791">
        <v>9255145408</v>
      </c>
      <c r="BL791">
        <v>9255145408</v>
      </c>
      <c r="BM791">
        <v>18579884115</v>
      </c>
      <c r="BN791">
        <v>0</v>
      </c>
      <c r="BO791">
        <v>0</v>
      </c>
      <c r="BP791">
        <v>16422</v>
      </c>
      <c r="BQ791">
        <v>6632</v>
      </c>
      <c r="BR791">
        <v>4386210491</v>
      </c>
      <c r="BS791">
        <v>2579428630</v>
      </c>
    </row>
    <row r="792" spans="1:71">
      <c r="A792" t="s">
        <v>1085</v>
      </c>
      <c r="B792" t="s">
        <v>32</v>
      </c>
      <c r="C792">
        <v>2013</v>
      </c>
      <c r="D792" t="s">
        <v>215</v>
      </c>
      <c r="E792">
        <v>1</v>
      </c>
      <c r="F792" t="s">
        <v>248</v>
      </c>
      <c r="G792" t="s">
        <v>1069</v>
      </c>
      <c r="H792">
        <v>573182099</v>
      </c>
      <c r="I792">
        <v>136292197</v>
      </c>
      <c r="J792">
        <v>1143599439</v>
      </c>
      <c r="K792">
        <v>1143599439</v>
      </c>
      <c r="L792">
        <v>1088932182</v>
      </c>
      <c r="M792">
        <v>2266806841</v>
      </c>
      <c r="N792">
        <v>1386656057</v>
      </c>
      <c r="O792">
        <v>2258052094</v>
      </c>
      <c r="P792">
        <v>2258052094</v>
      </c>
      <c r="Q792">
        <v>0</v>
      </c>
      <c r="R792">
        <v>2407802971</v>
      </c>
      <c r="S792">
        <v>511301054</v>
      </c>
      <c r="T792">
        <v>511301054</v>
      </c>
      <c r="U792">
        <v>181748242</v>
      </c>
      <c r="V792">
        <v>186600993</v>
      </c>
      <c r="W792">
        <v>181748242</v>
      </c>
      <c r="X792">
        <v>511301054</v>
      </c>
      <c r="Y792">
        <v>181748242</v>
      </c>
      <c r="Z792">
        <v>186600993</v>
      </c>
      <c r="AA792">
        <v>26319834</v>
      </c>
      <c r="AB792">
        <v>74339700</v>
      </c>
      <c r="AL792">
        <v>128532140</v>
      </c>
      <c r="AM792">
        <v>128532140</v>
      </c>
      <c r="AN792">
        <v>16039804</v>
      </c>
      <c r="AO792">
        <v>10906804</v>
      </c>
      <c r="AP792">
        <v>2847201497</v>
      </c>
      <c r="AQ792">
        <v>2735534046</v>
      </c>
      <c r="AR792">
        <v>16039804</v>
      </c>
      <c r="AS792">
        <v>58141402</v>
      </c>
      <c r="AT792">
        <v>1811125938</v>
      </c>
      <c r="AU792">
        <v>1811125938</v>
      </c>
      <c r="AV792">
        <v>1728047556</v>
      </c>
      <c r="AW792">
        <v>192479629</v>
      </c>
      <c r="AX792">
        <v>192479629</v>
      </c>
      <c r="AY792">
        <v>427704510</v>
      </c>
      <c r="BA792">
        <v>0</v>
      </c>
      <c r="BB792">
        <v>0</v>
      </c>
      <c r="BC792">
        <v>2847201497</v>
      </c>
      <c r="BD792">
        <v>2847201497</v>
      </c>
      <c r="BE792">
        <v>0</v>
      </c>
      <c r="BF792">
        <v>0</v>
      </c>
      <c r="BG792">
        <v>0</v>
      </c>
      <c r="BH792">
        <v>136947110</v>
      </c>
      <c r="BJ792">
        <v>427704510</v>
      </c>
      <c r="BK792">
        <v>221146494</v>
      </c>
      <c r="BL792">
        <v>221146494</v>
      </c>
      <c r="BM792">
        <v>316037059</v>
      </c>
      <c r="BP792">
        <v>378</v>
      </c>
      <c r="BQ792">
        <v>13</v>
      </c>
      <c r="BR792">
        <v>5133000</v>
      </c>
      <c r="BS792">
        <v>10906804</v>
      </c>
    </row>
    <row r="793" spans="1:71">
      <c r="A793" t="s">
        <v>1086</v>
      </c>
      <c r="B793" t="s">
        <v>33</v>
      </c>
      <c r="C793">
        <v>2013</v>
      </c>
      <c r="D793" t="s">
        <v>231</v>
      </c>
      <c r="E793">
        <v>4</v>
      </c>
      <c r="F793" t="s">
        <v>250</v>
      </c>
      <c r="G793" t="s">
        <v>1069</v>
      </c>
      <c r="H793">
        <v>2905309576</v>
      </c>
      <c r="I793">
        <v>352958698</v>
      </c>
      <c r="J793">
        <v>2807797852</v>
      </c>
      <c r="K793">
        <v>2807797852</v>
      </c>
      <c r="L793">
        <v>2736101490</v>
      </c>
      <c r="M793">
        <v>10519444686</v>
      </c>
      <c r="N793">
        <v>7316171325</v>
      </c>
      <c r="O793">
        <v>5402067115</v>
      </c>
      <c r="P793">
        <v>5402067115</v>
      </c>
      <c r="Q793">
        <v>0</v>
      </c>
      <c r="R793">
        <v>5897607825</v>
      </c>
      <c r="S793">
        <v>1651999912</v>
      </c>
      <c r="T793">
        <v>1651999912</v>
      </c>
      <c r="U793">
        <v>763993641</v>
      </c>
      <c r="V793">
        <v>1016111633</v>
      </c>
      <c r="W793">
        <v>763993641</v>
      </c>
      <c r="X793">
        <v>1651999912</v>
      </c>
      <c r="Y793">
        <v>763993641</v>
      </c>
      <c r="Z793">
        <v>1016111633</v>
      </c>
      <c r="AA793">
        <v>298587782</v>
      </c>
      <c r="AB793">
        <v>292204210</v>
      </c>
      <c r="AL793">
        <v>503459781</v>
      </c>
      <c r="AM793">
        <v>503459781</v>
      </c>
      <c r="AN793">
        <v>521232202</v>
      </c>
      <c r="AO793">
        <v>181654359</v>
      </c>
      <c r="AP793">
        <v>9792545438</v>
      </c>
      <c r="AQ793">
        <v>9792545438</v>
      </c>
      <c r="AR793">
        <v>521232202</v>
      </c>
      <c r="AS793">
        <v>287459954</v>
      </c>
      <c r="AT793">
        <v>6214508850</v>
      </c>
      <c r="AU793">
        <v>6214508850</v>
      </c>
      <c r="AV793">
        <v>5816883397</v>
      </c>
      <c r="AW793">
        <v>413443343</v>
      </c>
      <c r="AX793">
        <v>413443343</v>
      </c>
      <c r="AY793">
        <v>3859541988</v>
      </c>
      <c r="BA793">
        <v>0</v>
      </c>
      <c r="BB793">
        <v>0</v>
      </c>
      <c r="BC793">
        <v>9792545438</v>
      </c>
      <c r="BD793">
        <v>9792545438</v>
      </c>
      <c r="BE793">
        <v>0</v>
      </c>
      <c r="BF793">
        <v>0</v>
      </c>
      <c r="BG793">
        <v>0</v>
      </c>
      <c r="BH793">
        <v>329879471</v>
      </c>
      <c r="BJ793">
        <v>3859541988</v>
      </c>
      <c r="BK793">
        <v>2820997190</v>
      </c>
      <c r="BL793">
        <v>2820997190</v>
      </c>
      <c r="BM793">
        <v>3859541988</v>
      </c>
      <c r="BP793">
        <v>5040</v>
      </c>
      <c r="BQ793">
        <v>815</v>
      </c>
      <c r="BR793">
        <v>260438181</v>
      </c>
      <c r="BS793">
        <v>181654359</v>
      </c>
    </row>
    <row r="794" spans="1:71">
      <c r="A794" t="s">
        <v>1087</v>
      </c>
      <c r="B794" t="s">
        <v>34</v>
      </c>
      <c r="C794">
        <v>2013</v>
      </c>
      <c r="D794" t="s">
        <v>228</v>
      </c>
      <c r="E794">
        <v>5</v>
      </c>
      <c r="F794" t="s">
        <v>252</v>
      </c>
      <c r="G794" t="s">
        <v>1069</v>
      </c>
      <c r="H794">
        <v>28342592969</v>
      </c>
      <c r="I794">
        <v>6637384395</v>
      </c>
      <c r="J794">
        <v>19258115903</v>
      </c>
      <c r="K794">
        <v>19258115903</v>
      </c>
      <c r="L794">
        <v>12702266427</v>
      </c>
      <c r="M794">
        <v>53440498793</v>
      </c>
      <c r="N794">
        <v>27201274942</v>
      </c>
      <c r="O794">
        <v>10710891285</v>
      </c>
      <c r="P794">
        <v>10710891285</v>
      </c>
      <c r="Q794">
        <v>0</v>
      </c>
      <c r="R794">
        <v>13292079474</v>
      </c>
      <c r="S794">
        <v>1806345161</v>
      </c>
      <c r="T794">
        <v>1806345161</v>
      </c>
      <c r="U794">
        <v>2725356738</v>
      </c>
      <c r="V794">
        <v>3205933885</v>
      </c>
      <c r="W794">
        <v>2725356738</v>
      </c>
      <c r="X794">
        <v>1806345161</v>
      </c>
      <c r="Y794">
        <v>2725356738</v>
      </c>
      <c r="Z794">
        <v>3205933885</v>
      </c>
      <c r="AA794">
        <v>627227430</v>
      </c>
      <c r="AB794">
        <v>344720226</v>
      </c>
      <c r="AC794">
        <v>0</v>
      </c>
      <c r="AD794">
        <v>0</v>
      </c>
      <c r="AE794">
        <v>0</v>
      </c>
      <c r="AF794">
        <v>0</v>
      </c>
      <c r="AG794">
        <v>0</v>
      </c>
      <c r="AH794">
        <v>0</v>
      </c>
      <c r="AI794">
        <v>0</v>
      </c>
      <c r="AJ794">
        <v>0</v>
      </c>
      <c r="AK794">
        <v>0</v>
      </c>
      <c r="AL794">
        <v>2163121359</v>
      </c>
      <c r="AM794">
        <v>2163121359</v>
      </c>
      <c r="AN794">
        <v>2341414700</v>
      </c>
      <c r="AO794">
        <v>1396085478</v>
      </c>
      <c r="AP794">
        <v>44958479442</v>
      </c>
      <c r="AQ794">
        <v>19118236228</v>
      </c>
      <c r="AR794">
        <v>2341414700</v>
      </c>
      <c r="AS794">
        <v>1216354709</v>
      </c>
      <c r="AT794">
        <v>18949792249</v>
      </c>
      <c r="AU794">
        <v>18949792249</v>
      </c>
      <c r="AV794">
        <v>18765673416</v>
      </c>
      <c r="AW794">
        <v>805119381</v>
      </c>
      <c r="AX794">
        <v>805119381</v>
      </c>
      <c r="AY794">
        <v>31875691490</v>
      </c>
      <c r="AZ794">
        <v>478343735.5</v>
      </c>
      <c r="BA794">
        <v>0</v>
      </c>
      <c r="BB794">
        <v>0</v>
      </c>
      <c r="BC794">
        <v>44958479442</v>
      </c>
      <c r="BD794">
        <v>44958479442</v>
      </c>
      <c r="BE794">
        <v>0</v>
      </c>
      <c r="BF794">
        <v>0</v>
      </c>
      <c r="BG794">
        <v>0</v>
      </c>
      <c r="BH794">
        <v>2067548018</v>
      </c>
      <c r="BI794">
        <v>17331667553</v>
      </c>
      <c r="BJ794">
        <v>31875691490</v>
      </c>
      <c r="BK794">
        <v>3653633513</v>
      </c>
      <c r="BL794">
        <v>3653633513</v>
      </c>
      <c r="BM794">
        <v>6035448276</v>
      </c>
      <c r="BN794">
        <v>0</v>
      </c>
      <c r="BO794">
        <v>0</v>
      </c>
      <c r="BP794">
        <v>6573</v>
      </c>
      <c r="BQ794">
        <v>1381</v>
      </c>
      <c r="BR794">
        <v>611351481</v>
      </c>
      <c r="BS794">
        <v>1396085478</v>
      </c>
    </row>
    <row r="795" spans="1:71">
      <c r="A795" t="s">
        <v>1088</v>
      </c>
      <c r="B795" t="s">
        <v>35</v>
      </c>
      <c r="C795">
        <v>2013</v>
      </c>
      <c r="D795" t="s">
        <v>231</v>
      </c>
      <c r="E795">
        <v>5</v>
      </c>
      <c r="F795" t="s">
        <v>254</v>
      </c>
      <c r="G795" t="s">
        <v>1069</v>
      </c>
      <c r="H795">
        <v>3993735383</v>
      </c>
      <c r="I795">
        <v>393185700</v>
      </c>
      <c r="J795">
        <v>4325152653</v>
      </c>
      <c r="K795">
        <v>4325152653</v>
      </c>
      <c r="L795">
        <v>4152072975</v>
      </c>
      <c r="M795">
        <v>13714312851</v>
      </c>
      <c r="N795">
        <v>9289507262</v>
      </c>
      <c r="O795">
        <v>5679611666</v>
      </c>
      <c r="P795">
        <v>5679611666</v>
      </c>
      <c r="Q795">
        <v>0</v>
      </c>
      <c r="R795">
        <v>6451678546</v>
      </c>
      <c r="S795">
        <v>1997857486</v>
      </c>
      <c r="T795">
        <v>1997857486</v>
      </c>
      <c r="U795">
        <v>869707727</v>
      </c>
      <c r="V795">
        <v>1252015821</v>
      </c>
      <c r="W795">
        <v>869707727</v>
      </c>
      <c r="X795">
        <v>1997857486</v>
      </c>
      <c r="Y795">
        <v>869707727</v>
      </c>
      <c r="Z795">
        <v>1252015821</v>
      </c>
      <c r="AA795">
        <v>447888780</v>
      </c>
      <c r="AB795">
        <v>516137821</v>
      </c>
      <c r="AL795">
        <v>551017023</v>
      </c>
      <c r="AM795">
        <v>551017023</v>
      </c>
      <c r="AN795">
        <v>822249461</v>
      </c>
      <c r="AO795">
        <v>277298538</v>
      </c>
      <c r="AP795">
        <v>12857846060</v>
      </c>
      <c r="AQ795">
        <v>12857846060</v>
      </c>
      <c r="AR795">
        <v>822249461</v>
      </c>
      <c r="AS795">
        <v>263275253</v>
      </c>
      <c r="AT795">
        <v>8413703813</v>
      </c>
      <c r="AU795">
        <v>8413703813</v>
      </c>
      <c r="AV795">
        <v>7944638378</v>
      </c>
      <c r="AW795">
        <v>630778019</v>
      </c>
      <c r="AX795">
        <v>630778019</v>
      </c>
      <c r="AY795">
        <v>6454475537</v>
      </c>
      <c r="BA795">
        <v>0</v>
      </c>
      <c r="BB795">
        <v>0</v>
      </c>
      <c r="BC795">
        <v>12857846060</v>
      </c>
      <c r="BD795">
        <v>12857846060</v>
      </c>
      <c r="BE795">
        <v>0</v>
      </c>
      <c r="BF795">
        <v>0</v>
      </c>
      <c r="BG795">
        <v>0</v>
      </c>
      <c r="BH795">
        <v>518927556</v>
      </c>
      <c r="BJ795">
        <v>6454475537</v>
      </c>
      <c r="BK795">
        <v>5072440336</v>
      </c>
      <c r="BL795">
        <v>5072440336</v>
      </c>
      <c r="BM795">
        <v>6454475537</v>
      </c>
      <c r="BP795">
        <v>8807</v>
      </c>
      <c r="BQ795">
        <v>1338</v>
      </c>
      <c r="BR795">
        <v>390375917</v>
      </c>
      <c r="BS795">
        <v>277298538</v>
      </c>
    </row>
    <row r="796" spans="1:71">
      <c r="A796" t="s">
        <v>1089</v>
      </c>
      <c r="B796" t="s">
        <v>36</v>
      </c>
      <c r="C796">
        <v>2013</v>
      </c>
      <c r="D796" t="s">
        <v>228</v>
      </c>
      <c r="E796">
        <v>7</v>
      </c>
      <c r="F796" t="s">
        <v>256</v>
      </c>
      <c r="G796" t="s">
        <v>1069</v>
      </c>
      <c r="H796">
        <v>43648871791</v>
      </c>
      <c r="I796">
        <v>6796768207</v>
      </c>
      <c r="J796">
        <v>27234692395</v>
      </c>
      <c r="K796">
        <v>27234692395</v>
      </c>
      <c r="L796">
        <v>19480476377</v>
      </c>
      <c r="M796">
        <v>52516394425</v>
      </c>
      <c r="N796">
        <v>29432899024</v>
      </c>
      <c r="O796">
        <v>15747645450</v>
      </c>
      <c r="P796">
        <v>15747645450</v>
      </c>
      <c r="Q796">
        <v>0</v>
      </c>
      <c r="R796">
        <v>19635979240</v>
      </c>
      <c r="S796">
        <v>3435327388</v>
      </c>
      <c r="T796">
        <v>3435327388</v>
      </c>
      <c r="U796">
        <v>4368178197</v>
      </c>
      <c r="V796">
        <v>5947396215</v>
      </c>
      <c r="W796">
        <v>4368178197</v>
      </c>
      <c r="X796">
        <v>3435327388</v>
      </c>
      <c r="Y796">
        <v>4368178197</v>
      </c>
      <c r="Z796">
        <v>5947396215</v>
      </c>
      <c r="AA796">
        <v>979088245</v>
      </c>
      <c r="AB796">
        <v>740052080</v>
      </c>
      <c r="AC796">
        <v>0</v>
      </c>
      <c r="AD796">
        <v>0</v>
      </c>
      <c r="AE796">
        <v>0</v>
      </c>
      <c r="AF796">
        <v>0</v>
      </c>
      <c r="AG796">
        <v>0</v>
      </c>
      <c r="AH796">
        <v>0</v>
      </c>
      <c r="AI796">
        <v>0</v>
      </c>
      <c r="AJ796">
        <v>0</v>
      </c>
      <c r="AK796">
        <v>0</v>
      </c>
      <c r="AL796">
        <v>1105364894</v>
      </c>
      <c r="AM796">
        <v>1105364894</v>
      </c>
      <c r="AN796">
        <v>3940067130</v>
      </c>
      <c r="AO796">
        <v>1508186722</v>
      </c>
      <c r="AP796">
        <v>62952779252</v>
      </c>
      <c r="AQ796">
        <v>33049238445</v>
      </c>
      <c r="AR796">
        <v>3940067130</v>
      </c>
      <c r="AS796">
        <v>1627997143</v>
      </c>
      <c r="AT796">
        <v>30388960955</v>
      </c>
      <c r="AU796">
        <v>30388960955</v>
      </c>
      <c r="AV796">
        <v>29530312252</v>
      </c>
      <c r="AW796">
        <v>1264179738</v>
      </c>
      <c r="AX796">
        <v>1264179738</v>
      </c>
      <c r="AY796">
        <v>43943809041</v>
      </c>
      <c r="AZ796">
        <v>420195599</v>
      </c>
      <c r="BA796">
        <v>0</v>
      </c>
      <c r="BB796">
        <v>0</v>
      </c>
      <c r="BC796">
        <v>62952779252</v>
      </c>
      <c r="BD796">
        <v>62952779252</v>
      </c>
      <c r="BE796">
        <v>0</v>
      </c>
      <c r="BF796">
        <v>0</v>
      </c>
      <c r="BG796">
        <v>0</v>
      </c>
      <c r="BH796">
        <v>4199570241</v>
      </c>
      <c r="BI796">
        <v>19451439561</v>
      </c>
      <c r="BJ796">
        <v>43943809041</v>
      </c>
      <c r="BK796">
        <v>8266556289</v>
      </c>
      <c r="BL796">
        <v>8266556289</v>
      </c>
      <c r="BM796">
        <v>14040268234</v>
      </c>
      <c r="BN796">
        <v>0</v>
      </c>
      <c r="BO796">
        <v>0</v>
      </c>
      <c r="BP796">
        <v>14481</v>
      </c>
      <c r="BQ796">
        <v>3644</v>
      </c>
      <c r="BR796">
        <v>1956632989</v>
      </c>
      <c r="BS796">
        <v>1508186722</v>
      </c>
    </row>
    <row r="797" spans="1:71">
      <c r="A797" t="s">
        <v>1090</v>
      </c>
      <c r="B797" t="s">
        <v>37</v>
      </c>
      <c r="C797">
        <v>2013</v>
      </c>
      <c r="D797" t="s">
        <v>207</v>
      </c>
      <c r="E797">
        <v>8</v>
      </c>
      <c r="F797" t="s">
        <v>258</v>
      </c>
      <c r="G797" t="s">
        <v>1069</v>
      </c>
      <c r="H797">
        <v>103634127110</v>
      </c>
      <c r="I797">
        <v>33403413398</v>
      </c>
      <c r="J797">
        <v>139763969844</v>
      </c>
      <c r="K797">
        <v>139763969844</v>
      </c>
      <c r="L797">
        <v>117413654721</v>
      </c>
      <c r="M797">
        <v>283965566263</v>
      </c>
      <c r="N797">
        <v>134947235798</v>
      </c>
      <c r="O797">
        <v>73918594175</v>
      </c>
      <c r="P797">
        <v>73918594175</v>
      </c>
      <c r="Q797">
        <v>0</v>
      </c>
      <c r="R797">
        <v>107091164375</v>
      </c>
      <c r="S797">
        <v>11113569972</v>
      </c>
      <c r="T797">
        <v>11113569972</v>
      </c>
      <c r="U797">
        <v>44660487750</v>
      </c>
      <c r="V797">
        <v>73607389688</v>
      </c>
      <c r="W797">
        <v>44660487750</v>
      </c>
      <c r="X797">
        <v>11113569972</v>
      </c>
      <c r="Y797">
        <v>44660487750</v>
      </c>
      <c r="Z797">
        <v>73607389688</v>
      </c>
      <c r="AA797">
        <v>4429941380</v>
      </c>
      <c r="AB797">
        <v>2059598181</v>
      </c>
      <c r="AC797">
        <v>0</v>
      </c>
      <c r="AD797">
        <v>0</v>
      </c>
      <c r="AE797">
        <v>0</v>
      </c>
      <c r="AF797">
        <v>0</v>
      </c>
      <c r="AG797">
        <v>0</v>
      </c>
      <c r="AH797">
        <v>0</v>
      </c>
      <c r="AI797">
        <v>0</v>
      </c>
      <c r="AJ797">
        <v>0</v>
      </c>
      <c r="AK797">
        <v>0</v>
      </c>
      <c r="AL797">
        <v>8799931355</v>
      </c>
      <c r="AM797">
        <v>8799931355</v>
      </c>
      <c r="AN797">
        <v>46934344711</v>
      </c>
      <c r="AO797">
        <v>9534759480</v>
      </c>
      <c r="AP797">
        <v>223327716990</v>
      </c>
      <c r="AQ797">
        <v>177667889982</v>
      </c>
      <c r="AR797">
        <v>46934344711</v>
      </c>
      <c r="AS797">
        <v>7614370485</v>
      </c>
      <c r="AT797">
        <v>90695383553</v>
      </c>
      <c r="AU797">
        <v>90695383553</v>
      </c>
      <c r="AV797">
        <v>89504086151</v>
      </c>
      <c r="AW797">
        <v>6325566296</v>
      </c>
      <c r="AX797">
        <v>6325566296</v>
      </c>
      <c r="AY797">
        <v>115780366593</v>
      </c>
      <c r="AZ797">
        <v>1018960614</v>
      </c>
      <c r="BA797">
        <v>0</v>
      </c>
      <c r="BB797">
        <v>0</v>
      </c>
      <c r="BC797">
        <v>223327716990</v>
      </c>
      <c r="BD797">
        <v>223327716990</v>
      </c>
      <c r="BE797">
        <v>0</v>
      </c>
      <c r="BF797">
        <v>0</v>
      </c>
      <c r="BG797">
        <v>0</v>
      </c>
      <c r="BH797">
        <v>12393670971</v>
      </c>
      <c r="BI797">
        <v>29637482438</v>
      </c>
      <c r="BJ797">
        <v>115780366593</v>
      </c>
      <c r="BK797">
        <v>14279532712</v>
      </c>
      <c r="BL797">
        <v>14279532712</v>
      </c>
      <c r="BM797">
        <v>70120539585</v>
      </c>
      <c r="BN797">
        <v>0</v>
      </c>
      <c r="BO797">
        <v>0</v>
      </c>
      <c r="BP797">
        <v>27436</v>
      </c>
      <c r="BQ797">
        <v>13423</v>
      </c>
      <c r="BR797">
        <v>35998133546</v>
      </c>
      <c r="BS797">
        <v>9534759480</v>
      </c>
    </row>
    <row r="798" spans="1:71">
      <c r="A798" t="s">
        <v>3743</v>
      </c>
      <c r="B798" t="s">
        <v>259</v>
      </c>
      <c r="C798">
        <v>2013</v>
      </c>
      <c r="D798" t="s">
        <v>223</v>
      </c>
      <c r="E798">
        <v>3</v>
      </c>
      <c r="F798" t="s">
        <v>260</v>
      </c>
      <c r="G798" t="s">
        <v>1069</v>
      </c>
      <c r="H798">
        <v>37122777293</v>
      </c>
      <c r="I798">
        <v>6249285942</v>
      </c>
      <c r="J798">
        <v>18185516128</v>
      </c>
      <c r="K798">
        <v>18185516128</v>
      </c>
      <c r="L798">
        <v>12096656479</v>
      </c>
      <c r="M798">
        <v>42990766831</v>
      </c>
      <c r="N798">
        <v>26161083238</v>
      </c>
      <c r="O798">
        <v>14113637038</v>
      </c>
      <c r="P798">
        <v>14113637038</v>
      </c>
      <c r="Q798">
        <v>0</v>
      </c>
      <c r="R798">
        <v>16481120842</v>
      </c>
      <c r="S798">
        <v>1702844410</v>
      </c>
      <c r="T798">
        <v>1702844410</v>
      </c>
      <c r="U798">
        <v>2994445025</v>
      </c>
      <c r="V798">
        <v>5505794699</v>
      </c>
      <c r="W798">
        <v>2994445025</v>
      </c>
      <c r="X798">
        <v>1702844410</v>
      </c>
      <c r="Y798">
        <v>2994445025</v>
      </c>
      <c r="Z798">
        <v>5505794699</v>
      </c>
      <c r="AA798">
        <v>2271071267</v>
      </c>
      <c r="AB798">
        <v>189685450</v>
      </c>
      <c r="AC798">
        <v>0</v>
      </c>
      <c r="AD798">
        <v>0</v>
      </c>
      <c r="AE798">
        <v>0</v>
      </c>
      <c r="AF798">
        <v>0</v>
      </c>
      <c r="AG798">
        <v>0</v>
      </c>
      <c r="AH798">
        <v>0</v>
      </c>
      <c r="AI798">
        <v>0</v>
      </c>
      <c r="AJ798">
        <v>0</v>
      </c>
      <c r="AK798">
        <v>0</v>
      </c>
      <c r="AL798">
        <v>3801120939</v>
      </c>
      <c r="AM798">
        <v>3801120939</v>
      </c>
      <c r="AN798">
        <v>4133029890</v>
      </c>
      <c r="AO798">
        <v>1432655920</v>
      </c>
      <c r="AP798">
        <v>55559834495</v>
      </c>
      <c r="AQ798">
        <v>24593404708</v>
      </c>
      <c r="AR798">
        <v>4133029890</v>
      </c>
      <c r="AS798">
        <v>1293967787</v>
      </c>
      <c r="AT798">
        <v>21990484172</v>
      </c>
      <c r="AU798">
        <v>21990484172</v>
      </c>
      <c r="AV798">
        <v>21411369175</v>
      </c>
      <c r="AW798">
        <v>964492083</v>
      </c>
      <c r="AX798">
        <v>964492083</v>
      </c>
      <c r="AY798">
        <v>37812822952</v>
      </c>
      <c r="AZ798">
        <v>540262430</v>
      </c>
      <c r="BA798">
        <v>0</v>
      </c>
      <c r="BB798">
        <v>0</v>
      </c>
      <c r="BC798">
        <v>55559834495</v>
      </c>
      <c r="BD798">
        <v>55559834495</v>
      </c>
      <c r="BE798">
        <v>0</v>
      </c>
      <c r="BF798">
        <v>0</v>
      </c>
      <c r="BG798">
        <v>0</v>
      </c>
      <c r="BH798">
        <v>4814387717</v>
      </c>
      <c r="BI798">
        <v>19918590763</v>
      </c>
      <c r="BJ798">
        <v>37812822952</v>
      </c>
      <c r="BK798">
        <v>1520944868</v>
      </c>
      <c r="BL798">
        <v>1520944868</v>
      </c>
      <c r="BM798">
        <v>6846393165</v>
      </c>
      <c r="BN798">
        <v>0</v>
      </c>
      <c r="BO798">
        <v>0</v>
      </c>
      <c r="BP798">
        <v>2872</v>
      </c>
      <c r="BQ798">
        <v>1418</v>
      </c>
      <c r="BR798">
        <v>2477130352</v>
      </c>
      <c r="BS798">
        <v>1432655920</v>
      </c>
    </row>
    <row r="799" spans="1:71">
      <c r="A799" t="s">
        <v>1091</v>
      </c>
      <c r="B799" t="s">
        <v>39</v>
      </c>
      <c r="C799">
        <v>2013</v>
      </c>
      <c r="D799" t="s">
        <v>218</v>
      </c>
      <c r="E799">
        <v>4</v>
      </c>
      <c r="F799" t="s">
        <v>262</v>
      </c>
      <c r="G799" t="s">
        <v>1069</v>
      </c>
      <c r="H799">
        <v>2042170134</v>
      </c>
      <c r="I799">
        <v>-8001846</v>
      </c>
      <c r="J799">
        <v>1561975917</v>
      </c>
      <c r="K799">
        <v>1561975917</v>
      </c>
      <c r="L799">
        <v>1499757779</v>
      </c>
      <c r="M799">
        <v>8093549291</v>
      </c>
      <c r="N799">
        <v>7592576678</v>
      </c>
      <c r="O799">
        <v>2805360672</v>
      </c>
      <c r="P799">
        <v>2805360672</v>
      </c>
      <c r="Q799">
        <v>0</v>
      </c>
      <c r="R799">
        <v>2959142781</v>
      </c>
      <c r="S799">
        <v>847870862</v>
      </c>
      <c r="T799">
        <v>847870862</v>
      </c>
      <c r="U799">
        <v>463299650</v>
      </c>
      <c r="V799">
        <v>475226865</v>
      </c>
      <c r="W799">
        <v>463299650</v>
      </c>
      <c r="X799">
        <v>847870862</v>
      </c>
      <c r="Y799">
        <v>463299650</v>
      </c>
      <c r="Z799">
        <v>475226865</v>
      </c>
      <c r="AA799">
        <v>285382253</v>
      </c>
      <c r="AB799">
        <v>244888500</v>
      </c>
      <c r="AL799">
        <v>260202097</v>
      </c>
      <c r="AM799">
        <v>260202097</v>
      </c>
      <c r="AN799">
        <v>102461820</v>
      </c>
      <c r="AO799">
        <v>53190993</v>
      </c>
      <c r="AP799">
        <v>5861993638</v>
      </c>
      <c r="AQ799">
        <v>5861993638</v>
      </c>
      <c r="AR799">
        <v>102461820</v>
      </c>
      <c r="AS799">
        <v>150016779</v>
      </c>
      <c r="AT799">
        <v>3771135884</v>
      </c>
      <c r="AU799">
        <v>3771135884</v>
      </c>
      <c r="AV799">
        <v>3731968975</v>
      </c>
      <c r="AW799">
        <v>428777243</v>
      </c>
      <c r="AX799">
        <v>428777243</v>
      </c>
      <c r="AY799">
        <v>2803185562</v>
      </c>
      <c r="BA799">
        <v>0</v>
      </c>
      <c r="BB799">
        <v>0</v>
      </c>
      <c r="BC799">
        <v>5861993638</v>
      </c>
      <c r="BD799">
        <v>5861993638</v>
      </c>
      <c r="BE799">
        <v>0</v>
      </c>
      <c r="BF799">
        <v>0</v>
      </c>
      <c r="BG799">
        <v>0</v>
      </c>
      <c r="BH799">
        <v>13460497</v>
      </c>
      <c r="BJ799">
        <v>2803185562</v>
      </c>
      <c r="BK799">
        <v>2425305700</v>
      </c>
      <c r="BL799">
        <v>2425305700</v>
      </c>
      <c r="BM799">
        <v>2803185562</v>
      </c>
      <c r="BP799">
        <v>4346</v>
      </c>
      <c r="BQ799">
        <v>530</v>
      </c>
      <c r="BR799">
        <v>13519448</v>
      </c>
      <c r="BS799">
        <v>53190993</v>
      </c>
    </row>
    <row r="800" spans="1:71">
      <c r="A800" t="s">
        <v>1092</v>
      </c>
      <c r="B800" t="s">
        <v>40</v>
      </c>
      <c r="C800">
        <v>2013</v>
      </c>
      <c r="D800" t="s">
        <v>212</v>
      </c>
      <c r="E800">
        <v>4</v>
      </c>
      <c r="F800" t="s">
        <v>264</v>
      </c>
      <c r="G800" t="s">
        <v>1069</v>
      </c>
      <c r="H800">
        <v>3107227837</v>
      </c>
      <c r="I800">
        <v>1242943126</v>
      </c>
      <c r="J800">
        <v>4314270491</v>
      </c>
      <c r="K800">
        <v>4314270491</v>
      </c>
      <c r="L800">
        <v>4188346900</v>
      </c>
      <c r="M800">
        <v>12572150614</v>
      </c>
      <c r="N800">
        <v>11239702047</v>
      </c>
      <c r="O800">
        <v>7670979859</v>
      </c>
      <c r="P800">
        <v>7670979859</v>
      </c>
      <c r="Q800">
        <v>0</v>
      </c>
      <c r="R800">
        <v>8222586954</v>
      </c>
      <c r="S800">
        <v>2048622150</v>
      </c>
      <c r="T800">
        <v>2048622150</v>
      </c>
      <c r="U800">
        <v>524590250</v>
      </c>
      <c r="V800">
        <v>554992666</v>
      </c>
      <c r="W800">
        <v>524590250</v>
      </c>
      <c r="X800">
        <v>2048622150</v>
      </c>
      <c r="Y800">
        <v>524590250</v>
      </c>
      <c r="Z800">
        <v>554992666</v>
      </c>
      <c r="AA800">
        <v>224868872</v>
      </c>
      <c r="AB800">
        <v>269744775</v>
      </c>
      <c r="AL800">
        <v>219104633</v>
      </c>
      <c r="AM800">
        <v>219104633</v>
      </c>
      <c r="AN800">
        <v>414445259</v>
      </c>
      <c r="AO800">
        <v>339298674</v>
      </c>
      <c r="AP800">
        <v>12502408486</v>
      </c>
      <c r="AQ800">
        <v>12502408486</v>
      </c>
      <c r="AR800">
        <v>414445259</v>
      </c>
      <c r="AS800">
        <v>339449024</v>
      </c>
      <c r="AT800">
        <v>9166286270</v>
      </c>
      <c r="AU800">
        <v>9166286270</v>
      </c>
      <c r="AV800">
        <v>7826229457</v>
      </c>
      <c r="AW800">
        <v>398105121</v>
      </c>
      <c r="AX800">
        <v>398105121</v>
      </c>
      <c r="AY800">
        <v>4353095438</v>
      </c>
      <c r="BA800">
        <v>0</v>
      </c>
      <c r="BB800">
        <v>0</v>
      </c>
      <c r="BC800">
        <v>12502408486</v>
      </c>
      <c r="BD800">
        <v>12502408486</v>
      </c>
      <c r="BE800">
        <v>0</v>
      </c>
      <c r="BF800">
        <v>0</v>
      </c>
      <c r="BG800">
        <v>0</v>
      </c>
      <c r="BH800">
        <v>128330690</v>
      </c>
      <c r="BJ800">
        <v>4353095438</v>
      </c>
      <c r="BK800">
        <v>3626532926</v>
      </c>
      <c r="BL800">
        <v>3626532926</v>
      </c>
      <c r="BM800">
        <v>4353095438</v>
      </c>
      <c r="BP800">
        <v>5822</v>
      </c>
      <c r="BQ800">
        <v>846</v>
      </c>
      <c r="BR800">
        <v>38871565</v>
      </c>
      <c r="BS800">
        <v>339298674</v>
      </c>
    </row>
    <row r="801" spans="1:71">
      <c r="A801" t="s">
        <v>1093</v>
      </c>
      <c r="B801" t="s">
        <v>41</v>
      </c>
      <c r="C801">
        <v>2013</v>
      </c>
      <c r="D801" t="s">
        <v>215</v>
      </c>
      <c r="E801">
        <v>5</v>
      </c>
      <c r="F801" t="s">
        <v>266</v>
      </c>
      <c r="G801" t="s">
        <v>1069</v>
      </c>
      <c r="H801">
        <v>3845910200</v>
      </c>
      <c r="I801">
        <v>1388722537</v>
      </c>
      <c r="J801">
        <v>4183768218</v>
      </c>
      <c r="K801">
        <v>4183768218</v>
      </c>
      <c r="L801">
        <v>3934224283</v>
      </c>
      <c r="M801">
        <v>18362281251</v>
      </c>
      <c r="N801">
        <v>8775574433</v>
      </c>
      <c r="O801">
        <v>5748044278</v>
      </c>
      <c r="P801">
        <v>5748044278</v>
      </c>
      <c r="Q801">
        <v>0</v>
      </c>
      <c r="R801">
        <v>7764141707</v>
      </c>
      <c r="S801">
        <v>1701526028</v>
      </c>
      <c r="T801">
        <v>1701526028</v>
      </c>
      <c r="U801">
        <v>2223306545</v>
      </c>
      <c r="V801">
        <v>3584425151</v>
      </c>
      <c r="W801">
        <v>2223306545</v>
      </c>
      <c r="X801">
        <v>1701526028</v>
      </c>
      <c r="Y801">
        <v>2223306545</v>
      </c>
      <c r="Z801">
        <v>3584425151</v>
      </c>
      <c r="AA801">
        <v>692212025</v>
      </c>
      <c r="AB801">
        <v>321850250</v>
      </c>
      <c r="AL801">
        <v>587452604</v>
      </c>
      <c r="AM801">
        <v>587452604</v>
      </c>
      <c r="AN801">
        <v>2021836567</v>
      </c>
      <c r="AO801">
        <v>262323479</v>
      </c>
      <c r="AP801">
        <v>14015788961</v>
      </c>
      <c r="AQ801">
        <v>14015788961</v>
      </c>
      <c r="AR801">
        <v>2021836567</v>
      </c>
      <c r="AS801">
        <v>483728721</v>
      </c>
      <c r="AT801">
        <v>7115898212</v>
      </c>
      <c r="AU801">
        <v>7115898212</v>
      </c>
      <c r="AV801">
        <v>6837541221</v>
      </c>
      <c r="AW801">
        <v>792077987</v>
      </c>
      <c r="AX801">
        <v>792077987</v>
      </c>
      <c r="AY801">
        <v>6420294678</v>
      </c>
      <c r="BA801">
        <v>0</v>
      </c>
      <c r="BB801">
        <v>0</v>
      </c>
      <c r="BC801">
        <v>14015788961</v>
      </c>
      <c r="BD801">
        <v>14015788961</v>
      </c>
      <c r="BE801">
        <v>0</v>
      </c>
      <c r="BF801">
        <v>0</v>
      </c>
      <c r="BG801">
        <v>0</v>
      </c>
      <c r="BH801">
        <v>1063083064</v>
      </c>
      <c r="BJ801">
        <v>6420294678</v>
      </c>
      <c r="BK801">
        <v>3306849842</v>
      </c>
      <c r="BL801">
        <v>3306849842</v>
      </c>
      <c r="BM801">
        <v>6420294678</v>
      </c>
      <c r="BP801">
        <v>5746</v>
      </c>
      <c r="BQ801">
        <v>1853</v>
      </c>
      <c r="BR801">
        <v>1653368081</v>
      </c>
      <c r="BS801">
        <v>262323479</v>
      </c>
    </row>
    <row r="802" spans="1:71">
      <c r="A802" t="s">
        <v>1094</v>
      </c>
      <c r="B802" t="s">
        <v>42</v>
      </c>
      <c r="C802">
        <v>2013</v>
      </c>
      <c r="D802" t="s">
        <v>218</v>
      </c>
      <c r="E802">
        <v>3</v>
      </c>
      <c r="F802" t="s">
        <v>268</v>
      </c>
      <c r="G802" t="s">
        <v>1069</v>
      </c>
      <c r="H802">
        <v>5722432714</v>
      </c>
      <c r="I802">
        <v>3528985373</v>
      </c>
      <c r="J802">
        <v>3216052363</v>
      </c>
      <c r="K802">
        <v>3216052363</v>
      </c>
      <c r="L802">
        <v>2916821372</v>
      </c>
      <c r="M802">
        <v>12472311509</v>
      </c>
      <c r="N802">
        <v>10700389079</v>
      </c>
      <c r="O802">
        <v>4334027534</v>
      </c>
      <c r="P802">
        <v>4334027534</v>
      </c>
      <c r="Q802">
        <v>0</v>
      </c>
      <c r="R802">
        <v>4770534095</v>
      </c>
      <c r="S802">
        <v>1491368263</v>
      </c>
      <c r="T802">
        <v>1491368263</v>
      </c>
      <c r="U802">
        <v>371738347</v>
      </c>
      <c r="V802">
        <v>566083296</v>
      </c>
      <c r="W802">
        <v>371738347</v>
      </c>
      <c r="X802">
        <v>1491368263</v>
      </c>
      <c r="Y802">
        <v>371738347</v>
      </c>
      <c r="Z802">
        <v>566083296</v>
      </c>
      <c r="AA802">
        <v>344774609</v>
      </c>
      <c r="AB802">
        <v>189982725</v>
      </c>
      <c r="AL802">
        <v>556051636</v>
      </c>
      <c r="AM802">
        <v>556051636</v>
      </c>
      <c r="AN802">
        <v>919418966</v>
      </c>
      <c r="AO802">
        <v>353675246</v>
      </c>
      <c r="AP802">
        <v>7760977776</v>
      </c>
      <c r="AQ802">
        <v>7760977776</v>
      </c>
      <c r="AR802">
        <v>919418966</v>
      </c>
      <c r="AS802">
        <v>310732774</v>
      </c>
      <c r="AT802">
        <v>4678956228</v>
      </c>
      <c r="AU802">
        <v>4678956228</v>
      </c>
      <c r="AV802">
        <v>4603884517</v>
      </c>
      <c r="AW802">
        <v>353880666</v>
      </c>
      <c r="AX802">
        <v>353880666</v>
      </c>
      <c r="AY802">
        <v>2764510910</v>
      </c>
      <c r="BA802">
        <v>0</v>
      </c>
      <c r="BB802">
        <v>0</v>
      </c>
      <c r="BC802">
        <v>7760977776</v>
      </c>
      <c r="BD802">
        <v>7760977776</v>
      </c>
      <c r="BE802">
        <v>0</v>
      </c>
      <c r="BF802">
        <v>0</v>
      </c>
      <c r="BG802">
        <v>0</v>
      </c>
      <c r="BH802">
        <v>353111663</v>
      </c>
      <c r="BJ802">
        <v>2764510910</v>
      </c>
      <c r="BK802">
        <v>1939335538</v>
      </c>
      <c r="BL802">
        <v>1939335538</v>
      </c>
      <c r="BM802">
        <v>2764510910</v>
      </c>
      <c r="BP802">
        <v>3234</v>
      </c>
      <c r="BQ802">
        <v>1182</v>
      </c>
      <c r="BR802">
        <v>387981800</v>
      </c>
      <c r="BS802">
        <v>353675246</v>
      </c>
    </row>
    <row r="803" spans="1:71">
      <c r="A803" t="s">
        <v>2023</v>
      </c>
      <c r="B803" t="s">
        <v>269</v>
      </c>
      <c r="C803">
        <v>2013</v>
      </c>
      <c r="D803" t="s">
        <v>215</v>
      </c>
      <c r="E803">
        <v>6</v>
      </c>
      <c r="F803" t="s">
        <v>270</v>
      </c>
      <c r="G803" t="s">
        <v>1069</v>
      </c>
      <c r="H803">
        <v>12088301665</v>
      </c>
      <c r="I803">
        <v>7950792442</v>
      </c>
      <c r="J803">
        <v>13743719542</v>
      </c>
      <c r="K803">
        <v>13743719542</v>
      </c>
      <c r="L803">
        <v>12467302428</v>
      </c>
      <c r="M803">
        <v>73314040606</v>
      </c>
      <c r="N803">
        <v>34228226132</v>
      </c>
      <c r="O803">
        <v>19089862831</v>
      </c>
      <c r="P803">
        <v>19089862831</v>
      </c>
      <c r="Q803">
        <v>0</v>
      </c>
      <c r="R803">
        <v>28217666684</v>
      </c>
      <c r="S803">
        <v>4032175506</v>
      </c>
      <c r="T803">
        <v>4032175506</v>
      </c>
      <c r="U803">
        <v>9154756970</v>
      </c>
      <c r="V803">
        <v>15083867133</v>
      </c>
      <c r="W803">
        <v>9154756970</v>
      </c>
      <c r="X803">
        <v>4032175506</v>
      </c>
      <c r="Y803">
        <v>9154756970</v>
      </c>
      <c r="Z803">
        <v>15083867133</v>
      </c>
      <c r="AA803">
        <v>3275023161</v>
      </c>
      <c r="AB803">
        <v>721070082</v>
      </c>
      <c r="AL803">
        <v>1589998962</v>
      </c>
      <c r="AM803">
        <v>1589998962</v>
      </c>
      <c r="AN803">
        <v>9111664882</v>
      </c>
      <c r="AO803">
        <v>962096414</v>
      </c>
      <c r="AP803">
        <v>44271265952</v>
      </c>
      <c r="AQ803">
        <v>44271265952</v>
      </c>
      <c r="AR803">
        <v>9111664882</v>
      </c>
      <c r="AS803">
        <v>1654690822</v>
      </c>
      <c r="AT803">
        <v>19547834502</v>
      </c>
      <c r="AU803">
        <v>19547834502</v>
      </c>
      <c r="AV803">
        <v>18744758359</v>
      </c>
      <c r="AW803">
        <v>2146792377</v>
      </c>
      <c r="AX803">
        <v>2146792377</v>
      </c>
      <c r="AY803">
        <v>17647438812</v>
      </c>
      <c r="BA803">
        <v>0</v>
      </c>
      <c r="BB803">
        <v>0</v>
      </c>
      <c r="BC803">
        <v>44271265952</v>
      </c>
      <c r="BD803">
        <v>44271265952</v>
      </c>
      <c r="BE803">
        <v>0</v>
      </c>
      <c r="BF803">
        <v>0</v>
      </c>
      <c r="BG803">
        <v>0</v>
      </c>
      <c r="BH803">
        <v>3797169285</v>
      </c>
      <c r="BJ803">
        <v>17647438812</v>
      </c>
      <c r="BK803">
        <v>5041014445</v>
      </c>
      <c r="BL803">
        <v>5041014445</v>
      </c>
      <c r="BM803">
        <v>17647438812</v>
      </c>
      <c r="BP803">
        <v>9889</v>
      </c>
      <c r="BQ803">
        <v>5101</v>
      </c>
      <c r="BR803">
        <v>7787931976</v>
      </c>
      <c r="BS803">
        <v>962096414</v>
      </c>
    </row>
    <row r="804" spans="1:71">
      <c r="A804" t="s">
        <v>1095</v>
      </c>
      <c r="B804" t="s">
        <v>44</v>
      </c>
      <c r="C804">
        <v>2013</v>
      </c>
      <c r="D804" t="s">
        <v>215</v>
      </c>
      <c r="E804">
        <v>3</v>
      </c>
      <c r="F804" t="s">
        <v>272</v>
      </c>
      <c r="G804" t="s">
        <v>1069</v>
      </c>
      <c r="H804">
        <v>3128256032</v>
      </c>
      <c r="I804">
        <v>352624833</v>
      </c>
      <c r="J804">
        <v>4409844742</v>
      </c>
      <c r="K804">
        <v>4409844742</v>
      </c>
      <c r="L804">
        <v>3827434106</v>
      </c>
      <c r="M804">
        <v>18177732359</v>
      </c>
      <c r="N804">
        <v>7480146710</v>
      </c>
      <c r="O804">
        <v>5145050275</v>
      </c>
      <c r="P804">
        <v>5145050275</v>
      </c>
      <c r="Q804">
        <v>0</v>
      </c>
      <c r="R804">
        <v>5884189678</v>
      </c>
      <c r="S804">
        <v>1643182192</v>
      </c>
      <c r="T804">
        <v>1643182192</v>
      </c>
      <c r="U804">
        <v>949191112</v>
      </c>
      <c r="V804">
        <v>1593483554</v>
      </c>
      <c r="W804">
        <v>949191112</v>
      </c>
      <c r="X804">
        <v>1643182192</v>
      </c>
      <c r="Y804">
        <v>949191112</v>
      </c>
      <c r="Z804">
        <v>1593483554</v>
      </c>
      <c r="AA804">
        <v>420306533</v>
      </c>
      <c r="AB804">
        <v>138030875</v>
      </c>
      <c r="AL804">
        <v>624752339</v>
      </c>
      <c r="AM804">
        <v>624752339</v>
      </c>
      <c r="AN804">
        <v>1204728261</v>
      </c>
      <c r="AO804">
        <v>239392482</v>
      </c>
      <c r="AP804">
        <v>8915382016</v>
      </c>
      <c r="AQ804">
        <v>8915382016</v>
      </c>
      <c r="AR804">
        <v>1204728261</v>
      </c>
      <c r="AS804">
        <v>305260781</v>
      </c>
      <c r="AT804">
        <v>4852526451</v>
      </c>
      <c r="AU804">
        <v>4852526451</v>
      </c>
      <c r="AV804">
        <v>4562236799</v>
      </c>
      <c r="AW804">
        <v>261613663</v>
      </c>
      <c r="AX804">
        <v>261613663</v>
      </c>
      <c r="AY804">
        <v>2790623114</v>
      </c>
      <c r="BA804">
        <v>0</v>
      </c>
      <c r="BB804">
        <v>0</v>
      </c>
      <c r="BC804">
        <v>8915382016</v>
      </c>
      <c r="BD804">
        <v>8915382016</v>
      </c>
      <c r="BE804">
        <v>0</v>
      </c>
      <c r="BF804">
        <v>0</v>
      </c>
      <c r="BG804">
        <v>0</v>
      </c>
      <c r="BH804">
        <v>505141644</v>
      </c>
      <c r="BJ804">
        <v>2790623114</v>
      </c>
      <c r="BK804">
        <v>1547612941</v>
      </c>
      <c r="BL804">
        <v>1547612941</v>
      </c>
      <c r="BM804">
        <v>2790623114</v>
      </c>
      <c r="BP804">
        <v>2772</v>
      </c>
      <c r="BQ804">
        <v>666</v>
      </c>
      <c r="BR804">
        <v>956343286</v>
      </c>
      <c r="BS804">
        <v>239392482</v>
      </c>
    </row>
    <row r="805" spans="1:71">
      <c r="A805" t="s">
        <v>1096</v>
      </c>
      <c r="B805" t="s">
        <v>45</v>
      </c>
      <c r="C805">
        <v>2013</v>
      </c>
      <c r="D805" t="s">
        <v>231</v>
      </c>
      <c r="E805">
        <v>3</v>
      </c>
      <c r="F805" t="s">
        <v>274</v>
      </c>
      <c r="G805" t="s">
        <v>1069</v>
      </c>
      <c r="H805">
        <v>2355890651</v>
      </c>
      <c r="I805">
        <v>752988407</v>
      </c>
      <c r="J805">
        <v>2938248465</v>
      </c>
      <c r="K805">
        <v>2938248465</v>
      </c>
      <c r="L805">
        <v>2815696514</v>
      </c>
      <c r="M805">
        <v>8175961577</v>
      </c>
      <c r="N805">
        <v>5470724873</v>
      </c>
      <c r="O805">
        <v>4272848537</v>
      </c>
      <c r="P805">
        <v>4272848537</v>
      </c>
      <c r="Q805">
        <v>0</v>
      </c>
      <c r="R805">
        <v>5082069322</v>
      </c>
      <c r="S805">
        <v>1605379426</v>
      </c>
      <c r="T805">
        <v>1605379426</v>
      </c>
      <c r="U805">
        <v>466177769</v>
      </c>
      <c r="V805">
        <v>575556861</v>
      </c>
      <c r="W805">
        <v>466177769</v>
      </c>
      <c r="X805">
        <v>1605379426</v>
      </c>
      <c r="Y805">
        <v>466177769</v>
      </c>
      <c r="Z805">
        <v>575556861</v>
      </c>
      <c r="AA805">
        <v>268775870</v>
      </c>
      <c r="AB805">
        <v>182449425</v>
      </c>
      <c r="AL805">
        <v>269518435</v>
      </c>
      <c r="AM805">
        <v>269518435</v>
      </c>
      <c r="AN805">
        <v>379476295</v>
      </c>
      <c r="AO805">
        <v>219174538</v>
      </c>
      <c r="AP805">
        <v>7472192607</v>
      </c>
      <c r="AQ805">
        <v>7472192607</v>
      </c>
      <c r="AR805">
        <v>379476295</v>
      </c>
      <c r="AS805">
        <v>219502868</v>
      </c>
      <c r="AT805">
        <v>4677119528</v>
      </c>
      <c r="AU805">
        <v>4677119528</v>
      </c>
      <c r="AV805">
        <v>4652882218</v>
      </c>
      <c r="AW805">
        <v>277337144</v>
      </c>
      <c r="AX805">
        <v>277337144</v>
      </c>
      <c r="AY805">
        <v>2413047772</v>
      </c>
      <c r="BA805">
        <v>0</v>
      </c>
      <c r="BB805">
        <v>0</v>
      </c>
      <c r="BC805">
        <v>7472192607</v>
      </c>
      <c r="BD805">
        <v>7472192607</v>
      </c>
      <c r="BE805">
        <v>0</v>
      </c>
      <c r="BF805">
        <v>0</v>
      </c>
      <c r="BG805">
        <v>0</v>
      </c>
      <c r="BH805">
        <v>393992316</v>
      </c>
      <c r="BJ805">
        <v>2413047772</v>
      </c>
      <c r="BK805">
        <v>1716054864</v>
      </c>
      <c r="BL805">
        <v>1716054864</v>
      </c>
      <c r="BM805">
        <v>2413047772</v>
      </c>
      <c r="BP805">
        <v>2987</v>
      </c>
      <c r="BQ805">
        <v>938</v>
      </c>
      <c r="BR805">
        <v>95614580</v>
      </c>
      <c r="BS805">
        <v>219174538</v>
      </c>
    </row>
    <row r="806" spans="1:71">
      <c r="A806" t="s">
        <v>1097</v>
      </c>
      <c r="B806" t="s">
        <v>46</v>
      </c>
      <c r="C806">
        <v>2013</v>
      </c>
      <c r="D806" t="s">
        <v>215</v>
      </c>
      <c r="E806">
        <v>4</v>
      </c>
      <c r="F806" t="s">
        <v>276</v>
      </c>
      <c r="G806" t="s">
        <v>1069</v>
      </c>
      <c r="H806">
        <v>3495204005</v>
      </c>
      <c r="I806">
        <v>711667766</v>
      </c>
      <c r="J806">
        <v>3462006121</v>
      </c>
      <c r="K806">
        <v>3462006121</v>
      </c>
      <c r="L806">
        <v>3104289434</v>
      </c>
      <c r="M806">
        <v>13234447253</v>
      </c>
      <c r="N806">
        <v>8867699311</v>
      </c>
      <c r="O806">
        <v>4625969754</v>
      </c>
      <c r="P806">
        <v>4625969754</v>
      </c>
      <c r="Q806">
        <v>0</v>
      </c>
      <c r="R806">
        <v>5567197365</v>
      </c>
      <c r="S806">
        <v>1063514332</v>
      </c>
      <c r="T806">
        <v>1063514332</v>
      </c>
      <c r="U806">
        <v>1316818155</v>
      </c>
      <c r="V806">
        <v>2343201183</v>
      </c>
      <c r="W806">
        <v>1316818155</v>
      </c>
      <c r="X806">
        <v>1063514332</v>
      </c>
      <c r="Y806">
        <v>1316818155</v>
      </c>
      <c r="Z806">
        <v>2343201183</v>
      </c>
      <c r="AA806">
        <v>625784012</v>
      </c>
      <c r="AB806">
        <v>235963525</v>
      </c>
      <c r="AL806">
        <v>410886008</v>
      </c>
      <c r="AM806">
        <v>410886008</v>
      </c>
      <c r="AN806">
        <v>1273440702</v>
      </c>
      <c r="AO806">
        <v>122271175</v>
      </c>
      <c r="AP806">
        <v>9914892294</v>
      </c>
      <c r="AQ806">
        <v>9914892294</v>
      </c>
      <c r="AR806">
        <v>1273440702</v>
      </c>
      <c r="AS806">
        <v>276760124</v>
      </c>
      <c r="AT806">
        <v>5303250492</v>
      </c>
      <c r="AU806">
        <v>5303250492</v>
      </c>
      <c r="AV806">
        <v>5161311051</v>
      </c>
      <c r="AW806">
        <v>553521814</v>
      </c>
      <c r="AX806">
        <v>553521814</v>
      </c>
      <c r="AY806">
        <v>4348802576</v>
      </c>
      <c r="BA806">
        <v>0</v>
      </c>
      <c r="BB806">
        <v>0</v>
      </c>
      <c r="BC806">
        <v>9914892294</v>
      </c>
      <c r="BD806">
        <v>9914892294</v>
      </c>
      <c r="BE806">
        <v>0</v>
      </c>
      <c r="BF806">
        <v>0</v>
      </c>
      <c r="BG806">
        <v>0</v>
      </c>
      <c r="BH806">
        <v>610847794</v>
      </c>
      <c r="BJ806">
        <v>4348802576</v>
      </c>
      <c r="BK806">
        <v>2754154223</v>
      </c>
      <c r="BL806">
        <v>2754154223</v>
      </c>
      <c r="BM806">
        <v>4348802576</v>
      </c>
      <c r="BP806">
        <v>5074</v>
      </c>
      <c r="BQ806">
        <v>1316</v>
      </c>
      <c r="BR806">
        <v>1124064194</v>
      </c>
      <c r="BS806">
        <v>122271175</v>
      </c>
    </row>
    <row r="807" spans="1:71">
      <c r="A807" t="s">
        <v>1098</v>
      </c>
      <c r="B807" t="s">
        <v>47</v>
      </c>
      <c r="C807">
        <v>2013</v>
      </c>
      <c r="D807" t="s">
        <v>218</v>
      </c>
      <c r="E807">
        <v>5</v>
      </c>
      <c r="F807" t="s">
        <v>278</v>
      </c>
      <c r="G807" t="s">
        <v>1069</v>
      </c>
      <c r="H807">
        <v>2015900062</v>
      </c>
      <c r="I807">
        <v>1046451961</v>
      </c>
      <c r="J807">
        <v>4720203904</v>
      </c>
      <c r="K807">
        <v>4720203904</v>
      </c>
      <c r="L807">
        <v>4497383190</v>
      </c>
      <c r="M807">
        <v>13273257271</v>
      </c>
      <c r="N807">
        <v>12424601514</v>
      </c>
      <c r="O807">
        <v>5283928599</v>
      </c>
      <c r="P807">
        <v>5283928599</v>
      </c>
      <c r="Q807">
        <v>0</v>
      </c>
      <c r="R807">
        <v>5790928968</v>
      </c>
      <c r="S807">
        <v>1490626374</v>
      </c>
      <c r="T807">
        <v>1490626374</v>
      </c>
      <c r="U807">
        <v>797146843</v>
      </c>
      <c r="V807">
        <v>815302116</v>
      </c>
      <c r="W807">
        <v>797146843</v>
      </c>
      <c r="X807">
        <v>1490626374</v>
      </c>
      <c r="Y807">
        <v>797146843</v>
      </c>
      <c r="Z807">
        <v>815302116</v>
      </c>
      <c r="AA807">
        <v>529788010</v>
      </c>
      <c r="AB807">
        <v>461413812</v>
      </c>
      <c r="AL807">
        <v>503445081</v>
      </c>
      <c r="AM807">
        <v>503445081</v>
      </c>
      <c r="AN807">
        <v>1373780722</v>
      </c>
      <c r="AO807">
        <v>1144612220</v>
      </c>
      <c r="AP807">
        <v>10933132619</v>
      </c>
      <c r="AQ807">
        <v>10933132619</v>
      </c>
      <c r="AR807">
        <v>1373780722</v>
      </c>
      <c r="AS807">
        <v>270899975</v>
      </c>
      <c r="AT807">
        <v>6995094359</v>
      </c>
      <c r="AU807">
        <v>6995094359</v>
      </c>
      <c r="AV807">
        <v>6534840094</v>
      </c>
      <c r="AW807">
        <v>794182983</v>
      </c>
      <c r="AX807">
        <v>794182983</v>
      </c>
      <c r="AY807">
        <v>4847809961</v>
      </c>
      <c r="BA807">
        <v>0</v>
      </c>
      <c r="BB807">
        <v>0</v>
      </c>
      <c r="BC807">
        <v>10933132619</v>
      </c>
      <c r="BD807">
        <v>10933132619</v>
      </c>
      <c r="BE807">
        <v>0</v>
      </c>
      <c r="BF807">
        <v>0</v>
      </c>
      <c r="BG807">
        <v>0</v>
      </c>
      <c r="BH807">
        <v>937183725</v>
      </c>
      <c r="BJ807">
        <v>4847809961</v>
      </c>
      <c r="BK807">
        <v>3587750988</v>
      </c>
      <c r="BL807">
        <v>3587750988</v>
      </c>
      <c r="BM807">
        <v>4847809961</v>
      </c>
      <c r="BP807">
        <v>6392</v>
      </c>
      <c r="BQ807">
        <v>1944</v>
      </c>
      <c r="BR807">
        <v>17800868</v>
      </c>
      <c r="BS807">
        <v>1144612220</v>
      </c>
    </row>
    <row r="808" spans="1:71">
      <c r="A808" t="s">
        <v>1099</v>
      </c>
      <c r="B808" t="s">
        <v>48</v>
      </c>
      <c r="C808">
        <v>2013</v>
      </c>
      <c r="D808" t="s">
        <v>231</v>
      </c>
      <c r="E808">
        <v>6</v>
      </c>
      <c r="F808" t="s">
        <v>280</v>
      </c>
      <c r="G808" t="s">
        <v>1069</v>
      </c>
      <c r="H808">
        <v>6014075518</v>
      </c>
      <c r="I808">
        <v>2174125841</v>
      </c>
      <c r="J808">
        <v>4507987341</v>
      </c>
      <c r="K808">
        <v>4507987341</v>
      </c>
      <c r="L808">
        <v>3982180950</v>
      </c>
      <c r="M808">
        <v>18268090993</v>
      </c>
      <c r="N808">
        <v>12529399397</v>
      </c>
      <c r="O808">
        <v>7615377558</v>
      </c>
      <c r="P808">
        <v>7615377558</v>
      </c>
      <c r="Q808">
        <v>0</v>
      </c>
      <c r="R808">
        <v>8572716813</v>
      </c>
      <c r="S808">
        <v>2376132233</v>
      </c>
      <c r="T808">
        <v>2376132233</v>
      </c>
      <c r="U808">
        <v>1266650174</v>
      </c>
      <c r="V808">
        <v>2405920143</v>
      </c>
      <c r="W808">
        <v>1266650174</v>
      </c>
      <c r="X808">
        <v>2376132233</v>
      </c>
      <c r="Y808">
        <v>1266650174</v>
      </c>
      <c r="Z808">
        <v>2405920143</v>
      </c>
      <c r="AA808">
        <v>354333902</v>
      </c>
      <c r="AB808">
        <v>481389795</v>
      </c>
      <c r="AL808">
        <v>718985457</v>
      </c>
      <c r="AM808">
        <v>718985457</v>
      </c>
      <c r="AN808">
        <v>1807358237</v>
      </c>
      <c r="AO808">
        <v>319920148</v>
      </c>
      <c r="AP808">
        <v>16954884558</v>
      </c>
      <c r="AQ808">
        <v>16954884558</v>
      </c>
      <c r="AR808">
        <v>1807358237</v>
      </c>
      <c r="AS808">
        <v>402456491</v>
      </c>
      <c r="AT808">
        <v>10582616546</v>
      </c>
      <c r="AU808">
        <v>10582616546</v>
      </c>
      <c r="AV808">
        <v>10317652643</v>
      </c>
      <c r="AW808">
        <v>833043108</v>
      </c>
      <c r="AX808">
        <v>833043108</v>
      </c>
      <c r="AY808">
        <v>8380176046</v>
      </c>
      <c r="BA808">
        <v>0</v>
      </c>
      <c r="BB808">
        <v>0</v>
      </c>
      <c r="BC808">
        <v>16954884558</v>
      </c>
      <c r="BD808">
        <v>16954884558</v>
      </c>
      <c r="BE808">
        <v>0</v>
      </c>
      <c r="BF808">
        <v>0</v>
      </c>
      <c r="BG808">
        <v>0</v>
      </c>
      <c r="BH808">
        <v>184087267</v>
      </c>
      <c r="BJ808">
        <v>8380176046</v>
      </c>
      <c r="BK808">
        <v>5956575848</v>
      </c>
      <c r="BL808">
        <v>5956575848</v>
      </c>
      <c r="BM808">
        <v>8380176046</v>
      </c>
      <c r="BP808">
        <v>10032</v>
      </c>
      <c r="BQ808">
        <v>2561</v>
      </c>
      <c r="BR808">
        <v>1253624163</v>
      </c>
      <c r="BS808">
        <v>319920148</v>
      </c>
    </row>
    <row r="809" spans="1:71">
      <c r="A809" t="s">
        <v>1100</v>
      </c>
      <c r="B809" t="s">
        <v>49</v>
      </c>
      <c r="C809">
        <v>2013</v>
      </c>
      <c r="D809" t="s">
        <v>228</v>
      </c>
      <c r="E809">
        <v>7</v>
      </c>
      <c r="F809" t="s">
        <v>282</v>
      </c>
      <c r="G809" t="s">
        <v>1069</v>
      </c>
      <c r="H809">
        <v>39735085560</v>
      </c>
      <c r="I809">
        <v>6185057058</v>
      </c>
      <c r="J809">
        <v>15565222702</v>
      </c>
      <c r="K809">
        <v>15565222702</v>
      </c>
      <c r="L809">
        <v>10060772208</v>
      </c>
      <c r="M809">
        <v>56892165374</v>
      </c>
      <c r="N809">
        <v>31977353574</v>
      </c>
      <c r="O809">
        <v>13746478308</v>
      </c>
      <c r="P809">
        <v>13746478308</v>
      </c>
      <c r="Q809">
        <v>0</v>
      </c>
      <c r="R809">
        <v>17157989465</v>
      </c>
      <c r="S809">
        <v>3570498919</v>
      </c>
      <c r="T809">
        <v>3570498919</v>
      </c>
      <c r="U809">
        <v>3322445347</v>
      </c>
      <c r="V809">
        <v>4324969919</v>
      </c>
      <c r="W809">
        <v>3322445347</v>
      </c>
      <c r="X809">
        <v>3570498919</v>
      </c>
      <c r="Y809">
        <v>3322445347</v>
      </c>
      <c r="Z809">
        <v>4324969919</v>
      </c>
      <c r="AA809">
        <v>671687606</v>
      </c>
      <c r="AB809">
        <v>678219805</v>
      </c>
      <c r="AC809">
        <v>0</v>
      </c>
      <c r="AD809">
        <v>0</v>
      </c>
      <c r="AE809">
        <v>0</v>
      </c>
      <c r="AF809">
        <v>0</v>
      </c>
      <c r="AG809">
        <v>0</v>
      </c>
      <c r="AH809">
        <v>0</v>
      </c>
      <c r="AI809">
        <v>0</v>
      </c>
      <c r="AJ809">
        <v>0</v>
      </c>
      <c r="AK809">
        <v>0</v>
      </c>
      <c r="AL809">
        <v>2972284874</v>
      </c>
      <c r="AM809">
        <v>2972284874</v>
      </c>
      <c r="AN809">
        <v>2552803760</v>
      </c>
      <c r="AO809">
        <v>1226317583</v>
      </c>
      <c r="AP809">
        <v>52847856238</v>
      </c>
      <c r="AQ809">
        <v>28225532475</v>
      </c>
      <c r="AR809">
        <v>2552803760</v>
      </c>
      <c r="AS809">
        <v>1291286993</v>
      </c>
      <c r="AT809">
        <v>24868892212</v>
      </c>
      <c r="AU809">
        <v>24868892212</v>
      </c>
      <c r="AV809">
        <v>23926509869</v>
      </c>
      <c r="AW809">
        <v>1880286136</v>
      </c>
      <c r="AX809">
        <v>1880286136</v>
      </c>
      <c r="AY809">
        <v>35325302202</v>
      </c>
      <c r="AZ809">
        <v>420507622.5</v>
      </c>
      <c r="BA809">
        <v>0</v>
      </c>
      <c r="BB809">
        <v>0</v>
      </c>
      <c r="BC809">
        <v>52847856238</v>
      </c>
      <c r="BD809">
        <v>52847856238</v>
      </c>
      <c r="BE809">
        <v>0</v>
      </c>
      <c r="BF809">
        <v>0</v>
      </c>
      <c r="BG809">
        <v>0</v>
      </c>
      <c r="BH809">
        <v>2832903639</v>
      </c>
      <c r="BI809">
        <v>17105424952</v>
      </c>
      <c r="BJ809">
        <v>35325302202</v>
      </c>
      <c r="BK809">
        <v>7252826804</v>
      </c>
      <c r="BL809">
        <v>7252826804</v>
      </c>
      <c r="BM809">
        <v>10702978439</v>
      </c>
      <c r="BN809">
        <v>0</v>
      </c>
      <c r="BO809">
        <v>0</v>
      </c>
      <c r="BP809">
        <v>12605</v>
      </c>
      <c r="BQ809">
        <v>2224</v>
      </c>
      <c r="BR809">
        <v>1245391277</v>
      </c>
      <c r="BS809">
        <v>1226317583</v>
      </c>
    </row>
    <row r="810" spans="1:71">
      <c r="A810" t="s">
        <v>1101</v>
      </c>
      <c r="B810" t="s">
        <v>50</v>
      </c>
      <c r="C810">
        <v>2013</v>
      </c>
      <c r="D810" t="s">
        <v>215</v>
      </c>
      <c r="E810">
        <v>2</v>
      </c>
      <c r="F810" t="s">
        <v>284</v>
      </c>
      <c r="G810" t="s">
        <v>1069</v>
      </c>
      <c r="H810">
        <v>2140688258</v>
      </c>
      <c r="I810">
        <v>995612371</v>
      </c>
      <c r="J810">
        <v>2604820549</v>
      </c>
      <c r="K810">
        <v>2604820549</v>
      </c>
      <c r="L810">
        <v>2408217225</v>
      </c>
      <c r="M810">
        <v>11818318823</v>
      </c>
      <c r="N810">
        <v>5807836729</v>
      </c>
      <c r="O810">
        <v>3541507700</v>
      </c>
      <c r="P810">
        <v>3541507700</v>
      </c>
      <c r="Q810">
        <v>0</v>
      </c>
      <c r="R810">
        <v>4651510961</v>
      </c>
      <c r="S810">
        <v>1222153687</v>
      </c>
      <c r="T810">
        <v>1222153687</v>
      </c>
      <c r="U810">
        <v>1037820025</v>
      </c>
      <c r="V810">
        <v>1750461734</v>
      </c>
      <c r="W810">
        <v>1037820025</v>
      </c>
      <c r="X810">
        <v>1222153687</v>
      </c>
      <c r="Y810">
        <v>1037820025</v>
      </c>
      <c r="Z810">
        <v>1750461734</v>
      </c>
      <c r="AA810">
        <v>339089148</v>
      </c>
      <c r="AB810">
        <v>170762650</v>
      </c>
      <c r="AL810">
        <v>201013435</v>
      </c>
      <c r="AM810">
        <v>201013435</v>
      </c>
      <c r="AN810">
        <v>757797426</v>
      </c>
      <c r="AO810">
        <v>144365889</v>
      </c>
      <c r="AP810">
        <v>7312631971</v>
      </c>
      <c r="AQ810">
        <v>7312631971</v>
      </c>
      <c r="AR810">
        <v>757797426</v>
      </c>
      <c r="AS810">
        <v>271346505</v>
      </c>
      <c r="AT810">
        <v>3562259532</v>
      </c>
      <c r="AU810">
        <v>3562259532</v>
      </c>
      <c r="AV810">
        <v>3374484359</v>
      </c>
      <c r="AW810">
        <v>387954586</v>
      </c>
      <c r="AX810">
        <v>387954586</v>
      </c>
      <c r="AY810">
        <v>2685387640</v>
      </c>
      <c r="BA810">
        <v>0</v>
      </c>
      <c r="BB810">
        <v>0</v>
      </c>
      <c r="BC810">
        <v>7312631971</v>
      </c>
      <c r="BD810">
        <v>7312631971</v>
      </c>
      <c r="BE810">
        <v>0</v>
      </c>
      <c r="BF810">
        <v>0</v>
      </c>
      <c r="BG810">
        <v>0</v>
      </c>
      <c r="BH810">
        <v>394086166</v>
      </c>
      <c r="BJ810">
        <v>2685387640</v>
      </c>
      <c r="BK810">
        <v>1413386982</v>
      </c>
      <c r="BL810">
        <v>1413386982</v>
      </c>
      <c r="BM810">
        <v>2685387640</v>
      </c>
      <c r="BP810">
        <v>2378</v>
      </c>
      <c r="BQ810">
        <v>1180</v>
      </c>
      <c r="BR810">
        <v>603846255</v>
      </c>
      <c r="BS810">
        <v>144365889</v>
      </c>
    </row>
    <row r="811" spans="1:71">
      <c r="A811" t="s">
        <v>1102</v>
      </c>
      <c r="B811" t="s">
        <v>51</v>
      </c>
      <c r="C811">
        <v>2013</v>
      </c>
      <c r="D811" t="s">
        <v>212</v>
      </c>
      <c r="E811">
        <v>2</v>
      </c>
      <c r="F811" t="s">
        <v>286</v>
      </c>
      <c r="G811" t="s">
        <v>1069</v>
      </c>
      <c r="H811">
        <v>751802462</v>
      </c>
      <c r="I811">
        <v>229096418</v>
      </c>
      <c r="J811">
        <v>801294446</v>
      </c>
      <c r="K811">
        <v>801294446</v>
      </c>
      <c r="L811">
        <v>723990955</v>
      </c>
      <c r="M811">
        <v>4524715203</v>
      </c>
      <c r="N811">
        <v>3630379582</v>
      </c>
      <c r="O811">
        <v>3005749718</v>
      </c>
      <c r="P811">
        <v>3005749718</v>
      </c>
      <c r="Q811">
        <v>0</v>
      </c>
      <c r="R811">
        <v>3168761834</v>
      </c>
      <c r="S811">
        <v>806245569</v>
      </c>
      <c r="T811">
        <v>806245569</v>
      </c>
      <c r="U811">
        <v>136257641</v>
      </c>
      <c r="V811">
        <v>139036485</v>
      </c>
      <c r="W811">
        <v>136257641</v>
      </c>
      <c r="X811">
        <v>806245569</v>
      </c>
      <c r="Y811">
        <v>136257641</v>
      </c>
      <c r="Z811">
        <v>139036485</v>
      </c>
      <c r="AA811">
        <v>161948130</v>
      </c>
      <c r="AB811">
        <v>67668750</v>
      </c>
      <c r="AL811">
        <v>343899100</v>
      </c>
      <c r="AM811">
        <v>343899100</v>
      </c>
      <c r="AN811">
        <v>145074633</v>
      </c>
      <c r="AO811">
        <v>4686000</v>
      </c>
      <c r="AP811">
        <v>4243533948</v>
      </c>
      <c r="AQ811">
        <v>4243533948</v>
      </c>
      <c r="AR811">
        <v>145074633</v>
      </c>
      <c r="AS811">
        <v>100619258</v>
      </c>
      <c r="AT811">
        <v>2769997145</v>
      </c>
      <c r="AU811">
        <v>2769997145</v>
      </c>
      <c r="AV811">
        <v>2593612019</v>
      </c>
      <c r="AW811">
        <v>235723148</v>
      </c>
      <c r="AX811">
        <v>235723148</v>
      </c>
      <c r="AY811">
        <v>1083464551</v>
      </c>
      <c r="BA811">
        <v>0</v>
      </c>
      <c r="BB811">
        <v>0</v>
      </c>
      <c r="BC811">
        <v>4243533948</v>
      </c>
      <c r="BD811">
        <v>4243533948</v>
      </c>
      <c r="BE811">
        <v>0</v>
      </c>
      <c r="BF811">
        <v>0</v>
      </c>
      <c r="BG811">
        <v>0</v>
      </c>
      <c r="BH811">
        <v>175144847</v>
      </c>
      <c r="BJ811">
        <v>1083464551</v>
      </c>
      <c r="BK811">
        <v>781190844</v>
      </c>
      <c r="BL811">
        <v>781190844</v>
      </c>
      <c r="BM811">
        <v>1083464551</v>
      </c>
      <c r="BP811">
        <v>1400</v>
      </c>
      <c r="BQ811">
        <v>712</v>
      </c>
      <c r="BR811">
        <v>6948351</v>
      </c>
      <c r="BS811">
        <v>4686000</v>
      </c>
    </row>
    <row r="812" spans="1:71">
      <c r="A812" t="s">
        <v>1103</v>
      </c>
      <c r="B812" t="s">
        <v>52</v>
      </c>
      <c r="C812">
        <v>2013</v>
      </c>
      <c r="D812" t="s">
        <v>228</v>
      </c>
      <c r="E812">
        <v>6</v>
      </c>
      <c r="F812" t="s">
        <v>288</v>
      </c>
      <c r="G812" t="s">
        <v>1069</v>
      </c>
      <c r="H812">
        <v>26745336944</v>
      </c>
      <c r="I812">
        <v>3019575686</v>
      </c>
      <c r="J812">
        <v>13622310213</v>
      </c>
      <c r="K812">
        <v>13622310213</v>
      </c>
      <c r="L812">
        <v>10199210776</v>
      </c>
      <c r="M812">
        <v>32206303501</v>
      </c>
      <c r="N812">
        <v>17280221061</v>
      </c>
      <c r="O812">
        <v>12313144509</v>
      </c>
      <c r="P812">
        <v>12313144509</v>
      </c>
      <c r="Q812">
        <v>0</v>
      </c>
      <c r="R812">
        <v>13810269783</v>
      </c>
      <c r="S812">
        <v>2614629035</v>
      </c>
      <c r="T812">
        <v>2614629035</v>
      </c>
      <c r="U812">
        <v>2096076174</v>
      </c>
      <c r="V812">
        <v>2780423314</v>
      </c>
      <c r="W812">
        <v>2096076174</v>
      </c>
      <c r="X812">
        <v>2614629035</v>
      </c>
      <c r="Y812">
        <v>2096076174</v>
      </c>
      <c r="Z812">
        <v>2780423314</v>
      </c>
      <c r="AA812">
        <v>1068723303</v>
      </c>
      <c r="AB812">
        <v>433241050</v>
      </c>
      <c r="AC812">
        <v>0</v>
      </c>
      <c r="AD812">
        <v>0</v>
      </c>
      <c r="AE812">
        <v>0</v>
      </c>
      <c r="AF812">
        <v>0</v>
      </c>
      <c r="AG812">
        <v>0</v>
      </c>
      <c r="AH812">
        <v>0</v>
      </c>
      <c r="AI812">
        <v>0</v>
      </c>
      <c r="AJ812">
        <v>0</v>
      </c>
      <c r="AK812">
        <v>0</v>
      </c>
      <c r="AL812">
        <v>2347910576</v>
      </c>
      <c r="AM812">
        <v>2347910576</v>
      </c>
      <c r="AN812">
        <v>1901633521</v>
      </c>
      <c r="AO812">
        <v>913860089</v>
      </c>
      <c r="AP812">
        <v>38677447193</v>
      </c>
      <c r="AQ812">
        <v>22338119407</v>
      </c>
      <c r="AR812">
        <v>1901633521</v>
      </c>
      <c r="AS812">
        <v>1173928463</v>
      </c>
      <c r="AT812">
        <v>19180848082</v>
      </c>
      <c r="AU812">
        <v>19180848082</v>
      </c>
      <c r="AV812">
        <v>18180266054</v>
      </c>
      <c r="AW812">
        <v>991153146</v>
      </c>
      <c r="AX812">
        <v>991153146</v>
      </c>
      <c r="AY812">
        <v>24293256285</v>
      </c>
      <c r="AZ812">
        <v>240469040.5</v>
      </c>
      <c r="BA812">
        <v>0</v>
      </c>
      <c r="BB812">
        <v>0</v>
      </c>
      <c r="BC812">
        <v>38677447193</v>
      </c>
      <c r="BD812">
        <v>38677447193</v>
      </c>
      <c r="BE812">
        <v>0</v>
      </c>
      <c r="BF812">
        <v>0</v>
      </c>
      <c r="BG812">
        <v>0</v>
      </c>
      <c r="BH812">
        <v>1892454045</v>
      </c>
      <c r="BI812">
        <v>11719360431</v>
      </c>
      <c r="BJ812">
        <v>24293256285</v>
      </c>
      <c r="BK812">
        <v>5268289445</v>
      </c>
      <c r="BL812">
        <v>5268289445</v>
      </c>
      <c r="BM812">
        <v>7953928499</v>
      </c>
      <c r="BN812">
        <v>0</v>
      </c>
      <c r="BO812">
        <v>0</v>
      </c>
      <c r="BP812">
        <v>9281</v>
      </c>
      <c r="BQ812">
        <v>1045</v>
      </c>
      <c r="BR812">
        <v>699060335</v>
      </c>
      <c r="BS812">
        <v>913860089</v>
      </c>
    </row>
    <row r="813" spans="1:71">
      <c r="A813" t="s">
        <v>1104</v>
      </c>
      <c r="B813" t="s">
        <v>53</v>
      </c>
      <c r="C813">
        <v>2013</v>
      </c>
      <c r="D813" t="s">
        <v>228</v>
      </c>
      <c r="E813">
        <v>6</v>
      </c>
      <c r="F813" t="s">
        <v>290</v>
      </c>
      <c r="G813" t="s">
        <v>1069</v>
      </c>
      <c r="H813">
        <v>41307788068</v>
      </c>
      <c r="I813">
        <v>7766893495</v>
      </c>
      <c r="J813">
        <v>18721875858</v>
      </c>
      <c r="K813">
        <v>18721875858</v>
      </c>
      <c r="L813">
        <v>13063592840</v>
      </c>
      <c r="M813">
        <v>73975879606</v>
      </c>
      <c r="N813">
        <v>47370318437</v>
      </c>
      <c r="O813">
        <v>15246967337</v>
      </c>
      <c r="P813">
        <v>15246967337</v>
      </c>
      <c r="Q813">
        <v>0</v>
      </c>
      <c r="R813">
        <v>17942485239</v>
      </c>
      <c r="S813">
        <v>2530114189</v>
      </c>
      <c r="T813">
        <v>2530114189</v>
      </c>
      <c r="U813">
        <v>3420255463</v>
      </c>
      <c r="V813">
        <v>4684593179</v>
      </c>
      <c r="W813">
        <v>3420255463</v>
      </c>
      <c r="X813">
        <v>2530114189</v>
      </c>
      <c r="Y813">
        <v>3420255463</v>
      </c>
      <c r="Z813">
        <v>4684593179</v>
      </c>
      <c r="AA813">
        <v>640473043</v>
      </c>
      <c r="AB813">
        <v>613259651</v>
      </c>
      <c r="AC813">
        <v>0</v>
      </c>
      <c r="AD813">
        <v>0</v>
      </c>
      <c r="AE813">
        <v>0</v>
      </c>
      <c r="AF813">
        <v>0</v>
      </c>
      <c r="AG813">
        <v>0</v>
      </c>
      <c r="AH813">
        <v>0</v>
      </c>
      <c r="AI813">
        <v>0</v>
      </c>
      <c r="AJ813">
        <v>0</v>
      </c>
      <c r="AK813">
        <v>0</v>
      </c>
      <c r="AL813">
        <v>1861370121</v>
      </c>
      <c r="AM813">
        <v>1861370121</v>
      </c>
      <c r="AN813">
        <v>2935079013</v>
      </c>
      <c r="AO813">
        <v>1412946498</v>
      </c>
      <c r="AP813">
        <v>51460487422</v>
      </c>
      <c r="AQ813">
        <v>27741301345</v>
      </c>
      <c r="AR813">
        <v>2935079013</v>
      </c>
      <c r="AS813">
        <v>1239081917</v>
      </c>
      <c r="AT813">
        <v>24346288270</v>
      </c>
      <c r="AU813">
        <v>24346288270</v>
      </c>
      <c r="AV813">
        <v>23385146161</v>
      </c>
      <c r="AW813">
        <v>1197194882</v>
      </c>
      <c r="AX813">
        <v>1197194882</v>
      </c>
      <c r="AY813">
        <v>33217295919</v>
      </c>
      <c r="AZ813">
        <v>304893518.5</v>
      </c>
      <c r="BA813">
        <v>0</v>
      </c>
      <c r="BB813">
        <v>0</v>
      </c>
      <c r="BC813">
        <v>51460487422</v>
      </c>
      <c r="BD813">
        <v>51460487422</v>
      </c>
      <c r="BE813">
        <v>0</v>
      </c>
      <c r="BF813">
        <v>0</v>
      </c>
      <c r="BG813">
        <v>0</v>
      </c>
      <c r="BH813">
        <v>2625388115</v>
      </c>
      <c r="BI813">
        <v>15971342890</v>
      </c>
      <c r="BJ813">
        <v>33217295919</v>
      </c>
      <c r="BK813">
        <v>6278034306</v>
      </c>
      <c r="BL813">
        <v>6278034306</v>
      </c>
      <c r="BM813">
        <v>9498109842</v>
      </c>
      <c r="BN813">
        <v>0</v>
      </c>
      <c r="BO813">
        <v>0</v>
      </c>
      <c r="BP813">
        <v>10431</v>
      </c>
      <c r="BQ813">
        <v>2426</v>
      </c>
      <c r="BR813">
        <v>1389496365</v>
      </c>
      <c r="BS813">
        <v>1412946498</v>
      </c>
    </row>
    <row r="814" spans="1:71">
      <c r="A814" t="s">
        <v>1105</v>
      </c>
      <c r="B814" t="s">
        <v>54</v>
      </c>
      <c r="C814">
        <v>2013</v>
      </c>
      <c r="D814" t="s">
        <v>228</v>
      </c>
      <c r="E814">
        <v>4</v>
      </c>
      <c r="F814" t="s">
        <v>292</v>
      </c>
      <c r="G814" t="s">
        <v>1069</v>
      </c>
      <c r="H814">
        <v>22692579855</v>
      </c>
      <c r="I814">
        <v>4005577647</v>
      </c>
      <c r="J814">
        <v>18762605129</v>
      </c>
      <c r="K814">
        <v>18762605129</v>
      </c>
      <c r="L814">
        <v>15410726474</v>
      </c>
      <c r="M814">
        <v>27999560517</v>
      </c>
      <c r="N814">
        <v>14145797914</v>
      </c>
      <c r="O814">
        <v>8289152564</v>
      </c>
      <c r="P814">
        <v>8289152564</v>
      </c>
      <c r="Q814">
        <v>0</v>
      </c>
      <c r="R814">
        <v>9964981217</v>
      </c>
      <c r="S814">
        <v>1407107893</v>
      </c>
      <c r="T814">
        <v>1407107893</v>
      </c>
      <c r="U814">
        <v>1738090338</v>
      </c>
      <c r="V814">
        <v>2413748477</v>
      </c>
      <c r="W814">
        <v>1738090338</v>
      </c>
      <c r="X814">
        <v>1407107893</v>
      </c>
      <c r="Y814">
        <v>1738090338</v>
      </c>
      <c r="Z814">
        <v>2413748477</v>
      </c>
      <c r="AA814">
        <v>430693859</v>
      </c>
      <c r="AB814">
        <v>283309000</v>
      </c>
      <c r="AC814">
        <v>0</v>
      </c>
      <c r="AD814">
        <v>0</v>
      </c>
      <c r="AE814">
        <v>0</v>
      </c>
      <c r="AF814">
        <v>0</v>
      </c>
      <c r="AG814">
        <v>0</v>
      </c>
      <c r="AH814">
        <v>0</v>
      </c>
      <c r="AI814">
        <v>0</v>
      </c>
      <c r="AJ814">
        <v>0</v>
      </c>
      <c r="AK814">
        <v>0</v>
      </c>
      <c r="AL814">
        <v>880087814</v>
      </c>
      <c r="AM814">
        <v>880087814</v>
      </c>
      <c r="AN814">
        <v>1227427120</v>
      </c>
      <c r="AO814">
        <v>476868276</v>
      </c>
      <c r="AP814">
        <v>29250713961</v>
      </c>
      <c r="AQ814">
        <v>14372895664</v>
      </c>
      <c r="AR814">
        <v>1227427120</v>
      </c>
      <c r="AS814">
        <v>641751001</v>
      </c>
      <c r="AT814">
        <v>14968168703</v>
      </c>
      <c r="AU814">
        <v>14968168703</v>
      </c>
      <c r="AV814">
        <v>14372850691</v>
      </c>
      <c r="AW814">
        <v>606928488</v>
      </c>
      <c r="AX814">
        <v>606928488</v>
      </c>
      <c r="AY814">
        <v>19446851828</v>
      </c>
      <c r="AZ814">
        <v>156303235.5</v>
      </c>
      <c r="BA814">
        <v>0</v>
      </c>
      <c r="BB814">
        <v>0</v>
      </c>
      <c r="BC814">
        <v>29250713961</v>
      </c>
      <c r="BD814">
        <v>29250713961</v>
      </c>
      <c r="BE814">
        <v>0</v>
      </c>
      <c r="BF814">
        <v>0</v>
      </c>
      <c r="BG814">
        <v>0</v>
      </c>
      <c r="BH814">
        <v>1373881183</v>
      </c>
      <c r="BI814">
        <v>8971097171</v>
      </c>
      <c r="BJ814">
        <v>19446851828</v>
      </c>
      <c r="BK814">
        <v>2820350008</v>
      </c>
      <c r="BL814">
        <v>2820350008</v>
      </c>
      <c r="BM814">
        <v>4569033531</v>
      </c>
      <c r="BN814">
        <v>0</v>
      </c>
      <c r="BO814">
        <v>0</v>
      </c>
      <c r="BP814">
        <v>5072</v>
      </c>
      <c r="BQ814">
        <v>925</v>
      </c>
      <c r="BR814">
        <v>654173896</v>
      </c>
      <c r="BS814">
        <v>476868276</v>
      </c>
    </row>
    <row r="815" spans="1:71">
      <c r="A815" t="s">
        <v>1106</v>
      </c>
      <c r="B815" t="s">
        <v>55</v>
      </c>
      <c r="C815">
        <v>2013</v>
      </c>
      <c r="D815" t="s">
        <v>228</v>
      </c>
      <c r="E815">
        <v>4</v>
      </c>
      <c r="F815" t="s">
        <v>294</v>
      </c>
      <c r="G815" t="s">
        <v>1069</v>
      </c>
      <c r="H815">
        <v>12477958886</v>
      </c>
      <c r="I815">
        <v>3275921669</v>
      </c>
      <c r="J815">
        <v>10959195423</v>
      </c>
      <c r="K815">
        <v>10959195423</v>
      </c>
      <c r="L815">
        <v>6105749364</v>
      </c>
      <c r="M815">
        <v>31474825711</v>
      </c>
      <c r="N815">
        <v>12635105550</v>
      </c>
      <c r="O815">
        <v>8593558811</v>
      </c>
      <c r="P815">
        <v>8593558811</v>
      </c>
      <c r="Q815">
        <v>0</v>
      </c>
      <c r="R815">
        <v>10410500398</v>
      </c>
      <c r="S815">
        <v>1806660251</v>
      </c>
      <c r="T815">
        <v>1806660251</v>
      </c>
      <c r="U815">
        <v>1793922688</v>
      </c>
      <c r="V815">
        <v>3944741727</v>
      </c>
      <c r="W815">
        <v>1793922688</v>
      </c>
      <c r="X815">
        <v>1806660251</v>
      </c>
      <c r="Y815">
        <v>1793922688</v>
      </c>
      <c r="Z815">
        <v>3944741727</v>
      </c>
      <c r="AA815">
        <v>288784825</v>
      </c>
      <c r="AB815">
        <v>293871679</v>
      </c>
      <c r="AC815">
        <v>0</v>
      </c>
      <c r="AD815">
        <v>0</v>
      </c>
      <c r="AE815">
        <v>0</v>
      </c>
      <c r="AF815">
        <v>0</v>
      </c>
      <c r="AG815">
        <v>0</v>
      </c>
      <c r="AH815">
        <v>0</v>
      </c>
      <c r="AI815">
        <v>0</v>
      </c>
      <c r="AJ815">
        <v>0</v>
      </c>
      <c r="AK815">
        <v>0</v>
      </c>
      <c r="AL815">
        <v>966042687</v>
      </c>
      <c r="AM815">
        <v>966042687</v>
      </c>
      <c r="AN815">
        <v>2364240424</v>
      </c>
      <c r="AO815">
        <v>804222322</v>
      </c>
      <c r="AP815">
        <v>32545203647</v>
      </c>
      <c r="AQ815">
        <v>16892341937</v>
      </c>
      <c r="AR815">
        <v>2364240424</v>
      </c>
      <c r="AS815">
        <v>684784940</v>
      </c>
      <c r="AT815">
        <v>15171509281</v>
      </c>
      <c r="AU815">
        <v>15171509281</v>
      </c>
      <c r="AV815">
        <v>14584253022</v>
      </c>
      <c r="AW815">
        <v>628661557</v>
      </c>
      <c r="AX815">
        <v>628661557</v>
      </c>
      <c r="AY815">
        <v>21870361925</v>
      </c>
      <c r="AZ815">
        <v>410896396.5</v>
      </c>
      <c r="BA815">
        <v>0</v>
      </c>
      <c r="BB815">
        <v>0</v>
      </c>
      <c r="BC815">
        <v>32545203647</v>
      </c>
      <c r="BD815">
        <v>32545203647</v>
      </c>
      <c r="BE815">
        <v>0</v>
      </c>
      <c r="BF815">
        <v>0</v>
      </c>
      <c r="BG815">
        <v>0</v>
      </c>
      <c r="BH815">
        <v>1030316318</v>
      </c>
      <c r="BI815">
        <v>10077492487</v>
      </c>
      <c r="BJ815">
        <v>21870361925</v>
      </c>
      <c r="BK815">
        <v>2924559005</v>
      </c>
      <c r="BL815">
        <v>2924559005</v>
      </c>
      <c r="BM815">
        <v>6217500215</v>
      </c>
      <c r="BN815">
        <v>0</v>
      </c>
      <c r="BO815">
        <v>0</v>
      </c>
      <c r="BP815">
        <v>4875</v>
      </c>
      <c r="BQ815">
        <v>934</v>
      </c>
      <c r="BR815">
        <v>1534825935</v>
      </c>
      <c r="BS815">
        <v>804222322</v>
      </c>
    </row>
    <row r="816" spans="1:71">
      <c r="A816" t="s">
        <v>1107</v>
      </c>
      <c r="B816" t="s">
        <v>56</v>
      </c>
      <c r="C816">
        <v>2013</v>
      </c>
      <c r="D816" t="s">
        <v>228</v>
      </c>
      <c r="E816">
        <v>7</v>
      </c>
      <c r="F816" t="s">
        <v>296</v>
      </c>
      <c r="G816" t="s">
        <v>1069</v>
      </c>
      <c r="H816">
        <v>28872312107</v>
      </c>
      <c r="I816">
        <v>6222783178</v>
      </c>
      <c r="J816">
        <v>16244375752</v>
      </c>
      <c r="K816">
        <v>16244375752</v>
      </c>
      <c r="L816">
        <v>10875910135</v>
      </c>
      <c r="M816">
        <v>53233673807</v>
      </c>
      <c r="N816">
        <v>35049540884</v>
      </c>
      <c r="O816">
        <v>13073741868</v>
      </c>
      <c r="P816">
        <v>13073741868</v>
      </c>
      <c r="Q816">
        <v>0</v>
      </c>
      <c r="R816">
        <v>15632924843</v>
      </c>
      <c r="S816">
        <v>2657879502</v>
      </c>
      <c r="T816">
        <v>2657879502</v>
      </c>
      <c r="U816">
        <v>2968478979</v>
      </c>
      <c r="V816">
        <v>4703144521</v>
      </c>
      <c r="W816">
        <v>2968478979</v>
      </c>
      <c r="X816">
        <v>2657879502</v>
      </c>
      <c r="Y816">
        <v>2968478979</v>
      </c>
      <c r="Z816">
        <v>4703144521</v>
      </c>
      <c r="AA816">
        <v>777767454</v>
      </c>
      <c r="AB816">
        <v>511542149</v>
      </c>
      <c r="AC816">
        <v>0</v>
      </c>
      <c r="AD816">
        <v>0</v>
      </c>
      <c r="AE816">
        <v>0</v>
      </c>
      <c r="AF816">
        <v>0</v>
      </c>
      <c r="AG816">
        <v>0</v>
      </c>
      <c r="AH816">
        <v>0</v>
      </c>
      <c r="AI816">
        <v>0</v>
      </c>
      <c r="AJ816">
        <v>0</v>
      </c>
      <c r="AK816">
        <v>0</v>
      </c>
      <c r="AL816">
        <v>1567966844</v>
      </c>
      <c r="AM816">
        <v>1567966844</v>
      </c>
      <c r="AN816">
        <v>3172751681</v>
      </c>
      <c r="AO816">
        <v>833650894</v>
      </c>
      <c r="AP816">
        <v>48681429460</v>
      </c>
      <c r="AQ816">
        <v>26610738444</v>
      </c>
      <c r="AR816">
        <v>3172751681</v>
      </c>
      <c r="AS816">
        <v>1182133388</v>
      </c>
      <c r="AT816">
        <v>22140740922</v>
      </c>
      <c r="AU816">
        <v>22140740922</v>
      </c>
      <c r="AV816">
        <v>21199443609</v>
      </c>
      <c r="AW816">
        <v>1421645933</v>
      </c>
      <c r="AX816">
        <v>1421645933</v>
      </c>
      <c r="AY816">
        <v>33293719051</v>
      </c>
      <c r="AZ816">
        <v>506388556</v>
      </c>
      <c r="BA816">
        <v>0</v>
      </c>
      <c r="BB816">
        <v>0</v>
      </c>
      <c r="BC816">
        <v>48681429460</v>
      </c>
      <c r="BD816">
        <v>48681429460</v>
      </c>
      <c r="BE816">
        <v>0</v>
      </c>
      <c r="BF816">
        <v>0</v>
      </c>
      <c r="BG816">
        <v>0</v>
      </c>
      <c r="BH816">
        <v>2894692685</v>
      </c>
      <c r="BI816">
        <v>14748054007</v>
      </c>
      <c r="BJ816">
        <v>33293719051</v>
      </c>
      <c r="BK816">
        <v>6399920780</v>
      </c>
      <c r="BL816">
        <v>6399920780</v>
      </c>
      <c r="BM816">
        <v>11223028035</v>
      </c>
      <c r="BN816">
        <v>0</v>
      </c>
      <c r="BO816">
        <v>0</v>
      </c>
      <c r="BP816">
        <v>11232</v>
      </c>
      <c r="BQ816">
        <v>1968</v>
      </c>
      <c r="BR816">
        <v>1965040589</v>
      </c>
      <c r="BS816">
        <v>833650894</v>
      </c>
    </row>
    <row r="817" spans="1:71">
      <c r="A817" t="s">
        <v>1108</v>
      </c>
      <c r="B817" t="s">
        <v>57</v>
      </c>
      <c r="C817">
        <v>2013</v>
      </c>
      <c r="D817" t="s">
        <v>228</v>
      </c>
      <c r="E817">
        <v>5</v>
      </c>
      <c r="F817" t="s">
        <v>298</v>
      </c>
      <c r="G817" t="s">
        <v>1069</v>
      </c>
      <c r="H817">
        <v>36259058380</v>
      </c>
      <c r="I817">
        <v>6005350708</v>
      </c>
      <c r="J817">
        <v>12913628690</v>
      </c>
      <c r="K817">
        <v>12913628690</v>
      </c>
      <c r="L817">
        <v>8625792699</v>
      </c>
      <c r="M817">
        <v>52573988211</v>
      </c>
      <c r="N817">
        <v>30865854970</v>
      </c>
      <c r="O817">
        <v>11698774998</v>
      </c>
      <c r="P817">
        <v>11698774998</v>
      </c>
      <c r="Q817">
        <v>0</v>
      </c>
      <c r="R817">
        <v>13442234670</v>
      </c>
      <c r="S817">
        <v>1972349189</v>
      </c>
      <c r="T817">
        <v>1972349189</v>
      </c>
      <c r="U817">
        <v>1863269557</v>
      </c>
      <c r="V817">
        <v>3011572621</v>
      </c>
      <c r="W817">
        <v>1863269557</v>
      </c>
      <c r="X817">
        <v>1972349189</v>
      </c>
      <c r="Y817">
        <v>1863269557</v>
      </c>
      <c r="Z817">
        <v>3011572621</v>
      </c>
      <c r="AA817">
        <v>752411698</v>
      </c>
      <c r="AB817">
        <v>415842225</v>
      </c>
      <c r="AC817">
        <v>0</v>
      </c>
      <c r="AD817">
        <v>0</v>
      </c>
      <c r="AE817">
        <v>0</v>
      </c>
      <c r="AF817">
        <v>0</v>
      </c>
      <c r="AG817">
        <v>0</v>
      </c>
      <c r="AH817">
        <v>0</v>
      </c>
      <c r="AI817">
        <v>0</v>
      </c>
      <c r="AJ817">
        <v>0</v>
      </c>
      <c r="AK817">
        <v>0</v>
      </c>
      <c r="AL817">
        <v>1361707336</v>
      </c>
      <c r="AM817">
        <v>1361707336</v>
      </c>
      <c r="AN817">
        <v>2287262597</v>
      </c>
      <c r="AO817">
        <v>897632014</v>
      </c>
      <c r="AP817">
        <v>39170934199</v>
      </c>
      <c r="AQ817">
        <v>20881374802</v>
      </c>
      <c r="AR817">
        <v>2287262597</v>
      </c>
      <c r="AS817">
        <v>897387955</v>
      </c>
      <c r="AT817">
        <v>17478656533</v>
      </c>
      <c r="AU817">
        <v>17478656533</v>
      </c>
      <c r="AV817">
        <v>16786431951</v>
      </c>
      <c r="AW817">
        <v>1148285967</v>
      </c>
      <c r="AX817">
        <v>1148285967</v>
      </c>
      <c r="AY817">
        <v>25788656750</v>
      </c>
      <c r="AZ817">
        <v>292993010</v>
      </c>
      <c r="BA817">
        <v>0</v>
      </c>
      <c r="BB817">
        <v>0</v>
      </c>
      <c r="BC817">
        <v>39170934199</v>
      </c>
      <c r="BD817">
        <v>39170934199</v>
      </c>
      <c r="BE817">
        <v>0</v>
      </c>
      <c r="BF817">
        <v>0</v>
      </c>
      <c r="BG817">
        <v>0</v>
      </c>
      <c r="BH817">
        <v>2179563897</v>
      </c>
      <c r="BI817">
        <v>12943037283</v>
      </c>
      <c r="BJ817">
        <v>25788656750</v>
      </c>
      <c r="BK817">
        <v>4210256819</v>
      </c>
      <c r="BL817">
        <v>4210256819</v>
      </c>
      <c r="BM817">
        <v>7499097353</v>
      </c>
      <c r="BN817">
        <v>0</v>
      </c>
      <c r="BO817">
        <v>0</v>
      </c>
      <c r="BP817">
        <v>7318</v>
      </c>
      <c r="BQ817">
        <v>1574</v>
      </c>
      <c r="BR817">
        <v>1192794512</v>
      </c>
      <c r="BS817">
        <v>897632014</v>
      </c>
    </row>
    <row r="818" spans="1:71">
      <c r="A818" t="s">
        <v>1109</v>
      </c>
      <c r="B818" t="s">
        <v>58</v>
      </c>
      <c r="C818">
        <v>2013</v>
      </c>
      <c r="D818" t="s">
        <v>231</v>
      </c>
      <c r="E818">
        <v>6</v>
      </c>
      <c r="F818" t="s">
        <v>300</v>
      </c>
      <c r="G818" t="s">
        <v>1069</v>
      </c>
      <c r="H818">
        <v>6784960591</v>
      </c>
      <c r="I818">
        <v>1266397195</v>
      </c>
      <c r="J818">
        <v>7498934873</v>
      </c>
      <c r="K818">
        <v>7498934873</v>
      </c>
      <c r="L818">
        <v>7184599843</v>
      </c>
      <c r="M818">
        <v>16407889561</v>
      </c>
      <c r="N818">
        <v>10244862076</v>
      </c>
      <c r="O818">
        <v>9188468737</v>
      </c>
      <c r="P818">
        <v>9188468737</v>
      </c>
      <c r="Q818">
        <v>0</v>
      </c>
      <c r="R818">
        <v>10408273159</v>
      </c>
      <c r="S818">
        <v>2434513667</v>
      </c>
      <c r="T818">
        <v>2434513667</v>
      </c>
      <c r="U818">
        <v>1499414908</v>
      </c>
      <c r="V818">
        <v>2215500411</v>
      </c>
      <c r="W818">
        <v>1499414908</v>
      </c>
      <c r="X818">
        <v>2434513667</v>
      </c>
      <c r="Y818">
        <v>1499414908</v>
      </c>
      <c r="Z818">
        <v>2215500411</v>
      </c>
      <c r="AA818">
        <v>1012350350</v>
      </c>
      <c r="AB818">
        <v>527540470</v>
      </c>
      <c r="AL818">
        <v>567199956</v>
      </c>
      <c r="AM818">
        <v>567199956</v>
      </c>
      <c r="AN818">
        <v>1262074379</v>
      </c>
      <c r="AO818">
        <v>249011712</v>
      </c>
      <c r="AP818">
        <v>17575548172</v>
      </c>
      <c r="AQ818">
        <v>17575548172</v>
      </c>
      <c r="AR818">
        <v>1262074379</v>
      </c>
      <c r="AS818">
        <v>344939351</v>
      </c>
      <c r="AT818">
        <v>11335155807</v>
      </c>
      <c r="AU818">
        <v>11335155807</v>
      </c>
      <c r="AV818">
        <v>10642412456</v>
      </c>
      <c r="AW818">
        <v>540479570</v>
      </c>
      <c r="AX818">
        <v>540479570</v>
      </c>
      <c r="AY818">
        <v>7207728730</v>
      </c>
      <c r="BA818">
        <v>0</v>
      </c>
      <c r="BB818">
        <v>0</v>
      </c>
      <c r="BC818">
        <v>17575548172</v>
      </c>
      <c r="BD818">
        <v>17575548172</v>
      </c>
      <c r="BE818">
        <v>0</v>
      </c>
      <c r="BF818">
        <v>0</v>
      </c>
      <c r="BG818">
        <v>0</v>
      </c>
      <c r="BH818">
        <v>967376507</v>
      </c>
      <c r="BJ818">
        <v>7207728730</v>
      </c>
      <c r="BK818">
        <v>5357926656</v>
      </c>
      <c r="BL818">
        <v>5357926656</v>
      </c>
      <c r="BM818">
        <v>7207728730</v>
      </c>
      <c r="BP818">
        <v>10356</v>
      </c>
      <c r="BQ818">
        <v>1540</v>
      </c>
      <c r="BR818">
        <v>828407312</v>
      </c>
      <c r="BS818">
        <v>249011712</v>
      </c>
    </row>
    <row r="819" spans="1:71">
      <c r="A819" t="s">
        <v>1110</v>
      </c>
      <c r="B819" t="s">
        <v>59</v>
      </c>
      <c r="C819">
        <v>2013</v>
      </c>
      <c r="D819" t="s">
        <v>223</v>
      </c>
      <c r="E819">
        <v>2</v>
      </c>
      <c r="F819" t="s">
        <v>302</v>
      </c>
      <c r="G819" t="s">
        <v>1069</v>
      </c>
      <c r="H819">
        <v>26600972451</v>
      </c>
      <c r="I819">
        <v>4316129836</v>
      </c>
      <c r="J819">
        <v>10782449521</v>
      </c>
      <c r="K819">
        <v>10782449521</v>
      </c>
      <c r="L819">
        <v>7531858613</v>
      </c>
      <c r="M819">
        <v>17977830528</v>
      </c>
      <c r="N819">
        <v>7812929432</v>
      </c>
      <c r="O819">
        <v>5087520561</v>
      </c>
      <c r="P819">
        <v>5087520561</v>
      </c>
      <c r="Q819">
        <v>0</v>
      </c>
      <c r="R819">
        <v>5865409837</v>
      </c>
      <c r="S819">
        <v>348715386</v>
      </c>
      <c r="T819">
        <v>348715386</v>
      </c>
      <c r="U819">
        <v>1228932820</v>
      </c>
      <c r="V819">
        <v>1826179132</v>
      </c>
      <c r="W819">
        <v>1228932820</v>
      </c>
      <c r="X819">
        <v>348715386</v>
      </c>
      <c r="Y819">
        <v>1228932820</v>
      </c>
      <c r="Z819">
        <v>1826179132</v>
      </c>
      <c r="AA819">
        <v>101391470</v>
      </c>
      <c r="AB819">
        <v>52226720</v>
      </c>
      <c r="AC819">
        <v>0</v>
      </c>
      <c r="AD819">
        <v>0</v>
      </c>
      <c r="AE819">
        <v>0</v>
      </c>
      <c r="AF819">
        <v>0</v>
      </c>
      <c r="AG819">
        <v>0</v>
      </c>
      <c r="AH819">
        <v>0</v>
      </c>
      <c r="AI819">
        <v>0</v>
      </c>
      <c r="AJ819">
        <v>0</v>
      </c>
      <c r="AK819">
        <v>0</v>
      </c>
      <c r="AL819">
        <v>1412786217</v>
      </c>
      <c r="AM819">
        <v>1412786217</v>
      </c>
      <c r="AN819">
        <v>1422536649</v>
      </c>
      <c r="AO819">
        <v>645626015</v>
      </c>
      <c r="AP819">
        <v>25468483959</v>
      </c>
      <c r="AQ819">
        <v>8183706809</v>
      </c>
      <c r="AR819">
        <v>1422536649</v>
      </c>
      <c r="AS819">
        <v>512032735</v>
      </c>
      <c r="AT819">
        <v>10326074626</v>
      </c>
      <c r="AU819">
        <v>10326074626</v>
      </c>
      <c r="AV819">
        <v>9894804060</v>
      </c>
      <c r="AW819">
        <v>444152083</v>
      </c>
      <c r="AX819">
        <v>444152083</v>
      </c>
      <c r="AY819">
        <v>19603786076</v>
      </c>
      <c r="AZ819">
        <v>227969094</v>
      </c>
      <c r="BA819">
        <v>0</v>
      </c>
      <c r="BB819">
        <v>0</v>
      </c>
      <c r="BC819">
        <v>25468483959</v>
      </c>
      <c r="BD819">
        <v>25468483959</v>
      </c>
      <c r="BE819">
        <v>0</v>
      </c>
      <c r="BF819">
        <v>0</v>
      </c>
      <c r="BG819">
        <v>0</v>
      </c>
      <c r="BH819">
        <v>1746988892</v>
      </c>
      <c r="BI819">
        <v>11689803770</v>
      </c>
      <c r="BJ819">
        <v>19603786076</v>
      </c>
      <c r="BK819">
        <v>708593155</v>
      </c>
      <c r="BL819">
        <v>708593155</v>
      </c>
      <c r="BM819">
        <v>2319008926</v>
      </c>
      <c r="BN819">
        <v>0</v>
      </c>
      <c r="BO819">
        <v>0</v>
      </c>
      <c r="BP819">
        <v>1177</v>
      </c>
      <c r="BQ819">
        <v>207</v>
      </c>
      <c r="BR819">
        <v>576026243</v>
      </c>
      <c r="BS819">
        <v>645626015</v>
      </c>
    </row>
    <row r="820" spans="1:71">
      <c r="A820" t="s">
        <v>1111</v>
      </c>
      <c r="B820" t="s">
        <v>60</v>
      </c>
      <c r="C820">
        <v>2013</v>
      </c>
      <c r="D820" t="s">
        <v>207</v>
      </c>
      <c r="E820">
        <v>7</v>
      </c>
      <c r="F820" t="s">
        <v>304</v>
      </c>
      <c r="G820" t="s">
        <v>1069</v>
      </c>
      <c r="H820">
        <v>62891820900</v>
      </c>
      <c r="I820">
        <v>19697879851</v>
      </c>
      <c r="J820">
        <v>32050458371</v>
      </c>
      <c r="K820">
        <v>32050458371</v>
      </c>
      <c r="L820">
        <v>23486813238</v>
      </c>
      <c r="M820">
        <v>111188680462</v>
      </c>
      <c r="N820">
        <v>48572129782</v>
      </c>
      <c r="O820">
        <v>27573091209</v>
      </c>
      <c r="P820">
        <v>27573091209</v>
      </c>
      <c r="Q820">
        <v>0</v>
      </c>
      <c r="R820">
        <v>38154197395</v>
      </c>
      <c r="S820">
        <v>4238631183</v>
      </c>
      <c r="T820">
        <v>4238631183</v>
      </c>
      <c r="U820">
        <v>10841506717</v>
      </c>
      <c r="V820">
        <v>19712402465</v>
      </c>
      <c r="W820">
        <v>10841506717</v>
      </c>
      <c r="X820">
        <v>4238631183</v>
      </c>
      <c r="Y820">
        <v>10841506717</v>
      </c>
      <c r="Z820">
        <v>19712402465</v>
      </c>
      <c r="AA820">
        <v>2369366292</v>
      </c>
      <c r="AB820">
        <v>1011097279</v>
      </c>
      <c r="AC820">
        <v>0</v>
      </c>
      <c r="AD820">
        <v>0</v>
      </c>
      <c r="AE820">
        <v>0</v>
      </c>
      <c r="AF820">
        <v>0</v>
      </c>
      <c r="AG820">
        <v>0</v>
      </c>
      <c r="AH820">
        <v>0</v>
      </c>
      <c r="AI820">
        <v>0</v>
      </c>
      <c r="AJ820">
        <v>0</v>
      </c>
      <c r="AK820">
        <v>0</v>
      </c>
      <c r="AL820">
        <v>2268422917</v>
      </c>
      <c r="AM820">
        <v>2268422917</v>
      </c>
      <c r="AN820">
        <v>12952060542</v>
      </c>
      <c r="AO820">
        <v>2658447438</v>
      </c>
      <c r="AP820">
        <v>95826665712</v>
      </c>
      <c r="AQ820">
        <v>62256655122</v>
      </c>
      <c r="AR820">
        <v>12952060542</v>
      </c>
      <c r="AS820">
        <v>2099888893</v>
      </c>
      <c r="AT820">
        <v>42184962882</v>
      </c>
      <c r="AU820">
        <v>42184962882</v>
      </c>
      <c r="AV820">
        <v>39952966011</v>
      </c>
      <c r="AW820">
        <v>2454652593</v>
      </c>
      <c r="AX820">
        <v>2454652593</v>
      </c>
      <c r="AY820">
        <v>57862836162</v>
      </c>
      <c r="AZ820">
        <v>277147269</v>
      </c>
      <c r="BA820">
        <v>0</v>
      </c>
      <c r="BB820">
        <v>0</v>
      </c>
      <c r="BC820">
        <v>95826665712</v>
      </c>
      <c r="BD820">
        <v>95826665712</v>
      </c>
      <c r="BE820">
        <v>0</v>
      </c>
      <c r="BF820">
        <v>0</v>
      </c>
      <c r="BG820">
        <v>0</v>
      </c>
      <c r="BH820">
        <v>4187752901</v>
      </c>
      <c r="BI820">
        <v>21672037769</v>
      </c>
      <c r="BJ820">
        <v>57862836162</v>
      </c>
      <c r="BK820">
        <v>8711086242</v>
      </c>
      <c r="BL820">
        <v>8711086242</v>
      </c>
      <c r="BM820">
        <v>24292825572</v>
      </c>
      <c r="BN820">
        <v>0</v>
      </c>
      <c r="BO820">
        <v>0</v>
      </c>
      <c r="BP820">
        <v>15973</v>
      </c>
      <c r="BQ820">
        <v>6094</v>
      </c>
      <c r="BR820">
        <v>9931361212</v>
      </c>
      <c r="BS820">
        <v>2658447438</v>
      </c>
    </row>
    <row r="821" spans="1:71">
      <c r="A821" t="s">
        <v>1112</v>
      </c>
      <c r="B821" t="s">
        <v>61</v>
      </c>
      <c r="C821">
        <v>2013</v>
      </c>
      <c r="D821" t="s">
        <v>212</v>
      </c>
      <c r="E821">
        <v>4</v>
      </c>
      <c r="F821" t="s">
        <v>306</v>
      </c>
      <c r="G821" t="s">
        <v>1069</v>
      </c>
      <c r="H821">
        <v>2601418644</v>
      </c>
      <c r="I821">
        <v>1347260234</v>
      </c>
      <c r="J821">
        <v>2563649523</v>
      </c>
      <c r="K821">
        <v>2563649523</v>
      </c>
      <c r="L821">
        <v>2273264576</v>
      </c>
      <c r="M821">
        <v>5703531997</v>
      </c>
      <c r="N821">
        <v>4980204557</v>
      </c>
      <c r="O821">
        <v>4584092959</v>
      </c>
      <c r="P821">
        <v>4584092959</v>
      </c>
      <c r="Q821">
        <v>0</v>
      </c>
      <c r="R821">
        <v>5008969446</v>
      </c>
      <c r="S821">
        <v>1209559964</v>
      </c>
      <c r="T821">
        <v>1209559964</v>
      </c>
      <c r="U821">
        <v>181985638</v>
      </c>
      <c r="V821">
        <v>184850978</v>
      </c>
      <c r="W821">
        <v>181985638</v>
      </c>
      <c r="X821">
        <v>1209559964</v>
      </c>
      <c r="Y821">
        <v>181985638</v>
      </c>
      <c r="Z821">
        <v>184850978</v>
      </c>
      <c r="AA821">
        <v>134397561</v>
      </c>
      <c r="AB821">
        <v>189649150</v>
      </c>
      <c r="AL821">
        <v>322137658</v>
      </c>
      <c r="AM821">
        <v>322137658</v>
      </c>
      <c r="AN821">
        <v>147788867</v>
      </c>
      <c r="AO821">
        <v>81633287</v>
      </c>
      <c r="AP821">
        <v>7811795925</v>
      </c>
      <c r="AQ821">
        <v>7811795925</v>
      </c>
      <c r="AR821">
        <v>147788867</v>
      </c>
      <c r="AS821">
        <v>151948354</v>
      </c>
      <c r="AT821">
        <v>5785015856</v>
      </c>
      <c r="AU821">
        <v>5785015856</v>
      </c>
      <c r="AV821">
        <v>5500760313</v>
      </c>
      <c r="AW821">
        <v>384744360</v>
      </c>
      <c r="AX821">
        <v>384744360</v>
      </c>
      <c r="AY821">
        <v>2823970465</v>
      </c>
      <c r="BA821">
        <v>0</v>
      </c>
      <c r="BB821">
        <v>0</v>
      </c>
      <c r="BC821">
        <v>7811795925</v>
      </c>
      <c r="BD821">
        <v>7811795925</v>
      </c>
      <c r="BE821">
        <v>0</v>
      </c>
      <c r="BF821">
        <v>0</v>
      </c>
      <c r="BG821">
        <v>0</v>
      </c>
      <c r="BH821">
        <v>166514417</v>
      </c>
      <c r="BJ821">
        <v>2823970465</v>
      </c>
      <c r="BK821">
        <v>2510799713</v>
      </c>
      <c r="BL821">
        <v>2510799713</v>
      </c>
      <c r="BM821">
        <v>2823970465</v>
      </c>
      <c r="BP821">
        <v>4344</v>
      </c>
      <c r="BQ821">
        <v>329</v>
      </c>
      <c r="BR821">
        <v>4825496</v>
      </c>
      <c r="BS821">
        <v>81633287</v>
      </c>
    </row>
    <row r="822" spans="1:71">
      <c r="A822" t="s">
        <v>1113</v>
      </c>
      <c r="B822" t="s">
        <v>62</v>
      </c>
      <c r="C822">
        <v>2013</v>
      </c>
      <c r="D822" t="s">
        <v>215</v>
      </c>
      <c r="E822">
        <v>5</v>
      </c>
      <c r="F822" t="s">
        <v>308</v>
      </c>
      <c r="G822" t="s">
        <v>1069</v>
      </c>
      <c r="H822">
        <v>3620690862</v>
      </c>
      <c r="I822">
        <v>3560960004</v>
      </c>
      <c r="J822">
        <v>5394056898</v>
      </c>
      <c r="K822">
        <v>5394056898</v>
      </c>
      <c r="L822">
        <v>5201464255</v>
      </c>
      <c r="M822">
        <v>15678931643</v>
      </c>
      <c r="N822">
        <v>8290742356</v>
      </c>
      <c r="O822">
        <v>3956803889</v>
      </c>
      <c r="P822">
        <v>3956803889</v>
      </c>
      <c r="Q822">
        <v>0</v>
      </c>
      <c r="R822">
        <v>5052865171</v>
      </c>
      <c r="S822">
        <v>991403653</v>
      </c>
      <c r="T822">
        <v>991403653</v>
      </c>
      <c r="U822">
        <v>1664485809</v>
      </c>
      <c r="V822">
        <v>3180166085</v>
      </c>
      <c r="W822">
        <v>1664485809</v>
      </c>
      <c r="X822">
        <v>991403653</v>
      </c>
      <c r="Y822">
        <v>1664485809</v>
      </c>
      <c r="Z822">
        <v>3180166085</v>
      </c>
      <c r="AA822">
        <v>340395409</v>
      </c>
      <c r="AB822">
        <v>286441125</v>
      </c>
      <c r="AL822">
        <v>234481451</v>
      </c>
      <c r="AM822">
        <v>234481451</v>
      </c>
      <c r="AN822">
        <v>1723117930</v>
      </c>
      <c r="AO822">
        <v>213073687</v>
      </c>
      <c r="AP822">
        <v>10598323337</v>
      </c>
      <c r="AQ822">
        <v>10598323337</v>
      </c>
      <c r="AR822">
        <v>1723117930</v>
      </c>
      <c r="AS822">
        <v>446930514</v>
      </c>
      <c r="AT822">
        <v>5499433303</v>
      </c>
      <c r="AU822">
        <v>5499433303</v>
      </c>
      <c r="AV822">
        <v>5398316107</v>
      </c>
      <c r="AW822">
        <v>561679212</v>
      </c>
      <c r="AX822">
        <v>561679212</v>
      </c>
      <c r="AY822">
        <v>5883297907</v>
      </c>
      <c r="BA822">
        <v>0</v>
      </c>
      <c r="BB822">
        <v>0</v>
      </c>
      <c r="BC822">
        <v>10598323337</v>
      </c>
      <c r="BD822">
        <v>10598323337</v>
      </c>
      <c r="BE822">
        <v>0</v>
      </c>
      <c r="BF822">
        <v>0</v>
      </c>
      <c r="BG822">
        <v>0</v>
      </c>
      <c r="BH822">
        <v>273095771</v>
      </c>
      <c r="BJ822">
        <v>5883297907</v>
      </c>
      <c r="BK822">
        <v>3242810668</v>
      </c>
      <c r="BL822">
        <v>3242810668</v>
      </c>
      <c r="BM822">
        <v>5883297907</v>
      </c>
      <c r="BP822">
        <v>5776</v>
      </c>
      <c r="BQ822">
        <v>1548</v>
      </c>
      <c r="BR822">
        <v>1491142243</v>
      </c>
      <c r="BS822">
        <v>213073687</v>
      </c>
    </row>
    <row r="823" spans="1:71">
      <c r="A823" t="s">
        <v>1114</v>
      </c>
      <c r="B823" t="s">
        <v>63</v>
      </c>
      <c r="C823">
        <v>2013</v>
      </c>
      <c r="D823" t="s">
        <v>215</v>
      </c>
      <c r="E823">
        <v>2</v>
      </c>
      <c r="F823" t="s">
        <v>310</v>
      </c>
      <c r="G823" t="s">
        <v>1069</v>
      </c>
      <c r="H823">
        <v>2721517732</v>
      </c>
      <c r="I823">
        <v>1406132799</v>
      </c>
      <c r="J823">
        <v>2999721921</v>
      </c>
      <c r="K823">
        <v>2999721921</v>
      </c>
      <c r="L823">
        <v>2696407186</v>
      </c>
      <c r="M823">
        <v>11294387381</v>
      </c>
      <c r="N823">
        <v>5310626603</v>
      </c>
      <c r="O823">
        <v>3567112080</v>
      </c>
      <c r="P823">
        <v>3567112080</v>
      </c>
      <c r="Q823">
        <v>0</v>
      </c>
      <c r="R823">
        <v>5292686279</v>
      </c>
      <c r="S823">
        <v>1356144693</v>
      </c>
      <c r="T823">
        <v>1356144693</v>
      </c>
      <c r="U823">
        <v>1630978999</v>
      </c>
      <c r="V823">
        <v>2189966262</v>
      </c>
      <c r="W823">
        <v>1630978999</v>
      </c>
      <c r="X823">
        <v>1356144693</v>
      </c>
      <c r="Y823">
        <v>1630978999</v>
      </c>
      <c r="Z823">
        <v>2189966262</v>
      </c>
      <c r="AA823">
        <v>267449784</v>
      </c>
      <c r="AB823">
        <v>203287200</v>
      </c>
      <c r="AL823">
        <v>650636258</v>
      </c>
      <c r="AM823">
        <v>650636258</v>
      </c>
      <c r="AN823">
        <v>720964802</v>
      </c>
      <c r="AO823">
        <v>151838988</v>
      </c>
      <c r="AP823">
        <v>7971449580</v>
      </c>
      <c r="AQ823">
        <v>7971449580</v>
      </c>
      <c r="AR823">
        <v>720964802</v>
      </c>
      <c r="AS823">
        <v>235179011</v>
      </c>
      <c r="AT823">
        <v>3835988912</v>
      </c>
      <c r="AU823">
        <v>3835988912</v>
      </c>
      <c r="AV823">
        <v>3469393887</v>
      </c>
      <c r="AW823">
        <v>405903546</v>
      </c>
      <c r="AX823">
        <v>405903546</v>
      </c>
      <c r="AY823">
        <v>2420945855</v>
      </c>
      <c r="BA823">
        <v>0</v>
      </c>
      <c r="BB823">
        <v>0</v>
      </c>
      <c r="BC823">
        <v>7971449580</v>
      </c>
      <c r="BD823">
        <v>7971449580</v>
      </c>
      <c r="BE823">
        <v>0</v>
      </c>
      <c r="BF823">
        <v>0</v>
      </c>
      <c r="BG823">
        <v>0</v>
      </c>
      <c r="BH823">
        <v>333840989</v>
      </c>
      <c r="BJ823">
        <v>2420945855</v>
      </c>
      <c r="BK823">
        <v>1350346420</v>
      </c>
      <c r="BL823">
        <v>1350346420</v>
      </c>
      <c r="BM823">
        <v>2420945855</v>
      </c>
      <c r="BP823">
        <v>2194</v>
      </c>
      <c r="BQ823">
        <v>1000</v>
      </c>
      <c r="BR823">
        <v>559061110</v>
      </c>
      <c r="BS823">
        <v>151838988</v>
      </c>
    </row>
    <row r="824" spans="1:71">
      <c r="A824" t="s">
        <v>1115</v>
      </c>
      <c r="B824" t="s">
        <v>64</v>
      </c>
      <c r="C824">
        <v>2013</v>
      </c>
      <c r="D824" t="s">
        <v>228</v>
      </c>
      <c r="E824">
        <v>5</v>
      </c>
      <c r="F824" t="s">
        <v>312</v>
      </c>
      <c r="G824" t="s">
        <v>1069</v>
      </c>
      <c r="H824">
        <v>34858966470</v>
      </c>
      <c r="I824">
        <v>4056354424</v>
      </c>
      <c r="J824">
        <v>16022161969</v>
      </c>
      <c r="K824">
        <v>16022161969</v>
      </c>
      <c r="L824">
        <v>10642785121</v>
      </c>
      <c r="M824">
        <v>32546405291</v>
      </c>
      <c r="N824">
        <v>13871479810</v>
      </c>
      <c r="O824">
        <v>10377051187</v>
      </c>
      <c r="P824">
        <v>10377051187</v>
      </c>
      <c r="Q824">
        <v>0</v>
      </c>
      <c r="R824">
        <v>12346433545</v>
      </c>
      <c r="S824">
        <v>1795185389</v>
      </c>
      <c r="T824">
        <v>1795185389</v>
      </c>
      <c r="U824">
        <v>2038831174</v>
      </c>
      <c r="V824">
        <v>3235139088</v>
      </c>
      <c r="W824">
        <v>2038831174</v>
      </c>
      <c r="X824">
        <v>1795185389</v>
      </c>
      <c r="Y824">
        <v>2038831174</v>
      </c>
      <c r="Z824">
        <v>3235139088</v>
      </c>
      <c r="AA824">
        <v>417084536</v>
      </c>
      <c r="AB824">
        <v>345343897</v>
      </c>
      <c r="AC824">
        <v>0</v>
      </c>
      <c r="AD824">
        <v>0</v>
      </c>
      <c r="AE824">
        <v>0</v>
      </c>
      <c r="AF824">
        <v>0</v>
      </c>
      <c r="AG824">
        <v>0</v>
      </c>
      <c r="AH824">
        <v>0</v>
      </c>
      <c r="AI824">
        <v>0</v>
      </c>
      <c r="AJ824">
        <v>0</v>
      </c>
      <c r="AK824">
        <v>0</v>
      </c>
      <c r="AL824">
        <v>1785431034</v>
      </c>
      <c r="AM824">
        <v>1785431034</v>
      </c>
      <c r="AN824">
        <v>2458661571</v>
      </c>
      <c r="AO824">
        <v>865726133</v>
      </c>
      <c r="AP824">
        <v>39188682418</v>
      </c>
      <c r="AQ824">
        <v>19707148491</v>
      </c>
      <c r="AR824">
        <v>2458661571</v>
      </c>
      <c r="AS824">
        <v>830787541</v>
      </c>
      <c r="AT824">
        <v>18083080351</v>
      </c>
      <c r="AU824">
        <v>18083080351</v>
      </c>
      <c r="AV824">
        <v>17755545708</v>
      </c>
      <c r="AW824">
        <v>1157859382</v>
      </c>
      <c r="AX824">
        <v>1157859382</v>
      </c>
      <c r="AY824">
        <v>26435629393</v>
      </c>
      <c r="AZ824">
        <v>412991370</v>
      </c>
      <c r="BA824">
        <v>0</v>
      </c>
      <c r="BB824">
        <v>0</v>
      </c>
      <c r="BC824">
        <v>39188682418</v>
      </c>
      <c r="BD824">
        <v>39188682418</v>
      </c>
      <c r="BE824">
        <v>0</v>
      </c>
      <c r="BF824">
        <v>0</v>
      </c>
      <c r="BG824">
        <v>0</v>
      </c>
      <c r="BH824">
        <v>2717893907</v>
      </c>
      <c r="BI824">
        <v>14008845212</v>
      </c>
      <c r="BJ824">
        <v>26435629393</v>
      </c>
      <c r="BK824">
        <v>4117815053</v>
      </c>
      <c r="BL824">
        <v>4117815053</v>
      </c>
      <c r="BM824">
        <v>6954095466</v>
      </c>
      <c r="BN824">
        <v>0</v>
      </c>
      <c r="BO824">
        <v>0</v>
      </c>
      <c r="BP824">
        <v>7400</v>
      </c>
      <c r="BQ824">
        <v>1225</v>
      </c>
      <c r="BR824">
        <v>1415098958</v>
      </c>
      <c r="BS824">
        <v>865726133</v>
      </c>
    </row>
    <row r="825" spans="1:71">
      <c r="A825" t="s">
        <v>1116</v>
      </c>
      <c r="B825" t="s">
        <v>65</v>
      </c>
      <c r="C825">
        <v>2013</v>
      </c>
      <c r="D825" t="s">
        <v>218</v>
      </c>
      <c r="E825">
        <v>4</v>
      </c>
      <c r="F825" t="s">
        <v>314</v>
      </c>
      <c r="G825" t="s">
        <v>1069</v>
      </c>
      <c r="H825">
        <v>1482058082</v>
      </c>
      <c r="I825">
        <v>127818944</v>
      </c>
      <c r="J825">
        <v>1498675982</v>
      </c>
      <c r="K825">
        <v>1498675982</v>
      </c>
      <c r="L825">
        <v>1471321762</v>
      </c>
      <c r="M825">
        <v>5146241179</v>
      </c>
      <c r="N825">
        <v>4547505811</v>
      </c>
      <c r="O825">
        <v>2887491657</v>
      </c>
      <c r="P825">
        <v>2887491657</v>
      </c>
      <c r="Q825">
        <v>0</v>
      </c>
      <c r="R825">
        <v>3038534787</v>
      </c>
      <c r="S825">
        <v>669469509</v>
      </c>
      <c r="T825">
        <v>669469509</v>
      </c>
      <c r="U825">
        <v>227385510</v>
      </c>
      <c r="V825">
        <v>238182947</v>
      </c>
      <c r="W825">
        <v>227385510</v>
      </c>
      <c r="X825">
        <v>669469509</v>
      </c>
      <c r="Y825">
        <v>227385510</v>
      </c>
      <c r="Z825">
        <v>238182947</v>
      </c>
      <c r="AA825">
        <v>138079678</v>
      </c>
      <c r="AB825">
        <v>182405495</v>
      </c>
      <c r="AL825">
        <v>174876968</v>
      </c>
      <c r="AM825">
        <v>174876968</v>
      </c>
      <c r="AN825">
        <v>89752495</v>
      </c>
      <c r="AO825">
        <v>66117755</v>
      </c>
      <c r="AP825">
        <v>5345431894</v>
      </c>
      <c r="AQ825">
        <v>5345431894</v>
      </c>
      <c r="AR825">
        <v>89752495</v>
      </c>
      <c r="AS825">
        <v>126044695</v>
      </c>
      <c r="AT825">
        <v>4068618680</v>
      </c>
      <c r="AU825">
        <v>4068618680</v>
      </c>
      <c r="AV825">
        <v>3805605562</v>
      </c>
      <c r="AW825">
        <v>220412958</v>
      </c>
      <c r="AX825">
        <v>220412958</v>
      </c>
      <c r="AY825">
        <v>2331669594</v>
      </c>
      <c r="BA825">
        <v>0</v>
      </c>
      <c r="BB825">
        <v>0</v>
      </c>
      <c r="BC825">
        <v>5345431894</v>
      </c>
      <c r="BD825">
        <v>5345431894</v>
      </c>
      <c r="BE825">
        <v>0</v>
      </c>
      <c r="BF825">
        <v>0</v>
      </c>
      <c r="BG825">
        <v>0</v>
      </c>
      <c r="BH825">
        <v>31134856</v>
      </c>
      <c r="BJ825">
        <v>2331669594</v>
      </c>
      <c r="BK825">
        <v>2162482375</v>
      </c>
      <c r="BL825">
        <v>2162482375</v>
      </c>
      <c r="BM825">
        <v>2331669594</v>
      </c>
      <c r="BP825">
        <v>3871</v>
      </c>
      <c r="BQ825">
        <v>242</v>
      </c>
      <c r="BR825">
        <v>16441200</v>
      </c>
      <c r="BS825">
        <v>66117755</v>
      </c>
    </row>
    <row r="826" spans="1:71">
      <c r="A826" t="s">
        <v>1117</v>
      </c>
      <c r="B826" t="s">
        <v>66</v>
      </c>
      <c r="C826">
        <v>2013</v>
      </c>
      <c r="D826" t="s">
        <v>223</v>
      </c>
      <c r="E826">
        <v>2</v>
      </c>
      <c r="F826" t="s">
        <v>316</v>
      </c>
      <c r="G826" t="s">
        <v>1069</v>
      </c>
      <c r="H826">
        <v>22628719390</v>
      </c>
      <c r="I826">
        <v>2440764493</v>
      </c>
      <c r="J826">
        <v>11367056900</v>
      </c>
      <c r="K826">
        <v>11367056900</v>
      </c>
      <c r="L826">
        <v>5879417135</v>
      </c>
      <c r="M826">
        <v>23152086799</v>
      </c>
      <c r="N826">
        <v>10592877857</v>
      </c>
      <c r="O826">
        <v>5224449675</v>
      </c>
      <c r="P826">
        <v>5224449675</v>
      </c>
      <c r="Q826">
        <v>0</v>
      </c>
      <c r="R826">
        <v>6098351503</v>
      </c>
      <c r="S826">
        <v>534351832</v>
      </c>
      <c r="T826">
        <v>534351832</v>
      </c>
      <c r="U826">
        <v>1038570111</v>
      </c>
      <c r="V826">
        <v>1639291682</v>
      </c>
      <c r="W826">
        <v>1038570111</v>
      </c>
      <c r="X826">
        <v>534351832</v>
      </c>
      <c r="Y826">
        <v>1038570111</v>
      </c>
      <c r="Z826">
        <v>1639291682</v>
      </c>
      <c r="AA826">
        <v>209697329</v>
      </c>
      <c r="AB826">
        <v>60605775</v>
      </c>
      <c r="AC826">
        <v>0</v>
      </c>
      <c r="AD826">
        <v>0</v>
      </c>
      <c r="AE826">
        <v>0</v>
      </c>
      <c r="AF826">
        <v>0</v>
      </c>
      <c r="AG826">
        <v>0</v>
      </c>
      <c r="AH826">
        <v>0</v>
      </c>
      <c r="AI826">
        <v>0</v>
      </c>
      <c r="AJ826">
        <v>0</v>
      </c>
      <c r="AK826">
        <v>0</v>
      </c>
      <c r="AL826">
        <v>554532461</v>
      </c>
      <c r="AM826">
        <v>554532461</v>
      </c>
      <c r="AN826">
        <v>1342402941</v>
      </c>
      <c r="AO826">
        <v>599668130</v>
      </c>
      <c r="AP826">
        <v>28094227560</v>
      </c>
      <c r="AQ826">
        <v>8585981778</v>
      </c>
      <c r="AR826">
        <v>1342402941</v>
      </c>
      <c r="AS826">
        <v>814319903</v>
      </c>
      <c r="AT826">
        <v>12220095278</v>
      </c>
      <c r="AU826">
        <v>12220095278</v>
      </c>
      <c r="AV826">
        <v>11606347515</v>
      </c>
      <c r="AW826">
        <v>642360714</v>
      </c>
      <c r="AX826">
        <v>642360714</v>
      </c>
      <c r="AY826">
        <v>21808826130</v>
      </c>
      <c r="AZ826">
        <v>397302271</v>
      </c>
      <c r="BA826">
        <v>0</v>
      </c>
      <c r="BB826">
        <v>0</v>
      </c>
      <c r="BC826">
        <v>28094227560</v>
      </c>
      <c r="BD826">
        <v>28094227560</v>
      </c>
      <c r="BE826">
        <v>0</v>
      </c>
      <c r="BF826">
        <v>0</v>
      </c>
      <c r="BG826">
        <v>0</v>
      </c>
      <c r="BH826">
        <v>994969007</v>
      </c>
      <c r="BI826">
        <v>12725146891</v>
      </c>
      <c r="BJ826">
        <v>21808826130</v>
      </c>
      <c r="BK826">
        <v>606918405</v>
      </c>
      <c r="BL826">
        <v>606918405</v>
      </c>
      <c r="BM826">
        <v>2300580348</v>
      </c>
      <c r="BN826">
        <v>0</v>
      </c>
      <c r="BO826">
        <v>0</v>
      </c>
      <c r="BP826">
        <v>1107</v>
      </c>
      <c r="BQ826">
        <v>189</v>
      </c>
      <c r="BR826">
        <v>710023714</v>
      </c>
      <c r="BS826">
        <v>599668130</v>
      </c>
    </row>
    <row r="827" spans="1:71">
      <c r="A827" t="s">
        <v>1118</v>
      </c>
      <c r="B827" t="s">
        <v>67</v>
      </c>
      <c r="C827">
        <v>2013</v>
      </c>
      <c r="D827" t="s">
        <v>207</v>
      </c>
      <c r="E827">
        <v>8</v>
      </c>
      <c r="F827" t="s">
        <v>318</v>
      </c>
      <c r="G827" t="s">
        <v>1069</v>
      </c>
      <c r="H827">
        <v>61474688954</v>
      </c>
      <c r="I827">
        <v>22320366529</v>
      </c>
      <c r="J827">
        <v>87978593217</v>
      </c>
      <c r="K827">
        <v>87978593217</v>
      </c>
      <c r="L827">
        <v>77886120252</v>
      </c>
      <c r="M827">
        <v>195446197584</v>
      </c>
      <c r="N827">
        <v>99131176613</v>
      </c>
      <c r="O827">
        <v>49227091020</v>
      </c>
      <c r="P827">
        <v>49227091020</v>
      </c>
      <c r="Q827">
        <v>0</v>
      </c>
      <c r="R827">
        <v>58659647597</v>
      </c>
      <c r="S827">
        <v>7745407582</v>
      </c>
      <c r="T827">
        <v>7745407582</v>
      </c>
      <c r="U827">
        <v>23452115548</v>
      </c>
      <c r="V827">
        <v>46583717861</v>
      </c>
      <c r="W827">
        <v>23452115548</v>
      </c>
      <c r="X827">
        <v>7745407582</v>
      </c>
      <c r="Y827">
        <v>23452115548</v>
      </c>
      <c r="Z827">
        <v>46583717861</v>
      </c>
      <c r="AA827">
        <v>2638106539</v>
      </c>
      <c r="AB827">
        <v>1665380949</v>
      </c>
      <c r="AC827">
        <v>0</v>
      </c>
      <c r="AD827">
        <v>0</v>
      </c>
      <c r="AE827">
        <v>0</v>
      </c>
      <c r="AF827">
        <v>0</v>
      </c>
      <c r="AG827">
        <v>0</v>
      </c>
      <c r="AH827">
        <v>0</v>
      </c>
      <c r="AI827">
        <v>0</v>
      </c>
      <c r="AJ827">
        <v>0</v>
      </c>
      <c r="AK827">
        <v>0</v>
      </c>
      <c r="AL827">
        <v>5637189875</v>
      </c>
      <c r="AM827">
        <v>5637189875</v>
      </c>
      <c r="AN827">
        <v>32178069673</v>
      </c>
      <c r="AO827">
        <v>5528700951</v>
      </c>
      <c r="AP827">
        <v>150045440753</v>
      </c>
      <c r="AQ827">
        <v>116818287115</v>
      </c>
      <c r="AR827">
        <v>32178069673</v>
      </c>
      <c r="AS827">
        <v>3253821210</v>
      </c>
      <c r="AT827">
        <v>62636098863</v>
      </c>
      <c r="AU827">
        <v>62636098863</v>
      </c>
      <c r="AV827">
        <v>62160169735</v>
      </c>
      <c r="AW827">
        <v>4021432984</v>
      </c>
      <c r="AX827">
        <v>4021432984</v>
      </c>
      <c r="AY827">
        <v>81139272070</v>
      </c>
      <c r="AZ827">
        <v>707636987</v>
      </c>
      <c r="BA827">
        <v>0</v>
      </c>
      <c r="BB827">
        <v>0</v>
      </c>
      <c r="BC827">
        <v>150045440753</v>
      </c>
      <c r="BD827">
        <v>150045440753</v>
      </c>
      <c r="BE827">
        <v>0</v>
      </c>
      <c r="BF827">
        <v>0</v>
      </c>
      <c r="BG827">
        <v>0</v>
      </c>
      <c r="BH827">
        <v>7258541856</v>
      </c>
      <c r="BI827">
        <v>21335479977</v>
      </c>
      <c r="BJ827">
        <v>81139272070</v>
      </c>
      <c r="BK827">
        <v>11940174895</v>
      </c>
      <c r="BL827">
        <v>11940174895</v>
      </c>
      <c r="BM827">
        <v>47912118432</v>
      </c>
      <c r="BN827">
        <v>0</v>
      </c>
      <c r="BO827">
        <v>0</v>
      </c>
      <c r="BP827">
        <v>22677</v>
      </c>
      <c r="BQ827">
        <v>9256</v>
      </c>
      <c r="BR827">
        <v>24379131459</v>
      </c>
      <c r="BS827">
        <v>5528700951</v>
      </c>
    </row>
    <row r="828" spans="1:71">
      <c r="A828" t="s">
        <v>1119</v>
      </c>
      <c r="B828" t="s">
        <v>68</v>
      </c>
      <c r="C828">
        <v>2013</v>
      </c>
      <c r="D828" t="s">
        <v>212</v>
      </c>
      <c r="E828">
        <v>2</v>
      </c>
      <c r="F828" t="s">
        <v>320</v>
      </c>
      <c r="G828" t="s">
        <v>1069</v>
      </c>
      <c r="H828">
        <v>1365565557</v>
      </c>
      <c r="I828">
        <v>581524619</v>
      </c>
      <c r="J828">
        <v>1240837086</v>
      </c>
      <c r="K828">
        <v>1240837086</v>
      </c>
      <c r="L828">
        <v>1123896226</v>
      </c>
      <c r="M828">
        <v>6155114473</v>
      </c>
      <c r="N828">
        <v>5823621324</v>
      </c>
      <c r="O828">
        <v>3373782162</v>
      </c>
      <c r="P828">
        <v>3373782162</v>
      </c>
      <c r="Q828">
        <v>0</v>
      </c>
      <c r="R828">
        <v>3663289914</v>
      </c>
      <c r="S828">
        <v>926975873</v>
      </c>
      <c r="T828">
        <v>926975873</v>
      </c>
      <c r="U828">
        <v>212232395</v>
      </c>
      <c r="V828">
        <v>212232395</v>
      </c>
      <c r="W828">
        <v>212232395</v>
      </c>
      <c r="X828">
        <v>926975873</v>
      </c>
      <c r="Y828">
        <v>212232395</v>
      </c>
      <c r="Z828">
        <v>212232395</v>
      </c>
      <c r="AA828">
        <v>164100318</v>
      </c>
      <c r="AB828">
        <v>79657031</v>
      </c>
      <c r="AL828">
        <v>273177357</v>
      </c>
      <c r="AM828">
        <v>273177357</v>
      </c>
      <c r="AN828">
        <v>151092523</v>
      </c>
      <c r="AO828">
        <v>138025147</v>
      </c>
      <c r="AP828">
        <v>5107711079</v>
      </c>
      <c r="AQ828">
        <v>5107711079</v>
      </c>
      <c r="AR828">
        <v>151092523</v>
      </c>
      <c r="AS828">
        <v>125652572</v>
      </c>
      <c r="AT828">
        <v>3643006907</v>
      </c>
      <c r="AU828">
        <v>3643006907</v>
      </c>
      <c r="AV828">
        <v>3620558534</v>
      </c>
      <c r="AW828">
        <v>112067835</v>
      </c>
      <c r="AX828">
        <v>112067835</v>
      </c>
      <c r="AY828">
        <v>1320609139</v>
      </c>
      <c r="BA828">
        <v>0</v>
      </c>
      <c r="BB828">
        <v>0</v>
      </c>
      <c r="BC828">
        <v>5107711079</v>
      </c>
      <c r="BD828">
        <v>5107711079</v>
      </c>
      <c r="BE828">
        <v>0</v>
      </c>
      <c r="BF828">
        <v>0</v>
      </c>
      <c r="BG828">
        <v>0</v>
      </c>
      <c r="BH828">
        <v>228660369</v>
      </c>
      <c r="BJ828">
        <v>1320609139</v>
      </c>
      <c r="BK828">
        <v>1071025140</v>
      </c>
      <c r="BL828">
        <v>1071025140</v>
      </c>
      <c r="BM828">
        <v>1320609139</v>
      </c>
      <c r="BP828">
        <v>1693</v>
      </c>
      <c r="BQ828">
        <v>307</v>
      </c>
      <c r="BR828">
        <v>0</v>
      </c>
      <c r="BS828">
        <v>138025147</v>
      </c>
    </row>
    <row r="829" spans="1:71">
      <c r="A829" t="s">
        <v>1120</v>
      </c>
      <c r="B829" t="s">
        <v>69</v>
      </c>
      <c r="C829">
        <v>2013</v>
      </c>
      <c r="D829" t="s">
        <v>215</v>
      </c>
      <c r="E829">
        <v>4</v>
      </c>
      <c r="F829" t="s">
        <v>322</v>
      </c>
      <c r="G829" t="s">
        <v>1069</v>
      </c>
      <c r="H829">
        <v>1687302654</v>
      </c>
      <c r="I829">
        <v>249175525</v>
      </c>
      <c r="J829">
        <v>1803265404</v>
      </c>
      <c r="K829">
        <v>1803265404</v>
      </c>
      <c r="L829">
        <v>1659334742</v>
      </c>
      <c r="M829">
        <v>11029234203</v>
      </c>
      <c r="N829">
        <v>6749393052</v>
      </c>
      <c r="O829">
        <v>3693238909</v>
      </c>
      <c r="P829">
        <v>3693238909</v>
      </c>
      <c r="Q829">
        <v>0</v>
      </c>
      <c r="R829">
        <v>4403267866</v>
      </c>
      <c r="S829">
        <v>1478305747</v>
      </c>
      <c r="T829">
        <v>1478305747</v>
      </c>
      <c r="U829">
        <v>1092441984</v>
      </c>
      <c r="V829">
        <v>1493529418</v>
      </c>
      <c r="W829">
        <v>1092441984</v>
      </c>
      <c r="X829">
        <v>1478305747</v>
      </c>
      <c r="Y829">
        <v>1092441984</v>
      </c>
      <c r="Z829">
        <v>1493529418</v>
      </c>
      <c r="AA829">
        <v>337583770</v>
      </c>
      <c r="AB829">
        <v>232365175</v>
      </c>
      <c r="AL829">
        <v>972060748</v>
      </c>
      <c r="AM829">
        <v>972060748</v>
      </c>
      <c r="AN829">
        <v>484631538</v>
      </c>
      <c r="AO829">
        <v>122458767</v>
      </c>
      <c r="AP829">
        <v>7953729962</v>
      </c>
      <c r="AQ829">
        <v>7953729962</v>
      </c>
      <c r="AR829">
        <v>484631538</v>
      </c>
      <c r="AS829">
        <v>230769832</v>
      </c>
      <c r="AT829">
        <v>4534381478</v>
      </c>
      <c r="AU829">
        <v>4534381478</v>
      </c>
      <c r="AV829">
        <v>4585356507</v>
      </c>
      <c r="AW829">
        <v>501213856</v>
      </c>
      <c r="AX829">
        <v>501213856</v>
      </c>
      <c r="AY829">
        <v>3437514030</v>
      </c>
      <c r="BA829">
        <v>0</v>
      </c>
      <c r="BB829">
        <v>0</v>
      </c>
      <c r="BC829">
        <v>7953729962</v>
      </c>
      <c r="BD829">
        <v>7953729962</v>
      </c>
      <c r="BE829">
        <v>0</v>
      </c>
      <c r="BF829">
        <v>0</v>
      </c>
      <c r="BG829">
        <v>0</v>
      </c>
      <c r="BH829">
        <v>401455722</v>
      </c>
      <c r="BJ829">
        <v>3437514030</v>
      </c>
      <c r="BK829">
        <v>2413670975</v>
      </c>
      <c r="BL829">
        <v>2413670975</v>
      </c>
      <c r="BM829">
        <v>3437514030</v>
      </c>
      <c r="BP829">
        <v>4061</v>
      </c>
      <c r="BQ829">
        <v>1156</v>
      </c>
      <c r="BR829">
        <v>17776728</v>
      </c>
      <c r="BS829">
        <v>122458767</v>
      </c>
    </row>
    <row r="830" spans="1:71">
      <c r="A830" t="s">
        <v>1121</v>
      </c>
      <c r="B830" t="s">
        <v>70</v>
      </c>
      <c r="C830">
        <v>2013</v>
      </c>
      <c r="D830" t="s">
        <v>207</v>
      </c>
      <c r="E830">
        <v>8</v>
      </c>
      <c r="F830" t="s">
        <v>324</v>
      </c>
      <c r="G830" t="s">
        <v>1069</v>
      </c>
      <c r="H830">
        <v>56532218992</v>
      </c>
      <c r="I830">
        <v>19202611246</v>
      </c>
      <c r="J830">
        <v>69712521691</v>
      </c>
      <c r="K830">
        <v>69712521691</v>
      </c>
      <c r="L830">
        <v>56350041428</v>
      </c>
      <c r="M830">
        <v>176173470589</v>
      </c>
      <c r="N830">
        <v>66835384913</v>
      </c>
      <c r="O830">
        <v>43244490535</v>
      </c>
      <c r="P830">
        <v>43244490535</v>
      </c>
      <c r="Q830">
        <v>0</v>
      </c>
      <c r="R830">
        <v>59509382615</v>
      </c>
      <c r="S830">
        <v>6313007215</v>
      </c>
      <c r="T830">
        <v>6313007215</v>
      </c>
      <c r="U830">
        <v>22351534730</v>
      </c>
      <c r="V830">
        <v>35555506717</v>
      </c>
      <c r="W830">
        <v>22351534730</v>
      </c>
      <c r="X830">
        <v>6313007215</v>
      </c>
      <c r="Y830">
        <v>22351534730</v>
      </c>
      <c r="Z830">
        <v>35555506717</v>
      </c>
      <c r="AA830">
        <v>3007109818</v>
      </c>
      <c r="AB830">
        <v>1366394608</v>
      </c>
      <c r="AC830">
        <v>0</v>
      </c>
      <c r="AD830">
        <v>0</v>
      </c>
      <c r="AE830">
        <v>0</v>
      </c>
      <c r="AF830">
        <v>0</v>
      </c>
      <c r="AG830">
        <v>0</v>
      </c>
      <c r="AH830">
        <v>0</v>
      </c>
      <c r="AI830">
        <v>0</v>
      </c>
      <c r="AJ830">
        <v>0</v>
      </c>
      <c r="AK830">
        <v>0</v>
      </c>
      <c r="AL830">
        <v>5924989279</v>
      </c>
      <c r="AM830">
        <v>5924989279</v>
      </c>
      <c r="AN830">
        <v>20324032804</v>
      </c>
      <c r="AO830">
        <v>5251740874</v>
      </c>
      <c r="AP830">
        <v>134215923646</v>
      </c>
      <c r="AQ830">
        <v>98081541747</v>
      </c>
      <c r="AR830">
        <v>20324032804</v>
      </c>
      <c r="AS830">
        <v>3332554570</v>
      </c>
      <c r="AT830">
        <v>55534212614</v>
      </c>
      <c r="AU830">
        <v>55534212614</v>
      </c>
      <c r="AV830">
        <v>54910208211</v>
      </c>
      <c r="AW830">
        <v>3833127657</v>
      </c>
      <c r="AX830">
        <v>3833127657</v>
      </c>
      <c r="AY830">
        <v>74033428140</v>
      </c>
      <c r="AZ830">
        <v>553044781.5</v>
      </c>
      <c r="BA830">
        <v>0</v>
      </c>
      <c r="BB830">
        <v>0</v>
      </c>
      <c r="BC830">
        <v>134215923646</v>
      </c>
      <c r="BD830">
        <v>134215923646</v>
      </c>
      <c r="BE830">
        <v>0</v>
      </c>
      <c r="BF830">
        <v>0</v>
      </c>
      <c r="BG830">
        <v>0</v>
      </c>
      <c r="BH830">
        <v>7580060480</v>
      </c>
      <c r="BI830">
        <v>24022382629</v>
      </c>
      <c r="BJ830">
        <v>74033428140</v>
      </c>
      <c r="BK830">
        <v>12353466820</v>
      </c>
      <c r="BL830">
        <v>12353466820</v>
      </c>
      <c r="BM830">
        <v>37899046241</v>
      </c>
      <c r="BN830">
        <v>0</v>
      </c>
      <c r="BO830">
        <v>0</v>
      </c>
      <c r="BP830">
        <v>23561</v>
      </c>
      <c r="BQ830">
        <v>7999</v>
      </c>
      <c r="BR830">
        <v>13924267163</v>
      </c>
      <c r="BS830">
        <v>5251740874</v>
      </c>
    </row>
    <row r="831" spans="1:71">
      <c r="A831" t="s">
        <v>1122</v>
      </c>
      <c r="B831" t="s">
        <v>71</v>
      </c>
      <c r="C831">
        <v>2013</v>
      </c>
      <c r="D831" t="s">
        <v>212</v>
      </c>
      <c r="E831">
        <v>4</v>
      </c>
      <c r="F831" t="s">
        <v>326</v>
      </c>
      <c r="G831" t="s">
        <v>1069</v>
      </c>
      <c r="H831">
        <v>2393881775</v>
      </c>
      <c r="I831">
        <v>1244462810</v>
      </c>
      <c r="J831">
        <v>2818455900</v>
      </c>
      <c r="K831">
        <v>2818455900</v>
      </c>
      <c r="L831">
        <v>2764606951</v>
      </c>
      <c r="M831">
        <v>11424646867</v>
      </c>
      <c r="N831">
        <v>10081417360</v>
      </c>
      <c r="O831">
        <v>5709147510</v>
      </c>
      <c r="P831">
        <v>5709147510</v>
      </c>
      <c r="Q831">
        <v>0</v>
      </c>
      <c r="R831">
        <v>6379737415</v>
      </c>
      <c r="S831">
        <v>1964399656</v>
      </c>
      <c r="T831">
        <v>1964399656</v>
      </c>
      <c r="U831">
        <v>240767480</v>
      </c>
      <c r="V831">
        <v>252529986</v>
      </c>
      <c r="W831">
        <v>240767480</v>
      </c>
      <c r="X831">
        <v>1964399656</v>
      </c>
      <c r="Y831">
        <v>240767480</v>
      </c>
      <c r="Z831">
        <v>252529986</v>
      </c>
      <c r="AA831">
        <v>237582057</v>
      </c>
      <c r="AB831">
        <v>209180900</v>
      </c>
      <c r="AL831">
        <v>341824745</v>
      </c>
      <c r="AM831">
        <v>341824745</v>
      </c>
      <c r="AN831">
        <v>216927885</v>
      </c>
      <c r="AO831">
        <v>151128536</v>
      </c>
      <c r="AP831">
        <v>9522156415</v>
      </c>
      <c r="AQ831">
        <v>9522156415</v>
      </c>
      <c r="AR831">
        <v>216927885</v>
      </c>
      <c r="AS831">
        <v>215263122</v>
      </c>
      <c r="AT831">
        <v>6762589586</v>
      </c>
      <c r="AU831">
        <v>6762589586</v>
      </c>
      <c r="AV831">
        <v>6251616644</v>
      </c>
      <c r="AW831">
        <v>281233716</v>
      </c>
      <c r="AX831">
        <v>281233716</v>
      </c>
      <c r="AY831">
        <v>3213084656</v>
      </c>
      <c r="BA831">
        <v>0</v>
      </c>
      <c r="BB831">
        <v>0</v>
      </c>
      <c r="BC831">
        <v>9522156415</v>
      </c>
      <c r="BD831">
        <v>9522156415</v>
      </c>
      <c r="BE831">
        <v>0</v>
      </c>
      <c r="BF831">
        <v>0</v>
      </c>
      <c r="BG831">
        <v>0</v>
      </c>
      <c r="BH831">
        <v>418090170</v>
      </c>
      <c r="BJ831">
        <v>3213084656</v>
      </c>
      <c r="BK831">
        <v>2721421814</v>
      </c>
      <c r="BL831">
        <v>2721421814</v>
      </c>
      <c r="BM831">
        <v>3213084656</v>
      </c>
      <c r="BP831">
        <v>4684</v>
      </c>
      <c r="BQ831">
        <v>427</v>
      </c>
      <c r="BR831">
        <v>13078000</v>
      </c>
      <c r="BS831">
        <v>151128536</v>
      </c>
    </row>
    <row r="832" spans="1:71">
      <c r="A832" t="s">
        <v>1123</v>
      </c>
      <c r="B832" t="s">
        <v>72</v>
      </c>
      <c r="C832">
        <v>2013</v>
      </c>
      <c r="D832" t="s">
        <v>212</v>
      </c>
      <c r="E832">
        <v>2</v>
      </c>
      <c r="F832" t="s">
        <v>328</v>
      </c>
      <c r="G832" t="s">
        <v>1069</v>
      </c>
      <c r="H832">
        <v>805758071</v>
      </c>
      <c r="I832">
        <v>-463870084</v>
      </c>
      <c r="J832">
        <v>894031503</v>
      </c>
      <c r="K832">
        <v>894031503</v>
      </c>
      <c r="L832">
        <v>836240743</v>
      </c>
      <c r="M832">
        <v>3553689436</v>
      </c>
      <c r="N832">
        <v>2935962812</v>
      </c>
      <c r="O832">
        <v>3432837990</v>
      </c>
      <c r="P832">
        <v>3432837990</v>
      </c>
      <c r="Q832">
        <v>0</v>
      </c>
      <c r="R832">
        <v>3593465663</v>
      </c>
      <c r="S832">
        <v>1431302367</v>
      </c>
      <c r="T832">
        <v>1431302367</v>
      </c>
      <c r="U832">
        <v>231858524</v>
      </c>
      <c r="V832">
        <v>235428251</v>
      </c>
      <c r="W832">
        <v>231858524</v>
      </c>
      <c r="X832">
        <v>1431302367</v>
      </c>
      <c r="Y832">
        <v>231858524</v>
      </c>
      <c r="Z832">
        <v>235428251</v>
      </c>
      <c r="AA832">
        <v>139561642</v>
      </c>
      <c r="AB832">
        <v>104698335</v>
      </c>
      <c r="AL832">
        <v>694395077</v>
      </c>
      <c r="AM832">
        <v>694395077</v>
      </c>
      <c r="AN832">
        <v>67276182</v>
      </c>
      <c r="AO832">
        <v>13600939</v>
      </c>
      <c r="AP832">
        <v>5241993271</v>
      </c>
      <c r="AQ832">
        <v>5241993271</v>
      </c>
      <c r="AR832">
        <v>67276182</v>
      </c>
      <c r="AS832">
        <v>96601201</v>
      </c>
      <c r="AT832">
        <v>3127604072</v>
      </c>
      <c r="AU832">
        <v>3127604072</v>
      </c>
      <c r="AV832">
        <v>2925704785</v>
      </c>
      <c r="AW832">
        <v>274377726</v>
      </c>
      <c r="AX832">
        <v>274377726</v>
      </c>
      <c r="AY832">
        <v>1172176682</v>
      </c>
      <c r="BA832">
        <v>0</v>
      </c>
      <c r="BB832">
        <v>0</v>
      </c>
      <c r="BC832">
        <v>5241993271</v>
      </c>
      <c r="BD832">
        <v>5241993271</v>
      </c>
      <c r="BE832">
        <v>0</v>
      </c>
      <c r="BF832">
        <v>0</v>
      </c>
      <c r="BG832">
        <v>0</v>
      </c>
      <c r="BH832">
        <v>406366789</v>
      </c>
      <c r="BJ832">
        <v>1172176682</v>
      </c>
      <c r="BK832">
        <v>980921020</v>
      </c>
      <c r="BL832">
        <v>980921020</v>
      </c>
      <c r="BM832">
        <v>1172176682</v>
      </c>
      <c r="BP832">
        <v>1555</v>
      </c>
      <c r="BQ832">
        <v>855</v>
      </c>
      <c r="BR832">
        <v>6150000</v>
      </c>
      <c r="BS832">
        <v>13600939</v>
      </c>
    </row>
    <row r="833" spans="1:71">
      <c r="A833" t="s">
        <v>1124</v>
      </c>
      <c r="B833" t="s">
        <v>73</v>
      </c>
      <c r="C833">
        <v>2013</v>
      </c>
      <c r="D833" t="s">
        <v>228</v>
      </c>
      <c r="E833">
        <v>7</v>
      </c>
      <c r="F833" t="s">
        <v>330</v>
      </c>
      <c r="G833" t="s">
        <v>1069</v>
      </c>
      <c r="H833">
        <v>40977746505</v>
      </c>
      <c r="I833">
        <v>6862029591</v>
      </c>
      <c r="J833">
        <v>22797190392</v>
      </c>
      <c r="K833">
        <v>22797190392</v>
      </c>
      <c r="L833">
        <v>15536491810</v>
      </c>
      <c r="M833">
        <v>68808623782</v>
      </c>
      <c r="N833">
        <v>42306192969</v>
      </c>
      <c r="O833">
        <v>18089970006</v>
      </c>
      <c r="P833">
        <v>18089970006</v>
      </c>
      <c r="Q833">
        <v>0</v>
      </c>
      <c r="R833">
        <v>21248651807</v>
      </c>
      <c r="S833">
        <v>3184785922</v>
      </c>
      <c r="T833">
        <v>3184785922</v>
      </c>
      <c r="U833">
        <v>4364736329</v>
      </c>
      <c r="V833">
        <v>7283660146</v>
      </c>
      <c r="W833">
        <v>4364736329</v>
      </c>
      <c r="X833">
        <v>3184785922</v>
      </c>
      <c r="Y833">
        <v>4364736329</v>
      </c>
      <c r="Z833">
        <v>7283660146</v>
      </c>
      <c r="AA833">
        <v>1165837957</v>
      </c>
      <c r="AB833">
        <v>779515511</v>
      </c>
      <c r="AC833">
        <v>0</v>
      </c>
      <c r="AD833">
        <v>0</v>
      </c>
      <c r="AE833">
        <v>0</v>
      </c>
      <c r="AF833">
        <v>0</v>
      </c>
      <c r="AG833">
        <v>0</v>
      </c>
      <c r="AH833">
        <v>0</v>
      </c>
      <c r="AI833">
        <v>0</v>
      </c>
      <c r="AJ833">
        <v>0</v>
      </c>
      <c r="AK833">
        <v>0</v>
      </c>
      <c r="AL833">
        <v>2915845941</v>
      </c>
      <c r="AM833">
        <v>2915845941</v>
      </c>
      <c r="AN833">
        <v>5245812375</v>
      </c>
      <c r="AO833">
        <v>1909986966</v>
      </c>
      <c r="AP833">
        <v>66174075545</v>
      </c>
      <c r="AQ833">
        <v>38150037302</v>
      </c>
      <c r="AR833">
        <v>5245812375</v>
      </c>
      <c r="AS833">
        <v>1550003266</v>
      </c>
      <c r="AT833">
        <v>33464250065</v>
      </c>
      <c r="AU833">
        <v>33464250065</v>
      </c>
      <c r="AV833">
        <v>32819569060</v>
      </c>
      <c r="AW833">
        <v>1812061415</v>
      </c>
      <c r="AX833">
        <v>1812061415</v>
      </c>
      <c r="AY833">
        <v>44769059626</v>
      </c>
      <c r="AZ833">
        <v>625671223.5</v>
      </c>
      <c r="BA833">
        <v>0</v>
      </c>
      <c r="BB833">
        <v>0</v>
      </c>
      <c r="BC833">
        <v>66174075545</v>
      </c>
      <c r="BD833">
        <v>66174075545</v>
      </c>
      <c r="BE833">
        <v>0</v>
      </c>
      <c r="BF833">
        <v>0</v>
      </c>
      <c r="BG833">
        <v>0</v>
      </c>
      <c r="BH833">
        <v>3375837195</v>
      </c>
      <c r="BI833">
        <v>18475795743</v>
      </c>
      <c r="BJ833">
        <v>44769059626</v>
      </c>
      <c r="BK833">
        <v>9887694616</v>
      </c>
      <c r="BL833">
        <v>9887694616</v>
      </c>
      <c r="BM833">
        <v>16745021383</v>
      </c>
      <c r="BN833">
        <v>0</v>
      </c>
      <c r="BO833">
        <v>0</v>
      </c>
      <c r="BP833">
        <v>16581</v>
      </c>
      <c r="BQ833">
        <v>4712</v>
      </c>
      <c r="BR833">
        <v>2815963041</v>
      </c>
      <c r="BS833">
        <v>1909986966</v>
      </c>
    </row>
    <row r="834" spans="1:71">
      <c r="A834" t="s">
        <v>1125</v>
      </c>
      <c r="B834" t="s">
        <v>74</v>
      </c>
      <c r="C834">
        <v>2013</v>
      </c>
      <c r="D834" t="s">
        <v>212</v>
      </c>
      <c r="E834">
        <v>2</v>
      </c>
      <c r="F834" t="s">
        <v>332</v>
      </c>
      <c r="G834" t="s">
        <v>1069</v>
      </c>
      <c r="H834">
        <v>1241303955</v>
      </c>
      <c r="I834">
        <v>289042330</v>
      </c>
      <c r="J834">
        <v>1110376404</v>
      </c>
      <c r="K834">
        <v>1110376404</v>
      </c>
      <c r="L834">
        <v>1093597277</v>
      </c>
      <c r="M834">
        <v>3220634653</v>
      </c>
      <c r="N834">
        <v>2865731454</v>
      </c>
      <c r="O834">
        <v>2398235748</v>
      </c>
      <c r="P834">
        <v>2398235748</v>
      </c>
      <c r="Q834">
        <v>0</v>
      </c>
      <c r="R834">
        <v>2800113587</v>
      </c>
      <c r="S834">
        <v>686611569</v>
      </c>
      <c r="T834">
        <v>686611569</v>
      </c>
      <c r="U834">
        <v>131608017</v>
      </c>
      <c r="V834">
        <v>136216848</v>
      </c>
      <c r="W834">
        <v>131608017</v>
      </c>
      <c r="X834">
        <v>686611569</v>
      </c>
      <c r="Y834">
        <v>131608017</v>
      </c>
      <c r="Z834">
        <v>136216848</v>
      </c>
      <c r="AA834">
        <v>170323187</v>
      </c>
      <c r="AB834">
        <v>63710800</v>
      </c>
      <c r="AL834">
        <v>99431265</v>
      </c>
      <c r="AM834">
        <v>99431265</v>
      </c>
      <c r="AN834">
        <v>30764428</v>
      </c>
      <c r="AO834">
        <v>23300477</v>
      </c>
      <c r="AP834">
        <v>3708276391</v>
      </c>
      <c r="AQ834">
        <v>3708276391</v>
      </c>
      <c r="AR834">
        <v>30764428</v>
      </c>
      <c r="AS834">
        <v>93752673</v>
      </c>
      <c r="AT834">
        <v>2570571518</v>
      </c>
      <c r="AU834">
        <v>2570571518</v>
      </c>
      <c r="AV834">
        <v>2335843690</v>
      </c>
      <c r="AW834">
        <v>130448622</v>
      </c>
      <c r="AX834">
        <v>130448622</v>
      </c>
      <c r="AY834">
        <v>904672146</v>
      </c>
      <c r="BA834">
        <v>0</v>
      </c>
      <c r="BB834">
        <v>0</v>
      </c>
      <c r="BC834">
        <v>3708276391</v>
      </c>
      <c r="BD834">
        <v>3708276391</v>
      </c>
      <c r="BE834">
        <v>0</v>
      </c>
      <c r="BF834">
        <v>0</v>
      </c>
      <c r="BG834">
        <v>0</v>
      </c>
      <c r="BH834">
        <v>50758045</v>
      </c>
      <c r="BJ834">
        <v>904672146</v>
      </c>
      <c r="BK834">
        <v>786887890</v>
      </c>
      <c r="BL834">
        <v>786887890</v>
      </c>
      <c r="BM834">
        <v>904672146</v>
      </c>
      <c r="BP834">
        <v>1326</v>
      </c>
      <c r="BQ834">
        <v>178</v>
      </c>
      <c r="BR834">
        <v>5697219</v>
      </c>
      <c r="BS834">
        <v>23300477</v>
      </c>
    </row>
    <row r="835" spans="1:71">
      <c r="A835" t="s">
        <v>1126</v>
      </c>
      <c r="B835" t="s">
        <v>75</v>
      </c>
      <c r="C835">
        <v>2013</v>
      </c>
      <c r="D835" t="s">
        <v>231</v>
      </c>
      <c r="E835">
        <v>3</v>
      </c>
      <c r="F835" t="s">
        <v>334</v>
      </c>
      <c r="G835" t="s">
        <v>1069</v>
      </c>
      <c r="H835">
        <v>1767563454</v>
      </c>
      <c r="I835">
        <v>182602849</v>
      </c>
      <c r="J835">
        <v>2008767659</v>
      </c>
      <c r="K835">
        <v>2008767659</v>
      </c>
      <c r="L835">
        <v>1947344767</v>
      </c>
      <c r="M835">
        <v>7974524563</v>
      </c>
      <c r="N835">
        <v>6319101030</v>
      </c>
      <c r="O835">
        <v>3169856181</v>
      </c>
      <c r="P835">
        <v>3169856181</v>
      </c>
      <c r="Q835">
        <v>0</v>
      </c>
      <c r="R835">
        <v>3553463038</v>
      </c>
      <c r="S835">
        <v>665418031</v>
      </c>
      <c r="T835">
        <v>665418031</v>
      </c>
      <c r="U835">
        <v>484290784</v>
      </c>
      <c r="V835">
        <v>584014251</v>
      </c>
      <c r="W835">
        <v>484290784</v>
      </c>
      <c r="X835">
        <v>665418031</v>
      </c>
      <c r="Y835">
        <v>484290784</v>
      </c>
      <c r="Z835">
        <v>584014251</v>
      </c>
      <c r="AA835">
        <v>182257339</v>
      </c>
      <c r="AB835">
        <v>142623237</v>
      </c>
      <c r="AL835">
        <v>135290367</v>
      </c>
      <c r="AM835">
        <v>135290367</v>
      </c>
      <c r="AN835">
        <v>193731395</v>
      </c>
      <c r="AO835">
        <v>96858886</v>
      </c>
      <c r="AP835">
        <v>5518555349</v>
      </c>
      <c r="AQ835">
        <v>5518555349</v>
      </c>
      <c r="AR835">
        <v>193731395</v>
      </c>
      <c r="AS835">
        <v>190776552</v>
      </c>
      <c r="AT835">
        <v>3768375848</v>
      </c>
      <c r="AU835">
        <v>3768375848</v>
      </c>
      <c r="AV835">
        <v>3694371630</v>
      </c>
      <c r="AW835">
        <v>286724161</v>
      </c>
      <c r="AX835">
        <v>286724161</v>
      </c>
      <c r="AY835">
        <v>2021969160</v>
      </c>
      <c r="BA835">
        <v>0</v>
      </c>
      <c r="BB835">
        <v>0</v>
      </c>
      <c r="BC835">
        <v>5518555349</v>
      </c>
      <c r="BD835">
        <v>5518555349</v>
      </c>
      <c r="BE835">
        <v>0</v>
      </c>
      <c r="BF835">
        <v>0</v>
      </c>
      <c r="BG835">
        <v>0</v>
      </c>
      <c r="BH835">
        <v>143268959</v>
      </c>
      <c r="BJ835">
        <v>2021969160</v>
      </c>
      <c r="BK835">
        <v>1620120538</v>
      </c>
      <c r="BL835">
        <v>1620120538</v>
      </c>
      <c r="BM835">
        <v>2021969160</v>
      </c>
      <c r="BP835">
        <v>2720</v>
      </c>
      <c r="BQ835">
        <v>537</v>
      </c>
      <c r="BR835">
        <v>95478098</v>
      </c>
      <c r="BS835">
        <v>96858886</v>
      </c>
    </row>
    <row r="836" spans="1:71">
      <c r="A836" t="s">
        <v>1127</v>
      </c>
      <c r="B836" t="s">
        <v>76</v>
      </c>
      <c r="C836">
        <v>2013</v>
      </c>
      <c r="D836" t="s">
        <v>231</v>
      </c>
      <c r="E836">
        <v>4</v>
      </c>
      <c r="F836" t="s">
        <v>336</v>
      </c>
      <c r="G836" t="s">
        <v>1069</v>
      </c>
      <c r="H836">
        <v>1977824350</v>
      </c>
      <c r="I836">
        <v>730239192</v>
      </c>
      <c r="J836">
        <v>1591984438</v>
      </c>
      <c r="K836">
        <v>1591984438</v>
      </c>
      <c r="L836">
        <v>1526316003</v>
      </c>
      <c r="M836">
        <v>9356316003</v>
      </c>
      <c r="N836">
        <v>7325286071</v>
      </c>
      <c r="O836">
        <v>3724795912</v>
      </c>
      <c r="P836">
        <v>3724795912</v>
      </c>
      <c r="Q836">
        <v>0</v>
      </c>
      <c r="R836">
        <v>4171150582</v>
      </c>
      <c r="S836">
        <v>815737726</v>
      </c>
      <c r="T836">
        <v>815737726</v>
      </c>
      <c r="U836">
        <v>537919132</v>
      </c>
      <c r="V836">
        <v>617555118</v>
      </c>
      <c r="W836">
        <v>537919132</v>
      </c>
      <c r="X836">
        <v>815737726</v>
      </c>
      <c r="Y836">
        <v>537919132</v>
      </c>
      <c r="Z836">
        <v>617555118</v>
      </c>
      <c r="AA836">
        <v>401749755</v>
      </c>
      <c r="AB836">
        <v>215588290</v>
      </c>
      <c r="AL836">
        <v>215646584</v>
      </c>
      <c r="AM836">
        <v>215646584</v>
      </c>
      <c r="AN836">
        <v>196136945</v>
      </c>
      <c r="AO836">
        <v>64093014</v>
      </c>
      <c r="AP836">
        <v>7271409712</v>
      </c>
      <c r="AQ836">
        <v>7271409712</v>
      </c>
      <c r="AR836">
        <v>196136945</v>
      </c>
      <c r="AS836">
        <v>169708953</v>
      </c>
      <c r="AT836">
        <v>5031269794</v>
      </c>
      <c r="AU836">
        <v>5031269794</v>
      </c>
      <c r="AV836">
        <v>4564444510</v>
      </c>
      <c r="AW836">
        <v>336066085</v>
      </c>
      <c r="AX836">
        <v>336066085</v>
      </c>
      <c r="AY836">
        <v>3203354374</v>
      </c>
      <c r="BA836">
        <v>0</v>
      </c>
      <c r="BB836">
        <v>0</v>
      </c>
      <c r="BC836">
        <v>7271409712</v>
      </c>
      <c r="BD836">
        <v>7271409712</v>
      </c>
      <c r="BE836">
        <v>0</v>
      </c>
      <c r="BF836">
        <v>0</v>
      </c>
      <c r="BG836">
        <v>0</v>
      </c>
      <c r="BH836">
        <v>263549325</v>
      </c>
      <c r="BJ836">
        <v>3203354374</v>
      </c>
      <c r="BK836">
        <v>2714016790</v>
      </c>
      <c r="BL836">
        <v>2714016790</v>
      </c>
      <c r="BM836">
        <v>3203354374</v>
      </c>
      <c r="BP836">
        <v>4662</v>
      </c>
      <c r="BQ836">
        <v>546</v>
      </c>
      <c r="BR836">
        <v>97534271</v>
      </c>
      <c r="BS836">
        <v>64093014</v>
      </c>
    </row>
    <row r="837" spans="1:71">
      <c r="A837" t="s">
        <v>1128</v>
      </c>
      <c r="B837" t="s">
        <v>77</v>
      </c>
      <c r="C837">
        <v>2013</v>
      </c>
      <c r="D837" t="s">
        <v>228</v>
      </c>
      <c r="E837">
        <v>5</v>
      </c>
      <c r="F837" t="s">
        <v>338</v>
      </c>
      <c r="G837" t="s">
        <v>1069</v>
      </c>
      <c r="H837">
        <v>20329739792</v>
      </c>
      <c r="I837">
        <v>4170990457</v>
      </c>
      <c r="J837">
        <v>12338497630</v>
      </c>
      <c r="K837">
        <v>12338497630</v>
      </c>
      <c r="L837">
        <v>7579225793</v>
      </c>
      <c r="M837">
        <v>26195795917</v>
      </c>
      <c r="N837">
        <v>13578059824</v>
      </c>
      <c r="O837">
        <v>9755663924</v>
      </c>
      <c r="P837">
        <v>9755663924</v>
      </c>
      <c r="Q837">
        <v>0</v>
      </c>
      <c r="R837">
        <v>11789492994</v>
      </c>
      <c r="S837">
        <v>2062058265</v>
      </c>
      <c r="T837">
        <v>2062058265</v>
      </c>
      <c r="U837">
        <v>1889443893</v>
      </c>
      <c r="V837">
        <v>2535607173</v>
      </c>
      <c r="W837">
        <v>1889443893</v>
      </c>
      <c r="X837">
        <v>2062058265</v>
      </c>
      <c r="Y837">
        <v>1889443893</v>
      </c>
      <c r="Z837">
        <v>2535607173</v>
      </c>
      <c r="AA837">
        <v>677273126</v>
      </c>
      <c r="AB837">
        <v>334571062</v>
      </c>
      <c r="AC837">
        <v>0</v>
      </c>
      <c r="AD837">
        <v>0</v>
      </c>
      <c r="AE837">
        <v>0</v>
      </c>
      <c r="AF837">
        <v>0</v>
      </c>
      <c r="AG837">
        <v>0</v>
      </c>
      <c r="AH837">
        <v>0</v>
      </c>
      <c r="AI837">
        <v>0</v>
      </c>
      <c r="AJ837">
        <v>0</v>
      </c>
      <c r="AK837">
        <v>0</v>
      </c>
      <c r="AL837">
        <v>1411240178</v>
      </c>
      <c r="AM837">
        <v>1411240178</v>
      </c>
      <c r="AN837">
        <v>1533927873</v>
      </c>
      <c r="AO837">
        <v>648319694</v>
      </c>
      <c r="AP837">
        <v>37875235097</v>
      </c>
      <c r="AQ837">
        <v>17813358218</v>
      </c>
      <c r="AR837">
        <v>1533927873</v>
      </c>
      <c r="AS837">
        <v>802822450</v>
      </c>
      <c r="AT837">
        <v>16931836398</v>
      </c>
      <c r="AU837">
        <v>16931836398</v>
      </c>
      <c r="AV837">
        <v>16421735630</v>
      </c>
      <c r="AW837">
        <v>1076655003</v>
      </c>
      <c r="AX837">
        <v>1076655003</v>
      </c>
      <c r="AY837">
        <v>25934959046</v>
      </c>
      <c r="AZ837">
        <v>195108387</v>
      </c>
      <c r="BA837">
        <v>0</v>
      </c>
      <c r="BB837">
        <v>0</v>
      </c>
      <c r="BC837">
        <v>37875235097</v>
      </c>
      <c r="BD837">
        <v>37875235097</v>
      </c>
      <c r="BE837">
        <v>0</v>
      </c>
      <c r="BF837">
        <v>0</v>
      </c>
      <c r="BG837">
        <v>0</v>
      </c>
      <c r="BH837">
        <v>2388387154</v>
      </c>
      <c r="BI837">
        <v>12138622656</v>
      </c>
      <c r="BJ837">
        <v>25934959046</v>
      </c>
      <c r="BK837">
        <v>3802062251</v>
      </c>
      <c r="BL837">
        <v>3802062251</v>
      </c>
      <c r="BM837">
        <v>5873082167</v>
      </c>
      <c r="BN837">
        <v>0</v>
      </c>
      <c r="BO837">
        <v>0</v>
      </c>
      <c r="BP837">
        <v>6361</v>
      </c>
      <c r="BQ837">
        <v>1082</v>
      </c>
      <c r="BR837">
        <v>630833545</v>
      </c>
      <c r="BS837">
        <v>648319694</v>
      </c>
    </row>
    <row r="838" spans="1:71">
      <c r="A838" t="s">
        <v>1129</v>
      </c>
      <c r="B838" t="s">
        <v>78</v>
      </c>
      <c r="C838">
        <v>2013</v>
      </c>
      <c r="D838" t="s">
        <v>228</v>
      </c>
      <c r="E838">
        <v>5</v>
      </c>
      <c r="F838" t="s">
        <v>340</v>
      </c>
      <c r="G838" t="s">
        <v>1069</v>
      </c>
      <c r="H838">
        <v>25221555943</v>
      </c>
      <c r="I838">
        <v>2932413086</v>
      </c>
      <c r="J838">
        <v>9066347874</v>
      </c>
      <c r="K838">
        <v>9066347874</v>
      </c>
      <c r="L838">
        <v>5846133463</v>
      </c>
      <c r="M838">
        <v>32036367922</v>
      </c>
      <c r="N838">
        <v>20254866152</v>
      </c>
      <c r="O838">
        <v>9729954854</v>
      </c>
      <c r="P838">
        <v>9729954854</v>
      </c>
      <c r="Q838">
        <v>0</v>
      </c>
      <c r="R838">
        <v>11236782302</v>
      </c>
      <c r="S838">
        <v>1988001226</v>
      </c>
      <c r="T838">
        <v>1988001226</v>
      </c>
      <c r="U838">
        <v>1528140866</v>
      </c>
      <c r="V838">
        <v>1918749667</v>
      </c>
      <c r="W838">
        <v>1528140866</v>
      </c>
      <c r="X838">
        <v>1988001226</v>
      </c>
      <c r="Y838">
        <v>1528140866</v>
      </c>
      <c r="Z838">
        <v>1918749667</v>
      </c>
      <c r="AA838">
        <v>403789341</v>
      </c>
      <c r="AB838">
        <v>381322477</v>
      </c>
      <c r="AC838">
        <v>0</v>
      </c>
      <c r="AD838">
        <v>0</v>
      </c>
      <c r="AE838">
        <v>0</v>
      </c>
      <c r="AF838">
        <v>0</v>
      </c>
      <c r="AG838">
        <v>0</v>
      </c>
      <c r="AH838">
        <v>0</v>
      </c>
      <c r="AI838">
        <v>0</v>
      </c>
      <c r="AJ838">
        <v>0</v>
      </c>
      <c r="AK838">
        <v>0</v>
      </c>
      <c r="AL838">
        <v>1344619671</v>
      </c>
      <c r="AM838">
        <v>1344619671</v>
      </c>
      <c r="AN838">
        <v>1128412045</v>
      </c>
      <c r="AO838">
        <v>546750970</v>
      </c>
      <c r="AP838">
        <v>31563463689</v>
      </c>
      <c r="AQ838">
        <v>16779822773</v>
      </c>
      <c r="AR838">
        <v>1128412045</v>
      </c>
      <c r="AS838">
        <v>725642044</v>
      </c>
      <c r="AT838">
        <v>15993869866</v>
      </c>
      <c r="AU838">
        <v>15993869866</v>
      </c>
      <c r="AV838">
        <v>15098571655</v>
      </c>
      <c r="AW838">
        <v>1101585933</v>
      </c>
      <c r="AX838">
        <v>1101585933</v>
      </c>
      <c r="AY838">
        <v>19991344030</v>
      </c>
      <c r="AZ838">
        <v>259494324</v>
      </c>
      <c r="BA838">
        <v>0</v>
      </c>
      <c r="BB838">
        <v>0</v>
      </c>
      <c r="BC838">
        <v>31563463689</v>
      </c>
      <c r="BD838">
        <v>31563463689</v>
      </c>
      <c r="BE838">
        <v>0</v>
      </c>
      <c r="BF838">
        <v>0</v>
      </c>
      <c r="BG838">
        <v>0</v>
      </c>
      <c r="BH838">
        <v>1783936861</v>
      </c>
      <c r="BI838">
        <v>9806232423</v>
      </c>
      <c r="BJ838">
        <v>19991344030</v>
      </c>
      <c r="BK838">
        <v>3750121490</v>
      </c>
      <c r="BL838">
        <v>3750121490</v>
      </c>
      <c r="BM838">
        <v>5207703114</v>
      </c>
      <c r="BN838">
        <v>0</v>
      </c>
      <c r="BO838">
        <v>0</v>
      </c>
      <c r="BP838">
        <v>6125</v>
      </c>
      <c r="BQ838">
        <v>715</v>
      </c>
      <c r="BR838">
        <v>416227467</v>
      </c>
      <c r="BS838">
        <v>546750970</v>
      </c>
    </row>
    <row r="839" spans="1:71">
      <c r="A839" t="s">
        <v>1130</v>
      </c>
      <c r="B839" t="s">
        <v>79</v>
      </c>
      <c r="C839">
        <v>2013</v>
      </c>
      <c r="D839" t="s">
        <v>228</v>
      </c>
      <c r="E839">
        <v>7</v>
      </c>
      <c r="F839" t="s">
        <v>342</v>
      </c>
      <c r="G839" t="s">
        <v>1069</v>
      </c>
      <c r="H839">
        <v>39451290149</v>
      </c>
      <c r="I839">
        <v>5015938326</v>
      </c>
      <c r="J839">
        <v>15365008099</v>
      </c>
      <c r="K839">
        <v>15365008099</v>
      </c>
      <c r="L839">
        <v>9067928617</v>
      </c>
      <c r="M839">
        <v>55313737601</v>
      </c>
      <c r="N839">
        <v>28706600541</v>
      </c>
      <c r="O839">
        <v>15909028194</v>
      </c>
      <c r="P839">
        <v>15909028194</v>
      </c>
      <c r="Q839">
        <v>0</v>
      </c>
      <c r="R839">
        <v>19360360959</v>
      </c>
      <c r="S839">
        <v>2659582000</v>
      </c>
      <c r="T839">
        <v>2659582000</v>
      </c>
      <c r="U839">
        <v>4609879611</v>
      </c>
      <c r="V839">
        <v>6064932917</v>
      </c>
      <c r="W839">
        <v>4609879611</v>
      </c>
      <c r="X839">
        <v>2659582000</v>
      </c>
      <c r="Y839">
        <v>4609879611</v>
      </c>
      <c r="Z839">
        <v>6064932917</v>
      </c>
      <c r="AA839">
        <v>1349897843</v>
      </c>
      <c r="AB839">
        <v>774014417</v>
      </c>
      <c r="AC839">
        <v>0</v>
      </c>
      <c r="AD839">
        <v>0</v>
      </c>
      <c r="AE839">
        <v>0</v>
      </c>
      <c r="AF839">
        <v>0</v>
      </c>
      <c r="AG839">
        <v>0</v>
      </c>
      <c r="AH839">
        <v>0</v>
      </c>
      <c r="AI839">
        <v>0</v>
      </c>
      <c r="AJ839">
        <v>0</v>
      </c>
      <c r="AK839">
        <v>0</v>
      </c>
      <c r="AL839">
        <v>1854824623</v>
      </c>
      <c r="AM839">
        <v>1854824623</v>
      </c>
      <c r="AN839">
        <v>3772359354</v>
      </c>
      <c r="AO839">
        <v>1704392341</v>
      </c>
      <c r="AP839">
        <v>61872068143</v>
      </c>
      <c r="AQ839">
        <v>32687958531</v>
      </c>
      <c r="AR839">
        <v>3772359354</v>
      </c>
      <c r="AS839">
        <v>1512610985</v>
      </c>
      <c r="AT839">
        <v>30641571791</v>
      </c>
      <c r="AU839">
        <v>30641571791</v>
      </c>
      <c r="AV839">
        <v>29177982486</v>
      </c>
      <c r="AW839">
        <v>1259382957</v>
      </c>
      <c r="AX839">
        <v>1259382957</v>
      </c>
      <c r="AY839">
        <v>42217627553</v>
      </c>
      <c r="AZ839">
        <v>312133451</v>
      </c>
      <c r="BA839">
        <v>0</v>
      </c>
      <c r="BB839">
        <v>0</v>
      </c>
      <c r="BC839">
        <v>61872068143</v>
      </c>
      <c r="BD839">
        <v>61872068143</v>
      </c>
      <c r="BE839">
        <v>0</v>
      </c>
      <c r="BF839">
        <v>0</v>
      </c>
      <c r="BG839">
        <v>0</v>
      </c>
      <c r="BH839">
        <v>2718174455</v>
      </c>
      <c r="BI839">
        <v>19401808114</v>
      </c>
      <c r="BJ839">
        <v>42217627553</v>
      </c>
      <c r="BK839">
        <v>7952751142</v>
      </c>
      <c r="BL839">
        <v>7952751142</v>
      </c>
      <c r="BM839">
        <v>13033517941</v>
      </c>
      <c r="BN839">
        <v>0</v>
      </c>
      <c r="BO839">
        <v>0</v>
      </c>
      <c r="BP839">
        <v>13231</v>
      </c>
      <c r="BQ839">
        <v>3001</v>
      </c>
      <c r="BR839">
        <v>1619290167</v>
      </c>
      <c r="BS839">
        <v>1704392341</v>
      </c>
    </row>
    <row r="840" spans="1:71">
      <c r="A840" t="s">
        <v>1131</v>
      </c>
      <c r="B840" t="s">
        <v>80</v>
      </c>
      <c r="C840">
        <v>2013</v>
      </c>
      <c r="D840" t="s">
        <v>228</v>
      </c>
      <c r="E840">
        <v>7</v>
      </c>
      <c r="F840" t="s">
        <v>344</v>
      </c>
      <c r="G840" t="s">
        <v>1069</v>
      </c>
      <c r="H840">
        <v>35133954910</v>
      </c>
      <c r="I840">
        <v>5321609275</v>
      </c>
      <c r="J840">
        <v>21124062126</v>
      </c>
      <c r="K840">
        <v>21124062126</v>
      </c>
      <c r="L840">
        <v>14661082726</v>
      </c>
      <c r="M840">
        <v>66556829358</v>
      </c>
      <c r="N840">
        <v>36165750124</v>
      </c>
      <c r="O840">
        <v>24157077528</v>
      </c>
      <c r="P840">
        <v>24157077528</v>
      </c>
      <c r="Q840">
        <v>0</v>
      </c>
      <c r="R840">
        <v>28443241016</v>
      </c>
      <c r="S840">
        <v>5900528675</v>
      </c>
      <c r="T840">
        <v>5900528675</v>
      </c>
      <c r="U840">
        <v>4671401218</v>
      </c>
      <c r="V840">
        <v>6769807020</v>
      </c>
      <c r="W840">
        <v>4671401218</v>
      </c>
      <c r="X840">
        <v>5900528675</v>
      </c>
      <c r="Y840">
        <v>4671401218</v>
      </c>
      <c r="Z840">
        <v>6769807020</v>
      </c>
      <c r="AA840">
        <v>950636402</v>
      </c>
      <c r="AB840">
        <v>775898980</v>
      </c>
      <c r="AC840">
        <v>0</v>
      </c>
      <c r="AD840">
        <v>0</v>
      </c>
      <c r="AE840">
        <v>0</v>
      </c>
      <c r="AF840">
        <v>0</v>
      </c>
      <c r="AG840">
        <v>0</v>
      </c>
      <c r="AH840">
        <v>0</v>
      </c>
      <c r="AI840">
        <v>0</v>
      </c>
      <c r="AJ840">
        <v>0</v>
      </c>
      <c r="AK840">
        <v>0</v>
      </c>
      <c r="AL840">
        <v>4429547160</v>
      </c>
      <c r="AM840">
        <v>4429547160</v>
      </c>
      <c r="AN840">
        <v>4619062010</v>
      </c>
      <c r="AO840">
        <v>1589094975</v>
      </c>
      <c r="AP840">
        <v>71602044381</v>
      </c>
      <c r="AQ840">
        <v>44176035067</v>
      </c>
      <c r="AR840">
        <v>4619062010</v>
      </c>
      <c r="AS840">
        <v>2042521022</v>
      </c>
      <c r="AT840">
        <v>36025581595</v>
      </c>
      <c r="AU840">
        <v>36025581595</v>
      </c>
      <c r="AV840">
        <v>34730207955</v>
      </c>
      <c r="AW840">
        <v>2407718929</v>
      </c>
      <c r="AX840">
        <v>2407718929</v>
      </c>
      <c r="AY840">
        <v>41973337738</v>
      </c>
      <c r="AZ840">
        <v>484296645</v>
      </c>
      <c r="BA840">
        <v>0</v>
      </c>
      <c r="BB840">
        <v>0</v>
      </c>
      <c r="BC840">
        <v>71602044381</v>
      </c>
      <c r="BD840">
        <v>71602044381</v>
      </c>
      <c r="BE840">
        <v>0</v>
      </c>
      <c r="BF840">
        <v>0</v>
      </c>
      <c r="BG840">
        <v>0</v>
      </c>
      <c r="BH840">
        <v>3005088663</v>
      </c>
      <c r="BI840">
        <v>19385518201</v>
      </c>
      <c r="BJ840">
        <v>41973337738</v>
      </c>
      <c r="BK840">
        <v>8433195840</v>
      </c>
      <c r="BL840">
        <v>8433195840</v>
      </c>
      <c r="BM840">
        <v>14547328424</v>
      </c>
      <c r="BN840">
        <v>0</v>
      </c>
      <c r="BO840">
        <v>0</v>
      </c>
      <c r="BP840">
        <v>78202</v>
      </c>
      <c r="BQ840">
        <v>4239</v>
      </c>
      <c r="BR840">
        <v>2834700447</v>
      </c>
      <c r="BS840">
        <v>1589094975</v>
      </c>
    </row>
    <row r="841" spans="1:71">
      <c r="A841" t="s">
        <v>1132</v>
      </c>
      <c r="B841" t="s">
        <v>81</v>
      </c>
      <c r="C841">
        <v>2013</v>
      </c>
      <c r="D841" t="s">
        <v>228</v>
      </c>
      <c r="E841">
        <v>6</v>
      </c>
      <c r="F841" t="s">
        <v>346</v>
      </c>
      <c r="G841" t="s">
        <v>1069</v>
      </c>
      <c r="H841">
        <v>17571215439</v>
      </c>
      <c r="I841">
        <v>6292488711</v>
      </c>
      <c r="J841">
        <v>17338965152</v>
      </c>
      <c r="K841">
        <v>17338965152</v>
      </c>
      <c r="L841">
        <v>12310978378</v>
      </c>
      <c r="M841">
        <v>32988386956</v>
      </c>
      <c r="N841">
        <v>14452705053</v>
      </c>
      <c r="O841">
        <v>10428630002</v>
      </c>
      <c r="P841">
        <v>10428630002</v>
      </c>
      <c r="Q841">
        <v>0</v>
      </c>
      <c r="R841">
        <v>12612191983</v>
      </c>
      <c r="S841">
        <v>2593689941</v>
      </c>
      <c r="T841">
        <v>2593689941</v>
      </c>
      <c r="U841">
        <v>1573040428</v>
      </c>
      <c r="V841">
        <v>2693606850</v>
      </c>
      <c r="W841">
        <v>1573040428</v>
      </c>
      <c r="X841">
        <v>2593689941</v>
      </c>
      <c r="Y841">
        <v>1573040428</v>
      </c>
      <c r="Z841">
        <v>2693606850</v>
      </c>
      <c r="AA841">
        <v>1130568395</v>
      </c>
      <c r="AB841">
        <v>563183580</v>
      </c>
      <c r="AC841">
        <v>0</v>
      </c>
      <c r="AD841">
        <v>0</v>
      </c>
      <c r="AE841">
        <v>0</v>
      </c>
      <c r="AF841">
        <v>0</v>
      </c>
      <c r="AG841">
        <v>0</v>
      </c>
      <c r="AH841">
        <v>0</v>
      </c>
      <c r="AI841">
        <v>0</v>
      </c>
      <c r="AJ841">
        <v>0</v>
      </c>
      <c r="AK841">
        <v>0</v>
      </c>
      <c r="AL841">
        <v>1656876416</v>
      </c>
      <c r="AM841">
        <v>1656876416</v>
      </c>
      <c r="AN841">
        <v>2292759896</v>
      </c>
      <c r="AO841">
        <v>926294798</v>
      </c>
      <c r="AP841">
        <v>42266278513</v>
      </c>
      <c r="AQ841">
        <v>21967636652</v>
      </c>
      <c r="AR841">
        <v>2292759896</v>
      </c>
      <c r="AS841">
        <v>929368505</v>
      </c>
      <c r="AT841">
        <v>19715438180</v>
      </c>
      <c r="AU841">
        <v>19715438180</v>
      </c>
      <c r="AV841">
        <v>19651216961</v>
      </c>
      <c r="AW841">
        <v>1418017743</v>
      </c>
      <c r="AX841">
        <v>1418017743</v>
      </c>
      <c r="AY841">
        <v>29737331168</v>
      </c>
      <c r="AZ841">
        <v>388211116.5</v>
      </c>
      <c r="BA841">
        <v>0</v>
      </c>
      <c r="BB841">
        <v>0</v>
      </c>
      <c r="BC841">
        <v>42266278513</v>
      </c>
      <c r="BD841">
        <v>42266278513</v>
      </c>
      <c r="BE841">
        <v>0</v>
      </c>
      <c r="BF841">
        <v>0</v>
      </c>
      <c r="BG841">
        <v>0</v>
      </c>
      <c r="BH841">
        <v>1988754988</v>
      </c>
      <c r="BI841">
        <v>12871275479</v>
      </c>
      <c r="BJ841">
        <v>29737331168</v>
      </c>
      <c r="BK841">
        <v>6021142203</v>
      </c>
      <c r="BL841">
        <v>6021142203</v>
      </c>
      <c r="BM841">
        <v>9438689307</v>
      </c>
      <c r="BN841">
        <v>0</v>
      </c>
      <c r="BO841">
        <v>0</v>
      </c>
      <c r="BP841">
        <v>10446</v>
      </c>
      <c r="BQ841">
        <v>1685</v>
      </c>
      <c r="BR841">
        <v>1072417945</v>
      </c>
      <c r="BS841">
        <v>926294798</v>
      </c>
    </row>
    <row r="842" spans="1:71">
      <c r="A842" t="s">
        <v>1133</v>
      </c>
      <c r="B842" t="s">
        <v>82</v>
      </c>
      <c r="C842">
        <v>2013</v>
      </c>
      <c r="D842" t="s">
        <v>228</v>
      </c>
      <c r="E842">
        <v>5</v>
      </c>
      <c r="F842" t="s">
        <v>348</v>
      </c>
      <c r="G842" t="s">
        <v>1069</v>
      </c>
      <c r="H842">
        <v>32304165266</v>
      </c>
      <c r="I842">
        <v>4577948494</v>
      </c>
      <c r="J842">
        <v>18265890289</v>
      </c>
      <c r="K842">
        <v>18265890289</v>
      </c>
      <c r="L842">
        <v>11767206961</v>
      </c>
      <c r="M842">
        <v>40990833767</v>
      </c>
      <c r="N842">
        <v>21509355683</v>
      </c>
      <c r="O842">
        <v>11284477986</v>
      </c>
      <c r="P842">
        <v>11284477986</v>
      </c>
      <c r="Q842">
        <v>0</v>
      </c>
      <c r="R842">
        <v>13031278065</v>
      </c>
      <c r="S842">
        <v>1920463584</v>
      </c>
      <c r="T842">
        <v>1920463584</v>
      </c>
      <c r="U842">
        <v>2589226762</v>
      </c>
      <c r="V842">
        <v>3854319807</v>
      </c>
      <c r="W842">
        <v>2589226762</v>
      </c>
      <c r="X842">
        <v>1920463584</v>
      </c>
      <c r="Y842">
        <v>2589226762</v>
      </c>
      <c r="Z842">
        <v>3854319807</v>
      </c>
      <c r="AA842">
        <v>250001234</v>
      </c>
      <c r="AB842">
        <v>475265221</v>
      </c>
      <c r="AC842">
        <v>0</v>
      </c>
      <c r="AD842">
        <v>0</v>
      </c>
      <c r="AE842">
        <v>0</v>
      </c>
      <c r="AF842">
        <v>0</v>
      </c>
      <c r="AG842">
        <v>0</v>
      </c>
      <c r="AH842">
        <v>0</v>
      </c>
      <c r="AI842">
        <v>0</v>
      </c>
      <c r="AJ842">
        <v>0</v>
      </c>
      <c r="AK842">
        <v>0</v>
      </c>
      <c r="AL842">
        <v>1728778905</v>
      </c>
      <c r="AM842">
        <v>1728778905</v>
      </c>
      <c r="AN842">
        <v>2659798408</v>
      </c>
      <c r="AO842">
        <v>1125817348</v>
      </c>
      <c r="AP842">
        <v>41565511908</v>
      </c>
      <c r="AQ842">
        <v>20685886520</v>
      </c>
      <c r="AR842">
        <v>2659798408</v>
      </c>
      <c r="AS842">
        <v>1224662238</v>
      </c>
      <c r="AT842">
        <v>19492436750</v>
      </c>
      <c r="AU842">
        <v>19492436750</v>
      </c>
      <c r="AV842">
        <v>18580556798</v>
      </c>
      <c r="AW842">
        <v>1357012288</v>
      </c>
      <c r="AX842">
        <v>1357012288</v>
      </c>
      <c r="AY842">
        <v>28706558616</v>
      </c>
      <c r="AZ842">
        <v>315327145.5</v>
      </c>
      <c r="BA842">
        <v>0</v>
      </c>
      <c r="BB842">
        <v>0</v>
      </c>
      <c r="BC842">
        <v>41565511908</v>
      </c>
      <c r="BD842">
        <v>41565511908</v>
      </c>
      <c r="BE842">
        <v>0</v>
      </c>
      <c r="BF842">
        <v>0</v>
      </c>
      <c r="BG842">
        <v>0</v>
      </c>
      <c r="BH842">
        <v>1916163144</v>
      </c>
      <c r="BI842">
        <v>13501975100</v>
      </c>
      <c r="BJ842">
        <v>28706558616</v>
      </c>
      <c r="BK842">
        <v>4140862198</v>
      </c>
      <c r="BL842">
        <v>4140862198</v>
      </c>
      <c r="BM842">
        <v>7826933228</v>
      </c>
      <c r="BN842">
        <v>0</v>
      </c>
      <c r="BO842">
        <v>0</v>
      </c>
      <c r="BP842">
        <v>7644</v>
      </c>
      <c r="BQ842">
        <v>1650</v>
      </c>
      <c r="BR842">
        <v>1308678372</v>
      </c>
      <c r="BS842">
        <v>1125817348</v>
      </c>
    </row>
    <row r="843" spans="1:71">
      <c r="A843" t="s">
        <v>1134</v>
      </c>
      <c r="B843" t="s">
        <v>83</v>
      </c>
      <c r="C843">
        <v>2013</v>
      </c>
      <c r="D843" t="s">
        <v>212</v>
      </c>
      <c r="E843">
        <v>2</v>
      </c>
      <c r="F843" t="s">
        <v>350</v>
      </c>
      <c r="G843" t="s">
        <v>1069</v>
      </c>
      <c r="H843">
        <v>573857309</v>
      </c>
      <c r="I843">
        <v>225583876</v>
      </c>
      <c r="J843">
        <v>726479202</v>
      </c>
      <c r="K843">
        <v>726479202</v>
      </c>
      <c r="L843">
        <v>680348884</v>
      </c>
      <c r="M843">
        <v>3350757917</v>
      </c>
      <c r="N843">
        <v>2558472879</v>
      </c>
      <c r="O843">
        <v>3073688281</v>
      </c>
      <c r="P843">
        <v>3073688281</v>
      </c>
      <c r="Q843">
        <v>0</v>
      </c>
      <c r="R843">
        <v>3246517673</v>
      </c>
      <c r="S843">
        <v>569602118</v>
      </c>
      <c r="T843">
        <v>569602118</v>
      </c>
      <c r="U843">
        <v>176796210</v>
      </c>
      <c r="V843">
        <v>181943078</v>
      </c>
      <c r="W843">
        <v>176796210</v>
      </c>
      <c r="X843">
        <v>569602118</v>
      </c>
      <c r="Y843">
        <v>176796210</v>
      </c>
      <c r="Z843">
        <v>181943078</v>
      </c>
      <c r="AA843">
        <v>92119364</v>
      </c>
      <c r="AB843">
        <v>64273300</v>
      </c>
      <c r="AL843">
        <v>111130809</v>
      </c>
      <c r="AM843">
        <v>111130809</v>
      </c>
      <c r="AN843">
        <v>116601152</v>
      </c>
      <c r="AO843">
        <v>14709725</v>
      </c>
      <c r="AP843">
        <v>4146131866</v>
      </c>
      <c r="AQ843">
        <v>4146131866</v>
      </c>
      <c r="AR843">
        <v>116601152</v>
      </c>
      <c r="AS843">
        <v>66616485</v>
      </c>
      <c r="AT843">
        <v>3029466374</v>
      </c>
      <c r="AU843">
        <v>3029466374</v>
      </c>
      <c r="AV843">
        <v>2878322553</v>
      </c>
      <c r="AW843">
        <v>182841695</v>
      </c>
      <c r="AX843">
        <v>182841695</v>
      </c>
      <c r="AY843">
        <v>874231451</v>
      </c>
      <c r="BA843">
        <v>0</v>
      </c>
      <c r="BB843">
        <v>0</v>
      </c>
      <c r="BC843">
        <v>4146131866</v>
      </c>
      <c r="BD843">
        <v>4146131866</v>
      </c>
      <c r="BE843">
        <v>0</v>
      </c>
      <c r="BF843">
        <v>0</v>
      </c>
      <c r="BG843">
        <v>0</v>
      </c>
      <c r="BH843">
        <v>95820527</v>
      </c>
      <c r="BJ843">
        <v>874231451</v>
      </c>
      <c r="BK843">
        <v>667594640</v>
      </c>
      <c r="BL843">
        <v>667594640</v>
      </c>
      <c r="BM843">
        <v>874231451</v>
      </c>
      <c r="BP843">
        <v>1077</v>
      </c>
      <c r="BQ843">
        <v>622</v>
      </c>
      <c r="BR843">
        <v>2441300</v>
      </c>
      <c r="BS843">
        <v>14709725</v>
      </c>
    </row>
    <row r="844" spans="1:71">
      <c r="A844" t="s">
        <v>1135</v>
      </c>
      <c r="B844" t="s">
        <v>84</v>
      </c>
      <c r="C844">
        <v>2013</v>
      </c>
      <c r="D844" t="s">
        <v>228</v>
      </c>
      <c r="E844">
        <v>5</v>
      </c>
      <c r="F844" t="s">
        <v>352</v>
      </c>
      <c r="G844" t="s">
        <v>1069</v>
      </c>
      <c r="H844">
        <v>22747678800</v>
      </c>
      <c r="I844">
        <v>3351298533</v>
      </c>
      <c r="J844">
        <v>16839273098</v>
      </c>
      <c r="K844">
        <v>16839273098</v>
      </c>
      <c r="L844">
        <v>13327086355</v>
      </c>
      <c r="M844">
        <v>25411056819</v>
      </c>
      <c r="N844">
        <v>12594334519</v>
      </c>
      <c r="O844">
        <v>9374606878</v>
      </c>
      <c r="P844">
        <v>9374606878</v>
      </c>
      <c r="Q844">
        <v>0</v>
      </c>
      <c r="R844">
        <v>10819636480</v>
      </c>
      <c r="S844">
        <v>1511934478</v>
      </c>
      <c r="T844">
        <v>1511934478</v>
      </c>
      <c r="U844">
        <v>1832601690</v>
      </c>
      <c r="V844">
        <v>2249585179</v>
      </c>
      <c r="W844">
        <v>1832601690</v>
      </c>
      <c r="X844">
        <v>1511934478</v>
      </c>
      <c r="Y844">
        <v>1832601690</v>
      </c>
      <c r="Z844">
        <v>2249585179</v>
      </c>
      <c r="AA844">
        <v>401496794</v>
      </c>
      <c r="AB844">
        <v>319879676</v>
      </c>
      <c r="AC844">
        <v>0</v>
      </c>
      <c r="AD844">
        <v>0</v>
      </c>
      <c r="AE844">
        <v>0</v>
      </c>
      <c r="AF844">
        <v>0</v>
      </c>
      <c r="AG844">
        <v>0</v>
      </c>
      <c r="AH844">
        <v>0</v>
      </c>
      <c r="AI844">
        <v>0</v>
      </c>
      <c r="AJ844">
        <v>0</v>
      </c>
      <c r="AK844">
        <v>0</v>
      </c>
      <c r="AL844">
        <v>1389388124</v>
      </c>
      <c r="AM844">
        <v>1389388124</v>
      </c>
      <c r="AN844">
        <v>1522254829</v>
      </c>
      <c r="AO844">
        <v>790924777</v>
      </c>
      <c r="AP844">
        <v>31861832141</v>
      </c>
      <c r="AQ844">
        <v>16410622946</v>
      </c>
      <c r="AR844">
        <v>1522254829</v>
      </c>
      <c r="AS844">
        <v>645632594</v>
      </c>
      <c r="AT844">
        <v>16416754768</v>
      </c>
      <c r="AU844">
        <v>16416754768</v>
      </c>
      <c r="AV844">
        <v>15926822201</v>
      </c>
      <c r="AW844">
        <v>720863370</v>
      </c>
      <c r="AX844">
        <v>720863370</v>
      </c>
      <c r="AY844">
        <v>21108614642</v>
      </c>
      <c r="AZ844">
        <v>417607342</v>
      </c>
      <c r="BA844">
        <v>0</v>
      </c>
      <c r="BB844">
        <v>0</v>
      </c>
      <c r="BC844">
        <v>31861832141</v>
      </c>
      <c r="BD844">
        <v>31861832141</v>
      </c>
      <c r="BE844">
        <v>0</v>
      </c>
      <c r="BF844">
        <v>0</v>
      </c>
      <c r="BG844">
        <v>0</v>
      </c>
      <c r="BH844">
        <v>1677360949</v>
      </c>
      <c r="BI844">
        <v>9613242125</v>
      </c>
      <c r="BJ844">
        <v>21108614642</v>
      </c>
      <c r="BK844">
        <v>3603154293</v>
      </c>
      <c r="BL844">
        <v>3603154293</v>
      </c>
      <c r="BM844">
        <v>5657405447</v>
      </c>
      <c r="BN844">
        <v>0</v>
      </c>
      <c r="BO844">
        <v>0</v>
      </c>
      <c r="BP844">
        <v>6495</v>
      </c>
      <c r="BQ844">
        <v>816</v>
      </c>
      <c r="BR844">
        <v>434498785</v>
      </c>
      <c r="BS844">
        <v>790924777</v>
      </c>
    </row>
    <row r="845" spans="1:71">
      <c r="A845" t="s">
        <v>1136</v>
      </c>
      <c r="B845" t="s">
        <v>85</v>
      </c>
      <c r="C845">
        <v>2013</v>
      </c>
      <c r="D845" t="s">
        <v>228</v>
      </c>
      <c r="E845">
        <v>6</v>
      </c>
      <c r="F845" t="s">
        <v>354</v>
      </c>
      <c r="G845" t="s">
        <v>1069</v>
      </c>
      <c r="H845">
        <v>23387164415</v>
      </c>
      <c r="I845">
        <v>5001744602</v>
      </c>
      <c r="J845">
        <v>15323120642</v>
      </c>
      <c r="K845">
        <v>15323120642</v>
      </c>
      <c r="L845">
        <v>10661881615</v>
      </c>
      <c r="M845">
        <v>42920549593</v>
      </c>
      <c r="N845">
        <v>24049095281</v>
      </c>
      <c r="O845">
        <v>11632942691</v>
      </c>
      <c r="P845">
        <v>11632942691</v>
      </c>
      <c r="Q845">
        <v>0</v>
      </c>
      <c r="R845">
        <v>13799330620</v>
      </c>
      <c r="S845">
        <v>2349124107</v>
      </c>
      <c r="T845">
        <v>2349124107</v>
      </c>
      <c r="U845">
        <v>2748718661</v>
      </c>
      <c r="V845">
        <v>3698812787</v>
      </c>
      <c r="W845">
        <v>2748718661</v>
      </c>
      <c r="X845">
        <v>2349124107</v>
      </c>
      <c r="Y845">
        <v>2748718661</v>
      </c>
      <c r="Z845">
        <v>3698812787</v>
      </c>
      <c r="AA845">
        <v>624372162</v>
      </c>
      <c r="AB845">
        <v>445440175</v>
      </c>
      <c r="AC845">
        <v>0</v>
      </c>
      <c r="AD845">
        <v>0</v>
      </c>
      <c r="AE845">
        <v>0</v>
      </c>
      <c r="AF845">
        <v>0</v>
      </c>
      <c r="AG845">
        <v>0</v>
      </c>
      <c r="AH845">
        <v>0</v>
      </c>
      <c r="AI845">
        <v>0</v>
      </c>
      <c r="AJ845">
        <v>0</v>
      </c>
      <c r="AK845">
        <v>0</v>
      </c>
      <c r="AL845">
        <v>1019294979</v>
      </c>
      <c r="AM845">
        <v>1019294979</v>
      </c>
      <c r="AN845">
        <v>2435428067</v>
      </c>
      <c r="AO845">
        <v>1233392465</v>
      </c>
      <c r="AP845">
        <v>40898269516</v>
      </c>
      <c r="AQ845">
        <v>22393449351</v>
      </c>
      <c r="AR845">
        <v>2435428067</v>
      </c>
      <c r="AS845">
        <v>856455144</v>
      </c>
      <c r="AT845">
        <v>20602436969</v>
      </c>
      <c r="AU845">
        <v>20602436969</v>
      </c>
      <c r="AV845">
        <v>19173087501</v>
      </c>
      <c r="AW845">
        <v>1047531888</v>
      </c>
      <c r="AX845">
        <v>1047531888</v>
      </c>
      <c r="AY845">
        <v>27166328723</v>
      </c>
      <c r="AZ845">
        <v>530660235</v>
      </c>
      <c r="BA845">
        <v>0</v>
      </c>
      <c r="BB845">
        <v>0</v>
      </c>
      <c r="BC845">
        <v>40898269516</v>
      </c>
      <c r="BD845">
        <v>40898269516</v>
      </c>
      <c r="BE845">
        <v>0</v>
      </c>
      <c r="BF845">
        <v>0</v>
      </c>
      <c r="BG845">
        <v>0</v>
      </c>
      <c r="BH845">
        <v>1656407654</v>
      </c>
      <c r="BI845">
        <v>11703720698</v>
      </c>
      <c r="BJ845">
        <v>27166328723</v>
      </c>
      <c r="BK845">
        <v>5737762830</v>
      </c>
      <c r="BL845">
        <v>5737762830</v>
      </c>
      <c r="BM845">
        <v>8661508558</v>
      </c>
      <c r="BN845">
        <v>0</v>
      </c>
      <c r="BO845">
        <v>0</v>
      </c>
      <c r="BP845">
        <v>9642</v>
      </c>
      <c r="BQ845">
        <v>1248</v>
      </c>
      <c r="BR845">
        <v>1061795624</v>
      </c>
      <c r="BS845">
        <v>1233392465</v>
      </c>
    </row>
    <row r="846" spans="1:71">
      <c r="A846" t="s">
        <v>1137</v>
      </c>
      <c r="B846" t="s">
        <v>86</v>
      </c>
      <c r="C846">
        <v>2013</v>
      </c>
      <c r="D846" t="s">
        <v>228</v>
      </c>
      <c r="E846">
        <v>5</v>
      </c>
      <c r="F846" t="s">
        <v>356</v>
      </c>
      <c r="G846" t="s">
        <v>1069</v>
      </c>
      <c r="H846">
        <v>19091248590</v>
      </c>
      <c r="I846">
        <v>2692381042</v>
      </c>
      <c r="J846">
        <v>14706216552</v>
      </c>
      <c r="K846">
        <v>14706216552</v>
      </c>
      <c r="L846">
        <v>11312846534</v>
      </c>
      <c r="M846">
        <v>23477210088</v>
      </c>
      <c r="N846">
        <v>10222182396</v>
      </c>
      <c r="O846">
        <v>8235985081</v>
      </c>
      <c r="P846">
        <v>8235985081</v>
      </c>
      <c r="Q846">
        <v>0</v>
      </c>
      <c r="R846">
        <v>9430125335</v>
      </c>
      <c r="S846">
        <v>1446695201</v>
      </c>
      <c r="T846">
        <v>1446695201</v>
      </c>
      <c r="U846">
        <v>1277526899</v>
      </c>
      <c r="V846">
        <v>1999262554</v>
      </c>
      <c r="W846">
        <v>1277526899</v>
      </c>
      <c r="X846">
        <v>1446695201</v>
      </c>
      <c r="Y846">
        <v>1277526899</v>
      </c>
      <c r="Z846">
        <v>1999262554</v>
      </c>
      <c r="AA846">
        <v>464910281</v>
      </c>
      <c r="AB846">
        <v>229014775</v>
      </c>
      <c r="AC846">
        <v>0</v>
      </c>
      <c r="AD846">
        <v>0</v>
      </c>
      <c r="AE846">
        <v>0</v>
      </c>
      <c r="AF846">
        <v>0</v>
      </c>
      <c r="AG846">
        <v>0</v>
      </c>
      <c r="AH846">
        <v>0</v>
      </c>
      <c r="AI846">
        <v>0</v>
      </c>
      <c r="AJ846">
        <v>0</v>
      </c>
      <c r="AK846">
        <v>0</v>
      </c>
      <c r="AL846">
        <v>1058511823</v>
      </c>
      <c r="AM846">
        <v>1058511823</v>
      </c>
      <c r="AN846">
        <v>1499237351</v>
      </c>
      <c r="AO846">
        <v>645839524</v>
      </c>
      <c r="AP846">
        <v>30405008128</v>
      </c>
      <c r="AQ846">
        <v>14778804989</v>
      </c>
      <c r="AR846">
        <v>1499237351</v>
      </c>
      <c r="AS846">
        <v>569498288</v>
      </c>
      <c r="AT846">
        <v>15279469044</v>
      </c>
      <c r="AU846">
        <v>15279469044</v>
      </c>
      <c r="AV846">
        <v>14559622965</v>
      </c>
      <c r="AW846">
        <v>904766973</v>
      </c>
      <c r="AX846">
        <v>904766973</v>
      </c>
      <c r="AY846">
        <v>20778097377</v>
      </c>
      <c r="AZ846">
        <v>209077016.5</v>
      </c>
      <c r="BA846">
        <v>0</v>
      </c>
      <c r="BB846">
        <v>0</v>
      </c>
      <c r="BC846">
        <v>30405008128</v>
      </c>
      <c r="BD846">
        <v>30405008128</v>
      </c>
      <c r="BE846">
        <v>0</v>
      </c>
      <c r="BF846">
        <v>0</v>
      </c>
      <c r="BG846">
        <v>0</v>
      </c>
      <c r="BH846">
        <v>1117575641</v>
      </c>
      <c r="BI846">
        <v>9545361134</v>
      </c>
      <c r="BJ846">
        <v>20778097377</v>
      </c>
      <c r="BK846">
        <v>3286995517</v>
      </c>
      <c r="BL846">
        <v>3286995517</v>
      </c>
      <c r="BM846">
        <v>5151894238</v>
      </c>
      <c r="BN846">
        <v>0</v>
      </c>
      <c r="BO846">
        <v>0</v>
      </c>
      <c r="BP846">
        <v>5608</v>
      </c>
      <c r="BQ846">
        <v>587</v>
      </c>
      <c r="BR846">
        <v>656919616</v>
      </c>
      <c r="BS846">
        <v>645839524</v>
      </c>
    </row>
    <row r="847" spans="1:71">
      <c r="A847" t="s">
        <v>1138</v>
      </c>
      <c r="B847" t="s">
        <v>87</v>
      </c>
      <c r="C847">
        <v>2013</v>
      </c>
      <c r="D847" t="s">
        <v>212</v>
      </c>
      <c r="E847">
        <v>3</v>
      </c>
      <c r="F847" t="s">
        <v>358</v>
      </c>
      <c r="G847" t="s">
        <v>1069</v>
      </c>
      <c r="H847">
        <v>1432437586</v>
      </c>
      <c r="I847">
        <v>50593304</v>
      </c>
      <c r="J847">
        <v>1432274546</v>
      </c>
      <c r="K847">
        <v>1432274546</v>
      </c>
      <c r="L847">
        <v>1232145954</v>
      </c>
      <c r="M847">
        <v>2262561740</v>
      </c>
      <c r="N847">
        <v>1640978696</v>
      </c>
      <c r="O847">
        <v>3276664906</v>
      </c>
      <c r="P847">
        <v>3276664906</v>
      </c>
      <c r="Q847">
        <v>0</v>
      </c>
      <c r="R847">
        <v>3364667323</v>
      </c>
      <c r="S847">
        <v>1016126822</v>
      </c>
      <c r="T847">
        <v>1016126822</v>
      </c>
      <c r="U847">
        <v>114848672</v>
      </c>
      <c r="V847">
        <v>124228672</v>
      </c>
      <c r="W847">
        <v>114848672</v>
      </c>
      <c r="X847">
        <v>1016126822</v>
      </c>
      <c r="Y847">
        <v>114848672</v>
      </c>
      <c r="Z847">
        <v>124228672</v>
      </c>
      <c r="AA847">
        <v>173700717</v>
      </c>
      <c r="AB847">
        <v>146768600</v>
      </c>
      <c r="AL847">
        <v>433118123</v>
      </c>
      <c r="AM847">
        <v>433118123</v>
      </c>
      <c r="AN847">
        <v>70701452</v>
      </c>
      <c r="AO847">
        <v>50413160</v>
      </c>
      <c r="AP847">
        <v>5695097380</v>
      </c>
      <c r="AQ847">
        <v>5695097380</v>
      </c>
      <c r="AR847">
        <v>70701452</v>
      </c>
      <c r="AS847">
        <v>126911450</v>
      </c>
      <c r="AT847">
        <v>4007702264</v>
      </c>
      <c r="AU847">
        <v>4007702264</v>
      </c>
      <c r="AV847">
        <v>3576619437</v>
      </c>
      <c r="AW847">
        <v>284699896</v>
      </c>
      <c r="AX847">
        <v>284699896</v>
      </c>
      <c r="AY847">
        <v>2036575706</v>
      </c>
      <c r="BA847">
        <v>0</v>
      </c>
      <c r="BB847">
        <v>0</v>
      </c>
      <c r="BC847">
        <v>5695097380</v>
      </c>
      <c r="BD847">
        <v>5695097380</v>
      </c>
      <c r="BE847">
        <v>0</v>
      </c>
      <c r="BF847">
        <v>0</v>
      </c>
      <c r="BG847">
        <v>0</v>
      </c>
      <c r="BH847">
        <v>201233473</v>
      </c>
      <c r="BJ847">
        <v>2036575706</v>
      </c>
      <c r="BK847">
        <v>1873335631</v>
      </c>
      <c r="BL847">
        <v>1873335631</v>
      </c>
      <c r="BM847">
        <v>2036575706</v>
      </c>
      <c r="BP847">
        <v>3055</v>
      </c>
      <c r="BQ847">
        <v>201</v>
      </c>
      <c r="BR847">
        <v>9770000</v>
      </c>
      <c r="BS847">
        <v>50413160</v>
      </c>
    </row>
    <row r="848" spans="1:71">
      <c r="A848" t="s">
        <v>1139</v>
      </c>
      <c r="B848" t="s">
        <v>88</v>
      </c>
      <c r="C848">
        <v>2013</v>
      </c>
      <c r="D848" t="s">
        <v>207</v>
      </c>
      <c r="E848">
        <v>8</v>
      </c>
      <c r="F848" t="s">
        <v>360</v>
      </c>
      <c r="G848" t="s">
        <v>1069</v>
      </c>
      <c r="H848">
        <v>85103189334</v>
      </c>
      <c r="I848">
        <v>19809832297</v>
      </c>
      <c r="J848">
        <v>42319580213</v>
      </c>
      <c r="K848">
        <v>42319580213</v>
      </c>
      <c r="L848">
        <v>31012448626</v>
      </c>
      <c r="M848">
        <v>151724707909</v>
      </c>
      <c r="N848">
        <v>71505779014</v>
      </c>
      <c r="O848">
        <v>36392241596</v>
      </c>
      <c r="P848">
        <v>36392241596</v>
      </c>
      <c r="Q848">
        <v>0</v>
      </c>
      <c r="R848">
        <v>48215373116</v>
      </c>
      <c r="S848">
        <v>5332877409</v>
      </c>
      <c r="T848">
        <v>5332877409</v>
      </c>
      <c r="U848">
        <v>13833295757</v>
      </c>
      <c r="V848">
        <v>21817978146</v>
      </c>
      <c r="W848">
        <v>13833295757</v>
      </c>
      <c r="X848">
        <v>5332877409</v>
      </c>
      <c r="Y848">
        <v>13833295757</v>
      </c>
      <c r="Z848">
        <v>21817978146</v>
      </c>
      <c r="AA848">
        <v>2500748640</v>
      </c>
      <c r="AB848">
        <v>1474999549</v>
      </c>
      <c r="AC848">
        <v>0</v>
      </c>
      <c r="AD848">
        <v>0</v>
      </c>
      <c r="AE848">
        <v>0</v>
      </c>
      <c r="AF848">
        <v>0</v>
      </c>
      <c r="AG848">
        <v>0</v>
      </c>
      <c r="AH848">
        <v>0</v>
      </c>
      <c r="AI848">
        <v>0</v>
      </c>
      <c r="AJ848">
        <v>0</v>
      </c>
      <c r="AK848">
        <v>0</v>
      </c>
      <c r="AL848">
        <v>3278978366</v>
      </c>
      <c r="AM848">
        <v>3278978366</v>
      </c>
      <c r="AN848">
        <v>12603106210</v>
      </c>
      <c r="AO848">
        <v>3102949435</v>
      </c>
      <c r="AP848">
        <v>110559385189</v>
      </c>
      <c r="AQ848">
        <v>72280405002</v>
      </c>
      <c r="AR848">
        <v>12603106210</v>
      </c>
      <c r="AS848">
        <v>3291326908</v>
      </c>
      <c r="AT848">
        <v>49348493170</v>
      </c>
      <c r="AU848">
        <v>49348493170</v>
      </c>
      <c r="AV848">
        <v>48848101506</v>
      </c>
      <c r="AW848">
        <v>3681942698</v>
      </c>
      <c r="AX848">
        <v>3681942698</v>
      </c>
      <c r="AY848">
        <v>62970015386</v>
      </c>
      <c r="AZ848">
        <v>447180459</v>
      </c>
      <c r="BA848">
        <v>0</v>
      </c>
      <c r="BB848">
        <v>0</v>
      </c>
      <c r="BC848">
        <v>110559385189</v>
      </c>
      <c r="BD848">
        <v>110559385189</v>
      </c>
      <c r="BE848">
        <v>0</v>
      </c>
      <c r="BF848">
        <v>0</v>
      </c>
      <c r="BG848">
        <v>0</v>
      </c>
      <c r="BH848">
        <v>6066499172</v>
      </c>
      <c r="BI848">
        <v>25388857088</v>
      </c>
      <c r="BJ848">
        <v>62970015386</v>
      </c>
      <c r="BK848">
        <v>8861616495</v>
      </c>
      <c r="BL848">
        <v>8861616495</v>
      </c>
      <c r="BM848">
        <v>24691035199</v>
      </c>
      <c r="BN848">
        <v>0</v>
      </c>
      <c r="BO848">
        <v>0</v>
      </c>
      <c r="BP848">
        <v>18799</v>
      </c>
      <c r="BQ848">
        <v>7008</v>
      </c>
      <c r="BR848">
        <v>9154390235</v>
      </c>
      <c r="BS848">
        <v>3102949435</v>
      </c>
    </row>
    <row r="849" spans="1:71">
      <c r="A849" t="s">
        <v>1140</v>
      </c>
      <c r="B849" t="s">
        <v>89</v>
      </c>
      <c r="C849">
        <v>2013</v>
      </c>
      <c r="D849" t="s">
        <v>215</v>
      </c>
      <c r="E849">
        <v>5</v>
      </c>
      <c r="F849" t="s">
        <v>362</v>
      </c>
      <c r="G849" t="s">
        <v>1069</v>
      </c>
      <c r="H849">
        <v>2736857836</v>
      </c>
      <c r="I849">
        <v>680971020</v>
      </c>
      <c r="J849">
        <v>2622898952</v>
      </c>
      <c r="K849">
        <v>2622898952</v>
      </c>
      <c r="L849">
        <v>2228430121</v>
      </c>
      <c r="M849">
        <v>13663103300</v>
      </c>
      <c r="N849">
        <v>7966945774</v>
      </c>
      <c r="O849">
        <v>4607197721</v>
      </c>
      <c r="P849">
        <v>4607197721</v>
      </c>
      <c r="Q849">
        <v>0</v>
      </c>
      <c r="R849">
        <v>5549119257</v>
      </c>
      <c r="S849">
        <v>1462260948</v>
      </c>
      <c r="T849">
        <v>1462260948</v>
      </c>
      <c r="U849">
        <v>1244424275</v>
      </c>
      <c r="V849">
        <v>2018367870</v>
      </c>
      <c r="W849">
        <v>1244424275</v>
      </c>
      <c r="X849">
        <v>1462260948</v>
      </c>
      <c r="Y849">
        <v>1244424275</v>
      </c>
      <c r="Z849">
        <v>2018367870</v>
      </c>
      <c r="AA849">
        <v>607433155</v>
      </c>
      <c r="AB849">
        <v>357747980</v>
      </c>
      <c r="AL849">
        <v>436024313</v>
      </c>
      <c r="AM849">
        <v>436024313</v>
      </c>
      <c r="AN849">
        <v>952373073</v>
      </c>
      <c r="AO849">
        <v>173778007</v>
      </c>
      <c r="AP849">
        <v>10638310715</v>
      </c>
      <c r="AQ849">
        <v>10638310715</v>
      </c>
      <c r="AR849">
        <v>952373073</v>
      </c>
      <c r="AS849">
        <v>356200405</v>
      </c>
      <c r="AT849">
        <v>5910288350</v>
      </c>
      <c r="AU849">
        <v>5910288350</v>
      </c>
      <c r="AV849">
        <v>5752904100</v>
      </c>
      <c r="AW849">
        <v>634512366</v>
      </c>
      <c r="AX849">
        <v>634512366</v>
      </c>
      <c r="AY849">
        <v>5040283689</v>
      </c>
      <c r="BA849">
        <v>0</v>
      </c>
      <c r="BB849">
        <v>0</v>
      </c>
      <c r="BC849">
        <v>10638310715</v>
      </c>
      <c r="BD849">
        <v>10638310715</v>
      </c>
      <c r="BE849">
        <v>0</v>
      </c>
      <c r="BF849">
        <v>0</v>
      </c>
      <c r="BG849">
        <v>0</v>
      </c>
      <c r="BH849">
        <v>295137073</v>
      </c>
      <c r="BJ849">
        <v>5040283689</v>
      </c>
      <c r="BK849">
        <v>3567236545</v>
      </c>
      <c r="BL849">
        <v>3567236545</v>
      </c>
      <c r="BM849">
        <v>5040283689</v>
      </c>
      <c r="BP849">
        <v>5876</v>
      </c>
      <c r="BQ849">
        <v>1593</v>
      </c>
      <c r="BR849">
        <v>752269616</v>
      </c>
      <c r="BS849">
        <v>173778007</v>
      </c>
    </row>
    <row r="850" spans="1:71">
      <c r="A850" t="s">
        <v>1141</v>
      </c>
      <c r="B850" t="s">
        <v>90</v>
      </c>
      <c r="C850">
        <v>2013</v>
      </c>
      <c r="D850" t="s">
        <v>228</v>
      </c>
      <c r="E850">
        <v>5</v>
      </c>
      <c r="F850" t="s">
        <v>364</v>
      </c>
      <c r="G850" t="s">
        <v>1069</v>
      </c>
      <c r="H850">
        <v>14416299446</v>
      </c>
      <c r="I850">
        <v>3490146672</v>
      </c>
      <c r="J850">
        <v>14350054141</v>
      </c>
      <c r="K850">
        <v>14350054141</v>
      </c>
      <c r="L850">
        <v>10088357497</v>
      </c>
      <c r="M850">
        <v>26733080433</v>
      </c>
      <c r="N850">
        <v>13315550190</v>
      </c>
      <c r="O850">
        <v>8773555563</v>
      </c>
      <c r="P850">
        <v>8773555563</v>
      </c>
      <c r="Q850">
        <v>0</v>
      </c>
      <c r="R850">
        <v>10270938934</v>
      </c>
      <c r="S850">
        <v>1606728903</v>
      </c>
      <c r="T850">
        <v>1606728903</v>
      </c>
      <c r="U850">
        <v>1411165280</v>
      </c>
      <c r="V850">
        <v>1995570446</v>
      </c>
      <c r="W850">
        <v>1411165280</v>
      </c>
      <c r="X850">
        <v>1606728903</v>
      </c>
      <c r="Y850">
        <v>1411165280</v>
      </c>
      <c r="Z850">
        <v>1995570446</v>
      </c>
      <c r="AA850">
        <v>671646020</v>
      </c>
      <c r="AB850">
        <v>319203085</v>
      </c>
      <c r="AC850">
        <v>0</v>
      </c>
      <c r="AD850">
        <v>0</v>
      </c>
      <c r="AE850">
        <v>0</v>
      </c>
      <c r="AF850">
        <v>0</v>
      </c>
      <c r="AG850">
        <v>0</v>
      </c>
      <c r="AH850">
        <v>0</v>
      </c>
      <c r="AI850">
        <v>0</v>
      </c>
      <c r="AJ850">
        <v>0</v>
      </c>
      <c r="AK850">
        <v>0</v>
      </c>
      <c r="AL850">
        <v>1062678088</v>
      </c>
      <c r="AM850">
        <v>1062678088</v>
      </c>
      <c r="AN850">
        <v>1837702772</v>
      </c>
      <c r="AO850">
        <v>915911469</v>
      </c>
      <c r="AP850">
        <v>33056081418</v>
      </c>
      <c r="AQ850">
        <v>16312191416</v>
      </c>
      <c r="AR850">
        <v>1837702772</v>
      </c>
      <c r="AS850">
        <v>829315560</v>
      </c>
      <c r="AT850">
        <v>17097191034</v>
      </c>
      <c r="AU850">
        <v>17097191034</v>
      </c>
      <c r="AV850">
        <v>16458672903</v>
      </c>
      <c r="AW850">
        <v>854710187</v>
      </c>
      <c r="AX850">
        <v>854710187</v>
      </c>
      <c r="AY850">
        <v>22865098946</v>
      </c>
      <c r="AZ850">
        <v>323158515.5</v>
      </c>
      <c r="BA850">
        <v>0</v>
      </c>
      <c r="BB850">
        <v>0</v>
      </c>
      <c r="BC850">
        <v>33056081418</v>
      </c>
      <c r="BD850">
        <v>33056081418</v>
      </c>
      <c r="BE850">
        <v>0</v>
      </c>
      <c r="BF850">
        <v>0</v>
      </c>
      <c r="BG850">
        <v>0</v>
      </c>
      <c r="BH850">
        <v>1523979502</v>
      </c>
      <c r="BI850">
        <v>11006281297</v>
      </c>
      <c r="BJ850">
        <v>22865098946</v>
      </c>
      <c r="BK850">
        <v>4042949227</v>
      </c>
      <c r="BL850">
        <v>4042949227</v>
      </c>
      <c r="BM850">
        <v>6121208944</v>
      </c>
      <c r="BN850">
        <v>0</v>
      </c>
      <c r="BO850">
        <v>0</v>
      </c>
      <c r="BP850">
        <v>7083</v>
      </c>
      <c r="BQ850">
        <v>899</v>
      </c>
      <c r="BR850">
        <v>797835433</v>
      </c>
      <c r="BS850">
        <v>915911469</v>
      </c>
    </row>
    <row r="851" spans="1:71">
      <c r="A851" t="s">
        <v>1142</v>
      </c>
      <c r="B851" t="s">
        <v>91</v>
      </c>
      <c r="C851">
        <v>2013</v>
      </c>
      <c r="D851" t="s">
        <v>228</v>
      </c>
      <c r="E851">
        <v>6</v>
      </c>
      <c r="F851" t="s">
        <v>366</v>
      </c>
      <c r="G851" t="s">
        <v>1069</v>
      </c>
      <c r="H851">
        <v>38289692735</v>
      </c>
      <c r="I851">
        <v>6430175437</v>
      </c>
      <c r="J851">
        <v>19462122392</v>
      </c>
      <c r="K851">
        <v>19462122392</v>
      </c>
      <c r="L851">
        <v>13371877767</v>
      </c>
      <c r="M851">
        <v>43598233943</v>
      </c>
      <c r="N851">
        <v>21804936471</v>
      </c>
      <c r="O851">
        <v>13759044433</v>
      </c>
      <c r="P851">
        <v>13759044433</v>
      </c>
      <c r="Q851">
        <v>0</v>
      </c>
      <c r="R851">
        <v>16791858774</v>
      </c>
      <c r="S851">
        <v>2690055449</v>
      </c>
      <c r="T851">
        <v>2690055449</v>
      </c>
      <c r="U851">
        <v>3797718166</v>
      </c>
      <c r="V851">
        <v>5039931932</v>
      </c>
      <c r="W851">
        <v>3797718166</v>
      </c>
      <c r="X851">
        <v>2690055449</v>
      </c>
      <c r="Y851">
        <v>3797718166</v>
      </c>
      <c r="Z851">
        <v>5039931932</v>
      </c>
      <c r="AA851">
        <v>587618401</v>
      </c>
      <c r="AB851">
        <v>552273467</v>
      </c>
      <c r="AC851">
        <v>0</v>
      </c>
      <c r="AD851">
        <v>0</v>
      </c>
      <c r="AE851">
        <v>0</v>
      </c>
      <c r="AF851">
        <v>0</v>
      </c>
      <c r="AG851">
        <v>0</v>
      </c>
      <c r="AH851">
        <v>0</v>
      </c>
      <c r="AI851">
        <v>0</v>
      </c>
      <c r="AJ851">
        <v>0</v>
      </c>
      <c r="AK851">
        <v>0</v>
      </c>
      <c r="AL851">
        <v>1616364646</v>
      </c>
      <c r="AM851">
        <v>1616364646</v>
      </c>
      <c r="AN851">
        <v>2617318166</v>
      </c>
      <c r="AO851">
        <v>988944078</v>
      </c>
      <c r="AP851">
        <v>50519610833</v>
      </c>
      <c r="AQ851">
        <v>25618246339</v>
      </c>
      <c r="AR851">
        <v>2617318166</v>
      </c>
      <c r="AS851">
        <v>1008180854</v>
      </c>
      <c r="AT851">
        <v>24924045803</v>
      </c>
      <c r="AU851">
        <v>24924045803</v>
      </c>
      <c r="AV851">
        <v>24273346784</v>
      </c>
      <c r="AW851">
        <v>1624730484</v>
      </c>
      <c r="AX851">
        <v>1624730484</v>
      </c>
      <c r="AY851">
        <v>33598513590</v>
      </c>
      <c r="AZ851">
        <v>280965751</v>
      </c>
      <c r="BA851">
        <v>0</v>
      </c>
      <c r="BB851">
        <v>0</v>
      </c>
      <c r="BC851">
        <v>50519610833</v>
      </c>
      <c r="BD851">
        <v>50519610833</v>
      </c>
      <c r="BE851">
        <v>0</v>
      </c>
      <c r="BF851">
        <v>0</v>
      </c>
      <c r="BG851">
        <v>0</v>
      </c>
      <c r="BH851">
        <v>2333990271</v>
      </c>
      <c r="BI851">
        <v>14774440677</v>
      </c>
      <c r="BJ851">
        <v>33598513590</v>
      </c>
      <c r="BK851">
        <v>5132657105</v>
      </c>
      <c r="BL851">
        <v>5132657105</v>
      </c>
      <c r="BM851">
        <v>8697149096</v>
      </c>
      <c r="BN851">
        <v>0</v>
      </c>
      <c r="BO851">
        <v>0</v>
      </c>
      <c r="BP851">
        <v>9121</v>
      </c>
      <c r="BQ851">
        <v>1508</v>
      </c>
      <c r="BR851">
        <v>1434644549</v>
      </c>
      <c r="BS851">
        <v>988944078</v>
      </c>
    </row>
    <row r="852" spans="1:71">
      <c r="A852" t="s">
        <v>1143</v>
      </c>
      <c r="B852" t="s">
        <v>92</v>
      </c>
      <c r="C852">
        <v>2013</v>
      </c>
      <c r="D852" t="s">
        <v>228</v>
      </c>
      <c r="E852">
        <v>6</v>
      </c>
      <c r="F852" t="s">
        <v>368</v>
      </c>
      <c r="G852" t="s">
        <v>1069</v>
      </c>
      <c r="H852">
        <v>46714938073</v>
      </c>
      <c r="I852">
        <v>5651031754</v>
      </c>
      <c r="J852">
        <v>23781132453</v>
      </c>
      <c r="K852">
        <v>23781132453</v>
      </c>
      <c r="L852">
        <v>18569614184</v>
      </c>
      <c r="M852">
        <v>61500809198</v>
      </c>
      <c r="N852">
        <v>31779145512</v>
      </c>
      <c r="O852">
        <v>14859646067</v>
      </c>
      <c r="P852">
        <v>14859646067</v>
      </c>
      <c r="Q852">
        <v>0</v>
      </c>
      <c r="R852">
        <v>17726152487</v>
      </c>
      <c r="S852">
        <v>2023115990</v>
      </c>
      <c r="T852">
        <v>2023115990</v>
      </c>
      <c r="U852">
        <v>4166263041</v>
      </c>
      <c r="V852">
        <v>5682558908</v>
      </c>
      <c r="W852">
        <v>4166263041</v>
      </c>
      <c r="X852">
        <v>2023115990</v>
      </c>
      <c r="Y852">
        <v>4166263041</v>
      </c>
      <c r="Z852">
        <v>5682558908</v>
      </c>
      <c r="AA852">
        <v>703404218</v>
      </c>
      <c r="AB852">
        <v>594905805</v>
      </c>
      <c r="AC852">
        <v>0</v>
      </c>
      <c r="AD852">
        <v>0</v>
      </c>
      <c r="AE852">
        <v>0</v>
      </c>
      <c r="AF852">
        <v>0</v>
      </c>
      <c r="AG852">
        <v>0</v>
      </c>
      <c r="AH852">
        <v>0</v>
      </c>
      <c r="AI852">
        <v>0</v>
      </c>
      <c r="AJ852">
        <v>0</v>
      </c>
      <c r="AK852">
        <v>0</v>
      </c>
      <c r="AL852">
        <v>1543753591</v>
      </c>
      <c r="AM852">
        <v>1543753591</v>
      </c>
      <c r="AN852">
        <v>3664084581</v>
      </c>
      <c r="AO852">
        <v>1870806760</v>
      </c>
      <c r="AP852">
        <v>51157457354</v>
      </c>
      <c r="AQ852">
        <v>28364336616</v>
      </c>
      <c r="AR852">
        <v>3664084581</v>
      </c>
      <c r="AS852">
        <v>1143799606</v>
      </c>
      <c r="AT852">
        <v>24755703482</v>
      </c>
      <c r="AU852">
        <v>24755703482</v>
      </c>
      <c r="AV852">
        <v>23677842279</v>
      </c>
      <c r="AW852">
        <v>1225332974</v>
      </c>
      <c r="AX852">
        <v>1225332974</v>
      </c>
      <c r="AY852">
        <v>33256806539</v>
      </c>
      <c r="AZ852">
        <v>280157903</v>
      </c>
      <c r="BA852">
        <v>0</v>
      </c>
      <c r="BB852">
        <v>0</v>
      </c>
      <c r="BC852">
        <v>51157457354</v>
      </c>
      <c r="BD852">
        <v>51157457354</v>
      </c>
      <c r="BE852">
        <v>0</v>
      </c>
      <c r="BF852">
        <v>0</v>
      </c>
      <c r="BG852">
        <v>0</v>
      </c>
      <c r="BH852">
        <v>2902910088</v>
      </c>
      <c r="BI852">
        <v>15085663270</v>
      </c>
      <c r="BJ852">
        <v>33256806539</v>
      </c>
      <c r="BK852">
        <v>5961560603</v>
      </c>
      <c r="BL852">
        <v>5961560603</v>
      </c>
      <c r="BM852">
        <v>10463685801</v>
      </c>
      <c r="BN852">
        <v>0</v>
      </c>
      <c r="BO852">
        <v>0</v>
      </c>
      <c r="BP852">
        <v>10221</v>
      </c>
      <c r="BQ852">
        <v>2079</v>
      </c>
      <c r="BR852">
        <v>1520257352</v>
      </c>
      <c r="BS852">
        <v>1870806760</v>
      </c>
    </row>
    <row r="853" spans="1:71">
      <c r="A853" t="s">
        <v>1144</v>
      </c>
      <c r="B853" t="s">
        <v>93</v>
      </c>
      <c r="C853">
        <v>2013</v>
      </c>
      <c r="D853" t="s">
        <v>228</v>
      </c>
      <c r="E853">
        <v>5</v>
      </c>
      <c r="F853" t="s">
        <v>370</v>
      </c>
      <c r="G853" t="s">
        <v>1069</v>
      </c>
      <c r="H853">
        <v>16179842472</v>
      </c>
      <c r="I853">
        <v>2728506118</v>
      </c>
      <c r="J853">
        <v>11565510863</v>
      </c>
      <c r="K853">
        <v>11565510863</v>
      </c>
      <c r="L853">
        <v>8098872308</v>
      </c>
      <c r="M853">
        <v>21611719578</v>
      </c>
      <c r="N853">
        <v>10423750528</v>
      </c>
      <c r="O853">
        <v>7977964549</v>
      </c>
      <c r="P853">
        <v>7977964549</v>
      </c>
      <c r="Q853">
        <v>0</v>
      </c>
      <c r="R853">
        <v>9364745601</v>
      </c>
      <c r="S853">
        <v>1411442354</v>
      </c>
      <c r="T853">
        <v>1411442354</v>
      </c>
      <c r="U853">
        <v>1303082984</v>
      </c>
      <c r="V853">
        <v>1595521300</v>
      </c>
      <c r="W853">
        <v>1303082984</v>
      </c>
      <c r="X853">
        <v>1411442354</v>
      </c>
      <c r="Y853">
        <v>1303082984</v>
      </c>
      <c r="Z853">
        <v>1595521300</v>
      </c>
      <c r="AA853">
        <v>412413889</v>
      </c>
      <c r="AB853">
        <v>288937496</v>
      </c>
      <c r="AC853">
        <v>0</v>
      </c>
      <c r="AD853">
        <v>0</v>
      </c>
      <c r="AE853">
        <v>0</v>
      </c>
      <c r="AF853">
        <v>0</v>
      </c>
      <c r="AG853">
        <v>0</v>
      </c>
      <c r="AH853">
        <v>0</v>
      </c>
      <c r="AI853">
        <v>0</v>
      </c>
      <c r="AJ853">
        <v>0</v>
      </c>
      <c r="AK853">
        <v>0</v>
      </c>
      <c r="AL853">
        <v>848239649</v>
      </c>
      <c r="AM853">
        <v>848239649</v>
      </c>
      <c r="AN853">
        <v>1194869722</v>
      </c>
      <c r="AO853">
        <v>644482630</v>
      </c>
      <c r="AP853">
        <v>31130173202</v>
      </c>
      <c r="AQ853">
        <v>14352843542</v>
      </c>
      <c r="AR853">
        <v>1194869722</v>
      </c>
      <c r="AS853">
        <v>693188746</v>
      </c>
      <c r="AT853">
        <v>15567948668</v>
      </c>
      <c r="AU853">
        <v>15567948668</v>
      </c>
      <c r="AV853">
        <v>14890112507</v>
      </c>
      <c r="AW853">
        <v>676352210</v>
      </c>
      <c r="AX853">
        <v>676352210</v>
      </c>
      <c r="AY853">
        <v>21735643330</v>
      </c>
      <c r="AZ853">
        <v>344297881</v>
      </c>
      <c r="BA853">
        <v>0</v>
      </c>
      <c r="BB853">
        <v>0</v>
      </c>
      <c r="BC853">
        <v>31130173202</v>
      </c>
      <c r="BD853">
        <v>31130173202</v>
      </c>
      <c r="BE853">
        <v>0</v>
      </c>
      <c r="BF853">
        <v>0</v>
      </c>
      <c r="BG853">
        <v>0</v>
      </c>
      <c r="BH853">
        <v>1683572829</v>
      </c>
      <c r="BI853">
        <v>11287481671</v>
      </c>
      <c r="BJ853">
        <v>21735643330</v>
      </c>
      <c r="BK853">
        <v>3454190309</v>
      </c>
      <c r="BL853">
        <v>3454190309</v>
      </c>
      <c r="BM853">
        <v>4958313670</v>
      </c>
      <c r="BN853">
        <v>0</v>
      </c>
      <c r="BO853">
        <v>0</v>
      </c>
      <c r="BP853">
        <v>5755</v>
      </c>
      <c r="BQ853">
        <v>715</v>
      </c>
      <c r="BR853">
        <v>349872250</v>
      </c>
      <c r="BS853">
        <v>644482630</v>
      </c>
    </row>
    <row r="854" spans="1:71">
      <c r="A854" t="s">
        <v>1145</v>
      </c>
      <c r="B854" t="s">
        <v>94</v>
      </c>
      <c r="C854">
        <v>2013</v>
      </c>
      <c r="D854" t="s">
        <v>228</v>
      </c>
      <c r="E854">
        <v>5</v>
      </c>
      <c r="F854" t="s">
        <v>372</v>
      </c>
      <c r="G854" t="s">
        <v>1069</v>
      </c>
      <c r="H854">
        <v>22071964409</v>
      </c>
      <c r="I854">
        <v>4285302598</v>
      </c>
      <c r="J854">
        <v>13799287988</v>
      </c>
      <c r="K854">
        <v>13799287988</v>
      </c>
      <c r="L854">
        <v>8886163920</v>
      </c>
      <c r="M854">
        <v>24248482853</v>
      </c>
      <c r="N854">
        <v>11288840701</v>
      </c>
      <c r="O854">
        <v>8533276964</v>
      </c>
      <c r="P854">
        <v>8533276964</v>
      </c>
      <c r="Q854">
        <v>0</v>
      </c>
      <c r="R854">
        <v>10204595172</v>
      </c>
      <c r="S854">
        <v>1404972984</v>
      </c>
      <c r="T854">
        <v>1404972984</v>
      </c>
      <c r="U854">
        <v>1561426610</v>
      </c>
      <c r="V854">
        <v>2052372662</v>
      </c>
      <c r="W854">
        <v>1561426610</v>
      </c>
      <c r="X854">
        <v>1404972984</v>
      </c>
      <c r="Y854">
        <v>1561426610</v>
      </c>
      <c r="Z854">
        <v>2052372662</v>
      </c>
      <c r="AA854">
        <v>491840513</v>
      </c>
      <c r="AB854">
        <v>240867084</v>
      </c>
      <c r="AC854">
        <v>0</v>
      </c>
      <c r="AD854">
        <v>0</v>
      </c>
      <c r="AE854">
        <v>0</v>
      </c>
      <c r="AF854">
        <v>0</v>
      </c>
      <c r="AG854">
        <v>0</v>
      </c>
      <c r="AH854">
        <v>0</v>
      </c>
      <c r="AI854">
        <v>0</v>
      </c>
      <c r="AJ854">
        <v>0</v>
      </c>
      <c r="AK854">
        <v>0</v>
      </c>
      <c r="AL854">
        <v>1065015437</v>
      </c>
      <c r="AM854">
        <v>1065015437</v>
      </c>
      <c r="AN854">
        <v>1478028722</v>
      </c>
      <c r="AO854">
        <v>770600111</v>
      </c>
      <c r="AP854">
        <v>32625620878</v>
      </c>
      <c r="AQ854">
        <v>15104960646</v>
      </c>
      <c r="AR854">
        <v>1478028722</v>
      </c>
      <c r="AS854">
        <v>660382350</v>
      </c>
      <c r="AT854">
        <v>15748738122</v>
      </c>
      <c r="AU854">
        <v>15748738122</v>
      </c>
      <c r="AV854">
        <v>15327451623</v>
      </c>
      <c r="AW854">
        <v>979680952</v>
      </c>
      <c r="AX854">
        <v>979680952</v>
      </c>
      <c r="AY854">
        <v>22176507697</v>
      </c>
      <c r="AZ854">
        <v>530800221.5</v>
      </c>
      <c r="BA854">
        <v>0</v>
      </c>
      <c r="BB854">
        <v>0</v>
      </c>
      <c r="BC854">
        <v>32625620878</v>
      </c>
      <c r="BD854">
        <v>32625620878</v>
      </c>
      <c r="BE854">
        <v>0</v>
      </c>
      <c r="BF854">
        <v>0</v>
      </c>
      <c r="BG854">
        <v>0</v>
      </c>
      <c r="BH854">
        <v>1832714272</v>
      </c>
      <c r="BI854">
        <v>11479099489</v>
      </c>
      <c r="BJ854">
        <v>22176507697</v>
      </c>
      <c r="BK854">
        <v>2991611661</v>
      </c>
      <c r="BL854">
        <v>2991611661</v>
      </c>
      <c r="BM854">
        <v>4655847465</v>
      </c>
      <c r="BN854">
        <v>0</v>
      </c>
      <c r="BO854">
        <v>0</v>
      </c>
      <c r="BP854">
        <v>5480</v>
      </c>
      <c r="BQ854">
        <v>754</v>
      </c>
      <c r="BR854">
        <v>559584542</v>
      </c>
      <c r="BS854">
        <v>770600111</v>
      </c>
    </row>
    <row r="855" spans="1:71">
      <c r="A855" t="s">
        <v>1146</v>
      </c>
      <c r="B855" t="s">
        <v>95</v>
      </c>
      <c r="C855">
        <v>2013</v>
      </c>
      <c r="D855" t="s">
        <v>228</v>
      </c>
      <c r="E855">
        <v>6</v>
      </c>
      <c r="F855" t="s">
        <v>374</v>
      </c>
      <c r="G855" t="s">
        <v>1069</v>
      </c>
      <c r="H855">
        <v>27521903831</v>
      </c>
      <c r="I855">
        <v>4674433754</v>
      </c>
      <c r="J855">
        <v>13998987188</v>
      </c>
      <c r="K855">
        <v>13998987188</v>
      </c>
      <c r="L855">
        <v>9560185665</v>
      </c>
      <c r="M855">
        <v>39562212498</v>
      </c>
      <c r="N855">
        <v>20115607589</v>
      </c>
      <c r="O855">
        <v>14071399981</v>
      </c>
      <c r="P855">
        <v>14071399981</v>
      </c>
      <c r="Q855">
        <v>0</v>
      </c>
      <c r="R855">
        <v>16027426069</v>
      </c>
      <c r="S855">
        <v>3394201403</v>
      </c>
      <c r="T855">
        <v>3394201403</v>
      </c>
      <c r="U855">
        <v>2171804589</v>
      </c>
      <c r="V855">
        <v>2861246778</v>
      </c>
      <c r="W855">
        <v>2171804589</v>
      </c>
      <c r="X855">
        <v>3394201403</v>
      </c>
      <c r="Y855">
        <v>2171804589</v>
      </c>
      <c r="Z855">
        <v>2861246778</v>
      </c>
      <c r="AA855">
        <v>478012875</v>
      </c>
      <c r="AB855">
        <v>548169290</v>
      </c>
      <c r="AC855">
        <v>0</v>
      </c>
      <c r="AD855">
        <v>0</v>
      </c>
      <c r="AE855">
        <v>0</v>
      </c>
      <c r="AF855">
        <v>0</v>
      </c>
      <c r="AG855">
        <v>0</v>
      </c>
      <c r="AH855">
        <v>0</v>
      </c>
      <c r="AI855">
        <v>0</v>
      </c>
      <c r="AJ855">
        <v>0</v>
      </c>
      <c r="AK855">
        <v>0</v>
      </c>
      <c r="AL855">
        <v>1411159287</v>
      </c>
      <c r="AM855">
        <v>1411159287</v>
      </c>
      <c r="AN855">
        <v>2304942588</v>
      </c>
      <c r="AO855">
        <v>1352799209</v>
      </c>
      <c r="AP855">
        <v>44356211555</v>
      </c>
      <c r="AQ855">
        <v>25380954524</v>
      </c>
      <c r="AR855">
        <v>2304942588</v>
      </c>
      <c r="AS855">
        <v>934117561</v>
      </c>
      <c r="AT855">
        <v>23251392555</v>
      </c>
      <c r="AU855">
        <v>23251392555</v>
      </c>
      <c r="AV855">
        <v>22303346701</v>
      </c>
      <c r="AW855">
        <v>860100690</v>
      </c>
      <c r="AX855">
        <v>860100690</v>
      </c>
      <c r="AY855">
        <v>28518600169</v>
      </c>
      <c r="AZ855">
        <v>526428628.5</v>
      </c>
      <c r="BA855">
        <v>0</v>
      </c>
      <c r="BB855">
        <v>0</v>
      </c>
      <c r="BC855">
        <v>44356211555</v>
      </c>
      <c r="BD855">
        <v>44356211555</v>
      </c>
      <c r="BE855">
        <v>0</v>
      </c>
      <c r="BF855">
        <v>0</v>
      </c>
      <c r="BG855">
        <v>0</v>
      </c>
      <c r="BH855">
        <v>2421443035</v>
      </c>
      <c r="BI855">
        <v>13469368393</v>
      </c>
      <c r="BJ855">
        <v>28518600169</v>
      </c>
      <c r="BK855">
        <v>6081058845</v>
      </c>
      <c r="BL855">
        <v>6081058845</v>
      </c>
      <c r="BM855">
        <v>9543343138</v>
      </c>
      <c r="BN855">
        <v>0</v>
      </c>
      <c r="BO855">
        <v>0</v>
      </c>
      <c r="BP855">
        <v>10779</v>
      </c>
      <c r="BQ855">
        <v>1725</v>
      </c>
      <c r="BR855">
        <v>767406860</v>
      </c>
      <c r="BS855">
        <v>1352799209</v>
      </c>
    </row>
    <row r="856" spans="1:71">
      <c r="A856" t="s">
        <v>1147</v>
      </c>
      <c r="B856" t="s">
        <v>96</v>
      </c>
      <c r="C856">
        <v>2013</v>
      </c>
      <c r="D856" t="s">
        <v>212</v>
      </c>
      <c r="E856">
        <v>1</v>
      </c>
      <c r="F856" t="s">
        <v>376</v>
      </c>
      <c r="G856" t="s">
        <v>1069</v>
      </c>
      <c r="H856">
        <v>1274651020</v>
      </c>
      <c r="I856">
        <v>1157715323</v>
      </c>
      <c r="J856">
        <v>1515925505</v>
      </c>
      <c r="K856">
        <v>1515925505</v>
      </c>
      <c r="L856">
        <v>1508113229</v>
      </c>
      <c r="M856">
        <v>2878313763</v>
      </c>
      <c r="N856">
        <v>2015846139</v>
      </c>
      <c r="O856">
        <v>1067472853</v>
      </c>
      <c r="P856">
        <v>1067472853</v>
      </c>
      <c r="Q856">
        <v>0</v>
      </c>
      <c r="R856">
        <v>1237819915</v>
      </c>
      <c r="S856">
        <v>372989564</v>
      </c>
      <c r="T856">
        <v>372989564</v>
      </c>
      <c r="U856">
        <v>169763077</v>
      </c>
      <c r="V856">
        <v>179425273</v>
      </c>
      <c r="W856">
        <v>169763077</v>
      </c>
      <c r="X856">
        <v>372989564</v>
      </c>
      <c r="Y856">
        <v>169763077</v>
      </c>
      <c r="Z856">
        <v>179425273</v>
      </c>
      <c r="AA856">
        <v>85873031</v>
      </c>
      <c r="AB856">
        <v>51677910</v>
      </c>
      <c r="AL856">
        <v>78600225</v>
      </c>
      <c r="AM856">
        <v>78600225</v>
      </c>
      <c r="AN856">
        <v>27177300</v>
      </c>
      <c r="AO856">
        <v>10370000</v>
      </c>
      <c r="AP856">
        <v>1857850058</v>
      </c>
      <c r="AQ856">
        <v>1857850058</v>
      </c>
      <c r="AR856">
        <v>27177300</v>
      </c>
      <c r="AS856">
        <v>59963229</v>
      </c>
      <c r="AT856">
        <v>1046803382</v>
      </c>
      <c r="AU856">
        <v>1046803382</v>
      </c>
      <c r="AV856">
        <v>1096856821</v>
      </c>
      <c r="AW856">
        <v>158381159</v>
      </c>
      <c r="AX856">
        <v>158381159</v>
      </c>
      <c r="AY856">
        <v>610132275</v>
      </c>
      <c r="BA856">
        <v>0</v>
      </c>
      <c r="BB856">
        <v>0</v>
      </c>
      <c r="BC856">
        <v>1857850058</v>
      </c>
      <c r="BD856">
        <v>1857850058</v>
      </c>
      <c r="BE856">
        <v>0</v>
      </c>
      <c r="BF856">
        <v>0</v>
      </c>
      <c r="BG856">
        <v>0</v>
      </c>
      <c r="BH856">
        <v>89247004</v>
      </c>
      <c r="BJ856">
        <v>610132275</v>
      </c>
      <c r="BK856">
        <v>519807330</v>
      </c>
      <c r="BL856">
        <v>519807330</v>
      </c>
      <c r="BM856">
        <v>610132275</v>
      </c>
      <c r="BP856">
        <v>849</v>
      </c>
      <c r="BQ856">
        <v>75</v>
      </c>
      <c r="BR856">
        <v>11973300</v>
      </c>
      <c r="BS856">
        <v>10370000</v>
      </c>
    </row>
    <row r="857" spans="1:71">
      <c r="A857" t="s">
        <v>1148</v>
      </c>
      <c r="B857" t="s">
        <v>97</v>
      </c>
      <c r="C857">
        <v>2013</v>
      </c>
      <c r="D857" t="s">
        <v>228</v>
      </c>
      <c r="E857">
        <v>5</v>
      </c>
      <c r="F857" t="s">
        <v>378</v>
      </c>
      <c r="G857" t="s">
        <v>1069</v>
      </c>
      <c r="H857">
        <v>13819287342</v>
      </c>
      <c r="I857">
        <v>1853546586</v>
      </c>
      <c r="J857">
        <v>9727029343</v>
      </c>
      <c r="K857">
        <v>9727029343</v>
      </c>
      <c r="L857">
        <v>5526060481</v>
      </c>
      <c r="M857">
        <v>24479021230</v>
      </c>
      <c r="N857">
        <v>10875244227</v>
      </c>
      <c r="O857">
        <v>11265915926</v>
      </c>
      <c r="P857">
        <v>11265915926</v>
      </c>
      <c r="Q857">
        <v>0</v>
      </c>
      <c r="R857">
        <v>13153841279</v>
      </c>
      <c r="S857">
        <v>2013924078</v>
      </c>
      <c r="T857">
        <v>2013924078</v>
      </c>
      <c r="U857">
        <v>1867482499</v>
      </c>
      <c r="V857">
        <v>2791420136</v>
      </c>
      <c r="W857">
        <v>1867482499</v>
      </c>
      <c r="X857">
        <v>2013924078</v>
      </c>
      <c r="Y857">
        <v>1867482499</v>
      </c>
      <c r="Z857">
        <v>2791420136</v>
      </c>
      <c r="AA857">
        <v>503376395</v>
      </c>
      <c r="AB857">
        <v>428576325</v>
      </c>
      <c r="AC857">
        <v>0</v>
      </c>
      <c r="AD857">
        <v>0</v>
      </c>
      <c r="AE857">
        <v>0</v>
      </c>
      <c r="AF857">
        <v>0</v>
      </c>
      <c r="AG857">
        <v>0</v>
      </c>
      <c r="AH857">
        <v>0</v>
      </c>
      <c r="AI857">
        <v>0</v>
      </c>
      <c r="AJ857">
        <v>0</v>
      </c>
      <c r="AK857">
        <v>0</v>
      </c>
      <c r="AL857">
        <v>1241005886</v>
      </c>
      <c r="AM857">
        <v>1241005886</v>
      </c>
      <c r="AN857">
        <v>1726773526</v>
      </c>
      <c r="AO857">
        <v>607898832</v>
      </c>
      <c r="AP857">
        <v>35299700342</v>
      </c>
      <c r="AQ857">
        <v>19716276498</v>
      </c>
      <c r="AR857">
        <v>1726773526</v>
      </c>
      <c r="AS857">
        <v>1011106447</v>
      </c>
      <c r="AT857">
        <v>17771208351</v>
      </c>
      <c r="AU857">
        <v>17771208351</v>
      </c>
      <c r="AV857">
        <v>17308718038</v>
      </c>
      <c r="AW857">
        <v>1137376689</v>
      </c>
      <c r="AX857">
        <v>1137376689</v>
      </c>
      <c r="AY857">
        <v>22387787173</v>
      </c>
      <c r="AZ857">
        <v>375042138.5</v>
      </c>
      <c r="BA857">
        <v>0</v>
      </c>
      <c r="BB857">
        <v>0</v>
      </c>
      <c r="BC857">
        <v>35299700342</v>
      </c>
      <c r="BD857">
        <v>35299700342</v>
      </c>
      <c r="BE857">
        <v>0</v>
      </c>
      <c r="BF857">
        <v>0</v>
      </c>
      <c r="BG857">
        <v>0</v>
      </c>
      <c r="BH857">
        <v>1260163622</v>
      </c>
      <c r="BI857">
        <v>10291830402</v>
      </c>
      <c r="BJ857">
        <v>22387787173</v>
      </c>
      <c r="BK857">
        <v>4408330501</v>
      </c>
      <c r="BL857">
        <v>4408330501</v>
      </c>
      <c r="BM857">
        <v>6804363329</v>
      </c>
      <c r="BN857">
        <v>0</v>
      </c>
      <c r="BO857">
        <v>0</v>
      </c>
      <c r="BP857">
        <v>8278</v>
      </c>
      <c r="BQ857">
        <v>933</v>
      </c>
      <c r="BR857">
        <v>910883118</v>
      </c>
      <c r="BS857">
        <v>607898832</v>
      </c>
    </row>
    <row r="858" spans="1:71">
      <c r="A858" t="s">
        <v>1149</v>
      </c>
      <c r="B858" t="s">
        <v>98</v>
      </c>
      <c r="C858">
        <v>2013</v>
      </c>
      <c r="D858" t="s">
        <v>380</v>
      </c>
      <c r="E858">
        <v>1</v>
      </c>
      <c r="F858" t="s">
        <v>381</v>
      </c>
      <c r="G858" t="s">
        <v>1069</v>
      </c>
      <c r="H858">
        <v>3454405427</v>
      </c>
      <c r="I858">
        <v>480994732</v>
      </c>
      <c r="J858">
        <v>1981242483</v>
      </c>
      <c r="K858">
        <v>1981242483</v>
      </c>
      <c r="L858">
        <v>1772241103</v>
      </c>
      <c r="M858">
        <v>2831415034</v>
      </c>
      <c r="N858">
        <v>2448610121</v>
      </c>
      <c r="O858">
        <v>1942114467</v>
      </c>
      <c r="P858">
        <v>1942114467</v>
      </c>
      <c r="Q858">
        <v>0</v>
      </c>
      <c r="R858">
        <v>2230789670</v>
      </c>
      <c r="S858">
        <v>266746990</v>
      </c>
      <c r="T858">
        <v>266746990</v>
      </c>
      <c r="U858">
        <v>345181717</v>
      </c>
      <c r="V858">
        <v>526788989</v>
      </c>
      <c r="W858">
        <v>345181717</v>
      </c>
      <c r="X858">
        <v>266746990</v>
      </c>
      <c r="Y858">
        <v>345181717</v>
      </c>
      <c r="Z858">
        <v>526788989</v>
      </c>
      <c r="AA858">
        <v>243072820</v>
      </c>
      <c r="AB858">
        <v>45394639</v>
      </c>
      <c r="AL858">
        <v>42417260</v>
      </c>
      <c r="AM858">
        <v>42417260</v>
      </c>
      <c r="AN858">
        <v>308097707</v>
      </c>
      <c r="AO858">
        <v>48703434</v>
      </c>
      <c r="AP858">
        <v>2935223428</v>
      </c>
      <c r="AQ858">
        <v>2935223428</v>
      </c>
      <c r="AR858">
        <v>308097707</v>
      </c>
      <c r="AS858">
        <v>45613217</v>
      </c>
      <c r="AT858">
        <v>1362894922</v>
      </c>
      <c r="AU858">
        <v>1362894922</v>
      </c>
      <c r="AV858">
        <v>1391796552</v>
      </c>
      <c r="AW858">
        <v>275253350</v>
      </c>
      <c r="AX858">
        <v>275253350</v>
      </c>
      <c r="AY858">
        <v>648225922</v>
      </c>
      <c r="BA858">
        <v>0</v>
      </c>
      <c r="BB858">
        <v>0</v>
      </c>
      <c r="BC858">
        <v>2935223428</v>
      </c>
      <c r="BD858">
        <v>2935223428</v>
      </c>
      <c r="BE858">
        <v>0</v>
      </c>
      <c r="BF858">
        <v>0</v>
      </c>
      <c r="BG858">
        <v>0</v>
      </c>
      <c r="BH858">
        <v>251399162</v>
      </c>
      <c r="BJ858">
        <v>648225922</v>
      </c>
      <c r="BK858">
        <v>227037900</v>
      </c>
      <c r="BL858">
        <v>227037900</v>
      </c>
      <c r="BM858">
        <v>648225922</v>
      </c>
      <c r="BP858">
        <v>413</v>
      </c>
      <c r="BQ858">
        <v>413</v>
      </c>
      <c r="BR858">
        <v>121706418</v>
      </c>
      <c r="BS858">
        <v>48703434</v>
      </c>
    </row>
    <row r="859" spans="1:71">
      <c r="A859" t="s">
        <v>1150</v>
      </c>
      <c r="B859" t="s">
        <v>99</v>
      </c>
      <c r="C859">
        <v>2013</v>
      </c>
      <c r="D859" t="s">
        <v>380</v>
      </c>
      <c r="E859">
        <v>1</v>
      </c>
      <c r="F859" t="s">
        <v>383</v>
      </c>
      <c r="G859" t="s">
        <v>1069</v>
      </c>
      <c r="H859">
        <v>413812419</v>
      </c>
      <c r="I859">
        <v>129608111</v>
      </c>
      <c r="J859">
        <v>442131463</v>
      </c>
      <c r="K859">
        <v>442131463</v>
      </c>
      <c r="L859">
        <v>312950732</v>
      </c>
      <c r="M859">
        <v>1760303372</v>
      </c>
      <c r="N859">
        <v>1110487133</v>
      </c>
      <c r="O859">
        <v>1894910013</v>
      </c>
      <c r="P859">
        <v>1894910013</v>
      </c>
      <c r="Q859">
        <v>0</v>
      </c>
      <c r="R859">
        <v>2116940295</v>
      </c>
      <c r="S859">
        <v>1161905107</v>
      </c>
      <c r="T859">
        <v>1161905107</v>
      </c>
      <c r="U859">
        <v>118145015</v>
      </c>
      <c r="V859">
        <v>140133987</v>
      </c>
      <c r="W859">
        <v>118145015</v>
      </c>
      <c r="X859">
        <v>1161905107</v>
      </c>
      <c r="Y859">
        <v>118145015</v>
      </c>
      <c r="Z859">
        <v>140133987</v>
      </c>
      <c r="AA859">
        <v>184453364</v>
      </c>
      <c r="AB859">
        <v>30061200</v>
      </c>
      <c r="AL859">
        <v>59692397</v>
      </c>
      <c r="AM859">
        <v>59692397</v>
      </c>
      <c r="AN859">
        <v>45635517</v>
      </c>
      <c r="AO859">
        <v>4485165</v>
      </c>
      <c r="AP859">
        <v>2510779025</v>
      </c>
      <c r="AQ859">
        <v>2510779025</v>
      </c>
      <c r="AR859">
        <v>45635517</v>
      </c>
      <c r="AS859">
        <v>31581799</v>
      </c>
      <c r="AT859">
        <v>859202376</v>
      </c>
      <c r="AU859">
        <v>859202376</v>
      </c>
      <c r="AV859">
        <v>750309749</v>
      </c>
      <c r="AW859">
        <v>150776620</v>
      </c>
      <c r="AX859">
        <v>150776620</v>
      </c>
      <c r="AY859">
        <v>335352047</v>
      </c>
      <c r="BA859">
        <v>0</v>
      </c>
      <c r="BB859">
        <v>0</v>
      </c>
      <c r="BC859">
        <v>2510779025</v>
      </c>
      <c r="BD859">
        <v>2510779025</v>
      </c>
      <c r="BE859">
        <v>0</v>
      </c>
      <c r="BF859">
        <v>0</v>
      </c>
      <c r="BG859">
        <v>0</v>
      </c>
      <c r="BH859">
        <v>102473056</v>
      </c>
      <c r="BJ859">
        <v>335352047</v>
      </c>
      <c r="BK859">
        <v>273346860</v>
      </c>
      <c r="BL859">
        <v>273346860</v>
      </c>
      <c r="BM859">
        <v>335352047</v>
      </c>
      <c r="BP859">
        <v>505</v>
      </c>
      <c r="BQ859">
        <v>505</v>
      </c>
      <c r="BR859">
        <v>15988720</v>
      </c>
      <c r="BS859">
        <v>4485165</v>
      </c>
    </row>
    <row r="860" spans="1:71">
      <c r="A860" t="s">
        <v>1151</v>
      </c>
      <c r="B860" t="s">
        <v>100</v>
      </c>
      <c r="C860">
        <v>2013</v>
      </c>
      <c r="D860" t="s">
        <v>380</v>
      </c>
      <c r="E860">
        <v>1</v>
      </c>
      <c r="F860" t="s">
        <v>385</v>
      </c>
      <c r="G860" t="s">
        <v>1069</v>
      </c>
      <c r="H860">
        <v>4102941001</v>
      </c>
      <c r="I860">
        <v>1952096890</v>
      </c>
      <c r="J860">
        <v>2143870590</v>
      </c>
      <c r="K860">
        <v>2143870590</v>
      </c>
      <c r="L860">
        <v>1988847518</v>
      </c>
      <c r="M860">
        <v>15814323207</v>
      </c>
      <c r="N860">
        <v>8146378624</v>
      </c>
      <c r="O860">
        <v>5203436890</v>
      </c>
      <c r="P860">
        <v>5203436890</v>
      </c>
      <c r="Q860">
        <v>0</v>
      </c>
      <c r="R860">
        <v>5912317862</v>
      </c>
      <c r="S860">
        <v>850960195</v>
      </c>
      <c r="T860">
        <v>850960195</v>
      </c>
      <c r="U860">
        <v>925726566</v>
      </c>
      <c r="V860">
        <v>1445120189</v>
      </c>
      <c r="W860">
        <v>925726566</v>
      </c>
      <c r="X860">
        <v>850960195</v>
      </c>
      <c r="Y860">
        <v>925726566</v>
      </c>
      <c r="Z860">
        <v>1445120189</v>
      </c>
      <c r="AA860">
        <v>1474217573</v>
      </c>
      <c r="AB860">
        <v>161121535</v>
      </c>
      <c r="AL860">
        <v>360030860</v>
      </c>
      <c r="AM860">
        <v>360030860</v>
      </c>
      <c r="AN860">
        <v>970037699</v>
      </c>
      <c r="AO860">
        <v>104414303</v>
      </c>
      <c r="AP860">
        <v>7661135250</v>
      </c>
      <c r="AQ860">
        <v>7661135250</v>
      </c>
      <c r="AR860">
        <v>970037699</v>
      </c>
      <c r="AS860">
        <v>284245263</v>
      </c>
      <c r="AT860">
        <v>3086942953</v>
      </c>
      <c r="AU860">
        <v>3086942953</v>
      </c>
      <c r="AV860">
        <v>2955494764</v>
      </c>
      <c r="AW860">
        <v>451080558</v>
      </c>
      <c r="AX860">
        <v>451080558</v>
      </c>
      <c r="AY860">
        <v>1891501795</v>
      </c>
      <c r="BA860">
        <v>0</v>
      </c>
      <c r="BB860">
        <v>0</v>
      </c>
      <c r="BC860">
        <v>7661135250</v>
      </c>
      <c r="BD860">
        <v>7661135250</v>
      </c>
      <c r="BE860">
        <v>0</v>
      </c>
      <c r="BF860">
        <v>0</v>
      </c>
      <c r="BG860">
        <v>0</v>
      </c>
      <c r="BH860">
        <v>303046327</v>
      </c>
      <c r="BJ860">
        <v>1891501795</v>
      </c>
      <c r="BK860">
        <v>537143128</v>
      </c>
      <c r="BL860">
        <v>537143128</v>
      </c>
      <c r="BM860">
        <v>1891501795</v>
      </c>
      <c r="BP860">
        <v>926</v>
      </c>
      <c r="BQ860">
        <v>926</v>
      </c>
      <c r="BR860">
        <v>577162029</v>
      </c>
      <c r="BS860">
        <v>104414303</v>
      </c>
    </row>
    <row r="861" spans="1:71">
      <c r="A861" t="s">
        <v>1152</v>
      </c>
      <c r="B861" t="s">
        <v>101</v>
      </c>
      <c r="C861">
        <v>2013</v>
      </c>
      <c r="D861" t="s">
        <v>380</v>
      </c>
      <c r="E861">
        <v>2</v>
      </c>
      <c r="F861" t="s">
        <v>387</v>
      </c>
      <c r="G861" t="s">
        <v>1069</v>
      </c>
      <c r="H861">
        <v>7964068312</v>
      </c>
      <c r="I861">
        <v>2393497661</v>
      </c>
      <c r="J861">
        <v>2982791319</v>
      </c>
      <c r="K861">
        <v>2982791319</v>
      </c>
      <c r="L861">
        <v>2867150980</v>
      </c>
      <c r="M861">
        <v>18291051645</v>
      </c>
      <c r="N861">
        <v>9001071336</v>
      </c>
      <c r="O861">
        <v>4912936733</v>
      </c>
      <c r="P861">
        <v>4912936733</v>
      </c>
      <c r="Q861">
        <v>0</v>
      </c>
      <c r="R861">
        <v>5960666252</v>
      </c>
      <c r="S861">
        <v>521850457</v>
      </c>
      <c r="T861">
        <v>521850457</v>
      </c>
      <c r="U861">
        <v>1421833329</v>
      </c>
      <c r="V861">
        <v>2556326718</v>
      </c>
      <c r="W861">
        <v>1421833329</v>
      </c>
      <c r="X861">
        <v>521850457</v>
      </c>
      <c r="Y861">
        <v>1421833329</v>
      </c>
      <c r="Z861">
        <v>2556326718</v>
      </c>
      <c r="AA861">
        <v>1433929904</v>
      </c>
      <c r="AB861">
        <v>78976175</v>
      </c>
      <c r="AL861">
        <v>446700020</v>
      </c>
      <c r="AM861">
        <v>446700020</v>
      </c>
      <c r="AN861">
        <v>1250751276</v>
      </c>
      <c r="AO861">
        <v>101126647</v>
      </c>
      <c r="AP861">
        <v>8410473695</v>
      </c>
      <c r="AQ861">
        <v>8410473695</v>
      </c>
      <c r="AR861">
        <v>1250751276</v>
      </c>
      <c r="AS861">
        <v>322380036</v>
      </c>
      <c r="AT861">
        <v>3290543573</v>
      </c>
      <c r="AU861">
        <v>3290543573</v>
      </c>
      <c r="AV861">
        <v>3359516414</v>
      </c>
      <c r="AW861">
        <v>291270470</v>
      </c>
      <c r="AX861">
        <v>291270470</v>
      </c>
      <c r="AY861">
        <v>2457102117</v>
      </c>
      <c r="BA861">
        <v>0</v>
      </c>
      <c r="BB861">
        <v>0</v>
      </c>
      <c r="BC861">
        <v>8410473695</v>
      </c>
      <c r="BD861">
        <v>8410473695</v>
      </c>
      <c r="BE861">
        <v>0</v>
      </c>
      <c r="BF861">
        <v>0</v>
      </c>
      <c r="BG861">
        <v>0</v>
      </c>
      <c r="BH861">
        <v>96482819</v>
      </c>
      <c r="BJ861">
        <v>2457102117</v>
      </c>
      <c r="BK861">
        <v>654108450</v>
      </c>
      <c r="BL861">
        <v>654108450</v>
      </c>
      <c r="BM861">
        <v>2457102117</v>
      </c>
      <c r="BP861">
        <v>1039</v>
      </c>
      <c r="BQ861">
        <v>1039</v>
      </c>
      <c r="BR861">
        <v>1098723624</v>
      </c>
      <c r="BS861">
        <v>101126647</v>
      </c>
    </row>
    <row r="862" spans="1:71">
      <c r="A862" t="s">
        <v>1153</v>
      </c>
      <c r="B862" t="s">
        <v>206</v>
      </c>
      <c r="C862">
        <v>2014</v>
      </c>
      <c r="D862" t="s">
        <v>207</v>
      </c>
      <c r="E862">
        <v>8</v>
      </c>
      <c r="F862" t="s">
        <v>208</v>
      </c>
      <c r="G862" t="s">
        <v>1154</v>
      </c>
      <c r="H862">
        <v>33250728809</v>
      </c>
      <c r="I862">
        <v>7612917894</v>
      </c>
      <c r="J862">
        <v>29705092608</v>
      </c>
      <c r="K862">
        <v>29705092608</v>
      </c>
      <c r="L862">
        <v>22622312731</v>
      </c>
      <c r="M862">
        <v>102900840687</v>
      </c>
      <c r="N862">
        <v>49840774785</v>
      </c>
      <c r="O862">
        <v>36731503554</v>
      </c>
      <c r="P862">
        <v>36731503554</v>
      </c>
      <c r="Q862">
        <v>51583578238</v>
      </c>
      <c r="R862">
        <v>45572135520</v>
      </c>
      <c r="S862">
        <v>5607984231</v>
      </c>
      <c r="T862">
        <v>5607984231</v>
      </c>
      <c r="U862">
        <v>12110672193</v>
      </c>
      <c r="V862">
        <v>17832840795</v>
      </c>
      <c r="W862">
        <v>12110672193</v>
      </c>
      <c r="X862">
        <v>5607984231</v>
      </c>
      <c r="Y862">
        <v>12110672193</v>
      </c>
      <c r="Z862">
        <v>17832840795</v>
      </c>
      <c r="AA862">
        <v>1722156412</v>
      </c>
      <c r="AB862">
        <v>1154203528</v>
      </c>
      <c r="AC862">
        <v>0</v>
      </c>
      <c r="AD862">
        <v>0</v>
      </c>
      <c r="AE862">
        <v>0</v>
      </c>
      <c r="AF862">
        <v>0</v>
      </c>
      <c r="AG862">
        <v>0</v>
      </c>
      <c r="AH862">
        <v>0</v>
      </c>
      <c r="AI862">
        <v>0</v>
      </c>
      <c r="AJ862">
        <v>0</v>
      </c>
      <c r="AK862">
        <v>0</v>
      </c>
      <c r="AL862">
        <v>3876331443</v>
      </c>
      <c r="AM862">
        <v>3876331443</v>
      </c>
      <c r="AN862">
        <v>8829531597</v>
      </c>
      <c r="AO862">
        <v>2298926400</v>
      </c>
      <c r="AP862">
        <v>95086716618</v>
      </c>
      <c r="AQ862">
        <v>68311726248</v>
      </c>
      <c r="AR862">
        <v>8829531597</v>
      </c>
      <c r="AS862">
        <v>3022626603</v>
      </c>
      <c r="AT862">
        <v>46518972478</v>
      </c>
      <c r="AU862">
        <v>46518972478</v>
      </c>
      <c r="AV862">
        <v>46953067638</v>
      </c>
      <c r="AW862">
        <v>3927145841</v>
      </c>
      <c r="AX862">
        <v>3927145841</v>
      </c>
      <c r="AY862">
        <v>47956832159</v>
      </c>
      <c r="AZ862">
        <v>497013753</v>
      </c>
      <c r="BA862">
        <v>1016836319</v>
      </c>
      <c r="BB862">
        <v>194114142</v>
      </c>
      <c r="BC862">
        <v>95086716618</v>
      </c>
      <c r="BD862">
        <v>95086716618</v>
      </c>
      <c r="BE862">
        <v>0</v>
      </c>
      <c r="BF862">
        <v>0</v>
      </c>
      <c r="BG862">
        <v>0</v>
      </c>
      <c r="BH862">
        <v>6247992913</v>
      </c>
      <c r="BI862">
        <v>16314839033</v>
      </c>
      <c r="BJ862">
        <v>47956832159</v>
      </c>
      <c r="BK862">
        <v>9025380292</v>
      </c>
      <c r="BL862">
        <v>9025380292</v>
      </c>
      <c r="BM862">
        <v>21181841789</v>
      </c>
      <c r="BN862">
        <v>0</v>
      </c>
      <c r="BO862">
        <v>0</v>
      </c>
      <c r="BP862">
        <v>17420</v>
      </c>
      <c r="BQ862">
        <v>6030</v>
      </c>
      <c r="BR862">
        <v>5834739961</v>
      </c>
      <c r="BS862">
        <v>2298926400</v>
      </c>
    </row>
    <row r="863" spans="1:71">
      <c r="A863" t="s">
        <v>1155</v>
      </c>
      <c r="B863" t="s">
        <v>211</v>
      </c>
      <c r="C863">
        <v>2014</v>
      </c>
      <c r="D863" t="s">
        <v>212</v>
      </c>
      <c r="E863">
        <v>5</v>
      </c>
      <c r="F863" t="s">
        <v>213</v>
      </c>
      <c r="G863" t="s">
        <v>1154</v>
      </c>
      <c r="H863">
        <v>2302180163</v>
      </c>
      <c r="I863">
        <v>859290954</v>
      </c>
      <c r="J863">
        <v>2378232360</v>
      </c>
      <c r="K863">
        <v>2378232360</v>
      </c>
      <c r="L863">
        <v>2247411625</v>
      </c>
      <c r="M863">
        <v>10051420250</v>
      </c>
      <c r="N863">
        <v>8887006155</v>
      </c>
      <c r="O863">
        <v>6824919078</v>
      </c>
      <c r="P863">
        <v>6824919078</v>
      </c>
      <c r="Q863">
        <v>8426904821</v>
      </c>
      <c r="R863">
        <v>7974141462</v>
      </c>
      <c r="S863">
        <v>2229725653</v>
      </c>
      <c r="T863">
        <v>2229725653</v>
      </c>
      <c r="U863">
        <v>398640402</v>
      </c>
      <c r="V863">
        <v>408178574</v>
      </c>
      <c r="W863">
        <v>398640402</v>
      </c>
      <c r="X863">
        <v>2229725653</v>
      </c>
      <c r="Y863">
        <v>398640402</v>
      </c>
      <c r="Z863">
        <v>408178574</v>
      </c>
      <c r="AA863">
        <v>250248469</v>
      </c>
      <c r="AB863">
        <v>323831900</v>
      </c>
      <c r="AL863">
        <v>414444026</v>
      </c>
      <c r="AM863">
        <v>414444026</v>
      </c>
      <c r="AN863">
        <v>89106261</v>
      </c>
      <c r="AO863">
        <v>58017787</v>
      </c>
      <c r="AP863">
        <v>11576836936</v>
      </c>
      <c r="AQ863">
        <v>11576836936</v>
      </c>
      <c r="AR863">
        <v>89106261</v>
      </c>
      <c r="AS863">
        <v>373641768</v>
      </c>
      <c r="AT863">
        <v>8219669536</v>
      </c>
      <c r="AU863">
        <v>8219669536</v>
      </c>
      <c r="AV863">
        <v>8209775514</v>
      </c>
      <c r="AW863">
        <v>409430547</v>
      </c>
      <c r="AX863">
        <v>409430547</v>
      </c>
      <c r="AY863">
        <v>3541802922</v>
      </c>
      <c r="BA863">
        <v>17866070</v>
      </c>
      <c r="BB863">
        <v>0</v>
      </c>
      <c r="BC863">
        <v>11576836936</v>
      </c>
      <c r="BD863">
        <v>11576836936</v>
      </c>
      <c r="BE863">
        <v>0</v>
      </c>
      <c r="BF863">
        <v>0</v>
      </c>
      <c r="BG863">
        <v>0</v>
      </c>
      <c r="BH863">
        <v>449343205</v>
      </c>
      <c r="BJ863">
        <v>3541802922</v>
      </c>
      <c r="BK863">
        <v>3113807879</v>
      </c>
      <c r="BL863">
        <v>3113807879</v>
      </c>
      <c r="BM863">
        <v>3541802922</v>
      </c>
      <c r="BP863">
        <v>5455</v>
      </c>
      <c r="BQ863">
        <v>180</v>
      </c>
      <c r="BR863">
        <v>12070172</v>
      </c>
      <c r="BS863">
        <v>58017787</v>
      </c>
    </row>
    <row r="864" spans="1:71">
      <c r="A864" t="s">
        <v>1156</v>
      </c>
      <c r="B864" t="s">
        <v>18</v>
      </c>
      <c r="C864">
        <v>2014</v>
      </c>
      <c r="D864" t="s">
        <v>215</v>
      </c>
      <c r="E864">
        <v>3</v>
      </c>
      <c r="F864" t="s">
        <v>216</v>
      </c>
      <c r="G864" t="s">
        <v>1154</v>
      </c>
      <c r="H864">
        <v>1144122797</v>
      </c>
      <c r="I864">
        <v>233844354</v>
      </c>
      <c r="J864">
        <v>977185909</v>
      </c>
      <c r="K864">
        <v>977185909</v>
      </c>
      <c r="L864">
        <v>694565392</v>
      </c>
      <c r="M864">
        <v>7845140426</v>
      </c>
      <c r="N864">
        <v>4846985710</v>
      </c>
      <c r="O864">
        <v>2775003383</v>
      </c>
      <c r="P864">
        <v>2775003383</v>
      </c>
      <c r="Q864">
        <v>2876892909</v>
      </c>
      <c r="R864">
        <v>3340218667</v>
      </c>
      <c r="S864">
        <v>800416492</v>
      </c>
      <c r="T864">
        <v>800416492</v>
      </c>
      <c r="U864">
        <v>903785633</v>
      </c>
      <c r="V864">
        <v>1153217447</v>
      </c>
      <c r="W864">
        <v>903785633</v>
      </c>
      <c r="X864">
        <v>800416492</v>
      </c>
      <c r="Y864">
        <v>903785633</v>
      </c>
      <c r="Z864">
        <v>1153217447</v>
      </c>
      <c r="AA864">
        <v>219915085</v>
      </c>
      <c r="AB864">
        <v>197884450</v>
      </c>
      <c r="AL864">
        <v>207599972</v>
      </c>
      <c r="AM864">
        <v>207599972</v>
      </c>
      <c r="AN864">
        <v>303994443</v>
      </c>
      <c r="AO864">
        <v>97844495</v>
      </c>
      <c r="AP864">
        <v>5528293475</v>
      </c>
      <c r="AQ864">
        <v>5528293475</v>
      </c>
      <c r="AR864">
        <v>303994443</v>
      </c>
      <c r="AS864">
        <v>241791053</v>
      </c>
      <c r="AT864">
        <v>3054167730</v>
      </c>
      <c r="AU864">
        <v>3054167730</v>
      </c>
      <c r="AV864">
        <v>2874700607</v>
      </c>
      <c r="AW864">
        <v>273097128</v>
      </c>
      <c r="AX864">
        <v>273097128</v>
      </c>
      <c r="AY864">
        <v>2315710619</v>
      </c>
      <c r="BA864">
        <v>138402816</v>
      </c>
      <c r="BB864">
        <v>0</v>
      </c>
      <c r="BC864">
        <v>5528293475</v>
      </c>
      <c r="BD864">
        <v>5528293475</v>
      </c>
      <c r="BE864">
        <v>0</v>
      </c>
      <c r="BF864">
        <v>0</v>
      </c>
      <c r="BG864">
        <v>0</v>
      </c>
      <c r="BH864">
        <v>266878519</v>
      </c>
      <c r="BJ864">
        <v>2315710619</v>
      </c>
      <c r="BK864">
        <v>1714337166</v>
      </c>
      <c r="BL864">
        <v>1714337166</v>
      </c>
      <c r="BM864">
        <v>2315710619</v>
      </c>
      <c r="BP864">
        <v>3290</v>
      </c>
      <c r="BQ864">
        <v>477</v>
      </c>
      <c r="BR864">
        <v>203981318</v>
      </c>
      <c r="BS864">
        <v>97844495</v>
      </c>
    </row>
    <row r="865" spans="1:71">
      <c r="A865" t="s">
        <v>1157</v>
      </c>
      <c r="B865" t="s">
        <v>19</v>
      </c>
      <c r="C865">
        <v>2014</v>
      </c>
      <c r="D865" t="s">
        <v>218</v>
      </c>
      <c r="E865">
        <v>3</v>
      </c>
      <c r="F865" t="s">
        <v>219</v>
      </c>
      <c r="G865" t="s">
        <v>1154</v>
      </c>
      <c r="H865">
        <v>496806453</v>
      </c>
      <c r="I865">
        <v>14296490</v>
      </c>
      <c r="J865">
        <v>627667835</v>
      </c>
      <c r="K865">
        <v>627667835</v>
      </c>
      <c r="L865">
        <v>569832718</v>
      </c>
      <c r="M865">
        <v>2009020550</v>
      </c>
      <c r="N865">
        <v>1548606068</v>
      </c>
      <c r="O865">
        <v>1409882259</v>
      </c>
      <c r="P865">
        <v>1409882259</v>
      </c>
      <c r="Q865">
        <v>1626043757</v>
      </c>
      <c r="R865">
        <v>1524987966</v>
      </c>
      <c r="S865">
        <v>585160952</v>
      </c>
      <c r="T865">
        <v>585160952</v>
      </c>
      <c r="U865">
        <v>111725730</v>
      </c>
      <c r="V865">
        <v>114176104</v>
      </c>
      <c r="W865">
        <v>111725730</v>
      </c>
      <c r="X865">
        <v>585160952</v>
      </c>
      <c r="Y865">
        <v>111725730</v>
      </c>
      <c r="Z865">
        <v>114176104</v>
      </c>
      <c r="AA865">
        <v>178371368</v>
      </c>
      <c r="AB865">
        <v>140004525</v>
      </c>
      <c r="AL865">
        <v>57831628</v>
      </c>
      <c r="AM865">
        <v>57831628</v>
      </c>
      <c r="AN865">
        <v>43124110</v>
      </c>
      <c r="AO865">
        <v>41154110</v>
      </c>
      <c r="AP865">
        <v>3062604446</v>
      </c>
      <c r="AQ865">
        <v>3062604446</v>
      </c>
      <c r="AR865">
        <v>43124110</v>
      </c>
      <c r="AS865">
        <v>70370699</v>
      </c>
      <c r="AT865">
        <v>2020239414</v>
      </c>
      <c r="AU865">
        <v>2020239414</v>
      </c>
      <c r="AV865">
        <v>1955985954</v>
      </c>
      <c r="AW865">
        <v>151840936</v>
      </c>
      <c r="AX865">
        <v>151840936</v>
      </c>
      <c r="AY865">
        <v>1439411659</v>
      </c>
      <c r="BA865">
        <v>5484110</v>
      </c>
      <c r="BB865">
        <v>0</v>
      </c>
      <c r="BC865">
        <v>3062604446</v>
      </c>
      <c r="BD865">
        <v>3062604446</v>
      </c>
      <c r="BE865">
        <v>0</v>
      </c>
      <c r="BF865">
        <v>0</v>
      </c>
      <c r="BG865">
        <v>0</v>
      </c>
      <c r="BH865">
        <v>163848713</v>
      </c>
      <c r="BJ865">
        <v>1439411659</v>
      </c>
      <c r="BK865">
        <v>1329683425</v>
      </c>
      <c r="BL865">
        <v>1329683425</v>
      </c>
      <c r="BM865">
        <v>1439411659</v>
      </c>
      <c r="BP865">
        <v>2399</v>
      </c>
      <c r="BQ865">
        <v>108</v>
      </c>
      <c r="BR865">
        <v>1970000</v>
      </c>
      <c r="BS865">
        <v>41154110</v>
      </c>
    </row>
    <row r="866" spans="1:71">
      <c r="A866" t="s">
        <v>1158</v>
      </c>
      <c r="B866" t="s">
        <v>20</v>
      </c>
      <c r="C866">
        <v>2014</v>
      </c>
      <c r="D866" t="s">
        <v>215</v>
      </c>
      <c r="E866">
        <v>2</v>
      </c>
      <c r="F866" t="s">
        <v>221</v>
      </c>
      <c r="G866" t="s">
        <v>1154</v>
      </c>
      <c r="H866">
        <v>2193630540</v>
      </c>
      <c r="I866">
        <v>845350023</v>
      </c>
      <c r="J866">
        <v>2807587612</v>
      </c>
      <c r="K866">
        <v>2807587612</v>
      </c>
      <c r="L866">
        <v>2744340905</v>
      </c>
      <c r="M866">
        <v>5925770134</v>
      </c>
      <c r="N866">
        <v>3461693137</v>
      </c>
      <c r="O866">
        <v>2501433723</v>
      </c>
      <c r="P866">
        <v>2501433723</v>
      </c>
      <c r="Q866">
        <v>3776794721</v>
      </c>
      <c r="R866">
        <v>2971097238</v>
      </c>
      <c r="S866">
        <v>748015941</v>
      </c>
      <c r="T866">
        <v>748015941</v>
      </c>
      <c r="U866">
        <v>392705243</v>
      </c>
      <c r="V866">
        <v>532991544</v>
      </c>
      <c r="W866">
        <v>392705243</v>
      </c>
      <c r="X866">
        <v>748015941</v>
      </c>
      <c r="Y866">
        <v>392705243</v>
      </c>
      <c r="Z866">
        <v>532991544</v>
      </c>
      <c r="AA866">
        <v>288811475</v>
      </c>
      <c r="AB866">
        <v>88452900</v>
      </c>
      <c r="AL866">
        <v>96911358</v>
      </c>
      <c r="AM866">
        <v>96911358</v>
      </c>
      <c r="AN866">
        <v>516382883</v>
      </c>
      <c r="AO866">
        <v>123592126</v>
      </c>
      <c r="AP866">
        <v>4447810778</v>
      </c>
      <c r="AQ866">
        <v>4447810778</v>
      </c>
      <c r="AR866">
        <v>516382883</v>
      </c>
      <c r="AS866">
        <v>272901441</v>
      </c>
      <c r="AT866">
        <v>2388399479</v>
      </c>
      <c r="AU866">
        <v>2388399479</v>
      </c>
      <c r="AV866">
        <v>2323220829</v>
      </c>
      <c r="AW866">
        <v>255857231</v>
      </c>
      <c r="AX866">
        <v>255857231</v>
      </c>
      <c r="AY866">
        <v>1535180315</v>
      </c>
      <c r="BA866">
        <v>48982173</v>
      </c>
      <c r="BB866">
        <v>0</v>
      </c>
      <c r="BC866">
        <v>4447810778</v>
      </c>
      <c r="BD866">
        <v>4447810778</v>
      </c>
      <c r="BE866">
        <v>0</v>
      </c>
      <c r="BF866">
        <v>0</v>
      </c>
      <c r="BG866">
        <v>0</v>
      </c>
      <c r="BH866">
        <v>203755314</v>
      </c>
      <c r="BJ866">
        <v>1535180315</v>
      </c>
      <c r="BK866">
        <v>753659235</v>
      </c>
      <c r="BL866">
        <v>753659235</v>
      </c>
      <c r="BM866">
        <v>1535180315</v>
      </c>
      <c r="BP866">
        <v>1362</v>
      </c>
      <c r="BQ866">
        <v>140</v>
      </c>
      <c r="BR866">
        <v>177859529</v>
      </c>
      <c r="BS866">
        <v>123592126</v>
      </c>
    </row>
    <row r="867" spans="1:71">
      <c r="A867" t="s">
        <v>1159</v>
      </c>
      <c r="B867" t="s">
        <v>21</v>
      </c>
      <c r="C867">
        <v>2014</v>
      </c>
      <c r="D867" t="s">
        <v>223</v>
      </c>
      <c r="E867">
        <v>2</v>
      </c>
      <c r="F867" t="s">
        <v>224</v>
      </c>
      <c r="G867" t="s">
        <v>1154</v>
      </c>
      <c r="H867">
        <v>20684385860</v>
      </c>
      <c r="I867">
        <v>2512714804</v>
      </c>
      <c r="J867">
        <v>5171104497</v>
      </c>
      <c r="K867">
        <v>5171104497</v>
      </c>
      <c r="L867">
        <v>1483322247</v>
      </c>
      <c r="M867">
        <v>27637911476</v>
      </c>
      <c r="N867">
        <v>14213589629</v>
      </c>
      <c r="O867">
        <v>5466654812</v>
      </c>
      <c r="P867">
        <v>5466654812</v>
      </c>
      <c r="Q867">
        <v>6715364340</v>
      </c>
      <c r="R867">
        <v>6207086768</v>
      </c>
      <c r="S867">
        <v>521100595</v>
      </c>
      <c r="T867">
        <v>521100595</v>
      </c>
      <c r="U867">
        <v>1272976837</v>
      </c>
      <c r="V867">
        <v>1475143756</v>
      </c>
      <c r="W867">
        <v>1272976837</v>
      </c>
      <c r="X867">
        <v>521100595</v>
      </c>
      <c r="Y867">
        <v>1272976837</v>
      </c>
      <c r="Z867">
        <v>1475143756</v>
      </c>
      <c r="AA867">
        <v>201860820</v>
      </c>
      <c r="AB867">
        <v>119943518</v>
      </c>
      <c r="AC867">
        <v>0</v>
      </c>
      <c r="AD867">
        <v>0</v>
      </c>
      <c r="AE867">
        <v>0</v>
      </c>
      <c r="AF867">
        <v>0</v>
      </c>
      <c r="AG867">
        <v>0</v>
      </c>
      <c r="AH867">
        <v>0</v>
      </c>
      <c r="AI867">
        <v>0</v>
      </c>
      <c r="AJ867">
        <v>0</v>
      </c>
      <c r="AK867">
        <v>0</v>
      </c>
      <c r="AL867">
        <v>1031330706</v>
      </c>
      <c r="AM867">
        <v>1031330706</v>
      </c>
      <c r="AN867">
        <v>967084405</v>
      </c>
      <c r="AO867">
        <v>603213142</v>
      </c>
      <c r="AP867">
        <v>26747720848</v>
      </c>
      <c r="AQ867">
        <v>8065653698</v>
      </c>
      <c r="AR867">
        <v>967084405</v>
      </c>
      <c r="AS867">
        <v>861597358</v>
      </c>
      <c r="AT867">
        <v>11418483979</v>
      </c>
      <c r="AU867">
        <v>11418483979</v>
      </c>
      <c r="AV867">
        <v>11223183637</v>
      </c>
      <c r="AW867">
        <v>285649367</v>
      </c>
      <c r="AX867">
        <v>285649367</v>
      </c>
      <c r="AY867">
        <v>20571620606</v>
      </c>
      <c r="AZ867">
        <v>341974144.5</v>
      </c>
      <c r="BA867">
        <v>67871278</v>
      </c>
      <c r="BB867">
        <v>83730150</v>
      </c>
      <c r="BC867">
        <v>26747720848</v>
      </c>
      <c r="BD867">
        <v>26747720848</v>
      </c>
      <c r="BE867">
        <v>0</v>
      </c>
      <c r="BF867">
        <v>0</v>
      </c>
      <c r="BG867">
        <v>0</v>
      </c>
      <c r="BH867">
        <v>1635123143</v>
      </c>
      <c r="BI867">
        <v>13501446728</v>
      </c>
      <c r="BJ867">
        <v>20571620606</v>
      </c>
      <c r="BK867">
        <v>629423028</v>
      </c>
      <c r="BL867">
        <v>629423028</v>
      </c>
      <c r="BM867">
        <v>1889553456</v>
      </c>
      <c r="BN867">
        <v>0</v>
      </c>
      <c r="BO867">
        <v>0</v>
      </c>
      <c r="BP867">
        <v>1106</v>
      </c>
      <c r="BQ867">
        <v>138</v>
      </c>
      <c r="BR867">
        <v>230944192</v>
      </c>
      <c r="BS867">
        <v>603213142</v>
      </c>
    </row>
    <row r="868" spans="1:71">
      <c r="A868" t="s">
        <v>1160</v>
      </c>
      <c r="B868" t="s">
        <v>22</v>
      </c>
      <c r="C868">
        <v>2014</v>
      </c>
      <c r="D868" t="s">
        <v>215</v>
      </c>
      <c r="E868">
        <v>2</v>
      </c>
      <c r="F868" t="s">
        <v>226</v>
      </c>
      <c r="G868" t="s">
        <v>1154</v>
      </c>
      <c r="H868">
        <v>590400315</v>
      </c>
      <c r="I868">
        <v>87227232</v>
      </c>
      <c r="J868">
        <v>832680213</v>
      </c>
      <c r="K868">
        <v>832680213</v>
      </c>
      <c r="L868">
        <v>807058820</v>
      </c>
      <c r="M868">
        <v>5472123894</v>
      </c>
      <c r="N868">
        <v>3274237632</v>
      </c>
      <c r="O868">
        <v>2285174638</v>
      </c>
      <c r="P868">
        <v>2285174638</v>
      </c>
      <c r="Q868">
        <v>2567790160</v>
      </c>
      <c r="R868">
        <v>2522151000</v>
      </c>
      <c r="S868">
        <v>445004862</v>
      </c>
      <c r="T868">
        <v>445004862</v>
      </c>
      <c r="U868">
        <v>544419716</v>
      </c>
      <c r="V868">
        <v>647443026</v>
      </c>
      <c r="W868">
        <v>544419716</v>
      </c>
      <c r="X868">
        <v>445004862</v>
      </c>
      <c r="Y868">
        <v>544419716</v>
      </c>
      <c r="Z868">
        <v>647443026</v>
      </c>
      <c r="AA868">
        <v>148846091</v>
      </c>
      <c r="AB868">
        <v>154124540</v>
      </c>
      <c r="AL868">
        <v>98966695</v>
      </c>
      <c r="AM868">
        <v>98966695</v>
      </c>
      <c r="AN868">
        <v>165523301</v>
      </c>
      <c r="AO868">
        <v>32569663</v>
      </c>
      <c r="AP868">
        <v>4019811041</v>
      </c>
      <c r="AQ868">
        <v>4019811041</v>
      </c>
      <c r="AR868">
        <v>165523301</v>
      </c>
      <c r="AS868">
        <v>203612560</v>
      </c>
      <c r="AT868">
        <v>2457212778</v>
      </c>
      <c r="AU868">
        <v>2457212778</v>
      </c>
      <c r="AV868">
        <v>2257155015</v>
      </c>
      <c r="AW868">
        <v>275721111</v>
      </c>
      <c r="AX868">
        <v>275721111</v>
      </c>
      <c r="AY868">
        <v>1585517182</v>
      </c>
      <c r="BA868">
        <v>26477150</v>
      </c>
      <c r="BB868">
        <v>0</v>
      </c>
      <c r="BC868">
        <v>4019811041</v>
      </c>
      <c r="BD868">
        <v>4019811041</v>
      </c>
      <c r="BE868">
        <v>0</v>
      </c>
      <c r="BF868">
        <v>0</v>
      </c>
      <c r="BG868">
        <v>0</v>
      </c>
      <c r="BH868">
        <v>204094264</v>
      </c>
      <c r="BJ868">
        <v>1585517182</v>
      </c>
      <c r="BK868">
        <v>1173057755</v>
      </c>
      <c r="BL868">
        <v>1173057755</v>
      </c>
      <c r="BM868">
        <v>1585517182</v>
      </c>
      <c r="BP868">
        <v>2112</v>
      </c>
      <c r="BQ868">
        <v>245</v>
      </c>
      <c r="BR868">
        <v>132953638</v>
      </c>
      <c r="BS868">
        <v>32569663</v>
      </c>
    </row>
    <row r="869" spans="1:71">
      <c r="A869" t="s">
        <v>1161</v>
      </c>
      <c r="B869" t="s">
        <v>23</v>
      </c>
      <c r="C869">
        <v>2014</v>
      </c>
      <c r="D869" t="s">
        <v>228</v>
      </c>
      <c r="E869">
        <v>5</v>
      </c>
      <c r="F869" t="s">
        <v>229</v>
      </c>
      <c r="G869" t="s">
        <v>1154</v>
      </c>
      <c r="H869">
        <v>20258384182</v>
      </c>
      <c r="I869">
        <v>3526425106</v>
      </c>
      <c r="J869">
        <v>11372336719</v>
      </c>
      <c r="K869">
        <v>11372336719</v>
      </c>
      <c r="L869">
        <v>7167523467</v>
      </c>
      <c r="M869">
        <v>35739167705</v>
      </c>
      <c r="N869">
        <v>20455407400</v>
      </c>
      <c r="O869">
        <v>10223735236</v>
      </c>
      <c r="P869">
        <v>10223735236</v>
      </c>
      <c r="Q869">
        <v>14051958963</v>
      </c>
      <c r="R869">
        <v>11912545103</v>
      </c>
      <c r="S869">
        <v>1901140620</v>
      </c>
      <c r="T869">
        <v>1901140620</v>
      </c>
      <c r="U869">
        <v>1976726330</v>
      </c>
      <c r="V869">
        <v>2602122705</v>
      </c>
      <c r="W869">
        <v>1976726330</v>
      </c>
      <c r="X869">
        <v>1901140620</v>
      </c>
      <c r="Y869">
        <v>1976726330</v>
      </c>
      <c r="Z869">
        <v>2602122705</v>
      </c>
      <c r="AA869">
        <v>471568404</v>
      </c>
      <c r="AB869">
        <v>425908607</v>
      </c>
      <c r="AC869">
        <v>0</v>
      </c>
      <c r="AD869">
        <v>0</v>
      </c>
      <c r="AE869">
        <v>0</v>
      </c>
      <c r="AF869">
        <v>0</v>
      </c>
      <c r="AG869">
        <v>0</v>
      </c>
      <c r="AH869">
        <v>0</v>
      </c>
      <c r="AI869">
        <v>0</v>
      </c>
      <c r="AJ869">
        <v>0</v>
      </c>
      <c r="AK869">
        <v>0</v>
      </c>
      <c r="AL869">
        <v>1030905477</v>
      </c>
      <c r="AM869">
        <v>1030905477</v>
      </c>
      <c r="AN869">
        <v>1587791911</v>
      </c>
      <c r="AO869">
        <v>736181858</v>
      </c>
      <c r="AP869">
        <v>36372160504</v>
      </c>
      <c r="AQ869">
        <v>17988375733</v>
      </c>
      <c r="AR869">
        <v>1587791911</v>
      </c>
      <c r="AS869">
        <v>1017294176</v>
      </c>
      <c r="AT869">
        <v>16891245936</v>
      </c>
      <c r="AU869">
        <v>16891245936</v>
      </c>
      <c r="AV869">
        <v>16384031311</v>
      </c>
      <c r="AW869">
        <v>940669791</v>
      </c>
      <c r="AX869">
        <v>940669791</v>
      </c>
      <c r="AY869">
        <v>24458960927</v>
      </c>
      <c r="AZ869">
        <v>390603023.5</v>
      </c>
      <c r="BA869">
        <v>983301626</v>
      </c>
      <c r="BB869">
        <v>112077163</v>
      </c>
      <c r="BC869">
        <v>36372160504</v>
      </c>
      <c r="BD869">
        <v>36372160504</v>
      </c>
      <c r="BE869">
        <v>0</v>
      </c>
      <c r="BF869">
        <v>0</v>
      </c>
      <c r="BG869">
        <v>0</v>
      </c>
      <c r="BH869">
        <v>1988450258</v>
      </c>
      <c r="BI869">
        <v>12859122243</v>
      </c>
      <c r="BJ869">
        <v>24458960927</v>
      </c>
      <c r="BK869">
        <v>3779746195</v>
      </c>
      <c r="BL869">
        <v>3779746195</v>
      </c>
      <c r="BM869">
        <v>6075176156</v>
      </c>
      <c r="BN869">
        <v>0</v>
      </c>
      <c r="BO869">
        <v>0</v>
      </c>
      <c r="BP869">
        <v>6889</v>
      </c>
      <c r="BQ869">
        <v>789</v>
      </c>
      <c r="BR869">
        <v>626744783</v>
      </c>
      <c r="BS869">
        <v>736181858</v>
      </c>
    </row>
    <row r="870" spans="1:71">
      <c r="A870" t="s">
        <v>1162</v>
      </c>
      <c r="B870" t="s">
        <v>24</v>
      </c>
      <c r="C870">
        <v>2014</v>
      </c>
      <c r="D870" t="s">
        <v>231</v>
      </c>
      <c r="E870">
        <v>5</v>
      </c>
      <c r="F870" t="s">
        <v>232</v>
      </c>
      <c r="G870" t="s">
        <v>1154</v>
      </c>
      <c r="H870">
        <v>3403371218</v>
      </c>
      <c r="I870">
        <v>106801919</v>
      </c>
      <c r="J870">
        <v>4139483324</v>
      </c>
      <c r="K870">
        <v>4139483324</v>
      </c>
      <c r="L870">
        <v>3575672099</v>
      </c>
      <c r="M870">
        <v>16491049610</v>
      </c>
      <c r="N870">
        <v>10508242381</v>
      </c>
      <c r="O870">
        <v>6930850748</v>
      </c>
      <c r="P870">
        <v>6930850748</v>
      </c>
      <c r="Q870">
        <v>9156424718</v>
      </c>
      <c r="R870">
        <v>8081698766</v>
      </c>
      <c r="S870">
        <v>1745706630</v>
      </c>
      <c r="T870">
        <v>1745706630</v>
      </c>
      <c r="U870">
        <v>1337322733</v>
      </c>
      <c r="V870">
        <v>2118301945</v>
      </c>
      <c r="W870">
        <v>1337322733</v>
      </c>
      <c r="X870">
        <v>1745706630</v>
      </c>
      <c r="Y870">
        <v>1337322733</v>
      </c>
      <c r="Z870">
        <v>2118301945</v>
      </c>
      <c r="AA870">
        <v>417585505</v>
      </c>
      <c r="AB870">
        <v>397252830</v>
      </c>
      <c r="AL870">
        <v>259796625</v>
      </c>
      <c r="AM870">
        <v>259796625</v>
      </c>
      <c r="AN870">
        <v>1069553600</v>
      </c>
      <c r="AO870">
        <v>111387724</v>
      </c>
      <c r="AP870">
        <v>13257201174</v>
      </c>
      <c r="AQ870">
        <v>13257201174</v>
      </c>
      <c r="AR870">
        <v>1069553600</v>
      </c>
      <c r="AS870">
        <v>372616162</v>
      </c>
      <c r="AT870">
        <v>7781192445</v>
      </c>
      <c r="AU870">
        <v>7781192445</v>
      </c>
      <c r="AV870">
        <v>7667385681</v>
      </c>
      <c r="AW870">
        <v>814200536</v>
      </c>
      <c r="AX870">
        <v>814200536</v>
      </c>
      <c r="AY870">
        <v>5134331943</v>
      </c>
      <c r="BA870">
        <v>305813431</v>
      </c>
      <c r="BB870">
        <v>0</v>
      </c>
      <c r="BC870">
        <v>13257201174</v>
      </c>
      <c r="BD870">
        <v>13257201174</v>
      </c>
      <c r="BE870">
        <v>0</v>
      </c>
      <c r="BF870">
        <v>0</v>
      </c>
      <c r="BG870">
        <v>0</v>
      </c>
      <c r="BH870">
        <v>702759478</v>
      </c>
      <c r="BJ870">
        <v>5134331943</v>
      </c>
      <c r="BK870">
        <v>3385898420</v>
      </c>
      <c r="BL870">
        <v>3385898420</v>
      </c>
      <c r="BM870">
        <v>5134331943</v>
      </c>
      <c r="BP870">
        <v>5710</v>
      </c>
      <c r="BQ870">
        <v>790</v>
      </c>
      <c r="BR870">
        <v>785542676</v>
      </c>
      <c r="BS870">
        <v>111387724</v>
      </c>
    </row>
    <row r="871" spans="1:71">
      <c r="A871" t="s">
        <v>1163</v>
      </c>
      <c r="B871" t="s">
        <v>25</v>
      </c>
      <c r="C871">
        <v>2014</v>
      </c>
      <c r="D871" t="s">
        <v>207</v>
      </c>
      <c r="E871">
        <v>8</v>
      </c>
      <c r="F871" t="s">
        <v>234</v>
      </c>
      <c r="G871" t="s">
        <v>1154</v>
      </c>
      <c r="H871">
        <v>79809744038</v>
      </c>
      <c r="I871">
        <v>17318049987</v>
      </c>
      <c r="J871">
        <v>57854594188</v>
      </c>
      <c r="K871">
        <v>57854594188</v>
      </c>
      <c r="L871">
        <v>42944401675</v>
      </c>
      <c r="M871">
        <v>197656446027</v>
      </c>
      <c r="N871">
        <v>82958433030</v>
      </c>
      <c r="O871">
        <v>47752556584</v>
      </c>
      <c r="P871">
        <v>47752556584</v>
      </c>
      <c r="Q871">
        <v>70322262231</v>
      </c>
      <c r="R871">
        <v>74522886152</v>
      </c>
      <c r="S871">
        <v>5737233672</v>
      </c>
      <c r="T871">
        <v>5737233672</v>
      </c>
      <c r="U871">
        <v>33052941869</v>
      </c>
      <c r="V871">
        <v>44715649806</v>
      </c>
      <c r="W871">
        <v>33052941869</v>
      </c>
      <c r="X871">
        <v>5737233672</v>
      </c>
      <c r="Y871">
        <v>33052941869</v>
      </c>
      <c r="Z871">
        <v>44715649806</v>
      </c>
      <c r="AA871">
        <v>3063538749</v>
      </c>
      <c r="AB871">
        <v>1356474730</v>
      </c>
      <c r="AC871">
        <v>0</v>
      </c>
      <c r="AD871">
        <v>0</v>
      </c>
      <c r="AE871">
        <v>0</v>
      </c>
      <c r="AF871">
        <v>0</v>
      </c>
      <c r="AG871">
        <v>0</v>
      </c>
      <c r="AH871">
        <v>0</v>
      </c>
      <c r="AI871">
        <v>0</v>
      </c>
      <c r="AJ871">
        <v>0</v>
      </c>
      <c r="AK871">
        <v>0</v>
      </c>
      <c r="AL871">
        <v>5411070993</v>
      </c>
      <c r="AM871">
        <v>5411070993</v>
      </c>
      <c r="AN871">
        <v>21185090801</v>
      </c>
      <c r="AO871">
        <v>3821610054</v>
      </c>
      <c r="AP871">
        <v>146274594832</v>
      </c>
      <c r="AQ871">
        <v>109676142739</v>
      </c>
      <c r="AR871">
        <v>21185090801</v>
      </c>
      <c r="AS871">
        <v>5094241304</v>
      </c>
      <c r="AT871">
        <v>59868709371</v>
      </c>
      <c r="AU871">
        <v>59868709371</v>
      </c>
      <c r="AV871">
        <v>58690324684</v>
      </c>
      <c r="AW871">
        <v>3331456506</v>
      </c>
      <c r="AX871">
        <v>3331456506</v>
      </c>
      <c r="AY871">
        <v>71823767530</v>
      </c>
      <c r="AZ871">
        <v>286818018.5</v>
      </c>
      <c r="BA871">
        <v>2965262663</v>
      </c>
      <c r="BB871">
        <v>1459959946</v>
      </c>
      <c r="BC871">
        <v>146274594832</v>
      </c>
      <c r="BD871">
        <v>146274594832</v>
      </c>
      <c r="BE871">
        <v>0</v>
      </c>
      <c r="BF871">
        <v>0</v>
      </c>
      <c r="BG871">
        <v>0</v>
      </c>
      <c r="BH871">
        <v>6667701541</v>
      </c>
      <c r="BI871">
        <v>23828218329</v>
      </c>
      <c r="BJ871">
        <v>71823767530</v>
      </c>
      <c r="BK871">
        <v>10838667565</v>
      </c>
      <c r="BL871">
        <v>10838667565</v>
      </c>
      <c r="BM871">
        <v>35225315437</v>
      </c>
      <c r="BN871">
        <v>0</v>
      </c>
      <c r="BO871">
        <v>0</v>
      </c>
      <c r="BP871">
        <v>17817</v>
      </c>
      <c r="BQ871">
        <v>6757</v>
      </c>
      <c r="BR871">
        <v>16155551170</v>
      </c>
      <c r="BS871">
        <v>3821610054</v>
      </c>
    </row>
    <row r="872" spans="1:71">
      <c r="A872" t="s">
        <v>1164</v>
      </c>
      <c r="B872" t="s">
        <v>26</v>
      </c>
      <c r="C872">
        <v>2014</v>
      </c>
      <c r="D872" t="s">
        <v>212</v>
      </c>
      <c r="E872">
        <v>2</v>
      </c>
      <c r="F872" t="s">
        <v>236</v>
      </c>
      <c r="G872" t="s">
        <v>1154</v>
      </c>
      <c r="H872">
        <v>781724262</v>
      </c>
      <c r="I872">
        <v>210257898</v>
      </c>
      <c r="J872">
        <v>820903006</v>
      </c>
      <c r="K872">
        <v>820903006</v>
      </c>
      <c r="L872">
        <v>783320681</v>
      </c>
      <c r="M872">
        <v>4515897889</v>
      </c>
      <c r="N872">
        <v>3680973438</v>
      </c>
      <c r="O872">
        <v>2795925041</v>
      </c>
      <c r="P872">
        <v>2795925041</v>
      </c>
      <c r="Q872">
        <v>2992696703</v>
      </c>
      <c r="R872">
        <v>3059973515</v>
      </c>
      <c r="S872">
        <v>658953449</v>
      </c>
      <c r="T872">
        <v>658953449</v>
      </c>
      <c r="U872">
        <v>144792226</v>
      </c>
      <c r="V872">
        <v>145923178</v>
      </c>
      <c r="W872">
        <v>144792226</v>
      </c>
      <c r="X872">
        <v>658953449</v>
      </c>
      <c r="Y872">
        <v>144792226</v>
      </c>
      <c r="Z872">
        <v>145923178</v>
      </c>
      <c r="AA872">
        <v>111490069</v>
      </c>
      <c r="AB872">
        <v>111396550</v>
      </c>
      <c r="AL872">
        <v>142697196</v>
      </c>
      <c r="AM872">
        <v>142697196</v>
      </c>
      <c r="AN872">
        <v>121544370</v>
      </c>
      <c r="AO872">
        <v>22730351</v>
      </c>
      <c r="AP872">
        <v>4254371967</v>
      </c>
      <c r="AQ872">
        <v>4254371967</v>
      </c>
      <c r="AR872">
        <v>121544370</v>
      </c>
      <c r="AS872">
        <v>131353293</v>
      </c>
      <c r="AT872">
        <v>3003994292</v>
      </c>
      <c r="AU872">
        <v>3003994292</v>
      </c>
      <c r="AV872">
        <v>2910132531</v>
      </c>
      <c r="AW872">
        <v>173577072</v>
      </c>
      <c r="AX872">
        <v>173577072</v>
      </c>
      <c r="AY872">
        <v>1182996486</v>
      </c>
      <c r="BA872">
        <v>50001035</v>
      </c>
      <c r="BB872">
        <v>0</v>
      </c>
      <c r="BC872">
        <v>4254371967</v>
      </c>
      <c r="BD872">
        <v>4254371967</v>
      </c>
      <c r="BE872">
        <v>0</v>
      </c>
      <c r="BF872">
        <v>0</v>
      </c>
      <c r="BG872">
        <v>0</v>
      </c>
      <c r="BH872">
        <v>202751181</v>
      </c>
      <c r="BJ872">
        <v>1182996486</v>
      </c>
      <c r="BK872">
        <v>992230223</v>
      </c>
      <c r="BL872">
        <v>992230223</v>
      </c>
      <c r="BM872">
        <v>1182996486</v>
      </c>
      <c r="BP872">
        <v>1630</v>
      </c>
      <c r="BQ872">
        <v>117</v>
      </c>
      <c r="BR872">
        <v>1180000</v>
      </c>
      <c r="BS872">
        <v>22730351</v>
      </c>
    </row>
    <row r="873" spans="1:71">
      <c r="A873" t="s">
        <v>1165</v>
      </c>
      <c r="B873" t="s">
        <v>27</v>
      </c>
      <c r="C873">
        <v>2014</v>
      </c>
      <c r="D873" t="s">
        <v>228</v>
      </c>
      <c r="E873">
        <v>4</v>
      </c>
      <c r="F873" t="s">
        <v>238</v>
      </c>
      <c r="G873" t="s">
        <v>1154</v>
      </c>
      <c r="H873">
        <v>26439215656</v>
      </c>
      <c r="I873">
        <v>1710159164</v>
      </c>
      <c r="J873">
        <v>10143292104</v>
      </c>
      <c r="K873">
        <v>10143292104</v>
      </c>
      <c r="L873">
        <v>6384493973</v>
      </c>
      <c r="M873">
        <v>26981111390</v>
      </c>
      <c r="N873">
        <v>11798985002</v>
      </c>
      <c r="O873">
        <v>8338039149</v>
      </c>
      <c r="P873">
        <v>8338039149</v>
      </c>
      <c r="Q873">
        <v>13190596027</v>
      </c>
      <c r="R873">
        <v>10544745066</v>
      </c>
      <c r="S873">
        <v>1679856291</v>
      </c>
      <c r="T873">
        <v>1679856291</v>
      </c>
      <c r="U873">
        <v>1624707019</v>
      </c>
      <c r="V873">
        <v>1965835649</v>
      </c>
      <c r="W873">
        <v>1624707019</v>
      </c>
      <c r="X873">
        <v>1679856291</v>
      </c>
      <c r="Y873">
        <v>1624707019</v>
      </c>
      <c r="Z873">
        <v>1965835649</v>
      </c>
      <c r="AA873">
        <v>323075768</v>
      </c>
      <c r="AB873">
        <v>404958535</v>
      </c>
      <c r="AC873">
        <v>0</v>
      </c>
      <c r="AD873">
        <v>0</v>
      </c>
      <c r="AE873">
        <v>0</v>
      </c>
      <c r="AF873">
        <v>0</v>
      </c>
      <c r="AG873">
        <v>0</v>
      </c>
      <c r="AH873">
        <v>0</v>
      </c>
      <c r="AI873">
        <v>0</v>
      </c>
      <c r="AJ873">
        <v>0</v>
      </c>
      <c r="AK873">
        <v>0</v>
      </c>
      <c r="AL873">
        <v>1828580659</v>
      </c>
      <c r="AM873">
        <v>1828580659</v>
      </c>
      <c r="AN873">
        <v>1278863127</v>
      </c>
      <c r="AO873">
        <v>609774575</v>
      </c>
      <c r="AP873">
        <v>32610700342</v>
      </c>
      <c r="AQ873">
        <v>16096198362</v>
      </c>
      <c r="AR873">
        <v>1278863127</v>
      </c>
      <c r="AS873">
        <v>1022383457</v>
      </c>
      <c r="AT873">
        <v>15344768491</v>
      </c>
      <c r="AU873">
        <v>15344768491</v>
      </c>
      <c r="AV873">
        <v>14848553632</v>
      </c>
      <c r="AW873">
        <v>908921749</v>
      </c>
      <c r="AX873">
        <v>908921749</v>
      </c>
      <c r="AY873">
        <v>21987138486</v>
      </c>
      <c r="AZ873">
        <v>227933243.5</v>
      </c>
      <c r="BA873">
        <v>-103292596</v>
      </c>
      <c r="BB873">
        <v>-749168717</v>
      </c>
      <c r="BC873">
        <v>32610700342</v>
      </c>
      <c r="BD873">
        <v>32610700342</v>
      </c>
      <c r="BE873">
        <v>0</v>
      </c>
      <c r="BF873">
        <v>0</v>
      </c>
      <c r="BG873">
        <v>0</v>
      </c>
      <c r="BH873">
        <v>1756050633</v>
      </c>
      <c r="BI873">
        <v>12756765744</v>
      </c>
      <c r="BJ873">
        <v>21987138486</v>
      </c>
      <c r="BK873">
        <v>3042145107</v>
      </c>
      <c r="BL873">
        <v>3042145107</v>
      </c>
      <c r="BM873">
        <v>5472636506</v>
      </c>
      <c r="BN873">
        <v>0</v>
      </c>
      <c r="BO873">
        <v>0</v>
      </c>
      <c r="BP873">
        <v>5127</v>
      </c>
      <c r="BQ873">
        <v>625</v>
      </c>
      <c r="BR873">
        <v>525043212</v>
      </c>
      <c r="BS873">
        <v>609774575</v>
      </c>
    </row>
    <row r="874" spans="1:71">
      <c r="A874" t="s">
        <v>1166</v>
      </c>
      <c r="B874" t="s">
        <v>28</v>
      </c>
      <c r="C874">
        <v>2014</v>
      </c>
      <c r="D874" t="s">
        <v>228</v>
      </c>
      <c r="E874">
        <v>6</v>
      </c>
      <c r="F874" t="s">
        <v>240</v>
      </c>
      <c r="G874" t="s">
        <v>1154</v>
      </c>
      <c r="H874">
        <v>35137927606</v>
      </c>
      <c r="I874">
        <v>5072755224</v>
      </c>
      <c r="J874">
        <v>15472836827</v>
      </c>
      <c r="K874">
        <v>15472836827</v>
      </c>
      <c r="L874">
        <v>8507116406</v>
      </c>
      <c r="M874">
        <v>39501274334</v>
      </c>
      <c r="N874">
        <v>19704958359</v>
      </c>
      <c r="O874">
        <v>11214751930</v>
      </c>
      <c r="P874">
        <v>11214751930</v>
      </c>
      <c r="Q874">
        <v>20756423587</v>
      </c>
      <c r="R874">
        <v>13569066404</v>
      </c>
      <c r="S874">
        <v>2074213957</v>
      </c>
      <c r="T874">
        <v>2074213957</v>
      </c>
      <c r="U874">
        <v>2678448261</v>
      </c>
      <c r="V874">
        <v>4326688433</v>
      </c>
      <c r="W874">
        <v>2678448261</v>
      </c>
      <c r="X874">
        <v>2074213957</v>
      </c>
      <c r="Y874">
        <v>2678448261</v>
      </c>
      <c r="Z874">
        <v>4326688433</v>
      </c>
      <c r="AA874">
        <v>447529967</v>
      </c>
      <c r="AB874">
        <v>417608218</v>
      </c>
      <c r="AC874">
        <v>0</v>
      </c>
      <c r="AD874">
        <v>0</v>
      </c>
      <c r="AE874">
        <v>0</v>
      </c>
      <c r="AF874">
        <v>0</v>
      </c>
      <c r="AG874">
        <v>0</v>
      </c>
      <c r="AH874">
        <v>0</v>
      </c>
      <c r="AI874">
        <v>0</v>
      </c>
      <c r="AJ874">
        <v>0</v>
      </c>
      <c r="AK874">
        <v>0</v>
      </c>
      <c r="AL874">
        <v>2542722810</v>
      </c>
      <c r="AM874">
        <v>2542722810</v>
      </c>
      <c r="AN874">
        <v>2368120198</v>
      </c>
      <c r="AO874">
        <v>760515871</v>
      </c>
      <c r="AP874">
        <v>40467328903</v>
      </c>
      <c r="AQ874">
        <v>22593838561</v>
      </c>
      <c r="AR874">
        <v>2368120198</v>
      </c>
      <c r="AS874">
        <v>1155823773</v>
      </c>
      <c r="AT874">
        <v>19345428318</v>
      </c>
      <c r="AU874">
        <v>19345428318</v>
      </c>
      <c r="AV874">
        <v>18612501339</v>
      </c>
      <c r="AW874">
        <v>1270529846</v>
      </c>
      <c r="AX874">
        <v>1270529846</v>
      </c>
      <c r="AY874">
        <v>26696002630</v>
      </c>
      <c r="AZ874">
        <v>94242672.5</v>
      </c>
      <c r="BA874">
        <v>1752733659</v>
      </c>
      <c r="BB874">
        <v>885401777</v>
      </c>
      <c r="BC874">
        <v>40467328903</v>
      </c>
      <c r="BD874">
        <v>40467328903</v>
      </c>
      <c r="BE874">
        <v>0</v>
      </c>
      <c r="BF874">
        <v>0</v>
      </c>
      <c r="BG874">
        <v>0</v>
      </c>
      <c r="BH874">
        <v>2230946261</v>
      </c>
      <c r="BI874">
        <v>12964406997</v>
      </c>
      <c r="BJ874">
        <v>26696002630</v>
      </c>
      <c r="BK874">
        <v>5085102255</v>
      </c>
      <c r="BL874">
        <v>5085102255</v>
      </c>
      <c r="BM874">
        <v>8822512288</v>
      </c>
      <c r="BN874">
        <v>0</v>
      </c>
      <c r="BO874">
        <v>0</v>
      </c>
      <c r="BP874">
        <v>8589</v>
      </c>
      <c r="BQ874">
        <v>1282</v>
      </c>
      <c r="BR874">
        <v>1381562377</v>
      </c>
      <c r="BS874">
        <v>760515871</v>
      </c>
    </row>
    <row r="875" spans="1:71">
      <c r="A875" t="s">
        <v>1167</v>
      </c>
      <c r="B875" t="s">
        <v>29</v>
      </c>
      <c r="C875">
        <v>2014</v>
      </c>
      <c r="D875" t="s">
        <v>231</v>
      </c>
      <c r="E875">
        <v>4</v>
      </c>
      <c r="F875" t="s">
        <v>242</v>
      </c>
      <c r="G875" t="s">
        <v>1154</v>
      </c>
      <c r="H875">
        <v>3312412021</v>
      </c>
      <c r="I875">
        <v>1007897002</v>
      </c>
      <c r="J875">
        <v>3809866889</v>
      </c>
      <c r="K875">
        <v>3809866889</v>
      </c>
      <c r="L875">
        <v>2845905751</v>
      </c>
      <c r="M875">
        <v>8105545183</v>
      </c>
      <c r="N875">
        <v>5345903246</v>
      </c>
      <c r="O875">
        <v>3683240933</v>
      </c>
      <c r="P875">
        <v>3683240933</v>
      </c>
      <c r="Q875">
        <v>5378729474</v>
      </c>
      <c r="R875">
        <v>5008705582</v>
      </c>
      <c r="S875">
        <v>1340899858</v>
      </c>
      <c r="T875">
        <v>1340899858</v>
      </c>
      <c r="U875">
        <v>1353202869</v>
      </c>
      <c r="V875">
        <v>1455344917</v>
      </c>
      <c r="W875">
        <v>1353202869</v>
      </c>
      <c r="X875">
        <v>1340899858</v>
      </c>
      <c r="Y875">
        <v>1353202869</v>
      </c>
      <c r="Z875">
        <v>1455344917</v>
      </c>
      <c r="AA875">
        <v>211473304</v>
      </c>
      <c r="AB875">
        <v>316452435</v>
      </c>
      <c r="AL875">
        <v>494169534</v>
      </c>
      <c r="AM875">
        <v>494169534</v>
      </c>
      <c r="AN875">
        <v>433157872</v>
      </c>
      <c r="AO875">
        <v>191040635</v>
      </c>
      <c r="AP875">
        <v>8212030592</v>
      </c>
      <c r="AQ875">
        <v>8212030592</v>
      </c>
      <c r="AR875">
        <v>433157872</v>
      </c>
      <c r="AS875">
        <v>213516095</v>
      </c>
      <c r="AT875">
        <v>4732628189</v>
      </c>
      <c r="AU875">
        <v>4732628189</v>
      </c>
      <c r="AV875">
        <v>4571606894</v>
      </c>
      <c r="AW875">
        <v>458551770</v>
      </c>
      <c r="AX875">
        <v>458551770</v>
      </c>
      <c r="AY875">
        <v>3024604347</v>
      </c>
      <c r="BA875">
        <v>231585635</v>
      </c>
      <c r="BB875">
        <v>0</v>
      </c>
      <c r="BC875">
        <v>8212030592</v>
      </c>
      <c r="BD875">
        <v>8212030592</v>
      </c>
      <c r="BE875">
        <v>0</v>
      </c>
      <c r="BF875">
        <v>0</v>
      </c>
      <c r="BG875">
        <v>0</v>
      </c>
      <c r="BH875">
        <v>398458767</v>
      </c>
      <c r="BJ875">
        <v>3024604347</v>
      </c>
      <c r="BK875">
        <v>2326154743</v>
      </c>
      <c r="BL875">
        <v>2326154743</v>
      </c>
      <c r="BM875">
        <v>3024604347</v>
      </c>
      <c r="BP875">
        <v>4482</v>
      </c>
      <c r="BQ875">
        <v>273</v>
      </c>
      <c r="BR875">
        <v>137884120</v>
      </c>
      <c r="BS875">
        <v>191040635</v>
      </c>
    </row>
    <row r="876" spans="1:71">
      <c r="A876" t="s">
        <v>1168</v>
      </c>
      <c r="B876" t="s">
        <v>30</v>
      </c>
      <c r="C876">
        <v>2014</v>
      </c>
      <c r="D876" t="s">
        <v>231</v>
      </c>
      <c r="E876">
        <v>5</v>
      </c>
      <c r="F876" t="s">
        <v>244</v>
      </c>
      <c r="G876" t="s">
        <v>1154</v>
      </c>
      <c r="H876">
        <v>2181040636</v>
      </c>
      <c r="I876">
        <v>588723518</v>
      </c>
      <c r="J876">
        <v>2826168431</v>
      </c>
      <c r="K876">
        <v>2826168431</v>
      </c>
      <c r="L876">
        <v>2570528426</v>
      </c>
      <c r="M876">
        <v>15719937061</v>
      </c>
      <c r="N876">
        <v>10419510812</v>
      </c>
      <c r="O876">
        <v>6985838290</v>
      </c>
      <c r="P876">
        <v>6985838290</v>
      </c>
      <c r="Q876">
        <v>8471256114</v>
      </c>
      <c r="R876">
        <v>7561760204</v>
      </c>
      <c r="S876">
        <v>1673881873</v>
      </c>
      <c r="T876">
        <v>1673881873</v>
      </c>
      <c r="U876">
        <v>924252191</v>
      </c>
      <c r="V876">
        <v>1639478290</v>
      </c>
      <c r="W876">
        <v>924252191</v>
      </c>
      <c r="X876">
        <v>1673881873</v>
      </c>
      <c r="Y876">
        <v>924252191</v>
      </c>
      <c r="Z876">
        <v>1639478290</v>
      </c>
      <c r="AA876">
        <v>479008606</v>
      </c>
      <c r="AB876">
        <v>444859475</v>
      </c>
      <c r="AL876">
        <v>713537556</v>
      </c>
      <c r="AM876">
        <v>713537556</v>
      </c>
      <c r="AN876">
        <v>908934987</v>
      </c>
      <c r="AO876">
        <v>104529984</v>
      </c>
      <c r="AP876">
        <v>14063023054</v>
      </c>
      <c r="AQ876">
        <v>14063023054</v>
      </c>
      <c r="AR876">
        <v>908934987</v>
      </c>
      <c r="AS876">
        <v>438662403</v>
      </c>
      <c r="AT876">
        <v>9193780358</v>
      </c>
      <c r="AU876">
        <v>9193780358</v>
      </c>
      <c r="AV876">
        <v>9097440993</v>
      </c>
      <c r="AW876">
        <v>661202682</v>
      </c>
      <c r="AX876">
        <v>661202682</v>
      </c>
      <c r="AY876">
        <v>6372726458</v>
      </c>
      <c r="BA876">
        <v>108320784</v>
      </c>
      <c r="BB876">
        <v>0</v>
      </c>
      <c r="BC876">
        <v>14063023054</v>
      </c>
      <c r="BD876">
        <v>14063023054</v>
      </c>
      <c r="BE876">
        <v>0</v>
      </c>
      <c r="BF876">
        <v>0</v>
      </c>
      <c r="BG876">
        <v>0</v>
      </c>
      <c r="BH876">
        <v>157697332</v>
      </c>
      <c r="BJ876">
        <v>6372726458</v>
      </c>
      <c r="BK876">
        <v>5004540672</v>
      </c>
      <c r="BL876">
        <v>5004540672</v>
      </c>
      <c r="BM876">
        <v>6372726458</v>
      </c>
      <c r="BP876">
        <v>8207</v>
      </c>
      <c r="BQ876">
        <v>1070</v>
      </c>
      <c r="BR876">
        <v>723123683</v>
      </c>
      <c r="BS876">
        <v>104529984</v>
      </c>
    </row>
    <row r="877" spans="1:71">
      <c r="A877" t="s">
        <v>1169</v>
      </c>
      <c r="B877" t="s">
        <v>31</v>
      </c>
      <c r="C877">
        <v>2014</v>
      </c>
      <c r="D877" t="s">
        <v>228</v>
      </c>
      <c r="E877">
        <v>7</v>
      </c>
      <c r="F877" t="s">
        <v>246</v>
      </c>
      <c r="G877" t="s">
        <v>1154</v>
      </c>
      <c r="H877">
        <v>69712049090</v>
      </c>
      <c r="I877">
        <v>10942775800</v>
      </c>
      <c r="J877">
        <v>22192998825</v>
      </c>
      <c r="K877">
        <v>22192998825</v>
      </c>
      <c r="L877">
        <v>15302194180</v>
      </c>
      <c r="M877">
        <v>94833960234</v>
      </c>
      <c r="N877">
        <v>57180836553</v>
      </c>
      <c r="O877">
        <v>37744277884</v>
      </c>
      <c r="P877">
        <v>37744277884</v>
      </c>
      <c r="Q877">
        <v>52243440106</v>
      </c>
      <c r="R877">
        <v>44597843523</v>
      </c>
      <c r="S877">
        <v>6827505980</v>
      </c>
      <c r="T877">
        <v>6827505980</v>
      </c>
      <c r="U877">
        <v>8620259845</v>
      </c>
      <c r="V877">
        <v>13238738620</v>
      </c>
      <c r="W877">
        <v>8620259845</v>
      </c>
      <c r="X877">
        <v>6827505980</v>
      </c>
      <c r="Y877">
        <v>8620259845</v>
      </c>
      <c r="Z877">
        <v>13238738620</v>
      </c>
      <c r="AA877">
        <v>2418605939</v>
      </c>
      <c r="AB877">
        <v>1193511218</v>
      </c>
      <c r="AC877">
        <v>0</v>
      </c>
      <c r="AD877">
        <v>0</v>
      </c>
      <c r="AE877">
        <v>0</v>
      </c>
      <c r="AF877">
        <v>0</v>
      </c>
      <c r="AG877">
        <v>0</v>
      </c>
      <c r="AH877">
        <v>0</v>
      </c>
      <c r="AI877">
        <v>0</v>
      </c>
      <c r="AJ877">
        <v>0</v>
      </c>
      <c r="AK877">
        <v>0</v>
      </c>
      <c r="AL877">
        <v>3166586540</v>
      </c>
      <c r="AM877">
        <v>3166586540</v>
      </c>
      <c r="AN877">
        <v>8455887960</v>
      </c>
      <c r="AO877">
        <v>1941689877</v>
      </c>
      <c r="AP877">
        <v>94377433738</v>
      </c>
      <c r="AQ877">
        <v>66274025164</v>
      </c>
      <c r="AR877">
        <v>8455887960</v>
      </c>
      <c r="AS877">
        <v>3172986367</v>
      </c>
      <c r="AT877">
        <v>47372693924</v>
      </c>
      <c r="AU877">
        <v>47372693924</v>
      </c>
      <c r="AV877">
        <v>46573743196</v>
      </c>
      <c r="AW877">
        <v>2656810683</v>
      </c>
      <c r="AX877">
        <v>2656810683</v>
      </c>
      <c r="AY877">
        <v>49047943227</v>
      </c>
      <c r="AZ877">
        <v>154454878</v>
      </c>
      <c r="BA877">
        <v>2569739531</v>
      </c>
      <c r="BB877">
        <v>1250189383</v>
      </c>
      <c r="BC877">
        <v>94377433738</v>
      </c>
      <c r="BD877">
        <v>94377433738</v>
      </c>
      <c r="BE877">
        <v>0</v>
      </c>
      <c r="BF877">
        <v>0</v>
      </c>
      <c r="BG877">
        <v>0</v>
      </c>
      <c r="BH877">
        <v>6446402257</v>
      </c>
      <c r="BI877">
        <v>19237982486</v>
      </c>
      <c r="BJ877">
        <v>49047943227</v>
      </c>
      <c r="BK877">
        <v>9231152904</v>
      </c>
      <c r="BL877">
        <v>9231152904</v>
      </c>
      <c r="BM877">
        <v>20944534653</v>
      </c>
      <c r="BN877">
        <v>0</v>
      </c>
      <c r="BO877">
        <v>0</v>
      </c>
      <c r="BP877">
        <v>16454</v>
      </c>
      <c r="BQ877">
        <v>6656</v>
      </c>
      <c r="BR877">
        <v>4766430538</v>
      </c>
      <c r="BS877">
        <v>1941689877</v>
      </c>
    </row>
    <row r="878" spans="1:71">
      <c r="A878" t="s">
        <v>1170</v>
      </c>
      <c r="B878" t="s">
        <v>32</v>
      </c>
      <c r="C878">
        <v>2014</v>
      </c>
      <c r="D878" t="s">
        <v>215</v>
      </c>
      <c r="E878">
        <v>1</v>
      </c>
      <c r="F878" t="s">
        <v>248</v>
      </c>
      <c r="G878" t="s">
        <v>1154</v>
      </c>
      <c r="H878">
        <v>679457774</v>
      </c>
      <c r="I878">
        <v>32337311</v>
      </c>
      <c r="J878">
        <v>1055283782</v>
      </c>
      <c r="K878">
        <v>1055283782</v>
      </c>
      <c r="L878">
        <v>951099236</v>
      </c>
      <c r="M878">
        <v>2519163214</v>
      </c>
      <c r="N878">
        <v>1548428514</v>
      </c>
      <c r="O878">
        <v>2457859193</v>
      </c>
      <c r="P878">
        <v>2457859193</v>
      </c>
      <c r="Q878">
        <v>2661409416</v>
      </c>
      <c r="R878">
        <v>2591079119</v>
      </c>
      <c r="S878">
        <v>490351375</v>
      </c>
      <c r="T878">
        <v>490351375</v>
      </c>
      <c r="U878">
        <v>171954797</v>
      </c>
      <c r="V878">
        <v>187176590</v>
      </c>
      <c r="W878">
        <v>171954797</v>
      </c>
      <c r="X878">
        <v>490351375</v>
      </c>
      <c r="Y878">
        <v>171954797</v>
      </c>
      <c r="Z878">
        <v>187176590</v>
      </c>
      <c r="AA878">
        <v>25899289</v>
      </c>
      <c r="AB878">
        <v>73401750</v>
      </c>
      <c r="AL878">
        <v>95546961</v>
      </c>
      <c r="AM878">
        <v>95546961</v>
      </c>
      <c r="AN878">
        <v>56897547</v>
      </c>
      <c r="AO878">
        <v>16536158</v>
      </c>
      <c r="AP878">
        <v>3110743866</v>
      </c>
      <c r="AQ878">
        <v>2993986447</v>
      </c>
      <c r="AR878">
        <v>56897547</v>
      </c>
      <c r="AS878">
        <v>59926148</v>
      </c>
      <c r="AT878">
        <v>2114313136</v>
      </c>
      <c r="AU878">
        <v>2114313136</v>
      </c>
      <c r="AV878">
        <v>1968440011</v>
      </c>
      <c r="AW878">
        <v>185717491</v>
      </c>
      <c r="AX878">
        <v>185717491</v>
      </c>
      <c r="AY878">
        <v>428406738</v>
      </c>
      <c r="BA878">
        <v>256993018</v>
      </c>
      <c r="BB878">
        <v>4802857</v>
      </c>
      <c r="BC878">
        <v>3110743866</v>
      </c>
      <c r="BD878">
        <v>3110743866</v>
      </c>
      <c r="BE878">
        <v>0</v>
      </c>
      <c r="BF878">
        <v>0</v>
      </c>
      <c r="BG878">
        <v>0</v>
      </c>
      <c r="BH878">
        <v>125245620</v>
      </c>
      <c r="BJ878">
        <v>428406738</v>
      </c>
      <c r="BK878">
        <v>217549387</v>
      </c>
      <c r="BL878">
        <v>217549387</v>
      </c>
      <c r="BM878">
        <v>311649319</v>
      </c>
      <c r="BP878">
        <v>369</v>
      </c>
      <c r="BQ878">
        <v>17</v>
      </c>
      <c r="BR878">
        <v>40361389</v>
      </c>
      <c r="BS878">
        <v>16536158</v>
      </c>
    </row>
    <row r="879" spans="1:71">
      <c r="A879" t="s">
        <v>1171</v>
      </c>
      <c r="B879" t="s">
        <v>33</v>
      </c>
      <c r="C879">
        <v>2014</v>
      </c>
      <c r="D879" t="s">
        <v>231</v>
      </c>
      <c r="E879">
        <v>4</v>
      </c>
      <c r="F879" t="s">
        <v>250</v>
      </c>
      <c r="G879" t="s">
        <v>1154</v>
      </c>
      <c r="H879">
        <v>1912998365</v>
      </c>
      <c r="I879">
        <v>344367102</v>
      </c>
      <c r="J879">
        <v>1982167820</v>
      </c>
      <c r="K879">
        <v>1982167820</v>
      </c>
      <c r="L879">
        <v>1683436640</v>
      </c>
      <c r="M879">
        <v>11608587894</v>
      </c>
      <c r="N879">
        <v>7985881220</v>
      </c>
      <c r="O879">
        <v>5785566810</v>
      </c>
      <c r="P879">
        <v>5785566810</v>
      </c>
      <c r="Q879">
        <v>6422197240</v>
      </c>
      <c r="R879">
        <v>6386759882</v>
      </c>
      <c r="S879">
        <v>1271702374</v>
      </c>
      <c r="T879">
        <v>1271702374</v>
      </c>
      <c r="U879">
        <v>824072852</v>
      </c>
      <c r="V879">
        <v>1384833038</v>
      </c>
      <c r="W879">
        <v>824072852</v>
      </c>
      <c r="X879">
        <v>1271702374</v>
      </c>
      <c r="Y879">
        <v>824072852</v>
      </c>
      <c r="Z879">
        <v>1384833038</v>
      </c>
      <c r="AA879">
        <v>301388274</v>
      </c>
      <c r="AB879">
        <v>287626562</v>
      </c>
      <c r="AL879">
        <v>330021613</v>
      </c>
      <c r="AM879">
        <v>330021613</v>
      </c>
      <c r="AN879">
        <v>774124848</v>
      </c>
      <c r="AO879">
        <v>179286161</v>
      </c>
      <c r="AP879">
        <v>10358186926</v>
      </c>
      <c r="AQ879">
        <v>10358186926</v>
      </c>
      <c r="AR879">
        <v>774124848</v>
      </c>
      <c r="AS879">
        <v>290700601</v>
      </c>
      <c r="AT879">
        <v>6648215922</v>
      </c>
      <c r="AU879">
        <v>6648215922</v>
      </c>
      <c r="AV879">
        <v>6518636684</v>
      </c>
      <c r="AW879">
        <v>472492803</v>
      </c>
      <c r="AX879">
        <v>472492803</v>
      </c>
      <c r="AY879">
        <v>4128916216</v>
      </c>
      <c r="BA879">
        <v>227133321</v>
      </c>
      <c r="BB879">
        <v>0</v>
      </c>
      <c r="BC879">
        <v>10358186926</v>
      </c>
      <c r="BD879">
        <v>10358186926</v>
      </c>
      <c r="BE879">
        <v>0</v>
      </c>
      <c r="BF879">
        <v>0</v>
      </c>
      <c r="BG879">
        <v>0</v>
      </c>
      <c r="BH879">
        <v>283245377</v>
      </c>
      <c r="BJ879">
        <v>4128916216</v>
      </c>
      <c r="BK879">
        <v>2759399005</v>
      </c>
      <c r="BL879">
        <v>2759399005</v>
      </c>
      <c r="BM879">
        <v>4128916216</v>
      </c>
      <c r="BP879">
        <v>4939</v>
      </c>
      <c r="BQ879">
        <v>783</v>
      </c>
      <c r="BR879">
        <v>518727009</v>
      </c>
      <c r="BS879">
        <v>179286161</v>
      </c>
    </row>
    <row r="880" spans="1:71">
      <c r="A880" t="s">
        <v>1172</v>
      </c>
      <c r="B880" t="s">
        <v>34</v>
      </c>
      <c r="C880">
        <v>2014</v>
      </c>
      <c r="D880" t="s">
        <v>228</v>
      </c>
      <c r="E880">
        <v>5</v>
      </c>
      <c r="F880" t="s">
        <v>252</v>
      </c>
      <c r="G880" t="s">
        <v>1154</v>
      </c>
      <c r="H880">
        <v>23812976280</v>
      </c>
      <c r="I880">
        <v>5385986359</v>
      </c>
      <c r="J880">
        <v>15932777671</v>
      </c>
      <c r="K880">
        <v>15932777671</v>
      </c>
      <c r="L880">
        <v>10524980932</v>
      </c>
      <c r="M880">
        <v>57887260722</v>
      </c>
      <c r="N880">
        <v>30013381115</v>
      </c>
      <c r="O880">
        <v>11871962730</v>
      </c>
      <c r="P880">
        <v>11871962730</v>
      </c>
      <c r="Q880">
        <v>12618440507</v>
      </c>
      <c r="R880">
        <v>14458883651</v>
      </c>
      <c r="S880">
        <v>1666210676</v>
      </c>
      <c r="T880">
        <v>1666210676</v>
      </c>
      <c r="U880">
        <v>2866998180</v>
      </c>
      <c r="V880">
        <v>3549699909</v>
      </c>
      <c r="W880">
        <v>2866998180</v>
      </c>
      <c r="X880">
        <v>1666210676</v>
      </c>
      <c r="Y880">
        <v>2866998180</v>
      </c>
      <c r="Z880">
        <v>3549699909</v>
      </c>
      <c r="AA880">
        <v>650415969</v>
      </c>
      <c r="AB880">
        <v>344784363</v>
      </c>
      <c r="AC880">
        <v>0</v>
      </c>
      <c r="AD880">
        <v>0</v>
      </c>
      <c r="AE880">
        <v>0</v>
      </c>
      <c r="AF880">
        <v>0</v>
      </c>
      <c r="AG880">
        <v>0</v>
      </c>
      <c r="AH880">
        <v>0</v>
      </c>
      <c r="AI880">
        <v>0</v>
      </c>
      <c r="AJ880">
        <v>0</v>
      </c>
      <c r="AK880">
        <v>0</v>
      </c>
      <c r="AL880">
        <v>2045652379</v>
      </c>
      <c r="AM880">
        <v>2045652379</v>
      </c>
      <c r="AN880">
        <v>2000905131</v>
      </c>
      <c r="AO880">
        <v>837990012</v>
      </c>
      <c r="AP880">
        <v>46247795212</v>
      </c>
      <c r="AQ880">
        <v>20498239320</v>
      </c>
      <c r="AR880">
        <v>2000905131</v>
      </c>
      <c r="AS880">
        <v>1336270452</v>
      </c>
      <c r="AT880">
        <v>19956571990</v>
      </c>
      <c r="AU880">
        <v>19956571990</v>
      </c>
      <c r="AV880">
        <v>19753751632</v>
      </c>
      <c r="AW880">
        <v>1004072768</v>
      </c>
      <c r="AX880">
        <v>1004072768</v>
      </c>
      <c r="AY880">
        <v>32211513786</v>
      </c>
      <c r="AZ880">
        <v>455212158.5</v>
      </c>
      <c r="BA880">
        <v>484471900</v>
      </c>
      <c r="BB880">
        <v>50270673</v>
      </c>
      <c r="BC880">
        <v>46247795212</v>
      </c>
      <c r="BD880">
        <v>46247795212</v>
      </c>
      <c r="BE880">
        <v>0</v>
      </c>
      <c r="BF880">
        <v>0</v>
      </c>
      <c r="BG880">
        <v>0</v>
      </c>
      <c r="BH880">
        <v>2406811606</v>
      </c>
      <c r="BI880">
        <v>17674139813</v>
      </c>
      <c r="BJ880">
        <v>32211513786</v>
      </c>
      <c r="BK880">
        <v>3768114304</v>
      </c>
      <c r="BL880">
        <v>3768114304</v>
      </c>
      <c r="BM880">
        <v>6461957894</v>
      </c>
      <c r="BN880">
        <v>0</v>
      </c>
      <c r="BO880">
        <v>0</v>
      </c>
      <c r="BP880">
        <v>6510</v>
      </c>
      <c r="BQ880">
        <v>1347</v>
      </c>
      <c r="BR880">
        <v>617129325</v>
      </c>
      <c r="BS880">
        <v>837990012</v>
      </c>
    </row>
    <row r="881" spans="1:71">
      <c r="A881" t="s">
        <v>1173</v>
      </c>
      <c r="B881" t="s">
        <v>35</v>
      </c>
      <c r="C881">
        <v>2014</v>
      </c>
      <c r="D881" t="s">
        <v>231</v>
      </c>
      <c r="E881">
        <v>5</v>
      </c>
      <c r="F881" t="s">
        <v>254</v>
      </c>
      <c r="G881" t="s">
        <v>1154</v>
      </c>
      <c r="H881">
        <v>3606708410</v>
      </c>
      <c r="I881">
        <v>1346848286</v>
      </c>
      <c r="J881">
        <v>4525077983</v>
      </c>
      <c r="K881">
        <v>4525077983</v>
      </c>
      <c r="L881">
        <v>4351610264</v>
      </c>
      <c r="M881">
        <v>15285478226</v>
      </c>
      <c r="N881">
        <v>10154526869</v>
      </c>
      <c r="O881">
        <v>5670318157</v>
      </c>
      <c r="P881">
        <v>5670318157</v>
      </c>
      <c r="Q881">
        <v>7067237897</v>
      </c>
      <c r="R881">
        <v>6979601667</v>
      </c>
      <c r="S881">
        <v>1765525216</v>
      </c>
      <c r="T881">
        <v>1765525216</v>
      </c>
      <c r="U881">
        <v>1230953918</v>
      </c>
      <c r="V881">
        <v>1585030186</v>
      </c>
      <c r="W881">
        <v>1230953918</v>
      </c>
      <c r="X881">
        <v>1765525216</v>
      </c>
      <c r="Y881">
        <v>1230953918</v>
      </c>
      <c r="Z881">
        <v>1585030186</v>
      </c>
      <c r="AA881">
        <v>564885274</v>
      </c>
      <c r="AB881">
        <v>483552785</v>
      </c>
      <c r="AL881">
        <v>475970746</v>
      </c>
      <c r="AM881">
        <v>475970746</v>
      </c>
      <c r="AN881">
        <v>1006803064</v>
      </c>
      <c r="AO881">
        <v>526505521</v>
      </c>
      <c r="AP881">
        <v>13276825598</v>
      </c>
      <c r="AQ881">
        <v>13276825598</v>
      </c>
      <c r="AR881">
        <v>1006803064</v>
      </c>
      <c r="AS881">
        <v>345600500</v>
      </c>
      <c r="AT881">
        <v>8587446496</v>
      </c>
      <c r="AU881">
        <v>8587446496</v>
      </c>
      <c r="AV881">
        <v>8307749479</v>
      </c>
      <c r="AW881">
        <v>561260590</v>
      </c>
      <c r="AX881">
        <v>561260590</v>
      </c>
      <c r="AY881">
        <v>6235935029</v>
      </c>
      <c r="BA881">
        <v>1012963828</v>
      </c>
      <c r="BB881">
        <v>0</v>
      </c>
      <c r="BC881">
        <v>13276825598</v>
      </c>
      <c r="BD881">
        <v>13276825598</v>
      </c>
      <c r="BE881">
        <v>0</v>
      </c>
      <c r="BF881">
        <v>0</v>
      </c>
      <c r="BG881">
        <v>0</v>
      </c>
      <c r="BH881">
        <v>564044065</v>
      </c>
      <c r="BJ881">
        <v>6235935029</v>
      </c>
      <c r="BK881">
        <v>5016072686</v>
      </c>
      <c r="BL881">
        <v>5016072686</v>
      </c>
      <c r="BM881">
        <v>6235935029</v>
      </c>
      <c r="BP881">
        <v>9106</v>
      </c>
      <c r="BQ881">
        <v>1632</v>
      </c>
      <c r="BR881">
        <v>361723091</v>
      </c>
      <c r="BS881">
        <v>526505521</v>
      </c>
    </row>
    <row r="882" spans="1:71">
      <c r="A882" t="s">
        <v>1174</v>
      </c>
      <c r="B882" t="s">
        <v>36</v>
      </c>
      <c r="C882">
        <v>2014</v>
      </c>
      <c r="D882" t="s">
        <v>228</v>
      </c>
      <c r="E882">
        <v>7</v>
      </c>
      <c r="F882" t="s">
        <v>256</v>
      </c>
      <c r="G882" t="s">
        <v>1154</v>
      </c>
      <c r="H882">
        <v>41702441960</v>
      </c>
      <c r="I882">
        <v>4299926889</v>
      </c>
      <c r="J882">
        <v>20388018785</v>
      </c>
      <c r="K882">
        <v>20388018785</v>
      </c>
      <c r="L882">
        <v>12460932948</v>
      </c>
      <c r="M882">
        <v>60075153907</v>
      </c>
      <c r="N882">
        <v>33025397919</v>
      </c>
      <c r="O882">
        <v>17401731016</v>
      </c>
      <c r="P882">
        <v>17401731016</v>
      </c>
      <c r="Q882">
        <v>25317009175</v>
      </c>
      <c r="R882">
        <v>21915406790</v>
      </c>
      <c r="S882">
        <v>3411098904</v>
      </c>
      <c r="T882">
        <v>3411098904</v>
      </c>
      <c r="U882">
        <v>4727280862</v>
      </c>
      <c r="V882">
        <v>6820271017</v>
      </c>
      <c r="W882">
        <v>4727280862</v>
      </c>
      <c r="X882">
        <v>3411098904</v>
      </c>
      <c r="Y882">
        <v>4727280862</v>
      </c>
      <c r="Z882">
        <v>6820271017</v>
      </c>
      <c r="AA882">
        <v>1136022174</v>
      </c>
      <c r="AB882">
        <v>749260555</v>
      </c>
      <c r="AC882">
        <v>0</v>
      </c>
      <c r="AD882">
        <v>0</v>
      </c>
      <c r="AE882">
        <v>0</v>
      </c>
      <c r="AF882">
        <v>0</v>
      </c>
      <c r="AG882">
        <v>0</v>
      </c>
      <c r="AH882">
        <v>0</v>
      </c>
      <c r="AI882">
        <v>0</v>
      </c>
      <c r="AJ882">
        <v>0</v>
      </c>
      <c r="AK882">
        <v>0</v>
      </c>
      <c r="AL882">
        <v>1256061747</v>
      </c>
      <c r="AM882">
        <v>1256061747</v>
      </c>
      <c r="AN882">
        <v>4003164252</v>
      </c>
      <c r="AO882">
        <v>1288560329</v>
      </c>
      <c r="AP882">
        <v>66102579459</v>
      </c>
      <c r="AQ882">
        <v>36199460505</v>
      </c>
      <c r="AR882">
        <v>4003164252</v>
      </c>
      <c r="AS882">
        <v>1789172499</v>
      </c>
      <c r="AT882">
        <v>32560660130</v>
      </c>
      <c r="AU882">
        <v>32560660130</v>
      </c>
      <c r="AV882">
        <v>32580597885</v>
      </c>
      <c r="AW882">
        <v>1425690778</v>
      </c>
      <c r="AX882">
        <v>1425690778</v>
      </c>
      <c r="AY882">
        <v>44130090782</v>
      </c>
      <c r="AZ882">
        <v>440309488.5</v>
      </c>
      <c r="BA882">
        <v>705284321</v>
      </c>
      <c r="BB882">
        <v>181328821</v>
      </c>
      <c r="BC882">
        <v>66102579459</v>
      </c>
      <c r="BD882">
        <v>66102579459</v>
      </c>
      <c r="BE882">
        <v>0</v>
      </c>
      <c r="BF882">
        <v>0</v>
      </c>
      <c r="BG882">
        <v>0</v>
      </c>
      <c r="BH882">
        <v>4813517767</v>
      </c>
      <c r="BI882">
        <v>20991311721</v>
      </c>
      <c r="BJ882">
        <v>44130090782</v>
      </c>
      <c r="BK882">
        <v>8221576517</v>
      </c>
      <c r="BL882">
        <v>8221576517</v>
      </c>
      <c r="BM882">
        <v>14226971828</v>
      </c>
      <c r="BN882">
        <v>0</v>
      </c>
      <c r="BO882">
        <v>0</v>
      </c>
      <c r="BP882">
        <v>14335</v>
      </c>
      <c r="BQ882">
        <v>3536</v>
      </c>
      <c r="BR882">
        <v>2210931128</v>
      </c>
      <c r="BS882">
        <v>1288560329</v>
      </c>
    </row>
    <row r="883" spans="1:71">
      <c r="A883" t="s">
        <v>1175</v>
      </c>
      <c r="B883" t="s">
        <v>37</v>
      </c>
      <c r="C883">
        <v>2014</v>
      </c>
      <c r="D883" t="s">
        <v>207</v>
      </c>
      <c r="E883">
        <v>8</v>
      </c>
      <c r="F883" t="s">
        <v>258</v>
      </c>
      <c r="G883" t="s">
        <v>1154</v>
      </c>
      <c r="H883">
        <v>100510994735</v>
      </c>
      <c r="I883">
        <v>29451213486</v>
      </c>
      <c r="J883">
        <v>142181760582</v>
      </c>
      <c r="K883">
        <v>142181760582</v>
      </c>
      <c r="L883">
        <v>122975661384</v>
      </c>
      <c r="M883">
        <v>299448972695</v>
      </c>
      <c r="N883">
        <v>148068280711</v>
      </c>
      <c r="O883">
        <v>80805064101</v>
      </c>
      <c r="P883">
        <v>80805064101</v>
      </c>
      <c r="Q883">
        <v>100966464126</v>
      </c>
      <c r="R883">
        <v>109247231428</v>
      </c>
      <c r="S883">
        <v>14752706638</v>
      </c>
      <c r="T883">
        <v>14752706638</v>
      </c>
      <c r="U883">
        <v>42188048433</v>
      </c>
      <c r="V883">
        <v>76569963689</v>
      </c>
      <c r="W883">
        <v>42188048433</v>
      </c>
      <c r="X883">
        <v>14752706638</v>
      </c>
      <c r="Y883">
        <v>42188048433</v>
      </c>
      <c r="Z883">
        <v>76569963689</v>
      </c>
      <c r="AA883">
        <v>2562512779</v>
      </c>
      <c r="AB883">
        <v>2195662961</v>
      </c>
      <c r="AC883">
        <v>0</v>
      </c>
      <c r="AD883">
        <v>0</v>
      </c>
      <c r="AE883">
        <v>0</v>
      </c>
      <c r="AF883">
        <v>0</v>
      </c>
      <c r="AG883">
        <v>0</v>
      </c>
      <c r="AH883">
        <v>0</v>
      </c>
      <c r="AI883">
        <v>0</v>
      </c>
      <c r="AJ883">
        <v>0</v>
      </c>
      <c r="AK883">
        <v>0</v>
      </c>
      <c r="AL883">
        <v>11230546780</v>
      </c>
      <c r="AM883">
        <v>11230546780</v>
      </c>
      <c r="AN883">
        <v>53285463225</v>
      </c>
      <c r="AO883">
        <v>8942180517</v>
      </c>
      <c r="AP883">
        <v>233484464278</v>
      </c>
      <c r="AQ883">
        <v>187071742785</v>
      </c>
      <c r="AR883">
        <v>53285463225</v>
      </c>
      <c r="AS883">
        <v>7914776982</v>
      </c>
      <c r="AT883">
        <v>95928699045</v>
      </c>
      <c r="AU883">
        <v>95928699045</v>
      </c>
      <c r="AV883">
        <v>98925319789</v>
      </c>
      <c r="AW883">
        <v>6294470392</v>
      </c>
      <c r="AX883">
        <v>6294470392</v>
      </c>
      <c r="AY883">
        <v>123062746780</v>
      </c>
      <c r="AZ883">
        <v>1110543783.5</v>
      </c>
      <c r="BA883">
        <v>11286548443</v>
      </c>
      <c r="BB883">
        <v>2148100348</v>
      </c>
      <c r="BC883">
        <v>233484464278</v>
      </c>
      <c r="BD883">
        <v>233484464278</v>
      </c>
      <c r="BE883">
        <v>0</v>
      </c>
      <c r="BF883">
        <v>0</v>
      </c>
      <c r="BG883">
        <v>0</v>
      </c>
      <c r="BH883">
        <v>10643398871</v>
      </c>
      <c r="BI883">
        <v>30364548978</v>
      </c>
      <c r="BJ883">
        <v>123062746780</v>
      </c>
      <c r="BK883">
        <v>12929371822</v>
      </c>
      <c r="BL883">
        <v>12929371822</v>
      </c>
      <c r="BM883">
        <v>76650025287</v>
      </c>
      <c r="BN883">
        <v>0</v>
      </c>
      <c r="BO883">
        <v>0</v>
      </c>
      <c r="BP883">
        <v>27348</v>
      </c>
      <c r="BQ883">
        <v>13345</v>
      </c>
      <c r="BR883">
        <v>42658909449</v>
      </c>
      <c r="BS883">
        <v>8942180517</v>
      </c>
    </row>
    <row r="884" spans="1:71">
      <c r="A884" t="s">
        <v>3744</v>
      </c>
      <c r="B884" t="s">
        <v>259</v>
      </c>
      <c r="C884">
        <v>2014</v>
      </c>
      <c r="D884" t="s">
        <v>223</v>
      </c>
      <c r="E884">
        <v>3</v>
      </c>
      <c r="F884" t="s">
        <v>260</v>
      </c>
      <c r="G884" t="s">
        <v>1154</v>
      </c>
      <c r="H884">
        <v>33130133852</v>
      </c>
      <c r="I884">
        <v>4008601049</v>
      </c>
      <c r="J884">
        <v>15833576473</v>
      </c>
      <c r="K884">
        <v>15833576473</v>
      </c>
      <c r="L884">
        <v>8864461017</v>
      </c>
      <c r="M884">
        <v>48643698159</v>
      </c>
      <c r="N884">
        <v>28673010987</v>
      </c>
      <c r="O884">
        <v>13998758854</v>
      </c>
      <c r="P884">
        <v>13998758854</v>
      </c>
      <c r="Q884">
        <v>16521684753</v>
      </c>
      <c r="R884">
        <v>16550187628</v>
      </c>
      <c r="S884">
        <v>1369043342</v>
      </c>
      <c r="T884">
        <v>1369043342</v>
      </c>
      <c r="U884">
        <v>2729913530</v>
      </c>
      <c r="V884">
        <v>6142062663</v>
      </c>
      <c r="W884">
        <v>2729913530</v>
      </c>
      <c r="X884">
        <v>1369043342</v>
      </c>
      <c r="Y884">
        <v>2729913530</v>
      </c>
      <c r="Z884">
        <v>6142062663</v>
      </c>
      <c r="AA884">
        <v>1898189304</v>
      </c>
      <c r="AB884">
        <v>181419280</v>
      </c>
      <c r="AC884">
        <v>0</v>
      </c>
      <c r="AD884">
        <v>0</v>
      </c>
      <c r="AE884">
        <v>0</v>
      </c>
      <c r="AF884">
        <v>0</v>
      </c>
      <c r="AG884">
        <v>0</v>
      </c>
      <c r="AH884">
        <v>0</v>
      </c>
      <c r="AI884">
        <v>0</v>
      </c>
      <c r="AJ884">
        <v>0</v>
      </c>
      <c r="AK884">
        <v>0</v>
      </c>
      <c r="AL884">
        <v>2865794921</v>
      </c>
      <c r="AM884">
        <v>2865794921</v>
      </c>
      <c r="AN884">
        <v>5248032456</v>
      </c>
      <c r="AO884">
        <v>1414347422</v>
      </c>
      <c r="AP884">
        <v>57308261981</v>
      </c>
      <c r="AQ884">
        <v>25150456291</v>
      </c>
      <c r="AR884">
        <v>5248032456</v>
      </c>
      <c r="AS884">
        <v>1162256144</v>
      </c>
      <c r="AT884">
        <v>23866132643</v>
      </c>
      <c r="AU884">
        <v>23866132643</v>
      </c>
      <c r="AV884">
        <v>24150132347</v>
      </c>
      <c r="AW884">
        <v>1011968157</v>
      </c>
      <c r="AX884">
        <v>1011968157</v>
      </c>
      <c r="AY884">
        <v>40212991209</v>
      </c>
      <c r="AZ884">
        <v>569303808.5</v>
      </c>
      <c r="BA884">
        <v>1577165747</v>
      </c>
      <c r="BB884">
        <v>729516307</v>
      </c>
      <c r="BC884">
        <v>57308261981</v>
      </c>
      <c r="BD884">
        <v>57308261981</v>
      </c>
      <c r="BE884">
        <v>0</v>
      </c>
      <c r="BF884">
        <v>0</v>
      </c>
      <c r="BG884">
        <v>0</v>
      </c>
      <c r="BH884">
        <v>4736290225</v>
      </c>
      <c r="BI884">
        <v>20685570938</v>
      </c>
      <c r="BJ884">
        <v>40212991209</v>
      </c>
      <c r="BK884">
        <v>1706817775</v>
      </c>
      <c r="BL884">
        <v>1706817775</v>
      </c>
      <c r="BM884">
        <v>8055185519</v>
      </c>
      <c r="BN884">
        <v>0</v>
      </c>
      <c r="BO884">
        <v>0</v>
      </c>
      <c r="BP884">
        <v>2906</v>
      </c>
      <c r="BQ884">
        <v>1433</v>
      </c>
      <c r="BR884">
        <v>3535885389</v>
      </c>
      <c r="BS884">
        <v>1414347422</v>
      </c>
    </row>
    <row r="885" spans="1:71">
      <c r="A885" t="s">
        <v>1176</v>
      </c>
      <c r="B885" t="s">
        <v>39</v>
      </c>
      <c r="C885">
        <v>2014</v>
      </c>
      <c r="D885" t="s">
        <v>218</v>
      </c>
      <c r="E885">
        <v>4</v>
      </c>
      <c r="F885" t="s">
        <v>262</v>
      </c>
      <c r="G885" t="s">
        <v>1154</v>
      </c>
      <c r="H885">
        <v>2032881034</v>
      </c>
      <c r="I885">
        <v>448573758</v>
      </c>
      <c r="J885">
        <v>1474879689</v>
      </c>
      <c r="K885">
        <v>1474879689</v>
      </c>
      <c r="L885">
        <v>1412659793</v>
      </c>
      <c r="M885">
        <v>8835258506</v>
      </c>
      <c r="N885">
        <v>8206890657</v>
      </c>
      <c r="O885">
        <v>3119400743</v>
      </c>
      <c r="P885">
        <v>3119400743</v>
      </c>
      <c r="Q885">
        <v>3718299421</v>
      </c>
      <c r="R885">
        <v>3298889159</v>
      </c>
      <c r="S885">
        <v>887865164</v>
      </c>
      <c r="T885">
        <v>887865164</v>
      </c>
      <c r="U885">
        <v>451651890</v>
      </c>
      <c r="V885">
        <v>459556997</v>
      </c>
      <c r="W885">
        <v>451651890</v>
      </c>
      <c r="X885">
        <v>887865164</v>
      </c>
      <c r="Y885">
        <v>451651890</v>
      </c>
      <c r="Z885">
        <v>459556997</v>
      </c>
      <c r="AA885">
        <v>246109689</v>
      </c>
      <c r="AB885">
        <v>271144000</v>
      </c>
      <c r="AL885">
        <v>140808494</v>
      </c>
      <c r="AM885">
        <v>140808494</v>
      </c>
      <c r="AN885">
        <v>100541101</v>
      </c>
      <c r="AO885">
        <v>79379483</v>
      </c>
      <c r="AP885">
        <v>6179132070</v>
      </c>
      <c r="AQ885">
        <v>6179132070</v>
      </c>
      <c r="AR885">
        <v>100541101</v>
      </c>
      <c r="AS885">
        <v>150247278</v>
      </c>
      <c r="AT885">
        <v>4190152128</v>
      </c>
      <c r="AU885">
        <v>4190152128</v>
      </c>
      <c r="AV885">
        <v>4006283803</v>
      </c>
      <c r="AW885">
        <v>357966071</v>
      </c>
      <c r="AX885">
        <v>357966071</v>
      </c>
      <c r="AY885">
        <v>2802839249</v>
      </c>
      <c r="BA885">
        <v>120307463</v>
      </c>
      <c r="BB885">
        <v>0</v>
      </c>
      <c r="BC885">
        <v>6179132070</v>
      </c>
      <c r="BD885">
        <v>6179132070</v>
      </c>
      <c r="BE885">
        <v>0</v>
      </c>
      <c r="BF885">
        <v>0</v>
      </c>
      <c r="BG885">
        <v>0</v>
      </c>
      <c r="BH885">
        <v>16729470</v>
      </c>
      <c r="BJ885">
        <v>2802839249</v>
      </c>
      <c r="BK885">
        <v>2452899400</v>
      </c>
      <c r="BL885">
        <v>2452899400</v>
      </c>
      <c r="BM885">
        <v>2802839249</v>
      </c>
      <c r="BP885">
        <v>4342</v>
      </c>
      <c r="BQ885">
        <v>530</v>
      </c>
      <c r="BR885">
        <v>11959213</v>
      </c>
      <c r="BS885">
        <v>79379483</v>
      </c>
    </row>
    <row r="886" spans="1:71">
      <c r="A886" t="s">
        <v>1177</v>
      </c>
      <c r="B886" t="s">
        <v>40</v>
      </c>
      <c r="C886">
        <v>2014</v>
      </c>
      <c r="D886" t="s">
        <v>212</v>
      </c>
      <c r="E886">
        <v>4</v>
      </c>
      <c r="F886" t="s">
        <v>264</v>
      </c>
      <c r="G886" t="s">
        <v>1154</v>
      </c>
      <c r="H886">
        <v>3117427865</v>
      </c>
      <c r="I886">
        <v>-303628897</v>
      </c>
      <c r="J886">
        <v>3631209556</v>
      </c>
      <c r="K886">
        <v>3631209556</v>
      </c>
      <c r="L886">
        <v>3501081369</v>
      </c>
      <c r="M886">
        <v>14076835930</v>
      </c>
      <c r="N886">
        <v>12476827399</v>
      </c>
      <c r="O886">
        <v>8095662497</v>
      </c>
      <c r="P886">
        <v>8095662497</v>
      </c>
      <c r="Q886">
        <v>9326297863</v>
      </c>
      <c r="R886">
        <v>8594468945</v>
      </c>
      <c r="S886">
        <v>1882245996</v>
      </c>
      <c r="T886">
        <v>1882245996</v>
      </c>
      <c r="U886">
        <v>436036405</v>
      </c>
      <c r="V886">
        <v>476214063</v>
      </c>
      <c r="W886">
        <v>436036405</v>
      </c>
      <c r="X886">
        <v>1882245996</v>
      </c>
      <c r="Y886">
        <v>436036405</v>
      </c>
      <c r="Z886">
        <v>476214063</v>
      </c>
      <c r="AA886">
        <v>374139367</v>
      </c>
      <c r="AB886">
        <v>254260900</v>
      </c>
      <c r="AL886">
        <v>331618456</v>
      </c>
      <c r="AM886">
        <v>331618456</v>
      </c>
      <c r="AN886">
        <v>383077478</v>
      </c>
      <c r="AO886">
        <v>296886157</v>
      </c>
      <c r="AP886">
        <v>12868734249</v>
      </c>
      <c r="AQ886">
        <v>12868734249</v>
      </c>
      <c r="AR886">
        <v>383077478</v>
      </c>
      <c r="AS886">
        <v>336812974</v>
      </c>
      <c r="AT886">
        <v>9623634847</v>
      </c>
      <c r="AU886">
        <v>9623634847</v>
      </c>
      <c r="AV886">
        <v>8519392312</v>
      </c>
      <c r="AW886">
        <v>405651469</v>
      </c>
      <c r="AX886">
        <v>405651469</v>
      </c>
      <c r="AY886">
        <v>4269722194</v>
      </c>
      <c r="BA886">
        <v>-63174371</v>
      </c>
      <c r="BB886">
        <v>0</v>
      </c>
      <c r="BC886">
        <v>12868734249</v>
      </c>
      <c r="BD886">
        <v>12868734249</v>
      </c>
      <c r="BE886">
        <v>0</v>
      </c>
      <c r="BF886">
        <v>0</v>
      </c>
      <c r="BG886">
        <v>0</v>
      </c>
      <c r="BH886">
        <v>123973096</v>
      </c>
      <c r="BJ886">
        <v>4269722194</v>
      </c>
      <c r="BK886">
        <v>3546996447</v>
      </c>
      <c r="BL886">
        <v>3546996447</v>
      </c>
      <c r="BM886">
        <v>4269722194</v>
      </c>
      <c r="BP886">
        <v>5796</v>
      </c>
      <c r="BQ886">
        <v>814</v>
      </c>
      <c r="BR886">
        <v>36925975</v>
      </c>
      <c r="BS886">
        <v>296886157</v>
      </c>
    </row>
    <row r="887" spans="1:71">
      <c r="A887" t="s">
        <v>1178</v>
      </c>
      <c r="B887" t="s">
        <v>41</v>
      </c>
      <c r="C887">
        <v>2014</v>
      </c>
      <c r="D887" t="s">
        <v>215</v>
      </c>
      <c r="E887">
        <v>5</v>
      </c>
      <c r="F887" t="s">
        <v>266</v>
      </c>
      <c r="G887" t="s">
        <v>1154</v>
      </c>
      <c r="H887">
        <v>3890894275</v>
      </c>
      <c r="I887">
        <v>805991097</v>
      </c>
      <c r="J887">
        <v>4119689865</v>
      </c>
      <c r="K887">
        <v>4119689865</v>
      </c>
      <c r="L887">
        <v>3873105791</v>
      </c>
      <c r="M887">
        <v>20399522106</v>
      </c>
      <c r="N887">
        <v>9681378872</v>
      </c>
      <c r="O887">
        <v>6239090052</v>
      </c>
      <c r="P887">
        <v>6239090052</v>
      </c>
      <c r="Q887">
        <v>9353459518</v>
      </c>
      <c r="R887">
        <v>8070194314</v>
      </c>
      <c r="S887">
        <v>1670029632</v>
      </c>
      <c r="T887">
        <v>1670029632</v>
      </c>
      <c r="U887">
        <v>2306498845</v>
      </c>
      <c r="V887">
        <v>3673847336</v>
      </c>
      <c r="W887">
        <v>2306498845</v>
      </c>
      <c r="X887">
        <v>1670029632</v>
      </c>
      <c r="Y887">
        <v>2306498845</v>
      </c>
      <c r="Z887">
        <v>3673847336</v>
      </c>
      <c r="AA887">
        <v>835658383</v>
      </c>
      <c r="AB887">
        <v>364826400</v>
      </c>
      <c r="AL887">
        <v>555930187</v>
      </c>
      <c r="AM887">
        <v>555930187</v>
      </c>
      <c r="AN887">
        <v>2083829069</v>
      </c>
      <c r="AO887">
        <v>305037439</v>
      </c>
      <c r="AP887">
        <v>14585977029</v>
      </c>
      <c r="AQ887">
        <v>14585977029</v>
      </c>
      <c r="AR887">
        <v>2083829069</v>
      </c>
      <c r="AS887">
        <v>514054230</v>
      </c>
      <c r="AT887">
        <v>7355149495</v>
      </c>
      <c r="AU887">
        <v>7355149495</v>
      </c>
      <c r="AV887">
        <v>7523386956</v>
      </c>
      <c r="AW887">
        <v>796179930</v>
      </c>
      <c r="AX887">
        <v>796179930</v>
      </c>
      <c r="AY887">
        <v>6613461240</v>
      </c>
      <c r="BA887">
        <v>117436671</v>
      </c>
      <c r="BB887">
        <v>0</v>
      </c>
      <c r="BC887">
        <v>14585977029</v>
      </c>
      <c r="BD887">
        <v>14585977029</v>
      </c>
      <c r="BE887">
        <v>0</v>
      </c>
      <c r="BF887">
        <v>0</v>
      </c>
      <c r="BG887">
        <v>0</v>
      </c>
      <c r="BH887">
        <v>1231475695</v>
      </c>
      <c r="BJ887">
        <v>6613461240</v>
      </c>
      <c r="BK887">
        <v>3385800733</v>
      </c>
      <c r="BL887">
        <v>3385800733</v>
      </c>
      <c r="BM887">
        <v>6613461240</v>
      </c>
      <c r="BP887">
        <v>5744</v>
      </c>
      <c r="BQ887">
        <v>1856</v>
      </c>
      <c r="BR887">
        <v>1624308998</v>
      </c>
      <c r="BS887">
        <v>305037439</v>
      </c>
    </row>
    <row r="888" spans="1:71">
      <c r="A888" t="s">
        <v>1179</v>
      </c>
      <c r="B888" t="s">
        <v>42</v>
      </c>
      <c r="C888">
        <v>2014</v>
      </c>
      <c r="D888" t="s">
        <v>218</v>
      </c>
      <c r="E888">
        <v>3</v>
      </c>
      <c r="F888" t="s">
        <v>268</v>
      </c>
      <c r="G888" t="s">
        <v>1154</v>
      </c>
      <c r="H888">
        <v>4370088783</v>
      </c>
      <c r="I888">
        <v>15845445</v>
      </c>
      <c r="J888">
        <v>2272654636</v>
      </c>
      <c r="K888">
        <v>2272654636</v>
      </c>
      <c r="L888">
        <v>2049308520</v>
      </c>
      <c r="M888">
        <v>13914370804</v>
      </c>
      <c r="N888">
        <v>11821052164</v>
      </c>
      <c r="O888">
        <v>4452132024</v>
      </c>
      <c r="P888">
        <v>4452132024</v>
      </c>
      <c r="Q888">
        <v>5530750178</v>
      </c>
      <c r="R888">
        <v>4929771274</v>
      </c>
      <c r="S888">
        <v>1492232789</v>
      </c>
      <c r="T888">
        <v>1492232789</v>
      </c>
      <c r="U888">
        <v>373397301</v>
      </c>
      <c r="V888">
        <v>705666554</v>
      </c>
      <c r="W888">
        <v>373397301</v>
      </c>
      <c r="X888">
        <v>1492232789</v>
      </c>
      <c r="Y888">
        <v>373397301</v>
      </c>
      <c r="Z888">
        <v>705666554</v>
      </c>
      <c r="AA888">
        <v>304281266</v>
      </c>
      <c r="AB888">
        <v>198888655</v>
      </c>
      <c r="AL888">
        <v>436164830</v>
      </c>
      <c r="AM888">
        <v>436164830</v>
      </c>
      <c r="AN888">
        <v>594897773</v>
      </c>
      <c r="AO888">
        <v>219218743</v>
      </c>
      <c r="AP888">
        <v>8060785859</v>
      </c>
      <c r="AQ888">
        <v>8060785859</v>
      </c>
      <c r="AR888">
        <v>594897773</v>
      </c>
      <c r="AS888">
        <v>318164039</v>
      </c>
      <c r="AT888">
        <v>4924050337</v>
      </c>
      <c r="AU888">
        <v>4924050337</v>
      </c>
      <c r="AV888">
        <v>4965103633</v>
      </c>
      <c r="AW888">
        <v>336304270</v>
      </c>
      <c r="AX888">
        <v>336304270</v>
      </c>
      <c r="AY888">
        <v>3173756018</v>
      </c>
      <c r="BA888">
        <v>614829917</v>
      </c>
      <c r="BB888">
        <v>0</v>
      </c>
      <c r="BC888">
        <v>8060785859</v>
      </c>
      <c r="BD888">
        <v>8060785859</v>
      </c>
      <c r="BE888">
        <v>0</v>
      </c>
      <c r="BF888">
        <v>0</v>
      </c>
      <c r="BG888">
        <v>0</v>
      </c>
      <c r="BH888">
        <v>353137704</v>
      </c>
      <c r="BJ888">
        <v>3173756018</v>
      </c>
      <c r="BK888">
        <v>1978075135</v>
      </c>
      <c r="BL888">
        <v>1978075135</v>
      </c>
      <c r="BM888">
        <v>3173756018</v>
      </c>
      <c r="BP888">
        <v>3265</v>
      </c>
      <c r="BQ888">
        <v>1189</v>
      </c>
      <c r="BR888">
        <v>165075296</v>
      </c>
      <c r="BS888">
        <v>219218743</v>
      </c>
    </row>
    <row r="889" spans="1:71">
      <c r="A889" t="s">
        <v>2024</v>
      </c>
      <c r="B889" t="s">
        <v>269</v>
      </c>
      <c r="C889">
        <v>2014</v>
      </c>
      <c r="D889" t="s">
        <v>215</v>
      </c>
      <c r="E889">
        <v>6</v>
      </c>
      <c r="F889" t="s">
        <v>270</v>
      </c>
      <c r="G889" t="s">
        <v>1154</v>
      </c>
      <c r="H889">
        <v>12257544115</v>
      </c>
      <c r="I889">
        <v>4940159259</v>
      </c>
      <c r="J889">
        <v>15185826720</v>
      </c>
      <c r="K889">
        <v>15185826720</v>
      </c>
      <c r="L889">
        <v>13932614650</v>
      </c>
      <c r="M889">
        <v>81401662264</v>
      </c>
      <c r="N889">
        <v>38853079577</v>
      </c>
      <c r="O889">
        <v>20919950733</v>
      </c>
      <c r="P889">
        <v>20919950733</v>
      </c>
      <c r="Q889">
        <v>25409944147</v>
      </c>
      <c r="R889">
        <v>28334402836</v>
      </c>
      <c r="S889">
        <v>4163515956</v>
      </c>
      <c r="T889">
        <v>4163515956</v>
      </c>
      <c r="U889">
        <v>7285353135</v>
      </c>
      <c r="V889">
        <v>13599463581</v>
      </c>
      <c r="W889">
        <v>7285353135</v>
      </c>
      <c r="X889">
        <v>4163515956</v>
      </c>
      <c r="Y889">
        <v>7285353135</v>
      </c>
      <c r="Z889">
        <v>13599463581</v>
      </c>
      <c r="AA889">
        <v>3400488552</v>
      </c>
      <c r="AB889">
        <v>805784018</v>
      </c>
      <c r="AL889">
        <v>1432437128</v>
      </c>
      <c r="AM889">
        <v>1432437128</v>
      </c>
      <c r="AN889">
        <v>8834006086</v>
      </c>
      <c r="AO889">
        <v>919382373</v>
      </c>
      <c r="AP889">
        <v>44590108103</v>
      </c>
      <c r="AQ889">
        <v>44590108103</v>
      </c>
      <c r="AR889">
        <v>8834006086</v>
      </c>
      <c r="AS889">
        <v>1750266650</v>
      </c>
      <c r="AT889">
        <v>20719670763</v>
      </c>
      <c r="AU889">
        <v>20719670763</v>
      </c>
      <c r="AV889">
        <v>21578784858</v>
      </c>
      <c r="AW889">
        <v>2226602606</v>
      </c>
      <c r="AX889">
        <v>2226602606</v>
      </c>
      <c r="AY889">
        <v>17952748458</v>
      </c>
      <c r="BA889">
        <v>1334595787</v>
      </c>
      <c r="BB889">
        <v>0</v>
      </c>
      <c r="BC889">
        <v>44590108103</v>
      </c>
      <c r="BD889">
        <v>44590108103</v>
      </c>
      <c r="BE889">
        <v>0</v>
      </c>
      <c r="BF889">
        <v>0</v>
      </c>
      <c r="BG889">
        <v>0</v>
      </c>
      <c r="BH889">
        <v>2514086234</v>
      </c>
      <c r="BJ889">
        <v>17952748458</v>
      </c>
      <c r="BK889">
        <v>4965223075</v>
      </c>
      <c r="BL889">
        <v>4965223075</v>
      </c>
      <c r="BM889">
        <v>17952748458</v>
      </c>
      <c r="BP889">
        <v>9802</v>
      </c>
      <c r="BQ889">
        <v>5041</v>
      </c>
      <c r="BR889">
        <v>7621957630</v>
      </c>
      <c r="BS889">
        <v>919382373</v>
      </c>
    </row>
    <row r="890" spans="1:71">
      <c r="A890" t="s">
        <v>1180</v>
      </c>
      <c r="B890" t="s">
        <v>44</v>
      </c>
      <c r="C890">
        <v>2014</v>
      </c>
      <c r="D890" t="s">
        <v>215</v>
      </c>
      <c r="E890">
        <v>3</v>
      </c>
      <c r="F890" t="s">
        <v>272</v>
      </c>
      <c r="G890" t="s">
        <v>1154</v>
      </c>
      <c r="H890">
        <v>2257628533</v>
      </c>
      <c r="I890">
        <v>400067828</v>
      </c>
      <c r="J890">
        <v>3796610808</v>
      </c>
      <c r="K890">
        <v>3796610808</v>
      </c>
      <c r="L890">
        <v>3595540229</v>
      </c>
      <c r="M890">
        <v>19399748726</v>
      </c>
      <c r="N890">
        <v>8034867311</v>
      </c>
      <c r="O890">
        <v>5409543267</v>
      </c>
      <c r="P890">
        <v>5409543267</v>
      </c>
      <c r="Q890">
        <v>9627745074</v>
      </c>
      <c r="R890">
        <v>6219875329</v>
      </c>
      <c r="S890">
        <v>1418454616</v>
      </c>
      <c r="T890">
        <v>1418454616</v>
      </c>
      <c r="U890">
        <v>811241700</v>
      </c>
      <c r="V890">
        <v>1559372164</v>
      </c>
      <c r="W890">
        <v>811241700</v>
      </c>
      <c r="X890">
        <v>1418454616</v>
      </c>
      <c r="Y890">
        <v>811241700</v>
      </c>
      <c r="Z890">
        <v>1559372164</v>
      </c>
      <c r="AA890">
        <v>1146850209</v>
      </c>
      <c r="AB890">
        <v>151957650</v>
      </c>
      <c r="AL890">
        <v>1193195506</v>
      </c>
      <c r="AM890">
        <v>1193195506</v>
      </c>
      <c r="AN890">
        <v>843512224</v>
      </c>
      <c r="AO890">
        <v>174732316</v>
      </c>
      <c r="AP890">
        <v>9833799195</v>
      </c>
      <c r="AQ890">
        <v>9833799195</v>
      </c>
      <c r="AR890">
        <v>843512224</v>
      </c>
      <c r="AS890">
        <v>270092765</v>
      </c>
      <c r="AT890">
        <v>5204697590</v>
      </c>
      <c r="AU890">
        <v>5204697590</v>
      </c>
      <c r="AV890">
        <v>5173567074</v>
      </c>
      <c r="AW890">
        <v>368940376</v>
      </c>
      <c r="AX890">
        <v>368940376</v>
      </c>
      <c r="AY890">
        <v>2862514177</v>
      </c>
      <c r="BA890">
        <v>-344254630</v>
      </c>
      <c r="BB890">
        <v>0</v>
      </c>
      <c r="BC890">
        <v>9833799195</v>
      </c>
      <c r="BD890">
        <v>9833799195</v>
      </c>
      <c r="BE890">
        <v>0</v>
      </c>
      <c r="BF890">
        <v>0</v>
      </c>
      <c r="BG890">
        <v>0</v>
      </c>
      <c r="BH890">
        <v>426727439</v>
      </c>
      <c r="BJ890">
        <v>2862514177</v>
      </c>
      <c r="BK890">
        <v>1583177275</v>
      </c>
      <c r="BL890">
        <v>1583177275</v>
      </c>
      <c r="BM890">
        <v>2862514177</v>
      </c>
      <c r="BP890">
        <v>2748</v>
      </c>
      <c r="BQ890">
        <v>661</v>
      </c>
      <c r="BR890">
        <v>659221360</v>
      </c>
      <c r="BS890">
        <v>174732316</v>
      </c>
    </row>
    <row r="891" spans="1:71">
      <c r="A891" t="s">
        <v>1181</v>
      </c>
      <c r="B891" t="s">
        <v>45</v>
      </c>
      <c r="C891">
        <v>2014</v>
      </c>
      <c r="D891" t="s">
        <v>231</v>
      </c>
      <c r="E891">
        <v>3</v>
      </c>
      <c r="F891" t="s">
        <v>274</v>
      </c>
      <c r="G891" t="s">
        <v>1154</v>
      </c>
      <c r="H891">
        <v>1769522727</v>
      </c>
      <c r="I891">
        <v>340524587</v>
      </c>
      <c r="J891">
        <v>2517270203</v>
      </c>
      <c r="K891">
        <v>2517270203</v>
      </c>
      <c r="L891">
        <v>2361409090</v>
      </c>
      <c r="M891">
        <v>9021291014</v>
      </c>
      <c r="N891">
        <v>5999250528</v>
      </c>
      <c r="O891">
        <v>4402884435</v>
      </c>
      <c r="P891">
        <v>4402884435</v>
      </c>
      <c r="Q891">
        <v>5282060467</v>
      </c>
      <c r="R891">
        <v>5538399808</v>
      </c>
      <c r="S891">
        <v>1853299724</v>
      </c>
      <c r="T891">
        <v>1853299724</v>
      </c>
      <c r="U891">
        <v>408212426</v>
      </c>
      <c r="V891">
        <v>535538967</v>
      </c>
      <c r="W891">
        <v>408212426</v>
      </c>
      <c r="X891">
        <v>1853299724</v>
      </c>
      <c r="Y891">
        <v>408212426</v>
      </c>
      <c r="Z891">
        <v>535538967</v>
      </c>
      <c r="AA891">
        <v>259143167</v>
      </c>
      <c r="AB891">
        <v>208077900</v>
      </c>
      <c r="AL891">
        <v>245412737</v>
      </c>
      <c r="AM891">
        <v>245412737</v>
      </c>
      <c r="AN891">
        <v>494358995</v>
      </c>
      <c r="AO891">
        <v>251274773</v>
      </c>
      <c r="AP891">
        <v>8110280243</v>
      </c>
      <c r="AQ891">
        <v>8110280243</v>
      </c>
      <c r="AR891">
        <v>494358995</v>
      </c>
      <c r="AS891">
        <v>230207109</v>
      </c>
      <c r="AT891">
        <v>5044029870</v>
      </c>
      <c r="AU891">
        <v>5044029870</v>
      </c>
      <c r="AV891">
        <v>4839850046</v>
      </c>
      <c r="AW891">
        <v>234566213</v>
      </c>
      <c r="AX891">
        <v>234566213</v>
      </c>
      <c r="AY891">
        <v>2562792101</v>
      </c>
      <c r="BA891">
        <v>98437083</v>
      </c>
      <c r="BB891">
        <v>0</v>
      </c>
      <c r="BC891">
        <v>8110280243</v>
      </c>
      <c r="BD891">
        <v>8110280243</v>
      </c>
      <c r="BE891">
        <v>0</v>
      </c>
      <c r="BF891">
        <v>0</v>
      </c>
      <c r="BG891">
        <v>0</v>
      </c>
      <c r="BH891">
        <v>395262475</v>
      </c>
      <c r="BJ891">
        <v>2562792101</v>
      </c>
      <c r="BK891">
        <v>1758881470</v>
      </c>
      <c r="BL891">
        <v>1758881470</v>
      </c>
      <c r="BM891">
        <v>2562792101</v>
      </c>
      <c r="BP891">
        <v>2955</v>
      </c>
      <c r="BQ891">
        <v>895</v>
      </c>
      <c r="BR891">
        <v>129457646</v>
      </c>
      <c r="BS891">
        <v>251274773</v>
      </c>
    </row>
    <row r="892" spans="1:71">
      <c r="A892" t="s">
        <v>1182</v>
      </c>
      <c r="B892" t="s">
        <v>46</v>
      </c>
      <c r="C892">
        <v>2014</v>
      </c>
      <c r="D892" t="s">
        <v>215</v>
      </c>
      <c r="E892">
        <v>4</v>
      </c>
      <c r="F892" t="s">
        <v>276</v>
      </c>
      <c r="G892" t="s">
        <v>1154</v>
      </c>
      <c r="H892">
        <v>2465966575</v>
      </c>
      <c r="I892">
        <v>908535868</v>
      </c>
      <c r="J892">
        <v>2377285027</v>
      </c>
      <c r="K892">
        <v>2377285027</v>
      </c>
      <c r="L892">
        <v>2079952167</v>
      </c>
      <c r="M892">
        <v>14746829575</v>
      </c>
      <c r="N892">
        <v>9742547573</v>
      </c>
      <c r="O892">
        <v>4938570017</v>
      </c>
      <c r="P892">
        <v>4938570017</v>
      </c>
      <c r="Q892">
        <v>5747366128</v>
      </c>
      <c r="R892">
        <v>5860631574</v>
      </c>
      <c r="S892">
        <v>1066555821</v>
      </c>
      <c r="T892">
        <v>1066555821</v>
      </c>
      <c r="U892">
        <v>1097485829</v>
      </c>
      <c r="V892">
        <v>2393022183</v>
      </c>
      <c r="W892">
        <v>1097485829</v>
      </c>
      <c r="X892">
        <v>1066555821</v>
      </c>
      <c r="Y892">
        <v>1097485829</v>
      </c>
      <c r="Z892">
        <v>2393022183</v>
      </c>
      <c r="AA892">
        <v>638744750</v>
      </c>
      <c r="AB892">
        <v>244393500</v>
      </c>
      <c r="AL892">
        <v>326794587</v>
      </c>
      <c r="AM892">
        <v>326794587</v>
      </c>
      <c r="AN892">
        <v>1370589872</v>
      </c>
      <c r="AO892">
        <v>159198353</v>
      </c>
      <c r="AP892">
        <v>10278336607</v>
      </c>
      <c r="AQ892">
        <v>10278336607</v>
      </c>
      <c r="AR892">
        <v>1370589872</v>
      </c>
      <c r="AS892">
        <v>341567577</v>
      </c>
      <c r="AT892">
        <v>5655601374</v>
      </c>
      <c r="AU892">
        <v>5655601374</v>
      </c>
      <c r="AV892">
        <v>5939276519</v>
      </c>
      <c r="AW892">
        <v>510422312</v>
      </c>
      <c r="AX892">
        <v>510422312</v>
      </c>
      <c r="AY892">
        <v>4529979517</v>
      </c>
      <c r="BA892">
        <v>289625199</v>
      </c>
      <c r="BB892">
        <v>0</v>
      </c>
      <c r="BC892">
        <v>10278336607</v>
      </c>
      <c r="BD892">
        <v>10278336607</v>
      </c>
      <c r="BE892">
        <v>0</v>
      </c>
      <c r="BF892">
        <v>0</v>
      </c>
      <c r="BG892">
        <v>0</v>
      </c>
      <c r="BH892">
        <v>518914905</v>
      </c>
      <c r="BJ892">
        <v>4529979517</v>
      </c>
      <c r="BK892">
        <v>2723770247</v>
      </c>
      <c r="BL892">
        <v>2723770247</v>
      </c>
      <c r="BM892">
        <v>4529979517</v>
      </c>
      <c r="BP892">
        <v>4982</v>
      </c>
      <c r="BQ892">
        <v>1272</v>
      </c>
      <c r="BR892">
        <v>1171735349</v>
      </c>
      <c r="BS892">
        <v>159198353</v>
      </c>
    </row>
    <row r="893" spans="1:71">
      <c r="A893" t="s">
        <v>1183</v>
      </c>
      <c r="B893" t="s">
        <v>47</v>
      </c>
      <c r="C893">
        <v>2014</v>
      </c>
      <c r="D893" t="s">
        <v>218</v>
      </c>
      <c r="E893">
        <v>5</v>
      </c>
      <c r="F893" t="s">
        <v>278</v>
      </c>
      <c r="G893" t="s">
        <v>1154</v>
      </c>
      <c r="H893">
        <v>2310136154</v>
      </c>
      <c r="I893">
        <v>1451205603</v>
      </c>
      <c r="J893">
        <v>5204969489</v>
      </c>
      <c r="K893">
        <v>5204969489</v>
      </c>
      <c r="L893">
        <v>5026299722</v>
      </c>
      <c r="M893">
        <v>14556607842</v>
      </c>
      <c r="N893">
        <v>13607931802</v>
      </c>
      <c r="O893">
        <v>5550091374</v>
      </c>
      <c r="P893">
        <v>5550091374</v>
      </c>
      <c r="Q893">
        <v>6445924520</v>
      </c>
      <c r="R893">
        <v>6038352068</v>
      </c>
      <c r="S893">
        <v>1496988928</v>
      </c>
      <c r="T893">
        <v>1496988928</v>
      </c>
      <c r="U893">
        <v>683152758</v>
      </c>
      <c r="V893">
        <v>710139892</v>
      </c>
      <c r="W893">
        <v>683152758</v>
      </c>
      <c r="X893">
        <v>1496988928</v>
      </c>
      <c r="Y893">
        <v>683152758</v>
      </c>
      <c r="Z893">
        <v>710139892</v>
      </c>
      <c r="AA893">
        <v>595182996</v>
      </c>
      <c r="AB893">
        <v>438897634</v>
      </c>
      <c r="AL893">
        <v>294599929</v>
      </c>
      <c r="AM893">
        <v>294599929</v>
      </c>
      <c r="AN893">
        <v>1630433867</v>
      </c>
      <c r="AO893">
        <v>1407012346</v>
      </c>
      <c r="AP893">
        <v>11164695856</v>
      </c>
      <c r="AQ893">
        <v>11164695856</v>
      </c>
      <c r="AR893">
        <v>1630433867</v>
      </c>
      <c r="AS893">
        <v>297643989</v>
      </c>
      <c r="AT893">
        <v>7324800335</v>
      </c>
      <c r="AU893">
        <v>7324800335</v>
      </c>
      <c r="AV893">
        <v>7014130893</v>
      </c>
      <c r="AW893">
        <v>714941252</v>
      </c>
      <c r="AX893">
        <v>714941252</v>
      </c>
      <c r="AY893">
        <v>4975531215</v>
      </c>
      <c r="BA893">
        <v>534604054</v>
      </c>
      <c r="BB893">
        <v>0</v>
      </c>
      <c r="BC893">
        <v>11164695856</v>
      </c>
      <c r="BD893">
        <v>11164695856</v>
      </c>
      <c r="BE893">
        <v>0</v>
      </c>
      <c r="BF893">
        <v>0</v>
      </c>
      <c r="BG893">
        <v>0</v>
      </c>
      <c r="BH893">
        <v>1089337653</v>
      </c>
      <c r="BJ893">
        <v>4975531215</v>
      </c>
      <c r="BK893">
        <v>3651435138</v>
      </c>
      <c r="BL893">
        <v>3651435138</v>
      </c>
      <c r="BM893">
        <v>4975531215</v>
      </c>
      <c r="BP893">
        <v>6382</v>
      </c>
      <c r="BQ893">
        <v>1926</v>
      </c>
      <c r="BR893">
        <v>11064003</v>
      </c>
      <c r="BS893">
        <v>1407012346</v>
      </c>
    </row>
    <row r="894" spans="1:71">
      <c r="A894" t="s">
        <v>1184</v>
      </c>
      <c r="B894" t="s">
        <v>48</v>
      </c>
      <c r="C894">
        <v>2014</v>
      </c>
      <c r="D894" t="s">
        <v>231</v>
      </c>
      <c r="E894">
        <v>6</v>
      </c>
      <c r="F894" t="s">
        <v>280</v>
      </c>
      <c r="G894" t="s">
        <v>1154</v>
      </c>
      <c r="H894">
        <v>4844997547</v>
      </c>
      <c r="I894">
        <v>995799790</v>
      </c>
      <c r="J894">
        <v>3777452534</v>
      </c>
      <c r="K894">
        <v>3777452534</v>
      </c>
      <c r="L894">
        <v>3551242240</v>
      </c>
      <c r="M894">
        <v>20190966153</v>
      </c>
      <c r="N894">
        <v>13811316689</v>
      </c>
      <c r="O894">
        <v>8131016605</v>
      </c>
      <c r="P894">
        <v>8131016605</v>
      </c>
      <c r="Q894">
        <v>9375706000</v>
      </c>
      <c r="R894">
        <v>9449228921</v>
      </c>
      <c r="S894">
        <v>2303228535</v>
      </c>
      <c r="T894">
        <v>2303228535</v>
      </c>
      <c r="U894">
        <v>1365512856</v>
      </c>
      <c r="V894">
        <v>2540803584</v>
      </c>
      <c r="W894">
        <v>1365512856</v>
      </c>
      <c r="X894">
        <v>2303228535</v>
      </c>
      <c r="Y894">
        <v>1365512856</v>
      </c>
      <c r="Z894">
        <v>2540803584</v>
      </c>
      <c r="AA894">
        <v>551990192</v>
      </c>
      <c r="AB894">
        <v>577626535</v>
      </c>
      <c r="AL894">
        <v>606486306</v>
      </c>
      <c r="AM894">
        <v>606486306</v>
      </c>
      <c r="AN894">
        <v>2079253897</v>
      </c>
      <c r="AO894">
        <v>528658912</v>
      </c>
      <c r="AP894">
        <v>17729476057</v>
      </c>
      <c r="AQ894">
        <v>17729476057</v>
      </c>
      <c r="AR894">
        <v>2079253897</v>
      </c>
      <c r="AS894">
        <v>436813686</v>
      </c>
      <c r="AT894">
        <v>11337736095</v>
      </c>
      <c r="AU894">
        <v>11337736095</v>
      </c>
      <c r="AV894">
        <v>11314540374</v>
      </c>
      <c r="AW894">
        <v>773472478</v>
      </c>
      <c r="AX894">
        <v>773472478</v>
      </c>
      <c r="AY894">
        <v>8393850819</v>
      </c>
      <c r="BA894">
        <v>343416757</v>
      </c>
      <c r="BB894">
        <v>0</v>
      </c>
      <c r="BC894">
        <v>17729476057</v>
      </c>
      <c r="BD894">
        <v>17729476057</v>
      </c>
      <c r="BE894">
        <v>0</v>
      </c>
      <c r="BF894">
        <v>0</v>
      </c>
      <c r="BG894">
        <v>0</v>
      </c>
      <c r="BH894">
        <v>246242324</v>
      </c>
      <c r="BJ894">
        <v>8393850819</v>
      </c>
      <c r="BK894">
        <v>5895541255</v>
      </c>
      <c r="BL894">
        <v>5895541255</v>
      </c>
      <c r="BM894">
        <v>8393850819</v>
      </c>
      <c r="BP894">
        <v>9925</v>
      </c>
      <c r="BQ894">
        <v>2467</v>
      </c>
      <c r="BR894">
        <v>1307973009</v>
      </c>
      <c r="BS894">
        <v>528658912</v>
      </c>
    </row>
    <row r="895" spans="1:71">
      <c r="A895" t="s">
        <v>1185</v>
      </c>
      <c r="B895" t="s">
        <v>49</v>
      </c>
      <c r="C895">
        <v>2014</v>
      </c>
      <c r="D895" t="s">
        <v>228</v>
      </c>
      <c r="E895">
        <v>7</v>
      </c>
      <c r="F895" t="s">
        <v>282</v>
      </c>
      <c r="G895" t="s">
        <v>1154</v>
      </c>
      <c r="H895">
        <v>38481363403</v>
      </c>
      <c r="I895">
        <v>5907680321</v>
      </c>
      <c r="J895">
        <v>15785546893</v>
      </c>
      <c r="K895">
        <v>15785546893</v>
      </c>
      <c r="L895">
        <v>10076457591</v>
      </c>
      <c r="M895">
        <v>62810780118</v>
      </c>
      <c r="N895">
        <v>35378349812</v>
      </c>
      <c r="O895">
        <v>15148788098</v>
      </c>
      <c r="P895">
        <v>15148788098</v>
      </c>
      <c r="Q895">
        <v>23081757666</v>
      </c>
      <c r="R895">
        <v>18375904322</v>
      </c>
      <c r="S895">
        <v>3508278805</v>
      </c>
      <c r="T895">
        <v>3508278805</v>
      </c>
      <c r="U895">
        <v>2905692854</v>
      </c>
      <c r="V895">
        <v>4034238934</v>
      </c>
      <c r="W895">
        <v>2905692854</v>
      </c>
      <c r="X895">
        <v>3508278805</v>
      </c>
      <c r="Y895">
        <v>2905692854</v>
      </c>
      <c r="Z895">
        <v>4034238934</v>
      </c>
      <c r="AA895">
        <v>686987292</v>
      </c>
      <c r="AB895">
        <v>621439796</v>
      </c>
      <c r="AC895">
        <v>0</v>
      </c>
      <c r="AD895">
        <v>0</v>
      </c>
      <c r="AE895">
        <v>0</v>
      </c>
      <c r="AF895">
        <v>0</v>
      </c>
      <c r="AG895">
        <v>0</v>
      </c>
      <c r="AH895">
        <v>0</v>
      </c>
      <c r="AI895">
        <v>0</v>
      </c>
      <c r="AJ895">
        <v>0</v>
      </c>
      <c r="AK895">
        <v>0</v>
      </c>
      <c r="AL895">
        <v>2307823507</v>
      </c>
      <c r="AM895">
        <v>2307823507</v>
      </c>
      <c r="AN895">
        <v>2523196583</v>
      </c>
      <c r="AO895">
        <v>1065916678</v>
      </c>
      <c r="AP895">
        <v>54375761186</v>
      </c>
      <c r="AQ895">
        <v>29457530532</v>
      </c>
      <c r="AR895">
        <v>2523196583</v>
      </c>
      <c r="AS895">
        <v>1464125882</v>
      </c>
      <c r="AT895">
        <v>26131268473</v>
      </c>
      <c r="AU895">
        <v>26131268473</v>
      </c>
      <c r="AV895">
        <v>25627991077</v>
      </c>
      <c r="AW895">
        <v>1625599404</v>
      </c>
      <c r="AX895">
        <v>1625599404</v>
      </c>
      <c r="AY895">
        <v>35899973567</v>
      </c>
      <c r="AZ895">
        <v>513922422.5</v>
      </c>
      <c r="BA895">
        <v>3076588393</v>
      </c>
      <c r="BB895">
        <v>-125402234</v>
      </c>
      <c r="BC895">
        <v>54375761186</v>
      </c>
      <c r="BD895">
        <v>54375761186</v>
      </c>
      <c r="BE895">
        <v>0</v>
      </c>
      <c r="BF895">
        <v>0</v>
      </c>
      <c r="BG895">
        <v>0</v>
      </c>
      <c r="BH895">
        <v>2736616156</v>
      </c>
      <c r="BI895">
        <v>17437009415</v>
      </c>
      <c r="BJ895">
        <v>35899973567</v>
      </c>
      <c r="BK895">
        <v>7358788933</v>
      </c>
      <c r="BL895">
        <v>7358788933</v>
      </c>
      <c r="BM895">
        <v>10981742913</v>
      </c>
      <c r="BN895">
        <v>0</v>
      </c>
      <c r="BO895">
        <v>0</v>
      </c>
      <c r="BP895">
        <v>12573</v>
      </c>
      <c r="BQ895">
        <v>2155</v>
      </c>
      <c r="BR895">
        <v>1363119175</v>
      </c>
      <c r="BS895">
        <v>1065916678</v>
      </c>
    </row>
    <row r="896" spans="1:71">
      <c r="A896" t="s">
        <v>1186</v>
      </c>
      <c r="B896" t="s">
        <v>50</v>
      </c>
      <c r="C896">
        <v>2014</v>
      </c>
      <c r="D896" t="s">
        <v>215</v>
      </c>
      <c r="E896">
        <v>2</v>
      </c>
      <c r="F896" t="s">
        <v>284</v>
      </c>
      <c r="G896" t="s">
        <v>1154</v>
      </c>
      <c r="H896">
        <v>2031274896</v>
      </c>
      <c r="I896">
        <v>582761536</v>
      </c>
      <c r="J896">
        <v>2508533561</v>
      </c>
      <c r="K896">
        <v>2508533561</v>
      </c>
      <c r="L896">
        <v>2321412585</v>
      </c>
      <c r="M896">
        <v>13209012780</v>
      </c>
      <c r="N896">
        <v>6317691821</v>
      </c>
      <c r="O896">
        <v>3913351142</v>
      </c>
      <c r="P896">
        <v>3913351142</v>
      </c>
      <c r="Q896">
        <v>5899830989</v>
      </c>
      <c r="R896">
        <v>5155939916</v>
      </c>
      <c r="S896">
        <v>1415303963</v>
      </c>
      <c r="T896">
        <v>1415303963</v>
      </c>
      <c r="U896">
        <v>987400986</v>
      </c>
      <c r="V896">
        <v>1615706783</v>
      </c>
      <c r="W896">
        <v>987400986</v>
      </c>
      <c r="X896">
        <v>1415303963</v>
      </c>
      <c r="Y896">
        <v>987400986</v>
      </c>
      <c r="Z896">
        <v>1615706783</v>
      </c>
      <c r="AA896">
        <v>310627453</v>
      </c>
      <c r="AB896">
        <v>163914375</v>
      </c>
      <c r="AL896">
        <v>279156468</v>
      </c>
      <c r="AM896">
        <v>279156468</v>
      </c>
      <c r="AN896">
        <v>812813107</v>
      </c>
      <c r="AO896">
        <v>135828783</v>
      </c>
      <c r="AP896">
        <v>7738256487</v>
      </c>
      <c r="AQ896">
        <v>7738256487</v>
      </c>
      <c r="AR896">
        <v>812813107</v>
      </c>
      <c r="AS896">
        <v>250557491</v>
      </c>
      <c r="AT896">
        <v>3821084052</v>
      </c>
      <c r="AU896">
        <v>3821084052</v>
      </c>
      <c r="AV896">
        <v>3666061648</v>
      </c>
      <c r="AW896">
        <v>419149782</v>
      </c>
      <c r="AX896">
        <v>419149782</v>
      </c>
      <c r="AY896">
        <v>2596422837</v>
      </c>
      <c r="BA896">
        <v>126292502</v>
      </c>
      <c r="BB896">
        <v>0</v>
      </c>
      <c r="BC896">
        <v>7738256487</v>
      </c>
      <c r="BD896">
        <v>7738256487</v>
      </c>
      <c r="BE896">
        <v>0</v>
      </c>
      <c r="BF896">
        <v>0</v>
      </c>
      <c r="BG896">
        <v>0</v>
      </c>
      <c r="BH896">
        <v>460938742</v>
      </c>
      <c r="BJ896">
        <v>2596422837</v>
      </c>
      <c r="BK896">
        <v>1431728151</v>
      </c>
      <c r="BL896">
        <v>1431728151</v>
      </c>
      <c r="BM896">
        <v>2596422837</v>
      </c>
      <c r="BP896">
        <v>2358</v>
      </c>
      <c r="BQ896">
        <v>1122</v>
      </c>
      <c r="BR896">
        <v>668982769</v>
      </c>
      <c r="BS896">
        <v>135828783</v>
      </c>
    </row>
    <row r="897" spans="1:71">
      <c r="A897" t="s">
        <v>1187</v>
      </c>
      <c r="B897" t="s">
        <v>51</v>
      </c>
      <c r="C897">
        <v>2014</v>
      </c>
      <c r="D897" t="s">
        <v>212</v>
      </c>
      <c r="E897">
        <v>2</v>
      </c>
      <c r="F897" t="s">
        <v>286</v>
      </c>
      <c r="G897" t="s">
        <v>1154</v>
      </c>
      <c r="H897">
        <v>625825093</v>
      </c>
      <c r="I897">
        <v>-146442981</v>
      </c>
      <c r="J897">
        <v>736913134</v>
      </c>
      <c r="K897">
        <v>736913134</v>
      </c>
      <c r="L897">
        <v>711192742</v>
      </c>
      <c r="M897">
        <v>4994873793</v>
      </c>
      <c r="N897">
        <v>3926709971</v>
      </c>
      <c r="O897">
        <v>3049947009</v>
      </c>
      <c r="P897">
        <v>3049947009</v>
      </c>
      <c r="Q897">
        <v>3483679986</v>
      </c>
      <c r="R897">
        <v>3171141427</v>
      </c>
      <c r="S897">
        <v>869199731</v>
      </c>
      <c r="T897">
        <v>869199731</v>
      </c>
      <c r="U897">
        <v>132894503</v>
      </c>
      <c r="V897">
        <v>138926818</v>
      </c>
      <c r="W897">
        <v>132894503</v>
      </c>
      <c r="X897">
        <v>869199731</v>
      </c>
      <c r="Y897">
        <v>132894503</v>
      </c>
      <c r="Z897">
        <v>138926818</v>
      </c>
      <c r="AA897">
        <v>149380176</v>
      </c>
      <c r="AB897">
        <v>74987800</v>
      </c>
      <c r="AL897">
        <v>375678119</v>
      </c>
      <c r="AM897">
        <v>375678119</v>
      </c>
      <c r="AN897">
        <v>132694294</v>
      </c>
      <c r="AO897">
        <v>5981056</v>
      </c>
      <c r="AP897">
        <v>4310705108</v>
      </c>
      <c r="AQ897">
        <v>4310705108</v>
      </c>
      <c r="AR897">
        <v>132694294</v>
      </c>
      <c r="AS897">
        <v>114757994</v>
      </c>
      <c r="AT897">
        <v>2834674337</v>
      </c>
      <c r="AU897">
        <v>2834674337</v>
      </c>
      <c r="AV897">
        <v>2812488603</v>
      </c>
      <c r="AW897">
        <v>230567040</v>
      </c>
      <c r="AX897">
        <v>230567040</v>
      </c>
      <c r="AY897">
        <v>978714209</v>
      </c>
      <c r="BA897">
        <v>7404102</v>
      </c>
      <c r="BB897">
        <v>0</v>
      </c>
      <c r="BC897">
        <v>4310705108</v>
      </c>
      <c r="BD897">
        <v>4310705108</v>
      </c>
      <c r="BE897">
        <v>0</v>
      </c>
      <c r="BF897">
        <v>0</v>
      </c>
      <c r="BG897">
        <v>0</v>
      </c>
      <c r="BH897">
        <v>210904797</v>
      </c>
      <c r="BJ897">
        <v>978714209</v>
      </c>
      <c r="BK897">
        <v>764775545</v>
      </c>
      <c r="BL897">
        <v>764775545</v>
      </c>
      <c r="BM897">
        <v>978714209</v>
      </c>
      <c r="BP897">
        <v>1315</v>
      </c>
      <c r="BQ897">
        <v>632</v>
      </c>
      <c r="BR897">
        <v>6760000</v>
      </c>
      <c r="BS897">
        <v>5981056</v>
      </c>
    </row>
    <row r="898" spans="1:71">
      <c r="A898" t="s">
        <v>1188</v>
      </c>
      <c r="B898" t="s">
        <v>52</v>
      </c>
      <c r="C898">
        <v>2014</v>
      </c>
      <c r="D898" t="s">
        <v>228</v>
      </c>
      <c r="E898">
        <v>6</v>
      </c>
      <c r="F898" t="s">
        <v>288</v>
      </c>
      <c r="G898" t="s">
        <v>1154</v>
      </c>
      <c r="H898">
        <v>29474648783</v>
      </c>
      <c r="I898">
        <v>1618978231</v>
      </c>
      <c r="J898">
        <v>12368281574</v>
      </c>
      <c r="K898">
        <v>12368281574</v>
      </c>
      <c r="L898">
        <v>8812970863</v>
      </c>
      <c r="M898">
        <v>33779785001</v>
      </c>
      <c r="N898">
        <v>19231874688</v>
      </c>
      <c r="O898">
        <v>12668854513</v>
      </c>
      <c r="P898">
        <v>12668854513</v>
      </c>
      <c r="Q898">
        <v>19979819667</v>
      </c>
      <c r="R898">
        <v>14171567693</v>
      </c>
      <c r="S898">
        <v>2639740055</v>
      </c>
      <c r="T898">
        <v>2639740055</v>
      </c>
      <c r="U898">
        <v>1997158709</v>
      </c>
      <c r="V898">
        <v>2648372664</v>
      </c>
      <c r="W898">
        <v>1997158709</v>
      </c>
      <c r="X898">
        <v>2639740055</v>
      </c>
      <c r="Y898">
        <v>1997158709</v>
      </c>
      <c r="Z898">
        <v>2648372664</v>
      </c>
      <c r="AA898">
        <v>1277544714</v>
      </c>
      <c r="AB898">
        <v>444147010</v>
      </c>
      <c r="AC898">
        <v>0</v>
      </c>
      <c r="AD898">
        <v>0</v>
      </c>
      <c r="AE898">
        <v>0</v>
      </c>
      <c r="AF898">
        <v>0</v>
      </c>
      <c r="AG898">
        <v>0</v>
      </c>
      <c r="AH898">
        <v>0</v>
      </c>
      <c r="AI898">
        <v>0</v>
      </c>
      <c r="AJ898">
        <v>0</v>
      </c>
      <c r="AK898">
        <v>0</v>
      </c>
      <c r="AL898">
        <v>1934537100</v>
      </c>
      <c r="AM898">
        <v>1934537100</v>
      </c>
      <c r="AN898">
        <v>1734264092</v>
      </c>
      <c r="AO898">
        <v>878894213</v>
      </c>
      <c r="AP898">
        <v>39378831167</v>
      </c>
      <c r="AQ898">
        <v>22599582312</v>
      </c>
      <c r="AR898">
        <v>1734264092</v>
      </c>
      <c r="AS898">
        <v>1211354471</v>
      </c>
      <c r="AT898">
        <v>20179004827</v>
      </c>
      <c r="AU898">
        <v>20179004827</v>
      </c>
      <c r="AV898">
        <v>19766811474</v>
      </c>
      <c r="AW898">
        <v>1026374779</v>
      </c>
      <c r="AX898">
        <v>1026374779</v>
      </c>
      <c r="AY898">
        <v>24655021268</v>
      </c>
      <c r="AZ898">
        <v>243950872</v>
      </c>
      <c r="BA898">
        <v>-12509624</v>
      </c>
      <c r="BB898">
        <v>-289139334</v>
      </c>
      <c r="BC898">
        <v>39378831167</v>
      </c>
      <c r="BD898">
        <v>39378831167</v>
      </c>
      <c r="BE898">
        <v>0</v>
      </c>
      <c r="BF898">
        <v>0</v>
      </c>
      <c r="BG898">
        <v>0</v>
      </c>
      <c r="BH898">
        <v>1971295488</v>
      </c>
      <c r="BI898">
        <v>11465320774</v>
      </c>
      <c r="BJ898">
        <v>24655021268</v>
      </c>
      <c r="BK898">
        <v>5401337748</v>
      </c>
      <c r="BL898">
        <v>5401337748</v>
      </c>
      <c r="BM898">
        <v>7875772413</v>
      </c>
      <c r="BN898">
        <v>0</v>
      </c>
      <c r="BO898">
        <v>0</v>
      </c>
      <c r="BP898">
        <v>9266</v>
      </c>
      <c r="BQ898">
        <v>1070</v>
      </c>
      <c r="BR898">
        <v>607693454</v>
      </c>
      <c r="BS898">
        <v>878894213</v>
      </c>
    </row>
    <row r="899" spans="1:71">
      <c r="A899" t="s">
        <v>1189</v>
      </c>
      <c r="B899" t="s">
        <v>53</v>
      </c>
      <c r="C899">
        <v>2014</v>
      </c>
      <c r="D899" t="s">
        <v>228</v>
      </c>
      <c r="E899">
        <v>6</v>
      </c>
      <c r="F899" t="s">
        <v>290</v>
      </c>
      <c r="G899" t="s">
        <v>1154</v>
      </c>
      <c r="H899">
        <v>38812521375</v>
      </c>
      <c r="I899">
        <v>6165717971</v>
      </c>
      <c r="J899">
        <v>16090612013</v>
      </c>
      <c r="K899">
        <v>16090612013</v>
      </c>
      <c r="L899">
        <v>11034471837</v>
      </c>
      <c r="M899">
        <v>79500942170</v>
      </c>
      <c r="N899">
        <v>51385118066</v>
      </c>
      <c r="O899">
        <v>15860970279</v>
      </c>
      <c r="P899">
        <v>15860970279</v>
      </c>
      <c r="Q899">
        <v>19019913717</v>
      </c>
      <c r="R899">
        <v>18828059276</v>
      </c>
      <c r="S899">
        <v>2580905908</v>
      </c>
      <c r="T899">
        <v>2580905908</v>
      </c>
      <c r="U899">
        <v>3396869733</v>
      </c>
      <c r="V899">
        <v>5058237858</v>
      </c>
      <c r="W899">
        <v>3396869733</v>
      </c>
      <c r="X899">
        <v>2580905908</v>
      </c>
      <c r="Y899">
        <v>3396869733</v>
      </c>
      <c r="Z899">
        <v>5058237858</v>
      </c>
      <c r="AA899">
        <v>708317960</v>
      </c>
      <c r="AB899">
        <v>611468624</v>
      </c>
      <c r="AC899">
        <v>0</v>
      </c>
      <c r="AD899">
        <v>0</v>
      </c>
      <c r="AE899">
        <v>0</v>
      </c>
      <c r="AF899">
        <v>0</v>
      </c>
      <c r="AG899">
        <v>0</v>
      </c>
      <c r="AH899">
        <v>0</v>
      </c>
      <c r="AI899">
        <v>0</v>
      </c>
      <c r="AJ899">
        <v>0</v>
      </c>
      <c r="AK899">
        <v>0</v>
      </c>
      <c r="AL899">
        <v>1775316076</v>
      </c>
      <c r="AM899">
        <v>1775316076</v>
      </c>
      <c r="AN899">
        <v>3352752043</v>
      </c>
      <c r="AO899">
        <v>1142832174</v>
      </c>
      <c r="AP899">
        <v>52632409645</v>
      </c>
      <c r="AQ899">
        <v>28976545405</v>
      </c>
      <c r="AR899">
        <v>3352752043</v>
      </c>
      <c r="AS899">
        <v>1199386348</v>
      </c>
      <c r="AT899">
        <v>25004969031</v>
      </c>
      <c r="AU899">
        <v>25004969031</v>
      </c>
      <c r="AV899">
        <v>24641897685</v>
      </c>
      <c r="AW899">
        <v>1231157855</v>
      </c>
      <c r="AX899">
        <v>1231157855</v>
      </c>
      <c r="AY899">
        <v>33438101161</v>
      </c>
      <c r="AZ899">
        <v>291745774.5</v>
      </c>
      <c r="BA899">
        <v>2302139186</v>
      </c>
      <c r="BB899">
        <v>-432361266</v>
      </c>
      <c r="BC899">
        <v>52632409645</v>
      </c>
      <c r="BD899">
        <v>52632409645</v>
      </c>
      <c r="BE899">
        <v>0</v>
      </c>
      <c r="BF899">
        <v>0</v>
      </c>
      <c r="BG899">
        <v>0</v>
      </c>
      <c r="BH899">
        <v>2648754920</v>
      </c>
      <c r="BI899">
        <v>15403673033</v>
      </c>
      <c r="BJ899">
        <v>33438101161</v>
      </c>
      <c r="BK899">
        <v>6209798475</v>
      </c>
      <c r="BL899">
        <v>6209798475</v>
      </c>
      <c r="BM899">
        <v>9782236921</v>
      </c>
      <c r="BN899">
        <v>0</v>
      </c>
      <c r="BO899">
        <v>0</v>
      </c>
      <c r="BP899">
        <v>10328</v>
      </c>
      <c r="BQ899">
        <v>2369</v>
      </c>
      <c r="BR899">
        <v>2043574640</v>
      </c>
      <c r="BS899">
        <v>1142832174</v>
      </c>
    </row>
    <row r="900" spans="1:71">
      <c r="A900" t="s">
        <v>1190</v>
      </c>
      <c r="B900" t="s">
        <v>54</v>
      </c>
      <c r="C900">
        <v>2014</v>
      </c>
      <c r="D900" t="s">
        <v>228</v>
      </c>
      <c r="E900">
        <v>4</v>
      </c>
      <c r="F900" t="s">
        <v>292</v>
      </c>
      <c r="G900" t="s">
        <v>1154</v>
      </c>
      <c r="H900">
        <v>17369849580</v>
      </c>
      <c r="I900">
        <v>3763122443</v>
      </c>
      <c r="J900">
        <v>11726076566</v>
      </c>
      <c r="K900">
        <v>11726076566</v>
      </c>
      <c r="L900">
        <v>8640269981</v>
      </c>
      <c r="M900">
        <v>31748464553</v>
      </c>
      <c r="N900">
        <v>15755726849</v>
      </c>
      <c r="O900">
        <v>9602480525</v>
      </c>
      <c r="P900">
        <v>9602480525</v>
      </c>
      <c r="Q900">
        <v>14259327864</v>
      </c>
      <c r="R900">
        <v>11698993612</v>
      </c>
      <c r="S900">
        <v>1429442491</v>
      </c>
      <c r="T900">
        <v>1429442491</v>
      </c>
      <c r="U900">
        <v>1711014021</v>
      </c>
      <c r="V900">
        <v>2512164738</v>
      </c>
      <c r="W900">
        <v>1711014021</v>
      </c>
      <c r="X900">
        <v>1429442491</v>
      </c>
      <c r="Y900">
        <v>1711014021</v>
      </c>
      <c r="Z900">
        <v>2512164738</v>
      </c>
      <c r="AA900">
        <v>435710255</v>
      </c>
      <c r="AB900">
        <v>296287475</v>
      </c>
      <c r="AC900">
        <v>0</v>
      </c>
      <c r="AD900">
        <v>0</v>
      </c>
      <c r="AE900">
        <v>0</v>
      </c>
      <c r="AF900">
        <v>0</v>
      </c>
      <c r="AG900">
        <v>0</v>
      </c>
      <c r="AH900">
        <v>0</v>
      </c>
      <c r="AI900">
        <v>0</v>
      </c>
      <c r="AJ900">
        <v>0</v>
      </c>
      <c r="AK900">
        <v>0</v>
      </c>
      <c r="AL900">
        <v>858610354</v>
      </c>
      <c r="AM900">
        <v>858610354</v>
      </c>
      <c r="AN900">
        <v>1495133402</v>
      </c>
      <c r="AO900">
        <v>553696170</v>
      </c>
      <c r="AP900">
        <v>31511875612</v>
      </c>
      <c r="AQ900">
        <v>16335824500</v>
      </c>
      <c r="AR900">
        <v>1495133402</v>
      </c>
      <c r="AS900">
        <v>673872668</v>
      </c>
      <c r="AT900">
        <v>15797040430</v>
      </c>
      <c r="AU900">
        <v>15797040430</v>
      </c>
      <c r="AV900">
        <v>15396241278</v>
      </c>
      <c r="AW900">
        <v>603848700</v>
      </c>
      <c r="AX900">
        <v>603848700</v>
      </c>
      <c r="AY900">
        <v>19974261921</v>
      </c>
      <c r="AZ900">
        <v>121691140.5</v>
      </c>
      <c r="BA900">
        <v>306960643</v>
      </c>
      <c r="BB900">
        <v>474990445</v>
      </c>
      <c r="BC900">
        <v>31511875612</v>
      </c>
      <c r="BD900">
        <v>31511875612</v>
      </c>
      <c r="BE900">
        <v>0</v>
      </c>
      <c r="BF900">
        <v>0</v>
      </c>
      <c r="BG900">
        <v>0</v>
      </c>
      <c r="BH900">
        <v>1614249750</v>
      </c>
      <c r="BI900">
        <v>10420303370</v>
      </c>
      <c r="BJ900">
        <v>19974261921</v>
      </c>
      <c r="BK900">
        <v>2915959704</v>
      </c>
      <c r="BL900">
        <v>2915959704</v>
      </c>
      <c r="BM900">
        <v>4798210809</v>
      </c>
      <c r="BN900">
        <v>0</v>
      </c>
      <c r="BO900">
        <v>0</v>
      </c>
      <c r="BP900">
        <v>5068</v>
      </c>
      <c r="BQ900">
        <v>935</v>
      </c>
      <c r="BR900">
        <v>812811702</v>
      </c>
      <c r="BS900">
        <v>553696170</v>
      </c>
    </row>
    <row r="901" spans="1:71">
      <c r="A901" t="s">
        <v>1191</v>
      </c>
      <c r="B901" t="s">
        <v>55</v>
      </c>
      <c r="C901">
        <v>2014</v>
      </c>
      <c r="D901" t="s">
        <v>228</v>
      </c>
      <c r="E901">
        <v>4</v>
      </c>
      <c r="F901" t="s">
        <v>294</v>
      </c>
      <c r="G901" t="s">
        <v>1154</v>
      </c>
      <c r="H901">
        <v>15955798812</v>
      </c>
      <c r="I901">
        <v>3823111390</v>
      </c>
      <c r="J901">
        <v>12551666989</v>
      </c>
      <c r="K901">
        <v>12551666989</v>
      </c>
      <c r="L901">
        <v>8625307625</v>
      </c>
      <c r="M901">
        <v>35841045730</v>
      </c>
      <c r="N901">
        <v>14144431619</v>
      </c>
      <c r="O901">
        <v>9410849816</v>
      </c>
      <c r="P901">
        <v>9410849816</v>
      </c>
      <c r="Q901">
        <v>13954706606</v>
      </c>
      <c r="R901">
        <v>11069550171</v>
      </c>
      <c r="S901">
        <v>1518872089</v>
      </c>
      <c r="T901">
        <v>1518872089</v>
      </c>
      <c r="U901">
        <v>1723146312</v>
      </c>
      <c r="V901">
        <v>4026120037</v>
      </c>
      <c r="W901">
        <v>1723146312</v>
      </c>
      <c r="X901">
        <v>1518872089</v>
      </c>
      <c r="Y901">
        <v>1723146312</v>
      </c>
      <c r="Z901">
        <v>4026120037</v>
      </c>
      <c r="AA901">
        <v>218629463</v>
      </c>
      <c r="AB901">
        <v>301025640</v>
      </c>
      <c r="AC901">
        <v>0</v>
      </c>
      <c r="AD901">
        <v>0</v>
      </c>
      <c r="AE901">
        <v>0</v>
      </c>
      <c r="AF901">
        <v>0</v>
      </c>
      <c r="AG901">
        <v>0</v>
      </c>
      <c r="AH901">
        <v>0</v>
      </c>
      <c r="AI901">
        <v>0</v>
      </c>
      <c r="AJ901">
        <v>0</v>
      </c>
      <c r="AK901">
        <v>0</v>
      </c>
      <c r="AL901">
        <v>1123046900</v>
      </c>
      <c r="AM901">
        <v>1123046900</v>
      </c>
      <c r="AN901">
        <v>2257304273</v>
      </c>
      <c r="AO901">
        <v>684510072</v>
      </c>
      <c r="AP901">
        <v>33899922719</v>
      </c>
      <c r="AQ901">
        <v>17458621614</v>
      </c>
      <c r="AR901">
        <v>2257304273</v>
      </c>
      <c r="AS901">
        <v>682991664</v>
      </c>
      <c r="AT901">
        <v>15801873041</v>
      </c>
      <c r="AU901">
        <v>15801873041</v>
      </c>
      <c r="AV901">
        <v>15786725783</v>
      </c>
      <c r="AW901">
        <v>731047446</v>
      </c>
      <c r="AX901">
        <v>731047446</v>
      </c>
      <c r="AY901">
        <v>22804258473</v>
      </c>
      <c r="AZ901">
        <v>458065238.5</v>
      </c>
      <c r="BA901">
        <v>344010971</v>
      </c>
      <c r="BB901">
        <v>387954088</v>
      </c>
      <c r="BC901">
        <v>33899922719</v>
      </c>
      <c r="BD901">
        <v>33899922719</v>
      </c>
      <c r="BE901">
        <v>0</v>
      </c>
      <c r="BF901">
        <v>0</v>
      </c>
      <c r="BG901">
        <v>0</v>
      </c>
      <c r="BH901">
        <v>1051740854</v>
      </c>
      <c r="BI901">
        <v>10820447613</v>
      </c>
      <c r="BJ901">
        <v>22804258473</v>
      </c>
      <c r="BK901">
        <v>2877189026</v>
      </c>
      <c r="BL901">
        <v>2877189026</v>
      </c>
      <c r="BM901">
        <v>6362957368</v>
      </c>
      <c r="BN901">
        <v>0</v>
      </c>
      <c r="BO901">
        <v>0</v>
      </c>
      <c r="BP901">
        <v>4830</v>
      </c>
      <c r="BQ901">
        <v>865</v>
      </c>
      <c r="BR901">
        <v>1499250074</v>
      </c>
      <c r="BS901">
        <v>684510072</v>
      </c>
    </row>
    <row r="902" spans="1:71">
      <c r="A902" t="s">
        <v>1192</v>
      </c>
      <c r="B902" t="s">
        <v>56</v>
      </c>
      <c r="C902">
        <v>2014</v>
      </c>
      <c r="D902" t="s">
        <v>228</v>
      </c>
      <c r="E902">
        <v>7</v>
      </c>
      <c r="F902" t="s">
        <v>296</v>
      </c>
      <c r="G902" t="s">
        <v>1154</v>
      </c>
      <c r="H902">
        <v>29041781472</v>
      </c>
      <c r="I902">
        <v>4519477609</v>
      </c>
      <c r="J902">
        <v>16371721334</v>
      </c>
      <c r="K902">
        <v>16371721334</v>
      </c>
      <c r="L902">
        <v>10555306290</v>
      </c>
      <c r="M902">
        <v>58646337949</v>
      </c>
      <c r="N902">
        <v>38945189760</v>
      </c>
      <c r="O902">
        <v>13719500047</v>
      </c>
      <c r="P902">
        <v>13719500047</v>
      </c>
      <c r="Q902">
        <v>20549452125</v>
      </c>
      <c r="R902">
        <v>16792398663</v>
      </c>
      <c r="S902">
        <v>2758017953</v>
      </c>
      <c r="T902">
        <v>2758017953</v>
      </c>
      <c r="U902">
        <v>3320184647</v>
      </c>
      <c r="V902">
        <v>4965032749</v>
      </c>
      <c r="W902">
        <v>3320184647</v>
      </c>
      <c r="X902">
        <v>2758017953</v>
      </c>
      <c r="Y902">
        <v>3320184647</v>
      </c>
      <c r="Z902">
        <v>4965032749</v>
      </c>
      <c r="AA902">
        <v>785560841</v>
      </c>
      <c r="AB902">
        <v>534609437</v>
      </c>
      <c r="AC902">
        <v>0</v>
      </c>
      <c r="AD902">
        <v>0</v>
      </c>
      <c r="AE902">
        <v>0</v>
      </c>
      <c r="AF902">
        <v>0</v>
      </c>
      <c r="AG902">
        <v>0</v>
      </c>
      <c r="AH902">
        <v>0</v>
      </c>
      <c r="AI902">
        <v>0</v>
      </c>
      <c r="AJ902">
        <v>0</v>
      </c>
      <c r="AK902">
        <v>0</v>
      </c>
      <c r="AL902">
        <v>1333074386</v>
      </c>
      <c r="AM902">
        <v>1333074386</v>
      </c>
      <c r="AN902">
        <v>3264104249</v>
      </c>
      <c r="AO902">
        <v>810558675</v>
      </c>
      <c r="AP902">
        <v>50179508832</v>
      </c>
      <c r="AQ902">
        <v>27523198459</v>
      </c>
      <c r="AR902">
        <v>3264104249</v>
      </c>
      <c r="AS902">
        <v>1351684945</v>
      </c>
      <c r="AT902">
        <v>23235758290</v>
      </c>
      <c r="AU902">
        <v>23235758290</v>
      </c>
      <c r="AV902">
        <v>23316937000</v>
      </c>
      <c r="AW902">
        <v>1366241386</v>
      </c>
      <c r="AX902">
        <v>1366241386</v>
      </c>
      <c r="AY902">
        <v>33804610662</v>
      </c>
      <c r="AZ902">
        <v>419572154</v>
      </c>
      <c r="BA902">
        <v>-120725630</v>
      </c>
      <c r="BB902">
        <v>357048095</v>
      </c>
      <c r="BC902">
        <v>50179508832</v>
      </c>
      <c r="BD902">
        <v>50179508832</v>
      </c>
      <c r="BE902">
        <v>0</v>
      </c>
      <c r="BF902">
        <v>0</v>
      </c>
      <c r="BG902">
        <v>0</v>
      </c>
      <c r="BH902">
        <v>3411868295</v>
      </c>
      <c r="BI902">
        <v>15970533364</v>
      </c>
      <c r="BJ902">
        <v>33804610662</v>
      </c>
      <c r="BK902">
        <v>6419847488</v>
      </c>
      <c r="BL902">
        <v>6419847488</v>
      </c>
      <c r="BM902">
        <v>11148300289</v>
      </c>
      <c r="BN902">
        <v>0</v>
      </c>
      <c r="BO902">
        <v>0</v>
      </c>
      <c r="BP902">
        <v>11026</v>
      </c>
      <c r="BQ902">
        <v>1827</v>
      </c>
      <c r="BR902">
        <v>2150250230</v>
      </c>
      <c r="BS902">
        <v>810558675</v>
      </c>
    </row>
    <row r="903" spans="1:71">
      <c r="A903" t="s">
        <v>1193</v>
      </c>
      <c r="B903" t="s">
        <v>57</v>
      </c>
      <c r="C903">
        <v>2014</v>
      </c>
      <c r="D903" t="s">
        <v>228</v>
      </c>
      <c r="E903">
        <v>5</v>
      </c>
      <c r="F903" t="s">
        <v>298</v>
      </c>
      <c r="G903" t="s">
        <v>1154</v>
      </c>
      <c r="H903">
        <v>32107298361</v>
      </c>
      <c r="I903">
        <v>4424295029</v>
      </c>
      <c r="J903">
        <v>11145082217</v>
      </c>
      <c r="K903">
        <v>11145082217</v>
      </c>
      <c r="L903">
        <v>7069473277</v>
      </c>
      <c r="M903">
        <v>57537917079</v>
      </c>
      <c r="N903">
        <v>33802383302</v>
      </c>
      <c r="O903">
        <v>11780409619</v>
      </c>
      <c r="P903">
        <v>11780409619</v>
      </c>
      <c r="Q903">
        <v>13797795582</v>
      </c>
      <c r="R903">
        <v>13476182212</v>
      </c>
      <c r="S903">
        <v>1941984718</v>
      </c>
      <c r="T903">
        <v>1941984718</v>
      </c>
      <c r="U903">
        <v>1870462415</v>
      </c>
      <c r="V903">
        <v>3106010256</v>
      </c>
      <c r="W903">
        <v>1870462415</v>
      </c>
      <c r="X903">
        <v>1941984718</v>
      </c>
      <c r="Y903">
        <v>1870462415</v>
      </c>
      <c r="Z903">
        <v>3106010256</v>
      </c>
      <c r="AA903">
        <v>853695556</v>
      </c>
      <c r="AB903">
        <v>418807386</v>
      </c>
      <c r="AC903">
        <v>0</v>
      </c>
      <c r="AD903">
        <v>0</v>
      </c>
      <c r="AE903">
        <v>0</v>
      </c>
      <c r="AF903">
        <v>0</v>
      </c>
      <c r="AG903">
        <v>0</v>
      </c>
      <c r="AH903">
        <v>0</v>
      </c>
      <c r="AI903">
        <v>0</v>
      </c>
      <c r="AJ903">
        <v>0</v>
      </c>
      <c r="AK903">
        <v>0</v>
      </c>
      <c r="AL903">
        <v>1371812217</v>
      </c>
      <c r="AM903">
        <v>1371812217</v>
      </c>
      <c r="AN903">
        <v>2612395624</v>
      </c>
      <c r="AO903">
        <v>882092795</v>
      </c>
      <c r="AP903">
        <v>39533616713</v>
      </c>
      <c r="AQ903">
        <v>21015629733</v>
      </c>
      <c r="AR903">
        <v>2612395624</v>
      </c>
      <c r="AS903">
        <v>962717094</v>
      </c>
      <c r="AT903">
        <v>18494926159</v>
      </c>
      <c r="AU903">
        <v>18494926159</v>
      </c>
      <c r="AV903">
        <v>18112107425</v>
      </c>
      <c r="AW903">
        <v>1108173768</v>
      </c>
      <c r="AX903">
        <v>1108173768</v>
      </c>
      <c r="AY903">
        <v>26187983080</v>
      </c>
      <c r="AZ903">
        <v>272594023</v>
      </c>
      <c r="BA903">
        <v>717614406</v>
      </c>
      <c r="BB903">
        <v>-150092461</v>
      </c>
      <c r="BC903">
        <v>39533616713</v>
      </c>
      <c r="BD903">
        <v>39533616713</v>
      </c>
      <c r="BE903">
        <v>0</v>
      </c>
      <c r="BF903">
        <v>0</v>
      </c>
      <c r="BG903">
        <v>0</v>
      </c>
      <c r="BH903">
        <v>2322204186</v>
      </c>
      <c r="BI903">
        <v>12853138779</v>
      </c>
      <c r="BJ903">
        <v>26187983080</v>
      </c>
      <c r="BK903">
        <v>4117014477</v>
      </c>
      <c r="BL903">
        <v>4117014477</v>
      </c>
      <c r="BM903">
        <v>7669996100</v>
      </c>
      <c r="BN903">
        <v>0</v>
      </c>
      <c r="BO903">
        <v>0</v>
      </c>
      <c r="BP903">
        <v>7253</v>
      </c>
      <c r="BQ903">
        <v>1534</v>
      </c>
      <c r="BR903">
        <v>1427942112</v>
      </c>
      <c r="BS903">
        <v>882092795</v>
      </c>
    </row>
    <row r="904" spans="1:71">
      <c r="A904" t="s">
        <v>1194</v>
      </c>
      <c r="B904" t="s">
        <v>58</v>
      </c>
      <c r="C904">
        <v>2014</v>
      </c>
      <c r="D904" t="s">
        <v>231</v>
      </c>
      <c r="E904">
        <v>6</v>
      </c>
      <c r="F904" t="s">
        <v>300</v>
      </c>
      <c r="G904" t="s">
        <v>1154</v>
      </c>
      <c r="H904">
        <v>3955862124</v>
      </c>
      <c r="I904">
        <v>335052814</v>
      </c>
      <c r="J904">
        <v>4515889214</v>
      </c>
      <c r="K904">
        <v>4515889214</v>
      </c>
      <c r="L904">
        <v>4288745941</v>
      </c>
      <c r="M904">
        <v>18699841084</v>
      </c>
      <c r="N904">
        <v>11511759590</v>
      </c>
      <c r="O904">
        <v>9372580440</v>
      </c>
      <c r="P904">
        <v>9372580440</v>
      </c>
      <c r="Q904">
        <v>12489129374</v>
      </c>
      <c r="R904">
        <v>10728874278</v>
      </c>
      <c r="S904">
        <v>2441542439</v>
      </c>
      <c r="T904">
        <v>2441542439</v>
      </c>
      <c r="U904">
        <v>1529386990</v>
      </c>
      <c r="V904">
        <v>2442171981</v>
      </c>
      <c r="W904">
        <v>1529386990</v>
      </c>
      <c r="X904">
        <v>2441542439</v>
      </c>
      <c r="Y904">
        <v>1529386990</v>
      </c>
      <c r="Z904">
        <v>2442171981</v>
      </c>
      <c r="AA904">
        <v>979224728</v>
      </c>
      <c r="AB904">
        <v>513669500</v>
      </c>
      <c r="AL904">
        <v>510585144</v>
      </c>
      <c r="AM904">
        <v>510585144</v>
      </c>
      <c r="AN904">
        <v>1245709042</v>
      </c>
      <c r="AO904">
        <v>291447269</v>
      </c>
      <c r="AP904">
        <v>18670812456</v>
      </c>
      <c r="AQ904">
        <v>18670812456</v>
      </c>
      <c r="AR904">
        <v>1245709042</v>
      </c>
      <c r="AS904">
        <v>413651526</v>
      </c>
      <c r="AT904">
        <v>12111561403</v>
      </c>
      <c r="AU904">
        <v>12111561403</v>
      </c>
      <c r="AV904">
        <v>11660673449</v>
      </c>
      <c r="AW904">
        <v>485413359</v>
      </c>
      <c r="AX904">
        <v>485413359</v>
      </c>
      <c r="AY904">
        <v>8124497600</v>
      </c>
      <c r="BA904">
        <v>144466578</v>
      </c>
      <c r="BB904">
        <v>0</v>
      </c>
      <c r="BC904">
        <v>18670812456</v>
      </c>
      <c r="BD904">
        <v>18670812456</v>
      </c>
      <c r="BE904">
        <v>0</v>
      </c>
      <c r="BF904">
        <v>0</v>
      </c>
      <c r="BG904">
        <v>0</v>
      </c>
      <c r="BH904">
        <v>953038638</v>
      </c>
      <c r="BJ904">
        <v>8124497600</v>
      </c>
      <c r="BK904">
        <v>6038595786</v>
      </c>
      <c r="BL904">
        <v>6038595786</v>
      </c>
      <c r="BM904">
        <v>8124497600</v>
      </c>
      <c r="BP904">
        <v>10290</v>
      </c>
      <c r="BQ904">
        <v>1526</v>
      </c>
      <c r="BR904">
        <v>771650322</v>
      </c>
      <c r="BS904">
        <v>291447269</v>
      </c>
    </row>
    <row r="905" spans="1:71">
      <c r="A905" t="s">
        <v>1195</v>
      </c>
      <c r="B905" t="s">
        <v>59</v>
      </c>
      <c r="C905">
        <v>2014</v>
      </c>
      <c r="D905" t="s">
        <v>223</v>
      </c>
      <c r="E905">
        <v>2</v>
      </c>
      <c r="F905" t="s">
        <v>302</v>
      </c>
      <c r="G905" t="s">
        <v>1154</v>
      </c>
      <c r="H905">
        <v>24374617243</v>
      </c>
      <c r="I905">
        <v>3280133876</v>
      </c>
      <c r="J905">
        <v>11054060444</v>
      </c>
      <c r="K905">
        <v>11054060444</v>
      </c>
      <c r="L905">
        <v>7325371523</v>
      </c>
      <c r="M905">
        <v>20735883210</v>
      </c>
      <c r="N905">
        <v>9205480562</v>
      </c>
      <c r="O905">
        <v>5281260193</v>
      </c>
      <c r="P905">
        <v>5281260193</v>
      </c>
      <c r="Q905">
        <v>6077586958</v>
      </c>
      <c r="R905">
        <v>6006540689</v>
      </c>
      <c r="S905">
        <v>262529148</v>
      </c>
      <c r="T905">
        <v>262529148</v>
      </c>
      <c r="U905">
        <v>1275409792</v>
      </c>
      <c r="V905">
        <v>1891239691</v>
      </c>
      <c r="W905">
        <v>1275409792</v>
      </c>
      <c r="X905">
        <v>262529148</v>
      </c>
      <c r="Y905">
        <v>1275409792</v>
      </c>
      <c r="Z905">
        <v>1891239691</v>
      </c>
      <c r="AA905">
        <v>90753835</v>
      </c>
      <c r="AB905">
        <v>48396534</v>
      </c>
      <c r="AC905">
        <v>0</v>
      </c>
      <c r="AD905">
        <v>0</v>
      </c>
      <c r="AE905">
        <v>0</v>
      </c>
      <c r="AF905">
        <v>0</v>
      </c>
      <c r="AG905">
        <v>0</v>
      </c>
      <c r="AH905">
        <v>0</v>
      </c>
      <c r="AI905">
        <v>0</v>
      </c>
      <c r="AJ905">
        <v>0</v>
      </c>
      <c r="AK905">
        <v>0</v>
      </c>
      <c r="AL905">
        <v>1315724041</v>
      </c>
      <c r="AM905">
        <v>1315724041</v>
      </c>
      <c r="AN905">
        <v>1399570291</v>
      </c>
      <c r="AO905">
        <v>553386464</v>
      </c>
      <c r="AP905">
        <v>26738979051</v>
      </c>
      <c r="AQ905">
        <v>8344896475</v>
      </c>
      <c r="AR905">
        <v>1399570291</v>
      </c>
      <c r="AS905">
        <v>565387904</v>
      </c>
      <c r="AT905">
        <v>10675137824</v>
      </c>
      <c r="AU905">
        <v>10675137824</v>
      </c>
      <c r="AV905">
        <v>10548771485</v>
      </c>
      <c r="AW905">
        <v>587737849</v>
      </c>
      <c r="AX905">
        <v>587737849</v>
      </c>
      <c r="AY905">
        <v>20831048366</v>
      </c>
      <c r="AZ905">
        <v>244765553.5</v>
      </c>
      <c r="BA905">
        <v>313446752</v>
      </c>
      <c r="BB905">
        <v>553784145</v>
      </c>
      <c r="BC905">
        <v>26738979051</v>
      </c>
      <c r="BD905">
        <v>26738979051</v>
      </c>
      <c r="BE905">
        <v>0</v>
      </c>
      <c r="BF905">
        <v>0</v>
      </c>
      <c r="BG905">
        <v>0</v>
      </c>
      <c r="BH905">
        <v>1814596884</v>
      </c>
      <c r="BI905">
        <v>12290069423</v>
      </c>
      <c r="BJ905">
        <v>20831048366</v>
      </c>
      <c r="BK905">
        <v>713784766</v>
      </c>
      <c r="BL905">
        <v>713784766</v>
      </c>
      <c r="BM905">
        <v>2436965790</v>
      </c>
      <c r="BN905">
        <v>0</v>
      </c>
      <c r="BO905">
        <v>0</v>
      </c>
      <c r="BP905">
        <v>1198</v>
      </c>
      <c r="BQ905">
        <v>209</v>
      </c>
      <c r="BR905">
        <v>660489896</v>
      </c>
      <c r="BS905">
        <v>553386464</v>
      </c>
    </row>
    <row r="906" spans="1:71">
      <c r="A906" t="s">
        <v>1196</v>
      </c>
      <c r="B906" t="s">
        <v>60</v>
      </c>
      <c r="C906">
        <v>2014</v>
      </c>
      <c r="D906" t="s">
        <v>207</v>
      </c>
      <c r="E906">
        <v>7</v>
      </c>
      <c r="F906" t="s">
        <v>304</v>
      </c>
      <c r="G906" t="s">
        <v>1154</v>
      </c>
      <c r="H906">
        <v>58643218958</v>
      </c>
      <c r="I906">
        <v>17089166689</v>
      </c>
      <c r="J906">
        <v>30867295110</v>
      </c>
      <c r="K906">
        <v>30867295110</v>
      </c>
      <c r="L906">
        <v>22942350736</v>
      </c>
      <c r="M906">
        <v>123159894304</v>
      </c>
      <c r="N906">
        <v>54023135225</v>
      </c>
      <c r="O906">
        <v>31997865611</v>
      </c>
      <c r="P906">
        <v>31997865611</v>
      </c>
      <c r="Q906">
        <v>40677858450</v>
      </c>
      <c r="R906">
        <v>43340949805</v>
      </c>
      <c r="S906">
        <v>4447776756</v>
      </c>
      <c r="T906">
        <v>4447776756</v>
      </c>
      <c r="U906">
        <v>10926344673</v>
      </c>
      <c r="V906">
        <v>20832020568</v>
      </c>
      <c r="W906">
        <v>10926344673</v>
      </c>
      <c r="X906">
        <v>4447776756</v>
      </c>
      <c r="Y906">
        <v>10926344673</v>
      </c>
      <c r="Z906">
        <v>20832020568</v>
      </c>
      <c r="AA906">
        <v>2540727295</v>
      </c>
      <c r="AB906">
        <v>1172196997</v>
      </c>
      <c r="AC906">
        <v>0</v>
      </c>
      <c r="AD906">
        <v>0</v>
      </c>
      <c r="AE906">
        <v>0</v>
      </c>
      <c r="AF906">
        <v>0</v>
      </c>
      <c r="AG906">
        <v>0</v>
      </c>
      <c r="AH906">
        <v>0</v>
      </c>
      <c r="AI906">
        <v>0</v>
      </c>
      <c r="AJ906">
        <v>0</v>
      </c>
      <c r="AK906">
        <v>0</v>
      </c>
      <c r="AL906">
        <v>2192696187</v>
      </c>
      <c r="AM906">
        <v>2192696187</v>
      </c>
      <c r="AN906">
        <v>13935715818</v>
      </c>
      <c r="AO906">
        <v>2753781396</v>
      </c>
      <c r="AP906">
        <v>103703542045</v>
      </c>
      <c r="AQ906">
        <v>68595059197</v>
      </c>
      <c r="AR906">
        <v>13935715818</v>
      </c>
      <c r="AS906">
        <v>2184086137</v>
      </c>
      <c r="AT906">
        <v>46573973075</v>
      </c>
      <c r="AU906">
        <v>46573973075</v>
      </c>
      <c r="AV906">
        <v>44391161588</v>
      </c>
      <c r="AW906">
        <v>2668445443</v>
      </c>
      <c r="AX906">
        <v>2668445443</v>
      </c>
      <c r="AY906">
        <v>60981079400</v>
      </c>
      <c r="AZ906">
        <v>198596723.5</v>
      </c>
      <c r="BA906">
        <v>4109149499</v>
      </c>
      <c r="BB906">
        <v>1801954143</v>
      </c>
      <c r="BC906">
        <v>103703542045</v>
      </c>
      <c r="BD906">
        <v>103703542045</v>
      </c>
      <c r="BE906">
        <v>0</v>
      </c>
      <c r="BF906">
        <v>0</v>
      </c>
      <c r="BG906">
        <v>0</v>
      </c>
      <c r="BH906">
        <v>5090656627</v>
      </c>
      <c r="BI906">
        <v>22445228667</v>
      </c>
      <c r="BJ906">
        <v>60981079400</v>
      </c>
      <c r="BK906">
        <v>9012047795</v>
      </c>
      <c r="BL906">
        <v>9012047795</v>
      </c>
      <c r="BM906">
        <v>25872596552</v>
      </c>
      <c r="BN906">
        <v>0</v>
      </c>
      <c r="BO906">
        <v>0</v>
      </c>
      <c r="BP906">
        <v>15972</v>
      </c>
      <c r="BQ906">
        <v>6046</v>
      </c>
      <c r="BR906">
        <v>10693400888</v>
      </c>
      <c r="BS906">
        <v>2753781396</v>
      </c>
    </row>
    <row r="907" spans="1:71">
      <c r="A907" t="s">
        <v>1197</v>
      </c>
      <c r="B907" t="s">
        <v>61</v>
      </c>
      <c r="C907">
        <v>2014</v>
      </c>
      <c r="D907" t="s">
        <v>212</v>
      </c>
      <c r="E907">
        <v>4</v>
      </c>
      <c r="F907" t="s">
        <v>306</v>
      </c>
      <c r="G907" t="s">
        <v>1154</v>
      </c>
      <c r="H907">
        <v>2243132714</v>
      </c>
      <c r="I907">
        <v>65784105</v>
      </c>
      <c r="J907">
        <v>1615783756</v>
      </c>
      <c r="K907">
        <v>1615783756</v>
      </c>
      <c r="L907">
        <v>1507781634</v>
      </c>
      <c r="M907">
        <v>6345756663</v>
      </c>
      <c r="N907">
        <v>5478819394</v>
      </c>
      <c r="O907">
        <v>4830971786</v>
      </c>
      <c r="P907">
        <v>4830971786</v>
      </c>
      <c r="Q907">
        <v>6403550204</v>
      </c>
      <c r="R907">
        <v>5142890521</v>
      </c>
      <c r="S907">
        <v>1356304139</v>
      </c>
      <c r="T907">
        <v>1356304139</v>
      </c>
      <c r="U907">
        <v>172397645</v>
      </c>
      <c r="V907">
        <v>178212236</v>
      </c>
      <c r="W907">
        <v>172397645</v>
      </c>
      <c r="X907">
        <v>1356304139</v>
      </c>
      <c r="Y907">
        <v>172397645</v>
      </c>
      <c r="Z907">
        <v>178212236</v>
      </c>
      <c r="AA907">
        <v>110985342</v>
      </c>
      <c r="AB907">
        <v>193616425</v>
      </c>
      <c r="AL907">
        <v>350276497</v>
      </c>
      <c r="AM907">
        <v>350276497</v>
      </c>
      <c r="AN907">
        <v>128577066</v>
      </c>
      <c r="AO907">
        <v>87691510</v>
      </c>
      <c r="AP907">
        <v>8121639500</v>
      </c>
      <c r="AQ907">
        <v>8121639500</v>
      </c>
      <c r="AR907">
        <v>128577066</v>
      </c>
      <c r="AS907">
        <v>159076999</v>
      </c>
      <c r="AT907">
        <v>6021564233</v>
      </c>
      <c r="AU907">
        <v>6021564233</v>
      </c>
      <c r="AV907">
        <v>5817129722</v>
      </c>
      <c r="AW907">
        <v>398153930</v>
      </c>
      <c r="AX907">
        <v>398153930</v>
      </c>
      <c r="AY907">
        <v>2933640843</v>
      </c>
      <c r="BA907">
        <v>9203348</v>
      </c>
      <c r="BB907">
        <v>0</v>
      </c>
      <c r="BC907">
        <v>8121639500</v>
      </c>
      <c r="BD907">
        <v>8121639500</v>
      </c>
      <c r="BE907">
        <v>0</v>
      </c>
      <c r="BF907">
        <v>0</v>
      </c>
      <c r="BG907">
        <v>0</v>
      </c>
      <c r="BH907">
        <v>201927013</v>
      </c>
      <c r="BJ907">
        <v>2933640843</v>
      </c>
      <c r="BK907">
        <v>2602473659</v>
      </c>
      <c r="BL907">
        <v>2602473659</v>
      </c>
      <c r="BM907">
        <v>2933640843</v>
      </c>
      <c r="BP907">
        <v>4302</v>
      </c>
      <c r="BQ907">
        <v>317</v>
      </c>
      <c r="BR907">
        <v>1420042</v>
      </c>
      <c r="BS907">
        <v>87691510</v>
      </c>
    </row>
    <row r="908" spans="1:71">
      <c r="A908" t="s">
        <v>1198</v>
      </c>
      <c r="B908" t="s">
        <v>62</v>
      </c>
      <c r="C908">
        <v>2014</v>
      </c>
      <c r="D908" t="s">
        <v>215</v>
      </c>
      <c r="E908">
        <v>5</v>
      </c>
      <c r="F908" t="s">
        <v>308</v>
      </c>
      <c r="G908" t="s">
        <v>1154</v>
      </c>
      <c r="H908">
        <v>2757442142</v>
      </c>
      <c r="I908">
        <v>802538779</v>
      </c>
      <c r="J908">
        <v>4693599051</v>
      </c>
      <c r="K908">
        <v>4693599051</v>
      </c>
      <c r="L908">
        <v>4490262305</v>
      </c>
      <c r="M908">
        <v>17621906495</v>
      </c>
      <c r="N908">
        <v>9092663026</v>
      </c>
      <c r="O908">
        <v>4402343909</v>
      </c>
      <c r="P908">
        <v>4402343909</v>
      </c>
      <c r="Q908">
        <v>6271566116</v>
      </c>
      <c r="R908">
        <v>5578066953</v>
      </c>
      <c r="S908">
        <v>1070696789</v>
      </c>
      <c r="T908">
        <v>1070696789</v>
      </c>
      <c r="U908">
        <v>1876487065</v>
      </c>
      <c r="V908">
        <v>3043442351</v>
      </c>
      <c r="W908">
        <v>1876487065</v>
      </c>
      <c r="X908">
        <v>1070696789</v>
      </c>
      <c r="Y908">
        <v>1876487065</v>
      </c>
      <c r="Z908">
        <v>3043442351</v>
      </c>
      <c r="AA908">
        <v>350024033</v>
      </c>
      <c r="AB908">
        <v>262375272</v>
      </c>
      <c r="AL908">
        <v>233411163</v>
      </c>
      <c r="AM908">
        <v>233411163</v>
      </c>
      <c r="AN908">
        <v>1273873015</v>
      </c>
      <c r="AO908">
        <v>220169023</v>
      </c>
      <c r="AP908">
        <v>10958458024</v>
      </c>
      <c r="AQ908">
        <v>10958458024</v>
      </c>
      <c r="AR908">
        <v>1273873015</v>
      </c>
      <c r="AS908">
        <v>503942079</v>
      </c>
      <c r="AT908">
        <v>5901603844</v>
      </c>
      <c r="AU908">
        <v>5901603844</v>
      </c>
      <c r="AV908">
        <v>6337133429</v>
      </c>
      <c r="AW908">
        <v>599750180</v>
      </c>
      <c r="AX908">
        <v>599750180</v>
      </c>
      <c r="AY908">
        <v>5578870777</v>
      </c>
      <c r="BA908">
        <v>154859269</v>
      </c>
      <c r="BB908">
        <v>0</v>
      </c>
      <c r="BC908">
        <v>10958458024</v>
      </c>
      <c r="BD908">
        <v>10958458024</v>
      </c>
      <c r="BE908">
        <v>0</v>
      </c>
      <c r="BF908">
        <v>0</v>
      </c>
      <c r="BG908">
        <v>0</v>
      </c>
      <c r="BH908">
        <v>275422023</v>
      </c>
      <c r="BJ908">
        <v>5578870777</v>
      </c>
      <c r="BK908">
        <v>3376630007</v>
      </c>
      <c r="BL908">
        <v>3376630007</v>
      </c>
      <c r="BM908">
        <v>5578870777</v>
      </c>
      <c r="BP908">
        <v>5711</v>
      </c>
      <c r="BQ908">
        <v>1512</v>
      </c>
      <c r="BR908">
        <v>1049316207</v>
      </c>
      <c r="BS908">
        <v>220169023</v>
      </c>
    </row>
    <row r="909" spans="1:71">
      <c r="A909" t="s">
        <v>1199</v>
      </c>
      <c r="B909" t="s">
        <v>63</v>
      </c>
      <c r="C909">
        <v>2014</v>
      </c>
      <c r="D909" t="s">
        <v>215</v>
      </c>
      <c r="E909">
        <v>2</v>
      </c>
      <c r="F909" t="s">
        <v>310</v>
      </c>
      <c r="G909" t="s">
        <v>1154</v>
      </c>
      <c r="H909">
        <v>1158153474</v>
      </c>
      <c r="I909">
        <v>404300089</v>
      </c>
      <c r="J909">
        <v>1719899293</v>
      </c>
      <c r="K909">
        <v>1719899293</v>
      </c>
      <c r="L909">
        <v>1592495560</v>
      </c>
      <c r="M909">
        <v>12814301893</v>
      </c>
      <c r="N909">
        <v>5914079361</v>
      </c>
      <c r="O909">
        <v>3668949656</v>
      </c>
      <c r="P909">
        <v>3668949656</v>
      </c>
      <c r="Q909">
        <v>3850012000</v>
      </c>
      <c r="R909">
        <v>5465367938</v>
      </c>
      <c r="S909">
        <v>1312070964</v>
      </c>
      <c r="T909">
        <v>1312070964</v>
      </c>
      <c r="U909">
        <v>1402965598</v>
      </c>
      <c r="V909">
        <v>1942343047</v>
      </c>
      <c r="W909">
        <v>1402965598</v>
      </c>
      <c r="X909">
        <v>1312070964</v>
      </c>
      <c r="Y909">
        <v>1402965598</v>
      </c>
      <c r="Z909">
        <v>1942343047</v>
      </c>
      <c r="AA909">
        <v>239984150</v>
      </c>
      <c r="AB909">
        <v>190879250</v>
      </c>
      <c r="AL909">
        <v>484019440</v>
      </c>
      <c r="AM909">
        <v>484019440</v>
      </c>
      <c r="AN909">
        <v>677967007</v>
      </c>
      <c r="AO909">
        <v>169670156</v>
      </c>
      <c r="AP909">
        <v>7794233438</v>
      </c>
      <c r="AQ909">
        <v>7794233438</v>
      </c>
      <c r="AR909">
        <v>677967007</v>
      </c>
      <c r="AS909">
        <v>271153634</v>
      </c>
      <c r="AT909">
        <v>3718678961</v>
      </c>
      <c r="AU909">
        <v>3718678961</v>
      </c>
      <c r="AV909">
        <v>3853491321</v>
      </c>
      <c r="AW909">
        <v>358802747</v>
      </c>
      <c r="AX909">
        <v>358802747</v>
      </c>
      <c r="AY909">
        <v>2357190465</v>
      </c>
      <c r="BA909">
        <v>130433381</v>
      </c>
      <c r="BB909">
        <v>0</v>
      </c>
      <c r="BC909">
        <v>7794233438</v>
      </c>
      <c r="BD909">
        <v>7794233438</v>
      </c>
      <c r="BE909">
        <v>0</v>
      </c>
      <c r="BF909">
        <v>0</v>
      </c>
      <c r="BG909">
        <v>0</v>
      </c>
      <c r="BH909">
        <v>240389990</v>
      </c>
      <c r="BJ909">
        <v>2357190465</v>
      </c>
      <c r="BK909">
        <v>1301231176</v>
      </c>
      <c r="BL909">
        <v>1301231176</v>
      </c>
      <c r="BM909">
        <v>2357190465</v>
      </c>
      <c r="BP909">
        <v>2188</v>
      </c>
      <c r="BQ909">
        <v>982</v>
      </c>
      <c r="BR909">
        <v>489940798</v>
      </c>
      <c r="BS909">
        <v>169670156</v>
      </c>
    </row>
    <row r="910" spans="1:71">
      <c r="A910" t="s">
        <v>1200</v>
      </c>
      <c r="B910" t="s">
        <v>64</v>
      </c>
      <c r="C910">
        <v>2014</v>
      </c>
      <c r="D910" t="s">
        <v>228</v>
      </c>
      <c r="E910">
        <v>5</v>
      </c>
      <c r="F910" t="s">
        <v>312</v>
      </c>
      <c r="G910" t="s">
        <v>1154</v>
      </c>
      <c r="H910">
        <v>40539463242</v>
      </c>
      <c r="I910">
        <v>4000670648</v>
      </c>
      <c r="J910">
        <v>14673916005</v>
      </c>
      <c r="K910">
        <v>14673916005</v>
      </c>
      <c r="L910">
        <v>9633856236</v>
      </c>
      <c r="M910">
        <v>37411419764</v>
      </c>
      <c r="N910">
        <v>16261652905</v>
      </c>
      <c r="O910">
        <v>11415491393</v>
      </c>
      <c r="P910">
        <v>11415491393</v>
      </c>
      <c r="Q910">
        <v>20709275363</v>
      </c>
      <c r="R910">
        <v>13457850685</v>
      </c>
      <c r="S910">
        <v>1670105136</v>
      </c>
      <c r="T910">
        <v>1670105136</v>
      </c>
      <c r="U910">
        <v>1669941640</v>
      </c>
      <c r="V910">
        <v>3283553774</v>
      </c>
      <c r="W910">
        <v>1669941640</v>
      </c>
      <c r="X910">
        <v>1670105136</v>
      </c>
      <c r="Y910">
        <v>1669941640</v>
      </c>
      <c r="Z910">
        <v>3283553774</v>
      </c>
      <c r="AA910">
        <v>404464924</v>
      </c>
      <c r="AB910">
        <v>361053499</v>
      </c>
      <c r="AC910">
        <v>0</v>
      </c>
      <c r="AD910">
        <v>0</v>
      </c>
      <c r="AE910">
        <v>0</v>
      </c>
      <c r="AF910">
        <v>0</v>
      </c>
      <c r="AG910">
        <v>0</v>
      </c>
      <c r="AH910">
        <v>0</v>
      </c>
      <c r="AI910">
        <v>0</v>
      </c>
      <c r="AJ910">
        <v>0</v>
      </c>
      <c r="AK910">
        <v>0</v>
      </c>
      <c r="AL910">
        <v>1540166120</v>
      </c>
      <c r="AM910">
        <v>1540166120</v>
      </c>
      <c r="AN910">
        <v>2595340808</v>
      </c>
      <c r="AO910">
        <v>795427500</v>
      </c>
      <c r="AP910">
        <v>40799751489</v>
      </c>
      <c r="AQ910">
        <v>20921897342</v>
      </c>
      <c r="AR910">
        <v>2595340808</v>
      </c>
      <c r="AS910">
        <v>926034415</v>
      </c>
      <c r="AT910">
        <v>19185949917</v>
      </c>
      <c r="AU910">
        <v>19185949917</v>
      </c>
      <c r="AV910">
        <v>19411089069</v>
      </c>
      <c r="AW910">
        <v>1231689805</v>
      </c>
      <c r="AX910">
        <v>1231689805</v>
      </c>
      <c r="AY910">
        <v>27418778937</v>
      </c>
      <c r="AZ910">
        <v>407995224</v>
      </c>
      <c r="BA910">
        <v>75125498</v>
      </c>
      <c r="BB910">
        <v>-371775207</v>
      </c>
      <c r="BC910">
        <v>40799751489</v>
      </c>
      <c r="BD910">
        <v>40799751489</v>
      </c>
      <c r="BE910">
        <v>0</v>
      </c>
      <c r="BF910">
        <v>0</v>
      </c>
      <c r="BG910">
        <v>0</v>
      </c>
      <c r="BH910">
        <v>2732579212</v>
      </c>
      <c r="BI910">
        <v>15032811166</v>
      </c>
      <c r="BJ910">
        <v>27418778937</v>
      </c>
      <c r="BK910">
        <v>4227920866</v>
      </c>
      <c r="BL910">
        <v>4227920866</v>
      </c>
      <c r="BM910">
        <v>7540924790</v>
      </c>
      <c r="BN910">
        <v>0</v>
      </c>
      <c r="BO910">
        <v>0</v>
      </c>
      <c r="BP910">
        <v>7298</v>
      </c>
      <c r="BQ910">
        <v>1150</v>
      </c>
      <c r="BR910">
        <v>1593347264</v>
      </c>
      <c r="BS910">
        <v>795427500</v>
      </c>
    </row>
    <row r="911" spans="1:71">
      <c r="A911" t="s">
        <v>1201</v>
      </c>
      <c r="B911" t="s">
        <v>65</v>
      </c>
      <c r="C911">
        <v>2014</v>
      </c>
      <c r="D911" t="s">
        <v>218</v>
      </c>
      <c r="E911">
        <v>4</v>
      </c>
      <c r="F911" t="s">
        <v>314</v>
      </c>
      <c r="G911" t="s">
        <v>1154</v>
      </c>
      <c r="H911">
        <v>1527263047</v>
      </c>
      <c r="I911">
        <v>158184832</v>
      </c>
      <c r="J911">
        <v>1569108870</v>
      </c>
      <c r="K911">
        <v>1569108870</v>
      </c>
      <c r="L911">
        <v>1542898982</v>
      </c>
      <c r="M911">
        <v>5640199044</v>
      </c>
      <c r="N911">
        <v>4920480309</v>
      </c>
      <c r="O911">
        <v>3108282518</v>
      </c>
      <c r="P911">
        <v>3108282518</v>
      </c>
      <c r="Q911">
        <v>4007384259</v>
      </c>
      <c r="R911">
        <v>3261738203</v>
      </c>
      <c r="S911">
        <v>697691547</v>
      </c>
      <c r="T911">
        <v>697691547</v>
      </c>
      <c r="U911">
        <v>228337932</v>
      </c>
      <c r="V911">
        <v>233628199</v>
      </c>
      <c r="W911">
        <v>228337932</v>
      </c>
      <c r="X911">
        <v>697691547</v>
      </c>
      <c r="Y911">
        <v>228337932</v>
      </c>
      <c r="Z911">
        <v>233628199</v>
      </c>
      <c r="AA911">
        <v>147421621</v>
      </c>
      <c r="AB911">
        <v>192468780</v>
      </c>
      <c r="AL911">
        <v>144009842</v>
      </c>
      <c r="AM911">
        <v>144009842</v>
      </c>
      <c r="AN911">
        <v>61104483</v>
      </c>
      <c r="AO911">
        <v>36375737</v>
      </c>
      <c r="AP911">
        <v>5665021073</v>
      </c>
      <c r="AQ911">
        <v>5665021073</v>
      </c>
      <c r="AR911">
        <v>61104483</v>
      </c>
      <c r="AS911">
        <v>135541308</v>
      </c>
      <c r="AT911">
        <v>4308040573</v>
      </c>
      <c r="AU911">
        <v>4308040573</v>
      </c>
      <c r="AV911">
        <v>4111095606</v>
      </c>
      <c r="AW911">
        <v>240646013</v>
      </c>
      <c r="AX911">
        <v>240646013</v>
      </c>
      <c r="AY911">
        <v>2394878822</v>
      </c>
      <c r="BA911">
        <v>34622062</v>
      </c>
      <c r="BB911">
        <v>0</v>
      </c>
      <c r="BC911">
        <v>5665021073</v>
      </c>
      <c r="BD911">
        <v>5665021073</v>
      </c>
      <c r="BE911">
        <v>0</v>
      </c>
      <c r="BF911">
        <v>0</v>
      </c>
      <c r="BG911">
        <v>0</v>
      </c>
      <c r="BH911">
        <v>32856920</v>
      </c>
      <c r="BJ911">
        <v>2394878822</v>
      </c>
      <c r="BK911">
        <v>2215097802</v>
      </c>
      <c r="BL911">
        <v>2215097802</v>
      </c>
      <c r="BM911">
        <v>2394878822</v>
      </c>
      <c r="BP911">
        <v>3883</v>
      </c>
      <c r="BQ911">
        <v>252</v>
      </c>
      <c r="BR911">
        <v>10176800</v>
      </c>
      <c r="BS911">
        <v>36375737</v>
      </c>
    </row>
    <row r="912" spans="1:71">
      <c r="A912" t="s">
        <v>1202</v>
      </c>
      <c r="B912" t="s">
        <v>66</v>
      </c>
      <c r="C912">
        <v>2014</v>
      </c>
      <c r="D912" t="s">
        <v>223</v>
      </c>
      <c r="E912">
        <v>2</v>
      </c>
      <c r="F912" t="s">
        <v>316</v>
      </c>
      <c r="G912" t="s">
        <v>1154</v>
      </c>
      <c r="H912">
        <v>20747961892</v>
      </c>
      <c r="I912">
        <v>2594679676</v>
      </c>
      <c r="J912">
        <v>10515333268</v>
      </c>
      <c r="K912">
        <v>10515333268</v>
      </c>
      <c r="L912">
        <v>5586578458</v>
      </c>
      <c r="M912">
        <v>25760639904</v>
      </c>
      <c r="N912">
        <v>11868420872</v>
      </c>
      <c r="O912">
        <v>5464287349</v>
      </c>
      <c r="P912">
        <v>5464287349</v>
      </c>
      <c r="Q912">
        <v>6515973858</v>
      </c>
      <c r="R912">
        <v>6240538723</v>
      </c>
      <c r="S912">
        <v>495012014</v>
      </c>
      <c r="T912">
        <v>495012014</v>
      </c>
      <c r="U912">
        <v>966993422</v>
      </c>
      <c r="V912">
        <v>1535592672</v>
      </c>
      <c r="W912">
        <v>966993422</v>
      </c>
      <c r="X912">
        <v>495012014</v>
      </c>
      <c r="Y912">
        <v>966993422</v>
      </c>
      <c r="Z912">
        <v>1535592672</v>
      </c>
      <c r="AA912">
        <v>205565626</v>
      </c>
      <c r="AB912">
        <v>68757600</v>
      </c>
      <c r="AC912">
        <v>0</v>
      </c>
      <c r="AD912">
        <v>0</v>
      </c>
      <c r="AE912">
        <v>0</v>
      </c>
      <c r="AF912">
        <v>0</v>
      </c>
      <c r="AG912">
        <v>0</v>
      </c>
      <c r="AH912">
        <v>0</v>
      </c>
      <c r="AI912">
        <v>0</v>
      </c>
      <c r="AJ912">
        <v>0</v>
      </c>
      <c r="AK912">
        <v>0</v>
      </c>
      <c r="AL912">
        <v>497994948</v>
      </c>
      <c r="AM912">
        <v>497994948</v>
      </c>
      <c r="AN912">
        <v>1191802279</v>
      </c>
      <c r="AO912">
        <v>486891698</v>
      </c>
      <c r="AP912">
        <v>27911001438</v>
      </c>
      <c r="AQ912">
        <v>8242400047</v>
      </c>
      <c r="AR912">
        <v>1191802279</v>
      </c>
      <c r="AS912">
        <v>882475283</v>
      </c>
      <c r="AT912">
        <v>12405334639</v>
      </c>
      <c r="AU912">
        <v>12405334639</v>
      </c>
      <c r="AV912">
        <v>12128955067</v>
      </c>
      <c r="AW912">
        <v>554573284</v>
      </c>
      <c r="AX912">
        <v>554573284</v>
      </c>
      <c r="AY912">
        <v>21622837353</v>
      </c>
      <c r="AZ912">
        <v>396692464</v>
      </c>
      <c r="BA912">
        <v>91902970</v>
      </c>
      <c r="BB912">
        <v>205521281</v>
      </c>
      <c r="BC912">
        <v>27911001438</v>
      </c>
      <c r="BD912">
        <v>27911001438</v>
      </c>
      <c r="BE912">
        <v>0</v>
      </c>
      <c r="BF912">
        <v>0</v>
      </c>
      <c r="BG912">
        <v>0</v>
      </c>
      <c r="BH912">
        <v>1046200424</v>
      </c>
      <c r="BI912">
        <v>12916348669</v>
      </c>
      <c r="BJ912">
        <v>21622837353</v>
      </c>
      <c r="BK912">
        <v>653899316</v>
      </c>
      <c r="BL912">
        <v>653899316</v>
      </c>
      <c r="BM912">
        <v>1954235962</v>
      </c>
      <c r="BN912">
        <v>0</v>
      </c>
      <c r="BO912">
        <v>0</v>
      </c>
      <c r="BP912">
        <v>1134</v>
      </c>
      <c r="BQ912">
        <v>196</v>
      </c>
      <c r="BR912">
        <v>666244682</v>
      </c>
      <c r="BS912">
        <v>486891698</v>
      </c>
    </row>
    <row r="913" spans="1:71">
      <c r="A913" t="s">
        <v>1203</v>
      </c>
      <c r="B913" t="s">
        <v>67</v>
      </c>
      <c r="C913">
        <v>2014</v>
      </c>
      <c r="D913" t="s">
        <v>207</v>
      </c>
      <c r="E913">
        <v>8</v>
      </c>
      <c r="F913" t="s">
        <v>318</v>
      </c>
      <c r="G913" t="s">
        <v>1154</v>
      </c>
      <c r="H913">
        <v>61761905872</v>
      </c>
      <c r="I913">
        <v>20644449500</v>
      </c>
      <c r="J913">
        <v>91929195905</v>
      </c>
      <c r="K913">
        <v>91929195905</v>
      </c>
      <c r="L913">
        <v>81328757244</v>
      </c>
      <c r="M913">
        <v>216103570432</v>
      </c>
      <c r="N913">
        <v>109401826307</v>
      </c>
      <c r="O913">
        <v>53901252426</v>
      </c>
      <c r="P913">
        <v>53901252426</v>
      </c>
      <c r="Q913">
        <v>72882527760</v>
      </c>
      <c r="R913">
        <v>63512572335</v>
      </c>
      <c r="S913">
        <v>8433184594</v>
      </c>
      <c r="T913">
        <v>8433184594</v>
      </c>
      <c r="U913">
        <v>23117078478</v>
      </c>
      <c r="V913">
        <v>50270952379</v>
      </c>
      <c r="W913">
        <v>23117078478</v>
      </c>
      <c r="X913">
        <v>8433184594</v>
      </c>
      <c r="Y913">
        <v>23117078478</v>
      </c>
      <c r="Z913">
        <v>50270952379</v>
      </c>
      <c r="AA913">
        <v>3287858279</v>
      </c>
      <c r="AB913">
        <v>2039320352</v>
      </c>
      <c r="AC913">
        <v>0</v>
      </c>
      <c r="AD913">
        <v>0</v>
      </c>
      <c r="AE913">
        <v>0</v>
      </c>
      <c r="AF913">
        <v>0</v>
      </c>
      <c r="AG913">
        <v>0</v>
      </c>
      <c r="AH913">
        <v>0</v>
      </c>
      <c r="AI913">
        <v>0</v>
      </c>
      <c r="AJ913">
        <v>0</v>
      </c>
      <c r="AK913">
        <v>0</v>
      </c>
      <c r="AL913">
        <v>5444987406</v>
      </c>
      <c r="AM913">
        <v>5444987406</v>
      </c>
      <c r="AN913">
        <v>34742219524</v>
      </c>
      <c r="AO913">
        <v>5255978922</v>
      </c>
      <c r="AP913">
        <v>159098339783</v>
      </c>
      <c r="AQ913">
        <v>125314201379</v>
      </c>
      <c r="AR913">
        <v>34742219524</v>
      </c>
      <c r="AS913">
        <v>3592938117</v>
      </c>
      <c r="AT913">
        <v>67072111585</v>
      </c>
      <c r="AU913">
        <v>67072111585</v>
      </c>
      <c r="AV913">
        <v>71233936800</v>
      </c>
      <c r="AW913">
        <v>3709741092</v>
      </c>
      <c r="AX913">
        <v>3709741092</v>
      </c>
      <c r="AY913">
        <v>87203628858</v>
      </c>
      <c r="AZ913">
        <v>568563353.5</v>
      </c>
      <c r="BA913">
        <v>4125281648</v>
      </c>
      <c r="BB913">
        <v>425064906</v>
      </c>
      <c r="BC913">
        <v>159098339783</v>
      </c>
      <c r="BD913">
        <v>159098339783</v>
      </c>
      <c r="BE913">
        <v>0</v>
      </c>
      <c r="BF913">
        <v>0</v>
      </c>
      <c r="BG913">
        <v>0</v>
      </c>
      <c r="BH913">
        <v>7175648720</v>
      </c>
      <c r="BI913">
        <v>21712251716</v>
      </c>
      <c r="BJ913">
        <v>87203628858</v>
      </c>
      <c r="BK913">
        <v>13762945098</v>
      </c>
      <c r="BL913">
        <v>13762945098</v>
      </c>
      <c r="BM913">
        <v>53419490454</v>
      </c>
      <c r="BN913">
        <v>0</v>
      </c>
      <c r="BO913">
        <v>0</v>
      </c>
      <c r="BP913">
        <v>22595</v>
      </c>
      <c r="BQ913">
        <v>9160</v>
      </c>
      <c r="BR913">
        <v>27990937646</v>
      </c>
      <c r="BS913">
        <v>5255978922</v>
      </c>
    </row>
    <row r="914" spans="1:71">
      <c r="A914" t="s">
        <v>1204</v>
      </c>
      <c r="B914" t="s">
        <v>68</v>
      </c>
      <c r="C914">
        <v>2014</v>
      </c>
      <c r="D914" t="s">
        <v>212</v>
      </c>
      <c r="E914">
        <v>2</v>
      </c>
      <c r="F914" t="s">
        <v>320</v>
      </c>
      <c r="G914" t="s">
        <v>1154</v>
      </c>
      <c r="H914">
        <v>919973436</v>
      </c>
      <c r="I914">
        <v>140524941</v>
      </c>
      <c r="J914">
        <v>890141089</v>
      </c>
      <c r="K914">
        <v>890141089</v>
      </c>
      <c r="L914">
        <v>841982873</v>
      </c>
      <c r="M914">
        <v>6790612600</v>
      </c>
      <c r="N914">
        <v>6286928720</v>
      </c>
      <c r="O914">
        <v>3683639743</v>
      </c>
      <c r="P914">
        <v>3683639743</v>
      </c>
      <c r="Q914">
        <v>4025472704</v>
      </c>
      <c r="R914">
        <v>3913911578</v>
      </c>
      <c r="S914">
        <v>785044963</v>
      </c>
      <c r="T914">
        <v>785044963</v>
      </c>
      <c r="U914">
        <v>118495879</v>
      </c>
      <c r="V914">
        <v>118495879</v>
      </c>
      <c r="W914">
        <v>118495879</v>
      </c>
      <c r="X914">
        <v>785044963</v>
      </c>
      <c r="Y914">
        <v>118495879</v>
      </c>
      <c r="Z914">
        <v>118495879</v>
      </c>
      <c r="AA914">
        <v>136719785</v>
      </c>
      <c r="AB914">
        <v>76973100</v>
      </c>
      <c r="AL914">
        <v>153589964</v>
      </c>
      <c r="AM914">
        <v>153589964</v>
      </c>
      <c r="AN914">
        <v>161709652</v>
      </c>
      <c r="AO914">
        <v>146976608</v>
      </c>
      <c r="AP914">
        <v>5262288035</v>
      </c>
      <c r="AQ914">
        <v>5262288035</v>
      </c>
      <c r="AR914">
        <v>161709652</v>
      </c>
      <c r="AS914">
        <v>138176564</v>
      </c>
      <c r="AT914">
        <v>4075358042</v>
      </c>
      <c r="AU914">
        <v>4075358042</v>
      </c>
      <c r="AV914">
        <v>3810225992</v>
      </c>
      <c r="AW914">
        <v>131585442</v>
      </c>
      <c r="AX914">
        <v>131585442</v>
      </c>
      <c r="AY914">
        <v>1370419731</v>
      </c>
      <c r="BA914">
        <v>322713</v>
      </c>
      <c r="BB914">
        <v>0</v>
      </c>
      <c r="BC914">
        <v>5262288035</v>
      </c>
      <c r="BD914">
        <v>5262288035</v>
      </c>
      <c r="BE914">
        <v>0</v>
      </c>
      <c r="BF914">
        <v>0</v>
      </c>
      <c r="BG914">
        <v>0</v>
      </c>
      <c r="BH914">
        <v>175011599</v>
      </c>
      <c r="BJ914">
        <v>1370419731</v>
      </c>
      <c r="BK914">
        <v>1068345334</v>
      </c>
      <c r="BL914">
        <v>1068345334</v>
      </c>
      <c r="BM914">
        <v>1370419731</v>
      </c>
      <c r="BP914">
        <v>1651</v>
      </c>
      <c r="BQ914">
        <v>288</v>
      </c>
      <c r="BR914">
        <v>0</v>
      </c>
      <c r="BS914">
        <v>146976608</v>
      </c>
    </row>
    <row r="915" spans="1:71">
      <c r="A915" t="s">
        <v>1205</v>
      </c>
      <c r="B915" t="s">
        <v>69</v>
      </c>
      <c r="C915">
        <v>2014</v>
      </c>
      <c r="D915" t="s">
        <v>215</v>
      </c>
      <c r="E915">
        <v>4</v>
      </c>
      <c r="F915" t="s">
        <v>322</v>
      </c>
      <c r="G915" t="s">
        <v>1154</v>
      </c>
      <c r="H915">
        <v>1873926035</v>
      </c>
      <c r="I915">
        <v>792417140</v>
      </c>
      <c r="J915">
        <v>2026539886</v>
      </c>
      <c r="K915">
        <v>2026539886</v>
      </c>
      <c r="L915">
        <v>1852994591</v>
      </c>
      <c r="M915">
        <v>12297933595</v>
      </c>
      <c r="N915">
        <v>7420473720</v>
      </c>
      <c r="O915">
        <v>5048272511</v>
      </c>
      <c r="P915">
        <v>5048272511</v>
      </c>
      <c r="Q915">
        <v>6314033957</v>
      </c>
      <c r="R915">
        <v>5936927950</v>
      </c>
      <c r="S915">
        <v>1253868030</v>
      </c>
      <c r="T915">
        <v>1253868030</v>
      </c>
      <c r="U915">
        <v>1263159905</v>
      </c>
      <c r="V915">
        <v>1644232835</v>
      </c>
      <c r="W915">
        <v>1263159905</v>
      </c>
      <c r="X915">
        <v>1253868030</v>
      </c>
      <c r="Y915">
        <v>1263159905</v>
      </c>
      <c r="Z915">
        <v>1644232835</v>
      </c>
      <c r="AA915">
        <v>339610705</v>
      </c>
      <c r="AB915">
        <v>244579675</v>
      </c>
      <c r="AL915">
        <v>549894111</v>
      </c>
      <c r="AM915">
        <v>549894111</v>
      </c>
      <c r="AN915">
        <v>575123712</v>
      </c>
      <c r="AO915">
        <v>126298824</v>
      </c>
      <c r="AP915">
        <v>9237514038</v>
      </c>
      <c r="AQ915">
        <v>9237514038</v>
      </c>
      <c r="AR915">
        <v>575123712</v>
      </c>
      <c r="AS915">
        <v>266529308</v>
      </c>
      <c r="AT915">
        <v>5354108965</v>
      </c>
      <c r="AU915">
        <v>5354108965</v>
      </c>
      <c r="AV915">
        <v>5201762005</v>
      </c>
      <c r="AW915">
        <v>415684207</v>
      </c>
      <c r="AX915">
        <v>415684207</v>
      </c>
      <c r="AY915">
        <v>3481466006</v>
      </c>
      <c r="BA915">
        <v>63449899</v>
      </c>
      <c r="BB915">
        <v>0</v>
      </c>
      <c r="BC915">
        <v>9237514038</v>
      </c>
      <c r="BD915">
        <v>9237514038</v>
      </c>
      <c r="BE915">
        <v>0</v>
      </c>
      <c r="BF915">
        <v>0</v>
      </c>
      <c r="BG915">
        <v>0</v>
      </c>
      <c r="BH915">
        <v>386076889</v>
      </c>
      <c r="BJ915">
        <v>3481466006</v>
      </c>
      <c r="BK915">
        <v>2444546787</v>
      </c>
      <c r="BL915">
        <v>2444546787</v>
      </c>
      <c r="BM915">
        <v>3481466006</v>
      </c>
      <c r="BP915">
        <v>4055</v>
      </c>
      <c r="BQ915">
        <v>1197</v>
      </c>
      <c r="BR915">
        <v>418588976</v>
      </c>
      <c r="BS915">
        <v>126298824</v>
      </c>
    </row>
    <row r="916" spans="1:71">
      <c r="A916" t="s">
        <v>1206</v>
      </c>
      <c r="B916" t="s">
        <v>70</v>
      </c>
      <c r="C916">
        <v>2014</v>
      </c>
      <c r="D916" t="s">
        <v>207</v>
      </c>
      <c r="E916">
        <v>8</v>
      </c>
      <c r="F916" t="s">
        <v>324</v>
      </c>
      <c r="G916" t="s">
        <v>1154</v>
      </c>
      <c r="H916">
        <v>53559472034</v>
      </c>
      <c r="I916">
        <v>18897560405</v>
      </c>
      <c r="J916">
        <v>70763865684</v>
      </c>
      <c r="K916">
        <v>70763865684</v>
      </c>
      <c r="L916">
        <v>60058503031</v>
      </c>
      <c r="M916">
        <v>186488064705</v>
      </c>
      <c r="N916">
        <v>73176672756</v>
      </c>
      <c r="O916">
        <v>46762857075</v>
      </c>
      <c r="P916">
        <v>46762857075</v>
      </c>
      <c r="Q916">
        <v>63230881714</v>
      </c>
      <c r="R916">
        <v>63066647324</v>
      </c>
      <c r="S916">
        <v>6186710119</v>
      </c>
      <c r="T916">
        <v>6186710119</v>
      </c>
      <c r="U916">
        <v>22443322959</v>
      </c>
      <c r="V916">
        <v>38428947652</v>
      </c>
      <c r="W916">
        <v>22443322959</v>
      </c>
      <c r="X916">
        <v>6186710119</v>
      </c>
      <c r="Y916">
        <v>22443322959</v>
      </c>
      <c r="Z916">
        <v>38428947652</v>
      </c>
      <c r="AA916">
        <v>3192155927</v>
      </c>
      <c r="AB916">
        <v>1390210954</v>
      </c>
      <c r="AC916">
        <v>0</v>
      </c>
      <c r="AD916">
        <v>0</v>
      </c>
      <c r="AE916">
        <v>0</v>
      </c>
      <c r="AF916">
        <v>0</v>
      </c>
      <c r="AG916">
        <v>0</v>
      </c>
      <c r="AH916">
        <v>0</v>
      </c>
      <c r="AI916">
        <v>0</v>
      </c>
      <c r="AJ916">
        <v>0</v>
      </c>
      <c r="AK916">
        <v>0</v>
      </c>
      <c r="AL916">
        <v>6228207895</v>
      </c>
      <c r="AM916">
        <v>6228207895</v>
      </c>
      <c r="AN916">
        <v>23811710496</v>
      </c>
      <c r="AO916">
        <v>5228703808</v>
      </c>
      <c r="AP916">
        <v>141608557812</v>
      </c>
      <c r="AQ916">
        <v>104896035372</v>
      </c>
      <c r="AR916">
        <v>23811710496</v>
      </c>
      <c r="AS916">
        <v>3074766819</v>
      </c>
      <c r="AT916">
        <v>59699577950</v>
      </c>
      <c r="AU916">
        <v>59699577950</v>
      </c>
      <c r="AV916">
        <v>61080007725</v>
      </c>
      <c r="AW916">
        <v>3990630485</v>
      </c>
      <c r="AX916">
        <v>3990630485</v>
      </c>
      <c r="AY916">
        <v>79050368534</v>
      </c>
      <c r="AZ916">
        <v>563009177.5</v>
      </c>
      <c r="BA916">
        <v>8656076274</v>
      </c>
      <c r="BB916">
        <v>110834400</v>
      </c>
      <c r="BC916">
        <v>141608557812</v>
      </c>
      <c r="BD916">
        <v>141608557812</v>
      </c>
      <c r="BE916">
        <v>0</v>
      </c>
      <c r="BF916">
        <v>0</v>
      </c>
      <c r="BG916">
        <v>0</v>
      </c>
      <c r="BH916">
        <v>8255421043</v>
      </c>
      <c r="BI916">
        <v>24162289266</v>
      </c>
      <c r="BJ916">
        <v>79050368534</v>
      </c>
      <c r="BK916">
        <v>12795406801</v>
      </c>
      <c r="BL916">
        <v>12795406801</v>
      </c>
      <c r="BM916">
        <v>42337846094</v>
      </c>
      <c r="BN916">
        <v>0</v>
      </c>
      <c r="BO916">
        <v>0</v>
      </c>
      <c r="BP916">
        <v>23429</v>
      </c>
      <c r="BQ916">
        <v>7905</v>
      </c>
      <c r="BR916">
        <v>18050437434</v>
      </c>
      <c r="BS916">
        <v>5228703808</v>
      </c>
    </row>
    <row r="917" spans="1:71">
      <c r="A917" t="s">
        <v>1207</v>
      </c>
      <c r="B917" t="s">
        <v>71</v>
      </c>
      <c r="C917">
        <v>2014</v>
      </c>
      <c r="D917" t="s">
        <v>212</v>
      </c>
      <c r="E917">
        <v>4</v>
      </c>
      <c r="F917" t="s">
        <v>326</v>
      </c>
      <c r="G917" t="s">
        <v>1154</v>
      </c>
      <c r="H917">
        <v>1559590097</v>
      </c>
      <c r="I917">
        <v>372771851</v>
      </c>
      <c r="J917">
        <v>1864796393</v>
      </c>
      <c r="K917">
        <v>1864796393</v>
      </c>
      <c r="L917">
        <v>1812488789</v>
      </c>
      <c r="M917">
        <v>12321547614</v>
      </c>
      <c r="N917">
        <v>10796817675</v>
      </c>
      <c r="O917">
        <v>5952400760</v>
      </c>
      <c r="P917">
        <v>5952400760</v>
      </c>
      <c r="Q917">
        <v>6660337896</v>
      </c>
      <c r="R917">
        <v>6541412628</v>
      </c>
      <c r="S917">
        <v>1783652952</v>
      </c>
      <c r="T917">
        <v>1783652952</v>
      </c>
      <c r="U917">
        <v>236426470</v>
      </c>
      <c r="V917">
        <v>243299862</v>
      </c>
      <c r="W917">
        <v>236426470</v>
      </c>
      <c r="X917">
        <v>1783652952</v>
      </c>
      <c r="Y917">
        <v>236426470</v>
      </c>
      <c r="Z917">
        <v>243299862</v>
      </c>
      <c r="AA917">
        <v>242051053</v>
      </c>
      <c r="AB917">
        <v>207232950</v>
      </c>
      <c r="AL917">
        <v>305925427</v>
      </c>
      <c r="AM917">
        <v>305925427</v>
      </c>
      <c r="AN917">
        <v>258909154</v>
      </c>
      <c r="AO917">
        <v>195935482</v>
      </c>
      <c r="AP917">
        <v>9629822051</v>
      </c>
      <c r="AQ917">
        <v>9629822051</v>
      </c>
      <c r="AR917">
        <v>258909154</v>
      </c>
      <c r="AS917">
        <v>225215625</v>
      </c>
      <c r="AT917">
        <v>6889384152</v>
      </c>
      <c r="AU917">
        <v>6889384152</v>
      </c>
      <c r="AV917">
        <v>6665536137</v>
      </c>
      <c r="AW917">
        <v>355371333</v>
      </c>
      <c r="AX917">
        <v>355371333</v>
      </c>
      <c r="AY917">
        <v>3186848269</v>
      </c>
      <c r="BA917">
        <v>100260454</v>
      </c>
      <c r="BB917">
        <v>0</v>
      </c>
      <c r="BC917">
        <v>9629822051</v>
      </c>
      <c r="BD917">
        <v>9629822051</v>
      </c>
      <c r="BE917">
        <v>0</v>
      </c>
      <c r="BF917">
        <v>0</v>
      </c>
      <c r="BG917">
        <v>0</v>
      </c>
      <c r="BH917">
        <v>445637756</v>
      </c>
      <c r="BJ917">
        <v>3186848269</v>
      </c>
      <c r="BK917">
        <v>2674836053</v>
      </c>
      <c r="BL917">
        <v>2674836053</v>
      </c>
      <c r="BM917">
        <v>3186848269</v>
      </c>
      <c r="BP917">
        <v>4674</v>
      </c>
      <c r="BQ917">
        <v>432</v>
      </c>
      <c r="BR917">
        <v>6778200</v>
      </c>
      <c r="BS917">
        <v>195935482</v>
      </c>
    </row>
    <row r="918" spans="1:71">
      <c r="A918" t="s">
        <v>1208</v>
      </c>
      <c r="B918" t="s">
        <v>72</v>
      </c>
      <c r="C918">
        <v>2014</v>
      </c>
      <c r="D918" t="s">
        <v>212</v>
      </c>
      <c r="E918">
        <v>2</v>
      </c>
      <c r="F918" t="s">
        <v>328</v>
      </c>
      <c r="G918" t="s">
        <v>1154</v>
      </c>
      <c r="H918">
        <v>711582102</v>
      </c>
      <c r="I918">
        <v>3230132105</v>
      </c>
      <c r="J918">
        <v>598370117</v>
      </c>
      <c r="K918">
        <v>598370117</v>
      </c>
      <c r="L918">
        <v>549156498</v>
      </c>
      <c r="M918">
        <v>3768730737</v>
      </c>
      <c r="N918">
        <v>3223385494</v>
      </c>
      <c r="O918">
        <v>3440507742</v>
      </c>
      <c r="P918">
        <v>3440507742</v>
      </c>
      <c r="Q918">
        <v>3629717397</v>
      </c>
      <c r="R918">
        <v>3613653985</v>
      </c>
      <c r="S918">
        <v>1008218349</v>
      </c>
      <c r="T918">
        <v>1008218349</v>
      </c>
      <c r="U918">
        <v>165837739</v>
      </c>
      <c r="V918">
        <v>175445919</v>
      </c>
      <c r="W918">
        <v>165837739</v>
      </c>
      <c r="X918">
        <v>1008218349</v>
      </c>
      <c r="Y918">
        <v>165837739</v>
      </c>
      <c r="Z918">
        <v>175445919</v>
      </c>
      <c r="AA918">
        <v>140814525</v>
      </c>
      <c r="AB918">
        <v>114007800</v>
      </c>
      <c r="AL918">
        <v>156901536</v>
      </c>
      <c r="AM918">
        <v>156901536</v>
      </c>
      <c r="AN918">
        <v>59948162</v>
      </c>
      <c r="AO918">
        <v>20901293</v>
      </c>
      <c r="AP918">
        <v>4788784686</v>
      </c>
      <c r="AQ918">
        <v>4788784686</v>
      </c>
      <c r="AR918">
        <v>59948162</v>
      </c>
      <c r="AS918">
        <v>101649615</v>
      </c>
      <c r="AT918">
        <v>3161825881</v>
      </c>
      <c r="AU918">
        <v>3161825881</v>
      </c>
      <c r="AV918">
        <v>3091624980</v>
      </c>
      <c r="AW918">
        <v>271902021</v>
      </c>
      <c r="AX918">
        <v>271902021</v>
      </c>
      <c r="AY918">
        <v>1156965602</v>
      </c>
      <c r="BA918">
        <v>33513822</v>
      </c>
      <c r="BB918">
        <v>0</v>
      </c>
      <c r="BC918">
        <v>4788784686</v>
      </c>
      <c r="BD918">
        <v>4788784686</v>
      </c>
      <c r="BE918">
        <v>0</v>
      </c>
      <c r="BF918">
        <v>0</v>
      </c>
      <c r="BG918">
        <v>0</v>
      </c>
      <c r="BH918">
        <v>427548822</v>
      </c>
      <c r="BJ918">
        <v>1156965602</v>
      </c>
      <c r="BK918">
        <v>973426680</v>
      </c>
      <c r="BL918">
        <v>973426680</v>
      </c>
      <c r="BM918">
        <v>1156965602</v>
      </c>
      <c r="BP918">
        <v>1559</v>
      </c>
      <c r="BQ918">
        <v>866</v>
      </c>
      <c r="BR918">
        <v>7028354</v>
      </c>
      <c r="BS918">
        <v>20901293</v>
      </c>
    </row>
    <row r="919" spans="1:71">
      <c r="A919" t="s">
        <v>1209</v>
      </c>
      <c r="B919" t="s">
        <v>73</v>
      </c>
      <c r="C919">
        <v>2014</v>
      </c>
      <c r="D919" t="s">
        <v>228</v>
      </c>
      <c r="E919">
        <v>7</v>
      </c>
      <c r="F919" t="s">
        <v>330</v>
      </c>
      <c r="G919" t="s">
        <v>1154</v>
      </c>
      <c r="H919">
        <v>43137545374</v>
      </c>
      <c r="I919">
        <v>4512537718</v>
      </c>
      <c r="J919">
        <v>17376480186</v>
      </c>
      <c r="K919">
        <v>17376480186</v>
      </c>
      <c r="L919">
        <v>10332957757</v>
      </c>
      <c r="M919">
        <v>76685604112</v>
      </c>
      <c r="N919">
        <v>46688810859</v>
      </c>
      <c r="O919">
        <v>20962274451</v>
      </c>
      <c r="P919">
        <v>20962274451</v>
      </c>
      <c r="Q919">
        <v>30413910531</v>
      </c>
      <c r="R919">
        <v>24048544826</v>
      </c>
      <c r="S919">
        <v>3118331790</v>
      </c>
      <c r="T919">
        <v>3118331790</v>
      </c>
      <c r="U919">
        <v>4349684571</v>
      </c>
      <c r="V919">
        <v>7322213367</v>
      </c>
      <c r="W919">
        <v>4349684571</v>
      </c>
      <c r="X919">
        <v>3118331790</v>
      </c>
      <c r="Y919">
        <v>4349684571</v>
      </c>
      <c r="Z919">
        <v>7322213367</v>
      </c>
      <c r="AA919">
        <v>1189398031</v>
      </c>
      <c r="AB919">
        <v>803224085</v>
      </c>
      <c r="AC919">
        <v>0</v>
      </c>
      <c r="AD919">
        <v>0</v>
      </c>
      <c r="AE919">
        <v>0</v>
      </c>
      <c r="AF919">
        <v>0</v>
      </c>
      <c r="AG919">
        <v>0</v>
      </c>
      <c r="AH919">
        <v>0</v>
      </c>
      <c r="AI919">
        <v>0</v>
      </c>
      <c r="AJ919">
        <v>0</v>
      </c>
      <c r="AK919">
        <v>0</v>
      </c>
      <c r="AL919">
        <v>2972676377</v>
      </c>
      <c r="AM919">
        <v>2972676377</v>
      </c>
      <c r="AN919">
        <v>5719395472</v>
      </c>
      <c r="AO919">
        <v>1970202022</v>
      </c>
      <c r="AP919">
        <v>70924288114</v>
      </c>
      <c r="AQ919">
        <v>41397805659</v>
      </c>
      <c r="AR919">
        <v>5719395472</v>
      </c>
      <c r="AS919">
        <v>1757134484</v>
      </c>
      <c r="AT919">
        <v>36488215409</v>
      </c>
      <c r="AU919">
        <v>36488215409</v>
      </c>
      <c r="AV919">
        <v>35167709301</v>
      </c>
      <c r="AW919">
        <v>1949856464</v>
      </c>
      <c r="AX919">
        <v>1949856464</v>
      </c>
      <c r="AY919">
        <v>46806757923</v>
      </c>
      <c r="AZ919">
        <v>575254640</v>
      </c>
      <c r="BA919">
        <v>2219080293</v>
      </c>
      <c r="BB919">
        <v>-1761689974</v>
      </c>
      <c r="BC919">
        <v>70924288114</v>
      </c>
      <c r="BD919">
        <v>70924288114</v>
      </c>
      <c r="BE919">
        <v>0</v>
      </c>
      <c r="BF919">
        <v>0</v>
      </c>
      <c r="BG919">
        <v>0</v>
      </c>
      <c r="BH919">
        <v>3331432706</v>
      </c>
      <c r="BI919">
        <v>20655652901</v>
      </c>
      <c r="BJ919">
        <v>46806757923</v>
      </c>
      <c r="BK919">
        <v>9952699626</v>
      </c>
      <c r="BL919">
        <v>9952699626</v>
      </c>
      <c r="BM919">
        <v>17280275468</v>
      </c>
      <c r="BN919">
        <v>0</v>
      </c>
      <c r="BO919">
        <v>0</v>
      </c>
      <c r="BP919">
        <v>16537</v>
      </c>
      <c r="BQ919">
        <v>4688</v>
      </c>
      <c r="BR919">
        <v>3146768042</v>
      </c>
      <c r="BS919">
        <v>1970202022</v>
      </c>
    </row>
    <row r="920" spans="1:71">
      <c r="A920" t="s">
        <v>1210</v>
      </c>
      <c r="B920" t="s">
        <v>74</v>
      </c>
      <c r="C920">
        <v>2014</v>
      </c>
      <c r="D920" t="s">
        <v>212</v>
      </c>
      <c r="E920">
        <v>2</v>
      </c>
      <c r="F920" t="s">
        <v>332</v>
      </c>
      <c r="G920" t="s">
        <v>1154</v>
      </c>
      <c r="H920">
        <v>565466195</v>
      </c>
      <c r="I920">
        <v>-160087337</v>
      </c>
      <c r="J920">
        <v>449164925</v>
      </c>
      <c r="K920">
        <v>449164925</v>
      </c>
      <c r="L920">
        <v>412086953</v>
      </c>
      <c r="M920">
        <v>3600309055</v>
      </c>
      <c r="N920">
        <v>3156806048</v>
      </c>
      <c r="O920">
        <v>2396646601</v>
      </c>
      <c r="P920">
        <v>2396646601</v>
      </c>
      <c r="Q920">
        <v>2643813501</v>
      </c>
      <c r="R920">
        <v>2647277616</v>
      </c>
      <c r="S920">
        <v>486757344</v>
      </c>
      <c r="T920">
        <v>486757344</v>
      </c>
      <c r="U920">
        <v>125295925</v>
      </c>
      <c r="V920">
        <v>130445413</v>
      </c>
      <c r="W920">
        <v>125295925</v>
      </c>
      <c r="X920">
        <v>486757344</v>
      </c>
      <c r="Y920">
        <v>125295925</v>
      </c>
      <c r="Z920">
        <v>130445413</v>
      </c>
      <c r="AA920">
        <v>146215248</v>
      </c>
      <c r="AB920">
        <v>63237800</v>
      </c>
      <c r="AL920">
        <v>107910997</v>
      </c>
      <c r="AM920">
        <v>107910997</v>
      </c>
      <c r="AN920">
        <v>35124769</v>
      </c>
      <c r="AO920">
        <v>22882228</v>
      </c>
      <c r="AP920">
        <v>3537743027</v>
      </c>
      <c r="AQ920">
        <v>3537743027</v>
      </c>
      <c r="AR920">
        <v>35124769</v>
      </c>
      <c r="AS920">
        <v>95072179</v>
      </c>
      <c r="AT920">
        <v>2623612002</v>
      </c>
      <c r="AU920">
        <v>2623612002</v>
      </c>
      <c r="AV920">
        <v>2522214714</v>
      </c>
      <c r="AW920">
        <v>164825073</v>
      </c>
      <c r="AX920">
        <v>164825073</v>
      </c>
      <c r="AY920">
        <v>900138692</v>
      </c>
      <c r="BA920">
        <v>-2890531</v>
      </c>
      <c r="BB920">
        <v>0</v>
      </c>
      <c r="BC920">
        <v>3537743027</v>
      </c>
      <c r="BD920">
        <v>3537743027</v>
      </c>
      <c r="BE920">
        <v>0</v>
      </c>
      <c r="BF920">
        <v>0</v>
      </c>
      <c r="BG920">
        <v>0</v>
      </c>
      <c r="BH920">
        <v>48208150</v>
      </c>
      <c r="BJ920">
        <v>900138692</v>
      </c>
      <c r="BK920">
        <v>778488162</v>
      </c>
      <c r="BL920">
        <v>778488162</v>
      </c>
      <c r="BM920">
        <v>900138692</v>
      </c>
      <c r="BP920">
        <v>1306</v>
      </c>
      <c r="BQ920">
        <v>149</v>
      </c>
      <c r="BR920">
        <v>7670371</v>
      </c>
      <c r="BS920">
        <v>22882228</v>
      </c>
    </row>
    <row r="921" spans="1:71">
      <c r="A921" t="s">
        <v>1211</v>
      </c>
      <c r="B921" t="s">
        <v>75</v>
      </c>
      <c r="C921">
        <v>2014</v>
      </c>
      <c r="D921" t="s">
        <v>231</v>
      </c>
      <c r="E921">
        <v>3</v>
      </c>
      <c r="F921" t="s">
        <v>334</v>
      </c>
      <c r="G921" t="s">
        <v>1154</v>
      </c>
      <c r="H921">
        <v>1084674821</v>
      </c>
      <c r="I921">
        <v>326365529</v>
      </c>
      <c r="J921">
        <v>1333199818</v>
      </c>
      <c r="K921">
        <v>1333199818</v>
      </c>
      <c r="L921">
        <v>1305855896</v>
      </c>
      <c r="M921">
        <v>8753730896</v>
      </c>
      <c r="N921">
        <v>6916877715</v>
      </c>
      <c r="O921">
        <v>3395898565</v>
      </c>
      <c r="P921">
        <v>3395898565</v>
      </c>
      <c r="Q921">
        <v>3654854125</v>
      </c>
      <c r="R921">
        <v>3797913678</v>
      </c>
      <c r="S921">
        <v>707314036</v>
      </c>
      <c r="T921">
        <v>707314036</v>
      </c>
      <c r="U921">
        <v>420474130</v>
      </c>
      <c r="V921">
        <v>532262232</v>
      </c>
      <c r="W921">
        <v>420474130</v>
      </c>
      <c r="X921">
        <v>707314036</v>
      </c>
      <c r="Y921">
        <v>420474130</v>
      </c>
      <c r="Z921">
        <v>532262232</v>
      </c>
      <c r="AA921">
        <v>164190943</v>
      </c>
      <c r="AB921">
        <v>152705603</v>
      </c>
      <c r="AL921">
        <v>135117631</v>
      </c>
      <c r="AM921">
        <v>135117631</v>
      </c>
      <c r="AN921">
        <v>178084359</v>
      </c>
      <c r="AO921">
        <v>64166801</v>
      </c>
      <c r="AP921">
        <v>5778744738</v>
      </c>
      <c r="AQ921">
        <v>5778744738</v>
      </c>
      <c r="AR921">
        <v>178084359</v>
      </c>
      <c r="AS921">
        <v>205490440</v>
      </c>
      <c r="AT921">
        <v>3953501878</v>
      </c>
      <c r="AU921">
        <v>3953501878</v>
      </c>
      <c r="AV921">
        <v>3892985859</v>
      </c>
      <c r="AW921">
        <v>311993358</v>
      </c>
      <c r="AX921">
        <v>311993358</v>
      </c>
      <c r="AY921">
        <v>2037272440</v>
      </c>
      <c r="BA921">
        <v>-6915641</v>
      </c>
      <c r="BB921">
        <v>0</v>
      </c>
      <c r="BC921">
        <v>5778744738</v>
      </c>
      <c r="BD921">
        <v>5778744738</v>
      </c>
      <c r="BE921">
        <v>0</v>
      </c>
      <c r="BF921">
        <v>0</v>
      </c>
      <c r="BG921">
        <v>0</v>
      </c>
      <c r="BH921">
        <v>138118003</v>
      </c>
      <c r="BJ921">
        <v>2037272440</v>
      </c>
      <c r="BK921">
        <v>1646389286</v>
      </c>
      <c r="BL921">
        <v>1646389286</v>
      </c>
      <c r="BM921">
        <v>2037272440</v>
      </c>
      <c r="BP921">
        <v>2741</v>
      </c>
      <c r="BQ921">
        <v>574</v>
      </c>
      <c r="BR921">
        <v>112497360</v>
      </c>
      <c r="BS921">
        <v>64166801</v>
      </c>
    </row>
    <row r="922" spans="1:71">
      <c r="A922" t="s">
        <v>1212</v>
      </c>
      <c r="B922" t="s">
        <v>76</v>
      </c>
      <c r="C922">
        <v>2014</v>
      </c>
      <c r="D922" t="s">
        <v>231</v>
      </c>
      <c r="E922">
        <v>4</v>
      </c>
      <c r="F922" t="s">
        <v>336</v>
      </c>
      <c r="G922" t="s">
        <v>1154</v>
      </c>
      <c r="H922">
        <v>1579490459</v>
      </c>
      <c r="I922">
        <v>410500061</v>
      </c>
      <c r="J922">
        <v>1184647047</v>
      </c>
      <c r="K922">
        <v>1184647047</v>
      </c>
      <c r="L922">
        <v>1129897228</v>
      </c>
      <c r="M922">
        <v>10259720800</v>
      </c>
      <c r="N922">
        <v>7867184954</v>
      </c>
      <c r="O922">
        <v>3815761134</v>
      </c>
      <c r="P922">
        <v>3815761134</v>
      </c>
      <c r="Q922">
        <v>4147980379</v>
      </c>
      <c r="R922">
        <v>4277744344</v>
      </c>
      <c r="S922">
        <v>837436495</v>
      </c>
      <c r="T922">
        <v>837436495</v>
      </c>
      <c r="U922">
        <v>553316955</v>
      </c>
      <c r="V922">
        <v>712062204</v>
      </c>
      <c r="W922">
        <v>553316955</v>
      </c>
      <c r="X922">
        <v>837436495</v>
      </c>
      <c r="Y922">
        <v>553316955</v>
      </c>
      <c r="Z922">
        <v>712062204</v>
      </c>
      <c r="AA922">
        <v>340507340</v>
      </c>
      <c r="AB922">
        <v>226583510</v>
      </c>
      <c r="AL922">
        <v>194050609</v>
      </c>
      <c r="AM922">
        <v>194050609</v>
      </c>
      <c r="AN922">
        <v>263055029</v>
      </c>
      <c r="AO922">
        <v>77029699</v>
      </c>
      <c r="AP922">
        <v>7363756775</v>
      </c>
      <c r="AQ922">
        <v>7363756775</v>
      </c>
      <c r="AR922">
        <v>263055029</v>
      </c>
      <c r="AS922">
        <v>173464496</v>
      </c>
      <c r="AT922">
        <v>5193330887</v>
      </c>
      <c r="AU922">
        <v>5193330887</v>
      </c>
      <c r="AV922">
        <v>4938534711</v>
      </c>
      <c r="AW922">
        <v>324777797</v>
      </c>
      <c r="AX922">
        <v>324777797</v>
      </c>
      <c r="AY922">
        <v>3208449214</v>
      </c>
      <c r="BA922">
        <v>65974922</v>
      </c>
      <c r="BB922">
        <v>0</v>
      </c>
      <c r="BC922">
        <v>7363756775</v>
      </c>
      <c r="BD922">
        <v>7363756775</v>
      </c>
      <c r="BE922">
        <v>0</v>
      </c>
      <c r="BF922">
        <v>0</v>
      </c>
      <c r="BG922">
        <v>0</v>
      </c>
      <c r="BH922">
        <v>271048699</v>
      </c>
      <c r="BJ922">
        <v>3208449214</v>
      </c>
      <c r="BK922">
        <v>2639973794</v>
      </c>
      <c r="BL922">
        <v>2639973794</v>
      </c>
      <c r="BM922">
        <v>3208449214</v>
      </c>
      <c r="BP922">
        <v>4625</v>
      </c>
      <c r="BQ922">
        <v>530</v>
      </c>
      <c r="BR922">
        <v>147420575</v>
      </c>
      <c r="BS922">
        <v>77029699</v>
      </c>
    </row>
    <row r="923" spans="1:71">
      <c r="A923" t="s">
        <v>1213</v>
      </c>
      <c r="B923" t="s">
        <v>77</v>
      </c>
      <c r="C923">
        <v>2014</v>
      </c>
      <c r="D923" t="s">
        <v>228</v>
      </c>
      <c r="E923">
        <v>5</v>
      </c>
      <c r="F923" t="s">
        <v>338</v>
      </c>
      <c r="G923" t="s">
        <v>1154</v>
      </c>
      <c r="H923">
        <v>17231321984</v>
      </c>
      <c r="I923">
        <v>3329963865</v>
      </c>
      <c r="J923">
        <v>10096956726</v>
      </c>
      <c r="K923">
        <v>10096956726</v>
      </c>
      <c r="L923">
        <v>4794255821</v>
      </c>
      <c r="M923">
        <v>29493423867</v>
      </c>
      <c r="N923">
        <v>15056437338</v>
      </c>
      <c r="O923">
        <v>10936418763</v>
      </c>
      <c r="P923">
        <v>10936418763</v>
      </c>
      <c r="Q923">
        <v>12789887381</v>
      </c>
      <c r="R923">
        <v>12831479419</v>
      </c>
      <c r="S923">
        <v>1785445647</v>
      </c>
      <c r="T923">
        <v>1785445647</v>
      </c>
      <c r="U923">
        <v>1810460106</v>
      </c>
      <c r="V923">
        <v>2408389670</v>
      </c>
      <c r="W923">
        <v>1810460106</v>
      </c>
      <c r="X923">
        <v>1785445647</v>
      </c>
      <c r="Y923">
        <v>1810460106</v>
      </c>
      <c r="Z923">
        <v>2408389670</v>
      </c>
      <c r="AA923">
        <v>667775745</v>
      </c>
      <c r="AB923">
        <v>302305301</v>
      </c>
      <c r="AC923">
        <v>0</v>
      </c>
      <c r="AD923">
        <v>0</v>
      </c>
      <c r="AE923">
        <v>0</v>
      </c>
      <c r="AF923">
        <v>0</v>
      </c>
      <c r="AG923">
        <v>0</v>
      </c>
      <c r="AH923">
        <v>0</v>
      </c>
      <c r="AI923">
        <v>0</v>
      </c>
      <c r="AJ923">
        <v>0</v>
      </c>
      <c r="AK923">
        <v>0</v>
      </c>
      <c r="AL923">
        <v>1243841169</v>
      </c>
      <c r="AM923">
        <v>1243841169</v>
      </c>
      <c r="AN923">
        <v>1349996138</v>
      </c>
      <c r="AO923">
        <v>444290898</v>
      </c>
      <c r="AP923">
        <v>38733667898</v>
      </c>
      <c r="AQ923">
        <v>18661203830</v>
      </c>
      <c r="AR923">
        <v>1349996138</v>
      </c>
      <c r="AS923">
        <v>875060100</v>
      </c>
      <c r="AT923">
        <v>18182113021</v>
      </c>
      <c r="AU923">
        <v>18182113021</v>
      </c>
      <c r="AV923">
        <v>17940545209</v>
      </c>
      <c r="AW923">
        <v>1474456508</v>
      </c>
      <c r="AX923">
        <v>1474456508</v>
      </c>
      <c r="AY923">
        <v>25934912784</v>
      </c>
      <c r="AZ923">
        <v>203672056.5</v>
      </c>
      <c r="BA923">
        <v>167687182</v>
      </c>
      <c r="BB923">
        <v>607748912</v>
      </c>
      <c r="BC923">
        <v>38733667898</v>
      </c>
      <c r="BD923">
        <v>38733667898</v>
      </c>
      <c r="BE923">
        <v>0</v>
      </c>
      <c r="BF923">
        <v>0</v>
      </c>
      <c r="BG923">
        <v>0</v>
      </c>
      <c r="BH923">
        <v>2785156595</v>
      </c>
      <c r="BI923">
        <v>12487524247</v>
      </c>
      <c r="BJ923">
        <v>25934912784</v>
      </c>
      <c r="BK923">
        <v>3793763688</v>
      </c>
      <c r="BL923">
        <v>3793763688</v>
      </c>
      <c r="BM923">
        <v>5862448716</v>
      </c>
      <c r="BN923">
        <v>0</v>
      </c>
      <c r="BO923">
        <v>0</v>
      </c>
      <c r="BP923">
        <v>6316</v>
      </c>
      <c r="BQ923">
        <v>1034</v>
      </c>
      <c r="BR923">
        <v>629259949</v>
      </c>
      <c r="BS923">
        <v>444290898</v>
      </c>
    </row>
    <row r="924" spans="1:71">
      <c r="A924" t="s">
        <v>1214</v>
      </c>
      <c r="B924" t="s">
        <v>78</v>
      </c>
      <c r="C924">
        <v>2014</v>
      </c>
      <c r="D924" t="s">
        <v>228</v>
      </c>
      <c r="E924">
        <v>5</v>
      </c>
      <c r="F924" t="s">
        <v>340</v>
      </c>
      <c r="G924" t="s">
        <v>1154</v>
      </c>
      <c r="H924">
        <v>23385980930</v>
      </c>
      <c r="I924">
        <v>2637842406</v>
      </c>
      <c r="J924">
        <v>8661097277</v>
      </c>
      <c r="K924">
        <v>8661097277</v>
      </c>
      <c r="L924">
        <v>5249850112</v>
      </c>
      <c r="M924">
        <v>35620741053</v>
      </c>
      <c r="N924">
        <v>22226666210</v>
      </c>
      <c r="O924">
        <v>9965046395</v>
      </c>
      <c r="P924">
        <v>9965046395</v>
      </c>
      <c r="Q924">
        <v>11886466255</v>
      </c>
      <c r="R924">
        <v>11325934667</v>
      </c>
      <c r="S924">
        <v>1881022720</v>
      </c>
      <c r="T924">
        <v>1881022720</v>
      </c>
      <c r="U924">
        <v>1262662297</v>
      </c>
      <c r="V924">
        <v>1681672507</v>
      </c>
      <c r="W924">
        <v>1262662297</v>
      </c>
      <c r="X924">
        <v>1881022720</v>
      </c>
      <c r="Y924">
        <v>1262662297</v>
      </c>
      <c r="Z924">
        <v>1681672507</v>
      </c>
      <c r="AA924">
        <v>378813130</v>
      </c>
      <c r="AB924">
        <v>349302252</v>
      </c>
      <c r="AC924">
        <v>0</v>
      </c>
      <c r="AD924">
        <v>0</v>
      </c>
      <c r="AE924">
        <v>0</v>
      </c>
      <c r="AF924">
        <v>0</v>
      </c>
      <c r="AG924">
        <v>0</v>
      </c>
      <c r="AH924">
        <v>0</v>
      </c>
      <c r="AI924">
        <v>0</v>
      </c>
      <c r="AJ924">
        <v>0</v>
      </c>
      <c r="AK924">
        <v>0</v>
      </c>
      <c r="AL924">
        <v>1276519524</v>
      </c>
      <c r="AM924">
        <v>1276519524</v>
      </c>
      <c r="AN924">
        <v>1100281131</v>
      </c>
      <c r="AO924">
        <v>514703522</v>
      </c>
      <c r="AP924">
        <v>32549100867</v>
      </c>
      <c r="AQ924">
        <v>16738279279</v>
      </c>
      <c r="AR924">
        <v>1100281131</v>
      </c>
      <c r="AS924">
        <v>756274922</v>
      </c>
      <c r="AT924">
        <v>16870649298</v>
      </c>
      <c r="AU924">
        <v>16870649298</v>
      </c>
      <c r="AV924">
        <v>16449313430</v>
      </c>
      <c r="AW924">
        <v>1273917771</v>
      </c>
      <c r="AX924">
        <v>1273917771</v>
      </c>
      <c r="AY924">
        <v>21135696338</v>
      </c>
      <c r="AZ924">
        <v>270777144.5</v>
      </c>
      <c r="BA924">
        <v>18444735</v>
      </c>
      <c r="BB924">
        <v>273459121</v>
      </c>
      <c r="BC924">
        <v>32549100867</v>
      </c>
      <c r="BD924">
        <v>32549100867</v>
      </c>
      <c r="BE924">
        <v>0</v>
      </c>
      <c r="BF924">
        <v>0</v>
      </c>
      <c r="BG924">
        <v>0</v>
      </c>
      <c r="BH924">
        <v>1784567240</v>
      </c>
      <c r="BI924">
        <v>10220244586</v>
      </c>
      <c r="BJ924">
        <v>21135696338</v>
      </c>
      <c r="BK924">
        <v>3754446475</v>
      </c>
      <c r="BL924">
        <v>3754446475</v>
      </c>
      <c r="BM924">
        <v>5324874750</v>
      </c>
      <c r="BN924">
        <v>0</v>
      </c>
      <c r="BO924">
        <v>0</v>
      </c>
      <c r="BP924">
        <v>6122</v>
      </c>
      <c r="BQ924">
        <v>706</v>
      </c>
      <c r="BR924">
        <v>415767973</v>
      </c>
      <c r="BS924">
        <v>514703522</v>
      </c>
    </row>
    <row r="925" spans="1:71">
      <c r="A925" t="s">
        <v>1215</v>
      </c>
      <c r="B925" t="s">
        <v>79</v>
      </c>
      <c r="C925">
        <v>2014</v>
      </c>
      <c r="D925" t="s">
        <v>228</v>
      </c>
      <c r="E925">
        <v>7</v>
      </c>
      <c r="F925" t="s">
        <v>342</v>
      </c>
      <c r="G925" t="s">
        <v>1154</v>
      </c>
      <c r="H925">
        <v>35628065876</v>
      </c>
      <c r="I925">
        <v>6082597526</v>
      </c>
      <c r="J925">
        <v>14339950959</v>
      </c>
      <c r="K925">
        <v>14339950959</v>
      </c>
      <c r="L925">
        <v>7909505617</v>
      </c>
      <c r="M925">
        <v>63706349467</v>
      </c>
      <c r="N925">
        <v>32750228781</v>
      </c>
      <c r="O925">
        <v>17752038688</v>
      </c>
      <c r="P925">
        <v>17752038688</v>
      </c>
      <c r="Q925">
        <v>22327080466</v>
      </c>
      <c r="R925">
        <v>21399862405</v>
      </c>
      <c r="S925">
        <v>2899852557</v>
      </c>
      <c r="T925">
        <v>2899852557</v>
      </c>
      <c r="U925">
        <v>4929142664</v>
      </c>
      <c r="V925">
        <v>7068216479</v>
      </c>
      <c r="W925">
        <v>4929142664</v>
      </c>
      <c r="X925">
        <v>2899852557</v>
      </c>
      <c r="Y925">
        <v>4929142664</v>
      </c>
      <c r="Z925">
        <v>7068216479</v>
      </c>
      <c r="AA925">
        <v>1114979346</v>
      </c>
      <c r="AB925">
        <v>833383179</v>
      </c>
      <c r="AC925">
        <v>0</v>
      </c>
      <c r="AD925">
        <v>0</v>
      </c>
      <c r="AE925">
        <v>0</v>
      </c>
      <c r="AF925">
        <v>0</v>
      </c>
      <c r="AG925">
        <v>0</v>
      </c>
      <c r="AH925">
        <v>0</v>
      </c>
      <c r="AI925">
        <v>0</v>
      </c>
      <c r="AJ925">
        <v>0</v>
      </c>
      <c r="AK925">
        <v>0</v>
      </c>
      <c r="AL925">
        <v>2125468752</v>
      </c>
      <c r="AM925">
        <v>2125468752</v>
      </c>
      <c r="AN925">
        <v>4461308694</v>
      </c>
      <c r="AO925">
        <v>1641623309</v>
      </c>
      <c r="AP925">
        <v>66183722103</v>
      </c>
      <c r="AQ925">
        <v>35498221043</v>
      </c>
      <c r="AR925">
        <v>4461308694</v>
      </c>
      <c r="AS925">
        <v>1559712961</v>
      </c>
      <c r="AT925">
        <v>32576666903</v>
      </c>
      <c r="AU925">
        <v>32576666903</v>
      </c>
      <c r="AV925">
        <v>32882736976</v>
      </c>
      <c r="AW925">
        <v>1320512515</v>
      </c>
      <c r="AX925">
        <v>1320512515</v>
      </c>
      <c r="AY925">
        <v>44617707180</v>
      </c>
      <c r="AZ925">
        <v>260407528.5</v>
      </c>
      <c r="BA925">
        <v>830219827</v>
      </c>
      <c r="BB925">
        <v>1620896091</v>
      </c>
      <c r="BC925">
        <v>66183722103</v>
      </c>
      <c r="BD925">
        <v>66183722103</v>
      </c>
      <c r="BE925">
        <v>0</v>
      </c>
      <c r="BF925">
        <v>0</v>
      </c>
      <c r="BG925">
        <v>0</v>
      </c>
      <c r="BH925">
        <v>2793200813</v>
      </c>
      <c r="BI925">
        <v>19698324692</v>
      </c>
      <c r="BJ925">
        <v>44617707180</v>
      </c>
      <c r="BK925">
        <v>7950202693</v>
      </c>
      <c r="BL925">
        <v>7950202693</v>
      </c>
      <c r="BM925">
        <v>13932206120</v>
      </c>
      <c r="BN925">
        <v>0</v>
      </c>
      <c r="BO925">
        <v>0</v>
      </c>
      <c r="BP925">
        <v>13161</v>
      </c>
      <c r="BQ925">
        <v>2919</v>
      </c>
      <c r="BR925">
        <v>2331440373</v>
      </c>
      <c r="BS925">
        <v>1641623309</v>
      </c>
    </row>
    <row r="926" spans="1:71">
      <c r="A926" t="s">
        <v>1216</v>
      </c>
      <c r="B926" t="s">
        <v>80</v>
      </c>
      <c r="C926">
        <v>2014</v>
      </c>
      <c r="D926" t="s">
        <v>228</v>
      </c>
      <c r="E926">
        <v>7</v>
      </c>
      <c r="F926" t="s">
        <v>344</v>
      </c>
      <c r="G926" t="s">
        <v>1154</v>
      </c>
      <c r="H926">
        <v>34102032121</v>
      </c>
      <c r="I926">
        <v>4142284573</v>
      </c>
      <c r="J926">
        <v>19216898981</v>
      </c>
      <c r="K926">
        <v>19216898981</v>
      </c>
      <c r="L926">
        <v>12861407566</v>
      </c>
      <c r="M926">
        <v>74065441543</v>
      </c>
      <c r="N926">
        <v>38809785288</v>
      </c>
      <c r="O926">
        <v>26321590988</v>
      </c>
      <c r="P926">
        <v>26321590988</v>
      </c>
      <c r="Q926">
        <v>31712780626</v>
      </c>
      <c r="R926">
        <v>31348069326</v>
      </c>
      <c r="S926">
        <v>4544368993</v>
      </c>
      <c r="T926">
        <v>4544368993</v>
      </c>
      <c r="U926">
        <v>6220341093</v>
      </c>
      <c r="V926">
        <v>8808007985</v>
      </c>
      <c r="W926">
        <v>6220341093</v>
      </c>
      <c r="X926">
        <v>4544368993</v>
      </c>
      <c r="Y926">
        <v>6220341093</v>
      </c>
      <c r="Z926">
        <v>8808007985</v>
      </c>
      <c r="AA926">
        <v>825506013</v>
      </c>
      <c r="AB926">
        <v>840846935</v>
      </c>
      <c r="AC926">
        <v>0</v>
      </c>
      <c r="AD926">
        <v>0</v>
      </c>
      <c r="AE926">
        <v>0</v>
      </c>
      <c r="AF926">
        <v>0</v>
      </c>
      <c r="AG926">
        <v>0</v>
      </c>
      <c r="AH926">
        <v>0</v>
      </c>
      <c r="AI926">
        <v>0</v>
      </c>
      <c r="AJ926">
        <v>0</v>
      </c>
      <c r="AK926">
        <v>0</v>
      </c>
      <c r="AL926">
        <v>3927152250</v>
      </c>
      <c r="AM926">
        <v>3927152250</v>
      </c>
      <c r="AN926">
        <v>4887512088</v>
      </c>
      <c r="AO926">
        <v>1605255016</v>
      </c>
      <c r="AP926">
        <v>74052669263</v>
      </c>
      <c r="AQ926">
        <v>46519589946</v>
      </c>
      <c r="AR926">
        <v>4887512088</v>
      </c>
      <c r="AS926">
        <v>2058401645</v>
      </c>
      <c r="AT926">
        <v>38880471785</v>
      </c>
      <c r="AU926">
        <v>38880471785</v>
      </c>
      <c r="AV926">
        <v>37824889751</v>
      </c>
      <c r="AW926">
        <v>1720723432</v>
      </c>
      <c r="AX926">
        <v>1720723432</v>
      </c>
      <c r="AY926">
        <v>42296119056</v>
      </c>
      <c r="AZ926">
        <v>506024214.5</v>
      </c>
      <c r="BA926">
        <v>520109684</v>
      </c>
      <c r="BB926">
        <v>-331029550</v>
      </c>
      <c r="BC926">
        <v>74052669263</v>
      </c>
      <c r="BD926">
        <v>74052669263</v>
      </c>
      <c r="BE926">
        <v>0</v>
      </c>
      <c r="BF926">
        <v>0</v>
      </c>
      <c r="BG926">
        <v>0</v>
      </c>
      <c r="BH926">
        <v>2577840483</v>
      </c>
      <c r="BI926">
        <v>19414540462</v>
      </c>
      <c r="BJ926">
        <v>42296119056</v>
      </c>
      <c r="BK926">
        <v>7952006644</v>
      </c>
      <c r="BL926">
        <v>7952006644</v>
      </c>
      <c r="BM926">
        <v>14763039739</v>
      </c>
      <c r="BN926">
        <v>0</v>
      </c>
      <c r="BO926">
        <v>0</v>
      </c>
      <c r="BP926">
        <v>15216</v>
      </c>
      <c r="BQ926">
        <v>4241</v>
      </c>
      <c r="BR926">
        <v>3081518810</v>
      </c>
      <c r="BS926">
        <v>1605255016</v>
      </c>
    </row>
    <row r="927" spans="1:71">
      <c r="A927" t="s">
        <v>1217</v>
      </c>
      <c r="B927" t="s">
        <v>81</v>
      </c>
      <c r="C927">
        <v>2014</v>
      </c>
      <c r="D927" t="s">
        <v>228</v>
      </c>
      <c r="E927">
        <v>6</v>
      </c>
      <c r="F927" t="s">
        <v>346</v>
      </c>
      <c r="G927" t="s">
        <v>1154</v>
      </c>
      <c r="H927">
        <v>15829151242</v>
      </c>
      <c r="I927">
        <v>4188770318</v>
      </c>
      <c r="J927">
        <v>16043191989</v>
      </c>
      <c r="K927">
        <v>16043191989</v>
      </c>
      <c r="L927">
        <v>10442089830</v>
      </c>
      <c r="M927">
        <v>35513383538</v>
      </c>
      <c r="N927">
        <v>16054070625</v>
      </c>
      <c r="O927">
        <v>12076883423</v>
      </c>
      <c r="P927">
        <v>12076883423</v>
      </c>
      <c r="Q927">
        <v>16754520176</v>
      </c>
      <c r="R927">
        <v>14556240601</v>
      </c>
      <c r="S927">
        <v>2605334723</v>
      </c>
      <c r="T927">
        <v>2605334723</v>
      </c>
      <c r="U927">
        <v>1527975153</v>
      </c>
      <c r="V927">
        <v>2718316553</v>
      </c>
      <c r="W927">
        <v>1527975153</v>
      </c>
      <c r="X927">
        <v>2605334723</v>
      </c>
      <c r="Y927">
        <v>1527975153</v>
      </c>
      <c r="Z927">
        <v>2718316553</v>
      </c>
      <c r="AA927">
        <v>982722916</v>
      </c>
      <c r="AB927">
        <v>576659040</v>
      </c>
      <c r="AC927">
        <v>0</v>
      </c>
      <c r="AD927">
        <v>0</v>
      </c>
      <c r="AE927">
        <v>0</v>
      </c>
      <c r="AF927">
        <v>0</v>
      </c>
      <c r="AG927">
        <v>0</v>
      </c>
      <c r="AH927">
        <v>0</v>
      </c>
      <c r="AI927">
        <v>0</v>
      </c>
      <c r="AJ927">
        <v>0</v>
      </c>
      <c r="AK927">
        <v>0</v>
      </c>
      <c r="AL927">
        <v>1428115724</v>
      </c>
      <c r="AM927">
        <v>1428115724</v>
      </c>
      <c r="AN927">
        <v>2354805230</v>
      </c>
      <c r="AO927">
        <v>926958670</v>
      </c>
      <c r="AP927">
        <v>44798395163</v>
      </c>
      <c r="AQ927">
        <v>23707379937</v>
      </c>
      <c r="AR927">
        <v>2354805230</v>
      </c>
      <c r="AS927">
        <v>933641595</v>
      </c>
      <c r="AT927">
        <v>21554121958</v>
      </c>
      <c r="AU927">
        <v>21554121958</v>
      </c>
      <c r="AV927">
        <v>21441816247</v>
      </c>
      <c r="AW927">
        <v>1310741595</v>
      </c>
      <c r="AX927">
        <v>1310741595</v>
      </c>
      <c r="AY927">
        <v>30595766546</v>
      </c>
      <c r="AZ927">
        <v>423015019.5</v>
      </c>
      <c r="BA927">
        <v>959931924</v>
      </c>
      <c r="BB927">
        <v>-156818307</v>
      </c>
      <c r="BC927">
        <v>44798395163</v>
      </c>
      <c r="BD927">
        <v>44798395163</v>
      </c>
      <c r="BE927">
        <v>0</v>
      </c>
      <c r="BF927">
        <v>0</v>
      </c>
      <c r="BG927">
        <v>0</v>
      </c>
      <c r="BH927">
        <v>2124160523</v>
      </c>
      <c r="BI927">
        <v>13864886833</v>
      </c>
      <c r="BJ927">
        <v>30595766546</v>
      </c>
      <c r="BK927">
        <v>5980035202</v>
      </c>
      <c r="BL927">
        <v>5980035202</v>
      </c>
      <c r="BM927">
        <v>9504751320</v>
      </c>
      <c r="BN927">
        <v>0</v>
      </c>
      <c r="BO927">
        <v>0</v>
      </c>
      <c r="BP927">
        <v>10366</v>
      </c>
      <c r="BQ927">
        <v>1617</v>
      </c>
      <c r="BR927">
        <v>1171800587</v>
      </c>
      <c r="BS927">
        <v>926958670</v>
      </c>
    </row>
    <row r="928" spans="1:71">
      <c r="A928" t="s">
        <v>1218</v>
      </c>
      <c r="B928" t="s">
        <v>82</v>
      </c>
      <c r="C928">
        <v>2014</v>
      </c>
      <c r="D928" t="s">
        <v>228</v>
      </c>
      <c r="E928">
        <v>5</v>
      </c>
      <c r="F928" t="s">
        <v>348</v>
      </c>
      <c r="G928" t="s">
        <v>1154</v>
      </c>
      <c r="H928">
        <v>33776762473</v>
      </c>
      <c r="I928">
        <v>4714268575</v>
      </c>
      <c r="J928">
        <v>19417742727</v>
      </c>
      <c r="K928">
        <v>19417742727</v>
      </c>
      <c r="L928">
        <v>14026647471</v>
      </c>
      <c r="M928">
        <v>44612445921</v>
      </c>
      <c r="N928">
        <v>23707668591</v>
      </c>
      <c r="O928">
        <v>12070301968</v>
      </c>
      <c r="P928">
        <v>12070301968</v>
      </c>
      <c r="Q928">
        <v>17828059522</v>
      </c>
      <c r="R928">
        <v>14410711180</v>
      </c>
      <c r="S928">
        <v>1922269214</v>
      </c>
      <c r="T928">
        <v>1922269214</v>
      </c>
      <c r="U928">
        <v>2572547919</v>
      </c>
      <c r="V928">
        <v>4023328990</v>
      </c>
      <c r="W928">
        <v>2572547919</v>
      </c>
      <c r="X928">
        <v>1922269214</v>
      </c>
      <c r="Y928">
        <v>2572547919</v>
      </c>
      <c r="Z928">
        <v>4023328990</v>
      </c>
      <c r="AA928">
        <v>261674478</v>
      </c>
      <c r="AB928">
        <v>471587455</v>
      </c>
      <c r="AC928">
        <v>0</v>
      </c>
      <c r="AD928">
        <v>0</v>
      </c>
      <c r="AE928">
        <v>0</v>
      </c>
      <c r="AF928">
        <v>0</v>
      </c>
      <c r="AG928">
        <v>0</v>
      </c>
      <c r="AH928">
        <v>0</v>
      </c>
      <c r="AI928">
        <v>0</v>
      </c>
      <c r="AJ928">
        <v>0</v>
      </c>
      <c r="AK928">
        <v>0</v>
      </c>
      <c r="AL928">
        <v>1402488527</v>
      </c>
      <c r="AM928">
        <v>1402488527</v>
      </c>
      <c r="AN928">
        <v>3043670266</v>
      </c>
      <c r="AO928">
        <v>1355169897</v>
      </c>
      <c r="AP928">
        <v>43615907716</v>
      </c>
      <c r="AQ928">
        <v>22463117598</v>
      </c>
      <c r="AR928">
        <v>3043670266</v>
      </c>
      <c r="AS928">
        <v>1140501736</v>
      </c>
      <c r="AT928">
        <v>20400883738</v>
      </c>
      <c r="AU928">
        <v>20400883738</v>
      </c>
      <c r="AV928">
        <v>20147938417</v>
      </c>
      <c r="AW928">
        <v>1192839916</v>
      </c>
      <c r="AX928">
        <v>1192839916</v>
      </c>
      <c r="AY928">
        <v>29546112220</v>
      </c>
      <c r="AZ928">
        <v>436356695.5</v>
      </c>
      <c r="BA928">
        <v>3104000994</v>
      </c>
      <c r="BB928">
        <v>332776712</v>
      </c>
      <c r="BC928">
        <v>43615907716</v>
      </c>
      <c r="BD928">
        <v>43615907716</v>
      </c>
      <c r="BE928">
        <v>0</v>
      </c>
      <c r="BF928">
        <v>0</v>
      </c>
      <c r="BG928">
        <v>0</v>
      </c>
      <c r="BH928">
        <v>1948360789</v>
      </c>
      <c r="BI928">
        <v>13833767383</v>
      </c>
      <c r="BJ928">
        <v>29546112220</v>
      </c>
      <c r="BK928">
        <v>4388644879</v>
      </c>
      <c r="BL928">
        <v>4388644879</v>
      </c>
      <c r="BM928">
        <v>8393322102</v>
      </c>
      <c r="BN928">
        <v>0</v>
      </c>
      <c r="BO928">
        <v>0</v>
      </c>
      <c r="BP928">
        <v>7647</v>
      </c>
      <c r="BQ928">
        <v>1612</v>
      </c>
      <c r="BR928">
        <v>1474213746</v>
      </c>
      <c r="BS928">
        <v>1355169897</v>
      </c>
    </row>
    <row r="929" spans="1:71">
      <c r="A929" t="s">
        <v>1219</v>
      </c>
      <c r="B929" t="s">
        <v>83</v>
      </c>
      <c r="C929">
        <v>2014</v>
      </c>
      <c r="D929" t="s">
        <v>212</v>
      </c>
      <c r="E929">
        <v>2</v>
      </c>
      <c r="F929" t="s">
        <v>350</v>
      </c>
      <c r="G929" t="s">
        <v>1154</v>
      </c>
      <c r="H929">
        <v>578085275</v>
      </c>
      <c r="I929">
        <v>219734949</v>
      </c>
      <c r="J929">
        <v>809924527</v>
      </c>
      <c r="K929">
        <v>809924527</v>
      </c>
      <c r="L929">
        <v>753764630</v>
      </c>
      <c r="M929">
        <v>3714090708</v>
      </c>
      <c r="N929">
        <v>2790896240</v>
      </c>
      <c r="O929">
        <v>3290797597</v>
      </c>
      <c r="P929">
        <v>3290797597</v>
      </c>
      <c r="Q929">
        <v>3747829106</v>
      </c>
      <c r="R929">
        <v>3453363543</v>
      </c>
      <c r="S929">
        <v>601170518</v>
      </c>
      <c r="T929">
        <v>601170518</v>
      </c>
      <c r="U929">
        <v>160119387</v>
      </c>
      <c r="V929">
        <v>164070915</v>
      </c>
      <c r="W929">
        <v>160119387</v>
      </c>
      <c r="X929">
        <v>601170518</v>
      </c>
      <c r="Y929">
        <v>160119387</v>
      </c>
      <c r="Z929">
        <v>164070915</v>
      </c>
      <c r="AA929">
        <v>95302532</v>
      </c>
      <c r="AB929">
        <v>59261950</v>
      </c>
      <c r="AL929">
        <v>155812947</v>
      </c>
      <c r="AM929">
        <v>155812947</v>
      </c>
      <c r="AN929">
        <v>105801933</v>
      </c>
      <c r="AO929">
        <v>10386826</v>
      </c>
      <c r="AP929">
        <v>4369830837</v>
      </c>
      <c r="AQ929">
        <v>4369830837</v>
      </c>
      <c r="AR929">
        <v>105801933</v>
      </c>
      <c r="AS929">
        <v>74182617</v>
      </c>
      <c r="AT929">
        <v>3193392143</v>
      </c>
      <c r="AU929">
        <v>3193392143</v>
      </c>
      <c r="AV929">
        <v>3132970194</v>
      </c>
      <c r="AW929">
        <v>184428205</v>
      </c>
      <c r="AX929">
        <v>184428205</v>
      </c>
      <c r="AY929">
        <v>874398433</v>
      </c>
      <c r="BA929">
        <v>14245461</v>
      </c>
      <c r="BB929">
        <v>0</v>
      </c>
      <c r="BC929">
        <v>4369830837</v>
      </c>
      <c r="BD929">
        <v>4369830837</v>
      </c>
      <c r="BE929">
        <v>0</v>
      </c>
      <c r="BF929">
        <v>0</v>
      </c>
      <c r="BG929">
        <v>0</v>
      </c>
      <c r="BH929">
        <v>108323961</v>
      </c>
      <c r="BJ929">
        <v>874398433</v>
      </c>
      <c r="BK929">
        <v>671414480</v>
      </c>
      <c r="BL929">
        <v>671414480</v>
      </c>
      <c r="BM929">
        <v>874398433</v>
      </c>
      <c r="BP929">
        <v>1074</v>
      </c>
      <c r="BQ929">
        <v>621</v>
      </c>
      <c r="BR929">
        <v>6111256</v>
      </c>
      <c r="BS929">
        <v>10386826</v>
      </c>
    </row>
    <row r="930" spans="1:71">
      <c r="A930" t="s">
        <v>1220</v>
      </c>
      <c r="B930" t="s">
        <v>84</v>
      </c>
      <c r="C930">
        <v>2014</v>
      </c>
      <c r="D930" t="s">
        <v>228</v>
      </c>
      <c r="E930">
        <v>5</v>
      </c>
      <c r="F930" t="s">
        <v>352</v>
      </c>
      <c r="G930" t="s">
        <v>1154</v>
      </c>
      <c r="H930">
        <v>16904330025</v>
      </c>
      <c r="I930">
        <v>1669022660</v>
      </c>
      <c r="J930">
        <v>10120622723</v>
      </c>
      <c r="K930">
        <v>10120622723</v>
      </c>
      <c r="L930">
        <v>6442651233</v>
      </c>
      <c r="M930">
        <v>28522777352</v>
      </c>
      <c r="N930">
        <v>14111269401</v>
      </c>
      <c r="O930">
        <v>10623867528</v>
      </c>
      <c r="P930">
        <v>10623867528</v>
      </c>
      <c r="Q930">
        <v>13179333649</v>
      </c>
      <c r="R930">
        <v>11981455141</v>
      </c>
      <c r="S930">
        <v>1615148928</v>
      </c>
      <c r="T930">
        <v>1615148928</v>
      </c>
      <c r="U930">
        <v>1645443353</v>
      </c>
      <c r="V930">
        <v>2057555507</v>
      </c>
      <c r="W930">
        <v>1645443353</v>
      </c>
      <c r="X930">
        <v>1615148928</v>
      </c>
      <c r="Y930">
        <v>1645443353</v>
      </c>
      <c r="Z930">
        <v>2057555507</v>
      </c>
      <c r="AA930">
        <v>461950834</v>
      </c>
      <c r="AB930">
        <v>312080696</v>
      </c>
      <c r="AC930">
        <v>0</v>
      </c>
      <c r="AD930">
        <v>0</v>
      </c>
      <c r="AE930">
        <v>0</v>
      </c>
      <c r="AF930">
        <v>0</v>
      </c>
      <c r="AG930">
        <v>0</v>
      </c>
      <c r="AH930">
        <v>0</v>
      </c>
      <c r="AI930">
        <v>0</v>
      </c>
      <c r="AJ930">
        <v>0</v>
      </c>
      <c r="AK930">
        <v>0</v>
      </c>
      <c r="AL930">
        <v>1705618543</v>
      </c>
      <c r="AM930">
        <v>1705618543</v>
      </c>
      <c r="AN930">
        <v>1283871814</v>
      </c>
      <c r="AO930">
        <v>657207318</v>
      </c>
      <c r="AP930">
        <v>33461174854</v>
      </c>
      <c r="AQ930">
        <v>17528140772</v>
      </c>
      <c r="AR930">
        <v>1283871814</v>
      </c>
      <c r="AS930">
        <v>722103399</v>
      </c>
      <c r="AT930">
        <v>17022887051</v>
      </c>
      <c r="AU930">
        <v>17022887051</v>
      </c>
      <c r="AV930">
        <v>16749868402</v>
      </c>
      <c r="AW930">
        <v>911196460</v>
      </c>
      <c r="AX930">
        <v>911196460</v>
      </c>
      <c r="AY930">
        <v>21602569218</v>
      </c>
      <c r="AZ930">
        <v>452017057.5</v>
      </c>
      <c r="BA930">
        <v>-182179613</v>
      </c>
      <c r="BB930">
        <v>322064253</v>
      </c>
      <c r="BC930">
        <v>33461174854</v>
      </c>
      <c r="BD930">
        <v>33461174854</v>
      </c>
      <c r="BE930">
        <v>0</v>
      </c>
      <c r="BF930">
        <v>0</v>
      </c>
      <c r="BG930">
        <v>0</v>
      </c>
      <c r="BH930">
        <v>1915684234</v>
      </c>
      <c r="BI930">
        <v>10862443242</v>
      </c>
      <c r="BJ930">
        <v>21602569218</v>
      </c>
      <c r="BK930">
        <v>3679753129</v>
      </c>
      <c r="BL930">
        <v>3679753129</v>
      </c>
      <c r="BM930">
        <v>5669535136</v>
      </c>
      <c r="BN930">
        <v>0</v>
      </c>
      <c r="BO930">
        <v>0</v>
      </c>
      <c r="BP930">
        <v>6453</v>
      </c>
      <c r="BQ930">
        <v>817</v>
      </c>
      <c r="BR930">
        <v>412561862</v>
      </c>
      <c r="BS930">
        <v>657207318</v>
      </c>
    </row>
    <row r="931" spans="1:71">
      <c r="A931" t="s">
        <v>1221</v>
      </c>
      <c r="B931" t="s">
        <v>85</v>
      </c>
      <c r="C931">
        <v>2014</v>
      </c>
      <c r="D931" t="s">
        <v>228</v>
      </c>
      <c r="E931">
        <v>6</v>
      </c>
      <c r="F931" t="s">
        <v>354</v>
      </c>
      <c r="G931" t="s">
        <v>1154</v>
      </c>
      <c r="H931">
        <v>25306802704</v>
      </c>
      <c r="I931">
        <v>3526552928</v>
      </c>
      <c r="J931">
        <v>13767632411</v>
      </c>
      <c r="K931">
        <v>13767632411</v>
      </c>
      <c r="L931">
        <v>8933774864</v>
      </c>
      <c r="M931">
        <v>44967335884</v>
      </c>
      <c r="N931">
        <v>26425002413</v>
      </c>
      <c r="O931">
        <v>12788266690</v>
      </c>
      <c r="P931">
        <v>12788266690</v>
      </c>
      <c r="Q931">
        <v>17227386912</v>
      </c>
      <c r="R931">
        <v>14865791759</v>
      </c>
      <c r="S931">
        <v>2404149606</v>
      </c>
      <c r="T931">
        <v>2404149606</v>
      </c>
      <c r="U931">
        <v>2645736601</v>
      </c>
      <c r="V931">
        <v>3481463294</v>
      </c>
      <c r="W931">
        <v>2645736601</v>
      </c>
      <c r="X931">
        <v>2404149606</v>
      </c>
      <c r="Y931">
        <v>2645736601</v>
      </c>
      <c r="Z931">
        <v>3481463294</v>
      </c>
      <c r="AA931">
        <v>762165862</v>
      </c>
      <c r="AB931">
        <v>435201400</v>
      </c>
      <c r="AC931">
        <v>0</v>
      </c>
      <c r="AD931">
        <v>0</v>
      </c>
      <c r="AE931">
        <v>0</v>
      </c>
      <c r="AF931">
        <v>0</v>
      </c>
      <c r="AG931">
        <v>0</v>
      </c>
      <c r="AH931">
        <v>0</v>
      </c>
      <c r="AI931">
        <v>0</v>
      </c>
      <c r="AJ931">
        <v>0</v>
      </c>
      <c r="AK931">
        <v>0</v>
      </c>
      <c r="AL931">
        <v>1156368758</v>
      </c>
      <c r="AM931">
        <v>1156368758</v>
      </c>
      <c r="AN931">
        <v>2213318638</v>
      </c>
      <c r="AO931">
        <v>1217882594</v>
      </c>
      <c r="AP931">
        <v>42097342908</v>
      </c>
      <c r="AQ931">
        <v>23513454936</v>
      </c>
      <c r="AR931">
        <v>2213318638</v>
      </c>
      <c r="AS931">
        <v>904974281</v>
      </c>
      <c r="AT931">
        <v>21405279336</v>
      </c>
      <c r="AU931">
        <v>21405279336</v>
      </c>
      <c r="AV931">
        <v>20846820348</v>
      </c>
      <c r="AW931">
        <v>1072190222</v>
      </c>
      <c r="AX931">
        <v>1072190222</v>
      </c>
      <c r="AY931">
        <v>27131241348</v>
      </c>
      <c r="AZ931">
        <v>509450250</v>
      </c>
      <c r="BA931">
        <v>121280813</v>
      </c>
      <c r="BB931">
        <v>530423713</v>
      </c>
      <c r="BC931">
        <v>42097342908</v>
      </c>
      <c r="BD931">
        <v>42097342908</v>
      </c>
      <c r="BE931">
        <v>0</v>
      </c>
      <c r="BF931">
        <v>0</v>
      </c>
      <c r="BG931">
        <v>0</v>
      </c>
      <c r="BH931">
        <v>1719921383</v>
      </c>
      <c r="BI931">
        <v>12097094786</v>
      </c>
      <c r="BJ931">
        <v>27131241348</v>
      </c>
      <c r="BK931">
        <v>5707710585</v>
      </c>
      <c r="BL931">
        <v>5707710585</v>
      </c>
      <c r="BM931">
        <v>8547353376</v>
      </c>
      <c r="BN931">
        <v>0</v>
      </c>
      <c r="BO931">
        <v>0</v>
      </c>
      <c r="BP931">
        <v>9597</v>
      </c>
      <c r="BQ931">
        <v>1239</v>
      </c>
      <c r="BR931">
        <v>843720778</v>
      </c>
      <c r="BS931">
        <v>1217882594</v>
      </c>
    </row>
    <row r="932" spans="1:71">
      <c r="A932" t="s">
        <v>1222</v>
      </c>
      <c r="B932" t="s">
        <v>86</v>
      </c>
      <c r="C932">
        <v>2014</v>
      </c>
      <c r="D932" t="s">
        <v>228</v>
      </c>
      <c r="E932">
        <v>5</v>
      </c>
      <c r="F932" t="s">
        <v>356</v>
      </c>
      <c r="G932" t="s">
        <v>1154</v>
      </c>
      <c r="H932">
        <v>18994324318</v>
      </c>
      <c r="I932">
        <v>3455236425</v>
      </c>
      <c r="J932">
        <v>10728306984</v>
      </c>
      <c r="K932">
        <v>10728306984</v>
      </c>
      <c r="L932">
        <v>7086142474</v>
      </c>
      <c r="M932">
        <v>26865108701</v>
      </c>
      <c r="N932">
        <v>11555223886</v>
      </c>
      <c r="O932">
        <v>9527012981</v>
      </c>
      <c r="P932">
        <v>9527012981</v>
      </c>
      <c r="Q932">
        <v>17870525006</v>
      </c>
      <c r="R932">
        <v>10817333308</v>
      </c>
      <c r="S932">
        <v>1570204243</v>
      </c>
      <c r="T932">
        <v>1570204243</v>
      </c>
      <c r="U932">
        <v>1170111383</v>
      </c>
      <c r="V932">
        <v>1790400658</v>
      </c>
      <c r="W932">
        <v>1170111383</v>
      </c>
      <c r="X932">
        <v>1570204243</v>
      </c>
      <c r="Y932">
        <v>1170111383</v>
      </c>
      <c r="Z932">
        <v>1790400658</v>
      </c>
      <c r="AA932">
        <v>408792176</v>
      </c>
      <c r="AB932">
        <v>238230414</v>
      </c>
      <c r="AC932">
        <v>0</v>
      </c>
      <c r="AD932">
        <v>0</v>
      </c>
      <c r="AE932">
        <v>0</v>
      </c>
      <c r="AF932">
        <v>0</v>
      </c>
      <c r="AG932">
        <v>0</v>
      </c>
      <c r="AH932">
        <v>0</v>
      </c>
      <c r="AI932">
        <v>0</v>
      </c>
      <c r="AJ932">
        <v>0</v>
      </c>
      <c r="AK932">
        <v>0</v>
      </c>
      <c r="AL932">
        <v>1240744256</v>
      </c>
      <c r="AM932">
        <v>1240744256</v>
      </c>
      <c r="AN932">
        <v>1328828916</v>
      </c>
      <c r="AO932">
        <v>570364707</v>
      </c>
      <c r="AP932">
        <v>31857039683</v>
      </c>
      <c r="AQ932">
        <v>16188079305</v>
      </c>
      <c r="AR932">
        <v>1328828916</v>
      </c>
      <c r="AS932">
        <v>606478307</v>
      </c>
      <c r="AT932">
        <v>16150002748</v>
      </c>
      <c r="AU932">
        <v>16150002748</v>
      </c>
      <c r="AV932">
        <v>16392884531</v>
      </c>
      <c r="AW932">
        <v>1186609387</v>
      </c>
      <c r="AX932">
        <v>1186609387</v>
      </c>
      <c r="AY932">
        <v>20883591837</v>
      </c>
      <c r="AZ932">
        <v>244531583.5</v>
      </c>
      <c r="BA932">
        <v>-23601268</v>
      </c>
      <c r="BB932">
        <v>-189718016</v>
      </c>
      <c r="BC932">
        <v>31857039683</v>
      </c>
      <c r="BD932">
        <v>31857039683</v>
      </c>
      <c r="BE932">
        <v>0</v>
      </c>
      <c r="BF932">
        <v>0</v>
      </c>
      <c r="BG932">
        <v>0</v>
      </c>
      <c r="BH932">
        <v>1345899639</v>
      </c>
      <c r="BI932">
        <v>9998346965</v>
      </c>
      <c r="BJ932">
        <v>20883591837</v>
      </c>
      <c r="BK932">
        <v>3277753710</v>
      </c>
      <c r="BL932">
        <v>3277753710</v>
      </c>
      <c r="BM932">
        <v>5214631459</v>
      </c>
      <c r="BN932">
        <v>0</v>
      </c>
      <c r="BO932">
        <v>0</v>
      </c>
      <c r="BP932">
        <v>5584</v>
      </c>
      <c r="BQ932">
        <v>581</v>
      </c>
      <c r="BR932">
        <v>563210161</v>
      </c>
      <c r="BS932">
        <v>570364707</v>
      </c>
    </row>
    <row r="933" spans="1:71">
      <c r="A933" t="s">
        <v>1223</v>
      </c>
      <c r="B933" t="s">
        <v>87</v>
      </c>
      <c r="C933">
        <v>2014</v>
      </c>
      <c r="D933" t="s">
        <v>212</v>
      </c>
      <c r="E933">
        <v>3</v>
      </c>
      <c r="F933" t="s">
        <v>358</v>
      </c>
      <c r="G933" t="s">
        <v>1154</v>
      </c>
      <c r="H933">
        <v>753096557</v>
      </c>
      <c r="I933">
        <v>-198718961</v>
      </c>
      <c r="J933">
        <v>619210824</v>
      </c>
      <c r="K933">
        <v>619210824</v>
      </c>
      <c r="L933">
        <v>581643288</v>
      </c>
      <c r="M933">
        <v>2430808754</v>
      </c>
      <c r="N933">
        <v>1939215319</v>
      </c>
      <c r="O933">
        <v>3427114757</v>
      </c>
      <c r="P933">
        <v>3427114757</v>
      </c>
      <c r="Q933">
        <v>3915856585</v>
      </c>
      <c r="R933">
        <v>3518604620</v>
      </c>
      <c r="S933">
        <v>917648324</v>
      </c>
      <c r="T933">
        <v>917648324</v>
      </c>
      <c r="U933">
        <v>100076626</v>
      </c>
      <c r="V933">
        <v>105280163</v>
      </c>
      <c r="W933">
        <v>100076626</v>
      </c>
      <c r="X933">
        <v>917648324</v>
      </c>
      <c r="Y933">
        <v>100076626</v>
      </c>
      <c r="Z933">
        <v>105280163</v>
      </c>
      <c r="AA933">
        <v>147141676</v>
      </c>
      <c r="AB933">
        <v>164816455</v>
      </c>
      <c r="AL933">
        <v>213198805</v>
      </c>
      <c r="AM933">
        <v>213198805</v>
      </c>
      <c r="AN933">
        <v>62322887</v>
      </c>
      <c r="AO933">
        <v>49506330</v>
      </c>
      <c r="AP933">
        <v>5773857533</v>
      </c>
      <c r="AQ933">
        <v>5773857533</v>
      </c>
      <c r="AR933">
        <v>62322887</v>
      </c>
      <c r="AS933">
        <v>134456509</v>
      </c>
      <c r="AT933">
        <v>4125563396</v>
      </c>
      <c r="AU933">
        <v>4125563396</v>
      </c>
      <c r="AV933">
        <v>4028205835</v>
      </c>
      <c r="AW933">
        <v>431066029</v>
      </c>
      <c r="AX933">
        <v>431066029</v>
      </c>
      <c r="AY933">
        <v>2032815631</v>
      </c>
      <c r="BA933">
        <v>20813517</v>
      </c>
      <c r="BB933">
        <v>0</v>
      </c>
      <c r="BC933">
        <v>5773857533</v>
      </c>
      <c r="BD933">
        <v>5773857533</v>
      </c>
      <c r="BE933">
        <v>0</v>
      </c>
      <c r="BF933">
        <v>0</v>
      </c>
      <c r="BG933">
        <v>0</v>
      </c>
      <c r="BH933">
        <v>370006655</v>
      </c>
      <c r="BJ933">
        <v>2032815631</v>
      </c>
      <c r="BK933">
        <v>1862947591</v>
      </c>
      <c r="BL933">
        <v>1862947591</v>
      </c>
      <c r="BM933">
        <v>2032815631</v>
      </c>
      <c r="BP933">
        <v>3028</v>
      </c>
      <c r="BQ933">
        <v>199</v>
      </c>
      <c r="BR933">
        <v>6500619</v>
      </c>
      <c r="BS933">
        <v>49506330</v>
      </c>
    </row>
    <row r="934" spans="1:71">
      <c r="A934" t="s">
        <v>1224</v>
      </c>
      <c r="B934" t="s">
        <v>88</v>
      </c>
      <c r="C934">
        <v>2014</v>
      </c>
      <c r="D934" t="s">
        <v>207</v>
      </c>
      <c r="E934">
        <v>8</v>
      </c>
      <c r="F934" t="s">
        <v>360</v>
      </c>
      <c r="G934" t="s">
        <v>1154</v>
      </c>
      <c r="H934">
        <v>92302545116</v>
      </c>
      <c r="I934">
        <v>22467372261</v>
      </c>
      <c r="J934">
        <v>49834645847</v>
      </c>
      <c r="K934">
        <v>49834645847</v>
      </c>
      <c r="L934">
        <v>38916746777</v>
      </c>
      <c r="M934">
        <v>170063768192</v>
      </c>
      <c r="N934">
        <v>79617997831</v>
      </c>
      <c r="O934">
        <v>41507562967</v>
      </c>
      <c r="P934">
        <v>41507562967</v>
      </c>
      <c r="Q934">
        <v>68791653671</v>
      </c>
      <c r="R934">
        <v>53905473938</v>
      </c>
      <c r="S934">
        <v>5913398793</v>
      </c>
      <c r="T934">
        <v>5913398793</v>
      </c>
      <c r="U934">
        <v>14576117120</v>
      </c>
      <c r="V934">
        <v>24150723310</v>
      </c>
      <c r="W934">
        <v>14576117120</v>
      </c>
      <c r="X934">
        <v>5913398793</v>
      </c>
      <c r="Y934">
        <v>14576117120</v>
      </c>
      <c r="Z934">
        <v>24150723310</v>
      </c>
      <c r="AA934">
        <v>3646034574</v>
      </c>
      <c r="AB934">
        <v>1578023085</v>
      </c>
      <c r="AC934">
        <v>0</v>
      </c>
      <c r="AD934">
        <v>0</v>
      </c>
      <c r="AE934">
        <v>0</v>
      </c>
      <c r="AF934">
        <v>0</v>
      </c>
      <c r="AG934">
        <v>0</v>
      </c>
      <c r="AH934">
        <v>0</v>
      </c>
      <c r="AI934">
        <v>0</v>
      </c>
      <c r="AJ934">
        <v>0</v>
      </c>
      <c r="AK934">
        <v>0</v>
      </c>
      <c r="AL934">
        <v>3778844719</v>
      </c>
      <c r="AM934">
        <v>3778844719</v>
      </c>
      <c r="AN934">
        <v>13831067573</v>
      </c>
      <c r="AO934">
        <v>2805330337</v>
      </c>
      <c r="AP934">
        <v>121475896455</v>
      </c>
      <c r="AQ934">
        <v>80587006460</v>
      </c>
      <c r="AR934">
        <v>13831067573</v>
      </c>
      <c r="AS934">
        <v>3502580120</v>
      </c>
      <c r="AT934">
        <v>53632611576</v>
      </c>
      <c r="AU934">
        <v>53632611576</v>
      </c>
      <c r="AV934">
        <v>54633793124</v>
      </c>
      <c r="AW934">
        <v>4054757987</v>
      </c>
      <c r="AX934">
        <v>4054757987</v>
      </c>
      <c r="AY934">
        <v>69665255964</v>
      </c>
      <c r="AZ934">
        <v>469545118.5</v>
      </c>
      <c r="BA934">
        <v>2858512530</v>
      </c>
      <c r="BB934">
        <v>3649242175</v>
      </c>
      <c r="BC934">
        <v>121475896455</v>
      </c>
      <c r="BD934">
        <v>121475896455</v>
      </c>
      <c r="BE934">
        <v>0</v>
      </c>
      <c r="BF934">
        <v>0</v>
      </c>
      <c r="BG934">
        <v>0</v>
      </c>
      <c r="BH934">
        <v>6826403427</v>
      </c>
      <c r="BI934">
        <v>27752288114</v>
      </c>
      <c r="BJ934">
        <v>69665255964</v>
      </c>
      <c r="BK934">
        <v>9678029289</v>
      </c>
      <c r="BL934">
        <v>9678029289</v>
      </c>
      <c r="BM934">
        <v>28776365969</v>
      </c>
      <c r="BN934">
        <v>0</v>
      </c>
      <c r="BO934">
        <v>0</v>
      </c>
      <c r="BP934">
        <v>18846</v>
      </c>
      <c r="BQ934">
        <v>6987</v>
      </c>
      <c r="BR934">
        <v>10474817946</v>
      </c>
      <c r="BS934">
        <v>2805330337</v>
      </c>
    </row>
    <row r="935" spans="1:71">
      <c r="A935" t="s">
        <v>1225</v>
      </c>
      <c r="B935" t="s">
        <v>89</v>
      </c>
      <c r="C935">
        <v>2014</v>
      </c>
      <c r="D935" t="s">
        <v>215</v>
      </c>
      <c r="E935">
        <v>5</v>
      </c>
      <c r="F935" t="s">
        <v>362</v>
      </c>
      <c r="G935" t="s">
        <v>1154</v>
      </c>
      <c r="H935">
        <v>2590908853</v>
      </c>
      <c r="I935">
        <v>1621213099</v>
      </c>
      <c r="J935">
        <v>2364515251</v>
      </c>
      <c r="K935">
        <v>2364515251</v>
      </c>
      <c r="L935">
        <v>2057586492</v>
      </c>
      <c r="M935">
        <v>15297515656</v>
      </c>
      <c r="N935">
        <v>8758408024</v>
      </c>
      <c r="O935">
        <v>4898143419</v>
      </c>
      <c r="P935">
        <v>4898143419</v>
      </c>
      <c r="Q935">
        <v>5330384442</v>
      </c>
      <c r="R935">
        <v>5633696652</v>
      </c>
      <c r="S935">
        <v>1667603406</v>
      </c>
      <c r="T935">
        <v>1667603406</v>
      </c>
      <c r="U935">
        <v>1293858449</v>
      </c>
      <c r="V935">
        <v>2222427558</v>
      </c>
      <c r="W935">
        <v>1293858449</v>
      </c>
      <c r="X935">
        <v>1667603406</v>
      </c>
      <c r="Y935">
        <v>1293858449</v>
      </c>
      <c r="Z935">
        <v>2222427558</v>
      </c>
      <c r="AA935">
        <v>515435018</v>
      </c>
      <c r="AB935">
        <v>362478587</v>
      </c>
      <c r="AL935">
        <v>609367684</v>
      </c>
      <c r="AM935">
        <v>609367684</v>
      </c>
      <c r="AN935">
        <v>1070318316</v>
      </c>
      <c r="AO935">
        <v>161950261</v>
      </c>
      <c r="AP935">
        <v>11629213616</v>
      </c>
      <c r="AQ935">
        <v>11629213616</v>
      </c>
      <c r="AR935">
        <v>1070318316</v>
      </c>
      <c r="AS935">
        <v>385422274</v>
      </c>
      <c r="AT935">
        <v>6321765861</v>
      </c>
      <c r="AU935">
        <v>6321765861</v>
      </c>
      <c r="AV935">
        <v>6383160030</v>
      </c>
      <c r="AW935">
        <v>843125847</v>
      </c>
      <c r="AX935">
        <v>843125847</v>
      </c>
      <c r="AY935">
        <v>5165864229</v>
      </c>
      <c r="BA935">
        <v>149798213</v>
      </c>
      <c r="BB935">
        <v>0</v>
      </c>
      <c r="BC935">
        <v>11629213616</v>
      </c>
      <c r="BD935">
        <v>11629213616</v>
      </c>
      <c r="BE935">
        <v>0</v>
      </c>
      <c r="BF935">
        <v>0</v>
      </c>
      <c r="BG935">
        <v>0</v>
      </c>
      <c r="BH935">
        <v>490948551</v>
      </c>
      <c r="BJ935">
        <v>5165864229</v>
      </c>
      <c r="BK935">
        <v>3516295001</v>
      </c>
      <c r="BL935">
        <v>3516295001</v>
      </c>
      <c r="BM935">
        <v>5165864229</v>
      </c>
      <c r="BP935">
        <v>5872</v>
      </c>
      <c r="BQ935">
        <v>1627</v>
      </c>
      <c r="BR935">
        <v>886581387</v>
      </c>
      <c r="BS935">
        <v>161950261</v>
      </c>
    </row>
    <row r="936" spans="1:71">
      <c r="A936" t="s">
        <v>1226</v>
      </c>
      <c r="B936" t="s">
        <v>90</v>
      </c>
      <c r="C936">
        <v>2014</v>
      </c>
      <c r="D936" t="s">
        <v>228</v>
      </c>
      <c r="E936">
        <v>5</v>
      </c>
      <c r="F936" t="s">
        <v>364</v>
      </c>
      <c r="G936" t="s">
        <v>1154</v>
      </c>
      <c r="H936">
        <v>15517716995</v>
      </c>
      <c r="I936">
        <v>3497577309</v>
      </c>
      <c r="J936">
        <v>13943872761</v>
      </c>
      <c r="K936">
        <v>13943872761</v>
      </c>
      <c r="L936">
        <v>9303188921</v>
      </c>
      <c r="M936">
        <v>29341608292</v>
      </c>
      <c r="N936">
        <v>14619093411</v>
      </c>
      <c r="O936">
        <v>10385291092</v>
      </c>
      <c r="P936">
        <v>10385291092</v>
      </c>
      <c r="Q936">
        <v>14467066802</v>
      </c>
      <c r="R936">
        <v>11966010244</v>
      </c>
      <c r="S936">
        <v>1911577640</v>
      </c>
      <c r="T936">
        <v>1911577640</v>
      </c>
      <c r="U936">
        <v>1417733122</v>
      </c>
      <c r="V936">
        <v>2320856701</v>
      </c>
      <c r="W936">
        <v>1417733122</v>
      </c>
      <c r="X936">
        <v>1911577640</v>
      </c>
      <c r="Y936">
        <v>1417733122</v>
      </c>
      <c r="Z936">
        <v>2320856701</v>
      </c>
      <c r="AA936">
        <v>648615853</v>
      </c>
      <c r="AB936">
        <v>325919150</v>
      </c>
      <c r="AC936">
        <v>0</v>
      </c>
      <c r="AD936">
        <v>0</v>
      </c>
      <c r="AE936">
        <v>0</v>
      </c>
      <c r="AF936">
        <v>0</v>
      </c>
      <c r="AG936">
        <v>0</v>
      </c>
      <c r="AH936">
        <v>0</v>
      </c>
      <c r="AI936">
        <v>0</v>
      </c>
      <c r="AJ936">
        <v>0</v>
      </c>
      <c r="AK936">
        <v>0</v>
      </c>
      <c r="AL936">
        <v>1273438710</v>
      </c>
      <c r="AM936">
        <v>1273438710</v>
      </c>
      <c r="AN936">
        <v>1663870800</v>
      </c>
      <c r="AO936">
        <v>753477199</v>
      </c>
      <c r="AP936">
        <v>35214384680</v>
      </c>
      <c r="AQ936">
        <v>18214242780</v>
      </c>
      <c r="AR936">
        <v>1663870800</v>
      </c>
      <c r="AS936">
        <v>776517881</v>
      </c>
      <c r="AT936">
        <v>17608211632</v>
      </c>
      <c r="AU936">
        <v>17608211632</v>
      </c>
      <c r="AV936">
        <v>17394290002</v>
      </c>
      <c r="AW936">
        <v>996136478</v>
      </c>
      <c r="AX936">
        <v>996136478</v>
      </c>
      <c r="AY936">
        <v>23222906324</v>
      </c>
      <c r="AZ936">
        <v>335104271.5</v>
      </c>
      <c r="BA936">
        <v>529925759</v>
      </c>
      <c r="BB936">
        <v>-225463800</v>
      </c>
      <c r="BC936">
        <v>35214384680</v>
      </c>
      <c r="BD936">
        <v>35214384680</v>
      </c>
      <c r="BE936">
        <v>0</v>
      </c>
      <c r="BF936">
        <v>0</v>
      </c>
      <c r="BG936">
        <v>0</v>
      </c>
      <c r="BH936">
        <v>1939838259</v>
      </c>
      <c r="BI936">
        <v>10874247137</v>
      </c>
      <c r="BJ936">
        <v>23222906324</v>
      </c>
      <c r="BK936">
        <v>3903905279</v>
      </c>
      <c r="BL936">
        <v>3903905279</v>
      </c>
      <c r="BM936">
        <v>6222764424</v>
      </c>
      <c r="BN936">
        <v>0</v>
      </c>
      <c r="BO936">
        <v>0</v>
      </c>
      <c r="BP936">
        <v>6979</v>
      </c>
      <c r="BQ936">
        <v>871</v>
      </c>
      <c r="BR936">
        <v>781573892</v>
      </c>
      <c r="BS936">
        <v>753477199</v>
      </c>
    </row>
    <row r="937" spans="1:71">
      <c r="A937" t="s">
        <v>1227</v>
      </c>
      <c r="B937" t="s">
        <v>91</v>
      </c>
      <c r="C937">
        <v>2014</v>
      </c>
      <c r="D937" t="s">
        <v>228</v>
      </c>
      <c r="E937">
        <v>6</v>
      </c>
      <c r="F937" t="s">
        <v>366</v>
      </c>
      <c r="G937" t="s">
        <v>1154</v>
      </c>
      <c r="H937">
        <v>40124681209</v>
      </c>
      <c r="I937">
        <v>3870824437</v>
      </c>
      <c r="J937">
        <v>18460404695</v>
      </c>
      <c r="K937">
        <v>18460404695</v>
      </c>
      <c r="L937">
        <v>12786547141</v>
      </c>
      <c r="M937">
        <v>49635208912</v>
      </c>
      <c r="N937">
        <v>24940309977</v>
      </c>
      <c r="O937">
        <v>16616182749</v>
      </c>
      <c r="P937">
        <v>16616182749</v>
      </c>
      <c r="Q937">
        <v>22251191620</v>
      </c>
      <c r="R937">
        <v>19695950887</v>
      </c>
      <c r="S937">
        <v>2779499319</v>
      </c>
      <c r="T937">
        <v>2779499319</v>
      </c>
      <c r="U937">
        <v>3673805001</v>
      </c>
      <c r="V937">
        <v>5374799864</v>
      </c>
      <c r="W937">
        <v>3673805001</v>
      </c>
      <c r="X937">
        <v>2779499319</v>
      </c>
      <c r="Y937">
        <v>3673805001</v>
      </c>
      <c r="Z937">
        <v>5374799864</v>
      </c>
      <c r="AA937">
        <v>459077407</v>
      </c>
      <c r="AB937">
        <v>610231463</v>
      </c>
      <c r="AC937">
        <v>0</v>
      </c>
      <c r="AD937">
        <v>0</v>
      </c>
      <c r="AE937">
        <v>0</v>
      </c>
      <c r="AF937">
        <v>0</v>
      </c>
      <c r="AG937">
        <v>0</v>
      </c>
      <c r="AH937">
        <v>0</v>
      </c>
      <c r="AI937">
        <v>0</v>
      </c>
      <c r="AJ937">
        <v>0</v>
      </c>
      <c r="AK937">
        <v>0</v>
      </c>
      <c r="AL937">
        <v>1970071902</v>
      </c>
      <c r="AM937">
        <v>1970071902</v>
      </c>
      <c r="AN937">
        <v>2895248676</v>
      </c>
      <c r="AO937">
        <v>1029445303</v>
      </c>
      <c r="AP937">
        <v>53852122635</v>
      </c>
      <c r="AQ937">
        <v>28747959743</v>
      </c>
      <c r="AR937">
        <v>2895248676</v>
      </c>
      <c r="AS937">
        <v>1112627126</v>
      </c>
      <c r="AT937">
        <v>26891115451</v>
      </c>
      <c r="AU937">
        <v>26891115451</v>
      </c>
      <c r="AV937">
        <v>26751151526</v>
      </c>
      <c r="AW937">
        <v>1734062701</v>
      </c>
      <c r="AX937">
        <v>1734062701</v>
      </c>
      <c r="AY937">
        <v>34274981122</v>
      </c>
      <c r="AZ937">
        <v>315313449</v>
      </c>
      <c r="BA937">
        <v>455064377</v>
      </c>
      <c r="BB937">
        <v>1293724944</v>
      </c>
      <c r="BC937">
        <v>53852122635</v>
      </c>
      <c r="BD937">
        <v>53852122635</v>
      </c>
      <c r="BE937">
        <v>0</v>
      </c>
      <c r="BF937">
        <v>0</v>
      </c>
      <c r="BG937">
        <v>0</v>
      </c>
      <c r="BH937">
        <v>2805573864</v>
      </c>
      <c r="BI937">
        <v>15985403852</v>
      </c>
      <c r="BJ937">
        <v>34274981122</v>
      </c>
      <c r="BK937">
        <v>5150575599</v>
      </c>
      <c r="BL937">
        <v>5150575599</v>
      </c>
      <c r="BM937">
        <v>9170818230</v>
      </c>
      <c r="BN937">
        <v>0</v>
      </c>
      <c r="BO937">
        <v>0</v>
      </c>
      <c r="BP937">
        <v>9151</v>
      </c>
      <c r="BQ937">
        <v>1528</v>
      </c>
      <c r="BR937">
        <v>1682530566</v>
      </c>
      <c r="BS937">
        <v>1029445303</v>
      </c>
    </row>
    <row r="938" spans="1:71">
      <c r="A938" t="s">
        <v>1228</v>
      </c>
      <c r="B938" t="s">
        <v>92</v>
      </c>
      <c r="C938">
        <v>2014</v>
      </c>
      <c r="D938" t="s">
        <v>228</v>
      </c>
      <c r="E938">
        <v>6</v>
      </c>
      <c r="F938" t="s">
        <v>368</v>
      </c>
      <c r="G938" t="s">
        <v>1154</v>
      </c>
      <c r="H938">
        <v>40997943698</v>
      </c>
      <c r="I938">
        <v>6869931729</v>
      </c>
      <c r="J938">
        <v>19911233680</v>
      </c>
      <c r="K938">
        <v>19911233680</v>
      </c>
      <c r="L938">
        <v>14353844956</v>
      </c>
      <c r="M938">
        <v>65334852911</v>
      </c>
      <c r="N938">
        <v>35003368549</v>
      </c>
      <c r="O938">
        <v>16031075551</v>
      </c>
      <c r="P938">
        <v>16031075551</v>
      </c>
      <c r="Q938">
        <v>19629878452</v>
      </c>
      <c r="R938">
        <v>19303431516</v>
      </c>
      <c r="S938">
        <v>2416424892</v>
      </c>
      <c r="T938">
        <v>2416424892</v>
      </c>
      <c r="U938">
        <v>4325098917</v>
      </c>
      <c r="V938">
        <v>6386071158</v>
      </c>
      <c r="W938">
        <v>4325098917</v>
      </c>
      <c r="X938">
        <v>2416424892</v>
      </c>
      <c r="Y938">
        <v>4325098917</v>
      </c>
      <c r="Z938">
        <v>6386071158</v>
      </c>
      <c r="AA938">
        <v>725180032</v>
      </c>
      <c r="AB938">
        <v>647539462</v>
      </c>
      <c r="AC938">
        <v>0</v>
      </c>
      <c r="AD938">
        <v>0</v>
      </c>
      <c r="AE938">
        <v>0</v>
      </c>
      <c r="AF938">
        <v>0</v>
      </c>
      <c r="AG938">
        <v>0</v>
      </c>
      <c r="AH938">
        <v>0</v>
      </c>
      <c r="AI938">
        <v>0</v>
      </c>
      <c r="AJ938">
        <v>0</v>
      </c>
      <c r="AK938">
        <v>0</v>
      </c>
      <c r="AL938">
        <v>1245783471</v>
      </c>
      <c r="AM938">
        <v>1245783471</v>
      </c>
      <c r="AN938">
        <v>3926930388</v>
      </c>
      <c r="AO938">
        <v>1682197244</v>
      </c>
      <c r="AP938">
        <v>54752994129</v>
      </c>
      <c r="AQ938">
        <v>30467178566</v>
      </c>
      <c r="AR938">
        <v>3926930388</v>
      </c>
      <c r="AS938">
        <v>1214849087</v>
      </c>
      <c r="AT938">
        <v>25781656022</v>
      </c>
      <c r="AU938">
        <v>25781656022</v>
      </c>
      <c r="AV938">
        <v>25973380488</v>
      </c>
      <c r="AW938">
        <v>1440248854</v>
      </c>
      <c r="AX938">
        <v>1440248854</v>
      </c>
      <c r="AY938">
        <v>35284256710</v>
      </c>
      <c r="AZ938">
        <v>264239872.5</v>
      </c>
      <c r="BA938">
        <v>453731863</v>
      </c>
      <c r="BB938">
        <v>2145731426</v>
      </c>
      <c r="BC938">
        <v>54752994129</v>
      </c>
      <c r="BD938">
        <v>54752994129</v>
      </c>
      <c r="BE938">
        <v>0</v>
      </c>
      <c r="BF938">
        <v>0</v>
      </c>
      <c r="BG938">
        <v>0</v>
      </c>
      <c r="BH938">
        <v>3028401351</v>
      </c>
      <c r="BI938">
        <v>16254500879</v>
      </c>
      <c r="BJ938">
        <v>35284256710</v>
      </c>
      <c r="BK938">
        <v>5973473170</v>
      </c>
      <c r="BL938">
        <v>5973473170</v>
      </c>
      <c r="BM938">
        <v>10998441147</v>
      </c>
      <c r="BN938">
        <v>0</v>
      </c>
      <c r="BO938">
        <v>0</v>
      </c>
      <c r="BP938">
        <v>10214</v>
      </c>
      <c r="BQ938">
        <v>2077</v>
      </c>
      <c r="BR938">
        <v>1942121596</v>
      </c>
      <c r="BS938">
        <v>1682197244</v>
      </c>
    </row>
    <row r="939" spans="1:71">
      <c r="A939" t="s">
        <v>1229</v>
      </c>
      <c r="B939" t="s">
        <v>93</v>
      </c>
      <c r="C939">
        <v>2014</v>
      </c>
      <c r="D939" t="s">
        <v>228</v>
      </c>
      <c r="E939">
        <v>5</v>
      </c>
      <c r="F939" t="s">
        <v>370</v>
      </c>
      <c r="G939" t="s">
        <v>1154</v>
      </c>
      <c r="H939">
        <v>18735200480</v>
      </c>
      <c r="I939">
        <v>2761060687</v>
      </c>
      <c r="J939">
        <v>12525754747</v>
      </c>
      <c r="K939">
        <v>12525754747</v>
      </c>
      <c r="L939">
        <v>8955272885</v>
      </c>
      <c r="M939">
        <v>24780293989</v>
      </c>
      <c r="N939">
        <v>11779408781</v>
      </c>
      <c r="O939">
        <v>8800269754</v>
      </c>
      <c r="P939">
        <v>8800269754</v>
      </c>
      <c r="Q939">
        <v>13051539847</v>
      </c>
      <c r="R939">
        <v>10664334954</v>
      </c>
      <c r="S939">
        <v>1345501770</v>
      </c>
      <c r="T939">
        <v>1345501770</v>
      </c>
      <c r="U939">
        <v>1280258742</v>
      </c>
      <c r="V939">
        <v>1651117524</v>
      </c>
      <c r="W939">
        <v>1280258742</v>
      </c>
      <c r="X939">
        <v>1345501770</v>
      </c>
      <c r="Y939">
        <v>1280258742</v>
      </c>
      <c r="Z939">
        <v>1651117524</v>
      </c>
      <c r="AA939">
        <v>823283342</v>
      </c>
      <c r="AB939">
        <v>296329325</v>
      </c>
      <c r="AC939">
        <v>0</v>
      </c>
      <c r="AD939">
        <v>0</v>
      </c>
      <c r="AE939">
        <v>0</v>
      </c>
      <c r="AF939">
        <v>0</v>
      </c>
      <c r="AG939">
        <v>0</v>
      </c>
      <c r="AH939">
        <v>0</v>
      </c>
      <c r="AI939">
        <v>0</v>
      </c>
      <c r="AJ939">
        <v>0</v>
      </c>
      <c r="AK939">
        <v>0</v>
      </c>
      <c r="AL939">
        <v>902239456</v>
      </c>
      <c r="AM939">
        <v>902239456</v>
      </c>
      <c r="AN939">
        <v>1413704208</v>
      </c>
      <c r="AO939">
        <v>794247276</v>
      </c>
      <c r="AP939">
        <v>32871137360</v>
      </c>
      <c r="AQ939">
        <v>15594886193</v>
      </c>
      <c r="AR939">
        <v>1413704208</v>
      </c>
      <c r="AS939">
        <v>747948868</v>
      </c>
      <c r="AT939">
        <v>16149677677</v>
      </c>
      <c r="AU939">
        <v>16149677677</v>
      </c>
      <c r="AV939">
        <v>15992540930</v>
      </c>
      <c r="AW939">
        <v>797348774</v>
      </c>
      <c r="AX939">
        <v>797348774</v>
      </c>
      <c r="AY939">
        <v>22274655276</v>
      </c>
      <c r="AZ939">
        <v>359788816.5</v>
      </c>
      <c r="BA939">
        <v>283678669</v>
      </c>
      <c r="BB939">
        <v>817153252</v>
      </c>
      <c r="BC939">
        <v>32871137360</v>
      </c>
      <c r="BD939">
        <v>32871137360</v>
      </c>
      <c r="BE939">
        <v>0</v>
      </c>
      <c r="BF939">
        <v>0</v>
      </c>
      <c r="BG939">
        <v>0</v>
      </c>
      <c r="BH939">
        <v>1775240939</v>
      </c>
      <c r="BI939">
        <v>11681839514</v>
      </c>
      <c r="BJ939">
        <v>22274655276</v>
      </c>
      <c r="BK939">
        <v>3369181987</v>
      </c>
      <c r="BL939">
        <v>3369181987</v>
      </c>
      <c r="BM939">
        <v>4998404109</v>
      </c>
      <c r="BN939">
        <v>0</v>
      </c>
      <c r="BO939">
        <v>0</v>
      </c>
      <c r="BP939">
        <v>5743</v>
      </c>
      <c r="BQ939">
        <v>713</v>
      </c>
      <c r="BR939">
        <v>429396148</v>
      </c>
      <c r="BS939">
        <v>794247276</v>
      </c>
    </row>
    <row r="940" spans="1:71">
      <c r="A940" t="s">
        <v>1230</v>
      </c>
      <c r="B940" t="s">
        <v>94</v>
      </c>
      <c r="C940">
        <v>2014</v>
      </c>
      <c r="D940" t="s">
        <v>228</v>
      </c>
      <c r="E940">
        <v>5</v>
      </c>
      <c r="F940" t="s">
        <v>372</v>
      </c>
      <c r="G940" t="s">
        <v>1154</v>
      </c>
      <c r="H940">
        <v>21555649484</v>
      </c>
      <c r="I940">
        <v>2249804449</v>
      </c>
      <c r="J940">
        <v>12937366671</v>
      </c>
      <c r="K940">
        <v>12937366671</v>
      </c>
      <c r="L940">
        <v>8176234494</v>
      </c>
      <c r="M940">
        <v>27249548581</v>
      </c>
      <c r="N940">
        <v>12840384590</v>
      </c>
      <c r="O940">
        <v>9192530220</v>
      </c>
      <c r="P940">
        <v>9192530220</v>
      </c>
      <c r="Q940">
        <v>11574823417</v>
      </c>
      <c r="R940">
        <v>10855603543</v>
      </c>
      <c r="S940">
        <v>1306013035</v>
      </c>
      <c r="T940">
        <v>1306013035</v>
      </c>
      <c r="U940">
        <v>1780672816</v>
      </c>
      <c r="V940">
        <v>2397786559</v>
      </c>
      <c r="W940">
        <v>1780672816</v>
      </c>
      <c r="X940">
        <v>1306013035</v>
      </c>
      <c r="Y940">
        <v>1780672816</v>
      </c>
      <c r="Z940">
        <v>2397786559</v>
      </c>
      <c r="AA940">
        <v>469350102</v>
      </c>
      <c r="AB940">
        <v>250594600</v>
      </c>
      <c r="AC940">
        <v>0</v>
      </c>
      <c r="AD940">
        <v>0</v>
      </c>
      <c r="AE940">
        <v>0</v>
      </c>
      <c r="AF940">
        <v>0</v>
      </c>
      <c r="AG940">
        <v>0</v>
      </c>
      <c r="AH940">
        <v>0</v>
      </c>
      <c r="AI940">
        <v>0</v>
      </c>
      <c r="AJ940">
        <v>0</v>
      </c>
      <c r="AK940">
        <v>0</v>
      </c>
      <c r="AL940">
        <v>1302820187</v>
      </c>
      <c r="AM940">
        <v>1302820187</v>
      </c>
      <c r="AN940">
        <v>1406690064</v>
      </c>
      <c r="AO940">
        <v>692037127</v>
      </c>
      <c r="AP940">
        <v>34511931770</v>
      </c>
      <c r="AQ940">
        <v>16160370571</v>
      </c>
      <c r="AR940">
        <v>1406690064</v>
      </c>
      <c r="AS940">
        <v>680962069</v>
      </c>
      <c r="AT940">
        <v>16053875958</v>
      </c>
      <c r="AU940">
        <v>16053875958</v>
      </c>
      <c r="AV940">
        <v>15915538040</v>
      </c>
      <c r="AW940">
        <v>1023689630</v>
      </c>
      <c r="AX940">
        <v>1023689630</v>
      </c>
      <c r="AY940">
        <v>23371343066</v>
      </c>
      <c r="AZ940">
        <v>513291009.5</v>
      </c>
      <c r="BA940">
        <v>465977518</v>
      </c>
      <c r="BB940">
        <v>1678188735</v>
      </c>
      <c r="BC940">
        <v>34511931770</v>
      </c>
      <c r="BD940">
        <v>34511931770</v>
      </c>
      <c r="BE940">
        <v>0</v>
      </c>
      <c r="BF940">
        <v>0</v>
      </c>
      <c r="BG940">
        <v>0</v>
      </c>
      <c r="BH940">
        <v>1707902893</v>
      </c>
      <c r="BI940">
        <v>12728856253</v>
      </c>
      <c r="BJ940">
        <v>23371343066</v>
      </c>
      <c r="BK940">
        <v>3068909964</v>
      </c>
      <c r="BL940">
        <v>3068909964</v>
      </c>
      <c r="BM940">
        <v>5019781867</v>
      </c>
      <c r="BN940">
        <v>0</v>
      </c>
      <c r="BO940">
        <v>0</v>
      </c>
      <c r="BP940">
        <v>5541</v>
      </c>
      <c r="BQ940">
        <v>767</v>
      </c>
      <c r="BR940">
        <v>526116568</v>
      </c>
      <c r="BS940">
        <v>692037127</v>
      </c>
    </row>
    <row r="941" spans="1:71">
      <c r="A941" t="s">
        <v>1231</v>
      </c>
      <c r="B941" t="s">
        <v>95</v>
      </c>
      <c r="C941">
        <v>2014</v>
      </c>
      <c r="D941" t="s">
        <v>228</v>
      </c>
      <c r="E941">
        <v>6</v>
      </c>
      <c r="F941" t="s">
        <v>374</v>
      </c>
      <c r="G941" t="s">
        <v>1154</v>
      </c>
      <c r="H941">
        <v>26382316915</v>
      </c>
      <c r="I941">
        <v>915753584</v>
      </c>
      <c r="J941">
        <v>12386002575</v>
      </c>
      <c r="K941">
        <v>12386002575</v>
      </c>
      <c r="L941">
        <v>8020558615</v>
      </c>
      <c r="M941">
        <v>44904734380</v>
      </c>
      <c r="N941">
        <v>22520696457</v>
      </c>
      <c r="O941">
        <v>15864233943</v>
      </c>
      <c r="P941">
        <v>15864233943</v>
      </c>
      <c r="Q941">
        <v>20844599332</v>
      </c>
      <c r="R941">
        <v>17568615786</v>
      </c>
      <c r="S941">
        <v>3303829988</v>
      </c>
      <c r="T941">
        <v>3303829988</v>
      </c>
      <c r="U941">
        <v>2230251288</v>
      </c>
      <c r="V941">
        <v>3443881884</v>
      </c>
      <c r="W941">
        <v>2230251288</v>
      </c>
      <c r="X941">
        <v>3303829988</v>
      </c>
      <c r="Y941">
        <v>2230251288</v>
      </c>
      <c r="Z941">
        <v>3443881884</v>
      </c>
      <c r="AA941">
        <v>527311492</v>
      </c>
      <c r="AB941">
        <v>557016197</v>
      </c>
      <c r="AC941">
        <v>0</v>
      </c>
      <c r="AD941">
        <v>0</v>
      </c>
      <c r="AE941">
        <v>0</v>
      </c>
      <c r="AF941">
        <v>0</v>
      </c>
      <c r="AG941">
        <v>0</v>
      </c>
      <c r="AH941">
        <v>0</v>
      </c>
      <c r="AI941">
        <v>0</v>
      </c>
      <c r="AJ941">
        <v>0</v>
      </c>
      <c r="AK941">
        <v>0</v>
      </c>
      <c r="AL941">
        <v>1463616181</v>
      </c>
      <c r="AM941">
        <v>1463616181</v>
      </c>
      <c r="AN941">
        <v>2913556178</v>
      </c>
      <c r="AO941">
        <v>1307520677</v>
      </c>
      <c r="AP941">
        <v>47178995305</v>
      </c>
      <c r="AQ941">
        <v>27436726679</v>
      </c>
      <c r="AR941">
        <v>2913556178</v>
      </c>
      <c r="AS941">
        <v>952869605</v>
      </c>
      <c r="AT941">
        <v>25089104196</v>
      </c>
      <c r="AU941">
        <v>25089104196</v>
      </c>
      <c r="AV941">
        <v>24413931810</v>
      </c>
      <c r="AW941">
        <v>1268628204</v>
      </c>
      <c r="AX941">
        <v>1268628204</v>
      </c>
      <c r="AY941">
        <v>29643797343</v>
      </c>
      <c r="AZ941">
        <v>505642724.5</v>
      </c>
      <c r="BA941">
        <v>837516253</v>
      </c>
      <c r="BB941">
        <v>981483078</v>
      </c>
      <c r="BC941">
        <v>47178995305</v>
      </c>
      <c r="BD941">
        <v>47178995305</v>
      </c>
      <c r="BE941">
        <v>0</v>
      </c>
      <c r="BF941">
        <v>0</v>
      </c>
      <c r="BG941">
        <v>0</v>
      </c>
      <c r="BH941">
        <v>3050966927</v>
      </c>
      <c r="BI941">
        <v>13513752027</v>
      </c>
      <c r="BJ941">
        <v>29643797343</v>
      </c>
      <c r="BK941">
        <v>6103046947</v>
      </c>
      <c r="BL941">
        <v>6103046947</v>
      </c>
      <c r="BM941">
        <v>9901528717</v>
      </c>
      <c r="BN941">
        <v>0</v>
      </c>
      <c r="BO941">
        <v>0</v>
      </c>
      <c r="BP941">
        <v>10577</v>
      </c>
      <c r="BQ941">
        <v>1569</v>
      </c>
      <c r="BR941">
        <v>1240396468</v>
      </c>
      <c r="BS941">
        <v>1307520677</v>
      </c>
    </row>
    <row r="942" spans="1:71">
      <c r="A942" t="s">
        <v>1232</v>
      </c>
      <c r="B942" t="s">
        <v>96</v>
      </c>
      <c r="C942">
        <v>2014</v>
      </c>
      <c r="D942" t="s">
        <v>212</v>
      </c>
      <c r="E942">
        <v>1</v>
      </c>
      <c r="F942" t="s">
        <v>376</v>
      </c>
      <c r="G942" t="s">
        <v>1154</v>
      </c>
      <c r="H942">
        <v>1069694059</v>
      </c>
      <c r="I942">
        <v>225669647</v>
      </c>
      <c r="J942">
        <v>1230813536</v>
      </c>
      <c r="K942">
        <v>1230813536</v>
      </c>
      <c r="L942">
        <v>1209881981</v>
      </c>
      <c r="M942">
        <v>3328113282</v>
      </c>
      <c r="N942">
        <v>2216665622</v>
      </c>
      <c r="O942">
        <v>1337269672</v>
      </c>
      <c r="P942">
        <v>1337269672</v>
      </c>
      <c r="Q942">
        <v>2110332121</v>
      </c>
      <c r="R942">
        <v>1588890681</v>
      </c>
      <c r="S942">
        <v>470269867</v>
      </c>
      <c r="T942">
        <v>470269867</v>
      </c>
      <c r="U942">
        <v>239000995</v>
      </c>
      <c r="V942">
        <v>249802732</v>
      </c>
      <c r="W942">
        <v>239000995</v>
      </c>
      <c r="X942">
        <v>470269867</v>
      </c>
      <c r="Y942">
        <v>239000995</v>
      </c>
      <c r="Z942">
        <v>249802732</v>
      </c>
      <c r="AA942">
        <v>89516025</v>
      </c>
      <c r="AB942">
        <v>53578150</v>
      </c>
      <c r="AL942">
        <v>101080568</v>
      </c>
      <c r="AM942">
        <v>101080568</v>
      </c>
      <c r="AN942">
        <v>112310079</v>
      </c>
      <c r="AO942">
        <v>9715119</v>
      </c>
      <c r="AP942">
        <v>2310874580</v>
      </c>
      <c r="AQ942">
        <v>2310874580</v>
      </c>
      <c r="AR942">
        <v>112310079</v>
      </c>
      <c r="AS942">
        <v>62654895</v>
      </c>
      <c r="AT942">
        <v>1262946321</v>
      </c>
      <c r="AU942">
        <v>1262946321</v>
      </c>
      <c r="AV942">
        <v>1240658582</v>
      </c>
      <c r="AW942">
        <v>154204298</v>
      </c>
      <c r="AX942">
        <v>154204298</v>
      </c>
      <c r="AY942">
        <v>670673718</v>
      </c>
      <c r="BA942">
        <v>103696379</v>
      </c>
      <c r="BB942">
        <v>0</v>
      </c>
      <c r="BC942">
        <v>2310874580</v>
      </c>
      <c r="BD942">
        <v>2310874580</v>
      </c>
      <c r="BE942">
        <v>0</v>
      </c>
      <c r="BF942">
        <v>0</v>
      </c>
      <c r="BG942">
        <v>0</v>
      </c>
      <c r="BH942">
        <v>113193969</v>
      </c>
      <c r="BJ942">
        <v>670673718</v>
      </c>
      <c r="BK942">
        <v>513226120</v>
      </c>
      <c r="BL942">
        <v>513226120</v>
      </c>
      <c r="BM942">
        <v>670673718</v>
      </c>
      <c r="BP942">
        <v>840</v>
      </c>
      <c r="BQ942">
        <v>72</v>
      </c>
      <c r="BR942">
        <v>9930960</v>
      </c>
      <c r="BS942">
        <v>9715119</v>
      </c>
    </row>
    <row r="943" spans="1:71">
      <c r="A943" t="s">
        <v>1233</v>
      </c>
      <c r="B943" t="s">
        <v>97</v>
      </c>
      <c r="C943">
        <v>2014</v>
      </c>
      <c r="D943" t="s">
        <v>228</v>
      </c>
      <c r="E943">
        <v>5</v>
      </c>
      <c r="F943" t="s">
        <v>378</v>
      </c>
      <c r="G943" t="s">
        <v>1154</v>
      </c>
      <c r="H943">
        <v>14706190894</v>
      </c>
      <c r="I943">
        <v>2814535140</v>
      </c>
      <c r="J943">
        <v>9884074154</v>
      </c>
      <c r="K943">
        <v>9884074154</v>
      </c>
      <c r="L943">
        <v>5343422075</v>
      </c>
      <c r="M943">
        <v>24793910478</v>
      </c>
      <c r="N943">
        <v>11908855944</v>
      </c>
      <c r="O943">
        <v>12252531943</v>
      </c>
      <c r="P943">
        <v>12252531943</v>
      </c>
      <c r="Q943">
        <v>13354905854</v>
      </c>
      <c r="R943">
        <v>13866072305</v>
      </c>
      <c r="S943">
        <v>1874202516</v>
      </c>
      <c r="T943">
        <v>1874202516</v>
      </c>
      <c r="U943">
        <v>1939543726</v>
      </c>
      <c r="V943">
        <v>3097243028</v>
      </c>
      <c r="W943">
        <v>1939543726</v>
      </c>
      <c r="X943">
        <v>1874202516</v>
      </c>
      <c r="Y943">
        <v>1939543726</v>
      </c>
      <c r="Z943">
        <v>3097243028</v>
      </c>
      <c r="AA943">
        <v>563245871</v>
      </c>
      <c r="AB943">
        <v>464645715</v>
      </c>
      <c r="AC943">
        <v>0</v>
      </c>
      <c r="AD943">
        <v>0</v>
      </c>
      <c r="AE943">
        <v>0</v>
      </c>
      <c r="AF943">
        <v>0</v>
      </c>
      <c r="AG943">
        <v>0</v>
      </c>
      <c r="AH943">
        <v>0</v>
      </c>
      <c r="AI943">
        <v>0</v>
      </c>
      <c r="AJ943">
        <v>0</v>
      </c>
      <c r="AK943">
        <v>0</v>
      </c>
      <c r="AL943">
        <v>1302398930</v>
      </c>
      <c r="AM943">
        <v>1302398930</v>
      </c>
      <c r="AN943">
        <v>1824556015</v>
      </c>
      <c r="AO943">
        <v>561688982</v>
      </c>
      <c r="AP943">
        <v>37187457902</v>
      </c>
      <c r="AQ943">
        <v>20875966745</v>
      </c>
      <c r="AR943">
        <v>1824556015</v>
      </c>
      <c r="AS943">
        <v>1007260379</v>
      </c>
      <c r="AT943">
        <v>19305679833</v>
      </c>
      <c r="AU943">
        <v>19305679833</v>
      </c>
      <c r="AV943">
        <v>18756090876</v>
      </c>
      <c r="AW943">
        <v>1048109385</v>
      </c>
      <c r="AX943">
        <v>1048109385</v>
      </c>
      <c r="AY943">
        <v>23548778812</v>
      </c>
      <c r="AZ943">
        <v>378846450</v>
      </c>
      <c r="BA943">
        <v>283182022</v>
      </c>
      <c r="BB943">
        <v>866574870</v>
      </c>
      <c r="BC943">
        <v>37187457902</v>
      </c>
      <c r="BD943">
        <v>37187457902</v>
      </c>
      <c r="BE943">
        <v>0</v>
      </c>
      <c r="BF943">
        <v>0</v>
      </c>
      <c r="BG943">
        <v>0</v>
      </c>
      <c r="BH943">
        <v>1305252334</v>
      </c>
      <c r="BI943">
        <v>10457135250</v>
      </c>
      <c r="BJ943">
        <v>23548778812</v>
      </c>
      <c r="BK943">
        <v>4471230765</v>
      </c>
      <c r="BL943">
        <v>4471230765</v>
      </c>
      <c r="BM943">
        <v>7237287655</v>
      </c>
      <c r="BN943">
        <v>0</v>
      </c>
      <c r="BO943">
        <v>0</v>
      </c>
      <c r="BP943">
        <v>8257</v>
      </c>
      <c r="BQ943">
        <v>897</v>
      </c>
      <c r="BR943">
        <v>1020791771</v>
      </c>
      <c r="BS943">
        <v>561688982</v>
      </c>
    </row>
    <row r="944" spans="1:71">
      <c r="A944" t="s">
        <v>1234</v>
      </c>
      <c r="B944" t="s">
        <v>98</v>
      </c>
      <c r="C944">
        <v>2014</v>
      </c>
      <c r="D944" t="s">
        <v>380</v>
      </c>
      <c r="E944">
        <v>1</v>
      </c>
      <c r="F944" t="s">
        <v>381</v>
      </c>
      <c r="G944" t="s">
        <v>1154</v>
      </c>
      <c r="H944">
        <v>3070164048</v>
      </c>
      <c r="I944">
        <v>436614189</v>
      </c>
      <c r="J944">
        <v>2369938078</v>
      </c>
      <c r="K944">
        <v>2369938078</v>
      </c>
      <c r="L944">
        <v>2025161724</v>
      </c>
      <c r="M944">
        <v>2919127238</v>
      </c>
      <c r="N944">
        <v>2734689412</v>
      </c>
      <c r="O944">
        <v>2089967556</v>
      </c>
      <c r="P944">
        <v>2089967556</v>
      </c>
      <c r="Q944">
        <v>2785053306</v>
      </c>
      <c r="R944">
        <v>2648823090</v>
      </c>
      <c r="S944">
        <v>218261603</v>
      </c>
      <c r="T944">
        <v>218261603</v>
      </c>
      <c r="U944">
        <v>471865250</v>
      </c>
      <c r="V944">
        <v>630681442</v>
      </c>
      <c r="W944">
        <v>471865250</v>
      </c>
      <c r="X944">
        <v>218261603</v>
      </c>
      <c r="Y944">
        <v>471865250</v>
      </c>
      <c r="Z944">
        <v>630681442</v>
      </c>
      <c r="AA944">
        <v>247158403</v>
      </c>
      <c r="AB944">
        <v>51218745</v>
      </c>
      <c r="AL944">
        <v>38093030</v>
      </c>
      <c r="AM944">
        <v>38093030</v>
      </c>
      <c r="AN944">
        <v>416758202</v>
      </c>
      <c r="AO944">
        <v>93895191</v>
      </c>
      <c r="AP944">
        <v>3362283672</v>
      </c>
      <c r="AQ944">
        <v>3362283672</v>
      </c>
      <c r="AR944">
        <v>416758202</v>
      </c>
      <c r="AS944">
        <v>49894359</v>
      </c>
      <c r="AT944">
        <v>1667742753</v>
      </c>
      <c r="AU944">
        <v>1667742753</v>
      </c>
      <c r="AV944">
        <v>1802476688</v>
      </c>
      <c r="AW944">
        <v>388458856</v>
      </c>
      <c r="AX944">
        <v>388458856</v>
      </c>
      <c r="AY944">
        <v>661054028</v>
      </c>
      <c r="BA944">
        <v>256102731</v>
      </c>
      <c r="BB944">
        <v>0</v>
      </c>
      <c r="BC944">
        <v>3362283672</v>
      </c>
      <c r="BD944">
        <v>3362283672</v>
      </c>
      <c r="BE944">
        <v>0</v>
      </c>
      <c r="BF944">
        <v>0</v>
      </c>
      <c r="BG944">
        <v>0</v>
      </c>
      <c r="BH944">
        <v>296295805</v>
      </c>
      <c r="BJ944">
        <v>661054028</v>
      </c>
      <c r="BK944">
        <v>218236450</v>
      </c>
      <c r="BL944">
        <v>218236450</v>
      </c>
      <c r="BM944">
        <v>661054028</v>
      </c>
      <c r="BP944">
        <v>420</v>
      </c>
      <c r="BQ944">
        <v>420</v>
      </c>
      <c r="BR944">
        <v>179124836</v>
      </c>
      <c r="BS944">
        <v>93895191</v>
      </c>
    </row>
    <row r="945" spans="1:71">
      <c r="A945" t="s">
        <v>1235</v>
      </c>
      <c r="B945" t="s">
        <v>99</v>
      </c>
      <c r="C945">
        <v>2014</v>
      </c>
      <c r="D945" t="s">
        <v>380</v>
      </c>
      <c r="E945">
        <v>1</v>
      </c>
      <c r="F945" t="s">
        <v>383</v>
      </c>
      <c r="G945" t="s">
        <v>1154</v>
      </c>
      <c r="H945">
        <v>272890231</v>
      </c>
      <c r="I945">
        <v>-60882081</v>
      </c>
      <c r="J945">
        <v>352423495</v>
      </c>
      <c r="K945">
        <v>352423495</v>
      </c>
      <c r="L945">
        <v>335848855</v>
      </c>
      <c r="M945">
        <v>1934665647</v>
      </c>
      <c r="N945">
        <v>1197428826</v>
      </c>
      <c r="O945">
        <v>1822238366</v>
      </c>
      <c r="P945">
        <v>1822238366</v>
      </c>
      <c r="Q945">
        <v>2017736351</v>
      </c>
      <c r="R945">
        <v>1924962129</v>
      </c>
      <c r="S945">
        <v>1003912517</v>
      </c>
      <c r="T945">
        <v>1003912517</v>
      </c>
      <c r="U945">
        <v>113155549</v>
      </c>
      <c r="V945">
        <v>119263653</v>
      </c>
      <c r="W945">
        <v>113155549</v>
      </c>
      <c r="X945">
        <v>1003912517</v>
      </c>
      <c r="Y945">
        <v>113155549</v>
      </c>
      <c r="Z945">
        <v>119263653</v>
      </c>
      <c r="AA945">
        <v>185790751</v>
      </c>
      <c r="AB945">
        <v>29793300</v>
      </c>
      <c r="AL945">
        <v>73591149</v>
      </c>
      <c r="AM945">
        <v>73591149</v>
      </c>
      <c r="AN945">
        <v>42304622</v>
      </c>
      <c r="AO945">
        <v>7473000</v>
      </c>
      <c r="AP945">
        <v>2297484737</v>
      </c>
      <c r="AQ945">
        <v>2297484737</v>
      </c>
      <c r="AR945">
        <v>42304622</v>
      </c>
      <c r="AS945">
        <v>34262377</v>
      </c>
      <c r="AT945">
        <v>763559676</v>
      </c>
      <c r="AU945">
        <v>763559676</v>
      </c>
      <c r="AV945">
        <v>748935454</v>
      </c>
      <c r="AW945">
        <v>143708904</v>
      </c>
      <c r="AX945">
        <v>143708904</v>
      </c>
      <c r="AY945">
        <v>333780504</v>
      </c>
      <c r="BA945">
        <v>1052195</v>
      </c>
      <c r="BB945">
        <v>0</v>
      </c>
      <c r="BC945">
        <v>2297484737</v>
      </c>
      <c r="BD945">
        <v>2297484737</v>
      </c>
      <c r="BE945">
        <v>0</v>
      </c>
      <c r="BF945">
        <v>0</v>
      </c>
      <c r="BG945">
        <v>0</v>
      </c>
      <c r="BH945">
        <v>81891533</v>
      </c>
      <c r="BJ945">
        <v>333780504</v>
      </c>
      <c r="BK945">
        <v>272100398</v>
      </c>
      <c r="BL945">
        <v>272100398</v>
      </c>
      <c r="BM945">
        <v>333780504</v>
      </c>
      <c r="BP945">
        <v>520</v>
      </c>
      <c r="BQ945">
        <v>520</v>
      </c>
      <c r="BR945">
        <v>8789899</v>
      </c>
      <c r="BS945">
        <v>7473000</v>
      </c>
    </row>
    <row r="946" spans="1:71">
      <c r="A946" t="s">
        <v>1236</v>
      </c>
      <c r="B946" t="s">
        <v>100</v>
      </c>
      <c r="C946">
        <v>2014</v>
      </c>
      <c r="D946" t="s">
        <v>380</v>
      </c>
      <c r="E946">
        <v>1</v>
      </c>
      <c r="F946" t="s">
        <v>385</v>
      </c>
      <c r="G946" t="s">
        <v>1154</v>
      </c>
      <c r="H946">
        <v>2942495077</v>
      </c>
      <c r="I946">
        <v>975781827</v>
      </c>
      <c r="J946">
        <v>1754128326</v>
      </c>
      <c r="K946">
        <v>1754128326</v>
      </c>
      <c r="L946">
        <v>1631961522</v>
      </c>
      <c r="M946">
        <v>17274312457</v>
      </c>
      <c r="N946">
        <v>8712137511</v>
      </c>
      <c r="O946">
        <v>5405721294</v>
      </c>
      <c r="P946">
        <v>5405721294</v>
      </c>
      <c r="Q946">
        <v>5822368500</v>
      </c>
      <c r="R946">
        <v>6041812737</v>
      </c>
      <c r="S946">
        <v>801000772</v>
      </c>
      <c r="T946">
        <v>801000772</v>
      </c>
      <c r="U946">
        <v>908077406</v>
      </c>
      <c r="V946">
        <v>1389425855</v>
      </c>
      <c r="W946">
        <v>908077406</v>
      </c>
      <c r="X946">
        <v>801000772</v>
      </c>
      <c r="Y946">
        <v>908077406</v>
      </c>
      <c r="Z946">
        <v>1389425855</v>
      </c>
      <c r="AA946">
        <v>1362065590</v>
      </c>
      <c r="AB946">
        <v>164922550</v>
      </c>
      <c r="AL946">
        <v>407927928</v>
      </c>
      <c r="AM946">
        <v>407927928</v>
      </c>
      <c r="AN946">
        <v>776811047</v>
      </c>
      <c r="AO946">
        <v>192770963</v>
      </c>
      <c r="AP946">
        <v>7489890503</v>
      </c>
      <c r="AQ946">
        <v>7489890503</v>
      </c>
      <c r="AR946">
        <v>776811047</v>
      </c>
      <c r="AS946">
        <v>282995826</v>
      </c>
      <c r="AT946">
        <v>3176761075</v>
      </c>
      <c r="AU946">
        <v>3176761075</v>
      </c>
      <c r="AV946">
        <v>3301848786</v>
      </c>
      <c r="AW946">
        <v>454727743</v>
      </c>
      <c r="AX946">
        <v>454727743</v>
      </c>
      <c r="AY946">
        <v>1552056690</v>
      </c>
      <c r="BA946">
        <v>307515436</v>
      </c>
      <c r="BB946">
        <v>0</v>
      </c>
      <c r="BC946">
        <v>7489890503</v>
      </c>
      <c r="BD946">
        <v>7489890503</v>
      </c>
      <c r="BE946">
        <v>0</v>
      </c>
      <c r="BF946">
        <v>0</v>
      </c>
      <c r="BG946">
        <v>0</v>
      </c>
      <c r="BH946">
        <v>244681800</v>
      </c>
      <c r="BJ946">
        <v>1552056690</v>
      </c>
      <c r="BK946">
        <v>527365255</v>
      </c>
      <c r="BL946">
        <v>527365255</v>
      </c>
      <c r="BM946">
        <v>1552056690</v>
      </c>
      <c r="BP946">
        <v>928</v>
      </c>
      <c r="BQ946">
        <v>928</v>
      </c>
      <c r="BR946">
        <v>542532484</v>
      </c>
      <c r="BS946">
        <v>192770963</v>
      </c>
    </row>
    <row r="947" spans="1:71">
      <c r="A947" t="s">
        <v>1237</v>
      </c>
      <c r="B947" t="s">
        <v>101</v>
      </c>
      <c r="C947">
        <v>2014</v>
      </c>
      <c r="D947" t="s">
        <v>380</v>
      </c>
      <c r="E947">
        <v>2</v>
      </c>
      <c r="F947" t="s">
        <v>387</v>
      </c>
      <c r="G947" t="s">
        <v>1154</v>
      </c>
      <c r="H947">
        <v>6264213877</v>
      </c>
      <c r="I947">
        <v>2041051721</v>
      </c>
      <c r="J947">
        <v>2085693646</v>
      </c>
      <c r="K947">
        <v>2085693646</v>
      </c>
      <c r="L947">
        <v>1975553536</v>
      </c>
      <c r="M947">
        <v>19241801125</v>
      </c>
      <c r="N947">
        <v>9557123797</v>
      </c>
      <c r="O947">
        <v>5030628273</v>
      </c>
      <c r="P947">
        <v>5030628273</v>
      </c>
      <c r="Q947">
        <v>6564433067</v>
      </c>
      <c r="R947">
        <v>6145427311</v>
      </c>
      <c r="S947">
        <v>520502200</v>
      </c>
      <c r="T947">
        <v>520502200</v>
      </c>
      <c r="U947">
        <v>1442284958</v>
      </c>
      <c r="V947">
        <v>2217314918</v>
      </c>
      <c r="W947">
        <v>1442284958</v>
      </c>
      <c r="X947">
        <v>520502200</v>
      </c>
      <c r="Y947">
        <v>1442284958</v>
      </c>
      <c r="Z947">
        <v>2217314918</v>
      </c>
      <c r="AA947">
        <v>1432140419</v>
      </c>
      <c r="AB947">
        <v>83697200</v>
      </c>
      <c r="AL947">
        <v>428828753</v>
      </c>
      <c r="AM947">
        <v>428828753</v>
      </c>
      <c r="AN947">
        <v>976011258</v>
      </c>
      <c r="AO947">
        <v>129397613</v>
      </c>
      <c r="AP947">
        <v>8169371372</v>
      </c>
      <c r="AQ947">
        <v>8169371372</v>
      </c>
      <c r="AR947">
        <v>976011258</v>
      </c>
      <c r="AS947">
        <v>377553670</v>
      </c>
      <c r="AT947">
        <v>3562895412</v>
      </c>
      <c r="AU947">
        <v>3562895412</v>
      </c>
      <c r="AV947">
        <v>3869062767</v>
      </c>
      <c r="AW947">
        <v>264775835</v>
      </c>
      <c r="AX947">
        <v>264775835</v>
      </c>
      <c r="AY947">
        <v>2018788189</v>
      </c>
      <c r="BA947">
        <v>-218264173</v>
      </c>
      <c r="BB947">
        <v>0</v>
      </c>
      <c r="BC947">
        <v>8169371372</v>
      </c>
      <c r="BD947">
        <v>8169371372</v>
      </c>
      <c r="BE947">
        <v>0</v>
      </c>
      <c r="BF947">
        <v>0</v>
      </c>
      <c r="BG947">
        <v>0</v>
      </c>
      <c r="BH947">
        <v>126198304</v>
      </c>
      <c r="BJ947">
        <v>2018788189</v>
      </c>
      <c r="BK947">
        <v>636567450</v>
      </c>
      <c r="BL947">
        <v>636567450</v>
      </c>
      <c r="BM947">
        <v>2018788189</v>
      </c>
      <c r="BP947">
        <v>1019</v>
      </c>
      <c r="BQ947">
        <v>1019</v>
      </c>
      <c r="BR947">
        <v>818723925</v>
      </c>
      <c r="BS947">
        <v>129397613</v>
      </c>
    </row>
    <row r="948" spans="1:71">
      <c r="A948" t="s">
        <v>1238</v>
      </c>
      <c r="B948" t="s">
        <v>206</v>
      </c>
      <c r="C948">
        <v>2015</v>
      </c>
      <c r="D948" t="s">
        <v>207</v>
      </c>
      <c r="E948">
        <v>8</v>
      </c>
      <c r="F948" t="s">
        <v>208</v>
      </c>
      <c r="G948" t="s">
        <v>1239</v>
      </c>
      <c r="H948">
        <v>24546947757</v>
      </c>
      <c r="I948">
        <v>6227573170</v>
      </c>
      <c r="J948">
        <v>23007990465</v>
      </c>
      <c r="K948">
        <v>23007990465</v>
      </c>
      <c r="L948">
        <v>15581781443</v>
      </c>
      <c r="M948">
        <v>115153597880</v>
      </c>
      <c r="N948">
        <v>54889963482</v>
      </c>
      <c r="O948">
        <v>38201891041</v>
      </c>
      <c r="P948">
        <v>38201891041</v>
      </c>
      <c r="Q948">
        <v>43954948633</v>
      </c>
      <c r="R948">
        <v>47233914586</v>
      </c>
      <c r="S948">
        <v>5928229245</v>
      </c>
      <c r="T948">
        <v>5928229245</v>
      </c>
      <c r="U948">
        <v>12170022228</v>
      </c>
      <c r="V948">
        <v>19461674579</v>
      </c>
      <c r="W948">
        <v>12170022228</v>
      </c>
      <c r="X948">
        <v>5928229245</v>
      </c>
      <c r="Y948">
        <v>12170022228</v>
      </c>
      <c r="Z948">
        <v>19461674579</v>
      </c>
      <c r="AA948">
        <v>2078275899</v>
      </c>
      <c r="AB948">
        <v>1195245668</v>
      </c>
      <c r="AC948">
        <v>0</v>
      </c>
      <c r="AD948">
        <v>0</v>
      </c>
      <c r="AE948">
        <v>0</v>
      </c>
      <c r="AF948">
        <v>0</v>
      </c>
      <c r="AG948">
        <v>0</v>
      </c>
      <c r="AH948">
        <v>0</v>
      </c>
      <c r="AI948">
        <v>0</v>
      </c>
      <c r="AJ948">
        <v>0</v>
      </c>
      <c r="AK948">
        <v>0</v>
      </c>
      <c r="AL948">
        <v>3182999432</v>
      </c>
      <c r="AM948">
        <v>3182999432</v>
      </c>
      <c r="AN948">
        <v>10488379083</v>
      </c>
      <c r="AO948">
        <v>2247682640</v>
      </c>
      <c r="AP948">
        <v>99533516057</v>
      </c>
      <c r="AQ948">
        <v>71293638727</v>
      </c>
      <c r="AR948">
        <v>10488379083</v>
      </c>
      <c r="AS948">
        <v>2827051103</v>
      </c>
      <c r="AT948">
        <v>47723637842</v>
      </c>
      <c r="AU948">
        <v>47723637842</v>
      </c>
      <c r="AV948">
        <v>50100418777</v>
      </c>
      <c r="AW948">
        <v>3134320158</v>
      </c>
      <c r="AX948">
        <v>3134320158</v>
      </c>
      <c r="AY948">
        <v>51761774918</v>
      </c>
      <c r="AZ948">
        <v>492117600</v>
      </c>
      <c r="BA948">
        <v>2495396026</v>
      </c>
      <c r="BB948">
        <v>1320984709</v>
      </c>
      <c r="BC948">
        <v>99533516057</v>
      </c>
      <c r="BD948">
        <v>99533516057</v>
      </c>
      <c r="BE948">
        <v>8459</v>
      </c>
      <c r="BF948">
        <v>5505</v>
      </c>
      <c r="BG948">
        <v>5272</v>
      </c>
      <c r="BH948">
        <v>6873756635</v>
      </c>
      <c r="BI948">
        <v>17066979554</v>
      </c>
      <c r="BJ948">
        <v>51761774918</v>
      </c>
      <c r="BK948">
        <v>9563956084</v>
      </c>
      <c r="BL948">
        <v>9563956084</v>
      </c>
      <c r="BM948">
        <v>23521897588</v>
      </c>
      <c r="BN948">
        <v>0</v>
      </c>
      <c r="BO948">
        <v>0</v>
      </c>
      <c r="BP948">
        <v>17367</v>
      </c>
      <c r="BQ948">
        <v>5941</v>
      </c>
      <c r="BR948">
        <v>7551898771</v>
      </c>
      <c r="BS948">
        <v>2247682640</v>
      </c>
    </row>
    <row r="949" spans="1:71">
      <c r="A949" t="s">
        <v>1240</v>
      </c>
      <c r="B949" t="s">
        <v>211</v>
      </c>
      <c r="C949">
        <v>2015</v>
      </c>
      <c r="D949" t="s">
        <v>212</v>
      </c>
      <c r="E949">
        <v>5</v>
      </c>
      <c r="F949" t="s">
        <v>213</v>
      </c>
      <c r="G949" t="s">
        <v>1239</v>
      </c>
      <c r="H949">
        <v>1151793227</v>
      </c>
      <c r="I949">
        <v>-815001415</v>
      </c>
      <c r="J949">
        <v>1190421465</v>
      </c>
      <c r="K949">
        <v>1190421465</v>
      </c>
      <c r="L949">
        <v>1047610934</v>
      </c>
      <c r="M949">
        <v>11092547930</v>
      </c>
      <c r="N949">
        <v>9703651999</v>
      </c>
      <c r="O949">
        <v>6861563970</v>
      </c>
      <c r="P949">
        <v>6861563970</v>
      </c>
      <c r="Q949">
        <v>7202074243</v>
      </c>
      <c r="R949">
        <v>7618753405</v>
      </c>
      <c r="S949">
        <v>2039171220</v>
      </c>
      <c r="T949">
        <v>2039171220</v>
      </c>
      <c r="U949">
        <v>379543773</v>
      </c>
      <c r="V949">
        <v>387878145</v>
      </c>
      <c r="W949">
        <v>379543773</v>
      </c>
      <c r="X949">
        <v>2039171220</v>
      </c>
      <c r="Y949">
        <v>379543773</v>
      </c>
      <c r="Z949">
        <v>387878145</v>
      </c>
      <c r="AA949">
        <v>157874792</v>
      </c>
      <c r="AB949">
        <v>386132645</v>
      </c>
      <c r="AL949">
        <v>284889596</v>
      </c>
      <c r="AM949">
        <v>284889596</v>
      </c>
      <c r="AN949">
        <v>95543401</v>
      </c>
      <c r="AO949">
        <v>59940134</v>
      </c>
      <c r="AP949">
        <v>11143538056</v>
      </c>
      <c r="AQ949">
        <v>11143538056</v>
      </c>
      <c r="AR949">
        <v>95543401</v>
      </c>
      <c r="AS949">
        <v>333752936</v>
      </c>
      <c r="AT949">
        <v>8169020984</v>
      </c>
      <c r="AU949">
        <v>8169020984</v>
      </c>
      <c r="AV949">
        <v>8084685244</v>
      </c>
      <c r="AW949">
        <v>392940555</v>
      </c>
      <c r="AX949">
        <v>392940555</v>
      </c>
      <c r="AY949">
        <v>3623617338</v>
      </c>
      <c r="BA949">
        <v>10838905</v>
      </c>
      <c r="BB949">
        <v>0</v>
      </c>
      <c r="BC949">
        <v>11143538056</v>
      </c>
      <c r="BD949">
        <v>11143538056</v>
      </c>
      <c r="BE949">
        <v>8537</v>
      </c>
      <c r="BF949">
        <v>5658</v>
      </c>
      <c r="BG949">
        <v>0</v>
      </c>
      <c r="BH949">
        <v>519603021</v>
      </c>
      <c r="BJ949">
        <v>3623617338</v>
      </c>
      <c r="BK949">
        <v>3177065916</v>
      </c>
      <c r="BL949">
        <v>3177065916</v>
      </c>
      <c r="BM949">
        <v>3623617338</v>
      </c>
      <c r="BP949">
        <v>5472</v>
      </c>
      <c r="BQ949">
        <v>309</v>
      </c>
      <c r="BR949">
        <v>8334372</v>
      </c>
      <c r="BS949">
        <v>59940134</v>
      </c>
    </row>
    <row r="950" spans="1:71">
      <c r="A950" t="s">
        <v>1241</v>
      </c>
      <c r="B950" t="s">
        <v>18</v>
      </c>
      <c r="C950">
        <v>2015</v>
      </c>
      <c r="D950" t="s">
        <v>215</v>
      </c>
      <c r="E950">
        <v>3</v>
      </c>
      <c r="F950" t="s">
        <v>216</v>
      </c>
      <c r="G950" t="s">
        <v>1239</v>
      </c>
      <c r="H950">
        <v>1421104975</v>
      </c>
      <c r="I950">
        <v>475142757</v>
      </c>
      <c r="J950">
        <v>1140334852</v>
      </c>
      <c r="K950">
        <v>1140334852</v>
      </c>
      <c r="L950">
        <v>889061978</v>
      </c>
      <c r="M950">
        <v>8688127055</v>
      </c>
      <c r="N950">
        <v>5269781355</v>
      </c>
      <c r="O950">
        <v>2727491867</v>
      </c>
      <c r="P950">
        <v>2727491867</v>
      </c>
      <c r="Q950">
        <v>2817875464</v>
      </c>
      <c r="R950">
        <v>3408404853</v>
      </c>
      <c r="S950">
        <v>903908416</v>
      </c>
      <c r="T950">
        <v>903908416</v>
      </c>
      <c r="U950">
        <v>955065495</v>
      </c>
      <c r="V950">
        <v>1226390644</v>
      </c>
      <c r="W950">
        <v>955065495</v>
      </c>
      <c r="X950">
        <v>903908416</v>
      </c>
      <c r="Y950">
        <v>955065495</v>
      </c>
      <c r="Z950">
        <v>1226390644</v>
      </c>
      <c r="AA950">
        <v>238488836</v>
      </c>
      <c r="AB950">
        <v>235461775</v>
      </c>
      <c r="AL950">
        <v>262957687</v>
      </c>
      <c r="AM950">
        <v>262957687</v>
      </c>
      <c r="AN950">
        <v>479393409</v>
      </c>
      <c r="AO950">
        <v>86984756</v>
      </c>
      <c r="AP950">
        <v>5768320093</v>
      </c>
      <c r="AQ950">
        <v>5768320093</v>
      </c>
      <c r="AR950">
        <v>479393409</v>
      </c>
      <c r="AS950">
        <v>244339886</v>
      </c>
      <c r="AT950">
        <v>3155623540</v>
      </c>
      <c r="AU950">
        <v>3155623540</v>
      </c>
      <c r="AV950">
        <v>3201793036</v>
      </c>
      <c r="AW950">
        <v>272491249</v>
      </c>
      <c r="AX950">
        <v>272491249</v>
      </c>
      <c r="AY950">
        <v>2464190464</v>
      </c>
      <c r="BA950">
        <v>30415915</v>
      </c>
      <c r="BB950">
        <v>0</v>
      </c>
      <c r="BC950">
        <v>5768320093</v>
      </c>
      <c r="BD950">
        <v>5768320093</v>
      </c>
      <c r="BE950">
        <v>8445</v>
      </c>
      <c r="BF950">
        <v>5333</v>
      </c>
      <c r="BG950">
        <v>0</v>
      </c>
      <c r="BH950">
        <v>348698177</v>
      </c>
      <c r="BJ950">
        <v>2464190464</v>
      </c>
      <c r="BK950">
        <v>1823831373</v>
      </c>
      <c r="BL950">
        <v>1823831373</v>
      </c>
      <c r="BM950">
        <v>2464190464</v>
      </c>
      <c r="BP950">
        <v>3320</v>
      </c>
      <c r="BQ950">
        <v>511</v>
      </c>
      <c r="BR950">
        <v>389162528</v>
      </c>
      <c r="BS950">
        <v>86984756</v>
      </c>
    </row>
    <row r="951" spans="1:71">
      <c r="A951" t="s">
        <v>1242</v>
      </c>
      <c r="B951" t="s">
        <v>19</v>
      </c>
      <c r="C951">
        <v>2015</v>
      </c>
      <c r="D951" t="s">
        <v>218</v>
      </c>
      <c r="E951">
        <v>3</v>
      </c>
      <c r="F951" t="s">
        <v>219</v>
      </c>
      <c r="G951" t="s">
        <v>1239</v>
      </c>
      <c r="H951">
        <v>959249728</v>
      </c>
      <c r="I951">
        <v>127942330</v>
      </c>
      <c r="J951">
        <v>743182839</v>
      </c>
      <c r="K951">
        <v>743182839</v>
      </c>
      <c r="L951">
        <v>676351071</v>
      </c>
      <c r="M951">
        <v>2048455641</v>
      </c>
      <c r="N951">
        <v>1731282937</v>
      </c>
      <c r="O951">
        <v>1571160014</v>
      </c>
      <c r="P951">
        <v>1571160014</v>
      </c>
      <c r="Q951">
        <v>1850915705</v>
      </c>
      <c r="R951">
        <v>1697003804</v>
      </c>
      <c r="S951">
        <v>480853471</v>
      </c>
      <c r="T951">
        <v>480853471</v>
      </c>
      <c r="U951">
        <v>140643644</v>
      </c>
      <c r="V951">
        <v>149535796</v>
      </c>
      <c r="W951">
        <v>140643644</v>
      </c>
      <c r="X951">
        <v>480853471</v>
      </c>
      <c r="Y951">
        <v>140643644</v>
      </c>
      <c r="Z951">
        <v>149535796</v>
      </c>
      <c r="AA951">
        <v>179399731</v>
      </c>
      <c r="AB951">
        <v>146623172</v>
      </c>
      <c r="AL951">
        <v>75419711</v>
      </c>
      <c r="AM951">
        <v>75419711</v>
      </c>
      <c r="AN951">
        <v>114659391</v>
      </c>
      <c r="AO951">
        <v>105389391</v>
      </c>
      <c r="AP951">
        <v>3192484448</v>
      </c>
      <c r="AQ951">
        <v>3192484448</v>
      </c>
      <c r="AR951">
        <v>114659391</v>
      </c>
      <c r="AS951">
        <v>64930537</v>
      </c>
      <c r="AT951">
        <v>2142069917</v>
      </c>
      <c r="AU951">
        <v>2142069917</v>
      </c>
      <c r="AV951">
        <v>2054263909</v>
      </c>
      <c r="AW951">
        <v>221193021</v>
      </c>
      <c r="AX951">
        <v>221193021</v>
      </c>
      <c r="AY951">
        <v>1488509458</v>
      </c>
      <c r="BA951">
        <v>97771391</v>
      </c>
      <c r="BB951">
        <v>0</v>
      </c>
      <c r="BC951">
        <v>3192484448</v>
      </c>
      <c r="BD951">
        <v>3192484448</v>
      </c>
      <c r="BE951">
        <v>8302</v>
      </c>
      <c r="BF951">
        <v>5512</v>
      </c>
      <c r="BG951">
        <v>0</v>
      </c>
      <c r="BH951">
        <v>213964755</v>
      </c>
      <c r="BJ951">
        <v>1488509458</v>
      </c>
      <c r="BK951">
        <v>1335634340</v>
      </c>
      <c r="BL951">
        <v>1335634340</v>
      </c>
      <c r="BM951">
        <v>1488509458</v>
      </c>
      <c r="BP951">
        <v>2408</v>
      </c>
      <c r="BQ951">
        <v>106</v>
      </c>
      <c r="BR951">
        <v>9270000</v>
      </c>
      <c r="BS951">
        <v>105389391</v>
      </c>
    </row>
    <row r="952" spans="1:71">
      <c r="A952" t="s">
        <v>1243</v>
      </c>
      <c r="B952" t="s">
        <v>20</v>
      </c>
      <c r="C952">
        <v>2015</v>
      </c>
      <c r="D952" t="s">
        <v>215</v>
      </c>
      <c r="E952">
        <v>2</v>
      </c>
      <c r="F952" t="s">
        <v>221</v>
      </c>
      <c r="G952" t="s">
        <v>1239</v>
      </c>
      <c r="H952">
        <v>982324424</v>
      </c>
      <c r="I952">
        <v>28539564</v>
      </c>
      <c r="J952">
        <v>1092566566</v>
      </c>
      <c r="K952">
        <v>1092566566</v>
      </c>
      <c r="L952">
        <v>982665628</v>
      </c>
      <c r="M952">
        <v>6429027791</v>
      </c>
      <c r="N952">
        <v>3925023864</v>
      </c>
      <c r="O952">
        <v>3090235796</v>
      </c>
      <c r="P952">
        <v>3090235796</v>
      </c>
      <c r="Q952">
        <v>3621042238</v>
      </c>
      <c r="R952">
        <v>3575039285</v>
      </c>
      <c r="S952">
        <v>836492784</v>
      </c>
      <c r="T952">
        <v>836492784</v>
      </c>
      <c r="U952">
        <v>523323793</v>
      </c>
      <c r="V952">
        <v>678164923</v>
      </c>
      <c r="W952">
        <v>523323793</v>
      </c>
      <c r="X952">
        <v>836492784</v>
      </c>
      <c r="Y952">
        <v>523323793</v>
      </c>
      <c r="Z952">
        <v>678164923</v>
      </c>
      <c r="AA952">
        <v>244259308</v>
      </c>
      <c r="AB952">
        <v>97231200</v>
      </c>
      <c r="AL952">
        <v>163331941</v>
      </c>
      <c r="AM952">
        <v>163331941</v>
      </c>
      <c r="AN952">
        <v>464849821</v>
      </c>
      <c r="AO952">
        <v>98245792</v>
      </c>
      <c r="AP952">
        <v>5067895781</v>
      </c>
      <c r="AQ952">
        <v>5067895781</v>
      </c>
      <c r="AR952">
        <v>464849821</v>
      </c>
      <c r="AS952">
        <v>241350510</v>
      </c>
      <c r="AT952">
        <v>2631113673</v>
      </c>
      <c r="AU952">
        <v>2631113673</v>
      </c>
      <c r="AV952">
        <v>2660439560</v>
      </c>
      <c r="AW952">
        <v>371391961</v>
      </c>
      <c r="AX952">
        <v>371391961</v>
      </c>
      <c r="AY952">
        <v>1533165466</v>
      </c>
      <c r="BA952">
        <v>177502401</v>
      </c>
      <c r="BB952">
        <v>0</v>
      </c>
      <c r="BC952">
        <v>5067895781</v>
      </c>
      <c r="BD952">
        <v>5067895781</v>
      </c>
      <c r="BE952">
        <v>7746</v>
      </c>
      <c r="BF952">
        <v>5464</v>
      </c>
      <c r="BG952">
        <v>0</v>
      </c>
      <c r="BH952">
        <v>302243914</v>
      </c>
      <c r="BJ952">
        <v>1533165466</v>
      </c>
      <c r="BK952">
        <v>636121188</v>
      </c>
      <c r="BL952">
        <v>636121188</v>
      </c>
      <c r="BM952">
        <v>1533165466</v>
      </c>
      <c r="BP952">
        <v>1337</v>
      </c>
      <c r="BQ952">
        <v>142</v>
      </c>
      <c r="BR952">
        <v>163145181</v>
      </c>
      <c r="BS952">
        <v>98245792</v>
      </c>
    </row>
    <row r="953" spans="1:71">
      <c r="A953" t="s">
        <v>1244</v>
      </c>
      <c r="B953" t="s">
        <v>21</v>
      </c>
      <c r="C953">
        <v>2015</v>
      </c>
      <c r="D953" t="s">
        <v>223</v>
      </c>
      <c r="E953">
        <v>2</v>
      </c>
      <c r="F953" t="s">
        <v>224</v>
      </c>
      <c r="G953" t="s">
        <v>1239</v>
      </c>
      <c r="H953">
        <v>17856374518</v>
      </c>
      <c r="I953">
        <v>2362687320</v>
      </c>
      <c r="J953">
        <v>4866185966</v>
      </c>
      <c r="K953">
        <v>4866185966</v>
      </c>
      <c r="L953">
        <v>968760850</v>
      </c>
      <c r="M953">
        <v>27371837445</v>
      </c>
      <c r="N953">
        <v>14930676263</v>
      </c>
      <c r="O953">
        <v>5353173130</v>
      </c>
      <c r="P953">
        <v>5353173130</v>
      </c>
      <c r="Q953">
        <v>5854023130</v>
      </c>
      <c r="R953">
        <v>5961260549</v>
      </c>
      <c r="S953">
        <v>492994108</v>
      </c>
      <c r="T953">
        <v>492994108</v>
      </c>
      <c r="U953">
        <v>1173678445</v>
      </c>
      <c r="V953">
        <v>1352999569</v>
      </c>
      <c r="W953">
        <v>1173678445</v>
      </c>
      <c r="X953">
        <v>492994108</v>
      </c>
      <c r="Y953">
        <v>1173678445</v>
      </c>
      <c r="Z953">
        <v>1352999569</v>
      </c>
      <c r="AA953">
        <v>137234407</v>
      </c>
      <c r="AB953">
        <v>124354167</v>
      </c>
      <c r="AC953">
        <v>0</v>
      </c>
      <c r="AD953">
        <v>0</v>
      </c>
      <c r="AE953">
        <v>0</v>
      </c>
      <c r="AF953">
        <v>0</v>
      </c>
      <c r="AG953">
        <v>0</v>
      </c>
      <c r="AH953">
        <v>0</v>
      </c>
      <c r="AI953">
        <v>0</v>
      </c>
      <c r="AJ953">
        <v>0</v>
      </c>
      <c r="AK953">
        <v>0</v>
      </c>
      <c r="AL953">
        <v>978914118</v>
      </c>
      <c r="AM953">
        <v>978914118</v>
      </c>
      <c r="AN953">
        <v>864941305</v>
      </c>
      <c r="AO953">
        <v>503935486</v>
      </c>
      <c r="AP953">
        <v>27683079373</v>
      </c>
      <c r="AQ953">
        <v>7907021028</v>
      </c>
      <c r="AR953">
        <v>864941305</v>
      </c>
      <c r="AS953">
        <v>877934440</v>
      </c>
      <c r="AT953">
        <v>11089205799</v>
      </c>
      <c r="AU953">
        <v>11089205799</v>
      </c>
      <c r="AV953">
        <v>10961955974</v>
      </c>
      <c r="AW953">
        <v>247880543</v>
      </c>
      <c r="AX953">
        <v>247880543</v>
      </c>
      <c r="AY953">
        <v>21673992091</v>
      </c>
      <c r="AZ953">
        <v>282098422</v>
      </c>
      <c r="BA953">
        <v>-132931243</v>
      </c>
      <c r="BB953">
        <v>625178371</v>
      </c>
      <c r="BC953">
        <v>27683079373</v>
      </c>
      <c r="BD953">
        <v>27683079373</v>
      </c>
      <c r="BE953">
        <v>7324</v>
      </c>
      <c r="BF953">
        <v>5178</v>
      </c>
      <c r="BG953">
        <v>4358</v>
      </c>
      <c r="BH953">
        <v>1550191280</v>
      </c>
      <c r="BI953">
        <v>12843221612</v>
      </c>
      <c r="BJ953">
        <v>21673992091</v>
      </c>
      <c r="BK953">
        <v>670990558</v>
      </c>
      <c r="BL953">
        <v>670990558</v>
      </c>
      <c r="BM953">
        <v>1897933746</v>
      </c>
      <c r="BN953">
        <v>0</v>
      </c>
      <c r="BO953">
        <v>0</v>
      </c>
      <c r="BP953">
        <v>1108</v>
      </c>
      <c r="BQ953">
        <v>129</v>
      </c>
      <c r="BR953">
        <v>212545759</v>
      </c>
      <c r="BS953">
        <v>503935486</v>
      </c>
    </row>
    <row r="954" spans="1:71">
      <c r="A954" t="s">
        <v>1245</v>
      </c>
      <c r="B954" t="s">
        <v>22</v>
      </c>
      <c r="C954">
        <v>2015</v>
      </c>
      <c r="D954" t="s">
        <v>215</v>
      </c>
      <c r="E954">
        <v>2</v>
      </c>
      <c r="F954" t="s">
        <v>226</v>
      </c>
      <c r="G954" t="s">
        <v>1239</v>
      </c>
      <c r="H954">
        <v>713892247</v>
      </c>
      <c r="I954">
        <v>153975421</v>
      </c>
      <c r="J954">
        <v>775537353</v>
      </c>
      <c r="K954">
        <v>775537353</v>
      </c>
      <c r="L954">
        <v>728161997</v>
      </c>
      <c r="M954">
        <v>6042231116</v>
      </c>
      <c r="N954">
        <v>3609724303</v>
      </c>
      <c r="O954">
        <v>2383291180</v>
      </c>
      <c r="P954">
        <v>2383291180</v>
      </c>
      <c r="Q954">
        <v>2597899164</v>
      </c>
      <c r="R954">
        <v>2632959255</v>
      </c>
      <c r="S954">
        <v>465030094</v>
      </c>
      <c r="T954">
        <v>465030094</v>
      </c>
      <c r="U954">
        <v>525624996</v>
      </c>
      <c r="V954">
        <v>639284181</v>
      </c>
      <c r="W954">
        <v>525624996</v>
      </c>
      <c r="X954">
        <v>465030094</v>
      </c>
      <c r="Y954">
        <v>525624996</v>
      </c>
      <c r="Z954">
        <v>639284181</v>
      </c>
      <c r="AA954">
        <v>147022397</v>
      </c>
      <c r="AB954">
        <v>177918140</v>
      </c>
      <c r="AL954">
        <v>98339380</v>
      </c>
      <c r="AM954">
        <v>98339380</v>
      </c>
      <c r="AN954">
        <v>154809488</v>
      </c>
      <c r="AO954">
        <v>41144000</v>
      </c>
      <c r="AP954">
        <v>4154454079</v>
      </c>
      <c r="AQ954">
        <v>4154454079</v>
      </c>
      <c r="AR954">
        <v>154809488</v>
      </c>
      <c r="AS954">
        <v>192006814</v>
      </c>
      <c r="AT954">
        <v>2639580908</v>
      </c>
      <c r="AU954">
        <v>2639580908</v>
      </c>
      <c r="AV954">
        <v>2863308983</v>
      </c>
      <c r="AW954">
        <v>258745715</v>
      </c>
      <c r="AX954">
        <v>258745715</v>
      </c>
      <c r="AY954">
        <v>1590319762</v>
      </c>
      <c r="BA954">
        <v>60220718</v>
      </c>
      <c r="BB954">
        <v>0</v>
      </c>
      <c r="BC954">
        <v>4154454079</v>
      </c>
      <c r="BD954">
        <v>4154454079</v>
      </c>
      <c r="BE954">
        <v>8120</v>
      </c>
      <c r="BF954">
        <v>5687</v>
      </c>
      <c r="BG954">
        <v>0</v>
      </c>
      <c r="BH954">
        <v>189353292</v>
      </c>
      <c r="BJ954">
        <v>1590319762</v>
      </c>
      <c r="BK954">
        <v>1219343206</v>
      </c>
      <c r="BL954">
        <v>1219343206</v>
      </c>
      <c r="BM954">
        <v>1590319762</v>
      </c>
      <c r="BP954">
        <v>2090</v>
      </c>
      <c r="BQ954">
        <v>246</v>
      </c>
      <c r="BR954">
        <v>113665488</v>
      </c>
      <c r="BS954">
        <v>41144000</v>
      </c>
    </row>
    <row r="955" spans="1:71">
      <c r="A955" t="s">
        <v>1246</v>
      </c>
      <c r="B955" t="s">
        <v>23</v>
      </c>
      <c r="C955">
        <v>2015</v>
      </c>
      <c r="D955" t="s">
        <v>228</v>
      </c>
      <c r="E955">
        <v>5</v>
      </c>
      <c r="F955" t="s">
        <v>229</v>
      </c>
      <c r="G955" t="s">
        <v>1239</v>
      </c>
      <c r="H955">
        <v>18505591397</v>
      </c>
      <c r="I955">
        <v>3371683972</v>
      </c>
      <c r="J955">
        <v>10871762210</v>
      </c>
      <c r="K955">
        <v>10871762210</v>
      </c>
      <c r="L955">
        <v>6164910588</v>
      </c>
      <c r="M955">
        <v>39702950179</v>
      </c>
      <c r="N955">
        <v>22059375297</v>
      </c>
      <c r="O955">
        <v>10255032757</v>
      </c>
      <c r="P955">
        <v>10255032757</v>
      </c>
      <c r="Q955">
        <v>12651741274</v>
      </c>
      <c r="R955">
        <v>11720701681</v>
      </c>
      <c r="S955">
        <v>1898451732</v>
      </c>
      <c r="T955">
        <v>1898451732</v>
      </c>
      <c r="U955">
        <v>1702878591</v>
      </c>
      <c r="V955">
        <v>2499859312</v>
      </c>
      <c r="W955">
        <v>1702878591</v>
      </c>
      <c r="X955">
        <v>1898451732</v>
      </c>
      <c r="Y955">
        <v>1702878591</v>
      </c>
      <c r="Z955">
        <v>2499859312</v>
      </c>
      <c r="AA955">
        <v>313076376</v>
      </c>
      <c r="AB955">
        <v>432524547</v>
      </c>
      <c r="AC955">
        <v>0</v>
      </c>
      <c r="AD955">
        <v>0</v>
      </c>
      <c r="AE955">
        <v>0</v>
      </c>
      <c r="AF955">
        <v>0</v>
      </c>
      <c r="AG955">
        <v>0</v>
      </c>
      <c r="AH955">
        <v>0</v>
      </c>
      <c r="AI955">
        <v>0</v>
      </c>
      <c r="AJ955">
        <v>0</v>
      </c>
      <c r="AK955">
        <v>0</v>
      </c>
      <c r="AL955">
        <v>1071288777</v>
      </c>
      <c r="AM955">
        <v>1071288777</v>
      </c>
      <c r="AN955">
        <v>1861854113</v>
      </c>
      <c r="AO955">
        <v>833751932</v>
      </c>
      <c r="AP955">
        <v>37648327788</v>
      </c>
      <c r="AQ955">
        <v>18090811572</v>
      </c>
      <c r="AR955">
        <v>1861854113</v>
      </c>
      <c r="AS955">
        <v>910817710</v>
      </c>
      <c r="AT955">
        <v>17185786212</v>
      </c>
      <c r="AU955">
        <v>17185786212</v>
      </c>
      <c r="AV955">
        <v>17137490125</v>
      </c>
      <c r="AW955">
        <v>960093977</v>
      </c>
      <c r="AX955">
        <v>960093977</v>
      </c>
      <c r="AY955">
        <v>26030531526</v>
      </c>
      <c r="AZ955">
        <v>325107089</v>
      </c>
      <c r="BA955">
        <v>1154141627</v>
      </c>
      <c r="BB955">
        <v>325724972</v>
      </c>
      <c r="BC955">
        <v>37648327788</v>
      </c>
      <c r="BD955">
        <v>37648327788</v>
      </c>
      <c r="BE955">
        <v>7941</v>
      </c>
      <c r="BF955">
        <v>5277</v>
      </c>
      <c r="BG955">
        <v>0</v>
      </c>
      <c r="BH955">
        <v>2026692852</v>
      </c>
      <c r="BI955">
        <v>13449850182</v>
      </c>
      <c r="BJ955">
        <v>26030531526</v>
      </c>
      <c r="BK955">
        <v>4009682533</v>
      </c>
      <c r="BL955">
        <v>4009682533</v>
      </c>
      <c r="BM955">
        <v>6473015310</v>
      </c>
      <c r="BN955">
        <v>0</v>
      </c>
      <c r="BO955">
        <v>0</v>
      </c>
      <c r="BP955">
        <v>6967</v>
      </c>
      <c r="BQ955">
        <v>808</v>
      </c>
      <c r="BR955">
        <v>762684777</v>
      </c>
      <c r="BS955">
        <v>833751932</v>
      </c>
    </row>
    <row r="956" spans="1:71">
      <c r="A956" t="s">
        <v>1247</v>
      </c>
      <c r="B956" t="s">
        <v>24</v>
      </c>
      <c r="C956">
        <v>2015</v>
      </c>
      <c r="D956" t="s">
        <v>231</v>
      </c>
      <c r="E956">
        <v>5</v>
      </c>
      <c r="F956" t="s">
        <v>232</v>
      </c>
      <c r="G956" t="s">
        <v>1239</v>
      </c>
      <c r="H956">
        <v>2871481404</v>
      </c>
      <c r="I956">
        <v>-106374260</v>
      </c>
      <c r="J956">
        <v>2907326657</v>
      </c>
      <c r="K956">
        <v>2907326657</v>
      </c>
      <c r="L956">
        <v>2512021310</v>
      </c>
      <c r="M956">
        <v>18094353384</v>
      </c>
      <c r="N956">
        <v>11515149925</v>
      </c>
      <c r="O956">
        <v>7542262727</v>
      </c>
      <c r="P956">
        <v>7542262727</v>
      </c>
      <c r="Q956">
        <v>8255591589</v>
      </c>
      <c r="R956">
        <v>8578753770</v>
      </c>
      <c r="S956">
        <v>1676968024</v>
      </c>
      <c r="T956">
        <v>1676968024</v>
      </c>
      <c r="U956">
        <v>1355564253</v>
      </c>
      <c r="V956">
        <v>1913737047</v>
      </c>
      <c r="W956">
        <v>1355564253</v>
      </c>
      <c r="X956">
        <v>1676968024</v>
      </c>
      <c r="Y956">
        <v>1355564253</v>
      </c>
      <c r="Z956">
        <v>1913737047</v>
      </c>
      <c r="AA956">
        <v>381231213</v>
      </c>
      <c r="AB956">
        <v>447467705</v>
      </c>
      <c r="AL956">
        <v>465616035</v>
      </c>
      <c r="AM956">
        <v>465616035</v>
      </c>
      <c r="AN956">
        <v>816617732</v>
      </c>
      <c r="AO956">
        <v>116297684</v>
      </c>
      <c r="AP956">
        <v>13336106172</v>
      </c>
      <c r="AQ956">
        <v>13336106172</v>
      </c>
      <c r="AR956">
        <v>816617732</v>
      </c>
      <c r="AS956">
        <v>358016015</v>
      </c>
      <c r="AT956">
        <v>7693690546</v>
      </c>
      <c r="AU956">
        <v>7693690546</v>
      </c>
      <c r="AV956">
        <v>7831342563</v>
      </c>
      <c r="AW956">
        <v>1387909551</v>
      </c>
      <c r="AX956">
        <v>1387909551</v>
      </c>
      <c r="AY956">
        <v>4819006856</v>
      </c>
      <c r="BA956">
        <v>-63124853</v>
      </c>
      <c r="BB956">
        <v>0</v>
      </c>
      <c r="BC956">
        <v>13336106172</v>
      </c>
      <c r="BD956">
        <v>13336106172</v>
      </c>
      <c r="BE956">
        <v>8622</v>
      </c>
      <c r="BF956">
        <v>5504</v>
      </c>
      <c r="BG956">
        <v>0</v>
      </c>
      <c r="BH956">
        <v>1055065650</v>
      </c>
      <c r="BJ956">
        <v>4819006856</v>
      </c>
      <c r="BK956">
        <v>3273942593</v>
      </c>
      <c r="BL956">
        <v>3273942593</v>
      </c>
      <c r="BM956">
        <v>4819006856</v>
      </c>
      <c r="BP956">
        <v>5714</v>
      </c>
      <c r="BQ956">
        <v>846</v>
      </c>
      <c r="BR956">
        <v>510286965</v>
      </c>
      <c r="BS956">
        <v>116297684</v>
      </c>
    </row>
    <row r="957" spans="1:71">
      <c r="A957" t="s">
        <v>1248</v>
      </c>
      <c r="B957" t="s">
        <v>25</v>
      </c>
      <c r="C957">
        <v>2015</v>
      </c>
      <c r="D957" t="s">
        <v>207</v>
      </c>
      <c r="E957">
        <v>8</v>
      </c>
      <c r="F957" t="s">
        <v>234</v>
      </c>
      <c r="G957" t="s">
        <v>1239</v>
      </c>
      <c r="H957">
        <v>74091827063</v>
      </c>
      <c r="I957">
        <v>17765217621</v>
      </c>
      <c r="J957">
        <v>48429473171</v>
      </c>
      <c r="K957">
        <v>48429473171</v>
      </c>
      <c r="L957">
        <v>36093641846</v>
      </c>
      <c r="M957">
        <v>223633367528</v>
      </c>
      <c r="N957">
        <v>92854763867</v>
      </c>
      <c r="O957">
        <v>45140486777</v>
      </c>
      <c r="P957">
        <v>45140486777</v>
      </c>
      <c r="Q957">
        <v>54526869227</v>
      </c>
      <c r="R957">
        <v>71454936741</v>
      </c>
      <c r="S957">
        <v>5833351046</v>
      </c>
      <c r="T957">
        <v>5833351046</v>
      </c>
      <c r="U957">
        <v>30297429662</v>
      </c>
      <c r="V957">
        <v>43746639151</v>
      </c>
      <c r="W957">
        <v>30297429662</v>
      </c>
      <c r="X957">
        <v>5833351046</v>
      </c>
      <c r="Y957">
        <v>30297429662</v>
      </c>
      <c r="Z957">
        <v>43746639151</v>
      </c>
      <c r="AA957">
        <v>3475869959</v>
      </c>
      <c r="AB957">
        <v>1545065687</v>
      </c>
      <c r="AC957">
        <v>0</v>
      </c>
      <c r="AD957">
        <v>0</v>
      </c>
      <c r="AE957">
        <v>0</v>
      </c>
      <c r="AF957">
        <v>0</v>
      </c>
      <c r="AG957">
        <v>0</v>
      </c>
      <c r="AH957">
        <v>0</v>
      </c>
      <c r="AI957">
        <v>0</v>
      </c>
      <c r="AJ957">
        <v>0</v>
      </c>
      <c r="AK957">
        <v>0</v>
      </c>
      <c r="AL957">
        <v>5480349889</v>
      </c>
      <c r="AM957">
        <v>5480349889</v>
      </c>
      <c r="AN957">
        <v>21541120509</v>
      </c>
      <c r="AO957">
        <v>3531811541</v>
      </c>
      <c r="AP957">
        <v>145351448448</v>
      </c>
      <c r="AQ957">
        <v>107716506308</v>
      </c>
      <c r="AR957">
        <v>21541120509</v>
      </c>
      <c r="AS957">
        <v>4602238302</v>
      </c>
      <c r="AT957">
        <v>59971557794</v>
      </c>
      <c r="AU957">
        <v>59971557794</v>
      </c>
      <c r="AV957">
        <v>61158785571</v>
      </c>
      <c r="AW957">
        <v>4295628805</v>
      </c>
      <c r="AX957">
        <v>4295628805</v>
      </c>
      <c r="AY957">
        <v>74475460774</v>
      </c>
      <c r="AZ957">
        <v>304803422.5</v>
      </c>
      <c r="BA957">
        <v>4885904773</v>
      </c>
      <c r="BB957">
        <v>1578409484</v>
      </c>
      <c r="BC957">
        <v>145351448448</v>
      </c>
      <c r="BD957">
        <v>145351448448</v>
      </c>
      <c r="BE957">
        <v>8665</v>
      </c>
      <c r="BF957">
        <v>5498</v>
      </c>
      <c r="BG957">
        <v>5133</v>
      </c>
      <c r="BH957">
        <v>5704582661</v>
      </c>
      <c r="BI957">
        <v>23842745095</v>
      </c>
      <c r="BJ957">
        <v>74475460774</v>
      </c>
      <c r="BK957">
        <v>10881183140</v>
      </c>
      <c r="BL957">
        <v>10881183140</v>
      </c>
      <c r="BM957">
        <v>36840518634</v>
      </c>
      <c r="BN957">
        <v>0</v>
      </c>
      <c r="BO957">
        <v>0</v>
      </c>
      <c r="BP957">
        <v>17831</v>
      </c>
      <c r="BQ957">
        <v>6705</v>
      </c>
      <c r="BR957">
        <v>16705803554</v>
      </c>
      <c r="BS957">
        <v>3531811541</v>
      </c>
    </row>
    <row r="958" spans="1:71">
      <c r="A958" t="s">
        <v>1249</v>
      </c>
      <c r="B958" t="s">
        <v>26</v>
      </c>
      <c r="C958">
        <v>2015</v>
      </c>
      <c r="D958" t="s">
        <v>212</v>
      </c>
      <c r="E958">
        <v>2</v>
      </c>
      <c r="F958" t="s">
        <v>236</v>
      </c>
      <c r="G958" t="s">
        <v>1239</v>
      </c>
      <c r="H958">
        <v>951774010</v>
      </c>
      <c r="I958">
        <v>34479173</v>
      </c>
      <c r="J958">
        <v>967862207</v>
      </c>
      <c r="K958">
        <v>967862207</v>
      </c>
      <c r="L958">
        <v>921794545</v>
      </c>
      <c r="M958">
        <v>4988423963</v>
      </c>
      <c r="N958">
        <v>3990650257</v>
      </c>
      <c r="O958">
        <v>2787933561</v>
      </c>
      <c r="P958">
        <v>2787933561</v>
      </c>
      <c r="Q958">
        <v>3107130882</v>
      </c>
      <c r="R958">
        <v>3013175311</v>
      </c>
      <c r="S958">
        <v>640538891</v>
      </c>
      <c r="T958">
        <v>640538891</v>
      </c>
      <c r="U958">
        <v>177441397</v>
      </c>
      <c r="V958">
        <v>177741864</v>
      </c>
      <c r="W958">
        <v>177441397</v>
      </c>
      <c r="X958">
        <v>640538891</v>
      </c>
      <c r="Y958">
        <v>177441397</v>
      </c>
      <c r="Z958">
        <v>177741864</v>
      </c>
      <c r="AA958">
        <v>115724725</v>
      </c>
      <c r="AB958">
        <v>84510450</v>
      </c>
      <c r="AL958">
        <v>166963126</v>
      </c>
      <c r="AM958">
        <v>166963126</v>
      </c>
      <c r="AN958">
        <v>115737773</v>
      </c>
      <c r="AO958">
        <v>53668037</v>
      </c>
      <c r="AP958">
        <v>4190423160</v>
      </c>
      <c r="AQ958">
        <v>4190423160</v>
      </c>
      <c r="AR958">
        <v>115737773</v>
      </c>
      <c r="AS958">
        <v>115078932</v>
      </c>
      <c r="AT958">
        <v>3008625961</v>
      </c>
      <c r="AU958">
        <v>3008625961</v>
      </c>
      <c r="AV958">
        <v>3085468696</v>
      </c>
      <c r="AW958">
        <v>246950341</v>
      </c>
      <c r="AX958">
        <v>246950341</v>
      </c>
      <c r="AY958">
        <v>1130684796</v>
      </c>
      <c r="BA958">
        <v>48671884</v>
      </c>
      <c r="BB958">
        <v>0</v>
      </c>
      <c r="BC958">
        <v>4190423160</v>
      </c>
      <c r="BD958">
        <v>4190423160</v>
      </c>
      <c r="BE958">
        <v>9254</v>
      </c>
      <c r="BF958">
        <v>5571</v>
      </c>
      <c r="BG958">
        <v>0</v>
      </c>
      <c r="BH958">
        <v>347938028</v>
      </c>
      <c r="BJ958">
        <v>1130684796</v>
      </c>
      <c r="BK958">
        <v>960952736</v>
      </c>
      <c r="BL958">
        <v>960952736</v>
      </c>
      <c r="BM958">
        <v>1130684796</v>
      </c>
      <c r="BP958">
        <v>1630</v>
      </c>
      <c r="BQ958">
        <v>108</v>
      </c>
      <c r="BR958">
        <v>416000</v>
      </c>
      <c r="BS958">
        <v>53668037</v>
      </c>
    </row>
    <row r="959" spans="1:71">
      <c r="A959" t="s">
        <v>1250</v>
      </c>
      <c r="B959" t="s">
        <v>27</v>
      </c>
      <c r="C959">
        <v>2015</v>
      </c>
      <c r="D959" t="s">
        <v>228</v>
      </c>
      <c r="E959">
        <v>4</v>
      </c>
      <c r="F959" t="s">
        <v>238</v>
      </c>
      <c r="G959" t="s">
        <v>1239</v>
      </c>
      <c r="H959">
        <v>22999876207</v>
      </c>
      <c r="I959">
        <v>2585834831</v>
      </c>
      <c r="J959">
        <v>7878384654</v>
      </c>
      <c r="K959">
        <v>7878384654</v>
      </c>
      <c r="L959">
        <v>4169832266</v>
      </c>
      <c r="M959">
        <v>28593294221</v>
      </c>
      <c r="N959">
        <v>13276461037</v>
      </c>
      <c r="O959">
        <v>9471491875</v>
      </c>
      <c r="P959">
        <v>9471491875</v>
      </c>
      <c r="Q959">
        <v>10672003531</v>
      </c>
      <c r="R959">
        <v>11174962970</v>
      </c>
      <c r="S959">
        <v>1531815746</v>
      </c>
      <c r="T959">
        <v>1531815746</v>
      </c>
      <c r="U959">
        <v>1388438159</v>
      </c>
      <c r="V959">
        <v>1978059309</v>
      </c>
      <c r="W959">
        <v>1388438159</v>
      </c>
      <c r="X959">
        <v>1531815746</v>
      </c>
      <c r="Y959">
        <v>1388438159</v>
      </c>
      <c r="Z959">
        <v>1978059309</v>
      </c>
      <c r="AA959">
        <v>314181395</v>
      </c>
      <c r="AB959">
        <v>362124193</v>
      </c>
      <c r="AC959">
        <v>0</v>
      </c>
      <c r="AD959">
        <v>0</v>
      </c>
      <c r="AE959">
        <v>0</v>
      </c>
      <c r="AF959">
        <v>0</v>
      </c>
      <c r="AG959">
        <v>0</v>
      </c>
      <c r="AH959">
        <v>0</v>
      </c>
      <c r="AI959">
        <v>0</v>
      </c>
      <c r="AJ959">
        <v>0</v>
      </c>
      <c r="AK959">
        <v>0</v>
      </c>
      <c r="AL959">
        <v>1324731808</v>
      </c>
      <c r="AM959">
        <v>1324731808</v>
      </c>
      <c r="AN959">
        <v>1377597181</v>
      </c>
      <c r="AO959">
        <v>595940221</v>
      </c>
      <c r="AP959">
        <v>33708379765</v>
      </c>
      <c r="AQ959">
        <v>16072560228</v>
      </c>
      <c r="AR959">
        <v>1377597181</v>
      </c>
      <c r="AS959">
        <v>898998431</v>
      </c>
      <c r="AT959">
        <v>15506044641</v>
      </c>
      <c r="AU959">
        <v>15506044641</v>
      </c>
      <c r="AV959">
        <v>15639252185</v>
      </c>
      <c r="AW959">
        <v>1110427628</v>
      </c>
      <c r="AX959">
        <v>1110427628</v>
      </c>
      <c r="AY959">
        <v>22577758140</v>
      </c>
      <c r="AZ959">
        <v>219126091</v>
      </c>
      <c r="BA959">
        <v>-8493509</v>
      </c>
      <c r="BB959">
        <v>40916633</v>
      </c>
      <c r="BC959">
        <v>33708379765</v>
      </c>
      <c r="BD959">
        <v>33708379765</v>
      </c>
      <c r="BE959">
        <v>7945</v>
      </c>
      <c r="BF959">
        <v>5019</v>
      </c>
      <c r="BG959">
        <v>5115</v>
      </c>
      <c r="BH959">
        <v>2033177537</v>
      </c>
      <c r="BI959">
        <v>12341253800</v>
      </c>
      <c r="BJ959">
        <v>22577758140</v>
      </c>
      <c r="BK959">
        <v>3065280590</v>
      </c>
      <c r="BL959">
        <v>3065280590</v>
      </c>
      <c r="BM959">
        <v>4941938603</v>
      </c>
      <c r="BN959">
        <v>0</v>
      </c>
      <c r="BO959">
        <v>0</v>
      </c>
      <c r="BP959">
        <v>5108</v>
      </c>
      <c r="BQ959">
        <v>657</v>
      </c>
      <c r="BR959">
        <v>626316942</v>
      </c>
      <c r="BS959">
        <v>595940221</v>
      </c>
    </row>
    <row r="960" spans="1:71">
      <c r="A960" t="s">
        <v>1251</v>
      </c>
      <c r="B960" t="s">
        <v>28</v>
      </c>
      <c r="C960">
        <v>2015</v>
      </c>
      <c r="D960" t="s">
        <v>228</v>
      </c>
      <c r="E960">
        <v>6</v>
      </c>
      <c r="F960" t="s">
        <v>240</v>
      </c>
      <c r="G960" t="s">
        <v>1239</v>
      </c>
      <c r="H960">
        <v>27705420904</v>
      </c>
      <c r="I960">
        <v>3955701724</v>
      </c>
      <c r="J960">
        <v>10199585285</v>
      </c>
      <c r="K960">
        <v>10199585285</v>
      </c>
      <c r="L960">
        <v>5544739411</v>
      </c>
      <c r="M960">
        <v>45406747847</v>
      </c>
      <c r="N960">
        <v>22432831170</v>
      </c>
      <c r="O960">
        <v>11585720835</v>
      </c>
      <c r="P960">
        <v>11585720835</v>
      </c>
      <c r="Q960">
        <v>13474445559</v>
      </c>
      <c r="R960">
        <v>14214355202</v>
      </c>
      <c r="S960">
        <v>2216352831</v>
      </c>
      <c r="T960">
        <v>2216352831</v>
      </c>
      <c r="U960">
        <v>2548528953</v>
      </c>
      <c r="V960">
        <v>4682637648</v>
      </c>
      <c r="W960">
        <v>2548528953</v>
      </c>
      <c r="X960">
        <v>2216352831</v>
      </c>
      <c r="Y960">
        <v>2548528953</v>
      </c>
      <c r="Z960">
        <v>4682637648</v>
      </c>
      <c r="AA960">
        <v>401099699</v>
      </c>
      <c r="AB960">
        <v>512416837</v>
      </c>
      <c r="AC960">
        <v>0</v>
      </c>
      <c r="AD960">
        <v>0</v>
      </c>
      <c r="AE960">
        <v>0</v>
      </c>
      <c r="AF960">
        <v>0</v>
      </c>
      <c r="AG960">
        <v>0</v>
      </c>
      <c r="AH960">
        <v>0</v>
      </c>
      <c r="AI960">
        <v>0</v>
      </c>
      <c r="AJ960">
        <v>0</v>
      </c>
      <c r="AK960">
        <v>0</v>
      </c>
      <c r="AL960">
        <v>1917906359</v>
      </c>
      <c r="AM960">
        <v>1917906359</v>
      </c>
      <c r="AN960">
        <v>3872020703</v>
      </c>
      <c r="AO960">
        <v>1279735309</v>
      </c>
      <c r="AP960">
        <v>41956539236</v>
      </c>
      <c r="AQ960">
        <v>23056444010</v>
      </c>
      <c r="AR960">
        <v>3872020703</v>
      </c>
      <c r="AS960">
        <v>950610358</v>
      </c>
      <c r="AT960">
        <v>18961159958</v>
      </c>
      <c r="AU960">
        <v>18961159958</v>
      </c>
      <c r="AV960">
        <v>19556259314</v>
      </c>
      <c r="AW960">
        <v>1436012204</v>
      </c>
      <c r="AX960">
        <v>1436012204</v>
      </c>
      <c r="AY960">
        <v>27612595022</v>
      </c>
      <c r="AZ960">
        <v>71187660.5</v>
      </c>
      <c r="BA960">
        <v>1911370360</v>
      </c>
      <c r="BB960">
        <v>1069453413</v>
      </c>
      <c r="BC960">
        <v>41956539236</v>
      </c>
      <c r="BD960">
        <v>41956539236</v>
      </c>
      <c r="BE960">
        <v>8370</v>
      </c>
      <c r="BF960">
        <v>5405</v>
      </c>
      <c r="BG960">
        <v>4613</v>
      </c>
      <c r="BH960">
        <v>2331348039</v>
      </c>
      <c r="BI960">
        <v>12946099074</v>
      </c>
      <c r="BJ960">
        <v>27612595022</v>
      </c>
      <c r="BK960">
        <v>4870271109</v>
      </c>
      <c r="BL960">
        <v>4870271109</v>
      </c>
      <c r="BM960">
        <v>8712499796</v>
      </c>
      <c r="BN960">
        <v>0</v>
      </c>
      <c r="BO960">
        <v>0</v>
      </c>
      <c r="BP960">
        <v>8913</v>
      </c>
      <c r="BQ960">
        <v>1287</v>
      </c>
      <c r="BR960">
        <v>2314575550</v>
      </c>
      <c r="BS960">
        <v>1279735309</v>
      </c>
    </row>
    <row r="961" spans="1:71">
      <c r="A961" t="s">
        <v>1252</v>
      </c>
      <c r="B961" t="s">
        <v>29</v>
      </c>
      <c r="C961">
        <v>2015</v>
      </c>
      <c r="D961" t="s">
        <v>231</v>
      </c>
      <c r="E961">
        <v>4</v>
      </c>
      <c r="F961" t="s">
        <v>242</v>
      </c>
      <c r="G961" t="s">
        <v>1239</v>
      </c>
      <c r="H961">
        <v>2255563919</v>
      </c>
      <c r="I961">
        <v>165760829</v>
      </c>
      <c r="J961">
        <v>2460216691</v>
      </c>
      <c r="K961">
        <v>2460216691</v>
      </c>
      <c r="L961">
        <v>1523941256</v>
      </c>
      <c r="M961">
        <v>9013513581</v>
      </c>
      <c r="N961">
        <v>5926539716</v>
      </c>
      <c r="O961">
        <v>3783253687</v>
      </c>
      <c r="P961">
        <v>3783253687</v>
      </c>
      <c r="Q961">
        <v>4890254992</v>
      </c>
      <c r="R961">
        <v>4660443523</v>
      </c>
      <c r="S961">
        <v>1216732766</v>
      </c>
      <c r="T961">
        <v>1216732766</v>
      </c>
      <c r="U961">
        <v>900233128</v>
      </c>
      <c r="V961">
        <v>1069651979</v>
      </c>
      <c r="W961">
        <v>900233128</v>
      </c>
      <c r="X961">
        <v>1216732766</v>
      </c>
      <c r="Y961">
        <v>900233128</v>
      </c>
      <c r="Z961">
        <v>1069651979</v>
      </c>
      <c r="AA961">
        <v>277917648</v>
      </c>
      <c r="AB961">
        <v>280025407</v>
      </c>
      <c r="AL961">
        <v>279774939</v>
      </c>
      <c r="AM961">
        <v>279774939</v>
      </c>
      <c r="AN961">
        <v>698203534</v>
      </c>
      <c r="AO961">
        <v>312671199</v>
      </c>
      <c r="AP961">
        <v>7983509479</v>
      </c>
      <c r="AQ961">
        <v>7983509479</v>
      </c>
      <c r="AR961">
        <v>698203534</v>
      </c>
      <c r="AS961">
        <v>196188636</v>
      </c>
      <c r="AT961">
        <v>4852433118</v>
      </c>
      <c r="AU961">
        <v>4852433118</v>
      </c>
      <c r="AV961">
        <v>4912763071</v>
      </c>
      <c r="AW961">
        <v>356279472</v>
      </c>
      <c r="AX961">
        <v>356279472</v>
      </c>
      <c r="AY961">
        <v>3275542030</v>
      </c>
      <c r="BA961">
        <v>406488981</v>
      </c>
      <c r="BB961">
        <v>0</v>
      </c>
      <c r="BC961">
        <v>7983509479</v>
      </c>
      <c r="BD961">
        <v>7983509479</v>
      </c>
      <c r="BE961">
        <v>8420</v>
      </c>
      <c r="BF961">
        <v>5606</v>
      </c>
      <c r="BG961">
        <v>0</v>
      </c>
      <c r="BH961">
        <v>315822827</v>
      </c>
      <c r="BJ961">
        <v>3275542030</v>
      </c>
      <c r="BK961">
        <v>2628895591</v>
      </c>
      <c r="BL961">
        <v>2628895591</v>
      </c>
      <c r="BM961">
        <v>3275542030</v>
      </c>
      <c r="BP961">
        <v>4466</v>
      </c>
      <c r="BQ961">
        <v>256</v>
      </c>
      <c r="BR961">
        <v>221560123</v>
      </c>
      <c r="BS961">
        <v>312671199</v>
      </c>
    </row>
    <row r="962" spans="1:71">
      <c r="A962" t="s">
        <v>1253</v>
      </c>
      <c r="B962" t="s">
        <v>30</v>
      </c>
      <c r="C962">
        <v>2015</v>
      </c>
      <c r="D962" t="s">
        <v>231</v>
      </c>
      <c r="E962">
        <v>5</v>
      </c>
      <c r="F962" t="s">
        <v>244</v>
      </c>
      <c r="G962" t="s">
        <v>1239</v>
      </c>
      <c r="H962">
        <v>2526013107</v>
      </c>
      <c r="I962">
        <v>20894506</v>
      </c>
      <c r="J962">
        <v>1996748557</v>
      </c>
      <c r="K962">
        <v>1996748557</v>
      </c>
      <c r="L962">
        <v>1799528579</v>
      </c>
      <c r="M962">
        <v>16613750150</v>
      </c>
      <c r="N962">
        <v>11403715056</v>
      </c>
      <c r="O962">
        <v>7340316515</v>
      </c>
      <c r="P962">
        <v>7340316515</v>
      </c>
      <c r="Q962">
        <v>7626325970</v>
      </c>
      <c r="R962">
        <v>7885668331</v>
      </c>
      <c r="S962">
        <v>1808186564</v>
      </c>
      <c r="T962">
        <v>1808186564</v>
      </c>
      <c r="U962">
        <v>813984424</v>
      </c>
      <c r="V962">
        <v>1560854757</v>
      </c>
      <c r="W962">
        <v>813984424</v>
      </c>
      <c r="X962">
        <v>1808186564</v>
      </c>
      <c r="Y962">
        <v>813984424</v>
      </c>
      <c r="Z962">
        <v>1560854757</v>
      </c>
      <c r="AA962">
        <v>474542720</v>
      </c>
      <c r="AB962">
        <v>426175276</v>
      </c>
      <c r="AL962">
        <v>660964338</v>
      </c>
      <c r="AM962">
        <v>660964338</v>
      </c>
      <c r="AN962">
        <v>967585463</v>
      </c>
      <c r="AO962">
        <v>112401114</v>
      </c>
      <c r="AP962">
        <v>14030212788</v>
      </c>
      <c r="AQ962">
        <v>14030212788</v>
      </c>
      <c r="AR962">
        <v>967585463</v>
      </c>
      <c r="AS962">
        <v>401337715</v>
      </c>
      <c r="AT962">
        <v>9514259848</v>
      </c>
      <c r="AU962">
        <v>9514259848</v>
      </c>
      <c r="AV962">
        <v>9926564545</v>
      </c>
      <c r="AW962">
        <v>599122433</v>
      </c>
      <c r="AX962">
        <v>599122433</v>
      </c>
      <c r="AY962">
        <v>6108493821</v>
      </c>
      <c r="BA962">
        <v>345411222</v>
      </c>
      <c r="BB962">
        <v>0</v>
      </c>
      <c r="BC962">
        <v>14030212788</v>
      </c>
      <c r="BD962">
        <v>14030212788</v>
      </c>
      <c r="BE962">
        <v>9350</v>
      </c>
      <c r="BF962">
        <v>5772</v>
      </c>
      <c r="BG962">
        <v>0</v>
      </c>
      <c r="BH962">
        <v>184970476</v>
      </c>
      <c r="BJ962">
        <v>6108493821</v>
      </c>
      <c r="BK962">
        <v>4849298927</v>
      </c>
      <c r="BL962">
        <v>4849298927</v>
      </c>
      <c r="BM962">
        <v>6108493821</v>
      </c>
      <c r="BP962">
        <v>8132</v>
      </c>
      <c r="BQ962">
        <v>1074</v>
      </c>
      <c r="BR962">
        <v>782936148</v>
      </c>
      <c r="BS962">
        <v>112401114</v>
      </c>
    </row>
    <row r="963" spans="1:71">
      <c r="A963" t="s">
        <v>1254</v>
      </c>
      <c r="B963" t="s">
        <v>31</v>
      </c>
      <c r="C963">
        <v>2015</v>
      </c>
      <c r="D963" t="s">
        <v>228</v>
      </c>
      <c r="E963">
        <v>7</v>
      </c>
      <c r="F963" t="s">
        <v>246</v>
      </c>
      <c r="G963" t="s">
        <v>1239</v>
      </c>
      <c r="H963">
        <v>61917902152</v>
      </c>
      <c r="I963">
        <v>13184434873</v>
      </c>
      <c r="J963">
        <v>19842312499</v>
      </c>
      <c r="K963">
        <v>19842312499</v>
      </c>
      <c r="L963">
        <v>13292190417</v>
      </c>
      <c r="M963">
        <v>105496824504</v>
      </c>
      <c r="N963">
        <v>63896890524</v>
      </c>
      <c r="O963">
        <v>37108148137</v>
      </c>
      <c r="P963">
        <v>37108148137</v>
      </c>
      <c r="Q963">
        <v>45869610081</v>
      </c>
      <c r="R963">
        <v>43775391503</v>
      </c>
      <c r="S963">
        <v>6561138376</v>
      </c>
      <c r="T963">
        <v>6561138376</v>
      </c>
      <c r="U963">
        <v>7523696427</v>
      </c>
      <c r="V963">
        <v>12582832128</v>
      </c>
      <c r="W963">
        <v>7523696427</v>
      </c>
      <c r="X963">
        <v>6561138376</v>
      </c>
      <c r="Y963">
        <v>7523696427</v>
      </c>
      <c r="Z963">
        <v>12582832128</v>
      </c>
      <c r="AA963">
        <v>2357078902</v>
      </c>
      <c r="AB963">
        <v>1243852356</v>
      </c>
      <c r="AC963">
        <v>0</v>
      </c>
      <c r="AD963">
        <v>0</v>
      </c>
      <c r="AE963">
        <v>0</v>
      </c>
      <c r="AF963">
        <v>0</v>
      </c>
      <c r="AG963">
        <v>0</v>
      </c>
      <c r="AH963">
        <v>0</v>
      </c>
      <c r="AI963">
        <v>0</v>
      </c>
      <c r="AJ963">
        <v>0</v>
      </c>
      <c r="AK963">
        <v>0</v>
      </c>
      <c r="AL963">
        <v>3119530729</v>
      </c>
      <c r="AM963">
        <v>3119530729</v>
      </c>
      <c r="AN963">
        <v>10510385014</v>
      </c>
      <c r="AO963">
        <v>2112496544</v>
      </c>
      <c r="AP963">
        <v>93731795981</v>
      </c>
      <c r="AQ963">
        <v>64322231332</v>
      </c>
      <c r="AR963">
        <v>10510385014</v>
      </c>
      <c r="AS963">
        <v>2563393563</v>
      </c>
      <c r="AT963">
        <v>47753241325</v>
      </c>
      <c r="AU963">
        <v>47753241325</v>
      </c>
      <c r="AV963">
        <v>47707809187</v>
      </c>
      <c r="AW963">
        <v>2640110545</v>
      </c>
      <c r="AX963">
        <v>2640110545</v>
      </c>
      <c r="AY963">
        <v>49907745971</v>
      </c>
      <c r="AZ963">
        <v>150439144</v>
      </c>
      <c r="BA963">
        <v>3492667667</v>
      </c>
      <c r="BB963">
        <v>202663238</v>
      </c>
      <c r="BC963">
        <v>93731795981</v>
      </c>
      <c r="BD963">
        <v>93731795981</v>
      </c>
      <c r="BE963">
        <v>9327</v>
      </c>
      <c r="BF963">
        <v>6186</v>
      </c>
      <c r="BG963">
        <v>5039</v>
      </c>
      <c r="BH963">
        <v>7021791517</v>
      </c>
      <c r="BI963">
        <v>20031820852</v>
      </c>
      <c r="BJ963">
        <v>49907745971</v>
      </c>
      <c r="BK963">
        <v>8547402514</v>
      </c>
      <c r="BL963">
        <v>8547402514</v>
      </c>
      <c r="BM963">
        <v>20498181322</v>
      </c>
      <c r="BN963">
        <v>0</v>
      </c>
      <c r="BO963">
        <v>0</v>
      </c>
      <c r="BP963">
        <v>16476</v>
      </c>
      <c r="BQ963">
        <v>6681</v>
      </c>
      <c r="BR963">
        <v>6573042892</v>
      </c>
      <c r="BS963">
        <v>2112496544</v>
      </c>
    </row>
    <row r="964" spans="1:71">
      <c r="A964" t="s">
        <v>1255</v>
      </c>
      <c r="B964" t="s">
        <v>32</v>
      </c>
      <c r="C964">
        <v>2015</v>
      </c>
      <c r="D964" t="s">
        <v>215</v>
      </c>
      <c r="E964">
        <v>1</v>
      </c>
      <c r="F964" t="s">
        <v>248</v>
      </c>
      <c r="G964" t="s">
        <v>1239</v>
      </c>
      <c r="H964">
        <v>586966355</v>
      </c>
      <c r="I964">
        <v>-59601543</v>
      </c>
      <c r="J964">
        <v>639517712</v>
      </c>
      <c r="K964">
        <v>639517712</v>
      </c>
      <c r="L964">
        <v>609787522</v>
      </c>
      <c r="M964">
        <v>2859492617</v>
      </c>
      <c r="N964">
        <v>1729865696</v>
      </c>
      <c r="O964">
        <v>2318149108</v>
      </c>
      <c r="P964">
        <v>2318149108</v>
      </c>
      <c r="Q964">
        <v>2386102037</v>
      </c>
      <c r="R964">
        <v>2439343174</v>
      </c>
      <c r="S964">
        <v>390844586</v>
      </c>
      <c r="T964">
        <v>390844586</v>
      </c>
      <c r="U964">
        <v>154576409</v>
      </c>
      <c r="V964">
        <v>196419804</v>
      </c>
      <c r="W964">
        <v>154576409</v>
      </c>
      <c r="X964">
        <v>390844586</v>
      </c>
      <c r="Y964">
        <v>154576409</v>
      </c>
      <c r="Z964">
        <v>196419804</v>
      </c>
      <c r="AA964">
        <v>28657157</v>
      </c>
      <c r="AB964">
        <v>73804000</v>
      </c>
      <c r="AL964">
        <v>119350113</v>
      </c>
      <c r="AM964">
        <v>119350113</v>
      </c>
      <c r="AN964">
        <v>64016630</v>
      </c>
      <c r="AO964">
        <v>11907219</v>
      </c>
      <c r="AP964">
        <v>2912550945</v>
      </c>
      <c r="AQ964">
        <v>2797740136</v>
      </c>
      <c r="AR964">
        <v>64016630</v>
      </c>
      <c r="AS964">
        <v>54280978</v>
      </c>
      <c r="AT964">
        <v>1979963791</v>
      </c>
      <c r="AU964">
        <v>1979963791</v>
      </c>
      <c r="AV964">
        <v>2056211201</v>
      </c>
      <c r="AW964">
        <v>195588611</v>
      </c>
      <c r="AX964">
        <v>195588611</v>
      </c>
      <c r="AY964">
        <v>462894238</v>
      </c>
      <c r="BA964">
        <v>65574009</v>
      </c>
      <c r="BB964">
        <v>-498360</v>
      </c>
      <c r="BC964">
        <v>2912550945</v>
      </c>
      <c r="BD964">
        <v>2912550945</v>
      </c>
      <c r="BE964">
        <v>9711</v>
      </c>
      <c r="BF964">
        <v>5913</v>
      </c>
      <c r="BG964">
        <v>0</v>
      </c>
      <c r="BH964">
        <v>131576493</v>
      </c>
      <c r="BJ964">
        <v>462894238</v>
      </c>
      <c r="BK964">
        <v>227265900</v>
      </c>
      <c r="BL964">
        <v>227265900</v>
      </c>
      <c r="BM964">
        <v>348083429</v>
      </c>
      <c r="BP964">
        <v>373</v>
      </c>
      <c r="BQ964">
        <v>19</v>
      </c>
      <c r="BR964">
        <v>41215362</v>
      </c>
      <c r="BS964">
        <v>11907219</v>
      </c>
    </row>
    <row r="965" spans="1:71">
      <c r="A965" t="s">
        <v>1256</v>
      </c>
      <c r="B965" t="s">
        <v>33</v>
      </c>
      <c r="C965">
        <v>2015</v>
      </c>
      <c r="D965" t="s">
        <v>231</v>
      </c>
      <c r="E965">
        <v>4</v>
      </c>
      <c r="F965" t="s">
        <v>250</v>
      </c>
      <c r="G965" t="s">
        <v>1239</v>
      </c>
      <c r="H965">
        <v>1761383468</v>
      </c>
      <c r="I965">
        <v>367069443</v>
      </c>
      <c r="J965">
        <v>2399761599</v>
      </c>
      <c r="K965">
        <v>2399761599</v>
      </c>
      <c r="L965">
        <v>2187141748</v>
      </c>
      <c r="M965">
        <v>12616194369</v>
      </c>
      <c r="N965">
        <v>8667091405</v>
      </c>
      <c r="O965">
        <v>5657348550</v>
      </c>
      <c r="P965">
        <v>5657348550</v>
      </c>
      <c r="Q965">
        <v>5945621642</v>
      </c>
      <c r="R965">
        <v>6235746751</v>
      </c>
      <c r="S965">
        <v>1203929376</v>
      </c>
      <c r="T965">
        <v>1203929376</v>
      </c>
      <c r="U965">
        <v>681769958</v>
      </c>
      <c r="V965">
        <v>1101377458</v>
      </c>
      <c r="W965">
        <v>681769958</v>
      </c>
      <c r="X965">
        <v>1203929376</v>
      </c>
      <c r="Y965">
        <v>681769958</v>
      </c>
      <c r="Z965">
        <v>1101377458</v>
      </c>
      <c r="AA965">
        <v>306214202</v>
      </c>
      <c r="AB965">
        <v>282205496</v>
      </c>
      <c r="AL965">
        <v>265870609</v>
      </c>
      <c r="AM965">
        <v>265870609</v>
      </c>
      <c r="AN965">
        <v>673546883</v>
      </c>
      <c r="AO965">
        <v>159403053</v>
      </c>
      <c r="AP965">
        <v>10141866708</v>
      </c>
      <c r="AQ965">
        <v>10141866708</v>
      </c>
      <c r="AR965">
        <v>673546883</v>
      </c>
      <c r="AS965">
        <v>223487836</v>
      </c>
      <c r="AT965">
        <v>6764115176</v>
      </c>
      <c r="AU965">
        <v>6764115176</v>
      </c>
      <c r="AV965">
        <v>7092896113</v>
      </c>
      <c r="AW965">
        <v>508402744</v>
      </c>
      <c r="AX965">
        <v>508402744</v>
      </c>
      <c r="AY965">
        <v>4068909548</v>
      </c>
      <c r="BA965">
        <v>123108056</v>
      </c>
      <c r="BB965">
        <v>0</v>
      </c>
      <c r="BC965">
        <v>10141866708</v>
      </c>
      <c r="BD965">
        <v>10141866708</v>
      </c>
      <c r="BE965">
        <v>8798</v>
      </c>
      <c r="BF965">
        <v>5840</v>
      </c>
      <c r="BG965">
        <v>0</v>
      </c>
      <c r="BH965">
        <v>352213615</v>
      </c>
      <c r="BJ965">
        <v>4068909548</v>
      </c>
      <c r="BK965">
        <v>2801156204</v>
      </c>
      <c r="BL965">
        <v>2801156204</v>
      </c>
      <c r="BM965">
        <v>4068909548</v>
      </c>
      <c r="BP965">
        <v>4928</v>
      </c>
      <c r="BQ965">
        <v>768</v>
      </c>
      <c r="BR965">
        <v>400242489</v>
      </c>
      <c r="BS965">
        <v>159403053</v>
      </c>
    </row>
    <row r="966" spans="1:71">
      <c r="A966" t="s">
        <v>1257</v>
      </c>
      <c r="B966" t="s">
        <v>34</v>
      </c>
      <c r="C966">
        <v>2015</v>
      </c>
      <c r="D966" t="s">
        <v>228</v>
      </c>
      <c r="E966">
        <v>5</v>
      </c>
      <c r="F966" t="s">
        <v>252</v>
      </c>
      <c r="G966" t="s">
        <v>1239</v>
      </c>
      <c r="H966">
        <v>25146181277</v>
      </c>
      <c r="I966">
        <v>3682114419</v>
      </c>
      <c r="J966">
        <v>15171214100</v>
      </c>
      <c r="K966">
        <v>15171214100</v>
      </c>
      <c r="L966">
        <v>9879643016</v>
      </c>
      <c r="M966">
        <v>63499779427</v>
      </c>
      <c r="N966">
        <v>32851531611</v>
      </c>
      <c r="O966">
        <v>12520747394</v>
      </c>
      <c r="P966">
        <v>12520747394</v>
      </c>
      <c r="Q966">
        <v>12703860000</v>
      </c>
      <c r="R966">
        <v>14691996201</v>
      </c>
      <c r="S966">
        <v>1708765235</v>
      </c>
      <c r="T966">
        <v>1708765235</v>
      </c>
      <c r="U966">
        <v>2593671717</v>
      </c>
      <c r="V966">
        <v>3212628123</v>
      </c>
      <c r="W966">
        <v>2593671717</v>
      </c>
      <c r="X966">
        <v>1708765235</v>
      </c>
      <c r="Y966">
        <v>2593671717</v>
      </c>
      <c r="Z966">
        <v>3212628123</v>
      </c>
      <c r="AA966">
        <v>570065346</v>
      </c>
      <c r="AB966">
        <v>336892240</v>
      </c>
      <c r="AC966">
        <v>0</v>
      </c>
      <c r="AD966">
        <v>0</v>
      </c>
      <c r="AE966">
        <v>0</v>
      </c>
      <c r="AF966">
        <v>0</v>
      </c>
      <c r="AG966">
        <v>0</v>
      </c>
      <c r="AH966">
        <v>0</v>
      </c>
      <c r="AI966">
        <v>0</v>
      </c>
      <c r="AJ966">
        <v>0</v>
      </c>
      <c r="AK966">
        <v>0</v>
      </c>
      <c r="AL966">
        <v>2008830324</v>
      </c>
      <c r="AM966">
        <v>2008830324</v>
      </c>
      <c r="AN966">
        <v>2028975954</v>
      </c>
      <c r="AO966">
        <v>795335343</v>
      </c>
      <c r="AP966">
        <v>46167795924</v>
      </c>
      <c r="AQ966">
        <v>21077292001</v>
      </c>
      <c r="AR966">
        <v>2028975954</v>
      </c>
      <c r="AS966">
        <v>1223239073</v>
      </c>
      <c r="AT966">
        <v>20797039219</v>
      </c>
      <c r="AU966">
        <v>20797039219</v>
      </c>
      <c r="AV966">
        <v>21241575851</v>
      </c>
      <c r="AW966">
        <v>1039125573</v>
      </c>
      <c r="AX966">
        <v>1039125573</v>
      </c>
      <c r="AY966">
        <v>31814750969</v>
      </c>
      <c r="AZ966">
        <v>370521062.5</v>
      </c>
      <c r="BA966">
        <v>72981251</v>
      </c>
      <c r="BB966">
        <v>-612212349</v>
      </c>
      <c r="BC966">
        <v>46167795924</v>
      </c>
      <c r="BD966">
        <v>46167795924</v>
      </c>
      <c r="BE966">
        <v>7806</v>
      </c>
      <c r="BF966">
        <v>5605</v>
      </c>
      <c r="BG966">
        <v>4499</v>
      </c>
      <c r="BH966">
        <v>2491060759</v>
      </c>
      <c r="BI966">
        <v>17198803268</v>
      </c>
      <c r="BJ966">
        <v>31814750969</v>
      </c>
      <c r="BK966">
        <v>3861332477</v>
      </c>
      <c r="BL966">
        <v>3861332477</v>
      </c>
      <c r="BM966">
        <v>6724247046</v>
      </c>
      <c r="BN966">
        <v>0</v>
      </c>
      <c r="BO966">
        <v>0</v>
      </c>
      <c r="BP966">
        <v>6786</v>
      </c>
      <c r="BQ966">
        <v>1642</v>
      </c>
      <c r="BR966">
        <v>897202523</v>
      </c>
      <c r="BS966">
        <v>795335343</v>
      </c>
    </row>
    <row r="967" spans="1:71">
      <c r="A967" t="s">
        <v>1258</v>
      </c>
      <c r="B967" t="s">
        <v>35</v>
      </c>
      <c r="C967">
        <v>2015</v>
      </c>
      <c r="D967" t="s">
        <v>231</v>
      </c>
      <c r="E967">
        <v>5</v>
      </c>
      <c r="F967" t="s">
        <v>254</v>
      </c>
      <c r="G967" t="s">
        <v>1239</v>
      </c>
      <c r="H967">
        <v>2915672880</v>
      </c>
      <c r="I967">
        <v>-25902903</v>
      </c>
      <c r="J967">
        <v>2874624399</v>
      </c>
      <c r="K967">
        <v>2874624399</v>
      </c>
      <c r="L967">
        <v>2483058211</v>
      </c>
      <c r="M967">
        <v>16827579065</v>
      </c>
      <c r="N967">
        <v>10989017729</v>
      </c>
      <c r="O967">
        <v>6000990707</v>
      </c>
      <c r="P967">
        <v>6000990707</v>
      </c>
      <c r="Q967">
        <v>7300912972</v>
      </c>
      <c r="R967">
        <v>7206397228</v>
      </c>
      <c r="S967">
        <v>1910533819</v>
      </c>
      <c r="T967">
        <v>1910533819</v>
      </c>
      <c r="U967">
        <v>1058452929</v>
      </c>
      <c r="V967">
        <v>1394690092</v>
      </c>
      <c r="W967">
        <v>1058452929</v>
      </c>
      <c r="X967">
        <v>1910533819</v>
      </c>
      <c r="Y967">
        <v>1058452929</v>
      </c>
      <c r="Z967">
        <v>1394690092</v>
      </c>
      <c r="AA967">
        <v>561746534</v>
      </c>
      <c r="AB967">
        <v>488576747</v>
      </c>
      <c r="AL967">
        <v>530832822</v>
      </c>
      <c r="AM967">
        <v>530832822</v>
      </c>
      <c r="AN967">
        <v>741541384</v>
      </c>
      <c r="AO967">
        <v>224602654</v>
      </c>
      <c r="AP967">
        <v>13493470668</v>
      </c>
      <c r="AQ967">
        <v>13493470668</v>
      </c>
      <c r="AR967">
        <v>741541384</v>
      </c>
      <c r="AS967">
        <v>297324629</v>
      </c>
      <c r="AT967">
        <v>9007174551</v>
      </c>
      <c r="AU967">
        <v>9007174551</v>
      </c>
      <c r="AV967">
        <v>9338557098</v>
      </c>
      <c r="AW967">
        <v>486722608</v>
      </c>
      <c r="AX967">
        <v>486722608</v>
      </c>
      <c r="AY967">
        <v>6218734164</v>
      </c>
      <c r="BA967">
        <v>1081036848</v>
      </c>
      <c r="BB967">
        <v>0</v>
      </c>
      <c r="BC967">
        <v>13493470668</v>
      </c>
      <c r="BD967">
        <v>13493470668</v>
      </c>
      <c r="BE967">
        <v>9730</v>
      </c>
      <c r="BF967">
        <v>6346</v>
      </c>
      <c r="BG967">
        <v>0</v>
      </c>
      <c r="BH967">
        <v>520463599</v>
      </c>
      <c r="BJ967">
        <v>6218734164</v>
      </c>
      <c r="BK967">
        <v>5016837754</v>
      </c>
      <c r="BL967">
        <v>5016837754</v>
      </c>
      <c r="BM967">
        <v>6218734164</v>
      </c>
      <c r="BP967">
        <v>8602</v>
      </c>
      <c r="BQ967">
        <v>1345</v>
      </c>
      <c r="BR967">
        <v>388973382</v>
      </c>
      <c r="BS967">
        <v>224602654</v>
      </c>
    </row>
    <row r="968" spans="1:71">
      <c r="A968" t="s">
        <v>1259</v>
      </c>
      <c r="B968" t="s">
        <v>36</v>
      </c>
      <c r="C968">
        <v>2015</v>
      </c>
      <c r="D968" t="s">
        <v>228</v>
      </c>
      <c r="E968">
        <v>7</v>
      </c>
      <c r="F968" t="s">
        <v>256</v>
      </c>
      <c r="G968" t="s">
        <v>1239</v>
      </c>
      <c r="H968">
        <v>36548074373</v>
      </c>
      <c r="I968">
        <v>5913604579</v>
      </c>
      <c r="J968">
        <v>16322451496</v>
      </c>
      <c r="K968">
        <v>16322451496</v>
      </c>
      <c r="L968">
        <v>9211551335</v>
      </c>
      <c r="M968">
        <v>67053942169</v>
      </c>
      <c r="N968">
        <v>36878844046</v>
      </c>
      <c r="O968">
        <v>17770139115</v>
      </c>
      <c r="P968">
        <v>17770139115</v>
      </c>
      <c r="Q968">
        <v>19206499686</v>
      </c>
      <c r="R968">
        <v>21895489670</v>
      </c>
      <c r="S968">
        <v>3175774012</v>
      </c>
      <c r="T968">
        <v>3175774012</v>
      </c>
      <c r="U968">
        <v>4163923418</v>
      </c>
      <c r="V968">
        <v>6685450102</v>
      </c>
      <c r="W968">
        <v>4163923418</v>
      </c>
      <c r="X968">
        <v>3175774012</v>
      </c>
      <c r="Y968">
        <v>4163923418</v>
      </c>
      <c r="Z968">
        <v>6685450102</v>
      </c>
      <c r="AA968">
        <v>1126711530</v>
      </c>
      <c r="AB968">
        <v>791715840</v>
      </c>
      <c r="AC968">
        <v>0</v>
      </c>
      <c r="AD968">
        <v>0</v>
      </c>
      <c r="AE968">
        <v>0</v>
      </c>
      <c r="AF968">
        <v>0</v>
      </c>
      <c r="AG968">
        <v>0</v>
      </c>
      <c r="AH968">
        <v>0</v>
      </c>
      <c r="AI968">
        <v>0</v>
      </c>
      <c r="AJ968">
        <v>0</v>
      </c>
      <c r="AK968">
        <v>0</v>
      </c>
      <c r="AL968">
        <v>1286702993</v>
      </c>
      <c r="AM968">
        <v>1286702993</v>
      </c>
      <c r="AN968">
        <v>5262776895</v>
      </c>
      <c r="AO968">
        <v>1396423863</v>
      </c>
      <c r="AP968">
        <v>66696214321</v>
      </c>
      <c r="AQ968">
        <v>36085936029</v>
      </c>
      <c r="AR968">
        <v>5262776895</v>
      </c>
      <c r="AS968">
        <v>1499435040</v>
      </c>
      <c r="AT968">
        <v>33536774782</v>
      </c>
      <c r="AU968">
        <v>33536774782</v>
      </c>
      <c r="AV968">
        <v>34319519057</v>
      </c>
      <c r="AW968">
        <v>1394026441</v>
      </c>
      <c r="AX968">
        <v>1394026441</v>
      </c>
      <c r="AY968">
        <v>45064642905</v>
      </c>
      <c r="AZ968">
        <v>401501410.5</v>
      </c>
      <c r="BA968">
        <v>723854583</v>
      </c>
      <c r="BB968">
        <v>792542314</v>
      </c>
      <c r="BC968">
        <v>66696214321</v>
      </c>
      <c r="BD968">
        <v>66696214321</v>
      </c>
      <c r="BE968">
        <v>9259</v>
      </c>
      <c r="BF968">
        <v>5795</v>
      </c>
      <c r="BG968">
        <v>5011</v>
      </c>
      <c r="BH968">
        <v>4219214245</v>
      </c>
      <c r="BI968">
        <v>21023217390</v>
      </c>
      <c r="BJ968">
        <v>45064642905</v>
      </c>
      <c r="BK968">
        <v>8327248930</v>
      </c>
      <c r="BL968">
        <v>8327248930</v>
      </c>
      <c r="BM968">
        <v>14454364613</v>
      </c>
      <c r="BN968">
        <v>0</v>
      </c>
      <c r="BO968">
        <v>0</v>
      </c>
      <c r="BP968">
        <v>14275</v>
      </c>
      <c r="BQ968">
        <v>3484</v>
      </c>
      <c r="BR968">
        <v>3232609784</v>
      </c>
      <c r="BS968">
        <v>1396423863</v>
      </c>
    </row>
    <row r="969" spans="1:71">
      <c r="A969" t="s">
        <v>1260</v>
      </c>
      <c r="B969" t="s">
        <v>37</v>
      </c>
      <c r="C969">
        <v>2015</v>
      </c>
      <c r="D969" t="s">
        <v>207</v>
      </c>
      <c r="E969">
        <v>8</v>
      </c>
      <c r="F969" t="s">
        <v>258</v>
      </c>
      <c r="G969" t="s">
        <v>1239</v>
      </c>
      <c r="H969">
        <v>104558178272</v>
      </c>
      <c r="I969">
        <v>24810426281</v>
      </c>
      <c r="J969">
        <v>136464481668</v>
      </c>
      <c r="K969">
        <v>136464481668</v>
      </c>
      <c r="L969">
        <v>120037857011</v>
      </c>
      <c r="M969">
        <v>331314095009</v>
      </c>
      <c r="N969">
        <v>161224362043</v>
      </c>
      <c r="O969">
        <v>78264634027</v>
      </c>
      <c r="P969">
        <v>78264634027</v>
      </c>
      <c r="Q969">
        <v>102027124509</v>
      </c>
      <c r="R969">
        <v>107402926812</v>
      </c>
      <c r="S969">
        <v>13701319984</v>
      </c>
      <c r="T969">
        <v>13701319984</v>
      </c>
      <c r="U969">
        <v>44347678087</v>
      </c>
      <c r="V969">
        <v>79191175710</v>
      </c>
      <c r="W969">
        <v>44347678087</v>
      </c>
      <c r="X969">
        <v>13701319984</v>
      </c>
      <c r="Y969">
        <v>44347678087</v>
      </c>
      <c r="Z969">
        <v>79191175710</v>
      </c>
      <c r="AA969">
        <v>2647015756</v>
      </c>
      <c r="AB969">
        <v>2364997599</v>
      </c>
      <c r="AC969">
        <v>0</v>
      </c>
      <c r="AD969">
        <v>0</v>
      </c>
      <c r="AE969">
        <v>0</v>
      </c>
      <c r="AF969">
        <v>0</v>
      </c>
      <c r="AG969">
        <v>0</v>
      </c>
      <c r="AH969">
        <v>0</v>
      </c>
      <c r="AI969">
        <v>0</v>
      </c>
      <c r="AJ969">
        <v>0</v>
      </c>
      <c r="AK969">
        <v>0</v>
      </c>
      <c r="AL969">
        <v>11079317842</v>
      </c>
      <c r="AM969">
        <v>11079317842</v>
      </c>
      <c r="AN969">
        <v>53767441397</v>
      </c>
      <c r="AO969">
        <v>9383268543</v>
      </c>
      <c r="AP969">
        <v>235788207041</v>
      </c>
      <c r="AQ969">
        <v>188809364531</v>
      </c>
      <c r="AR969">
        <v>53767441397</v>
      </c>
      <c r="AS969">
        <v>6881876769</v>
      </c>
      <c r="AT969">
        <v>95772193932</v>
      </c>
      <c r="AU969">
        <v>95772193932</v>
      </c>
      <c r="AV969">
        <v>105289744806</v>
      </c>
      <c r="AW969">
        <v>5849838695</v>
      </c>
      <c r="AX969">
        <v>5849838695</v>
      </c>
      <c r="AY969">
        <v>127989371384</v>
      </c>
      <c r="AZ969">
        <v>958564192</v>
      </c>
      <c r="BA969">
        <v>2186874517</v>
      </c>
      <c r="BB969">
        <v>1627077572</v>
      </c>
      <c r="BC969">
        <v>235788207041</v>
      </c>
      <c r="BD969">
        <v>235788207041</v>
      </c>
      <c r="BE969">
        <v>9796</v>
      </c>
      <c r="BF969">
        <v>6601</v>
      </c>
      <c r="BG969">
        <v>5372</v>
      </c>
      <c r="BH969">
        <v>11097044651</v>
      </c>
      <c r="BI969">
        <v>29933908823</v>
      </c>
      <c r="BJ969">
        <v>127989371384</v>
      </c>
      <c r="BK969">
        <v>16269622960</v>
      </c>
      <c r="BL969">
        <v>16269622960</v>
      </c>
      <c r="BM969">
        <v>81010528874</v>
      </c>
      <c r="BN969">
        <v>0</v>
      </c>
      <c r="BO969">
        <v>0</v>
      </c>
      <c r="BP969">
        <v>27377</v>
      </c>
      <c r="BQ969">
        <v>13417</v>
      </c>
      <c r="BR969">
        <v>43501708846</v>
      </c>
      <c r="BS969">
        <v>9383268543</v>
      </c>
    </row>
    <row r="970" spans="1:71">
      <c r="A970" t="s">
        <v>3745</v>
      </c>
      <c r="B970" t="s">
        <v>259</v>
      </c>
      <c r="C970">
        <v>2015</v>
      </c>
      <c r="D970" t="s">
        <v>223</v>
      </c>
      <c r="E970">
        <v>3</v>
      </c>
      <c r="F970" t="s">
        <v>260</v>
      </c>
      <c r="G970" t="s">
        <v>1239</v>
      </c>
      <c r="H970">
        <v>30125236580</v>
      </c>
      <c r="I970">
        <v>5233549991</v>
      </c>
      <c r="J970">
        <v>15744635181</v>
      </c>
      <c r="K970">
        <v>15744635181</v>
      </c>
      <c r="L970">
        <v>9119592200</v>
      </c>
      <c r="M970">
        <v>53832816490</v>
      </c>
      <c r="N970">
        <v>31259755472</v>
      </c>
      <c r="O970">
        <v>13406927990</v>
      </c>
      <c r="P970">
        <v>13406927990</v>
      </c>
      <c r="Q970">
        <v>14849883414</v>
      </c>
      <c r="R970">
        <v>14734506978</v>
      </c>
      <c r="S970">
        <v>1110333678</v>
      </c>
      <c r="T970">
        <v>1110333678</v>
      </c>
      <c r="U970">
        <v>2476517033</v>
      </c>
      <c r="V970">
        <v>5530224623</v>
      </c>
      <c r="W970">
        <v>2476517033</v>
      </c>
      <c r="X970">
        <v>1110333678</v>
      </c>
      <c r="Y970">
        <v>2476517033</v>
      </c>
      <c r="Z970">
        <v>5530224623</v>
      </c>
      <c r="AA970">
        <v>1227287033</v>
      </c>
      <c r="AB970">
        <v>181303350</v>
      </c>
      <c r="AC970">
        <v>0</v>
      </c>
      <c r="AD970">
        <v>0</v>
      </c>
      <c r="AE970">
        <v>0</v>
      </c>
      <c r="AF970">
        <v>0</v>
      </c>
      <c r="AG970">
        <v>0</v>
      </c>
      <c r="AH970">
        <v>0</v>
      </c>
      <c r="AI970">
        <v>0</v>
      </c>
      <c r="AJ970">
        <v>0</v>
      </c>
      <c r="AK970">
        <v>0</v>
      </c>
      <c r="AL970">
        <v>2100742985</v>
      </c>
      <c r="AM970">
        <v>2100742985</v>
      </c>
      <c r="AN970">
        <v>4802653298</v>
      </c>
      <c r="AO970">
        <v>1477738426</v>
      </c>
      <c r="AP970">
        <v>57211895851</v>
      </c>
      <c r="AQ970">
        <v>23109112225</v>
      </c>
      <c r="AR970">
        <v>4802653298</v>
      </c>
      <c r="AS970">
        <v>1065119464</v>
      </c>
      <c r="AT970">
        <v>24231069664</v>
      </c>
      <c r="AU970">
        <v>24231069664</v>
      </c>
      <c r="AV970">
        <v>25286486307</v>
      </c>
      <c r="AW970">
        <v>1038726361</v>
      </c>
      <c r="AX970">
        <v>1038726361</v>
      </c>
      <c r="AY970">
        <v>41611553071</v>
      </c>
      <c r="AZ970">
        <v>561919990</v>
      </c>
      <c r="BA970">
        <v>317743288</v>
      </c>
      <c r="BB970">
        <v>1366482334</v>
      </c>
      <c r="BC970">
        <v>57211895851</v>
      </c>
      <c r="BD970">
        <v>57211895851</v>
      </c>
      <c r="BE970">
        <v>9180</v>
      </c>
      <c r="BF970">
        <v>5891</v>
      </c>
      <c r="BG970">
        <v>5323</v>
      </c>
      <c r="BH970">
        <v>4785748242</v>
      </c>
      <c r="BI970">
        <v>21405291980</v>
      </c>
      <c r="BJ970">
        <v>41611553071</v>
      </c>
      <c r="BK970">
        <v>1643197431</v>
      </c>
      <c r="BL970">
        <v>1643197431</v>
      </c>
      <c r="BM970">
        <v>7508769445</v>
      </c>
      <c r="BN970">
        <v>0</v>
      </c>
      <c r="BO970">
        <v>0</v>
      </c>
      <c r="BP970">
        <v>2986</v>
      </c>
      <c r="BQ970">
        <v>1492</v>
      </c>
      <c r="BR970">
        <v>3124947253</v>
      </c>
      <c r="BS970">
        <v>1477738426</v>
      </c>
    </row>
    <row r="971" spans="1:71">
      <c r="A971" t="s">
        <v>1261</v>
      </c>
      <c r="B971" t="s">
        <v>39</v>
      </c>
      <c r="C971">
        <v>2015</v>
      </c>
      <c r="D971" t="s">
        <v>218</v>
      </c>
      <c r="E971">
        <v>4</v>
      </c>
      <c r="F971" t="s">
        <v>262</v>
      </c>
      <c r="G971" t="s">
        <v>1239</v>
      </c>
      <c r="H971">
        <v>2172437514</v>
      </c>
      <c r="I971">
        <v>248079431</v>
      </c>
      <c r="J971">
        <v>1575546465</v>
      </c>
      <c r="K971">
        <v>1575546465</v>
      </c>
      <c r="L971">
        <v>1510902222</v>
      </c>
      <c r="M971">
        <v>9468977223</v>
      </c>
      <c r="N971">
        <v>8732080702</v>
      </c>
      <c r="O971">
        <v>3100172850</v>
      </c>
      <c r="P971">
        <v>3100172850</v>
      </c>
      <c r="Q971">
        <v>3447108529</v>
      </c>
      <c r="R971">
        <v>3378906427</v>
      </c>
      <c r="S971">
        <v>862829800</v>
      </c>
      <c r="T971">
        <v>862829800</v>
      </c>
      <c r="U971">
        <v>488598286</v>
      </c>
      <c r="V971">
        <v>497138676</v>
      </c>
      <c r="W971">
        <v>488598286</v>
      </c>
      <c r="X971">
        <v>862829800</v>
      </c>
      <c r="Y971">
        <v>488598286</v>
      </c>
      <c r="Z971">
        <v>497138676</v>
      </c>
      <c r="AA971">
        <v>284657438</v>
      </c>
      <c r="AB971">
        <v>236751550</v>
      </c>
      <c r="AL971">
        <v>175040062</v>
      </c>
      <c r="AM971">
        <v>175040062</v>
      </c>
      <c r="AN971">
        <v>81965565</v>
      </c>
      <c r="AO971">
        <v>62172368</v>
      </c>
      <c r="AP971">
        <v>6249742206</v>
      </c>
      <c r="AQ971">
        <v>6249742206</v>
      </c>
      <c r="AR971">
        <v>81965565</v>
      </c>
      <c r="AS971">
        <v>131973428</v>
      </c>
      <c r="AT971">
        <v>4177396277</v>
      </c>
      <c r="AU971">
        <v>4177396277</v>
      </c>
      <c r="AV971">
        <v>4297849336</v>
      </c>
      <c r="AW971">
        <v>379307108</v>
      </c>
      <c r="AX971">
        <v>379307108</v>
      </c>
      <c r="AY971">
        <v>2791334719</v>
      </c>
      <c r="BA971">
        <v>104593711</v>
      </c>
      <c r="BB971">
        <v>0</v>
      </c>
      <c r="BC971">
        <v>6249742206</v>
      </c>
      <c r="BD971">
        <v>6249742206</v>
      </c>
      <c r="BE971">
        <v>9622</v>
      </c>
      <c r="BF971">
        <v>6271</v>
      </c>
      <c r="BG971">
        <v>0</v>
      </c>
      <c r="BH971">
        <v>14685817</v>
      </c>
      <c r="BJ971">
        <v>2791334719</v>
      </c>
      <c r="BK971">
        <v>2436238850</v>
      </c>
      <c r="BL971">
        <v>2436238850</v>
      </c>
      <c r="BM971">
        <v>2791334719</v>
      </c>
      <c r="BP971">
        <v>4379</v>
      </c>
      <c r="BQ971">
        <v>548</v>
      </c>
      <c r="BR971">
        <v>9080000</v>
      </c>
      <c r="BS971">
        <v>62172368</v>
      </c>
    </row>
    <row r="972" spans="1:71">
      <c r="A972" t="s">
        <v>1262</v>
      </c>
      <c r="B972" t="s">
        <v>40</v>
      </c>
      <c r="C972">
        <v>2015</v>
      </c>
      <c r="D972" t="s">
        <v>212</v>
      </c>
      <c r="E972">
        <v>4</v>
      </c>
      <c r="F972" t="s">
        <v>264</v>
      </c>
      <c r="G972" t="s">
        <v>1239</v>
      </c>
      <c r="H972">
        <v>2165578313</v>
      </c>
      <c r="I972">
        <v>-80258782</v>
      </c>
      <c r="J972">
        <v>2295477866</v>
      </c>
      <c r="K972">
        <v>2295477866</v>
      </c>
      <c r="L972">
        <v>2136687341</v>
      </c>
      <c r="M972">
        <v>15547509929</v>
      </c>
      <c r="N972">
        <v>13684627929</v>
      </c>
      <c r="O972">
        <v>8269282428</v>
      </c>
      <c r="P972">
        <v>8269282428</v>
      </c>
      <c r="Q972">
        <v>8072969600</v>
      </c>
      <c r="R972">
        <v>8740851360</v>
      </c>
      <c r="S972">
        <v>1983085484</v>
      </c>
      <c r="T972">
        <v>1983085484</v>
      </c>
      <c r="U972">
        <v>331496922</v>
      </c>
      <c r="V972">
        <v>380399168</v>
      </c>
      <c r="W972">
        <v>331496922</v>
      </c>
      <c r="X972">
        <v>1983085484</v>
      </c>
      <c r="Y972">
        <v>331496922</v>
      </c>
      <c r="Z972">
        <v>380399168</v>
      </c>
      <c r="AA972">
        <v>313507009</v>
      </c>
      <c r="AB972">
        <v>313474330</v>
      </c>
      <c r="AL972">
        <v>202217755</v>
      </c>
      <c r="AM972">
        <v>202217755</v>
      </c>
      <c r="AN972">
        <v>478704446</v>
      </c>
      <c r="AO972">
        <v>292367829</v>
      </c>
      <c r="AP972">
        <v>12983107940</v>
      </c>
      <c r="AQ972">
        <v>12983107940</v>
      </c>
      <c r="AR972">
        <v>478704446</v>
      </c>
      <c r="AS972">
        <v>290523596</v>
      </c>
      <c r="AT972">
        <v>9911394940</v>
      </c>
      <c r="AU972">
        <v>9911394940</v>
      </c>
      <c r="AV972">
        <v>9041253927</v>
      </c>
      <c r="AW972">
        <v>389812127</v>
      </c>
      <c r="AX972">
        <v>389812127</v>
      </c>
      <c r="AY972">
        <v>4392206631</v>
      </c>
      <c r="BA972">
        <v>40215170</v>
      </c>
      <c r="BB972">
        <v>0</v>
      </c>
      <c r="BC972">
        <v>12983107940</v>
      </c>
      <c r="BD972">
        <v>12983107940</v>
      </c>
      <c r="BE972">
        <v>9623</v>
      </c>
      <c r="BF972">
        <v>6185</v>
      </c>
      <c r="BG972">
        <v>0</v>
      </c>
      <c r="BH972">
        <v>117135240</v>
      </c>
      <c r="BJ972">
        <v>4392206631</v>
      </c>
      <c r="BK972">
        <v>3599942573</v>
      </c>
      <c r="BL972">
        <v>3599942573</v>
      </c>
      <c r="BM972">
        <v>4392206631</v>
      </c>
      <c r="BP972">
        <v>5699</v>
      </c>
      <c r="BQ972">
        <v>827</v>
      </c>
      <c r="BR972">
        <v>128041238</v>
      </c>
      <c r="BS972">
        <v>292367829</v>
      </c>
    </row>
    <row r="973" spans="1:71">
      <c r="A973" t="s">
        <v>1263</v>
      </c>
      <c r="B973" t="s">
        <v>41</v>
      </c>
      <c r="C973">
        <v>2015</v>
      </c>
      <c r="D973" t="s">
        <v>215</v>
      </c>
      <c r="E973">
        <v>5</v>
      </c>
      <c r="F973" t="s">
        <v>266</v>
      </c>
      <c r="G973" t="s">
        <v>1239</v>
      </c>
      <c r="H973">
        <v>3350964597</v>
      </c>
      <c r="I973">
        <v>883170100</v>
      </c>
      <c r="J973">
        <v>2992148425</v>
      </c>
      <c r="K973">
        <v>2992148425</v>
      </c>
      <c r="L973">
        <v>2802995731</v>
      </c>
      <c r="M973">
        <v>21670701510</v>
      </c>
      <c r="N973">
        <v>10628622735</v>
      </c>
      <c r="O973">
        <v>6306403922</v>
      </c>
      <c r="P973">
        <v>6306403922</v>
      </c>
      <c r="Q973">
        <v>7995449850</v>
      </c>
      <c r="R973">
        <v>8064577010</v>
      </c>
      <c r="S973">
        <v>1754887771</v>
      </c>
      <c r="T973">
        <v>1754887771</v>
      </c>
      <c r="U973">
        <v>1970117914</v>
      </c>
      <c r="V973">
        <v>3393917684</v>
      </c>
      <c r="W973">
        <v>1970117914</v>
      </c>
      <c r="X973">
        <v>1754887771</v>
      </c>
      <c r="Y973">
        <v>1970117914</v>
      </c>
      <c r="Z973">
        <v>3393917684</v>
      </c>
      <c r="AA973">
        <v>671412103</v>
      </c>
      <c r="AB973">
        <v>377748450</v>
      </c>
      <c r="AL973">
        <v>568496299</v>
      </c>
      <c r="AM973">
        <v>568496299</v>
      </c>
      <c r="AN973">
        <v>2280635181</v>
      </c>
      <c r="AO973">
        <v>330399952</v>
      </c>
      <c r="AP973">
        <v>14559695063</v>
      </c>
      <c r="AQ973">
        <v>14559695063</v>
      </c>
      <c r="AR973">
        <v>2280635181</v>
      </c>
      <c r="AS973">
        <v>431588331</v>
      </c>
      <c r="AT973">
        <v>7582828653</v>
      </c>
      <c r="AU973">
        <v>7582828653</v>
      </c>
      <c r="AV973">
        <v>8082691040</v>
      </c>
      <c r="AW973">
        <v>934478656</v>
      </c>
      <c r="AX973">
        <v>934478656</v>
      </c>
      <c r="AY973">
        <v>6542660014</v>
      </c>
      <c r="BA973">
        <v>398862467</v>
      </c>
      <c r="BB973">
        <v>0</v>
      </c>
      <c r="BC973">
        <v>14559695063</v>
      </c>
      <c r="BD973">
        <v>14559695063</v>
      </c>
      <c r="BE973">
        <v>9202</v>
      </c>
      <c r="BF973">
        <v>6291</v>
      </c>
      <c r="BG973">
        <v>0</v>
      </c>
      <c r="BH973">
        <v>1027839785</v>
      </c>
      <c r="BJ973">
        <v>6542660014</v>
      </c>
      <c r="BK973">
        <v>3245813336</v>
      </c>
      <c r="BL973">
        <v>3245813336</v>
      </c>
      <c r="BM973">
        <v>6542660014</v>
      </c>
      <c r="BP973">
        <v>5742</v>
      </c>
      <c r="BQ973">
        <v>1893</v>
      </c>
      <c r="BR973">
        <v>1771247078</v>
      </c>
      <c r="BS973">
        <v>330399952</v>
      </c>
    </row>
    <row r="974" spans="1:71">
      <c r="A974" t="s">
        <v>1264</v>
      </c>
      <c r="B974" t="s">
        <v>42</v>
      </c>
      <c r="C974">
        <v>2015</v>
      </c>
      <c r="D974" t="s">
        <v>218</v>
      </c>
      <c r="E974">
        <v>3</v>
      </c>
      <c r="F974" t="s">
        <v>268</v>
      </c>
      <c r="G974" t="s">
        <v>1239</v>
      </c>
      <c r="H974">
        <v>4181351535</v>
      </c>
      <c r="I974">
        <v>390412019</v>
      </c>
      <c r="J974">
        <v>2250494795</v>
      </c>
      <c r="K974">
        <v>2250494795</v>
      </c>
      <c r="L974">
        <v>2077835485</v>
      </c>
      <c r="M974">
        <v>15203312344</v>
      </c>
      <c r="N974">
        <v>12882575896</v>
      </c>
      <c r="O974">
        <v>4916796673</v>
      </c>
      <c r="P974">
        <v>4916796673</v>
      </c>
      <c r="Q974">
        <v>5501168984</v>
      </c>
      <c r="R974">
        <v>5475944741</v>
      </c>
      <c r="S974">
        <v>1490692368</v>
      </c>
      <c r="T974">
        <v>1490692368</v>
      </c>
      <c r="U974">
        <v>482896744</v>
      </c>
      <c r="V974">
        <v>790541955</v>
      </c>
      <c r="W974">
        <v>482896744</v>
      </c>
      <c r="X974">
        <v>1490692368</v>
      </c>
      <c r="Y974">
        <v>482896744</v>
      </c>
      <c r="Z974">
        <v>790541955</v>
      </c>
      <c r="AA974">
        <v>374410575</v>
      </c>
      <c r="AB974">
        <v>210010825</v>
      </c>
      <c r="AL974">
        <v>516413844</v>
      </c>
      <c r="AM974">
        <v>516413844</v>
      </c>
      <c r="AN974">
        <v>865905034</v>
      </c>
      <c r="AO974">
        <v>247805579</v>
      </c>
      <c r="AP974">
        <v>8626478050</v>
      </c>
      <c r="AQ974">
        <v>8626478050</v>
      </c>
      <c r="AR974">
        <v>865905034</v>
      </c>
      <c r="AS974">
        <v>262303246</v>
      </c>
      <c r="AT974">
        <v>5236928023</v>
      </c>
      <c r="AU974">
        <v>5236928023</v>
      </c>
      <c r="AV974">
        <v>5266774169</v>
      </c>
      <c r="AW974">
        <v>318014185</v>
      </c>
      <c r="AX974">
        <v>318014185</v>
      </c>
      <c r="AY974">
        <v>3125572702</v>
      </c>
      <c r="BA974">
        <v>365666855</v>
      </c>
      <c r="BB974">
        <v>0</v>
      </c>
      <c r="BC974">
        <v>8626478050</v>
      </c>
      <c r="BD974">
        <v>8626478050</v>
      </c>
      <c r="BE974">
        <v>9954</v>
      </c>
      <c r="BF974">
        <v>6140</v>
      </c>
      <c r="BG974">
        <v>0</v>
      </c>
      <c r="BH974">
        <v>446548935</v>
      </c>
      <c r="BJ974">
        <v>3125572702</v>
      </c>
      <c r="BK974">
        <v>2054231480</v>
      </c>
      <c r="BL974">
        <v>2054231480</v>
      </c>
      <c r="BM974">
        <v>3125572702</v>
      </c>
      <c r="BP974">
        <v>3302</v>
      </c>
      <c r="BQ974">
        <v>1230</v>
      </c>
      <c r="BR974">
        <v>401738336</v>
      </c>
      <c r="BS974">
        <v>247805579</v>
      </c>
    </row>
    <row r="975" spans="1:71">
      <c r="A975" t="s">
        <v>2025</v>
      </c>
      <c r="B975" t="s">
        <v>269</v>
      </c>
      <c r="C975">
        <v>2015</v>
      </c>
      <c r="D975" t="s">
        <v>215</v>
      </c>
      <c r="E975">
        <v>6</v>
      </c>
      <c r="F975" t="s">
        <v>270</v>
      </c>
      <c r="G975" t="s">
        <v>1239</v>
      </c>
      <c r="H975">
        <v>8923969310</v>
      </c>
      <c r="I975">
        <v>3667556319</v>
      </c>
      <c r="J975">
        <v>10326038128</v>
      </c>
      <c r="K975">
        <v>10326038128</v>
      </c>
      <c r="L975">
        <v>9013228064</v>
      </c>
      <c r="M975">
        <v>86460589334</v>
      </c>
      <c r="N975">
        <v>43520763138</v>
      </c>
      <c r="O975">
        <v>21781337066</v>
      </c>
      <c r="P975">
        <v>21781337066</v>
      </c>
      <c r="Q975">
        <v>23087610049</v>
      </c>
      <c r="R975">
        <v>28392337661</v>
      </c>
      <c r="S975">
        <v>3986208250</v>
      </c>
      <c r="T975">
        <v>3986208250</v>
      </c>
      <c r="U975">
        <v>7134132062</v>
      </c>
      <c r="V975">
        <v>14517188207</v>
      </c>
      <c r="W975">
        <v>7134132062</v>
      </c>
      <c r="X975">
        <v>3986208250</v>
      </c>
      <c r="Y975">
        <v>7134132062</v>
      </c>
      <c r="Z975">
        <v>14517188207</v>
      </c>
      <c r="AA975">
        <v>2910451574</v>
      </c>
      <c r="AB975">
        <v>852543369</v>
      </c>
      <c r="AL975">
        <v>1585448843</v>
      </c>
      <c r="AM975">
        <v>1585448843</v>
      </c>
      <c r="AN975">
        <v>10347978483</v>
      </c>
      <c r="AO975">
        <v>1098117111</v>
      </c>
      <c r="AP975">
        <v>45846963864</v>
      </c>
      <c r="AQ975">
        <v>45846963864</v>
      </c>
      <c r="AR975">
        <v>10347978483</v>
      </c>
      <c r="AS975">
        <v>1619940666</v>
      </c>
      <c r="AT975">
        <v>21492205252</v>
      </c>
      <c r="AU975">
        <v>21492205252</v>
      </c>
      <c r="AV975">
        <v>23880515353</v>
      </c>
      <c r="AW975">
        <v>2336531670</v>
      </c>
      <c r="AX975">
        <v>2336531670</v>
      </c>
      <c r="AY975">
        <v>18980294433</v>
      </c>
      <c r="BA975">
        <v>1674370071</v>
      </c>
      <c r="BB975">
        <v>0</v>
      </c>
      <c r="BC975">
        <v>45846963864</v>
      </c>
      <c r="BD975">
        <v>45846963864</v>
      </c>
      <c r="BE975">
        <v>9474</v>
      </c>
      <c r="BF975">
        <v>6210</v>
      </c>
      <c r="BG975">
        <v>0</v>
      </c>
      <c r="BH975">
        <v>2386783983</v>
      </c>
      <c r="BJ975">
        <v>18980294433</v>
      </c>
      <c r="BK975">
        <v>4990678294</v>
      </c>
      <c r="BL975">
        <v>4990678294</v>
      </c>
      <c r="BM975">
        <v>18980294433</v>
      </c>
      <c r="BP975">
        <v>9813</v>
      </c>
      <c r="BQ975">
        <v>5079</v>
      </c>
      <c r="BR975">
        <v>8960576217</v>
      </c>
      <c r="BS975">
        <v>1098117111</v>
      </c>
    </row>
    <row r="976" spans="1:71">
      <c r="A976" t="s">
        <v>1265</v>
      </c>
      <c r="B976" t="s">
        <v>44</v>
      </c>
      <c r="C976">
        <v>2015</v>
      </c>
      <c r="D976" t="s">
        <v>215</v>
      </c>
      <c r="E976">
        <v>3</v>
      </c>
      <c r="F976" t="s">
        <v>272</v>
      </c>
      <c r="G976" t="s">
        <v>1239</v>
      </c>
      <c r="H976">
        <v>4065726830</v>
      </c>
      <c r="I976">
        <v>258545945</v>
      </c>
      <c r="J976">
        <v>5255364838</v>
      </c>
      <c r="K976">
        <v>5255364838</v>
      </c>
      <c r="L976">
        <v>4881272234</v>
      </c>
      <c r="M976">
        <v>20219143761</v>
      </c>
      <c r="N976">
        <v>8562844047</v>
      </c>
      <c r="O976">
        <v>5460668522</v>
      </c>
      <c r="P976">
        <v>5460668522</v>
      </c>
      <c r="Q976">
        <v>9470230751</v>
      </c>
      <c r="R976">
        <v>6287502141</v>
      </c>
      <c r="S976">
        <v>1571164437</v>
      </c>
      <c r="T976">
        <v>1571164437</v>
      </c>
      <c r="U976">
        <v>713604366</v>
      </c>
      <c r="V976">
        <v>1473936154</v>
      </c>
      <c r="W976">
        <v>713604366</v>
      </c>
      <c r="X976">
        <v>1571164437</v>
      </c>
      <c r="Y976">
        <v>713604366</v>
      </c>
      <c r="Z976">
        <v>1473936154</v>
      </c>
      <c r="AA976">
        <v>427172841</v>
      </c>
      <c r="AB976">
        <v>150233325</v>
      </c>
      <c r="AL976">
        <v>597627506</v>
      </c>
      <c r="AM976">
        <v>597627506</v>
      </c>
      <c r="AN976">
        <v>922083208</v>
      </c>
      <c r="AO976">
        <v>150690858</v>
      </c>
      <c r="AP976">
        <v>9136474418</v>
      </c>
      <c r="AQ976">
        <v>9136474418</v>
      </c>
      <c r="AR976">
        <v>922083208</v>
      </c>
      <c r="AS976">
        <v>271792030</v>
      </c>
      <c r="AT976">
        <v>5301905988</v>
      </c>
      <c r="AU976">
        <v>5301905988</v>
      </c>
      <c r="AV976">
        <v>5548374442</v>
      </c>
      <c r="AW976">
        <v>337147877</v>
      </c>
      <c r="AX976">
        <v>337147877</v>
      </c>
      <c r="AY976">
        <v>2925792211</v>
      </c>
      <c r="BA976">
        <v>-83968392</v>
      </c>
      <c r="BB976">
        <v>0</v>
      </c>
      <c r="BC976">
        <v>9136474418</v>
      </c>
      <c r="BD976">
        <v>9136474418</v>
      </c>
      <c r="BE976">
        <v>9942</v>
      </c>
      <c r="BF976">
        <v>6599</v>
      </c>
      <c r="BG976">
        <v>0</v>
      </c>
      <c r="BH976">
        <v>464163186</v>
      </c>
      <c r="BJ976">
        <v>2925792211</v>
      </c>
      <c r="BK976">
        <v>1542548006</v>
      </c>
      <c r="BL976">
        <v>1542548006</v>
      </c>
      <c r="BM976">
        <v>2925792211</v>
      </c>
      <c r="BP976">
        <v>2733</v>
      </c>
      <c r="BQ976">
        <v>677</v>
      </c>
      <c r="BR976">
        <v>762372708</v>
      </c>
      <c r="BS976">
        <v>150690858</v>
      </c>
    </row>
    <row r="977" spans="1:71">
      <c r="A977" t="s">
        <v>1266</v>
      </c>
      <c r="B977" t="s">
        <v>45</v>
      </c>
      <c r="C977">
        <v>2015</v>
      </c>
      <c r="D977" t="s">
        <v>231</v>
      </c>
      <c r="E977">
        <v>3</v>
      </c>
      <c r="F977" t="s">
        <v>274</v>
      </c>
      <c r="G977" t="s">
        <v>1239</v>
      </c>
      <c r="H977">
        <v>2008352440</v>
      </c>
      <c r="I977">
        <v>268221546</v>
      </c>
      <c r="J977">
        <v>2491592185</v>
      </c>
      <c r="K977">
        <v>2491592185</v>
      </c>
      <c r="L977">
        <v>2369546275</v>
      </c>
      <c r="M977">
        <v>9518909313</v>
      </c>
      <c r="N977">
        <v>6497230180</v>
      </c>
      <c r="O977">
        <v>4470275333</v>
      </c>
      <c r="P977">
        <v>4470275333</v>
      </c>
      <c r="Q977">
        <v>5004191795</v>
      </c>
      <c r="R977">
        <v>5413434665</v>
      </c>
      <c r="S977">
        <v>1547070229</v>
      </c>
      <c r="T977">
        <v>1547070229</v>
      </c>
      <c r="U977">
        <v>496472033</v>
      </c>
      <c r="V977">
        <v>673302806</v>
      </c>
      <c r="W977">
        <v>496472033</v>
      </c>
      <c r="X977">
        <v>1547070229</v>
      </c>
      <c r="Y977">
        <v>496472033</v>
      </c>
      <c r="Z977">
        <v>673302806</v>
      </c>
      <c r="AA977">
        <v>219071332</v>
      </c>
      <c r="AB977">
        <v>234160375</v>
      </c>
      <c r="AL977">
        <v>231196702</v>
      </c>
      <c r="AM977">
        <v>231196702</v>
      </c>
      <c r="AN977">
        <v>617798264</v>
      </c>
      <c r="AO977">
        <v>228902642</v>
      </c>
      <c r="AP977">
        <v>7907458007</v>
      </c>
      <c r="AQ977">
        <v>7907458007</v>
      </c>
      <c r="AR977">
        <v>617798264</v>
      </c>
      <c r="AS977">
        <v>184753513</v>
      </c>
      <c r="AT977">
        <v>4985160735</v>
      </c>
      <c r="AU977">
        <v>4985160735</v>
      </c>
      <c r="AV977">
        <v>5213161526</v>
      </c>
      <c r="AW977">
        <v>248289502</v>
      </c>
      <c r="AX977">
        <v>248289502</v>
      </c>
      <c r="AY977">
        <v>2563570353</v>
      </c>
      <c r="BA977">
        <v>55675915</v>
      </c>
      <c r="BB977">
        <v>0</v>
      </c>
      <c r="BC977">
        <v>7907458007</v>
      </c>
      <c r="BD977">
        <v>7907458007</v>
      </c>
      <c r="BE977">
        <v>10218</v>
      </c>
      <c r="BF977">
        <v>6355</v>
      </c>
      <c r="BG977">
        <v>0</v>
      </c>
      <c r="BH977">
        <v>410906844</v>
      </c>
      <c r="BJ977">
        <v>2563570353</v>
      </c>
      <c r="BK977">
        <v>1719314819</v>
      </c>
      <c r="BL977">
        <v>1719314819</v>
      </c>
      <c r="BM977">
        <v>2563570353</v>
      </c>
      <c r="BP977">
        <v>2942</v>
      </c>
      <c r="BQ977">
        <v>877</v>
      </c>
      <c r="BR977">
        <v>233597685</v>
      </c>
      <c r="BS977">
        <v>228902642</v>
      </c>
    </row>
    <row r="978" spans="1:71">
      <c r="A978" t="s">
        <v>1267</v>
      </c>
      <c r="B978" t="s">
        <v>46</v>
      </c>
      <c r="C978">
        <v>2015</v>
      </c>
      <c r="D978" t="s">
        <v>215</v>
      </c>
      <c r="E978">
        <v>4</v>
      </c>
      <c r="F978" t="s">
        <v>276</v>
      </c>
      <c r="G978" t="s">
        <v>1239</v>
      </c>
      <c r="H978">
        <v>2190792932</v>
      </c>
      <c r="I978">
        <v>565652240</v>
      </c>
      <c r="J978">
        <v>2265390137</v>
      </c>
      <c r="K978">
        <v>2265390137</v>
      </c>
      <c r="L978">
        <v>1952575372</v>
      </c>
      <c r="M978">
        <v>16027558546</v>
      </c>
      <c r="N978">
        <v>10335812264</v>
      </c>
      <c r="O978">
        <v>5049717871</v>
      </c>
      <c r="P978">
        <v>5049717871</v>
      </c>
      <c r="Q978">
        <v>5127495353</v>
      </c>
      <c r="R978">
        <v>5911634419</v>
      </c>
      <c r="S978">
        <v>972927632</v>
      </c>
      <c r="T978">
        <v>972927632</v>
      </c>
      <c r="U978">
        <v>1007769733</v>
      </c>
      <c r="V978">
        <v>2398164728</v>
      </c>
      <c r="W978">
        <v>1007769733</v>
      </c>
      <c r="X978">
        <v>972927632</v>
      </c>
      <c r="Y978">
        <v>1007769733</v>
      </c>
      <c r="Z978">
        <v>2398164728</v>
      </c>
      <c r="AA978">
        <v>554047182</v>
      </c>
      <c r="AB978">
        <v>274591100</v>
      </c>
      <c r="AL978">
        <v>252165660</v>
      </c>
      <c r="AM978">
        <v>252165660</v>
      </c>
      <c r="AN978">
        <v>1510777314</v>
      </c>
      <c r="AO978">
        <v>161680430</v>
      </c>
      <c r="AP978">
        <v>10597897908</v>
      </c>
      <c r="AQ978">
        <v>10597897908</v>
      </c>
      <c r="AR978">
        <v>1510777314</v>
      </c>
      <c r="AS978">
        <v>239913469</v>
      </c>
      <c r="AT978">
        <v>6173365499</v>
      </c>
      <c r="AU978">
        <v>6173365499</v>
      </c>
      <c r="AV978">
        <v>6619524864</v>
      </c>
      <c r="AW978">
        <v>443912466</v>
      </c>
      <c r="AX978">
        <v>443912466</v>
      </c>
      <c r="AY978">
        <v>4712181625</v>
      </c>
      <c r="BA978">
        <v>542021437</v>
      </c>
      <c r="BB978">
        <v>0</v>
      </c>
      <c r="BC978">
        <v>10597897908</v>
      </c>
      <c r="BD978">
        <v>10597897908</v>
      </c>
      <c r="BE978">
        <v>9595</v>
      </c>
      <c r="BF978">
        <v>6356</v>
      </c>
      <c r="BG978">
        <v>0</v>
      </c>
      <c r="BH978">
        <v>453621694</v>
      </c>
      <c r="BJ978">
        <v>4712181625</v>
      </c>
      <c r="BK978">
        <v>2778116305</v>
      </c>
      <c r="BL978">
        <v>2778116305</v>
      </c>
      <c r="BM978">
        <v>4712181625</v>
      </c>
      <c r="BP978">
        <v>4941</v>
      </c>
      <c r="BQ978">
        <v>1240</v>
      </c>
      <c r="BR978">
        <v>1328110942</v>
      </c>
      <c r="BS978">
        <v>161680430</v>
      </c>
    </row>
    <row r="979" spans="1:71">
      <c r="A979" t="s">
        <v>1268</v>
      </c>
      <c r="B979" t="s">
        <v>47</v>
      </c>
      <c r="C979">
        <v>2015</v>
      </c>
      <c r="D979" t="s">
        <v>218</v>
      </c>
      <c r="E979">
        <v>5</v>
      </c>
      <c r="F979" t="s">
        <v>278</v>
      </c>
      <c r="G979" t="s">
        <v>1239</v>
      </c>
      <c r="H979">
        <v>1638370755</v>
      </c>
      <c r="I979">
        <v>-43703955</v>
      </c>
      <c r="J979">
        <v>4541503270</v>
      </c>
      <c r="K979">
        <v>4541503270</v>
      </c>
      <c r="L979">
        <v>4348131710</v>
      </c>
      <c r="M979">
        <v>15761130000</v>
      </c>
      <c r="N979">
        <v>14743445483</v>
      </c>
      <c r="O979">
        <v>5658183960</v>
      </c>
      <c r="P979">
        <v>5658183960</v>
      </c>
      <c r="Q979">
        <v>6534034514</v>
      </c>
      <c r="R979">
        <v>6152683654</v>
      </c>
      <c r="S979">
        <v>1623654164</v>
      </c>
      <c r="T979">
        <v>1623654164</v>
      </c>
      <c r="U979">
        <v>749392712</v>
      </c>
      <c r="V979">
        <v>760883962</v>
      </c>
      <c r="W979">
        <v>749392712</v>
      </c>
      <c r="X979">
        <v>1623654164</v>
      </c>
      <c r="Y979">
        <v>749392712</v>
      </c>
      <c r="Z979">
        <v>760883962</v>
      </c>
      <c r="AA979">
        <v>600747898</v>
      </c>
      <c r="AB979">
        <v>496543722</v>
      </c>
      <c r="AL979">
        <v>398776188</v>
      </c>
      <c r="AM979">
        <v>398776188</v>
      </c>
      <c r="AN979">
        <v>1153611662</v>
      </c>
      <c r="AO979">
        <v>977320370</v>
      </c>
      <c r="AP979">
        <v>11160259810</v>
      </c>
      <c r="AQ979">
        <v>11160259810</v>
      </c>
      <c r="AR979">
        <v>1153611662</v>
      </c>
      <c r="AS979">
        <v>260890944</v>
      </c>
      <c r="AT979">
        <v>7211386213</v>
      </c>
      <c r="AU979">
        <v>7211386213</v>
      </c>
      <c r="AV979">
        <v>7415463243</v>
      </c>
      <c r="AW979">
        <v>703506747</v>
      </c>
      <c r="AX979">
        <v>703506747</v>
      </c>
      <c r="AY979">
        <v>4920513897</v>
      </c>
      <c r="BA979">
        <v>38645365</v>
      </c>
      <c r="BB979">
        <v>0</v>
      </c>
      <c r="BC979">
        <v>11160259810</v>
      </c>
      <c r="BD979">
        <v>11160259810</v>
      </c>
      <c r="BE979">
        <v>9508</v>
      </c>
      <c r="BF979">
        <v>6030</v>
      </c>
      <c r="BG979">
        <v>0</v>
      </c>
      <c r="BH979">
        <v>1130378290</v>
      </c>
      <c r="BJ979">
        <v>4920513897</v>
      </c>
      <c r="BK979">
        <v>3547302687</v>
      </c>
      <c r="BL979">
        <v>3547302687</v>
      </c>
      <c r="BM979">
        <v>4920513897</v>
      </c>
      <c r="BP979">
        <v>6263</v>
      </c>
      <c r="BQ979">
        <v>1877</v>
      </c>
      <c r="BR979">
        <v>18270000</v>
      </c>
      <c r="BS979">
        <v>977320370</v>
      </c>
    </row>
    <row r="980" spans="1:71">
      <c r="A980" t="s">
        <v>1269</v>
      </c>
      <c r="B980" t="s">
        <v>48</v>
      </c>
      <c r="C980">
        <v>2015</v>
      </c>
      <c r="D980" t="s">
        <v>231</v>
      </c>
      <c r="E980">
        <v>6</v>
      </c>
      <c r="F980" t="s">
        <v>280</v>
      </c>
      <c r="G980" t="s">
        <v>1239</v>
      </c>
      <c r="H980">
        <v>4754847920</v>
      </c>
      <c r="I980">
        <v>728939446</v>
      </c>
      <c r="J980">
        <v>2900767370</v>
      </c>
      <c r="K980">
        <v>2900767370</v>
      </c>
      <c r="L980">
        <v>2736466799</v>
      </c>
      <c r="M980">
        <v>22149461670</v>
      </c>
      <c r="N980">
        <v>15106659136</v>
      </c>
      <c r="O980">
        <v>8139462332</v>
      </c>
      <c r="P980">
        <v>8139462332</v>
      </c>
      <c r="Q980">
        <v>8573658792</v>
      </c>
      <c r="R980">
        <v>9198217688</v>
      </c>
      <c r="S980">
        <v>2064505657</v>
      </c>
      <c r="T980">
        <v>2064505657</v>
      </c>
      <c r="U980">
        <v>1188981007</v>
      </c>
      <c r="V980">
        <v>2738790310</v>
      </c>
      <c r="W980">
        <v>1188981007</v>
      </c>
      <c r="X980">
        <v>2064505657</v>
      </c>
      <c r="Y980">
        <v>1188981007</v>
      </c>
      <c r="Z980">
        <v>2738790310</v>
      </c>
      <c r="AA980">
        <v>380069439</v>
      </c>
      <c r="AB980">
        <v>593357165</v>
      </c>
      <c r="AL980">
        <v>585521823</v>
      </c>
      <c r="AM980">
        <v>585521823</v>
      </c>
      <c r="AN980">
        <v>2117628942</v>
      </c>
      <c r="AO980">
        <v>351363290</v>
      </c>
      <c r="AP980">
        <v>17788534251</v>
      </c>
      <c r="AQ980">
        <v>17788534251</v>
      </c>
      <c r="AR980">
        <v>2117628942</v>
      </c>
      <c r="AS980">
        <v>343043116</v>
      </c>
      <c r="AT980">
        <v>11653457843</v>
      </c>
      <c r="AU980">
        <v>11653457843</v>
      </c>
      <c r="AV980">
        <v>12221608378</v>
      </c>
      <c r="AW980">
        <v>699600827</v>
      </c>
      <c r="AX980">
        <v>699600827</v>
      </c>
      <c r="AY980">
        <v>8719594098</v>
      </c>
      <c r="BA980">
        <v>517783432</v>
      </c>
      <c r="BB980">
        <v>0</v>
      </c>
      <c r="BC980">
        <v>17788534251</v>
      </c>
      <c r="BD980">
        <v>17788534251</v>
      </c>
      <c r="BE980">
        <v>9875</v>
      </c>
      <c r="BF980">
        <v>6022</v>
      </c>
      <c r="BG980">
        <v>0</v>
      </c>
      <c r="BH980">
        <v>191587724</v>
      </c>
      <c r="BJ980">
        <v>8719594098</v>
      </c>
      <c r="BK980">
        <v>5888296272</v>
      </c>
      <c r="BL980">
        <v>5888296272</v>
      </c>
      <c r="BM980">
        <v>8719594098</v>
      </c>
      <c r="BP980">
        <v>9880</v>
      </c>
      <c r="BQ980">
        <v>2447</v>
      </c>
      <c r="BR980">
        <v>1592933901</v>
      </c>
      <c r="BS980">
        <v>351363290</v>
      </c>
    </row>
    <row r="981" spans="1:71">
      <c r="A981" t="s">
        <v>1270</v>
      </c>
      <c r="B981" t="s">
        <v>49</v>
      </c>
      <c r="C981">
        <v>2015</v>
      </c>
      <c r="D981" t="s">
        <v>228</v>
      </c>
      <c r="E981">
        <v>7</v>
      </c>
      <c r="F981" t="s">
        <v>282</v>
      </c>
      <c r="G981" t="s">
        <v>1239</v>
      </c>
      <c r="H981">
        <v>37099217577</v>
      </c>
      <c r="I981">
        <v>5151972113</v>
      </c>
      <c r="J981">
        <v>14792252418</v>
      </c>
      <c r="K981">
        <v>14792252418</v>
      </c>
      <c r="L981">
        <v>8368304795</v>
      </c>
      <c r="M981">
        <v>68038097019</v>
      </c>
      <c r="N981">
        <v>38895390114</v>
      </c>
      <c r="O981">
        <v>16592449668</v>
      </c>
      <c r="P981">
        <v>16592449668</v>
      </c>
      <c r="Q981">
        <v>20480746704</v>
      </c>
      <c r="R981">
        <v>19810941023</v>
      </c>
      <c r="S981">
        <v>3164214554</v>
      </c>
      <c r="T981">
        <v>3164214554</v>
      </c>
      <c r="U981">
        <v>3163269908</v>
      </c>
      <c r="V981">
        <v>4636218414</v>
      </c>
      <c r="W981">
        <v>3163269908</v>
      </c>
      <c r="X981">
        <v>3164214554</v>
      </c>
      <c r="Y981">
        <v>3163269908</v>
      </c>
      <c r="Z981">
        <v>4636218414</v>
      </c>
      <c r="AA981">
        <v>861588895</v>
      </c>
      <c r="AB981">
        <v>643829247</v>
      </c>
      <c r="AC981">
        <v>0</v>
      </c>
      <c r="AD981">
        <v>0</v>
      </c>
      <c r="AE981">
        <v>0</v>
      </c>
      <c r="AF981">
        <v>0</v>
      </c>
      <c r="AG981">
        <v>0</v>
      </c>
      <c r="AH981">
        <v>0</v>
      </c>
      <c r="AI981">
        <v>0</v>
      </c>
      <c r="AJ981">
        <v>0</v>
      </c>
      <c r="AK981">
        <v>0</v>
      </c>
      <c r="AL981">
        <v>2691873434</v>
      </c>
      <c r="AM981">
        <v>2691873434</v>
      </c>
      <c r="AN981">
        <v>3449192992</v>
      </c>
      <c r="AO981">
        <v>1605316352</v>
      </c>
      <c r="AP981">
        <v>58025760257</v>
      </c>
      <c r="AQ981">
        <v>31579510772</v>
      </c>
      <c r="AR981">
        <v>3449192992</v>
      </c>
      <c r="AS981">
        <v>1376855561</v>
      </c>
      <c r="AT981">
        <v>27435535451</v>
      </c>
      <c r="AU981">
        <v>27435535451</v>
      </c>
      <c r="AV981">
        <v>25945368455</v>
      </c>
      <c r="AW981">
        <v>1690472427</v>
      </c>
      <c r="AX981">
        <v>1690472427</v>
      </c>
      <c r="AY981">
        <v>38171465364</v>
      </c>
      <c r="AZ981">
        <v>528162650</v>
      </c>
      <c r="BA981">
        <v>3674544084</v>
      </c>
      <c r="BB981">
        <v>858160189</v>
      </c>
      <c r="BC981">
        <v>58025760257</v>
      </c>
      <c r="BD981">
        <v>58025760257</v>
      </c>
      <c r="BE981">
        <v>8064</v>
      </c>
      <c r="BF981">
        <v>5475</v>
      </c>
      <c r="BG981">
        <v>4759</v>
      </c>
      <c r="BH981">
        <v>2822873416</v>
      </c>
      <c r="BI981">
        <v>18434771153</v>
      </c>
      <c r="BJ981">
        <v>38171465364</v>
      </c>
      <c r="BK981">
        <v>7275735293</v>
      </c>
      <c r="BL981">
        <v>7275735293</v>
      </c>
      <c r="BM981">
        <v>11725215879</v>
      </c>
      <c r="BN981">
        <v>0</v>
      </c>
      <c r="BO981">
        <v>0</v>
      </c>
      <c r="BP981">
        <v>12519</v>
      </c>
      <c r="BQ981">
        <v>2161</v>
      </c>
      <c r="BR981">
        <v>1725844355</v>
      </c>
      <c r="BS981">
        <v>1605316352</v>
      </c>
    </row>
    <row r="982" spans="1:71">
      <c r="A982" t="s">
        <v>1271</v>
      </c>
      <c r="B982" t="s">
        <v>50</v>
      </c>
      <c r="C982">
        <v>2015</v>
      </c>
      <c r="D982" t="s">
        <v>215</v>
      </c>
      <c r="E982">
        <v>2</v>
      </c>
      <c r="F982" t="s">
        <v>284</v>
      </c>
      <c r="G982" t="s">
        <v>1239</v>
      </c>
      <c r="H982">
        <v>1642144808</v>
      </c>
      <c r="I982">
        <v>305079334</v>
      </c>
      <c r="J982">
        <v>1913085757</v>
      </c>
      <c r="K982">
        <v>1913085757</v>
      </c>
      <c r="L982">
        <v>1763047504</v>
      </c>
      <c r="M982">
        <v>14193644835</v>
      </c>
      <c r="N982">
        <v>6828661938</v>
      </c>
      <c r="O982">
        <v>3750699917</v>
      </c>
      <c r="P982">
        <v>3750699917</v>
      </c>
      <c r="Q982">
        <v>4452165778</v>
      </c>
      <c r="R982">
        <v>4903439088</v>
      </c>
      <c r="S982">
        <v>1246214307</v>
      </c>
      <c r="T982">
        <v>1246214307</v>
      </c>
      <c r="U982">
        <v>946275314</v>
      </c>
      <c r="V982">
        <v>1654010781</v>
      </c>
      <c r="W982">
        <v>946275314</v>
      </c>
      <c r="X982">
        <v>1246214307</v>
      </c>
      <c r="Y982">
        <v>946275314</v>
      </c>
      <c r="Z982">
        <v>1654010781</v>
      </c>
      <c r="AA982">
        <v>291602494</v>
      </c>
      <c r="AB982">
        <v>167986825</v>
      </c>
      <c r="AL982">
        <v>220902687</v>
      </c>
      <c r="AM982">
        <v>220902687</v>
      </c>
      <c r="AN982">
        <v>911023092</v>
      </c>
      <c r="AO982">
        <v>146642111</v>
      </c>
      <c r="AP982">
        <v>7506476753</v>
      </c>
      <c r="AQ982">
        <v>7506476753</v>
      </c>
      <c r="AR982">
        <v>911023092</v>
      </c>
      <c r="AS982">
        <v>326985993</v>
      </c>
      <c r="AT982">
        <v>3752060926</v>
      </c>
      <c r="AU982">
        <v>3752060926</v>
      </c>
      <c r="AV982">
        <v>3744824114</v>
      </c>
      <c r="AW982">
        <v>397297712</v>
      </c>
      <c r="AX982">
        <v>397297712</v>
      </c>
      <c r="AY982">
        <v>2635916121</v>
      </c>
      <c r="BA982">
        <v>195285159</v>
      </c>
      <c r="BB982">
        <v>0</v>
      </c>
      <c r="BC982">
        <v>7506476753</v>
      </c>
      <c r="BD982">
        <v>7506476753</v>
      </c>
      <c r="BE982">
        <v>8343</v>
      </c>
      <c r="BF982">
        <v>5600</v>
      </c>
      <c r="BG982">
        <v>0</v>
      </c>
      <c r="BH982">
        <v>352018656</v>
      </c>
      <c r="BJ982">
        <v>2635916121</v>
      </c>
      <c r="BK982">
        <v>1436342162</v>
      </c>
      <c r="BL982">
        <v>1436342162</v>
      </c>
      <c r="BM982">
        <v>2635916121</v>
      </c>
      <c r="BP982">
        <v>2391</v>
      </c>
      <c r="BQ982">
        <v>1105</v>
      </c>
      <c r="BR982">
        <v>752669685</v>
      </c>
      <c r="BS982">
        <v>146642111</v>
      </c>
    </row>
    <row r="983" spans="1:71">
      <c r="A983" t="s">
        <v>1272</v>
      </c>
      <c r="B983" t="s">
        <v>51</v>
      </c>
      <c r="C983">
        <v>2015</v>
      </c>
      <c r="D983" t="s">
        <v>212</v>
      </c>
      <c r="E983">
        <v>2</v>
      </c>
      <c r="F983" t="s">
        <v>286</v>
      </c>
      <c r="G983" t="s">
        <v>1239</v>
      </c>
      <c r="H983">
        <v>693719200</v>
      </c>
      <c r="I983">
        <v>-4320439</v>
      </c>
      <c r="J983">
        <v>506217717</v>
      </c>
      <c r="K983">
        <v>506217717</v>
      </c>
      <c r="L983">
        <v>477426909</v>
      </c>
      <c r="M983">
        <v>5380702530</v>
      </c>
      <c r="N983">
        <v>4235292832</v>
      </c>
      <c r="O983">
        <v>3052273292</v>
      </c>
      <c r="P983">
        <v>3052273292</v>
      </c>
      <c r="Q983">
        <v>3157157336</v>
      </c>
      <c r="R983">
        <v>3153434988</v>
      </c>
      <c r="S983">
        <v>719117182</v>
      </c>
      <c r="T983">
        <v>719117182</v>
      </c>
      <c r="U983">
        <v>102737114</v>
      </c>
      <c r="V983">
        <v>111527976</v>
      </c>
      <c r="W983">
        <v>102737114</v>
      </c>
      <c r="X983">
        <v>719117182</v>
      </c>
      <c r="Y983">
        <v>102737114</v>
      </c>
      <c r="Z983">
        <v>111527976</v>
      </c>
      <c r="AA983">
        <v>135317967</v>
      </c>
      <c r="AB983">
        <v>113708000</v>
      </c>
      <c r="AL983">
        <v>263139626</v>
      </c>
      <c r="AM983">
        <v>263139626</v>
      </c>
      <c r="AN983">
        <v>88794249</v>
      </c>
      <c r="AO983">
        <v>7571829</v>
      </c>
      <c r="AP983">
        <v>4155440452</v>
      </c>
      <c r="AQ983">
        <v>4155440452</v>
      </c>
      <c r="AR983">
        <v>88794249</v>
      </c>
      <c r="AS983">
        <v>100384113</v>
      </c>
      <c r="AT983">
        <v>2907240211</v>
      </c>
      <c r="AU983">
        <v>2907240211</v>
      </c>
      <c r="AV983">
        <v>2946121447</v>
      </c>
      <c r="AW983">
        <v>218310801</v>
      </c>
      <c r="AX983">
        <v>218310801</v>
      </c>
      <c r="AY983">
        <v>999948256</v>
      </c>
      <c r="BA983">
        <v>7455778</v>
      </c>
      <c r="BB983">
        <v>0</v>
      </c>
      <c r="BC983">
        <v>4155440452</v>
      </c>
      <c r="BD983">
        <v>4155440452</v>
      </c>
      <c r="BE983">
        <v>8563</v>
      </c>
      <c r="BF983">
        <v>5829</v>
      </c>
      <c r="BG983">
        <v>0</v>
      </c>
      <c r="BH983">
        <v>179946188</v>
      </c>
      <c r="BJ983">
        <v>999948256</v>
      </c>
      <c r="BK983">
        <v>776002237</v>
      </c>
      <c r="BL983">
        <v>776002237</v>
      </c>
      <c r="BM983">
        <v>999948256</v>
      </c>
      <c r="BP983">
        <v>1286</v>
      </c>
      <c r="BQ983">
        <v>603</v>
      </c>
      <c r="BR983">
        <v>7992023</v>
      </c>
      <c r="BS983">
        <v>7571829</v>
      </c>
    </row>
    <row r="984" spans="1:71">
      <c r="A984" t="s">
        <v>1273</v>
      </c>
      <c r="B984" t="s">
        <v>52</v>
      </c>
      <c r="C984">
        <v>2015</v>
      </c>
      <c r="D984" t="s">
        <v>228</v>
      </c>
      <c r="E984">
        <v>6</v>
      </c>
      <c r="F984" t="s">
        <v>288</v>
      </c>
      <c r="G984" t="s">
        <v>1239</v>
      </c>
      <c r="H984">
        <v>26277708748</v>
      </c>
      <c r="I984">
        <v>1594617494</v>
      </c>
      <c r="J984">
        <v>10169582335</v>
      </c>
      <c r="K984">
        <v>10169582335</v>
      </c>
      <c r="L984">
        <v>6505430148</v>
      </c>
      <c r="M984">
        <v>37772927079</v>
      </c>
      <c r="N984">
        <v>21378613086</v>
      </c>
      <c r="O984">
        <v>12952398123</v>
      </c>
      <c r="P984">
        <v>12952398123</v>
      </c>
      <c r="Q984">
        <v>15751658500</v>
      </c>
      <c r="R984">
        <v>14246032780</v>
      </c>
      <c r="S984">
        <v>1979014986</v>
      </c>
      <c r="T984">
        <v>1979014986</v>
      </c>
      <c r="U984">
        <v>2352367041</v>
      </c>
      <c r="V984">
        <v>3037725069</v>
      </c>
      <c r="W984">
        <v>2352367041</v>
      </c>
      <c r="X984">
        <v>1979014986</v>
      </c>
      <c r="Y984">
        <v>2352367041</v>
      </c>
      <c r="Z984">
        <v>3037725069</v>
      </c>
      <c r="AA984">
        <v>1055145831</v>
      </c>
      <c r="AB984">
        <v>495548293</v>
      </c>
      <c r="AC984">
        <v>0</v>
      </c>
      <c r="AD984">
        <v>0</v>
      </c>
      <c r="AE984">
        <v>0</v>
      </c>
      <c r="AF984">
        <v>0</v>
      </c>
      <c r="AG984">
        <v>0</v>
      </c>
      <c r="AH984">
        <v>0</v>
      </c>
      <c r="AI984">
        <v>0</v>
      </c>
      <c r="AJ984">
        <v>0</v>
      </c>
      <c r="AK984">
        <v>0</v>
      </c>
      <c r="AL984">
        <v>1645747606</v>
      </c>
      <c r="AM984">
        <v>1645747606</v>
      </c>
      <c r="AN984">
        <v>1917534302</v>
      </c>
      <c r="AO984">
        <v>921981087</v>
      </c>
      <c r="AP984">
        <v>40093412122</v>
      </c>
      <c r="AQ984">
        <v>22453143420</v>
      </c>
      <c r="AR984">
        <v>1917534302</v>
      </c>
      <c r="AS984">
        <v>986210175</v>
      </c>
      <c r="AT984">
        <v>20397228561</v>
      </c>
      <c r="AU984">
        <v>20397228561</v>
      </c>
      <c r="AV984">
        <v>20458822884</v>
      </c>
      <c r="AW984">
        <v>999581987</v>
      </c>
      <c r="AX984">
        <v>999581987</v>
      </c>
      <c r="AY984">
        <v>25417941001</v>
      </c>
      <c r="AZ984">
        <v>225503386</v>
      </c>
      <c r="BA984">
        <v>-25850153</v>
      </c>
      <c r="BB984">
        <v>312112682</v>
      </c>
      <c r="BC984">
        <v>40093412122</v>
      </c>
      <c r="BD984">
        <v>40093412122</v>
      </c>
      <c r="BE984">
        <v>8435</v>
      </c>
      <c r="BF984">
        <v>5775</v>
      </c>
      <c r="BG984">
        <v>5930</v>
      </c>
      <c r="BH984">
        <v>1997451134</v>
      </c>
      <c r="BI984">
        <v>12049924592</v>
      </c>
      <c r="BJ984">
        <v>25417941001</v>
      </c>
      <c r="BK984">
        <v>5228190103</v>
      </c>
      <c r="BL984">
        <v>5228190103</v>
      </c>
      <c r="BM984">
        <v>7777672299</v>
      </c>
      <c r="BN984">
        <v>0</v>
      </c>
      <c r="BO984">
        <v>0</v>
      </c>
      <c r="BP984">
        <v>9200</v>
      </c>
      <c r="BQ984">
        <v>1059</v>
      </c>
      <c r="BR984">
        <v>682564516</v>
      </c>
      <c r="BS984">
        <v>921981087</v>
      </c>
    </row>
    <row r="985" spans="1:71">
      <c r="A985" t="s">
        <v>1274</v>
      </c>
      <c r="B985" t="s">
        <v>53</v>
      </c>
      <c r="C985">
        <v>2015</v>
      </c>
      <c r="D985" t="s">
        <v>228</v>
      </c>
      <c r="E985">
        <v>6</v>
      </c>
      <c r="F985" t="s">
        <v>290</v>
      </c>
      <c r="G985" t="s">
        <v>1239</v>
      </c>
      <c r="H985">
        <v>38542351447</v>
      </c>
      <c r="I985">
        <v>5696050453</v>
      </c>
      <c r="J985">
        <v>17065472972</v>
      </c>
      <c r="K985">
        <v>17065472972</v>
      </c>
      <c r="L985">
        <v>11893230465</v>
      </c>
      <c r="M985">
        <v>83643043715</v>
      </c>
      <c r="N985">
        <v>55440346697</v>
      </c>
      <c r="O985">
        <v>16129783690</v>
      </c>
      <c r="P985">
        <v>16129783690</v>
      </c>
      <c r="Q985">
        <v>20949714611</v>
      </c>
      <c r="R985">
        <v>18996732882</v>
      </c>
      <c r="S985">
        <v>2373397913</v>
      </c>
      <c r="T985">
        <v>2373397913</v>
      </c>
      <c r="U985">
        <v>3466946170</v>
      </c>
      <c r="V985">
        <v>5461664534</v>
      </c>
      <c r="W985">
        <v>3466946170</v>
      </c>
      <c r="X985">
        <v>2373397913</v>
      </c>
      <c r="Y985">
        <v>3466946170</v>
      </c>
      <c r="Z985">
        <v>5461664534</v>
      </c>
      <c r="AA985">
        <v>593564645</v>
      </c>
      <c r="AB985">
        <v>582290071</v>
      </c>
      <c r="AC985">
        <v>0</v>
      </c>
      <c r="AD985">
        <v>0</v>
      </c>
      <c r="AE985">
        <v>0</v>
      </c>
      <c r="AF985">
        <v>0</v>
      </c>
      <c r="AG985">
        <v>0</v>
      </c>
      <c r="AH985">
        <v>0</v>
      </c>
      <c r="AI985">
        <v>0</v>
      </c>
      <c r="AJ985">
        <v>0</v>
      </c>
      <c r="AK985">
        <v>0</v>
      </c>
      <c r="AL985">
        <v>1860139667</v>
      </c>
      <c r="AM985">
        <v>1860139667</v>
      </c>
      <c r="AN985">
        <v>3617371466</v>
      </c>
      <c r="AO985">
        <v>1135331920</v>
      </c>
      <c r="AP985">
        <v>53997364724</v>
      </c>
      <c r="AQ985">
        <v>29187449760</v>
      </c>
      <c r="AR985">
        <v>3617371466</v>
      </c>
      <c r="AS985">
        <v>1183267171</v>
      </c>
      <c r="AT985">
        <v>25082849128</v>
      </c>
      <c r="AU985">
        <v>25082849128</v>
      </c>
      <c r="AV985">
        <v>25118682388</v>
      </c>
      <c r="AW985">
        <v>1226870098</v>
      </c>
      <c r="AX985">
        <v>1226870098</v>
      </c>
      <c r="AY985">
        <v>34969892886</v>
      </c>
      <c r="AZ985">
        <v>212534163.5</v>
      </c>
      <c r="BA985">
        <v>1873795884</v>
      </c>
      <c r="BB985">
        <v>1011785030</v>
      </c>
      <c r="BC985">
        <v>53997364724</v>
      </c>
      <c r="BD985">
        <v>53997364724</v>
      </c>
      <c r="BE985">
        <v>8440</v>
      </c>
      <c r="BF985">
        <v>5516</v>
      </c>
      <c r="BG985">
        <v>4686</v>
      </c>
      <c r="BH985">
        <v>2739951822</v>
      </c>
      <c r="BI985">
        <v>16760719088</v>
      </c>
      <c r="BJ985">
        <v>34969892886</v>
      </c>
      <c r="BK985">
        <v>6192434805</v>
      </c>
      <c r="BL985">
        <v>6192434805</v>
      </c>
      <c r="BM985">
        <v>10159977922</v>
      </c>
      <c r="BN985">
        <v>0</v>
      </c>
      <c r="BO985">
        <v>0</v>
      </c>
      <c r="BP985">
        <v>10272</v>
      </c>
      <c r="BQ985">
        <v>2329</v>
      </c>
      <c r="BR985">
        <v>2312767036</v>
      </c>
      <c r="BS985">
        <v>1135331920</v>
      </c>
    </row>
    <row r="986" spans="1:71">
      <c r="A986" t="s">
        <v>1275</v>
      </c>
      <c r="B986" t="s">
        <v>54</v>
      </c>
      <c r="C986">
        <v>2015</v>
      </c>
      <c r="D986" t="s">
        <v>228</v>
      </c>
      <c r="E986">
        <v>4</v>
      </c>
      <c r="F986" t="s">
        <v>292</v>
      </c>
      <c r="G986" t="s">
        <v>1239</v>
      </c>
      <c r="H986">
        <v>20112562649</v>
      </c>
      <c r="I986">
        <v>2051326604</v>
      </c>
      <c r="J986">
        <v>12380543358</v>
      </c>
      <c r="K986">
        <v>12380543358</v>
      </c>
      <c r="L986">
        <v>9251969131</v>
      </c>
      <c r="M986">
        <v>35088762873</v>
      </c>
      <c r="N986">
        <v>17506294043</v>
      </c>
      <c r="O986">
        <v>9611479092</v>
      </c>
      <c r="P986">
        <v>9611479092</v>
      </c>
      <c r="Q986">
        <v>12893785603</v>
      </c>
      <c r="R986">
        <v>11512355115</v>
      </c>
      <c r="S986">
        <v>1382264731</v>
      </c>
      <c r="T986">
        <v>1382264731</v>
      </c>
      <c r="U986">
        <v>1661732799</v>
      </c>
      <c r="V986">
        <v>2610459069</v>
      </c>
      <c r="W986">
        <v>1661732799</v>
      </c>
      <c r="X986">
        <v>1382264731</v>
      </c>
      <c r="Y986">
        <v>1661732799</v>
      </c>
      <c r="Z986">
        <v>2610459069</v>
      </c>
      <c r="AA986">
        <v>434919368</v>
      </c>
      <c r="AB986">
        <v>308122400</v>
      </c>
      <c r="AC986">
        <v>0</v>
      </c>
      <c r="AD986">
        <v>0</v>
      </c>
      <c r="AE986">
        <v>0</v>
      </c>
      <c r="AF986">
        <v>0</v>
      </c>
      <c r="AG986">
        <v>0</v>
      </c>
      <c r="AH986">
        <v>0</v>
      </c>
      <c r="AI986">
        <v>0</v>
      </c>
      <c r="AJ986">
        <v>0</v>
      </c>
      <c r="AK986">
        <v>0</v>
      </c>
      <c r="AL986">
        <v>1338672167</v>
      </c>
      <c r="AM986">
        <v>1338672167</v>
      </c>
      <c r="AN986">
        <v>1812557420</v>
      </c>
      <c r="AO986">
        <v>679405130</v>
      </c>
      <c r="AP986">
        <v>32330362440</v>
      </c>
      <c r="AQ986">
        <v>16478296943</v>
      </c>
      <c r="AR986">
        <v>1812557420</v>
      </c>
      <c r="AS986">
        <v>515417181</v>
      </c>
      <c r="AT986">
        <v>16401313808</v>
      </c>
      <c r="AU986">
        <v>16401313808</v>
      </c>
      <c r="AV986">
        <v>16740609889</v>
      </c>
      <c r="AW986">
        <v>597473543</v>
      </c>
      <c r="AX986">
        <v>597473543</v>
      </c>
      <c r="AY986">
        <v>21050419255</v>
      </c>
      <c r="AZ986">
        <v>140166716.5</v>
      </c>
      <c r="BA986">
        <v>560281570</v>
      </c>
      <c r="BB986">
        <v>916533505</v>
      </c>
      <c r="BC986">
        <v>32330362440</v>
      </c>
      <c r="BD986">
        <v>32330362440</v>
      </c>
      <c r="BE986">
        <v>8234</v>
      </c>
      <c r="BF986">
        <v>5668</v>
      </c>
      <c r="BG986">
        <v>4585</v>
      </c>
      <c r="BH986">
        <v>1727500139</v>
      </c>
      <c r="BI986">
        <v>10967725510</v>
      </c>
      <c r="BJ986">
        <v>21050419255</v>
      </c>
      <c r="BK986">
        <v>2892795658</v>
      </c>
      <c r="BL986">
        <v>2892795658</v>
      </c>
      <c r="BM986">
        <v>5198353758</v>
      </c>
      <c r="BN986">
        <v>0</v>
      </c>
      <c r="BO986">
        <v>0</v>
      </c>
      <c r="BP986">
        <v>5074</v>
      </c>
      <c r="BQ986">
        <v>972</v>
      </c>
      <c r="BR986">
        <v>949386546</v>
      </c>
      <c r="BS986">
        <v>679405130</v>
      </c>
    </row>
    <row r="987" spans="1:71">
      <c r="A987" t="s">
        <v>1276</v>
      </c>
      <c r="B987" t="s">
        <v>55</v>
      </c>
      <c r="C987">
        <v>2015</v>
      </c>
      <c r="D987" t="s">
        <v>228</v>
      </c>
      <c r="E987">
        <v>4</v>
      </c>
      <c r="F987" t="s">
        <v>294</v>
      </c>
      <c r="G987" t="s">
        <v>1239</v>
      </c>
      <c r="H987">
        <v>17880819635</v>
      </c>
      <c r="I987">
        <v>1469768971</v>
      </c>
      <c r="J987">
        <v>8838001323</v>
      </c>
      <c r="K987">
        <v>8838001323</v>
      </c>
      <c r="L987">
        <v>4346107275</v>
      </c>
      <c r="M987">
        <v>39535978830</v>
      </c>
      <c r="N987">
        <v>15566965146</v>
      </c>
      <c r="O987">
        <v>9665735004</v>
      </c>
      <c r="P987">
        <v>9665735004</v>
      </c>
      <c r="Q987">
        <v>16198745491</v>
      </c>
      <c r="R987">
        <v>11304145976</v>
      </c>
      <c r="S987">
        <v>1557327600</v>
      </c>
      <c r="T987">
        <v>1557327600</v>
      </c>
      <c r="U987">
        <v>1569518147</v>
      </c>
      <c r="V987">
        <v>3116053128</v>
      </c>
      <c r="W987">
        <v>1569518147</v>
      </c>
      <c r="X987">
        <v>1557327600</v>
      </c>
      <c r="Y987">
        <v>1569518147</v>
      </c>
      <c r="Z987">
        <v>3116053128</v>
      </c>
      <c r="AA987">
        <v>144653197</v>
      </c>
      <c r="AB987">
        <v>322203675</v>
      </c>
      <c r="AC987">
        <v>0</v>
      </c>
      <c r="AD987">
        <v>0</v>
      </c>
      <c r="AE987">
        <v>0</v>
      </c>
      <c r="AF987">
        <v>0</v>
      </c>
      <c r="AG987">
        <v>0</v>
      </c>
      <c r="AH987">
        <v>0</v>
      </c>
      <c r="AI987">
        <v>0</v>
      </c>
      <c r="AJ987">
        <v>0</v>
      </c>
      <c r="AK987">
        <v>0</v>
      </c>
      <c r="AL987">
        <v>1408822907</v>
      </c>
      <c r="AM987">
        <v>1408822907</v>
      </c>
      <c r="AN987">
        <v>2496999968</v>
      </c>
      <c r="AO987">
        <v>851063490</v>
      </c>
      <c r="AP987">
        <v>34069533347</v>
      </c>
      <c r="AQ987">
        <v>16968918810</v>
      </c>
      <c r="AR987">
        <v>2496999968</v>
      </c>
      <c r="AS987">
        <v>658350380</v>
      </c>
      <c r="AT987">
        <v>16355302894</v>
      </c>
      <c r="AU987">
        <v>16355302894</v>
      </c>
      <c r="AV987">
        <v>16749451580</v>
      </c>
      <c r="AW987">
        <v>829565331</v>
      </c>
      <c r="AX987">
        <v>829565331</v>
      </c>
      <c r="AY987">
        <v>22733777396</v>
      </c>
      <c r="AZ987">
        <v>400410487.5</v>
      </c>
      <c r="BA987">
        <v>957625748</v>
      </c>
      <c r="BB987">
        <v>798200954</v>
      </c>
      <c r="BC987">
        <v>34069533347</v>
      </c>
      <c r="BD987">
        <v>34069533347</v>
      </c>
      <c r="BE987">
        <v>8084</v>
      </c>
      <c r="BF987">
        <v>5499</v>
      </c>
      <c r="BG987">
        <v>4441</v>
      </c>
      <c r="BH987">
        <v>1272599836</v>
      </c>
      <c r="BI987">
        <v>12508491796</v>
      </c>
      <c r="BJ987">
        <v>22733777396</v>
      </c>
      <c r="BK987">
        <v>2874664305</v>
      </c>
      <c r="BL987">
        <v>2874664305</v>
      </c>
      <c r="BM987">
        <v>5633162859</v>
      </c>
      <c r="BN987">
        <v>0</v>
      </c>
      <c r="BO987">
        <v>0</v>
      </c>
      <c r="BP987">
        <v>4767</v>
      </c>
      <c r="BQ987">
        <v>805</v>
      </c>
      <c r="BR987">
        <v>1565623929</v>
      </c>
      <c r="BS987">
        <v>851063490</v>
      </c>
    </row>
    <row r="988" spans="1:71">
      <c r="A988" t="s">
        <v>1277</v>
      </c>
      <c r="B988" t="s">
        <v>56</v>
      </c>
      <c r="C988">
        <v>2015</v>
      </c>
      <c r="D988" t="s">
        <v>228</v>
      </c>
      <c r="E988">
        <v>7</v>
      </c>
      <c r="F988" t="s">
        <v>296</v>
      </c>
      <c r="G988" t="s">
        <v>1239</v>
      </c>
      <c r="H988">
        <v>23977624868</v>
      </c>
      <c r="I988">
        <v>3457266956</v>
      </c>
      <c r="J988">
        <v>12673978965</v>
      </c>
      <c r="K988">
        <v>12673978965</v>
      </c>
      <c r="L988">
        <v>6740774090</v>
      </c>
      <c r="M988">
        <v>65143150840</v>
      </c>
      <c r="N988">
        <v>42960647422</v>
      </c>
      <c r="O988">
        <v>14041373835</v>
      </c>
      <c r="P988">
        <v>14041373835</v>
      </c>
      <c r="Q988">
        <v>16779039827</v>
      </c>
      <c r="R988">
        <v>17150413003</v>
      </c>
      <c r="S988">
        <v>2815622662</v>
      </c>
      <c r="T988">
        <v>2815622662</v>
      </c>
      <c r="U988">
        <v>3301940608</v>
      </c>
      <c r="V988">
        <v>5432722686</v>
      </c>
      <c r="W988">
        <v>3301940608</v>
      </c>
      <c r="X988">
        <v>2815622662</v>
      </c>
      <c r="Y988">
        <v>3301940608</v>
      </c>
      <c r="Z988">
        <v>5432722686</v>
      </c>
      <c r="AA988">
        <v>735251334</v>
      </c>
      <c r="AB988">
        <v>630557533</v>
      </c>
      <c r="AC988">
        <v>0</v>
      </c>
      <c r="AD988">
        <v>0</v>
      </c>
      <c r="AE988">
        <v>0</v>
      </c>
      <c r="AF988">
        <v>0</v>
      </c>
      <c r="AG988">
        <v>0</v>
      </c>
      <c r="AH988">
        <v>0</v>
      </c>
      <c r="AI988">
        <v>0</v>
      </c>
      <c r="AJ988">
        <v>0</v>
      </c>
      <c r="AK988">
        <v>0</v>
      </c>
      <c r="AL988">
        <v>1549149326</v>
      </c>
      <c r="AM988">
        <v>1549149326</v>
      </c>
      <c r="AN988">
        <v>3387908986</v>
      </c>
      <c r="AO988">
        <v>882998955</v>
      </c>
      <c r="AP988">
        <v>51666065951</v>
      </c>
      <c r="AQ988">
        <v>28208350000</v>
      </c>
      <c r="AR988">
        <v>3387908986</v>
      </c>
      <c r="AS988">
        <v>1236418714</v>
      </c>
      <c r="AT988">
        <v>23986915094</v>
      </c>
      <c r="AU988">
        <v>23986915094</v>
      </c>
      <c r="AV988">
        <v>25248269323</v>
      </c>
      <c r="AW988">
        <v>1610932426</v>
      </c>
      <c r="AX988">
        <v>1610932426</v>
      </c>
      <c r="AY988">
        <v>34840045876</v>
      </c>
      <c r="AZ988">
        <v>375867326.5</v>
      </c>
      <c r="BA988">
        <v>1013421</v>
      </c>
      <c r="BB988">
        <v>386958210</v>
      </c>
      <c r="BC988">
        <v>51666065951</v>
      </c>
      <c r="BD988">
        <v>51666065951</v>
      </c>
      <c r="BE988">
        <v>8182</v>
      </c>
      <c r="BF988">
        <v>5460</v>
      </c>
      <c r="BG988">
        <v>4670</v>
      </c>
      <c r="BH988">
        <v>3616434784</v>
      </c>
      <c r="BI988">
        <v>16273602409</v>
      </c>
      <c r="BJ988">
        <v>34840045876</v>
      </c>
      <c r="BK988">
        <v>6237848916</v>
      </c>
      <c r="BL988">
        <v>6237848916</v>
      </c>
      <c r="BM988">
        <v>11382329925</v>
      </c>
      <c r="BN988">
        <v>0</v>
      </c>
      <c r="BO988">
        <v>0</v>
      </c>
      <c r="BP988">
        <v>10970</v>
      </c>
      <c r="BQ988">
        <v>1768</v>
      </c>
      <c r="BR988">
        <v>2165339008</v>
      </c>
      <c r="BS988">
        <v>882998955</v>
      </c>
    </row>
    <row r="989" spans="1:71">
      <c r="A989" t="s">
        <v>1278</v>
      </c>
      <c r="B989" t="s">
        <v>57</v>
      </c>
      <c r="C989">
        <v>2015</v>
      </c>
      <c r="D989" t="s">
        <v>228</v>
      </c>
      <c r="E989">
        <v>5</v>
      </c>
      <c r="F989" t="s">
        <v>298</v>
      </c>
      <c r="G989" t="s">
        <v>1239</v>
      </c>
      <c r="H989">
        <v>31707343467</v>
      </c>
      <c r="I989">
        <v>3836879637</v>
      </c>
      <c r="J989">
        <v>11406276086</v>
      </c>
      <c r="K989">
        <v>11406276086</v>
      </c>
      <c r="L989">
        <v>6933998553</v>
      </c>
      <c r="M989">
        <v>59646506499</v>
      </c>
      <c r="N989">
        <v>36783660489</v>
      </c>
      <c r="O989">
        <v>11420407534</v>
      </c>
      <c r="P989">
        <v>11420407534</v>
      </c>
      <c r="Q989">
        <v>12267208856</v>
      </c>
      <c r="R989">
        <v>12993156480</v>
      </c>
      <c r="S989">
        <v>2128643682</v>
      </c>
      <c r="T989">
        <v>2128643682</v>
      </c>
      <c r="U989">
        <v>1667761555</v>
      </c>
      <c r="V989">
        <v>3138357366</v>
      </c>
      <c r="W989">
        <v>1667761555</v>
      </c>
      <c r="X989">
        <v>2128643682</v>
      </c>
      <c r="Y989">
        <v>1667761555</v>
      </c>
      <c r="Z989">
        <v>3138357366</v>
      </c>
      <c r="AA989">
        <v>656710773</v>
      </c>
      <c r="AB989">
        <v>423154035</v>
      </c>
      <c r="AC989">
        <v>0</v>
      </c>
      <c r="AD989">
        <v>0</v>
      </c>
      <c r="AE989">
        <v>0</v>
      </c>
      <c r="AF989">
        <v>0</v>
      </c>
      <c r="AG989">
        <v>0</v>
      </c>
      <c r="AH989">
        <v>0</v>
      </c>
      <c r="AI989">
        <v>0</v>
      </c>
      <c r="AJ989">
        <v>0</v>
      </c>
      <c r="AK989">
        <v>0</v>
      </c>
      <c r="AL989">
        <v>1393559343</v>
      </c>
      <c r="AM989">
        <v>1393559343</v>
      </c>
      <c r="AN989">
        <v>2675241362</v>
      </c>
      <c r="AO989">
        <v>897185590</v>
      </c>
      <c r="AP989">
        <v>40430285550</v>
      </c>
      <c r="AQ989">
        <v>20849669840</v>
      </c>
      <c r="AR989">
        <v>2675241362</v>
      </c>
      <c r="AS989">
        <v>859377718</v>
      </c>
      <c r="AT989">
        <v>18732812883</v>
      </c>
      <c r="AU989">
        <v>18732812883</v>
      </c>
      <c r="AV989">
        <v>19145960940</v>
      </c>
      <c r="AW989">
        <v>1078177780</v>
      </c>
      <c r="AX989">
        <v>1078177780</v>
      </c>
      <c r="AY989">
        <v>27568092617</v>
      </c>
      <c r="AZ989">
        <v>267828832.5</v>
      </c>
      <c r="BA989">
        <v>218617753</v>
      </c>
      <c r="BB989">
        <v>1027721558</v>
      </c>
      <c r="BC989">
        <v>40430285550</v>
      </c>
      <c r="BD989">
        <v>40430285550</v>
      </c>
      <c r="BE989">
        <v>8632</v>
      </c>
      <c r="BF989">
        <v>5488</v>
      </c>
      <c r="BG989">
        <v>4747</v>
      </c>
      <c r="BH989">
        <v>2383368745</v>
      </c>
      <c r="BI989">
        <v>12962763824</v>
      </c>
      <c r="BJ989">
        <v>27568092617</v>
      </c>
      <c r="BK989">
        <v>4255449889</v>
      </c>
      <c r="BL989">
        <v>4255449889</v>
      </c>
      <c r="BM989">
        <v>7987476907</v>
      </c>
      <c r="BN989">
        <v>0</v>
      </c>
      <c r="BO989">
        <v>0</v>
      </c>
      <c r="BP989">
        <v>7283</v>
      </c>
      <c r="BQ989">
        <v>1573</v>
      </c>
      <c r="BR989">
        <v>1520246360</v>
      </c>
      <c r="BS989">
        <v>897185590</v>
      </c>
    </row>
    <row r="990" spans="1:71">
      <c r="A990" t="s">
        <v>1279</v>
      </c>
      <c r="B990" t="s">
        <v>58</v>
      </c>
      <c r="C990">
        <v>2015</v>
      </c>
      <c r="D990" t="s">
        <v>231</v>
      </c>
      <c r="E990">
        <v>6</v>
      </c>
      <c r="F990" t="s">
        <v>300</v>
      </c>
      <c r="G990" t="s">
        <v>1239</v>
      </c>
      <c r="H990">
        <v>4492358013</v>
      </c>
      <c r="I990">
        <v>851859924</v>
      </c>
      <c r="J990">
        <v>4868658088</v>
      </c>
      <c r="K990">
        <v>4868658088</v>
      </c>
      <c r="L990">
        <v>4664611748</v>
      </c>
      <c r="M990">
        <v>20602832222</v>
      </c>
      <c r="N990">
        <v>12501365731</v>
      </c>
      <c r="O990">
        <v>9183333344</v>
      </c>
      <c r="P990">
        <v>9183333344</v>
      </c>
      <c r="Q990">
        <v>10656424408</v>
      </c>
      <c r="R990">
        <v>10233074577</v>
      </c>
      <c r="S990">
        <v>2041810566</v>
      </c>
      <c r="T990">
        <v>2041810566</v>
      </c>
      <c r="U990">
        <v>1406395248</v>
      </c>
      <c r="V990">
        <v>2215014433</v>
      </c>
      <c r="W990">
        <v>1406395248</v>
      </c>
      <c r="X990">
        <v>2041810566</v>
      </c>
      <c r="Y990">
        <v>1406395248</v>
      </c>
      <c r="Z990">
        <v>2215014433</v>
      </c>
      <c r="AA990">
        <v>753517137</v>
      </c>
      <c r="AB990">
        <v>565623555</v>
      </c>
      <c r="AL990">
        <v>299482799</v>
      </c>
      <c r="AM990">
        <v>299482799</v>
      </c>
      <c r="AN990">
        <v>1464584210</v>
      </c>
      <c r="AO990">
        <v>408467387</v>
      </c>
      <c r="AP990">
        <v>17898500139</v>
      </c>
      <c r="AQ990">
        <v>17898500139</v>
      </c>
      <c r="AR990">
        <v>1464584210</v>
      </c>
      <c r="AS990">
        <v>361282400</v>
      </c>
      <c r="AT990">
        <v>12346485449</v>
      </c>
      <c r="AU990">
        <v>12346485449</v>
      </c>
      <c r="AV990">
        <v>12511975600</v>
      </c>
      <c r="AW990">
        <v>431053552</v>
      </c>
      <c r="AX990">
        <v>431053552</v>
      </c>
      <c r="AY990">
        <v>7819100343</v>
      </c>
      <c r="BA990">
        <v>127227064</v>
      </c>
      <c r="BB990">
        <v>0</v>
      </c>
      <c r="BC990">
        <v>17898500139</v>
      </c>
      <c r="BD990">
        <v>17898500139</v>
      </c>
      <c r="BE990">
        <v>8640</v>
      </c>
      <c r="BF990">
        <v>5595</v>
      </c>
      <c r="BG990">
        <v>0</v>
      </c>
      <c r="BH990">
        <v>782349636</v>
      </c>
      <c r="BJ990">
        <v>7819100343</v>
      </c>
      <c r="BK990">
        <v>5840033405</v>
      </c>
      <c r="BL990">
        <v>5840033405</v>
      </c>
      <c r="BM990">
        <v>7819100343</v>
      </c>
      <c r="BP990">
        <v>10188</v>
      </c>
      <c r="BQ990">
        <v>1531</v>
      </c>
      <c r="BR990">
        <v>823732627</v>
      </c>
      <c r="BS990">
        <v>408467387</v>
      </c>
    </row>
    <row r="991" spans="1:71">
      <c r="A991" t="s">
        <v>1280</v>
      </c>
      <c r="B991" t="s">
        <v>59</v>
      </c>
      <c r="C991">
        <v>2015</v>
      </c>
      <c r="D991" t="s">
        <v>223</v>
      </c>
      <c r="E991">
        <v>2</v>
      </c>
      <c r="F991" t="s">
        <v>302</v>
      </c>
      <c r="G991" t="s">
        <v>1239</v>
      </c>
      <c r="H991">
        <v>23728557433</v>
      </c>
      <c r="I991">
        <v>3692175448</v>
      </c>
      <c r="J991">
        <v>11390187291</v>
      </c>
      <c r="K991">
        <v>11390187291</v>
      </c>
      <c r="L991">
        <v>7463728725</v>
      </c>
      <c r="M991">
        <v>23649842626</v>
      </c>
      <c r="N991">
        <v>10626339236</v>
      </c>
      <c r="O991">
        <v>5539093355</v>
      </c>
      <c r="P991">
        <v>5539093355</v>
      </c>
      <c r="Q991">
        <v>6861458082</v>
      </c>
      <c r="R991">
        <v>6076170723</v>
      </c>
      <c r="S991">
        <v>312463439</v>
      </c>
      <c r="T991">
        <v>312463439</v>
      </c>
      <c r="U991">
        <v>1239939082</v>
      </c>
      <c r="V991">
        <v>1990203734</v>
      </c>
      <c r="W991">
        <v>1239939082</v>
      </c>
      <c r="X991">
        <v>312463439</v>
      </c>
      <c r="Y991">
        <v>1239939082</v>
      </c>
      <c r="Z991">
        <v>1990203734</v>
      </c>
      <c r="AA991">
        <v>113807627</v>
      </c>
      <c r="AB991">
        <v>43752192</v>
      </c>
      <c r="AC991">
        <v>0</v>
      </c>
      <c r="AD991">
        <v>0</v>
      </c>
      <c r="AE991">
        <v>0</v>
      </c>
      <c r="AF991">
        <v>0</v>
      </c>
      <c r="AG991">
        <v>0</v>
      </c>
      <c r="AH991">
        <v>0</v>
      </c>
      <c r="AI991">
        <v>0</v>
      </c>
      <c r="AJ991">
        <v>0</v>
      </c>
      <c r="AK991">
        <v>0</v>
      </c>
      <c r="AL991">
        <v>1393719722</v>
      </c>
      <c r="AM991">
        <v>1393719722</v>
      </c>
      <c r="AN991">
        <v>1448048250</v>
      </c>
      <c r="AO991">
        <v>498192283</v>
      </c>
      <c r="AP991">
        <v>28037827531</v>
      </c>
      <c r="AQ991">
        <v>8625308949</v>
      </c>
      <c r="AR991">
        <v>1448048250</v>
      </c>
      <c r="AS991">
        <v>455278069</v>
      </c>
      <c r="AT991">
        <v>11334692000</v>
      </c>
      <c r="AU991">
        <v>11334692000</v>
      </c>
      <c r="AV991">
        <v>10987081591</v>
      </c>
      <c r="AW991">
        <v>468882593</v>
      </c>
      <c r="AX991">
        <v>468882593</v>
      </c>
      <c r="AY991">
        <v>21875160571</v>
      </c>
      <c r="AZ991">
        <v>238453936</v>
      </c>
      <c r="BA991">
        <v>970022145</v>
      </c>
      <c r="BB991">
        <v>1227487515</v>
      </c>
      <c r="BC991">
        <v>28037827531</v>
      </c>
      <c r="BD991">
        <v>28037827531</v>
      </c>
      <c r="BE991">
        <v>8110</v>
      </c>
      <c r="BF991">
        <v>5437</v>
      </c>
      <c r="BG991">
        <v>4714</v>
      </c>
      <c r="BH991">
        <v>1927583911</v>
      </c>
      <c r="BI991">
        <v>12585335406</v>
      </c>
      <c r="BJ991">
        <v>21875160571</v>
      </c>
      <c r="BK991">
        <v>722188234</v>
      </c>
      <c r="BL991">
        <v>722188234</v>
      </c>
      <c r="BM991">
        <v>2462641989</v>
      </c>
      <c r="BN991">
        <v>0</v>
      </c>
      <c r="BO991">
        <v>0</v>
      </c>
      <c r="BP991">
        <v>1205</v>
      </c>
      <c r="BQ991">
        <v>210</v>
      </c>
      <c r="BR991">
        <v>722547213</v>
      </c>
      <c r="BS991">
        <v>498192283</v>
      </c>
    </row>
    <row r="992" spans="1:71">
      <c r="A992" t="s">
        <v>1281</v>
      </c>
      <c r="B992" t="s">
        <v>60</v>
      </c>
      <c r="C992">
        <v>2015</v>
      </c>
      <c r="D992" t="s">
        <v>207</v>
      </c>
      <c r="E992">
        <v>7</v>
      </c>
      <c r="F992" t="s">
        <v>304</v>
      </c>
      <c r="G992" t="s">
        <v>1239</v>
      </c>
      <c r="H992">
        <v>52558268911</v>
      </c>
      <c r="I992">
        <v>11870633859</v>
      </c>
      <c r="J992">
        <v>28095413011</v>
      </c>
      <c r="K992">
        <v>28095413011</v>
      </c>
      <c r="L992">
        <v>20002986907</v>
      </c>
      <c r="M992">
        <v>131845992691</v>
      </c>
      <c r="N992">
        <v>59372086848</v>
      </c>
      <c r="O992">
        <v>32091971933</v>
      </c>
      <c r="P992">
        <v>32091971933</v>
      </c>
      <c r="Q992">
        <v>39602292589</v>
      </c>
      <c r="R992">
        <v>43368813195</v>
      </c>
      <c r="S992">
        <v>4606763104</v>
      </c>
      <c r="T992">
        <v>4606763104</v>
      </c>
      <c r="U992">
        <v>10960869380</v>
      </c>
      <c r="V992">
        <v>21997809437</v>
      </c>
      <c r="W992">
        <v>10960869380</v>
      </c>
      <c r="X992">
        <v>4606763104</v>
      </c>
      <c r="Y992">
        <v>10960869380</v>
      </c>
      <c r="Z992">
        <v>21997809437</v>
      </c>
      <c r="AA992">
        <v>2420550821</v>
      </c>
      <c r="AB992">
        <v>1291599831</v>
      </c>
      <c r="AC992">
        <v>0</v>
      </c>
      <c r="AD992">
        <v>0</v>
      </c>
      <c r="AE992">
        <v>0</v>
      </c>
      <c r="AF992">
        <v>0</v>
      </c>
      <c r="AG992">
        <v>0</v>
      </c>
      <c r="AH992">
        <v>0</v>
      </c>
      <c r="AI992">
        <v>0</v>
      </c>
      <c r="AJ992">
        <v>0</v>
      </c>
      <c r="AK992">
        <v>0</v>
      </c>
      <c r="AL992">
        <v>2429178150</v>
      </c>
      <c r="AM992">
        <v>2429178150</v>
      </c>
      <c r="AN992">
        <v>14279715006</v>
      </c>
      <c r="AO992">
        <v>2884295757</v>
      </c>
      <c r="AP992">
        <v>106030528666</v>
      </c>
      <c r="AQ992">
        <v>69528382669</v>
      </c>
      <c r="AR992">
        <v>14279715006</v>
      </c>
      <c r="AS992">
        <v>2015656840</v>
      </c>
      <c r="AT992">
        <v>47167637638</v>
      </c>
      <c r="AU992">
        <v>47167637638</v>
      </c>
      <c r="AV992">
        <v>48195095431</v>
      </c>
      <c r="AW992">
        <v>2726305084</v>
      </c>
      <c r="AX992">
        <v>2726305084</v>
      </c>
      <c r="AY992">
        <v>63429018101</v>
      </c>
      <c r="AZ992">
        <v>169850369</v>
      </c>
      <c r="BA992">
        <v>4264624384</v>
      </c>
      <c r="BB992">
        <v>2085230110</v>
      </c>
      <c r="BC992">
        <v>106030528666</v>
      </c>
      <c r="BD992">
        <v>106030528666</v>
      </c>
      <c r="BE992">
        <v>9523</v>
      </c>
      <c r="BF992">
        <v>6069</v>
      </c>
      <c r="BG992">
        <v>5163</v>
      </c>
      <c r="BH992">
        <v>4994383166</v>
      </c>
      <c r="BI992">
        <v>22686110190</v>
      </c>
      <c r="BJ992">
        <v>63429018101</v>
      </c>
      <c r="BK992">
        <v>8840178648</v>
      </c>
      <c r="BL992">
        <v>8840178648</v>
      </c>
      <c r="BM992">
        <v>26926872104</v>
      </c>
      <c r="BN992">
        <v>0</v>
      </c>
      <c r="BO992">
        <v>0</v>
      </c>
      <c r="BP992">
        <v>15872</v>
      </c>
      <c r="BQ992">
        <v>5979</v>
      </c>
      <c r="BR992">
        <v>10948183225</v>
      </c>
      <c r="BS992">
        <v>2884295757</v>
      </c>
    </row>
    <row r="993" spans="1:71">
      <c r="A993" t="s">
        <v>1282</v>
      </c>
      <c r="B993" t="s">
        <v>61</v>
      </c>
      <c r="C993">
        <v>2015</v>
      </c>
      <c r="D993" t="s">
        <v>212</v>
      </c>
      <c r="E993">
        <v>4</v>
      </c>
      <c r="F993" t="s">
        <v>306</v>
      </c>
      <c r="G993" t="s">
        <v>1239</v>
      </c>
      <c r="H993">
        <v>2106153927</v>
      </c>
      <c r="I993">
        <v>-75104797</v>
      </c>
      <c r="J993">
        <v>1174525433</v>
      </c>
      <c r="K993">
        <v>1174525433</v>
      </c>
      <c r="L993">
        <v>1147423653</v>
      </c>
      <c r="M993">
        <v>7075402757</v>
      </c>
      <c r="N993">
        <v>6051717936</v>
      </c>
      <c r="O993">
        <v>4820872437</v>
      </c>
      <c r="P993">
        <v>4820872437</v>
      </c>
      <c r="Q993">
        <v>5436850041</v>
      </c>
      <c r="R993">
        <v>5124135003</v>
      </c>
      <c r="S993">
        <v>1254876719</v>
      </c>
      <c r="T993">
        <v>1254876719</v>
      </c>
      <c r="U993">
        <v>164393394</v>
      </c>
      <c r="V993">
        <v>169376623</v>
      </c>
      <c r="W993">
        <v>164393394</v>
      </c>
      <c r="X993">
        <v>1254876719</v>
      </c>
      <c r="Y993">
        <v>164393394</v>
      </c>
      <c r="Z993">
        <v>169376623</v>
      </c>
      <c r="AA993">
        <v>102126284</v>
      </c>
      <c r="AB993">
        <v>188797200</v>
      </c>
      <c r="AL993">
        <v>317580746</v>
      </c>
      <c r="AM993">
        <v>317580746</v>
      </c>
      <c r="AN993">
        <v>135629381</v>
      </c>
      <c r="AO993">
        <v>91919212</v>
      </c>
      <c r="AP993">
        <v>8104742118</v>
      </c>
      <c r="AQ993">
        <v>8104742118</v>
      </c>
      <c r="AR993">
        <v>135629381</v>
      </c>
      <c r="AS993">
        <v>139636875</v>
      </c>
      <c r="AT993">
        <v>6204422665</v>
      </c>
      <c r="AU993">
        <v>6204422665</v>
      </c>
      <c r="AV993">
        <v>6150054450</v>
      </c>
      <c r="AW993">
        <v>362045237</v>
      </c>
      <c r="AX993">
        <v>362045237</v>
      </c>
      <c r="AY993">
        <v>2941346552</v>
      </c>
      <c r="BA993">
        <v>1587851</v>
      </c>
      <c r="BB993">
        <v>0</v>
      </c>
      <c r="BC993">
        <v>8104742118</v>
      </c>
      <c r="BD993">
        <v>8104742118</v>
      </c>
      <c r="BE993">
        <v>9230</v>
      </c>
      <c r="BF993">
        <v>6165</v>
      </c>
      <c r="BG993">
        <v>0</v>
      </c>
      <c r="BH993">
        <v>186077713</v>
      </c>
      <c r="BJ993">
        <v>2941346552</v>
      </c>
      <c r="BK993">
        <v>2609829892</v>
      </c>
      <c r="BL993">
        <v>2609829892</v>
      </c>
      <c r="BM993">
        <v>2941346552</v>
      </c>
      <c r="BP993">
        <v>4238</v>
      </c>
      <c r="BQ993">
        <v>303</v>
      </c>
      <c r="BR993">
        <v>5645920</v>
      </c>
      <c r="BS993">
        <v>91919212</v>
      </c>
    </row>
    <row r="994" spans="1:71">
      <c r="A994" t="s">
        <v>1283</v>
      </c>
      <c r="B994" t="s">
        <v>62</v>
      </c>
      <c r="C994">
        <v>2015</v>
      </c>
      <c r="D994" t="s">
        <v>215</v>
      </c>
      <c r="E994">
        <v>5</v>
      </c>
      <c r="F994" t="s">
        <v>308</v>
      </c>
      <c r="G994" t="s">
        <v>1239</v>
      </c>
      <c r="H994">
        <v>2133389889</v>
      </c>
      <c r="I994">
        <v>407531191</v>
      </c>
      <c r="J994">
        <v>3772667455</v>
      </c>
      <c r="K994">
        <v>3772667455</v>
      </c>
      <c r="L994">
        <v>3590895106</v>
      </c>
      <c r="M994">
        <v>19138099211</v>
      </c>
      <c r="N994">
        <v>9819087167</v>
      </c>
      <c r="O994">
        <v>4428299288</v>
      </c>
      <c r="P994">
        <v>4428299288</v>
      </c>
      <c r="Q994">
        <v>5135472928</v>
      </c>
      <c r="R994">
        <v>6037294640</v>
      </c>
      <c r="S994">
        <v>1084948765</v>
      </c>
      <c r="T994">
        <v>1084948765</v>
      </c>
      <c r="U994">
        <v>1818050254</v>
      </c>
      <c r="V994">
        <v>2781344945</v>
      </c>
      <c r="W994">
        <v>1818050254</v>
      </c>
      <c r="X994">
        <v>1084948765</v>
      </c>
      <c r="Y994">
        <v>1818050254</v>
      </c>
      <c r="Z994">
        <v>2781344945</v>
      </c>
      <c r="AA994">
        <v>424250573</v>
      </c>
      <c r="AB994">
        <v>289945400</v>
      </c>
      <c r="AL994">
        <v>268737533</v>
      </c>
      <c r="AM994">
        <v>268737533</v>
      </c>
      <c r="AN994">
        <v>1412448983</v>
      </c>
      <c r="AO994">
        <v>253803915</v>
      </c>
      <c r="AP994">
        <v>11296172813</v>
      </c>
      <c r="AQ994">
        <v>11296172813</v>
      </c>
      <c r="AR994">
        <v>1412448983</v>
      </c>
      <c r="AS994">
        <v>436619346</v>
      </c>
      <c r="AT994">
        <v>6185229332</v>
      </c>
      <c r="AU994">
        <v>6185229332</v>
      </c>
      <c r="AV994">
        <v>6275780996</v>
      </c>
      <c r="AW994">
        <v>750300009</v>
      </c>
      <c r="AX994">
        <v>750300009</v>
      </c>
      <c r="AY994">
        <v>5524185918</v>
      </c>
      <c r="BA994">
        <v>249837850</v>
      </c>
      <c r="BB994">
        <v>0</v>
      </c>
      <c r="BC994">
        <v>11296172813</v>
      </c>
      <c r="BD994">
        <v>11296172813</v>
      </c>
      <c r="BE994">
        <v>9662</v>
      </c>
      <c r="BF994">
        <v>6336</v>
      </c>
      <c r="BG994">
        <v>0</v>
      </c>
      <c r="BH994">
        <v>340729116</v>
      </c>
      <c r="BJ994">
        <v>5524185918</v>
      </c>
      <c r="BK994">
        <v>3374787628</v>
      </c>
      <c r="BL994">
        <v>3374787628</v>
      </c>
      <c r="BM994">
        <v>5524185918</v>
      </c>
      <c r="BP994">
        <v>5682</v>
      </c>
      <c r="BQ994">
        <v>1501</v>
      </c>
      <c r="BR994">
        <v>1139908782</v>
      </c>
      <c r="BS994">
        <v>253803915</v>
      </c>
    </row>
    <row r="995" spans="1:71">
      <c r="A995" t="s">
        <v>1284</v>
      </c>
      <c r="B995" t="s">
        <v>63</v>
      </c>
      <c r="C995">
        <v>2015</v>
      </c>
      <c r="D995" t="s">
        <v>215</v>
      </c>
      <c r="E995">
        <v>2</v>
      </c>
      <c r="F995" t="s">
        <v>310</v>
      </c>
      <c r="G995" t="s">
        <v>1239</v>
      </c>
      <c r="H995">
        <v>1179770541</v>
      </c>
      <c r="I995">
        <v>707442503</v>
      </c>
      <c r="J995">
        <v>1940290875</v>
      </c>
      <c r="K995">
        <v>1940290875</v>
      </c>
      <c r="L995">
        <v>1850128194</v>
      </c>
      <c r="M995">
        <v>13988050522</v>
      </c>
      <c r="N995">
        <v>6511983875</v>
      </c>
      <c r="O995">
        <v>3756385109</v>
      </c>
      <c r="P995">
        <v>3756385109</v>
      </c>
      <c r="Q995">
        <v>3871495000</v>
      </c>
      <c r="R995">
        <v>5314544341</v>
      </c>
      <c r="S995">
        <v>1166934094</v>
      </c>
      <c r="T995">
        <v>1166934094</v>
      </c>
      <c r="U995">
        <v>1231463693</v>
      </c>
      <c r="V995">
        <v>1876302932</v>
      </c>
      <c r="W995">
        <v>1231463693</v>
      </c>
      <c r="X995">
        <v>1166934094</v>
      </c>
      <c r="Y995">
        <v>1231463693</v>
      </c>
      <c r="Z995">
        <v>1876302932</v>
      </c>
      <c r="AA995">
        <v>217770423</v>
      </c>
      <c r="AB995">
        <v>196776000</v>
      </c>
      <c r="AL995">
        <v>444090846</v>
      </c>
      <c r="AM995">
        <v>444090846</v>
      </c>
      <c r="AN995">
        <v>988763455</v>
      </c>
      <c r="AO995">
        <v>221304132</v>
      </c>
      <c r="AP995">
        <v>7845855849</v>
      </c>
      <c r="AQ995">
        <v>7845855849</v>
      </c>
      <c r="AR995">
        <v>988763455</v>
      </c>
      <c r="AS995">
        <v>216836880</v>
      </c>
      <c r="AT995">
        <v>3981520253</v>
      </c>
      <c r="AU995">
        <v>3981520253</v>
      </c>
      <c r="AV995">
        <v>4106308006</v>
      </c>
      <c r="AW995">
        <v>355026887</v>
      </c>
      <c r="AX995">
        <v>355026887</v>
      </c>
      <c r="AY995">
        <v>2527738323</v>
      </c>
      <c r="BA995">
        <v>382137424</v>
      </c>
      <c r="BB995">
        <v>0</v>
      </c>
      <c r="BC995">
        <v>7845855849</v>
      </c>
      <c r="BD995">
        <v>7845855849</v>
      </c>
      <c r="BE995">
        <v>8276</v>
      </c>
      <c r="BF995">
        <v>5669</v>
      </c>
      <c r="BG995">
        <v>0</v>
      </c>
      <c r="BH995">
        <v>277692299</v>
      </c>
      <c r="BJ995">
        <v>2527738323</v>
      </c>
      <c r="BK995">
        <v>1346559670</v>
      </c>
      <c r="BL995">
        <v>1346559670</v>
      </c>
      <c r="BM995">
        <v>2527738323</v>
      </c>
      <c r="BP995">
        <v>2237</v>
      </c>
      <c r="BQ995">
        <v>1022</v>
      </c>
      <c r="BR995">
        <v>736589674</v>
      </c>
      <c r="BS995">
        <v>221304132</v>
      </c>
    </row>
    <row r="996" spans="1:71">
      <c r="A996" t="s">
        <v>1285</v>
      </c>
      <c r="B996" t="s">
        <v>64</v>
      </c>
      <c r="C996">
        <v>2015</v>
      </c>
      <c r="D996" t="s">
        <v>228</v>
      </c>
      <c r="E996">
        <v>5</v>
      </c>
      <c r="F996" t="s">
        <v>312</v>
      </c>
      <c r="G996" t="s">
        <v>1239</v>
      </c>
      <c r="H996">
        <v>36067176671</v>
      </c>
      <c r="I996">
        <v>1949555921</v>
      </c>
      <c r="J996">
        <v>10110578853</v>
      </c>
      <c r="K996">
        <v>10110578853</v>
      </c>
      <c r="L996">
        <v>5080224587</v>
      </c>
      <c r="M996">
        <v>39120162596</v>
      </c>
      <c r="N996">
        <v>18929919211</v>
      </c>
      <c r="O996">
        <v>11684486577</v>
      </c>
      <c r="P996">
        <v>11684486577</v>
      </c>
      <c r="Q996">
        <v>12844179147</v>
      </c>
      <c r="R996">
        <v>13643602285</v>
      </c>
      <c r="S996">
        <v>1440251497</v>
      </c>
      <c r="T996">
        <v>1440251497</v>
      </c>
      <c r="U996">
        <v>1527721012</v>
      </c>
      <c r="V996">
        <v>3050193766</v>
      </c>
      <c r="W996">
        <v>1527721012</v>
      </c>
      <c r="X996">
        <v>1440251497</v>
      </c>
      <c r="Y996">
        <v>1527721012</v>
      </c>
      <c r="Z996">
        <v>3050193766</v>
      </c>
      <c r="AA996">
        <v>468113886</v>
      </c>
      <c r="AB996">
        <v>363766924</v>
      </c>
      <c r="AC996">
        <v>0</v>
      </c>
      <c r="AD996">
        <v>0</v>
      </c>
      <c r="AE996">
        <v>0</v>
      </c>
      <c r="AF996">
        <v>0</v>
      </c>
      <c r="AG996">
        <v>0</v>
      </c>
      <c r="AH996">
        <v>0</v>
      </c>
      <c r="AI996">
        <v>0</v>
      </c>
      <c r="AJ996">
        <v>0</v>
      </c>
      <c r="AK996">
        <v>0</v>
      </c>
      <c r="AL996">
        <v>1455625225</v>
      </c>
      <c r="AM996">
        <v>1455625225</v>
      </c>
      <c r="AN996">
        <v>2480370283</v>
      </c>
      <c r="AO996">
        <v>758326439</v>
      </c>
      <c r="AP996">
        <v>42171010803</v>
      </c>
      <c r="AQ996">
        <v>20945507869</v>
      </c>
      <c r="AR996">
        <v>2480370283</v>
      </c>
      <c r="AS996">
        <v>827320338</v>
      </c>
      <c r="AT996">
        <v>19794731629</v>
      </c>
      <c r="AU996">
        <v>19794731629</v>
      </c>
      <c r="AV996">
        <v>20588309745</v>
      </c>
      <c r="AW996">
        <v>1238155888</v>
      </c>
      <c r="AX996">
        <v>1238155888</v>
      </c>
      <c r="AY996">
        <v>28721798283</v>
      </c>
      <c r="AZ996">
        <v>392817334</v>
      </c>
      <c r="BA996">
        <v>-67220072</v>
      </c>
      <c r="BB996">
        <v>249284972</v>
      </c>
      <c r="BC996">
        <v>42171010803</v>
      </c>
      <c r="BD996">
        <v>42171010803</v>
      </c>
      <c r="BE996">
        <v>8554</v>
      </c>
      <c r="BF996">
        <v>5467</v>
      </c>
      <c r="BG996">
        <v>4635</v>
      </c>
      <c r="BH996">
        <v>3295255636</v>
      </c>
      <c r="BI996">
        <v>16458581720</v>
      </c>
      <c r="BJ996">
        <v>28721798283</v>
      </c>
      <c r="BK996">
        <v>4244810776</v>
      </c>
      <c r="BL996">
        <v>4244810776</v>
      </c>
      <c r="BM996">
        <v>7496295349</v>
      </c>
      <c r="BN996">
        <v>0</v>
      </c>
      <c r="BO996">
        <v>0</v>
      </c>
      <c r="BP996">
        <v>7297</v>
      </c>
      <c r="BQ996">
        <v>1163</v>
      </c>
      <c r="BR996">
        <v>1531183040</v>
      </c>
      <c r="BS996">
        <v>758326439</v>
      </c>
    </row>
    <row r="997" spans="1:71">
      <c r="A997" t="s">
        <v>1286</v>
      </c>
      <c r="B997" t="s">
        <v>65</v>
      </c>
      <c r="C997">
        <v>2015</v>
      </c>
      <c r="D997" t="s">
        <v>218</v>
      </c>
      <c r="E997">
        <v>4</v>
      </c>
      <c r="F997" t="s">
        <v>314</v>
      </c>
      <c r="G997" t="s">
        <v>1239</v>
      </c>
      <c r="H997">
        <v>1166512284</v>
      </c>
      <c r="I997">
        <v>109427309</v>
      </c>
      <c r="J997">
        <v>1184538221</v>
      </c>
      <c r="K997">
        <v>1184538221</v>
      </c>
      <c r="L997">
        <v>1166887556</v>
      </c>
      <c r="M997">
        <v>6116315526</v>
      </c>
      <c r="N997">
        <v>5284598117</v>
      </c>
      <c r="O997">
        <v>3042608974</v>
      </c>
      <c r="P997">
        <v>3042608974</v>
      </c>
      <c r="Q997">
        <v>3107416846</v>
      </c>
      <c r="R997">
        <v>3265392974</v>
      </c>
      <c r="S997">
        <v>695882861</v>
      </c>
      <c r="T997">
        <v>695882861</v>
      </c>
      <c r="U997">
        <v>242042286</v>
      </c>
      <c r="V997">
        <v>255954792</v>
      </c>
      <c r="W997">
        <v>242042286</v>
      </c>
      <c r="X997">
        <v>695882861</v>
      </c>
      <c r="Y997">
        <v>242042286</v>
      </c>
      <c r="Z997">
        <v>255954792</v>
      </c>
      <c r="AA997">
        <v>135415142</v>
      </c>
      <c r="AB997">
        <v>196475913</v>
      </c>
      <c r="AL997">
        <v>134422758</v>
      </c>
      <c r="AM997">
        <v>134422758</v>
      </c>
      <c r="AN997">
        <v>50211717</v>
      </c>
      <c r="AO997">
        <v>25465470</v>
      </c>
      <c r="AP997">
        <v>5650509946</v>
      </c>
      <c r="AQ997">
        <v>5650509946</v>
      </c>
      <c r="AR997">
        <v>50211717</v>
      </c>
      <c r="AS997">
        <v>123486937</v>
      </c>
      <c r="AT997">
        <v>4295592311</v>
      </c>
      <c r="AU997">
        <v>4295592311</v>
      </c>
      <c r="AV997">
        <v>4344798182</v>
      </c>
      <c r="AW997">
        <v>241102529</v>
      </c>
      <c r="AX997">
        <v>241102529</v>
      </c>
      <c r="AY997">
        <v>2447084245</v>
      </c>
      <c r="BA997">
        <v>3887062</v>
      </c>
      <c r="BB997">
        <v>0</v>
      </c>
      <c r="BC997">
        <v>5650509946</v>
      </c>
      <c r="BD997">
        <v>5650509946</v>
      </c>
      <c r="BE997">
        <v>8832</v>
      </c>
      <c r="BF997">
        <v>5787</v>
      </c>
      <c r="BG997">
        <v>0</v>
      </c>
      <c r="BH997">
        <v>36330625</v>
      </c>
      <c r="BJ997">
        <v>2447084245</v>
      </c>
      <c r="BK997">
        <v>2241391924</v>
      </c>
      <c r="BL997">
        <v>2241391924</v>
      </c>
      <c r="BM997">
        <v>2447084245</v>
      </c>
      <c r="BP997">
        <v>3866</v>
      </c>
      <c r="BQ997">
        <v>246</v>
      </c>
      <c r="BR997">
        <v>13293472</v>
      </c>
      <c r="BS997">
        <v>25465470</v>
      </c>
    </row>
    <row r="998" spans="1:71">
      <c r="A998" t="s">
        <v>1287</v>
      </c>
      <c r="B998" t="s">
        <v>66</v>
      </c>
      <c r="C998">
        <v>2015</v>
      </c>
      <c r="D998" t="s">
        <v>223</v>
      </c>
      <c r="E998">
        <v>2</v>
      </c>
      <c r="F998" t="s">
        <v>316</v>
      </c>
      <c r="G998" t="s">
        <v>1239</v>
      </c>
      <c r="H998">
        <v>21188864980</v>
      </c>
      <c r="I998">
        <v>3378051528</v>
      </c>
      <c r="J998">
        <v>11071237007</v>
      </c>
      <c r="K998">
        <v>11071237007</v>
      </c>
      <c r="L998">
        <v>5564213779</v>
      </c>
      <c r="M998">
        <v>25415128834</v>
      </c>
      <c r="N998">
        <v>13179882189</v>
      </c>
      <c r="O998">
        <v>5716269906</v>
      </c>
      <c r="P998">
        <v>5716269906</v>
      </c>
      <c r="Q998">
        <v>6331825591</v>
      </c>
      <c r="R998">
        <v>6487334451</v>
      </c>
      <c r="S998">
        <v>469396022</v>
      </c>
      <c r="T998">
        <v>469396022</v>
      </c>
      <c r="U998">
        <v>925140168</v>
      </c>
      <c r="V998">
        <v>1543940407</v>
      </c>
      <c r="W998">
        <v>925140168</v>
      </c>
      <c r="X998">
        <v>469396022</v>
      </c>
      <c r="Y998">
        <v>925140168</v>
      </c>
      <c r="Z998">
        <v>1543940407</v>
      </c>
      <c r="AA998">
        <v>191880561</v>
      </c>
      <c r="AB998">
        <v>89384950</v>
      </c>
      <c r="AC998">
        <v>0</v>
      </c>
      <c r="AD998">
        <v>0</v>
      </c>
      <c r="AE998">
        <v>0</v>
      </c>
      <c r="AF998">
        <v>0</v>
      </c>
      <c r="AG998">
        <v>0</v>
      </c>
      <c r="AH998">
        <v>0</v>
      </c>
      <c r="AI998">
        <v>0</v>
      </c>
      <c r="AJ998">
        <v>0</v>
      </c>
      <c r="AK998">
        <v>0</v>
      </c>
      <c r="AL998">
        <v>466346153</v>
      </c>
      <c r="AM998">
        <v>466346153</v>
      </c>
      <c r="AN998">
        <v>1312320509</v>
      </c>
      <c r="AO998">
        <v>467717009</v>
      </c>
      <c r="AP998">
        <v>29529859536</v>
      </c>
      <c r="AQ998">
        <v>8744890772</v>
      </c>
      <c r="AR998">
        <v>1312320509</v>
      </c>
      <c r="AS998">
        <v>735760848</v>
      </c>
      <c r="AT998">
        <v>12626715490</v>
      </c>
      <c r="AU998">
        <v>12626715490</v>
      </c>
      <c r="AV998">
        <v>12579053079</v>
      </c>
      <c r="AW998">
        <v>606294005</v>
      </c>
      <c r="AX998">
        <v>606294005</v>
      </c>
      <c r="AY998">
        <v>23053397867</v>
      </c>
      <c r="AZ998">
        <v>377684062</v>
      </c>
      <c r="BA998">
        <v>110870515</v>
      </c>
      <c r="BB998">
        <v>392162146</v>
      </c>
      <c r="BC998">
        <v>29529859536</v>
      </c>
      <c r="BD998">
        <v>29529859536</v>
      </c>
      <c r="BE998">
        <v>7992</v>
      </c>
      <c r="BF998">
        <v>5556</v>
      </c>
      <c r="BG998">
        <v>4622</v>
      </c>
      <c r="BH998">
        <v>992961004</v>
      </c>
      <c r="BI998">
        <v>12879589192</v>
      </c>
      <c r="BJ998">
        <v>23053397867</v>
      </c>
      <c r="BK998">
        <v>650314480</v>
      </c>
      <c r="BL998">
        <v>650314480</v>
      </c>
      <c r="BM998">
        <v>2268429103</v>
      </c>
      <c r="BN998">
        <v>0</v>
      </c>
      <c r="BO998">
        <v>0</v>
      </c>
      <c r="BP998">
        <v>1152</v>
      </c>
      <c r="BQ998">
        <v>205</v>
      </c>
      <c r="BR998">
        <v>808709801</v>
      </c>
      <c r="BS998">
        <v>467717009</v>
      </c>
    </row>
    <row r="999" spans="1:71">
      <c r="A999" t="s">
        <v>1288</v>
      </c>
      <c r="B999" t="s">
        <v>67</v>
      </c>
      <c r="C999">
        <v>2015</v>
      </c>
      <c r="D999" t="s">
        <v>207</v>
      </c>
      <c r="E999">
        <v>8</v>
      </c>
      <c r="F999" t="s">
        <v>318</v>
      </c>
      <c r="G999" t="s">
        <v>1239</v>
      </c>
      <c r="H999">
        <v>56241926096</v>
      </c>
      <c r="I999">
        <v>16232693897</v>
      </c>
      <c r="J999">
        <v>82784977334</v>
      </c>
      <c r="K999">
        <v>82784977334</v>
      </c>
      <c r="L999">
        <v>71509424770</v>
      </c>
      <c r="M999">
        <v>233326834907</v>
      </c>
      <c r="N999">
        <v>120052763421</v>
      </c>
      <c r="O999">
        <v>54134104702</v>
      </c>
      <c r="P999">
        <v>54134104702</v>
      </c>
      <c r="Q999">
        <v>71351221487</v>
      </c>
      <c r="R999">
        <v>63039324152</v>
      </c>
      <c r="S999">
        <v>7831600036</v>
      </c>
      <c r="T999">
        <v>7831600036</v>
      </c>
      <c r="U999">
        <v>21490315288</v>
      </c>
      <c r="V999">
        <v>54048364830</v>
      </c>
      <c r="W999">
        <v>21490315288</v>
      </c>
      <c r="X999">
        <v>7831600036</v>
      </c>
      <c r="Y999">
        <v>21490315288</v>
      </c>
      <c r="Z999">
        <v>54048364830</v>
      </c>
      <c r="AA999">
        <v>3268176043</v>
      </c>
      <c r="AB999">
        <v>2184318282</v>
      </c>
      <c r="AC999">
        <v>0</v>
      </c>
      <c r="AD999">
        <v>0</v>
      </c>
      <c r="AE999">
        <v>0</v>
      </c>
      <c r="AF999">
        <v>0</v>
      </c>
      <c r="AG999">
        <v>0</v>
      </c>
      <c r="AH999">
        <v>0</v>
      </c>
      <c r="AI999">
        <v>0</v>
      </c>
      <c r="AJ999">
        <v>0</v>
      </c>
      <c r="AK999">
        <v>0</v>
      </c>
      <c r="AL999">
        <v>5443679037</v>
      </c>
      <c r="AM999">
        <v>5443679037</v>
      </c>
      <c r="AN999">
        <v>40336928383</v>
      </c>
      <c r="AO999">
        <v>6679633994</v>
      </c>
      <c r="AP999">
        <v>164609227604</v>
      </c>
      <c r="AQ999">
        <v>129089026376</v>
      </c>
      <c r="AR999">
        <v>40336928383</v>
      </c>
      <c r="AS999">
        <v>3253959707</v>
      </c>
      <c r="AT999">
        <v>67003573724</v>
      </c>
      <c r="AU999">
        <v>67003573724</v>
      </c>
      <c r="AV999">
        <v>72893770913</v>
      </c>
      <c r="AW999">
        <v>3474493473</v>
      </c>
      <c r="AX999">
        <v>3474493473</v>
      </c>
      <c r="AY999">
        <v>94662971651</v>
      </c>
      <c r="AZ999">
        <v>576248905</v>
      </c>
      <c r="BA999">
        <v>7157645745</v>
      </c>
      <c r="BB999">
        <v>1826528593</v>
      </c>
      <c r="BC999">
        <v>164609227604</v>
      </c>
      <c r="BD999">
        <v>164609227604</v>
      </c>
      <c r="BE999">
        <v>9068</v>
      </c>
      <c r="BF999">
        <v>6109</v>
      </c>
      <c r="BG999">
        <v>5514</v>
      </c>
      <c r="BH999">
        <v>7719620017</v>
      </c>
      <c r="BI999">
        <v>23941207061</v>
      </c>
      <c r="BJ999">
        <v>94662971651</v>
      </c>
      <c r="BK999">
        <v>13825506502</v>
      </c>
      <c r="BL999">
        <v>13825506502</v>
      </c>
      <c r="BM999">
        <v>59142770423</v>
      </c>
      <c r="BN999">
        <v>0</v>
      </c>
      <c r="BO999">
        <v>0</v>
      </c>
      <c r="BP999">
        <v>22566</v>
      </c>
      <c r="BQ999">
        <v>9150</v>
      </c>
      <c r="BR999">
        <v>32115591526</v>
      </c>
      <c r="BS999">
        <v>6679633994</v>
      </c>
    </row>
    <row r="1000" spans="1:71">
      <c r="A1000" t="s">
        <v>1289</v>
      </c>
      <c r="B1000" t="s">
        <v>68</v>
      </c>
      <c r="C1000">
        <v>2015</v>
      </c>
      <c r="D1000" t="s">
        <v>212</v>
      </c>
      <c r="E1000">
        <v>2</v>
      </c>
      <c r="F1000" t="s">
        <v>320</v>
      </c>
      <c r="G1000" t="s">
        <v>1239</v>
      </c>
      <c r="H1000">
        <v>911479358</v>
      </c>
      <c r="I1000">
        <v>47691063</v>
      </c>
      <c r="J1000">
        <v>684538371</v>
      </c>
      <c r="K1000">
        <v>684538371</v>
      </c>
      <c r="L1000">
        <v>654512509</v>
      </c>
      <c r="M1000">
        <v>7444741177</v>
      </c>
      <c r="N1000">
        <v>6772651464</v>
      </c>
      <c r="O1000">
        <v>3766068607</v>
      </c>
      <c r="P1000">
        <v>3766068607</v>
      </c>
      <c r="Q1000">
        <v>3955269026</v>
      </c>
      <c r="R1000">
        <v>3938572505</v>
      </c>
      <c r="S1000">
        <v>720681463</v>
      </c>
      <c r="T1000">
        <v>720681463</v>
      </c>
      <c r="U1000">
        <v>105228141</v>
      </c>
      <c r="V1000">
        <v>105494898</v>
      </c>
      <c r="W1000">
        <v>105228141</v>
      </c>
      <c r="X1000">
        <v>720681463</v>
      </c>
      <c r="Y1000">
        <v>105228141</v>
      </c>
      <c r="Z1000">
        <v>105494898</v>
      </c>
      <c r="AA1000">
        <v>136818707</v>
      </c>
      <c r="AB1000">
        <v>68215900</v>
      </c>
      <c r="AL1000">
        <v>164518006</v>
      </c>
      <c r="AM1000">
        <v>164518006</v>
      </c>
      <c r="AN1000">
        <v>172264224</v>
      </c>
      <c r="AO1000">
        <v>160551356</v>
      </c>
      <c r="AP1000">
        <v>5293955516</v>
      </c>
      <c r="AQ1000">
        <v>5293955516</v>
      </c>
      <c r="AR1000">
        <v>172264224</v>
      </c>
      <c r="AS1000">
        <v>123809190</v>
      </c>
      <c r="AT1000">
        <v>4145321729</v>
      </c>
      <c r="AU1000">
        <v>4145321729</v>
      </c>
      <c r="AV1000">
        <v>3991493863</v>
      </c>
      <c r="AW1000">
        <v>148898124</v>
      </c>
      <c r="AX1000">
        <v>148898124</v>
      </c>
      <c r="AY1000">
        <v>1385695038</v>
      </c>
      <c r="BA1000">
        <v>38160165</v>
      </c>
      <c r="BB1000">
        <v>0</v>
      </c>
      <c r="BC1000">
        <v>5293955516</v>
      </c>
      <c r="BD1000">
        <v>5293955516</v>
      </c>
      <c r="BE1000">
        <v>9569</v>
      </c>
      <c r="BF1000">
        <v>5750</v>
      </c>
      <c r="BG1000">
        <v>0</v>
      </c>
      <c r="BH1000">
        <v>174581368</v>
      </c>
      <c r="BJ1000">
        <v>1385695038</v>
      </c>
      <c r="BK1000">
        <v>1069347542</v>
      </c>
      <c r="BL1000">
        <v>1069347542</v>
      </c>
      <c r="BM1000">
        <v>1385695038</v>
      </c>
      <c r="BP1000">
        <v>1632</v>
      </c>
      <c r="BQ1000">
        <v>277</v>
      </c>
      <c r="BR1000">
        <v>767000</v>
      </c>
      <c r="BS1000">
        <v>160551356</v>
      </c>
    </row>
    <row r="1001" spans="1:71">
      <c r="A1001" t="s">
        <v>1290</v>
      </c>
      <c r="B1001" t="s">
        <v>69</v>
      </c>
      <c r="C1001">
        <v>2015</v>
      </c>
      <c r="D1001" t="s">
        <v>215</v>
      </c>
      <c r="E1001">
        <v>4</v>
      </c>
      <c r="F1001" t="s">
        <v>322</v>
      </c>
      <c r="G1001" t="s">
        <v>1239</v>
      </c>
      <c r="H1001">
        <v>1483111845</v>
      </c>
      <c r="I1001">
        <v>123333294</v>
      </c>
      <c r="J1001">
        <v>1424588779</v>
      </c>
      <c r="K1001">
        <v>1424588779</v>
      </c>
      <c r="L1001">
        <v>1301051161</v>
      </c>
      <c r="M1001">
        <v>13534779428</v>
      </c>
      <c r="N1001">
        <v>8068846392</v>
      </c>
      <c r="O1001">
        <v>4935055616</v>
      </c>
      <c r="P1001">
        <v>4935055616</v>
      </c>
      <c r="Q1001">
        <v>5185900078</v>
      </c>
      <c r="R1001">
        <v>5890651298</v>
      </c>
      <c r="S1001">
        <v>1248077406</v>
      </c>
      <c r="T1001">
        <v>1248077406</v>
      </c>
      <c r="U1001">
        <v>1107750924</v>
      </c>
      <c r="V1001">
        <v>1586132107</v>
      </c>
      <c r="W1001">
        <v>1107750924</v>
      </c>
      <c r="X1001">
        <v>1248077406</v>
      </c>
      <c r="Y1001">
        <v>1107750924</v>
      </c>
      <c r="Z1001">
        <v>1586132107</v>
      </c>
      <c r="AA1001">
        <v>461009344</v>
      </c>
      <c r="AB1001">
        <v>228047725</v>
      </c>
      <c r="AL1001">
        <v>415370819</v>
      </c>
      <c r="AM1001">
        <v>415370819</v>
      </c>
      <c r="AN1001">
        <v>703640177</v>
      </c>
      <c r="AO1001">
        <v>146972854</v>
      </c>
      <c r="AP1001">
        <v>9164742815</v>
      </c>
      <c r="AQ1001">
        <v>9164742815</v>
      </c>
      <c r="AR1001">
        <v>703640177</v>
      </c>
      <c r="AS1001">
        <v>210808038</v>
      </c>
      <c r="AT1001">
        <v>5383139124</v>
      </c>
      <c r="AU1001">
        <v>5383139124</v>
      </c>
      <c r="AV1001">
        <v>5326104787</v>
      </c>
      <c r="AW1001">
        <v>336107577</v>
      </c>
      <c r="AX1001">
        <v>336107577</v>
      </c>
      <c r="AY1001">
        <v>3430881190</v>
      </c>
      <c r="BA1001">
        <v>62253448</v>
      </c>
      <c r="BB1001">
        <v>0</v>
      </c>
      <c r="BC1001">
        <v>9164742815</v>
      </c>
      <c r="BD1001">
        <v>9164742815</v>
      </c>
      <c r="BE1001">
        <v>9374</v>
      </c>
      <c r="BF1001">
        <v>5689</v>
      </c>
      <c r="BG1001">
        <v>0</v>
      </c>
      <c r="BH1001">
        <v>412632910</v>
      </c>
      <c r="BJ1001">
        <v>3430881190</v>
      </c>
      <c r="BK1001">
        <v>2352232225</v>
      </c>
      <c r="BL1001">
        <v>2352232225</v>
      </c>
      <c r="BM1001">
        <v>3430881190</v>
      </c>
      <c r="BP1001">
        <v>4020</v>
      </c>
      <c r="BQ1001">
        <v>1257</v>
      </c>
      <c r="BR1001">
        <v>525725212</v>
      </c>
      <c r="BS1001">
        <v>146972854</v>
      </c>
    </row>
    <row r="1002" spans="1:71">
      <c r="A1002" t="s">
        <v>1291</v>
      </c>
      <c r="B1002" t="s">
        <v>70</v>
      </c>
      <c r="C1002">
        <v>2015</v>
      </c>
      <c r="D1002" t="s">
        <v>207</v>
      </c>
      <c r="E1002">
        <v>8</v>
      </c>
      <c r="F1002" t="s">
        <v>324</v>
      </c>
      <c r="G1002" t="s">
        <v>1239</v>
      </c>
      <c r="H1002">
        <v>46157421455</v>
      </c>
      <c r="I1002">
        <v>14713620014</v>
      </c>
      <c r="J1002">
        <v>59142221676</v>
      </c>
      <c r="K1002">
        <v>59142221676</v>
      </c>
      <c r="L1002">
        <v>48598176093</v>
      </c>
      <c r="M1002">
        <v>202464419133</v>
      </c>
      <c r="N1002">
        <v>79828273749</v>
      </c>
      <c r="O1002">
        <v>46173831221</v>
      </c>
      <c r="P1002">
        <v>46173831221</v>
      </c>
      <c r="Q1002">
        <v>50533898661</v>
      </c>
      <c r="R1002">
        <v>62499459603</v>
      </c>
      <c r="S1002">
        <v>5949390669</v>
      </c>
      <c r="T1002">
        <v>5949390669</v>
      </c>
      <c r="U1002">
        <v>19996604280</v>
      </c>
      <c r="V1002">
        <v>40043369885</v>
      </c>
      <c r="W1002">
        <v>19996604280</v>
      </c>
      <c r="X1002">
        <v>5949390669</v>
      </c>
      <c r="Y1002">
        <v>19996604280</v>
      </c>
      <c r="Z1002">
        <v>40043369885</v>
      </c>
      <c r="AA1002">
        <v>4004291400</v>
      </c>
      <c r="AB1002">
        <v>1358185540</v>
      </c>
      <c r="AC1002">
        <v>0</v>
      </c>
      <c r="AD1002">
        <v>0</v>
      </c>
      <c r="AE1002">
        <v>0</v>
      </c>
      <c r="AF1002">
        <v>0</v>
      </c>
      <c r="AG1002">
        <v>0</v>
      </c>
      <c r="AH1002">
        <v>0</v>
      </c>
      <c r="AI1002">
        <v>0</v>
      </c>
      <c r="AJ1002">
        <v>0</v>
      </c>
      <c r="AK1002">
        <v>0</v>
      </c>
      <c r="AL1002">
        <v>5687818553</v>
      </c>
      <c r="AM1002">
        <v>5687818553</v>
      </c>
      <c r="AN1002">
        <v>25544736578</v>
      </c>
      <c r="AO1002">
        <v>5028062285</v>
      </c>
      <c r="AP1002">
        <v>144921186034</v>
      </c>
      <c r="AQ1002">
        <v>106032247453</v>
      </c>
      <c r="AR1002">
        <v>25544736578</v>
      </c>
      <c r="AS1002">
        <v>2492337478</v>
      </c>
      <c r="AT1002">
        <v>60083407528</v>
      </c>
      <c r="AU1002">
        <v>60083407528</v>
      </c>
      <c r="AV1002">
        <v>63879976817</v>
      </c>
      <c r="AW1002">
        <v>3977233588</v>
      </c>
      <c r="AX1002">
        <v>3977233588</v>
      </c>
      <c r="AY1002">
        <v>84617882109</v>
      </c>
      <c r="AZ1002">
        <v>588697721</v>
      </c>
      <c r="BA1002">
        <v>7302873576</v>
      </c>
      <c r="BB1002">
        <v>2033488587</v>
      </c>
      <c r="BC1002">
        <v>144921186034</v>
      </c>
      <c r="BD1002">
        <v>144921186034</v>
      </c>
      <c r="BE1002">
        <v>9220</v>
      </c>
      <c r="BF1002">
        <v>6049</v>
      </c>
      <c r="BG1002">
        <v>5801</v>
      </c>
      <c r="BH1002">
        <v>7973321220</v>
      </c>
      <c r="BI1002">
        <v>24766201724</v>
      </c>
      <c r="BJ1002">
        <v>84617882109</v>
      </c>
      <c r="BK1002">
        <v>12361467815</v>
      </c>
      <c r="BL1002">
        <v>12361467815</v>
      </c>
      <c r="BM1002">
        <v>45728943528</v>
      </c>
      <c r="BN1002">
        <v>0</v>
      </c>
      <c r="BO1002">
        <v>0</v>
      </c>
      <c r="BP1002">
        <v>23421</v>
      </c>
      <c r="BQ1002">
        <v>7886</v>
      </c>
      <c r="BR1002">
        <v>19979947133</v>
      </c>
      <c r="BS1002">
        <v>5028062285</v>
      </c>
    </row>
    <row r="1003" spans="1:71">
      <c r="A1003" t="s">
        <v>1292</v>
      </c>
      <c r="B1003" t="s">
        <v>71</v>
      </c>
      <c r="C1003">
        <v>2015</v>
      </c>
      <c r="D1003" t="s">
        <v>212</v>
      </c>
      <c r="E1003">
        <v>4</v>
      </c>
      <c r="F1003" t="s">
        <v>326</v>
      </c>
      <c r="G1003" t="s">
        <v>1239</v>
      </c>
      <c r="H1003">
        <v>1539114235</v>
      </c>
      <c r="I1003">
        <v>322871403</v>
      </c>
      <c r="J1003">
        <v>1564992490</v>
      </c>
      <c r="K1003">
        <v>1564992490</v>
      </c>
      <c r="L1003">
        <v>1513781314</v>
      </c>
      <c r="M1003">
        <v>13140872164</v>
      </c>
      <c r="N1003">
        <v>11442237907</v>
      </c>
      <c r="O1003">
        <v>6062477795</v>
      </c>
      <c r="P1003">
        <v>6062477795</v>
      </c>
      <c r="Q1003">
        <v>6578189222</v>
      </c>
      <c r="R1003">
        <v>6542127135</v>
      </c>
      <c r="S1003">
        <v>1657001850</v>
      </c>
      <c r="T1003">
        <v>1657001850</v>
      </c>
      <c r="U1003">
        <v>234979597</v>
      </c>
      <c r="V1003">
        <v>241225452</v>
      </c>
      <c r="W1003">
        <v>234979597</v>
      </c>
      <c r="X1003">
        <v>1657001850</v>
      </c>
      <c r="Y1003">
        <v>234979597</v>
      </c>
      <c r="Z1003">
        <v>241225452</v>
      </c>
      <c r="AA1003">
        <v>273988491</v>
      </c>
      <c r="AB1003">
        <v>218786650</v>
      </c>
      <c r="AL1003">
        <v>274258760</v>
      </c>
      <c r="AM1003">
        <v>274258760</v>
      </c>
      <c r="AN1003">
        <v>224173400</v>
      </c>
      <c r="AO1003">
        <v>172662773</v>
      </c>
      <c r="AP1003">
        <v>9763805699</v>
      </c>
      <c r="AQ1003">
        <v>9763805699</v>
      </c>
      <c r="AR1003">
        <v>224173400</v>
      </c>
      <c r="AS1003">
        <v>192294508</v>
      </c>
      <c r="AT1003">
        <v>7164453330</v>
      </c>
      <c r="AU1003">
        <v>7164453330</v>
      </c>
      <c r="AV1003">
        <v>7142490736</v>
      </c>
      <c r="AW1003">
        <v>352560084</v>
      </c>
      <c r="AX1003">
        <v>352560084</v>
      </c>
      <c r="AY1003">
        <v>3312347722</v>
      </c>
      <c r="BA1003">
        <v>86857005</v>
      </c>
      <c r="BB1003">
        <v>0</v>
      </c>
      <c r="BC1003">
        <v>9763805699</v>
      </c>
      <c r="BD1003">
        <v>9763805699</v>
      </c>
      <c r="BE1003">
        <v>9626</v>
      </c>
      <c r="BF1003">
        <v>6017</v>
      </c>
      <c r="BG1003">
        <v>0</v>
      </c>
      <c r="BH1003">
        <v>416846592</v>
      </c>
      <c r="BJ1003">
        <v>3312347722</v>
      </c>
      <c r="BK1003">
        <v>2784013030</v>
      </c>
      <c r="BL1003">
        <v>2784013030</v>
      </c>
      <c r="BM1003">
        <v>3312347722</v>
      </c>
      <c r="BP1003">
        <v>4671</v>
      </c>
      <c r="BQ1003">
        <v>437</v>
      </c>
      <c r="BR1003">
        <v>8021000</v>
      </c>
      <c r="BS1003">
        <v>172662773</v>
      </c>
    </row>
    <row r="1004" spans="1:71">
      <c r="A1004" t="s">
        <v>1293</v>
      </c>
      <c r="B1004" t="s">
        <v>72</v>
      </c>
      <c r="C1004">
        <v>2015</v>
      </c>
      <c r="D1004" t="s">
        <v>212</v>
      </c>
      <c r="E1004">
        <v>2</v>
      </c>
      <c r="F1004" t="s">
        <v>328</v>
      </c>
      <c r="G1004" t="s">
        <v>1239</v>
      </c>
      <c r="H1004">
        <v>774355475</v>
      </c>
      <c r="I1004">
        <v>-98242347</v>
      </c>
      <c r="J1004">
        <v>590163145</v>
      </c>
      <c r="K1004">
        <v>590163145</v>
      </c>
      <c r="L1004">
        <v>551009279</v>
      </c>
      <c r="M1004">
        <v>4124034688</v>
      </c>
      <c r="N1004">
        <v>3485948088</v>
      </c>
      <c r="O1004">
        <v>3443467377</v>
      </c>
      <c r="P1004">
        <v>3443467377</v>
      </c>
      <c r="Q1004">
        <v>3927426493</v>
      </c>
      <c r="R1004">
        <v>3611562280</v>
      </c>
      <c r="S1004">
        <v>961490414</v>
      </c>
      <c r="T1004">
        <v>961490414</v>
      </c>
      <c r="U1004">
        <v>197701482</v>
      </c>
      <c r="V1004">
        <v>200555482</v>
      </c>
      <c r="W1004">
        <v>197701482</v>
      </c>
      <c r="X1004">
        <v>961490414</v>
      </c>
      <c r="Y1004">
        <v>197701482</v>
      </c>
      <c r="Z1004">
        <v>200555482</v>
      </c>
      <c r="AA1004">
        <v>131440874</v>
      </c>
      <c r="AB1004">
        <v>100176005</v>
      </c>
      <c r="AL1004">
        <v>323903167</v>
      </c>
      <c r="AM1004">
        <v>323903167</v>
      </c>
      <c r="AN1004">
        <v>68404309</v>
      </c>
      <c r="AO1004">
        <v>17744856</v>
      </c>
      <c r="AP1004">
        <v>4968570530</v>
      </c>
      <c r="AQ1004">
        <v>4968570530</v>
      </c>
      <c r="AR1004">
        <v>68404309</v>
      </c>
      <c r="AS1004">
        <v>98035061</v>
      </c>
      <c r="AT1004">
        <v>3327926636</v>
      </c>
      <c r="AU1004">
        <v>3327926636</v>
      </c>
      <c r="AV1004">
        <v>3366307124</v>
      </c>
      <c r="AW1004">
        <v>352447247</v>
      </c>
      <c r="AX1004">
        <v>352447247</v>
      </c>
      <c r="AY1004">
        <v>1146511433</v>
      </c>
      <c r="BA1004">
        <v>885007</v>
      </c>
      <c r="BB1004">
        <v>0</v>
      </c>
      <c r="BC1004">
        <v>4968570530</v>
      </c>
      <c r="BD1004">
        <v>4968570530</v>
      </c>
      <c r="BE1004">
        <v>8892</v>
      </c>
      <c r="BF1004">
        <v>5778</v>
      </c>
      <c r="BG1004">
        <v>0</v>
      </c>
      <c r="BH1004">
        <v>404159570</v>
      </c>
      <c r="BJ1004">
        <v>1146511433</v>
      </c>
      <c r="BK1004">
        <v>961378910</v>
      </c>
      <c r="BL1004">
        <v>961378910</v>
      </c>
      <c r="BM1004">
        <v>1146511433</v>
      </c>
      <c r="BP1004">
        <v>1560</v>
      </c>
      <c r="BQ1004">
        <v>868</v>
      </c>
      <c r="BR1004">
        <v>3583000</v>
      </c>
      <c r="BS1004">
        <v>17744856</v>
      </c>
    </row>
    <row r="1005" spans="1:71">
      <c r="A1005" t="s">
        <v>1294</v>
      </c>
      <c r="B1005" t="s">
        <v>73</v>
      </c>
      <c r="C1005">
        <v>2015</v>
      </c>
      <c r="D1005" t="s">
        <v>228</v>
      </c>
      <c r="E1005">
        <v>7</v>
      </c>
      <c r="F1005" t="s">
        <v>330</v>
      </c>
      <c r="G1005" t="s">
        <v>1239</v>
      </c>
      <c r="H1005">
        <v>38762658027</v>
      </c>
      <c r="I1005">
        <v>6271196456</v>
      </c>
      <c r="J1005">
        <v>15491676080</v>
      </c>
      <c r="K1005">
        <v>15491676080</v>
      </c>
      <c r="L1005">
        <v>8238115557</v>
      </c>
      <c r="M1005">
        <v>83693412108</v>
      </c>
      <c r="N1005">
        <v>51486662985</v>
      </c>
      <c r="O1005">
        <v>20736528232</v>
      </c>
      <c r="P1005">
        <v>20736528232</v>
      </c>
      <c r="Q1005">
        <v>23627704228</v>
      </c>
      <c r="R1005">
        <v>24268914422</v>
      </c>
      <c r="S1005">
        <v>3174328048</v>
      </c>
      <c r="T1005">
        <v>3174328048</v>
      </c>
      <c r="U1005">
        <v>4386410715</v>
      </c>
      <c r="V1005">
        <v>7553173899</v>
      </c>
      <c r="W1005">
        <v>4386410715</v>
      </c>
      <c r="X1005">
        <v>3174328048</v>
      </c>
      <c r="Y1005">
        <v>4386410715</v>
      </c>
      <c r="Z1005">
        <v>7553173899</v>
      </c>
      <c r="AA1005">
        <v>1154070283</v>
      </c>
      <c r="AB1005">
        <v>904409970</v>
      </c>
      <c r="AC1005">
        <v>0</v>
      </c>
      <c r="AD1005">
        <v>0</v>
      </c>
      <c r="AE1005">
        <v>0</v>
      </c>
      <c r="AF1005">
        <v>0</v>
      </c>
      <c r="AG1005">
        <v>0</v>
      </c>
      <c r="AH1005">
        <v>0</v>
      </c>
      <c r="AI1005">
        <v>0</v>
      </c>
      <c r="AJ1005">
        <v>0</v>
      </c>
      <c r="AK1005">
        <v>0</v>
      </c>
      <c r="AL1005">
        <v>2989636183</v>
      </c>
      <c r="AM1005">
        <v>2989636183</v>
      </c>
      <c r="AN1005">
        <v>6079351938</v>
      </c>
      <c r="AO1005">
        <v>2018178734</v>
      </c>
      <c r="AP1005">
        <v>73270153195</v>
      </c>
      <c r="AQ1005">
        <v>41577879276</v>
      </c>
      <c r="AR1005">
        <v>6079351938</v>
      </c>
      <c r="AS1005">
        <v>1590048389</v>
      </c>
      <c r="AT1005">
        <v>37127805947</v>
      </c>
      <c r="AU1005">
        <v>37127805947</v>
      </c>
      <c r="AV1005">
        <v>37445570428</v>
      </c>
      <c r="AW1005">
        <v>1980940244</v>
      </c>
      <c r="AX1005">
        <v>1980940244</v>
      </c>
      <c r="AY1005">
        <v>48898060764</v>
      </c>
      <c r="AZ1005">
        <v>507935051.5</v>
      </c>
      <c r="BA1005">
        <v>2276769926</v>
      </c>
      <c r="BB1005">
        <v>215897152</v>
      </c>
      <c r="BC1005">
        <v>73270153195</v>
      </c>
      <c r="BD1005">
        <v>73270153195</v>
      </c>
      <c r="BE1005">
        <v>9120</v>
      </c>
      <c r="BF1005">
        <v>5849</v>
      </c>
      <c r="BG1005">
        <v>4936</v>
      </c>
      <c r="BH1005">
        <v>3258916188</v>
      </c>
      <c r="BI1005">
        <v>21761378744</v>
      </c>
      <c r="BJ1005">
        <v>48898060764</v>
      </c>
      <c r="BK1005">
        <v>9837818134</v>
      </c>
      <c r="BL1005">
        <v>9837818134</v>
      </c>
      <c r="BM1005">
        <v>17205786845</v>
      </c>
      <c r="BN1005">
        <v>0</v>
      </c>
      <c r="BO1005">
        <v>0</v>
      </c>
      <c r="BP1005">
        <v>16391</v>
      </c>
      <c r="BQ1005">
        <v>4695</v>
      </c>
      <c r="BR1005">
        <v>3433801260</v>
      </c>
      <c r="BS1005">
        <v>2018178734</v>
      </c>
    </row>
    <row r="1006" spans="1:71">
      <c r="A1006" t="s">
        <v>1295</v>
      </c>
      <c r="B1006" t="s">
        <v>74</v>
      </c>
      <c r="C1006">
        <v>2015</v>
      </c>
      <c r="D1006" t="s">
        <v>212</v>
      </c>
      <c r="E1006">
        <v>2</v>
      </c>
      <c r="F1006" t="s">
        <v>332</v>
      </c>
      <c r="G1006" t="s">
        <v>1239</v>
      </c>
      <c r="H1006">
        <v>708308942</v>
      </c>
      <c r="I1006">
        <v>176644378</v>
      </c>
      <c r="J1006">
        <v>624185010</v>
      </c>
      <c r="K1006">
        <v>624185010</v>
      </c>
      <c r="L1006">
        <v>594847639</v>
      </c>
      <c r="M1006">
        <v>3984214959</v>
      </c>
      <c r="N1006">
        <v>3433857811</v>
      </c>
      <c r="O1006">
        <v>2443811451</v>
      </c>
      <c r="P1006">
        <v>2443811451</v>
      </c>
      <c r="Q1006">
        <v>2635284145</v>
      </c>
      <c r="R1006">
        <v>2669902913</v>
      </c>
      <c r="S1006">
        <v>429358465</v>
      </c>
      <c r="T1006">
        <v>429358465</v>
      </c>
      <c r="U1006">
        <v>107901878</v>
      </c>
      <c r="V1006">
        <v>110959071</v>
      </c>
      <c r="W1006">
        <v>107901878</v>
      </c>
      <c r="X1006">
        <v>429358465</v>
      </c>
      <c r="Y1006">
        <v>107901878</v>
      </c>
      <c r="Z1006">
        <v>110959071</v>
      </c>
      <c r="AA1006">
        <v>164563150</v>
      </c>
      <c r="AB1006">
        <v>67968816</v>
      </c>
      <c r="AL1006">
        <v>116364349</v>
      </c>
      <c r="AM1006">
        <v>116364349</v>
      </c>
      <c r="AN1006">
        <v>47644976</v>
      </c>
      <c r="AO1006">
        <v>33074354</v>
      </c>
      <c r="AP1006">
        <v>3589674326</v>
      </c>
      <c r="AQ1006">
        <v>3589674326</v>
      </c>
      <c r="AR1006">
        <v>47644976</v>
      </c>
      <c r="AS1006">
        <v>81499278</v>
      </c>
      <c r="AT1006">
        <v>2695162320</v>
      </c>
      <c r="AU1006">
        <v>2695162320</v>
      </c>
      <c r="AV1006">
        <v>2702216873</v>
      </c>
      <c r="AW1006">
        <v>144060647</v>
      </c>
      <c r="AX1006">
        <v>144060647</v>
      </c>
      <c r="AY1006">
        <v>899206573</v>
      </c>
      <c r="BA1006">
        <v>5665382</v>
      </c>
      <c r="BB1006">
        <v>0</v>
      </c>
      <c r="BC1006">
        <v>3589674326</v>
      </c>
      <c r="BD1006">
        <v>3589674326</v>
      </c>
      <c r="BE1006">
        <v>9290</v>
      </c>
      <c r="BF1006">
        <v>6078</v>
      </c>
      <c r="BG1006">
        <v>0</v>
      </c>
      <c r="BH1006">
        <v>50311017</v>
      </c>
      <c r="BJ1006">
        <v>899206573</v>
      </c>
      <c r="BK1006">
        <v>771575060</v>
      </c>
      <c r="BL1006">
        <v>771575060</v>
      </c>
      <c r="BM1006">
        <v>899206573</v>
      </c>
      <c r="BP1006">
        <v>1297</v>
      </c>
      <c r="BQ1006">
        <v>159</v>
      </c>
      <c r="BR1006">
        <v>2617920</v>
      </c>
      <c r="BS1006">
        <v>33074354</v>
      </c>
    </row>
    <row r="1007" spans="1:71">
      <c r="A1007" t="s">
        <v>1296</v>
      </c>
      <c r="B1007" t="s">
        <v>75</v>
      </c>
      <c r="C1007">
        <v>2015</v>
      </c>
      <c r="D1007" t="s">
        <v>231</v>
      </c>
      <c r="E1007">
        <v>3</v>
      </c>
      <c r="F1007" t="s">
        <v>334</v>
      </c>
      <c r="G1007" t="s">
        <v>1239</v>
      </c>
      <c r="H1007">
        <v>1294321080</v>
      </c>
      <c r="I1007">
        <v>546840370</v>
      </c>
      <c r="J1007">
        <v>1549974860</v>
      </c>
      <c r="K1007">
        <v>1549974860</v>
      </c>
      <c r="L1007">
        <v>1488426003</v>
      </c>
      <c r="M1007">
        <v>9598636984</v>
      </c>
      <c r="N1007">
        <v>7503080577</v>
      </c>
      <c r="O1007">
        <v>3395299219</v>
      </c>
      <c r="P1007">
        <v>3395299219</v>
      </c>
      <c r="Q1007">
        <v>3932176432</v>
      </c>
      <c r="R1007">
        <v>3858461265</v>
      </c>
      <c r="S1007">
        <v>789278329</v>
      </c>
      <c r="T1007">
        <v>789278329</v>
      </c>
      <c r="U1007">
        <v>307285317</v>
      </c>
      <c r="V1007">
        <v>411957984</v>
      </c>
      <c r="W1007">
        <v>307285317</v>
      </c>
      <c r="X1007">
        <v>789278329</v>
      </c>
      <c r="Y1007">
        <v>307285317</v>
      </c>
      <c r="Z1007">
        <v>411957984</v>
      </c>
      <c r="AA1007">
        <v>181876179</v>
      </c>
      <c r="AB1007">
        <v>158503515</v>
      </c>
      <c r="AL1007">
        <v>146801992</v>
      </c>
      <c r="AM1007">
        <v>146801992</v>
      </c>
      <c r="AN1007">
        <v>239810879</v>
      </c>
      <c r="AO1007">
        <v>131848501</v>
      </c>
      <c r="AP1007">
        <v>5813040367</v>
      </c>
      <c r="AQ1007">
        <v>5813040367</v>
      </c>
      <c r="AR1007">
        <v>239810879</v>
      </c>
      <c r="AS1007">
        <v>182230671</v>
      </c>
      <c r="AT1007">
        <v>4015174669</v>
      </c>
      <c r="AU1007">
        <v>4015174669</v>
      </c>
      <c r="AV1007">
        <v>4130599648</v>
      </c>
      <c r="AW1007">
        <v>343786304</v>
      </c>
      <c r="AX1007">
        <v>343786304</v>
      </c>
      <c r="AY1007">
        <v>1996394095</v>
      </c>
      <c r="BA1007">
        <v>73710493</v>
      </c>
      <c r="BB1007">
        <v>0</v>
      </c>
      <c r="BC1007">
        <v>5813040367</v>
      </c>
      <c r="BD1007">
        <v>5813040367</v>
      </c>
      <c r="BE1007">
        <v>9007</v>
      </c>
      <c r="BF1007">
        <v>5596</v>
      </c>
      <c r="BG1007">
        <v>0</v>
      </c>
      <c r="BH1007">
        <v>146381478</v>
      </c>
      <c r="BJ1007">
        <v>1996394095</v>
      </c>
      <c r="BK1007">
        <v>1594647152</v>
      </c>
      <c r="BL1007">
        <v>1594647152</v>
      </c>
      <c r="BM1007">
        <v>1996394095</v>
      </c>
      <c r="BP1007">
        <v>2692</v>
      </c>
      <c r="BQ1007">
        <v>552</v>
      </c>
      <c r="BR1007">
        <v>99437920</v>
      </c>
      <c r="BS1007">
        <v>131848501</v>
      </c>
    </row>
    <row r="1008" spans="1:71">
      <c r="A1008" t="s">
        <v>1297</v>
      </c>
      <c r="B1008" t="s">
        <v>76</v>
      </c>
      <c r="C1008">
        <v>2015</v>
      </c>
      <c r="D1008" t="s">
        <v>231</v>
      </c>
      <c r="E1008">
        <v>4</v>
      </c>
      <c r="F1008" t="s">
        <v>336</v>
      </c>
      <c r="G1008" t="s">
        <v>1239</v>
      </c>
      <c r="H1008">
        <v>962325320</v>
      </c>
      <c r="I1008">
        <v>-96498761</v>
      </c>
      <c r="J1008">
        <v>879238100</v>
      </c>
      <c r="K1008">
        <v>879238100</v>
      </c>
      <c r="L1008">
        <v>812473700</v>
      </c>
      <c r="M1008">
        <v>11068639851</v>
      </c>
      <c r="N1008">
        <v>8394836152</v>
      </c>
      <c r="O1008">
        <v>3885600549</v>
      </c>
      <c r="P1008">
        <v>3885600549</v>
      </c>
      <c r="Q1008">
        <v>4083563000</v>
      </c>
      <c r="R1008">
        <v>4342269679</v>
      </c>
      <c r="S1008">
        <v>846522936</v>
      </c>
      <c r="T1008">
        <v>846522936</v>
      </c>
      <c r="U1008">
        <v>619449727</v>
      </c>
      <c r="V1008">
        <v>684445032</v>
      </c>
      <c r="W1008">
        <v>619449727</v>
      </c>
      <c r="X1008">
        <v>846522936</v>
      </c>
      <c r="Y1008">
        <v>619449727</v>
      </c>
      <c r="Z1008">
        <v>684445032</v>
      </c>
      <c r="AA1008">
        <v>379785289</v>
      </c>
      <c r="AB1008">
        <v>246223987</v>
      </c>
      <c r="AL1008">
        <v>232661063</v>
      </c>
      <c r="AM1008">
        <v>232661063</v>
      </c>
      <c r="AN1008">
        <v>233836958</v>
      </c>
      <c r="AO1008">
        <v>125242696</v>
      </c>
      <c r="AP1008">
        <v>7286493198</v>
      </c>
      <c r="AQ1008">
        <v>7286493198</v>
      </c>
      <c r="AR1008">
        <v>233836958</v>
      </c>
      <c r="AS1008">
        <v>149234888</v>
      </c>
      <c r="AT1008">
        <v>4973405059</v>
      </c>
      <c r="AU1008">
        <v>4973405059</v>
      </c>
      <c r="AV1008">
        <v>5101882104</v>
      </c>
      <c r="AW1008">
        <v>349496267</v>
      </c>
      <c r="AX1008">
        <v>349496267</v>
      </c>
      <c r="AY1008">
        <v>3074052042</v>
      </c>
      <c r="BA1008">
        <v>-7897708</v>
      </c>
      <c r="BB1008">
        <v>0</v>
      </c>
      <c r="BC1008">
        <v>7286493198</v>
      </c>
      <c r="BD1008">
        <v>7286493198</v>
      </c>
      <c r="BE1008">
        <v>9109</v>
      </c>
      <c r="BF1008">
        <v>5522</v>
      </c>
      <c r="BG1008">
        <v>0</v>
      </c>
      <c r="BH1008">
        <v>336320669</v>
      </c>
      <c r="BJ1008">
        <v>3074052042</v>
      </c>
      <c r="BK1008">
        <v>2589835535</v>
      </c>
      <c r="BL1008">
        <v>2589835535</v>
      </c>
      <c r="BM1008">
        <v>3074052042</v>
      </c>
      <c r="BP1008">
        <v>4585</v>
      </c>
      <c r="BQ1008">
        <v>510</v>
      </c>
      <c r="BR1008">
        <v>74505002</v>
      </c>
      <c r="BS1008">
        <v>125242696</v>
      </c>
    </row>
    <row r="1009" spans="1:71">
      <c r="A1009" t="s">
        <v>1298</v>
      </c>
      <c r="B1009" t="s">
        <v>77</v>
      </c>
      <c r="C1009">
        <v>2015</v>
      </c>
      <c r="D1009" t="s">
        <v>228</v>
      </c>
      <c r="E1009">
        <v>5</v>
      </c>
      <c r="F1009" t="s">
        <v>338</v>
      </c>
      <c r="G1009" t="s">
        <v>1239</v>
      </c>
      <c r="H1009">
        <v>16097519912</v>
      </c>
      <c r="I1009">
        <v>4100408945</v>
      </c>
      <c r="J1009">
        <v>10200832958</v>
      </c>
      <c r="K1009">
        <v>10200832958</v>
      </c>
      <c r="L1009">
        <v>4659738842</v>
      </c>
      <c r="M1009">
        <v>32886249699</v>
      </c>
      <c r="N1009">
        <v>16521306085</v>
      </c>
      <c r="O1009">
        <v>10675094823</v>
      </c>
      <c r="P1009">
        <v>10675094823</v>
      </c>
      <c r="Q1009">
        <v>12224541466</v>
      </c>
      <c r="R1009">
        <v>12562987718</v>
      </c>
      <c r="S1009">
        <v>1779356406</v>
      </c>
      <c r="T1009">
        <v>1779356406</v>
      </c>
      <c r="U1009">
        <v>1711992166</v>
      </c>
      <c r="V1009">
        <v>2550969486</v>
      </c>
      <c r="W1009">
        <v>1711992166</v>
      </c>
      <c r="X1009">
        <v>1779356406</v>
      </c>
      <c r="Y1009">
        <v>1711992166</v>
      </c>
      <c r="Z1009">
        <v>2550969486</v>
      </c>
      <c r="AA1009">
        <v>566902161</v>
      </c>
      <c r="AB1009">
        <v>347085329</v>
      </c>
      <c r="AC1009">
        <v>0</v>
      </c>
      <c r="AD1009">
        <v>0</v>
      </c>
      <c r="AE1009">
        <v>0</v>
      </c>
      <c r="AF1009">
        <v>0</v>
      </c>
      <c r="AG1009">
        <v>0</v>
      </c>
      <c r="AH1009">
        <v>0</v>
      </c>
      <c r="AI1009">
        <v>0</v>
      </c>
      <c r="AJ1009">
        <v>0</v>
      </c>
      <c r="AK1009">
        <v>0</v>
      </c>
      <c r="AL1009">
        <v>1365379730</v>
      </c>
      <c r="AM1009">
        <v>1365379730</v>
      </c>
      <c r="AN1009">
        <v>1746160185</v>
      </c>
      <c r="AO1009">
        <v>545729522</v>
      </c>
      <c r="AP1009">
        <v>39337820673</v>
      </c>
      <c r="AQ1009">
        <v>18603613962</v>
      </c>
      <c r="AR1009">
        <v>1746160185</v>
      </c>
      <c r="AS1009">
        <v>760840892</v>
      </c>
      <c r="AT1009">
        <v>18751384580</v>
      </c>
      <c r="AU1009">
        <v>18751384580</v>
      </c>
      <c r="AV1009">
        <v>19131816404</v>
      </c>
      <c r="AW1009">
        <v>1017313669</v>
      </c>
      <c r="AX1009">
        <v>1017313669</v>
      </c>
      <c r="AY1009">
        <v>26919201374</v>
      </c>
      <c r="AZ1009">
        <v>211065454</v>
      </c>
      <c r="BA1009">
        <v>825837256</v>
      </c>
      <c r="BB1009">
        <v>848627323</v>
      </c>
      <c r="BC1009">
        <v>39337820673</v>
      </c>
      <c r="BD1009">
        <v>39337820673</v>
      </c>
      <c r="BE1009">
        <v>7861</v>
      </c>
      <c r="BF1009">
        <v>5248</v>
      </c>
      <c r="BG1009">
        <v>4499</v>
      </c>
      <c r="BH1009">
        <v>2364559680</v>
      </c>
      <c r="BI1009">
        <v>12853431021</v>
      </c>
      <c r="BJ1009">
        <v>26919201374</v>
      </c>
      <c r="BK1009">
        <v>3754019367</v>
      </c>
      <c r="BL1009">
        <v>3754019367</v>
      </c>
      <c r="BM1009">
        <v>6184994663</v>
      </c>
      <c r="BN1009">
        <v>0</v>
      </c>
      <c r="BO1009">
        <v>0</v>
      </c>
      <c r="BP1009">
        <v>6285</v>
      </c>
      <c r="BQ1009">
        <v>998</v>
      </c>
      <c r="BR1009">
        <v>837296149</v>
      </c>
      <c r="BS1009">
        <v>545729522</v>
      </c>
    </row>
    <row r="1010" spans="1:71">
      <c r="A1010" t="s">
        <v>1299</v>
      </c>
      <c r="B1010" t="s">
        <v>78</v>
      </c>
      <c r="C1010">
        <v>2015</v>
      </c>
      <c r="D1010" t="s">
        <v>228</v>
      </c>
      <c r="E1010">
        <v>5</v>
      </c>
      <c r="F1010" t="s">
        <v>340</v>
      </c>
      <c r="G1010" t="s">
        <v>1239</v>
      </c>
      <c r="H1010">
        <v>22683445987</v>
      </c>
      <c r="I1010">
        <v>2931851328</v>
      </c>
      <c r="J1010">
        <v>9253673399</v>
      </c>
      <c r="K1010">
        <v>9253673399</v>
      </c>
      <c r="L1010">
        <v>5550048464</v>
      </c>
      <c r="M1010">
        <v>39038464187</v>
      </c>
      <c r="N1010">
        <v>23917870134</v>
      </c>
      <c r="O1010">
        <v>10216744808</v>
      </c>
      <c r="P1010">
        <v>10216744808</v>
      </c>
      <c r="Q1010">
        <v>11555939196</v>
      </c>
      <c r="R1010">
        <v>11227224074</v>
      </c>
      <c r="S1010">
        <v>1864466816</v>
      </c>
      <c r="T1010">
        <v>1864466816</v>
      </c>
      <c r="U1010">
        <v>1142661223</v>
      </c>
      <c r="V1010">
        <v>1679967320</v>
      </c>
      <c r="W1010">
        <v>1142661223</v>
      </c>
      <c r="X1010">
        <v>1864466816</v>
      </c>
      <c r="Y1010">
        <v>1142661223</v>
      </c>
      <c r="Z1010">
        <v>1679967320</v>
      </c>
      <c r="AA1010">
        <v>378278673</v>
      </c>
      <c r="AB1010">
        <v>349516834</v>
      </c>
      <c r="AC1010">
        <v>0</v>
      </c>
      <c r="AD1010">
        <v>0</v>
      </c>
      <c r="AE1010">
        <v>0</v>
      </c>
      <c r="AF1010">
        <v>0</v>
      </c>
      <c r="AG1010">
        <v>0</v>
      </c>
      <c r="AH1010">
        <v>0</v>
      </c>
      <c r="AI1010">
        <v>0</v>
      </c>
      <c r="AJ1010">
        <v>0</v>
      </c>
      <c r="AK1010">
        <v>0</v>
      </c>
      <c r="AL1010">
        <v>1337926588</v>
      </c>
      <c r="AM1010">
        <v>1337926588</v>
      </c>
      <c r="AN1010">
        <v>1258601146</v>
      </c>
      <c r="AO1010">
        <v>556652423</v>
      </c>
      <c r="AP1010">
        <v>33751781460</v>
      </c>
      <c r="AQ1010">
        <v>16742067326</v>
      </c>
      <c r="AR1010">
        <v>1258601146</v>
      </c>
      <c r="AS1010">
        <v>657731499</v>
      </c>
      <c r="AT1010">
        <v>17456732984</v>
      </c>
      <c r="AU1010">
        <v>17456732984</v>
      </c>
      <c r="AV1010">
        <v>17508371368</v>
      </c>
      <c r="AW1010">
        <v>1095857354</v>
      </c>
      <c r="AX1010">
        <v>1095857354</v>
      </c>
      <c r="AY1010">
        <v>22361054803</v>
      </c>
      <c r="AZ1010">
        <v>256295298</v>
      </c>
      <c r="BA1010">
        <v>133931637</v>
      </c>
      <c r="BB1010">
        <v>1451511430</v>
      </c>
      <c r="BC1010">
        <v>33751781460</v>
      </c>
      <c r="BD1010">
        <v>33751781460</v>
      </c>
      <c r="BE1010">
        <v>8115</v>
      </c>
      <c r="BF1010">
        <v>5469</v>
      </c>
      <c r="BG1010">
        <v>4761</v>
      </c>
      <c r="BH1010">
        <v>1616487894</v>
      </c>
      <c r="BI1010">
        <v>10618527891</v>
      </c>
      <c r="BJ1010">
        <v>22361054803</v>
      </c>
      <c r="BK1010">
        <v>3714002400</v>
      </c>
      <c r="BL1010">
        <v>3714002400</v>
      </c>
      <c r="BM1010">
        <v>5351340669</v>
      </c>
      <c r="BN1010">
        <v>0</v>
      </c>
      <c r="BO1010">
        <v>0</v>
      </c>
      <c r="BP1010">
        <v>6125</v>
      </c>
      <c r="BQ1010">
        <v>723</v>
      </c>
      <c r="BR1010">
        <v>512557480</v>
      </c>
      <c r="BS1010">
        <v>556652423</v>
      </c>
    </row>
    <row r="1011" spans="1:71">
      <c r="A1011" t="s">
        <v>1300</v>
      </c>
      <c r="B1011" t="s">
        <v>79</v>
      </c>
      <c r="C1011">
        <v>2015</v>
      </c>
      <c r="D1011" t="s">
        <v>228</v>
      </c>
      <c r="E1011">
        <v>7</v>
      </c>
      <c r="F1011" t="s">
        <v>342</v>
      </c>
      <c r="G1011" t="s">
        <v>1239</v>
      </c>
      <c r="H1011">
        <v>37651715854</v>
      </c>
      <c r="I1011">
        <v>5985817852</v>
      </c>
      <c r="J1011">
        <v>16800890568</v>
      </c>
      <c r="K1011">
        <v>16800890568</v>
      </c>
      <c r="L1011">
        <v>10177135866</v>
      </c>
      <c r="M1011">
        <v>70738405241</v>
      </c>
      <c r="N1011">
        <v>36720093373</v>
      </c>
      <c r="O1011">
        <v>18208956002</v>
      </c>
      <c r="P1011">
        <v>18208956002</v>
      </c>
      <c r="Q1011">
        <v>23644182163</v>
      </c>
      <c r="R1011">
        <v>22209669535</v>
      </c>
      <c r="S1011">
        <v>3235427299</v>
      </c>
      <c r="T1011">
        <v>3235427299</v>
      </c>
      <c r="U1011">
        <v>4542608859</v>
      </c>
      <c r="V1011">
        <v>6657582739</v>
      </c>
      <c r="W1011">
        <v>4542608859</v>
      </c>
      <c r="X1011">
        <v>3235427299</v>
      </c>
      <c r="Y1011">
        <v>4542608859</v>
      </c>
      <c r="Z1011">
        <v>6657582739</v>
      </c>
      <c r="AA1011">
        <v>886153419</v>
      </c>
      <c r="AB1011">
        <v>876583830</v>
      </c>
      <c r="AC1011">
        <v>0</v>
      </c>
      <c r="AD1011">
        <v>0</v>
      </c>
      <c r="AE1011">
        <v>0</v>
      </c>
      <c r="AF1011">
        <v>0</v>
      </c>
      <c r="AG1011">
        <v>0</v>
      </c>
      <c r="AH1011">
        <v>0</v>
      </c>
      <c r="AI1011">
        <v>0</v>
      </c>
      <c r="AJ1011">
        <v>0</v>
      </c>
      <c r="AK1011">
        <v>0</v>
      </c>
      <c r="AL1011">
        <v>2084211020</v>
      </c>
      <c r="AM1011">
        <v>2084211020</v>
      </c>
      <c r="AN1011">
        <v>4729167883</v>
      </c>
      <c r="AO1011">
        <v>1797883560</v>
      </c>
      <c r="AP1011">
        <v>68250085138</v>
      </c>
      <c r="AQ1011">
        <v>36361017673</v>
      </c>
      <c r="AR1011">
        <v>4729167883</v>
      </c>
      <c r="AS1011">
        <v>1380938120</v>
      </c>
      <c r="AT1011">
        <v>34258248306</v>
      </c>
      <c r="AU1011">
        <v>34258248306</v>
      </c>
      <c r="AV1011">
        <v>35728593451</v>
      </c>
      <c r="AW1011">
        <v>1445771988</v>
      </c>
      <c r="AX1011">
        <v>1445771988</v>
      </c>
      <c r="AY1011">
        <v>45952953996</v>
      </c>
      <c r="AZ1011">
        <v>229433270</v>
      </c>
      <c r="BA1011">
        <v>693211354</v>
      </c>
      <c r="BB1011">
        <v>1120700340</v>
      </c>
      <c r="BC1011">
        <v>68250085138</v>
      </c>
      <c r="BD1011">
        <v>68250085138</v>
      </c>
      <c r="BE1011">
        <v>8402</v>
      </c>
      <c r="BF1011">
        <v>5742</v>
      </c>
      <c r="BG1011">
        <v>4726</v>
      </c>
      <c r="BH1011">
        <v>2871838975</v>
      </c>
      <c r="BI1011">
        <v>20255509449</v>
      </c>
      <c r="BJ1011">
        <v>45952953996</v>
      </c>
      <c r="BK1011">
        <v>7973004550</v>
      </c>
      <c r="BL1011">
        <v>7973004550</v>
      </c>
      <c r="BM1011">
        <v>14063886531</v>
      </c>
      <c r="BN1011">
        <v>0</v>
      </c>
      <c r="BO1011">
        <v>0</v>
      </c>
      <c r="BP1011">
        <v>13237</v>
      </c>
      <c r="BQ1011">
        <v>2949</v>
      </c>
      <c r="BR1011">
        <v>2419992218</v>
      </c>
      <c r="BS1011">
        <v>1797883560</v>
      </c>
    </row>
    <row r="1012" spans="1:71">
      <c r="A1012" t="s">
        <v>1301</v>
      </c>
      <c r="B1012" t="s">
        <v>80</v>
      </c>
      <c r="C1012">
        <v>2015</v>
      </c>
      <c r="D1012" t="s">
        <v>228</v>
      </c>
      <c r="E1012">
        <v>7</v>
      </c>
      <c r="F1012" t="s">
        <v>344</v>
      </c>
      <c r="G1012" t="s">
        <v>1239</v>
      </c>
      <c r="H1012">
        <v>31973512599</v>
      </c>
      <c r="I1012">
        <v>4469271385</v>
      </c>
      <c r="J1012">
        <v>18063483922</v>
      </c>
      <c r="K1012">
        <v>18063483922</v>
      </c>
      <c r="L1012">
        <v>11638079785</v>
      </c>
      <c r="M1012">
        <v>80853730730</v>
      </c>
      <c r="N1012">
        <v>42485586841</v>
      </c>
      <c r="O1012">
        <v>25852232353</v>
      </c>
      <c r="P1012">
        <v>25852232353</v>
      </c>
      <c r="Q1012">
        <v>27911816622</v>
      </c>
      <c r="R1012">
        <v>30741210031</v>
      </c>
      <c r="S1012">
        <v>4649120462</v>
      </c>
      <c r="T1012">
        <v>4649120462</v>
      </c>
      <c r="U1012">
        <v>5763065805</v>
      </c>
      <c r="V1012">
        <v>8837709930</v>
      </c>
      <c r="W1012">
        <v>5763065805</v>
      </c>
      <c r="X1012">
        <v>4649120462</v>
      </c>
      <c r="Y1012">
        <v>5763065805</v>
      </c>
      <c r="Z1012">
        <v>8837709930</v>
      </c>
      <c r="AA1012">
        <v>966348328</v>
      </c>
      <c r="AB1012">
        <v>848878419</v>
      </c>
      <c r="AC1012">
        <v>0</v>
      </c>
      <c r="AD1012">
        <v>0</v>
      </c>
      <c r="AE1012">
        <v>0</v>
      </c>
      <c r="AF1012">
        <v>0</v>
      </c>
      <c r="AG1012">
        <v>0</v>
      </c>
      <c r="AH1012">
        <v>0</v>
      </c>
      <c r="AI1012">
        <v>0</v>
      </c>
      <c r="AJ1012">
        <v>0</v>
      </c>
      <c r="AK1012">
        <v>0</v>
      </c>
      <c r="AL1012">
        <v>3260478619</v>
      </c>
      <c r="AM1012">
        <v>3260478619</v>
      </c>
      <c r="AN1012">
        <v>5463282839</v>
      </c>
      <c r="AO1012">
        <v>1674559387</v>
      </c>
      <c r="AP1012">
        <v>74648635147</v>
      </c>
      <c r="AQ1012">
        <v>46105731876</v>
      </c>
      <c r="AR1012">
        <v>5463282839</v>
      </c>
      <c r="AS1012">
        <v>1822431323</v>
      </c>
      <c r="AT1012">
        <v>39215938033</v>
      </c>
      <c r="AU1012">
        <v>39215938033</v>
      </c>
      <c r="AV1012">
        <v>40457355688</v>
      </c>
      <c r="AW1012">
        <v>1468564982</v>
      </c>
      <c r="AX1012">
        <v>1468564982</v>
      </c>
      <c r="AY1012">
        <v>43637475061</v>
      </c>
      <c r="AZ1012">
        <v>507034236.5</v>
      </c>
      <c r="BA1012">
        <v>540755759</v>
      </c>
      <c r="BB1012">
        <v>1289636347</v>
      </c>
      <c r="BC1012">
        <v>74648635147</v>
      </c>
      <c r="BD1012">
        <v>74648635147</v>
      </c>
      <c r="BE1012">
        <v>8855</v>
      </c>
      <c r="BF1012">
        <v>5844</v>
      </c>
      <c r="BG1012">
        <v>4892</v>
      </c>
      <c r="BH1012">
        <v>2191136038</v>
      </c>
      <c r="BI1012">
        <v>19011344255</v>
      </c>
      <c r="BJ1012">
        <v>43637475061</v>
      </c>
      <c r="BK1012">
        <v>7741746289</v>
      </c>
      <c r="BL1012">
        <v>7741746289</v>
      </c>
      <c r="BM1012">
        <v>15094571790</v>
      </c>
      <c r="BN1012">
        <v>0</v>
      </c>
      <c r="BO1012">
        <v>0</v>
      </c>
      <c r="BP1012">
        <v>15311</v>
      </c>
      <c r="BQ1012">
        <v>4301</v>
      </c>
      <c r="BR1012">
        <v>3485557709</v>
      </c>
      <c r="BS1012">
        <v>1674559387</v>
      </c>
    </row>
    <row r="1013" spans="1:71">
      <c r="A1013" t="s">
        <v>1302</v>
      </c>
      <c r="B1013" t="s">
        <v>81</v>
      </c>
      <c r="C1013">
        <v>2015</v>
      </c>
      <c r="D1013" t="s">
        <v>228</v>
      </c>
      <c r="E1013">
        <v>6</v>
      </c>
      <c r="F1013" t="s">
        <v>346</v>
      </c>
      <c r="G1013" t="s">
        <v>1239</v>
      </c>
      <c r="H1013">
        <v>17214904100</v>
      </c>
      <c r="I1013">
        <v>3850032623</v>
      </c>
      <c r="J1013">
        <v>14980031816</v>
      </c>
      <c r="K1013">
        <v>14980031816</v>
      </c>
      <c r="L1013">
        <v>9591267606</v>
      </c>
      <c r="M1013">
        <v>39515417605</v>
      </c>
      <c r="N1013">
        <v>17791293127</v>
      </c>
      <c r="O1013">
        <v>11947032826</v>
      </c>
      <c r="P1013">
        <v>11947032826</v>
      </c>
      <c r="Q1013">
        <v>14461220852</v>
      </c>
      <c r="R1013">
        <v>14212743050</v>
      </c>
      <c r="S1013">
        <v>2474247588</v>
      </c>
      <c r="T1013">
        <v>2474247588</v>
      </c>
      <c r="U1013">
        <v>1375042903</v>
      </c>
      <c r="V1013">
        <v>2525889124</v>
      </c>
      <c r="W1013">
        <v>1375042903</v>
      </c>
      <c r="X1013">
        <v>2474247588</v>
      </c>
      <c r="Y1013">
        <v>1375042903</v>
      </c>
      <c r="Z1013">
        <v>2525889124</v>
      </c>
      <c r="AA1013">
        <v>1013060460</v>
      </c>
      <c r="AB1013">
        <v>559438180</v>
      </c>
      <c r="AC1013">
        <v>0</v>
      </c>
      <c r="AD1013">
        <v>0</v>
      </c>
      <c r="AE1013">
        <v>0</v>
      </c>
      <c r="AF1013">
        <v>0</v>
      </c>
      <c r="AG1013">
        <v>0</v>
      </c>
      <c r="AH1013">
        <v>0</v>
      </c>
      <c r="AI1013">
        <v>0</v>
      </c>
      <c r="AJ1013">
        <v>0</v>
      </c>
      <c r="AK1013">
        <v>0</v>
      </c>
      <c r="AL1013">
        <v>1532024529</v>
      </c>
      <c r="AM1013">
        <v>1532024529</v>
      </c>
      <c r="AN1013">
        <v>2523078473</v>
      </c>
      <c r="AO1013">
        <v>834338139</v>
      </c>
      <c r="AP1013">
        <v>45262708366</v>
      </c>
      <c r="AQ1013">
        <v>23626179246</v>
      </c>
      <c r="AR1013">
        <v>2523078473</v>
      </c>
      <c r="AS1013">
        <v>836773067</v>
      </c>
      <c r="AT1013">
        <v>22410808197</v>
      </c>
      <c r="AU1013">
        <v>22410808197</v>
      </c>
      <c r="AV1013">
        <v>23021596796</v>
      </c>
      <c r="AW1013">
        <v>947694739</v>
      </c>
      <c r="AX1013">
        <v>947694739</v>
      </c>
      <c r="AY1013">
        <v>31387263466</v>
      </c>
      <c r="AZ1013">
        <v>421269541</v>
      </c>
      <c r="BA1013">
        <v>119471529</v>
      </c>
      <c r="BB1013">
        <v>564012304</v>
      </c>
      <c r="BC1013">
        <v>45262708366</v>
      </c>
      <c r="BD1013">
        <v>45262708366</v>
      </c>
      <c r="BE1013">
        <v>8183</v>
      </c>
      <c r="BF1013">
        <v>5269</v>
      </c>
      <c r="BG1013">
        <v>4641</v>
      </c>
      <c r="BH1013">
        <v>2301900345</v>
      </c>
      <c r="BI1013">
        <v>14249086431</v>
      </c>
      <c r="BJ1013">
        <v>31387263466</v>
      </c>
      <c r="BK1013">
        <v>6144126691</v>
      </c>
      <c r="BL1013">
        <v>6144126691</v>
      </c>
      <c r="BM1013">
        <v>9750734346</v>
      </c>
      <c r="BN1013">
        <v>0</v>
      </c>
      <c r="BO1013">
        <v>0</v>
      </c>
      <c r="BP1013">
        <v>10314</v>
      </c>
      <c r="BQ1013">
        <v>1587</v>
      </c>
      <c r="BR1013">
        <v>1423434587</v>
      </c>
      <c r="BS1013">
        <v>834338139</v>
      </c>
    </row>
    <row r="1014" spans="1:71">
      <c r="A1014" t="s">
        <v>1303</v>
      </c>
      <c r="B1014" t="s">
        <v>82</v>
      </c>
      <c r="C1014">
        <v>2015</v>
      </c>
      <c r="D1014" t="s">
        <v>228</v>
      </c>
      <c r="E1014">
        <v>5</v>
      </c>
      <c r="F1014" t="s">
        <v>348</v>
      </c>
      <c r="G1014" t="s">
        <v>1239</v>
      </c>
      <c r="H1014">
        <v>33379395638</v>
      </c>
      <c r="I1014">
        <v>3335577016</v>
      </c>
      <c r="J1014">
        <v>15705350820</v>
      </c>
      <c r="K1014">
        <v>15705350820</v>
      </c>
      <c r="L1014">
        <v>9972110176</v>
      </c>
      <c r="M1014">
        <v>48987612912</v>
      </c>
      <c r="N1014">
        <v>25942260580</v>
      </c>
      <c r="O1014">
        <v>12259141227</v>
      </c>
      <c r="P1014">
        <v>12259141227</v>
      </c>
      <c r="Q1014">
        <v>16410381853</v>
      </c>
      <c r="R1014">
        <v>14736337505</v>
      </c>
      <c r="S1014">
        <v>2007430771</v>
      </c>
      <c r="T1014">
        <v>2007430771</v>
      </c>
      <c r="U1014">
        <v>2499691141</v>
      </c>
      <c r="V1014">
        <v>4187186927</v>
      </c>
      <c r="W1014">
        <v>2499691141</v>
      </c>
      <c r="X1014">
        <v>2007430771</v>
      </c>
      <c r="Y1014">
        <v>2499691141</v>
      </c>
      <c r="Z1014">
        <v>4187186927</v>
      </c>
      <c r="AA1014">
        <v>288755275</v>
      </c>
      <c r="AB1014">
        <v>479210625</v>
      </c>
      <c r="AC1014">
        <v>0</v>
      </c>
      <c r="AD1014">
        <v>0</v>
      </c>
      <c r="AE1014">
        <v>0</v>
      </c>
      <c r="AF1014">
        <v>0</v>
      </c>
      <c r="AG1014">
        <v>0</v>
      </c>
      <c r="AH1014">
        <v>0</v>
      </c>
      <c r="AI1014">
        <v>0</v>
      </c>
      <c r="AJ1014">
        <v>0</v>
      </c>
      <c r="AK1014">
        <v>0</v>
      </c>
      <c r="AL1014">
        <v>1538006377</v>
      </c>
      <c r="AM1014">
        <v>1538006377</v>
      </c>
      <c r="AN1014">
        <v>3411180432</v>
      </c>
      <c r="AO1014">
        <v>1640452395</v>
      </c>
      <c r="AP1014">
        <v>44525851716</v>
      </c>
      <c r="AQ1014">
        <v>23177137166</v>
      </c>
      <c r="AR1014">
        <v>3411180432</v>
      </c>
      <c r="AS1014">
        <v>1053601267</v>
      </c>
      <c r="AT1014">
        <v>21676553642</v>
      </c>
      <c r="AU1014">
        <v>21676553642</v>
      </c>
      <c r="AV1014">
        <v>22499750785</v>
      </c>
      <c r="AW1014">
        <v>1189709243</v>
      </c>
      <c r="AX1014">
        <v>1189709243</v>
      </c>
      <c r="AY1014">
        <v>30163990248</v>
      </c>
      <c r="AZ1014">
        <v>471532634.5</v>
      </c>
      <c r="BA1014">
        <v>3440582564</v>
      </c>
      <c r="BB1014">
        <v>130254756</v>
      </c>
      <c r="BC1014">
        <v>44525851716</v>
      </c>
      <c r="BD1014">
        <v>44525851716</v>
      </c>
      <c r="BE1014">
        <v>8364</v>
      </c>
      <c r="BF1014">
        <v>5413</v>
      </c>
      <c r="BG1014">
        <v>4669</v>
      </c>
      <c r="BH1014">
        <v>2181368591</v>
      </c>
      <c r="BI1014">
        <v>14635302088</v>
      </c>
      <c r="BJ1014">
        <v>30163990248</v>
      </c>
      <c r="BK1014">
        <v>4415814428</v>
      </c>
      <c r="BL1014">
        <v>4415814428</v>
      </c>
      <c r="BM1014">
        <v>8815275698</v>
      </c>
      <c r="BN1014">
        <v>0</v>
      </c>
      <c r="BO1014">
        <v>0</v>
      </c>
      <c r="BP1014">
        <v>7711</v>
      </c>
      <c r="BQ1014">
        <v>1634</v>
      </c>
      <c r="BR1014">
        <v>1560570826</v>
      </c>
      <c r="BS1014">
        <v>1640452395</v>
      </c>
    </row>
    <row r="1015" spans="1:71">
      <c r="A1015" t="s">
        <v>1304</v>
      </c>
      <c r="B1015" t="s">
        <v>83</v>
      </c>
      <c r="C1015">
        <v>2015</v>
      </c>
      <c r="D1015" t="s">
        <v>212</v>
      </c>
      <c r="E1015">
        <v>2</v>
      </c>
      <c r="F1015" t="s">
        <v>350</v>
      </c>
      <c r="G1015" t="s">
        <v>1239</v>
      </c>
      <c r="H1015">
        <v>641455608</v>
      </c>
      <c r="I1015">
        <v>168166594</v>
      </c>
      <c r="J1015">
        <v>765191542</v>
      </c>
      <c r="K1015">
        <v>765191542</v>
      </c>
      <c r="L1015">
        <v>731909875</v>
      </c>
      <c r="M1015">
        <v>4039905348</v>
      </c>
      <c r="N1015">
        <v>3019070194</v>
      </c>
      <c r="O1015">
        <v>3519112895</v>
      </c>
      <c r="P1015">
        <v>3519112895</v>
      </c>
      <c r="Q1015">
        <v>3703226246</v>
      </c>
      <c r="R1015">
        <v>3642503673</v>
      </c>
      <c r="S1015">
        <v>509701717</v>
      </c>
      <c r="T1015">
        <v>509701717</v>
      </c>
      <c r="U1015">
        <v>135504048</v>
      </c>
      <c r="V1015">
        <v>136682328</v>
      </c>
      <c r="W1015">
        <v>135504048</v>
      </c>
      <c r="X1015">
        <v>509701717</v>
      </c>
      <c r="Y1015">
        <v>135504048</v>
      </c>
      <c r="Z1015">
        <v>136682328</v>
      </c>
      <c r="AA1015">
        <v>93541701</v>
      </c>
      <c r="AB1015">
        <v>59629250</v>
      </c>
      <c r="AL1015">
        <v>147503710</v>
      </c>
      <c r="AM1015">
        <v>147503710</v>
      </c>
      <c r="AN1015">
        <v>169086062</v>
      </c>
      <c r="AO1015">
        <v>17468591</v>
      </c>
      <c r="AP1015">
        <v>4537674914</v>
      </c>
      <c r="AQ1015">
        <v>4537674914</v>
      </c>
      <c r="AR1015">
        <v>169086062</v>
      </c>
      <c r="AS1015">
        <v>58840133</v>
      </c>
      <c r="AT1015">
        <v>3488488151</v>
      </c>
      <c r="AU1015">
        <v>3488488151</v>
      </c>
      <c r="AV1015">
        <v>3414484300</v>
      </c>
      <c r="AW1015">
        <v>176939650</v>
      </c>
      <c r="AX1015">
        <v>176939650</v>
      </c>
      <c r="AY1015">
        <v>867081042</v>
      </c>
      <c r="BA1015">
        <v>19992401</v>
      </c>
      <c r="BB1015">
        <v>0</v>
      </c>
      <c r="BC1015">
        <v>4537674914</v>
      </c>
      <c r="BD1015">
        <v>4537674914</v>
      </c>
      <c r="BE1015">
        <v>8868</v>
      </c>
      <c r="BF1015">
        <v>6009</v>
      </c>
      <c r="BG1015">
        <v>0</v>
      </c>
      <c r="BH1015">
        <v>113807680</v>
      </c>
      <c r="BJ1015">
        <v>867081042</v>
      </c>
      <c r="BK1015">
        <v>645198120</v>
      </c>
      <c r="BL1015">
        <v>645198120</v>
      </c>
      <c r="BM1015">
        <v>867081042</v>
      </c>
      <c r="BP1015">
        <v>1070</v>
      </c>
      <c r="BQ1015">
        <v>617</v>
      </c>
      <c r="BR1015">
        <v>3005140</v>
      </c>
      <c r="BS1015">
        <v>17468591</v>
      </c>
    </row>
    <row r="1016" spans="1:71">
      <c r="A1016" t="s">
        <v>1305</v>
      </c>
      <c r="B1016" t="s">
        <v>84</v>
      </c>
      <c r="C1016">
        <v>2015</v>
      </c>
      <c r="D1016" t="s">
        <v>228</v>
      </c>
      <c r="E1016">
        <v>5</v>
      </c>
      <c r="F1016" t="s">
        <v>352</v>
      </c>
      <c r="G1016" t="s">
        <v>1239</v>
      </c>
      <c r="H1016">
        <v>22872710926</v>
      </c>
      <c r="I1016">
        <v>1944718347</v>
      </c>
      <c r="J1016">
        <v>10267760633</v>
      </c>
      <c r="K1016">
        <v>10267760633</v>
      </c>
      <c r="L1016">
        <v>6623818493</v>
      </c>
      <c r="M1016">
        <v>31526509090</v>
      </c>
      <c r="N1016">
        <v>15708950057</v>
      </c>
      <c r="O1016">
        <v>10055685509</v>
      </c>
      <c r="P1016">
        <v>10055685509</v>
      </c>
      <c r="Q1016">
        <v>16675117914</v>
      </c>
      <c r="R1016">
        <v>11417167557</v>
      </c>
      <c r="S1016">
        <v>1481260511</v>
      </c>
      <c r="T1016">
        <v>1481260511</v>
      </c>
      <c r="U1016">
        <v>1519875169</v>
      </c>
      <c r="V1016">
        <v>1955462181</v>
      </c>
      <c r="W1016">
        <v>1519875169</v>
      </c>
      <c r="X1016">
        <v>1481260511</v>
      </c>
      <c r="Y1016">
        <v>1519875169</v>
      </c>
      <c r="Z1016">
        <v>1955462181</v>
      </c>
      <c r="AA1016">
        <v>395430604</v>
      </c>
      <c r="AB1016">
        <v>336812175</v>
      </c>
      <c r="AC1016">
        <v>0</v>
      </c>
      <c r="AD1016">
        <v>0</v>
      </c>
      <c r="AE1016">
        <v>0</v>
      </c>
      <c r="AF1016">
        <v>0</v>
      </c>
      <c r="AG1016">
        <v>0</v>
      </c>
      <c r="AH1016">
        <v>0</v>
      </c>
      <c r="AI1016">
        <v>0</v>
      </c>
      <c r="AJ1016">
        <v>0</v>
      </c>
      <c r="AK1016">
        <v>0</v>
      </c>
      <c r="AL1016">
        <v>1678003411</v>
      </c>
      <c r="AM1016">
        <v>1678003411</v>
      </c>
      <c r="AN1016">
        <v>1492688048</v>
      </c>
      <c r="AO1016">
        <v>795858343</v>
      </c>
      <c r="AP1016">
        <v>33448299446</v>
      </c>
      <c r="AQ1016">
        <v>17017960788</v>
      </c>
      <c r="AR1016">
        <v>1492688048</v>
      </c>
      <c r="AS1016">
        <v>646376724</v>
      </c>
      <c r="AT1016">
        <v>17746582332</v>
      </c>
      <c r="AU1016">
        <v>17746582332</v>
      </c>
      <c r="AV1016">
        <v>18171831942</v>
      </c>
      <c r="AW1016">
        <v>817003353</v>
      </c>
      <c r="AX1016">
        <v>817003353</v>
      </c>
      <c r="AY1016">
        <v>22222504018</v>
      </c>
      <c r="AZ1016">
        <v>483052735.5</v>
      </c>
      <c r="BA1016">
        <v>-306713992</v>
      </c>
      <c r="BB1016">
        <v>752965317</v>
      </c>
      <c r="BC1016">
        <v>33448299446</v>
      </c>
      <c r="BD1016">
        <v>33448299446</v>
      </c>
      <c r="BE1016">
        <v>8153</v>
      </c>
      <c r="BF1016">
        <v>5458</v>
      </c>
      <c r="BG1016">
        <v>4805</v>
      </c>
      <c r="BH1016">
        <v>2148316330</v>
      </c>
      <c r="BI1016">
        <v>11798111915</v>
      </c>
      <c r="BJ1016">
        <v>22222504018</v>
      </c>
      <c r="BK1016">
        <v>3774898681</v>
      </c>
      <c r="BL1016">
        <v>3774898681</v>
      </c>
      <c r="BM1016">
        <v>5792165360</v>
      </c>
      <c r="BN1016">
        <v>0</v>
      </c>
      <c r="BO1016">
        <v>0</v>
      </c>
      <c r="BP1016">
        <v>6426</v>
      </c>
      <c r="BQ1016">
        <v>773</v>
      </c>
      <c r="BR1016">
        <v>491887297</v>
      </c>
      <c r="BS1016">
        <v>795858343</v>
      </c>
    </row>
    <row r="1017" spans="1:71">
      <c r="A1017" t="s">
        <v>1306</v>
      </c>
      <c r="B1017" t="s">
        <v>85</v>
      </c>
      <c r="C1017">
        <v>2015</v>
      </c>
      <c r="D1017" t="s">
        <v>228</v>
      </c>
      <c r="E1017">
        <v>6</v>
      </c>
      <c r="F1017" t="s">
        <v>354</v>
      </c>
      <c r="G1017" t="s">
        <v>1239</v>
      </c>
      <c r="H1017">
        <v>23588506240</v>
      </c>
      <c r="I1017">
        <v>3617393053</v>
      </c>
      <c r="J1017">
        <v>13151164121</v>
      </c>
      <c r="K1017">
        <v>13151164121</v>
      </c>
      <c r="L1017">
        <v>7608503977</v>
      </c>
      <c r="M1017">
        <v>49362792134</v>
      </c>
      <c r="N1017">
        <v>28829241514</v>
      </c>
      <c r="O1017">
        <v>12270734711</v>
      </c>
      <c r="P1017">
        <v>12270734711</v>
      </c>
      <c r="Q1017">
        <v>14478129275</v>
      </c>
      <c r="R1017">
        <v>14182643352</v>
      </c>
      <c r="S1017">
        <v>2164880947</v>
      </c>
      <c r="T1017">
        <v>2164880947</v>
      </c>
      <c r="U1017">
        <v>2427801183</v>
      </c>
      <c r="V1017">
        <v>3423275800</v>
      </c>
      <c r="W1017">
        <v>2427801183</v>
      </c>
      <c r="X1017">
        <v>2164880947</v>
      </c>
      <c r="Y1017">
        <v>2427801183</v>
      </c>
      <c r="Z1017">
        <v>3423275800</v>
      </c>
      <c r="AA1017">
        <v>616770406</v>
      </c>
      <c r="AB1017">
        <v>430860325</v>
      </c>
      <c r="AC1017">
        <v>0</v>
      </c>
      <c r="AD1017">
        <v>0</v>
      </c>
      <c r="AE1017">
        <v>0</v>
      </c>
      <c r="AF1017">
        <v>0</v>
      </c>
      <c r="AG1017">
        <v>0</v>
      </c>
      <c r="AH1017">
        <v>0</v>
      </c>
      <c r="AI1017">
        <v>0</v>
      </c>
      <c r="AJ1017">
        <v>0</v>
      </c>
      <c r="AK1017">
        <v>0</v>
      </c>
      <c r="AL1017">
        <v>1168536638</v>
      </c>
      <c r="AM1017">
        <v>1168536638</v>
      </c>
      <c r="AN1017">
        <v>2390970078</v>
      </c>
      <c r="AO1017">
        <v>1176852136</v>
      </c>
      <c r="AP1017">
        <v>42245655625</v>
      </c>
      <c r="AQ1017">
        <v>22844530248</v>
      </c>
      <c r="AR1017">
        <v>2390970078</v>
      </c>
      <c r="AS1017">
        <v>807437414</v>
      </c>
      <c r="AT1017">
        <v>21404434651</v>
      </c>
      <c r="AU1017">
        <v>21404434651</v>
      </c>
      <c r="AV1017">
        <v>21830509428</v>
      </c>
      <c r="AW1017">
        <v>1138414322</v>
      </c>
      <c r="AX1017">
        <v>1138414322</v>
      </c>
      <c r="AY1017">
        <v>27989282052</v>
      </c>
      <c r="AZ1017">
        <v>457328252.5</v>
      </c>
      <c r="BA1017">
        <v>350653603</v>
      </c>
      <c r="BB1017">
        <v>463158271</v>
      </c>
      <c r="BC1017">
        <v>42245655625</v>
      </c>
      <c r="BD1017">
        <v>42245655625</v>
      </c>
      <c r="BE1017">
        <v>8163</v>
      </c>
      <c r="BF1017">
        <v>5393</v>
      </c>
      <c r="BG1017">
        <v>4536</v>
      </c>
      <c r="BH1017">
        <v>1683142097</v>
      </c>
      <c r="BI1017">
        <v>12445987054</v>
      </c>
      <c r="BJ1017">
        <v>27989282052</v>
      </c>
      <c r="BK1017">
        <v>5653730450</v>
      </c>
      <c r="BL1017">
        <v>5653730450</v>
      </c>
      <c r="BM1017">
        <v>8588156675</v>
      </c>
      <c r="BN1017">
        <v>0</v>
      </c>
      <c r="BO1017">
        <v>0</v>
      </c>
      <c r="BP1017">
        <v>9526</v>
      </c>
      <c r="BQ1017">
        <v>1167</v>
      </c>
      <c r="BR1017">
        <v>1026029875</v>
      </c>
      <c r="BS1017">
        <v>1176852136</v>
      </c>
    </row>
    <row r="1018" spans="1:71">
      <c r="A1018" t="s">
        <v>1307</v>
      </c>
      <c r="B1018" t="s">
        <v>86</v>
      </c>
      <c r="C1018">
        <v>2015</v>
      </c>
      <c r="D1018" t="s">
        <v>228</v>
      </c>
      <c r="E1018">
        <v>5</v>
      </c>
      <c r="F1018" t="s">
        <v>356</v>
      </c>
      <c r="G1018" t="s">
        <v>1239</v>
      </c>
      <c r="H1018">
        <v>17761502225</v>
      </c>
      <c r="I1018">
        <v>1426092103</v>
      </c>
      <c r="J1018">
        <v>8672384505</v>
      </c>
      <c r="K1018">
        <v>8672384505</v>
      </c>
      <c r="L1018">
        <v>4644216339</v>
      </c>
      <c r="M1018">
        <v>30785233190</v>
      </c>
      <c r="N1018">
        <v>13238237704</v>
      </c>
      <c r="O1018">
        <v>9529396514</v>
      </c>
      <c r="P1018">
        <v>9529396514</v>
      </c>
      <c r="Q1018">
        <v>10733800586</v>
      </c>
      <c r="R1018">
        <v>11148808565</v>
      </c>
      <c r="S1018">
        <v>1513719432</v>
      </c>
      <c r="T1018">
        <v>1513719432</v>
      </c>
      <c r="U1018">
        <v>1061172434</v>
      </c>
      <c r="V1018">
        <v>1820011554</v>
      </c>
      <c r="W1018">
        <v>1061172434</v>
      </c>
      <c r="X1018">
        <v>1513719432</v>
      </c>
      <c r="Y1018">
        <v>1061172434</v>
      </c>
      <c r="Z1018">
        <v>1820011554</v>
      </c>
      <c r="AA1018">
        <v>424735027</v>
      </c>
      <c r="AB1018">
        <v>287878000</v>
      </c>
      <c r="AC1018">
        <v>0</v>
      </c>
      <c r="AD1018">
        <v>0</v>
      </c>
      <c r="AE1018">
        <v>0</v>
      </c>
      <c r="AF1018">
        <v>0</v>
      </c>
      <c r="AG1018">
        <v>0</v>
      </c>
      <c r="AH1018">
        <v>0</v>
      </c>
      <c r="AI1018">
        <v>0</v>
      </c>
      <c r="AJ1018">
        <v>0</v>
      </c>
      <c r="AK1018">
        <v>0</v>
      </c>
      <c r="AL1018">
        <v>1150391553</v>
      </c>
      <c r="AM1018">
        <v>1150391553</v>
      </c>
      <c r="AN1018">
        <v>1466349701</v>
      </c>
      <c r="AO1018">
        <v>519865192</v>
      </c>
      <c r="AP1018">
        <v>33477732779</v>
      </c>
      <c r="AQ1018">
        <v>16472132822</v>
      </c>
      <c r="AR1018">
        <v>1466349701</v>
      </c>
      <c r="AS1018">
        <v>544642436</v>
      </c>
      <c r="AT1018">
        <v>16754380420</v>
      </c>
      <c r="AU1018">
        <v>16754380420</v>
      </c>
      <c r="AV1018">
        <v>17272695516</v>
      </c>
      <c r="AW1018">
        <v>854910501</v>
      </c>
      <c r="AX1018">
        <v>854910501</v>
      </c>
      <c r="AY1018">
        <v>22279775014</v>
      </c>
      <c r="AZ1018">
        <v>222449037</v>
      </c>
      <c r="BA1018">
        <v>78471184</v>
      </c>
      <c r="BB1018">
        <v>928155755</v>
      </c>
      <c r="BC1018">
        <v>33477732779</v>
      </c>
      <c r="BD1018">
        <v>33477732779</v>
      </c>
      <c r="BE1018">
        <v>8163</v>
      </c>
      <c r="BF1018">
        <v>5502</v>
      </c>
      <c r="BG1018">
        <v>4902</v>
      </c>
      <c r="BH1018">
        <v>1312868703</v>
      </c>
      <c r="BI1018">
        <v>11670155223</v>
      </c>
      <c r="BJ1018">
        <v>22279775014</v>
      </c>
      <c r="BK1018">
        <v>3278270665</v>
      </c>
      <c r="BL1018">
        <v>3278270665</v>
      </c>
      <c r="BM1018">
        <v>5274175057</v>
      </c>
      <c r="BN1018">
        <v>0</v>
      </c>
      <c r="BO1018">
        <v>0</v>
      </c>
      <c r="BP1018">
        <v>5563</v>
      </c>
      <c r="BQ1018">
        <v>590</v>
      </c>
      <c r="BR1018">
        <v>723110124</v>
      </c>
      <c r="BS1018">
        <v>519865192</v>
      </c>
    </row>
    <row r="1019" spans="1:71">
      <c r="A1019" t="s">
        <v>1308</v>
      </c>
      <c r="B1019" t="s">
        <v>87</v>
      </c>
      <c r="C1019">
        <v>2015</v>
      </c>
      <c r="D1019" t="s">
        <v>212</v>
      </c>
      <c r="E1019">
        <v>3</v>
      </c>
      <c r="F1019" t="s">
        <v>358</v>
      </c>
      <c r="G1019" t="s">
        <v>1239</v>
      </c>
      <c r="H1019">
        <v>1013807765</v>
      </c>
      <c r="I1019">
        <v>-53766223</v>
      </c>
      <c r="J1019">
        <v>710633831</v>
      </c>
      <c r="K1019">
        <v>710633831</v>
      </c>
      <c r="L1019">
        <v>642222986</v>
      </c>
      <c r="M1019">
        <v>2834542223</v>
      </c>
      <c r="N1019">
        <v>2243760524</v>
      </c>
      <c r="O1019">
        <v>3349553278</v>
      </c>
      <c r="P1019">
        <v>3349553278</v>
      </c>
      <c r="Q1019">
        <v>4012883276</v>
      </c>
      <c r="R1019">
        <v>3429704528</v>
      </c>
      <c r="S1019">
        <v>908747185</v>
      </c>
      <c r="T1019">
        <v>908747185</v>
      </c>
      <c r="U1019">
        <v>57988327</v>
      </c>
      <c r="V1019">
        <v>62172434</v>
      </c>
      <c r="W1019">
        <v>57988327</v>
      </c>
      <c r="X1019">
        <v>908747185</v>
      </c>
      <c r="Y1019">
        <v>57988327</v>
      </c>
      <c r="Z1019">
        <v>62172434</v>
      </c>
      <c r="AA1019">
        <v>102592313</v>
      </c>
      <c r="AB1019">
        <v>172676325</v>
      </c>
      <c r="AL1019">
        <v>277027191</v>
      </c>
      <c r="AM1019">
        <v>277027191</v>
      </c>
      <c r="AN1019">
        <v>81845181</v>
      </c>
      <c r="AO1019">
        <v>49653000</v>
      </c>
      <c r="AP1019">
        <v>5633773591</v>
      </c>
      <c r="AQ1019">
        <v>5633773591</v>
      </c>
      <c r="AR1019">
        <v>81845181</v>
      </c>
      <c r="AS1019">
        <v>124819871</v>
      </c>
      <c r="AT1019">
        <v>4248576936</v>
      </c>
      <c r="AU1019">
        <v>4248576936</v>
      </c>
      <c r="AV1019">
        <v>4234760784</v>
      </c>
      <c r="AW1019">
        <v>290609881</v>
      </c>
      <c r="AX1019">
        <v>290609881</v>
      </c>
      <c r="AY1019">
        <v>2022595931</v>
      </c>
      <c r="BA1019">
        <v>56635699</v>
      </c>
      <c r="BB1019">
        <v>0</v>
      </c>
      <c r="BC1019">
        <v>5633773591</v>
      </c>
      <c r="BD1019">
        <v>5633773591</v>
      </c>
      <c r="BE1019">
        <v>8651</v>
      </c>
      <c r="BF1019">
        <v>5341</v>
      </c>
      <c r="BG1019">
        <v>0</v>
      </c>
      <c r="BH1019">
        <v>187899494</v>
      </c>
      <c r="BJ1019">
        <v>2022595931</v>
      </c>
      <c r="BK1019">
        <v>1822287812</v>
      </c>
      <c r="BL1019">
        <v>1822287812</v>
      </c>
      <c r="BM1019">
        <v>2022595931</v>
      </c>
      <c r="BP1019">
        <v>3001</v>
      </c>
      <c r="BQ1019">
        <v>187</v>
      </c>
      <c r="BR1019">
        <v>7051365</v>
      </c>
      <c r="BS1019">
        <v>49653000</v>
      </c>
    </row>
    <row r="1020" spans="1:71">
      <c r="A1020" t="s">
        <v>1309</v>
      </c>
      <c r="B1020" t="s">
        <v>88</v>
      </c>
      <c r="C1020">
        <v>2015</v>
      </c>
      <c r="D1020" t="s">
        <v>207</v>
      </c>
      <c r="E1020">
        <v>8</v>
      </c>
      <c r="F1020" t="s">
        <v>360</v>
      </c>
      <c r="G1020" t="s">
        <v>1239</v>
      </c>
      <c r="H1020">
        <v>91619509795</v>
      </c>
      <c r="I1020">
        <v>11770080476</v>
      </c>
      <c r="J1020">
        <v>46894671117</v>
      </c>
      <c r="K1020">
        <v>46894671117</v>
      </c>
      <c r="L1020">
        <v>36049719038</v>
      </c>
      <c r="M1020">
        <v>187632189580</v>
      </c>
      <c r="N1020">
        <v>88455293987</v>
      </c>
      <c r="O1020">
        <v>42139466509</v>
      </c>
      <c r="P1020">
        <v>42139466509</v>
      </c>
      <c r="Q1020">
        <v>57629262431</v>
      </c>
      <c r="R1020">
        <v>54005139214</v>
      </c>
      <c r="S1020">
        <v>5947579470</v>
      </c>
      <c r="T1020">
        <v>5947579470</v>
      </c>
      <c r="U1020">
        <v>14988724683</v>
      </c>
      <c r="V1020">
        <v>27596954253</v>
      </c>
      <c r="W1020">
        <v>14988724683</v>
      </c>
      <c r="X1020">
        <v>5947579470</v>
      </c>
      <c r="Y1020">
        <v>14988724683</v>
      </c>
      <c r="Z1020">
        <v>27596954253</v>
      </c>
      <c r="AA1020">
        <v>3557546466</v>
      </c>
      <c r="AB1020">
        <v>1675356381</v>
      </c>
      <c r="AC1020">
        <v>0</v>
      </c>
      <c r="AD1020">
        <v>0</v>
      </c>
      <c r="AE1020">
        <v>0</v>
      </c>
      <c r="AF1020">
        <v>0</v>
      </c>
      <c r="AG1020">
        <v>0</v>
      </c>
      <c r="AH1020">
        <v>0</v>
      </c>
      <c r="AI1020">
        <v>0</v>
      </c>
      <c r="AJ1020">
        <v>0</v>
      </c>
      <c r="AK1020">
        <v>0</v>
      </c>
      <c r="AL1020">
        <v>3567313970</v>
      </c>
      <c r="AM1020">
        <v>3567313970</v>
      </c>
      <c r="AN1020">
        <v>16095880481</v>
      </c>
      <c r="AO1020">
        <v>2899596358</v>
      </c>
      <c r="AP1020">
        <v>126930704838</v>
      </c>
      <c r="AQ1020">
        <v>84365505711</v>
      </c>
      <c r="AR1020">
        <v>16095880481</v>
      </c>
      <c r="AS1020">
        <v>3249521896</v>
      </c>
      <c r="AT1020">
        <v>54565301591</v>
      </c>
      <c r="AU1020">
        <v>54565301591</v>
      </c>
      <c r="AV1020">
        <v>56394380873</v>
      </c>
      <c r="AW1020">
        <v>4070728384</v>
      </c>
      <c r="AX1020">
        <v>4070728384</v>
      </c>
      <c r="AY1020">
        <v>74272049953</v>
      </c>
      <c r="AZ1020">
        <v>480604284.5</v>
      </c>
      <c r="BA1020">
        <v>3192034589</v>
      </c>
      <c r="BB1020">
        <v>4319257066</v>
      </c>
      <c r="BC1020">
        <v>126930704838</v>
      </c>
      <c r="BD1020">
        <v>126930704838</v>
      </c>
      <c r="BE1020">
        <v>8720</v>
      </c>
      <c r="BF1020">
        <v>5896</v>
      </c>
      <c r="BG1020">
        <v>5245</v>
      </c>
      <c r="BH1020">
        <v>8053196689</v>
      </c>
      <c r="BI1020">
        <v>29260020778</v>
      </c>
      <c r="BJ1020">
        <v>74272049953</v>
      </c>
      <c r="BK1020">
        <v>10341445138</v>
      </c>
      <c r="BL1020">
        <v>10341445138</v>
      </c>
      <c r="BM1020">
        <v>31706850826</v>
      </c>
      <c r="BN1020">
        <v>0</v>
      </c>
      <c r="BO1020">
        <v>0</v>
      </c>
      <c r="BP1020">
        <v>18747</v>
      </c>
      <c r="BQ1020">
        <v>6903</v>
      </c>
      <c r="BR1020">
        <v>12718642398</v>
      </c>
      <c r="BS1020">
        <v>2899596358</v>
      </c>
    </row>
    <row r="1021" spans="1:71">
      <c r="A1021" t="s">
        <v>1310</v>
      </c>
      <c r="B1021" t="s">
        <v>89</v>
      </c>
      <c r="C1021">
        <v>2015</v>
      </c>
      <c r="D1021" t="s">
        <v>215</v>
      </c>
      <c r="E1021">
        <v>5</v>
      </c>
      <c r="F1021" t="s">
        <v>362</v>
      </c>
      <c r="G1021" t="s">
        <v>1239</v>
      </c>
      <c r="H1021">
        <v>2403627769</v>
      </c>
      <c r="I1021">
        <v>404311351</v>
      </c>
      <c r="J1021">
        <v>2165493563</v>
      </c>
      <c r="K1021">
        <v>2165493563</v>
      </c>
      <c r="L1021">
        <v>1852856795</v>
      </c>
      <c r="M1021">
        <v>16992332223</v>
      </c>
      <c r="N1021">
        <v>9610119850</v>
      </c>
      <c r="O1021">
        <v>5098412103</v>
      </c>
      <c r="P1021">
        <v>5098412103</v>
      </c>
      <c r="Q1021">
        <v>5107497800</v>
      </c>
      <c r="R1021">
        <v>6366241571</v>
      </c>
      <c r="S1021">
        <v>1617426814</v>
      </c>
      <c r="T1021">
        <v>1617426814</v>
      </c>
      <c r="U1021">
        <v>1147051507</v>
      </c>
      <c r="V1021">
        <v>2122802986</v>
      </c>
      <c r="W1021">
        <v>1147051507</v>
      </c>
      <c r="X1021">
        <v>1617426814</v>
      </c>
      <c r="Y1021">
        <v>1147051507</v>
      </c>
      <c r="Z1021">
        <v>2122802986</v>
      </c>
      <c r="AA1021">
        <v>409309472</v>
      </c>
      <c r="AB1021">
        <v>389176636</v>
      </c>
      <c r="AL1021">
        <v>622971447</v>
      </c>
      <c r="AM1021">
        <v>622971447</v>
      </c>
      <c r="AN1021">
        <v>1205593585</v>
      </c>
      <c r="AO1021">
        <v>136312681</v>
      </c>
      <c r="AP1021">
        <v>11534555940</v>
      </c>
      <c r="AQ1021">
        <v>11534555940</v>
      </c>
      <c r="AR1021">
        <v>1205593585</v>
      </c>
      <c r="AS1021">
        <v>327363885</v>
      </c>
      <c r="AT1021">
        <v>6684469776</v>
      </c>
      <c r="AU1021">
        <v>6684469776</v>
      </c>
      <c r="AV1021">
        <v>6681190809</v>
      </c>
      <c r="AW1021">
        <v>703561189</v>
      </c>
      <c r="AX1021">
        <v>703561189</v>
      </c>
      <c r="AY1021">
        <v>5213291446</v>
      </c>
      <c r="BA1021">
        <v>211733787</v>
      </c>
      <c r="BB1021">
        <v>0</v>
      </c>
      <c r="BC1021">
        <v>11534555940</v>
      </c>
      <c r="BD1021">
        <v>11534555940</v>
      </c>
      <c r="BE1021">
        <v>8659</v>
      </c>
      <c r="BF1021">
        <v>5683</v>
      </c>
      <c r="BG1021">
        <v>0</v>
      </c>
      <c r="BH1021">
        <v>300443001</v>
      </c>
      <c r="BJ1021">
        <v>5213291446</v>
      </c>
      <c r="BK1021">
        <v>3513833988</v>
      </c>
      <c r="BL1021">
        <v>3513833988</v>
      </c>
      <c r="BM1021">
        <v>5213291446</v>
      </c>
      <c r="BP1021">
        <v>5793</v>
      </c>
      <c r="BQ1021">
        <v>1612</v>
      </c>
      <c r="BR1021">
        <v>952997678</v>
      </c>
      <c r="BS1021">
        <v>136312681</v>
      </c>
    </row>
    <row r="1022" spans="1:71">
      <c r="A1022" t="s">
        <v>1311</v>
      </c>
      <c r="B1022" t="s">
        <v>90</v>
      </c>
      <c r="C1022">
        <v>2015</v>
      </c>
      <c r="D1022" t="s">
        <v>228</v>
      </c>
      <c r="E1022">
        <v>5</v>
      </c>
      <c r="F1022" t="s">
        <v>364</v>
      </c>
      <c r="G1022" t="s">
        <v>1239</v>
      </c>
      <c r="H1022">
        <v>16540557286</v>
      </c>
      <c r="I1022">
        <v>2833648842</v>
      </c>
      <c r="J1022">
        <v>12096443751</v>
      </c>
      <c r="K1022">
        <v>12096443751</v>
      </c>
      <c r="L1022">
        <v>7395394437</v>
      </c>
      <c r="M1022">
        <v>32239487231</v>
      </c>
      <c r="N1022">
        <v>16319968628</v>
      </c>
      <c r="O1022">
        <v>10882431831</v>
      </c>
      <c r="P1022">
        <v>10882431831</v>
      </c>
      <c r="Q1022">
        <v>15871682915</v>
      </c>
      <c r="R1022">
        <v>12590527551</v>
      </c>
      <c r="S1022">
        <v>1447992581</v>
      </c>
      <c r="T1022">
        <v>1447992581</v>
      </c>
      <c r="U1022">
        <v>1609055928</v>
      </c>
      <c r="V1022">
        <v>2258124051</v>
      </c>
      <c r="W1022">
        <v>1609055928</v>
      </c>
      <c r="X1022">
        <v>1447992581</v>
      </c>
      <c r="Y1022">
        <v>1609055928</v>
      </c>
      <c r="Z1022">
        <v>2258124051</v>
      </c>
      <c r="AA1022">
        <v>604965601</v>
      </c>
      <c r="AB1022">
        <v>327876700</v>
      </c>
      <c r="AC1022">
        <v>0</v>
      </c>
      <c r="AD1022">
        <v>0</v>
      </c>
      <c r="AE1022">
        <v>0</v>
      </c>
      <c r="AF1022">
        <v>0</v>
      </c>
      <c r="AG1022">
        <v>0</v>
      </c>
      <c r="AH1022">
        <v>0</v>
      </c>
      <c r="AI1022">
        <v>0</v>
      </c>
      <c r="AJ1022">
        <v>0</v>
      </c>
      <c r="AK1022">
        <v>0</v>
      </c>
      <c r="AL1022">
        <v>1498179715</v>
      </c>
      <c r="AM1022">
        <v>1498179715</v>
      </c>
      <c r="AN1022">
        <v>1741724305</v>
      </c>
      <c r="AO1022">
        <v>714317538</v>
      </c>
      <c r="AP1022">
        <v>36366522331</v>
      </c>
      <c r="AQ1022">
        <v>18691440318</v>
      </c>
      <c r="AR1022">
        <v>1741724305</v>
      </c>
      <c r="AS1022">
        <v>701671146</v>
      </c>
      <c r="AT1022">
        <v>18430839276</v>
      </c>
      <c r="AU1022">
        <v>18430839276</v>
      </c>
      <c r="AV1022">
        <v>18885325039</v>
      </c>
      <c r="AW1022">
        <v>735541683</v>
      </c>
      <c r="AX1022">
        <v>735541683</v>
      </c>
      <c r="AY1022">
        <v>23835786970</v>
      </c>
      <c r="AZ1022">
        <v>307228064.5</v>
      </c>
      <c r="BA1022">
        <v>195521288</v>
      </c>
      <c r="BB1022">
        <v>423704573</v>
      </c>
      <c r="BC1022">
        <v>36366522331</v>
      </c>
      <c r="BD1022">
        <v>36366522331</v>
      </c>
      <c r="BE1022">
        <v>8320</v>
      </c>
      <c r="BF1022">
        <v>5462</v>
      </c>
      <c r="BG1022">
        <v>4666</v>
      </c>
      <c r="BH1022">
        <v>1863192076</v>
      </c>
      <c r="BI1022">
        <v>11773341143</v>
      </c>
      <c r="BJ1022">
        <v>23835786970</v>
      </c>
      <c r="BK1022">
        <v>4086671132</v>
      </c>
      <c r="BL1022">
        <v>4086671132</v>
      </c>
      <c r="BM1022">
        <v>6160704957</v>
      </c>
      <c r="BN1022">
        <v>0</v>
      </c>
      <c r="BO1022">
        <v>0</v>
      </c>
      <c r="BP1022">
        <v>6964</v>
      </c>
      <c r="BQ1022">
        <v>872</v>
      </c>
      <c r="BR1022">
        <v>893104152</v>
      </c>
      <c r="BS1022">
        <v>714317538</v>
      </c>
    </row>
    <row r="1023" spans="1:71">
      <c r="A1023" t="s">
        <v>1312</v>
      </c>
      <c r="B1023" t="s">
        <v>91</v>
      </c>
      <c r="C1023">
        <v>2015</v>
      </c>
      <c r="D1023" t="s">
        <v>228</v>
      </c>
      <c r="E1023">
        <v>6</v>
      </c>
      <c r="F1023" t="s">
        <v>366</v>
      </c>
      <c r="G1023" t="s">
        <v>1239</v>
      </c>
      <c r="H1023">
        <v>47896496394</v>
      </c>
      <c r="I1023">
        <v>4703840711</v>
      </c>
      <c r="J1023">
        <v>21464197189</v>
      </c>
      <c r="K1023">
        <v>21464197189</v>
      </c>
      <c r="L1023">
        <v>15248084347</v>
      </c>
      <c r="M1023">
        <v>54189838214</v>
      </c>
      <c r="N1023">
        <v>28326786315</v>
      </c>
      <c r="O1023">
        <v>15818744764</v>
      </c>
      <c r="P1023">
        <v>15818744764</v>
      </c>
      <c r="Q1023">
        <v>23550988541</v>
      </c>
      <c r="R1023">
        <v>18742290906</v>
      </c>
      <c r="S1023">
        <v>2626617566</v>
      </c>
      <c r="T1023">
        <v>2626617566</v>
      </c>
      <c r="U1023">
        <v>3276035405</v>
      </c>
      <c r="V1023">
        <v>5119047215</v>
      </c>
      <c r="W1023">
        <v>3276035405</v>
      </c>
      <c r="X1023">
        <v>2626617566</v>
      </c>
      <c r="Y1023">
        <v>3276035405</v>
      </c>
      <c r="Z1023">
        <v>5119047215</v>
      </c>
      <c r="AA1023">
        <v>488818947</v>
      </c>
      <c r="AB1023">
        <v>660389370</v>
      </c>
      <c r="AC1023">
        <v>0</v>
      </c>
      <c r="AD1023">
        <v>0</v>
      </c>
      <c r="AE1023">
        <v>0</v>
      </c>
      <c r="AF1023">
        <v>0</v>
      </c>
      <c r="AG1023">
        <v>0</v>
      </c>
      <c r="AH1023">
        <v>0</v>
      </c>
      <c r="AI1023">
        <v>0</v>
      </c>
      <c r="AJ1023">
        <v>0</v>
      </c>
      <c r="AK1023">
        <v>0</v>
      </c>
      <c r="AL1023">
        <v>1792090306</v>
      </c>
      <c r="AM1023">
        <v>1792090306</v>
      </c>
      <c r="AN1023">
        <v>3720319243</v>
      </c>
      <c r="AO1023">
        <v>1031956643</v>
      </c>
      <c r="AP1023">
        <v>54735434207</v>
      </c>
      <c r="AQ1023">
        <v>27936072526</v>
      </c>
      <c r="AR1023">
        <v>3720319243</v>
      </c>
      <c r="AS1023">
        <v>935429365</v>
      </c>
      <c r="AT1023">
        <v>27391649441</v>
      </c>
      <c r="AU1023">
        <v>27391649441</v>
      </c>
      <c r="AV1023">
        <v>28229439030</v>
      </c>
      <c r="AW1023">
        <v>1379959705</v>
      </c>
      <c r="AX1023">
        <v>1379959705</v>
      </c>
      <c r="AY1023">
        <v>36121966538</v>
      </c>
      <c r="AZ1023">
        <v>313716923</v>
      </c>
      <c r="BA1023">
        <v>1293147246</v>
      </c>
      <c r="BB1023">
        <v>1631844019</v>
      </c>
      <c r="BC1023">
        <v>54735434207</v>
      </c>
      <c r="BD1023">
        <v>54735434207</v>
      </c>
      <c r="BE1023">
        <v>8011</v>
      </c>
      <c r="BF1023">
        <v>5322</v>
      </c>
      <c r="BG1023">
        <v>4688</v>
      </c>
      <c r="BH1023">
        <v>2602588574</v>
      </c>
      <c r="BI1023">
        <v>16621716556</v>
      </c>
      <c r="BJ1023">
        <v>36121966538</v>
      </c>
      <c r="BK1023">
        <v>5180899502</v>
      </c>
      <c r="BL1023">
        <v>5180899502</v>
      </c>
      <c r="BM1023">
        <v>9322604857</v>
      </c>
      <c r="BN1023">
        <v>0</v>
      </c>
      <c r="BO1023">
        <v>0</v>
      </c>
      <c r="BP1023">
        <v>9088</v>
      </c>
      <c r="BQ1023">
        <v>1537</v>
      </c>
      <c r="BR1023">
        <v>2424304383</v>
      </c>
      <c r="BS1023">
        <v>1031956643</v>
      </c>
    </row>
    <row r="1024" spans="1:71">
      <c r="A1024" t="s">
        <v>1313</v>
      </c>
      <c r="B1024" t="s">
        <v>92</v>
      </c>
      <c r="C1024">
        <v>2015</v>
      </c>
      <c r="D1024" t="s">
        <v>228</v>
      </c>
      <c r="E1024">
        <v>6</v>
      </c>
      <c r="F1024" t="s">
        <v>368</v>
      </c>
      <c r="G1024" t="s">
        <v>1239</v>
      </c>
      <c r="H1024">
        <v>41073271135</v>
      </c>
      <c r="I1024">
        <v>6533681729</v>
      </c>
      <c r="J1024">
        <v>20949806697</v>
      </c>
      <c r="K1024">
        <v>20949806697</v>
      </c>
      <c r="L1024">
        <v>14911239575</v>
      </c>
      <c r="M1024">
        <v>70781339710</v>
      </c>
      <c r="N1024">
        <v>38257117382</v>
      </c>
      <c r="O1024">
        <v>15271475527</v>
      </c>
      <c r="P1024">
        <v>15271475527</v>
      </c>
      <c r="Q1024">
        <v>20279127173</v>
      </c>
      <c r="R1024">
        <v>18271730690</v>
      </c>
      <c r="S1024">
        <v>2313446123</v>
      </c>
      <c r="T1024">
        <v>2313446123</v>
      </c>
      <c r="U1024">
        <v>3459674114</v>
      </c>
      <c r="V1024">
        <v>6489930210</v>
      </c>
      <c r="W1024">
        <v>3459674114</v>
      </c>
      <c r="X1024">
        <v>2313446123</v>
      </c>
      <c r="Y1024">
        <v>3459674114</v>
      </c>
      <c r="Z1024">
        <v>6489930210</v>
      </c>
      <c r="AA1024">
        <v>586453222</v>
      </c>
      <c r="AB1024">
        <v>741162754</v>
      </c>
      <c r="AC1024">
        <v>0</v>
      </c>
      <c r="AD1024">
        <v>0</v>
      </c>
      <c r="AE1024">
        <v>0</v>
      </c>
      <c r="AF1024">
        <v>0</v>
      </c>
      <c r="AG1024">
        <v>0</v>
      </c>
      <c r="AH1024">
        <v>0</v>
      </c>
      <c r="AI1024">
        <v>0</v>
      </c>
      <c r="AJ1024">
        <v>0</v>
      </c>
      <c r="AK1024">
        <v>0</v>
      </c>
      <c r="AL1024">
        <v>1332593911</v>
      </c>
      <c r="AM1024">
        <v>1332593911</v>
      </c>
      <c r="AN1024">
        <v>4871486617</v>
      </c>
      <c r="AO1024">
        <v>1600596123</v>
      </c>
      <c r="AP1024">
        <v>55890250111</v>
      </c>
      <c r="AQ1024">
        <v>30178735728</v>
      </c>
      <c r="AR1024">
        <v>4871486617</v>
      </c>
      <c r="AS1024">
        <v>933111143</v>
      </c>
      <c r="AT1024">
        <v>26317970478</v>
      </c>
      <c r="AU1024">
        <v>26317970478</v>
      </c>
      <c r="AV1024">
        <v>26657743225</v>
      </c>
      <c r="AW1024">
        <v>1317645799</v>
      </c>
      <c r="AX1024">
        <v>1317645799</v>
      </c>
      <c r="AY1024">
        <v>37637184972</v>
      </c>
      <c r="AZ1024">
        <v>235089555.5</v>
      </c>
      <c r="BA1024">
        <v>1477494503</v>
      </c>
      <c r="BB1024">
        <v>2430040254</v>
      </c>
      <c r="BC1024">
        <v>55890250111</v>
      </c>
      <c r="BD1024">
        <v>55890250111</v>
      </c>
      <c r="BE1024">
        <v>8339</v>
      </c>
      <c r="BF1024">
        <v>5419</v>
      </c>
      <c r="BG1024">
        <v>5010</v>
      </c>
      <c r="BH1024">
        <v>2952935900</v>
      </c>
      <c r="BI1024">
        <v>17015820083</v>
      </c>
      <c r="BJ1024">
        <v>37637184972</v>
      </c>
      <c r="BK1024">
        <v>5758463107</v>
      </c>
      <c r="BL1024">
        <v>5758463107</v>
      </c>
      <c r="BM1024">
        <v>11925670589</v>
      </c>
      <c r="BN1024">
        <v>0</v>
      </c>
      <c r="BO1024">
        <v>0</v>
      </c>
      <c r="BP1024">
        <v>10237</v>
      </c>
      <c r="BQ1024">
        <v>2119</v>
      </c>
      <c r="BR1024">
        <v>2921421044</v>
      </c>
      <c r="BS1024">
        <v>1600596123</v>
      </c>
    </row>
    <row r="1025" spans="1:71">
      <c r="A1025" t="s">
        <v>1314</v>
      </c>
      <c r="B1025" t="s">
        <v>93</v>
      </c>
      <c r="C1025">
        <v>2015</v>
      </c>
      <c r="D1025" t="s">
        <v>228</v>
      </c>
      <c r="E1025">
        <v>5</v>
      </c>
      <c r="F1025" t="s">
        <v>370</v>
      </c>
      <c r="G1025" t="s">
        <v>1239</v>
      </c>
      <c r="H1025">
        <v>24052622029</v>
      </c>
      <c r="I1025">
        <v>2749200094</v>
      </c>
      <c r="J1025">
        <v>13394124116</v>
      </c>
      <c r="K1025">
        <v>13394124116</v>
      </c>
      <c r="L1025">
        <v>9280650773</v>
      </c>
      <c r="M1025">
        <v>26419277692</v>
      </c>
      <c r="N1025">
        <v>13162928327</v>
      </c>
      <c r="O1025">
        <v>9003115325</v>
      </c>
      <c r="P1025">
        <v>9003115325</v>
      </c>
      <c r="Q1025">
        <v>13633536596</v>
      </c>
      <c r="R1025">
        <v>10355045664</v>
      </c>
      <c r="S1025">
        <v>1386326220</v>
      </c>
      <c r="T1025">
        <v>1386326220</v>
      </c>
      <c r="U1025">
        <v>1069860791</v>
      </c>
      <c r="V1025">
        <v>1432158206</v>
      </c>
      <c r="W1025">
        <v>1069860791</v>
      </c>
      <c r="X1025">
        <v>1386326220</v>
      </c>
      <c r="Y1025">
        <v>1069860791</v>
      </c>
      <c r="Z1025">
        <v>1432158206</v>
      </c>
      <c r="AA1025">
        <v>496059194</v>
      </c>
      <c r="AB1025">
        <v>331003486</v>
      </c>
      <c r="AC1025">
        <v>0</v>
      </c>
      <c r="AD1025">
        <v>0</v>
      </c>
      <c r="AE1025">
        <v>0</v>
      </c>
      <c r="AF1025">
        <v>0</v>
      </c>
      <c r="AG1025">
        <v>0</v>
      </c>
      <c r="AH1025">
        <v>0</v>
      </c>
      <c r="AI1025">
        <v>0</v>
      </c>
      <c r="AJ1025">
        <v>0</v>
      </c>
      <c r="AK1025">
        <v>0</v>
      </c>
      <c r="AL1025">
        <v>995857622</v>
      </c>
      <c r="AM1025">
        <v>995857622</v>
      </c>
      <c r="AN1025">
        <v>1116485058</v>
      </c>
      <c r="AO1025">
        <v>554152630</v>
      </c>
      <c r="AP1025">
        <v>32858204674</v>
      </c>
      <c r="AQ1025">
        <v>15238705194</v>
      </c>
      <c r="AR1025">
        <v>1116485058</v>
      </c>
      <c r="AS1025">
        <v>626111095</v>
      </c>
      <c r="AT1025">
        <v>16672269981</v>
      </c>
      <c r="AU1025">
        <v>16672269981</v>
      </c>
      <c r="AV1025">
        <v>16862789064</v>
      </c>
      <c r="AW1025">
        <v>693025592</v>
      </c>
      <c r="AX1025">
        <v>693025592</v>
      </c>
      <c r="AY1025">
        <v>22545633876</v>
      </c>
      <c r="AZ1025">
        <v>406559585</v>
      </c>
      <c r="BA1025">
        <v>-34905233</v>
      </c>
      <c r="BB1025">
        <v>522524460</v>
      </c>
      <c r="BC1025">
        <v>32858204674</v>
      </c>
      <c r="BD1025">
        <v>32858204674</v>
      </c>
      <c r="BE1025">
        <v>7919</v>
      </c>
      <c r="BF1025">
        <v>5833</v>
      </c>
      <c r="BG1025">
        <v>4605</v>
      </c>
      <c r="BH1025">
        <v>1806818295</v>
      </c>
      <c r="BI1025">
        <v>12124346840</v>
      </c>
      <c r="BJ1025">
        <v>22545633876</v>
      </c>
      <c r="BK1025">
        <v>3356827557</v>
      </c>
      <c r="BL1025">
        <v>3356827557</v>
      </c>
      <c r="BM1025">
        <v>4926134396</v>
      </c>
      <c r="BN1025">
        <v>0</v>
      </c>
      <c r="BO1025">
        <v>0</v>
      </c>
      <c r="BP1025">
        <v>5682</v>
      </c>
      <c r="BQ1025">
        <v>669</v>
      </c>
      <c r="BR1025">
        <v>360706285</v>
      </c>
      <c r="BS1025">
        <v>554152630</v>
      </c>
    </row>
    <row r="1026" spans="1:71">
      <c r="A1026" t="s">
        <v>1315</v>
      </c>
      <c r="B1026" t="s">
        <v>94</v>
      </c>
      <c r="C1026">
        <v>2015</v>
      </c>
      <c r="D1026" t="s">
        <v>228</v>
      </c>
      <c r="E1026">
        <v>5</v>
      </c>
      <c r="F1026" t="s">
        <v>372</v>
      </c>
      <c r="G1026" t="s">
        <v>1239</v>
      </c>
      <c r="H1026">
        <v>20737225731</v>
      </c>
      <c r="I1026">
        <v>3017979924</v>
      </c>
      <c r="J1026">
        <v>11781970894</v>
      </c>
      <c r="K1026">
        <v>11781970894</v>
      </c>
      <c r="L1026">
        <v>6837295930</v>
      </c>
      <c r="M1026">
        <v>30460701697</v>
      </c>
      <c r="N1026">
        <v>14727164571</v>
      </c>
      <c r="O1026">
        <v>9307829392</v>
      </c>
      <c r="P1026">
        <v>9307829392</v>
      </c>
      <c r="Q1026">
        <v>10780856698</v>
      </c>
      <c r="R1026">
        <v>11025391852</v>
      </c>
      <c r="S1026">
        <v>1379947638</v>
      </c>
      <c r="T1026">
        <v>1379947638</v>
      </c>
      <c r="U1026">
        <v>1258344737</v>
      </c>
      <c r="V1026">
        <v>2272525653</v>
      </c>
      <c r="W1026">
        <v>1258344737</v>
      </c>
      <c r="X1026">
        <v>1379947638</v>
      </c>
      <c r="Y1026">
        <v>1258344737</v>
      </c>
      <c r="Z1026">
        <v>2272525653</v>
      </c>
      <c r="AA1026">
        <v>449753578</v>
      </c>
      <c r="AB1026">
        <v>287328930</v>
      </c>
      <c r="AC1026">
        <v>0</v>
      </c>
      <c r="AD1026">
        <v>0</v>
      </c>
      <c r="AE1026">
        <v>0</v>
      </c>
      <c r="AF1026">
        <v>0</v>
      </c>
      <c r="AG1026">
        <v>0</v>
      </c>
      <c r="AH1026">
        <v>0</v>
      </c>
      <c r="AI1026">
        <v>0</v>
      </c>
      <c r="AJ1026">
        <v>0</v>
      </c>
      <c r="AK1026">
        <v>0</v>
      </c>
      <c r="AL1026">
        <v>1034298320</v>
      </c>
      <c r="AM1026">
        <v>1034298320</v>
      </c>
      <c r="AN1026">
        <v>1684694273</v>
      </c>
      <c r="AO1026">
        <v>552054857</v>
      </c>
      <c r="AP1026">
        <v>35912914143</v>
      </c>
      <c r="AQ1026">
        <v>17428040858</v>
      </c>
      <c r="AR1026">
        <v>1684694273</v>
      </c>
      <c r="AS1026">
        <v>589736752</v>
      </c>
      <c r="AT1026">
        <v>17397107748</v>
      </c>
      <c r="AU1026">
        <v>17397107748</v>
      </c>
      <c r="AV1026">
        <v>17308763434</v>
      </c>
      <c r="AW1026">
        <v>953877146</v>
      </c>
      <c r="AX1026">
        <v>953877146</v>
      </c>
      <c r="AY1026">
        <v>24903133769</v>
      </c>
      <c r="AZ1026">
        <v>517069725</v>
      </c>
      <c r="BA1026">
        <v>526315864</v>
      </c>
      <c r="BB1026">
        <v>1415755547</v>
      </c>
      <c r="BC1026">
        <v>35912914143</v>
      </c>
      <c r="BD1026">
        <v>35912914143</v>
      </c>
      <c r="BE1026">
        <v>8093</v>
      </c>
      <c r="BF1026">
        <v>5320</v>
      </c>
      <c r="BG1026">
        <v>5136</v>
      </c>
      <c r="BH1026">
        <v>1731395194</v>
      </c>
      <c r="BI1026">
        <v>13224309276</v>
      </c>
      <c r="BJ1026">
        <v>24903133769</v>
      </c>
      <c r="BK1026">
        <v>3144031390</v>
      </c>
      <c r="BL1026">
        <v>3144031390</v>
      </c>
      <c r="BM1026">
        <v>6418260484</v>
      </c>
      <c r="BN1026">
        <v>0</v>
      </c>
      <c r="BO1026">
        <v>0</v>
      </c>
      <c r="BP1026">
        <v>5511</v>
      </c>
      <c r="BQ1026">
        <v>768</v>
      </c>
      <c r="BR1026">
        <v>955633116</v>
      </c>
      <c r="BS1026">
        <v>552054857</v>
      </c>
    </row>
    <row r="1027" spans="1:71">
      <c r="A1027" t="s">
        <v>1316</v>
      </c>
      <c r="B1027" t="s">
        <v>95</v>
      </c>
      <c r="C1027">
        <v>2015</v>
      </c>
      <c r="D1027" t="s">
        <v>228</v>
      </c>
      <c r="E1027">
        <v>6</v>
      </c>
      <c r="F1027" t="s">
        <v>374</v>
      </c>
      <c r="G1027" t="s">
        <v>1239</v>
      </c>
      <c r="H1027">
        <v>25728582736</v>
      </c>
      <c r="I1027">
        <v>3472644501</v>
      </c>
      <c r="J1027">
        <v>14663162141</v>
      </c>
      <c r="K1027">
        <v>14663162141</v>
      </c>
      <c r="L1027">
        <v>9689776916</v>
      </c>
      <c r="M1027">
        <v>50067497820</v>
      </c>
      <c r="N1027">
        <v>25009263361</v>
      </c>
      <c r="O1027">
        <v>15357050354</v>
      </c>
      <c r="P1027">
        <v>15357050354</v>
      </c>
      <c r="Q1027">
        <v>19434694893</v>
      </c>
      <c r="R1027">
        <v>16937276907</v>
      </c>
      <c r="S1027">
        <v>3123762283</v>
      </c>
      <c r="T1027">
        <v>3123762283</v>
      </c>
      <c r="U1027">
        <v>2177726045</v>
      </c>
      <c r="V1027">
        <v>3538097140</v>
      </c>
      <c r="W1027">
        <v>2177726045</v>
      </c>
      <c r="X1027">
        <v>3123762283</v>
      </c>
      <c r="Y1027">
        <v>2177726045</v>
      </c>
      <c r="Z1027">
        <v>3538097140</v>
      </c>
      <c r="AA1027">
        <v>464370460</v>
      </c>
      <c r="AB1027">
        <v>586067047</v>
      </c>
      <c r="AC1027">
        <v>0</v>
      </c>
      <c r="AD1027">
        <v>0</v>
      </c>
      <c r="AE1027">
        <v>0</v>
      </c>
      <c r="AF1027">
        <v>0</v>
      </c>
      <c r="AG1027">
        <v>0</v>
      </c>
      <c r="AH1027">
        <v>0</v>
      </c>
      <c r="AI1027">
        <v>0</v>
      </c>
      <c r="AJ1027">
        <v>0</v>
      </c>
      <c r="AK1027">
        <v>0</v>
      </c>
      <c r="AL1027">
        <v>1466156363</v>
      </c>
      <c r="AM1027">
        <v>1466156363</v>
      </c>
      <c r="AN1027">
        <v>2896797143</v>
      </c>
      <c r="AO1027">
        <v>1235141620</v>
      </c>
      <c r="AP1027">
        <v>47737759423</v>
      </c>
      <c r="AQ1027">
        <v>26814089350</v>
      </c>
      <c r="AR1027">
        <v>2896797143</v>
      </c>
      <c r="AS1027">
        <v>810829674</v>
      </c>
      <c r="AT1027">
        <v>25151964318</v>
      </c>
      <c r="AU1027">
        <v>25151964318</v>
      </c>
      <c r="AV1027">
        <v>25349615038</v>
      </c>
      <c r="AW1027">
        <v>800489880</v>
      </c>
      <c r="AX1027">
        <v>800489880</v>
      </c>
      <c r="AY1027">
        <v>30710743507</v>
      </c>
      <c r="AZ1027">
        <v>514985994</v>
      </c>
      <c r="BA1027">
        <v>1053029878</v>
      </c>
      <c r="BB1027">
        <v>944738789</v>
      </c>
      <c r="BC1027">
        <v>47737759423</v>
      </c>
      <c r="BD1027">
        <v>47737759423</v>
      </c>
      <c r="BE1027">
        <v>7994</v>
      </c>
      <c r="BF1027">
        <v>5268</v>
      </c>
      <c r="BG1027">
        <v>5193</v>
      </c>
      <c r="BH1027">
        <v>2612486175</v>
      </c>
      <c r="BI1027">
        <v>13692257050</v>
      </c>
      <c r="BJ1027">
        <v>30710743507</v>
      </c>
      <c r="BK1027">
        <v>5799044503</v>
      </c>
      <c r="BL1027">
        <v>5799044503</v>
      </c>
      <c r="BM1027">
        <v>9787073434</v>
      </c>
      <c r="BN1027">
        <v>0</v>
      </c>
      <c r="BO1027">
        <v>0</v>
      </c>
      <c r="BP1027">
        <v>10498</v>
      </c>
      <c r="BQ1027">
        <v>1545</v>
      </c>
      <c r="BR1027">
        <v>1388147245</v>
      </c>
      <c r="BS1027">
        <v>1235141620</v>
      </c>
    </row>
    <row r="1028" spans="1:71">
      <c r="A1028" t="s">
        <v>1317</v>
      </c>
      <c r="B1028" t="s">
        <v>96</v>
      </c>
      <c r="C1028">
        <v>2015</v>
      </c>
      <c r="D1028" t="s">
        <v>212</v>
      </c>
      <c r="E1028">
        <v>1</v>
      </c>
      <c r="F1028" t="s">
        <v>376</v>
      </c>
      <c r="G1028" t="s">
        <v>1239</v>
      </c>
      <c r="H1028">
        <v>524928565</v>
      </c>
      <c r="I1028">
        <v>80067439</v>
      </c>
      <c r="J1028">
        <v>583739494</v>
      </c>
      <c r="K1028">
        <v>583739494</v>
      </c>
      <c r="L1028">
        <v>573297218</v>
      </c>
      <c r="M1028">
        <v>3800375511</v>
      </c>
      <c r="N1028">
        <v>2457217471</v>
      </c>
      <c r="O1028">
        <v>1400658012</v>
      </c>
      <c r="P1028">
        <v>1400658012</v>
      </c>
      <c r="Q1028">
        <v>1618007866</v>
      </c>
      <c r="R1028">
        <v>1631363872</v>
      </c>
      <c r="S1028">
        <v>440528307</v>
      </c>
      <c r="T1028">
        <v>440528307</v>
      </c>
      <c r="U1028">
        <v>181260606</v>
      </c>
      <c r="V1028">
        <v>195600094</v>
      </c>
      <c r="W1028">
        <v>181260606</v>
      </c>
      <c r="X1028">
        <v>440528307</v>
      </c>
      <c r="Y1028">
        <v>181260606</v>
      </c>
      <c r="Z1028">
        <v>195600094</v>
      </c>
      <c r="AA1028">
        <v>90518486</v>
      </c>
      <c r="AB1028">
        <v>59275050</v>
      </c>
      <c r="AL1028">
        <v>113494722</v>
      </c>
      <c r="AM1028">
        <v>113494722</v>
      </c>
      <c r="AN1028">
        <v>109065800</v>
      </c>
      <c r="AO1028">
        <v>9006000</v>
      </c>
      <c r="AP1028">
        <v>2306299595</v>
      </c>
      <c r="AQ1028">
        <v>2306299595</v>
      </c>
      <c r="AR1028">
        <v>109065800</v>
      </c>
      <c r="AS1028">
        <v>56727964</v>
      </c>
      <c r="AT1028">
        <v>1313857562</v>
      </c>
      <c r="AU1028">
        <v>1313857562</v>
      </c>
      <c r="AV1028">
        <v>1206332826</v>
      </c>
      <c r="AW1028">
        <v>166472161</v>
      </c>
      <c r="AX1028">
        <v>166472161</v>
      </c>
      <c r="AY1028">
        <v>656647997</v>
      </c>
      <c r="BA1028">
        <v>89356911</v>
      </c>
      <c r="BB1028">
        <v>0</v>
      </c>
      <c r="BC1028">
        <v>2306299595</v>
      </c>
      <c r="BD1028">
        <v>2306299595</v>
      </c>
      <c r="BE1028">
        <v>8022</v>
      </c>
      <c r="BF1028">
        <v>5349</v>
      </c>
      <c r="BG1028">
        <v>0</v>
      </c>
      <c r="BH1028">
        <v>82120373</v>
      </c>
      <c r="BJ1028">
        <v>656647997</v>
      </c>
      <c r="BK1028">
        <v>500294213</v>
      </c>
      <c r="BL1028">
        <v>500294213</v>
      </c>
      <c r="BM1028">
        <v>656647997</v>
      </c>
      <c r="BP1028">
        <v>845</v>
      </c>
      <c r="BQ1028">
        <v>74</v>
      </c>
      <c r="BR1028">
        <v>27692800</v>
      </c>
      <c r="BS1028">
        <v>9006000</v>
      </c>
    </row>
    <row r="1029" spans="1:71">
      <c r="A1029" t="s">
        <v>1318</v>
      </c>
      <c r="B1029" t="s">
        <v>97</v>
      </c>
      <c r="C1029">
        <v>2015</v>
      </c>
      <c r="D1029" t="s">
        <v>228</v>
      </c>
      <c r="E1029">
        <v>5</v>
      </c>
      <c r="F1029" t="s">
        <v>378</v>
      </c>
      <c r="G1029" t="s">
        <v>1239</v>
      </c>
      <c r="H1029">
        <v>14301286253</v>
      </c>
      <c r="I1029">
        <v>2596110268</v>
      </c>
      <c r="J1029">
        <v>9993502766</v>
      </c>
      <c r="K1029">
        <v>9993502766</v>
      </c>
      <c r="L1029">
        <v>5425987421</v>
      </c>
      <c r="M1029">
        <v>27615343726</v>
      </c>
      <c r="N1029">
        <v>13017524606</v>
      </c>
      <c r="O1029">
        <v>12014430985</v>
      </c>
      <c r="P1029">
        <v>12014430985</v>
      </c>
      <c r="Q1029">
        <v>13239069703</v>
      </c>
      <c r="R1029">
        <v>13517280297</v>
      </c>
      <c r="S1029">
        <v>1825387054</v>
      </c>
      <c r="T1029">
        <v>1825387054</v>
      </c>
      <c r="U1029">
        <v>1799906257</v>
      </c>
      <c r="V1029">
        <v>2723272719</v>
      </c>
      <c r="W1029">
        <v>1799906257</v>
      </c>
      <c r="X1029">
        <v>1825387054</v>
      </c>
      <c r="Y1029">
        <v>1799906257</v>
      </c>
      <c r="Z1029">
        <v>2723272719</v>
      </c>
      <c r="AA1029">
        <v>931486400</v>
      </c>
      <c r="AB1029">
        <v>520668979</v>
      </c>
      <c r="AC1029">
        <v>0</v>
      </c>
      <c r="AD1029">
        <v>0</v>
      </c>
      <c r="AE1029">
        <v>0</v>
      </c>
      <c r="AF1029">
        <v>0</v>
      </c>
      <c r="AG1029">
        <v>0</v>
      </c>
      <c r="AH1029">
        <v>0</v>
      </c>
      <c r="AI1029">
        <v>0</v>
      </c>
      <c r="AJ1029">
        <v>0</v>
      </c>
      <c r="AK1029">
        <v>0</v>
      </c>
      <c r="AL1029">
        <v>1753416492</v>
      </c>
      <c r="AM1029">
        <v>1753416492</v>
      </c>
      <c r="AN1029">
        <v>1929020042</v>
      </c>
      <c r="AO1029">
        <v>498753039</v>
      </c>
      <c r="AP1029">
        <v>37857278759</v>
      </c>
      <c r="AQ1029">
        <v>20558091241</v>
      </c>
      <c r="AR1029">
        <v>1929020042</v>
      </c>
      <c r="AS1029">
        <v>881108826</v>
      </c>
      <c r="AT1029">
        <v>19332296167</v>
      </c>
      <c r="AU1029">
        <v>19332296167</v>
      </c>
      <c r="AV1029">
        <v>20539673686</v>
      </c>
      <c r="AW1029">
        <v>1038224167</v>
      </c>
      <c r="AX1029">
        <v>1038224167</v>
      </c>
      <c r="AY1029">
        <v>24161666431</v>
      </c>
      <c r="AZ1029">
        <v>360985005.5</v>
      </c>
      <c r="BA1029">
        <v>-16958248</v>
      </c>
      <c r="BB1029">
        <v>1268460478</v>
      </c>
      <c r="BC1029">
        <v>37857278759</v>
      </c>
      <c r="BD1029">
        <v>37857278759</v>
      </c>
      <c r="BE1029">
        <v>8062</v>
      </c>
      <c r="BF1029">
        <v>5287</v>
      </c>
      <c r="BG1029">
        <v>5297</v>
      </c>
      <c r="BH1029">
        <v>1356331800</v>
      </c>
      <c r="BI1029">
        <v>11165929889</v>
      </c>
      <c r="BJ1029">
        <v>24161666431</v>
      </c>
      <c r="BK1029">
        <v>4396713338</v>
      </c>
      <c r="BL1029">
        <v>4396713338</v>
      </c>
      <c r="BM1029">
        <v>6862478913</v>
      </c>
      <c r="BN1029">
        <v>0</v>
      </c>
      <c r="BO1029">
        <v>0</v>
      </c>
      <c r="BP1029">
        <v>8229</v>
      </c>
      <c r="BQ1029">
        <v>904</v>
      </c>
      <c r="BR1029">
        <v>1213539067</v>
      </c>
      <c r="BS1029">
        <v>498753039</v>
      </c>
    </row>
    <row r="1030" spans="1:71">
      <c r="A1030" t="s">
        <v>1319</v>
      </c>
      <c r="B1030" t="s">
        <v>98</v>
      </c>
      <c r="C1030">
        <v>2015</v>
      </c>
      <c r="D1030" t="s">
        <v>380</v>
      </c>
      <c r="E1030">
        <v>1</v>
      </c>
      <c r="F1030" t="s">
        <v>381</v>
      </c>
      <c r="G1030" t="s">
        <v>1239</v>
      </c>
      <c r="H1030">
        <v>2346391341</v>
      </c>
      <c r="I1030">
        <v>-73475642</v>
      </c>
      <c r="J1030">
        <v>2112168632</v>
      </c>
      <c r="K1030">
        <v>2112168632</v>
      </c>
      <c r="L1030">
        <v>1854363719</v>
      </c>
      <c r="M1030">
        <v>3177826820</v>
      </c>
      <c r="N1030">
        <v>2986008514</v>
      </c>
      <c r="O1030">
        <v>1956896442</v>
      </c>
      <c r="P1030">
        <v>1956896442</v>
      </c>
      <c r="Q1030">
        <v>2561480289</v>
      </c>
      <c r="R1030">
        <v>2514670729</v>
      </c>
      <c r="S1030">
        <v>233617302</v>
      </c>
      <c r="T1030">
        <v>233617302</v>
      </c>
      <c r="U1030">
        <v>439585810</v>
      </c>
      <c r="V1030">
        <v>677859008</v>
      </c>
      <c r="W1030">
        <v>439585810</v>
      </c>
      <c r="X1030">
        <v>233617302</v>
      </c>
      <c r="Y1030">
        <v>439585810</v>
      </c>
      <c r="Z1030">
        <v>677859008</v>
      </c>
      <c r="AA1030">
        <v>348081757</v>
      </c>
      <c r="AB1030">
        <v>44538574</v>
      </c>
      <c r="AL1030">
        <v>43058965</v>
      </c>
      <c r="AM1030">
        <v>43058965</v>
      </c>
      <c r="AN1030">
        <v>514184138</v>
      </c>
      <c r="AO1030">
        <v>145960020</v>
      </c>
      <c r="AP1030">
        <v>3356153554</v>
      </c>
      <c r="AQ1030">
        <v>3356153554</v>
      </c>
      <c r="AR1030">
        <v>514184138</v>
      </c>
      <c r="AS1030">
        <v>44825579</v>
      </c>
      <c r="AT1030">
        <v>1727654593</v>
      </c>
      <c r="AU1030">
        <v>1727654593</v>
      </c>
      <c r="AV1030">
        <v>1918810983</v>
      </c>
      <c r="AW1030">
        <v>343986443</v>
      </c>
      <c r="AX1030">
        <v>343986443</v>
      </c>
      <c r="AY1030">
        <v>779144357</v>
      </c>
      <c r="BA1030">
        <v>160686426</v>
      </c>
      <c r="BB1030">
        <v>0</v>
      </c>
      <c r="BC1030">
        <v>3356153554</v>
      </c>
      <c r="BD1030">
        <v>3356153554</v>
      </c>
      <c r="BE1030">
        <v>10700</v>
      </c>
      <c r="BF1030">
        <v>6198</v>
      </c>
      <c r="BG1030">
        <v>0</v>
      </c>
      <c r="BH1030">
        <v>254908752</v>
      </c>
      <c r="BJ1030">
        <v>779144357</v>
      </c>
      <c r="BK1030">
        <v>221330500</v>
      </c>
      <c r="BL1030">
        <v>221330500</v>
      </c>
      <c r="BM1030">
        <v>779144357</v>
      </c>
      <c r="BP1030">
        <v>398</v>
      </c>
      <c r="BQ1030">
        <v>398</v>
      </c>
      <c r="BR1030">
        <v>235355382</v>
      </c>
      <c r="BS1030">
        <v>145960020</v>
      </c>
    </row>
    <row r="1031" spans="1:71">
      <c r="A1031" t="s">
        <v>1320</v>
      </c>
      <c r="B1031" t="s">
        <v>99</v>
      </c>
      <c r="C1031">
        <v>2015</v>
      </c>
      <c r="D1031" t="s">
        <v>380</v>
      </c>
      <c r="E1031">
        <v>1</v>
      </c>
      <c r="F1031" t="s">
        <v>383</v>
      </c>
      <c r="G1031" t="s">
        <v>1239</v>
      </c>
      <c r="H1031">
        <v>184733370</v>
      </c>
      <c r="I1031">
        <v>-2431822</v>
      </c>
      <c r="J1031">
        <v>206872442</v>
      </c>
      <c r="K1031">
        <v>206872442</v>
      </c>
      <c r="L1031">
        <v>177019072</v>
      </c>
      <c r="M1031">
        <v>2130496877</v>
      </c>
      <c r="N1031">
        <v>1274602663</v>
      </c>
      <c r="O1031">
        <v>1804633918</v>
      </c>
      <c r="P1031">
        <v>1804633918</v>
      </c>
      <c r="Q1031">
        <v>1829486454</v>
      </c>
      <c r="R1031">
        <v>1904151730</v>
      </c>
      <c r="S1031">
        <v>982981421</v>
      </c>
      <c r="T1031">
        <v>982981421</v>
      </c>
      <c r="U1031">
        <v>121916988</v>
      </c>
      <c r="V1031">
        <v>131387483</v>
      </c>
      <c r="W1031">
        <v>121916988</v>
      </c>
      <c r="X1031">
        <v>982981421</v>
      </c>
      <c r="Y1031">
        <v>121916988</v>
      </c>
      <c r="Z1031">
        <v>131387483</v>
      </c>
      <c r="AA1031">
        <v>156390145</v>
      </c>
      <c r="AB1031">
        <v>48814200</v>
      </c>
      <c r="AL1031">
        <v>63043125</v>
      </c>
      <c r="AM1031">
        <v>63043125</v>
      </c>
      <c r="AN1031">
        <v>38660973</v>
      </c>
      <c r="AO1031">
        <v>5500800</v>
      </c>
      <c r="AP1031">
        <v>2244659446</v>
      </c>
      <c r="AQ1031">
        <v>2244659446</v>
      </c>
      <c r="AR1031">
        <v>38660973</v>
      </c>
      <c r="AS1031">
        <v>28906625</v>
      </c>
      <c r="AT1031">
        <v>769238934</v>
      </c>
      <c r="AU1031">
        <v>769238934</v>
      </c>
      <c r="AV1031">
        <v>800934682</v>
      </c>
      <c r="AW1031">
        <v>145729575</v>
      </c>
      <c r="AX1031">
        <v>145729575</v>
      </c>
      <c r="AY1031">
        <v>342630998</v>
      </c>
      <c r="BA1031">
        <v>-1490557</v>
      </c>
      <c r="BB1031">
        <v>0</v>
      </c>
      <c r="BC1031">
        <v>2244659446</v>
      </c>
      <c r="BD1031">
        <v>2244659446</v>
      </c>
      <c r="BE1031">
        <v>8861</v>
      </c>
      <c r="BF1031">
        <v>6230</v>
      </c>
      <c r="BG1031">
        <v>0</v>
      </c>
      <c r="BH1031">
        <v>71994675</v>
      </c>
      <c r="BJ1031">
        <v>342630998</v>
      </c>
      <c r="BK1031">
        <v>265349990</v>
      </c>
      <c r="BL1031">
        <v>265349990</v>
      </c>
      <c r="BM1031">
        <v>342630998</v>
      </c>
      <c r="BP1031">
        <v>510</v>
      </c>
      <c r="BQ1031">
        <v>510</v>
      </c>
      <c r="BR1031">
        <v>8800000</v>
      </c>
      <c r="BS1031">
        <v>5500800</v>
      </c>
    </row>
    <row r="1032" spans="1:71">
      <c r="A1032" t="s">
        <v>1321</v>
      </c>
      <c r="B1032" t="s">
        <v>100</v>
      </c>
      <c r="C1032">
        <v>2015</v>
      </c>
      <c r="D1032" t="s">
        <v>380</v>
      </c>
      <c r="E1032">
        <v>1</v>
      </c>
      <c r="F1032" t="s">
        <v>385</v>
      </c>
      <c r="G1032" t="s">
        <v>1239</v>
      </c>
      <c r="H1032">
        <v>3606227822</v>
      </c>
      <c r="I1032">
        <v>1377667947</v>
      </c>
      <c r="J1032">
        <v>1983501089</v>
      </c>
      <c r="K1032">
        <v>1983501089</v>
      </c>
      <c r="L1032">
        <v>1873870804</v>
      </c>
      <c r="M1032">
        <v>17525476835</v>
      </c>
      <c r="N1032">
        <v>8917898533</v>
      </c>
      <c r="O1032">
        <v>5152479557</v>
      </c>
      <c r="P1032">
        <v>5152479557</v>
      </c>
      <c r="Q1032">
        <v>5384074248</v>
      </c>
      <c r="R1032">
        <v>5749528920</v>
      </c>
      <c r="S1032">
        <v>861962687</v>
      </c>
      <c r="T1032">
        <v>861962687</v>
      </c>
      <c r="U1032">
        <v>859789444</v>
      </c>
      <c r="V1032">
        <v>1326884562</v>
      </c>
      <c r="W1032">
        <v>859789444</v>
      </c>
      <c r="X1032">
        <v>861962687</v>
      </c>
      <c r="Y1032">
        <v>859789444</v>
      </c>
      <c r="Z1032">
        <v>1326884562</v>
      </c>
      <c r="AA1032">
        <v>1398621628</v>
      </c>
      <c r="AB1032">
        <v>179568750</v>
      </c>
      <c r="AL1032">
        <v>441703909</v>
      </c>
      <c r="AM1032">
        <v>441703909</v>
      </c>
      <c r="AN1032">
        <v>695401793</v>
      </c>
      <c r="AO1032">
        <v>111947327</v>
      </c>
      <c r="AP1032">
        <v>7234166125</v>
      </c>
      <c r="AQ1032">
        <v>7234166125</v>
      </c>
      <c r="AR1032">
        <v>695401793</v>
      </c>
      <c r="AS1032">
        <v>265075992</v>
      </c>
      <c r="AT1032">
        <v>3049946589</v>
      </c>
      <c r="AU1032">
        <v>3049946589</v>
      </c>
      <c r="AV1032">
        <v>3256009361</v>
      </c>
      <c r="AW1032">
        <v>509344305</v>
      </c>
      <c r="AX1032">
        <v>509344305</v>
      </c>
      <c r="AY1032">
        <v>1629557729</v>
      </c>
      <c r="BA1032">
        <v>218549471</v>
      </c>
      <c r="BB1032">
        <v>0</v>
      </c>
      <c r="BC1032">
        <v>7234166125</v>
      </c>
      <c r="BD1032">
        <v>7234166125</v>
      </c>
      <c r="BE1032">
        <v>8574</v>
      </c>
      <c r="BF1032">
        <v>5368</v>
      </c>
      <c r="BG1032">
        <v>0</v>
      </c>
      <c r="BH1032">
        <v>327499542</v>
      </c>
      <c r="BJ1032">
        <v>1629557729</v>
      </c>
      <c r="BK1032">
        <v>542358753</v>
      </c>
      <c r="BL1032">
        <v>542358753</v>
      </c>
      <c r="BM1032">
        <v>1629557729</v>
      </c>
      <c r="BP1032">
        <v>903</v>
      </c>
      <c r="BQ1032">
        <v>903</v>
      </c>
      <c r="BR1032">
        <v>538235966</v>
      </c>
      <c r="BS1032">
        <v>111947327</v>
      </c>
    </row>
    <row r="1033" spans="1:71">
      <c r="A1033" t="s">
        <v>1322</v>
      </c>
      <c r="B1033" t="s">
        <v>101</v>
      </c>
      <c r="C1033">
        <v>2015</v>
      </c>
      <c r="D1033" t="s">
        <v>380</v>
      </c>
      <c r="E1033">
        <v>2</v>
      </c>
      <c r="F1033" t="s">
        <v>387</v>
      </c>
      <c r="G1033" t="s">
        <v>1239</v>
      </c>
      <c r="H1033">
        <v>5854227676</v>
      </c>
      <c r="I1033">
        <v>1884750973</v>
      </c>
      <c r="J1033">
        <v>1750169204</v>
      </c>
      <c r="K1033">
        <v>1750169204</v>
      </c>
      <c r="L1033">
        <v>1686633279</v>
      </c>
      <c r="M1033">
        <v>20010681466</v>
      </c>
      <c r="N1033">
        <v>10207129986</v>
      </c>
      <c r="O1033">
        <v>5353417974</v>
      </c>
      <c r="P1033">
        <v>5353417974</v>
      </c>
      <c r="Q1033">
        <v>6528951138</v>
      </c>
      <c r="R1033">
        <v>6393933270</v>
      </c>
      <c r="S1033">
        <v>533026877</v>
      </c>
      <c r="T1033">
        <v>533026877</v>
      </c>
      <c r="U1033">
        <v>1624430405</v>
      </c>
      <c r="V1033">
        <v>2493882454</v>
      </c>
      <c r="W1033">
        <v>1624430405</v>
      </c>
      <c r="X1033">
        <v>533026877</v>
      </c>
      <c r="Y1033">
        <v>1624430405</v>
      </c>
      <c r="Z1033">
        <v>2493882454</v>
      </c>
      <c r="AA1033">
        <v>1158488483</v>
      </c>
      <c r="AB1033">
        <v>80231325</v>
      </c>
      <c r="AL1033">
        <v>498879825</v>
      </c>
      <c r="AM1033">
        <v>498879825</v>
      </c>
      <c r="AN1033">
        <v>1120946174</v>
      </c>
      <c r="AO1033">
        <v>129990569</v>
      </c>
      <c r="AP1033">
        <v>8473109214</v>
      </c>
      <c r="AQ1033">
        <v>8473109214</v>
      </c>
      <c r="AR1033">
        <v>1120946174</v>
      </c>
      <c r="AS1033">
        <v>328239499</v>
      </c>
      <c r="AT1033">
        <v>3787720777</v>
      </c>
      <c r="AU1033">
        <v>3787720777</v>
      </c>
      <c r="AV1033">
        <v>4154138253</v>
      </c>
      <c r="AW1033">
        <v>287885977</v>
      </c>
      <c r="AX1033">
        <v>287885977</v>
      </c>
      <c r="AY1033">
        <v>2033612761</v>
      </c>
      <c r="BA1033">
        <v>-69353719</v>
      </c>
      <c r="BB1033">
        <v>0</v>
      </c>
      <c r="BC1033">
        <v>8473109214</v>
      </c>
      <c r="BD1033">
        <v>8473109214</v>
      </c>
      <c r="BE1033">
        <v>8198</v>
      </c>
      <c r="BF1033">
        <v>5499</v>
      </c>
      <c r="BG1033">
        <v>0</v>
      </c>
      <c r="BH1033">
        <v>163331656</v>
      </c>
      <c r="BJ1033">
        <v>2033612761</v>
      </c>
      <c r="BK1033">
        <v>637564650</v>
      </c>
      <c r="BL1033">
        <v>637564650</v>
      </c>
      <c r="BM1033">
        <v>2033612761</v>
      </c>
      <c r="BP1033">
        <v>1081</v>
      </c>
      <c r="BQ1033">
        <v>1081</v>
      </c>
      <c r="BR1033">
        <v>956628752</v>
      </c>
      <c r="BS1033">
        <v>129990569</v>
      </c>
    </row>
    <row r="1034" spans="1:71">
      <c r="A1034" t="s">
        <v>1323</v>
      </c>
      <c r="B1034" t="s">
        <v>206</v>
      </c>
      <c r="C1034">
        <v>2016</v>
      </c>
      <c r="D1034" t="s">
        <v>207</v>
      </c>
      <c r="E1034">
        <v>8</v>
      </c>
      <c r="F1034" t="s">
        <v>208</v>
      </c>
      <c r="G1034" t="s">
        <v>1324</v>
      </c>
      <c r="H1034">
        <v>20034285300</v>
      </c>
      <c r="I1034">
        <v>7514537501</v>
      </c>
      <c r="J1034">
        <v>22227135281</v>
      </c>
      <c r="K1034">
        <v>22227135281</v>
      </c>
      <c r="L1034">
        <v>14933602094</v>
      </c>
      <c r="M1034">
        <v>127779085409</v>
      </c>
      <c r="N1034">
        <v>60370940915</v>
      </c>
      <c r="O1034">
        <v>35020952329</v>
      </c>
      <c r="P1034">
        <v>35020952329</v>
      </c>
      <c r="Q1034">
        <v>38127800380</v>
      </c>
      <c r="R1034">
        <v>44631820590</v>
      </c>
      <c r="S1034">
        <v>5409653144</v>
      </c>
      <c r="T1034">
        <v>5409653144</v>
      </c>
      <c r="U1034">
        <v>9655569228</v>
      </c>
      <c r="V1034">
        <v>17044557556</v>
      </c>
      <c r="W1034">
        <v>9655569228</v>
      </c>
      <c r="X1034">
        <v>5409653144</v>
      </c>
      <c r="Y1034">
        <v>9655569228</v>
      </c>
      <c r="Z1034">
        <v>17044557556</v>
      </c>
      <c r="AA1034">
        <v>1655113391</v>
      </c>
      <c r="AB1034">
        <v>1239554447</v>
      </c>
      <c r="AC1034">
        <v>0</v>
      </c>
      <c r="AD1034">
        <v>0</v>
      </c>
      <c r="AE1034">
        <v>0</v>
      </c>
      <c r="AF1034">
        <v>0</v>
      </c>
      <c r="AG1034">
        <v>0</v>
      </c>
      <c r="AH1034">
        <v>0</v>
      </c>
      <c r="AI1034">
        <v>0</v>
      </c>
      <c r="AJ1034">
        <v>0</v>
      </c>
      <c r="AK1034">
        <v>0</v>
      </c>
      <c r="AL1034">
        <v>3050845652</v>
      </c>
      <c r="AM1034">
        <v>3050845652</v>
      </c>
      <c r="AN1034">
        <v>11247916845</v>
      </c>
      <c r="AO1034">
        <v>2585047492</v>
      </c>
      <c r="AP1034">
        <v>95358767747</v>
      </c>
      <c r="AQ1034">
        <v>67112527725</v>
      </c>
      <c r="AR1034">
        <v>11247916845</v>
      </c>
      <c r="AS1034">
        <v>2586518497</v>
      </c>
      <c r="AT1034">
        <v>48905105521</v>
      </c>
      <c r="AU1034">
        <v>48905105521</v>
      </c>
      <c r="AV1034">
        <v>50557769627</v>
      </c>
      <c r="AW1034">
        <v>3010932294</v>
      </c>
      <c r="AX1034">
        <v>3010932294</v>
      </c>
      <c r="AY1034">
        <v>52737455295</v>
      </c>
      <c r="AZ1034">
        <v>518547102</v>
      </c>
      <c r="BA1034">
        <v>2433667775</v>
      </c>
      <c r="BB1034">
        <v>801913033</v>
      </c>
      <c r="BC1034">
        <v>95358767747</v>
      </c>
      <c r="BD1034">
        <v>95358767747</v>
      </c>
      <c r="BE1034">
        <v>8482</v>
      </c>
      <c r="BF1034">
        <v>5547</v>
      </c>
      <c r="BG1034">
        <v>5350</v>
      </c>
      <c r="BH1034">
        <v>5103649375</v>
      </c>
      <c r="BI1034">
        <v>17216136152</v>
      </c>
      <c r="BJ1034">
        <v>52737455295</v>
      </c>
      <c r="BK1034">
        <v>10034795190</v>
      </c>
      <c r="BL1034">
        <v>10034795190</v>
      </c>
      <c r="BM1034">
        <v>24491215273</v>
      </c>
      <c r="BN1034">
        <v>0</v>
      </c>
      <c r="BO1034">
        <v>0</v>
      </c>
      <c r="BP1034">
        <v>17414</v>
      </c>
      <c r="BQ1034">
        <v>6012</v>
      </c>
      <c r="BR1034">
        <v>7620496093</v>
      </c>
      <c r="BS1034">
        <v>2585047492</v>
      </c>
    </row>
    <row r="1035" spans="1:71">
      <c r="A1035" t="s">
        <v>1325</v>
      </c>
      <c r="B1035" t="s">
        <v>211</v>
      </c>
      <c r="C1035">
        <v>2016</v>
      </c>
      <c r="D1035" t="s">
        <v>212</v>
      </c>
      <c r="E1035">
        <v>5</v>
      </c>
      <c r="F1035" t="s">
        <v>213</v>
      </c>
      <c r="G1035" t="s">
        <v>1324</v>
      </c>
      <c r="H1035">
        <v>1336941121</v>
      </c>
      <c r="I1035">
        <v>323452188</v>
      </c>
      <c r="J1035">
        <v>1357601069</v>
      </c>
      <c r="K1035">
        <v>1357601069</v>
      </c>
      <c r="L1035">
        <v>1212077028</v>
      </c>
      <c r="M1035">
        <v>12169806752</v>
      </c>
      <c r="N1035">
        <v>10579562064</v>
      </c>
      <c r="O1035">
        <v>6916477754</v>
      </c>
      <c r="P1035">
        <v>6916477754</v>
      </c>
      <c r="Q1035">
        <v>7019737000</v>
      </c>
      <c r="R1035">
        <v>7368798864</v>
      </c>
      <c r="S1035">
        <v>1943228407</v>
      </c>
      <c r="T1035">
        <v>1943228407</v>
      </c>
      <c r="U1035">
        <v>280830952</v>
      </c>
      <c r="V1035">
        <v>293209653</v>
      </c>
      <c r="W1035">
        <v>280830952</v>
      </c>
      <c r="X1035">
        <v>1943228407</v>
      </c>
      <c r="Y1035">
        <v>280830952</v>
      </c>
      <c r="Z1035">
        <v>293209653</v>
      </c>
      <c r="AA1035">
        <v>138475141</v>
      </c>
      <c r="AB1035">
        <v>418432286</v>
      </c>
      <c r="AL1035">
        <v>234717274</v>
      </c>
      <c r="AM1035">
        <v>234717274</v>
      </c>
      <c r="AN1035">
        <v>120840524</v>
      </c>
      <c r="AO1035">
        <v>59741481</v>
      </c>
      <c r="AP1035">
        <v>10875177936</v>
      </c>
      <c r="AQ1035">
        <v>10875177936</v>
      </c>
      <c r="AR1035">
        <v>120840524</v>
      </c>
      <c r="AS1035">
        <v>303659310</v>
      </c>
      <c r="AT1035">
        <v>8036029534</v>
      </c>
      <c r="AU1035">
        <v>8036029534</v>
      </c>
      <c r="AV1035">
        <v>7734873566</v>
      </c>
      <c r="AW1035">
        <v>324223973</v>
      </c>
      <c r="AX1035">
        <v>324223973</v>
      </c>
      <c r="AY1035">
        <v>3636432278</v>
      </c>
      <c r="BA1035">
        <v>27954818</v>
      </c>
      <c r="BB1035">
        <v>0</v>
      </c>
      <c r="BC1035">
        <v>10875177936</v>
      </c>
      <c r="BD1035">
        <v>10875177936</v>
      </c>
      <c r="BE1035">
        <v>8584</v>
      </c>
      <c r="BF1035">
        <v>5703</v>
      </c>
      <c r="BG1035">
        <v>0</v>
      </c>
      <c r="BH1035">
        <v>372286338</v>
      </c>
      <c r="BJ1035">
        <v>3636432278</v>
      </c>
      <c r="BK1035">
        <v>3190069576</v>
      </c>
      <c r="BL1035">
        <v>3190069576</v>
      </c>
      <c r="BM1035">
        <v>3636432278</v>
      </c>
      <c r="BP1035">
        <v>5404</v>
      </c>
      <c r="BQ1035">
        <v>306</v>
      </c>
      <c r="BR1035">
        <v>11385119</v>
      </c>
      <c r="BS1035">
        <v>59741481</v>
      </c>
    </row>
    <row r="1036" spans="1:71">
      <c r="A1036" t="s">
        <v>1326</v>
      </c>
      <c r="B1036" t="s">
        <v>18</v>
      </c>
      <c r="C1036">
        <v>2016</v>
      </c>
      <c r="D1036" t="s">
        <v>215</v>
      </c>
      <c r="E1036">
        <v>3</v>
      </c>
      <c r="F1036" t="s">
        <v>216</v>
      </c>
      <c r="G1036" t="s">
        <v>1324</v>
      </c>
      <c r="H1036">
        <v>986434712</v>
      </c>
      <c r="I1036">
        <v>366366897</v>
      </c>
      <c r="J1036">
        <v>790364820</v>
      </c>
      <c r="K1036">
        <v>790364820</v>
      </c>
      <c r="L1036">
        <v>690060145</v>
      </c>
      <c r="M1036">
        <v>9556967247</v>
      </c>
      <c r="N1036">
        <v>5748494192</v>
      </c>
      <c r="O1036">
        <v>2587105122</v>
      </c>
      <c r="P1036">
        <v>2587105122</v>
      </c>
      <c r="Q1036">
        <v>2817152100</v>
      </c>
      <c r="R1036">
        <v>3157558193</v>
      </c>
      <c r="S1036">
        <v>865029213</v>
      </c>
      <c r="T1036">
        <v>865029213</v>
      </c>
      <c r="U1036">
        <v>697990097</v>
      </c>
      <c r="V1036">
        <v>926687336</v>
      </c>
      <c r="W1036">
        <v>697990097</v>
      </c>
      <c r="X1036">
        <v>865029213</v>
      </c>
      <c r="Y1036">
        <v>697990097</v>
      </c>
      <c r="Z1036">
        <v>926687336</v>
      </c>
      <c r="AA1036">
        <v>196959594</v>
      </c>
      <c r="AB1036">
        <v>259525050</v>
      </c>
      <c r="AL1036">
        <v>205536545</v>
      </c>
      <c r="AM1036">
        <v>205536545</v>
      </c>
      <c r="AN1036">
        <v>329347320</v>
      </c>
      <c r="AO1036">
        <v>94369188</v>
      </c>
      <c r="AP1036">
        <v>5412816734</v>
      </c>
      <c r="AQ1036">
        <v>5412816734</v>
      </c>
      <c r="AR1036">
        <v>329347320</v>
      </c>
      <c r="AS1036">
        <v>244062471</v>
      </c>
      <c r="AT1036">
        <v>3125855145</v>
      </c>
      <c r="AU1036">
        <v>3125855145</v>
      </c>
      <c r="AV1036">
        <v>3230924708</v>
      </c>
      <c r="AW1036">
        <v>263270669</v>
      </c>
      <c r="AX1036">
        <v>263270669</v>
      </c>
      <c r="AY1036">
        <v>2492386140</v>
      </c>
      <c r="BA1036">
        <v>-36755299</v>
      </c>
      <c r="BB1036">
        <v>0</v>
      </c>
      <c r="BC1036">
        <v>5412816734</v>
      </c>
      <c r="BD1036">
        <v>5412816734</v>
      </c>
      <c r="BE1036">
        <v>8535</v>
      </c>
      <c r="BF1036">
        <v>5538</v>
      </c>
      <c r="BG1036">
        <v>0</v>
      </c>
      <c r="BH1036">
        <v>206616804</v>
      </c>
      <c r="BJ1036">
        <v>2492386140</v>
      </c>
      <c r="BK1036">
        <v>1865018832</v>
      </c>
      <c r="BL1036">
        <v>1865018832</v>
      </c>
      <c r="BM1036">
        <v>2492386140</v>
      </c>
      <c r="BP1036">
        <v>3365</v>
      </c>
      <c r="BQ1036">
        <v>553</v>
      </c>
      <c r="BR1036">
        <v>228883898</v>
      </c>
      <c r="BS1036">
        <v>94369188</v>
      </c>
    </row>
    <row r="1037" spans="1:71">
      <c r="A1037" t="s">
        <v>1327</v>
      </c>
      <c r="B1037" t="s">
        <v>19</v>
      </c>
      <c r="C1037">
        <v>2016</v>
      </c>
      <c r="D1037" t="s">
        <v>218</v>
      </c>
      <c r="E1037">
        <v>3</v>
      </c>
      <c r="F1037" t="s">
        <v>219</v>
      </c>
      <c r="G1037" t="s">
        <v>1324</v>
      </c>
      <c r="H1037">
        <v>557661809</v>
      </c>
      <c r="I1037">
        <v>-216486941</v>
      </c>
      <c r="J1037">
        <v>412411002</v>
      </c>
      <c r="K1037">
        <v>412411002</v>
      </c>
      <c r="L1037">
        <v>339708323</v>
      </c>
      <c r="M1037">
        <v>2333655613</v>
      </c>
      <c r="N1037">
        <v>1904579985</v>
      </c>
      <c r="O1037">
        <v>1243967073</v>
      </c>
      <c r="P1037">
        <v>1243967073</v>
      </c>
      <c r="Q1037">
        <v>1427154000</v>
      </c>
      <c r="R1037">
        <v>1396318566</v>
      </c>
      <c r="S1037">
        <v>422775672</v>
      </c>
      <c r="T1037">
        <v>422775672</v>
      </c>
      <c r="U1037">
        <v>115372857</v>
      </c>
      <c r="V1037">
        <v>130322623</v>
      </c>
      <c r="W1037">
        <v>115372857</v>
      </c>
      <c r="X1037">
        <v>422775672</v>
      </c>
      <c r="Y1037">
        <v>115372857</v>
      </c>
      <c r="Z1037">
        <v>130322623</v>
      </c>
      <c r="AA1037">
        <v>175360621</v>
      </c>
      <c r="AB1037">
        <v>140035636</v>
      </c>
      <c r="AL1037">
        <v>79618457</v>
      </c>
      <c r="AM1037">
        <v>79618457</v>
      </c>
      <c r="AN1037">
        <v>86564289</v>
      </c>
      <c r="AO1037">
        <v>45849146</v>
      </c>
      <c r="AP1037">
        <v>2882924944</v>
      </c>
      <c r="AQ1037">
        <v>2882924944</v>
      </c>
      <c r="AR1037">
        <v>86564289</v>
      </c>
      <c r="AS1037">
        <v>61892620</v>
      </c>
      <c r="AT1037">
        <v>1940562624</v>
      </c>
      <c r="AU1037">
        <v>1940562624</v>
      </c>
      <c r="AV1037">
        <v>1990141990</v>
      </c>
      <c r="AW1037">
        <v>178287238</v>
      </c>
      <c r="AX1037">
        <v>178287238</v>
      </c>
      <c r="AY1037">
        <v>1507066893</v>
      </c>
      <c r="BA1037">
        <v>58132608</v>
      </c>
      <c r="BB1037">
        <v>0</v>
      </c>
      <c r="BC1037">
        <v>2882924944</v>
      </c>
      <c r="BD1037">
        <v>2882924944</v>
      </c>
      <c r="BE1037">
        <v>8432</v>
      </c>
      <c r="BF1037">
        <v>5738</v>
      </c>
      <c r="BG1037">
        <v>0</v>
      </c>
      <c r="BH1037">
        <v>148052389</v>
      </c>
      <c r="BJ1037">
        <v>1507066893</v>
      </c>
      <c r="BK1037">
        <v>1335705242</v>
      </c>
      <c r="BL1037">
        <v>1335705242</v>
      </c>
      <c r="BM1037">
        <v>1507066893</v>
      </c>
      <c r="BP1037">
        <v>2409</v>
      </c>
      <c r="BQ1037">
        <v>108</v>
      </c>
      <c r="BR1037">
        <v>15779143</v>
      </c>
      <c r="BS1037">
        <v>45849146</v>
      </c>
    </row>
    <row r="1038" spans="1:71">
      <c r="A1038" t="s">
        <v>1328</v>
      </c>
      <c r="B1038" t="s">
        <v>20</v>
      </c>
      <c r="C1038">
        <v>2016</v>
      </c>
      <c r="D1038" t="s">
        <v>215</v>
      </c>
      <c r="E1038">
        <v>2</v>
      </c>
      <c r="F1038" t="s">
        <v>221</v>
      </c>
      <c r="G1038" t="s">
        <v>1324</v>
      </c>
      <c r="H1038">
        <v>855276681</v>
      </c>
      <c r="I1038">
        <v>190441232</v>
      </c>
      <c r="J1038">
        <v>1002584020</v>
      </c>
      <c r="K1038">
        <v>1002584020</v>
      </c>
      <c r="L1038">
        <v>943246459</v>
      </c>
      <c r="M1038">
        <v>7069421711</v>
      </c>
      <c r="N1038">
        <v>4413966808</v>
      </c>
      <c r="O1038">
        <v>2735286154</v>
      </c>
      <c r="P1038">
        <v>2735286154</v>
      </c>
      <c r="Q1038">
        <v>2863798000</v>
      </c>
      <c r="R1038">
        <v>3225869476</v>
      </c>
      <c r="S1038">
        <v>761154785</v>
      </c>
      <c r="T1038">
        <v>761154785</v>
      </c>
      <c r="U1038">
        <v>462598508</v>
      </c>
      <c r="V1038">
        <v>597543406</v>
      </c>
      <c r="W1038">
        <v>462598508</v>
      </c>
      <c r="X1038">
        <v>761154785</v>
      </c>
      <c r="Y1038">
        <v>462598508</v>
      </c>
      <c r="Z1038">
        <v>597543406</v>
      </c>
      <c r="AA1038">
        <v>241571509</v>
      </c>
      <c r="AB1038">
        <v>112147550</v>
      </c>
      <c r="AL1038">
        <v>104281803</v>
      </c>
      <c r="AM1038">
        <v>104281803</v>
      </c>
      <c r="AN1038">
        <v>449699614</v>
      </c>
      <c r="AO1038">
        <v>111355321</v>
      </c>
      <c r="AP1038">
        <v>4667900911</v>
      </c>
      <c r="AQ1038">
        <v>4667900911</v>
      </c>
      <c r="AR1038">
        <v>449699614</v>
      </c>
      <c r="AS1038">
        <v>213854042</v>
      </c>
      <c r="AT1038">
        <v>2647804762</v>
      </c>
      <c r="AU1038">
        <v>2647804762</v>
      </c>
      <c r="AV1038">
        <v>2589353157</v>
      </c>
      <c r="AW1038">
        <v>273103991</v>
      </c>
      <c r="AX1038">
        <v>273103991</v>
      </c>
      <c r="AY1038">
        <v>1533780897</v>
      </c>
      <c r="BA1038">
        <v>83898980</v>
      </c>
      <c r="BB1038">
        <v>0</v>
      </c>
      <c r="BC1038">
        <v>4667900911</v>
      </c>
      <c r="BD1038">
        <v>4667900911</v>
      </c>
      <c r="BE1038">
        <v>7784</v>
      </c>
      <c r="BF1038">
        <v>5618</v>
      </c>
      <c r="BG1038">
        <v>0</v>
      </c>
      <c r="BH1038">
        <v>240108787</v>
      </c>
      <c r="BJ1038">
        <v>1533780897</v>
      </c>
      <c r="BK1038">
        <v>691260084</v>
      </c>
      <c r="BL1038">
        <v>691260084</v>
      </c>
      <c r="BM1038">
        <v>1533780897</v>
      </c>
      <c r="BP1038">
        <v>1352</v>
      </c>
      <c r="BQ1038">
        <v>140</v>
      </c>
      <c r="BR1038">
        <v>149104731</v>
      </c>
      <c r="BS1038">
        <v>111355321</v>
      </c>
    </row>
    <row r="1039" spans="1:71">
      <c r="A1039" t="s">
        <v>1329</v>
      </c>
      <c r="B1039" t="s">
        <v>21</v>
      </c>
      <c r="C1039">
        <v>2016</v>
      </c>
      <c r="D1039" t="s">
        <v>223</v>
      </c>
      <c r="E1039">
        <v>2</v>
      </c>
      <c r="F1039" t="s">
        <v>224</v>
      </c>
      <c r="G1039" t="s">
        <v>1324</v>
      </c>
      <c r="H1039">
        <v>15940860338</v>
      </c>
      <c r="I1039">
        <v>3891987954</v>
      </c>
      <c r="J1039">
        <v>6145221568</v>
      </c>
      <c r="K1039">
        <v>6145221568</v>
      </c>
      <c r="L1039">
        <v>2259355375</v>
      </c>
      <c r="M1039">
        <v>29703098053</v>
      </c>
      <c r="N1039">
        <v>15655070245</v>
      </c>
      <c r="O1039">
        <v>5105008219</v>
      </c>
      <c r="P1039">
        <v>5105008219</v>
      </c>
      <c r="Q1039">
        <v>5229145915</v>
      </c>
      <c r="R1039">
        <v>5782954560</v>
      </c>
      <c r="S1039">
        <v>444102842</v>
      </c>
      <c r="T1039">
        <v>444102842</v>
      </c>
      <c r="U1039">
        <v>1081814188</v>
      </c>
      <c r="V1039">
        <v>1234846120</v>
      </c>
      <c r="W1039">
        <v>1081814188</v>
      </c>
      <c r="X1039">
        <v>444102842</v>
      </c>
      <c r="Y1039">
        <v>1081814188</v>
      </c>
      <c r="Z1039">
        <v>1234846120</v>
      </c>
      <c r="AA1039">
        <v>106984272</v>
      </c>
      <c r="AB1039">
        <v>105989577</v>
      </c>
      <c r="AC1039">
        <v>0</v>
      </c>
      <c r="AD1039">
        <v>0</v>
      </c>
      <c r="AE1039">
        <v>0</v>
      </c>
      <c r="AF1039">
        <v>0</v>
      </c>
      <c r="AG1039">
        <v>0</v>
      </c>
      <c r="AH1039">
        <v>0</v>
      </c>
      <c r="AI1039">
        <v>0</v>
      </c>
      <c r="AJ1039">
        <v>0</v>
      </c>
      <c r="AK1039">
        <v>0</v>
      </c>
      <c r="AL1039">
        <v>1096107855</v>
      </c>
      <c r="AM1039">
        <v>1096107855</v>
      </c>
      <c r="AN1039">
        <v>915124131</v>
      </c>
      <c r="AO1039">
        <v>507264971</v>
      </c>
      <c r="AP1039">
        <v>27932589716</v>
      </c>
      <c r="AQ1039">
        <v>7360777919</v>
      </c>
      <c r="AR1039">
        <v>915124131</v>
      </c>
      <c r="AS1039">
        <v>734678769</v>
      </c>
      <c r="AT1039">
        <v>11045730996</v>
      </c>
      <c r="AU1039">
        <v>11045730996</v>
      </c>
      <c r="AV1039">
        <v>11000946083</v>
      </c>
      <c r="AW1039">
        <v>294845127</v>
      </c>
      <c r="AX1039">
        <v>294845127</v>
      </c>
      <c r="AY1039">
        <v>22349726342</v>
      </c>
      <c r="AZ1039">
        <v>223630644.5</v>
      </c>
      <c r="BA1039">
        <v>-7664964</v>
      </c>
      <c r="BB1039">
        <v>1033076568</v>
      </c>
      <c r="BC1039">
        <v>27932589716</v>
      </c>
      <c r="BD1039">
        <v>27932589716</v>
      </c>
      <c r="BE1039">
        <v>7176</v>
      </c>
      <c r="BF1039">
        <v>5130</v>
      </c>
      <c r="BG1039">
        <v>4332</v>
      </c>
      <c r="BH1039">
        <v>1650637216</v>
      </c>
      <c r="BI1039">
        <v>12883111293</v>
      </c>
      <c r="BJ1039">
        <v>22349726342</v>
      </c>
      <c r="BK1039">
        <v>646029884</v>
      </c>
      <c r="BL1039">
        <v>646029884</v>
      </c>
      <c r="BM1039">
        <v>1777914545</v>
      </c>
      <c r="BN1039">
        <v>0</v>
      </c>
      <c r="BO1039">
        <v>0</v>
      </c>
      <c r="BP1039">
        <v>1113</v>
      </c>
      <c r="BQ1039">
        <v>133</v>
      </c>
      <c r="BR1039">
        <v>225822124</v>
      </c>
      <c r="BS1039">
        <v>507264971</v>
      </c>
    </row>
    <row r="1040" spans="1:71">
      <c r="A1040" t="s">
        <v>1330</v>
      </c>
      <c r="B1040" t="s">
        <v>22</v>
      </c>
      <c r="C1040">
        <v>2016</v>
      </c>
      <c r="D1040" t="s">
        <v>215</v>
      </c>
      <c r="E1040">
        <v>2</v>
      </c>
      <c r="F1040" t="s">
        <v>226</v>
      </c>
      <c r="G1040" t="s">
        <v>1324</v>
      </c>
      <c r="H1040">
        <v>751798182</v>
      </c>
      <c r="I1040">
        <v>178245803</v>
      </c>
      <c r="J1040">
        <v>774674559</v>
      </c>
      <c r="K1040">
        <v>774674559</v>
      </c>
      <c r="L1040">
        <v>742202832</v>
      </c>
      <c r="M1040">
        <v>6378733231</v>
      </c>
      <c r="N1040">
        <v>3950968090</v>
      </c>
      <c r="O1040">
        <v>2288588410</v>
      </c>
      <c r="P1040">
        <v>2288588410</v>
      </c>
      <c r="Q1040">
        <v>2430203000</v>
      </c>
      <c r="R1040">
        <v>2572736706</v>
      </c>
      <c r="S1040">
        <v>455966100</v>
      </c>
      <c r="T1040">
        <v>455966100</v>
      </c>
      <c r="U1040">
        <v>459380016</v>
      </c>
      <c r="V1040">
        <v>576937649</v>
      </c>
      <c r="W1040">
        <v>459380016</v>
      </c>
      <c r="X1040">
        <v>455966100</v>
      </c>
      <c r="Y1040">
        <v>459380016</v>
      </c>
      <c r="Z1040">
        <v>576937649</v>
      </c>
      <c r="AA1040">
        <v>138546030</v>
      </c>
      <c r="AB1040">
        <v>182809900</v>
      </c>
      <c r="AL1040">
        <v>78025632</v>
      </c>
      <c r="AM1040">
        <v>78025632</v>
      </c>
      <c r="AN1040">
        <v>189174425</v>
      </c>
      <c r="AO1040">
        <v>45820726</v>
      </c>
      <c r="AP1040">
        <v>4057490075</v>
      </c>
      <c r="AQ1040">
        <v>4057490075</v>
      </c>
      <c r="AR1040">
        <v>189174425</v>
      </c>
      <c r="AS1040">
        <v>181480822</v>
      </c>
      <c r="AT1040">
        <v>2477631189</v>
      </c>
      <c r="AU1040">
        <v>2477631189</v>
      </c>
      <c r="AV1040">
        <v>2215753831</v>
      </c>
      <c r="AW1040">
        <v>265172200</v>
      </c>
      <c r="AX1040">
        <v>265172200</v>
      </c>
      <c r="AY1040">
        <v>1591814097</v>
      </c>
      <c r="BA1040">
        <v>74761686</v>
      </c>
      <c r="BB1040">
        <v>0</v>
      </c>
      <c r="BC1040">
        <v>4057490075</v>
      </c>
      <c r="BD1040">
        <v>4057490075</v>
      </c>
      <c r="BE1040">
        <v>8174</v>
      </c>
      <c r="BF1040">
        <v>5716</v>
      </c>
      <c r="BG1040">
        <v>0</v>
      </c>
      <c r="BH1040">
        <v>192855495</v>
      </c>
      <c r="BJ1040">
        <v>1591814097</v>
      </c>
      <c r="BK1040">
        <v>1235455540</v>
      </c>
      <c r="BL1040">
        <v>1235455540</v>
      </c>
      <c r="BM1040">
        <v>1591814097</v>
      </c>
      <c r="BP1040">
        <v>2065</v>
      </c>
      <c r="BQ1040">
        <v>238</v>
      </c>
      <c r="BR1040">
        <v>140795699</v>
      </c>
      <c r="BS1040">
        <v>45820726</v>
      </c>
    </row>
    <row r="1041" spans="1:71">
      <c r="A1041" t="s">
        <v>1331</v>
      </c>
      <c r="B1041" t="s">
        <v>23</v>
      </c>
      <c r="C1041">
        <v>2016</v>
      </c>
      <c r="D1041" t="s">
        <v>228</v>
      </c>
      <c r="E1041">
        <v>5</v>
      </c>
      <c r="F1041" t="s">
        <v>229</v>
      </c>
      <c r="G1041" t="s">
        <v>1324</v>
      </c>
      <c r="H1041">
        <v>16903010458</v>
      </c>
      <c r="I1041">
        <v>3440270043</v>
      </c>
      <c r="J1041">
        <v>11212579498</v>
      </c>
      <c r="K1041">
        <v>11212579498</v>
      </c>
      <c r="L1041">
        <v>6204517103</v>
      </c>
      <c r="M1041">
        <v>42726676312</v>
      </c>
      <c r="N1041">
        <v>24051043459</v>
      </c>
      <c r="O1041">
        <v>10083522831</v>
      </c>
      <c r="P1041">
        <v>10083522831</v>
      </c>
      <c r="Q1041">
        <v>11119905000</v>
      </c>
      <c r="R1041">
        <v>11864814459</v>
      </c>
      <c r="S1041">
        <v>1626523076</v>
      </c>
      <c r="T1041">
        <v>1626523076</v>
      </c>
      <c r="U1041">
        <v>1449560584</v>
      </c>
      <c r="V1041">
        <v>2486249246</v>
      </c>
      <c r="W1041">
        <v>1449560584</v>
      </c>
      <c r="X1041">
        <v>1626523076</v>
      </c>
      <c r="Y1041">
        <v>1449560584</v>
      </c>
      <c r="Z1041">
        <v>2486249246</v>
      </c>
      <c r="AA1041">
        <v>417350865</v>
      </c>
      <c r="AB1041">
        <v>441479306</v>
      </c>
      <c r="AC1041">
        <v>0</v>
      </c>
      <c r="AD1041">
        <v>0</v>
      </c>
      <c r="AE1041">
        <v>0</v>
      </c>
      <c r="AF1041">
        <v>0</v>
      </c>
      <c r="AG1041">
        <v>0</v>
      </c>
      <c r="AH1041">
        <v>0</v>
      </c>
      <c r="AI1041">
        <v>0</v>
      </c>
      <c r="AJ1041">
        <v>0</v>
      </c>
      <c r="AK1041">
        <v>0</v>
      </c>
      <c r="AL1041">
        <v>1171015973</v>
      </c>
      <c r="AM1041">
        <v>1171015973</v>
      </c>
      <c r="AN1041">
        <v>2261239503</v>
      </c>
      <c r="AO1041">
        <v>874850824</v>
      </c>
      <c r="AP1041">
        <v>37560800670</v>
      </c>
      <c r="AQ1041">
        <v>17927860844</v>
      </c>
      <c r="AR1041">
        <v>2261239503</v>
      </c>
      <c r="AS1041">
        <v>784807768</v>
      </c>
      <c r="AT1041">
        <v>17319345779</v>
      </c>
      <c r="AU1041">
        <v>17319345779</v>
      </c>
      <c r="AV1041">
        <v>17715399105</v>
      </c>
      <c r="AW1041">
        <v>908059817</v>
      </c>
      <c r="AX1041">
        <v>908059817</v>
      </c>
      <c r="AY1041">
        <v>26165835302</v>
      </c>
      <c r="AZ1041">
        <v>325904967</v>
      </c>
      <c r="BA1041">
        <v>1655688830</v>
      </c>
      <c r="BB1041">
        <v>460168884</v>
      </c>
      <c r="BC1041">
        <v>37560800670</v>
      </c>
      <c r="BD1041">
        <v>37560800670</v>
      </c>
      <c r="BE1041">
        <v>7946</v>
      </c>
      <c r="BF1041">
        <v>5348</v>
      </c>
      <c r="BG1041">
        <v>0</v>
      </c>
      <c r="BH1041">
        <v>1928364474</v>
      </c>
      <c r="BI1041">
        <v>13320579706</v>
      </c>
      <c r="BJ1041">
        <v>26165835302</v>
      </c>
      <c r="BK1041">
        <v>3773271898</v>
      </c>
      <c r="BL1041">
        <v>3773271898</v>
      </c>
      <c r="BM1041">
        <v>6532895476</v>
      </c>
      <c r="BN1041">
        <v>0</v>
      </c>
      <c r="BO1041">
        <v>0</v>
      </c>
      <c r="BP1041">
        <v>6901</v>
      </c>
      <c r="BQ1041">
        <v>821</v>
      </c>
      <c r="BR1041">
        <v>1081895861</v>
      </c>
      <c r="BS1041">
        <v>874850824</v>
      </c>
    </row>
    <row r="1042" spans="1:71">
      <c r="A1042" t="s">
        <v>1332</v>
      </c>
      <c r="B1042" t="s">
        <v>24</v>
      </c>
      <c r="C1042">
        <v>2016</v>
      </c>
      <c r="D1042" t="s">
        <v>231</v>
      </c>
      <c r="E1042">
        <v>5</v>
      </c>
      <c r="F1042" t="s">
        <v>232</v>
      </c>
      <c r="G1042" t="s">
        <v>1324</v>
      </c>
      <c r="H1042">
        <v>2878014522</v>
      </c>
      <c r="I1042">
        <v>694431187</v>
      </c>
      <c r="J1042">
        <v>2991919896</v>
      </c>
      <c r="K1042">
        <v>2991919896</v>
      </c>
      <c r="L1042">
        <v>2531314423</v>
      </c>
      <c r="M1042">
        <v>19081835864</v>
      </c>
      <c r="N1042">
        <v>12497517625</v>
      </c>
      <c r="O1042">
        <v>6633787525</v>
      </c>
      <c r="P1042">
        <v>6633787525</v>
      </c>
      <c r="Q1042">
        <v>7728665593</v>
      </c>
      <c r="R1042">
        <v>7782997842</v>
      </c>
      <c r="S1042">
        <v>1553744889</v>
      </c>
      <c r="T1042">
        <v>1553744889</v>
      </c>
      <c r="U1042">
        <v>1020540085</v>
      </c>
      <c r="V1042">
        <v>1574264425</v>
      </c>
      <c r="W1042">
        <v>1020540085</v>
      </c>
      <c r="X1042">
        <v>1553744889</v>
      </c>
      <c r="Y1042">
        <v>1020540085</v>
      </c>
      <c r="Z1042">
        <v>1574264425</v>
      </c>
      <c r="AA1042">
        <v>409613468</v>
      </c>
      <c r="AB1042">
        <v>455677490</v>
      </c>
      <c r="AL1042">
        <v>229946130</v>
      </c>
      <c r="AM1042">
        <v>229946130</v>
      </c>
      <c r="AN1042">
        <v>1051805360</v>
      </c>
      <c r="AO1042">
        <v>161704235</v>
      </c>
      <c r="AP1042">
        <v>12223313369</v>
      </c>
      <c r="AQ1042">
        <v>12223313369</v>
      </c>
      <c r="AR1042">
        <v>1051805360</v>
      </c>
      <c r="AS1042">
        <v>326129147</v>
      </c>
      <c r="AT1042">
        <v>7681201408</v>
      </c>
      <c r="AU1042">
        <v>7681201408</v>
      </c>
      <c r="AV1042">
        <v>7993822824</v>
      </c>
      <c r="AW1042">
        <v>619034173</v>
      </c>
      <c r="AX1042">
        <v>619034173</v>
      </c>
      <c r="AY1042">
        <v>4818786162</v>
      </c>
      <c r="BA1042">
        <v>-537128446</v>
      </c>
      <c r="BB1042">
        <v>0</v>
      </c>
      <c r="BC1042">
        <v>12223313369</v>
      </c>
      <c r="BD1042">
        <v>12223313369</v>
      </c>
      <c r="BE1042">
        <v>8601</v>
      </c>
      <c r="BF1042">
        <v>5583</v>
      </c>
      <c r="BG1042">
        <v>0</v>
      </c>
      <c r="BH1042">
        <v>570161747</v>
      </c>
      <c r="BJ1042">
        <v>4818786162</v>
      </c>
      <c r="BK1042">
        <v>3347250120</v>
      </c>
      <c r="BL1042">
        <v>3347250120</v>
      </c>
      <c r="BM1042">
        <v>4818786162</v>
      </c>
      <c r="BP1042">
        <v>5612</v>
      </c>
      <c r="BQ1042">
        <v>812</v>
      </c>
      <c r="BR1042">
        <v>691246302</v>
      </c>
      <c r="BS1042">
        <v>161704235</v>
      </c>
    </row>
    <row r="1043" spans="1:71">
      <c r="A1043" t="s">
        <v>1333</v>
      </c>
      <c r="B1043" t="s">
        <v>25</v>
      </c>
      <c r="C1043">
        <v>2016</v>
      </c>
      <c r="D1043" t="s">
        <v>207</v>
      </c>
      <c r="E1043">
        <v>8</v>
      </c>
      <c r="F1043" t="s">
        <v>234</v>
      </c>
      <c r="G1043" t="s">
        <v>1324</v>
      </c>
      <c r="H1043">
        <v>69900063082</v>
      </c>
      <c r="I1043">
        <v>18044456246</v>
      </c>
      <c r="J1043">
        <v>41847640512</v>
      </c>
      <c r="K1043">
        <v>41847640512</v>
      </c>
      <c r="L1043">
        <v>30149324737</v>
      </c>
      <c r="M1043">
        <v>247639293669</v>
      </c>
      <c r="N1043">
        <v>104336358147</v>
      </c>
      <c r="O1043">
        <v>42775421557</v>
      </c>
      <c r="P1043">
        <v>42775421557</v>
      </c>
      <c r="Q1043">
        <v>51818419667</v>
      </c>
      <c r="R1043">
        <v>67991149665</v>
      </c>
      <c r="S1043">
        <v>5540173991</v>
      </c>
      <c r="T1043">
        <v>5540173991</v>
      </c>
      <c r="U1043">
        <v>27642541361</v>
      </c>
      <c r="V1043">
        <v>42271535986</v>
      </c>
      <c r="W1043">
        <v>27642541361</v>
      </c>
      <c r="X1043">
        <v>5540173991</v>
      </c>
      <c r="Y1043">
        <v>27642541361</v>
      </c>
      <c r="Z1043">
        <v>42271535986</v>
      </c>
      <c r="AA1043">
        <v>3226513668</v>
      </c>
      <c r="AB1043">
        <v>1647043598</v>
      </c>
      <c r="AC1043">
        <v>0</v>
      </c>
      <c r="AD1043">
        <v>0</v>
      </c>
      <c r="AE1043">
        <v>0</v>
      </c>
      <c r="AF1043">
        <v>0</v>
      </c>
      <c r="AG1043">
        <v>0</v>
      </c>
      <c r="AH1043">
        <v>0</v>
      </c>
      <c r="AI1043">
        <v>0</v>
      </c>
      <c r="AJ1043">
        <v>0</v>
      </c>
      <c r="AK1043">
        <v>0</v>
      </c>
      <c r="AL1043">
        <v>4821429352</v>
      </c>
      <c r="AM1043">
        <v>4821429352</v>
      </c>
      <c r="AN1043">
        <v>24352608778</v>
      </c>
      <c r="AO1043">
        <v>4652344127</v>
      </c>
      <c r="AP1043">
        <v>141698112198</v>
      </c>
      <c r="AQ1043">
        <v>103691147231</v>
      </c>
      <c r="AR1043">
        <v>24352608778</v>
      </c>
      <c r="AS1043">
        <v>3954576022</v>
      </c>
      <c r="AT1043">
        <v>59798746280</v>
      </c>
      <c r="AU1043">
        <v>59798746280</v>
      </c>
      <c r="AV1043">
        <v>63835133508</v>
      </c>
      <c r="AW1043">
        <v>3403212647</v>
      </c>
      <c r="AX1043">
        <v>3403212647</v>
      </c>
      <c r="AY1043">
        <v>76178317892</v>
      </c>
      <c r="AZ1043">
        <v>351141550.5</v>
      </c>
      <c r="BA1043">
        <v>4833208156</v>
      </c>
      <c r="BB1043">
        <v>2131744121</v>
      </c>
      <c r="BC1043">
        <v>141698112198</v>
      </c>
      <c r="BD1043">
        <v>141698112198</v>
      </c>
      <c r="BE1043">
        <v>8674</v>
      </c>
      <c r="BF1043">
        <v>5591</v>
      </c>
      <c r="BG1043">
        <v>5260</v>
      </c>
      <c r="BH1043">
        <v>5206252398</v>
      </c>
      <c r="BI1043">
        <v>23574448880</v>
      </c>
      <c r="BJ1043">
        <v>76178317892</v>
      </c>
      <c r="BK1043">
        <v>10872680513</v>
      </c>
      <c r="BL1043">
        <v>10872680513</v>
      </c>
      <c r="BM1043">
        <v>38171352925</v>
      </c>
      <c r="BN1043">
        <v>0</v>
      </c>
      <c r="BO1043">
        <v>0</v>
      </c>
      <c r="BP1043">
        <v>17849</v>
      </c>
      <c r="BQ1043">
        <v>6799</v>
      </c>
      <c r="BR1043">
        <v>18559428692</v>
      </c>
      <c r="BS1043">
        <v>4652344127</v>
      </c>
    </row>
    <row r="1044" spans="1:71">
      <c r="A1044" t="s">
        <v>1334</v>
      </c>
      <c r="B1044" t="s">
        <v>26</v>
      </c>
      <c r="C1044">
        <v>2016</v>
      </c>
      <c r="D1044" t="s">
        <v>212</v>
      </c>
      <c r="E1044">
        <v>2</v>
      </c>
      <c r="F1044" t="s">
        <v>236</v>
      </c>
      <c r="G1044" t="s">
        <v>1324</v>
      </c>
      <c r="H1044">
        <v>612343824</v>
      </c>
      <c r="I1044">
        <v>52559714</v>
      </c>
      <c r="J1044">
        <v>691291183</v>
      </c>
      <c r="K1044">
        <v>691291183</v>
      </c>
      <c r="L1044">
        <v>652543471</v>
      </c>
      <c r="M1044">
        <v>5275116628</v>
      </c>
      <c r="N1044">
        <v>4308296461</v>
      </c>
      <c r="O1044">
        <v>2743663100</v>
      </c>
      <c r="P1044">
        <v>2743663100</v>
      </c>
      <c r="Q1044">
        <v>3020379800</v>
      </c>
      <c r="R1044">
        <v>2935669080</v>
      </c>
      <c r="S1044">
        <v>484425742</v>
      </c>
      <c r="T1044">
        <v>484425742</v>
      </c>
      <c r="U1044">
        <v>118998026</v>
      </c>
      <c r="V1044">
        <v>118998026</v>
      </c>
      <c r="W1044">
        <v>118998026</v>
      </c>
      <c r="X1044">
        <v>484425742</v>
      </c>
      <c r="Y1044">
        <v>118998026</v>
      </c>
      <c r="Z1044">
        <v>118998026</v>
      </c>
      <c r="AA1044">
        <v>103438735</v>
      </c>
      <c r="AB1044">
        <v>86657850</v>
      </c>
      <c r="AL1044">
        <v>132019425</v>
      </c>
      <c r="AM1044">
        <v>132019425</v>
      </c>
      <c r="AN1044">
        <v>106202552</v>
      </c>
      <c r="AO1044">
        <v>50582536</v>
      </c>
      <c r="AP1044">
        <v>4044504965</v>
      </c>
      <c r="AQ1044">
        <v>4044504965</v>
      </c>
      <c r="AR1044">
        <v>106202552</v>
      </c>
      <c r="AS1044">
        <v>105280334</v>
      </c>
      <c r="AT1044">
        <v>2983171784</v>
      </c>
      <c r="AU1044">
        <v>2983171784</v>
      </c>
      <c r="AV1044">
        <v>3073994148</v>
      </c>
      <c r="AW1044">
        <v>166396576</v>
      </c>
      <c r="AX1044">
        <v>166396576</v>
      </c>
      <c r="AY1044">
        <v>1182834464</v>
      </c>
      <c r="BA1044">
        <v>59743998</v>
      </c>
      <c r="BB1044">
        <v>0</v>
      </c>
      <c r="BC1044">
        <v>4044504965</v>
      </c>
      <c r="BD1044">
        <v>4044504965</v>
      </c>
      <c r="BE1044">
        <v>9196</v>
      </c>
      <c r="BF1044">
        <v>5832</v>
      </c>
      <c r="BG1044">
        <v>0</v>
      </c>
      <c r="BH1044">
        <v>146500008</v>
      </c>
      <c r="BJ1044">
        <v>1182834464</v>
      </c>
      <c r="BK1044">
        <v>970890127</v>
      </c>
      <c r="BL1044">
        <v>970890127</v>
      </c>
      <c r="BM1044">
        <v>1182834464</v>
      </c>
      <c r="BP1044">
        <v>1619</v>
      </c>
      <c r="BQ1044">
        <v>101</v>
      </c>
      <c r="BR1044">
        <v>0</v>
      </c>
      <c r="BS1044">
        <v>50582536</v>
      </c>
    </row>
    <row r="1045" spans="1:71">
      <c r="A1045" t="s">
        <v>1335</v>
      </c>
      <c r="B1045" t="s">
        <v>27</v>
      </c>
      <c r="C1045">
        <v>2016</v>
      </c>
      <c r="D1045" t="s">
        <v>228</v>
      </c>
      <c r="E1045">
        <v>4</v>
      </c>
      <c r="F1045" t="s">
        <v>238</v>
      </c>
      <c r="G1045" t="s">
        <v>1324</v>
      </c>
      <c r="H1045">
        <v>23060728732</v>
      </c>
      <c r="I1045">
        <v>3176482462</v>
      </c>
      <c r="J1045">
        <v>9347516610</v>
      </c>
      <c r="K1045">
        <v>9347516610</v>
      </c>
      <c r="L1045">
        <v>5156608056</v>
      </c>
      <c r="M1045">
        <v>31478402132</v>
      </c>
      <c r="N1045">
        <v>15191408267</v>
      </c>
      <c r="O1045">
        <v>8995122114</v>
      </c>
      <c r="P1045">
        <v>8995122114</v>
      </c>
      <c r="Q1045">
        <v>9688365000</v>
      </c>
      <c r="R1045">
        <v>10678101532</v>
      </c>
      <c r="S1045">
        <v>1399639819</v>
      </c>
      <c r="T1045">
        <v>1399639819</v>
      </c>
      <c r="U1045">
        <v>1271496445</v>
      </c>
      <c r="V1045">
        <v>1763372053</v>
      </c>
      <c r="W1045">
        <v>1271496445</v>
      </c>
      <c r="X1045">
        <v>1399639819</v>
      </c>
      <c r="Y1045">
        <v>1271496445</v>
      </c>
      <c r="Z1045">
        <v>1763372053</v>
      </c>
      <c r="AA1045">
        <v>321019389</v>
      </c>
      <c r="AB1045">
        <v>358621223</v>
      </c>
      <c r="AC1045">
        <v>0</v>
      </c>
      <c r="AD1045">
        <v>0</v>
      </c>
      <c r="AE1045">
        <v>0</v>
      </c>
      <c r="AF1045">
        <v>0</v>
      </c>
      <c r="AG1045">
        <v>0</v>
      </c>
      <c r="AH1045">
        <v>0</v>
      </c>
      <c r="AI1045">
        <v>0</v>
      </c>
      <c r="AJ1045">
        <v>0</v>
      </c>
      <c r="AK1045">
        <v>0</v>
      </c>
      <c r="AL1045">
        <v>1237253449</v>
      </c>
      <c r="AM1045">
        <v>1237253449</v>
      </c>
      <c r="AN1045">
        <v>1415674045</v>
      </c>
      <c r="AO1045">
        <v>647826273</v>
      </c>
      <c r="AP1045">
        <v>33448230792</v>
      </c>
      <c r="AQ1045">
        <v>15366922840</v>
      </c>
      <c r="AR1045">
        <v>1415674045</v>
      </c>
      <c r="AS1045">
        <v>857488657</v>
      </c>
      <c r="AT1045">
        <v>15641174831</v>
      </c>
      <c r="AU1045">
        <v>15641174831</v>
      </c>
      <c r="AV1045">
        <v>15783622349</v>
      </c>
      <c r="AW1045">
        <v>1029510136</v>
      </c>
      <c r="AX1045">
        <v>1029510136</v>
      </c>
      <c r="AY1045">
        <v>22926310621</v>
      </c>
      <c r="AZ1045">
        <v>214252044</v>
      </c>
      <c r="BA1045">
        <v>153047398</v>
      </c>
      <c r="BB1045">
        <v>1020699476</v>
      </c>
      <c r="BC1045">
        <v>33448230792</v>
      </c>
      <c r="BD1045">
        <v>33448230792</v>
      </c>
      <c r="BE1045">
        <v>7979</v>
      </c>
      <c r="BF1045">
        <v>5165</v>
      </c>
      <c r="BG1045">
        <v>5169</v>
      </c>
      <c r="BH1045">
        <v>1934662215</v>
      </c>
      <c r="BI1045">
        <v>12328734459</v>
      </c>
      <c r="BJ1045">
        <v>22926310621</v>
      </c>
      <c r="BK1045">
        <v>3047000664</v>
      </c>
      <c r="BL1045">
        <v>3047000664</v>
      </c>
      <c r="BM1045">
        <v>4845002669</v>
      </c>
      <c r="BN1045">
        <v>0</v>
      </c>
      <c r="BO1045">
        <v>0</v>
      </c>
      <c r="BP1045">
        <v>5061</v>
      </c>
      <c r="BQ1045">
        <v>669</v>
      </c>
      <c r="BR1045">
        <v>630074847</v>
      </c>
      <c r="BS1045">
        <v>647826273</v>
      </c>
    </row>
    <row r="1046" spans="1:71">
      <c r="A1046" t="s">
        <v>1336</v>
      </c>
      <c r="B1046" t="s">
        <v>28</v>
      </c>
      <c r="C1046">
        <v>2016</v>
      </c>
      <c r="D1046" t="s">
        <v>228</v>
      </c>
      <c r="E1046">
        <v>6</v>
      </c>
      <c r="F1046" t="s">
        <v>240</v>
      </c>
      <c r="G1046" t="s">
        <v>1324</v>
      </c>
      <c r="H1046">
        <v>27742855726</v>
      </c>
      <c r="I1046">
        <v>5246321247</v>
      </c>
      <c r="J1046">
        <v>12529364405</v>
      </c>
      <c r="K1046">
        <v>12529364405</v>
      </c>
      <c r="L1046">
        <v>7621019308</v>
      </c>
      <c r="M1046">
        <v>50758848805</v>
      </c>
      <c r="N1046">
        <v>25168002384</v>
      </c>
      <c r="O1046">
        <v>11126278876</v>
      </c>
      <c r="P1046">
        <v>11126278876</v>
      </c>
      <c r="Q1046">
        <v>13154705920</v>
      </c>
      <c r="R1046">
        <v>13410194719</v>
      </c>
      <c r="S1046">
        <v>1809093037</v>
      </c>
      <c r="T1046">
        <v>1809093037</v>
      </c>
      <c r="U1046">
        <v>2427854793</v>
      </c>
      <c r="V1046">
        <v>4732108606</v>
      </c>
      <c r="W1046">
        <v>2427854793</v>
      </c>
      <c r="X1046">
        <v>1809093037</v>
      </c>
      <c r="Y1046">
        <v>2427854793</v>
      </c>
      <c r="Z1046">
        <v>4732108606</v>
      </c>
      <c r="AA1046">
        <v>436392529</v>
      </c>
      <c r="AB1046">
        <v>560795870</v>
      </c>
      <c r="AC1046">
        <v>0</v>
      </c>
      <c r="AD1046">
        <v>0</v>
      </c>
      <c r="AE1046">
        <v>0</v>
      </c>
      <c r="AF1046">
        <v>0</v>
      </c>
      <c r="AG1046">
        <v>0</v>
      </c>
      <c r="AH1046">
        <v>0</v>
      </c>
      <c r="AI1046">
        <v>0</v>
      </c>
      <c r="AJ1046">
        <v>0</v>
      </c>
      <c r="AK1046">
        <v>0</v>
      </c>
      <c r="AL1046">
        <v>1526756112</v>
      </c>
      <c r="AM1046">
        <v>1526756112</v>
      </c>
      <c r="AN1046">
        <v>3841861834</v>
      </c>
      <c r="AO1046">
        <v>1164519653</v>
      </c>
      <c r="AP1046">
        <v>41633506039</v>
      </c>
      <c r="AQ1046">
        <v>22396978729</v>
      </c>
      <c r="AR1046">
        <v>3841861834</v>
      </c>
      <c r="AS1046">
        <v>833611776</v>
      </c>
      <c r="AT1046">
        <v>19312815042</v>
      </c>
      <c r="AU1046">
        <v>19312815042</v>
      </c>
      <c r="AV1046">
        <v>19744243096</v>
      </c>
      <c r="AW1046">
        <v>960678710</v>
      </c>
      <c r="AX1046">
        <v>960678710</v>
      </c>
      <c r="AY1046">
        <v>28450353458</v>
      </c>
      <c r="AZ1046">
        <v>76628816</v>
      </c>
      <c r="BA1046">
        <v>1266753033</v>
      </c>
      <c r="BB1046">
        <v>556306555</v>
      </c>
      <c r="BC1046">
        <v>41633506039</v>
      </c>
      <c r="BD1046">
        <v>41633506039</v>
      </c>
      <c r="BE1046">
        <v>8324</v>
      </c>
      <c r="BF1046">
        <v>5472</v>
      </c>
      <c r="BG1046">
        <v>4650</v>
      </c>
      <c r="BH1046">
        <v>2189982786</v>
      </c>
      <c r="BI1046">
        <v>12921800048</v>
      </c>
      <c r="BJ1046">
        <v>28450353458</v>
      </c>
      <c r="BK1046">
        <v>5122148406</v>
      </c>
      <c r="BL1046">
        <v>5122148406</v>
      </c>
      <c r="BM1046">
        <v>9213826148</v>
      </c>
      <c r="BN1046">
        <v>0</v>
      </c>
      <c r="BO1046">
        <v>0</v>
      </c>
      <c r="BP1046">
        <v>8898</v>
      </c>
      <c r="BQ1046">
        <v>1267</v>
      </c>
      <c r="BR1046">
        <v>2370974978</v>
      </c>
      <c r="BS1046">
        <v>1164519653</v>
      </c>
    </row>
    <row r="1047" spans="1:71">
      <c r="A1047" t="s">
        <v>1337</v>
      </c>
      <c r="B1047" t="s">
        <v>29</v>
      </c>
      <c r="C1047">
        <v>2016</v>
      </c>
      <c r="D1047" t="s">
        <v>231</v>
      </c>
      <c r="E1047">
        <v>4</v>
      </c>
      <c r="F1047" t="s">
        <v>242</v>
      </c>
      <c r="G1047" t="s">
        <v>1324</v>
      </c>
      <c r="H1047">
        <v>2012055595</v>
      </c>
      <c r="I1047">
        <v>158578980</v>
      </c>
      <c r="J1047">
        <v>2584042674</v>
      </c>
      <c r="K1047">
        <v>2584042674</v>
      </c>
      <c r="L1047">
        <v>2430818962</v>
      </c>
      <c r="M1047">
        <v>10228926506</v>
      </c>
      <c r="N1047">
        <v>6556798961</v>
      </c>
      <c r="O1047">
        <v>3567653902</v>
      </c>
      <c r="P1047">
        <v>3567653902</v>
      </c>
      <c r="Q1047">
        <v>4674417000</v>
      </c>
      <c r="R1047">
        <v>4549279530</v>
      </c>
      <c r="S1047">
        <v>1024990396</v>
      </c>
      <c r="T1047">
        <v>1024990396</v>
      </c>
      <c r="U1047">
        <v>896802751</v>
      </c>
      <c r="V1047">
        <v>1073568407</v>
      </c>
      <c r="W1047">
        <v>896802751</v>
      </c>
      <c r="X1047">
        <v>1024990396</v>
      </c>
      <c r="Y1047">
        <v>896802751</v>
      </c>
      <c r="Z1047">
        <v>1073568407</v>
      </c>
      <c r="AA1047">
        <v>136183819</v>
      </c>
      <c r="AB1047">
        <v>315163741</v>
      </c>
      <c r="AL1047">
        <v>188075692</v>
      </c>
      <c r="AM1047">
        <v>188075692</v>
      </c>
      <c r="AN1047">
        <v>514301919</v>
      </c>
      <c r="AO1047">
        <v>97703976</v>
      </c>
      <c r="AP1047">
        <v>7638290944</v>
      </c>
      <c r="AQ1047">
        <v>7638290944</v>
      </c>
      <c r="AR1047">
        <v>514301919</v>
      </c>
      <c r="AS1047">
        <v>185995735</v>
      </c>
      <c r="AT1047">
        <v>4797808031</v>
      </c>
      <c r="AU1047">
        <v>4797808031</v>
      </c>
      <c r="AV1047">
        <v>4889789187</v>
      </c>
      <c r="AW1047">
        <v>307800230</v>
      </c>
      <c r="AX1047">
        <v>307800230</v>
      </c>
      <c r="AY1047">
        <v>3358039316</v>
      </c>
      <c r="BA1047">
        <v>54940427</v>
      </c>
      <c r="BB1047">
        <v>0</v>
      </c>
      <c r="BC1047">
        <v>7638290944</v>
      </c>
      <c r="BD1047">
        <v>7638290944</v>
      </c>
      <c r="BE1047">
        <v>8435</v>
      </c>
      <c r="BF1047">
        <v>5579</v>
      </c>
      <c r="BG1047">
        <v>0</v>
      </c>
      <c r="BH1047">
        <v>259650792</v>
      </c>
      <c r="BJ1047">
        <v>3358039316</v>
      </c>
      <c r="BK1047">
        <v>2640133308</v>
      </c>
      <c r="BL1047">
        <v>2640133308</v>
      </c>
      <c r="BM1047">
        <v>3358039316</v>
      </c>
      <c r="BP1047">
        <v>4491</v>
      </c>
      <c r="BQ1047">
        <v>257</v>
      </c>
      <c r="BR1047">
        <v>206409809</v>
      </c>
      <c r="BS1047">
        <v>97703976</v>
      </c>
    </row>
    <row r="1048" spans="1:71">
      <c r="A1048" t="s">
        <v>1338</v>
      </c>
      <c r="B1048" t="s">
        <v>30</v>
      </c>
      <c r="C1048">
        <v>2016</v>
      </c>
      <c r="D1048" t="s">
        <v>231</v>
      </c>
      <c r="E1048">
        <v>5</v>
      </c>
      <c r="F1048" t="s">
        <v>244</v>
      </c>
      <c r="G1048" t="s">
        <v>1324</v>
      </c>
      <c r="H1048">
        <v>2013747427</v>
      </c>
      <c r="I1048">
        <v>188793117</v>
      </c>
      <c r="J1048">
        <v>1754166607</v>
      </c>
      <c r="K1048">
        <v>1754166607</v>
      </c>
      <c r="L1048">
        <v>1463339416</v>
      </c>
      <c r="M1048">
        <v>18232978773</v>
      </c>
      <c r="N1048">
        <v>12436369426</v>
      </c>
      <c r="O1048">
        <v>6639965083</v>
      </c>
      <c r="P1048">
        <v>6639965083</v>
      </c>
      <c r="Q1048">
        <v>6846042000</v>
      </c>
      <c r="R1048">
        <v>7563750004</v>
      </c>
      <c r="S1048">
        <v>1465763159</v>
      </c>
      <c r="T1048">
        <v>1465763159</v>
      </c>
      <c r="U1048">
        <v>689977079</v>
      </c>
      <c r="V1048">
        <v>1589863835</v>
      </c>
      <c r="W1048">
        <v>689977079</v>
      </c>
      <c r="X1048">
        <v>1465763159</v>
      </c>
      <c r="Y1048">
        <v>689977079</v>
      </c>
      <c r="Z1048">
        <v>1589863835</v>
      </c>
      <c r="AA1048">
        <v>425066009</v>
      </c>
      <c r="AB1048">
        <v>432212500</v>
      </c>
      <c r="AL1048">
        <v>417799854</v>
      </c>
      <c r="AM1048">
        <v>417799854</v>
      </c>
      <c r="AN1048">
        <v>984394722</v>
      </c>
      <c r="AO1048">
        <v>109324569</v>
      </c>
      <c r="AP1048">
        <v>13612838231</v>
      </c>
      <c r="AQ1048">
        <v>13612838231</v>
      </c>
      <c r="AR1048">
        <v>984394722</v>
      </c>
      <c r="AS1048">
        <v>372479197</v>
      </c>
      <c r="AT1048">
        <v>9591595421</v>
      </c>
      <c r="AU1048">
        <v>9591595421</v>
      </c>
      <c r="AV1048">
        <v>9824635036</v>
      </c>
      <c r="AW1048">
        <v>464476151</v>
      </c>
      <c r="AX1048">
        <v>464476151</v>
      </c>
      <c r="AY1048">
        <v>6371676832</v>
      </c>
      <c r="BA1048">
        <v>224645339</v>
      </c>
      <c r="BB1048">
        <v>0</v>
      </c>
      <c r="BC1048">
        <v>13612838231</v>
      </c>
      <c r="BD1048">
        <v>13612838231</v>
      </c>
      <c r="BE1048">
        <v>9261</v>
      </c>
      <c r="BF1048">
        <v>5635</v>
      </c>
      <c r="BG1048">
        <v>0</v>
      </c>
      <c r="BH1048">
        <v>166317705</v>
      </c>
      <c r="BJ1048">
        <v>6371676832</v>
      </c>
      <c r="BK1048">
        <v>4931408668</v>
      </c>
      <c r="BL1048">
        <v>4931408668</v>
      </c>
      <c r="BM1048">
        <v>6371676832</v>
      </c>
      <c r="BP1048">
        <v>8136</v>
      </c>
      <c r="BQ1048">
        <v>1102</v>
      </c>
      <c r="BR1048">
        <v>785593672</v>
      </c>
      <c r="BS1048">
        <v>109324569</v>
      </c>
    </row>
    <row r="1049" spans="1:71">
      <c r="A1049" t="s">
        <v>1339</v>
      </c>
      <c r="B1049" t="s">
        <v>31</v>
      </c>
      <c r="C1049">
        <v>2016</v>
      </c>
      <c r="D1049" t="s">
        <v>228</v>
      </c>
      <c r="E1049">
        <v>7</v>
      </c>
      <c r="F1049" t="s">
        <v>246</v>
      </c>
      <c r="G1049" t="s">
        <v>1324</v>
      </c>
      <c r="H1049">
        <v>60204288047</v>
      </c>
      <c r="I1049">
        <v>13125482838</v>
      </c>
      <c r="J1049">
        <v>22285433144</v>
      </c>
      <c r="K1049">
        <v>22285433144</v>
      </c>
      <c r="L1049">
        <v>15798009293</v>
      </c>
      <c r="M1049">
        <v>115386367372</v>
      </c>
      <c r="N1049">
        <v>70503915424</v>
      </c>
      <c r="O1049">
        <v>35927400231</v>
      </c>
      <c r="P1049">
        <v>35927400231</v>
      </c>
      <c r="Q1049">
        <v>44375748342</v>
      </c>
      <c r="R1049">
        <v>43742320669</v>
      </c>
      <c r="S1049">
        <v>6477380415</v>
      </c>
      <c r="T1049">
        <v>6477380415</v>
      </c>
      <c r="U1049">
        <v>6845954728</v>
      </c>
      <c r="V1049">
        <v>12191285473</v>
      </c>
      <c r="W1049">
        <v>6845954728</v>
      </c>
      <c r="X1049">
        <v>6477380415</v>
      </c>
      <c r="Y1049">
        <v>6845954728</v>
      </c>
      <c r="Z1049">
        <v>12191285473</v>
      </c>
      <c r="AA1049">
        <v>2342570449</v>
      </c>
      <c r="AB1049">
        <v>1327502985</v>
      </c>
      <c r="AC1049">
        <v>0</v>
      </c>
      <c r="AD1049">
        <v>0</v>
      </c>
      <c r="AE1049">
        <v>0</v>
      </c>
      <c r="AF1049">
        <v>0</v>
      </c>
      <c r="AG1049">
        <v>0</v>
      </c>
      <c r="AH1049">
        <v>0</v>
      </c>
      <c r="AI1049">
        <v>0</v>
      </c>
      <c r="AJ1049">
        <v>0</v>
      </c>
      <c r="AK1049">
        <v>0</v>
      </c>
      <c r="AL1049">
        <v>2928585307</v>
      </c>
      <c r="AM1049">
        <v>2928585307</v>
      </c>
      <c r="AN1049">
        <v>10420710104</v>
      </c>
      <c r="AO1049">
        <v>2439535708</v>
      </c>
      <c r="AP1049">
        <v>94403998535</v>
      </c>
      <c r="AQ1049">
        <v>63859929200</v>
      </c>
      <c r="AR1049">
        <v>10420710104</v>
      </c>
      <c r="AS1049">
        <v>2248306790</v>
      </c>
      <c r="AT1049">
        <v>48407392076</v>
      </c>
      <c r="AU1049">
        <v>48407392076</v>
      </c>
      <c r="AV1049">
        <v>49341205191</v>
      </c>
      <c r="AW1049">
        <v>2471043185</v>
      </c>
      <c r="AX1049">
        <v>2471043185</v>
      </c>
      <c r="AY1049">
        <v>52639152990</v>
      </c>
      <c r="AZ1049">
        <v>175227293.5</v>
      </c>
      <c r="BA1049">
        <v>1999693426</v>
      </c>
      <c r="BB1049">
        <v>1236400469</v>
      </c>
      <c r="BC1049">
        <v>94403998535</v>
      </c>
      <c r="BD1049">
        <v>94403998535</v>
      </c>
      <c r="BE1049">
        <v>9573</v>
      </c>
      <c r="BF1049">
        <v>6302</v>
      </c>
      <c r="BG1049">
        <v>5197</v>
      </c>
      <c r="BH1049">
        <v>6406588977</v>
      </c>
      <c r="BI1049">
        <v>19817991993</v>
      </c>
      <c r="BJ1049">
        <v>52639152990</v>
      </c>
      <c r="BK1049">
        <v>9469574492</v>
      </c>
      <c r="BL1049">
        <v>9469574492</v>
      </c>
      <c r="BM1049">
        <v>22095083655</v>
      </c>
      <c r="BN1049">
        <v>0</v>
      </c>
      <c r="BO1049">
        <v>0</v>
      </c>
      <c r="BP1049">
        <v>16651</v>
      </c>
      <c r="BQ1049">
        <v>6742</v>
      </c>
      <c r="BR1049">
        <v>6437390293</v>
      </c>
      <c r="BS1049">
        <v>2439535708</v>
      </c>
    </row>
    <row r="1050" spans="1:71">
      <c r="A1050" t="s">
        <v>1340</v>
      </c>
      <c r="B1050" t="s">
        <v>32</v>
      </c>
      <c r="C1050">
        <v>2016</v>
      </c>
      <c r="D1050" t="s">
        <v>215</v>
      </c>
      <c r="E1050">
        <v>1</v>
      </c>
      <c r="F1050" t="s">
        <v>248</v>
      </c>
      <c r="G1050" t="s">
        <v>1324</v>
      </c>
      <c r="H1050">
        <v>614327316</v>
      </c>
      <c r="I1050">
        <v>295521442</v>
      </c>
      <c r="J1050">
        <v>783796619</v>
      </c>
      <c r="K1050">
        <v>783796619</v>
      </c>
      <c r="L1050">
        <v>755524703</v>
      </c>
      <c r="M1050">
        <v>3094423199</v>
      </c>
      <c r="N1050">
        <v>1929871208</v>
      </c>
      <c r="O1050">
        <v>2342286395</v>
      </c>
      <c r="P1050">
        <v>2342286395</v>
      </c>
      <c r="Q1050">
        <v>2515774663</v>
      </c>
      <c r="R1050">
        <v>2475325113</v>
      </c>
      <c r="S1050">
        <v>346825611</v>
      </c>
      <c r="T1050">
        <v>346825611</v>
      </c>
      <c r="U1050">
        <v>137416589</v>
      </c>
      <c r="V1050">
        <v>160309060</v>
      </c>
      <c r="W1050">
        <v>137416589</v>
      </c>
      <c r="X1050">
        <v>346825611</v>
      </c>
      <c r="Y1050">
        <v>137416589</v>
      </c>
      <c r="Z1050">
        <v>160309060</v>
      </c>
      <c r="AA1050">
        <v>64604459</v>
      </c>
      <c r="AB1050">
        <v>77892500</v>
      </c>
      <c r="AL1050">
        <v>89644842</v>
      </c>
      <c r="AM1050">
        <v>89644842</v>
      </c>
      <c r="AN1050">
        <v>26900673</v>
      </c>
      <c r="AO1050">
        <v>11966086</v>
      </c>
      <c r="AP1050">
        <v>2914549190</v>
      </c>
      <c r="AQ1050">
        <v>2797522039</v>
      </c>
      <c r="AR1050">
        <v>26900673</v>
      </c>
      <c r="AS1050">
        <v>44334495</v>
      </c>
      <c r="AT1050">
        <v>2021182145</v>
      </c>
      <c r="AU1050">
        <v>2021182145</v>
      </c>
      <c r="AV1050">
        <v>2008787031</v>
      </c>
      <c r="AW1050">
        <v>163348834</v>
      </c>
      <c r="AX1050">
        <v>163348834</v>
      </c>
      <c r="AY1050">
        <v>432766615</v>
      </c>
      <c r="BA1050">
        <v>23545753</v>
      </c>
      <c r="BB1050">
        <v>774711</v>
      </c>
      <c r="BC1050">
        <v>2914549190</v>
      </c>
      <c r="BD1050">
        <v>2914549190</v>
      </c>
      <c r="BE1050">
        <v>9750</v>
      </c>
      <c r="BF1050">
        <v>6129</v>
      </c>
      <c r="BG1050">
        <v>0</v>
      </c>
      <c r="BH1050">
        <v>117165147</v>
      </c>
      <c r="BJ1050">
        <v>432766615</v>
      </c>
      <c r="BK1050">
        <v>222398397</v>
      </c>
      <c r="BL1050">
        <v>222398397</v>
      </c>
      <c r="BM1050">
        <v>315739464</v>
      </c>
      <c r="BP1050">
        <v>384</v>
      </c>
      <c r="BQ1050">
        <v>19</v>
      </c>
      <c r="BR1050">
        <v>8715000</v>
      </c>
      <c r="BS1050">
        <v>11966086</v>
      </c>
    </row>
    <row r="1051" spans="1:71">
      <c r="A1051" t="s">
        <v>1341</v>
      </c>
      <c r="B1051" t="s">
        <v>33</v>
      </c>
      <c r="C1051">
        <v>2016</v>
      </c>
      <c r="D1051" t="s">
        <v>231</v>
      </c>
      <c r="E1051">
        <v>4</v>
      </c>
      <c r="F1051" t="s">
        <v>250</v>
      </c>
      <c r="G1051" t="s">
        <v>1324</v>
      </c>
      <c r="H1051">
        <v>1934402958</v>
      </c>
      <c r="I1051">
        <v>831494895</v>
      </c>
      <c r="J1051">
        <v>2623724354</v>
      </c>
      <c r="K1051">
        <v>2623724354</v>
      </c>
      <c r="L1051">
        <v>2482028948</v>
      </c>
      <c r="M1051">
        <v>13649234197</v>
      </c>
      <c r="N1051">
        <v>9396929666</v>
      </c>
      <c r="O1051">
        <v>5656961024</v>
      </c>
      <c r="P1051">
        <v>5656961024</v>
      </c>
      <c r="Q1051">
        <v>5801469424</v>
      </c>
      <c r="R1051">
        <v>6391553159</v>
      </c>
      <c r="S1051">
        <v>1142566841</v>
      </c>
      <c r="T1051">
        <v>1142566841</v>
      </c>
      <c r="U1051">
        <v>616089415</v>
      </c>
      <c r="V1051">
        <v>995732786</v>
      </c>
      <c r="W1051">
        <v>616089415</v>
      </c>
      <c r="X1051">
        <v>1142566841</v>
      </c>
      <c r="Y1051">
        <v>616089415</v>
      </c>
      <c r="Z1051">
        <v>995732786</v>
      </c>
      <c r="AA1051">
        <v>269662102</v>
      </c>
      <c r="AB1051">
        <v>278897058</v>
      </c>
      <c r="AL1051">
        <v>262653671</v>
      </c>
      <c r="AM1051">
        <v>262653671</v>
      </c>
      <c r="AN1051">
        <v>851406280</v>
      </c>
      <c r="AO1051">
        <v>302767403</v>
      </c>
      <c r="AP1051">
        <v>10021881644</v>
      </c>
      <c r="AQ1051">
        <v>10021881644</v>
      </c>
      <c r="AR1051">
        <v>851406280</v>
      </c>
      <c r="AS1051">
        <v>190949868</v>
      </c>
      <c r="AT1051">
        <v>7015523022</v>
      </c>
      <c r="AU1051">
        <v>7015523022</v>
      </c>
      <c r="AV1051">
        <v>6937573367</v>
      </c>
      <c r="AW1051">
        <v>426445119</v>
      </c>
      <c r="AX1051">
        <v>426445119</v>
      </c>
      <c r="AY1051">
        <v>3974834825</v>
      </c>
      <c r="BA1051">
        <v>181993039</v>
      </c>
      <c r="BB1051">
        <v>0</v>
      </c>
      <c r="BC1051">
        <v>10021881644</v>
      </c>
      <c r="BD1051">
        <v>10021881644</v>
      </c>
      <c r="BE1051">
        <v>8776</v>
      </c>
      <c r="BF1051">
        <v>5807</v>
      </c>
      <c r="BG1051">
        <v>0</v>
      </c>
      <c r="BH1051">
        <v>293013390</v>
      </c>
      <c r="BJ1051">
        <v>3974834825</v>
      </c>
      <c r="BK1051">
        <v>2784303658</v>
      </c>
      <c r="BL1051">
        <v>2784303658</v>
      </c>
      <c r="BM1051">
        <v>3974834825</v>
      </c>
      <c r="BP1051">
        <v>4988</v>
      </c>
      <c r="BQ1051">
        <v>828</v>
      </c>
      <c r="BR1051">
        <v>428770110</v>
      </c>
      <c r="BS1051">
        <v>302767403</v>
      </c>
    </row>
    <row r="1052" spans="1:71">
      <c r="A1052" t="s">
        <v>1342</v>
      </c>
      <c r="B1052" t="s">
        <v>34</v>
      </c>
      <c r="C1052">
        <v>2016</v>
      </c>
      <c r="D1052" t="s">
        <v>228</v>
      </c>
      <c r="E1052">
        <v>5</v>
      </c>
      <c r="F1052" t="s">
        <v>252</v>
      </c>
      <c r="G1052" t="s">
        <v>1324</v>
      </c>
      <c r="H1052">
        <v>20591846459</v>
      </c>
      <c r="I1052">
        <v>2542059833</v>
      </c>
      <c r="J1052">
        <v>13587425018</v>
      </c>
      <c r="K1052">
        <v>13587425018</v>
      </c>
      <c r="L1052">
        <v>8079498458</v>
      </c>
      <c r="M1052">
        <v>65959288191</v>
      </c>
      <c r="N1052">
        <v>35400778717</v>
      </c>
      <c r="O1052">
        <v>11594659473</v>
      </c>
      <c r="P1052">
        <v>11594659473</v>
      </c>
      <c r="Q1052">
        <v>12016551480</v>
      </c>
      <c r="R1052">
        <v>13929133635</v>
      </c>
      <c r="S1052">
        <v>1489895812</v>
      </c>
      <c r="T1052">
        <v>1489895812</v>
      </c>
      <c r="U1052">
        <v>2406869892</v>
      </c>
      <c r="V1052">
        <v>3064078911</v>
      </c>
      <c r="W1052">
        <v>2406869892</v>
      </c>
      <c r="X1052">
        <v>1489895812</v>
      </c>
      <c r="Y1052">
        <v>2406869892</v>
      </c>
      <c r="Z1052">
        <v>3064078911</v>
      </c>
      <c r="AA1052">
        <v>546050307</v>
      </c>
      <c r="AB1052">
        <v>326989105</v>
      </c>
      <c r="AC1052">
        <v>0</v>
      </c>
      <c r="AD1052">
        <v>0</v>
      </c>
      <c r="AE1052">
        <v>0</v>
      </c>
      <c r="AF1052">
        <v>0</v>
      </c>
      <c r="AG1052">
        <v>0</v>
      </c>
      <c r="AH1052">
        <v>0</v>
      </c>
      <c r="AI1052">
        <v>0</v>
      </c>
      <c r="AJ1052">
        <v>0</v>
      </c>
      <c r="AK1052">
        <v>0</v>
      </c>
      <c r="AL1052">
        <v>2096697346</v>
      </c>
      <c r="AM1052">
        <v>2096697346</v>
      </c>
      <c r="AN1052">
        <v>1765606061</v>
      </c>
      <c r="AO1052">
        <v>660600044</v>
      </c>
      <c r="AP1052">
        <v>44517854253</v>
      </c>
      <c r="AQ1052">
        <v>20011798093</v>
      </c>
      <c r="AR1052">
        <v>1765606061</v>
      </c>
      <c r="AS1052">
        <v>951864892</v>
      </c>
      <c r="AT1052">
        <v>20340168861</v>
      </c>
      <c r="AU1052">
        <v>20340168861</v>
      </c>
      <c r="AV1052">
        <v>20651310130</v>
      </c>
      <c r="AW1052">
        <v>765960148</v>
      </c>
      <c r="AX1052">
        <v>765960148</v>
      </c>
      <c r="AY1052">
        <v>31406328094</v>
      </c>
      <c r="AZ1052">
        <v>363967630.5</v>
      </c>
      <c r="BA1052">
        <v>-13543663</v>
      </c>
      <c r="BB1052">
        <v>-274030326</v>
      </c>
      <c r="BC1052">
        <v>44517854253</v>
      </c>
      <c r="BD1052">
        <v>44517854253</v>
      </c>
      <c r="BE1052">
        <v>7952</v>
      </c>
      <c r="BF1052">
        <v>5586</v>
      </c>
      <c r="BG1052">
        <v>4542</v>
      </c>
      <c r="BH1052">
        <v>2253446515</v>
      </c>
      <c r="BI1052">
        <v>17249898231</v>
      </c>
      <c r="BJ1052">
        <v>31406328094</v>
      </c>
      <c r="BK1052">
        <v>3888806984</v>
      </c>
      <c r="BL1052">
        <v>3888806984</v>
      </c>
      <c r="BM1052">
        <v>6900271934</v>
      </c>
      <c r="BN1052">
        <v>0</v>
      </c>
      <c r="BO1052">
        <v>0</v>
      </c>
      <c r="BP1052">
        <v>6487</v>
      </c>
      <c r="BQ1052">
        <v>1362</v>
      </c>
      <c r="BR1052">
        <v>731335879</v>
      </c>
      <c r="BS1052">
        <v>660600044</v>
      </c>
    </row>
    <row r="1053" spans="1:71">
      <c r="A1053" t="s">
        <v>1343</v>
      </c>
      <c r="B1053" t="s">
        <v>35</v>
      </c>
      <c r="C1053">
        <v>2016</v>
      </c>
      <c r="D1053" t="s">
        <v>231</v>
      </c>
      <c r="E1053">
        <v>5</v>
      </c>
      <c r="F1053" t="s">
        <v>254</v>
      </c>
      <c r="G1053" t="s">
        <v>1324</v>
      </c>
      <c r="H1053">
        <v>2502578586</v>
      </c>
      <c r="I1053">
        <v>807742601</v>
      </c>
      <c r="J1053">
        <v>2959838920</v>
      </c>
      <c r="K1053">
        <v>2959838920</v>
      </c>
      <c r="L1053">
        <v>2687051745</v>
      </c>
      <c r="M1053">
        <v>18488234907</v>
      </c>
      <c r="N1053">
        <v>11881867182</v>
      </c>
      <c r="O1053">
        <v>5767899860</v>
      </c>
      <c r="P1053">
        <v>5767899860</v>
      </c>
      <c r="Q1053">
        <v>6166632920</v>
      </c>
      <c r="R1053">
        <v>6737428375</v>
      </c>
      <c r="S1053">
        <v>1498708662</v>
      </c>
      <c r="T1053">
        <v>1498708662</v>
      </c>
      <c r="U1053">
        <v>1021126443</v>
      </c>
      <c r="V1053">
        <v>1444383288</v>
      </c>
      <c r="W1053">
        <v>1021126443</v>
      </c>
      <c r="X1053">
        <v>1498708662</v>
      </c>
      <c r="Y1053">
        <v>1021126443</v>
      </c>
      <c r="Z1053">
        <v>1444383288</v>
      </c>
      <c r="AA1053">
        <v>420719102</v>
      </c>
      <c r="AB1053">
        <v>518427101</v>
      </c>
      <c r="AL1053">
        <v>239725646</v>
      </c>
      <c r="AM1053">
        <v>239725646</v>
      </c>
      <c r="AN1053">
        <v>821398647</v>
      </c>
      <c r="AO1053">
        <v>313909437</v>
      </c>
      <c r="AP1053">
        <v>12992631886</v>
      </c>
      <c r="AQ1053">
        <v>12992631886</v>
      </c>
      <c r="AR1053">
        <v>821398647</v>
      </c>
      <c r="AS1053">
        <v>246410142</v>
      </c>
      <c r="AT1053">
        <v>9086511666</v>
      </c>
      <c r="AU1053">
        <v>9086511666</v>
      </c>
      <c r="AV1053">
        <v>9048762894</v>
      </c>
      <c r="AW1053">
        <v>470555201</v>
      </c>
      <c r="AX1053">
        <v>470555201</v>
      </c>
      <c r="AY1053">
        <v>6406082838</v>
      </c>
      <c r="BA1053">
        <v>1245698331</v>
      </c>
      <c r="BB1053">
        <v>0</v>
      </c>
      <c r="BC1053">
        <v>12992631886</v>
      </c>
      <c r="BD1053">
        <v>12992631886</v>
      </c>
      <c r="BE1053">
        <v>9648</v>
      </c>
      <c r="BF1053">
        <v>6189</v>
      </c>
      <c r="BG1053">
        <v>0</v>
      </c>
      <c r="BH1053">
        <v>523753218</v>
      </c>
      <c r="BJ1053">
        <v>6406082838</v>
      </c>
      <c r="BK1053">
        <v>5093528830</v>
      </c>
      <c r="BL1053">
        <v>5093528830</v>
      </c>
      <c r="BM1053">
        <v>6406082838</v>
      </c>
      <c r="BP1053">
        <v>8579</v>
      </c>
      <c r="BQ1053">
        <v>1412</v>
      </c>
      <c r="BR1053">
        <v>421001504</v>
      </c>
      <c r="BS1053">
        <v>313909437</v>
      </c>
    </row>
    <row r="1054" spans="1:71">
      <c r="A1054" t="s">
        <v>1344</v>
      </c>
      <c r="B1054" t="s">
        <v>36</v>
      </c>
      <c r="C1054">
        <v>2016</v>
      </c>
      <c r="D1054" t="s">
        <v>228</v>
      </c>
      <c r="E1054">
        <v>7</v>
      </c>
      <c r="F1054" t="s">
        <v>256</v>
      </c>
      <c r="G1054" t="s">
        <v>1324</v>
      </c>
      <c r="H1054">
        <v>37134071018</v>
      </c>
      <c r="I1054">
        <v>5483597860</v>
      </c>
      <c r="J1054">
        <v>16983224609</v>
      </c>
      <c r="K1054">
        <v>16983224609</v>
      </c>
      <c r="L1054">
        <v>10344704163</v>
      </c>
      <c r="M1054">
        <v>74115088857</v>
      </c>
      <c r="N1054">
        <v>40652794960</v>
      </c>
      <c r="O1054">
        <v>17783112733</v>
      </c>
      <c r="P1054">
        <v>17783112733</v>
      </c>
      <c r="Q1054">
        <v>19057684000</v>
      </c>
      <c r="R1054">
        <v>21631104862</v>
      </c>
      <c r="S1054">
        <v>3074010541</v>
      </c>
      <c r="T1054">
        <v>3074010541</v>
      </c>
      <c r="U1054">
        <v>4131897690</v>
      </c>
      <c r="V1054">
        <v>6568627449</v>
      </c>
      <c r="W1054">
        <v>4131897690</v>
      </c>
      <c r="X1054">
        <v>3074010541</v>
      </c>
      <c r="Y1054">
        <v>4131897690</v>
      </c>
      <c r="Z1054">
        <v>6568627449</v>
      </c>
      <c r="AA1054">
        <v>1118186674</v>
      </c>
      <c r="AB1054">
        <v>815823150</v>
      </c>
      <c r="AC1054">
        <v>0</v>
      </c>
      <c r="AD1054">
        <v>0</v>
      </c>
      <c r="AE1054">
        <v>0</v>
      </c>
      <c r="AF1054">
        <v>0</v>
      </c>
      <c r="AG1054">
        <v>0</v>
      </c>
      <c r="AH1054">
        <v>0</v>
      </c>
      <c r="AI1054">
        <v>0</v>
      </c>
      <c r="AJ1054">
        <v>0</v>
      </c>
      <c r="AK1054">
        <v>0</v>
      </c>
      <c r="AL1054">
        <v>1441920482</v>
      </c>
      <c r="AM1054">
        <v>1441920482</v>
      </c>
      <c r="AN1054">
        <v>5652376278</v>
      </c>
      <c r="AO1054">
        <v>1585125146</v>
      </c>
      <c r="AP1054">
        <v>67590021262</v>
      </c>
      <c r="AQ1054">
        <v>35622888214</v>
      </c>
      <c r="AR1054">
        <v>5652376278</v>
      </c>
      <c r="AS1054">
        <v>1244115994</v>
      </c>
      <c r="AT1054">
        <v>34399514753</v>
      </c>
      <c r="AU1054">
        <v>34399514753</v>
      </c>
      <c r="AV1054">
        <v>35217580397</v>
      </c>
      <c r="AW1054">
        <v>1504696727</v>
      </c>
      <c r="AX1054">
        <v>1504696727</v>
      </c>
      <c r="AY1054">
        <v>46741224546</v>
      </c>
      <c r="AZ1054">
        <v>401269902.5</v>
      </c>
      <c r="BA1054">
        <v>110240146</v>
      </c>
      <c r="BB1054">
        <v>564901049</v>
      </c>
      <c r="BC1054">
        <v>67590021262</v>
      </c>
      <c r="BD1054">
        <v>67590021262</v>
      </c>
      <c r="BE1054">
        <v>9308</v>
      </c>
      <c r="BF1054">
        <v>5883</v>
      </c>
      <c r="BG1054">
        <v>5020</v>
      </c>
      <c r="BH1054">
        <v>4290738225</v>
      </c>
      <c r="BI1054">
        <v>20981442976</v>
      </c>
      <c r="BJ1054">
        <v>46741224546</v>
      </c>
      <c r="BK1054">
        <v>8381005565</v>
      </c>
      <c r="BL1054">
        <v>8381005565</v>
      </c>
      <c r="BM1054">
        <v>14774091498</v>
      </c>
      <c r="BN1054">
        <v>0</v>
      </c>
      <c r="BO1054">
        <v>0</v>
      </c>
      <c r="BP1054">
        <v>14173</v>
      </c>
      <c r="BQ1054">
        <v>3444</v>
      </c>
      <c r="BR1054">
        <v>3398582876</v>
      </c>
      <c r="BS1054">
        <v>1585125146</v>
      </c>
    </row>
    <row r="1055" spans="1:71">
      <c r="A1055" t="s">
        <v>1345</v>
      </c>
      <c r="B1055" t="s">
        <v>37</v>
      </c>
      <c r="C1055">
        <v>2016</v>
      </c>
      <c r="D1055" t="s">
        <v>207</v>
      </c>
      <c r="E1055">
        <v>8</v>
      </c>
      <c r="F1055" t="s">
        <v>258</v>
      </c>
      <c r="G1055" t="s">
        <v>1324</v>
      </c>
      <c r="H1055">
        <v>114426702151</v>
      </c>
      <c r="I1055">
        <v>26071776221</v>
      </c>
      <c r="J1055">
        <v>147054017705</v>
      </c>
      <c r="K1055">
        <v>147054017705</v>
      </c>
      <c r="L1055">
        <v>130117058826</v>
      </c>
      <c r="M1055">
        <v>359107260030</v>
      </c>
      <c r="N1055">
        <v>174544423590</v>
      </c>
      <c r="O1055">
        <v>74077117054</v>
      </c>
      <c r="P1055">
        <v>74077117054</v>
      </c>
      <c r="Q1055">
        <v>104151675575</v>
      </c>
      <c r="R1055">
        <v>103816871743</v>
      </c>
      <c r="S1055">
        <v>11857209370</v>
      </c>
      <c r="T1055">
        <v>11857209370</v>
      </c>
      <c r="U1055">
        <v>40681815696</v>
      </c>
      <c r="V1055">
        <v>75386383358</v>
      </c>
      <c r="W1055">
        <v>40681815696</v>
      </c>
      <c r="X1055">
        <v>11857209370</v>
      </c>
      <c r="Y1055">
        <v>40681815696</v>
      </c>
      <c r="Z1055">
        <v>75386383358</v>
      </c>
      <c r="AA1055">
        <v>3463327222</v>
      </c>
      <c r="AB1055">
        <v>2585649491</v>
      </c>
      <c r="AC1055">
        <v>0</v>
      </c>
      <c r="AD1055">
        <v>0</v>
      </c>
      <c r="AE1055">
        <v>0</v>
      </c>
      <c r="AF1055">
        <v>0</v>
      </c>
      <c r="AG1055">
        <v>0</v>
      </c>
      <c r="AH1055">
        <v>0</v>
      </c>
      <c r="AI1055">
        <v>0</v>
      </c>
      <c r="AJ1055">
        <v>0</v>
      </c>
      <c r="AK1055">
        <v>0</v>
      </c>
      <c r="AL1055">
        <v>10129439549</v>
      </c>
      <c r="AM1055">
        <v>10129439549</v>
      </c>
      <c r="AN1055">
        <v>54803754841</v>
      </c>
      <c r="AO1055">
        <v>9693948039</v>
      </c>
      <c r="AP1055">
        <v>227377724556</v>
      </c>
      <c r="AQ1055">
        <v>179401854508</v>
      </c>
      <c r="AR1055">
        <v>54803754841</v>
      </c>
      <c r="AS1055">
        <v>5977134359</v>
      </c>
      <c r="AT1055">
        <v>96469193812</v>
      </c>
      <c r="AU1055">
        <v>96469193812</v>
      </c>
      <c r="AV1055">
        <v>104991487560</v>
      </c>
      <c r="AW1055">
        <v>5476022904</v>
      </c>
      <c r="AX1055">
        <v>5476022904</v>
      </c>
      <c r="AY1055">
        <v>129306729250</v>
      </c>
      <c r="AZ1055">
        <v>816097281</v>
      </c>
      <c r="BA1055">
        <v>1778064243</v>
      </c>
      <c r="BB1055">
        <v>1940641284</v>
      </c>
      <c r="BC1055">
        <v>227377724556</v>
      </c>
      <c r="BD1055">
        <v>227377724556</v>
      </c>
      <c r="BE1055">
        <v>9933</v>
      </c>
      <c r="BF1055">
        <v>6694</v>
      </c>
      <c r="BG1055">
        <v>5487</v>
      </c>
      <c r="BH1055">
        <v>10314365423</v>
      </c>
      <c r="BI1055">
        <v>29559652812</v>
      </c>
      <c r="BJ1055">
        <v>129306729250</v>
      </c>
      <c r="BK1055">
        <v>16357844306</v>
      </c>
      <c r="BL1055">
        <v>16357844306</v>
      </c>
      <c r="BM1055">
        <v>81330859202</v>
      </c>
      <c r="BN1055">
        <v>0</v>
      </c>
      <c r="BO1055">
        <v>0</v>
      </c>
      <c r="BP1055">
        <v>27466</v>
      </c>
      <c r="BQ1055">
        <v>13419</v>
      </c>
      <c r="BR1055">
        <v>44148684281</v>
      </c>
      <c r="BS1055">
        <v>9693948039</v>
      </c>
    </row>
    <row r="1056" spans="1:71">
      <c r="A1056" t="s">
        <v>3746</v>
      </c>
      <c r="B1056" t="s">
        <v>259</v>
      </c>
      <c r="C1056">
        <v>2016</v>
      </c>
      <c r="D1056" t="s">
        <v>223</v>
      </c>
      <c r="E1056">
        <v>3</v>
      </c>
      <c r="F1056" t="s">
        <v>260</v>
      </c>
      <c r="G1056" t="s">
        <v>1324</v>
      </c>
      <c r="H1056">
        <v>29030896619</v>
      </c>
      <c r="I1056">
        <v>7464648732</v>
      </c>
      <c r="J1056">
        <v>17040545282</v>
      </c>
      <c r="K1056">
        <v>17040545282</v>
      </c>
      <c r="L1056">
        <v>10316965326</v>
      </c>
      <c r="M1056">
        <v>58924239343</v>
      </c>
      <c r="N1056">
        <v>34156738687</v>
      </c>
      <c r="O1056">
        <v>12855545354</v>
      </c>
      <c r="P1056">
        <v>12855545354</v>
      </c>
      <c r="Q1056">
        <v>15191188156</v>
      </c>
      <c r="R1056">
        <v>14940342670</v>
      </c>
      <c r="S1056">
        <v>1050834558</v>
      </c>
      <c r="T1056">
        <v>1050834558</v>
      </c>
      <c r="U1056">
        <v>2100974639</v>
      </c>
      <c r="V1056">
        <v>5659424639</v>
      </c>
      <c r="W1056">
        <v>2100974639</v>
      </c>
      <c r="X1056">
        <v>1050834558</v>
      </c>
      <c r="Y1056">
        <v>2100974639</v>
      </c>
      <c r="Z1056">
        <v>5659424639</v>
      </c>
      <c r="AA1056">
        <v>1180204123</v>
      </c>
      <c r="AB1056">
        <v>169888635</v>
      </c>
      <c r="AC1056">
        <v>0</v>
      </c>
      <c r="AD1056">
        <v>0</v>
      </c>
      <c r="AE1056">
        <v>0</v>
      </c>
      <c r="AF1056">
        <v>0</v>
      </c>
      <c r="AG1056">
        <v>0</v>
      </c>
      <c r="AH1056">
        <v>0</v>
      </c>
      <c r="AI1056">
        <v>0</v>
      </c>
      <c r="AJ1056">
        <v>0</v>
      </c>
      <c r="AK1056">
        <v>0</v>
      </c>
      <c r="AL1056">
        <v>2194120351</v>
      </c>
      <c r="AM1056">
        <v>2194120351</v>
      </c>
      <c r="AN1056">
        <v>5014564968</v>
      </c>
      <c r="AO1056">
        <v>1172688689</v>
      </c>
      <c r="AP1056">
        <v>57714130214</v>
      </c>
      <c r="AQ1056">
        <v>22755518880</v>
      </c>
      <c r="AR1056">
        <v>5014564968</v>
      </c>
      <c r="AS1056">
        <v>756794231</v>
      </c>
      <c r="AT1056">
        <v>24080740175</v>
      </c>
      <c r="AU1056">
        <v>24080740175</v>
      </c>
      <c r="AV1056">
        <v>24549227840</v>
      </c>
      <c r="AW1056">
        <v>988653137</v>
      </c>
      <c r="AX1056">
        <v>988653137</v>
      </c>
      <c r="AY1056">
        <v>42833796521</v>
      </c>
      <c r="AZ1056">
        <v>552519987</v>
      </c>
      <c r="BA1056">
        <v>226131601</v>
      </c>
      <c r="BB1056">
        <v>664254291</v>
      </c>
      <c r="BC1056">
        <v>57714130214</v>
      </c>
      <c r="BD1056">
        <v>57714130214</v>
      </c>
      <c r="BE1056">
        <v>9164</v>
      </c>
      <c r="BF1056">
        <v>5891</v>
      </c>
      <c r="BG1056">
        <v>5318</v>
      </c>
      <c r="BH1056">
        <v>4958742931</v>
      </c>
      <c r="BI1056">
        <v>21833334528</v>
      </c>
      <c r="BJ1056">
        <v>42833796521</v>
      </c>
      <c r="BK1056">
        <v>1638130741</v>
      </c>
      <c r="BL1056">
        <v>1638130741</v>
      </c>
      <c r="BM1056">
        <v>7875185187</v>
      </c>
      <c r="BN1056">
        <v>0</v>
      </c>
      <c r="BO1056">
        <v>0</v>
      </c>
      <c r="BP1056">
        <v>2999</v>
      </c>
      <c r="BQ1056">
        <v>1510</v>
      </c>
      <c r="BR1056">
        <v>3607934975</v>
      </c>
      <c r="BS1056">
        <v>1172688689</v>
      </c>
    </row>
    <row r="1057" spans="1:71">
      <c r="A1057" t="s">
        <v>1346</v>
      </c>
      <c r="B1057" t="s">
        <v>39</v>
      </c>
      <c r="C1057">
        <v>2016</v>
      </c>
      <c r="D1057" t="s">
        <v>218</v>
      </c>
      <c r="E1057">
        <v>4</v>
      </c>
      <c r="F1057" t="s">
        <v>262</v>
      </c>
      <c r="G1057" t="s">
        <v>1324</v>
      </c>
      <c r="H1057">
        <v>2001765674</v>
      </c>
      <c r="I1057">
        <v>168903573</v>
      </c>
      <c r="J1057">
        <v>1540601312</v>
      </c>
      <c r="K1057">
        <v>1540601312</v>
      </c>
      <c r="L1057">
        <v>1414472367</v>
      </c>
      <c r="M1057">
        <v>10138484550</v>
      </c>
      <c r="N1057">
        <v>9286185875</v>
      </c>
      <c r="O1057">
        <v>2940982969</v>
      </c>
      <c r="P1057">
        <v>2940982969</v>
      </c>
      <c r="Q1057">
        <v>3063427000</v>
      </c>
      <c r="R1057">
        <v>3302525051</v>
      </c>
      <c r="S1057">
        <v>840313359</v>
      </c>
      <c r="T1057">
        <v>840313359</v>
      </c>
      <c r="U1057">
        <v>427679392</v>
      </c>
      <c r="V1057">
        <v>444017160</v>
      </c>
      <c r="W1057">
        <v>427679392</v>
      </c>
      <c r="X1057">
        <v>840313359</v>
      </c>
      <c r="Y1057">
        <v>427679392</v>
      </c>
      <c r="Z1057">
        <v>444017160</v>
      </c>
      <c r="AA1057">
        <v>231484538</v>
      </c>
      <c r="AB1057">
        <v>229932900</v>
      </c>
      <c r="AL1057">
        <v>86012602</v>
      </c>
      <c r="AM1057">
        <v>86012602</v>
      </c>
      <c r="AN1057">
        <v>120358781</v>
      </c>
      <c r="AO1057">
        <v>75766524</v>
      </c>
      <c r="AP1057">
        <v>6204616938</v>
      </c>
      <c r="AQ1057">
        <v>6204616938</v>
      </c>
      <c r="AR1057">
        <v>120358781</v>
      </c>
      <c r="AS1057">
        <v>112648638</v>
      </c>
      <c r="AT1057">
        <v>4417437289</v>
      </c>
      <c r="AU1057">
        <v>4417437289</v>
      </c>
      <c r="AV1057">
        <v>4359885443</v>
      </c>
      <c r="AW1057">
        <v>288491685</v>
      </c>
      <c r="AX1057">
        <v>288491685</v>
      </c>
      <c r="AY1057">
        <v>2823186508</v>
      </c>
      <c r="BA1057">
        <v>154678675</v>
      </c>
      <c r="BB1057">
        <v>0</v>
      </c>
      <c r="BC1057">
        <v>6204616938</v>
      </c>
      <c r="BD1057">
        <v>6204616938</v>
      </c>
      <c r="BE1057">
        <v>9706</v>
      </c>
      <c r="BF1057">
        <v>6321</v>
      </c>
      <c r="BG1057">
        <v>0</v>
      </c>
      <c r="BH1057">
        <v>16133762</v>
      </c>
      <c r="BJ1057">
        <v>2823186508</v>
      </c>
      <c r="BK1057">
        <v>2430960450</v>
      </c>
      <c r="BL1057">
        <v>2430960450</v>
      </c>
      <c r="BM1057">
        <v>2823186508</v>
      </c>
      <c r="BP1057">
        <v>4387</v>
      </c>
      <c r="BQ1057">
        <v>529</v>
      </c>
      <c r="BR1057">
        <v>18312724</v>
      </c>
      <c r="BS1057">
        <v>75766524</v>
      </c>
    </row>
    <row r="1058" spans="1:71">
      <c r="A1058" t="s">
        <v>1347</v>
      </c>
      <c r="B1058" t="s">
        <v>40</v>
      </c>
      <c r="C1058">
        <v>2016</v>
      </c>
      <c r="D1058" t="s">
        <v>212</v>
      </c>
      <c r="E1058">
        <v>4</v>
      </c>
      <c r="F1058" t="s">
        <v>264</v>
      </c>
      <c r="G1058" t="s">
        <v>1324</v>
      </c>
      <c r="H1058">
        <v>2261867755</v>
      </c>
      <c r="I1058">
        <v>588907819</v>
      </c>
      <c r="J1058">
        <v>2647349432</v>
      </c>
      <c r="K1058">
        <v>2647349432</v>
      </c>
      <c r="L1058">
        <v>2484703148</v>
      </c>
      <c r="M1058">
        <v>16599627946</v>
      </c>
      <c r="N1058">
        <v>14882696125</v>
      </c>
      <c r="O1058">
        <v>8323078479</v>
      </c>
      <c r="P1058">
        <v>8323078479</v>
      </c>
      <c r="Q1058">
        <v>8659119392</v>
      </c>
      <c r="R1058">
        <v>8864186167</v>
      </c>
      <c r="S1058">
        <v>1849155055</v>
      </c>
      <c r="T1058">
        <v>1849155055</v>
      </c>
      <c r="U1058">
        <v>293362903</v>
      </c>
      <c r="V1058">
        <v>340645509</v>
      </c>
      <c r="W1058">
        <v>293362903</v>
      </c>
      <c r="X1058">
        <v>1849155055</v>
      </c>
      <c r="Y1058">
        <v>293362903</v>
      </c>
      <c r="Z1058">
        <v>340645509</v>
      </c>
      <c r="AA1058">
        <v>286839915</v>
      </c>
      <c r="AB1058">
        <v>305179675</v>
      </c>
      <c r="AL1058">
        <v>218632833</v>
      </c>
      <c r="AM1058">
        <v>218632833</v>
      </c>
      <c r="AN1058">
        <v>419140054</v>
      </c>
      <c r="AO1058">
        <v>293035004</v>
      </c>
      <c r="AP1058">
        <v>13016257139</v>
      </c>
      <c r="AQ1058">
        <v>13016257139</v>
      </c>
      <c r="AR1058">
        <v>419140054</v>
      </c>
      <c r="AS1058">
        <v>237207794</v>
      </c>
      <c r="AT1058">
        <v>9882886299</v>
      </c>
      <c r="AU1058">
        <v>9882886299</v>
      </c>
      <c r="AV1058">
        <v>8649367456</v>
      </c>
      <c r="AW1058">
        <v>413043687</v>
      </c>
      <c r="AX1058">
        <v>413043687</v>
      </c>
      <c r="AY1058">
        <v>4344420236</v>
      </c>
      <c r="BA1058">
        <v>-39542100</v>
      </c>
      <c r="BB1058">
        <v>0</v>
      </c>
      <c r="BC1058">
        <v>13016257139</v>
      </c>
      <c r="BD1058">
        <v>13016257139</v>
      </c>
      <c r="BE1058">
        <v>9638</v>
      </c>
      <c r="BF1058">
        <v>6249</v>
      </c>
      <c r="BG1058">
        <v>0</v>
      </c>
      <c r="BH1058">
        <v>112820319</v>
      </c>
      <c r="BJ1058">
        <v>4344420236</v>
      </c>
      <c r="BK1058">
        <v>3522978099</v>
      </c>
      <c r="BL1058">
        <v>3522978099</v>
      </c>
      <c r="BM1058">
        <v>4344420236</v>
      </c>
      <c r="BP1058">
        <v>5633</v>
      </c>
      <c r="BQ1058">
        <v>831</v>
      </c>
      <c r="BR1058">
        <v>42420730</v>
      </c>
      <c r="BS1058">
        <v>293035004</v>
      </c>
    </row>
    <row r="1059" spans="1:71">
      <c r="A1059" t="s">
        <v>1348</v>
      </c>
      <c r="B1059" t="s">
        <v>41</v>
      </c>
      <c r="C1059">
        <v>2016</v>
      </c>
      <c r="D1059" t="s">
        <v>215</v>
      </c>
      <c r="E1059">
        <v>5</v>
      </c>
      <c r="F1059" t="s">
        <v>266</v>
      </c>
      <c r="G1059" t="s">
        <v>1324</v>
      </c>
      <c r="H1059">
        <v>3413599152</v>
      </c>
      <c r="I1059">
        <v>1061888253</v>
      </c>
      <c r="J1059">
        <v>2731909952</v>
      </c>
      <c r="K1059">
        <v>2731909952</v>
      </c>
      <c r="L1059">
        <v>2527906925</v>
      </c>
      <c r="M1059">
        <v>23421169088</v>
      </c>
      <c r="N1059">
        <v>11655902765</v>
      </c>
      <c r="O1059">
        <v>5761576822</v>
      </c>
      <c r="P1059">
        <v>5761576822</v>
      </c>
      <c r="Q1059">
        <v>6787236000</v>
      </c>
      <c r="R1059">
        <v>7640614650</v>
      </c>
      <c r="S1059">
        <v>1512140724</v>
      </c>
      <c r="T1059">
        <v>1512140724</v>
      </c>
      <c r="U1059">
        <v>1576395464</v>
      </c>
      <c r="V1059">
        <v>3018275891</v>
      </c>
      <c r="W1059">
        <v>1576395464</v>
      </c>
      <c r="X1059">
        <v>1512140724</v>
      </c>
      <c r="Y1059">
        <v>1576395464</v>
      </c>
      <c r="Z1059">
        <v>3018275891</v>
      </c>
      <c r="AA1059">
        <v>620327267</v>
      </c>
      <c r="AB1059">
        <v>403486200</v>
      </c>
      <c r="AL1059">
        <v>452678329</v>
      </c>
      <c r="AM1059">
        <v>452678329</v>
      </c>
      <c r="AN1059">
        <v>2224495610</v>
      </c>
      <c r="AO1059">
        <v>345867754</v>
      </c>
      <c r="AP1059">
        <v>13815025583</v>
      </c>
      <c r="AQ1059">
        <v>13815025583</v>
      </c>
      <c r="AR1059">
        <v>2224495610</v>
      </c>
      <c r="AS1059">
        <v>358374733</v>
      </c>
      <c r="AT1059">
        <v>8034389246</v>
      </c>
      <c r="AU1059">
        <v>8034389246</v>
      </c>
      <c r="AV1059">
        <v>8140924228</v>
      </c>
      <c r="AW1059">
        <v>760924978</v>
      </c>
      <c r="AX1059">
        <v>760924978</v>
      </c>
      <c r="AY1059">
        <v>6600009689</v>
      </c>
      <c r="BA1059">
        <v>72022023</v>
      </c>
      <c r="BB1059">
        <v>0</v>
      </c>
      <c r="BC1059">
        <v>13815025583</v>
      </c>
      <c r="BD1059">
        <v>13815025583</v>
      </c>
      <c r="BE1059">
        <v>9387</v>
      </c>
      <c r="BF1059">
        <v>6468</v>
      </c>
      <c r="BG1059">
        <v>0</v>
      </c>
      <c r="BH1059">
        <v>855872663</v>
      </c>
      <c r="BJ1059">
        <v>6600009689</v>
      </c>
      <c r="BK1059">
        <v>3281685668</v>
      </c>
      <c r="BL1059">
        <v>3281685668</v>
      </c>
      <c r="BM1059">
        <v>6600009689</v>
      </c>
      <c r="BP1059">
        <v>5706</v>
      </c>
      <c r="BQ1059">
        <v>1891</v>
      </c>
      <c r="BR1059">
        <v>1785402294</v>
      </c>
      <c r="BS1059">
        <v>345867754</v>
      </c>
    </row>
    <row r="1060" spans="1:71">
      <c r="A1060" t="s">
        <v>1349</v>
      </c>
      <c r="B1060" t="s">
        <v>42</v>
      </c>
      <c r="C1060">
        <v>2016</v>
      </c>
      <c r="D1060" t="s">
        <v>218</v>
      </c>
      <c r="E1060">
        <v>3</v>
      </c>
      <c r="F1060" t="s">
        <v>268</v>
      </c>
      <c r="G1060" t="s">
        <v>1324</v>
      </c>
      <c r="H1060">
        <v>3913989990</v>
      </c>
      <c r="I1060">
        <v>1780726349</v>
      </c>
      <c r="J1060">
        <v>3878412930</v>
      </c>
      <c r="K1060">
        <v>3878412930</v>
      </c>
      <c r="L1060">
        <v>3628963287</v>
      </c>
      <c r="M1060">
        <v>16406615159</v>
      </c>
      <c r="N1060">
        <v>13983913592</v>
      </c>
      <c r="O1060">
        <v>4754175030</v>
      </c>
      <c r="P1060">
        <v>4754175030</v>
      </c>
      <c r="Q1060">
        <v>5013314420</v>
      </c>
      <c r="R1060">
        <v>5447055263</v>
      </c>
      <c r="S1060">
        <v>1445870595</v>
      </c>
      <c r="T1060">
        <v>1445870595</v>
      </c>
      <c r="U1060">
        <v>481952831</v>
      </c>
      <c r="V1060">
        <v>986910633</v>
      </c>
      <c r="W1060">
        <v>481952831</v>
      </c>
      <c r="X1060">
        <v>1445870595</v>
      </c>
      <c r="Y1060">
        <v>481952831</v>
      </c>
      <c r="Z1060">
        <v>986910633</v>
      </c>
      <c r="AA1060">
        <v>326251604</v>
      </c>
      <c r="AB1060">
        <v>231981584</v>
      </c>
      <c r="AL1060">
        <v>437203161</v>
      </c>
      <c r="AM1060">
        <v>437203161</v>
      </c>
      <c r="AN1060">
        <v>2171073914</v>
      </c>
      <c r="AO1060">
        <v>1483971235</v>
      </c>
      <c r="AP1060">
        <v>8778157235</v>
      </c>
      <c r="AQ1060">
        <v>8778157235</v>
      </c>
      <c r="AR1060">
        <v>2171073914</v>
      </c>
      <c r="AS1060">
        <v>227780654</v>
      </c>
      <c r="AT1060">
        <v>5199267983</v>
      </c>
      <c r="AU1060">
        <v>5199267983</v>
      </c>
      <c r="AV1060">
        <v>5340876271</v>
      </c>
      <c r="AW1060">
        <v>285635991</v>
      </c>
      <c r="AX1060">
        <v>285635991</v>
      </c>
      <c r="AY1060">
        <v>3551007003</v>
      </c>
      <c r="BA1060">
        <v>1684461064</v>
      </c>
      <c r="BB1060">
        <v>0</v>
      </c>
      <c r="BC1060">
        <v>8778157235</v>
      </c>
      <c r="BD1060">
        <v>8778157235</v>
      </c>
      <c r="BE1060">
        <v>10024</v>
      </c>
      <c r="BF1060">
        <v>6129</v>
      </c>
      <c r="BG1060">
        <v>0</v>
      </c>
      <c r="BH1060">
        <v>446997947</v>
      </c>
      <c r="BJ1060">
        <v>3551007003</v>
      </c>
      <c r="BK1060">
        <v>2085848138</v>
      </c>
      <c r="BL1060">
        <v>2085848138</v>
      </c>
      <c r="BM1060">
        <v>3551007003</v>
      </c>
      <c r="BP1060">
        <v>3323</v>
      </c>
      <c r="BQ1060">
        <v>1267</v>
      </c>
      <c r="BR1060">
        <v>431351299</v>
      </c>
      <c r="BS1060">
        <v>1483971235</v>
      </c>
    </row>
    <row r="1061" spans="1:71">
      <c r="A1061" t="s">
        <v>2026</v>
      </c>
      <c r="B1061" t="s">
        <v>269</v>
      </c>
      <c r="C1061">
        <v>2016</v>
      </c>
      <c r="D1061" t="s">
        <v>215</v>
      </c>
      <c r="E1061">
        <v>6</v>
      </c>
      <c r="F1061" t="s">
        <v>270</v>
      </c>
      <c r="G1061" t="s">
        <v>1324</v>
      </c>
      <c r="H1061">
        <v>7964412219</v>
      </c>
      <c r="I1061">
        <v>7305429310</v>
      </c>
      <c r="J1061">
        <v>12515595507</v>
      </c>
      <c r="K1061">
        <v>12515595507</v>
      </c>
      <c r="L1061">
        <v>11254415200</v>
      </c>
      <c r="M1061">
        <v>94444168646</v>
      </c>
      <c r="N1061">
        <v>48148718357</v>
      </c>
      <c r="O1061">
        <v>19881629882</v>
      </c>
      <c r="P1061">
        <v>19881629882</v>
      </c>
      <c r="Q1061">
        <v>21742678549</v>
      </c>
      <c r="R1061">
        <v>27799654441</v>
      </c>
      <c r="S1061">
        <v>3720382545</v>
      </c>
      <c r="T1061">
        <v>3720382545</v>
      </c>
      <c r="U1061">
        <v>6144047501</v>
      </c>
      <c r="V1061">
        <v>14109050233</v>
      </c>
      <c r="W1061">
        <v>6144047501</v>
      </c>
      <c r="X1061">
        <v>3720382545</v>
      </c>
      <c r="Y1061">
        <v>6144047501</v>
      </c>
      <c r="Z1061">
        <v>14109050233</v>
      </c>
      <c r="AA1061">
        <v>2749370735</v>
      </c>
      <c r="AB1061">
        <v>858266668</v>
      </c>
      <c r="AL1061">
        <v>1037475790</v>
      </c>
      <c r="AM1061">
        <v>1037475790</v>
      </c>
      <c r="AN1061">
        <v>13685384798</v>
      </c>
      <c r="AO1061">
        <v>4093072232</v>
      </c>
      <c r="AP1061">
        <v>45047902170</v>
      </c>
      <c r="AQ1061">
        <v>45047902170</v>
      </c>
      <c r="AR1061">
        <v>13685384798</v>
      </c>
      <c r="AS1061">
        <v>1324280427</v>
      </c>
      <c r="AT1061">
        <v>21579936371</v>
      </c>
      <c r="AU1061">
        <v>21579936371</v>
      </c>
      <c r="AV1061">
        <v>23006918149</v>
      </c>
      <c r="AW1061">
        <v>2545775364</v>
      </c>
      <c r="AX1061">
        <v>2545775364</v>
      </c>
      <c r="AY1061">
        <v>20667672626</v>
      </c>
      <c r="BA1061">
        <v>4138556962</v>
      </c>
      <c r="BB1061">
        <v>0</v>
      </c>
      <c r="BC1061">
        <v>45047902170</v>
      </c>
      <c r="BD1061">
        <v>45047902170</v>
      </c>
      <c r="BE1061">
        <v>9638</v>
      </c>
      <c r="BF1061">
        <v>6314</v>
      </c>
      <c r="BG1061">
        <v>0</v>
      </c>
      <c r="BH1061">
        <v>2155007338</v>
      </c>
      <c r="BJ1061">
        <v>20667672626</v>
      </c>
      <c r="BK1061">
        <v>5467878343</v>
      </c>
      <c r="BL1061">
        <v>5467878343</v>
      </c>
      <c r="BM1061">
        <v>20667672626</v>
      </c>
      <c r="BP1061">
        <v>9832</v>
      </c>
      <c r="BQ1061">
        <v>5052</v>
      </c>
      <c r="BR1061">
        <v>9102796211</v>
      </c>
      <c r="BS1061">
        <v>4093072232</v>
      </c>
    </row>
    <row r="1062" spans="1:71">
      <c r="A1062" t="s">
        <v>1350</v>
      </c>
      <c r="B1062" t="s">
        <v>44</v>
      </c>
      <c r="C1062">
        <v>2016</v>
      </c>
      <c r="D1062" t="s">
        <v>215</v>
      </c>
      <c r="E1062">
        <v>3</v>
      </c>
      <c r="F1062" t="s">
        <v>272</v>
      </c>
      <c r="G1062" t="s">
        <v>1324</v>
      </c>
      <c r="H1062">
        <v>1824366357</v>
      </c>
      <c r="I1062">
        <v>305994652</v>
      </c>
      <c r="J1062">
        <v>3144502305</v>
      </c>
      <c r="K1062">
        <v>3144502305</v>
      </c>
      <c r="L1062">
        <v>2924159584</v>
      </c>
      <c r="M1062">
        <v>21381019639</v>
      </c>
      <c r="N1062">
        <v>9056789069</v>
      </c>
      <c r="O1062">
        <v>5376563799</v>
      </c>
      <c r="P1062">
        <v>5376563799</v>
      </c>
      <c r="Q1062">
        <v>5528662240</v>
      </c>
      <c r="R1062">
        <v>6075206504</v>
      </c>
      <c r="S1062">
        <v>1420802091</v>
      </c>
      <c r="T1062">
        <v>1420802091</v>
      </c>
      <c r="U1062">
        <v>601836605</v>
      </c>
      <c r="V1062">
        <v>1340378195</v>
      </c>
      <c r="W1062">
        <v>601836605</v>
      </c>
      <c r="X1062">
        <v>1420802091</v>
      </c>
      <c r="Y1062">
        <v>601836605</v>
      </c>
      <c r="Z1062">
        <v>1340378195</v>
      </c>
      <c r="AA1062">
        <v>356685035</v>
      </c>
      <c r="AB1062">
        <v>147223200</v>
      </c>
      <c r="AL1062">
        <v>527109559</v>
      </c>
      <c r="AM1062">
        <v>527109559</v>
      </c>
      <c r="AN1062">
        <v>924511041</v>
      </c>
      <c r="AO1062">
        <v>154265434</v>
      </c>
      <c r="AP1062">
        <v>8784848645</v>
      </c>
      <c r="AQ1062">
        <v>8784848645</v>
      </c>
      <c r="AR1062">
        <v>924511041</v>
      </c>
      <c r="AS1062">
        <v>240504357</v>
      </c>
      <c r="AT1062">
        <v>5468512952</v>
      </c>
      <c r="AU1062">
        <v>5468512952</v>
      </c>
      <c r="AV1062">
        <v>5665774819</v>
      </c>
      <c r="AW1062">
        <v>358188745</v>
      </c>
      <c r="AX1062">
        <v>358188745</v>
      </c>
      <c r="AY1062">
        <v>2918901809</v>
      </c>
      <c r="BA1062">
        <v>124047664</v>
      </c>
      <c r="BB1062">
        <v>0</v>
      </c>
      <c r="BC1062">
        <v>8784848645</v>
      </c>
      <c r="BD1062">
        <v>8784848645</v>
      </c>
      <c r="BE1062">
        <v>10033</v>
      </c>
      <c r="BF1062">
        <v>6505</v>
      </c>
      <c r="BG1062">
        <v>0</v>
      </c>
      <c r="BH1062">
        <v>379093801</v>
      </c>
      <c r="BJ1062">
        <v>2918901809</v>
      </c>
      <c r="BK1062">
        <v>1598355201</v>
      </c>
      <c r="BL1062">
        <v>1598355201</v>
      </c>
      <c r="BM1062">
        <v>2918901809</v>
      </c>
      <c r="BP1062">
        <v>2766</v>
      </c>
      <c r="BQ1062">
        <v>692</v>
      </c>
      <c r="BR1062">
        <v>755035334</v>
      </c>
      <c r="BS1062">
        <v>154265434</v>
      </c>
    </row>
    <row r="1063" spans="1:71">
      <c r="A1063" t="s">
        <v>1351</v>
      </c>
      <c r="B1063" t="s">
        <v>45</v>
      </c>
      <c r="C1063">
        <v>2016</v>
      </c>
      <c r="D1063" t="s">
        <v>231</v>
      </c>
      <c r="E1063">
        <v>3</v>
      </c>
      <c r="F1063" t="s">
        <v>274</v>
      </c>
      <c r="G1063" t="s">
        <v>1324</v>
      </c>
      <c r="H1063">
        <v>1886095263</v>
      </c>
      <c r="I1063">
        <v>1629375230</v>
      </c>
      <c r="J1063">
        <v>3541184981</v>
      </c>
      <c r="K1063">
        <v>3541184981</v>
      </c>
      <c r="L1063">
        <v>3433098903</v>
      </c>
      <c r="M1063">
        <v>10238270223</v>
      </c>
      <c r="N1063">
        <v>7048232245</v>
      </c>
      <c r="O1063">
        <v>4448904954</v>
      </c>
      <c r="P1063">
        <v>4448904954</v>
      </c>
      <c r="Q1063">
        <v>4627986640</v>
      </c>
      <c r="R1063">
        <v>5378798439</v>
      </c>
      <c r="S1063">
        <v>1406826154</v>
      </c>
      <c r="T1063">
        <v>1406826154</v>
      </c>
      <c r="U1063">
        <v>365886522</v>
      </c>
      <c r="V1063">
        <v>585294651</v>
      </c>
      <c r="W1063">
        <v>365886522</v>
      </c>
      <c r="X1063">
        <v>1406826154</v>
      </c>
      <c r="Y1063">
        <v>365886522</v>
      </c>
      <c r="Z1063">
        <v>585294651</v>
      </c>
      <c r="AA1063">
        <v>269367604</v>
      </c>
      <c r="AB1063">
        <v>242076245</v>
      </c>
      <c r="AL1063">
        <v>173489501</v>
      </c>
      <c r="AM1063">
        <v>173489501</v>
      </c>
      <c r="AN1063">
        <v>1748366730</v>
      </c>
      <c r="AO1063">
        <v>1341512107</v>
      </c>
      <c r="AP1063">
        <v>7702144565</v>
      </c>
      <c r="AQ1063">
        <v>7702144565</v>
      </c>
      <c r="AR1063">
        <v>1748366730</v>
      </c>
      <c r="AS1063">
        <v>151541379</v>
      </c>
      <c r="AT1063">
        <v>4975157290</v>
      </c>
      <c r="AU1063">
        <v>4975157290</v>
      </c>
      <c r="AV1063">
        <v>5063542240</v>
      </c>
      <c r="AW1063">
        <v>235209535</v>
      </c>
      <c r="AX1063">
        <v>235209535</v>
      </c>
      <c r="AY1063">
        <v>2613515797</v>
      </c>
      <c r="BA1063">
        <v>1043712051</v>
      </c>
      <c r="BB1063">
        <v>0</v>
      </c>
      <c r="BC1063">
        <v>7702144565</v>
      </c>
      <c r="BD1063">
        <v>7702144565</v>
      </c>
      <c r="BE1063">
        <v>10302</v>
      </c>
      <c r="BF1063">
        <v>6282</v>
      </c>
      <c r="BG1063">
        <v>0</v>
      </c>
      <c r="BH1063">
        <v>398089415</v>
      </c>
      <c r="BJ1063">
        <v>2613515797</v>
      </c>
      <c r="BK1063">
        <v>1666213776</v>
      </c>
      <c r="BL1063">
        <v>1666213776</v>
      </c>
      <c r="BM1063">
        <v>2613515797</v>
      </c>
      <c r="BP1063">
        <v>2947</v>
      </c>
      <c r="BQ1063">
        <v>877</v>
      </c>
      <c r="BR1063">
        <v>169347786</v>
      </c>
      <c r="BS1063">
        <v>1341512107</v>
      </c>
    </row>
    <row r="1064" spans="1:71">
      <c r="A1064" t="s">
        <v>1352</v>
      </c>
      <c r="B1064" t="s">
        <v>46</v>
      </c>
      <c r="C1064">
        <v>2016</v>
      </c>
      <c r="D1064" t="s">
        <v>215</v>
      </c>
      <c r="E1064">
        <v>4</v>
      </c>
      <c r="F1064" t="s">
        <v>276</v>
      </c>
      <c r="G1064" t="s">
        <v>1324</v>
      </c>
      <c r="H1064">
        <v>5183274259</v>
      </c>
      <c r="I1064">
        <v>585229825</v>
      </c>
      <c r="J1064">
        <v>2418879442</v>
      </c>
      <c r="K1064">
        <v>2418879442</v>
      </c>
      <c r="L1064">
        <v>2144276679</v>
      </c>
      <c r="M1064">
        <v>17484964776</v>
      </c>
      <c r="N1064">
        <v>11138025711</v>
      </c>
      <c r="O1064">
        <v>4972078542</v>
      </c>
      <c r="P1064">
        <v>4972078542</v>
      </c>
      <c r="Q1064">
        <v>5173142727</v>
      </c>
      <c r="R1064">
        <v>5927073244</v>
      </c>
      <c r="S1064">
        <v>859734358</v>
      </c>
      <c r="T1064">
        <v>859734358</v>
      </c>
      <c r="U1064">
        <v>918298677</v>
      </c>
      <c r="V1064">
        <v>2247221312</v>
      </c>
      <c r="W1064">
        <v>918298677</v>
      </c>
      <c r="X1064">
        <v>859734358</v>
      </c>
      <c r="Y1064">
        <v>918298677</v>
      </c>
      <c r="Z1064">
        <v>2247221312</v>
      </c>
      <c r="AA1064">
        <v>478539287</v>
      </c>
      <c r="AB1064">
        <v>265422675</v>
      </c>
      <c r="AL1064">
        <v>238776730</v>
      </c>
      <c r="AM1064">
        <v>238776730</v>
      </c>
      <c r="AN1064">
        <v>1454509088</v>
      </c>
      <c r="AO1064">
        <v>161730301</v>
      </c>
      <c r="AP1064">
        <v>10355874770</v>
      </c>
      <c r="AQ1064">
        <v>10355874770</v>
      </c>
      <c r="AR1064">
        <v>1454509088</v>
      </c>
      <c r="AS1064">
        <v>93402612</v>
      </c>
      <c r="AT1064">
        <v>6185345933</v>
      </c>
      <c r="AU1064">
        <v>6185345933</v>
      </c>
      <c r="AV1064">
        <v>6530136156</v>
      </c>
      <c r="AW1064">
        <v>371628056</v>
      </c>
      <c r="AX1064">
        <v>371628056</v>
      </c>
      <c r="AY1064">
        <v>4678237144</v>
      </c>
      <c r="BA1064">
        <v>297653418</v>
      </c>
      <c r="BB1064">
        <v>0</v>
      </c>
      <c r="BC1064">
        <v>10355874770</v>
      </c>
      <c r="BD1064">
        <v>10355874770</v>
      </c>
      <c r="BE1064">
        <v>9660</v>
      </c>
      <c r="BF1064">
        <v>6436</v>
      </c>
      <c r="BG1064">
        <v>0</v>
      </c>
      <c r="BH1064">
        <v>420721483</v>
      </c>
      <c r="BJ1064">
        <v>4678237144</v>
      </c>
      <c r="BK1064">
        <v>2826809448</v>
      </c>
      <c r="BL1064">
        <v>2826809448</v>
      </c>
      <c r="BM1064">
        <v>4678237144</v>
      </c>
      <c r="BP1064">
        <v>4929</v>
      </c>
      <c r="BQ1064">
        <v>1279</v>
      </c>
      <c r="BR1064">
        <v>1268993542</v>
      </c>
      <c r="BS1064">
        <v>161730301</v>
      </c>
    </row>
    <row r="1065" spans="1:71">
      <c r="A1065" t="s">
        <v>1353</v>
      </c>
      <c r="B1065" t="s">
        <v>47</v>
      </c>
      <c r="C1065">
        <v>2016</v>
      </c>
      <c r="D1065" t="s">
        <v>218</v>
      </c>
      <c r="E1065">
        <v>5</v>
      </c>
      <c r="F1065" t="s">
        <v>278</v>
      </c>
      <c r="G1065" t="s">
        <v>1324</v>
      </c>
      <c r="H1065">
        <v>1679604945</v>
      </c>
      <c r="I1065">
        <v>761358704</v>
      </c>
      <c r="J1065">
        <v>5459500775</v>
      </c>
      <c r="K1065">
        <v>5459500775</v>
      </c>
      <c r="L1065">
        <v>5289874158</v>
      </c>
      <c r="M1065">
        <v>16865685841</v>
      </c>
      <c r="N1065">
        <v>15878692173</v>
      </c>
      <c r="O1065">
        <v>5689536841</v>
      </c>
      <c r="P1065">
        <v>5689536841</v>
      </c>
      <c r="Q1065">
        <v>5876043667</v>
      </c>
      <c r="R1065">
        <v>6166370939</v>
      </c>
      <c r="S1065">
        <v>1648501183</v>
      </c>
      <c r="T1065">
        <v>1648501183</v>
      </c>
      <c r="U1065">
        <v>739833233</v>
      </c>
      <c r="V1065">
        <v>748904398</v>
      </c>
      <c r="W1065">
        <v>739833233</v>
      </c>
      <c r="X1065">
        <v>1648501183</v>
      </c>
      <c r="Y1065">
        <v>739833233</v>
      </c>
      <c r="Z1065">
        <v>748904398</v>
      </c>
      <c r="AA1065">
        <v>579928436</v>
      </c>
      <c r="AB1065">
        <v>537315778</v>
      </c>
      <c r="AL1065">
        <v>393317192</v>
      </c>
      <c r="AM1065">
        <v>393317192</v>
      </c>
      <c r="AN1065">
        <v>1090596920</v>
      </c>
      <c r="AO1065">
        <v>905296524</v>
      </c>
      <c r="AP1065">
        <v>11257038831</v>
      </c>
      <c r="AQ1065">
        <v>11257038831</v>
      </c>
      <c r="AR1065">
        <v>1090596920</v>
      </c>
      <c r="AS1065">
        <v>228272485</v>
      </c>
      <c r="AT1065">
        <v>7206259224</v>
      </c>
      <c r="AU1065">
        <v>7206259224</v>
      </c>
      <c r="AV1065">
        <v>7383209658</v>
      </c>
      <c r="AW1065">
        <v>682448127</v>
      </c>
      <c r="AX1065">
        <v>682448127</v>
      </c>
      <c r="AY1065">
        <v>4993235085</v>
      </c>
      <c r="BA1065">
        <v>-251332505</v>
      </c>
      <c r="BB1065">
        <v>0</v>
      </c>
      <c r="BC1065">
        <v>11257038831</v>
      </c>
      <c r="BD1065">
        <v>11257038831</v>
      </c>
      <c r="BE1065">
        <v>9570</v>
      </c>
      <c r="BF1065">
        <v>6127</v>
      </c>
      <c r="BG1065">
        <v>0</v>
      </c>
      <c r="BH1065">
        <v>1072363584</v>
      </c>
      <c r="BJ1065">
        <v>4993235085</v>
      </c>
      <c r="BK1065">
        <v>3578667698</v>
      </c>
      <c r="BL1065">
        <v>3578667698</v>
      </c>
      <c r="BM1065">
        <v>4993235085</v>
      </c>
      <c r="BP1065">
        <v>6252</v>
      </c>
      <c r="BQ1065">
        <v>1844</v>
      </c>
      <c r="BR1065">
        <v>5180000</v>
      </c>
      <c r="BS1065">
        <v>905296524</v>
      </c>
    </row>
    <row r="1066" spans="1:71">
      <c r="A1066" t="s">
        <v>1354</v>
      </c>
      <c r="B1066" t="s">
        <v>48</v>
      </c>
      <c r="C1066">
        <v>2016</v>
      </c>
      <c r="D1066" t="s">
        <v>231</v>
      </c>
      <c r="E1066">
        <v>6</v>
      </c>
      <c r="F1066" t="s">
        <v>280</v>
      </c>
      <c r="G1066" t="s">
        <v>1324</v>
      </c>
      <c r="H1066">
        <v>4318920368</v>
      </c>
      <c r="I1066">
        <v>626217431</v>
      </c>
      <c r="J1066">
        <v>2719693117</v>
      </c>
      <c r="K1066">
        <v>2719693117</v>
      </c>
      <c r="L1066">
        <v>2559261306</v>
      </c>
      <c r="M1066">
        <v>24188667528</v>
      </c>
      <c r="N1066">
        <v>16454239653</v>
      </c>
      <c r="O1066">
        <v>7922030544</v>
      </c>
      <c r="P1066">
        <v>7922030544</v>
      </c>
      <c r="Q1066">
        <v>8169033140</v>
      </c>
      <c r="R1066">
        <v>9067756012</v>
      </c>
      <c r="S1066">
        <v>2043791199</v>
      </c>
      <c r="T1066">
        <v>2043791199</v>
      </c>
      <c r="U1066">
        <v>1108835022</v>
      </c>
      <c r="V1066">
        <v>2962835991</v>
      </c>
      <c r="W1066">
        <v>1108835022</v>
      </c>
      <c r="X1066">
        <v>2043791199</v>
      </c>
      <c r="Y1066">
        <v>1108835022</v>
      </c>
      <c r="Z1066">
        <v>2962835991</v>
      </c>
      <c r="AA1066">
        <v>455206497</v>
      </c>
      <c r="AB1066">
        <v>597211601</v>
      </c>
      <c r="AL1066">
        <v>595540146</v>
      </c>
      <c r="AM1066">
        <v>595540146</v>
      </c>
      <c r="AN1066">
        <v>2338049308</v>
      </c>
      <c r="AO1066">
        <v>369544027</v>
      </c>
      <c r="AP1066">
        <v>17736626492</v>
      </c>
      <c r="AQ1066">
        <v>17736626492</v>
      </c>
      <c r="AR1066">
        <v>2338049308</v>
      </c>
      <c r="AS1066">
        <v>302707681</v>
      </c>
      <c r="AT1066">
        <v>11508821457</v>
      </c>
      <c r="AU1066">
        <v>11508821457</v>
      </c>
      <c r="AV1066">
        <v>12107416712</v>
      </c>
      <c r="AW1066">
        <v>710717787</v>
      </c>
      <c r="AX1066">
        <v>710717787</v>
      </c>
      <c r="AY1066">
        <v>9038463974</v>
      </c>
      <c r="BA1066">
        <v>644545501</v>
      </c>
      <c r="BB1066">
        <v>0</v>
      </c>
      <c r="BC1066">
        <v>17736626492</v>
      </c>
      <c r="BD1066">
        <v>17736626492</v>
      </c>
      <c r="BE1066">
        <v>9961</v>
      </c>
      <c r="BF1066">
        <v>6041</v>
      </c>
      <c r="BG1066">
        <v>0</v>
      </c>
      <c r="BH1066">
        <v>183742885</v>
      </c>
      <c r="BJ1066">
        <v>9038463974</v>
      </c>
      <c r="BK1066">
        <v>5911223163</v>
      </c>
      <c r="BL1066">
        <v>5911223163</v>
      </c>
      <c r="BM1066">
        <v>9038463974</v>
      </c>
      <c r="BP1066">
        <v>9841</v>
      </c>
      <c r="BQ1066">
        <v>2403</v>
      </c>
      <c r="BR1066">
        <v>1818144357</v>
      </c>
      <c r="BS1066">
        <v>369544027</v>
      </c>
    </row>
    <row r="1067" spans="1:71">
      <c r="A1067" t="s">
        <v>1355</v>
      </c>
      <c r="B1067" t="s">
        <v>49</v>
      </c>
      <c r="C1067">
        <v>2016</v>
      </c>
      <c r="D1067" t="s">
        <v>228</v>
      </c>
      <c r="E1067">
        <v>7</v>
      </c>
      <c r="F1067" t="s">
        <v>282</v>
      </c>
      <c r="G1067" t="s">
        <v>1324</v>
      </c>
      <c r="H1067">
        <v>34949984030</v>
      </c>
      <c r="I1067">
        <v>5888969606</v>
      </c>
      <c r="J1067">
        <v>14957373968</v>
      </c>
      <c r="K1067">
        <v>14957373968</v>
      </c>
      <c r="L1067">
        <v>9140485910</v>
      </c>
      <c r="M1067">
        <v>71763739422</v>
      </c>
      <c r="N1067">
        <v>42443124566</v>
      </c>
      <c r="O1067">
        <v>14043482058</v>
      </c>
      <c r="P1067">
        <v>14043482058</v>
      </c>
      <c r="Q1067">
        <v>16593592180</v>
      </c>
      <c r="R1067">
        <v>17411231406</v>
      </c>
      <c r="S1067">
        <v>2772246973</v>
      </c>
      <c r="T1067">
        <v>2772246973</v>
      </c>
      <c r="U1067">
        <v>2580999657</v>
      </c>
      <c r="V1067">
        <v>4150513743</v>
      </c>
      <c r="W1067">
        <v>2580999657</v>
      </c>
      <c r="X1067">
        <v>2772246973</v>
      </c>
      <c r="Y1067">
        <v>2580999657</v>
      </c>
      <c r="Z1067">
        <v>4150513743</v>
      </c>
      <c r="AA1067">
        <v>610616239</v>
      </c>
      <c r="AB1067">
        <v>665618254</v>
      </c>
      <c r="AC1067">
        <v>0</v>
      </c>
      <c r="AD1067">
        <v>0</v>
      </c>
      <c r="AE1067">
        <v>0</v>
      </c>
      <c r="AF1067">
        <v>0</v>
      </c>
      <c r="AG1067">
        <v>0</v>
      </c>
      <c r="AH1067">
        <v>0</v>
      </c>
      <c r="AI1067">
        <v>0</v>
      </c>
      <c r="AJ1067">
        <v>0</v>
      </c>
      <c r="AK1067">
        <v>0</v>
      </c>
      <c r="AL1067">
        <v>2822582965</v>
      </c>
      <c r="AM1067">
        <v>2822582965</v>
      </c>
      <c r="AN1067">
        <v>3225222771</v>
      </c>
      <c r="AO1067">
        <v>1257567022</v>
      </c>
      <c r="AP1067">
        <v>55992954415</v>
      </c>
      <c r="AQ1067">
        <v>28723698535</v>
      </c>
      <c r="AR1067">
        <v>3225222771</v>
      </c>
      <c r="AS1067">
        <v>1267147114</v>
      </c>
      <c r="AT1067">
        <v>27144207977</v>
      </c>
      <c r="AU1067">
        <v>27144207977</v>
      </c>
      <c r="AV1067">
        <v>28239803990</v>
      </c>
      <c r="AW1067">
        <v>1722990310</v>
      </c>
      <c r="AX1067">
        <v>1722990310</v>
      </c>
      <c r="AY1067">
        <v>39075958191</v>
      </c>
      <c r="AZ1067">
        <v>463828040.5</v>
      </c>
      <c r="BA1067">
        <v>3568203937</v>
      </c>
      <c r="BB1067">
        <v>2242304402</v>
      </c>
      <c r="BC1067">
        <v>55992954415</v>
      </c>
      <c r="BD1067">
        <v>55992954415</v>
      </c>
      <c r="BE1067">
        <v>8182</v>
      </c>
      <c r="BF1067">
        <v>5524</v>
      </c>
      <c r="BG1067">
        <v>4833</v>
      </c>
      <c r="BH1067">
        <v>3022370763</v>
      </c>
      <c r="BI1067">
        <v>18375625694</v>
      </c>
      <c r="BJ1067">
        <v>39075958191</v>
      </c>
      <c r="BK1067">
        <v>7401516195</v>
      </c>
      <c r="BL1067">
        <v>7401516195</v>
      </c>
      <c r="BM1067">
        <v>11806702311</v>
      </c>
      <c r="BN1067">
        <v>0</v>
      </c>
      <c r="BO1067">
        <v>0</v>
      </c>
      <c r="BP1067">
        <v>12507</v>
      </c>
      <c r="BQ1067">
        <v>2139</v>
      </c>
      <c r="BR1067">
        <v>1858304643</v>
      </c>
      <c r="BS1067">
        <v>1257567022</v>
      </c>
    </row>
    <row r="1068" spans="1:71">
      <c r="A1068" t="s">
        <v>1356</v>
      </c>
      <c r="B1068" t="s">
        <v>50</v>
      </c>
      <c r="C1068">
        <v>2016</v>
      </c>
      <c r="D1068" t="s">
        <v>215</v>
      </c>
      <c r="E1068">
        <v>2</v>
      </c>
      <c r="F1068" t="s">
        <v>284</v>
      </c>
      <c r="G1068" t="s">
        <v>1324</v>
      </c>
      <c r="H1068">
        <v>1242472275</v>
      </c>
      <c r="I1068">
        <v>301923462</v>
      </c>
      <c r="J1068">
        <v>1166333357</v>
      </c>
      <c r="K1068">
        <v>1166333357</v>
      </c>
      <c r="L1068">
        <v>1043467756</v>
      </c>
      <c r="M1068">
        <v>15435102141</v>
      </c>
      <c r="N1068">
        <v>7429963716</v>
      </c>
      <c r="O1068">
        <v>3472292515</v>
      </c>
      <c r="P1068">
        <v>3472292515</v>
      </c>
      <c r="Q1068">
        <v>3636499400</v>
      </c>
      <c r="R1068">
        <v>4639961609</v>
      </c>
      <c r="S1068">
        <v>1151652629</v>
      </c>
      <c r="T1068">
        <v>1151652629</v>
      </c>
      <c r="U1068">
        <v>832794973</v>
      </c>
      <c r="V1068">
        <v>1541844835</v>
      </c>
      <c r="W1068">
        <v>832794973</v>
      </c>
      <c r="X1068">
        <v>1151652629</v>
      </c>
      <c r="Y1068">
        <v>832794973</v>
      </c>
      <c r="Z1068">
        <v>1541844835</v>
      </c>
      <c r="AA1068">
        <v>272081013</v>
      </c>
      <c r="AB1068">
        <v>183542435</v>
      </c>
      <c r="AL1068">
        <v>183707138</v>
      </c>
      <c r="AM1068">
        <v>183707138</v>
      </c>
      <c r="AN1068">
        <v>835615582</v>
      </c>
      <c r="AO1068">
        <v>150174720</v>
      </c>
      <c r="AP1068">
        <v>7126444147</v>
      </c>
      <c r="AQ1068">
        <v>7126444147</v>
      </c>
      <c r="AR1068">
        <v>835615582</v>
      </c>
      <c r="AS1068">
        <v>208386289</v>
      </c>
      <c r="AT1068">
        <v>3599512681</v>
      </c>
      <c r="AU1068">
        <v>3599512681</v>
      </c>
      <c r="AV1068">
        <v>3789679954</v>
      </c>
      <c r="AW1068">
        <v>385127484</v>
      </c>
      <c r="AX1068">
        <v>385127484</v>
      </c>
      <c r="AY1068">
        <v>2655879503</v>
      </c>
      <c r="BA1068">
        <v>-9426494</v>
      </c>
      <c r="BB1068">
        <v>0</v>
      </c>
      <c r="BC1068">
        <v>7126444147</v>
      </c>
      <c r="BD1068">
        <v>7126444147</v>
      </c>
      <c r="BE1068">
        <v>8414</v>
      </c>
      <c r="BF1068">
        <v>5450</v>
      </c>
      <c r="BG1068">
        <v>0</v>
      </c>
      <c r="BH1068">
        <v>428160679</v>
      </c>
      <c r="BJ1068">
        <v>2655879503</v>
      </c>
      <c r="BK1068">
        <v>1440372396</v>
      </c>
      <c r="BL1068">
        <v>1440372396</v>
      </c>
      <c r="BM1068">
        <v>2655879503</v>
      </c>
      <c r="BP1068">
        <v>2441</v>
      </c>
      <c r="BQ1068">
        <v>1136</v>
      </c>
      <c r="BR1068">
        <v>669708404</v>
      </c>
      <c r="BS1068">
        <v>150174720</v>
      </c>
    </row>
    <row r="1069" spans="1:71">
      <c r="A1069" t="s">
        <v>1357</v>
      </c>
      <c r="B1069" t="s">
        <v>51</v>
      </c>
      <c r="C1069">
        <v>2016</v>
      </c>
      <c r="D1069" t="s">
        <v>212</v>
      </c>
      <c r="E1069">
        <v>2</v>
      </c>
      <c r="F1069" t="s">
        <v>286</v>
      </c>
      <c r="G1069" t="s">
        <v>1324</v>
      </c>
      <c r="H1069">
        <v>791819514</v>
      </c>
      <c r="I1069">
        <v>256076913</v>
      </c>
      <c r="J1069">
        <v>668520853</v>
      </c>
      <c r="K1069">
        <v>668520853</v>
      </c>
      <c r="L1069">
        <v>617534391</v>
      </c>
      <c r="M1069">
        <v>5762083097</v>
      </c>
      <c r="N1069">
        <v>4542243079</v>
      </c>
      <c r="O1069">
        <v>3124608466</v>
      </c>
      <c r="P1069">
        <v>3124608466</v>
      </c>
      <c r="Q1069">
        <v>3156046000</v>
      </c>
      <c r="R1069">
        <v>3261105396</v>
      </c>
      <c r="S1069">
        <v>613256722</v>
      </c>
      <c r="T1069">
        <v>613256722</v>
      </c>
      <c r="U1069">
        <v>119726855</v>
      </c>
      <c r="V1069">
        <v>120011975</v>
      </c>
      <c r="W1069">
        <v>119726855</v>
      </c>
      <c r="X1069">
        <v>613256722</v>
      </c>
      <c r="Y1069">
        <v>119726855</v>
      </c>
      <c r="Z1069">
        <v>120011975</v>
      </c>
      <c r="AA1069">
        <v>164377177</v>
      </c>
      <c r="AB1069">
        <v>125057150</v>
      </c>
      <c r="AL1069">
        <v>215085972</v>
      </c>
      <c r="AM1069">
        <v>215085972</v>
      </c>
      <c r="AN1069">
        <v>81396794</v>
      </c>
      <c r="AO1069">
        <v>8060607</v>
      </c>
      <c r="AP1069">
        <v>4274943474</v>
      </c>
      <c r="AQ1069">
        <v>4274943474</v>
      </c>
      <c r="AR1069">
        <v>81396794</v>
      </c>
      <c r="AS1069">
        <v>95968599</v>
      </c>
      <c r="AT1069">
        <v>3063231262</v>
      </c>
      <c r="AU1069">
        <v>3063231262</v>
      </c>
      <c r="AV1069">
        <v>2971376112</v>
      </c>
      <c r="AW1069">
        <v>189723676</v>
      </c>
      <c r="AX1069">
        <v>189723676</v>
      </c>
      <c r="AY1069">
        <v>1021202396</v>
      </c>
      <c r="BA1069">
        <v>4646665</v>
      </c>
      <c r="BB1069">
        <v>0</v>
      </c>
      <c r="BC1069">
        <v>4274943474</v>
      </c>
      <c r="BD1069">
        <v>4274943474</v>
      </c>
      <c r="BE1069">
        <v>8539</v>
      </c>
      <c r="BF1069">
        <v>5886</v>
      </c>
      <c r="BG1069">
        <v>0</v>
      </c>
      <c r="BH1069">
        <v>164004344</v>
      </c>
      <c r="BJ1069">
        <v>1021202396</v>
      </c>
      <c r="BK1069">
        <v>812485339</v>
      </c>
      <c r="BL1069">
        <v>812485339</v>
      </c>
      <c r="BM1069">
        <v>1021202396</v>
      </c>
      <c r="BP1069">
        <v>1303</v>
      </c>
      <c r="BQ1069">
        <v>624</v>
      </c>
      <c r="BR1069">
        <v>285120</v>
      </c>
      <c r="BS1069">
        <v>8060607</v>
      </c>
    </row>
    <row r="1070" spans="1:71">
      <c r="A1070" t="s">
        <v>1358</v>
      </c>
      <c r="B1070" t="s">
        <v>52</v>
      </c>
      <c r="C1070">
        <v>2016</v>
      </c>
      <c r="D1070" t="s">
        <v>228</v>
      </c>
      <c r="E1070">
        <v>6</v>
      </c>
      <c r="F1070" t="s">
        <v>288</v>
      </c>
      <c r="G1070" t="s">
        <v>1324</v>
      </c>
      <c r="H1070">
        <v>26524021619</v>
      </c>
      <c r="I1070">
        <v>4086315678</v>
      </c>
      <c r="J1070">
        <v>11258998417</v>
      </c>
      <c r="K1070">
        <v>11258998417</v>
      </c>
      <c r="L1070">
        <v>7733134553</v>
      </c>
      <c r="M1070">
        <v>42490828486</v>
      </c>
      <c r="N1070">
        <v>23643033831</v>
      </c>
      <c r="O1070">
        <v>12975348613</v>
      </c>
      <c r="P1070">
        <v>12975348613</v>
      </c>
      <c r="Q1070">
        <v>14812653000</v>
      </c>
      <c r="R1070">
        <v>14403456249</v>
      </c>
      <c r="S1070">
        <v>1854471040</v>
      </c>
      <c r="T1070">
        <v>1854471040</v>
      </c>
      <c r="U1070">
        <v>1690801369</v>
      </c>
      <c r="V1070">
        <v>2421486296</v>
      </c>
      <c r="W1070">
        <v>1690801369</v>
      </c>
      <c r="X1070">
        <v>1854471040</v>
      </c>
      <c r="Y1070">
        <v>1690801369</v>
      </c>
      <c r="Z1070">
        <v>2421486296</v>
      </c>
      <c r="AA1070">
        <v>967146982</v>
      </c>
      <c r="AB1070">
        <v>512654428</v>
      </c>
      <c r="AC1070">
        <v>0</v>
      </c>
      <c r="AD1070">
        <v>0</v>
      </c>
      <c r="AE1070">
        <v>0</v>
      </c>
      <c r="AF1070">
        <v>0</v>
      </c>
      <c r="AG1070">
        <v>0</v>
      </c>
      <c r="AH1070">
        <v>0</v>
      </c>
      <c r="AI1070">
        <v>0</v>
      </c>
      <c r="AJ1070">
        <v>0</v>
      </c>
      <c r="AK1070">
        <v>0</v>
      </c>
      <c r="AL1070">
        <v>1106372006</v>
      </c>
      <c r="AM1070">
        <v>1106372006</v>
      </c>
      <c r="AN1070">
        <v>2028169104</v>
      </c>
      <c r="AO1070">
        <v>853135874</v>
      </c>
      <c r="AP1070">
        <v>39540054050</v>
      </c>
      <c r="AQ1070">
        <v>21794095674</v>
      </c>
      <c r="AR1070">
        <v>2028169104</v>
      </c>
      <c r="AS1070">
        <v>895670745</v>
      </c>
      <c r="AT1070">
        <v>20825900358</v>
      </c>
      <c r="AU1070">
        <v>20825900358</v>
      </c>
      <c r="AV1070">
        <v>20935231100</v>
      </c>
      <c r="AW1070">
        <v>966262196</v>
      </c>
      <c r="AX1070">
        <v>966262196</v>
      </c>
      <c r="AY1070">
        <v>25319234618</v>
      </c>
      <c r="AZ1070">
        <v>225971592.5</v>
      </c>
      <c r="BA1070">
        <v>33377572</v>
      </c>
      <c r="BB1070">
        <v>230176881</v>
      </c>
      <c r="BC1070">
        <v>39540054050</v>
      </c>
      <c r="BD1070">
        <v>39540054050</v>
      </c>
      <c r="BE1070">
        <v>8494</v>
      </c>
      <c r="BF1070">
        <v>5796</v>
      </c>
      <c r="BG1070">
        <v>5630</v>
      </c>
      <c r="BH1070">
        <v>2009571080</v>
      </c>
      <c r="BI1070">
        <v>11869585339</v>
      </c>
      <c r="BJ1070">
        <v>25319234618</v>
      </c>
      <c r="BK1070">
        <v>5353543147</v>
      </c>
      <c r="BL1070">
        <v>5353543147</v>
      </c>
      <c r="BM1070">
        <v>7573276242</v>
      </c>
      <c r="BN1070">
        <v>0</v>
      </c>
      <c r="BO1070">
        <v>0</v>
      </c>
      <c r="BP1070">
        <v>9254</v>
      </c>
      <c r="BQ1070">
        <v>1091</v>
      </c>
      <c r="BR1070">
        <v>767978199</v>
      </c>
      <c r="BS1070">
        <v>853135874</v>
      </c>
    </row>
    <row r="1071" spans="1:71">
      <c r="A1071" t="s">
        <v>1359</v>
      </c>
      <c r="B1071" t="s">
        <v>53</v>
      </c>
      <c r="C1071">
        <v>2016</v>
      </c>
      <c r="D1071" t="s">
        <v>228</v>
      </c>
      <c r="E1071">
        <v>6</v>
      </c>
      <c r="F1071" t="s">
        <v>290</v>
      </c>
      <c r="G1071" t="s">
        <v>1324</v>
      </c>
      <c r="H1071">
        <v>37601541349</v>
      </c>
      <c r="I1071">
        <v>5556096108</v>
      </c>
      <c r="J1071">
        <v>17181368939</v>
      </c>
      <c r="K1071">
        <v>17181368939</v>
      </c>
      <c r="L1071">
        <v>11866207768</v>
      </c>
      <c r="M1071">
        <v>89915054472</v>
      </c>
      <c r="N1071">
        <v>59759293948</v>
      </c>
      <c r="O1071">
        <v>15354052252</v>
      </c>
      <c r="P1071">
        <v>15354052252</v>
      </c>
      <c r="Q1071">
        <v>19178060598</v>
      </c>
      <c r="R1071">
        <v>18226287131</v>
      </c>
      <c r="S1071">
        <v>2320417168</v>
      </c>
      <c r="T1071">
        <v>2320417168</v>
      </c>
      <c r="U1071">
        <v>3203096396</v>
      </c>
      <c r="V1071">
        <v>5405293922</v>
      </c>
      <c r="W1071">
        <v>3203096396</v>
      </c>
      <c r="X1071">
        <v>2320417168</v>
      </c>
      <c r="Y1071">
        <v>3203096396</v>
      </c>
      <c r="Z1071">
        <v>5405293922</v>
      </c>
      <c r="AA1071">
        <v>658476390</v>
      </c>
      <c r="AB1071">
        <v>618276657</v>
      </c>
      <c r="AC1071">
        <v>0</v>
      </c>
      <c r="AD1071">
        <v>0</v>
      </c>
      <c r="AE1071">
        <v>0</v>
      </c>
      <c r="AF1071">
        <v>0</v>
      </c>
      <c r="AG1071">
        <v>0</v>
      </c>
      <c r="AH1071">
        <v>0</v>
      </c>
      <c r="AI1071">
        <v>0</v>
      </c>
      <c r="AJ1071">
        <v>0</v>
      </c>
      <c r="AK1071">
        <v>0</v>
      </c>
      <c r="AL1071">
        <v>1730593940</v>
      </c>
      <c r="AM1071">
        <v>1730593940</v>
      </c>
      <c r="AN1071">
        <v>4135914286</v>
      </c>
      <c r="AO1071">
        <v>1303502134</v>
      </c>
      <c r="AP1071">
        <v>53504073518</v>
      </c>
      <c r="AQ1071">
        <v>28640009702</v>
      </c>
      <c r="AR1071">
        <v>4135914286</v>
      </c>
      <c r="AS1071">
        <v>894351779</v>
      </c>
      <c r="AT1071">
        <v>25815953121</v>
      </c>
      <c r="AU1071">
        <v>25815953121</v>
      </c>
      <c r="AV1071">
        <v>25309488938</v>
      </c>
      <c r="AW1071">
        <v>1301711119</v>
      </c>
      <c r="AX1071">
        <v>1301711119</v>
      </c>
      <c r="AY1071">
        <v>35252310891</v>
      </c>
      <c r="AZ1071">
        <v>267345343</v>
      </c>
      <c r="BA1071">
        <v>2106768195</v>
      </c>
      <c r="BB1071">
        <v>-786719188</v>
      </c>
      <c r="BC1071">
        <v>53504073518</v>
      </c>
      <c r="BD1071">
        <v>53504073518</v>
      </c>
      <c r="BE1071">
        <v>8322</v>
      </c>
      <c r="BF1071">
        <v>5614</v>
      </c>
      <c r="BG1071">
        <v>4753</v>
      </c>
      <c r="BH1071">
        <v>3053633678</v>
      </c>
      <c r="BI1071">
        <v>15913212645</v>
      </c>
      <c r="BJ1071">
        <v>35252310891</v>
      </c>
      <c r="BK1071">
        <v>6133355235</v>
      </c>
      <c r="BL1071">
        <v>6133355235</v>
      </c>
      <c r="BM1071">
        <v>10388247075</v>
      </c>
      <c r="BN1071">
        <v>0</v>
      </c>
      <c r="BO1071">
        <v>0</v>
      </c>
      <c r="BP1071">
        <v>10267</v>
      </c>
      <c r="BQ1071">
        <v>2341</v>
      </c>
      <c r="BR1071">
        <v>2643650104</v>
      </c>
      <c r="BS1071">
        <v>1303502134</v>
      </c>
    </row>
    <row r="1072" spans="1:71">
      <c r="A1072" t="s">
        <v>1360</v>
      </c>
      <c r="B1072" t="s">
        <v>54</v>
      </c>
      <c r="C1072">
        <v>2016</v>
      </c>
      <c r="D1072" t="s">
        <v>228</v>
      </c>
      <c r="E1072">
        <v>4</v>
      </c>
      <c r="F1072" t="s">
        <v>292</v>
      </c>
      <c r="G1072" t="s">
        <v>1324</v>
      </c>
      <c r="H1072">
        <v>24768840514</v>
      </c>
      <c r="I1072">
        <v>2321475920</v>
      </c>
      <c r="J1072">
        <v>13556688062</v>
      </c>
      <c r="K1072">
        <v>13556688062</v>
      </c>
      <c r="L1072">
        <v>10327426826</v>
      </c>
      <c r="M1072">
        <v>37279452182</v>
      </c>
      <c r="N1072">
        <v>19400466003</v>
      </c>
      <c r="O1072">
        <v>9278047487</v>
      </c>
      <c r="P1072">
        <v>9278047487</v>
      </c>
      <c r="Q1072">
        <v>13614665159</v>
      </c>
      <c r="R1072">
        <v>11302306631</v>
      </c>
      <c r="S1072">
        <v>1330156155</v>
      </c>
      <c r="T1072">
        <v>1330156155</v>
      </c>
      <c r="U1072">
        <v>1547292385</v>
      </c>
      <c r="V1072">
        <v>2434911819</v>
      </c>
      <c r="W1072">
        <v>1547292385</v>
      </c>
      <c r="X1072">
        <v>1330156155</v>
      </c>
      <c r="Y1072">
        <v>1547292385</v>
      </c>
      <c r="Z1072">
        <v>2434911819</v>
      </c>
      <c r="AA1072">
        <v>423978923</v>
      </c>
      <c r="AB1072">
        <v>334600475</v>
      </c>
      <c r="AC1072">
        <v>0</v>
      </c>
      <c r="AD1072">
        <v>0</v>
      </c>
      <c r="AE1072">
        <v>0</v>
      </c>
      <c r="AF1072">
        <v>0</v>
      </c>
      <c r="AG1072">
        <v>0</v>
      </c>
      <c r="AH1072">
        <v>0</v>
      </c>
      <c r="AI1072">
        <v>0</v>
      </c>
      <c r="AJ1072">
        <v>0</v>
      </c>
      <c r="AK1072">
        <v>0</v>
      </c>
      <c r="AL1072">
        <v>1589980951</v>
      </c>
      <c r="AM1072">
        <v>1589980951</v>
      </c>
      <c r="AN1072">
        <v>1686870087</v>
      </c>
      <c r="AO1072">
        <v>601642475</v>
      </c>
      <c r="AP1072">
        <v>32929441002</v>
      </c>
      <c r="AQ1072">
        <v>15923916517</v>
      </c>
      <c r="AR1072">
        <v>1686870087</v>
      </c>
      <c r="AS1072">
        <v>534686076</v>
      </c>
      <c r="AT1072">
        <v>16187717826</v>
      </c>
      <c r="AU1072">
        <v>16187717826</v>
      </c>
      <c r="AV1072">
        <v>16407876061</v>
      </c>
      <c r="AW1072">
        <v>610145517</v>
      </c>
      <c r="AX1072">
        <v>610145517</v>
      </c>
      <c r="AY1072">
        <v>22194274294</v>
      </c>
      <c r="AZ1072">
        <v>124720780.5</v>
      </c>
      <c r="BA1072">
        <v>47541807</v>
      </c>
      <c r="BB1072">
        <v>1131416756</v>
      </c>
      <c r="BC1072">
        <v>32929441002</v>
      </c>
      <c r="BD1072">
        <v>32929441002</v>
      </c>
      <c r="BE1072">
        <v>8292</v>
      </c>
      <c r="BF1072">
        <v>5645</v>
      </c>
      <c r="BG1072">
        <v>4605</v>
      </c>
      <c r="BH1072">
        <v>1728496025</v>
      </c>
      <c r="BI1072">
        <v>12068020715</v>
      </c>
      <c r="BJ1072">
        <v>22194274294</v>
      </c>
      <c r="BK1072">
        <v>2909070099</v>
      </c>
      <c r="BL1072">
        <v>2909070099</v>
      </c>
      <c r="BM1072">
        <v>5188749809</v>
      </c>
      <c r="BN1072">
        <v>0</v>
      </c>
      <c r="BO1072">
        <v>0</v>
      </c>
      <c r="BP1072">
        <v>5077</v>
      </c>
      <c r="BQ1072">
        <v>994</v>
      </c>
      <c r="BR1072">
        <v>886455325</v>
      </c>
      <c r="BS1072">
        <v>601642475</v>
      </c>
    </row>
    <row r="1073" spans="1:71">
      <c r="A1073" t="s">
        <v>1361</v>
      </c>
      <c r="B1073" t="s">
        <v>55</v>
      </c>
      <c r="C1073">
        <v>2016</v>
      </c>
      <c r="D1073" t="s">
        <v>228</v>
      </c>
      <c r="E1073">
        <v>4</v>
      </c>
      <c r="F1073" t="s">
        <v>294</v>
      </c>
      <c r="G1073" t="s">
        <v>1324</v>
      </c>
      <c r="H1073">
        <v>17369127853</v>
      </c>
      <c r="I1073">
        <v>4226868624</v>
      </c>
      <c r="J1073">
        <v>10110591331</v>
      </c>
      <c r="K1073">
        <v>10110591331</v>
      </c>
      <c r="L1073">
        <v>5965708221</v>
      </c>
      <c r="M1073">
        <v>44034982439</v>
      </c>
      <c r="N1073">
        <v>17171969694</v>
      </c>
      <c r="O1073">
        <v>9628037069</v>
      </c>
      <c r="P1073">
        <v>9628037069</v>
      </c>
      <c r="Q1073">
        <v>10066078000</v>
      </c>
      <c r="R1073">
        <v>11649431441</v>
      </c>
      <c r="S1073">
        <v>1507146109</v>
      </c>
      <c r="T1073">
        <v>1507146109</v>
      </c>
      <c r="U1073">
        <v>1377387501</v>
      </c>
      <c r="V1073">
        <v>2958423390</v>
      </c>
      <c r="W1073">
        <v>1377387501</v>
      </c>
      <c r="X1073">
        <v>1507146109</v>
      </c>
      <c r="Y1073">
        <v>1377387501</v>
      </c>
      <c r="Z1073">
        <v>2958423390</v>
      </c>
      <c r="AA1073">
        <v>172827519</v>
      </c>
      <c r="AB1073">
        <v>333786805</v>
      </c>
      <c r="AC1073">
        <v>0</v>
      </c>
      <c r="AD1073">
        <v>0</v>
      </c>
      <c r="AE1073">
        <v>0</v>
      </c>
      <c r="AF1073">
        <v>0</v>
      </c>
      <c r="AG1073">
        <v>0</v>
      </c>
      <c r="AH1073">
        <v>0</v>
      </c>
      <c r="AI1073">
        <v>0</v>
      </c>
      <c r="AJ1073">
        <v>0</v>
      </c>
      <c r="AK1073">
        <v>0</v>
      </c>
      <c r="AL1073">
        <v>1199725553</v>
      </c>
      <c r="AM1073">
        <v>1199725553</v>
      </c>
      <c r="AN1073">
        <v>2410239577</v>
      </c>
      <c r="AO1073">
        <v>667129312</v>
      </c>
      <c r="AP1073">
        <v>35406430977</v>
      </c>
      <c r="AQ1073">
        <v>16968998535</v>
      </c>
      <c r="AR1073">
        <v>2410239577</v>
      </c>
      <c r="AS1073">
        <v>577808524</v>
      </c>
      <c r="AT1073">
        <v>17033144608</v>
      </c>
      <c r="AU1073">
        <v>17033144608</v>
      </c>
      <c r="AV1073">
        <v>17323195983</v>
      </c>
      <c r="AW1073">
        <v>672813059</v>
      </c>
      <c r="AX1073">
        <v>672813059</v>
      </c>
      <c r="AY1073">
        <v>24084052493</v>
      </c>
      <c r="AZ1073">
        <v>375168123.5</v>
      </c>
      <c r="BA1073">
        <v>337816290</v>
      </c>
      <c r="BB1073">
        <v>1731575449</v>
      </c>
      <c r="BC1073">
        <v>35406430977</v>
      </c>
      <c r="BD1073">
        <v>35406430977</v>
      </c>
      <c r="BE1073">
        <v>8081</v>
      </c>
      <c r="BF1073">
        <v>5440</v>
      </c>
      <c r="BG1073">
        <v>4434</v>
      </c>
      <c r="BH1073">
        <v>1285882084</v>
      </c>
      <c r="BI1073">
        <v>12657988342</v>
      </c>
      <c r="BJ1073">
        <v>24084052493</v>
      </c>
      <c r="BK1073">
        <v>2859552607</v>
      </c>
      <c r="BL1073">
        <v>2859552607</v>
      </c>
      <c r="BM1073">
        <v>5646620051</v>
      </c>
      <c r="BN1073">
        <v>0</v>
      </c>
      <c r="BO1073">
        <v>0</v>
      </c>
      <c r="BP1073">
        <v>4736</v>
      </c>
      <c r="BQ1073">
        <v>836</v>
      </c>
      <c r="BR1073">
        <v>1645112411</v>
      </c>
      <c r="BS1073">
        <v>667129312</v>
      </c>
    </row>
    <row r="1074" spans="1:71">
      <c r="A1074" t="s">
        <v>1362</v>
      </c>
      <c r="B1074" t="s">
        <v>56</v>
      </c>
      <c r="C1074">
        <v>2016</v>
      </c>
      <c r="D1074" t="s">
        <v>228</v>
      </c>
      <c r="E1074">
        <v>7</v>
      </c>
      <c r="F1074" t="s">
        <v>296</v>
      </c>
      <c r="G1074" t="s">
        <v>1324</v>
      </c>
      <c r="H1074">
        <v>23217178959</v>
      </c>
      <c r="I1074">
        <v>3845579062</v>
      </c>
      <c r="J1074">
        <v>11939004423</v>
      </c>
      <c r="K1074">
        <v>11939004423</v>
      </c>
      <c r="L1074">
        <v>6172046279</v>
      </c>
      <c r="M1074">
        <v>71029490453</v>
      </c>
      <c r="N1074">
        <v>46838494058</v>
      </c>
      <c r="O1074">
        <v>13839961465</v>
      </c>
      <c r="P1074">
        <v>13839961465</v>
      </c>
      <c r="Q1074">
        <v>16802475595</v>
      </c>
      <c r="R1074">
        <v>16756370442</v>
      </c>
      <c r="S1074">
        <v>2673413751</v>
      </c>
      <c r="T1074">
        <v>2673413751</v>
      </c>
      <c r="U1074">
        <v>2889067649</v>
      </c>
      <c r="V1074">
        <v>5236681704</v>
      </c>
      <c r="W1074">
        <v>2889067649</v>
      </c>
      <c r="X1074">
        <v>2673413751</v>
      </c>
      <c r="Y1074">
        <v>2889067649</v>
      </c>
      <c r="Z1074">
        <v>5236681704</v>
      </c>
      <c r="AA1074">
        <v>652020698</v>
      </c>
      <c r="AB1074">
        <v>702175275</v>
      </c>
      <c r="AC1074">
        <v>0</v>
      </c>
      <c r="AD1074">
        <v>0</v>
      </c>
      <c r="AE1074">
        <v>0</v>
      </c>
      <c r="AF1074">
        <v>0</v>
      </c>
      <c r="AG1074">
        <v>0</v>
      </c>
      <c r="AH1074">
        <v>0</v>
      </c>
      <c r="AI1074">
        <v>0</v>
      </c>
      <c r="AJ1074">
        <v>0</v>
      </c>
      <c r="AK1074">
        <v>0</v>
      </c>
      <c r="AL1074">
        <v>1457922523</v>
      </c>
      <c r="AM1074">
        <v>1457922523</v>
      </c>
      <c r="AN1074">
        <v>4000837324</v>
      </c>
      <c r="AO1074">
        <v>903598671</v>
      </c>
      <c r="AP1074">
        <v>51537987741</v>
      </c>
      <c r="AQ1074">
        <v>27823836624</v>
      </c>
      <c r="AR1074">
        <v>4000837324</v>
      </c>
      <c r="AS1074">
        <v>1129045302</v>
      </c>
      <c r="AT1074">
        <v>24535437637</v>
      </c>
      <c r="AU1074">
        <v>24535437637</v>
      </c>
      <c r="AV1074">
        <v>24886767942</v>
      </c>
      <c r="AW1074">
        <v>1229697834</v>
      </c>
      <c r="AX1074">
        <v>1229697834</v>
      </c>
      <c r="AY1074">
        <v>35480432080</v>
      </c>
      <c r="AZ1074">
        <v>337906859.5</v>
      </c>
      <c r="BA1074">
        <v>312268929</v>
      </c>
      <c r="BB1074">
        <v>-100156473</v>
      </c>
      <c r="BC1074">
        <v>51537987741</v>
      </c>
      <c r="BD1074">
        <v>51537987741</v>
      </c>
      <c r="BE1074">
        <v>8200</v>
      </c>
      <c r="BF1074">
        <v>5436</v>
      </c>
      <c r="BG1074">
        <v>4712</v>
      </c>
      <c r="BH1074">
        <v>2986742375</v>
      </c>
      <c r="BI1074">
        <v>16172061670</v>
      </c>
      <c r="BJ1074">
        <v>35480432080</v>
      </c>
      <c r="BK1074">
        <v>6294852665</v>
      </c>
      <c r="BL1074">
        <v>6294852665</v>
      </c>
      <c r="BM1074">
        <v>11766280963</v>
      </c>
      <c r="BN1074">
        <v>0</v>
      </c>
      <c r="BO1074">
        <v>0</v>
      </c>
      <c r="BP1074">
        <v>10909</v>
      </c>
      <c r="BQ1074">
        <v>1809</v>
      </c>
      <c r="BR1074">
        <v>2663623387</v>
      </c>
      <c r="BS1074">
        <v>903598671</v>
      </c>
    </row>
    <row r="1075" spans="1:71">
      <c r="A1075" t="s">
        <v>1363</v>
      </c>
      <c r="B1075" t="s">
        <v>57</v>
      </c>
      <c r="C1075">
        <v>2016</v>
      </c>
      <c r="D1075" t="s">
        <v>228</v>
      </c>
      <c r="E1075">
        <v>5</v>
      </c>
      <c r="F1075" t="s">
        <v>298</v>
      </c>
      <c r="G1075" t="s">
        <v>1324</v>
      </c>
      <c r="H1075">
        <v>29608216960</v>
      </c>
      <c r="I1075">
        <v>4848119467</v>
      </c>
      <c r="J1075">
        <v>12243008578</v>
      </c>
      <c r="K1075">
        <v>12243008578</v>
      </c>
      <c r="L1075">
        <v>7343624834</v>
      </c>
      <c r="M1075">
        <v>62339368688</v>
      </c>
      <c r="N1075">
        <v>39778567365</v>
      </c>
      <c r="O1075">
        <v>11583611908</v>
      </c>
      <c r="P1075">
        <v>11583611908</v>
      </c>
      <c r="Q1075">
        <v>12130520493</v>
      </c>
      <c r="R1075">
        <v>13405080825</v>
      </c>
      <c r="S1075">
        <v>2041822985</v>
      </c>
      <c r="T1075">
        <v>2041822985</v>
      </c>
      <c r="U1075">
        <v>1598774032</v>
      </c>
      <c r="V1075">
        <v>2921726640</v>
      </c>
      <c r="W1075">
        <v>1598774032</v>
      </c>
      <c r="X1075">
        <v>2041822985</v>
      </c>
      <c r="Y1075">
        <v>1598774032</v>
      </c>
      <c r="Z1075">
        <v>2921726640</v>
      </c>
      <c r="AA1075">
        <v>642129648</v>
      </c>
      <c r="AB1075">
        <v>428311290</v>
      </c>
      <c r="AC1075">
        <v>0</v>
      </c>
      <c r="AD1075">
        <v>0</v>
      </c>
      <c r="AE1075">
        <v>0</v>
      </c>
      <c r="AF1075">
        <v>0</v>
      </c>
      <c r="AG1075">
        <v>0</v>
      </c>
      <c r="AH1075">
        <v>0</v>
      </c>
      <c r="AI1075">
        <v>0</v>
      </c>
      <c r="AJ1075">
        <v>0</v>
      </c>
      <c r="AK1075">
        <v>0</v>
      </c>
      <c r="AL1075">
        <v>1508538292</v>
      </c>
      <c r="AM1075">
        <v>1508538292</v>
      </c>
      <c r="AN1075">
        <v>2632118531</v>
      </c>
      <c r="AO1075">
        <v>913559003</v>
      </c>
      <c r="AP1075">
        <v>40794922466</v>
      </c>
      <c r="AQ1075">
        <v>20694589378</v>
      </c>
      <c r="AR1075">
        <v>2632118531</v>
      </c>
      <c r="AS1075">
        <v>659135897</v>
      </c>
      <c r="AT1075">
        <v>19105899692</v>
      </c>
      <c r="AU1075">
        <v>19105899692</v>
      </c>
      <c r="AV1075">
        <v>19446016730</v>
      </c>
      <c r="AW1075">
        <v>1046646576</v>
      </c>
      <c r="AX1075">
        <v>1046646576</v>
      </c>
      <c r="AY1075">
        <v>27904927711</v>
      </c>
      <c r="AZ1075">
        <v>256321988</v>
      </c>
      <c r="BA1075">
        <v>259279906</v>
      </c>
      <c r="BB1075">
        <v>774607897</v>
      </c>
      <c r="BC1075">
        <v>40794922466</v>
      </c>
      <c r="BD1075">
        <v>40794922466</v>
      </c>
      <c r="BE1075">
        <v>8729</v>
      </c>
      <c r="BF1075">
        <v>5579</v>
      </c>
      <c r="BG1075">
        <v>4800</v>
      </c>
      <c r="BH1075">
        <v>2589681713</v>
      </c>
      <c r="BI1075">
        <v>13038569953</v>
      </c>
      <c r="BJ1075">
        <v>27904927711</v>
      </c>
      <c r="BK1075">
        <v>4234421687</v>
      </c>
      <c r="BL1075">
        <v>4234421687</v>
      </c>
      <c r="BM1075">
        <v>7804594623</v>
      </c>
      <c r="BN1075">
        <v>0</v>
      </c>
      <c r="BO1075">
        <v>0</v>
      </c>
      <c r="BP1075">
        <v>7296</v>
      </c>
      <c r="BQ1075">
        <v>1589</v>
      </c>
      <c r="BR1075">
        <v>1370603598</v>
      </c>
      <c r="BS1075">
        <v>913559003</v>
      </c>
    </row>
    <row r="1076" spans="1:71">
      <c r="A1076" t="s">
        <v>1364</v>
      </c>
      <c r="B1076" t="s">
        <v>58</v>
      </c>
      <c r="C1076">
        <v>2016</v>
      </c>
      <c r="D1076" t="s">
        <v>231</v>
      </c>
      <c r="E1076">
        <v>6</v>
      </c>
      <c r="F1076" t="s">
        <v>300</v>
      </c>
      <c r="G1076" t="s">
        <v>1324</v>
      </c>
      <c r="H1076">
        <v>4549840180</v>
      </c>
      <c r="I1076">
        <v>587488138</v>
      </c>
      <c r="J1076">
        <v>5165216888</v>
      </c>
      <c r="K1076">
        <v>5165216888</v>
      </c>
      <c r="L1076">
        <v>4855907530</v>
      </c>
      <c r="M1076">
        <v>22531382616</v>
      </c>
      <c r="N1076">
        <v>13640172039</v>
      </c>
      <c r="O1076">
        <v>9392994911</v>
      </c>
      <c r="P1076">
        <v>9392994911</v>
      </c>
      <c r="Q1076">
        <v>10630402628</v>
      </c>
      <c r="R1076">
        <v>10519872704</v>
      </c>
      <c r="S1076">
        <v>2492148558</v>
      </c>
      <c r="T1076">
        <v>2492148558</v>
      </c>
      <c r="U1076">
        <v>1398352895</v>
      </c>
      <c r="V1076">
        <v>2292879484</v>
      </c>
      <c r="W1076">
        <v>1398352895</v>
      </c>
      <c r="X1076">
        <v>2492148558</v>
      </c>
      <c r="Y1076">
        <v>1398352895</v>
      </c>
      <c r="Z1076">
        <v>2292879484</v>
      </c>
      <c r="AA1076">
        <v>788292349</v>
      </c>
      <c r="AB1076">
        <v>608874405</v>
      </c>
      <c r="AL1076">
        <v>703031191</v>
      </c>
      <c r="AM1076">
        <v>703031191</v>
      </c>
      <c r="AN1076">
        <v>1460595222</v>
      </c>
      <c r="AO1076">
        <v>365442266</v>
      </c>
      <c r="AP1076">
        <v>18746353720</v>
      </c>
      <c r="AQ1076">
        <v>18746353720</v>
      </c>
      <c r="AR1076">
        <v>1460595222</v>
      </c>
      <c r="AS1076">
        <v>322301036</v>
      </c>
      <c r="AT1076">
        <v>12395376691</v>
      </c>
      <c r="AU1076">
        <v>12395376691</v>
      </c>
      <c r="AV1076">
        <v>12768764411</v>
      </c>
      <c r="AW1076">
        <v>489368453</v>
      </c>
      <c r="AX1076">
        <v>489368453</v>
      </c>
      <c r="AY1076">
        <v>8117141112</v>
      </c>
      <c r="BA1076">
        <v>173881682</v>
      </c>
      <c r="BB1076">
        <v>0</v>
      </c>
      <c r="BC1076">
        <v>18746353720</v>
      </c>
      <c r="BD1076">
        <v>18746353720</v>
      </c>
      <c r="BE1076">
        <v>8731</v>
      </c>
      <c r="BF1076">
        <v>5633</v>
      </c>
      <c r="BG1076">
        <v>0</v>
      </c>
      <c r="BH1076">
        <v>974336152</v>
      </c>
      <c r="BJ1076">
        <v>8117141112</v>
      </c>
      <c r="BK1076">
        <v>5964413227</v>
      </c>
      <c r="BL1076">
        <v>5964413227</v>
      </c>
      <c r="BM1076">
        <v>8117141112</v>
      </c>
      <c r="BP1076">
        <v>10222</v>
      </c>
      <c r="BQ1076">
        <v>1615</v>
      </c>
      <c r="BR1076">
        <v>864094492</v>
      </c>
      <c r="BS1076">
        <v>365442266</v>
      </c>
    </row>
    <row r="1077" spans="1:71">
      <c r="A1077" t="s">
        <v>1365</v>
      </c>
      <c r="B1077" t="s">
        <v>59</v>
      </c>
      <c r="C1077">
        <v>2016</v>
      </c>
      <c r="D1077" t="s">
        <v>223</v>
      </c>
      <c r="E1077">
        <v>2</v>
      </c>
      <c r="F1077" t="s">
        <v>302</v>
      </c>
      <c r="G1077" t="s">
        <v>1324</v>
      </c>
      <c r="H1077">
        <v>22436402504</v>
      </c>
      <c r="I1077">
        <v>3683982249</v>
      </c>
      <c r="J1077">
        <v>11882270199</v>
      </c>
      <c r="K1077">
        <v>11882270199</v>
      </c>
      <c r="L1077">
        <v>7752600957</v>
      </c>
      <c r="M1077">
        <v>26234356406</v>
      </c>
      <c r="N1077">
        <v>12076122443</v>
      </c>
      <c r="O1077">
        <v>5569106589</v>
      </c>
      <c r="P1077">
        <v>5569106589</v>
      </c>
      <c r="Q1077">
        <v>6504701700</v>
      </c>
      <c r="R1077">
        <v>6183022391</v>
      </c>
      <c r="S1077">
        <v>253613102</v>
      </c>
      <c r="T1077">
        <v>253613102</v>
      </c>
      <c r="U1077">
        <v>1206010672</v>
      </c>
      <c r="V1077">
        <v>2008289635</v>
      </c>
      <c r="W1077">
        <v>1206010672</v>
      </c>
      <c r="X1077">
        <v>253613102</v>
      </c>
      <c r="Y1077">
        <v>1206010672</v>
      </c>
      <c r="Z1077">
        <v>2008289635</v>
      </c>
      <c r="AA1077">
        <v>129287037</v>
      </c>
      <c r="AB1077">
        <v>39671570</v>
      </c>
      <c r="AC1077">
        <v>0</v>
      </c>
      <c r="AD1077">
        <v>0</v>
      </c>
      <c r="AE1077">
        <v>0</v>
      </c>
      <c r="AF1077">
        <v>0</v>
      </c>
      <c r="AG1077">
        <v>0</v>
      </c>
      <c r="AH1077">
        <v>0</v>
      </c>
      <c r="AI1077">
        <v>0</v>
      </c>
      <c r="AJ1077">
        <v>0</v>
      </c>
      <c r="AK1077">
        <v>0</v>
      </c>
      <c r="AL1077">
        <v>1425690959</v>
      </c>
      <c r="AM1077">
        <v>1425690959</v>
      </c>
      <c r="AN1077">
        <v>1662566659</v>
      </c>
      <c r="AO1077">
        <v>602667839</v>
      </c>
      <c r="AP1077">
        <v>28940840942</v>
      </c>
      <c r="AQ1077">
        <v>8736701400</v>
      </c>
      <c r="AR1077">
        <v>1662566659</v>
      </c>
      <c r="AS1077">
        <v>408363641</v>
      </c>
      <c r="AT1077">
        <v>11580014513</v>
      </c>
      <c r="AU1077">
        <v>11580014513</v>
      </c>
      <c r="AV1077">
        <v>12052013957</v>
      </c>
      <c r="AW1077">
        <v>463788120</v>
      </c>
      <c r="AX1077">
        <v>463788120</v>
      </c>
      <c r="AY1077">
        <v>22875397470</v>
      </c>
      <c r="AZ1077">
        <v>212843393.5</v>
      </c>
      <c r="BA1077">
        <v>1300454377</v>
      </c>
      <c r="BB1077">
        <v>1097963543</v>
      </c>
      <c r="BC1077">
        <v>28940840942</v>
      </c>
      <c r="BD1077">
        <v>28940840942</v>
      </c>
      <c r="BE1077">
        <v>8213</v>
      </c>
      <c r="BF1077">
        <v>5365</v>
      </c>
      <c r="BG1077">
        <v>4711</v>
      </c>
      <c r="BH1077">
        <v>2043986840</v>
      </c>
      <c r="BI1077">
        <v>13179069815</v>
      </c>
      <c r="BJ1077">
        <v>22875397470</v>
      </c>
      <c r="BK1077">
        <v>720995851</v>
      </c>
      <c r="BL1077">
        <v>720995851</v>
      </c>
      <c r="BM1077">
        <v>2671257928</v>
      </c>
      <c r="BN1077">
        <v>0</v>
      </c>
      <c r="BO1077">
        <v>0</v>
      </c>
      <c r="BP1077">
        <v>1210</v>
      </c>
      <c r="BQ1077">
        <v>210</v>
      </c>
      <c r="BR1077">
        <v>812793283</v>
      </c>
      <c r="BS1077">
        <v>602667839</v>
      </c>
    </row>
    <row r="1078" spans="1:71">
      <c r="A1078" t="s">
        <v>1366</v>
      </c>
      <c r="B1078" t="s">
        <v>60</v>
      </c>
      <c r="C1078">
        <v>2016</v>
      </c>
      <c r="D1078" t="s">
        <v>207</v>
      </c>
      <c r="E1078">
        <v>7</v>
      </c>
      <c r="F1078" t="s">
        <v>304</v>
      </c>
      <c r="G1078" t="s">
        <v>1324</v>
      </c>
      <c r="H1078">
        <v>52853492967</v>
      </c>
      <c r="I1078">
        <v>11455911047</v>
      </c>
      <c r="J1078">
        <v>30454611341</v>
      </c>
      <c r="K1078">
        <v>30454611341</v>
      </c>
      <c r="L1078">
        <v>20844315084</v>
      </c>
      <c r="M1078">
        <v>144959795932</v>
      </c>
      <c r="N1078">
        <v>64697993762</v>
      </c>
      <c r="O1078">
        <v>30690949214</v>
      </c>
      <c r="P1078">
        <v>30690949214</v>
      </c>
      <c r="Q1078">
        <v>36693079112</v>
      </c>
      <c r="R1078">
        <v>42782300048</v>
      </c>
      <c r="S1078">
        <v>4318234745</v>
      </c>
      <c r="T1078">
        <v>4318234745</v>
      </c>
      <c r="U1078">
        <v>10467678227</v>
      </c>
      <c r="V1078">
        <v>22020924030</v>
      </c>
      <c r="W1078">
        <v>10467678227</v>
      </c>
      <c r="X1078">
        <v>4318234745</v>
      </c>
      <c r="Y1078">
        <v>10467678227</v>
      </c>
      <c r="Z1078">
        <v>22020924030</v>
      </c>
      <c r="AA1078">
        <v>2298197142</v>
      </c>
      <c r="AB1078">
        <v>1363631214</v>
      </c>
      <c r="AC1078">
        <v>0</v>
      </c>
      <c r="AD1078">
        <v>0</v>
      </c>
      <c r="AE1078">
        <v>0</v>
      </c>
      <c r="AF1078">
        <v>0</v>
      </c>
      <c r="AG1078">
        <v>0</v>
      </c>
      <c r="AH1078">
        <v>0</v>
      </c>
      <c r="AI1078">
        <v>0</v>
      </c>
      <c r="AJ1078">
        <v>0</v>
      </c>
      <c r="AK1078">
        <v>0</v>
      </c>
      <c r="AL1078">
        <v>2259961826</v>
      </c>
      <c r="AM1078">
        <v>2259961826</v>
      </c>
      <c r="AN1078">
        <v>15223123359</v>
      </c>
      <c r="AO1078">
        <v>2677994155</v>
      </c>
      <c r="AP1078">
        <v>104935785984</v>
      </c>
      <c r="AQ1078">
        <v>68613434742</v>
      </c>
      <c r="AR1078">
        <v>15223123359</v>
      </c>
      <c r="AS1078">
        <v>1770544533</v>
      </c>
      <c r="AT1078">
        <v>48047633822</v>
      </c>
      <c r="AU1078">
        <v>48047633822</v>
      </c>
      <c r="AV1078">
        <v>50655406415</v>
      </c>
      <c r="AW1078">
        <v>3417521146</v>
      </c>
      <c r="AX1078">
        <v>3417521146</v>
      </c>
      <c r="AY1078">
        <v>63995890004</v>
      </c>
      <c r="AZ1078">
        <v>205836570</v>
      </c>
      <c r="BA1078">
        <v>4565604532</v>
      </c>
      <c r="BB1078">
        <v>954615852</v>
      </c>
      <c r="BC1078">
        <v>104935785984</v>
      </c>
      <c r="BD1078">
        <v>104935785984</v>
      </c>
      <c r="BE1078">
        <v>9699</v>
      </c>
      <c r="BF1078">
        <v>6089</v>
      </c>
      <c r="BG1078">
        <v>5234</v>
      </c>
      <c r="BH1078">
        <v>5536140023</v>
      </c>
      <c r="BI1078">
        <v>21719078662</v>
      </c>
      <c r="BJ1078">
        <v>63995890004</v>
      </c>
      <c r="BK1078">
        <v>9065369153</v>
      </c>
      <c r="BL1078">
        <v>9065369153</v>
      </c>
      <c r="BM1078">
        <v>27673538762</v>
      </c>
      <c r="BN1078">
        <v>0</v>
      </c>
      <c r="BO1078">
        <v>0</v>
      </c>
      <c r="BP1078">
        <v>15852</v>
      </c>
      <c r="BQ1078">
        <v>6008</v>
      </c>
      <c r="BR1078">
        <v>11944717413</v>
      </c>
      <c r="BS1078">
        <v>2677994155</v>
      </c>
    </row>
    <row r="1079" spans="1:71">
      <c r="A1079" t="s">
        <v>1367</v>
      </c>
      <c r="B1079" t="s">
        <v>61</v>
      </c>
      <c r="C1079">
        <v>2016</v>
      </c>
      <c r="D1079" t="s">
        <v>212</v>
      </c>
      <c r="E1079">
        <v>4</v>
      </c>
      <c r="F1079" t="s">
        <v>306</v>
      </c>
      <c r="G1079" t="s">
        <v>1324</v>
      </c>
      <c r="H1079">
        <v>1621567685</v>
      </c>
      <c r="I1079">
        <v>208310358</v>
      </c>
      <c r="J1079">
        <v>1102676636</v>
      </c>
      <c r="K1079">
        <v>1102676636</v>
      </c>
      <c r="L1079">
        <v>1074404680</v>
      </c>
      <c r="M1079">
        <v>7801309550</v>
      </c>
      <c r="N1079">
        <v>6684426154</v>
      </c>
      <c r="O1079">
        <v>4807903486</v>
      </c>
      <c r="P1079">
        <v>4807903486</v>
      </c>
      <c r="Q1079">
        <v>5193975582</v>
      </c>
      <c r="R1079">
        <v>5168636536</v>
      </c>
      <c r="S1079">
        <v>1117419781</v>
      </c>
      <c r="T1079">
        <v>1117419781</v>
      </c>
      <c r="U1079">
        <v>198615174</v>
      </c>
      <c r="V1079">
        <v>200935665</v>
      </c>
      <c r="W1079">
        <v>198615174</v>
      </c>
      <c r="X1079">
        <v>1117419781</v>
      </c>
      <c r="Y1079">
        <v>198615174</v>
      </c>
      <c r="Z1079">
        <v>200935665</v>
      </c>
      <c r="AA1079">
        <v>168467100</v>
      </c>
      <c r="AB1079">
        <v>186564075</v>
      </c>
      <c r="AL1079">
        <v>188497587</v>
      </c>
      <c r="AM1079">
        <v>188497587</v>
      </c>
      <c r="AN1079">
        <v>95460777</v>
      </c>
      <c r="AO1079">
        <v>70408485</v>
      </c>
      <c r="AP1079">
        <v>8040572567</v>
      </c>
      <c r="AQ1079">
        <v>8040572567</v>
      </c>
      <c r="AR1079">
        <v>95460777</v>
      </c>
      <c r="AS1079">
        <v>130133947</v>
      </c>
      <c r="AT1079">
        <v>6037174873</v>
      </c>
      <c r="AU1079">
        <v>6037174873</v>
      </c>
      <c r="AV1079">
        <v>6004184407</v>
      </c>
      <c r="AW1079">
        <v>342233766</v>
      </c>
      <c r="AX1079">
        <v>342233766</v>
      </c>
      <c r="AY1079">
        <v>2967755103</v>
      </c>
      <c r="BA1079">
        <v>-17221462</v>
      </c>
      <c r="BB1079">
        <v>0</v>
      </c>
      <c r="BC1079">
        <v>8040572567</v>
      </c>
      <c r="BD1079">
        <v>8040572567</v>
      </c>
      <c r="BE1079">
        <v>9224</v>
      </c>
      <c r="BF1079">
        <v>5861</v>
      </c>
      <c r="BG1079">
        <v>0</v>
      </c>
      <c r="BH1079">
        <v>390107506</v>
      </c>
      <c r="BJ1079">
        <v>2967755103</v>
      </c>
      <c r="BK1079">
        <v>2682086247</v>
      </c>
      <c r="BL1079">
        <v>2682086247</v>
      </c>
      <c r="BM1079">
        <v>2967755103</v>
      </c>
      <c r="BP1079">
        <v>4229</v>
      </c>
      <c r="BQ1079">
        <v>325</v>
      </c>
      <c r="BR1079">
        <v>4702000</v>
      </c>
      <c r="BS1079">
        <v>70408485</v>
      </c>
    </row>
    <row r="1080" spans="1:71">
      <c r="A1080" t="s">
        <v>1368</v>
      </c>
      <c r="B1080" t="s">
        <v>62</v>
      </c>
      <c r="C1080">
        <v>2016</v>
      </c>
      <c r="D1080" t="s">
        <v>215</v>
      </c>
      <c r="E1080">
        <v>5</v>
      </c>
      <c r="F1080" t="s">
        <v>308</v>
      </c>
      <c r="G1080" t="s">
        <v>1324</v>
      </c>
      <c r="H1080">
        <v>2756510834</v>
      </c>
      <c r="I1080">
        <v>513370590</v>
      </c>
      <c r="J1080">
        <v>3516923252</v>
      </c>
      <c r="K1080">
        <v>3516923252</v>
      </c>
      <c r="L1080">
        <v>3291162786</v>
      </c>
      <c r="M1080">
        <v>20716752522</v>
      </c>
      <c r="N1080">
        <v>10619859890</v>
      </c>
      <c r="O1080">
        <v>4520605328</v>
      </c>
      <c r="P1080">
        <v>4520605328</v>
      </c>
      <c r="Q1080">
        <v>4987135000</v>
      </c>
      <c r="R1080">
        <v>5799118352</v>
      </c>
      <c r="S1080">
        <v>997566012</v>
      </c>
      <c r="T1080">
        <v>997566012</v>
      </c>
      <c r="U1080">
        <v>1722482321</v>
      </c>
      <c r="V1080">
        <v>2948165219</v>
      </c>
      <c r="W1080">
        <v>1722482321</v>
      </c>
      <c r="X1080">
        <v>997566012</v>
      </c>
      <c r="Y1080">
        <v>1722482321</v>
      </c>
      <c r="Z1080">
        <v>2948165219</v>
      </c>
      <c r="AA1080">
        <v>371897678</v>
      </c>
      <c r="AB1080">
        <v>294655132</v>
      </c>
      <c r="AL1080">
        <v>260386527</v>
      </c>
      <c r="AM1080">
        <v>260386527</v>
      </c>
      <c r="AN1080">
        <v>1701108572</v>
      </c>
      <c r="AO1080">
        <v>235938032</v>
      </c>
      <c r="AP1080">
        <v>11142193572</v>
      </c>
      <c r="AQ1080">
        <v>11142193572</v>
      </c>
      <c r="AR1080">
        <v>1701108572</v>
      </c>
      <c r="AS1080">
        <v>382321333</v>
      </c>
      <c r="AT1080">
        <v>6327857867</v>
      </c>
      <c r="AU1080">
        <v>6327857867</v>
      </c>
      <c r="AV1080">
        <v>6399069024</v>
      </c>
      <c r="AW1080">
        <v>600556897</v>
      </c>
      <c r="AX1080">
        <v>600556897</v>
      </c>
      <c r="AY1080">
        <v>5676958484</v>
      </c>
      <c r="BA1080">
        <v>747414073</v>
      </c>
      <c r="BB1080">
        <v>0</v>
      </c>
      <c r="BC1080">
        <v>11142193572</v>
      </c>
      <c r="BD1080">
        <v>11142193572</v>
      </c>
      <c r="BE1080">
        <v>9887</v>
      </c>
      <c r="BF1080">
        <v>6356</v>
      </c>
      <c r="BG1080">
        <v>0</v>
      </c>
      <c r="BH1080">
        <v>324840919</v>
      </c>
      <c r="BJ1080">
        <v>5676958484</v>
      </c>
      <c r="BK1080">
        <v>3337201433</v>
      </c>
      <c r="BL1080">
        <v>3337201433</v>
      </c>
      <c r="BM1080">
        <v>5676958484</v>
      </c>
      <c r="BP1080">
        <v>4680</v>
      </c>
      <c r="BQ1080">
        <v>1559</v>
      </c>
      <c r="BR1080">
        <v>1410512385</v>
      </c>
      <c r="BS1080">
        <v>235938032</v>
      </c>
    </row>
    <row r="1081" spans="1:71">
      <c r="A1081" t="s">
        <v>1369</v>
      </c>
      <c r="B1081" t="s">
        <v>63</v>
      </c>
      <c r="C1081">
        <v>2016</v>
      </c>
      <c r="D1081" t="s">
        <v>215</v>
      </c>
      <c r="E1081">
        <v>2</v>
      </c>
      <c r="F1081" t="s">
        <v>310</v>
      </c>
      <c r="G1081" t="s">
        <v>1324</v>
      </c>
      <c r="H1081">
        <v>1712392603</v>
      </c>
      <c r="I1081">
        <v>726116530</v>
      </c>
      <c r="J1081">
        <v>2233115927</v>
      </c>
      <c r="K1081">
        <v>2233115927</v>
      </c>
      <c r="L1081">
        <v>2137776303</v>
      </c>
      <c r="M1081">
        <v>15177535476</v>
      </c>
      <c r="N1081">
        <v>7095476799</v>
      </c>
      <c r="O1081">
        <v>3818722767</v>
      </c>
      <c r="P1081">
        <v>3818722767</v>
      </c>
      <c r="Q1081">
        <v>4126813000</v>
      </c>
      <c r="R1081">
        <v>5435720307</v>
      </c>
      <c r="S1081">
        <v>1129562653</v>
      </c>
      <c r="T1081">
        <v>1129562653</v>
      </c>
      <c r="U1081">
        <v>1145672283</v>
      </c>
      <c r="V1081">
        <v>1872315991</v>
      </c>
      <c r="W1081">
        <v>1145672283</v>
      </c>
      <c r="X1081">
        <v>1129562653</v>
      </c>
      <c r="Y1081">
        <v>1145672283</v>
      </c>
      <c r="Z1081">
        <v>1872315991</v>
      </c>
      <c r="AA1081">
        <v>362359511</v>
      </c>
      <c r="AB1081">
        <v>197411300</v>
      </c>
      <c r="AL1081">
        <v>454214163</v>
      </c>
      <c r="AM1081">
        <v>454214163</v>
      </c>
      <c r="AN1081">
        <v>1107560358</v>
      </c>
      <c r="AO1081">
        <v>290134637</v>
      </c>
      <c r="AP1081">
        <v>7881386935</v>
      </c>
      <c r="AQ1081">
        <v>7881386935</v>
      </c>
      <c r="AR1081">
        <v>1107560358</v>
      </c>
      <c r="AS1081">
        <v>179823939</v>
      </c>
      <c r="AT1081">
        <v>4033804308</v>
      </c>
      <c r="AU1081">
        <v>4033804308</v>
      </c>
      <c r="AV1081">
        <v>3918424069</v>
      </c>
      <c r="AW1081">
        <v>316523641</v>
      </c>
      <c r="AX1081">
        <v>316523641</v>
      </c>
      <c r="AY1081">
        <v>2606293545</v>
      </c>
      <c r="BA1081">
        <v>493006893</v>
      </c>
      <c r="BB1081">
        <v>0</v>
      </c>
      <c r="BC1081">
        <v>7881386935</v>
      </c>
      <c r="BD1081">
        <v>7881386935</v>
      </c>
      <c r="BE1081">
        <v>8247</v>
      </c>
      <c r="BF1081">
        <v>5686</v>
      </c>
      <c r="BG1081">
        <v>0</v>
      </c>
      <c r="BH1081">
        <v>247458681</v>
      </c>
      <c r="BJ1081">
        <v>2606293545</v>
      </c>
      <c r="BK1081">
        <v>1342994864</v>
      </c>
      <c r="BL1081">
        <v>1342994864</v>
      </c>
      <c r="BM1081">
        <v>2606293545</v>
      </c>
      <c r="BP1081">
        <v>2176</v>
      </c>
      <c r="BQ1081">
        <v>969</v>
      </c>
      <c r="BR1081">
        <v>784835719</v>
      </c>
      <c r="BS1081">
        <v>290134637</v>
      </c>
    </row>
    <row r="1082" spans="1:71">
      <c r="A1082" t="s">
        <v>1370</v>
      </c>
      <c r="B1082" t="s">
        <v>64</v>
      </c>
      <c r="C1082">
        <v>2016</v>
      </c>
      <c r="D1082" t="s">
        <v>228</v>
      </c>
      <c r="E1082">
        <v>5</v>
      </c>
      <c r="F1082" t="s">
        <v>312</v>
      </c>
      <c r="G1082" t="s">
        <v>1324</v>
      </c>
      <c r="H1082">
        <v>37218206369</v>
      </c>
      <c r="I1082">
        <v>4953848565</v>
      </c>
      <c r="J1082">
        <v>11481916480</v>
      </c>
      <c r="K1082">
        <v>11481916480</v>
      </c>
      <c r="L1082">
        <v>6163624669</v>
      </c>
      <c r="M1082">
        <v>43158753077</v>
      </c>
      <c r="N1082">
        <v>20326485374</v>
      </c>
      <c r="O1082">
        <v>11778420993</v>
      </c>
      <c r="P1082">
        <v>11778420993</v>
      </c>
      <c r="Q1082">
        <v>13236459750</v>
      </c>
      <c r="R1082">
        <v>13781789775</v>
      </c>
      <c r="S1082">
        <v>1298630830</v>
      </c>
      <c r="T1082">
        <v>1298630830</v>
      </c>
      <c r="U1082">
        <v>1409433565</v>
      </c>
      <c r="V1082">
        <v>2772758121</v>
      </c>
      <c r="W1082">
        <v>1409433565</v>
      </c>
      <c r="X1082">
        <v>1298630830</v>
      </c>
      <c r="Y1082">
        <v>1409433565</v>
      </c>
      <c r="Z1082">
        <v>2772758121</v>
      </c>
      <c r="AA1082">
        <v>404821372</v>
      </c>
      <c r="AB1082">
        <v>333894421</v>
      </c>
      <c r="AC1082">
        <v>0</v>
      </c>
      <c r="AD1082">
        <v>0</v>
      </c>
      <c r="AE1082">
        <v>0</v>
      </c>
      <c r="AF1082">
        <v>0</v>
      </c>
      <c r="AG1082">
        <v>0</v>
      </c>
      <c r="AH1082">
        <v>0</v>
      </c>
      <c r="AI1082">
        <v>0</v>
      </c>
      <c r="AJ1082">
        <v>0</v>
      </c>
      <c r="AK1082">
        <v>0</v>
      </c>
      <c r="AL1082">
        <v>1548655876</v>
      </c>
      <c r="AM1082">
        <v>1548655876</v>
      </c>
      <c r="AN1082">
        <v>2464823861</v>
      </c>
      <c r="AO1082">
        <v>806422120</v>
      </c>
      <c r="AP1082">
        <v>43388444552</v>
      </c>
      <c r="AQ1082">
        <v>20756295951</v>
      </c>
      <c r="AR1082">
        <v>2464823861</v>
      </c>
      <c r="AS1082">
        <v>664372444</v>
      </c>
      <c r="AT1082">
        <v>20513253242</v>
      </c>
      <c r="AU1082">
        <v>20513253242</v>
      </c>
      <c r="AV1082">
        <v>21127118655</v>
      </c>
      <c r="AW1082">
        <v>1191253615</v>
      </c>
      <c r="AX1082">
        <v>1191253615</v>
      </c>
      <c r="AY1082">
        <v>30107126995</v>
      </c>
      <c r="AZ1082">
        <v>391818571</v>
      </c>
      <c r="BA1082">
        <v>-171697894</v>
      </c>
      <c r="BB1082">
        <v>1000461197</v>
      </c>
      <c r="BC1082">
        <v>43388444552</v>
      </c>
      <c r="BD1082">
        <v>43388444552</v>
      </c>
      <c r="BE1082">
        <v>8557</v>
      </c>
      <c r="BF1082">
        <v>5431</v>
      </c>
      <c r="BG1082">
        <v>4697</v>
      </c>
      <c r="BH1082">
        <v>2786835662</v>
      </c>
      <c r="BI1082">
        <v>15843493053</v>
      </c>
      <c r="BJ1082">
        <v>30107126995</v>
      </c>
      <c r="BK1082">
        <v>4313569683</v>
      </c>
      <c r="BL1082">
        <v>4313569683</v>
      </c>
      <c r="BM1082">
        <v>7474978394</v>
      </c>
      <c r="BN1082">
        <v>0</v>
      </c>
      <c r="BO1082">
        <v>0</v>
      </c>
      <c r="BP1082">
        <v>7252</v>
      </c>
      <c r="BQ1082">
        <v>1169</v>
      </c>
      <c r="BR1082">
        <v>1482692381</v>
      </c>
      <c r="BS1082">
        <v>806422120</v>
      </c>
    </row>
    <row r="1083" spans="1:71">
      <c r="A1083" t="s">
        <v>1371</v>
      </c>
      <c r="B1083" t="s">
        <v>65</v>
      </c>
      <c r="C1083">
        <v>2016</v>
      </c>
      <c r="D1083" t="s">
        <v>218</v>
      </c>
      <c r="E1083">
        <v>4</v>
      </c>
      <c r="F1083" t="s">
        <v>314</v>
      </c>
      <c r="G1083" t="s">
        <v>1324</v>
      </c>
      <c r="H1083">
        <v>1256001609</v>
      </c>
      <c r="I1083">
        <v>576376363</v>
      </c>
      <c r="J1083">
        <v>1575256786</v>
      </c>
      <c r="K1083">
        <v>1575256786</v>
      </c>
      <c r="L1083">
        <v>1536542494</v>
      </c>
      <c r="M1083">
        <v>6556785714</v>
      </c>
      <c r="N1083">
        <v>5628671923</v>
      </c>
      <c r="O1083">
        <v>2960573803</v>
      </c>
      <c r="P1083">
        <v>2960573803</v>
      </c>
      <c r="Q1083">
        <v>3287183000</v>
      </c>
      <c r="R1083">
        <v>3334739490</v>
      </c>
      <c r="S1083">
        <v>772350195</v>
      </c>
      <c r="T1083">
        <v>772350195</v>
      </c>
      <c r="U1083">
        <v>254140993</v>
      </c>
      <c r="V1083">
        <v>268371131</v>
      </c>
      <c r="W1083">
        <v>254140993</v>
      </c>
      <c r="X1083">
        <v>772350195</v>
      </c>
      <c r="Y1083">
        <v>254140993</v>
      </c>
      <c r="Z1083">
        <v>268371131</v>
      </c>
      <c r="AA1083">
        <v>198143369</v>
      </c>
      <c r="AB1083">
        <v>201118975</v>
      </c>
      <c r="AL1083">
        <v>163213574</v>
      </c>
      <c r="AM1083">
        <v>163213574</v>
      </c>
      <c r="AN1083">
        <v>135350161</v>
      </c>
      <c r="AO1083">
        <v>111362535</v>
      </c>
      <c r="AP1083">
        <v>5681737826</v>
      </c>
      <c r="AQ1083">
        <v>5681737826</v>
      </c>
      <c r="AR1083">
        <v>135350161</v>
      </c>
      <c r="AS1083">
        <v>111168721</v>
      </c>
      <c r="AT1083">
        <v>4170787586</v>
      </c>
      <c r="AU1083">
        <v>4170787586</v>
      </c>
      <c r="AV1083">
        <v>4223765167</v>
      </c>
      <c r="AW1083">
        <v>218361015</v>
      </c>
      <c r="AX1083">
        <v>218361015</v>
      </c>
      <c r="AY1083">
        <v>2399534152</v>
      </c>
      <c r="BA1083">
        <v>121612889</v>
      </c>
      <c r="BB1083">
        <v>0</v>
      </c>
      <c r="BC1083">
        <v>5681737826</v>
      </c>
      <c r="BD1083">
        <v>5681737826</v>
      </c>
      <c r="BE1083">
        <v>8994</v>
      </c>
      <c r="BF1083">
        <v>5987</v>
      </c>
      <c r="BG1083">
        <v>0</v>
      </c>
      <c r="BH1083">
        <v>30037613</v>
      </c>
      <c r="BJ1083">
        <v>2399534152</v>
      </c>
      <c r="BK1083">
        <v>2201097705</v>
      </c>
      <c r="BL1083">
        <v>2201097705</v>
      </c>
      <c r="BM1083">
        <v>2399534152</v>
      </c>
      <c r="BP1083">
        <v>3891</v>
      </c>
      <c r="BQ1083">
        <v>239</v>
      </c>
      <c r="BR1083">
        <v>16714958</v>
      </c>
      <c r="BS1083">
        <v>111362535</v>
      </c>
    </row>
    <row r="1084" spans="1:71">
      <c r="A1084" t="s">
        <v>1372</v>
      </c>
      <c r="B1084" t="s">
        <v>66</v>
      </c>
      <c r="C1084">
        <v>2016</v>
      </c>
      <c r="D1084" t="s">
        <v>223</v>
      </c>
      <c r="E1084">
        <v>2</v>
      </c>
      <c r="F1084" t="s">
        <v>316</v>
      </c>
      <c r="G1084" t="s">
        <v>1324</v>
      </c>
      <c r="H1084">
        <v>20693429556</v>
      </c>
      <c r="I1084">
        <v>3593484174</v>
      </c>
      <c r="J1084">
        <v>11751891758</v>
      </c>
      <c r="K1084">
        <v>11751891758</v>
      </c>
      <c r="L1084">
        <v>6266677109</v>
      </c>
      <c r="M1084">
        <v>27718356355</v>
      </c>
      <c r="N1084">
        <v>14442860078</v>
      </c>
      <c r="O1084">
        <v>4840011431</v>
      </c>
      <c r="P1084">
        <v>4840011431</v>
      </c>
      <c r="Q1084">
        <v>6110238534</v>
      </c>
      <c r="R1084">
        <v>5690504468</v>
      </c>
      <c r="S1084">
        <v>455372259</v>
      </c>
      <c r="T1084">
        <v>455372259</v>
      </c>
      <c r="U1084">
        <v>893657748</v>
      </c>
      <c r="V1084">
        <v>1427466381</v>
      </c>
      <c r="W1084">
        <v>893657748</v>
      </c>
      <c r="X1084">
        <v>455372259</v>
      </c>
      <c r="Y1084">
        <v>893657748</v>
      </c>
      <c r="Z1084">
        <v>1427466381</v>
      </c>
      <c r="AA1084">
        <v>169873697</v>
      </c>
      <c r="AB1084">
        <v>89739450</v>
      </c>
      <c r="AC1084">
        <v>0</v>
      </c>
      <c r="AD1084">
        <v>0</v>
      </c>
      <c r="AE1084">
        <v>0</v>
      </c>
      <c r="AF1084">
        <v>0</v>
      </c>
      <c r="AG1084">
        <v>0</v>
      </c>
      <c r="AH1084">
        <v>0</v>
      </c>
      <c r="AI1084">
        <v>0</v>
      </c>
      <c r="AJ1084">
        <v>0</v>
      </c>
      <c r="AK1084">
        <v>0</v>
      </c>
      <c r="AL1084">
        <v>724662913</v>
      </c>
      <c r="AM1084">
        <v>724662913</v>
      </c>
      <c r="AN1084">
        <v>1190325249</v>
      </c>
      <c r="AO1084">
        <v>436094719</v>
      </c>
      <c r="AP1084">
        <v>29142533857</v>
      </c>
      <c r="AQ1084">
        <v>7530142205</v>
      </c>
      <c r="AR1084">
        <v>1190325249</v>
      </c>
      <c r="AS1084">
        <v>636246977</v>
      </c>
      <c r="AT1084">
        <v>12768291240</v>
      </c>
      <c r="AU1084">
        <v>12768291240</v>
      </c>
      <c r="AV1084">
        <v>13044248041</v>
      </c>
      <c r="AW1084">
        <v>585296509</v>
      </c>
      <c r="AX1084">
        <v>585296509</v>
      </c>
      <c r="AY1084">
        <v>23683360530</v>
      </c>
      <c r="AZ1084">
        <v>366471715.5</v>
      </c>
      <c r="BA1084">
        <v>-48956050</v>
      </c>
      <c r="BB1084">
        <v>819060888</v>
      </c>
      <c r="BC1084">
        <v>29142533857</v>
      </c>
      <c r="BD1084">
        <v>29142533857</v>
      </c>
      <c r="BE1084">
        <v>8354</v>
      </c>
      <c r="BF1084">
        <v>5618</v>
      </c>
      <c r="BG1084">
        <v>4784</v>
      </c>
      <c r="BH1084">
        <v>1039268733</v>
      </c>
      <c r="BI1084">
        <v>13130916300</v>
      </c>
      <c r="BJ1084">
        <v>23683360530</v>
      </c>
      <c r="BK1084">
        <v>643055814</v>
      </c>
      <c r="BL1084">
        <v>643055814</v>
      </c>
      <c r="BM1084">
        <v>2070968878</v>
      </c>
      <c r="BN1084">
        <v>0</v>
      </c>
      <c r="BO1084">
        <v>0</v>
      </c>
      <c r="BP1084">
        <v>1153</v>
      </c>
      <c r="BQ1084">
        <v>207</v>
      </c>
      <c r="BR1084">
        <v>676172035</v>
      </c>
      <c r="BS1084">
        <v>436094719</v>
      </c>
    </row>
    <row r="1085" spans="1:71">
      <c r="A1085" t="s">
        <v>1373</v>
      </c>
      <c r="B1085" t="s">
        <v>67</v>
      </c>
      <c r="C1085">
        <v>2016</v>
      </c>
      <c r="D1085" t="s">
        <v>207</v>
      </c>
      <c r="E1085">
        <v>8</v>
      </c>
      <c r="F1085" t="s">
        <v>318</v>
      </c>
      <c r="G1085" t="s">
        <v>1324</v>
      </c>
      <c r="H1085">
        <v>60730500074</v>
      </c>
      <c r="I1085">
        <v>17073079316</v>
      </c>
      <c r="J1085">
        <v>87364294530</v>
      </c>
      <c r="K1085">
        <v>87364294530</v>
      </c>
      <c r="L1085">
        <v>74373600259</v>
      </c>
      <c r="M1085">
        <v>252384876359</v>
      </c>
      <c r="N1085">
        <v>130835133647</v>
      </c>
      <c r="O1085">
        <v>51544795012</v>
      </c>
      <c r="P1085">
        <v>51544795012</v>
      </c>
      <c r="Q1085">
        <v>62250596632</v>
      </c>
      <c r="R1085">
        <v>64738321270</v>
      </c>
      <c r="S1085">
        <v>7831244527</v>
      </c>
      <c r="T1085">
        <v>7831244527</v>
      </c>
      <c r="U1085">
        <v>20132437194</v>
      </c>
      <c r="V1085">
        <v>51908215645</v>
      </c>
      <c r="W1085">
        <v>20132437194</v>
      </c>
      <c r="X1085">
        <v>7831244527</v>
      </c>
      <c r="Y1085">
        <v>20132437194</v>
      </c>
      <c r="Z1085">
        <v>51908215645</v>
      </c>
      <c r="AA1085">
        <v>2164947386</v>
      </c>
      <c r="AB1085">
        <v>2316306417</v>
      </c>
      <c r="AC1085">
        <v>0</v>
      </c>
      <c r="AD1085">
        <v>0</v>
      </c>
      <c r="AE1085">
        <v>0</v>
      </c>
      <c r="AF1085">
        <v>0</v>
      </c>
      <c r="AG1085">
        <v>0</v>
      </c>
      <c r="AH1085">
        <v>0</v>
      </c>
      <c r="AI1085">
        <v>0</v>
      </c>
      <c r="AJ1085">
        <v>0</v>
      </c>
      <c r="AK1085">
        <v>0</v>
      </c>
      <c r="AL1085">
        <v>5777058853</v>
      </c>
      <c r="AM1085">
        <v>5777058853</v>
      </c>
      <c r="AN1085">
        <v>40616719961</v>
      </c>
      <c r="AO1085">
        <v>6785241509</v>
      </c>
      <c r="AP1085">
        <v>159797673055</v>
      </c>
      <c r="AQ1085">
        <v>123579199340</v>
      </c>
      <c r="AR1085">
        <v>40616719961</v>
      </c>
      <c r="AS1085">
        <v>2920357887</v>
      </c>
      <c r="AT1085">
        <v>67444980485</v>
      </c>
      <c r="AU1085">
        <v>67444980485</v>
      </c>
      <c r="AV1085">
        <v>73240152151</v>
      </c>
      <c r="AW1085">
        <v>3668399587</v>
      </c>
      <c r="AX1085">
        <v>3668399587</v>
      </c>
      <c r="AY1085">
        <v>95742593330</v>
      </c>
      <c r="AZ1085">
        <v>857204383.5</v>
      </c>
      <c r="BA1085">
        <v>7763424621</v>
      </c>
      <c r="BB1085">
        <v>1621399075</v>
      </c>
      <c r="BC1085">
        <v>159797673055</v>
      </c>
      <c r="BD1085">
        <v>159797673055</v>
      </c>
      <c r="BE1085">
        <v>9168</v>
      </c>
      <c r="BF1085">
        <v>6165</v>
      </c>
      <c r="BG1085">
        <v>5598</v>
      </c>
      <c r="BH1085">
        <v>6864450833</v>
      </c>
      <c r="BI1085">
        <v>23307310975</v>
      </c>
      <c r="BJ1085">
        <v>95742593330</v>
      </c>
      <c r="BK1085">
        <v>11839307704</v>
      </c>
      <c r="BL1085">
        <v>11839307704</v>
      </c>
      <c r="BM1085">
        <v>59524119615</v>
      </c>
      <c r="BN1085">
        <v>0</v>
      </c>
      <c r="BO1085">
        <v>0</v>
      </c>
      <c r="BP1085">
        <v>22657</v>
      </c>
      <c r="BQ1085">
        <v>9283</v>
      </c>
      <c r="BR1085">
        <v>32381084621</v>
      </c>
      <c r="BS1085">
        <v>6785241509</v>
      </c>
    </row>
    <row r="1086" spans="1:71">
      <c r="A1086" t="s">
        <v>1374</v>
      </c>
      <c r="B1086" t="s">
        <v>68</v>
      </c>
      <c r="C1086">
        <v>2016</v>
      </c>
      <c r="D1086" t="s">
        <v>212</v>
      </c>
      <c r="E1086">
        <v>2</v>
      </c>
      <c r="F1086" t="s">
        <v>320</v>
      </c>
      <c r="G1086" t="s">
        <v>1324</v>
      </c>
      <c r="H1086">
        <v>841611250</v>
      </c>
      <c r="I1086">
        <v>370246133</v>
      </c>
      <c r="J1086">
        <v>891399098</v>
      </c>
      <c r="K1086">
        <v>891399098</v>
      </c>
      <c r="L1086">
        <v>866947545</v>
      </c>
      <c r="M1086">
        <v>8137148521</v>
      </c>
      <c r="N1086">
        <v>7290208236</v>
      </c>
      <c r="O1086">
        <v>3757154445</v>
      </c>
      <c r="P1086">
        <v>3757154445</v>
      </c>
      <c r="Q1086">
        <v>3801207300</v>
      </c>
      <c r="R1086">
        <v>3940907234</v>
      </c>
      <c r="S1086">
        <v>657213545</v>
      </c>
      <c r="T1086">
        <v>657213545</v>
      </c>
      <c r="U1086">
        <v>101440522</v>
      </c>
      <c r="V1086">
        <v>107747095</v>
      </c>
      <c r="W1086">
        <v>101440522</v>
      </c>
      <c r="X1086">
        <v>657213545</v>
      </c>
      <c r="Y1086">
        <v>101440522</v>
      </c>
      <c r="Z1086">
        <v>107747095</v>
      </c>
      <c r="AA1086">
        <v>141952192</v>
      </c>
      <c r="AB1086">
        <v>69181000</v>
      </c>
      <c r="AL1086">
        <v>107714951</v>
      </c>
      <c r="AM1086">
        <v>107714951</v>
      </c>
      <c r="AN1086">
        <v>160920921</v>
      </c>
      <c r="AO1086">
        <v>146896112</v>
      </c>
      <c r="AP1086">
        <v>5240446988</v>
      </c>
      <c r="AQ1086">
        <v>5240446988</v>
      </c>
      <c r="AR1086">
        <v>160920921</v>
      </c>
      <c r="AS1086">
        <v>110476002</v>
      </c>
      <c r="AT1086">
        <v>4094959481</v>
      </c>
      <c r="AU1086">
        <v>4094959481</v>
      </c>
      <c r="AV1086">
        <v>3867801007</v>
      </c>
      <c r="AW1086">
        <v>132939853</v>
      </c>
      <c r="AX1086">
        <v>132939853</v>
      </c>
      <c r="AY1086">
        <v>1352350192</v>
      </c>
      <c r="BA1086">
        <v>-7680492</v>
      </c>
      <c r="BB1086">
        <v>0</v>
      </c>
      <c r="BC1086">
        <v>5240446988</v>
      </c>
      <c r="BD1086">
        <v>5240446988</v>
      </c>
      <c r="BE1086">
        <v>9593</v>
      </c>
      <c r="BF1086">
        <v>5873</v>
      </c>
      <c r="BG1086">
        <v>0</v>
      </c>
      <c r="BH1086">
        <v>169268017</v>
      </c>
      <c r="BJ1086">
        <v>1352350192</v>
      </c>
      <c r="BK1086">
        <v>1059026986</v>
      </c>
      <c r="BL1086">
        <v>1059026986</v>
      </c>
      <c r="BM1086">
        <v>1352350192</v>
      </c>
      <c r="BP1086">
        <v>1624</v>
      </c>
      <c r="BQ1086">
        <v>259</v>
      </c>
      <c r="BR1086">
        <v>6448600</v>
      </c>
      <c r="BS1086">
        <v>146896112</v>
      </c>
    </row>
    <row r="1087" spans="1:71">
      <c r="A1087" t="s">
        <v>1375</v>
      </c>
      <c r="B1087" t="s">
        <v>69</v>
      </c>
      <c r="C1087">
        <v>2016</v>
      </c>
      <c r="D1087" t="s">
        <v>215</v>
      </c>
      <c r="E1087">
        <v>4</v>
      </c>
      <c r="F1087" t="s">
        <v>322</v>
      </c>
      <c r="G1087" t="s">
        <v>1324</v>
      </c>
      <c r="H1087">
        <v>1396675251</v>
      </c>
      <c r="I1087">
        <v>485183967</v>
      </c>
      <c r="J1087">
        <v>1631712805</v>
      </c>
      <c r="K1087">
        <v>1631712805</v>
      </c>
      <c r="L1087">
        <v>1516213331</v>
      </c>
      <c r="M1087">
        <v>14662444543</v>
      </c>
      <c r="N1087">
        <v>8694144457</v>
      </c>
      <c r="O1087">
        <v>4655950331</v>
      </c>
      <c r="P1087">
        <v>4655950331</v>
      </c>
      <c r="Q1087">
        <v>4918136623</v>
      </c>
      <c r="R1087">
        <v>5495719788</v>
      </c>
      <c r="S1087">
        <v>1006379208</v>
      </c>
      <c r="T1087">
        <v>1006379208</v>
      </c>
      <c r="U1087">
        <v>1008058247</v>
      </c>
      <c r="V1087">
        <v>1493267018</v>
      </c>
      <c r="W1087">
        <v>1008058247</v>
      </c>
      <c r="X1087">
        <v>1006379208</v>
      </c>
      <c r="Y1087">
        <v>1008058247</v>
      </c>
      <c r="Z1087">
        <v>1493267018</v>
      </c>
      <c r="AA1087">
        <v>346577308</v>
      </c>
      <c r="AB1087">
        <v>240013175</v>
      </c>
      <c r="AL1087">
        <v>217351313</v>
      </c>
      <c r="AM1087">
        <v>217351313</v>
      </c>
      <c r="AN1087">
        <v>661329576</v>
      </c>
      <c r="AO1087">
        <v>123675057</v>
      </c>
      <c r="AP1087">
        <v>8733870331</v>
      </c>
      <c r="AQ1087">
        <v>8733870331</v>
      </c>
      <c r="AR1087">
        <v>661329576</v>
      </c>
      <c r="AS1087">
        <v>185496053</v>
      </c>
      <c r="AT1087">
        <v>5369895708</v>
      </c>
      <c r="AU1087">
        <v>5369895708</v>
      </c>
      <c r="AV1087">
        <v>5398141604</v>
      </c>
      <c r="AW1087">
        <v>331998176</v>
      </c>
      <c r="AX1087">
        <v>331998176</v>
      </c>
      <c r="AY1087">
        <v>3534522635</v>
      </c>
      <c r="BA1087">
        <v>50273795</v>
      </c>
      <c r="BB1087">
        <v>0</v>
      </c>
      <c r="BC1087">
        <v>8733870331</v>
      </c>
      <c r="BD1087">
        <v>8733870331</v>
      </c>
      <c r="BE1087">
        <v>9416</v>
      </c>
      <c r="BF1087">
        <v>5790</v>
      </c>
      <c r="BG1087">
        <v>0</v>
      </c>
      <c r="BH1087">
        <v>487989315</v>
      </c>
      <c r="BJ1087">
        <v>3534522635</v>
      </c>
      <c r="BK1087">
        <v>2416541160</v>
      </c>
      <c r="BL1087">
        <v>2416541160</v>
      </c>
      <c r="BM1087">
        <v>3534522635</v>
      </c>
      <c r="BP1087">
        <v>3987</v>
      </c>
      <c r="BQ1087">
        <v>1263</v>
      </c>
      <c r="BR1087">
        <v>446919963</v>
      </c>
      <c r="BS1087">
        <v>123675057</v>
      </c>
    </row>
    <row r="1088" spans="1:71">
      <c r="A1088" t="s">
        <v>1376</v>
      </c>
      <c r="B1088" t="s">
        <v>70</v>
      </c>
      <c r="C1088">
        <v>2016</v>
      </c>
      <c r="D1088" t="s">
        <v>207</v>
      </c>
      <c r="E1088">
        <v>8</v>
      </c>
      <c r="F1088" t="s">
        <v>324</v>
      </c>
      <c r="G1088" t="s">
        <v>1324</v>
      </c>
      <c r="H1088">
        <v>47773772183</v>
      </c>
      <c r="I1088">
        <v>17275803709</v>
      </c>
      <c r="J1088">
        <v>64168451367</v>
      </c>
      <c r="K1088">
        <v>64168451367</v>
      </c>
      <c r="L1088">
        <v>54137479548</v>
      </c>
      <c r="M1088">
        <v>215429531715</v>
      </c>
      <c r="N1088">
        <v>87001085021</v>
      </c>
      <c r="O1088">
        <v>43532999576</v>
      </c>
      <c r="P1088">
        <v>43532999576</v>
      </c>
      <c r="Q1088">
        <v>47601773085</v>
      </c>
      <c r="R1088">
        <v>59205740130</v>
      </c>
      <c r="S1088">
        <v>5612048257</v>
      </c>
      <c r="T1088">
        <v>5612048257</v>
      </c>
      <c r="U1088">
        <v>18018274760</v>
      </c>
      <c r="V1088">
        <v>37049546878</v>
      </c>
      <c r="W1088">
        <v>18018274760</v>
      </c>
      <c r="X1088">
        <v>5612048257</v>
      </c>
      <c r="Y1088">
        <v>18018274760</v>
      </c>
      <c r="Z1088">
        <v>37049546878</v>
      </c>
      <c r="AA1088">
        <v>3554983299</v>
      </c>
      <c r="AB1088">
        <v>1299482794</v>
      </c>
      <c r="AC1088">
        <v>0</v>
      </c>
      <c r="AD1088">
        <v>0</v>
      </c>
      <c r="AE1088">
        <v>0</v>
      </c>
      <c r="AF1088">
        <v>0</v>
      </c>
      <c r="AG1088">
        <v>0</v>
      </c>
      <c r="AH1088">
        <v>0</v>
      </c>
      <c r="AI1088">
        <v>0</v>
      </c>
      <c r="AJ1088">
        <v>0</v>
      </c>
      <c r="AK1088">
        <v>0</v>
      </c>
      <c r="AL1088">
        <v>5891209454</v>
      </c>
      <c r="AM1088">
        <v>5891209454</v>
      </c>
      <c r="AN1088">
        <v>29957506082</v>
      </c>
      <c r="AO1088">
        <v>5279890504</v>
      </c>
      <c r="AP1088">
        <v>140954541049</v>
      </c>
      <c r="AQ1088">
        <v>101080157685</v>
      </c>
      <c r="AR1088">
        <v>29957506082</v>
      </c>
      <c r="AS1088">
        <v>2188834281</v>
      </c>
      <c r="AT1088">
        <v>60609042528</v>
      </c>
      <c r="AU1088">
        <v>60609042528</v>
      </c>
      <c r="AV1088">
        <v>64148984548</v>
      </c>
      <c r="AW1088">
        <v>3984757086</v>
      </c>
      <c r="AX1088">
        <v>3984757086</v>
      </c>
      <c r="AY1088">
        <v>84399174236</v>
      </c>
      <c r="AZ1088">
        <v>617344095</v>
      </c>
      <c r="BA1088">
        <v>7697659847</v>
      </c>
      <c r="BB1088">
        <v>1639032465</v>
      </c>
      <c r="BC1088">
        <v>140954541049</v>
      </c>
      <c r="BD1088">
        <v>140954541049</v>
      </c>
      <c r="BE1088">
        <v>9317</v>
      </c>
      <c r="BF1088">
        <v>6079</v>
      </c>
      <c r="BG1088">
        <v>5831</v>
      </c>
      <c r="BH1088">
        <v>7917039854</v>
      </c>
      <c r="BI1088">
        <v>26354455486</v>
      </c>
      <c r="BJ1088">
        <v>84399174236</v>
      </c>
      <c r="BK1088">
        <v>12812459741</v>
      </c>
      <c r="BL1088">
        <v>12812459741</v>
      </c>
      <c r="BM1088">
        <v>44524790872</v>
      </c>
      <c r="BN1088">
        <v>0</v>
      </c>
      <c r="BO1088">
        <v>0</v>
      </c>
      <c r="BP1088">
        <v>23371</v>
      </c>
      <c r="BQ1088">
        <v>7892</v>
      </c>
      <c r="BR1088">
        <v>24066100375</v>
      </c>
      <c r="BS1088">
        <v>5279890504</v>
      </c>
    </row>
    <row r="1089" spans="1:71">
      <c r="A1089" t="s">
        <v>1377</v>
      </c>
      <c r="B1089" t="s">
        <v>71</v>
      </c>
      <c r="C1089">
        <v>2016</v>
      </c>
      <c r="D1089" t="s">
        <v>212</v>
      </c>
      <c r="E1089">
        <v>4</v>
      </c>
      <c r="F1089" t="s">
        <v>326</v>
      </c>
      <c r="G1089" t="s">
        <v>1324</v>
      </c>
      <c r="H1089">
        <v>1595094388</v>
      </c>
      <c r="I1089">
        <v>204614871</v>
      </c>
      <c r="J1089">
        <v>1304603495</v>
      </c>
      <c r="K1089">
        <v>1304603495</v>
      </c>
      <c r="L1089">
        <v>1266487948</v>
      </c>
      <c r="M1089">
        <v>13388987714</v>
      </c>
      <c r="N1089">
        <v>11714690931</v>
      </c>
      <c r="O1089">
        <v>5827270285</v>
      </c>
      <c r="P1089">
        <v>5827270285</v>
      </c>
      <c r="Q1089">
        <v>6030452735</v>
      </c>
      <c r="R1089">
        <v>6310088890</v>
      </c>
      <c r="S1089">
        <v>1616047863</v>
      </c>
      <c r="T1089">
        <v>1616047863</v>
      </c>
      <c r="U1089">
        <v>240555787</v>
      </c>
      <c r="V1089">
        <v>252489684</v>
      </c>
      <c r="W1089">
        <v>240555787</v>
      </c>
      <c r="X1089">
        <v>1616047863</v>
      </c>
      <c r="Y1089">
        <v>240555787</v>
      </c>
      <c r="Z1089">
        <v>252489684</v>
      </c>
      <c r="AA1089">
        <v>243365426</v>
      </c>
      <c r="AB1089">
        <v>238467500</v>
      </c>
      <c r="AL1089">
        <v>267431611</v>
      </c>
      <c r="AM1089">
        <v>267431611</v>
      </c>
      <c r="AN1089">
        <v>272950802</v>
      </c>
      <c r="AO1089">
        <v>205671425</v>
      </c>
      <c r="AP1089">
        <v>9575233999</v>
      </c>
      <c r="AQ1089">
        <v>9575233999</v>
      </c>
      <c r="AR1089">
        <v>272950802</v>
      </c>
      <c r="AS1089">
        <v>173991297</v>
      </c>
      <c r="AT1089">
        <v>7096251162</v>
      </c>
      <c r="AU1089">
        <v>7096251162</v>
      </c>
      <c r="AV1089">
        <v>7073158768</v>
      </c>
      <c r="AW1089">
        <v>411991209</v>
      </c>
      <c r="AX1089">
        <v>411991209</v>
      </c>
      <c r="AY1089">
        <v>3444152570</v>
      </c>
      <c r="BA1089">
        <v>108531987</v>
      </c>
      <c r="BB1089">
        <v>0</v>
      </c>
      <c r="BC1089">
        <v>9575233999</v>
      </c>
      <c r="BD1089">
        <v>9575233999</v>
      </c>
      <c r="BE1089">
        <v>9712</v>
      </c>
      <c r="BF1089">
        <v>5999</v>
      </c>
      <c r="BG1089">
        <v>0</v>
      </c>
      <c r="BH1089">
        <v>556509476</v>
      </c>
      <c r="BJ1089">
        <v>3444152570</v>
      </c>
      <c r="BK1089">
        <v>2881363815</v>
      </c>
      <c r="BL1089">
        <v>2881363815</v>
      </c>
      <c r="BM1089">
        <v>3444152570</v>
      </c>
      <c r="BP1089">
        <v>4730</v>
      </c>
      <c r="BQ1089">
        <v>476</v>
      </c>
      <c r="BR1089">
        <v>15036750</v>
      </c>
      <c r="BS1089">
        <v>205671425</v>
      </c>
    </row>
    <row r="1090" spans="1:71">
      <c r="A1090" t="s">
        <v>1378</v>
      </c>
      <c r="B1090" t="s">
        <v>72</v>
      </c>
      <c r="C1090">
        <v>2016</v>
      </c>
      <c r="D1090" t="s">
        <v>212</v>
      </c>
      <c r="E1090">
        <v>2</v>
      </c>
      <c r="F1090" t="s">
        <v>328</v>
      </c>
      <c r="G1090" t="s">
        <v>1324</v>
      </c>
      <c r="H1090">
        <v>670411966</v>
      </c>
      <c r="I1090">
        <v>136216023</v>
      </c>
      <c r="J1090">
        <v>637851435</v>
      </c>
      <c r="K1090">
        <v>637851435</v>
      </c>
      <c r="L1090">
        <v>585538726</v>
      </c>
      <c r="M1090">
        <v>4427904114</v>
      </c>
      <c r="N1090">
        <v>3722617465</v>
      </c>
      <c r="O1090">
        <v>3437775200</v>
      </c>
      <c r="P1090">
        <v>3437775200</v>
      </c>
      <c r="Q1090">
        <v>3550899000</v>
      </c>
      <c r="R1090">
        <v>3644685999</v>
      </c>
      <c r="S1090">
        <v>806149808</v>
      </c>
      <c r="T1090">
        <v>806149808</v>
      </c>
      <c r="U1090">
        <v>149558947</v>
      </c>
      <c r="V1090">
        <v>154974609</v>
      </c>
      <c r="W1090">
        <v>149558947</v>
      </c>
      <c r="X1090">
        <v>806149808</v>
      </c>
      <c r="Y1090">
        <v>149558947</v>
      </c>
      <c r="Z1090">
        <v>154974609</v>
      </c>
      <c r="AA1090">
        <v>142023096</v>
      </c>
      <c r="AB1090">
        <v>86136145</v>
      </c>
      <c r="AL1090">
        <v>135281242</v>
      </c>
      <c r="AM1090">
        <v>135281242</v>
      </c>
      <c r="AN1090">
        <v>77543530</v>
      </c>
      <c r="AO1090">
        <v>21043575</v>
      </c>
      <c r="AP1090">
        <v>4776849426</v>
      </c>
      <c r="AQ1090">
        <v>4776849426</v>
      </c>
      <c r="AR1090">
        <v>77543530</v>
      </c>
      <c r="AS1090">
        <v>82972870</v>
      </c>
      <c r="AT1090">
        <v>3342589114</v>
      </c>
      <c r="AU1090">
        <v>3342589114</v>
      </c>
      <c r="AV1090">
        <v>3374940502</v>
      </c>
      <c r="AW1090">
        <v>208770308</v>
      </c>
      <c r="AX1090">
        <v>208770308</v>
      </c>
      <c r="AY1090">
        <v>1151265902</v>
      </c>
      <c r="BA1090">
        <v>224202</v>
      </c>
      <c r="BB1090">
        <v>0</v>
      </c>
      <c r="BC1090">
        <v>4776849426</v>
      </c>
      <c r="BD1090">
        <v>4776849426</v>
      </c>
      <c r="BE1090">
        <v>8870</v>
      </c>
      <c r="BF1090">
        <v>5770</v>
      </c>
      <c r="BG1090">
        <v>0</v>
      </c>
      <c r="BH1090">
        <v>376366401</v>
      </c>
      <c r="BJ1090">
        <v>1151265902</v>
      </c>
      <c r="BK1090">
        <v>939536630</v>
      </c>
      <c r="BL1090">
        <v>939536630</v>
      </c>
      <c r="BM1090">
        <v>1151265902</v>
      </c>
      <c r="BP1090">
        <v>1525</v>
      </c>
      <c r="BQ1090">
        <v>837</v>
      </c>
      <c r="BR1090">
        <v>5427840</v>
      </c>
      <c r="BS1090">
        <v>21043575</v>
      </c>
    </row>
    <row r="1091" spans="1:71">
      <c r="A1091" t="s">
        <v>1379</v>
      </c>
      <c r="B1091" t="s">
        <v>73</v>
      </c>
      <c r="C1091">
        <v>2016</v>
      </c>
      <c r="D1091" t="s">
        <v>228</v>
      </c>
      <c r="E1091">
        <v>7</v>
      </c>
      <c r="F1091" t="s">
        <v>330</v>
      </c>
      <c r="G1091" t="s">
        <v>1324</v>
      </c>
      <c r="H1091">
        <v>35460504621</v>
      </c>
      <c r="I1091">
        <v>7659543846</v>
      </c>
      <c r="J1091">
        <v>15770051166</v>
      </c>
      <c r="K1091">
        <v>15770051166</v>
      </c>
      <c r="L1091">
        <v>7989520332</v>
      </c>
      <c r="M1091">
        <v>88135503733</v>
      </c>
      <c r="N1091">
        <v>55882648109</v>
      </c>
      <c r="O1091">
        <v>20107460368</v>
      </c>
      <c r="P1091">
        <v>20107460368</v>
      </c>
      <c r="Q1091">
        <v>20891029392</v>
      </c>
      <c r="R1091">
        <v>23991426093</v>
      </c>
      <c r="S1091">
        <v>3113387371</v>
      </c>
      <c r="T1091">
        <v>3113387371</v>
      </c>
      <c r="U1091">
        <v>3958206422</v>
      </c>
      <c r="V1091">
        <v>7746273457</v>
      </c>
      <c r="W1091">
        <v>3958206422</v>
      </c>
      <c r="X1091">
        <v>3113387371</v>
      </c>
      <c r="Y1091">
        <v>3958206422</v>
      </c>
      <c r="Z1091">
        <v>7746273457</v>
      </c>
      <c r="AA1091">
        <v>1165801663</v>
      </c>
      <c r="AB1091">
        <v>916492129</v>
      </c>
      <c r="AC1091">
        <v>0</v>
      </c>
      <c r="AD1091">
        <v>0</v>
      </c>
      <c r="AE1091">
        <v>0</v>
      </c>
      <c r="AF1091">
        <v>0</v>
      </c>
      <c r="AG1091">
        <v>0</v>
      </c>
      <c r="AH1091">
        <v>0</v>
      </c>
      <c r="AI1091">
        <v>0</v>
      </c>
      <c r="AJ1091">
        <v>0</v>
      </c>
      <c r="AK1091">
        <v>0</v>
      </c>
      <c r="AL1091">
        <v>2685653119</v>
      </c>
      <c r="AM1091">
        <v>2685653119</v>
      </c>
      <c r="AN1091">
        <v>9009403956</v>
      </c>
      <c r="AO1091">
        <v>4080231776</v>
      </c>
      <c r="AP1091">
        <v>74009891704</v>
      </c>
      <c r="AQ1091">
        <v>41632749690</v>
      </c>
      <c r="AR1091">
        <v>9009403956</v>
      </c>
      <c r="AS1091">
        <v>1331494545</v>
      </c>
      <c r="AT1091">
        <v>38099870400</v>
      </c>
      <c r="AU1091">
        <v>38099870400</v>
      </c>
      <c r="AV1091">
        <v>39268504897</v>
      </c>
      <c r="AW1091">
        <v>1625844871</v>
      </c>
      <c r="AX1091">
        <v>1625844871</v>
      </c>
      <c r="AY1091">
        <v>50631527815</v>
      </c>
      <c r="AZ1091">
        <v>551432547.5</v>
      </c>
      <c r="BA1091">
        <v>5331258053</v>
      </c>
      <c r="BB1091">
        <v>832895118</v>
      </c>
      <c r="BC1091">
        <v>74009891704</v>
      </c>
      <c r="BD1091">
        <v>74009891704</v>
      </c>
      <c r="BE1091">
        <v>9293</v>
      </c>
      <c r="BF1091">
        <v>6011</v>
      </c>
      <c r="BG1091">
        <v>5011</v>
      </c>
      <c r="BH1091">
        <v>3291956706</v>
      </c>
      <c r="BI1091">
        <v>21515430831</v>
      </c>
      <c r="BJ1091">
        <v>50631527815</v>
      </c>
      <c r="BK1091">
        <v>9827689550</v>
      </c>
      <c r="BL1091">
        <v>9827689550</v>
      </c>
      <c r="BM1091">
        <v>18254385801</v>
      </c>
      <c r="BN1091">
        <v>0</v>
      </c>
      <c r="BO1091">
        <v>0</v>
      </c>
      <c r="BP1091">
        <v>16356</v>
      </c>
      <c r="BQ1091">
        <v>4658</v>
      </c>
      <c r="BR1091">
        <v>4178791774</v>
      </c>
      <c r="BS1091">
        <v>4080231776</v>
      </c>
    </row>
    <row r="1092" spans="1:71">
      <c r="A1092" t="s">
        <v>1380</v>
      </c>
      <c r="B1092" t="s">
        <v>74</v>
      </c>
      <c r="C1092">
        <v>2016</v>
      </c>
      <c r="D1092" t="s">
        <v>212</v>
      </c>
      <c r="E1092">
        <v>2</v>
      </c>
      <c r="F1092" t="s">
        <v>332</v>
      </c>
      <c r="G1092" t="s">
        <v>1324</v>
      </c>
      <c r="H1092">
        <v>519171126</v>
      </c>
      <c r="I1092">
        <v>163847812</v>
      </c>
      <c r="J1092">
        <v>590413214</v>
      </c>
      <c r="K1092">
        <v>590413214</v>
      </c>
      <c r="L1092">
        <v>528329929</v>
      </c>
      <c r="M1092">
        <v>4367675227</v>
      </c>
      <c r="N1092">
        <v>3706798425</v>
      </c>
      <c r="O1092">
        <v>2431934962</v>
      </c>
      <c r="P1092">
        <v>2431934962</v>
      </c>
      <c r="Q1092">
        <v>2530140400</v>
      </c>
      <c r="R1092">
        <v>2686799105</v>
      </c>
      <c r="S1092">
        <v>421050403</v>
      </c>
      <c r="T1092">
        <v>421050403</v>
      </c>
      <c r="U1092">
        <v>106461148</v>
      </c>
      <c r="V1092">
        <v>107142924</v>
      </c>
      <c r="W1092">
        <v>106461148</v>
      </c>
      <c r="X1092">
        <v>421050403</v>
      </c>
      <c r="Y1092">
        <v>106461148</v>
      </c>
      <c r="Z1092">
        <v>107142924</v>
      </c>
      <c r="AA1092">
        <v>125431448</v>
      </c>
      <c r="AB1092">
        <v>67807800</v>
      </c>
      <c r="AL1092">
        <v>126589714</v>
      </c>
      <c r="AM1092">
        <v>126589714</v>
      </c>
      <c r="AN1092">
        <v>44246580</v>
      </c>
      <c r="AO1092">
        <v>29739226</v>
      </c>
      <c r="AP1092">
        <v>3574381030</v>
      </c>
      <c r="AQ1092">
        <v>3574381030</v>
      </c>
      <c r="AR1092">
        <v>44246580</v>
      </c>
      <c r="AS1092">
        <v>72931950</v>
      </c>
      <c r="AT1092">
        <v>2707484134</v>
      </c>
      <c r="AU1092">
        <v>2707484134</v>
      </c>
      <c r="AV1092">
        <v>2622393556</v>
      </c>
      <c r="AW1092">
        <v>128280869</v>
      </c>
      <c r="AX1092">
        <v>128280869</v>
      </c>
      <c r="AY1092">
        <v>906378346</v>
      </c>
      <c r="BA1092">
        <v>314560</v>
      </c>
      <c r="BB1092">
        <v>0</v>
      </c>
      <c r="BC1092">
        <v>3574381030</v>
      </c>
      <c r="BD1092">
        <v>3574381030</v>
      </c>
      <c r="BE1092">
        <v>9485</v>
      </c>
      <c r="BF1092">
        <v>6084</v>
      </c>
      <c r="BG1092">
        <v>0</v>
      </c>
      <c r="BH1092">
        <v>21191187</v>
      </c>
      <c r="BJ1092">
        <v>906378346</v>
      </c>
      <c r="BK1092">
        <v>773196489</v>
      </c>
      <c r="BL1092">
        <v>773196489</v>
      </c>
      <c r="BM1092">
        <v>906378346</v>
      </c>
      <c r="BP1092">
        <v>1282</v>
      </c>
      <c r="BQ1092">
        <v>165</v>
      </c>
      <c r="BR1092">
        <v>1968760</v>
      </c>
      <c r="BS1092">
        <v>29739226</v>
      </c>
    </row>
    <row r="1093" spans="1:71">
      <c r="A1093" t="s">
        <v>1381</v>
      </c>
      <c r="B1093" t="s">
        <v>75</v>
      </c>
      <c r="C1093">
        <v>2016</v>
      </c>
      <c r="D1093" t="s">
        <v>231</v>
      </c>
      <c r="E1093">
        <v>3</v>
      </c>
      <c r="F1093" t="s">
        <v>334</v>
      </c>
      <c r="G1093" t="s">
        <v>1324</v>
      </c>
      <c r="H1093">
        <v>871350606</v>
      </c>
      <c r="I1093">
        <v>178846955</v>
      </c>
      <c r="J1093">
        <v>1241215563</v>
      </c>
      <c r="K1093">
        <v>1241215563</v>
      </c>
      <c r="L1093">
        <v>1200394100</v>
      </c>
      <c r="M1093">
        <v>10267520761</v>
      </c>
      <c r="N1093">
        <v>8115312258</v>
      </c>
      <c r="O1093">
        <v>3395985622</v>
      </c>
      <c r="P1093">
        <v>3395985622</v>
      </c>
      <c r="Q1093">
        <v>3447201000</v>
      </c>
      <c r="R1093">
        <v>3728519371</v>
      </c>
      <c r="S1093">
        <v>742246481</v>
      </c>
      <c r="T1093">
        <v>742246481</v>
      </c>
      <c r="U1093">
        <v>277695859</v>
      </c>
      <c r="V1093">
        <v>379154043</v>
      </c>
      <c r="W1093">
        <v>277695859</v>
      </c>
      <c r="X1093">
        <v>742246481</v>
      </c>
      <c r="Y1093">
        <v>277695859</v>
      </c>
      <c r="Z1093">
        <v>379154043</v>
      </c>
      <c r="AA1093">
        <v>148992925</v>
      </c>
      <c r="AB1093">
        <v>164123241</v>
      </c>
      <c r="AL1093">
        <v>121599438</v>
      </c>
      <c r="AM1093">
        <v>121599438</v>
      </c>
      <c r="AN1093">
        <v>241758649</v>
      </c>
      <c r="AO1093">
        <v>96724080</v>
      </c>
      <c r="AP1093">
        <v>5629749680</v>
      </c>
      <c r="AQ1093">
        <v>5629749680</v>
      </c>
      <c r="AR1093">
        <v>241758649</v>
      </c>
      <c r="AS1093">
        <v>163585323</v>
      </c>
      <c r="AT1093">
        <v>3930777373</v>
      </c>
      <c r="AU1093">
        <v>3930777373</v>
      </c>
      <c r="AV1093">
        <v>4017847326</v>
      </c>
      <c r="AW1093">
        <v>361550259</v>
      </c>
      <c r="AX1093">
        <v>361550259</v>
      </c>
      <c r="AY1093">
        <v>2015553787</v>
      </c>
      <c r="BA1093">
        <v>35391909</v>
      </c>
      <c r="BB1093">
        <v>0</v>
      </c>
      <c r="BC1093">
        <v>5629749680</v>
      </c>
      <c r="BD1093">
        <v>5629749680</v>
      </c>
      <c r="BE1093">
        <v>9070</v>
      </c>
      <c r="BF1093">
        <v>5653</v>
      </c>
      <c r="BG1093">
        <v>0</v>
      </c>
      <c r="BH1093">
        <v>191157951</v>
      </c>
      <c r="BJ1093">
        <v>2015553787</v>
      </c>
      <c r="BK1093">
        <v>1605606114</v>
      </c>
      <c r="BL1093">
        <v>1605606114</v>
      </c>
      <c r="BM1093">
        <v>2015553787</v>
      </c>
      <c r="BP1093">
        <v>2651</v>
      </c>
      <c r="BQ1093">
        <v>525</v>
      </c>
      <c r="BR1093">
        <v>105616082</v>
      </c>
      <c r="BS1093">
        <v>96724080</v>
      </c>
    </row>
    <row r="1094" spans="1:71">
      <c r="A1094" t="s">
        <v>1382</v>
      </c>
      <c r="B1094" t="s">
        <v>76</v>
      </c>
      <c r="C1094">
        <v>2016</v>
      </c>
      <c r="D1094" t="s">
        <v>231</v>
      </c>
      <c r="E1094">
        <v>4</v>
      </c>
      <c r="F1094" t="s">
        <v>336</v>
      </c>
      <c r="G1094" t="s">
        <v>1324</v>
      </c>
      <c r="H1094">
        <v>1101937615</v>
      </c>
      <c r="I1094">
        <v>297485252</v>
      </c>
      <c r="J1094">
        <v>1051815944</v>
      </c>
      <c r="K1094">
        <v>1051815944</v>
      </c>
      <c r="L1094">
        <v>991136278</v>
      </c>
      <c r="M1094">
        <v>11768623770</v>
      </c>
      <c r="N1094">
        <v>8943019185</v>
      </c>
      <c r="O1094">
        <v>3805487942</v>
      </c>
      <c r="P1094">
        <v>3805487942</v>
      </c>
      <c r="Q1094">
        <v>4022331300</v>
      </c>
      <c r="R1094">
        <v>4288116009</v>
      </c>
      <c r="S1094">
        <v>816061031</v>
      </c>
      <c r="T1094">
        <v>816061031</v>
      </c>
      <c r="U1094">
        <v>458990541</v>
      </c>
      <c r="V1094">
        <v>539843873</v>
      </c>
      <c r="W1094">
        <v>458990541</v>
      </c>
      <c r="X1094">
        <v>816061031</v>
      </c>
      <c r="Y1094">
        <v>458990541</v>
      </c>
      <c r="Z1094">
        <v>539843873</v>
      </c>
      <c r="AA1094">
        <v>389767554</v>
      </c>
      <c r="AB1094">
        <v>251298697</v>
      </c>
      <c r="AL1094">
        <v>188633524</v>
      </c>
      <c r="AM1094">
        <v>188633524</v>
      </c>
      <c r="AN1094">
        <v>201364770</v>
      </c>
      <c r="AO1094">
        <v>81664160</v>
      </c>
      <c r="AP1094">
        <v>7325984018</v>
      </c>
      <c r="AQ1094">
        <v>7325984018</v>
      </c>
      <c r="AR1094">
        <v>201364770</v>
      </c>
      <c r="AS1094">
        <v>128783444</v>
      </c>
      <c r="AT1094">
        <v>5224817263</v>
      </c>
      <c r="AU1094">
        <v>5224817263</v>
      </c>
      <c r="AV1094">
        <v>5358258734</v>
      </c>
      <c r="AW1094">
        <v>334519156</v>
      </c>
      <c r="AX1094">
        <v>334519156</v>
      </c>
      <c r="AY1094">
        <v>3175031613</v>
      </c>
      <c r="BA1094">
        <v>31670027</v>
      </c>
      <c r="BB1094">
        <v>0</v>
      </c>
      <c r="BC1094">
        <v>7325984018</v>
      </c>
      <c r="BD1094">
        <v>7325984018</v>
      </c>
      <c r="BE1094">
        <v>9118</v>
      </c>
      <c r="BF1094">
        <v>5678</v>
      </c>
      <c r="BG1094">
        <v>0</v>
      </c>
      <c r="BH1094">
        <v>279492055</v>
      </c>
      <c r="BJ1094">
        <v>3175031613</v>
      </c>
      <c r="BK1094">
        <v>2675562995</v>
      </c>
      <c r="BL1094">
        <v>2675562995</v>
      </c>
      <c r="BM1094">
        <v>3175031613</v>
      </c>
      <c r="BP1094">
        <v>7579</v>
      </c>
      <c r="BQ1094">
        <v>3517</v>
      </c>
      <c r="BR1094">
        <v>84221371</v>
      </c>
      <c r="BS1094">
        <v>81664160</v>
      </c>
    </row>
    <row r="1095" spans="1:71">
      <c r="A1095" t="s">
        <v>1383</v>
      </c>
      <c r="B1095" t="s">
        <v>77</v>
      </c>
      <c r="C1095">
        <v>2016</v>
      </c>
      <c r="D1095" t="s">
        <v>228</v>
      </c>
      <c r="E1095">
        <v>5</v>
      </c>
      <c r="F1095" t="s">
        <v>338</v>
      </c>
      <c r="G1095" t="s">
        <v>1324</v>
      </c>
      <c r="H1095">
        <v>14119970125</v>
      </c>
      <c r="I1095">
        <v>4194906361</v>
      </c>
      <c r="J1095">
        <v>10452199819</v>
      </c>
      <c r="K1095">
        <v>10452199819</v>
      </c>
      <c r="L1095">
        <v>5291706579</v>
      </c>
      <c r="M1095">
        <v>36006682307</v>
      </c>
      <c r="N1095">
        <v>18037007310</v>
      </c>
      <c r="O1095">
        <v>10013525432</v>
      </c>
      <c r="P1095">
        <v>10013525432</v>
      </c>
      <c r="Q1095">
        <v>11319470200</v>
      </c>
      <c r="R1095">
        <v>11952928183</v>
      </c>
      <c r="S1095">
        <v>1644420763</v>
      </c>
      <c r="T1095">
        <v>1644420763</v>
      </c>
      <c r="U1095">
        <v>1554019502</v>
      </c>
      <c r="V1095">
        <v>2357261183</v>
      </c>
      <c r="W1095">
        <v>1554019502</v>
      </c>
      <c r="X1095">
        <v>1644420763</v>
      </c>
      <c r="Y1095">
        <v>1554019502</v>
      </c>
      <c r="Z1095">
        <v>2357261183</v>
      </c>
      <c r="AA1095">
        <v>549035329</v>
      </c>
      <c r="AB1095">
        <v>358663980</v>
      </c>
      <c r="AC1095">
        <v>0</v>
      </c>
      <c r="AD1095">
        <v>0</v>
      </c>
      <c r="AE1095">
        <v>0</v>
      </c>
      <c r="AF1095">
        <v>0</v>
      </c>
      <c r="AG1095">
        <v>0</v>
      </c>
      <c r="AH1095">
        <v>0</v>
      </c>
      <c r="AI1095">
        <v>0</v>
      </c>
      <c r="AJ1095">
        <v>0</v>
      </c>
      <c r="AK1095">
        <v>0</v>
      </c>
      <c r="AL1095">
        <v>1132754371</v>
      </c>
      <c r="AM1095">
        <v>1132754371</v>
      </c>
      <c r="AN1095">
        <v>2063175825</v>
      </c>
      <c r="AO1095">
        <v>575369529</v>
      </c>
      <c r="AP1095">
        <v>39138538065</v>
      </c>
      <c r="AQ1095">
        <v>17588818670</v>
      </c>
      <c r="AR1095">
        <v>2063175825</v>
      </c>
      <c r="AS1095">
        <v>666028767</v>
      </c>
      <c r="AT1095">
        <v>19026990519</v>
      </c>
      <c r="AU1095">
        <v>19026990519</v>
      </c>
      <c r="AV1095">
        <v>19220752870</v>
      </c>
      <c r="AW1095">
        <v>983299251</v>
      </c>
      <c r="AX1095">
        <v>983299251</v>
      </c>
      <c r="AY1095">
        <v>27634788093</v>
      </c>
      <c r="AZ1095">
        <v>206294392.5</v>
      </c>
      <c r="BA1095">
        <v>675768754</v>
      </c>
      <c r="BB1095">
        <v>1792121706</v>
      </c>
      <c r="BC1095">
        <v>39138538065</v>
      </c>
      <c r="BD1095">
        <v>39138538065</v>
      </c>
      <c r="BE1095">
        <v>7838</v>
      </c>
      <c r="BF1095">
        <v>5256</v>
      </c>
      <c r="BG1095">
        <v>4568</v>
      </c>
      <c r="BH1095">
        <v>2288763881</v>
      </c>
      <c r="BI1095">
        <v>13255254557</v>
      </c>
      <c r="BJ1095">
        <v>27634788093</v>
      </c>
      <c r="BK1095">
        <v>3755299790</v>
      </c>
      <c r="BL1095">
        <v>3755299790</v>
      </c>
      <c r="BM1095">
        <v>6085068698</v>
      </c>
      <c r="BN1095">
        <v>0</v>
      </c>
      <c r="BO1095">
        <v>0</v>
      </c>
      <c r="BP1095">
        <v>6263</v>
      </c>
      <c r="BQ1095">
        <v>1005</v>
      </c>
      <c r="BR1095">
        <v>1061753624</v>
      </c>
      <c r="BS1095">
        <v>575369529</v>
      </c>
    </row>
    <row r="1096" spans="1:71">
      <c r="A1096" t="s">
        <v>1384</v>
      </c>
      <c r="B1096" t="s">
        <v>78</v>
      </c>
      <c r="C1096">
        <v>2016</v>
      </c>
      <c r="D1096" t="s">
        <v>228</v>
      </c>
      <c r="E1096">
        <v>5</v>
      </c>
      <c r="F1096" t="s">
        <v>340</v>
      </c>
      <c r="G1096" t="s">
        <v>1324</v>
      </c>
      <c r="H1096">
        <v>21363702735</v>
      </c>
      <c r="I1096">
        <v>3692707467</v>
      </c>
      <c r="J1096">
        <v>9797251938</v>
      </c>
      <c r="K1096">
        <v>9797251938</v>
      </c>
      <c r="L1096">
        <v>5832181601</v>
      </c>
      <c r="M1096">
        <v>42194183914</v>
      </c>
      <c r="N1096">
        <v>25770148753</v>
      </c>
      <c r="O1096">
        <v>10805401668</v>
      </c>
      <c r="P1096">
        <v>10805401668</v>
      </c>
      <c r="Q1096">
        <v>11227023000</v>
      </c>
      <c r="R1096">
        <v>12091064747</v>
      </c>
      <c r="S1096">
        <v>1554830963</v>
      </c>
      <c r="T1096">
        <v>1554830963</v>
      </c>
      <c r="U1096">
        <v>1082068137</v>
      </c>
      <c r="V1096">
        <v>1712608294</v>
      </c>
      <c r="W1096">
        <v>1082068137</v>
      </c>
      <c r="X1096">
        <v>1554830963</v>
      </c>
      <c r="Y1096">
        <v>1082068137</v>
      </c>
      <c r="Z1096">
        <v>1712608294</v>
      </c>
      <c r="AA1096">
        <v>383154184</v>
      </c>
      <c r="AB1096">
        <v>350963091</v>
      </c>
      <c r="AC1096">
        <v>0</v>
      </c>
      <c r="AD1096">
        <v>0</v>
      </c>
      <c r="AE1096">
        <v>0</v>
      </c>
      <c r="AF1096">
        <v>0</v>
      </c>
      <c r="AG1096">
        <v>0</v>
      </c>
      <c r="AH1096">
        <v>0</v>
      </c>
      <c r="AI1096">
        <v>0</v>
      </c>
      <c r="AJ1096">
        <v>0</v>
      </c>
      <c r="AK1096">
        <v>0</v>
      </c>
      <c r="AL1096">
        <v>1355634974</v>
      </c>
      <c r="AM1096">
        <v>1355634974</v>
      </c>
      <c r="AN1096">
        <v>1267548742</v>
      </c>
      <c r="AO1096">
        <v>535409232</v>
      </c>
      <c r="AP1096">
        <v>35334601067</v>
      </c>
      <c r="AQ1096">
        <v>17386987326</v>
      </c>
      <c r="AR1096">
        <v>1267548742</v>
      </c>
      <c r="AS1096">
        <v>564585601</v>
      </c>
      <c r="AT1096">
        <v>18522217218</v>
      </c>
      <c r="AU1096">
        <v>18522217218</v>
      </c>
      <c r="AV1096">
        <v>18051485112</v>
      </c>
      <c r="AW1096">
        <v>1051894195</v>
      </c>
      <c r="AX1096">
        <v>1051894195</v>
      </c>
      <c r="AY1096">
        <v>23510054544</v>
      </c>
      <c r="AZ1096">
        <v>279262906.5</v>
      </c>
      <c r="BA1096">
        <v>230458973</v>
      </c>
      <c r="BB1096">
        <v>2299268422</v>
      </c>
      <c r="BC1096">
        <v>35334601067</v>
      </c>
      <c r="BD1096">
        <v>35334601067</v>
      </c>
      <c r="BE1096">
        <v>8030</v>
      </c>
      <c r="BF1096">
        <v>5456</v>
      </c>
      <c r="BG1096">
        <v>4699</v>
      </c>
      <c r="BH1096">
        <v>1605980471</v>
      </c>
      <c r="BI1096">
        <v>10974551861</v>
      </c>
      <c r="BJ1096">
        <v>23510054544</v>
      </c>
      <c r="BK1096">
        <v>3712468859</v>
      </c>
      <c r="BL1096">
        <v>3712468859</v>
      </c>
      <c r="BM1096">
        <v>5562440803</v>
      </c>
      <c r="BN1096">
        <v>0</v>
      </c>
      <c r="BO1096">
        <v>0</v>
      </c>
      <c r="BP1096">
        <v>6086</v>
      </c>
      <c r="BQ1096">
        <v>710</v>
      </c>
      <c r="BR1096">
        <v>533757727</v>
      </c>
      <c r="BS1096">
        <v>535409232</v>
      </c>
    </row>
    <row r="1097" spans="1:71">
      <c r="A1097" t="s">
        <v>1385</v>
      </c>
      <c r="B1097" t="s">
        <v>79</v>
      </c>
      <c r="C1097">
        <v>2016</v>
      </c>
      <c r="D1097" t="s">
        <v>228</v>
      </c>
      <c r="E1097">
        <v>7</v>
      </c>
      <c r="F1097" t="s">
        <v>342</v>
      </c>
      <c r="G1097" t="s">
        <v>1324</v>
      </c>
      <c r="H1097">
        <v>37711816522</v>
      </c>
      <c r="I1097">
        <v>6650350027</v>
      </c>
      <c r="J1097">
        <v>16342363913</v>
      </c>
      <c r="K1097">
        <v>16342363913</v>
      </c>
      <c r="L1097">
        <v>9954669143</v>
      </c>
      <c r="M1097">
        <v>78780098192</v>
      </c>
      <c r="N1097">
        <v>40913478452</v>
      </c>
      <c r="O1097">
        <v>17863847278</v>
      </c>
      <c r="P1097">
        <v>17863847278</v>
      </c>
      <c r="Q1097">
        <v>22492169386</v>
      </c>
      <c r="R1097">
        <v>21598103545</v>
      </c>
      <c r="S1097">
        <v>2680748150</v>
      </c>
      <c r="T1097">
        <v>2680748150</v>
      </c>
      <c r="U1097">
        <v>4035640325</v>
      </c>
      <c r="V1097">
        <v>6164345132</v>
      </c>
      <c r="W1097">
        <v>4035640325</v>
      </c>
      <c r="X1097">
        <v>2680748150</v>
      </c>
      <c r="Y1097">
        <v>4035640325</v>
      </c>
      <c r="Z1097">
        <v>6164345132</v>
      </c>
      <c r="AA1097">
        <v>839255341</v>
      </c>
      <c r="AB1097">
        <v>916884487</v>
      </c>
      <c r="AC1097">
        <v>0</v>
      </c>
      <c r="AD1097">
        <v>0</v>
      </c>
      <c r="AE1097">
        <v>0</v>
      </c>
      <c r="AF1097">
        <v>0</v>
      </c>
      <c r="AG1097">
        <v>0</v>
      </c>
      <c r="AH1097">
        <v>0</v>
      </c>
      <c r="AI1097">
        <v>0</v>
      </c>
      <c r="AJ1097">
        <v>0</v>
      </c>
      <c r="AK1097">
        <v>0</v>
      </c>
      <c r="AL1097">
        <v>2163687216</v>
      </c>
      <c r="AM1097">
        <v>2163687216</v>
      </c>
      <c r="AN1097">
        <v>5405015420</v>
      </c>
      <c r="AO1097">
        <v>1938144918</v>
      </c>
      <c r="AP1097">
        <v>67671699259</v>
      </c>
      <c r="AQ1097">
        <v>35266515877</v>
      </c>
      <c r="AR1097">
        <v>5405015420</v>
      </c>
      <c r="AS1097">
        <v>1278783399</v>
      </c>
      <c r="AT1097">
        <v>34393366056</v>
      </c>
      <c r="AU1097">
        <v>34393366056</v>
      </c>
      <c r="AV1097">
        <v>34923352263</v>
      </c>
      <c r="AW1097">
        <v>1392713539</v>
      </c>
      <c r="AX1097">
        <v>1392713539</v>
      </c>
      <c r="AY1097">
        <v>46487900870</v>
      </c>
      <c r="AZ1097">
        <v>222227695</v>
      </c>
      <c r="BA1097">
        <v>680068275</v>
      </c>
      <c r="BB1097">
        <v>1077698533</v>
      </c>
      <c r="BC1097">
        <v>67671699259</v>
      </c>
      <c r="BD1097">
        <v>67671699259</v>
      </c>
      <c r="BE1097">
        <v>8508</v>
      </c>
      <c r="BF1097">
        <v>5706</v>
      </c>
      <c r="BG1097">
        <v>4787</v>
      </c>
      <c r="BH1097">
        <v>2821147339</v>
      </c>
      <c r="BI1097">
        <v>20631933470</v>
      </c>
      <c r="BJ1097">
        <v>46487900870</v>
      </c>
      <c r="BK1097">
        <v>7964962835</v>
      </c>
      <c r="BL1097">
        <v>7964962835</v>
      </c>
      <c r="BM1097">
        <v>14082717488</v>
      </c>
      <c r="BN1097">
        <v>0</v>
      </c>
      <c r="BO1097">
        <v>0</v>
      </c>
      <c r="BP1097">
        <v>13143</v>
      </c>
      <c r="BQ1097">
        <v>2951</v>
      </c>
      <c r="BR1097">
        <v>2911739765</v>
      </c>
      <c r="BS1097">
        <v>1938144918</v>
      </c>
    </row>
    <row r="1098" spans="1:71">
      <c r="A1098" t="s">
        <v>1386</v>
      </c>
      <c r="B1098" t="s">
        <v>80</v>
      </c>
      <c r="C1098">
        <v>2016</v>
      </c>
      <c r="D1098" t="s">
        <v>228</v>
      </c>
      <c r="E1098">
        <v>7</v>
      </c>
      <c r="F1098" t="s">
        <v>344</v>
      </c>
      <c r="G1098" t="s">
        <v>1324</v>
      </c>
      <c r="H1098">
        <v>30302501042</v>
      </c>
      <c r="I1098">
        <v>5548138618</v>
      </c>
      <c r="J1098">
        <v>16145755400</v>
      </c>
      <c r="K1098">
        <v>16145755400</v>
      </c>
      <c r="L1098">
        <v>9760886612</v>
      </c>
      <c r="M1098">
        <v>88409794371</v>
      </c>
      <c r="N1098">
        <v>46180823672</v>
      </c>
      <c r="O1098">
        <v>25234022897</v>
      </c>
      <c r="P1098">
        <v>25234022897</v>
      </c>
      <c r="Q1098">
        <v>25505193000</v>
      </c>
      <c r="R1098">
        <v>30282208759</v>
      </c>
      <c r="S1098">
        <v>4316124422</v>
      </c>
      <c r="T1098">
        <v>4316124422</v>
      </c>
      <c r="U1098">
        <v>4533042145</v>
      </c>
      <c r="V1098">
        <v>7453176538</v>
      </c>
      <c r="W1098">
        <v>4533042145</v>
      </c>
      <c r="X1098">
        <v>4316124422</v>
      </c>
      <c r="Y1098">
        <v>4533042145</v>
      </c>
      <c r="Z1098">
        <v>7453176538</v>
      </c>
      <c r="AA1098">
        <v>1067419416</v>
      </c>
      <c r="AB1098">
        <v>883946197</v>
      </c>
      <c r="AC1098">
        <v>0</v>
      </c>
      <c r="AD1098">
        <v>0</v>
      </c>
      <c r="AE1098">
        <v>0</v>
      </c>
      <c r="AF1098">
        <v>0</v>
      </c>
      <c r="AG1098">
        <v>0</v>
      </c>
      <c r="AH1098">
        <v>0</v>
      </c>
      <c r="AI1098">
        <v>0</v>
      </c>
      <c r="AJ1098">
        <v>0</v>
      </c>
      <c r="AK1098">
        <v>0</v>
      </c>
      <c r="AL1098">
        <v>2603162609</v>
      </c>
      <c r="AM1098">
        <v>2603162609</v>
      </c>
      <c r="AN1098">
        <v>5701049521</v>
      </c>
      <c r="AO1098">
        <v>1766797840</v>
      </c>
      <c r="AP1098">
        <v>73733988714</v>
      </c>
      <c r="AQ1098">
        <v>45532624482</v>
      </c>
      <c r="AR1098">
        <v>5701049521</v>
      </c>
      <c r="AS1098">
        <v>1683104159</v>
      </c>
      <c r="AT1098">
        <v>39080910657</v>
      </c>
      <c r="AU1098">
        <v>39080910657</v>
      </c>
      <c r="AV1098">
        <v>39740538380</v>
      </c>
      <c r="AW1098">
        <v>1291961690</v>
      </c>
      <c r="AX1098">
        <v>1291961690</v>
      </c>
      <c r="AY1098">
        <v>44506304609</v>
      </c>
      <c r="AZ1098">
        <v>503558511</v>
      </c>
      <c r="BA1098">
        <v>509148668</v>
      </c>
      <c r="BB1098">
        <v>-49836694</v>
      </c>
      <c r="BC1098">
        <v>73733988714</v>
      </c>
      <c r="BD1098">
        <v>73733988714</v>
      </c>
      <c r="BE1098">
        <v>8979</v>
      </c>
      <c r="BF1098">
        <v>5854</v>
      </c>
      <c r="BG1098">
        <v>4940</v>
      </c>
      <c r="BH1098">
        <v>2220448100</v>
      </c>
      <c r="BI1098">
        <v>18874734394</v>
      </c>
      <c r="BJ1098">
        <v>44506304609</v>
      </c>
      <c r="BK1098">
        <v>8837734591</v>
      </c>
      <c r="BL1098">
        <v>8837734591</v>
      </c>
      <c r="BM1098">
        <v>16304940377</v>
      </c>
      <c r="BN1098">
        <v>0</v>
      </c>
      <c r="BO1098">
        <v>0</v>
      </c>
      <c r="BP1098">
        <v>15340</v>
      </c>
      <c r="BQ1098">
        <v>4350</v>
      </c>
      <c r="BR1098">
        <v>3548801404</v>
      </c>
      <c r="BS1098">
        <v>1766797840</v>
      </c>
    </row>
    <row r="1099" spans="1:71">
      <c r="A1099" t="s">
        <v>1387</v>
      </c>
      <c r="B1099" t="s">
        <v>81</v>
      </c>
      <c r="C1099">
        <v>2016</v>
      </c>
      <c r="D1099" t="s">
        <v>228</v>
      </c>
      <c r="E1099">
        <v>6</v>
      </c>
      <c r="F1099" t="s">
        <v>346</v>
      </c>
      <c r="G1099" t="s">
        <v>1324</v>
      </c>
      <c r="H1099">
        <v>18648194102</v>
      </c>
      <c r="I1099">
        <v>3670198055</v>
      </c>
      <c r="J1099">
        <v>16418051071</v>
      </c>
      <c r="K1099">
        <v>16418051071</v>
      </c>
      <c r="L1099">
        <v>10933649402</v>
      </c>
      <c r="M1099">
        <v>42521108514</v>
      </c>
      <c r="N1099">
        <v>19492517602</v>
      </c>
      <c r="O1099">
        <v>11922714148</v>
      </c>
      <c r="P1099">
        <v>11922714148</v>
      </c>
      <c r="Q1099">
        <v>15014445888</v>
      </c>
      <c r="R1099">
        <v>14398272863</v>
      </c>
      <c r="S1099">
        <v>2447269004</v>
      </c>
      <c r="T1099">
        <v>2447269004</v>
      </c>
      <c r="U1099">
        <v>1260053135</v>
      </c>
      <c r="V1099">
        <v>2550676278</v>
      </c>
      <c r="W1099">
        <v>1260053135</v>
      </c>
      <c r="X1099">
        <v>2447269004</v>
      </c>
      <c r="Y1099">
        <v>1260053135</v>
      </c>
      <c r="Z1099">
        <v>2550676278</v>
      </c>
      <c r="AA1099">
        <v>996331156</v>
      </c>
      <c r="AB1099">
        <v>586117670</v>
      </c>
      <c r="AC1099">
        <v>0</v>
      </c>
      <c r="AD1099">
        <v>0</v>
      </c>
      <c r="AE1099">
        <v>0</v>
      </c>
      <c r="AF1099">
        <v>0</v>
      </c>
      <c r="AG1099">
        <v>0</v>
      </c>
      <c r="AH1099">
        <v>0</v>
      </c>
      <c r="AI1099">
        <v>0</v>
      </c>
      <c r="AJ1099">
        <v>0</v>
      </c>
      <c r="AK1099">
        <v>0</v>
      </c>
      <c r="AL1099">
        <v>1487880496</v>
      </c>
      <c r="AM1099">
        <v>1487880496</v>
      </c>
      <c r="AN1099">
        <v>2158582326</v>
      </c>
      <c r="AO1099">
        <v>665459838</v>
      </c>
      <c r="AP1099">
        <v>45807130179</v>
      </c>
      <c r="AQ1099">
        <v>23663453684</v>
      </c>
      <c r="AR1099">
        <v>2158582326</v>
      </c>
      <c r="AS1099">
        <v>801759103</v>
      </c>
      <c r="AT1099">
        <v>22844923471</v>
      </c>
      <c r="AU1099">
        <v>22844923471</v>
      </c>
      <c r="AV1099">
        <v>23168010893</v>
      </c>
      <c r="AW1099">
        <v>1001359349</v>
      </c>
      <c r="AX1099">
        <v>1001359349</v>
      </c>
      <c r="AY1099">
        <v>32020477529</v>
      </c>
      <c r="AZ1099">
        <v>384327652.5</v>
      </c>
      <c r="BA1099">
        <v>-114943043</v>
      </c>
      <c r="BB1099">
        <v>333545741</v>
      </c>
      <c r="BC1099">
        <v>45807130179</v>
      </c>
      <c r="BD1099">
        <v>45807130179</v>
      </c>
      <c r="BE1099">
        <v>8127</v>
      </c>
      <c r="BF1099">
        <v>5300</v>
      </c>
      <c r="BG1099">
        <v>4604</v>
      </c>
      <c r="BH1099">
        <v>2273767527</v>
      </c>
      <c r="BI1099">
        <v>14008404994</v>
      </c>
      <c r="BJ1099">
        <v>32020477529</v>
      </c>
      <c r="BK1099">
        <v>6131206711</v>
      </c>
      <c r="BL1099">
        <v>6131206711</v>
      </c>
      <c r="BM1099">
        <v>9876801034</v>
      </c>
      <c r="BN1099">
        <v>0</v>
      </c>
      <c r="BO1099">
        <v>0</v>
      </c>
      <c r="BP1099">
        <v>10269</v>
      </c>
      <c r="BQ1099">
        <v>1525</v>
      </c>
      <c r="BR1099">
        <v>1240678219</v>
      </c>
      <c r="BS1099">
        <v>665459838</v>
      </c>
    </row>
    <row r="1100" spans="1:71">
      <c r="A1100" t="s">
        <v>1388</v>
      </c>
      <c r="B1100" t="s">
        <v>82</v>
      </c>
      <c r="C1100">
        <v>2016</v>
      </c>
      <c r="D1100" t="s">
        <v>228</v>
      </c>
      <c r="E1100">
        <v>5</v>
      </c>
      <c r="F1100" t="s">
        <v>348</v>
      </c>
      <c r="G1100" t="s">
        <v>1324</v>
      </c>
      <c r="H1100">
        <v>30318901889</v>
      </c>
      <c r="I1100">
        <v>4643310451</v>
      </c>
      <c r="J1100">
        <v>15061896301</v>
      </c>
      <c r="K1100">
        <v>15061896301</v>
      </c>
      <c r="L1100">
        <v>9406191794</v>
      </c>
      <c r="M1100">
        <v>52840276201</v>
      </c>
      <c r="N1100">
        <v>28249590521</v>
      </c>
      <c r="O1100">
        <v>12282259655</v>
      </c>
      <c r="P1100">
        <v>12282259655</v>
      </c>
      <c r="Q1100">
        <v>13512231000</v>
      </c>
      <c r="R1100">
        <v>14562937441</v>
      </c>
      <c r="S1100">
        <v>1770513896</v>
      </c>
      <c r="T1100">
        <v>1770513896</v>
      </c>
      <c r="U1100">
        <v>2385887224</v>
      </c>
      <c r="V1100">
        <v>3857255662</v>
      </c>
      <c r="W1100">
        <v>2385887224</v>
      </c>
      <c r="X1100">
        <v>1770513896</v>
      </c>
      <c r="Y1100">
        <v>2385887224</v>
      </c>
      <c r="Z1100">
        <v>3857255662</v>
      </c>
      <c r="AA1100">
        <v>270518166</v>
      </c>
      <c r="AB1100">
        <v>477273047</v>
      </c>
      <c r="AC1100">
        <v>0</v>
      </c>
      <c r="AD1100">
        <v>0</v>
      </c>
      <c r="AE1100">
        <v>0</v>
      </c>
      <c r="AF1100">
        <v>0</v>
      </c>
      <c r="AG1100">
        <v>0</v>
      </c>
      <c r="AH1100">
        <v>0</v>
      </c>
      <c r="AI1100">
        <v>0</v>
      </c>
      <c r="AJ1100">
        <v>0</v>
      </c>
      <c r="AK1100">
        <v>0</v>
      </c>
      <c r="AL1100">
        <v>1484279547</v>
      </c>
      <c r="AM1100">
        <v>1484279547</v>
      </c>
      <c r="AN1100">
        <v>3093071648</v>
      </c>
      <c r="AO1100">
        <v>1490316675</v>
      </c>
      <c r="AP1100">
        <v>44918507830</v>
      </c>
      <c r="AQ1100">
        <v>22687431448</v>
      </c>
      <c r="AR1100">
        <v>3093071648</v>
      </c>
      <c r="AS1100">
        <v>958498420</v>
      </c>
      <c r="AT1100">
        <v>21872592988</v>
      </c>
      <c r="AU1100">
        <v>21872592988</v>
      </c>
      <c r="AV1100">
        <v>22098647551</v>
      </c>
      <c r="AW1100">
        <v>1128558782</v>
      </c>
      <c r="AX1100">
        <v>1128558782</v>
      </c>
      <c r="AY1100">
        <v>30868720742</v>
      </c>
      <c r="AZ1100">
        <v>475843860</v>
      </c>
      <c r="BA1100">
        <v>3120965053</v>
      </c>
      <c r="BB1100">
        <v>1304255086</v>
      </c>
      <c r="BC1100">
        <v>44918507830</v>
      </c>
      <c r="BD1100">
        <v>44918507830</v>
      </c>
      <c r="BE1100">
        <v>8371</v>
      </c>
      <c r="BF1100">
        <v>5448</v>
      </c>
      <c r="BG1100">
        <v>4695</v>
      </c>
      <c r="BH1100">
        <v>2170884903</v>
      </c>
      <c r="BI1100">
        <v>15039614485</v>
      </c>
      <c r="BJ1100">
        <v>30868720742</v>
      </c>
      <c r="BK1100">
        <v>4473188823</v>
      </c>
      <c r="BL1100">
        <v>4473188823</v>
      </c>
      <c r="BM1100">
        <v>8637644360</v>
      </c>
      <c r="BN1100">
        <v>0</v>
      </c>
      <c r="BO1100">
        <v>0</v>
      </c>
      <c r="BP1100">
        <v>7693</v>
      </c>
      <c r="BQ1100">
        <v>1611</v>
      </c>
      <c r="BR1100">
        <v>1345440479</v>
      </c>
      <c r="BS1100">
        <v>1490316675</v>
      </c>
    </row>
    <row r="1101" spans="1:71">
      <c r="A1101" t="s">
        <v>1389</v>
      </c>
      <c r="B1101" t="s">
        <v>83</v>
      </c>
      <c r="C1101">
        <v>2016</v>
      </c>
      <c r="D1101" t="s">
        <v>212</v>
      </c>
      <c r="E1101">
        <v>2</v>
      </c>
      <c r="F1101" t="s">
        <v>350</v>
      </c>
      <c r="G1101" t="s">
        <v>1324</v>
      </c>
      <c r="H1101">
        <v>672524508</v>
      </c>
      <c r="I1101">
        <v>-6912079</v>
      </c>
      <c r="J1101">
        <v>701605112</v>
      </c>
      <c r="K1101">
        <v>701605112</v>
      </c>
      <c r="L1101">
        <v>644593372</v>
      </c>
      <c r="M1101">
        <v>4236049592</v>
      </c>
      <c r="N1101">
        <v>3238496968</v>
      </c>
      <c r="O1101">
        <v>3303451722</v>
      </c>
      <c r="P1101">
        <v>3303451722</v>
      </c>
      <c r="Q1101">
        <v>3400842000</v>
      </c>
      <c r="R1101">
        <v>3459738735</v>
      </c>
      <c r="S1101">
        <v>554454164</v>
      </c>
      <c r="T1101">
        <v>554454164</v>
      </c>
      <c r="U1101">
        <v>96503581</v>
      </c>
      <c r="V1101">
        <v>97203581</v>
      </c>
      <c r="W1101">
        <v>96503581</v>
      </c>
      <c r="X1101">
        <v>554454164</v>
      </c>
      <c r="Y1101">
        <v>96503581</v>
      </c>
      <c r="Z1101">
        <v>97203581</v>
      </c>
      <c r="AA1101">
        <v>111271957</v>
      </c>
      <c r="AB1101">
        <v>58146650</v>
      </c>
      <c r="AL1101">
        <v>134638599</v>
      </c>
      <c r="AM1101">
        <v>134638599</v>
      </c>
      <c r="AN1101">
        <v>159204670</v>
      </c>
      <c r="AO1101">
        <v>24550654</v>
      </c>
      <c r="AP1101">
        <v>4318223868</v>
      </c>
      <c r="AQ1101">
        <v>4318223868</v>
      </c>
      <c r="AR1101">
        <v>159204670</v>
      </c>
      <c r="AS1101">
        <v>61878580</v>
      </c>
      <c r="AT1101">
        <v>3294680554</v>
      </c>
      <c r="AU1101">
        <v>3294680554</v>
      </c>
      <c r="AV1101">
        <v>3371040873</v>
      </c>
      <c r="AW1101">
        <v>179185450</v>
      </c>
      <c r="AX1101">
        <v>179185450</v>
      </c>
      <c r="AY1101">
        <v>861288655</v>
      </c>
      <c r="BA1101">
        <v>51900281</v>
      </c>
      <c r="BB1101">
        <v>0</v>
      </c>
      <c r="BC1101">
        <v>4318223868</v>
      </c>
      <c r="BD1101">
        <v>4318223868</v>
      </c>
      <c r="BE1101">
        <v>8851</v>
      </c>
      <c r="BF1101">
        <v>5819</v>
      </c>
      <c r="BG1101">
        <v>0</v>
      </c>
      <c r="BH1101">
        <v>96324706</v>
      </c>
      <c r="BJ1101">
        <v>861288655</v>
      </c>
      <c r="BK1101">
        <v>642424920</v>
      </c>
      <c r="BL1101">
        <v>642424920</v>
      </c>
      <c r="BM1101">
        <v>861288655</v>
      </c>
      <c r="BP1101">
        <v>1040</v>
      </c>
      <c r="BQ1101">
        <v>581</v>
      </c>
      <c r="BR1101">
        <v>1378280</v>
      </c>
      <c r="BS1101">
        <v>24550654</v>
      </c>
    </row>
    <row r="1102" spans="1:71">
      <c r="A1102" t="s">
        <v>1390</v>
      </c>
      <c r="B1102" t="s">
        <v>84</v>
      </c>
      <c r="C1102">
        <v>2016</v>
      </c>
      <c r="D1102" t="s">
        <v>228</v>
      </c>
      <c r="E1102">
        <v>5</v>
      </c>
      <c r="F1102" t="s">
        <v>352</v>
      </c>
      <c r="G1102" t="s">
        <v>1324</v>
      </c>
      <c r="H1102">
        <v>27572749103</v>
      </c>
      <c r="I1102">
        <v>2753450824</v>
      </c>
      <c r="J1102">
        <v>12846407896</v>
      </c>
      <c r="K1102">
        <v>12846407896</v>
      </c>
      <c r="L1102">
        <v>9051892437</v>
      </c>
      <c r="M1102">
        <v>34647568882</v>
      </c>
      <c r="N1102">
        <v>17466329696</v>
      </c>
      <c r="O1102">
        <v>10042322781</v>
      </c>
      <c r="P1102">
        <v>10042322781</v>
      </c>
      <c r="Q1102">
        <v>15316470000</v>
      </c>
      <c r="R1102">
        <v>11154967469</v>
      </c>
      <c r="S1102">
        <v>1393970424</v>
      </c>
      <c r="T1102">
        <v>1393970424</v>
      </c>
      <c r="U1102">
        <v>1383746807</v>
      </c>
      <c r="V1102">
        <v>1938671902</v>
      </c>
      <c r="W1102">
        <v>1383746807</v>
      </c>
      <c r="X1102">
        <v>1393970424</v>
      </c>
      <c r="Y1102">
        <v>1383746807</v>
      </c>
      <c r="Z1102">
        <v>1938671902</v>
      </c>
      <c r="AA1102">
        <v>341512812</v>
      </c>
      <c r="AB1102">
        <v>380760424</v>
      </c>
      <c r="AC1102">
        <v>0</v>
      </c>
      <c r="AD1102">
        <v>0</v>
      </c>
      <c r="AE1102">
        <v>0</v>
      </c>
      <c r="AF1102">
        <v>0</v>
      </c>
      <c r="AG1102">
        <v>0</v>
      </c>
      <c r="AH1102">
        <v>0</v>
      </c>
      <c r="AI1102">
        <v>0</v>
      </c>
      <c r="AJ1102">
        <v>0</v>
      </c>
      <c r="AK1102">
        <v>0</v>
      </c>
      <c r="AL1102">
        <v>1545549823</v>
      </c>
      <c r="AM1102">
        <v>1545549823</v>
      </c>
      <c r="AN1102">
        <v>1512263552</v>
      </c>
      <c r="AO1102">
        <v>717358617</v>
      </c>
      <c r="AP1102">
        <v>33994982148</v>
      </c>
      <c r="AQ1102">
        <v>16677364127</v>
      </c>
      <c r="AR1102">
        <v>1512263552</v>
      </c>
      <c r="AS1102">
        <v>561735035</v>
      </c>
      <c r="AT1102">
        <v>17638906660</v>
      </c>
      <c r="AU1102">
        <v>17638906660</v>
      </c>
      <c r="AV1102">
        <v>17981209116</v>
      </c>
      <c r="AW1102">
        <v>747215791</v>
      </c>
      <c r="AX1102">
        <v>747215791</v>
      </c>
      <c r="AY1102">
        <v>23141483967</v>
      </c>
      <c r="AZ1102">
        <v>484248673</v>
      </c>
      <c r="BA1102">
        <v>129501393</v>
      </c>
      <c r="BB1102">
        <v>1068758335</v>
      </c>
      <c r="BC1102">
        <v>33994982148</v>
      </c>
      <c r="BD1102">
        <v>33994982148</v>
      </c>
      <c r="BE1102">
        <v>8298</v>
      </c>
      <c r="BF1102">
        <v>5570</v>
      </c>
      <c r="BG1102">
        <v>4842</v>
      </c>
      <c r="BH1102">
        <v>2086331910</v>
      </c>
      <c r="BI1102">
        <v>11381039139</v>
      </c>
      <c r="BJ1102">
        <v>23141483967</v>
      </c>
      <c r="BK1102">
        <v>3746923880</v>
      </c>
      <c r="BL1102">
        <v>3746923880</v>
      </c>
      <c r="BM1102">
        <v>5823865946</v>
      </c>
      <c r="BN1102">
        <v>0</v>
      </c>
      <c r="BO1102">
        <v>0</v>
      </c>
      <c r="BP1102">
        <v>6392</v>
      </c>
      <c r="BQ1102">
        <v>740</v>
      </c>
      <c r="BR1102">
        <v>572719598</v>
      </c>
      <c r="BS1102">
        <v>717358617</v>
      </c>
    </row>
    <row r="1103" spans="1:71">
      <c r="A1103" t="s">
        <v>1391</v>
      </c>
      <c r="B1103" t="s">
        <v>85</v>
      </c>
      <c r="C1103">
        <v>2016</v>
      </c>
      <c r="D1103" t="s">
        <v>228</v>
      </c>
      <c r="E1103">
        <v>6</v>
      </c>
      <c r="F1103" t="s">
        <v>354</v>
      </c>
      <c r="G1103" t="s">
        <v>1324</v>
      </c>
      <c r="H1103">
        <v>22022252671</v>
      </c>
      <c r="I1103">
        <v>5137338138</v>
      </c>
      <c r="J1103">
        <v>13929423887</v>
      </c>
      <c r="K1103">
        <v>13929423887</v>
      </c>
      <c r="L1103">
        <v>8681692673</v>
      </c>
      <c r="M1103">
        <v>53670662464</v>
      </c>
      <c r="N1103">
        <v>31164799563</v>
      </c>
      <c r="O1103">
        <v>11542341805</v>
      </c>
      <c r="P1103">
        <v>11542341805</v>
      </c>
      <c r="Q1103">
        <v>13697117040</v>
      </c>
      <c r="R1103">
        <v>14110296247</v>
      </c>
      <c r="S1103">
        <v>1983676624</v>
      </c>
      <c r="T1103">
        <v>1983676624</v>
      </c>
      <c r="U1103">
        <v>2132785178</v>
      </c>
      <c r="V1103">
        <v>3224990786</v>
      </c>
      <c r="W1103">
        <v>2132785178</v>
      </c>
      <c r="X1103">
        <v>1983676624</v>
      </c>
      <c r="Y1103">
        <v>2132785178</v>
      </c>
      <c r="Z1103">
        <v>3224990786</v>
      </c>
      <c r="AA1103">
        <v>1048812751</v>
      </c>
      <c r="AB1103">
        <v>400047750</v>
      </c>
      <c r="AC1103">
        <v>0</v>
      </c>
      <c r="AD1103">
        <v>0</v>
      </c>
      <c r="AE1103">
        <v>0</v>
      </c>
      <c r="AF1103">
        <v>0</v>
      </c>
      <c r="AG1103">
        <v>0</v>
      </c>
      <c r="AH1103">
        <v>0</v>
      </c>
      <c r="AI1103">
        <v>0</v>
      </c>
      <c r="AJ1103">
        <v>0</v>
      </c>
      <c r="AK1103">
        <v>0</v>
      </c>
      <c r="AL1103">
        <v>1249549654</v>
      </c>
      <c r="AM1103">
        <v>1249549654</v>
      </c>
      <c r="AN1103">
        <v>2684978351</v>
      </c>
      <c r="AO1103">
        <v>1433209601</v>
      </c>
      <c r="AP1103">
        <v>42417449978</v>
      </c>
      <c r="AQ1103">
        <v>22594154035</v>
      </c>
      <c r="AR1103">
        <v>2684978351</v>
      </c>
      <c r="AS1103">
        <v>736723494</v>
      </c>
      <c r="AT1103">
        <v>21875268313</v>
      </c>
      <c r="AU1103">
        <v>21875268313</v>
      </c>
      <c r="AV1103">
        <v>21762428695</v>
      </c>
      <c r="AW1103">
        <v>915626220</v>
      </c>
      <c r="AX1103">
        <v>915626220</v>
      </c>
      <c r="AY1103">
        <v>28800127495</v>
      </c>
      <c r="AZ1103">
        <v>454943564.5</v>
      </c>
      <c r="BA1103">
        <v>959057322</v>
      </c>
      <c r="BB1103">
        <v>1507968494</v>
      </c>
      <c r="BC1103">
        <v>42417449978</v>
      </c>
      <c r="BD1103">
        <v>42417449978</v>
      </c>
      <c r="BE1103">
        <v>8207</v>
      </c>
      <c r="BF1103">
        <v>5349</v>
      </c>
      <c r="BG1103">
        <v>4594</v>
      </c>
      <c r="BH1103">
        <v>1771337167</v>
      </c>
      <c r="BI1103">
        <v>12569669174</v>
      </c>
      <c r="BJ1103">
        <v>28800127495</v>
      </c>
      <c r="BK1103">
        <v>5611836485</v>
      </c>
      <c r="BL1103">
        <v>5611836485</v>
      </c>
      <c r="BM1103">
        <v>8976831552</v>
      </c>
      <c r="BN1103">
        <v>0</v>
      </c>
      <c r="BO1103">
        <v>0</v>
      </c>
      <c r="BP1103">
        <v>9419</v>
      </c>
      <c r="BQ1103">
        <v>1114</v>
      </c>
      <c r="BR1103">
        <v>1038284807</v>
      </c>
      <c r="BS1103">
        <v>1433209601</v>
      </c>
    </row>
    <row r="1104" spans="1:71">
      <c r="A1104" t="s">
        <v>1392</v>
      </c>
      <c r="B1104" t="s">
        <v>86</v>
      </c>
      <c r="C1104">
        <v>2016</v>
      </c>
      <c r="D1104" t="s">
        <v>228</v>
      </c>
      <c r="E1104">
        <v>5</v>
      </c>
      <c r="F1104" t="s">
        <v>356</v>
      </c>
      <c r="G1104" t="s">
        <v>1324</v>
      </c>
      <c r="H1104">
        <v>18921400065</v>
      </c>
      <c r="I1104">
        <v>3192676951</v>
      </c>
      <c r="J1104">
        <v>9178717858</v>
      </c>
      <c r="K1104">
        <v>9178717858</v>
      </c>
      <c r="L1104">
        <v>5707604903</v>
      </c>
      <c r="M1104">
        <v>34648173238</v>
      </c>
      <c r="N1104">
        <v>14908411279</v>
      </c>
      <c r="O1104">
        <v>9664465547</v>
      </c>
      <c r="P1104">
        <v>9664465547</v>
      </c>
      <c r="Q1104">
        <v>10989002600</v>
      </c>
      <c r="R1104">
        <v>11310542188</v>
      </c>
      <c r="S1104">
        <v>1378357322</v>
      </c>
      <c r="T1104">
        <v>1378357322</v>
      </c>
      <c r="U1104">
        <v>933655871</v>
      </c>
      <c r="V1104">
        <v>1681203915</v>
      </c>
      <c r="W1104">
        <v>933655871</v>
      </c>
      <c r="X1104">
        <v>1378357322</v>
      </c>
      <c r="Y1104">
        <v>933655871</v>
      </c>
      <c r="Z1104">
        <v>1681203915</v>
      </c>
      <c r="AA1104">
        <v>420538517</v>
      </c>
      <c r="AB1104">
        <v>302089425</v>
      </c>
      <c r="AC1104">
        <v>0</v>
      </c>
      <c r="AD1104">
        <v>0</v>
      </c>
      <c r="AE1104">
        <v>0</v>
      </c>
      <c r="AF1104">
        <v>0</v>
      </c>
      <c r="AG1104">
        <v>0</v>
      </c>
      <c r="AH1104">
        <v>0</v>
      </c>
      <c r="AI1104">
        <v>0</v>
      </c>
      <c r="AJ1104">
        <v>0</v>
      </c>
      <c r="AK1104">
        <v>0</v>
      </c>
      <c r="AL1104">
        <v>1101686312</v>
      </c>
      <c r="AM1104">
        <v>1101686312</v>
      </c>
      <c r="AN1104">
        <v>1853992557</v>
      </c>
      <c r="AO1104">
        <v>601801724</v>
      </c>
      <c r="AP1104">
        <v>32732786450</v>
      </c>
      <c r="AQ1104">
        <v>16214610384</v>
      </c>
      <c r="AR1104">
        <v>1853992557</v>
      </c>
      <c r="AS1104">
        <v>511719291</v>
      </c>
      <c r="AT1104">
        <v>17291225896</v>
      </c>
      <c r="AU1104">
        <v>17291225896</v>
      </c>
      <c r="AV1104">
        <v>17287493608</v>
      </c>
      <c r="AW1104">
        <v>860561527</v>
      </c>
      <c r="AX1104">
        <v>860561527</v>
      </c>
      <c r="AY1104">
        <v>21826669973</v>
      </c>
      <c r="AZ1104">
        <v>169457534</v>
      </c>
      <c r="BA1104">
        <v>99570171</v>
      </c>
      <c r="BB1104">
        <v>493833691</v>
      </c>
      <c r="BC1104">
        <v>32732786450</v>
      </c>
      <c r="BD1104">
        <v>32732786450</v>
      </c>
      <c r="BE1104">
        <v>8236</v>
      </c>
      <c r="BF1104">
        <v>5538</v>
      </c>
      <c r="BG1104">
        <v>4764</v>
      </c>
      <c r="BH1104">
        <v>1287750235</v>
      </c>
      <c r="BI1104">
        <v>11110704481</v>
      </c>
      <c r="BJ1104">
        <v>21826669973</v>
      </c>
      <c r="BK1104">
        <v>3249480223</v>
      </c>
      <c r="BL1104">
        <v>3249480223</v>
      </c>
      <c r="BM1104">
        <v>5308493907</v>
      </c>
      <c r="BN1104">
        <v>0</v>
      </c>
      <c r="BO1104">
        <v>0</v>
      </c>
      <c r="BP1104">
        <v>5469</v>
      </c>
      <c r="BQ1104">
        <v>522</v>
      </c>
      <c r="BR1104">
        <v>965305291</v>
      </c>
      <c r="BS1104">
        <v>601801724</v>
      </c>
    </row>
    <row r="1105" spans="1:71">
      <c r="A1105" t="s">
        <v>1393</v>
      </c>
      <c r="B1105" t="s">
        <v>87</v>
      </c>
      <c r="C1105">
        <v>2016</v>
      </c>
      <c r="D1105" t="s">
        <v>212</v>
      </c>
      <c r="E1105">
        <v>3</v>
      </c>
      <c r="F1105" t="s">
        <v>358</v>
      </c>
      <c r="G1105" t="s">
        <v>1324</v>
      </c>
      <c r="H1105">
        <v>646831623</v>
      </c>
      <c r="I1105">
        <v>-133491590</v>
      </c>
      <c r="J1105">
        <v>469346527</v>
      </c>
      <c r="K1105">
        <v>469346527</v>
      </c>
      <c r="L1105">
        <v>408335562</v>
      </c>
      <c r="M1105">
        <v>3274807949</v>
      </c>
      <c r="N1105">
        <v>2564779121</v>
      </c>
      <c r="O1105">
        <v>3257238469</v>
      </c>
      <c r="P1105">
        <v>3257238469</v>
      </c>
      <c r="Q1105">
        <v>64230066364</v>
      </c>
      <c r="R1105">
        <v>3371277662</v>
      </c>
      <c r="S1105">
        <v>751291364</v>
      </c>
      <c r="T1105">
        <v>751291364</v>
      </c>
      <c r="U1105">
        <v>65813955</v>
      </c>
      <c r="V1105">
        <v>79855740</v>
      </c>
      <c r="W1105">
        <v>65813955</v>
      </c>
      <c r="X1105">
        <v>751291364</v>
      </c>
      <c r="Y1105">
        <v>65813955</v>
      </c>
      <c r="Z1105">
        <v>79855740</v>
      </c>
      <c r="AA1105">
        <v>107086983</v>
      </c>
      <c r="AB1105">
        <v>180029950</v>
      </c>
      <c r="AL1105">
        <v>174991888</v>
      </c>
      <c r="AM1105">
        <v>174991888</v>
      </c>
      <c r="AN1105">
        <v>90507607</v>
      </c>
      <c r="AO1105">
        <v>61534140</v>
      </c>
      <c r="AP1105">
        <v>5380999256</v>
      </c>
      <c r="AQ1105">
        <v>5380999256</v>
      </c>
      <c r="AR1105">
        <v>90507607</v>
      </c>
      <c r="AS1105">
        <v>114705643</v>
      </c>
      <c r="AT1105">
        <v>4119509940</v>
      </c>
      <c r="AU1105">
        <v>4119509940</v>
      </c>
      <c r="AV1105">
        <v>4179918707</v>
      </c>
      <c r="AW1105">
        <v>223383285</v>
      </c>
      <c r="AX1105">
        <v>223383285</v>
      </c>
      <c r="AY1105">
        <v>1977958021</v>
      </c>
      <c r="BA1105">
        <v>1430253855</v>
      </c>
      <c r="BB1105">
        <v>3662859193</v>
      </c>
      <c r="BC1105">
        <v>5380999256</v>
      </c>
      <c r="BD1105">
        <v>5380999256</v>
      </c>
      <c r="BE1105">
        <v>8784</v>
      </c>
      <c r="BF1105">
        <v>5516</v>
      </c>
      <c r="BG1105">
        <v>0</v>
      </c>
      <c r="BH1105">
        <v>163674669</v>
      </c>
      <c r="BJ1105">
        <v>1977958021</v>
      </c>
      <c r="BK1105">
        <v>1782465666</v>
      </c>
      <c r="BL1105">
        <v>1782465666</v>
      </c>
      <c r="BM1105">
        <v>1977958021</v>
      </c>
      <c r="BP1105">
        <v>2961</v>
      </c>
      <c r="BQ1105">
        <v>188</v>
      </c>
      <c r="BR1105">
        <v>11119800</v>
      </c>
      <c r="BS1105">
        <v>61534140</v>
      </c>
    </row>
    <row r="1106" spans="1:71">
      <c r="A1106" t="s">
        <v>1394</v>
      </c>
      <c r="B1106" t="s">
        <v>88</v>
      </c>
      <c r="C1106">
        <v>2016</v>
      </c>
      <c r="D1106" t="s">
        <v>207</v>
      </c>
      <c r="E1106">
        <v>8</v>
      </c>
      <c r="F1106" t="s">
        <v>360</v>
      </c>
      <c r="G1106" t="s">
        <v>1324</v>
      </c>
      <c r="H1106">
        <v>101809171160</v>
      </c>
      <c r="I1106">
        <v>14372326298</v>
      </c>
      <c r="J1106">
        <v>55159897804</v>
      </c>
      <c r="K1106">
        <v>55159897804</v>
      </c>
      <c r="L1106">
        <v>44639243266</v>
      </c>
      <c r="M1106">
        <v>202968459669</v>
      </c>
      <c r="N1106">
        <v>97667150774</v>
      </c>
      <c r="O1106">
        <v>41657191410</v>
      </c>
      <c r="P1106">
        <v>41657191410</v>
      </c>
      <c r="Q1106">
        <v>3403829660</v>
      </c>
      <c r="R1106">
        <v>54410335084</v>
      </c>
      <c r="S1106">
        <v>5358242147</v>
      </c>
      <c r="T1106">
        <v>5358242147</v>
      </c>
      <c r="U1106">
        <v>12880366614</v>
      </c>
      <c r="V1106">
        <v>25023452707</v>
      </c>
      <c r="W1106">
        <v>12880366614</v>
      </c>
      <c r="X1106">
        <v>5358242147</v>
      </c>
      <c r="Y1106">
        <v>12880366614</v>
      </c>
      <c r="Z1106">
        <v>25023452707</v>
      </c>
      <c r="AA1106">
        <v>3482529974</v>
      </c>
      <c r="AB1106">
        <v>1595579962</v>
      </c>
      <c r="AC1106">
        <v>0</v>
      </c>
      <c r="AD1106">
        <v>0</v>
      </c>
      <c r="AE1106">
        <v>0</v>
      </c>
      <c r="AF1106">
        <v>0</v>
      </c>
      <c r="AG1106">
        <v>0</v>
      </c>
      <c r="AH1106">
        <v>0</v>
      </c>
      <c r="AI1106">
        <v>0</v>
      </c>
      <c r="AJ1106">
        <v>0</v>
      </c>
      <c r="AK1106">
        <v>0</v>
      </c>
      <c r="AL1106">
        <v>3999665818</v>
      </c>
      <c r="AM1106">
        <v>3999665818</v>
      </c>
      <c r="AN1106">
        <v>15562213841</v>
      </c>
      <c r="AO1106">
        <v>2906518358</v>
      </c>
      <c r="AP1106">
        <v>126423285373</v>
      </c>
      <c r="AQ1106">
        <v>82207574444</v>
      </c>
      <c r="AR1106">
        <v>15562213841</v>
      </c>
      <c r="AS1106">
        <v>2905712932</v>
      </c>
      <c r="AT1106">
        <v>54018628897</v>
      </c>
      <c r="AU1106">
        <v>54018628897</v>
      </c>
      <c r="AV1106">
        <v>58456561594</v>
      </c>
      <c r="AW1106">
        <v>4078700192</v>
      </c>
      <c r="AX1106">
        <v>4078700192</v>
      </c>
      <c r="AY1106">
        <v>74469048390</v>
      </c>
      <c r="AZ1106">
        <v>414994242.5</v>
      </c>
      <c r="BA1106">
        <v>33170133</v>
      </c>
      <c r="BB1106">
        <v>0</v>
      </c>
      <c r="BC1106">
        <v>126423285373</v>
      </c>
      <c r="BD1106">
        <v>126423285373</v>
      </c>
      <c r="BE1106">
        <v>8659</v>
      </c>
      <c r="BF1106">
        <v>5947</v>
      </c>
      <c r="BG1106">
        <v>5268</v>
      </c>
      <c r="BH1106">
        <v>6816295646</v>
      </c>
      <c r="BI1106">
        <v>30257701671</v>
      </c>
      <c r="BJ1106">
        <v>74469048390</v>
      </c>
      <c r="BK1106">
        <v>9700676656</v>
      </c>
      <c r="BL1106">
        <v>9700676656</v>
      </c>
      <c r="BM1106">
        <v>30253337461</v>
      </c>
      <c r="BN1106">
        <v>0</v>
      </c>
      <c r="BO1106">
        <v>0</v>
      </c>
      <c r="BP1106">
        <v>18659</v>
      </c>
      <c r="BQ1106">
        <v>6901</v>
      </c>
      <c r="BR1106">
        <v>12067305840</v>
      </c>
      <c r="BS1106">
        <v>2906518358</v>
      </c>
    </row>
    <row r="1107" spans="1:71">
      <c r="A1107" t="s">
        <v>1395</v>
      </c>
      <c r="B1107" t="s">
        <v>89</v>
      </c>
      <c r="C1107">
        <v>2016</v>
      </c>
      <c r="D1107" t="s">
        <v>215</v>
      </c>
      <c r="E1107">
        <v>5</v>
      </c>
      <c r="F1107" t="s">
        <v>362</v>
      </c>
      <c r="G1107" t="s">
        <v>1324</v>
      </c>
      <c r="H1107">
        <v>1809913825</v>
      </c>
      <c r="I1107">
        <v>578306228</v>
      </c>
      <c r="J1107">
        <v>1736660238</v>
      </c>
      <c r="K1107">
        <v>1736660238</v>
      </c>
      <c r="L1107">
        <v>1422645879</v>
      </c>
      <c r="M1107">
        <v>18668347926</v>
      </c>
      <c r="N1107">
        <v>10432653685</v>
      </c>
      <c r="O1107">
        <v>5132354873</v>
      </c>
      <c r="P1107">
        <v>5132354873</v>
      </c>
      <c r="Q1107">
        <v>5331233000</v>
      </c>
      <c r="R1107">
        <v>6156651369</v>
      </c>
      <c r="S1107">
        <v>1556320187</v>
      </c>
      <c r="T1107">
        <v>1556320187</v>
      </c>
      <c r="U1107">
        <v>1117854265</v>
      </c>
      <c r="V1107">
        <v>2117397968</v>
      </c>
      <c r="W1107">
        <v>1117854265</v>
      </c>
      <c r="X1107">
        <v>1556320187</v>
      </c>
      <c r="Y1107">
        <v>1117854265</v>
      </c>
      <c r="Z1107">
        <v>2117397968</v>
      </c>
      <c r="AA1107">
        <v>408348824</v>
      </c>
      <c r="AB1107">
        <v>419382410</v>
      </c>
      <c r="AL1107">
        <v>405573982</v>
      </c>
      <c r="AM1107">
        <v>405573982</v>
      </c>
      <c r="AN1107">
        <v>1174267606</v>
      </c>
      <c r="AO1107">
        <v>141706499</v>
      </c>
      <c r="AP1107">
        <v>11184153255</v>
      </c>
      <c r="AQ1107">
        <v>11184153255</v>
      </c>
      <c r="AR1107">
        <v>1174267606</v>
      </c>
      <c r="AS1107">
        <v>299246472</v>
      </c>
      <c r="AT1107">
        <v>6290089921</v>
      </c>
      <c r="AU1107">
        <v>6290089921</v>
      </c>
      <c r="AV1107">
        <v>6692054732</v>
      </c>
      <c r="AW1107">
        <v>603703658</v>
      </c>
      <c r="AX1107">
        <v>603703658</v>
      </c>
      <c r="AY1107">
        <v>5193765354</v>
      </c>
      <c r="BA1107">
        <v>55054135</v>
      </c>
      <c r="BB1107">
        <v>0</v>
      </c>
      <c r="BC1107">
        <v>11184153255</v>
      </c>
      <c r="BD1107">
        <v>11184153255</v>
      </c>
      <c r="BE1107">
        <v>8667</v>
      </c>
      <c r="BF1107">
        <v>5682</v>
      </c>
      <c r="BG1107">
        <v>0</v>
      </c>
      <c r="BH1107">
        <v>327003489</v>
      </c>
      <c r="BJ1107">
        <v>5193765354</v>
      </c>
      <c r="BK1107">
        <v>3487807935</v>
      </c>
      <c r="BL1107">
        <v>3487807935</v>
      </c>
      <c r="BM1107">
        <v>5193765354</v>
      </c>
      <c r="BP1107">
        <v>5723</v>
      </c>
      <c r="BQ1107">
        <v>1553</v>
      </c>
      <c r="BR1107">
        <v>984593511</v>
      </c>
      <c r="BS1107">
        <v>141706499</v>
      </c>
    </row>
    <row r="1108" spans="1:71">
      <c r="A1108" t="s">
        <v>1396</v>
      </c>
      <c r="B1108" t="s">
        <v>90</v>
      </c>
      <c r="C1108">
        <v>2016</v>
      </c>
      <c r="D1108" t="s">
        <v>228</v>
      </c>
      <c r="E1108">
        <v>5</v>
      </c>
      <c r="F1108" t="s">
        <v>364</v>
      </c>
      <c r="G1108" t="s">
        <v>1324</v>
      </c>
      <c r="H1108">
        <v>19042693447</v>
      </c>
      <c r="I1108">
        <v>3768330875</v>
      </c>
      <c r="J1108">
        <v>14727752300</v>
      </c>
      <c r="K1108">
        <v>14727752300</v>
      </c>
      <c r="L1108">
        <v>9008322332</v>
      </c>
      <c r="M1108">
        <v>35356967592</v>
      </c>
      <c r="N1108">
        <v>17868683616</v>
      </c>
      <c r="O1108">
        <v>9714076405</v>
      </c>
      <c r="P1108">
        <v>9714076405</v>
      </c>
      <c r="Q1108">
        <v>13644051240</v>
      </c>
      <c r="R1108">
        <v>11884238038</v>
      </c>
      <c r="S1108">
        <v>1453909278</v>
      </c>
      <c r="T1108">
        <v>1453909278</v>
      </c>
      <c r="U1108">
        <v>1233257467</v>
      </c>
      <c r="V1108">
        <v>2032655626</v>
      </c>
      <c r="W1108">
        <v>1233257467</v>
      </c>
      <c r="X1108">
        <v>1453909278</v>
      </c>
      <c r="Y1108">
        <v>1233257467</v>
      </c>
      <c r="Z1108">
        <v>2032655626</v>
      </c>
      <c r="AA1108">
        <v>625569303</v>
      </c>
      <c r="AB1108">
        <v>347620695</v>
      </c>
      <c r="AC1108">
        <v>0</v>
      </c>
      <c r="AD1108">
        <v>0</v>
      </c>
      <c r="AE1108">
        <v>0</v>
      </c>
      <c r="AF1108">
        <v>0</v>
      </c>
      <c r="AG1108">
        <v>0</v>
      </c>
      <c r="AH1108">
        <v>0</v>
      </c>
      <c r="AI1108">
        <v>0</v>
      </c>
      <c r="AJ1108">
        <v>0</v>
      </c>
      <c r="AK1108">
        <v>0</v>
      </c>
      <c r="AL1108">
        <v>1426634551</v>
      </c>
      <c r="AM1108">
        <v>1426634551</v>
      </c>
      <c r="AN1108">
        <v>1746603007</v>
      </c>
      <c r="AO1108">
        <v>622735625</v>
      </c>
      <c r="AP1108">
        <v>36675997521</v>
      </c>
      <c r="AQ1108">
        <v>17899628047</v>
      </c>
      <c r="AR1108">
        <v>1746603007</v>
      </c>
      <c r="AS1108">
        <v>652612303</v>
      </c>
      <c r="AT1108">
        <v>18335863506</v>
      </c>
      <c r="AU1108">
        <v>18335863506</v>
      </c>
      <c r="AV1108">
        <v>18332316811</v>
      </c>
      <c r="AW1108">
        <v>747838875</v>
      </c>
      <c r="AX1108">
        <v>747838875</v>
      </c>
      <c r="AY1108">
        <v>25093555267</v>
      </c>
      <c r="AZ1108">
        <v>282072783</v>
      </c>
      <c r="BA1108">
        <v>229713524</v>
      </c>
      <c r="BB1108">
        <v>1152648534</v>
      </c>
      <c r="BC1108">
        <v>36675997521</v>
      </c>
      <c r="BD1108">
        <v>36675997521</v>
      </c>
      <c r="BE1108">
        <v>8332</v>
      </c>
      <c r="BF1108">
        <v>5459</v>
      </c>
      <c r="BG1108">
        <v>4704</v>
      </c>
      <c r="BH1108">
        <v>1717771544</v>
      </c>
      <c r="BI1108">
        <v>12240724899</v>
      </c>
      <c r="BJ1108">
        <v>25093555267</v>
      </c>
      <c r="BK1108">
        <v>4011602760</v>
      </c>
      <c r="BL1108">
        <v>4011602760</v>
      </c>
      <c r="BM1108">
        <v>6317185793</v>
      </c>
      <c r="BN1108">
        <v>0</v>
      </c>
      <c r="BO1108">
        <v>0</v>
      </c>
      <c r="BP1108">
        <v>6880</v>
      </c>
      <c r="BQ1108">
        <v>857</v>
      </c>
      <c r="BR1108">
        <v>924975476</v>
      </c>
      <c r="BS1108">
        <v>622735625</v>
      </c>
    </row>
    <row r="1109" spans="1:71">
      <c r="A1109" t="s">
        <v>1397</v>
      </c>
      <c r="B1109" t="s">
        <v>91</v>
      </c>
      <c r="C1109">
        <v>2016</v>
      </c>
      <c r="D1109" t="s">
        <v>228</v>
      </c>
      <c r="E1109">
        <v>6</v>
      </c>
      <c r="F1109" t="s">
        <v>366</v>
      </c>
      <c r="G1109" t="s">
        <v>1324</v>
      </c>
      <c r="H1109">
        <v>42563857317</v>
      </c>
      <c r="I1109">
        <v>4779137494</v>
      </c>
      <c r="J1109">
        <v>17545098976</v>
      </c>
      <c r="K1109">
        <v>17545098976</v>
      </c>
      <c r="L1109">
        <v>11273112125</v>
      </c>
      <c r="M1109">
        <v>59741736232</v>
      </c>
      <c r="N1109">
        <v>31844276193</v>
      </c>
      <c r="O1109">
        <v>15955511475</v>
      </c>
      <c r="P1109">
        <v>15955511475</v>
      </c>
      <c r="Q1109">
        <v>19332498160</v>
      </c>
      <c r="R1109">
        <v>18793991156</v>
      </c>
      <c r="S1109">
        <v>2453304865</v>
      </c>
      <c r="T1109">
        <v>2453304865</v>
      </c>
      <c r="U1109">
        <v>2941235327</v>
      </c>
      <c r="V1109">
        <v>5496516774</v>
      </c>
      <c r="W1109">
        <v>2941235327</v>
      </c>
      <c r="X1109">
        <v>2453304865</v>
      </c>
      <c r="Y1109">
        <v>2941235327</v>
      </c>
      <c r="Z1109">
        <v>5496516774</v>
      </c>
      <c r="AA1109">
        <v>474010300</v>
      </c>
      <c r="AB1109">
        <v>644997956</v>
      </c>
      <c r="AC1109">
        <v>0</v>
      </c>
      <c r="AD1109">
        <v>0</v>
      </c>
      <c r="AE1109">
        <v>0</v>
      </c>
      <c r="AF1109">
        <v>0</v>
      </c>
      <c r="AG1109">
        <v>0</v>
      </c>
      <c r="AH1109">
        <v>0</v>
      </c>
      <c r="AI1109">
        <v>0</v>
      </c>
      <c r="AJ1109">
        <v>0</v>
      </c>
      <c r="AK1109">
        <v>0</v>
      </c>
      <c r="AL1109">
        <v>1801885691</v>
      </c>
      <c r="AM1109">
        <v>1801885691</v>
      </c>
      <c r="AN1109">
        <v>4086316332</v>
      </c>
      <c r="AO1109">
        <v>1051610073</v>
      </c>
      <c r="AP1109">
        <v>55369019010</v>
      </c>
      <c r="AQ1109">
        <v>28381768073</v>
      </c>
      <c r="AR1109">
        <v>4086316332</v>
      </c>
      <c r="AS1109">
        <v>831978113</v>
      </c>
      <c r="AT1109">
        <v>27887101790</v>
      </c>
      <c r="AU1109">
        <v>27887101790</v>
      </c>
      <c r="AV1109">
        <v>28669949425</v>
      </c>
      <c r="AW1109">
        <v>1327965189</v>
      </c>
      <c r="AX1109">
        <v>1327965189</v>
      </c>
      <c r="AY1109">
        <v>37083508659</v>
      </c>
      <c r="AZ1109">
        <v>302026482.5</v>
      </c>
      <c r="BA1109">
        <v>1694257895</v>
      </c>
      <c r="BB1109">
        <v>1898641001</v>
      </c>
      <c r="BC1109">
        <v>55369019010</v>
      </c>
      <c r="BD1109">
        <v>55369019010</v>
      </c>
      <c r="BE1109">
        <v>8028</v>
      </c>
      <c r="BF1109">
        <v>5303</v>
      </c>
      <c r="BG1109">
        <v>4710</v>
      </c>
      <c r="BH1109">
        <v>2550482374</v>
      </c>
      <c r="BI1109">
        <v>17315985650</v>
      </c>
      <c r="BJ1109">
        <v>37083508659</v>
      </c>
      <c r="BK1109">
        <v>5214653915</v>
      </c>
      <c r="BL1109">
        <v>5214653915</v>
      </c>
      <c r="BM1109">
        <v>10096257722</v>
      </c>
      <c r="BN1109">
        <v>0</v>
      </c>
      <c r="BO1109">
        <v>0</v>
      </c>
      <c r="BP1109">
        <v>9097</v>
      </c>
      <c r="BQ1109">
        <v>1553</v>
      </c>
      <c r="BR1109">
        <v>2694031776</v>
      </c>
      <c r="BS1109">
        <v>1051610073</v>
      </c>
    </row>
    <row r="1110" spans="1:71">
      <c r="A1110" t="s">
        <v>1398</v>
      </c>
      <c r="B1110" t="s">
        <v>92</v>
      </c>
      <c r="C1110">
        <v>2016</v>
      </c>
      <c r="D1110" t="s">
        <v>228</v>
      </c>
      <c r="E1110">
        <v>6</v>
      </c>
      <c r="F1110" t="s">
        <v>368</v>
      </c>
      <c r="G1110" t="s">
        <v>1324</v>
      </c>
      <c r="H1110">
        <v>44254279174</v>
      </c>
      <c r="I1110">
        <v>14560582503</v>
      </c>
      <c r="J1110">
        <v>25078892485</v>
      </c>
      <c r="K1110">
        <v>25078892485</v>
      </c>
      <c r="L1110">
        <v>18777565172</v>
      </c>
      <c r="M1110">
        <v>72830513170</v>
      </c>
      <c r="N1110">
        <v>41424182635</v>
      </c>
      <c r="O1110">
        <v>14642968273</v>
      </c>
      <c r="P1110">
        <v>14642968273</v>
      </c>
      <c r="Q1110">
        <v>27545720063</v>
      </c>
      <c r="R1110">
        <v>18286010449</v>
      </c>
      <c r="S1110">
        <v>2069734931</v>
      </c>
      <c r="T1110">
        <v>2069734931</v>
      </c>
      <c r="U1110">
        <v>3686614038</v>
      </c>
      <c r="V1110">
        <v>6700420555</v>
      </c>
      <c r="W1110">
        <v>3686614038</v>
      </c>
      <c r="X1110">
        <v>2069734931</v>
      </c>
      <c r="Y1110">
        <v>3686614038</v>
      </c>
      <c r="Z1110">
        <v>6700420555</v>
      </c>
      <c r="AA1110">
        <v>498796448</v>
      </c>
      <c r="AB1110">
        <v>759014211</v>
      </c>
      <c r="AC1110">
        <v>0</v>
      </c>
      <c r="AD1110">
        <v>0</v>
      </c>
      <c r="AE1110">
        <v>0</v>
      </c>
      <c r="AF1110">
        <v>0</v>
      </c>
      <c r="AG1110">
        <v>0</v>
      </c>
      <c r="AH1110">
        <v>0</v>
      </c>
      <c r="AI1110">
        <v>0</v>
      </c>
      <c r="AJ1110">
        <v>0</v>
      </c>
      <c r="AK1110">
        <v>0</v>
      </c>
      <c r="AL1110">
        <v>968906253</v>
      </c>
      <c r="AM1110">
        <v>968906253</v>
      </c>
      <c r="AN1110">
        <v>5991702943</v>
      </c>
      <c r="AO1110">
        <v>2427710181</v>
      </c>
      <c r="AP1110">
        <v>56597573486</v>
      </c>
      <c r="AQ1110">
        <v>29224726221</v>
      </c>
      <c r="AR1110">
        <v>5991702943</v>
      </c>
      <c r="AS1110">
        <v>955148827</v>
      </c>
      <c r="AT1110">
        <v>26892810473</v>
      </c>
      <c r="AU1110">
        <v>26892810473</v>
      </c>
      <c r="AV1110">
        <v>27286368176</v>
      </c>
      <c r="AW1110">
        <v>1104917109</v>
      </c>
      <c r="AX1110">
        <v>1104917109</v>
      </c>
      <c r="AY1110">
        <v>39117655122</v>
      </c>
      <c r="AZ1110">
        <v>337292968</v>
      </c>
      <c r="BA1110">
        <v>1733417936</v>
      </c>
      <c r="BB1110">
        <v>2657294814</v>
      </c>
      <c r="BC1110">
        <v>56597573486</v>
      </c>
      <c r="BD1110">
        <v>56597573486</v>
      </c>
      <c r="BE1110">
        <v>8293</v>
      </c>
      <c r="BF1110">
        <v>5467</v>
      </c>
      <c r="BG1110">
        <v>4998</v>
      </c>
      <c r="BH1110">
        <v>3072035817</v>
      </c>
      <c r="BI1110">
        <v>17730637915</v>
      </c>
      <c r="BJ1110">
        <v>39117655122</v>
      </c>
      <c r="BK1110">
        <v>5447720681</v>
      </c>
      <c r="BL1110">
        <v>5447720681</v>
      </c>
      <c r="BM1110">
        <v>11744807857</v>
      </c>
      <c r="BN1110">
        <v>0</v>
      </c>
      <c r="BO1110">
        <v>0</v>
      </c>
      <c r="BP1110">
        <v>10146</v>
      </c>
      <c r="BQ1110">
        <v>2102</v>
      </c>
      <c r="BR1110">
        <v>3262794793</v>
      </c>
      <c r="BS1110">
        <v>2427710181</v>
      </c>
    </row>
    <row r="1111" spans="1:71">
      <c r="A1111" t="s">
        <v>1399</v>
      </c>
      <c r="B1111" t="s">
        <v>93</v>
      </c>
      <c r="C1111">
        <v>2016</v>
      </c>
      <c r="D1111" t="s">
        <v>228</v>
      </c>
      <c r="E1111">
        <v>5</v>
      </c>
      <c r="F1111" t="s">
        <v>370</v>
      </c>
      <c r="G1111" t="s">
        <v>1324</v>
      </c>
      <c r="H1111">
        <v>27295952218</v>
      </c>
      <c r="I1111">
        <v>3216931625</v>
      </c>
      <c r="J1111">
        <v>13885761858</v>
      </c>
      <c r="K1111">
        <v>13885761858</v>
      </c>
      <c r="L1111">
        <v>10109760517</v>
      </c>
      <c r="M1111">
        <v>29529849455</v>
      </c>
      <c r="N1111">
        <v>14708954352</v>
      </c>
      <c r="O1111">
        <v>9006940037</v>
      </c>
      <c r="P1111">
        <v>9006940037</v>
      </c>
      <c r="Q1111">
        <v>13543946520</v>
      </c>
      <c r="R1111">
        <v>10491207588</v>
      </c>
      <c r="S1111">
        <v>1369151135</v>
      </c>
      <c r="T1111">
        <v>1369151135</v>
      </c>
      <c r="U1111">
        <v>858935335</v>
      </c>
      <c r="V1111">
        <v>1363651589</v>
      </c>
      <c r="W1111">
        <v>858935335</v>
      </c>
      <c r="X1111">
        <v>1369151135</v>
      </c>
      <c r="Y1111">
        <v>858935335</v>
      </c>
      <c r="Z1111">
        <v>1363651589</v>
      </c>
      <c r="AA1111">
        <v>416963238</v>
      </c>
      <c r="AB1111">
        <v>387445439</v>
      </c>
      <c r="AC1111">
        <v>0</v>
      </c>
      <c r="AD1111">
        <v>0</v>
      </c>
      <c r="AE1111">
        <v>0</v>
      </c>
      <c r="AF1111">
        <v>0</v>
      </c>
      <c r="AG1111">
        <v>0</v>
      </c>
      <c r="AH1111">
        <v>0</v>
      </c>
      <c r="AI1111">
        <v>0</v>
      </c>
      <c r="AJ1111">
        <v>0</v>
      </c>
      <c r="AK1111">
        <v>0</v>
      </c>
      <c r="AL1111">
        <v>936305895</v>
      </c>
      <c r="AM1111">
        <v>936305895</v>
      </c>
      <c r="AN1111">
        <v>1422770526</v>
      </c>
      <c r="AO1111">
        <v>607013142</v>
      </c>
      <c r="AP1111">
        <v>33595562210</v>
      </c>
      <c r="AQ1111">
        <v>15311902387</v>
      </c>
      <c r="AR1111">
        <v>1422770526</v>
      </c>
      <c r="AS1111">
        <v>551332766</v>
      </c>
      <c r="AT1111">
        <v>16960711604</v>
      </c>
      <c r="AU1111">
        <v>16960711604</v>
      </c>
      <c r="AV1111">
        <v>16908195441</v>
      </c>
      <c r="AW1111">
        <v>667411086</v>
      </c>
      <c r="AX1111">
        <v>667411086</v>
      </c>
      <c r="AY1111">
        <v>23369645508</v>
      </c>
      <c r="AZ1111">
        <v>408505797</v>
      </c>
      <c r="BA1111">
        <v>286625833</v>
      </c>
      <c r="BB1111">
        <v>1252991616</v>
      </c>
      <c r="BC1111">
        <v>33595562210</v>
      </c>
      <c r="BD1111">
        <v>33595562210</v>
      </c>
      <c r="BE1111">
        <v>7923</v>
      </c>
      <c r="BF1111">
        <v>5812</v>
      </c>
      <c r="BG1111">
        <v>4635</v>
      </c>
      <c r="BH1111">
        <v>1820962771</v>
      </c>
      <c r="BI1111">
        <v>12555731494</v>
      </c>
      <c r="BJ1111">
        <v>23369645508</v>
      </c>
      <c r="BK1111">
        <v>3357956189</v>
      </c>
      <c r="BL1111">
        <v>3357956189</v>
      </c>
      <c r="BM1111">
        <v>5085985685</v>
      </c>
      <c r="BN1111">
        <v>0</v>
      </c>
      <c r="BO1111">
        <v>0</v>
      </c>
      <c r="BP1111">
        <v>5693</v>
      </c>
      <c r="BQ1111">
        <v>684</v>
      </c>
      <c r="BR1111">
        <v>610501298</v>
      </c>
      <c r="BS1111">
        <v>607013142</v>
      </c>
    </row>
    <row r="1112" spans="1:71">
      <c r="A1112" t="s">
        <v>1400</v>
      </c>
      <c r="B1112" t="s">
        <v>94</v>
      </c>
      <c r="C1112">
        <v>2016</v>
      </c>
      <c r="D1112" t="s">
        <v>228</v>
      </c>
      <c r="E1112">
        <v>5</v>
      </c>
      <c r="F1112" t="s">
        <v>372</v>
      </c>
      <c r="G1112" t="s">
        <v>1324</v>
      </c>
      <c r="H1112">
        <v>19385373018</v>
      </c>
      <c r="I1112">
        <v>2578074765</v>
      </c>
      <c r="J1112">
        <v>11258371846</v>
      </c>
      <c r="K1112">
        <v>11258371846</v>
      </c>
      <c r="L1112">
        <v>6374188013</v>
      </c>
      <c r="M1112">
        <v>33760206651</v>
      </c>
      <c r="N1112">
        <v>16637169094</v>
      </c>
      <c r="O1112">
        <v>9089301363</v>
      </c>
      <c r="P1112">
        <v>9089301363</v>
      </c>
      <c r="Q1112">
        <v>9719185702</v>
      </c>
      <c r="R1112">
        <v>10763302363</v>
      </c>
      <c r="S1112">
        <v>1382588509</v>
      </c>
      <c r="T1112">
        <v>1382588509</v>
      </c>
      <c r="U1112">
        <v>1037537904</v>
      </c>
      <c r="V1112">
        <v>2044587164</v>
      </c>
      <c r="W1112">
        <v>1037537904</v>
      </c>
      <c r="X1112">
        <v>1382588509</v>
      </c>
      <c r="Y1112">
        <v>1037537904</v>
      </c>
      <c r="Z1112">
        <v>2044587164</v>
      </c>
      <c r="AA1112">
        <v>409168881</v>
      </c>
      <c r="AB1112">
        <v>359776120</v>
      </c>
      <c r="AC1112">
        <v>0</v>
      </c>
      <c r="AD1112">
        <v>0</v>
      </c>
      <c r="AE1112">
        <v>0</v>
      </c>
      <c r="AF1112">
        <v>0</v>
      </c>
      <c r="AG1112">
        <v>0</v>
      </c>
      <c r="AH1112">
        <v>0</v>
      </c>
      <c r="AI1112">
        <v>0</v>
      </c>
      <c r="AJ1112">
        <v>0</v>
      </c>
      <c r="AK1112">
        <v>0</v>
      </c>
      <c r="AL1112">
        <v>1059933103</v>
      </c>
      <c r="AM1112">
        <v>1059933103</v>
      </c>
      <c r="AN1112">
        <v>2004204776</v>
      </c>
      <c r="AO1112">
        <v>673973584</v>
      </c>
      <c r="AP1112">
        <v>35706897989</v>
      </c>
      <c r="AQ1112">
        <v>17150855748</v>
      </c>
      <c r="AR1112">
        <v>2004204776</v>
      </c>
      <c r="AS1112">
        <v>550090177</v>
      </c>
      <c r="AT1112">
        <v>17653681623</v>
      </c>
      <c r="AU1112">
        <v>17653681623</v>
      </c>
      <c r="AV1112">
        <v>17880818391</v>
      </c>
      <c r="AW1112">
        <v>778565559</v>
      </c>
      <c r="AX1112">
        <v>778565559</v>
      </c>
      <c r="AY1112">
        <v>25168849973</v>
      </c>
      <c r="AZ1112">
        <v>514599040.5</v>
      </c>
      <c r="BA1112">
        <v>592370080</v>
      </c>
      <c r="BB1112">
        <v>576946081</v>
      </c>
      <c r="BC1112">
        <v>35706897989</v>
      </c>
      <c r="BD1112">
        <v>35706897989</v>
      </c>
      <c r="BE1112">
        <v>8119</v>
      </c>
      <c r="BF1112">
        <v>5265</v>
      </c>
      <c r="BG1112">
        <v>5183</v>
      </c>
      <c r="BH1112">
        <v>1737215905</v>
      </c>
      <c r="BI1112">
        <v>13066656357</v>
      </c>
      <c r="BJ1112">
        <v>25168849973</v>
      </c>
      <c r="BK1112">
        <v>3227553356</v>
      </c>
      <c r="BL1112">
        <v>3227553356</v>
      </c>
      <c r="BM1112">
        <v>6612807732</v>
      </c>
      <c r="BN1112">
        <v>0</v>
      </c>
      <c r="BO1112">
        <v>0</v>
      </c>
      <c r="BP1112">
        <v>5488</v>
      </c>
      <c r="BQ1112">
        <v>802</v>
      </c>
      <c r="BR1112">
        <v>1110852877</v>
      </c>
      <c r="BS1112">
        <v>673973584</v>
      </c>
    </row>
    <row r="1113" spans="1:71">
      <c r="A1113" t="s">
        <v>1401</v>
      </c>
      <c r="B1113" t="s">
        <v>95</v>
      </c>
      <c r="C1113">
        <v>2016</v>
      </c>
      <c r="D1113" t="s">
        <v>228</v>
      </c>
      <c r="E1113">
        <v>6</v>
      </c>
      <c r="F1113" t="s">
        <v>374</v>
      </c>
      <c r="G1113" t="s">
        <v>1324</v>
      </c>
      <c r="H1113">
        <v>26508993211</v>
      </c>
      <c r="I1113">
        <v>5624476488</v>
      </c>
      <c r="J1113">
        <v>14725242224</v>
      </c>
      <c r="K1113">
        <v>14725242224</v>
      </c>
      <c r="L1113">
        <v>9786006977</v>
      </c>
      <c r="M1113">
        <v>53834173885</v>
      </c>
      <c r="N1113">
        <v>27566029705</v>
      </c>
      <c r="O1113">
        <v>15758310367</v>
      </c>
      <c r="P1113">
        <v>15758310367</v>
      </c>
      <c r="Q1113">
        <v>18936193694</v>
      </c>
      <c r="R1113">
        <v>17353633443</v>
      </c>
      <c r="S1113">
        <v>3050697539</v>
      </c>
      <c r="T1113">
        <v>3050697539</v>
      </c>
      <c r="U1113">
        <v>1760200740</v>
      </c>
      <c r="V1113">
        <v>3275738845</v>
      </c>
      <c r="W1113">
        <v>1760200740</v>
      </c>
      <c r="X1113">
        <v>3050697539</v>
      </c>
      <c r="Y1113">
        <v>1760200740</v>
      </c>
      <c r="Z1113">
        <v>3275738845</v>
      </c>
      <c r="AA1113">
        <v>511689432</v>
      </c>
      <c r="AB1113">
        <v>639361388</v>
      </c>
      <c r="AC1113">
        <v>0</v>
      </c>
      <c r="AD1113">
        <v>0</v>
      </c>
      <c r="AE1113">
        <v>0</v>
      </c>
      <c r="AF1113">
        <v>0</v>
      </c>
      <c r="AG1113">
        <v>0</v>
      </c>
      <c r="AH1113">
        <v>0</v>
      </c>
      <c r="AI1113">
        <v>0</v>
      </c>
      <c r="AJ1113">
        <v>0</v>
      </c>
      <c r="AK1113">
        <v>0</v>
      </c>
      <c r="AL1113">
        <v>1422682014</v>
      </c>
      <c r="AM1113">
        <v>1422682014</v>
      </c>
      <c r="AN1113">
        <v>3125783291</v>
      </c>
      <c r="AO1113">
        <v>1365529021</v>
      </c>
      <c r="AP1113">
        <v>49286380503</v>
      </c>
      <c r="AQ1113">
        <v>27110351029</v>
      </c>
      <c r="AR1113">
        <v>3125783291</v>
      </c>
      <c r="AS1113">
        <v>760972402</v>
      </c>
      <c r="AT1113">
        <v>25516891220</v>
      </c>
      <c r="AU1113">
        <v>25516891220</v>
      </c>
      <c r="AV1113">
        <v>25532183600</v>
      </c>
      <c r="AW1113">
        <v>804480969</v>
      </c>
      <c r="AX1113">
        <v>804480969</v>
      </c>
      <c r="AY1113">
        <v>32214101334</v>
      </c>
      <c r="AZ1113">
        <v>499542706.5</v>
      </c>
      <c r="BA1113">
        <v>912930638</v>
      </c>
      <c r="BB1113">
        <v>1597554485</v>
      </c>
      <c r="BC1113">
        <v>49286380503</v>
      </c>
      <c r="BD1113">
        <v>49286380503</v>
      </c>
      <c r="BE1113">
        <v>7968</v>
      </c>
      <c r="BF1113">
        <v>5347</v>
      </c>
      <c r="BG1113">
        <v>5198</v>
      </c>
      <c r="BH1113">
        <v>2615286883</v>
      </c>
      <c r="BI1113">
        <v>14108400302</v>
      </c>
      <c r="BJ1113">
        <v>32214101334</v>
      </c>
      <c r="BK1113">
        <v>5949727175</v>
      </c>
      <c r="BL1113">
        <v>5949727175</v>
      </c>
      <c r="BM1113">
        <v>10038071860</v>
      </c>
      <c r="BN1113">
        <v>0</v>
      </c>
      <c r="BO1113">
        <v>0</v>
      </c>
      <c r="BP1113">
        <v>10541</v>
      </c>
      <c r="BQ1113">
        <v>1516</v>
      </c>
      <c r="BR1113">
        <v>1538687089</v>
      </c>
      <c r="BS1113">
        <v>1365529021</v>
      </c>
    </row>
    <row r="1114" spans="1:71">
      <c r="A1114" t="s">
        <v>1402</v>
      </c>
      <c r="B1114" t="s">
        <v>96</v>
      </c>
      <c r="C1114">
        <v>2016</v>
      </c>
      <c r="D1114" t="s">
        <v>212</v>
      </c>
      <c r="E1114">
        <v>1</v>
      </c>
      <c r="F1114" t="s">
        <v>376</v>
      </c>
      <c r="G1114" t="s">
        <v>1324</v>
      </c>
      <c r="H1114">
        <v>298047818</v>
      </c>
      <c r="I1114">
        <v>55477082</v>
      </c>
      <c r="J1114">
        <v>522248349</v>
      </c>
      <c r="K1114">
        <v>522248349</v>
      </c>
      <c r="L1114">
        <v>512019955</v>
      </c>
      <c r="M1114">
        <v>4016424670</v>
      </c>
      <c r="N1114">
        <v>2697430972</v>
      </c>
      <c r="O1114">
        <v>1337439841</v>
      </c>
      <c r="P1114">
        <v>1337439841</v>
      </c>
      <c r="Q1114">
        <v>1669749456</v>
      </c>
      <c r="R1114">
        <v>1605139730</v>
      </c>
      <c r="S1114">
        <v>420242860</v>
      </c>
      <c r="T1114">
        <v>420242860</v>
      </c>
      <c r="U1114">
        <v>207080209</v>
      </c>
      <c r="V1114">
        <v>229566068</v>
      </c>
      <c r="W1114">
        <v>207080209</v>
      </c>
      <c r="X1114">
        <v>420242860</v>
      </c>
      <c r="Y1114">
        <v>207080209</v>
      </c>
      <c r="Z1114">
        <v>229566068</v>
      </c>
      <c r="AA1114">
        <v>94465228</v>
      </c>
      <c r="AB1114">
        <v>59864400</v>
      </c>
      <c r="AL1114">
        <v>121475955</v>
      </c>
      <c r="AM1114">
        <v>121475955</v>
      </c>
      <c r="AN1114">
        <v>73587124</v>
      </c>
      <c r="AO1114">
        <v>49066444</v>
      </c>
      <c r="AP1114">
        <v>2249183420</v>
      </c>
      <c r="AQ1114">
        <v>2249183420</v>
      </c>
      <c r="AR1114">
        <v>73587124</v>
      </c>
      <c r="AS1114">
        <v>55946647</v>
      </c>
      <c r="AT1114">
        <v>1276396642</v>
      </c>
      <c r="AU1114">
        <v>1276396642</v>
      </c>
      <c r="AV1114">
        <v>1170647980</v>
      </c>
      <c r="AW1114">
        <v>180028248</v>
      </c>
      <c r="AX1114">
        <v>180028248</v>
      </c>
      <c r="AY1114">
        <v>652910499</v>
      </c>
      <c r="BA1114">
        <v>34719899</v>
      </c>
      <c r="BB1114">
        <v>0</v>
      </c>
      <c r="BC1114">
        <v>2249183420</v>
      </c>
      <c r="BD1114">
        <v>2249183420</v>
      </c>
      <c r="BE1114">
        <v>7992</v>
      </c>
      <c r="BF1114">
        <v>5331</v>
      </c>
      <c r="BG1114">
        <v>0</v>
      </c>
      <c r="BH1114">
        <v>88633172</v>
      </c>
      <c r="BJ1114">
        <v>652910499</v>
      </c>
      <c r="BK1114">
        <v>500013899</v>
      </c>
      <c r="BL1114">
        <v>500013899</v>
      </c>
      <c r="BM1114">
        <v>652910499</v>
      </c>
      <c r="BP1114">
        <v>843</v>
      </c>
      <c r="BQ1114">
        <v>70</v>
      </c>
      <c r="BR1114">
        <v>15073555</v>
      </c>
      <c r="BS1114">
        <v>49066444</v>
      </c>
    </row>
    <row r="1115" spans="1:71">
      <c r="A1115" t="s">
        <v>1403</v>
      </c>
      <c r="B1115" t="s">
        <v>97</v>
      </c>
      <c r="C1115">
        <v>2016</v>
      </c>
      <c r="D1115" t="s">
        <v>228</v>
      </c>
      <c r="E1115">
        <v>5</v>
      </c>
      <c r="F1115" t="s">
        <v>378</v>
      </c>
      <c r="G1115" t="s">
        <v>1324</v>
      </c>
      <c r="H1115">
        <v>12593521974</v>
      </c>
      <c r="I1115">
        <v>3036479340</v>
      </c>
      <c r="J1115">
        <v>10002759176</v>
      </c>
      <c r="K1115">
        <v>10002759176</v>
      </c>
      <c r="L1115">
        <v>4902287756</v>
      </c>
      <c r="M1115">
        <v>30526197769</v>
      </c>
      <c r="N1115">
        <v>14144450149</v>
      </c>
      <c r="O1115">
        <v>11820751862</v>
      </c>
      <c r="P1115">
        <v>11820751862</v>
      </c>
      <c r="Q1115">
        <v>12801414953</v>
      </c>
      <c r="R1115">
        <v>13824027850</v>
      </c>
      <c r="S1115">
        <v>1736836921</v>
      </c>
      <c r="T1115">
        <v>1736836921</v>
      </c>
      <c r="U1115">
        <v>1603332276</v>
      </c>
      <c r="V1115">
        <v>2675708930</v>
      </c>
      <c r="W1115">
        <v>1603332276</v>
      </c>
      <c r="X1115">
        <v>1736836921</v>
      </c>
      <c r="Y1115">
        <v>1603332276</v>
      </c>
      <c r="Z1115">
        <v>2675708930</v>
      </c>
      <c r="AA1115">
        <v>472995842</v>
      </c>
      <c r="AB1115">
        <v>554609109</v>
      </c>
      <c r="AC1115">
        <v>0</v>
      </c>
      <c r="AD1115">
        <v>0</v>
      </c>
      <c r="AE1115">
        <v>0</v>
      </c>
      <c r="AF1115">
        <v>0</v>
      </c>
      <c r="AG1115">
        <v>0</v>
      </c>
      <c r="AH1115">
        <v>0</v>
      </c>
      <c r="AI1115">
        <v>0</v>
      </c>
      <c r="AJ1115">
        <v>0</v>
      </c>
      <c r="AK1115">
        <v>0</v>
      </c>
      <c r="AL1115">
        <v>1429507690</v>
      </c>
      <c r="AM1115">
        <v>1429507690</v>
      </c>
      <c r="AN1115">
        <v>1836947239</v>
      </c>
      <c r="AO1115">
        <v>410484080</v>
      </c>
      <c r="AP1115">
        <v>37929833951</v>
      </c>
      <c r="AQ1115">
        <v>20154281470</v>
      </c>
      <c r="AR1115">
        <v>1836947239</v>
      </c>
      <c r="AS1115">
        <v>855480271</v>
      </c>
      <c r="AT1115">
        <v>19649500794</v>
      </c>
      <c r="AU1115">
        <v>19649500794</v>
      </c>
      <c r="AV1115">
        <v>19482554273</v>
      </c>
      <c r="AW1115">
        <v>1096099527</v>
      </c>
      <c r="AX1115">
        <v>1096099527</v>
      </c>
      <c r="AY1115">
        <v>24840725053</v>
      </c>
      <c r="AZ1115">
        <v>397749400.5</v>
      </c>
      <c r="BA1115">
        <v>23093065</v>
      </c>
      <c r="BB1115">
        <v>1207604089</v>
      </c>
      <c r="BC1115">
        <v>37929833951</v>
      </c>
      <c r="BD1115">
        <v>37929833951</v>
      </c>
      <c r="BE1115">
        <v>8099</v>
      </c>
      <c r="BF1115">
        <v>5321</v>
      </c>
      <c r="BG1115">
        <v>5200</v>
      </c>
      <c r="BH1115">
        <v>1368246908</v>
      </c>
      <c r="BI1115">
        <v>11192296664</v>
      </c>
      <c r="BJ1115">
        <v>24840725053</v>
      </c>
      <c r="BK1115">
        <v>4442428618</v>
      </c>
      <c r="BL1115">
        <v>4442428618</v>
      </c>
      <c r="BM1115">
        <v>7065172572</v>
      </c>
      <c r="BN1115">
        <v>0</v>
      </c>
      <c r="BO1115">
        <v>0</v>
      </c>
      <c r="BP1115">
        <v>8192</v>
      </c>
      <c r="BQ1115">
        <v>903</v>
      </c>
      <c r="BR1115">
        <v>1069449088</v>
      </c>
      <c r="BS1115">
        <v>410484080</v>
      </c>
    </row>
    <row r="1116" spans="1:71">
      <c r="A1116" t="s">
        <v>1404</v>
      </c>
      <c r="B1116" t="s">
        <v>98</v>
      </c>
      <c r="C1116">
        <v>2016</v>
      </c>
      <c r="D1116" t="s">
        <v>380</v>
      </c>
      <c r="E1116">
        <v>1</v>
      </c>
      <c r="F1116" t="s">
        <v>381</v>
      </c>
      <c r="G1116" t="s">
        <v>1324</v>
      </c>
      <c r="H1116">
        <v>2233218210</v>
      </c>
      <c r="I1116">
        <v>449577248</v>
      </c>
      <c r="J1116">
        <v>2711075446</v>
      </c>
      <c r="K1116">
        <v>2711075446</v>
      </c>
      <c r="L1116">
        <v>2177388299</v>
      </c>
      <c r="M1116">
        <v>3468492583</v>
      </c>
      <c r="N1116">
        <v>3255476628</v>
      </c>
      <c r="O1116">
        <v>1994513756</v>
      </c>
      <c r="P1116">
        <v>1994513756</v>
      </c>
      <c r="Q1116">
        <v>2809550893</v>
      </c>
      <c r="R1116">
        <v>2428259333</v>
      </c>
      <c r="S1116">
        <v>171472697</v>
      </c>
      <c r="T1116">
        <v>171472697</v>
      </c>
      <c r="U1116">
        <v>395529388</v>
      </c>
      <c r="V1116">
        <v>617442194</v>
      </c>
      <c r="W1116">
        <v>395529388</v>
      </c>
      <c r="X1116">
        <v>171472697</v>
      </c>
      <c r="Y1116">
        <v>395529388</v>
      </c>
      <c r="Z1116">
        <v>617442194</v>
      </c>
      <c r="AA1116">
        <v>190556684</v>
      </c>
      <c r="AB1116">
        <v>31564683</v>
      </c>
      <c r="AL1116">
        <v>38122123</v>
      </c>
      <c r="AM1116">
        <v>38122123</v>
      </c>
      <c r="AN1116">
        <v>781913509</v>
      </c>
      <c r="AO1116">
        <v>116839043</v>
      </c>
      <c r="AP1116">
        <v>3232614948</v>
      </c>
      <c r="AQ1116">
        <v>3232614948</v>
      </c>
      <c r="AR1116">
        <v>781913509</v>
      </c>
      <c r="AS1116">
        <v>46347351</v>
      </c>
      <c r="AT1116">
        <v>1904363866</v>
      </c>
      <c r="AU1116">
        <v>1904363866</v>
      </c>
      <c r="AV1116">
        <v>1926979290</v>
      </c>
      <c r="AW1116">
        <v>297909073</v>
      </c>
      <c r="AX1116">
        <v>297909073</v>
      </c>
      <c r="AY1116">
        <v>807462437</v>
      </c>
      <c r="BA1116">
        <v>393925099</v>
      </c>
      <c r="BB1116">
        <v>0</v>
      </c>
      <c r="BC1116">
        <v>3232614948</v>
      </c>
      <c r="BD1116">
        <v>3232614948</v>
      </c>
      <c r="BE1116">
        <v>10597</v>
      </c>
      <c r="BF1116">
        <v>6804</v>
      </c>
      <c r="BG1116">
        <v>0</v>
      </c>
      <c r="BH1116">
        <v>231250624</v>
      </c>
      <c r="BJ1116">
        <v>807462437</v>
      </c>
      <c r="BK1116">
        <v>225912650</v>
      </c>
      <c r="BL1116">
        <v>225912650</v>
      </c>
      <c r="BM1116">
        <v>807462437</v>
      </c>
      <c r="BP1116">
        <v>420</v>
      </c>
      <c r="BQ1116">
        <v>420</v>
      </c>
      <c r="BR1116">
        <v>495134299</v>
      </c>
      <c r="BS1116">
        <v>116839043</v>
      </c>
    </row>
    <row r="1117" spans="1:71">
      <c r="A1117" t="s">
        <v>1405</v>
      </c>
      <c r="B1117" t="s">
        <v>99</v>
      </c>
      <c r="C1117">
        <v>2016</v>
      </c>
      <c r="D1117" t="s">
        <v>380</v>
      </c>
      <c r="E1117">
        <v>1</v>
      </c>
      <c r="F1117" t="s">
        <v>383</v>
      </c>
      <c r="G1117" t="s">
        <v>1324</v>
      </c>
      <c r="H1117">
        <v>158414493</v>
      </c>
      <c r="I1117">
        <v>41417234</v>
      </c>
      <c r="J1117">
        <v>201118058</v>
      </c>
      <c r="K1117">
        <v>201118058</v>
      </c>
      <c r="L1117">
        <v>170109187</v>
      </c>
      <c r="M1117">
        <v>2279450982</v>
      </c>
      <c r="N1117">
        <v>1353539055</v>
      </c>
      <c r="O1117">
        <v>1772769983</v>
      </c>
      <c r="P1117">
        <v>1772769983</v>
      </c>
      <c r="Q1117">
        <v>1797182000</v>
      </c>
      <c r="R1117">
        <v>1857377321</v>
      </c>
      <c r="S1117">
        <v>961687788</v>
      </c>
      <c r="T1117">
        <v>961687788</v>
      </c>
      <c r="U1117">
        <v>79996769</v>
      </c>
      <c r="V1117">
        <v>88338022</v>
      </c>
      <c r="W1117">
        <v>79996769</v>
      </c>
      <c r="X1117">
        <v>961687788</v>
      </c>
      <c r="Y1117">
        <v>79996769</v>
      </c>
      <c r="Z1117">
        <v>88338022</v>
      </c>
      <c r="AA1117">
        <v>156944323</v>
      </c>
      <c r="AB1117">
        <v>50153700</v>
      </c>
      <c r="AL1117">
        <v>70485758</v>
      </c>
      <c r="AM1117">
        <v>70485758</v>
      </c>
      <c r="AN1117">
        <v>34894195</v>
      </c>
      <c r="AO1117">
        <v>2667378</v>
      </c>
      <c r="AP1117">
        <v>2174796879</v>
      </c>
      <c r="AQ1117">
        <v>2174796879</v>
      </c>
      <c r="AR1117">
        <v>34894195</v>
      </c>
      <c r="AS1117">
        <v>23285108</v>
      </c>
      <c r="AT1117">
        <v>782018516</v>
      </c>
      <c r="AU1117">
        <v>782018516</v>
      </c>
      <c r="AV1117">
        <v>783599904</v>
      </c>
      <c r="AW1117">
        <v>139989829</v>
      </c>
      <c r="AX1117">
        <v>139989829</v>
      </c>
      <c r="AY1117">
        <v>327272515</v>
      </c>
      <c r="BA1117">
        <v>2272195</v>
      </c>
      <c r="BB1117">
        <v>0</v>
      </c>
      <c r="BC1117">
        <v>2174796879</v>
      </c>
      <c r="BD1117">
        <v>2174796879</v>
      </c>
      <c r="BE1117">
        <v>8984</v>
      </c>
      <c r="BF1117">
        <v>6249</v>
      </c>
      <c r="BG1117">
        <v>0</v>
      </c>
      <c r="BH1117">
        <v>60380772</v>
      </c>
      <c r="BJ1117">
        <v>327272515</v>
      </c>
      <c r="BK1117">
        <v>248407230</v>
      </c>
      <c r="BL1117">
        <v>248407230</v>
      </c>
      <c r="BM1117">
        <v>327272515</v>
      </c>
      <c r="BP1117">
        <v>491</v>
      </c>
      <c r="BQ1117">
        <v>491</v>
      </c>
      <c r="BR1117">
        <v>7676000</v>
      </c>
      <c r="BS1117">
        <v>2667378</v>
      </c>
    </row>
    <row r="1118" spans="1:71">
      <c r="A1118" t="s">
        <v>1406</v>
      </c>
      <c r="B1118" t="s">
        <v>100</v>
      </c>
      <c r="C1118">
        <v>2016</v>
      </c>
      <c r="D1118" t="s">
        <v>380</v>
      </c>
      <c r="E1118">
        <v>1</v>
      </c>
      <c r="F1118" t="s">
        <v>385</v>
      </c>
      <c r="G1118" t="s">
        <v>1324</v>
      </c>
      <c r="H1118">
        <v>3502437290</v>
      </c>
      <c r="I1118">
        <v>1487312565</v>
      </c>
      <c r="J1118">
        <v>2233906902</v>
      </c>
      <c r="K1118">
        <v>2233906902</v>
      </c>
      <c r="L1118">
        <v>2051366218</v>
      </c>
      <c r="M1118">
        <v>18069384597</v>
      </c>
      <c r="N1118">
        <v>9452925412</v>
      </c>
      <c r="O1118">
        <v>5153003847</v>
      </c>
      <c r="P1118">
        <v>5153003847</v>
      </c>
      <c r="Q1118">
        <v>5456763070</v>
      </c>
      <c r="R1118">
        <v>5709511472</v>
      </c>
      <c r="S1118">
        <v>794888051</v>
      </c>
      <c r="T1118">
        <v>794888051</v>
      </c>
      <c r="U1118">
        <v>736468918</v>
      </c>
      <c r="V1118">
        <v>1473498913</v>
      </c>
      <c r="W1118">
        <v>736468918</v>
      </c>
      <c r="X1118">
        <v>794888051</v>
      </c>
      <c r="Y1118">
        <v>736468918</v>
      </c>
      <c r="Z1118">
        <v>1473498913</v>
      </c>
      <c r="AA1118">
        <v>1360600224</v>
      </c>
      <c r="AB1118">
        <v>171817960</v>
      </c>
      <c r="AL1118">
        <v>561286112</v>
      </c>
      <c r="AM1118">
        <v>561286112</v>
      </c>
      <c r="AN1118">
        <v>1023272743</v>
      </c>
      <c r="AO1118">
        <v>210553540</v>
      </c>
      <c r="AP1118">
        <v>7497127734</v>
      </c>
      <c r="AQ1118">
        <v>7497127734</v>
      </c>
      <c r="AR1118">
        <v>1023272743</v>
      </c>
      <c r="AS1118">
        <v>202457284</v>
      </c>
      <c r="AT1118">
        <v>2940380674</v>
      </c>
      <c r="AU1118">
        <v>2940380674</v>
      </c>
      <c r="AV1118">
        <v>3101244384</v>
      </c>
      <c r="AW1118">
        <v>362873620</v>
      </c>
      <c r="AX1118">
        <v>362873620</v>
      </c>
      <c r="AY1118">
        <v>1805069441</v>
      </c>
      <c r="BA1118">
        <v>380368027</v>
      </c>
      <c r="BB1118">
        <v>0</v>
      </c>
      <c r="BC1118">
        <v>7497127734</v>
      </c>
      <c r="BD1118">
        <v>7497127734</v>
      </c>
      <c r="BE1118">
        <v>8774</v>
      </c>
      <c r="BF1118">
        <v>5297</v>
      </c>
      <c r="BG1118">
        <v>0</v>
      </c>
      <c r="BH1118">
        <v>219382615</v>
      </c>
      <c r="BJ1118">
        <v>1805069441</v>
      </c>
      <c r="BK1118">
        <v>584496950</v>
      </c>
      <c r="BL1118">
        <v>584496950</v>
      </c>
      <c r="BM1118">
        <v>1805069441</v>
      </c>
      <c r="BP1118">
        <v>981</v>
      </c>
      <c r="BQ1118">
        <v>981</v>
      </c>
      <c r="BR1118">
        <v>766192623</v>
      </c>
      <c r="BS1118">
        <v>210553540</v>
      </c>
    </row>
    <row r="1119" spans="1:71">
      <c r="A1119" t="s">
        <v>1407</v>
      </c>
      <c r="B1119" t="s">
        <v>101</v>
      </c>
      <c r="C1119">
        <v>2016</v>
      </c>
      <c r="D1119" t="s">
        <v>380</v>
      </c>
      <c r="E1119">
        <v>2</v>
      </c>
      <c r="F1119" t="s">
        <v>387</v>
      </c>
      <c r="G1119" t="s">
        <v>1324</v>
      </c>
      <c r="H1119">
        <v>5058283236</v>
      </c>
      <c r="I1119">
        <v>2243507368</v>
      </c>
      <c r="J1119">
        <v>2322815600</v>
      </c>
      <c r="K1119">
        <v>2322815600</v>
      </c>
      <c r="L1119">
        <v>2267844031</v>
      </c>
      <c r="M1119">
        <v>21060169822</v>
      </c>
      <c r="N1119">
        <v>10852978050</v>
      </c>
      <c r="O1119">
        <v>5264039718</v>
      </c>
      <c r="P1119">
        <v>5264039718</v>
      </c>
      <c r="Q1119">
        <v>6198181000</v>
      </c>
      <c r="R1119">
        <v>6272305823</v>
      </c>
      <c r="S1119">
        <v>447734846</v>
      </c>
      <c r="T1119">
        <v>447734846</v>
      </c>
      <c r="U1119">
        <v>1389191200</v>
      </c>
      <c r="V1119">
        <v>2333412892</v>
      </c>
      <c r="W1119">
        <v>1389191200</v>
      </c>
      <c r="X1119">
        <v>447734846</v>
      </c>
      <c r="Y1119">
        <v>1389191200</v>
      </c>
      <c r="Z1119">
        <v>2333412892</v>
      </c>
      <c r="AA1119">
        <v>1082082995</v>
      </c>
      <c r="AB1119">
        <v>78151450</v>
      </c>
      <c r="AL1119">
        <v>451806479</v>
      </c>
      <c r="AM1119">
        <v>451806479</v>
      </c>
      <c r="AN1119">
        <v>1253315615</v>
      </c>
      <c r="AO1119">
        <v>253751153</v>
      </c>
      <c r="AP1119">
        <v>8432810891</v>
      </c>
      <c r="AQ1119">
        <v>8432810891</v>
      </c>
      <c r="AR1119">
        <v>1253315615</v>
      </c>
      <c r="AS1119">
        <v>230425755</v>
      </c>
      <c r="AT1119">
        <v>3887153794</v>
      </c>
      <c r="AU1119">
        <v>3887153794</v>
      </c>
      <c r="AV1119">
        <v>4045484784</v>
      </c>
      <c r="AW1119">
        <v>278697822</v>
      </c>
      <c r="AX1119">
        <v>278697822</v>
      </c>
      <c r="AY1119">
        <v>2138514702</v>
      </c>
      <c r="BA1119">
        <v>299857882</v>
      </c>
      <c r="BB1119">
        <v>0</v>
      </c>
      <c r="BC1119">
        <v>8432810891</v>
      </c>
      <c r="BD1119">
        <v>8432810891</v>
      </c>
      <c r="BE1119">
        <v>8410</v>
      </c>
      <c r="BF1119">
        <v>5562</v>
      </c>
      <c r="BG1119">
        <v>0</v>
      </c>
      <c r="BH1119">
        <v>129387311</v>
      </c>
      <c r="BJ1119">
        <v>2138514702</v>
      </c>
      <c r="BK1119">
        <v>649027700</v>
      </c>
      <c r="BL1119">
        <v>649027700</v>
      </c>
      <c r="BM1119">
        <v>2138514702</v>
      </c>
      <c r="BP1119">
        <v>1060</v>
      </c>
      <c r="BQ1119">
        <v>1060</v>
      </c>
      <c r="BR1119">
        <v>973359662</v>
      </c>
      <c r="BS1119">
        <v>253751153</v>
      </c>
    </row>
    <row r="1120" spans="1:71">
      <c r="A1120" t="s">
        <v>1408</v>
      </c>
      <c r="B1120" t="s">
        <v>206</v>
      </c>
      <c r="C1120">
        <v>2017</v>
      </c>
      <c r="D1120" t="s">
        <v>207</v>
      </c>
      <c r="E1120">
        <v>8</v>
      </c>
      <c r="F1120" t="s">
        <v>208</v>
      </c>
      <c r="G1120" t="s">
        <v>1409</v>
      </c>
      <c r="H1120">
        <v>17627491435</v>
      </c>
      <c r="I1120">
        <v>7011681464</v>
      </c>
      <c r="J1120">
        <v>25151663741</v>
      </c>
      <c r="K1120">
        <v>25151663741</v>
      </c>
      <c r="L1120">
        <v>17000541001</v>
      </c>
      <c r="M1120">
        <v>133449664411</v>
      </c>
      <c r="N1120">
        <v>65729925725</v>
      </c>
      <c r="O1120">
        <v>35116135131</v>
      </c>
      <c r="P1120">
        <v>32079521809</v>
      </c>
      <c r="Q1120">
        <v>38902043121</v>
      </c>
      <c r="R1120">
        <v>43754715101</v>
      </c>
      <c r="S1120">
        <v>5566598142</v>
      </c>
      <c r="T1120">
        <v>5536990740</v>
      </c>
      <c r="U1120">
        <v>9085539977</v>
      </c>
      <c r="V1120">
        <v>17650095189</v>
      </c>
      <c r="W1120">
        <v>8560836766</v>
      </c>
      <c r="X1120">
        <v>5566598142</v>
      </c>
      <c r="Y1120">
        <v>9085539977</v>
      </c>
      <c r="Z1120">
        <v>17650095189</v>
      </c>
      <c r="AA1120">
        <v>1579417010</v>
      </c>
      <c r="AB1120">
        <v>1200226415</v>
      </c>
      <c r="AC1120">
        <v>33679139716</v>
      </c>
      <c r="AD1120">
        <v>29482867554</v>
      </c>
      <c r="AE1120">
        <v>33679139716</v>
      </c>
      <c r="AF1120">
        <v>17503173889</v>
      </c>
      <c r="AG1120">
        <v>29482867554</v>
      </c>
      <c r="AH1120">
        <v>32459138132</v>
      </c>
      <c r="AI1120">
        <v>14194979173</v>
      </c>
      <c r="AJ1120">
        <v>29482867554</v>
      </c>
      <c r="AK1120">
        <v>29482867554</v>
      </c>
      <c r="AL1120">
        <v>2834862503</v>
      </c>
      <c r="AM1120">
        <v>2834862503</v>
      </c>
      <c r="AN1120">
        <v>12465631715</v>
      </c>
      <c r="AO1120">
        <v>2430698880</v>
      </c>
      <c r="AP1120">
        <v>97271897722</v>
      </c>
      <c r="AQ1120">
        <v>67789030168</v>
      </c>
      <c r="AR1120">
        <v>12465631715</v>
      </c>
      <c r="AS1120">
        <v>2544960367</v>
      </c>
      <c r="AT1120">
        <v>47036766362</v>
      </c>
      <c r="AU1120">
        <v>32841787189</v>
      </c>
      <c r="AV1120">
        <v>48952467737</v>
      </c>
      <c r="AW1120">
        <v>2850641872</v>
      </c>
      <c r="AX1120">
        <v>2711897923</v>
      </c>
      <c r="AY1120">
        <v>55270268703</v>
      </c>
      <c r="AZ1120">
        <v>552371882</v>
      </c>
      <c r="BA1120">
        <v>2185116346</v>
      </c>
      <c r="BB1120">
        <v>-19601336</v>
      </c>
      <c r="BC1120">
        <v>97271897722</v>
      </c>
      <c r="BD1120">
        <v>61776146268</v>
      </c>
      <c r="BE1120">
        <v>8603</v>
      </c>
      <c r="BF1120">
        <v>5566</v>
      </c>
      <c r="BG1120">
        <v>5430</v>
      </c>
      <c r="BH1120">
        <v>5232783537</v>
      </c>
      <c r="BI1120">
        <v>17503173889</v>
      </c>
      <c r="BJ1120">
        <v>55270268703</v>
      </c>
      <c r="BK1120">
        <v>10099328935</v>
      </c>
      <c r="BL1120">
        <v>10099328935</v>
      </c>
      <c r="BM1120">
        <v>25787401149</v>
      </c>
      <c r="BN1120">
        <v>35495751454</v>
      </c>
      <c r="BO1120">
        <v>0</v>
      </c>
      <c r="BP1120">
        <v>17522</v>
      </c>
      <c r="BQ1120">
        <v>6086</v>
      </c>
      <c r="BR1120">
        <v>8831533460</v>
      </c>
      <c r="BS1120">
        <v>2430698880</v>
      </c>
    </row>
    <row r="1121" spans="1:71">
      <c r="A1121" t="s">
        <v>1410</v>
      </c>
      <c r="B1121" t="s">
        <v>211</v>
      </c>
      <c r="C1121">
        <v>2017</v>
      </c>
      <c r="D1121" t="s">
        <v>212</v>
      </c>
      <c r="E1121">
        <v>5</v>
      </c>
      <c r="F1121" t="s">
        <v>213</v>
      </c>
      <c r="G1121" t="s">
        <v>1409</v>
      </c>
      <c r="H1121">
        <v>1369370643</v>
      </c>
      <c r="I1121">
        <v>313585498</v>
      </c>
      <c r="J1121">
        <v>1416499774</v>
      </c>
      <c r="K1121">
        <v>1416499774</v>
      </c>
      <c r="L1121">
        <v>1303703293</v>
      </c>
      <c r="M1121">
        <v>13113881724</v>
      </c>
      <c r="N1121">
        <v>11375323744</v>
      </c>
      <c r="O1121">
        <v>7168647678</v>
      </c>
      <c r="P1121">
        <v>7168647678</v>
      </c>
      <c r="Q1121">
        <v>7241123858</v>
      </c>
      <c r="R1121">
        <v>7545631199</v>
      </c>
      <c r="S1121">
        <v>1925600237</v>
      </c>
      <c r="T1121">
        <v>1925600237</v>
      </c>
      <c r="U1121">
        <v>277135452</v>
      </c>
      <c r="V1121">
        <v>291086724</v>
      </c>
      <c r="W1121">
        <v>277135452</v>
      </c>
      <c r="X1121">
        <v>1925600237</v>
      </c>
      <c r="Y1121">
        <v>277135452</v>
      </c>
      <c r="Z1121">
        <v>291086724</v>
      </c>
      <c r="AA1121">
        <v>145939943</v>
      </c>
      <c r="AB1121">
        <v>497023340</v>
      </c>
      <c r="AL1121">
        <v>230585365</v>
      </c>
      <c r="AM1121">
        <v>230585365</v>
      </c>
      <c r="AN1121">
        <v>132373191</v>
      </c>
      <c r="AO1121">
        <v>68908172</v>
      </c>
      <c r="AP1121">
        <v>10986271065</v>
      </c>
      <c r="AQ1121">
        <v>10986271065</v>
      </c>
      <c r="AR1121">
        <v>132373191</v>
      </c>
      <c r="AS1121">
        <v>323819796</v>
      </c>
      <c r="AT1121">
        <v>8138114171</v>
      </c>
      <c r="AU1121">
        <v>8138114171</v>
      </c>
      <c r="AV1121">
        <v>7514323299</v>
      </c>
      <c r="AW1121">
        <v>348795991</v>
      </c>
      <c r="AX1121">
        <v>348795991</v>
      </c>
      <c r="AY1121">
        <v>3579218085</v>
      </c>
      <c r="BA1121">
        <v>2922506</v>
      </c>
      <c r="BB1121">
        <v>0</v>
      </c>
      <c r="BC1121">
        <v>10986271065</v>
      </c>
      <c r="BD1121">
        <v>10986271065</v>
      </c>
      <c r="BE1121">
        <v>8603</v>
      </c>
      <c r="BF1121">
        <v>5734</v>
      </c>
      <c r="BG1121">
        <v>0</v>
      </c>
      <c r="BH1121">
        <v>391099108</v>
      </c>
      <c r="BJ1121">
        <v>3579218085</v>
      </c>
      <c r="BK1121">
        <v>3156858453</v>
      </c>
      <c r="BL1121">
        <v>3156858453</v>
      </c>
      <c r="BM1121">
        <v>3579218085</v>
      </c>
      <c r="BP1121">
        <v>5385</v>
      </c>
      <c r="BQ1121">
        <v>312</v>
      </c>
      <c r="BR1121">
        <v>14844854</v>
      </c>
      <c r="BS1121">
        <v>68908172</v>
      </c>
    </row>
    <row r="1122" spans="1:71">
      <c r="A1122" t="s">
        <v>1411</v>
      </c>
      <c r="B1122" t="s">
        <v>18</v>
      </c>
      <c r="C1122">
        <v>2017</v>
      </c>
      <c r="D1122" t="s">
        <v>215</v>
      </c>
      <c r="E1122">
        <v>3</v>
      </c>
      <c r="F1122" t="s">
        <v>216</v>
      </c>
      <c r="G1122" t="s">
        <v>1409</v>
      </c>
      <c r="H1122">
        <v>1373698843</v>
      </c>
      <c r="I1122">
        <v>305367164</v>
      </c>
      <c r="J1122">
        <v>948499316</v>
      </c>
      <c r="K1122">
        <v>948499316</v>
      </c>
      <c r="L1122">
        <v>757084523</v>
      </c>
      <c r="M1122">
        <v>10022371776</v>
      </c>
      <c r="N1122">
        <v>6236525439</v>
      </c>
      <c r="O1122">
        <v>2664573613</v>
      </c>
      <c r="P1122">
        <v>2664573613</v>
      </c>
      <c r="Q1122">
        <v>2913007290</v>
      </c>
      <c r="R1122">
        <v>3109914176</v>
      </c>
      <c r="S1122">
        <v>865165592</v>
      </c>
      <c r="T1122">
        <v>865165592</v>
      </c>
      <c r="U1122">
        <v>695918323</v>
      </c>
      <c r="V1122">
        <v>863730351</v>
      </c>
      <c r="W1122">
        <v>695918323</v>
      </c>
      <c r="X1122">
        <v>865165592</v>
      </c>
      <c r="Y1122">
        <v>695918323</v>
      </c>
      <c r="Z1122">
        <v>863730351</v>
      </c>
      <c r="AA1122">
        <v>222632720</v>
      </c>
      <c r="AB1122">
        <v>261594275</v>
      </c>
      <c r="AL1122">
        <v>192204589</v>
      </c>
      <c r="AM1122">
        <v>192204589</v>
      </c>
      <c r="AN1122">
        <v>246167945</v>
      </c>
      <c r="AO1122">
        <v>89926535</v>
      </c>
      <c r="AP1122">
        <v>5402022130</v>
      </c>
      <c r="AQ1122">
        <v>5402022130</v>
      </c>
      <c r="AR1122">
        <v>246167945</v>
      </c>
      <c r="AS1122">
        <v>262642387</v>
      </c>
      <c r="AT1122">
        <v>3126612439</v>
      </c>
      <c r="AU1122">
        <v>3126612439</v>
      </c>
      <c r="AV1122">
        <v>2952020184</v>
      </c>
      <c r="AW1122">
        <v>260389734</v>
      </c>
      <c r="AX1122">
        <v>260389734</v>
      </c>
      <c r="AY1122">
        <v>2456192593</v>
      </c>
      <c r="BA1122">
        <v>18658909</v>
      </c>
      <c r="BB1122">
        <v>0</v>
      </c>
      <c r="BC1122">
        <v>5402022130</v>
      </c>
      <c r="BD1122">
        <v>5402022130</v>
      </c>
      <c r="BE1122">
        <v>8509</v>
      </c>
      <c r="BF1122">
        <v>5250</v>
      </c>
      <c r="BG1122">
        <v>0</v>
      </c>
      <c r="BH1122">
        <v>216357906</v>
      </c>
      <c r="BJ1122">
        <v>2456192593</v>
      </c>
      <c r="BK1122">
        <v>1909799546</v>
      </c>
      <c r="BL1122">
        <v>1909799546</v>
      </c>
      <c r="BM1122">
        <v>2456192593</v>
      </c>
      <c r="BP1122">
        <v>3334</v>
      </c>
      <c r="BQ1122">
        <v>533</v>
      </c>
      <c r="BR1122">
        <v>144846050</v>
      </c>
      <c r="BS1122">
        <v>89926535</v>
      </c>
    </row>
    <row r="1123" spans="1:71">
      <c r="A1123" t="s">
        <v>1412</v>
      </c>
      <c r="B1123" t="s">
        <v>19</v>
      </c>
      <c r="C1123">
        <v>2017</v>
      </c>
      <c r="D1123" t="s">
        <v>218</v>
      </c>
      <c r="E1123">
        <v>3</v>
      </c>
      <c r="F1123" t="s">
        <v>219</v>
      </c>
      <c r="G1123" t="s">
        <v>1409</v>
      </c>
      <c r="H1123">
        <v>595705076</v>
      </c>
      <c r="I1123">
        <v>208004914</v>
      </c>
      <c r="J1123">
        <v>567100974</v>
      </c>
      <c r="K1123">
        <v>567100974</v>
      </c>
      <c r="L1123">
        <v>450488475</v>
      </c>
      <c r="M1123">
        <v>2599585089</v>
      </c>
      <c r="N1123">
        <v>2070890703</v>
      </c>
      <c r="O1123">
        <v>1355182107</v>
      </c>
      <c r="P1123">
        <v>1355182107</v>
      </c>
      <c r="Q1123">
        <v>1614466880</v>
      </c>
      <c r="R1123">
        <v>1543206247</v>
      </c>
      <c r="S1123">
        <v>444512120</v>
      </c>
      <c r="T1123">
        <v>444512120</v>
      </c>
      <c r="U1123">
        <v>142158217</v>
      </c>
      <c r="V1123">
        <v>155048848</v>
      </c>
      <c r="W1123">
        <v>142158217</v>
      </c>
      <c r="X1123">
        <v>444512120</v>
      </c>
      <c r="Y1123">
        <v>142158217</v>
      </c>
      <c r="Z1123">
        <v>155048848</v>
      </c>
      <c r="AA1123">
        <v>174952481</v>
      </c>
      <c r="AB1123">
        <v>172946173</v>
      </c>
      <c r="AL1123">
        <v>79117804</v>
      </c>
      <c r="AM1123">
        <v>79117804</v>
      </c>
      <c r="AN1123">
        <v>125804056</v>
      </c>
      <c r="AO1123">
        <v>72634056</v>
      </c>
      <c r="AP1123">
        <v>3065327553</v>
      </c>
      <c r="AQ1123">
        <v>3065327553</v>
      </c>
      <c r="AR1123">
        <v>125804056</v>
      </c>
      <c r="AS1123">
        <v>65307460</v>
      </c>
      <c r="AT1123">
        <v>2015020702</v>
      </c>
      <c r="AU1123">
        <v>2015020702</v>
      </c>
      <c r="AV1123">
        <v>1942008934</v>
      </c>
      <c r="AW1123">
        <v>179395143</v>
      </c>
      <c r="AX1123">
        <v>179395143</v>
      </c>
      <c r="AY1123">
        <v>1581709618</v>
      </c>
      <c r="BA1123">
        <v>145339902</v>
      </c>
      <c r="BB1123">
        <v>0</v>
      </c>
      <c r="BC1123">
        <v>3065327553</v>
      </c>
      <c r="BD1123">
        <v>3065327553</v>
      </c>
      <c r="BE1123">
        <v>8535</v>
      </c>
      <c r="BF1123">
        <v>5813</v>
      </c>
      <c r="BG1123">
        <v>0</v>
      </c>
      <c r="BH1123">
        <v>175100144</v>
      </c>
      <c r="BJ1123">
        <v>1581709618</v>
      </c>
      <c r="BK1123">
        <v>1334123291</v>
      </c>
      <c r="BL1123">
        <v>1334123291</v>
      </c>
      <c r="BM1123">
        <v>1581709618</v>
      </c>
      <c r="BP1123">
        <v>2390</v>
      </c>
      <c r="BQ1123">
        <v>107</v>
      </c>
      <c r="BR1123">
        <v>14030000</v>
      </c>
      <c r="BS1123">
        <v>72634056</v>
      </c>
    </row>
    <row r="1124" spans="1:71">
      <c r="A1124" t="s">
        <v>1413</v>
      </c>
      <c r="B1124" t="s">
        <v>20</v>
      </c>
      <c r="C1124">
        <v>2017</v>
      </c>
      <c r="D1124" t="s">
        <v>215</v>
      </c>
      <c r="E1124">
        <v>2</v>
      </c>
      <c r="F1124" t="s">
        <v>221</v>
      </c>
      <c r="G1124" t="s">
        <v>1409</v>
      </c>
      <c r="H1124">
        <v>880694886</v>
      </c>
      <c r="I1124">
        <v>344770262</v>
      </c>
      <c r="J1124">
        <v>1248560691</v>
      </c>
      <c r="K1124">
        <v>1248560691</v>
      </c>
      <c r="L1124">
        <v>1171942232</v>
      </c>
      <c r="M1124">
        <v>7820881929</v>
      </c>
      <c r="N1124">
        <v>4905300595</v>
      </c>
      <c r="O1124">
        <v>2761477725</v>
      </c>
      <c r="P1124">
        <v>2761477725</v>
      </c>
      <c r="Q1124">
        <v>2914105984</v>
      </c>
      <c r="R1124">
        <v>3242057827</v>
      </c>
      <c r="S1124">
        <v>730919259</v>
      </c>
      <c r="T1124">
        <v>730919259</v>
      </c>
      <c r="U1124">
        <v>495346058</v>
      </c>
      <c r="V1124">
        <v>679597349</v>
      </c>
      <c r="W1124">
        <v>495346058</v>
      </c>
      <c r="X1124">
        <v>730919259</v>
      </c>
      <c r="Y1124">
        <v>495346058</v>
      </c>
      <c r="Z1124">
        <v>679597349</v>
      </c>
      <c r="AA1124">
        <v>245904101</v>
      </c>
      <c r="AB1124">
        <v>119280900</v>
      </c>
      <c r="AL1124">
        <v>122881814</v>
      </c>
      <c r="AM1124">
        <v>122881814</v>
      </c>
      <c r="AN1124">
        <v>538316306</v>
      </c>
      <c r="AO1124">
        <v>117921776</v>
      </c>
      <c r="AP1124">
        <v>4792077151</v>
      </c>
      <c r="AQ1124">
        <v>4792077151</v>
      </c>
      <c r="AR1124">
        <v>538316306</v>
      </c>
      <c r="AS1124">
        <v>225473254</v>
      </c>
      <c r="AT1124">
        <v>2527643377</v>
      </c>
      <c r="AU1124">
        <v>2527643377</v>
      </c>
      <c r="AV1124">
        <v>2486915907</v>
      </c>
      <c r="AW1124">
        <v>286731425</v>
      </c>
      <c r="AX1124">
        <v>286731425</v>
      </c>
      <c r="AY1124">
        <v>1670522565</v>
      </c>
      <c r="BA1124">
        <v>247727968</v>
      </c>
      <c r="BB1124">
        <v>0</v>
      </c>
      <c r="BC1124">
        <v>4792077151</v>
      </c>
      <c r="BD1124">
        <v>4792077151</v>
      </c>
      <c r="BE1124">
        <v>8027</v>
      </c>
      <c r="BF1124">
        <v>5540</v>
      </c>
      <c r="BG1124">
        <v>0</v>
      </c>
      <c r="BH1124">
        <v>243753445</v>
      </c>
      <c r="BJ1124">
        <v>1670522565</v>
      </c>
      <c r="BK1124">
        <v>735165775</v>
      </c>
      <c r="BL1124">
        <v>735165775</v>
      </c>
      <c r="BM1124">
        <v>1670522565</v>
      </c>
      <c r="BP1124">
        <v>1328</v>
      </c>
      <c r="BQ1124">
        <v>134</v>
      </c>
      <c r="BR1124">
        <v>198466563</v>
      </c>
      <c r="BS1124">
        <v>117921776</v>
      </c>
    </row>
    <row r="1125" spans="1:71">
      <c r="A1125" t="s">
        <v>1414</v>
      </c>
      <c r="B1125" t="s">
        <v>21</v>
      </c>
      <c r="C1125">
        <v>2017</v>
      </c>
      <c r="D1125" t="s">
        <v>223</v>
      </c>
      <c r="E1125">
        <v>2</v>
      </c>
      <c r="F1125" t="s">
        <v>224</v>
      </c>
      <c r="G1125" t="s">
        <v>1409</v>
      </c>
      <c r="H1125">
        <v>17215901510</v>
      </c>
      <c r="I1125">
        <v>3334873458</v>
      </c>
      <c r="J1125">
        <v>7156328079</v>
      </c>
      <c r="K1125">
        <v>7156328079</v>
      </c>
      <c r="L1125">
        <v>2935926748</v>
      </c>
      <c r="M1125">
        <v>31741772888</v>
      </c>
      <c r="N1125">
        <v>16349148042</v>
      </c>
      <c r="O1125">
        <v>5355812169</v>
      </c>
      <c r="P1125">
        <v>3533922679</v>
      </c>
      <c r="Q1125">
        <v>6586374337</v>
      </c>
      <c r="R1125">
        <v>5859600366</v>
      </c>
      <c r="S1125">
        <v>482363409</v>
      </c>
      <c r="T1125">
        <v>462518657</v>
      </c>
      <c r="U1125">
        <v>963070923</v>
      </c>
      <c r="V1125">
        <v>1119496911</v>
      </c>
      <c r="W1125">
        <v>722924910</v>
      </c>
      <c r="X1125">
        <v>482363409</v>
      </c>
      <c r="Y1125">
        <v>963070923</v>
      </c>
      <c r="Z1125">
        <v>1119496911</v>
      </c>
      <c r="AA1125">
        <v>124064581</v>
      </c>
      <c r="AB1125">
        <v>115384785</v>
      </c>
      <c r="AC1125">
        <v>22540087438</v>
      </c>
      <c r="AD1125">
        <v>21233893315</v>
      </c>
      <c r="AE1125">
        <v>22540087438</v>
      </c>
      <c r="AF1125">
        <v>13460441112</v>
      </c>
      <c r="AG1125">
        <v>21233893315</v>
      </c>
      <c r="AH1125">
        <v>21827093624</v>
      </c>
      <c r="AI1125">
        <v>8567898722</v>
      </c>
      <c r="AJ1125">
        <v>21233893315</v>
      </c>
      <c r="AK1125">
        <v>21233893315</v>
      </c>
      <c r="AL1125">
        <v>1156059892</v>
      </c>
      <c r="AM1125">
        <v>1156059892</v>
      </c>
      <c r="AN1125">
        <v>887568920</v>
      </c>
      <c r="AO1125">
        <v>544826369</v>
      </c>
      <c r="AP1125">
        <v>28744725653</v>
      </c>
      <c r="AQ1125">
        <v>7510832338</v>
      </c>
      <c r="AR1125">
        <v>887568920</v>
      </c>
      <c r="AS1125">
        <v>767075301</v>
      </c>
      <c r="AT1125">
        <v>11860321182</v>
      </c>
      <c r="AU1125">
        <v>3292422460</v>
      </c>
      <c r="AV1125">
        <v>11767163346</v>
      </c>
      <c r="AW1125">
        <v>332915000</v>
      </c>
      <c r="AX1125">
        <v>297008834</v>
      </c>
      <c r="AY1125">
        <v>22986855733</v>
      </c>
      <c r="AZ1125">
        <v>230088096.5</v>
      </c>
      <c r="BA1125">
        <v>100706684</v>
      </c>
      <c r="BB1125">
        <v>1148384942</v>
      </c>
      <c r="BC1125">
        <v>28744725653</v>
      </c>
      <c r="BD1125">
        <v>5095742539</v>
      </c>
      <c r="BE1125">
        <v>7836</v>
      </c>
      <c r="BF1125">
        <v>5624</v>
      </c>
      <c r="BG1125">
        <v>4646</v>
      </c>
      <c r="BH1125">
        <v>1595794323</v>
      </c>
      <c r="BI1125">
        <v>13460441112</v>
      </c>
      <c r="BJ1125">
        <v>22986855733</v>
      </c>
      <c r="BK1125">
        <v>637137253</v>
      </c>
      <c r="BL1125">
        <v>637137253</v>
      </c>
      <c r="BM1125">
        <v>1752962418</v>
      </c>
      <c r="BN1125">
        <v>23648983114</v>
      </c>
      <c r="BO1125">
        <v>0</v>
      </c>
      <c r="BP1125">
        <v>1112</v>
      </c>
      <c r="BQ1125">
        <v>134</v>
      </c>
      <c r="BR1125">
        <v>154786815</v>
      </c>
      <c r="BS1125">
        <v>544826369</v>
      </c>
    </row>
    <row r="1126" spans="1:71">
      <c r="A1126" t="s">
        <v>1415</v>
      </c>
      <c r="B1126" t="s">
        <v>22</v>
      </c>
      <c r="C1126">
        <v>2017</v>
      </c>
      <c r="D1126" t="s">
        <v>215</v>
      </c>
      <c r="E1126">
        <v>2</v>
      </c>
      <c r="F1126" t="s">
        <v>226</v>
      </c>
      <c r="G1126" t="s">
        <v>1409</v>
      </c>
      <c r="H1126">
        <v>822295685</v>
      </c>
      <c r="I1126">
        <v>412944084</v>
      </c>
      <c r="J1126">
        <v>1012934189</v>
      </c>
      <c r="K1126">
        <v>1012934189</v>
      </c>
      <c r="L1126">
        <v>946494596</v>
      </c>
      <c r="M1126">
        <v>6961587240</v>
      </c>
      <c r="N1126">
        <v>4290420964</v>
      </c>
      <c r="O1126">
        <v>2383839140</v>
      </c>
      <c r="P1126">
        <v>2383839140</v>
      </c>
      <c r="Q1126">
        <v>2892410000</v>
      </c>
      <c r="R1126">
        <v>2667471307</v>
      </c>
      <c r="S1126">
        <v>455810979</v>
      </c>
      <c r="T1126">
        <v>455810979</v>
      </c>
      <c r="U1126">
        <v>507698202</v>
      </c>
      <c r="V1126">
        <v>639980544</v>
      </c>
      <c r="W1126">
        <v>507698202</v>
      </c>
      <c r="X1126">
        <v>455810979</v>
      </c>
      <c r="Y1126">
        <v>507698202</v>
      </c>
      <c r="Z1126">
        <v>639980544</v>
      </c>
      <c r="AA1126">
        <v>146401262</v>
      </c>
      <c r="AB1126">
        <v>175184100</v>
      </c>
      <c r="AL1126">
        <v>131450394</v>
      </c>
      <c r="AM1126">
        <v>131450394</v>
      </c>
      <c r="AN1126">
        <v>196431698</v>
      </c>
      <c r="AO1126">
        <v>64433092</v>
      </c>
      <c r="AP1126">
        <v>4160282403</v>
      </c>
      <c r="AQ1126">
        <v>4160282403</v>
      </c>
      <c r="AR1126">
        <v>196431698</v>
      </c>
      <c r="AS1126">
        <v>189993312</v>
      </c>
      <c r="AT1126">
        <v>2499180769</v>
      </c>
      <c r="AU1126">
        <v>2499180769</v>
      </c>
      <c r="AV1126">
        <v>2332299113</v>
      </c>
      <c r="AW1126">
        <v>288361681</v>
      </c>
      <c r="AX1126">
        <v>288361681</v>
      </c>
      <c r="AY1126">
        <v>1576200914</v>
      </c>
      <c r="BA1126">
        <v>92860609</v>
      </c>
      <c r="BB1126">
        <v>0</v>
      </c>
      <c r="BC1126">
        <v>4160282403</v>
      </c>
      <c r="BD1126">
        <v>4160282403</v>
      </c>
      <c r="BE1126">
        <v>8204</v>
      </c>
      <c r="BF1126">
        <v>5673</v>
      </c>
      <c r="BG1126">
        <v>0</v>
      </c>
      <c r="BH1126">
        <v>217718735</v>
      </c>
      <c r="BJ1126">
        <v>1576200914</v>
      </c>
      <c r="BK1126">
        <v>1210720172</v>
      </c>
      <c r="BL1126">
        <v>1210720172</v>
      </c>
      <c r="BM1126">
        <v>1576200914</v>
      </c>
      <c r="BP1126">
        <v>2067</v>
      </c>
      <c r="BQ1126">
        <v>247</v>
      </c>
      <c r="BR1126">
        <v>131998606</v>
      </c>
      <c r="BS1126">
        <v>64433092</v>
      </c>
    </row>
    <row r="1127" spans="1:71">
      <c r="A1127" t="s">
        <v>1416</v>
      </c>
      <c r="B1127" t="s">
        <v>23</v>
      </c>
      <c r="C1127">
        <v>2017</v>
      </c>
      <c r="D1127" t="s">
        <v>228</v>
      </c>
      <c r="E1127">
        <v>5</v>
      </c>
      <c r="F1127" t="s">
        <v>229</v>
      </c>
      <c r="G1127" t="s">
        <v>1409</v>
      </c>
      <c r="H1127">
        <v>16780588119</v>
      </c>
      <c r="I1127">
        <v>4705305769</v>
      </c>
      <c r="J1127">
        <v>12747317835</v>
      </c>
      <c r="K1127">
        <v>12747317835</v>
      </c>
      <c r="L1127">
        <v>7221384579</v>
      </c>
      <c r="M1127">
        <v>46226148442</v>
      </c>
      <c r="N1127">
        <v>26038962557</v>
      </c>
      <c r="O1127">
        <v>10236608572</v>
      </c>
      <c r="P1127">
        <v>7976432482</v>
      </c>
      <c r="Q1127">
        <v>10520142456</v>
      </c>
      <c r="R1127">
        <v>11783425257</v>
      </c>
      <c r="S1127">
        <v>1665848376</v>
      </c>
      <c r="T1127">
        <v>1622598406</v>
      </c>
      <c r="U1127">
        <v>1465885640</v>
      </c>
      <c r="V1127">
        <v>2487105483</v>
      </c>
      <c r="W1127">
        <v>1354317892</v>
      </c>
      <c r="X1127">
        <v>1665848376</v>
      </c>
      <c r="Y1127">
        <v>1465885640</v>
      </c>
      <c r="Z1127">
        <v>2487105483</v>
      </c>
      <c r="AA1127">
        <v>367071803</v>
      </c>
      <c r="AB1127">
        <v>476377360</v>
      </c>
      <c r="AC1127">
        <v>23337340353</v>
      </c>
      <c r="AD1127">
        <v>20883851773</v>
      </c>
      <c r="AE1127">
        <v>23337340353</v>
      </c>
      <c r="AF1127">
        <v>14270582343</v>
      </c>
      <c r="AG1127">
        <v>20883851773</v>
      </c>
      <c r="AH1127">
        <v>21648861883</v>
      </c>
      <c r="AI1127">
        <v>8457930938</v>
      </c>
      <c r="AJ1127">
        <v>20883851773</v>
      </c>
      <c r="AK1127">
        <v>20883851773</v>
      </c>
      <c r="AL1127">
        <v>1233293785</v>
      </c>
      <c r="AM1127">
        <v>1233293785</v>
      </c>
      <c r="AN1127">
        <v>2569230066</v>
      </c>
      <c r="AO1127">
        <v>1040878670</v>
      </c>
      <c r="AP1127">
        <v>39124330219</v>
      </c>
      <c r="AQ1127">
        <v>18240478446</v>
      </c>
      <c r="AR1127">
        <v>2569230066</v>
      </c>
      <c r="AS1127">
        <v>854388078</v>
      </c>
      <c r="AT1127">
        <v>18117074341</v>
      </c>
      <c r="AU1127">
        <v>9659143403</v>
      </c>
      <c r="AV1127">
        <v>18674400167</v>
      </c>
      <c r="AW1127">
        <v>892917956</v>
      </c>
      <c r="AX1127">
        <v>656353260</v>
      </c>
      <c r="AY1127">
        <v>27779554951</v>
      </c>
      <c r="AZ1127">
        <v>295711756</v>
      </c>
      <c r="BA1127">
        <v>2031371643</v>
      </c>
      <c r="BB1127">
        <v>1236682765</v>
      </c>
      <c r="BC1127">
        <v>39124330219</v>
      </c>
      <c r="BD1127">
        <v>15215292246</v>
      </c>
      <c r="BE1127">
        <v>8032</v>
      </c>
      <c r="BF1127">
        <v>5335</v>
      </c>
      <c r="BG1127">
        <v>0</v>
      </c>
      <c r="BH1127">
        <v>2094903941</v>
      </c>
      <c r="BI1127">
        <v>14270582343</v>
      </c>
      <c r="BJ1127">
        <v>27779554951</v>
      </c>
      <c r="BK1127">
        <v>4029713877</v>
      </c>
      <c r="BL1127">
        <v>4029713877</v>
      </c>
      <c r="BM1127">
        <v>6895703178</v>
      </c>
      <c r="BN1127">
        <v>23909037973</v>
      </c>
      <c r="BO1127">
        <v>0</v>
      </c>
      <c r="BP1127">
        <v>6858</v>
      </c>
      <c r="BQ1127">
        <v>863</v>
      </c>
      <c r="BR1127">
        <v>1193653919</v>
      </c>
      <c r="BS1127">
        <v>1040878670</v>
      </c>
    </row>
    <row r="1128" spans="1:71">
      <c r="A1128" t="s">
        <v>1417</v>
      </c>
      <c r="B1128" t="s">
        <v>24</v>
      </c>
      <c r="C1128">
        <v>2017</v>
      </c>
      <c r="D1128" t="s">
        <v>231</v>
      </c>
      <c r="E1128">
        <v>5</v>
      </c>
      <c r="F1128" t="s">
        <v>232</v>
      </c>
      <c r="G1128" t="s">
        <v>1409</v>
      </c>
      <c r="H1128">
        <v>2826537529</v>
      </c>
      <c r="I1128">
        <v>620240607</v>
      </c>
      <c r="J1128">
        <v>3088500765</v>
      </c>
      <c r="K1128">
        <v>3088500765</v>
      </c>
      <c r="L1128">
        <v>2807259778</v>
      </c>
      <c r="M1128">
        <v>20581003128</v>
      </c>
      <c r="N1128">
        <v>13470711161</v>
      </c>
      <c r="O1128">
        <v>6780255811</v>
      </c>
      <c r="P1128">
        <v>6780255811</v>
      </c>
      <c r="Q1128">
        <v>7506140396</v>
      </c>
      <c r="R1128">
        <v>7807385875</v>
      </c>
      <c r="S1128">
        <v>1734895226</v>
      </c>
      <c r="T1128">
        <v>1734895226</v>
      </c>
      <c r="U1128">
        <v>965328384</v>
      </c>
      <c r="V1128">
        <v>1434109735</v>
      </c>
      <c r="W1128">
        <v>965328384</v>
      </c>
      <c r="X1128">
        <v>1734895226</v>
      </c>
      <c r="Y1128">
        <v>965328384</v>
      </c>
      <c r="Z1128">
        <v>1434109735</v>
      </c>
      <c r="AA1128">
        <v>399418326</v>
      </c>
      <c r="AB1128">
        <v>544464560</v>
      </c>
      <c r="AL1128">
        <v>282711406</v>
      </c>
      <c r="AM1128">
        <v>282711406</v>
      </c>
      <c r="AN1128">
        <v>728718528</v>
      </c>
      <c r="AO1128">
        <v>131196638</v>
      </c>
      <c r="AP1128">
        <v>12128135858</v>
      </c>
      <c r="AQ1128">
        <v>12128135858</v>
      </c>
      <c r="AR1128">
        <v>728718528</v>
      </c>
      <c r="AS1128">
        <v>363157213</v>
      </c>
      <c r="AT1128">
        <v>7645540130</v>
      </c>
      <c r="AU1128">
        <v>7645540130</v>
      </c>
      <c r="AV1128">
        <v>7427795929</v>
      </c>
      <c r="AW1128">
        <v>586509338</v>
      </c>
      <c r="AX1128">
        <v>586509338</v>
      </c>
      <c r="AY1128">
        <v>4674033442</v>
      </c>
      <c r="BA1128">
        <v>-17162760</v>
      </c>
      <c r="BB1128">
        <v>0</v>
      </c>
      <c r="BC1128">
        <v>12128135858</v>
      </c>
      <c r="BD1128">
        <v>12128135858</v>
      </c>
      <c r="BE1128">
        <v>8612</v>
      </c>
      <c r="BF1128">
        <v>5614</v>
      </c>
      <c r="BG1128">
        <v>0</v>
      </c>
      <c r="BH1128">
        <v>578191034</v>
      </c>
      <c r="BJ1128">
        <v>4674033442</v>
      </c>
      <c r="BK1128">
        <v>3282690889</v>
      </c>
      <c r="BL1128">
        <v>3282690889</v>
      </c>
      <c r="BM1128">
        <v>4674033442</v>
      </c>
      <c r="BP1128">
        <v>5520</v>
      </c>
      <c r="BQ1128">
        <v>795</v>
      </c>
      <c r="BR1128">
        <v>449709545</v>
      </c>
      <c r="BS1128">
        <v>131196638</v>
      </c>
    </row>
    <row r="1129" spans="1:71">
      <c r="A1129" t="s">
        <v>1418</v>
      </c>
      <c r="B1129" t="s">
        <v>25</v>
      </c>
      <c r="C1129">
        <v>2017</v>
      </c>
      <c r="D1129" t="s">
        <v>207</v>
      </c>
      <c r="E1129">
        <v>8</v>
      </c>
      <c r="F1129" t="s">
        <v>234</v>
      </c>
      <c r="G1129" t="s">
        <v>1409</v>
      </c>
      <c r="H1129">
        <v>72948767636</v>
      </c>
      <c r="I1129">
        <v>14338739715</v>
      </c>
      <c r="J1129">
        <v>40973502057</v>
      </c>
      <c r="K1129">
        <v>40973502057</v>
      </c>
      <c r="L1129">
        <v>28745319815</v>
      </c>
      <c r="M1129">
        <v>273733886624</v>
      </c>
      <c r="N1129">
        <v>115150787861</v>
      </c>
      <c r="O1129">
        <v>44398561443</v>
      </c>
      <c r="P1129">
        <v>39297996716</v>
      </c>
      <c r="Q1129">
        <v>54605197221</v>
      </c>
      <c r="R1129">
        <v>63887477024</v>
      </c>
      <c r="S1129">
        <v>5524762257</v>
      </c>
      <c r="T1129">
        <v>5455104986</v>
      </c>
      <c r="U1129">
        <v>24839250661</v>
      </c>
      <c r="V1129">
        <v>40869435000</v>
      </c>
      <c r="W1129">
        <v>24045544582</v>
      </c>
      <c r="X1129">
        <v>5524762257</v>
      </c>
      <c r="Y1129">
        <v>24839250661</v>
      </c>
      <c r="Z1129">
        <v>40869435000</v>
      </c>
      <c r="AA1129">
        <v>3163249342</v>
      </c>
      <c r="AB1129">
        <v>1677481535</v>
      </c>
      <c r="AC1129">
        <v>47432496979</v>
      </c>
      <c r="AD1129">
        <v>38935704029</v>
      </c>
      <c r="AE1129">
        <v>47432496979</v>
      </c>
      <c r="AF1129">
        <v>25356185649</v>
      </c>
      <c r="AG1129">
        <v>38935704029</v>
      </c>
      <c r="AH1129">
        <v>43810512198</v>
      </c>
      <c r="AI1129">
        <v>18616181491</v>
      </c>
      <c r="AJ1129">
        <v>38935704029</v>
      </c>
      <c r="AK1129">
        <v>38935704029</v>
      </c>
      <c r="AL1129">
        <v>5603645607</v>
      </c>
      <c r="AM1129">
        <v>5603645607</v>
      </c>
      <c r="AN1129">
        <v>23930274619</v>
      </c>
      <c r="AO1129">
        <v>3424988871</v>
      </c>
      <c r="AP1129">
        <v>140345599968</v>
      </c>
      <c r="AQ1129">
        <v>101409895939</v>
      </c>
      <c r="AR1129">
        <v>23930274619</v>
      </c>
      <c r="AS1129">
        <v>4256236511</v>
      </c>
      <c r="AT1129">
        <v>59787364431</v>
      </c>
      <c r="AU1129">
        <v>41171182940</v>
      </c>
      <c r="AV1129">
        <v>62791190031</v>
      </c>
      <c r="AW1129">
        <v>3413417181</v>
      </c>
      <c r="AX1129">
        <v>3034179916</v>
      </c>
      <c r="AY1129">
        <v>78062372718</v>
      </c>
      <c r="AZ1129">
        <v>369704607.5</v>
      </c>
      <c r="BA1129">
        <v>3050541625</v>
      </c>
      <c r="BB1129">
        <v>658264852</v>
      </c>
      <c r="BC1129">
        <v>140345599968</v>
      </c>
      <c r="BD1129">
        <v>91434523043</v>
      </c>
      <c r="BE1129">
        <v>8716</v>
      </c>
      <c r="BF1129">
        <v>5664</v>
      </c>
      <c r="BG1129">
        <v>5169</v>
      </c>
      <c r="BH1129">
        <v>6036611740</v>
      </c>
      <c r="BI1129">
        <v>25356185649</v>
      </c>
      <c r="BJ1129">
        <v>78062372718</v>
      </c>
      <c r="BK1129">
        <v>10912185977</v>
      </c>
      <c r="BL1129">
        <v>10912185977</v>
      </c>
      <c r="BM1129">
        <v>39126668689</v>
      </c>
      <c r="BN1129">
        <v>48911076925</v>
      </c>
      <c r="BO1129">
        <v>0</v>
      </c>
      <c r="BP1129">
        <v>17982</v>
      </c>
      <c r="BQ1129">
        <v>6970</v>
      </c>
      <c r="BR1129">
        <v>19206697900</v>
      </c>
      <c r="BS1129">
        <v>3424988871</v>
      </c>
    </row>
    <row r="1130" spans="1:71">
      <c r="A1130" t="s">
        <v>1419</v>
      </c>
      <c r="B1130" t="s">
        <v>26</v>
      </c>
      <c r="C1130">
        <v>2017</v>
      </c>
      <c r="D1130" t="s">
        <v>212</v>
      </c>
      <c r="E1130">
        <v>2</v>
      </c>
      <c r="F1130" t="s">
        <v>236</v>
      </c>
      <c r="G1130" t="s">
        <v>1409</v>
      </c>
      <c r="H1130">
        <v>536917915</v>
      </c>
      <c r="I1130">
        <v>88749204</v>
      </c>
      <c r="J1130">
        <v>715997332</v>
      </c>
      <c r="K1130">
        <v>715997332</v>
      </c>
      <c r="L1130">
        <v>674912775</v>
      </c>
      <c r="M1130">
        <v>5699394795</v>
      </c>
      <c r="N1130">
        <v>4630054979</v>
      </c>
      <c r="O1130">
        <v>2745923134</v>
      </c>
      <c r="P1130">
        <v>2745923134</v>
      </c>
      <c r="Q1130">
        <v>2781701000</v>
      </c>
      <c r="R1130">
        <v>2899311079</v>
      </c>
      <c r="S1130">
        <v>475742873</v>
      </c>
      <c r="T1130">
        <v>475742873</v>
      </c>
      <c r="U1130">
        <v>140535067</v>
      </c>
      <c r="V1130">
        <v>141679067</v>
      </c>
      <c r="W1130">
        <v>140535067</v>
      </c>
      <c r="X1130">
        <v>475742873</v>
      </c>
      <c r="Y1130">
        <v>140535067</v>
      </c>
      <c r="Z1130">
        <v>141679067</v>
      </c>
      <c r="AA1130">
        <v>100913598</v>
      </c>
      <c r="AB1130">
        <v>103837900</v>
      </c>
      <c r="AL1130">
        <v>96890101</v>
      </c>
      <c r="AM1130">
        <v>96890101</v>
      </c>
      <c r="AN1130">
        <v>60352637</v>
      </c>
      <c r="AO1130">
        <v>25075846</v>
      </c>
      <c r="AP1130">
        <v>4003297821</v>
      </c>
      <c r="AQ1130">
        <v>4003297821</v>
      </c>
      <c r="AR1130">
        <v>60352637</v>
      </c>
      <c r="AS1130">
        <v>114429096</v>
      </c>
      <c r="AT1130">
        <v>3014978510</v>
      </c>
      <c r="AU1130">
        <v>3014978510</v>
      </c>
      <c r="AV1130">
        <v>2889271368</v>
      </c>
      <c r="AW1130">
        <v>165913084</v>
      </c>
      <c r="AX1130">
        <v>165913084</v>
      </c>
      <c r="AY1130">
        <v>1147945957</v>
      </c>
      <c r="BA1130">
        <v>-10221231</v>
      </c>
      <c r="BB1130">
        <v>0</v>
      </c>
      <c r="BC1130">
        <v>4003297821</v>
      </c>
      <c r="BD1130">
        <v>4003297821</v>
      </c>
      <c r="BE1130">
        <v>9248</v>
      </c>
      <c r="BF1130">
        <v>5737</v>
      </c>
      <c r="BG1130">
        <v>0</v>
      </c>
      <c r="BH1130">
        <v>201759006</v>
      </c>
      <c r="BJ1130">
        <v>1147945957</v>
      </c>
      <c r="BK1130">
        <v>979380507</v>
      </c>
      <c r="BL1130">
        <v>979380507</v>
      </c>
      <c r="BM1130">
        <v>1147945957</v>
      </c>
      <c r="BP1130">
        <v>1610</v>
      </c>
      <c r="BQ1130">
        <v>116</v>
      </c>
      <c r="BR1130">
        <v>1144000</v>
      </c>
      <c r="BS1130">
        <v>25075846</v>
      </c>
    </row>
    <row r="1131" spans="1:71">
      <c r="A1131" t="s">
        <v>1420</v>
      </c>
      <c r="B1131" t="s">
        <v>27</v>
      </c>
      <c r="C1131">
        <v>2017</v>
      </c>
      <c r="D1131" t="s">
        <v>228</v>
      </c>
      <c r="E1131">
        <v>4</v>
      </c>
      <c r="F1131" t="s">
        <v>238</v>
      </c>
      <c r="G1131" t="s">
        <v>1409</v>
      </c>
      <c r="H1131">
        <v>23716279590</v>
      </c>
      <c r="I1131">
        <v>3734818514</v>
      </c>
      <c r="J1131">
        <v>9788006822</v>
      </c>
      <c r="K1131">
        <v>9788006822</v>
      </c>
      <c r="L1131">
        <v>5839759497</v>
      </c>
      <c r="M1131">
        <v>34160035466</v>
      </c>
      <c r="N1131">
        <v>17158241816</v>
      </c>
      <c r="O1131">
        <v>9373725349</v>
      </c>
      <c r="P1131">
        <v>7939977949</v>
      </c>
      <c r="Q1131">
        <v>10525199911</v>
      </c>
      <c r="R1131">
        <v>10899008945</v>
      </c>
      <c r="S1131">
        <v>1494261139</v>
      </c>
      <c r="T1131">
        <v>1458003038</v>
      </c>
      <c r="U1131">
        <v>1211281028</v>
      </c>
      <c r="V1131">
        <v>1629491916</v>
      </c>
      <c r="W1131">
        <v>1141203501</v>
      </c>
      <c r="X1131">
        <v>1494261139</v>
      </c>
      <c r="Y1131">
        <v>1211281028</v>
      </c>
      <c r="Z1131">
        <v>1629491916</v>
      </c>
      <c r="AA1131">
        <v>389779391</v>
      </c>
      <c r="AB1131">
        <v>394333743</v>
      </c>
      <c r="AC1131">
        <v>20168800412</v>
      </c>
      <c r="AD1131">
        <v>18684924136</v>
      </c>
      <c r="AE1131">
        <v>20168800412</v>
      </c>
      <c r="AF1131">
        <v>12436277054</v>
      </c>
      <c r="AG1131">
        <v>18684924136</v>
      </c>
      <c r="AH1131">
        <v>19457318022</v>
      </c>
      <c r="AI1131">
        <v>7169348980</v>
      </c>
      <c r="AJ1131">
        <v>18684924136</v>
      </c>
      <c r="AK1131">
        <v>18684924136</v>
      </c>
      <c r="AL1131">
        <v>1258155499</v>
      </c>
      <c r="AM1131">
        <v>1258155499</v>
      </c>
      <c r="AN1131">
        <v>1318816354</v>
      </c>
      <c r="AO1131">
        <v>599479604</v>
      </c>
      <c r="AP1131">
        <v>34077236757</v>
      </c>
      <c r="AQ1131">
        <v>15392312621</v>
      </c>
      <c r="AR1131">
        <v>1318816354</v>
      </c>
      <c r="AS1131">
        <v>940367543</v>
      </c>
      <c r="AT1131">
        <v>15269094498</v>
      </c>
      <c r="AU1131">
        <v>8099745518</v>
      </c>
      <c r="AV1131">
        <v>15100883059</v>
      </c>
      <c r="AW1131">
        <v>826065676</v>
      </c>
      <c r="AX1131">
        <v>731748205</v>
      </c>
      <c r="AY1131">
        <v>23389780230</v>
      </c>
      <c r="AZ1131">
        <v>236476603.5</v>
      </c>
      <c r="BA1131">
        <v>-42954143</v>
      </c>
      <c r="BB1131">
        <v>1051048210</v>
      </c>
      <c r="BC1131">
        <v>34077236757</v>
      </c>
      <c r="BD1131">
        <v>13186171335</v>
      </c>
      <c r="BE1131">
        <v>8090</v>
      </c>
      <c r="BF1131">
        <v>5205</v>
      </c>
      <c r="BG1131">
        <v>5252</v>
      </c>
      <c r="BH1131">
        <v>1939490348</v>
      </c>
      <c r="BI1131">
        <v>12436277054</v>
      </c>
      <c r="BJ1131">
        <v>23389780230</v>
      </c>
      <c r="BK1131">
        <v>2971645210</v>
      </c>
      <c r="BL1131">
        <v>2971645210</v>
      </c>
      <c r="BM1131">
        <v>4704856094</v>
      </c>
      <c r="BN1131">
        <v>20891065422</v>
      </c>
      <c r="BO1131">
        <v>0</v>
      </c>
      <c r="BP1131">
        <v>5025</v>
      </c>
      <c r="BQ1131">
        <v>665</v>
      </c>
      <c r="BR1131">
        <v>575588678</v>
      </c>
      <c r="BS1131">
        <v>599479604</v>
      </c>
    </row>
    <row r="1132" spans="1:71">
      <c r="A1132" t="s">
        <v>1421</v>
      </c>
      <c r="B1132" t="s">
        <v>28</v>
      </c>
      <c r="C1132">
        <v>2017</v>
      </c>
      <c r="D1132" t="s">
        <v>228</v>
      </c>
      <c r="E1132">
        <v>6</v>
      </c>
      <c r="F1132" t="s">
        <v>240</v>
      </c>
      <c r="G1132" t="s">
        <v>1409</v>
      </c>
      <c r="H1132">
        <v>27042918218</v>
      </c>
      <c r="I1132">
        <v>5494571970</v>
      </c>
      <c r="J1132">
        <v>14951749262</v>
      </c>
      <c r="K1132">
        <v>14951749262</v>
      </c>
      <c r="L1132">
        <v>10064225928</v>
      </c>
      <c r="M1132">
        <v>55667062691</v>
      </c>
      <c r="N1132">
        <v>28059326351</v>
      </c>
      <c r="O1132">
        <v>11201379985</v>
      </c>
      <c r="P1132">
        <v>9311045937</v>
      </c>
      <c r="Q1132">
        <v>15359638800</v>
      </c>
      <c r="R1132">
        <v>13350744411</v>
      </c>
      <c r="S1132">
        <v>1831165966</v>
      </c>
      <c r="T1132">
        <v>1828908090</v>
      </c>
      <c r="U1132">
        <v>2367959882</v>
      </c>
      <c r="V1132">
        <v>4416347580</v>
      </c>
      <c r="W1132">
        <v>2344947607</v>
      </c>
      <c r="X1132">
        <v>1831165966</v>
      </c>
      <c r="Y1132">
        <v>2367959882</v>
      </c>
      <c r="Z1132">
        <v>4416347580</v>
      </c>
      <c r="AA1132">
        <v>442626885</v>
      </c>
      <c r="AB1132">
        <v>567364122</v>
      </c>
      <c r="AC1132">
        <v>21650603958</v>
      </c>
      <c r="AD1132">
        <v>20270464561</v>
      </c>
      <c r="AE1132">
        <v>21650603958</v>
      </c>
      <c r="AF1132">
        <v>13286379695</v>
      </c>
      <c r="AG1132">
        <v>20270464561</v>
      </c>
      <c r="AH1132">
        <v>20990899018</v>
      </c>
      <c r="AI1132">
        <v>7815738266</v>
      </c>
      <c r="AJ1132">
        <v>20270464561</v>
      </c>
      <c r="AK1132">
        <v>20270464561</v>
      </c>
      <c r="AL1132">
        <v>1437229599</v>
      </c>
      <c r="AM1132">
        <v>1437229599</v>
      </c>
      <c r="AN1132">
        <v>3550394459</v>
      </c>
      <c r="AO1132">
        <v>961082306</v>
      </c>
      <c r="AP1132">
        <v>42390741212</v>
      </c>
      <c r="AQ1132">
        <v>22120276651</v>
      </c>
      <c r="AR1132">
        <v>3550394459</v>
      </c>
      <c r="AS1132">
        <v>910474048</v>
      </c>
      <c r="AT1132">
        <v>19179144144</v>
      </c>
      <c r="AU1132">
        <v>11363405878</v>
      </c>
      <c r="AV1132">
        <v>19715499869</v>
      </c>
      <c r="AW1132">
        <v>919692066</v>
      </c>
      <c r="AX1132">
        <v>756304433</v>
      </c>
      <c r="AY1132">
        <v>29253177315</v>
      </c>
      <c r="AZ1132">
        <v>85001013</v>
      </c>
      <c r="BA1132">
        <v>1209025790</v>
      </c>
      <c r="BB1132">
        <v>1040340263</v>
      </c>
      <c r="BC1132">
        <v>42390741212</v>
      </c>
      <c r="BD1132">
        <v>19509508146</v>
      </c>
      <c r="BE1132">
        <v>8411</v>
      </c>
      <c r="BF1132">
        <v>5518</v>
      </c>
      <c r="BG1132">
        <v>4706</v>
      </c>
      <c r="BH1132">
        <v>2210099247</v>
      </c>
      <c r="BI1132">
        <v>13286379695</v>
      </c>
      <c r="BJ1132">
        <v>29253177315</v>
      </c>
      <c r="BK1132">
        <v>5084775250</v>
      </c>
      <c r="BL1132">
        <v>5084775250</v>
      </c>
      <c r="BM1132">
        <v>8982712754</v>
      </c>
      <c r="BN1132">
        <v>22881233066</v>
      </c>
      <c r="BO1132">
        <v>0</v>
      </c>
      <c r="BP1132">
        <v>8866</v>
      </c>
      <c r="BQ1132">
        <v>1282</v>
      </c>
      <c r="BR1132">
        <v>2250974443</v>
      </c>
      <c r="BS1132">
        <v>961082306</v>
      </c>
    </row>
    <row r="1133" spans="1:71">
      <c r="A1133" t="s">
        <v>1422</v>
      </c>
      <c r="B1133" t="s">
        <v>29</v>
      </c>
      <c r="C1133">
        <v>2017</v>
      </c>
      <c r="D1133" t="s">
        <v>231</v>
      </c>
      <c r="E1133">
        <v>4</v>
      </c>
      <c r="F1133" t="s">
        <v>242</v>
      </c>
      <c r="G1133" t="s">
        <v>1409</v>
      </c>
      <c r="H1133">
        <v>1145133537</v>
      </c>
      <c r="I1133">
        <v>393831790</v>
      </c>
      <c r="J1133">
        <v>1702327160</v>
      </c>
      <c r="K1133">
        <v>1702327160</v>
      </c>
      <c r="L1133">
        <v>1556694536</v>
      </c>
      <c r="M1133">
        <v>11143874941</v>
      </c>
      <c r="N1133">
        <v>7240564998</v>
      </c>
      <c r="O1133">
        <v>3553675928</v>
      </c>
      <c r="P1133">
        <v>3553675928</v>
      </c>
      <c r="Q1133">
        <v>3896331663</v>
      </c>
      <c r="R1133">
        <v>4511636305</v>
      </c>
      <c r="S1133">
        <v>1015637480</v>
      </c>
      <c r="T1133">
        <v>1015637480</v>
      </c>
      <c r="U1133">
        <v>878897698</v>
      </c>
      <c r="V1133">
        <v>1074912014</v>
      </c>
      <c r="W1133">
        <v>878897698</v>
      </c>
      <c r="X1133">
        <v>1015637480</v>
      </c>
      <c r="Y1133">
        <v>878897698</v>
      </c>
      <c r="Z1133">
        <v>1074912014</v>
      </c>
      <c r="AA1133">
        <v>134024365</v>
      </c>
      <c r="AB1133">
        <v>323339650</v>
      </c>
      <c r="AL1133">
        <v>210227566</v>
      </c>
      <c r="AM1133">
        <v>210227566</v>
      </c>
      <c r="AN1133">
        <v>635481739</v>
      </c>
      <c r="AO1133">
        <v>80609557</v>
      </c>
      <c r="AP1133">
        <v>7624966050</v>
      </c>
      <c r="AQ1133">
        <v>7624966050</v>
      </c>
      <c r="AR1133">
        <v>635481739</v>
      </c>
      <c r="AS1133">
        <v>204296508</v>
      </c>
      <c r="AT1133">
        <v>4639492470</v>
      </c>
      <c r="AU1133">
        <v>4639492470</v>
      </c>
      <c r="AV1133">
        <v>4601359618</v>
      </c>
      <c r="AW1133">
        <v>339218797</v>
      </c>
      <c r="AX1133">
        <v>339218797</v>
      </c>
      <c r="AY1133">
        <v>3470525050</v>
      </c>
      <c r="BA1133">
        <v>245558808</v>
      </c>
      <c r="BB1133">
        <v>0</v>
      </c>
      <c r="BC1133">
        <v>7624966050</v>
      </c>
      <c r="BD1133">
        <v>7624966050</v>
      </c>
      <c r="BE1133">
        <v>8558</v>
      </c>
      <c r="BF1133">
        <v>5583</v>
      </c>
      <c r="BG1133">
        <v>0</v>
      </c>
      <c r="BH1133">
        <v>264076904</v>
      </c>
      <c r="BJ1133">
        <v>3470525050</v>
      </c>
      <c r="BK1133">
        <v>2627339828</v>
      </c>
      <c r="BL1133">
        <v>2627339828</v>
      </c>
      <c r="BM1133">
        <v>3470525050</v>
      </c>
      <c r="BP1133">
        <v>4486</v>
      </c>
      <c r="BQ1133">
        <v>267</v>
      </c>
      <c r="BR1133">
        <v>321212754</v>
      </c>
      <c r="BS1133">
        <v>80609557</v>
      </c>
    </row>
    <row r="1134" spans="1:71">
      <c r="A1134" t="s">
        <v>1423</v>
      </c>
      <c r="B1134" t="s">
        <v>30</v>
      </c>
      <c r="C1134">
        <v>2017</v>
      </c>
      <c r="D1134" t="s">
        <v>231</v>
      </c>
      <c r="E1134">
        <v>5</v>
      </c>
      <c r="F1134" t="s">
        <v>244</v>
      </c>
      <c r="G1134" t="s">
        <v>1409</v>
      </c>
      <c r="H1134">
        <v>1880056482</v>
      </c>
      <c r="I1134">
        <v>776896179</v>
      </c>
      <c r="J1134">
        <v>2118404521</v>
      </c>
      <c r="K1134">
        <v>2118404521</v>
      </c>
      <c r="L1134">
        <v>1812915673</v>
      </c>
      <c r="M1134">
        <v>19576663703</v>
      </c>
      <c r="N1134">
        <v>13347515527</v>
      </c>
      <c r="O1134">
        <v>6587803983</v>
      </c>
      <c r="P1134">
        <v>6587803983</v>
      </c>
      <c r="Q1134">
        <v>7071087208</v>
      </c>
      <c r="R1134">
        <v>7504180224</v>
      </c>
      <c r="S1134">
        <v>1637495403</v>
      </c>
      <c r="T1134">
        <v>1637495403</v>
      </c>
      <c r="U1134">
        <v>657736866</v>
      </c>
      <c r="V1134">
        <v>1392613843</v>
      </c>
      <c r="W1134">
        <v>657736866</v>
      </c>
      <c r="X1134">
        <v>1637495403</v>
      </c>
      <c r="Y1134">
        <v>657736866</v>
      </c>
      <c r="Z1134">
        <v>1392613843</v>
      </c>
      <c r="AA1134">
        <v>419267353</v>
      </c>
      <c r="AB1134">
        <v>515672340</v>
      </c>
      <c r="AL1134">
        <v>517777271</v>
      </c>
      <c r="AM1134">
        <v>517777271</v>
      </c>
      <c r="AN1134">
        <v>985436790</v>
      </c>
      <c r="AO1134">
        <v>156436144</v>
      </c>
      <c r="AP1134">
        <v>13465908865</v>
      </c>
      <c r="AQ1134">
        <v>13465908865</v>
      </c>
      <c r="AR1134">
        <v>985436790</v>
      </c>
      <c r="AS1134">
        <v>377445128</v>
      </c>
      <c r="AT1134">
        <v>9353662995</v>
      </c>
      <c r="AU1134">
        <v>9353662995</v>
      </c>
      <c r="AV1134">
        <v>9435573288</v>
      </c>
      <c r="AW1134">
        <v>478321534</v>
      </c>
      <c r="AX1134">
        <v>478321534</v>
      </c>
      <c r="AY1134">
        <v>6245350343</v>
      </c>
      <c r="BA1134">
        <v>74490519</v>
      </c>
      <c r="BB1134">
        <v>0</v>
      </c>
      <c r="BC1134">
        <v>13465908865</v>
      </c>
      <c r="BD1134">
        <v>13465908865</v>
      </c>
      <c r="BE1134">
        <v>9261</v>
      </c>
      <c r="BF1134">
        <v>5602</v>
      </c>
      <c r="BG1134">
        <v>0</v>
      </c>
      <c r="BH1134">
        <v>186749143</v>
      </c>
      <c r="BJ1134">
        <v>6245350343</v>
      </c>
      <c r="BK1134">
        <v>4934223195</v>
      </c>
      <c r="BL1134">
        <v>4934223195</v>
      </c>
      <c r="BM1134">
        <v>6245350343</v>
      </c>
      <c r="BP1134">
        <v>8129</v>
      </c>
      <c r="BQ1134">
        <v>1134</v>
      </c>
      <c r="BR1134">
        <v>732723838</v>
      </c>
      <c r="BS1134">
        <v>156436144</v>
      </c>
    </row>
    <row r="1135" spans="1:71">
      <c r="A1135" t="s">
        <v>1424</v>
      </c>
      <c r="B1135" t="s">
        <v>31</v>
      </c>
      <c r="C1135">
        <v>2017</v>
      </c>
      <c r="D1135" t="s">
        <v>228</v>
      </c>
      <c r="E1135">
        <v>7</v>
      </c>
      <c r="F1135" t="s">
        <v>246</v>
      </c>
      <c r="G1135" t="s">
        <v>1409</v>
      </c>
      <c r="H1135">
        <v>52330865151</v>
      </c>
      <c r="I1135">
        <v>11229487142</v>
      </c>
      <c r="J1135">
        <v>23611278455</v>
      </c>
      <c r="K1135">
        <v>23611278455</v>
      </c>
      <c r="L1135">
        <v>16983408981</v>
      </c>
      <c r="M1135">
        <v>123366306170</v>
      </c>
      <c r="N1135">
        <v>77144899062</v>
      </c>
      <c r="O1135">
        <v>35332617061</v>
      </c>
      <c r="P1135">
        <v>32812937307</v>
      </c>
      <c r="Q1135">
        <v>42771463350</v>
      </c>
      <c r="R1135">
        <v>42262530031</v>
      </c>
      <c r="S1135">
        <v>6743323645</v>
      </c>
      <c r="T1135">
        <v>6366944316</v>
      </c>
      <c r="U1135">
        <v>6771314588</v>
      </c>
      <c r="V1135">
        <v>11465458688</v>
      </c>
      <c r="W1135">
        <v>6033645143</v>
      </c>
      <c r="X1135">
        <v>6743323645</v>
      </c>
      <c r="Y1135">
        <v>6771314588</v>
      </c>
      <c r="Z1135">
        <v>11465458688</v>
      </c>
      <c r="AA1135">
        <v>2193427891</v>
      </c>
      <c r="AB1135">
        <v>1306212467</v>
      </c>
      <c r="AC1135">
        <v>36543193850</v>
      </c>
      <c r="AD1135">
        <v>32475428817</v>
      </c>
      <c r="AE1135">
        <v>36543193850</v>
      </c>
      <c r="AF1135">
        <v>20689072885</v>
      </c>
      <c r="AG1135">
        <v>32475428817</v>
      </c>
      <c r="AH1135">
        <v>35096475550</v>
      </c>
      <c r="AI1135">
        <v>13466750922</v>
      </c>
      <c r="AJ1135">
        <v>32475428817</v>
      </c>
      <c r="AK1135">
        <v>32475428817</v>
      </c>
      <c r="AL1135">
        <v>2713611297</v>
      </c>
      <c r="AM1135">
        <v>2713611297</v>
      </c>
      <c r="AN1135">
        <v>9598947571</v>
      </c>
      <c r="AO1135">
        <v>2505230227</v>
      </c>
      <c r="AP1135">
        <v>95155866208</v>
      </c>
      <c r="AQ1135">
        <v>62680437391</v>
      </c>
      <c r="AR1135">
        <v>9598947571</v>
      </c>
      <c r="AS1135">
        <v>2267081558</v>
      </c>
      <c r="AT1135">
        <v>48627862075</v>
      </c>
      <c r="AU1135">
        <v>35161111153</v>
      </c>
      <c r="AV1135">
        <v>48208304926</v>
      </c>
      <c r="AW1135">
        <v>2585597118</v>
      </c>
      <c r="AX1135">
        <v>2400117334</v>
      </c>
      <c r="AY1135">
        <v>54416592878</v>
      </c>
      <c r="AZ1135">
        <v>191019800</v>
      </c>
      <c r="BA1135">
        <v>1049616161</v>
      </c>
      <c r="BB1135">
        <v>1592206254</v>
      </c>
      <c r="BC1135">
        <v>95155866208</v>
      </c>
      <c r="BD1135">
        <v>57539710904</v>
      </c>
      <c r="BE1135">
        <v>9782</v>
      </c>
      <c r="BF1135">
        <v>6351</v>
      </c>
      <c r="BG1135">
        <v>5303</v>
      </c>
      <c r="BH1135">
        <v>6795791572</v>
      </c>
      <c r="BI1135">
        <v>20689072885</v>
      </c>
      <c r="BJ1135">
        <v>54416592878</v>
      </c>
      <c r="BK1135">
        <v>9680637770</v>
      </c>
      <c r="BL1135">
        <v>9680637770</v>
      </c>
      <c r="BM1135">
        <v>21941164061</v>
      </c>
      <c r="BN1135">
        <v>37616155304</v>
      </c>
      <c r="BO1135">
        <v>0</v>
      </c>
      <c r="BP1135">
        <v>16778</v>
      </c>
      <c r="BQ1135">
        <v>6834</v>
      </c>
      <c r="BR1135">
        <v>5707705543</v>
      </c>
      <c r="BS1135">
        <v>2505230227</v>
      </c>
    </row>
    <row r="1136" spans="1:71">
      <c r="A1136" t="s">
        <v>1425</v>
      </c>
      <c r="B1136" t="s">
        <v>32</v>
      </c>
      <c r="C1136">
        <v>2017</v>
      </c>
      <c r="D1136" t="s">
        <v>215</v>
      </c>
      <c r="E1136">
        <v>1</v>
      </c>
      <c r="F1136" t="s">
        <v>248</v>
      </c>
      <c r="G1136" t="s">
        <v>1409</v>
      </c>
      <c r="H1136">
        <v>721647776</v>
      </c>
      <c r="I1136">
        <v>104384171</v>
      </c>
      <c r="J1136">
        <v>880569332</v>
      </c>
      <c r="K1136">
        <v>880569332</v>
      </c>
      <c r="L1136">
        <v>832889740</v>
      </c>
      <c r="M1136">
        <v>3358045027</v>
      </c>
      <c r="N1136">
        <v>2139066304</v>
      </c>
      <c r="O1136">
        <v>2402905871</v>
      </c>
      <c r="P1136">
        <v>2310073499</v>
      </c>
      <c r="Q1136">
        <v>2721445597</v>
      </c>
      <c r="R1136">
        <v>2503304931</v>
      </c>
      <c r="S1136">
        <v>340264557</v>
      </c>
      <c r="T1136">
        <v>339275753</v>
      </c>
      <c r="U1136">
        <v>151030542</v>
      </c>
      <c r="V1136">
        <v>160550426</v>
      </c>
      <c r="W1136">
        <v>151030542</v>
      </c>
      <c r="X1136">
        <v>340264557</v>
      </c>
      <c r="Y1136">
        <v>151030542</v>
      </c>
      <c r="Z1136">
        <v>160550426</v>
      </c>
      <c r="AA1136">
        <v>29118524</v>
      </c>
      <c r="AB1136">
        <v>84701050</v>
      </c>
      <c r="AL1136">
        <v>74815110</v>
      </c>
      <c r="AM1136">
        <v>74815110</v>
      </c>
      <c r="AN1136">
        <v>17310863</v>
      </c>
      <c r="AO1136">
        <v>10084072</v>
      </c>
      <c r="AP1136">
        <v>2907051896</v>
      </c>
      <c r="AQ1136">
        <v>2785686968</v>
      </c>
      <c r="AR1136">
        <v>17310863</v>
      </c>
      <c r="AS1136">
        <v>48532280</v>
      </c>
      <c r="AT1136">
        <v>2076109240</v>
      </c>
      <c r="AU1136">
        <v>1941161448</v>
      </c>
      <c r="AV1136">
        <v>1961404731</v>
      </c>
      <c r="AW1136">
        <v>154474766</v>
      </c>
      <c r="AX1136">
        <v>154164183</v>
      </c>
      <c r="AY1136">
        <v>414895051</v>
      </c>
      <c r="BA1136">
        <v>25152825</v>
      </c>
      <c r="BB1136">
        <v>3581001</v>
      </c>
      <c r="BC1136">
        <v>2907051896</v>
      </c>
      <c r="BD1136">
        <v>2670904121</v>
      </c>
      <c r="BE1136">
        <v>9881</v>
      </c>
      <c r="BF1136">
        <v>6116</v>
      </c>
      <c r="BG1136">
        <v>0</v>
      </c>
      <c r="BH1136">
        <v>139279896</v>
      </c>
      <c r="BJ1136">
        <v>414895051</v>
      </c>
      <c r="BK1136">
        <v>210815747</v>
      </c>
      <c r="BL1136">
        <v>210815747</v>
      </c>
      <c r="BM1136">
        <v>293530123</v>
      </c>
      <c r="BP1136">
        <v>371</v>
      </c>
      <c r="BQ1136">
        <v>25</v>
      </c>
      <c r="BR1136">
        <v>3195000</v>
      </c>
      <c r="BS1136">
        <v>10084072</v>
      </c>
    </row>
    <row r="1137" spans="1:71">
      <c r="A1137" t="s">
        <v>1426</v>
      </c>
      <c r="B1137" t="s">
        <v>33</v>
      </c>
      <c r="C1137">
        <v>2017</v>
      </c>
      <c r="D1137" t="s">
        <v>231</v>
      </c>
      <c r="E1137">
        <v>4</v>
      </c>
      <c r="F1137" t="s">
        <v>250</v>
      </c>
      <c r="G1137" t="s">
        <v>1409</v>
      </c>
      <c r="H1137">
        <v>2088663832</v>
      </c>
      <c r="I1137">
        <v>654023210</v>
      </c>
      <c r="J1137">
        <v>2741309134</v>
      </c>
      <c r="K1137">
        <v>2741309134</v>
      </c>
      <c r="L1137">
        <v>2658309665</v>
      </c>
      <c r="M1137">
        <v>14686321515</v>
      </c>
      <c r="N1137">
        <v>10116391851</v>
      </c>
      <c r="O1137">
        <v>5515549830</v>
      </c>
      <c r="P1137">
        <v>5515549830</v>
      </c>
      <c r="Q1137">
        <v>6286867611</v>
      </c>
      <c r="R1137">
        <v>6293872528</v>
      </c>
      <c r="S1137">
        <v>1212930339</v>
      </c>
      <c r="T1137">
        <v>1212930339</v>
      </c>
      <c r="U1137">
        <v>748486970</v>
      </c>
      <c r="V1137">
        <v>1147209779</v>
      </c>
      <c r="W1137">
        <v>748486970</v>
      </c>
      <c r="X1137">
        <v>1212930339</v>
      </c>
      <c r="Y1137">
        <v>748486970</v>
      </c>
      <c r="Z1137">
        <v>1147209779</v>
      </c>
      <c r="AA1137">
        <v>265149769</v>
      </c>
      <c r="AB1137">
        <v>299740592</v>
      </c>
      <c r="AL1137">
        <v>291954290</v>
      </c>
      <c r="AM1137">
        <v>291954290</v>
      </c>
      <c r="AN1137">
        <v>793761586</v>
      </c>
      <c r="AO1137">
        <v>221863702</v>
      </c>
      <c r="AP1137">
        <v>10046799382</v>
      </c>
      <c r="AQ1137">
        <v>10046799382</v>
      </c>
      <c r="AR1137">
        <v>793761586</v>
      </c>
      <c r="AS1137">
        <v>210553259</v>
      </c>
      <c r="AT1137">
        <v>6753218376</v>
      </c>
      <c r="AU1137">
        <v>6753218376</v>
      </c>
      <c r="AV1137">
        <v>6720379957</v>
      </c>
      <c r="AW1137">
        <v>420398675</v>
      </c>
      <c r="AX1137">
        <v>420398675</v>
      </c>
      <c r="AY1137">
        <v>4036370306</v>
      </c>
      <c r="BA1137">
        <v>103667250</v>
      </c>
      <c r="BB1137">
        <v>0</v>
      </c>
      <c r="BC1137">
        <v>10046799382</v>
      </c>
      <c r="BD1137">
        <v>10046799382</v>
      </c>
      <c r="BE1137">
        <v>8823</v>
      </c>
      <c r="BF1137">
        <v>5921</v>
      </c>
      <c r="BG1137">
        <v>0</v>
      </c>
      <c r="BH1137">
        <v>296898590</v>
      </c>
      <c r="BJ1137">
        <v>4036370306</v>
      </c>
      <c r="BK1137">
        <v>2808081859</v>
      </c>
      <c r="BL1137">
        <v>2808081859</v>
      </c>
      <c r="BM1137">
        <v>4036370306</v>
      </c>
      <c r="BP1137">
        <v>4959</v>
      </c>
      <c r="BQ1137">
        <v>871</v>
      </c>
      <c r="BR1137">
        <v>448545344</v>
      </c>
      <c r="BS1137">
        <v>221863702</v>
      </c>
    </row>
    <row r="1138" spans="1:71">
      <c r="A1138" t="s">
        <v>1427</v>
      </c>
      <c r="B1138" t="s">
        <v>34</v>
      </c>
      <c r="C1138">
        <v>2017</v>
      </c>
      <c r="D1138" t="s">
        <v>228</v>
      </c>
      <c r="E1138">
        <v>5</v>
      </c>
      <c r="F1138" t="s">
        <v>252</v>
      </c>
      <c r="G1138" t="s">
        <v>1409</v>
      </c>
      <c r="H1138">
        <v>19906669692</v>
      </c>
      <c r="I1138">
        <v>4190900554</v>
      </c>
      <c r="J1138">
        <v>13715688000</v>
      </c>
      <c r="K1138">
        <v>13715688000</v>
      </c>
      <c r="L1138">
        <v>8682726145</v>
      </c>
      <c r="M1138">
        <v>70452491717</v>
      </c>
      <c r="N1138">
        <v>38000397175</v>
      </c>
      <c r="O1138">
        <v>11497435264</v>
      </c>
      <c r="P1138">
        <v>8974942259</v>
      </c>
      <c r="Q1138">
        <v>12028070418</v>
      </c>
      <c r="R1138">
        <v>13768599969</v>
      </c>
      <c r="S1138">
        <v>1467777063</v>
      </c>
      <c r="T1138">
        <v>1440811299</v>
      </c>
      <c r="U1138">
        <v>2312287235</v>
      </c>
      <c r="V1138">
        <v>3157456501</v>
      </c>
      <c r="W1138">
        <v>2038283280</v>
      </c>
      <c r="X1138">
        <v>1467777063</v>
      </c>
      <c r="Y1138">
        <v>2312287235</v>
      </c>
      <c r="Z1138">
        <v>3157456501</v>
      </c>
      <c r="AA1138">
        <v>490776271</v>
      </c>
      <c r="AB1138">
        <v>310722975</v>
      </c>
      <c r="AC1138">
        <v>27463025567</v>
      </c>
      <c r="AD1138">
        <v>24055626772</v>
      </c>
      <c r="AE1138">
        <v>27463025567</v>
      </c>
      <c r="AF1138">
        <v>16620874626</v>
      </c>
      <c r="AG1138">
        <v>24055626772</v>
      </c>
      <c r="AH1138">
        <v>25015215389</v>
      </c>
      <c r="AI1138">
        <v>9956891996</v>
      </c>
      <c r="AJ1138">
        <v>24055626772</v>
      </c>
      <c r="AK1138">
        <v>24055626772</v>
      </c>
      <c r="AL1138">
        <v>2244329813</v>
      </c>
      <c r="AM1138">
        <v>2244329813</v>
      </c>
      <c r="AN1138">
        <v>2107269428</v>
      </c>
      <c r="AO1138">
        <v>793852064</v>
      </c>
      <c r="AP1138">
        <v>45240716877</v>
      </c>
      <c r="AQ1138">
        <v>20012425105</v>
      </c>
      <c r="AR1138">
        <v>2107269428</v>
      </c>
      <c r="AS1138">
        <v>994573268</v>
      </c>
      <c r="AT1138">
        <v>20518640386</v>
      </c>
      <c r="AU1138">
        <v>10561748390</v>
      </c>
      <c r="AV1138">
        <v>20485862402</v>
      </c>
      <c r="AW1138">
        <v>992343915</v>
      </c>
      <c r="AX1138">
        <v>870717088</v>
      </c>
      <c r="AY1138">
        <v>31994726506</v>
      </c>
      <c r="AZ1138">
        <v>380314784.5</v>
      </c>
      <c r="BA1138">
        <v>301001397</v>
      </c>
      <c r="BB1138">
        <v>-9416579</v>
      </c>
      <c r="BC1138">
        <v>45240716877</v>
      </c>
      <c r="BD1138">
        <v>17703008483</v>
      </c>
      <c r="BE1138">
        <v>8123</v>
      </c>
      <c r="BF1138">
        <v>5637</v>
      </c>
      <c r="BG1138">
        <v>4643</v>
      </c>
      <c r="BH1138">
        <v>2265307393</v>
      </c>
      <c r="BI1138">
        <v>17506215077</v>
      </c>
      <c r="BJ1138">
        <v>31994726506</v>
      </c>
      <c r="BK1138">
        <v>3912223221</v>
      </c>
      <c r="BL1138">
        <v>3912223221</v>
      </c>
      <c r="BM1138">
        <v>6766434734</v>
      </c>
      <c r="BN1138">
        <v>27537708394</v>
      </c>
      <c r="BO1138">
        <v>0</v>
      </c>
      <c r="BP1138">
        <v>6473</v>
      </c>
      <c r="BQ1138">
        <v>1334</v>
      </c>
      <c r="BR1138">
        <v>931130142</v>
      </c>
      <c r="BS1138">
        <v>793852064</v>
      </c>
    </row>
    <row r="1139" spans="1:71">
      <c r="A1139" t="s">
        <v>1428</v>
      </c>
      <c r="B1139" t="s">
        <v>35</v>
      </c>
      <c r="C1139">
        <v>2017</v>
      </c>
      <c r="D1139" t="s">
        <v>231</v>
      </c>
      <c r="E1139">
        <v>5</v>
      </c>
      <c r="F1139" t="s">
        <v>254</v>
      </c>
      <c r="G1139" t="s">
        <v>1409</v>
      </c>
      <c r="H1139">
        <v>2283830378</v>
      </c>
      <c r="I1139">
        <v>764826788</v>
      </c>
      <c r="J1139">
        <v>3511772147</v>
      </c>
      <c r="K1139">
        <v>3511772147</v>
      </c>
      <c r="L1139">
        <v>3289833521</v>
      </c>
      <c r="M1139">
        <v>19346587707</v>
      </c>
      <c r="N1139">
        <v>12689051525</v>
      </c>
      <c r="O1139">
        <v>5698467039</v>
      </c>
      <c r="P1139">
        <v>5698467039</v>
      </c>
      <c r="Q1139">
        <v>7260226343</v>
      </c>
      <c r="R1139">
        <v>6611004761</v>
      </c>
      <c r="S1139">
        <v>1565704575</v>
      </c>
      <c r="T1139">
        <v>1565704575</v>
      </c>
      <c r="U1139">
        <v>1094495797</v>
      </c>
      <c r="V1139">
        <v>1464468895</v>
      </c>
      <c r="W1139">
        <v>1094495797</v>
      </c>
      <c r="X1139">
        <v>1565704575</v>
      </c>
      <c r="Y1139">
        <v>1094495797</v>
      </c>
      <c r="Z1139">
        <v>1464468895</v>
      </c>
      <c r="AA1139">
        <v>436072540</v>
      </c>
      <c r="AB1139">
        <v>526928003</v>
      </c>
      <c r="AL1139">
        <v>359659834</v>
      </c>
      <c r="AM1139">
        <v>359659834</v>
      </c>
      <c r="AN1139">
        <v>845593617</v>
      </c>
      <c r="AO1139">
        <v>315246025</v>
      </c>
      <c r="AP1139">
        <v>13001202968</v>
      </c>
      <c r="AQ1139">
        <v>13001202968</v>
      </c>
      <c r="AR1139">
        <v>845593617</v>
      </c>
      <c r="AS1139">
        <v>254836377</v>
      </c>
      <c r="AT1139">
        <v>8709266252</v>
      </c>
      <c r="AU1139">
        <v>8709266252</v>
      </c>
      <c r="AV1139">
        <v>8513173235</v>
      </c>
      <c r="AW1139">
        <v>436104986</v>
      </c>
      <c r="AX1139">
        <v>436104986</v>
      </c>
      <c r="AY1139">
        <v>6465255420</v>
      </c>
      <c r="BA1139">
        <v>1277549324</v>
      </c>
      <c r="BB1139">
        <v>0</v>
      </c>
      <c r="BC1139">
        <v>13001202968</v>
      </c>
      <c r="BD1139">
        <v>13001202968</v>
      </c>
      <c r="BE1139">
        <v>9687</v>
      </c>
      <c r="BF1139">
        <v>6168</v>
      </c>
      <c r="BG1139">
        <v>0</v>
      </c>
      <c r="BH1139">
        <v>480219555</v>
      </c>
      <c r="BJ1139">
        <v>6465255420</v>
      </c>
      <c r="BK1139">
        <v>5092382496</v>
      </c>
      <c r="BL1139">
        <v>5092382496</v>
      </c>
      <c r="BM1139">
        <v>6465255420</v>
      </c>
      <c r="BP1139">
        <v>8484</v>
      </c>
      <c r="BQ1139">
        <v>1468</v>
      </c>
      <c r="BR1139">
        <v>384694618</v>
      </c>
      <c r="BS1139">
        <v>315246025</v>
      </c>
    </row>
    <row r="1140" spans="1:71">
      <c r="A1140" t="s">
        <v>1429</v>
      </c>
      <c r="B1140" t="s">
        <v>36</v>
      </c>
      <c r="C1140">
        <v>2017</v>
      </c>
      <c r="D1140" t="s">
        <v>228</v>
      </c>
      <c r="E1140">
        <v>7</v>
      </c>
      <c r="F1140" t="s">
        <v>256</v>
      </c>
      <c r="G1140" t="s">
        <v>1409</v>
      </c>
      <c r="H1140">
        <v>38309916669</v>
      </c>
      <c r="I1140">
        <v>3183656975</v>
      </c>
      <c r="J1140">
        <v>16931742977</v>
      </c>
      <c r="K1140">
        <v>16931742977</v>
      </c>
      <c r="L1140">
        <v>10017643869</v>
      </c>
      <c r="M1140">
        <v>74995712585</v>
      </c>
      <c r="N1140">
        <v>44117223086</v>
      </c>
      <c r="O1140">
        <v>17667499136</v>
      </c>
      <c r="P1140">
        <v>14449409524</v>
      </c>
      <c r="Q1140">
        <v>20500893980</v>
      </c>
      <c r="R1140">
        <v>21458985096</v>
      </c>
      <c r="S1140">
        <v>2972687060</v>
      </c>
      <c r="T1140">
        <v>2929592001</v>
      </c>
      <c r="U1140">
        <v>3772334569</v>
      </c>
      <c r="V1140">
        <v>6272181536</v>
      </c>
      <c r="W1140">
        <v>3240933483</v>
      </c>
      <c r="X1140">
        <v>2972687060</v>
      </c>
      <c r="Y1140">
        <v>3772334569</v>
      </c>
      <c r="Z1140">
        <v>6272181536</v>
      </c>
      <c r="AA1140">
        <v>1100457410</v>
      </c>
      <c r="AB1140">
        <v>828875860</v>
      </c>
      <c r="AC1140">
        <v>38502089256</v>
      </c>
      <c r="AD1140">
        <v>33437527773</v>
      </c>
      <c r="AE1140">
        <v>38502089256</v>
      </c>
      <c r="AF1140">
        <v>21502421239</v>
      </c>
      <c r="AG1140">
        <v>33437527773</v>
      </c>
      <c r="AH1140">
        <v>35506613093</v>
      </c>
      <c r="AI1140">
        <v>15206492656</v>
      </c>
      <c r="AJ1140">
        <v>33437527773</v>
      </c>
      <c r="AK1140">
        <v>33437527773</v>
      </c>
      <c r="AL1140">
        <v>1651227291</v>
      </c>
      <c r="AM1140">
        <v>1651227291</v>
      </c>
      <c r="AN1140">
        <v>5208286425</v>
      </c>
      <c r="AO1140">
        <v>1327834130</v>
      </c>
      <c r="AP1140">
        <v>69017869563</v>
      </c>
      <c r="AQ1140">
        <v>35580341790</v>
      </c>
      <c r="AR1140">
        <v>5208286425</v>
      </c>
      <c r="AS1140">
        <v>1312608133</v>
      </c>
      <c r="AT1140">
        <v>34654809853</v>
      </c>
      <c r="AU1140">
        <v>19448317197</v>
      </c>
      <c r="AV1140">
        <v>34967705312</v>
      </c>
      <c r="AW1140">
        <v>1640792241</v>
      </c>
      <c r="AX1140">
        <v>1225060921</v>
      </c>
      <c r="AY1140">
        <v>48246256012</v>
      </c>
      <c r="AZ1140">
        <v>387387093</v>
      </c>
      <c r="BA1140">
        <v>-403808520</v>
      </c>
      <c r="BB1140">
        <v>-139008736</v>
      </c>
      <c r="BC1140">
        <v>69017869563</v>
      </c>
      <c r="BD1140">
        <v>30293166858</v>
      </c>
      <c r="BE1140">
        <v>9446</v>
      </c>
      <c r="BF1140">
        <v>5933</v>
      </c>
      <c r="BG1140">
        <v>5105</v>
      </c>
      <c r="BH1140">
        <v>4592066540</v>
      </c>
      <c r="BI1140">
        <v>21502421239</v>
      </c>
      <c r="BJ1140">
        <v>48246256012</v>
      </c>
      <c r="BK1140">
        <v>8381122844</v>
      </c>
      <c r="BL1140">
        <v>8381122844</v>
      </c>
      <c r="BM1140">
        <v>14808728239</v>
      </c>
      <c r="BN1140">
        <v>38724702705</v>
      </c>
      <c r="BO1140">
        <v>0</v>
      </c>
      <c r="BP1140">
        <v>14125</v>
      </c>
      <c r="BQ1140">
        <v>3444</v>
      </c>
      <c r="BR1140">
        <v>3277796983</v>
      </c>
      <c r="BS1140">
        <v>1327834130</v>
      </c>
    </row>
    <row r="1141" spans="1:71">
      <c r="A1141" t="s">
        <v>1430</v>
      </c>
      <c r="B1141" t="s">
        <v>37</v>
      </c>
      <c r="C1141">
        <v>2017</v>
      </c>
      <c r="D1141" t="s">
        <v>207</v>
      </c>
      <c r="E1141">
        <v>8</v>
      </c>
      <c r="F1141" t="s">
        <v>258</v>
      </c>
      <c r="G1141" t="s">
        <v>1409</v>
      </c>
      <c r="H1141">
        <v>129707217522</v>
      </c>
      <c r="I1141">
        <v>24883340276</v>
      </c>
      <c r="J1141">
        <v>146799849449</v>
      </c>
      <c r="K1141">
        <v>146799849449</v>
      </c>
      <c r="L1141">
        <v>126603243789</v>
      </c>
      <c r="M1141">
        <v>388604756933</v>
      </c>
      <c r="N1141">
        <v>188643773968</v>
      </c>
      <c r="O1141">
        <v>75734298697</v>
      </c>
      <c r="P1141">
        <v>70542863795</v>
      </c>
      <c r="Q1141">
        <v>111672232435</v>
      </c>
      <c r="R1141">
        <v>104273391169</v>
      </c>
      <c r="S1141">
        <v>12724230182</v>
      </c>
      <c r="T1141">
        <v>12675427461</v>
      </c>
      <c r="U1141">
        <v>41321893613</v>
      </c>
      <c r="V1141">
        <v>78107560767</v>
      </c>
      <c r="W1141">
        <v>38436006440</v>
      </c>
      <c r="X1141">
        <v>12724230182</v>
      </c>
      <c r="Y1141">
        <v>41321893613</v>
      </c>
      <c r="Z1141">
        <v>78107560767</v>
      </c>
      <c r="AA1141">
        <v>4420406490</v>
      </c>
      <c r="AB1141">
        <v>2717840961</v>
      </c>
      <c r="AC1141">
        <v>62814202715</v>
      </c>
      <c r="AD1141">
        <v>47558198050</v>
      </c>
      <c r="AE1141">
        <v>62814202715</v>
      </c>
      <c r="AF1141">
        <v>31518017206</v>
      </c>
      <c r="AG1141">
        <v>47558198050</v>
      </c>
      <c r="AH1141">
        <v>59135622856</v>
      </c>
      <c r="AI1141">
        <v>23475397382</v>
      </c>
      <c r="AJ1141">
        <v>47558198050</v>
      </c>
      <c r="AK1141">
        <v>47558198050</v>
      </c>
      <c r="AL1141">
        <v>11277438754</v>
      </c>
      <c r="AM1141">
        <v>11277438754</v>
      </c>
      <c r="AN1141">
        <v>55924363531</v>
      </c>
      <c r="AO1141">
        <v>9090863813</v>
      </c>
      <c r="AP1141">
        <v>234749800870</v>
      </c>
      <c r="AQ1141">
        <v>187191602820</v>
      </c>
      <c r="AR1141">
        <v>55924363531</v>
      </c>
      <c r="AS1141">
        <v>6618159586</v>
      </c>
      <c r="AT1141">
        <v>97739387847</v>
      </c>
      <c r="AU1141">
        <v>74263990465</v>
      </c>
      <c r="AV1141">
        <v>104638496221</v>
      </c>
      <c r="AW1141">
        <v>5930398216</v>
      </c>
      <c r="AX1141">
        <v>5138034904</v>
      </c>
      <c r="AY1141">
        <v>136116161309</v>
      </c>
      <c r="AZ1141">
        <v>756215701</v>
      </c>
      <c r="BA1141">
        <v>4481930219</v>
      </c>
      <c r="BB1141">
        <v>538274165</v>
      </c>
      <c r="BC1141">
        <v>234749800870</v>
      </c>
      <c r="BD1141">
        <v>170422743112</v>
      </c>
      <c r="BE1141">
        <v>9970</v>
      </c>
      <c r="BF1141">
        <v>6773</v>
      </c>
      <c r="BG1141">
        <v>5559</v>
      </c>
      <c r="BH1141">
        <v>10779456271</v>
      </c>
      <c r="BI1141">
        <v>31518017206</v>
      </c>
      <c r="BJ1141">
        <v>136116161309</v>
      </c>
      <c r="BK1141">
        <v>16472722497</v>
      </c>
      <c r="BL1141">
        <v>16472722497</v>
      </c>
      <c r="BM1141">
        <v>88557963259</v>
      </c>
      <c r="BN1141">
        <v>64327057758</v>
      </c>
      <c r="BO1141">
        <v>0</v>
      </c>
      <c r="BP1141">
        <v>27449</v>
      </c>
      <c r="BQ1141">
        <v>13447</v>
      </c>
      <c r="BR1141">
        <v>45704403382</v>
      </c>
      <c r="BS1141">
        <v>9090863813</v>
      </c>
    </row>
    <row r="1142" spans="1:71">
      <c r="A1142" t="s">
        <v>3747</v>
      </c>
      <c r="B1142" t="s">
        <v>259</v>
      </c>
      <c r="C1142">
        <v>2017</v>
      </c>
      <c r="D1142" t="s">
        <v>223</v>
      </c>
      <c r="E1142">
        <v>3</v>
      </c>
      <c r="F1142" t="s">
        <v>260</v>
      </c>
      <c r="G1142" t="s">
        <v>1409</v>
      </c>
      <c r="H1142">
        <v>26847236875</v>
      </c>
      <c r="I1142">
        <v>5300247192</v>
      </c>
      <c r="J1142">
        <v>19027635067</v>
      </c>
      <c r="K1142">
        <v>19027635067</v>
      </c>
      <c r="L1142">
        <v>11866714335</v>
      </c>
      <c r="M1142">
        <v>64453105254</v>
      </c>
      <c r="N1142">
        <v>36890232099</v>
      </c>
      <c r="O1142">
        <v>13401712901</v>
      </c>
      <c r="P1142">
        <v>10404721809</v>
      </c>
      <c r="Q1142">
        <v>14661577965</v>
      </c>
      <c r="R1142">
        <v>15356180042</v>
      </c>
      <c r="S1142">
        <v>981736522</v>
      </c>
      <c r="T1142">
        <v>974137882</v>
      </c>
      <c r="U1142">
        <v>1928893585</v>
      </c>
      <c r="V1142">
        <v>5144837733</v>
      </c>
      <c r="W1142">
        <v>1792264853</v>
      </c>
      <c r="X1142">
        <v>981736522</v>
      </c>
      <c r="Y1142">
        <v>1928893585</v>
      </c>
      <c r="Z1142">
        <v>5144837733</v>
      </c>
      <c r="AA1142">
        <v>1228002601</v>
      </c>
      <c r="AB1142">
        <v>172583150</v>
      </c>
      <c r="AC1142">
        <v>38872816076</v>
      </c>
      <c r="AD1142">
        <v>36031991625</v>
      </c>
      <c r="AE1142">
        <v>38872816076</v>
      </c>
      <c r="AF1142">
        <v>22712381828</v>
      </c>
      <c r="AG1142">
        <v>36031991625</v>
      </c>
      <c r="AH1142">
        <v>36941657848</v>
      </c>
      <c r="AI1142">
        <v>15239478639</v>
      </c>
      <c r="AJ1142">
        <v>36031991625</v>
      </c>
      <c r="AK1142">
        <v>36031991625</v>
      </c>
      <c r="AL1142">
        <v>2015117659</v>
      </c>
      <c r="AM1142">
        <v>2015117659</v>
      </c>
      <c r="AN1142">
        <v>5031601279</v>
      </c>
      <c r="AO1142">
        <v>1187431052</v>
      </c>
      <c r="AP1142">
        <v>59084837935</v>
      </c>
      <c r="AQ1142">
        <v>23052846310</v>
      </c>
      <c r="AR1142">
        <v>5031601279</v>
      </c>
      <c r="AS1142">
        <v>785527703</v>
      </c>
      <c r="AT1142">
        <v>24504012673</v>
      </c>
      <c r="AU1142">
        <v>9264534034</v>
      </c>
      <c r="AV1142">
        <v>27181383605</v>
      </c>
      <c r="AW1142">
        <v>1491146455</v>
      </c>
      <c r="AX1142">
        <v>1292856584</v>
      </c>
      <c r="AY1142">
        <v>43677651600</v>
      </c>
      <c r="AZ1142">
        <v>581381846</v>
      </c>
      <c r="BA1142">
        <v>990563487</v>
      </c>
      <c r="BB1142">
        <v>-108316643</v>
      </c>
      <c r="BC1142">
        <v>59084837935</v>
      </c>
      <c r="BD1142">
        <v>19146188995</v>
      </c>
      <c r="BE1142">
        <v>9275</v>
      </c>
      <c r="BF1142">
        <v>6001</v>
      </c>
      <c r="BG1142">
        <v>5392</v>
      </c>
      <c r="BH1142">
        <v>5630000209</v>
      </c>
      <c r="BI1142">
        <v>22712381828</v>
      </c>
      <c r="BJ1142">
        <v>43677651600</v>
      </c>
      <c r="BK1142">
        <v>1626376787</v>
      </c>
      <c r="BL1142">
        <v>1626376787</v>
      </c>
      <c r="BM1142">
        <v>7645659975</v>
      </c>
      <c r="BN1142">
        <v>39938648940</v>
      </c>
      <c r="BO1142">
        <v>0</v>
      </c>
      <c r="BP1142">
        <v>3011</v>
      </c>
      <c r="BQ1142">
        <v>1525</v>
      </c>
      <c r="BR1142">
        <v>3609668419</v>
      </c>
      <c r="BS1142">
        <v>1187431052</v>
      </c>
    </row>
    <row r="1143" spans="1:71">
      <c r="A1143" t="s">
        <v>1431</v>
      </c>
      <c r="B1143" t="s">
        <v>39</v>
      </c>
      <c r="C1143">
        <v>2017</v>
      </c>
      <c r="D1143" t="s">
        <v>218</v>
      </c>
      <c r="E1143">
        <v>4</v>
      </c>
      <c r="F1143" t="s">
        <v>262</v>
      </c>
      <c r="G1143" t="s">
        <v>1409</v>
      </c>
      <c r="H1143">
        <v>1676949751</v>
      </c>
      <c r="I1143">
        <v>196287149</v>
      </c>
      <c r="J1143">
        <v>1423407779</v>
      </c>
      <c r="K1143">
        <v>1423407779</v>
      </c>
      <c r="L1143">
        <v>1349155154</v>
      </c>
      <c r="M1143">
        <v>10761784710</v>
      </c>
      <c r="N1143">
        <v>9802961647</v>
      </c>
      <c r="O1143">
        <v>2945223885</v>
      </c>
      <c r="P1143">
        <v>2945223885</v>
      </c>
      <c r="Q1143">
        <v>3121975704</v>
      </c>
      <c r="R1143">
        <v>3309978856</v>
      </c>
      <c r="S1143">
        <v>778720351</v>
      </c>
      <c r="T1143">
        <v>778720351</v>
      </c>
      <c r="U1143">
        <v>422455525</v>
      </c>
      <c r="V1143">
        <v>442138017</v>
      </c>
      <c r="W1143">
        <v>422455525</v>
      </c>
      <c r="X1143">
        <v>778720351</v>
      </c>
      <c r="Y1143">
        <v>422455525</v>
      </c>
      <c r="Z1143">
        <v>442138017</v>
      </c>
      <c r="AA1143">
        <v>229611129</v>
      </c>
      <c r="AB1143">
        <v>231717850</v>
      </c>
      <c r="AL1143">
        <v>97224551</v>
      </c>
      <c r="AM1143">
        <v>97224551</v>
      </c>
      <c r="AN1143">
        <v>129845938</v>
      </c>
      <c r="AO1143">
        <v>79130327</v>
      </c>
      <c r="AP1143">
        <v>6236271850</v>
      </c>
      <c r="AQ1143">
        <v>6236271850</v>
      </c>
      <c r="AR1143">
        <v>129845938</v>
      </c>
      <c r="AS1143">
        <v>123816559</v>
      </c>
      <c r="AT1143">
        <v>4314726936</v>
      </c>
      <c r="AU1143">
        <v>4314726936</v>
      </c>
      <c r="AV1143">
        <v>4368277568</v>
      </c>
      <c r="AW1143">
        <v>343114961</v>
      </c>
      <c r="AX1143">
        <v>343114961</v>
      </c>
      <c r="AY1143">
        <v>2819118603</v>
      </c>
      <c r="BA1143">
        <v>106553421</v>
      </c>
      <c r="BB1143">
        <v>0</v>
      </c>
      <c r="BC1143">
        <v>6236271850</v>
      </c>
      <c r="BD1143">
        <v>6236271850</v>
      </c>
      <c r="BE1143">
        <v>9844</v>
      </c>
      <c r="BF1143">
        <v>6483</v>
      </c>
      <c r="BG1143">
        <v>0</v>
      </c>
      <c r="BH1143">
        <v>17094054</v>
      </c>
      <c r="BJ1143">
        <v>2819118603</v>
      </c>
      <c r="BK1143">
        <v>2397955250</v>
      </c>
      <c r="BL1143">
        <v>2397955250</v>
      </c>
      <c r="BM1143">
        <v>2819118603</v>
      </c>
      <c r="BP1143">
        <v>4387</v>
      </c>
      <c r="BQ1143">
        <v>536</v>
      </c>
      <c r="BR1143">
        <v>20980080</v>
      </c>
      <c r="BS1143">
        <v>79130327</v>
      </c>
    </row>
    <row r="1144" spans="1:71">
      <c r="A1144" t="s">
        <v>1432</v>
      </c>
      <c r="B1144" t="s">
        <v>40</v>
      </c>
      <c r="C1144">
        <v>2017</v>
      </c>
      <c r="D1144" t="s">
        <v>212</v>
      </c>
      <c r="E1144">
        <v>4</v>
      </c>
      <c r="F1144" t="s">
        <v>264</v>
      </c>
      <c r="G1144" t="s">
        <v>1409</v>
      </c>
      <c r="H1144">
        <v>2031557941</v>
      </c>
      <c r="I1144">
        <v>307058632</v>
      </c>
      <c r="J1144">
        <v>2893517003</v>
      </c>
      <c r="K1144">
        <v>2893517003</v>
      </c>
      <c r="L1144">
        <v>2753452938</v>
      </c>
      <c r="M1144">
        <v>17890142411</v>
      </c>
      <c r="N1144">
        <v>16059843316</v>
      </c>
      <c r="O1144">
        <v>8082990040</v>
      </c>
      <c r="P1144">
        <v>8082990040</v>
      </c>
      <c r="Q1144">
        <v>8497792000</v>
      </c>
      <c r="R1144">
        <v>8568155990</v>
      </c>
      <c r="S1144">
        <v>1852448065</v>
      </c>
      <c r="T1144">
        <v>1852448065</v>
      </c>
      <c r="U1144">
        <v>309154871</v>
      </c>
      <c r="V1144">
        <v>350683098</v>
      </c>
      <c r="W1144">
        <v>309154871</v>
      </c>
      <c r="X1144">
        <v>1852448065</v>
      </c>
      <c r="Y1144">
        <v>309154871</v>
      </c>
      <c r="Z1144">
        <v>350683098</v>
      </c>
      <c r="AA1144">
        <v>245418778</v>
      </c>
      <c r="AB1144">
        <v>295140550</v>
      </c>
      <c r="AL1144">
        <v>208390833</v>
      </c>
      <c r="AM1144">
        <v>208390833</v>
      </c>
      <c r="AN1144">
        <v>407361658</v>
      </c>
      <c r="AO1144">
        <v>288997575</v>
      </c>
      <c r="AP1144">
        <v>12737154931</v>
      </c>
      <c r="AQ1144">
        <v>12737154931</v>
      </c>
      <c r="AR1144">
        <v>407361658</v>
      </c>
      <c r="AS1144">
        <v>249549335</v>
      </c>
      <c r="AT1144">
        <v>9571531808</v>
      </c>
      <c r="AU1144">
        <v>9571531808</v>
      </c>
      <c r="AV1144">
        <v>8313541906</v>
      </c>
      <c r="AW1144">
        <v>367725587</v>
      </c>
      <c r="AX1144">
        <v>367725587</v>
      </c>
      <c r="AY1144">
        <v>4316077938</v>
      </c>
      <c r="BA1144">
        <v>-53848476</v>
      </c>
      <c r="BB1144">
        <v>0</v>
      </c>
      <c r="BC1144">
        <v>12737154931</v>
      </c>
      <c r="BD1144">
        <v>12737154931</v>
      </c>
      <c r="BE1144">
        <v>9647</v>
      </c>
      <c r="BF1144">
        <v>6243</v>
      </c>
      <c r="BG1144">
        <v>0</v>
      </c>
      <c r="BH1144">
        <v>112738935</v>
      </c>
      <c r="BJ1144">
        <v>4316077938</v>
      </c>
      <c r="BK1144">
        <v>3515434140</v>
      </c>
      <c r="BL1144">
        <v>3515434140</v>
      </c>
      <c r="BM1144">
        <v>4316077938</v>
      </c>
      <c r="BP1144">
        <v>5523</v>
      </c>
      <c r="BQ1144">
        <v>830</v>
      </c>
      <c r="BR1144">
        <v>31764366</v>
      </c>
      <c r="BS1144">
        <v>288997575</v>
      </c>
    </row>
    <row r="1145" spans="1:71">
      <c r="A1145" t="s">
        <v>1433</v>
      </c>
      <c r="B1145" t="s">
        <v>41</v>
      </c>
      <c r="C1145">
        <v>2017</v>
      </c>
      <c r="D1145" t="s">
        <v>215</v>
      </c>
      <c r="E1145">
        <v>5</v>
      </c>
      <c r="F1145" t="s">
        <v>266</v>
      </c>
      <c r="G1145" t="s">
        <v>1409</v>
      </c>
      <c r="H1145">
        <v>3684604492</v>
      </c>
      <c r="I1145">
        <v>783913433</v>
      </c>
      <c r="J1145">
        <v>2474742882</v>
      </c>
      <c r="K1145">
        <v>2474742882</v>
      </c>
      <c r="L1145">
        <v>2195513383</v>
      </c>
      <c r="M1145">
        <v>25169153243</v>
      </c>
      <c r="N1145">
        <v>12665445294</v>
      </c>
      <c r="O1145">
        <v>5881783386</v>
      </c>
      <c r="P1145">
        <v>5881783386</v>
      </c>
      <c r="Q1145">
        <v>7271124091</v>
      </c>
      <c r="R1145">
        <v>7381318388</v>
      </c>
      <c r="S1145">
        <v>1486475559</v>
      </c>
      <c r="T1145">
        <v>1486475559</v>
      </c>
      <c r="U1145">
        <v>1605896965</v>
      </c>
      <c r="V1145">
        <v>3135119935</v>
      </c>
      <c r="W1145">
        <v>1605896965</v>
      </c>
      <c r="X1145">
        <v>1486475559</v>
      </c>
      <c r="Y1145">
        <v>1605896965</v>
      </c>
      <c r="Z1145">
        <v>3135119935</v>
      </c>
      <c r="AA1145">
        <v>573219352</v>
      </c>
      <c r="AB1145">
        <v>416483900</v>
      </c>
      <c r="AL1145">
        <v>493381818</v>
      </c>
      <c r="AM1145">
        <v>493381818</v>
      </c>
      <c r="AN1145">
        <v>2344681856</v>
      </c>
      <c r="AO1145">
        <v>371019322</v>
      </c>
      <c r="AP1145">
        <v>13256425035</v>
      </c>
      <c r="AQ1145">
        <v>13256425035</v>
      </c>
      <c r="AR1145">
        <v>2344681856</v>
      </c>
      <c r="AS1145">
        <v>391118227</v>
      </c>
      <c r="AT1145">
        <v>7533846313</v>
      </c>
      <c r="AU1145">
        <v>7533846313</v>
      </c>
      <c r="AV1145">
        <v>7793303786</v>
      </c>
      <c r="AW1145">
        <v>876819642</v>
      </c>
      <c r="AX1145">
        <v>876819642</v>
      </c>
      <c r="AY1145">
        <v>6089494733</v>
      </c>
      <c r="BA1145">
        <v>-68862357</v>
      </c>
      <c r="BB1145">
        <v>0</v>
      </c>
      <c r="BC1145">
        <v>13256425035</v>
      </c>
      <c r="BD1145">
        <v>13256425035</v>
      </c>
      <c r="BE1145">
        <v>9586</v>
      </c>
      <c r="BF1145">
        <v>6549</v>
      </c>
      <c r="BG1145">
        <v>0</v>
      </c>
      <c r="BH1145">
        <v>999022550</v>
      </c>
      <c r="BJ1145">
        <v>6089494733</v>
      </c>
      <c r="BK1145">
        <v>2758432012</v>
      </c>
      <c r="BL1145">
        <v>2758432012</v>
      </c>
      <c r="BM1145">
        <v>6089494733</v>
      </c>
      <c r="BP1145">
        <v>5708</v>
      </c>
      <c r="BQ1145">
        <v>1886</v>
      </c>
      <c r="BR1145">
        <v>1863768151</v>
      </c>
      <c r="BS1145">
        <v>371019322</v>
      </c>
    </row>
    <row r="1146" spans="1:71">
      <c r="A1146" t="s">
        <v>1434</v>
      </c>
      <c r="B1146" t="s">
        <v>42</v>
      </c>
      <c r="C1146">
        <v>2017</v>
      </c>
      <c r="D1146" t="s">
        <v>218</v>
      </c>
      <c r="E1146">
        <v>3</v>
      </c>
      <c r="F1146" t="s">
        <v>268</v>
      </c>
      <c r="G1146" t="s">
        <v>1409</v>
      </c>
      <c r="H1146">
        <v>4277500213</v>
      </c>
      <c r="I1146">
        <v>755391300</v>
      </c>
      <c r="J1146">
        <v>4527203822</v>
      </c>
      <c r="K1146">
        <v>4527203822</v>
      </c>
      <c r="L1146">
        <v>4229233242</v>
      </c>
      <c r="M1146">
        <v>17419492113</v>
      </c>
      <c r="N1146">
        <v>15054294062</v>
      </c>
      <c r="O1146">
        <v>4771945817</v>
      </c>
      <c r="P1146">
        <v>4771945817</v>
      </c>
      <c r="Q1146">
        <v>5692257720</v>
      </c>
      <c r="R1146">
        <v>5537081599</v>
      </c>
      <c r="S1146">
        <v>1577421581</v>
      </c>
      <c r="T1146">
        <v>1577421581</v>
      </c>
      <c r="U1146">
        <v>567121574</v>
      </c>
      <c r="V1146">
        <v>1013319085</v>
      </c>
      <c r="W1146">
        <v>567121574</v>
      </c>
      <c r="X1146">
        <v>1577421581</v>
      </c>
      <c r="Y1146">
        <v>567121574</v>
      </c>
      <c r="Z1146">
        <v>1013319085</v>
      </c>
      <c r="AA1146">
        <v>428548127</v>
      </c>
      <c r="AB1146">
        <v>228009150</v>
      </c>
      <c r="AL1146">
        <v>472739510</v>
      </c>
      <c r="AM1146">
        <v>472739510</v>
      </c>
      <c r="AN1146">
        <v>1285381166</v>
      </c>
      <c r="AO1146">
        <v>460599693</v>
      </c>
      <c r="AP1146">
        <v>9067900196</v>
      </c>
      <c r="AQ1146">
        <v>9067900196</v>
      </c>
      <c r="AR1146">
        <v>1285381166</v>
      </c>
      <c r="AS1146">
        <v>239877826</v>
      </c>
      <c r="AT1146">
        <v>5230933228</v>
      </c>
      <c r="AU1146">
        <v>5230933228</v>
      </c>
      <c r="AV1146">
        <v>5335877479</v>
      </c>
      <c r="AW1146">
        <v>254589576</v>
      </c>
      <c r="AX1146">
        <v>254589576</v>
      </c>
      <c r="AY1146">
        <v>3767355073</v>
      </c>
      <c r="BA1146">
        <v>764527184</v>
      </c>
      <c r="BB1146">
        <v>0</v>
      </c>
      <c r="BC1146">
        <v>9067900196</v>
      </c>
      <c r="BD1146">
        <v>9067900196</v>
      </c>
      <c r="BE1146">
        <v>10104</v>
      </c>
      <c r="BF1146">
        <v>6179</v>
      </c>
      <c r="BG1146">
        <v>0</v>
      </c>
      <c r="BH1146">
        <v>615224368</v>
      </c>
      <c r="BJ1146">
        <v>3767355073</v>
      </c>
      <c r="BK1146">
        <v>2082610692</v>
      </c>
      <c r="BL1146">
        <v>2082610692</v>
      </c>
      <c r="BM1146">
        <v>3767355073</v>
      </c>
      <c r="BP1146">
        <v>3336</v>
      </c>
      <c r="BQ1146">
        <v>1274</v>
      </c>
      <c r="BR1146">
        <v>490121561</v>
      </c>
      <c r="BS1146">
        <v>460599693</v>
      </c>
    </row>
    <row r="1147" spans="1:71">
      <c r="A1147" t="s">
        <v>2027</v>
      </c>
      <c r="B1147" t="s">
        <v>269</v>
      </c>
      <c r="C1147">
        <v>2017</v>
      </c>
      <c r="D1147" t="s">
        <v>215</v>
      </c>
      <c r="E1147">
        <v>6</v>
      </c>
      <c r="F1147" t="s">
        <v>270</v>
      </c>
      <c r="G1147" t="s">
        <v>1409</v>
      </c>
      <c r="H1147">
        <v>10747484480</v>
      </c>
      <c r="I1147">
        <v>5310477264</v>
      </c>
      <c r="J1147">
        <v>15327367129</v>
      </c>
      <c r="K1147">
        <v>15327367129</v>
      </c>
      <c r="L1147">
        <v>14013636600</v>
      </c>
      <c r="M1147">
        <v>100985818308</v>
      </c>
      <c r="N1147">
        <v>52545371402</v>
      </c>
      <c r="O1147">
        <v>20167998820</v>
      </c>
      <c r="P1147">
        <v>20167998820</v>
      </c>
      <c r="Q1147">
        <v>22956707235</v>
      </c>
      <c r="R1147">
        <v>27538669012</v>
      </c>
      <c r="S1147">
        <v>3747332928</v>
      </c>
      <c r="T1147">
        <v>3747332928</v>
      </c>
      <c r="U1147">
        <v>5880284323</v>
      </c>
      <c r="V1147">
        <v>13039050386</v>
      </c>
      <c r="W1147">
        <v>5880284323</v>
      </c>
      <c r="X1147">
        <v>3747332928</v>
      </c>
      <c r="Y1147">
        <v>5880284323</v>
      </c>
      <c r="Z1147">
        <v>13039050386</v>
      </c>
      <c r="AA1147">
        <v>3043571530</v>
      </c>
      <c r="AB1147">
        <v>842870361</v>
      </c>
      <c r="AL1147">
        <v>1090175524</v>
      </c>
      <c r="AM1147">
        <v>1090175524</v>
      </c>
      <c r="AN1147">
        <v>10724997333</v>
      </c>
      <c r="AO1147">
        <v>1261813405</v>
      </c>
      <c r="AP1147">
        <v>44403624765</v>
      </c>
      <c r="AQ1147">
        <v>44403624765</v>
      </c>
      <c r="AR1147">
        <v>10724997333</v>
      </c>
      <c r="AS1147">
        <v>1394649046</v>
      </c>
      <c r="AT1147">
        <v>21403954166</v>
      </c>
      <c r="AU1147">
        <v>21403954166</v>
      </c>
      <c r="AV1147">
        <v>22863019811</v>
      </c>
      <c r="AW1147">
        <v>2416873978</v>
      </c>
      <c r="AX1147">
        <v>2416873978</v>
      </c>
      <c r="AY1147">
        <v>19646821205</v>
      </c>
      <c r="BA1147">
        <v>1163247945</v>
      </c>
      <c r="BB1147">
        <v>0</v>
      </c>
      <c r="BC1147">
        <v>44403624765</v>
      </c>
      <c r="BD1147">
        <v>44403624765</v>
      </c>
      <c r="BE1147">
        <v>9763</v>
      </c>
      <c r="BF1147">
        <v>6434</v>
      </c>
      <c r="BG1147">
        <v>0</v>
      </c>
      <c r="BH1147">
        <v>2253238448</v>
      </c>
      <c r="BJ1147">
        <v>19646821205</v>
      </c>
      <c r="BK1147">
        <v>5482501127</v>
      </c>
      <c r="BL1147">
        <v>5482501127</v>
      </c>
      <c r="BM1147">
        <v>19646821205</v>
      </c>
      <c r="BP1147">
        <v>9962</v>
      </c>
      <c r="BQ1147">
        <v>5159</v>
      </c>
      <c r="BR1147">
        <v>8945744131</v>
      </c>
      <c r="BS1147">
        <v>1261813405</v>
      </c>
    </row>
    <row r="1148" spans="1:71">
      <c r="A1148" t="s">
        <v>1435</v>
      </c>
      <c r="B1148" t="s">
        <v>44</v>
      </c>
      <c r="C1148">
        <v>2017</v>
      </c>
      <c r="D1148" t="s">
        <v>215</v>
      </c>
      <c r="E1148">
        <v>3</v>
      </c>
      <c r="F1148" t="s">
        <v>272</v>
      </c>
      <c r="G1148" t="s">
        <v>1409</v>
      </c>
      <c r="H1148">
        <v>1318040614</v>
      </c>
      <c r="I1148">
        <v>-59660690</v>
      </c>
      <c r="J1148">
        <v>3564875202</v>
      </c>
      <c r="K1148">
        <v>3564875202</v>
      </c>
      <c r="L1148">
        <v>3341734108</v>
      </c>
      <c r="M1148">
        <v>22815645248</v>
      </c>
      <c r="N1148">
        <v>9514415524</v>
      </c>
      <c r="O1148">
        <v>5267642121</v>
      </c>
      <c r="P1148">
        <v>5267642121</v>
      </c>
      <c r="Q1148">
        <v>5518796176</v>
      </c>
      <c r="R1148">
        <v>5975697543</v>
      </c>
      <c r="S1148">
        <v>1234053744</v>
      </c>
      <c r="T1148">
        <v>1234053744</v>
      </c>
      <c r="U1148">
        <v>564122123</v>
      </c>
      <c r="V1148">
        <v>1290202558</v>
      </c>
      <c r="W1148">
        <v>564122123</v>
      </c>
      <c r="X1148">
        <v>1234053744</v>
      </c>
      <c r="Y1148">
        <v>564122123</v>
      </c>
      <c r="Z1148">
        <v>1290202558</v>
      </c>
      <c r="AA1148">
        <v>403730047</v>
      </c>
      <c r="AB1148">
        <v>149994700</v>
      </c>
      <c r="AL1148">
        <v>421970524</v>
      </c>
      <c r="AM1148">
        <v>421970524</v>
      </c>
      <c r="AN1148">
        <v>915756799</v>
      </c>
      <c r="AO1148">
        <v>160181873</v>
      </c>
      <c r="AP1148">
        <v>8627414828</v>
      </c>
      <c r="AQ1148">
        <v>8627414828</v>
      </c>
      <c r="AR1148">
        <v>915756799</v>
      </c>
      <c r="AS1148">
        <v>253376656</v>
      </c>
      <c r="AT1148">
        <v>5344963513</v>
      </c>
      <c r="AU1148">
        <v>5344963513</v>
      </c>
      <c r="AV1148">
        <v>5432731429</v>
      </c>
      <c r="AW1148">
        <v>310162386</v>
      </c>
      <c r="AX1148">
        <v>310162386</v>
      </c>
      <c r="AY1148">
        <v>2934859135</v>
      </c>
      <c r="BA1148">
        <v>-94284169</v>
      </c>
      <c r="BB1148">
        <v>0</v>
      </c>
      <c r="BC1148">
        <v>8627414828</v>
      </c>
      <c r="BD1148">
        <v>8627414828</v>
      </c>
      <c r="BE1148">
        <v>10109</v>
      </c>
      <c r="BF1148">
        <v>6733</v>
      </c>
      <c r="BG1148">
        <v>0</v>
      </c>
      <c r="BH1148">
        <v>358386857</v>
      </c>
      <c r="BJ1148">
        <v>2934859135</v>
      </c>
      <c r="BK1148">
        <v>1599820901</v>
      </c>
      <c r="BL1148">
        <v>1599820901</v>
      </c>
      <c r="BM1148">
        <v>2934859135</v>
      </c>
      <c r="BP1148">
        <v>2749</v>
      </c>
      <c r="BQ1148">
        <v>700</v>
      </c>
      <c r="BR1148">
        <v>737124196</v>
      </c>
      <c r="BS1148">
        <v>160181873</v>
      </c>
    </row>
    <row r="1149" spans="1:71">
      <c r="A1149" t="s">
        <v>1436</v>
      </c>
      <c r="B1149" t="s">
        <v>45</v>
      </c>
      <c r="C1149">
        <v>2017</v>
      </c>
      <c r="D1149" t="s">
        <v>231</v>
      </c>
      <c r="E1149">
        <v>3</v>
      </c>
      <c r="F1149" t="s">
        <v>274</v>
      </c>
      <c r="G1149" t="s">
        <v>1409</v>
      </c>
      <c r="H1149">
        <v>1827641726</v>
      </c>
      <c r="I1149">
        <v>626983968</v>
      </c>
      <c r="J1149">
        <v>3453410071</v>
      </c>
      <c r="K1149">
        <v>3453410071</v>
      </c>
      <c r="L1149">
        <v>3339476029</v>
      </c>
      <c r="M1149">
        <v>10843294942</v>
      </c>
      <c r="N1149">
        <v>7577632667</v>
      </c>
      <c r="O1149">
        <v>4653331133</v>
      </c>
      <c r="P1149">
        <v>4653331133</v>
      </c>
      <c r="Q1149">
        <v>5011194875</v>
      </c>
      <c r="R1149">
        <v>5547178074</v>
      </c>
      <c r="S1149">
        <v>1356610673</v>
      </c>
      <c r="T1149">
        <v>1356610673</v>
      </c>
      <c r="U1149">
        <v>367546493</v>
      </c>
      <c r="V1149">
        <v>562759736</v>
      </c>
      <c r="W1149">
        <v>367546493</v>
      </c>
      <c r="X1149">
        <v>1356610673</v>
      </c>
      <c r="Y1149">
        <v>367546493</v>
      </c>
      <c r="Z1149">
        <v>562759736</v>
      </c>
      <c r="AA1149">
        <v>386255119</v>
      </c>
      <c r="AB1149">
        <v>254430018</v>
      </c>
      <c r="AL1149">
        <v>244483000</v>
      </c>
      <c r="AM1149">
        <v>244483000</v>
      </c>
      <c r="AN1149">
        <v>1071913561</v>
      </c>
      <c r="AO1149">
        <v>589827382</v>
      </c>
      <c r="AP1149">
        <v>7960679630</v>
      </c>
      <c r="AQ1149">
        <v>7960679630</v>
      </c>
      <c r="AR1149">
        <v>1071913561</v>
      </c>
      <c r="AS1149">
        <v>158290061</v>
      </c>
      <c r="AT1149">
        <v>5058092369</v>
      </c>
      <c r="AU1149">
        <v>5058092369</v>
      </c>
      <c r="AV1149">
        <v>5129662145</v>
      </c>
      <c r="AW1149">
        <v>330038988</v>
      </c>
      <c r="AX1149">
        <v>330038988</v>
      </c>
      <c r="AY1149">
        <v>2721329683</v>
      </c>
      <c r="BA1149">
        <v>116417528</v>
      </c>
      <c r="BB1149">
        <v>0</v>
      </c>
      <c r="BC1149">
        <v>7960679630</v>
      </c>
      <c r="BD1149">
        <v>7960679630</v>
      </c>
      <c r="BE1149">
        <v>10552</v>
      </c>
      <c r="BF1149">
        <v>6366</v>
      </c>
      <c r="BG1149">
        <v>0</v>
      </c>
      <c r="BH1149">
        <v>390743969</v>
      </c>
      <c r="BJ1149">
        <v>2721329683</v>
      </c>
      <c r="BK1149">
        <v>1728828144</v>
      </c>
      <c r="BL1149">
        <v>1728828144</v>
      </c>
      <c r="BM1149">
        <v>2721329683</v>
      </c>
      <c r="BP1149">
        <v>2965</v>
      </c>
      <c r="BQ1149">
        <v>890</v>
      </c>
      <c r="BR1149">
        <v>215866884</v>
      </c>
      <c r="BS1149">
        <v>589827382</v>
      </c>
    </row>
    <row r="1150" spans="1:71">
      <c r="A1150" t="s">
        <v>1437</v>
      </c>
      <c r="B1150" t="s">
        <v>46</v>
      </c>
      <c r="C1150">
        <v>2017</v>
      </c>
      <c r="D1150" t="s">
        <v>215</v>
      </c>
      <c r="E1150">
        <v>4</v>
      </c>
      <c r="F1150" t="s">
        <v>276</v>
      </c>
      <c r="G1150" t="s">
        <v>1409</v>
      </c>
      <c r="H1150">
        <v>5829229788</v>
      </c>
      <c r="I1150">
        <v>939030543</v>
      </c>
      <c r="J1150">
        <v>2836125939</v>
      </c>
      <c r="K1150">
        <v>2836125939</v>
      </c>
      <c r="L1150">
        <v>2586769630</v>
      </c>
      <c r="M1150">
        <v>18171342565</v>
      </c>
      <c r="N1150">
        <v>11970660125</v>
      </c>
      <c r="O1150">
        <v>4901541669</v>
      </c>
      <c r="P1150">
        <v>4901541669</v>
      </c>
      <c r="Q1150">
        <v>5081734273</v>
      </c>
      <c r="R1150">
        <v>5939429733</v>
      </c>
      <c r="S1150">
        <v>981286411</v>
      </c>
      <c r="T1150">
        <v>981286411</v>
      </c>
      <c r="U1150">
        <v>958255474</v>
      </c>
      <c r="V1150">
        <v>2226122259</v>
      </c>
      <c r="W1150">
        <v>958255474</v>
      </c>
      <c r="X1150">
        <v>981286411</v>
      </c>
      <c r="Y1150">
        <v>958255474</v>
      </c>
      <c r="Z1150">
        <v>2226122259</v>
      </c>
      <c r="AA1150">
        <v>580169703</v>
      </c>
      <c r="AB1150">
        <v>267333350</v>
      </c>
      <c r="AL1150">
        <v>236779690</v>
      </c>
      <c r="AM1150">
        <v>236779690</v>
      </c>
      <c r="AN1150">
        <v>1563653728</v>
      </c>
      <c r="AO1150">
        <v>181539697</v>
      </c>
      <c r="AP1150">
        <v>10372453500</v>
      </c>
      <c r="AQ1150">
        <v>10372453500</v>
      </c>
      <c r="AR1150">
        <v>1563653728</v>
      </c>
      <c r="AS1150">
        <v>161565335</v>
      </c>
      <c r="AT1150">
        <v>6132585667</v>
      </c>
      <c r="AU1150">
        <v>6132585667</v>
      </c>
      <c r="AV1150">
        <v>6323353030</v>
      </c>
      <c r="AW1150">
        <v>423199470</v>
      </c>
      <c r="AX1150">
        <v>423199470</v>
      </c>
      <c r="AY1150">
        <v>4699282765</v>
      </c>
      <c r="BA1150">
        <v>258189731</v>
      </c>
      <c r="BB1150">
        <v>0</v>
      </c>
      <c r="BC1150">
        <v>10372453500</v>
      </c>
      <c r="BD1150">
        <v>10372453500</v>
      </c>
      <c r="BE1150">
        <v>9782</v>
      </c>
      <c r="BF1150">
        <v>6410</v>
      </c>
      <c r="BG1150">
        <v>0</v>
      </c>
      <c r="BH1150">
        <v>446334549</v>
      </c>
      <c r="BJ1150">
        <v>4699282765</v>
      </c>
      <c r="BK1150">
        <v>2803971017</v>
      </c>
      <c r="BL1150">
        <v>2803971017</v>
      </c>
      <c r="BM1150">
        <v>4699282765</v>
      </c>
      <c r="BP1150">
        <v>4957</v>
      </c>
      <c r="BQ1150">
        <v>1352</v>
      </c>
      <c r="BR1150">
        <v>1313482098</v>
      </c>
      <c r="BS1150">
        <v>181539697</v>
      </c>
    </row>
    <row r="1151" spans="1:71">
      <c r="A1151" t="s">
        <v>1438</v>
      </c>
      <c r="B1151" t="s">
        <v>47</v>
      </c>
      <c r="C1151">
        <v>2017</v>
      </c>
      <c r="D1151" t="s">
        <v>218</v>
      </c>
      <c r="E1151">
        <v>5</v>
      </c>
      <c r="F1151" t="s">
        <v>278</v>
      </c>
      <c r="G1151" t="s">
        <v>1409</v>
      </c>
      <c r="H1151">
        <v>1716782172</v>
      </c>
      <c r="I1151">
        <v>922020338</v>
      </c>
      <c r="J1151">
        <v>5643828951</v>
      </c>
      <c r="K1151">
        <v>5643828951</v>
      </c>
      <c r="L1151">
        <v>5521428563</v>
      </c>
      <c r="M1151">
        <v>18035681365</v>
      </c>
      <c r="N1151">
        <v>16903827907</v>
      </c>
      <c r="O1151">
        <v>5901187409</v>
      </c>
      <c r="P1151">
        <v>5901187409</v>
      </c>
      <c r="Q1151">
        <v>6131354683</v>
      </c>
      <c r="R1151">
        <v>6255518161</v>
      </c>
      <c r="S1151">
        <v>1665146669</v>
      </c>
      <c r="T1151">
        <v>1665146669</v>
      </c>
      <c r="U1151">
        <v>777021933</v>
      </c>
      <c r="V1151">
        <v>780471933</v>
      </c>
      <c r="W1151">
        <v>777021933</v>
      </c>
      <c r="X1151">
        <v>1665146669</v>
      </c>
      <c r="Y1151">
        <v>777021933</v>
      </c>
      <c r="Z1151">
        <v>780471933</v>
      </c>
      <c r="AA1151">
        <v>436856450</v>
      </c>
      <c r="AB1151">
        <v>571190349</v>
      </c>
      <c r="AL1151">
        <v>380698050</v>
      </c>
      <c r="AM1151">
        <v>380698050</v>
      </c>
      <c r="AN1151">
        <v>1205215731</v>
      </c>
      <c r="AO1151">
        <v>952933983</v>
      </c>
      <c r="AP1151">
        <v>11551840069</v>
      </c>
      <c r="AQ1151">
        <v>11551840069</v>
      </c>
      <c r="AR1151">
        <v>1205215731</v>
      </c>
      <c r="AS1151">
        <v>212010970</v>
      </c>
      <c r="AT1151">
        <v>7450135848</v>
      </c>
      <c r="AU1151">
        <v>7450135848</v>
      </c>
      <c r="AV1151">
        <v>7300383391</v>
      </c>
      <c r="AW1151">
        <v>794476785</v>
      </c>
      <c r="AX1151">
        <v>794476785</v>
      </c>
      <c r="AY1151">
        <v>5241169408</v>
      </c>
      <c r="BA1151">
        <v>-240063966</v>
      </c>
      <c r="BB1151">
        <v>0</v>
      </c>
      <c r="BC1151">
        <v>11551840069</v>
      </c>
      <c r="BD1151">
        <v>11551840069</v>
      </c>
      <c r="BE1151">
        <v>9754</v>
      </c>
      <c r="BF1151">
        <v>6240</v>
      </c>
      <c r="BG1151">
        <v>0</v>
      </c>
      <c r="BH1151">
        <v>1227706773</v>
      </c>
      <c r="BJ1151">
        <v>5241169408</v>
      </c>
      <c r="BK1151">
        <v>3650188208</v>
      </c>
      <c r="BL1151">
        <v>3650188208</v>
      </c>
      <c r="BM1151">
        <v>5241169408</v>
      </c>
      <c r="BP1151">
        <v>6307</v>
      </c>
      <c r="BQ1151">
        <v>1886</v>
      </c>
      <c r="BR1151">
        <v>9100000</v>
      </c>
      <c r="BS1151">
        <v>952933983</v>
      </c>
    </row>
    <row r="1152" spans="1:71">
      <c r="A1152" t="s">
        <v>1439</v>
      </c>
      <c r="B1152" t="s">
        <v>48</v>
      </c>
      <c r="C1152">
        <v>2017</v>
      </c>
      <c r="D1152" t="s">
        <v>231</v>
      </c>
      <c r="E1152">
        <v>6</v>
      </c>
      <c r="F1152" t="s">
        <v>280</v>
      </c>
      <c r="G1152" t="s">
        <v>1409</v>
      </c>
      <c r="H1152">
        <v>4169444097</v>
      </c>
      <c r="I1152">
        <v>820021261</v>
      </c>
      <c r="J1152">
        <v>2794553578</v>
      </c>
      <c r="K1152">
        <v>2794553578</v>
      </c>
      <c r="L1152">
        <v>2619110730</v>
      </c>
      <c r="M1152">
        <v>25969982915</v>
      </c>
      <c r="N1152">
        <v>17589665639</v>
      </c>
      <c r="O1152">
        <v>8024452929</v>
      </c>
      <c r="P1152">
        <v>8024452929</v>
      </c>
      <c r="Q1152">
        <v>8983693584</v>
      </c>
      <c r="R1152">
        <v>8989316593</v>
      </c>
      <c r="S1152">
        <v>1868172396</v>
      </c>
      <c r="T1152">
        <v>1868172396</v>
      </c>
      <c r="U1152">
        <v>1311308805</v>
      </c>
      <c r="V1152">
        <v>3188427253</v>
      </c>
      <c r="W1152">
        <v>1311308805</v>
      </c>
      <c r="X1152">
        <v>1868172396</v>
      </c>
      <c r="Y1152">
        <v>1311308805</v>
      </c>
      <c r="Z1152">
        <v>3188427253</v>
      </c>
      <c r="AA1152">
        <v>283068677</v>
      </c>
      <c r="AB1152">
        <v>614363725</v>
      </c>
      <c r="AL1152">
        <v>610488938</v>
      </c>
      <c r="AM1152">
        <v>610488938</v>
      </c>
      <c r="AN1152">
        <v>2580809954</v>
      </c>
      <c r="AO1152">
        <v>436101868</v>
      </c>
      <c r="AP1152">
        <v>18131793217</v>
      </c>
      <c r="AQ1152">
        <v>18131793217</v>
      </c>
      <c r="AR1152">
        <v>2580809954</v>
      </c>
      <c r="AS1152">
        <v>262283027</v>
      </c>
      <c r="AT1152">
        <v>11685366135</v>
      </c>
      <c r="AU1152">
        <v>11685366135</v>
      </c>
      <c r="AV1152">
        <v>11899865878</v>
      </c>
      <c r="AW1152">
        <v>766050025</v>
      </c>
      <c r="AX1152">
        <v>766050025</v>
      </c>
      <c r="AY1152">
        <v>9266905848</v>
      </c>
      <c r="BA1152">
        <v>778549781</v>
      </c>
      <c r="BB1152">
        <v>0</v>
      </c>
      <c r="BC1152">
        <v>18131793217</v>
      </c>
      <c r="BD1152">
        <v>18131793217</v>
      </c>
      <c r="BE1152">
        <v>10027</v>
      </c>
      <c r="BF1152">
        <v>6097</v>
      </c>
      <c r="BG1152">
        <v>0</v>
      </c>
      <c r="BH1152">
        <v>191834571</v>
      </c>
      <c r="BJ1152">
        <v>9266905848</v>
      </c>
      <c r="BK1152">
        <v>5965213269</v>
      </c>
      <c r="BL1152">
        <v>5965213269</v>
      </c>
      <c r="BM1152">
        <v>9266905848</v>
      </c>
      <c r="BP1152">
        <v>9756</v>
      </c>
      <c r="BQ1152">
        <v>2298</v>
      </c>
      <c r="BR1152">
        <v>1905247224</v>
      </c>
      <c r="BS1152">
        <v>436101868</v>
      </c>
    </row>
    <row r="1153" spans="1:71">
      <c r="A1153" t="s">
        <v>1440</v>
      </c>
      <c r="B1153" t="s">
        <v>49</v>
      </c>
      <c r="C1153">
        <v>2017</v>
      </c>
      <c r="D1153" t="s">
        <v>228</v>
      </c>
      <c r="E1153">
        <v>7</v>
      </c>
      <c r="F1153" t="s">
        <v>282</v>
      </c>
      <c r="G1153" t="s">
        <v>1409</v>
      </c>
      <c r="H1153">
        <v>31770497559</v>
      </c>
      <c r="I1153">
        <v>5251380220</v>
      </c>
      <c r="J1153">
        <v>15576492046</v>
      </c>
      <c r="K1153">
        <v>15576492046</v>
      </c>
      <c r="L1153">
        <v>9560340514</v>
      </c>
      <c r="M1153">
        <v>76353869483</v>
      </c>
      <c r="N1153">
        <v>45910133741</v>
      </c>
      <c r="O1153">
        <v>14873165077</v>
      </c>
      <c r="P1153">
        <v>11352414040</v>
      </c>
      <c r="Q1153">
        <v>18744890752</v>
      </c>
      <c r="R1153">
        <v>18155136681</v>
      </c>
      <c r="S1153">
        <v>2808432697</v>
      </c>
      <c r="T1153">
        <v>2705428465</v>
      </c>
      <c r="U1153">
        <v>2373800609</v>
      </c>
      <c r="V1153">
        <v>4074890055</v>
      </c>
      <c r="W1153">
        <v>2229157048</v>
      </c>
      <c r="X1153">
        <v>2808432697</v>
      </c>
      <c r="Y1153">
        <v>2373800609</v>
      </c>
      <c r="Z1153">
        <v>4074890055</v>
      </c>
      <c r="AA1153">
        <v>708905862</v>
      </c>
      <c r="AB1153">
        <v>684633475</v>
      </c>
      <c r="AC1153">
        <v>31826672373</v>
      </c>
      <c r="AD1153">
        <v>27553158959</v>
      </c>
      <c r="AE1153">
        <v>31826672373</v>
      </c>
      <c r="AF1153">
        <v>18831613730</v>
      </c>
      <c r="AG1153">
        <v>27553158959</v>
      </c>
      <c r="AH1153">
        <v>29835093725</v>
      </c>
      <c r="AI1153">
        <v>11769721003</v>
      </c>
      <c r="AJ1153">
        <v>27553158959</v>
      </c>
      <c r="AK1153">
        <v>27553158959</v>
      </c>
      <c r="AL1153">
        <v>2620219102</v>
      </c>
      <c r="AM1153">
        <v>2620219102</v>
      </c>
      <c r="AN1153">
        <v>3369357840</v>
      </c>
      <c r="AO1153">
        <v>1238016809</v>
      </c>
      <c r="AP1153">
        <v>57169295383</v>
      </c>
      <c r="AQ1153">
        <v>29616136424</v>
      </c>
      <c r="AR1153">
        <v>3369357840</v>
      </c>
      <c r="AS1153">
        <v>1344127693</v>
      </c>
      <c r="AT1153">
        <v>27596942167</v>
      </c>
      <c r="AU1153">
        <v>15827221164</v>
      </c>
      <c r="AV1153">
        <v>28257463449</v>
      </c>
      <c r="AW1153">
        <v>1372350104</v>
      </c>
      <c r="AX1153">
        <v>1164823012</v>
      </c>
      <c r="AY1153">
        <v>39393430091</v>
      </c>
      <c r="AZ1153">
        <v>440125498.5</v>
      </c>
      <c r="BA1153">
        <v>3933409136</v>
      </c>
      <c r="BB1153">
        <v>-10717098</v>
      </c>
      <c r="BC1153">
        <v>57169295383</v>
      </c>
      <c r="BD1153">
        <v>23813450621</v>
      </c>
      <c r="BE1153">
        <v>8500</v>
      </c>
      <c r="BF1153">
        <v>5762</v>
      </c>
      <c r="BG1153">
        <v>5005</v>
      </c>
      <c r="BH1153">
        <v>2835827492</v>
      </c>
      <c r="BI1153">
        <v>18831721730</v>
      </c>
      <c r="BJ1153">
        <v>39393430091</v>
      </c>
      <c r="BK1153">
        <v>7366232175</v>
      </c>
      <c r="BL1153">
        <v>7366232175</v>
      </c>
      <c r="BM1153">
        <v>11840271132</v>
      </c>
      <c r="BN1153">
        <v>33355844762</v>
      </c>
      <c r="BO1153">
        <v>0</v>
      </c>
      <c r="BP1153">
        <v>12414</v>
      </c>
      <c r="BQ1153">
        <v>2067</v>
      </c>
      <c r="BR1153">
        <v>2033403210</v>
      </c>
      <c r="BS1153">
        <v>1238016809</v>
      </c>
    </row>
    <row r="1154" spans="1:71">
      <c r="A1154" t="s">
        <v>1441</v>
      </c>
      <c r="B1154" t="s">
        <v>50</v>
      </c>
      <c r="C1154">
        <v>2017</v>
      </c>
      <c r="D1154" t="s">
        <v>215</v>
      </c>
      <c r="E1154">
        <v>2</v>
      </c>
      <c r="F1154" t="s">
        <v>284</v>
      </c>
      <c r="G1154" t="s">
        <v>1409</v>
      </c>
      <c r="H1154">
        <v>1612292930</v>
      </c>
      <c r="I1154">
        <v>361426072</v>
      </c>
      <c r="J1154">
        <v>1194059508</v>
      </c>
      <c r="K1154">
        <v>1194059508</v>
      </c>
      <c r="L1154">
        <v>975633692</v>
      </c>
      <c r="M1154">
        <v>16419449695</v>
      </c>
      <c r="N1154">
        <v>8018986000</v>
      </c>
      <c r="O1154">
        <v>3552169458</v>
      </c>
      <c r="P1154">
        <v>3552169458</v>
      </c>
      <c r="Q1154">
        <v>3960641226</v>
      </c>
      <c r="R1154">
        <v>4646452031</v>
      </c>
      <c r="S1154">
        <v>1128143803</v>
      </c>
      <c r="T1154">
        <v>1128143803</v>
      </c>
      <c r="U1154">
        <v>819376944</v>
      </c>
      <c r="V1154">
        <v>1536824491</v>
      </c>
      <c r="W1154">
        <v>819376944</v>
      </c>
      <c r="X1154">
        <v>1128143803</v>
      </c>
      <c r="Y1154">
        <v>819376944</v>
      </c>
      <c r="Z1154">
        <v>1536824491</v>
      </c>
      <c r="AA1154">
        <v>276974283</v>
      </c>
      <c r="AB1154">
        <v>210079615</v>
      </c>
      <c r="AL1154">
        <v>176513658</v>
      </c>
      <c r="AM1154">
        <v>176513658</v>
      </c>
      <c r="AN1154">
        <v>861981627</v>
      </c>
      <c r="AO1154">
        <v>177357842</v>
      </c>
      <c r="AP1154">
        <v>7136894567</v>
      </c>
      <c r="AQ1154">
        <v>7136894567</v>
      </c>
      <c r="AR1154">
        <v>861981627</v>
      </c>
      <c r="AS1154">
        <v>212669048</v>
      </c>
      <c r="AT1154">
        <v>3660252872</v>
      </c>
      <c r="AU1154">
        <v>3660252872</v>
      </c>
      <c r="AV1154">
        <v>3684820451</v>
      </c>
      <c r="AW1154">
        <v>366009434</v>
      </c>
      <c r="AX1154">
        <v>366009434</v>
      </c>
      <c r="AY1154">
        <v>2671793474</v>
      </c>
      <c r="BA1154">
        <v>163271319</v>
      </c>
      <c r="BB1154">
        <v>0</v>
      </c>
      <c r="BC1154">
        <v>7136894567</v>
      </c>
      <c r="BD1154">
        <v>7136894567</v>
      </c>
      <c r="BE1154">
        <v>8559</v>
      </c>
      <c r="BF1154">
        <v>5430</v>
      </c>
      <c r="BG1154">
        <v>0</v>
      </c>
      <c r="BH1154">
        <v>443594121</v>
      </c>
      <c r="BJ1154">
        <v>2671793474</v>
      </c>
      <c r="BK1154">
        <v>1417747357</v>
      </c>
      <c r="BL1154">
        <v>1417747357</v>
      </c>
      <c r="BM1154">
        <v>2671793474</v>
      </c>
      <c r="BP1154">
        <v>2349</v>
      </c>
      <c r="BQ1154">
        <v>1123</v>
      </c>
      <c r="BR1154">
        <v>648783406</v>
      </c>
      <c r="BS1154">
        <v>177357842</v>
      </c>
    </row>
    <row r="1155" spans="1:71">
      <c r="A1155" t="s">
        <v>1442</v>
      </c>
      <c r="B1155" t="s">
        <v>51</v>
      </c>
      <c r="C1155">
        <v>2017</v>
      </c>
      <c r="D1155" t="s">
        <v>212</v>
      </c>
      <c r="E1155">
        <v>2</v>
      </c>
      <c r="F1155" t="s">
        <v>286</v>
      </c>
      <c r="G1155" t="s">
        <v>1409</v>
      </c>
      <c r="H1155">
        <v>686237280</v>
      </c>
      <c r="I1155">
        <v>15062486</v>
      </c>
      <c r="J1155">
        <v>603182296</v>
      </c>
      <c r="K1155">
        <v>603182296</v>
      </c>
      <c r="L1155">
        <v>575285378</v>
      </c>
      <c r="M1155">
        <v>6154065212</v>
      </c>
      <c r="N1155">
        <v>4843822731</v>
      </c>
      <c r="O1155">
        <v>3077580412</v>
      </c>
      <c r="P1155">
        <v>3077580412</v>
      </c>
      <c r="Q1155">
        <v>3151192026</v>
      </c>
      <c r="R1155">
        <v>3192917238</v>
      </c>
      <c r="S1155">
        <v>589765345</v>
      </c>
      <c r="T1155">
        <v>589765345</v>
      </c>
      <c r="U1155">
        <v>127346934</v>
      </c>
      <c r="V1155">
        <v>128170976</v>
      </c>
      <c r="W1155">
        <v>127346934</v>
      </c>
      <c r="X1155">
        <v>589765345</v>
      </c>
      <c r="Y1155">
        <v>127346934</v>
      </c>
      <c r="Z1155">
        <v>128170976</v>
      </c>
      <c r="AA1155">
        <v>154496287</v>
      </c>
      <c r="AB1155">
        <v>116600080</v>
      </c>
      <c r="AL1155">
        <v>239514051</v>
      </c>
      <c r="AM1155">
        <v>239514051</v>
      </c>
      <c r="AN1155">
        <v>83671053</v>
      </c>
      <c r="AO1155">
        <v>10845860</v>
      </c>
      <c r="AP1155">
        <v>4191844832</v>
      </c>
      <c r="AQ1155">
        <v>4191844832</v>
      </c>
      <c r="AR1155">
        <v>83671053</v>
      </c>
      <c r="AS1155">
        <v>102906333</v>
      </c>
      <c r="AT1155">
        <v>3025103520</v>
      </c>
      <c r="AU1155">
        <v>3025103520</v>
      </c>
      <c r="AV1155">
        <v>2917195376</v>
      </c>
      <c r="AW1155">
        <v>217956902</v>
      </c>
      <c r="AX1155">
        <v>217956902</v>
      </c>
      <c r="AY1155">
        <v>980972150</v>
      </c>
      <c r="BA1155">
        <v>3417330</v>
      </c>
      <c r="BB1155">
        <v>0</v>
      </c>
      <c r="BC1155">
        <v>4191844832</v>
      </c>
      <c r="BD1155">
        <v>4191844832</v>
      </c>
      <c r="BE1155">
        <v>8702</v>
      </c>
      <c r="BF1155">
        <v>5828</v>
      </c>
      <c r="BG1155">
        <v>0</v>
      </c>
      <c r="BH1155">
        <v>174528244</v>
      </c>
      <c r="BJ1155">
        <v>980972150</v>
      </c>
      <c r="BK1155">
        <v>780103992</v>
      </c>
      <c r="BL1155">
        <v>780103992</v>
      </c>
      <c r="BM1155">
        <v>980972150</v>
      </c>
      <c r="BP1155">
        <v>1302</v>
      </c>
      <c r="BQ1155">
        <v>627</v>
      </c>
      <c r="BR1155">
        <v>1485120</v>
      </c>
      <c r="BS1155">
        <v>10845860</v>
      </c>
    </row>
    <row r="1156" spans="1:71">
      <c r="A1156" t="s">
        <v>1443</v>
      </c>
      <c r="B1156" t="s">
        <v>52</v>
      </c>
      <c r="C1156">
        <v>2017</v>
      </c>
      <c r="D1156" t="s">
        <v>228</v>
      </c>
      <c r="E1156">
        <v>6</v>
      </c>
      <c r="F1156" t="s">
        <v>288</v>
      </c>
      <c r="G1156" t="s">
        <v>1409</v>
      </c>
      <c r="H1156">
        <v>27180448572</v>
      </c>
      <c r="I1156">
        <v>3654838876</v>
      </c>
      <c r="J1156">
        <v>11225348216</v>
      </c>
      <c r="K1156">
        <v>11225348216</v>
      </c>
      <c r="L1156">
        <v>7309323432</v>
      </c>
      <c r="M1156">
        <v>46572998060</v>
      </c>
      <c r="N1156">
        <v>25866925562</v>
      </c>
      <c r="O1156">
        <v>12759423384</v>
      </c>
      <c r="P1156">
        <v>10161445378</v>
      </c>
      <c r="Q1156">
        <v>17174071900</v>
      </c>
      <c r="R1156">
        <v>14207393371</v>
      </c>
      <c r="S1156">
        <v>1879015674</v>
      </c>
      <c r="T1156">
        <v>1797276971</v>
      </c>
      <c r="U1156">
        <v>1600169090</v>
      </c>
      <c r="V1156">
        <v>2320804346</v>
      </c>
      <c r="W1156">
        <v>1487759886</v>
      </c>
      <c r="X1156">
        <v>1879015674</v>
      </c>
      <c r="Y1156">
        <v>1600169090</v>
      </c>
      <c r="Z1156">
        <v>2320804346</v>
      </c>
      <c r="AA1156">
        <v>917260754</v>
      </c>
      <c r="AB1156">
        <v>513274445</v>
      </c>
      <c r="AC1156">
        <v>22365575731</v>
      </c>
      <c r="AD1156">
        <v>18994305903</v>
      </c>
      <c r="AE1156">
        <v>22365575731</v>
      </c>
      <c r="AF1156">
        <v>13037701382</v>
      </c>
      <c r="AG1156">
        <v>18994305903</v>
      </c>
      <c r="AH1156">
        <v>19726799125</v>
      </c>
      <c r="AI1156">
        <v>8732997085</v>
      </c>
      <c r="AJ1156">
        <v>18994305903</v>
      </c>
      <c r="AK1156">
        <v>18994305903</v>
      </c>
      <c r="AL1156">
        <v>1717499457</v>
      </c>
      <c r="AM1156">
        <v>1717499457</v>
      </c>
      <c r="AN1156">
        <v>2085721015</v>
      </c>
      <c r="AO1156">
        <v>966941374</v>
      </c>
      <c r="AP1156">
        <v>40901628308</v>
      </c>
      <c r="AQ1156">
        <v>21907322405</v>
      </c>
      <c r="AR1156">
        <v>2085721015</v>
      </c>
      <c r="AS1156">
        <v>995182828</v>
      </c>
      <c r="AT1156">
        <v>21188523251</v>
      </c>
      <c r="AU1156">
        <v>12455526166</v>
      </c>
      <c r="AV1156">
        <v>20518525574</v>
      </c>
      <c r="AW1156">
        <v>1002938093</v>
      </c>
      <c r="AX1156">
        <v>839634793</v>
      </c>
      <c r="AY1156">
        <v>26845218074</v>
      </c>
      <c r="AZ1156">
        <v>238940211</v>
      </c>
      <c r="BA1156">
        <v>376528815</v>
      </c>
      <c r="BB1156">
        <v>589600612</v>
      </c>
      <c r="BC1156">
        <v>40901628308</v>
      </c>
      <c r="BD1156">
        <v>18576851177</v>
      </c>
      <c r="BE1156">
        <v>8486</v>
      </c>
      <c r="BF1156">
        <v>5654</v>
      </c>
      <c r="BG1156">
        <v>5562</v>
      </c>
      <c r="BH1156">
        <v>2049459269</v>
      </c>
      <c r="BI1156">
        <v>13037701382</v>
      </c>
      <c r="BJ1156">
        <v>26845218074</v>
      </c>
      <c r="BK1156">
        <v>5432605386</v>
      </c>
      <c r="BL1156">
        <v>5432605386</v>
      </c>
      <c r="BM1156">
        <v>7850912171</v>
      </c>
      <c r="BN1156">
        <v>22324777131</v>
      </c>
      <c r="BO1156">
        <v>0</v>
      </c>
      <c r="BP1156">
        <v>9249</v>
      </c>
      <c r="BQ1156">
        <v>1122</v>
      </c>
      <c r="BR1156">
        <v>659638421</v>
      </c>
      <c r="BS1156">
        <v>966941374</v>
      </c>
    </row>
    <row r="1157" spans="1:71">
      <c r="A1157" t="s">
        <v>1444</v>
      </c>
      <c r="B1157" t="s">
        <v>53</v>
      </c>
      <c r="C1157">
        <v>2017</v>
      </c>
      <c r="D1157" t="s">
        <v>228</v>
      </c>
      <c r="E1157">
        <v>6</v>
      </c>
      <c r="F1157" t="s">
        <v>290</v>
      </c>
      <c r="G1157" t="s">
        <v>1409</v>
      </c>
      <c r="H1157">
        <v>37007340812</v>
      </c>
      <c r="I1157">
        <v>7006656376</v>
      </c>
      <c r="J1157">
        <v>19613821625</v>
      </c>
      <c r="K1157">
        <v>19613821625</v>
      </c>
      <c r="L1157">
        <v>14329401701</v>
      </c>
      <c r="M1157">
        <v>93433077401</v>
      </c>
      <c r="N1157">
        <v>63772510830</v>
      </c>
      <c r="O1157">
        <v>14075853305</v>
      </c>
      <c r="P1157">
        <v>12054723202</v>
      </c>
      <c r="Q1157">
        <v>18939118584</v>
      </c>
      <c r="R1157">
        <v>17016882037</v>
      </c>
      <c r="S1157">
        <v>2502246561</v>
      </c>
      <c r="T1157">
        <v>2485572532</v>
      </c>
      <c r="U1157">
        <v>3414385295</v>
      </c>
      <c r="V1157">
        <v>5618625557</v>
      </c>
      <c r="W1157">
        <v>3195837697</v>
      </c>
      <c r="X1157">
        <v>2502246561</v>
      </c>
      <c r="Y1157">
        <v>3414385295</v>
      </c>
      <c r="Z1157">
        <v>5618625557</v>
      </c>
      <c r="AA1157">
        <v>762144871</v>
      </c>
      <c r="AB1157">
        <v>610020196</v>
      </c>
      <c r="AC1157">
        <v>28238766793</v>
      </c>
      <c r="AD1157">
        <v>25624865326</v>
      </c>
      <c r="AE1157">
        <v>28238766793</v>
      </c>
      <c r="AF1157">
        <v>16469380559</v>
      </c>
      <c r="AG1157">
        <v>25624865326</v>
      </c>
      <c r="AH1157">
        <v>26714813591</v>
      </c>
      <c r="AI1157">
        <v>10936223454</v>
      </c>
      <c r="AJ1157">
        <v>25624865326</v>
      </c>
      <c r="AK1157">
        <v>25624865326</v>
      </c>
      <c r="AL1157">
        <v>1719749004</v>
      </c>
      <c r="AM1157">
        <v>1719749004</v>
      </c>
      <c r="AN1157">
        <v>3985558235</v>
      </c>
      <c r="AO1157">
        <v>1274933742</v>
      </c>
      <c r="AP1157">
        <v>53410727307</v>
      </c>
      <c r="AQ1157">
        <v>27785861981</v>
      </c>
      <c r="AR1157">
        <v>3985558235</v>
      </c>
      <c r="AS1157">
        <v>983292449</v>
      </c>
      <c r="AT1157">
        <v>25825293203</v>
      </c>
      <c r="AU1157">
        <v>14889069749</v>
      </c>
      <c r="AV1157">
        <v>25790563554</v>
      </c>
      <c r="AW1157">
        <v>1094283571</v>
      </c>
      <c r="AX1157">
        <v>982523700</v>
      </c>
      <c r="AY1157">
        <v>37108843636</v>
      </c>
      <c r="AZ1157">
        <v>280099320</v>
      </c>
      <c r="BA1157">
        <v>1911388746</v>
      </c>
      <c r="BB1157">
        <v>717994353</v>
      </c>
      <c r="BC1157">
        <v>53410727307</v>
      </c>
      <c r="BD1157">
        <v>24674783613</v>
      </c>
      <c r="BE1157">
        <v>8398</v>
      </c>
      <c r="BF1157">
        <v>5715</v>
      </c>
      <c r="BG1157">
        <v>4844</v>
      </c>
      <c r="BH1157">
        <v>2954933197</v>
      </c>
      <c r="BI1157">
        <v>16469380559</v>
      </c>
      <c r="BJ1157">
        <v>37108843636</v>
      </c>
      <c r="BK1157">
        <v>6125851415</v>
      </c>
      <c r="BL1157">
        <v>6125851415</v>
      </c>
      <c r="BM1157">
        <v>11483978310</v>
      </c>
      <c r="BN1157">
        <v>28735943694</v>
      </c>
      <c r="BO1157">
        <v>0</v>
      </c>
      <c r="BP1157">
        <v>10222</v>
      </c>
      <c r="BQ1157">
        <v>2341</v>
      </c>
      <c r="BR1157">
        <v>2445533187</v>
      </c>
      <c r="BS1157">
        <v>1274933742</v>
      </c>
    </row>
    <row r="1158" spans="1:71">
      <c r="A1158" t="s">
        <v>1445</v>
      </c>
      <c r="B1158" t="s">
        <v>54</v>
      </c>
      <c r="C1158">
        <v>2017</v>
      </c>
      <c r="D1158" t="s">
        <v>228</v>
      </c>
      <c r="E1158">
        <v>4</v>
      </c>
      <c r="F1158" t="s">
        <v>292</v>
      </c>
      <c r="G1158" t="s">
        <v>1409</v>
      </c>
      <c r="H1158">
        <v>25058849086</v>
      </c>
      <c r="I1158">
        <v>3426755356</v>
      </c>
      <c r="J1158">
        <v>13603456015</v>
      </c>
      <c r="K1158">
        <v>13603456015</v>
      </c>
      <c r="L1158">
        <v>10102163410</v>
      </c>
      <c r="M1158">
        <v>41122025651</v>
      </c>
      <c r="N1158">
        <v>21385574740</v>
      </c>
      <c r="O1158">
        <v>9426317539</v>
      </c>
      <c r="P1158">
        <v>7297136779</v>
      </c>
      <c r="Q1158">
        <v>12141322860</v>
      </c>
      <c r="R1158">
        <v>11441679920</v>
      </c>
      <c r="S1158">
        <v>1269710903</v>
      </c>
      <c r="T1158">
        <v>1200584340</v>
      </c>
      <c r="U1158">
        <v>1608271807</v>
      </c>
      <c r="V1158">
        <v>2455159447</v>
      </c>
      <c r="W1158">
        <v>1549150000</v>
      </c>
      <c r="X1158">
        <v>1269710903</v>
      </c>
      <c r="Y1158">
        <v>1608271807</v>
      </c>
      <c r="Z1158">
        <v>2455159447</v>
      </c>
      <c r="AA1158">
        <v>379150633</v>
      </c>
      <c r="AB1158">
        <v>330890400</v>
      </c>
      <c r="AC1158">
        <v>21700229585</v>
      </c>
      <c r="AD1158">
        <v>18294524508</v>
      </c>
      <c r="AE1158">
        <v>21700229585</v>
      </c>
      <c r="AF1158">
        <v>12940635805</v>
      </c>
      <c r="AG1158">
        <v>18294524508</v>
      </c>
      <c r="AH1158">
        <v>19229912782</v>
      </c>
      <c r="AI1158">
        <v>8349141703</v>
      </c>
      <c r="AJ1158">
        <v>18294524508</v>
      </c>
      <c r="AK1158">
        <v>18294524508</v>
      </c>
      <c r="AL1158">
        <v>1700861185</v>
      </c>
      <c r="AM1158">
        <v>1700861185</v>
      </c>
      <c r="AN1158">
        <v>1520022645</v>
      </c>
      <c r="AO1158">
        <v>631697543</v>
      </c>
      <c r="AP1158">
        <v>34372147813</v>
      </c>
      <c r="AQ1158">
        <v>16077623305</v>
      </c>
      <c r="AR1158">
        <v>1520022645</v>
      </c>
      <c r="AS1158">
        <v>604019139</v>
      </c>
      <c r="AT1158">
        <v>16738545742</v>
      </c>
      <c r="AU1158">
        <v>8389404039</v>
      </c>
      <c r="AV1158">
        <v>16771094277</v>
      </c>
      <c r="AW1158">
        <v>623774389</v>
      </c>
      <c r="AX1158">
        <v>564616272</v>
      </c>
      <c r="AY1158">
        <v>23559821809</v>
      </c>
      <c r="AZ1158">
        <v>88083787.5</v>
      </c>
      <c r="BA1158">
        <v>4951115</v>
      </c>
      <c r="BB1158">
        <v>2330515165</v>
      </c>
      <c r="BC1158">
        <v>34372147813</v>
      </c>
      <c r="BD1158">
        <v>13013054271</v>
      </c>
      <c r="BE1158">
        <v>8465</v>
      </c>
      <c r="BF1158">
        <v>5729</v>
      </c>
      <c r="BG1158">
        <v>4677</v>
      </c>
      <c r="BH1158">
        <v>1856703555</v>
      </c>
      <c r="BI1158">
        <v>12940635805</v>
      </c>
      <c r="BJ1158">
        <v>23559821809</v>
      </c>
      <c r="BK1158">
        <v>2922552823</v>
      </c>
      <c r="BL1158">
        <v>2922552823</v>
      </c>
      <c r="BM1158">
        <v>5265297301</v>
      </c>
      <c r="BN1158">
        <v>21359093542</v>
      </c>
      <c r="BO1158">
        <v>0</v>
      </c>
      <c r="BP1158">
        <v>5105</v>
      </c>
      <c r="BQ1158">
        <v>1041</v>
      </c>
      <c r="BR1158">
        <v>707987286</v>
      </c>
      <c r="BS1158">
        <v>631697543</v>
      </c>
    </row>
    <row r="1159" spans="1:71">
      <c r="A1159" t="s">
        <v>1446</v>
      </c>
      <c r="B1159" t="s">
        <v>55</v>
      </c>
      <c r="C1159">
        <v>2017</v>
      </c>
      <c r="D1159" t="s">
        <v>228</v>
      </c>
      <c r="E1159">
        <v>4</v>
      </c>
      <c r="F1159" t="s">
        <v>294</v>
      </c>
      <c r="G1159" t="s">
        <v>1409</v>
      </c>
      <c r="H1159">
        <v>19279997235</v>
      </c>
      <c r="I1159">
        <v>3292873624</v>
      </c>
      <c r="J1159">
        <v>11521438423</v>
      </c>
      <c r="K1159">
        <v>11521438423</v>
      </c>
      <c r="L1159">
        <v>7346655149</v>
      </c>
      <c r="M1159">
        <v>44654095593</v>
      </c>
      <c r="N1159">
        <v>18728943552</v>
      </c>
      <c r="O1159">
        <v>9624694882</v>
      </c>
      <c r="P1159">
        <v>7398729458</v>
      </c>
      <c r="Q1159">
        <v>11957920912</v>
      </c>
      <c r="R1159">
        <v>11588625491</v>
      </c>
      <c r="S1159">
        <v>1375560496</v>
      </c>
      <c r="T1159">
        <v>1344376618</v>
      </c>
      <c r="U1159">
        <v>1514880461</v>
      </c>
      <c r="V1159">
        <v>3085440026</v>
      </c>
      <c r="W1159">
        <v>1466431204</v>
      </c>
      <c r="X1159">
        <v>1375560496</v>
      </c>
      <c r="Y1159">
        <v>1514880461</v>
      </c>
      <c r="Z1159">
        <v>3085440026</v>
      </c>
      <c r="AA1159">
        <v>160248214</v>
      </c>
      <c r="AB1159">
        <v>321321875</v>
      </c>
      <c r="AC1159">
        <v>21632306437</v>
      </c>
      <c r="AD1159">
        <v>18931389202</v>
      </c>
      <c r="AE1159">
        <v>21632306437</v>
      </c>
      <c r="AF1159">
        <v>12894581647</v>
      </c>
      <c r="AG1159">
        <v>18931389202</v>
      </c>
      <c r="AH1159">
        <v>19782792034</v>
      </c>
      <c r="AI1159">
        <v>8360040199</v>
      </c>
      <c r="AJ1159">
        <v>18931389202</v>
      </c>
      <c r="AK1159">
        <v>18931389202</v>
      </c>
      <c r="AL1159">
        <v>1338224015</v>
      </c>
      <c r="AM1159">
        <v>1338224015</v>
      </c>
      <c r="AN1159">
        <v>2145539847</v>
      </c>
      <c r="AO1159">
        <v>564963287</v>
      </c>
      <c r="AP1159">
        <v>35930949713</v>
      </c>
      <c r="AQ1159">
        <v>16999560511</v>
      </c>
      <c r="AR1159">
        <v>2145539847</v>
      </c>
      <c r="AS1159">
        <v>635745130</v>
      </c>
      <c r="AT1159">
        <v>17308627845</v>
      </c>
      <c r="AU1159">
        <v>8948587646</v>
      </c>
      <c r="AV1159">
        <v>17490910150</v>
      </c>
      <c r="AW1159">
        <v>659503742</v>
      </c>
      <c r="AX1159">
        <v>600045708</v>
      </c>
      <c r="AY1159">
        <v>24593796877</v>
      </c>
      <c r="AZ1159">
        <v>404018953.5</v>
      </c>
      <c r="BA1159">
        <v>236317009</v>
      </c>
      <c r="BB1159">
        <v>653983968</v>
      </c>
      <c r="BC1159">
        <v>35930949713</v>
      </c>
      <c r="BD1159">
        <v>13922192255</v>
      </c>
      <c r="BE1159">
        <v>8047</v>
      </c>
      <c r="BF1159">
        <v>5535</v>
      </c>
      <c r="BG1159">
        <v>4453</v>
      </c>
      <c r="BH1159">
        <v>1381345128</v>
      </c>
      <c r="BI1159">
        <v>12894581647</v>
      </c>
      <c r="BJ1159">
        <v>24593796877</v>
      </c>
      <c r="BK1159">
        <v>2866556367</v>
      </c>
      <c r="BL1159">
        <v>2866556367</v>
      </c>
      <c r="BM1159">
        <v>5662407675</v>
      </c>
      <c r="BN1159">
        <v>22008757458</v>
      </c>
      <c r="BO1159">
        <v>0</v>
      </c>
      <c r="BP1159">
        <v>4751</v>
      </c>
      <c r="BQ1159">
        <v>869</v>
      </c>
      <c r="BR1159">
        <v>1454530383</v>
      </c>
      <c r="BS1159">
        <v>564963287</v>
      </c>
    </row>
    <row r="1160" spans="1:71">
      <c r="A1160" t="s">
        <v>1447</v>
      </c>
      <c r="B1160" t="s">
        <v>56</v>
      </c>
      <c r="C1160">
        <v>2017</v>
      </c>
      <c r="D1160" t="s">
        <v>228</v>
      </c>
      <c r="E1160">
        <v>7</v>
      </c>
      <c r="F1160" t="s">
        <v>296</v>
      </c>
      <c r="G1160" t="s">
        <v>1409</v>
      </c>
      <c r="H1160">
        <v>36883977268</v>
      </c>
      <c r="I1160">
        <v>5029571292</v>
      </c>
      <c r="J1160">
        <v>20409302583</v>
      </c>
      <c r="K1160">
        <v>20409302583</v>
      </c>
      <c r="L1160">
        <v>14162280478</v>
      </c>
      <c r="M1160">
        <v>76051520710</v>
      </c>
      <c r="N1160">
        <v>50305751238</v>
      </c>
      <c r="O1160">
        <v>13950241348</v>
      </c>
      <c r="P1160">
        <v>11603918636</v>
      </c>
      <c r="Q1160">
        <v>21867274984</v>
      </c>
      <c r="R1160">
        <v>16843685982</v>
      </c>
      <c r="S1160">
        <v>2671674313</v>
      </c>
      <c r="T1160">
        <v>2654163095</v>
      </c>
      <c r="U1160">
        <v>3065399568</v>
      </c>
      <c r="V1160">
        <v>5264014594</v>
      </c>
      <c r="W1160">
        <v>2752885533</v>
      </c>
      <c r="X1160">
        <v>2671674313</v>
      </c>
      <c r="Y1160">
        <v>3065399568</v>
      </c>
      <c r="Z1160">
        <v>5264014594</v>
      </c>
      <c r="AA1160">
        <v>582012115</v>
      </c>
      <c r="AB1160">
        <v>735609250</v>
      </c>
      <c r="AC1160">
        <v>27969112811</v>
      </c>
      <c r="AD1160">
        <v>24459685084</v>
      </c>
      <c r="AE1160">
        <v>27969112811</v>
      </c>
      <c r="AF1160">
        <v>16947506511</v>
      </c>
      <c r="AG1160">
        <v>24459685084</v>
      </c>
      <c r="AH1160">
        <v>25935396235</v>
      </c>
      <c r="AI1160">
        <v>9836625432</v>
      </c>
      <c r="AJ1160">
        <v>24459685084</v>
      </c>
      <c r="AK1160">
        <v>24459685084</v>
      </c>
      <c r="AL1160">
        <v>1459814634</v>
      </c>
      <c r="AM1160">
        <v>1459814634</v>
      </c>
      <c r="AN1160">
        <v>4037471812</v>
      </c>
      <c r="AO1160">
        <v>970421934</v>
      </c>
      <c r="AP1160">
        <v>52459112071</v>
      </c>
      <c r="AQ1160">
        <v>27999426987</v>
      </c>
      <c r="AR1160">
        <v>4037471812</v>
      </c>
      <c r="AS1160">
        <v>1203295528</v>
      </c>
      <c r="AT1160">
        <v>24607475411</v>
      </c>
      <c r="AU1160">
        <v>14770849979</v>
      </c>
      <c r="AV1160">
        <v>24971887509</v>
      </c>
      <c r="AW1160">
        <v>1213046606</v>
      </c>
      <c r="AX1160">
        <v>1017748801</v>
      </c>
      <c r="AY1160">
        <v>36270827784</v>
      </c>
      <c r="AZ1160">
        <v>327814361.5</v>
      </c>
      <c r="BA1160">
        <v>323687934</v>
      </c>
      <c r="BB1160">
        <v>-11325720</v>
      </c>
      <c r="BC1160">
        <v>52459112071</v>
      </c>
      <c r="BD1160">
        <v>24177393124</v>
      </c>
      <c r="BE1160">
        <v>8269</v>
      </c>
      <c r="BF1160">
        <v>5536</v>
      </c>
      <c r="BG1160">
        <v>4801</v>
      </c>
      <c r="BH1160">
        <v>3362103808</v>
      </c>
      <c r="BI1160">
        <v>16947506511</v>
      </c>
      <c r="BJ1160">
        <v>36270827784</v>
      </c>
      <c r="BK1160">
        <v>6321902082</v>
      </c>
      <c r="BL1160">
        <v>6321902082</v>
      </c>
      <c r="BM1160">
        <v>11811142700</v>
      </c>
      <c r="BN1160">
        <v>28281718947</v>
      </c>
      <c r="BO1160">
        <v>0</v>
      </c>
      <c r="BP1160">
        <v>11030</v>
      </c>
      <c r="BQ1160">
        <v>1903</v>
      </c>
      <c r="BR1160">
        <v>2621102177</v>
      </c>
      <c r="BS1160">
        <v>970421934</v>
      </c>
    </row>
    <row r="1161" spans="1:71">
      <c r="A1161" t="s">
        <v>1448</v>
      </c>
      <c r="B1161" t="s">
        <v>57</v>
      </c>
      <c r="C1161">
        <v>2017</v>
      </c>
      <c r="D1161" t="s">
        <v>228</v>
      </c>
      <c r="E1161">
        <v>5</v>
      </c>
      <c r="F1161" t="s">
        <v>298</v>
      </c>
      <c r="G1161" t="s">
        <v>1409</v>
      </c>
      <c r="H1161">
        <v>27399719472</v>
      </c>
      <c r="I1161">
        <v>4981695871</v>
      </c>
      <c r="J1161">
        <v>12696452761</v>
      </c>
      <c r="K1161">
        <v>12696452761</v>
      </c>
      <c r="L1161">
        <v>7997290242</v>
      </c>
      <c r="M1161">
        <v>66542151107</v>
      </c>
      <c r="N1161">
        <v>42784435840</v>
      </c>
      <c r="O1161">
        <v>11263505064</v>
      </c>
      <c r="P1161">
        <v>8459642004</v>
      </c>
      <c r="Q1161">
        <v>12537111284</v>
      </c>
      <c r="R1161">
        <v>12967161061</v>
      </c>
      <c r="S1161">
        <v>2058546979</v>
      </c>
      <c r="T1161">
        <v>2030206012</v>
      </c>
      <c r="U1161">
        <v>1741169862</v>
      </c>
      <c r="V1161">
        <v>2760585677</v>
      </c>
      <c r="W1161">
        <v>1507416043</v>
      </c>
      <c r="X1161">
        <v>2058546979</v>
      </c>
      <c r="Y1161">
        <v>1741169862</v>
      </c>
      <c r="Z1161">
        <v>2760585677</v>
      </c>
      <c r="AA1161">
        <v>572156779</v>
      </c>
      <c r="AB1161">
        <v>442896272</v>
      </c>
      <c r="AC1161">
        <v>24272536544</v>
      </c>
      <c r="AD1161">
        <v>21755638434</v>
      </c>
      <c r="AE1161">
        <v>24272536544</v>
      </c>
      <c r="AF1161">
        <v>14193704271</v>
      </c>
      <c r="AG1161">
        <v>21755638434</v>
      </c>
      <c r="AH1161">
        <v>22598491222</v>
      </c>
      <c r="AI1161">
        <v>9085922660</v>
      </c>
      <c r="AJ1161">
        <v>21755638434</v>
      </c>
      <c r="AK1161">
        <v>21755638434</v>
      </c>
      <c r="AL1161">
        <v>1646570270</v>
      </c>
      <c r="AM1161">
        <v>1646570270</v>
      </c>
      <c r="AN1161">
        <v>2441195107</v>
      </c>
      <c r="AO1161">
        <v>1065962924</v>
      </c>
      <c r="AP1161">
        <v>42090921148</v>
      </c>
      <c r="AQ1161">
        <v>20335282714</v>
      </c>
      <c r="AR1161">
        <v>2441195107</v>
      </c>
      <c r="AS1161">
        <v>649603397</v>
      </c>
      <c r="AT1161">
        <v>19667298206</v>
      </c>
      <c r="AU1161">
        <v>10581375546</v>
      </c>
      <c r="AV1161">
        <v>19423971767</v>
      </c>
      <c r="AW1161">
        <v>1035777333</v>
      </c>
      <c r="AX1161">
        <v>833329060</v>
      </c>
      <c r="AY1161">
        <v>29441912448</v>
      </c>
      <c r="AZ1161">
        <v>243224729</v>
      </c>
      <c r="BA1161">
        <v>99225076</v>
      </c>
      <c r="BB1161">
        <v>1903528359</v>
      </c>
      <c r="BC1161">
        <v>42090921148</v>
      </c>
      <c r="BD1161">
        <v>16688566866</v>
      </c>
      <c r="BE1161">
        <v>8845</v>
      </c>
      <c r="BF1161">
        <v>5562</v>
      </c>
      <c r="BG1161">
        <v>4836</v>
      </c>
      <c r="BH1161">
        <v>2583591906</v>
      </c>
      <c r="BI1161">
        <v>14193704271</v>
      </c>
      <c r="BJ1161">
        <v>29441912448</v>
      </c>
      <c r="BK1161">
        <v>4378839933</v>
      </c>
      <c r="BL1161">
        <v>4378839933</v>
      </c>
      <c r="BM1161">
        <v>7686274014</v>
      </c>
      <c r="BN1161">
        <v>25402354282</v>
      </c>
      <c r="BO1161">
        <v>0</v>
      </c>
      <c r="BP1161">
        <v>7323</v>
      </c>
      <c r="BQ1161">
        <v>1618</v>
      </c>
      <c r="BR1161">
        <v>1046304195</v>
      </c>
      <c r="BS1161">
        <v>1065962924</v>
      </c>
    </row>
    <row r="1162" spans="1:71">
      <c r="A1162" t="s">
        <v>1449</v>
      </c>
      <c r="B1162" t="s">
        <v>58</v>
      </c>
      <c r="C1162">
        <v>2017</v>
      </c>
      <c r="D1162" t="s">
        <v>231</v>
      </c>
      <c r="E1162">
        <v>6</v>
      </c>
      <c r="F1162" t="s">
        <v>300</v>
      </c>
      <c r="G1162" t="s">
        <v>1409</v>
      </c>
      <c r="H1162">
        <v>5029744211</v>
      </c>
      <c r="I1162">
        <v>477889632</v>
      </c>
      <c r="J1162">
        <v>5232664459</v>
      </c>
      <c r="K1162">
        <v>5232664459</v>
      </c>
      <c r="L1162">
        <v>4819216533</v>
      </c>
      <c r="M1162">
        <v>24414019658</v>
      </c>
      <c r="N1162">
        <v>14911975415</v>
      </c>
      <c r="O1162">
        <v>9563720115</v>
      </c>
      <c r="P1162">
        <v>9563720115</v>
      </c>
      <c r="Q1162">
        <v>10703765346</v>
      </c>
      <c r="R1162">
        <v>10874224979</v>
      </c>
      <c r="S1162">
        <v>2134115115</v>
      </c>
      <c r="T1162">
        <v>2134115115</v>
      </c>
      <c r="U1162">
        <v>1338243041</v>
      </c>
      <c r="V1162">
        <v>2291034833</v>
      </c>
      <c r="W1162">
        <v>1338243041</v>
      </c>
      <c r="X1162">
        <v>2134115115</v>
      </c>
      <c r="Y1162">
        <v>1338243041</v>
      </c>
      <c r="Z1162">
        <v>2291034833</v>
      </c>
      <c r="AA1162">
        <v>868073550</v>
      </c>
      <c r="AB1162">
        <v>722388974</v>
      </c>
      <c r="AL1162">
        <v>301018432</v>
      </c>
      <c r="AM1162">
        <v>301018432</v>
      </c>
      <c r="AN1162">
        <v>1474837956</v>
      </c>
      <c r="AO1162">
        <v>317804571</v>
      </c>
      <c r="AP1162">
        <v>18613547691</v>
      </c>
      <c r="AQ1162">
        <v>18613547691</v>
      </c>
      <c r="AR1162">
        <v>1474837956</v>
      </c>
      <c r="AS1162">
        <v>337714260</v>
      </c>
      <c r="AT1162">
        <v>12218117965</v>
      </c>
      <c r="AU1162">
        <v>12218117965</v>
      </c>
      <c r="AV1162">
        <v>12114578079</v>
      </c>
      <c r="AW1162">
        <v>713759717</v>
      </c>
      <c r="AX1162">
        <v>713759717</v>
      </c>
      <c r="AY1162">
        <v>8138680903</v>
      </c>
      <c r="BA1162">
        <v>135464719</v>
      </c>
      <c r="BB1162">
        <v>0</v>
      </c>
      <c r="BC1162">
        <v>18613547691</v>
      </c>
      <c r="BD1162">
        <v>18613547691</v>
      </c>
      <c r="BE1162">
        <v>8864</v>
      </c>
      <c r="BF1162">
        <v>5783</v>
      </c>
      <c r="BG1162">
        <v>0</v>
      </c>
      <c r="BH1162">
        <v>1241398363</v>
      </c>
      <c r="BJ1162">
        <v>8138680903</v>
      </c>
      <c r="BK1162">
        <v>5949348570</v>
      </c>
      <c r="BL1162">
        <v>5949348570</v>
      </c>
      <c r="BM1162">
        <v>8138680903</v>
      </c>
      <c r="BP1162">
        <v>10226</v>
      </c>
      <c r="BQ1162">
        <v>1624</v>
      </c>
      <c r="BR1162">
        <v>856264378</v>
      </c>
      <c r="BS1162">
        <v>317804571</v>
      </c>
    </row>
    <row r="1163" spans="1:71">
      <c r="A1163" t="s">
        <v>1450</v>
      </c>
      <c r="B1163" t="s">
        <v>59</v>
      </c>
      <c r="C1163">
        <v>2017</v>
      </c>
      <c r="D1163" t="s">
        <v>223</v>
      </c>
      <c r="E1163">
        <v>2</v>
      </c>
      <c r="F1163" t="s">
        <v>302</v>
      </c>
      <c r="G1163" t="s">
        <v>1409</v>
      </c>
      <c r="H1163">
        <v>24269367405</v>
      </c>
      <c r="I1163">
        <v>4141039993</v>
      </c>
      <c r="J1163">
        <v>12848659803</v>
      </c>
      <c r="K1163">
        <v>12848659803</v>
      </c>
      <c r="L1163">
        <v>8697864568</v>
      </c>
      <c r="M1163">
        <v>26635792271</v>
      </c>
      <c r="N1163">
        <v>13572471771</v>
      </c>
      <c r="O1163">
        <v>5489352970</v>
      </c>
      <c r="P1163">
        <v>3114191774</v>
      </c>
      <c r="Q1163">
        <v>7465946703</v>
      </c>
      <c r="R1163">
        <v>6250235392</v>
      </c>
      <c r="S1163">
        <v>247310383</v>
      </c>
      <c r="T1163">
        <v>221756523</v>
      </c>
      <c r="U1163">
        <v>1345264557</v>
      </c>
      <c r="V1163">
        <v>2190848803</v>
      </c>
      <c r="W1163">
        <v>1054538237</v>
      </c>
      <c r="X1163">
        <v>247310383</v>
      </c>
      <c r="Y1163">
        <v>1345264557</v>
      </c>
      <c r="Z1163">
        <v>2190848803</v>
      </c>
      <c r="AA1163">
        <v>371137260</v>
      </c>
      <c r="AB1163">
        <v>44868326</v>
      </c>
      <c r="AC1163">
        <v>23299264261</v>
      </c>
      <c r="AD1163">
        <v>21789690987</v>
      </c>
      <c r="AE1163">
        <v>23299264261</v>
      </c>
      <c r="AF1163">
        <v>14132167273</v>
      </c>
      <c r="AG1163">
        <v>21789690987</v>
      </c>
      <c r="AH1163">
        <v>22205161343</v>
      </c>
      <c r="AI1163">
        <v>8347118124</v>
      </c>
      <c r="AJ1163">
        <v>21789690987</v>
      </c>
      <c r="AK1163">
        <v>21789690987</v>
      </c>
      <c r="AL1163">
        <v>1543744249</v>
      </c>
      <c r="AM1163">
        <v>1543744249</v>
      </c>
      <c r="AN1163">
        <v>1783776355</v>
      </c>
      <c r="AO1163">
        <v>623465285</v>
      </c>
      <c r="AP1163">
        <v>30800340415</v>
      </c>
      <c r="AQ1163">
        <v>9010649428</v>
      </c>
      <c r="AR1163">
        <v>1783776355</v>
      </c>
      <c r="AS1163">
        <v>435622628</v>
      </c>
      <c r="AT1163">
        <v>11684357451</v>
      </c>
      <c r="AU1163">
        <v>3337239327</v>
      </c>
      <c r="AV1163">
        <v>11868904195</v>
      </c>
      <c r="AW1163">
        <v>435439796</v>
      </c>
      <c r="AX1163">
        <v>342355610</v>
      </c>
      <c r="AY1163">
        <v>24518883334</v>
      </c>
      <c r="AZ1163">
        <v>219089131</v>
      </c>
      <c r="BA1163">
        <v>660481776</v>
      </c>
      <c r="BB1163">
        <v>1584424683</v>
      </c>
      <c r="BC1163">
        <v>30800340415</v>
      </c>
      <c r="BD1163">
        <v>6220017876</v>
      </c>
      <c r="BE1163">
        <v>8315</v>
      </c>
      <c r="BF1163">
        <v>5243</v>
      </c>
      <c r="BG1163">
        <v>4780</v>
      </c>
      <c r="BH1163">
        <v>2221180356</v>
      </c>
      <c r="BI1163">
        <v>14132167273</v>
      </c>
      <c r="BJ1163">
        <v>24518883334</v>
      </c>
      <c r="BK1163">
        <v>724698520</v>
      </c>
      <c r="BL1163">
        <v>724698520</v>
      </c>
      <c r="BM1163">
        <v>2729192347</v>
      </c>
      <c r="BN1163">
        <v>24580322539</v>
      </c>
      <c r="BO1163">
        <v>0</v>
      </c>
      <c r="BP1163">
        <v>1208</v>
      </c>
      <c r="BQ1163">
        <v>212</v>
      </c>
      <c r="BR1163">
        <v>868507187</v>
      </c>
      <c r="BS1163">
        <v>623465285</v>
      </c>
    </row>
    <row r="1164" spans="1:71">
      <c r="A1164" t="s">
        <v>1451</v>
      </c>
      <c r="B1164" t="s">
        <v>60</v>
      </c>
      <c r="C1164">
        <v>2017</v>
      </c>
      <c r="D1164" t="s">
        <v>207</v>
      </c>
      <c r="E1164">
        <v>7</v>
      </c>
      <c r="F1164" t="s">
        <v>304</v>
      </c>
      <c r="G1164" t="s">
        <v>1409</v>
      </c>
      <c r="H1164">
        <v>57471901397</v>
      </c>
      <c r="I1164">
        <v>12406619673</v>
      </c>
      <c r="J1164">
        <v>32123831531</v>
      </c>
      <c r="K1164">
        <v>32123831531</v>
      </c>
      <c r="L1164">
        <v>22526810021</v>
      </c>
      <c r="M1164">
        <v>158596094911</v>
      </c>
      <c r="N1164">
        <v>70246981553</v>
      </c>
      <c r="O1164">
        <v>30247412493</v>
      </c>
      <c r="P1164">
        <v>26796351996</v>
      </c>
      <c r="Q1164">
        <v>41864023625</v>
      </c>
      <c r="R1164">
        <v>41880311943</v>
      </c>
      <c r="S1164">
        <v>4177634734</v>
      </c>
      <c r="T1164">
        <v>4088553828</v>
      </c>
      <c r="U1164">
        <v>9383857690</v>
      </c>
      <c r="V1164">
        <v>21660024374</v>
      </c>
      <c r="W1164">
        <v>8679205260</v>
      </c>
      <c r="X1164">
        <v>4177634734</v>
      </c>
      <c r="Y1164">
        <v>9383857690</v>
      </c>
      <c r="Z1164">
        <v>21660024374</v>
      </c>
      <c r="AA1164">
        <v>2312765194</v>
      </c>
      <c r="AB1164">
        <v>1494656116</v>
      </c>
      <c r="AC1164">
        <v>41692723670</v>
      </c>
      <c r="AD1164">
        <v>36740925367</v>
      </c>
      <c r="AE1164">
        <v>41692723670</v>
      </c>
      <c r="AF1164">
        <v>22539884114</v>
      </c>
      <c r="AG1164">
        <v>36740925367</v>
      </c>
      <c r="AH1164">
        <v>39459414946</v>
      </c>
      <c r="AI1164">
        <v>16607801403</v>
      </c>
      <c r="AJ1164">
        <v>36740925367</v>
      </c>
      <c r="AK1164">
        <v>36740925367</v>
      </c>
      <c r="AL1164">
        <v>2228664623</v>
      </c>
      <c r="AM1164">
        <v>2228664623</v>
      </c>
      <c r="AN1164">
        <v>17302111770</v>
      </c>
      <c r="AO1164">
        <v>3534027170</v>
      </c>
      <c r="AP1164">
        <v>105078777634</v>
      </c>
      <c r="AQ1164">
        <v>68337852267</v>
      </c>
      <c r="AR1164">
        <v>17302111770</v>
      </c>
      <c r="AS1164">
        <v>1996872270</v>
      </c>
      <c r="AT1164">
        <v>49183092927</v>
      </c>
      <c r="AU1164">
        <v>32575291524</v>
      </c>
      <c r="AV1164">
        <v>51079545536</v>
      </c>
      <c r="AW1164">
        <v>2473926512</v>
      </c>
      <c r="AX1164">
        <v>2176696516</v>
      </c>
      <c r="AY1164">
        <v>65410389892</v>
      </c>
      <c r="AZ1164">
        <v>208738286</v>
      </c>
      <c r="BA1164">
        <v>7465038995</v>
      </c>
      <c r="BB1164">
        <v>178765556</v>
      </c>
      <c r="BC1164">
        <v>105078777634</v>
      </c>
      <c r="BD1164">
        <v>62168302191</v>
      </c>
      <c r="BE1164">
        <v>9833</v>
      </c>
      <c r="BF1164">
        <v>6188</v>
      </c>
      <c r="BG1164">
        <v>5298</v>
      </c>
      <c r="BH1164">
        <v>4578781252</v>
      </c>
      <c r="BI1164">
        <v>22539884114</v>
      </c>
      <c r="BJ1164">
        <v>65410389892</v>
      </c>
      <c r="BK1164">
        <v>9086971744</v>
      </c>
      <c r="BL1164">
        <v>9086971744</v>
      </c>
      <c r="BM1164">
        <v>28669464525</v>
      </c>
      <c r="BN1164">
        <v>42910475443</v>
      </c>
      <c r="BO1164">
        <v>0</v>
      </c>
      <c r="BP1164">
        <v>15819</v>
      </c>
      <c r="BQ1164">
        <v>6029</v>
      </c>
      <c r="BR1164">
        <v>13053270461</v>
      </c>
      <c r="BS1164">
        <v>3534027170</v>
      </c>
    </row>
    <row r="1165" spans="1:71">
      <c r="A1165" t="s">
        <v>1452</v>
      </c>
      <c r="B1165" t="s">
        <v>61</v>
      </c>
      <c r="C1165">
        <v>2017</v>
      </c>
      <c r="D1165" t="s">
        <v>212</v>
      </c>
      <c r="E1165">
        <v>4</v>
      </c>
      <c r="F1165" t="s">
        <v>306</v>
      </c>
      <c r="G1165" t="s">
        <v>1409</v>
      </c>
      <c r="H1165">
        <v>1522544254</v>
      </c>
      <c r="I1165">
        <v>184137468</v>
      </c>
      <c r="J1165">
        <v>1262287481</v>
      </c>
      <c r="K1165">
        <v>1262287481</v>
      </c>
      <c r="L1165">
        <v>1220608134</v>
      </c>
      <c r="M1165">
        <v>8550520702</v>
      </c>
      <c r="N1165">
        <v>7298370279</v>
      </c>
      <c r="O1165">
        <v>4600101919</v>
      </c>
      <c r="P1165">
        <v>4600101919</v>
      </c>
      <c r="Q1165">
        <v>5117975601</v>
      </c>
      <c r="R1165">
        <v>4851267281</v>
      </c>
      <c r="S1165">
        <v>1034026983</v>
      </c>
      <c r="T1165">
        <v>1034026983</v>
      </c>
      <c r="U1165">
        <v>138951202</v>
      </c>
      <c r="V1165">
        <v>142514807</v>
      </c>
      <c r="W1165">
        <v>138951202</v>
      </c>
      <c r="X1165">
        <v>1034026983</v>
      </c>
      <c r="Y1165">
        <v>138951202</v>
      </c>
      <c r="Z1165">
        <v>142514807</v>
      </c>
      <c r="AA1165">
        <v>185845415</v>
      </c>
      <c r="AB1165">
        <v>207399850</v>
      </c>
      <c r="AL1165">
        <v>327454150</v>
      </c>
      <c r="AM1165">
        <v>327454150</v>
      </c>
      <c r="AN1165">
        <v>100238852</v>
      </c>
      <c r="AO1165">
        <v>79239663</v>
      </c>
      <c r="AP1165">
        <v>7777830709</v>
      </c>
      <c r="AQ1165">
        <v>7777830709</v>
      </c>
      <c r="AR1165">
        <v>100238852</v>
      </c>
      <c r="AS1165">
        <v>139210767</v>
      </c>
      <c r="AT1165">
        <v>5898535807</v>
      </c>
      <c r="AU1165">
        <v>5898535807</v>
      </c>
      <c r="AV1165">
        <v>5832307132</v>
      </c>
      <c r="AW1165">
        <v>327090803</v>
      </c>
      <c r="AX1165">
        <v>327090803</v>
      </c>
      <c r="AY1165">
        <v>2918003305</v>
      </c>
      <c r="BA1165">
        <v>-23211110</v>
      </c>
      <c r="BB1165">
        <v>0</v>
      </c>
      <c r="BC1165">
        <v>7777830709</v>
      </c>
      <c r="BD1165">
        <v>7777830709</v>
      </c>
      <c r="BE1165">
        <v>9389</v>
      </c>
      <c r="BF1165">
        <v>5957</v>
      </c>
      <c r="BG1165">
        <v>0</v>
      </c>
      <c r="BH1165">
        <v>179833000</v>
      </c>
      <c r="BJ1165">
        <v>2918003305</v>
      </c>
      <c r="BK1165">
        <v>2636970297</v>
      </c>
      <c r="BL1165">
        <v>2636970297</v>
      </c>
      <c r="BM1165">
        <v>2918003305</v>
      </c>
      <c r="BP1165">
        <v>4219</v>
      </c>
      <c r="BQ1165">
        <v>343</v>
      </c>
      <c r="BR1165">
        <v>2377000</v>
      </c>
      <c r="BS1165">
        <v>79239663</v>
      </c>
    </row>
    <row r="1166" spans="1:71">
      <c r="A1166" t="s">
        <v>1453</v>
      </c>
      <c r="B1166" t="s">
        <v>62</v>
      </c>
      <c r="C1166">
        <v>2017</v>
      </c>
      <c r="D1166" t="s">
        <v>215</v>
      </c>
      <c r="E1166">
        <v>5</v>
      </c>
      <c r="F1166" t="s">
        <v>308</v>
      </c>
      <c r="G1166" t="s">
        <v>1409</v>
      </c>
      <c r="H1166">
        <v>2967498975</v>
      </c>
      <c r="I1166">
        <v>515254278</v>
      </c>
      <c r="J1166">
        <v>3427296779</v>
      </c>
      <c r="K1166">
        <v>3427296779</v>
      </c>
      <c r="L1166">
        <v>3108018050</v>
      </c>
      <c r="M1166">
        <v>22528218918</v>
      </c>
      <c r="N1166">
        <v>11366398122</v>
      </c>
      <c r="O1166">
        <v>4875145476</v>
      </c>
      <c r="P1166">
        <v>4875145476</v>
      </c>
      <c r="Q1166">
        <v>5104751550</v>
      </c>
      <c r="R1166">
        <v>6068916700</v>
      </c>
      <c r="S1166">
        <v>1067087099</v>
      </c>
      <c r="T1166">
        <v>1067087099</v>
      </c>
      <c r="U1166">
        <v>1612954032</v>
      </c>
      <c r="V1166">
        <v>2784514512</v>
      </c>
      <c r="W1166">
        <v>1612954032</v>
      </c>
      <c r="X1166">
        <v>1067087099</v>
      </c>
      <c r="Y1166">
        <v>1612954032</v>
      </c>
      <c r="Z1166">
        <v>2784514512</v>
      </c>
      <c r="AA1166">
        <v>391518402</v>
      </c>
      <c r="AB1166">
        <v>315205500</v>
      </c>
      <c r="AL1166">
        <v>298675941</v>
      </c>
      <c r="AM1166">
        <v>298675941</v>
      </c>
      <c r="AN1166">
        <v>1801605829</v>
      </c>
      <c r="AO1166">
        <v>262943629</v>
      </c>
      <c r="AP1166">
        <v>11565283244</v>
      </c>
      <c r="AQ1166">
        <v>11565283244</v>
      </c>
      <c r="AR1166">
        <v>1801605829</v>
      </c>
      <c r="AS1166">
        <v>412223261</v>
      </c>
      <c r="AT1166">
        <v>6417152801</v>
      </c>
      <c r="AU1166">
        <v>6417152801</v>
      </c>
      <c r="AV1166">
        <v>6606181403</v>
      </c>
      <c r="AW1166">
        <v>747882162</v>
      </c>
      <c r="AX1166">
        <v>747882162</v>
      </c>
      <c r="AY1166">
        <v>5760538009</v>
      </c>
      <c r="BA1166">
        <v>499065301</v>
      </c>
      <c r="BB1166">
        <v>0</v>
      </c>
      <c r="BC1166">
        <v>11565283244</v>
      </c>
      <c r="BD1166">
        <v>11565283244</v>
      </c>
      <c r="BE1166">
        <v>10086</v>
      </c>
      <c r="BF1166">
        <v>6492</v>
      </c>
      <c r="BG1166">
        <v>0</v>
      </c>
      <c r="BH1166">
        <v>495319557</v>
      </c>
      <c r="BJ1166">
        <v>5760538009</v>
      </c>
      <c r="BK1166">
        <v>3461882197</v>
      </c>
      <c r="BL1166">
        <v>3461882197</v>
      </c>
      <c r="BM1166">
        <v>5760538009</v>
      </c>
      <c r="BP1166">
        <v>5727</v>
      </c>
      <c r="BQ1166">
        <v>1629</v>
      </c>
      <c r="BR1166">
        <v>1459261880</v>
      </c>
      <c r="BS1166">
        <v>262943629</v>
      </c>
    </row>
    <row r="1167" spans="1:71">
      <c r="A1167" t="s">
        <v>1454</v>
      </c>
      <c r="B1167" t="s">
        <v>63</v>
      </c>
      <c r="C1167">
        <v>2017</v>
      </c>
      <c r="D1167" t="s">
        <v>215</v>
      </c>
      <c r="E1167">
        <v>2</v>
      </c>
      <c r="F1167" t="s">
        <v>310</v>
      </c>
      <c r="G1167" t="s">
        <v>1409</v>
      </c>
      <c r="H1167">
        <v>2022283658</v>
      </c>
      <c r="I1167">
        <v>551964393</v>
      </c>
      <c r="J1167">
        <v>2683659672</v>
      </c>
      <c r="K1167">
        <v>2683659672</v>
      </c>
      <c r="L1167">
        <v>2583669011</v>
      </c>
      <c r="M1167">
        <v>16190798480</v>
      </c>
      <c r="N1167">
        <v>7695966756</v>
      </c>
      <c r="O1167">
        <v>3541465541</v>
      </c>
      <c r="P1167">
        <v>3541465541</v>
      </c>
      <c r="Q1167">
        <v>3866580400</v>
      </c>
      <c r="R1167">
        <v>4891528248</v>
      </c>
      <c r="S1167">
        <v>1097663134</v>
      </c>
      <c r="T1167">
        <v>1097663134</v>
      </c>
      <c r="U1167">
        <v>1073441417</v>
      </c>
      <c r="V1167">
        <v>1836810245</v>
      </c>
      <c r="W1167">
        <v>1073441417</v>
      </c>
      <c r="X1167">
        <v>1097663134</v>
      </c>
      <c r="Y1167">
        <v>1073441417</v>
      </c>
      <c r="Z1167">
        <v>1836810245</v>
      </c>
      <c r="AA1167">
        <v>191677352</v>
      </c>
      <c r="AB1167">
        <v>222275392</v>
      </c>
      <c r="AL1167">
        <v>449021240</v>
      </c>
      <c r="AM1167">
        <v>449021240</v>
      </c>
      <c r="AN1167">
        <v>1093402687</v>
      </c>
      <c r="AO1167">
        <v>209341090</v>
      </c>
      <c r="AP1167">
        <v>7467780769</v>
      </c>
      <c r="AQ1167">
        <v>7467780769</v>
      </c>
      <c r="AR1167">
        <v>1093402687</v>
      </c>
      <c r="AS1167">
        <v>169225414</v>
      </c>
      <c r="AT1167">
        <v>3703113440</v>
      </c>
      <c r="AU1167">
        <v>3703113440</v>
      </c>
      <c r="AV1167">
        <v>3863273092</v>
      </c>
      <c r="AW1167">
        <v>326647689</v>
      </c>
      <c r="AX1167">
        <v>326647689</v>
      </c>
      <c r="AY1167">
        <v>2710341135</v>
      </c>
      <c r="BA1167">
        <v>465247399</v>
      </c>
      <c r="BB1167">
        <v>0</v>
      </c>
      <c r="BC1167">
        <v>7467780769</v>
      </c>
      <c r="BD1167">
        <v>7467780769</v>
      </c>
      <c r="BE1167">
        <v>8526</v>
      </c>
      <c r="BF1167">
        <v>5753</v>
      </c>
      <c r="BG1167">
        <v>0</v>
      </c>
      <c r="BH1167">
        <v>237899584</v>
      </c>
      <c r="BJ1167">
        <v>2710341135</v>
      </c>
      <c r="BK1167">
        <v>1324736558</v>
      </c>
      <c r="BL1167">
        <v>1324736558</v>
      </c>
      <c r="BM1167">
        <v>2710341135</v>
      </c>
      <c r="BP1167">
        <v>2088</v>
      </c>
      <c r="BQ1167">
        <v>926</v>
      </c>
      <c r="BR1167">
        <v>810641193</v>
      </c>
      <c r="BS1167">
        <v>209341090</v>
      </c>
    </row>
    <row r="1168" spans="1:71">
      <c r="A1168" t="s">
        <v>1455</v>
      </c>
      <c r="B1168" t="s">
        <v>64</v>
      </c>
      <c r="C1168">
        <v>2017</v>
      </c>
      <c r="D1168" t="s">
        <v>228</v>
      </c>
      <c r="E1168">
        <v>5</v>
      </c>
      <c r="F1168" t="s">
        <v>312</v>
      </c>
      <c r="G1168" t="s">
        <v>1409</v>
      </c>
      <c r="H1168">
        <v>35025669766</v>
      </c>
      <c r="I1168">
        <v>4242825096</v>
      </c>
      <c r="J1168">
        <v>11874263127</v>
      </c>
      <c r="K1168">
        <v>11874263127</v>
      </c>
      <c r="L1168">
        <v>6401617820</v>
      </c>
      <c r="M1168">
        <v>45359154666</v>
      </c>
      <c r="N1168">
        <v>22967827382</v>
      </c>
      <c r="O1168">
        <v>11621024875</v>
      </c>
      <c r="P1168">
        <v>8491623784</v>
      </c>
      <c r="Q1168">
        <v>12651238000</v>
      </c>
      <c r="R1168">
        <v>13490105219</v>
      </c>
      <c r="S1168">
        <v>1325836238</v>
      </c>
      <c r="T1168">
        <v>1304163736</v>
      </c>
      <c r="U1168">
        <v>1425886795</v>
      </c>
      <c r="V1168">
        <v>2810890742</v>
      </c>
      <c r="W1168">
        <v>1355404405</v>
      </c>
      <c r="X1168">
        <v>1325836238</v>
      </c>
      <c r="Y1168">
        <v>1425886795</v>
      </c>
      <c r="Z1168">
        <v>2810890742</v>
      </c>
      <c r="AA1168">
        <v>415251794</v>
      </c>
      <c r="AB1168">
        <v>346519655</v>
      </c>
      <c r="AC1168">
        <v>26912616576</v>
      </c>
      <c r="AD1168">
        <v>23442910915</v>
      </c>
      <c r="AE1168">
        <v>26912616576</v>
      </c>
      <c r="AF1168">
        <v>16016175486</v>
      </c>
      <c r="AG1168">
        <v>23442910915</v>
      </c>
      <c r="AH1168">
        <v>24785978379</v>
      </c>
      <c r="AI1168">
        <v>9884426317</v>
      </c>
      <c r="AJ1168">
        <v>23442910915</v>
      </c>
      <c r="AK1168">
        <v>23442910915</v>
      </c>
      <c r="AL1168">
        <v>1737792726</v>
      </c>
      <c r="AM1168">
        <v>1737792726</v>
      </c>
      <c r="AN1168">
        <v>2376843361</v>
      </c>
      <c r="AO1168">
        <v>854941458</v>
      </c>
      <c r="AP1168">
        <v>43973230810</v>
      </c>
      <c r="AQ1168">
        <v>20530319895</v>
      </c>
      <c r="AR1168">
        <v>2376843361</v>
      </c>
      <c r="AS1168">
        <v>701849982</v>
      </c>
      <c r="AT1168">
        <v>20629483279</v>
      </c>
      <c r="AU1168">
        <v>10745056962</v>
      </c>
      <c r="AV1168">
        <v>20863623916</v>
      </c>
      <c r="AW1168">
        <v>1138361099</v>
      </c>
      <c r="AX1168">
        <v>878324516</v>
      </c>
      <c r="AY1168">
        <v>31016309015</v>
      </c>
      <c r="AZ1168">
        <v>380955067.5</v>
      </c>
      <c r="BA1168">
        <v>-782698554</v>
      </c>
      <c r="BB1168">
        <v>501929576</v>
      </c>
      <c r="BC1168">
        <v>43973230810</v>
      </c>
      <c r="BD1168">
        <v>16057851340</v>
      </c>
      <c r="BE1168">
        <v>8611</v>
      </c>
      <c r="BF1168">
        <v>5415</v>
      </c>
      <c r="BG1168">
        <v>4736</v>
      </c>
      <c r="BH1168">
        <v>2868024078</v>
      </c>
      <c r="BI1168">
        <v>16016175486</v>
      </c>
      <c r="BJ1168">
        <v>31016309015</v>
      </c>
      <c r="BK1168">
        <v>4282280656</v>
      </c>
      <c r="BL1168">
        <v>4282280656</v>
      </c>
      <c r="BM1168">
        <v>7573398100</v>
      </c>
      <c r="BN1168">
        <v>27915379470</v>
      </c>
      <c r="BO1168">
        <v>0</v>
      </c>
      <c r="BP1168">
        <v>7250</v>
      </c>
      <c r="BQ1168">
        <v>1184</v>
      </c>
      <c r="BR1168">
        <v>1332555339</v>
      </c>
      <c r="BS1168">
        <v>854941458</v>
      </c>
    </row>
    <row r="1169" spans="1:71">
      <c r="A1169" t="s">
        <v>1456</v>
      </c>
      <c r="B1169" t="s">
        <v>65</v>
      </c>
      <c r="C1169">
        <v>2017</v>
      </c>
      <c r="D1169" t="s">
        <v>218</v>
      </c>
      <c r="E1169">
        <v>4</v>
      </c>
      <c r="F1169" t="s">
        <v>314</v>
      </c>
      <c r="G1169" t="s">
        <v>1409</v>
      </c>
      <c r="H1169">
        <v>1007059954</v>
      </c>
      <c r="I1169">
        <v>207606871</v>
      </c>
      <c r="J1169">
        <v>1503572948</v>
      </c>
      <c r="K1169">
        <v>1503572948</v>
      </c>
      <c r="L1169">
        <v>1469664830</v>
      </c>
      <c r="M1169">
        <v>7030280538</v>
      </c>
      <c r="N1169">
        <v>5996424843</v>
      </c>
      <c r="O1169">
        <v>3133450292</v>
      </c>
      <c r="P1169">
        <v>3133450292</v>
      </c>
      <c r="Q1169">
        <v>3571018952</v>
      </c>
      <c r="R1169">
        <v>3392567348</v>
      </c>
      <c r="S1169">
        <v>717994824</v>
      </c>
      <c r="T1169">
        <v>717994824</v>
      </c>
      <c r="U1169">
        <v>239637990</v>
      </c>
      <c r="V1169">
        <v>293737579</v>
      </c>
      <c r="W1169">
        <v>239637990</v>
      </c>
      <c r="X1169">
        <v>717994824</v>
      </c>
      <c r="Y1169">
        <v>239637990</v>
      </c>
      <c r="Z1169">
        <v>293737579</v>
      </c>
      <c r="AA1169">
        <v>147257661</v>
      </c>
      <c r="AB1169">
        <v>209316586</v>
      </c>
      <c r="AL1169">
        <v>166621332</v>
      </c>
      <c r="AM1169">
        <v>166621332</v>
      </c>
      <c r="AN1169">
        <v>148738905</v>
      </c>
      <c r="AO1169">
        <v>54913049</v>
      </c>
      <c r="AP1169">
        <v>5791274391</v>
      </c>
      <c r="AQ1169">
        <v>5791274391</v>
      </c>
      <c r="AR1169">
        <v>148738905</v>
      </c>
      <c r="AS1169">
        <v>111063122</v>
      </c>
      <c r="AT1169">
        <v>4270305659</v>
      </c>
      <c r="AU1169">
        <v>4270305659</v>
      </c>
      <c r="AV1169">
        <v>4188667421</v>
      </c>
      <c r="AW1169">
        <v>261800284</v>
      </c>
      <c r="AX1169">
        <v>261800284</v>
      </c>
      <c r="AY1169">
        <v>2432603792</v>
      </c>
      <c r="BA1169">
        <v>40376938</v>
      </c>
      <c r="BB1169">
        <v>0</v>
      </c>
      <c r="BC1169">
        <v>5791274391</v>
      </c>
      <c r="BD1169">
        <v>5791274391</v>
      </c>
      <c r="BE1169">
        <v>9049</v>
      </c>
      <c r="BF1169">
        <v>5907</v>
      </c>
      <c r="BG1169">
        <v>0</v>
      </c>
      <c r="BH1169">
        <v>31982563</v>
      </c>
      <c r="BJ1169">
        <v>2432603792</v>
      </c>
      <c r="BK1169">
        <v>2171158904</v>
      </c>
      <c r="BL1169">
        <v>2171158904</v>
      </c>
      <c r="BM1169">
        <v>2432603792</v>
      </c>
      <c r="BP1169">
        <v>3905</v>
      </c>
      <c r="BQ1169">
        <v>238</v>
      </c>
      <c r="BR1169">
        <v>63325140</v>
      </c>
      <c r="BS1169">
        <v>54913049</v>
      </c>
    </row>
    <row r="1170" spans="1:71">
      <c r="A1170" t="s">
        <v>1457</v>
      </c>
      <c r="B1170" t="s">
        <v>66</v>
      </c>
      <c r="C1170">
        <v>2017</v>
      </c>
      <c r="D1170" t="s">
        <v>223</v>
      </c>
      <c r="E1170">
        <v>2</v>
      </c>
      <c r="F1170" t="s">
        <v>316</v>
      </c>
      <c r="G1170" t="s">
        <v>1409</v>
      </c>
      <c r="H1170">
        <v>20167754293</v>
      </c>
      <c r="I1170">
        <v>3851087408</v>
      </c>
      <c r="J1170">
        <v>13003088702</v>
      </c>
      <c r="K1170">
        <v>13003088702</v>
      </c>
      <c r="L1170">
        <v>7445086584</v>
      </c>
      <c r="M1170">
        <v>29921939335</v>
      </c>
      <c r="N1170">
        <v>15544249544</v>
      </c>
      <c r="O1170">
        <v>5476211367</v>
      </c>
      <c r="P1170">
        <v>3251158055</v>
      </c>
      <c r="Q1170">
        <v>7477212358</v>
      </c>
      <c r="R1170">
        <v>6285139011</v>
      </c>
      <c r="S1170">
        <v>479176517</v>
      </c>
      <c r="T1170">
        <v>423243779</v>
      </c>
      <c r="U1170">
        <v>1138564691</v>
      </c>
      <c r="V1170">
        <v>1806991968</v>
      </c>
      <c r="W1170">
        <v>1053481083</v>
      </c>
      <c r="X1170">
        <v>479176517</v>
      </c>
      <c r="Y1170">
        <v>1138564691</v>
      </c>
      <c r="Z1170">
        <v>1806991968</v>
      </c>
      <c r="AA1170">
        <v>187877321</v>
      </c>
      <c r="AB1170">
        <v>92090950</v>
      </c>
      <c r="AC1170">
        <v>24179711896</v>
      </c>
      <c r="AD1170">
        <v>22043309953</v>
      </c>
      <c r="AE1170">
        <v>24179711896</v>
      </c>
      <c r="AF1170">
        <v>13536349915</v>
      </c>
      <c r="AG1170">
        <v>22043309953</v>
      </c>
      <c r="AH1170">
        <v>22778786226</v>
      </c>
      <c r="AI1170">
        <v>9884864094</v>
      </c>
      <c r="AJ1170">
        <v>22043309953</v>
      </c>
      <c r="AK1170">
        <v>22043309953</v>
      </c>
      <c r="AL1170">
        <v>828231115</v>
      </c>
      <c r="AM1170">
        <v>828231115</v>
      </c>
      <c r="AN1170">
        <v>1239180375</v>
      </c>
      <c r="AO1170">
        <v>518627244</v>
      </c>
      <c r="AP1170">
        <v>30509337560</v>
      </c>
      <c r="AQ1170">
        <v>8466027607</v>
      </c>
      <c r="AR1170">
        <v>1239180375</v>
      </c>
      <c r="AS1170">
        <v>589075685</v>
      </c>
      <c r="AT1170">
        <v>13161912971</v>
      </c>
      <c r="AU1170">
        <v>3277048877</v>
      </c>
      <c r="AV1170">
        <v>13413706122</v>
      </c>
      <c r="AW1170">
        <v>593023387</v>
      </c>
      <c r="AX1170">
        <v>354371007</v>
      </c>
      <c r="AY1170">
        <v>24200834573</v>
      </c>
      <c r="AZ1170">
        <v>341032634.5</v>
      </c>
      <c r="BA1170">
        <v>106133513</v>
      </c>
      <c r="BB1170">
        <v>887023084</v>
      </c>
      <c r="BC1170">
        <v>30509337560</v>
      </c>
      <c r="BD1170">
        <v>5505498022</v>
      </c>
      <c r="BE1170">
        <v>8544</v>
      </c>
      <c r="BF1170">
        <v>5584</v>
      </c>
      <c r="BG1170">
        <v>4865</v>
      </c>
      <c r="BH1170">
        <v>1107726518</v>
      </c>
      <c r="BI1170">
        <v>13536349915</v>
      </c>
      <c r="BJ1170">
        <v>24200834573</v>
      </c>
      <c r="BK1170">
        <v>648438347</v>
      </c>
      <c r="BL1170">
        <v>648438347</v>
      </c>
      <c r="BM1170">
        <v>2157524620</v>
      </c>
      <c r="BN1170">
        <v>25003839538</v>
      </c>
      <c r="BO1170">
        <v>0</v>
      </c>
      <c r="BP1170">
        <v>899</v>
      </c>
      <c r="BQ1170">
        <v>211</v>
      </c>
      <c r="BR1170">
        <v>645653569</v>
      </c>
      <c r="BS1170">
        <v>518627244</v>
      </c>
    </row>
    <row r="1171" spans="1:71">
      <c r="A1171" t="s">
        <v>1458</v>
      </c>
      <c r="B1171" t="s">
        <v>67</v>
      </c>
      <c r="C1171">
        <v>2017</v>
      </c>
      <c r="D1171" t="s">
        <v>207</v>
      </c>
      <c r="E1171">
        <v>8</v>
      </c>
      <c r="F1171" t="s">
        <v>318</v>
      </c>
      <c r="G1171" t="s">
        <v>1409</v>
      </c>
      <c r="H1171">
        <v>58380208420</v>
      </c>
      <c r="I1171">
        <v>15608875508</v>
      </c>
      <c r="J1171">
        <v>87883321848</v>
      </c>
      <c r="K1171">
        <v>87883321848</v>
      </c>
      <c r="L1171">
        <v>75210510075</v>
      </c>
      <c r="M1171">
        <v>270056894297</v>
      </c>
      <c r="N1171">
        <v>141825325158</v>
      </c>
      <c r="O1171">
        <v>53247242536</v>
      </c>
      <c r="P1171">
        <v>48904357918</v>
      </c>
      <c r="Q1171">
        <v>61001894050</v>
      </c>
      <c r="R1171">
        <v>65053251399</v>
      </c>
      <c r="S1171">
        <v>7797039536</v>
      </c>
      <c r="T1171">
        <v>7692940726</v>
      </c>
      <c r="U1171">
        <v>19652881773</v>
      </c>
      <c r="V1171">
        <v>49198503407</v>
      </c>
      <c r="W1171">
        <v>18303580911</v>
      </c>
      <c r="X1171">
        <v>7797039536</v>
      </c>
      <c r="Y1171">
        <v>19652881773</v>
      </c>
      <c r="Z1171">
        <v>49198503407</v>
      </c>
      <c r="AA1171">
        <v>2469493367</v>
      </c>
      <c r="AB1171">
        <v>2244956946</v>
      </c>
      <c r="AC1171">
        <v>45700526026</v>
      </c>
      <c r="AD1171">
        <v>36669419207</v>
      </c>
      <c r="AE1171">
        <v>45700526026</v>
      </c>
      <c r="AF1171">
        <v>23682517663</v>
      </c>
      <c r="AG1171">
        <v>36669419207</v>
      </c>
      <c r="AH1171">
        <v>41625115972</v>
      </c>
      <c r="AI1171">
        <v>17610507617</v>
      </c>
      <c r="AJ1171">
        <v>36669419207</v>
      </c>
      <c r="AK1171">
        <v>36669419207</v>
      </c>
      <c r="AL1171">
        <v>6309290659</v>
      </c>
      <c r="AM1171">
        <v>6309290659</v>
      </c>
      <c r="AN1171">
        <v>41742301577</v>
      </c>
      <c r="AO1171">
        <v>8825491936</v>
      </c>
      <c r="AP1171">
        <v>158592475248</v>
      </c>
      <c r="AQ1171">
        <v>121923056041</v>
      </c>
      <c r="AR1171">
        <v>41742301577</v>
      </c>
      <c r="AS1171">
        <v>2842129299</v>
      </c>
      <c r="AT1171">
        <v>67255556033</v>
      </c>
      <c r="AU1171">
        <v>49645048416</v>
      </c>
      <c r="AV1171">
        <v>72456358807</v>
      </c>
      <c r="AW1171">
        <v>4483471048</v>
      </c>
      <c r="AX1171">
        <v>4042035626</v>
      </c>
      <c r="AY1171">
        <v>93992743620</v>
      </c>
      <c r="AZ1171">
        <v>948922608</v>
      </c>
      <c r="BA1171">
        <v>-618749290</v>
      </c>
      <c r="BB1171">
        <v>475991389</v>
      </c>
      <c r="BC1171">
        <v>158592475248</v>
      </c>
      <c r="BD1171">
        <v>112624474658</v>
      </c>
      <c r="BE1171">
        <v>9217</v>
      </c>
      <c r="BF1171">
        <v>6232</v>
      </c>
      <c r="BG1171">
        <v>5658</v>
      </c>
      <c r="BH1171">
        <v>7506348235</v>
      </c>
      <c r="BI1171">
        <v>23682517663</v>
      </c>
      <c r="BJ1171">
        <v>93992743620</v>
      </c>
      <c r="BK1171">
        <v>13731244357</v>
      </c>
      <c r="BL1171">
        <v>13731244357</v>
      </c>
      <c r="BM1171">
        <v>57323324413</v>
      </c>
      <c r="BN1171">
        <v>45968000590</v>
      </c>
      <c r="BO1171">
        <v>0</v>
      </c>
      <c r="BP1171">
        <v>22494</v>
      </c>
      <c r="BQ1171">
        <v>9272</v>
      </c>
      <c r="BR1171">
        <v>29825756154</v>
      </c>
      <c r="BS1171">
        <v>8825491936</v>
      </c>
    </row>
    <row r="1172" spans="1:71">
      <c r="A1172" t="s">
        <v>1459</v>
      </c>
      <c r="B1172" t="s">
        <v>68</v>
      </c>
      <c r="C1172">
        <v>2017</v>
      </c>
      <c r="D1172" t="s">
        <v>212</v>
      </c>
      <c r="E1172">
        <v>2</v>
      </c>
      <c r="F1172" t="s">
        <v>320</v>
      </c>
      <c r="G1172" t="s">
        <v>1409</v>
      </c>
      <c r="H1172">
        <v>1189868163</v>
      </c>
      <c r="I1172">
        <v>298190365</v>
      </c>
      <c r="J1172">
        <v>1125429955</v>
      </c>
      <c r="K1172">
        <v>1125429955</v>
      </c>
      <c r="L1172">
        <v>1096337031</v>
      </c>
      <c r="M1172">
        <v>8794161780</v>
      </c>
      <c r="N1172">
        <v>7791873536</v>
      </c>
      <c r="O1172">
        <v>3897989969</v>
      </c>
      <c r="P1172">
        <v>3897989969</v>
      </c>
      <c r="Q1172">
        <v>4057746655</v>
      </c>
      <c r="R1172">
        <v>4062580183</v>
      </c>
      <c r="S1172">
        <v>669813070</v>
      </c>
      <c r="T1172">
        <v>669813070</v>
      </c>
      <c r="U1172">
        <v>102385342</v>
      </c>
      <c r="V1172">
        <v>112634085</v>
      </c>
      <c r="W1172">
        <v>102385342</v>
      </c>
      <c r="X1172">
        <v>669813070</v>
      </c>
      <c r="Y1172">
        <v>102385342</v>
      </c>
      <c r="Z1172">
        <v>112634085</v>
      </c>
      <c r="AA1172">
        <v>140899690</v>
      </c>
      <c r="AB1172">
        <v>67625400</v>
      </c>
      <c r="AL1172">
        <v>124708980</v>
      </c>
      <c r="AM1172">
        <v>124708980</v>
      </c>
      <c r="AN1172">
        <v>213437329</v>
      </c>
      <c r="AO1172">
        <v>192123416</v>
      </c>
      <c r="AP1172">
        <v>5369640950</v>
      </c>
      <c r="AQ1172">
        <v>5369640950</v>
      </c>
      <c r="AR1172">
        <v>213437329</v>
      </c>
      <c r="AS1172">
        <v>114670019</v>
      </c>
      <c r="AT1172">
        <v>4002291952</v>
      </c>
      <c r="AU1172">
        <v>4002291952</v>
      </c>
      <c r="AV1172">
        <v>3587938362</v>
      </c>
      <c r="AW1172">
        <v>304371635</v>
      </c>
      <c r="AX1172">
        <v>304371635</v>
      </c>
      <c r="AY1172">
        <v>1352242207</v>
      </c>
      <c r="BA1172">
        <v>86415368</v>
      </c>
      <c r="BB1172">
        <v>0</v>
      </c>
      <c r="BC1172">
        <v>5369640950</v>
      </c>
      <c r="BD1172">
        <v>5369640950</v>
      </c>
      <c r="BE1172">
        <v>9532</v>
      </c>
      <c r="BF1172">
        <v>5859</v>
      </c>
      <c r="BG1172">
        <v>0</v>
      </c>
      <c r="BH1172">
        <v>341988752</v>
      </c>
      <c r="BJ1172">
        <v>1352242207</v>
      </c>
      <c r="BK1172">
        <v>1056102637</v>
      </c>
      <c r="BL1172">
        <v>1056102637</v>
      </c>
      <c r="BM1172">
        <v>1352242207</v>
      </c>
      <c r="BP1172">
        <v>1630</v>
      </c>
      <c r="BQ1172">
        <v>261</v>
      </c>
      <c r="BR1172">
        <v>11750000</v>
      </c>
      <c r="BS1172">
        <v>192123416</v>
      </c>
    </row>
    <row r="1173" spans="1:71">
      <c r="A1173" t="s">
        <v>1460</v>
      </c>
      <c r="B1173" t="s">
        <v>69</v>
      </c>
      <c r="C1173">
        <v>2017</v>
      </c>
      <c r="D1173" t="s">
        <v>215</v>
      </c>
      <c r="E1173">
        <v>4</v>
      </c>
      <c r="F1173" t="s">
        <v>322</v>
      </c>
      <c r="G1173" t="s">
        <v>1409</v>
      </c>
      <c r="H1173">
        <v>1642791652</v>
      </c>
      <c r="I1173">
        <v>995806808</v>
      </c>
      <c r="J1173">
        <v>2008173062</v>
      </c>
      <c r="K1173">
        <v>2008173062</v>
      </c>
      <c r="L1173">
        <v>1890889716</v>
      </c>
      <c r="M1173">
        <v>15748193130</v>
      </c>
      <c r="N1173">
        <v>9306584387</v>
      </c>
      <c r="O1173">
        <v>4901493147</v>
      </c>
      <c r="P1173">
        <v>4901493147</v>
      </c>
      <c r="Q1173">
        <v>5319820081</v>
      </c>
      <c r="R1173">
        <v>5749678412</v>
      </c>
      <c r="S1173">
        <v>1039398275</v>
      </c>
      <c r="T1173">
        <v>1039398275</v>
      </c>
      <c r="U1173">
        <v>1096628473</v>
      </c>
      <c r="V1173">
        <v>1483194062</v>
      </c>
      <c r="W1173">
        <v>1096628473</v>
      </c>
      <c r="X1173">
        <v>1039398275</v>
      </c>
      <c r="Y1173">
        <v>1096628473</v>
      </c>
      <c r="Z1173">
        <v>1483194062</v>
      </c>
      <c r="AA1173">
        <v>357944464</v>
      </c>
      <c r="AB1173">
        <v>241075650</v>
      </c>
      <c r="AL1173">
        <v>398711260</v>
      </c>
      <c r="AM1173">
        <v>398711260</v>
      </c>
      <c r="AN1173">
        <v>619513130</v>
      </c>
      <c r="AO1173">
        <v>125825580</v>
      </c>
      <c r="AP1173">
        <v>8884667352</v>
      </c>
      <c r="AQ1173">
        <v>8884667352</v>
      </c>
      <c r="AR1173">
        <v>619513130</v>
      </c>
      <c r="AS1173">
        <v>220855077</v>
      </c>
      <c r="AT1173">
        <v>5370528788</v>
      </c>
      <c r="AU1173">
        <v>5370528788</v>
      </c>
      <c r="AV1173">
        <v>5205586105</v>
      </c>
      <c r="AW1173">
        <v>337747960</v>
      </c>
      <c r="AX1173">
        <v>337747960</v>
      </c>
      <c r="AY1173">
        <v>3358567462</v>
      </c>
      <c r="BA1173">
        <v>-157347170</v>
      </c>
      <c r="BB1173">
        <v>0</v>
      </c>
      <c r="BC1173">
        <v>8884667352</v>
      </c>
      <c r="BD1173">
        <v>8884667352</v>
      </c>
      <c r="BE1173">
        <v>9501</v>
      </c>
      <c r="BF1173">
        <v>5809</v>
      </c>
      <c r="BG1173">
        <v>0</v>
      </c>
      <c r="BH1173">
        <v>409964307</v>
      </c>
      <c r="BJ1173">
        <v>3358567462</v>
      </c>
      <c r="BK1173">
        <v>2374763171</v>
      </c>
      <c r="BL1173">
        <v>2374763171</v>
      </c>
      <c r="BM1173">
        <v>3358567462</v>
      </c>
      <c r="BP1173">
        <v>3967</v>
      </c>
      <c r="BQ1173">
        <v>1291</v>
      </c>
      <c r="BR1173">
        <v>404218216</v>
      </c>
      <c r="BS1173">
        <v>125825580</v>
      </c>
    </row>
    <row r="1174" spans="1:71">
      <c r="A1174" t="s">
        <v>1461</v>
      </c>
      <c r="B1174" t="s">
        <v>70</v>
      </c>
      <c r="C1174">
        <v>2017</v>
      </c>
      <c r="D1174" t="s">
        <v>207</v>
      </c>
      <c r="E1174">
        <v>8</v>
      </c>
      <c r="F1174" t="s">
        <v>324</v>
      </c>
      <c r="G1174" t="s">
        <v>1409</v>
      </c>
      <c r="H1174">
        <v>47124248464</v>
      </c>
      <c r="I1174">
        <v>13543370435</v>
      </c>
      <c r="J1174">
        <v>69640253360</v>
      </c>
      <c r="K1174">
        <v>69640253360</v>
      </c>
      <c r="L1174">
        <v>55446587813</v>
      </c>
      <c r="M1174">
        <v>229265609595</v>
      </c>
      <c r="N1174">
        <v>93803124449</v>
      </c>
      <c r="O1174">
        <v>42783633619</v>
      </c>
      <c r="P1174">
        <v>38844029910</v>
      </c>
      <c r="Q1174">
        <v>47984755597</v>
      </c>
      <c r="R1174">
        <v>55288369000</v>
      </c>
      <c r="S1174">
        <v>5292728955</v>
      </c>
      <c r="T1174">
        <v>5230576443</v>
      </c>
      <c r="U1174">
        <v>16152456435</v>
      </c>
      <c r="V1174">
        <v>38203120773</v>
      </c>
      <c r="W1174">
        <v>15515119810</v>
      </c>
      <c r="X1174">
        <v>5292728955</v>
      </c>
      <c r="Y1174">
        <v>16152456435</v>
      </c>
      <c r="Z1174">
        <v>38203120773</v>
      </c>
      <c r="AA1174">
        <v>2855790417</v>
      </c>
      <c r="AB1174">
        <v>1282896503</v>
      </c>
      <c r="AC1174">
        <v>46952237257</v>
      </c>
      <c r="AD1174">
        <v>41273269648</v>
      </c>
      <c r="AE1174">
        <v>46952237257</v>
      </c>
      <c r="AF1174">
        <v>26702850945</v>
      </c>
      <c r="AG1174">
        <v>41273269648</v>
      </c>
      <c r="AH1174">
        <v>44031616275</v>
      </c>
      <c r="AI1174">
        <v>17164563475</v>
      </c>
      <c r="AJ1174">
        <v>41273269648</v>
      </c>
      <c r="AK1174">
        <v>41273269648</v>
      </c>
      <c r="AL1174">
        <v>6011775233</v>
      </c>
      <c r="AM1174">
        <v>6011775233</v>
      </c>
      <c r="AN1174">
        <v>29298162289</v>
      </c>
      <c r="AO1174">
        <v>4795410218</v>
      </c>
      <c r="AP1174">
        <v>140999142752</v>
      </c>
      <c r="AQ1174">
        <v>99725873104</v>
      </c>
      <c r="AR1174">
        <v>29298162289</v>
      </c>
      <c r="AS1174">
        <v>1799568072</v>
      </c>
      <c r="AT1174">
        <v>60262301749</v>
      </c>
      <c r="AU1174">
        <v>43097738274</v>
      </c>
      <c r="AV1174">
        <v>63959269944</v>
      </c>
      <c r="AW1174">
        <v>4094564480</v>
      </c>
      <c r="AX1174">
        <v>3638616816</v>
      </c>
      <c r="AY1174">
        <v>88616924137</v>
      </c>
      <c r="AZ1174">
        <v>696929671</v>
      </c>
      <c r="BA1174">
        <v>10573295144</v>
      </c>
      <c r="BB1174">
        <v>665892242</v>
      </c>
      <c r="BC1174">
        <v>140999142752</v>
      </c>
      <c r="BD1174">
        <v>93027922768</v>
      </c>
      <c r="BE1174">
        <v>9504</v>
      </c>
      <c r="BF1174">
        <v>6214</v>
      </c>
      <c r="BG1174">
        <v>5911</v>
      </c>
      <c r="BH1174">
        <v>7277359915</v>
      </c>
      <c r="BI1174">
        <v>26702850945</v>
      </c>
      <c r="BJ1174">
        <v>88616924137</v>
      </c>
      <c r="BK1174">
        <v>13032217464</v>
      </c>
      <c r="BL1174">
        <v>13032217464</v>
      </c>
      <c r="BM1174">
        <v>47343654489</v>
      </c>
      <c r="BN1174">
        <v>47971219984</v>
      </c>
      <c r="BO1174">
        <v>0</v>
      </c>
      <c r="BP1174">
        <v>23288</v>
      </c>
      <c r="BQ1174">
        <v>7930</v>
      </c>
      <c r="BR1174">
        <v>23503467683</v>
      </c>
      <c r="BS1174">
        <v>4795410218</v>
      </c>
    </row>
    <row r="1175" spans="1:71">
      <c r="A1175" t="s">
        <v>1462</v>
      </c>
      <c r="B1175" t="s">
        <v>71</v>
      </c>
      <c r="C1175">
        <v>2017</v>
      </c>
      <c r="D1175" t="s">
        <v>212</v>
      </c>
      <c r="E1175">
        <v>4</v>
      </c>
      <c r="F1175" t="s">
        <v>326</v>
      </c>
      <c r="G1175" t="s">
        <v>1409</v>
      </c>
      <c r="H1175">
        <v>1398072853</v>
      </c>
      <c r="I1175">
        <v>461938492</v>
      </c>
      <c r="J1175">
        <v>1536939185</v>
      </c>
      <c r="K1175">
        <v>1536939185</v>
      </c>
      <c r="L1175">
        <v>1490999108</v>
      </c>
      <c r="M1175">
        <v>14395669758</v>
      </c>
      <c r="N1175">
        <v>12517052907</v>
      </c>
      <c r="O1175">
        <v>5903392405</v>
      </c>
      <c r="P1175">
        <v>5903392405</v>
      </c>
      <c r="Q1175">
        <v>6180277407</v>
      </c>
      <c r="R1175">
        <v>6357751201</v>
      </c>
      <c r="S1175">
        <v>1549920322</v>
      </c>
      <c r="T1175">
        <v>1549920322</v>
      </c>
      <c r="U1175">
        <v>176037652</v>
      </c>
      <c r="V1175">
        <v>189956266</v>
      </c>
      <c r="W1175">
        <v>176037652</v>
      </c>
      <c r="X1175">
        <v>1549920322</v>
      </c>
      <c r="Y1175">
        <v>176037652</v>
      </c>
      <c r="Z1175">
        <v>189956266</v>
      </c>
      <c r="AA1175">
        <v>259399008</v>
      </c>
      <c r="AB1175">
        <v>272815250</v>
      </c>
      <c r="AL1175">
        <v>229614809</v>
      </c>
      <c r="AM1175">
        <v>229614809</v>
      </c>
      <c r="AN1175">
        <v>374822525</v>
      </c>
      <c r="AO1175">
        <v>331498551</v>
      </c>
      <c r="AP1175">
        <v>9572796147</v>
      </c>
      <c r="AQ1175">
        <v>9572796147</v>
      </c>
      <c r="AR1175">
        <v>374822525</v>
      </c>
      <c r="AS1175">
        <v>181001866</v>
      </c>
      <c r="AT1175">
        <v>7085780974</v>
      </c>
      <c r="AU1175">
        <v>7085780974</v>
      </c>
      <c r="AV1175">
        <v>6946779666</v>
      </c>
      <c r="AW1175">
        <v>298716831</v>
      </c>
      <c r="AX1175">
        <v>298716831</v>
      </c>
      <c r="AY1175">
        <v>3375472908</v>
      </c>
      <c r="BA1175">
        <v>213715666</v>
      </c>
      <c r="BB1175">
        <v>0</v>
      </c>
      <c r="BC1175">
        <v>9572796147</v>
      </c>
      <c r="BD1175">
        <v>9572796147</v>
      </c>
      <c r="BE1175">
        <v>9812</v>
      </c>
      <c r="BF1175">
        <v>6063</v>
      </c>
      <c r="BG1175">
        <v>0</v>
      </c>
      <c r="BH1175">
        <v>384899651</v>
      </c>
      <c r="BJ1175">
        <v>3375472908</v>
      </c>
      <c r="BK1175">
        <v>2822023642</v>
      </c>
      <c r="BL1175">
        <v>2822023642</v>
      </c>
      <c r="BM1175">
        <v>3375472908</v>
      </c>
      <c r="BP1175">
        <v>4650</v>
      </c>
      <c r="BQ1175">
        <v>466</v>
      </c>
      <c r="BR1175">
        <v>8392920</v>
      </c>
      <c r="BS1175">
        <v>331498551</v>
      </c>
    </row>
    <row r="1176" spans="1:71">
      <c r="A1176" t="s">
        <v>1463</v>
      </c>
      <c r="B1176" t="s">
        <v>72</v>
      </c>
      <c r="C1176">
        <v>2017</v>
      </c>
      <c r="D1176" t="s">
        <v>212</v>
      </c>
      <c r="E1176">
        <v>2</v>
      </c>
      <c r="F1176" t="s">
        <v>328</v>
      </c>
      <c r="G1176" t="s">
        <v>1409</v>
      </c>
      <c r="H1176">
        <v>572062081</v>
      </c>
      <c r="I1176">
        <v>180858414</v>
      </c>
      <c r="J1176">
        <v>708298037</v>
      </c>
      <c r="K1176">
        <v>708298037</v>
      </c>
      <c r="L1176">
        <v>655293932</v>
      </c>
      <c r="M1176">
        <v>4763567859</v>
      </c>
      <c r="N1176">
        <v>3999025317</v>
      </c>
      <c r="O1176">
        <v>3295857545</v>
      </c>
      <c r="P1176">
        <v>3295857545</v>
      </c>
      <c r="Q1176">
        <v>3620519868</v>
      </c>
      <c r="R1176">
        <v>3473100943</v>
      </c>
      <c r="S1176">
        <v>760231341</v>
      </c>
      <c r="T1176">
        <v>760231341</v>
      </c>
      <c r="U1176">
        <v>145092093</v>
      </c>
      <c r="V1176">
        <v>152082461</v>
      </c>
      <c r="W1176">
        <v>145092093</v>
      </c>
      <c r="X1176">
        <v>760231341</v>
      </c>
      <c r="Y1176">
        <v>145092093</v>
      </c>
      <c r="Z1176">
        <v>152082461</v>
      </c>
      <c r="AA1176">
        <v>150261398</v>
      </c>
      <c r="AB1176">
        <v>79946325</v>
      </c>
      <c r="AL1176">
        <v>154584412</v>
      </c>
      <c r="AM1176">
        <v>154584412</v>
      </c>
      <c r="AN1176">
        <v>83879757</v>
      </c>
      <c r="AO1176">
        <v>24409322</v>
      </c>
      <c r="AP1176">
        <v>4575995601</v>
      </c>
      <c r="AQ1176">
        <v>4575995601</v>
      </c>
      <c r="AR1176">
        <v>83879757</v>
      </c>
      <c r="AS1176">
        <v>74980652</v>
      </c>
      <c r="AT1176">
        <v>3126045394</v>
      </c>
      <c r="AU1176">
        <v>3126045394</v>
      </c>
      <c r="AV1176">
        <v>3107192205</v>
      </c>
      <c r="AW1176">
        <v>248430517</v>
      </c>
      <c r="AX1176">
        <v>248430517</v>
      </c>
      <c r="AY1176">
        <v>1115150976</v>
      </c>
      <c r="BA1176">
        <v>-11102117</v>
      </c>
      <c r="BB1176">
        <v>0</v>
      </c>
      <c r="BC1176">
        <v>4575995601</v>
      </c>
      <c r="BD1176">
        <v>4575995601</v>
      </c>
      <c r="BE1176">
        <v>8841</v>
      </c>
      <c r="BF1176">
        <v>5795</v>
      </c>
      <c r="BG1176">
        <v>0</v>
      </c>
      <c r="BH1176">
        <v>370776057</v>
      </c>
      <c r="BJ1176">
        <v>1115150976</v>
      </c>
      <c r="BK1176">
        <v>921993880</v>
      </c>
      <c r="BL1176">
        <v>921993880</v>
      </c>
      <c r="BM1176">
        <v>1115150976</v>
      </c>
      <c r="BP1176">
        <v>1500</v>
      </c>
      <c r="BQ1176">
        <v>812</v>
      </c>
      <c r="BR1176">
        <v>6830768</v>
      </c>
      <c r="BS1176">
        <v>24409322</v>
      </c>
    </row>
    <row r="1177" spans="1:71">
      <c r="A1177" t="s">
        <v>1464</v>
      </c>
      <c r="B1177" t="s">
        <v>73</v>
      </c>
      <c r="C1177">
        <v>2017</v>
      </c>
      <c r="D1177" t="s">
        <v>228</v>
      </c>
      <c r="E1177">
        <v>7</v>
      </c>
      <c r="F1177" t="s">
        <v>330</v>
      </c>
      <c r="G1177" t="s">
        <v>1409</v>
      </c>
      <c r="H1177">
        <v>34100864649</v>
      </c>
      <c r="I1177">
        <v>6366028187</v>
      </c>
      <c r="J1177">
        <v>16154641828</v>
      </c>
      <c r="K1177">
        <v>16154641828</v>
      </c>
      <c r="L1177">
        <v>7952155547</v>
      </c>
      <c r="M1177">
        <v>95607808598</v>
      </c>
      <c r="N1177">
        <v>59768277254</v>
      </c>
      <c r="O1177">
        <v>20462572283</v>
      </c>
      <c r="P1177">
        <v>17371584246</v>
      </c>
      <c r="Q1177">
        <v>22231940483</v>
      </c>
      <c r="R1177">
        <v>24499784538</v>
      </c>
      <c r="S1177">
        <v>3075310746</v>
      </c>
      <c r="T1177">
        <v>2934793869</v>
      </c>
      <c r="U1177">
        <v>3875085504</v>
      </c>
      <c r="V1177">
        <v>8570794927</v>
      </c>
      <c r="W1177">
        <v>3689026444</v>
      </c>
      <c r="X1177">
        <v>3075310746</v>
      </c>
      <c r="Y1177">
        <v>3875085504</v>
      </c>
      <c r="Z1177">
        <v>8570794927</v>
      </c>
      <c r="AA1177">
        <v>1048547144</v>
      </c>
      <c r="AB1177">
        <v>890013095</v>
      </c>
      <c r="AC1177">
        <v>39557977029</v>
      </c>
      <c r="AD1177">
        <v>33943685655</v>
      </c>
      <c r="AE1177">
        <v>39557977029</v>
      </c>
      <c r="AF1177">
        <v>23244309009</v>
      </c>
      <c r="AG1177">
        <v>33943685655</v>
      </c>
      <c r="AH1177">
        <v>35843751120</v>
      </c>
      <c r="AI1177">
        <v>14627549369</v>
      </c>
      <c r="AJ1177">
        <v>33943685655</v>
      </c>
      <c r="AK1177">
        <v>33943685655</v>
      </c>
      <c r="AL1177">
        <v>3130028063</v>
      </c>
      <c r="AM1177">
        <v>3130028063</v>
      </c>
      <c r="AN1177">
        <v>8118043142</v>
      </c>
      <c r="AO1177">
        <v>2437373699</v>
      </c>
      <c r="AP1177">
        <v>76872635146</v>
      </c>
      <c r="AQ1177">
        <v>42928949491</v>
      </c>
      <c r="AR1177">
        <v>8118043142</v>
      </c>
      <c r="AS1177">
        <v>1383517245</v>
      </c>
      <c r="AT1177">
        <v>38886929856</v>
      </c>
      <c r="AU1177">
        <v>24259380487</v>
      </c>
      <c r="AV1177">
        <v>39759365326</v>
      </c>
      <c r="AW1177">
        <v>1690521023</v>
      </c>
      <c r="AX1177">
        <v>1376829463</v>
      </c>
      <c r="AY1177">
        <v>53292383991</v>
      </c>
      <c r="AZ1177">
        <v>593134230.5</v>
      </c>
      <c r="BA1177">
        <v>4658768616</v>
      </c>
      <c r="BB1177">
        <v>1281242447</v>
      </c>
      <c r="BC1177">
        <v>76872635146</v>
      </c>
      <c r="BD1177">
        <v>37937895989</v>
      </c>
      <c r="BE1177">
        <v>9374</v>
      </c>
      <c r="BF1177">
        <v>6121</v>
      </c>
      <c r="BG1177">
        <v>5119</v>
      </c>
      <c r="BH1177">
        <v>3543640745</v>
      </c>
      <c r="BI1177">
        <v>23244309009</v>
      </c>
      <c r="BJ1177">
        <v>53292383991</v>
      </c>
      <c r="BK1177">
        <v>9822239213</v>
      </c>
      <c r="BL1177">
        <v>9822239213</v>
      </c>
      <c r="BM1177">
        <v>19348698336</v>
      </c>
      <c r="BN1177">
        <v>38934739157</v>
      </c>
      <c r="BO1177">
        <v>0</v>
      </c>
      <c r="BP1177">
        <v>16144</v>
      </c>
      <c r="BQ1177">
        <v>4555</v>
      </c>
      <c r="BR1177">
        <v>4999918426</v>
      </c>
      <c r="BS1177">
        <v>2437373699</v>
      </c>
    </row>
    <row r="1178" spans="1:71">
      <c r="A1178" t="s">
        <v>1465</v>
      </c>
      <c r="B1178" t="s">
        <v>74</v>
      </c>
      <c r="C1178">
        <v>2017</v>
      </c>
      <c r="D1178" t="s">
        <v>212</v>
      </c>
      <c r="E1178">
        <v>2</v>
      </c>
      <c r="F1178" t="s">
        <v>332</v>
      </c>
      <c r="G1178" t="s">
        <v>1409</v>
      </c>
      <c r="H1178">
        <v>529656433</v>
      </c>
      <c r="I1178">
        <v>276953391</v>
      </c>
      <c r="J1178">
        <v>740447747</v>
      </c>
      <c r="K1178">
        <v>740447747</v>
      </c>
      <c r="L1178">
        <v>708124404</v>
      </c>
      <c r="M1178">
        <v>4731259172</v>
      </c>
      <c r="N1178">
        <v>3969012851</v>
      </c>
      <c r="O1178">
        <v>2476565073</v>
      </c>
      <c r="P1178">
        <v>2476565073</v>
      </c>
      <c r="Q1178">
        <v>2655865238</v>
      </c>
      <c r="R1178">
        <v>2650694129</v>
      </c>
      <c r="S1178">
        <v>397540597</v>
      </c>
      <c r="T1178">
        <v>397540597</v>
      </c>
      <c r="U1178">
        <v>106788310</v>
      </c>
      <c r="V1178">
        <v>115907150</v>
      </c>
      <c r="W1178">
        <v>106788310</v>
      </c>
      <c r="X1178">
        <v>397540597</v>
      </c>
      <c r="Y1178">
        <v>106788310</v>
      </c>
      <c r="Z1178">
        <v>115907150</v>
      </c>
      <c r="AA1178">
        <v>122357651</v>
      </c>
      <c r="AB1178">
        <v>66554600</v>
      </c>
      <c r="AL1178">
        <v>126913295</v>
      </c>
      <c r="AM1178">
        <v>126913295</v>
      </c>
      <c r="AN1178">
        <v>53462894</v>
      </c>
      <c r="AO1178">
        <v>34676943</v>
      </c>
      <c r="AP1178">
        <v>3533677360</v>
      </c>
      <c r="AQ1178">
        <v>3533677360</v>
      </c>
      <c r="AR1178">
        <v>53462894</v>
      </c>
      <c r="AS1178">
        <v>78617373</v>
      </c>
      <c r="AT1178">
        <v>2688774170</v>
      </c>
      <c r="AU1178">
        <v>2688774170</v>
      </c>
      <c r="AV1178">
        <v>2482322793</v>
      </c>
      <c r="AW1178">
        <v>123610771</v>
      </c>
      <c r="AX1178">
        <v>123610771</v>
      </c>
      <c r="AY1178">
        <v>925631017</v>
      </c>
      <c r="BA1178">
        <v>10230162</v>
      </c>
      <c r="BB1178">
        <v>0</v>
      </c>
      <c r="BC1178">
        <v>3533677360</v>
      </c>
      <c r="BD1178">
        <v>3533677360</v>
      </c>
      <c r="BE1178">
        <v>9623</v>
      </c>
      <c r="BF1178">
        <v>6194</v>
      </c>
      <c r="BG1178">
        <v>0</v>
      </c>
      <c r="BH1178">
        <v>31215800</v>
      </c>
      <c r="BJ1178">
        <v>925631017</v>
      </c>
      <c r="BK1178">
        <v>762888940</v>
      </c>
      <c r="BL1178">
        <v>762888940</v>
      </c>
      <c r="BM1178">
        <v>925631017</v>
      </c>
      <c r="BP1178">
        <v>1265</v>
      </c>
      <c r="BQ1178">
        <v>153</v>
      </c>
      <c r="BR1178">
        <v>6630056</v>
      </c>
      <c r="BS1178">
        <v>34676943</v>
      </c>
    </row>
    <row r="1179" spans="1:71">
      <c r="A1179" t="s">
        <v>1466</v>
      </c>
      <c r="B1179" t="s">
        <v>75</v>
      </c>
      <c r="C1179">
        <v>2017</v>
      </c>
      <c r="D1179" t="s">
        <v>231</v>
      </c>
      <c r="E1179">
        <v>3</v>
      </c>
      <c r="F1179" t="s">
        <v>334</v>
      </c>
      <c r="G1179" t="s">
        <v>1409</v>
      </c>
      <c r="H1179">
        <v>778650179</v>
      </c>
      <c r="I1179">
        <v>272593736</v>
      </c>
      <c r="J1179">
        <v>1366392865</v>
      </c>
      <c r="K1179">
        <v>1366392865</v>
      </c>
      <c r="L1179">
        <v>1331843848</v>
      </c>
      <c r="M1179">
        <v>11098717500</v>
      </c>
      <c r="N1179">
        <v>8762515626</v>
      </c>
      <c r="O1179">
        <v>3354880393</v>
      </c>
      <c r="P1179">
        <v>3354880393</v>
      </c>
      <c r="Q1179">
        <v>3569919000</v>
      </c>
      <c r="R1179">
        <v>3636080849</v>
      </c>
      <c r="S1179">
        <v>696142899</v>
      </c>
      <c r="T1179">
        <v>696142899</v>
      </c>
      <c r="U1179">
        <v>247637591</v>
      </c>
      <c r="V1179">
        <v>360536494</v>
      </c>
      <c r="W1179">
        <v>247637591</v>
      </c>
      <c r="X1179">
        <v>696142899</v>
      </c>
      <c r="Y1179">
        <v>247637591</v>
      </c>
      <c r="Z1179">
        <v>360536494</v>
      </c>
      <c r="AA1179">
        <v>104938282</v>
      </c>
      <c r="AB1179">
        <v>161866410</v>
      </c>
      <c r="AL1179">
        <v>103790810</v>
      </c>
      <c r="AM1179">
        <v>103790810</v>
      </c>
      <c r="AN1179">
        <v>236996942</v>
      </c>
      <c r="AO1179">
        <v>98451571</v>
      </c>
      <c r="AP1179">
        <v>5594703594</v>
      </c>
      <c r="AQ1179">
        <v>5594703594</v>
      </c>
      <c r="AR1179">
        <v>236996942</v>
      </c>
      <c r="AS1179">
        <v>158732463</v>
      </c>
      <c r="AT1179">
        <v>3975011531</v>
      </c>
      <c r="AU1179">
        <v>3975011531</v>
      </c>
      <c r="AV1179">
        <v>4029874532</v>
      </c>
      <c r="AW1179">
        <v>298546282</v>
      </c>
      <c r="AX1179">
        <v>298546282</v>
      </c>
      <c r="AY1179">
        <v>2027961859</v>
      </c>
      <c r="BA1179">
        <v>21259191</v>
      </c>
      <c r="BB1179">
        <v>0</v>
      </c>
      <c r="BC1179">
        <v>5594703594</v>
      </c>
      <c r="BD1179">
        <v>5594703594</v>
      </c>
      <c r="BE1179">
        <v>9174</v>
      </c>
      <c r="BF1179">
        <v>5701</v>
      </c>
      <c r="BG1179">
        <v>0</v>
      </c>
      <c r="BH1179">
        <v>131481019</v>
      </c>
      <c r="BJ1179">
        <v>2027961859</v>
      </c>
      <c r="BK1179">
        <v>1653369999</v>
      </c>
      <c r="BL1179">
        <v>1653369999</v>
      </c>
      <c r="BM1179">
        <v>2027961859</v>
      </c>
      <c r="BP1179">
        <v>2662</v>
      </c>
      <c r="BQ1179">
        <v>534</v>
      </c>
      <c r="BR1179">
        <v>111542336</v>
      </c>
      <c r="BS1179">
        <v>98451571</v>
      </c>
    </row>
    <row r="1180" spans="1:71">
      <c r="A1180" t="s">
        <v>1467</v>
      </c>
      <c r="B1180" t="s">
        <v>76</v>
      </c>
      <c r="C1180">
        <v>2017</v>
      </c>
      <c r="D1180" t="s">
        <v>231</v>
      </c>
      <c r="E1180">
        <v>4</v>
      </c>
      <c r="F1180" t="s">
        <v>336</v>
      </c>
      <c r="G1180" t="s">
        <v>1409</v>
      </c>
      <c r="H1180">
        <v>712049227</v>
      </c>
      <c r="I1180">
        <v>167674836</v>
      </c>
      <c r="J1180">
        <v>761397732</v>
      </c>
      <c r="K1180">
        <v>761397732</v>
      </c>
      <c r="L1180">
        <v>685199088</v>
      </c>
      <c r="M1180">
        <v>12578443096</v>
      </c>
      <c r="N1180">
        <v>9496589338</v>
      </c>
      <c r="O1180">
        <v>3784226938</v>
      </c>
      <c r="P1180">
        <v>3784226938</v>
      </c>
      <c r="Q1180">
        <v>3819534880</v>
      </c>
      <c r="R1180">
        <v>4233909516</v>
      </c>
      <c r="S1180">
        <v>878747559</v>
      </c>
      <c r="T1180">
        <v>878747559</v>
      </c>
      <c r="U1180">
        <v>475928181</v>
      </c>
      <c r="V1180">
        <v>544927528</v>
      </c>
      <c r="W1180">
        <v>475928181</v>
      </c>
      <c r="X1180">
        <v>878747559</v>
      </c>
      <c r="Y1180">
        <v>475928181</v>
      </c>
      <c r="Z1180">
        <v>544927528</v>
      </c>
      <c r="AA1180">
        <v>264221282</v>
      </c>
      <c r="AB1180">
        <v>251410600</v>
      </c>
      <c r="AL1180">
        <v>170755741</v>
      </c>
      <c r="AM1180">
        <v>170755741</v>
      </c>
      <c r="AN1180">
        <v>167841314</v>
      </c>
      <c r="AO1180">
        <v>60749419</v>
      </c>
      <c r="AP1180">
        <v>7240882877</v>
      </c>
      <c r="AQ1180">
        <v>7240882877</v>
      </c>
      <c r="AR1180">
        <v>167841314</v>
      </c>
      <c r="AS1180">
        <v>141270785</v>
      </c>
      <c r="AT1180">
        <v>5142621175</v>
      </c>
      <c r="AU1180">
        <v>5142621175</v>
      </c>
      <c r="AV1180">
        <v>5236187020</v>
      </c>
      <c r="AW1180">
        <v>340698933</v>
      </c>
      <c r="AX1180">
        <v>340698933</v>
      </c>
      <c r="AY1180">
        <v>3168749403</v>
      </c>
      <c r="BA1180">
        <v>27274704</v>
      </c>
      <c r="BB1180">
        <v>0</v>
      </c>
      <c r="BC1180">
        <v>7240882877</v>
      </c>
      <c r="BD1180">
        <v>7240882877</v>
      </c>
      <c r="BE1180">
        <v>9298</v>
      </c>
      <c r="BF1180">
        <v>5698</v>
      </c>
      <c r="BG1180">
        <v>0</v>
      </c>
      <c r="BH1180">
        <v>268397473</v>
      </c>
      <c r="BJ1180">
        <v>3168749403</v>
      </c>
      <c r="BK1180">
        <v>2665627984</v>
      </c>
      <c r="BL1180">
        <v>2665627984</v>
      </c>
      <c r="BM1180">
        <v>3168749403</v>
      </c>
      <c r="BP1180">
        <v>4589</v>
      </c>
      <c r="BQ1180">
        <v>565</v>
      </c>
      <c r="BR1180">
        <v>61556438</v>
      </c>
      <c r="BS1180">
        <v>60749419</v>
      </c>
    </row>
    <row r="1181" spans="1:71">
      <c r="A1181" t="s">
        <v>1468</v>
      </c>
      <c r="B1181" t="s">
        <v>77</v>
      </c>
      <c r="C1181">
        <v>2017</v>
      </c>
      <c r="D1181" t="s">
        <v>228</v>
      </c>
      <c r="E1181">
        <v>5</v>
      </c>
      <c r="F1181" t="s">
        <v>338</v>
      </c>
      <c r="G1181" t="s">
        <v>1409</v>
      </c>
      <c r="H1181">
        <v>13701460713</v>
      </c>
      <c r="I1181">
        <v>4608636707</v>
      </c>
      <c r="J1181">
        <v>11557177060</v>
      </c>
      <c r="K1181">
        <v>11557177060</v>
      </c>
      <c r="L1181">
        <v>6333773400</v>
      </c>
      <c r="M1181">
        <v>39316395569</v>
      </c>
      <c r="N1181">
        <v>19569948047</v>
      </c>
      <c r="O1181">
        <v>10357933233</v>
      </c>
      <c r="P1181">
        <v>8595407147</v>
      </c>
      <c r="Q1181">
        <v>11580021513</v>
      </c>
      <c r="R1181">
        <v>12153205246</v>
      </c>
      <c r="S1181">
        <v>1650451196</v>
      </c>
      <c r="T1181">
        <v>1557935646</v>
      </c>
      <c r="U1181">
        <v>1579156441</v>
      </c>
      <c r="V1181">
        <v>2383494625</v>
      </c>
      <c r="W1181">
        <v>1389203307</v>
      </c>
      <c r="X1181">
        <v>1650451196</v>
      </c>
      <c r="Y1181">
        <v>1579156441</v>
      </c>
      <c r="Z1181">
        <v>2383494625</v>
      </c>
      <c r="AA1181">
        <v>571066639</v>
      </c>
      <c r="AB1181">
        <v>375054162</v>
      </c>
      <c r="AC1181">
        <v>24383741395</v>
      </c>
      <c r="AD1181">
        <v>22061206795</v>
      </c>
      <c r="AE1181">
        <v>24383741395</v>
      </c>
      <c r="AF1181">
        <v>13793066975</v>
      </c>
      <c r="AG1181">
        <v>22061206795</v>
      </c>
      <c r="AH1181">
        <v>22925756175</v>
      </c>
      <c r="AI1181">
        <v>9665943028</v>
      </c>
      <c r="AJ1181">
        <v>22061206795</v>
      </c>
      <c r="AK1181">
        <v>22061206795</v>
      </c>
      <c r="AL1181">
        <v>1439431623</v>
      </c>
      <c r="AM1181">
        <v>1439431623</v>
      </c>
      <c r="AN1181">
        <v>1729756190</v>
      </c>
      <c r="AO1181">
        <v>572859514</v>
      </c>
      <c r="AP1181">
        <v>39979436431</v>
      </c>
      <c r="AQ1181">
        <v>17918229636</v>
      </c>
      <c r="AR1181">
        <v>1729756190</v>
      </c>
      <c r="AS1181">
        <v>740517589</v>
      </c>
      <c r="AT1181">
        <v>19365327568</v>
      </c>
      <c r="AU1181">
        <v>9699384540</v>
      </c>
      <c r="AV1181">
        <v>19095937170</v>
      </c>
      <c r="AW1181">
        <v>1064412608</v>
      </c>
      <c r="AX1181">
        <v>714958874</v>
      </c>
      <c r="AY1181">
        <v>28100818061</v>
      </c>
      <c r="AZ1181">
        <v>208444980.5</v>
      </c>
      <c r="BA1181">
        <v>676664282</v>
      </c>
      <c r="BB1181">
        <v>774518281</v>
      </c>
      <c r="BC1181">
        <v>39979436431</v>
      </c>
      <c r="BD1181">
        <v>15291154170</v>
      </c>
      <c r="BE1181">
        <v>7917</v>
      </c>
      <c r="BF1181">
        <v>5272</v>
      </c>
      <c r="BG1181">
        <v>4644</v>
      </c>
      <c r="BH1181">
        <v>2360266535</v>
      </c>
      <c r="BI1181">
        <v>13793066975</v>
      </c>
      <c r="BJ1181">
        <v>28100818061</v>
      </c>
      <c r="BK1181">
        <v>3723333420</v>
      </c>
      <c r="BL1181">
        <v>3723333420</v>
      </c>
      <c r="BM1181">
        <v>6039611266</v>
      </c>
      <c r="BN1181">
        <v>24688282261</v>
      </c>
      <c r="BO1181">
        <v>0</v>
      </c>
      <c r="BP1181">
        <v>6213</v>
      </c>
      <c r="BQ1181">
        <v>1011</v>
      </c>
      <c r="BR1181">
        <v>875440102</v>
      </c>
      <c r="BS1181">
        <v>572859514</v>
      </c>
    </row>
    <row r="1182" spans="1:71">
      <c r="A1182" t="s">
        <v>1469</v>
      </c>
      <c r="B1182" t="s">
        <v>78</v>
      </c>
      <c r="C1182">
        <v>2017</v>
      </c>
      <c r="D1182" t="s">
        <v>228</v>
      </c>
      <c r="E1182">
        <v>5</v>
      </c>
      <c r="F1182" t="s">
        <v>340</v>
      </c>
      <c r="G1182" t="s">
        <v>1409</v>
      </c>
      <c r="H1182">
        <v>21002298714</v>
      </c>
      <c r="I1182">
        <v>3281843796</v>
      </c>
      <c r="J1182">
        <v>9325385751</v>
      </c>
      <c r="K1182">
        <v>9325385751</v>
      </c>
      <c r="L1182">
        <v>5407470445</v>
      </c>
      <c r="M1182">
        <v>43688876214</v>
      </c>
      <c r="N1182">
        <v>27446648330</v>
      </c>
      <c r="O1182">
        <v>10002125647</v>
      </c>
      <c r="P1182">
        <v>7483039102</v>
      </c>
      <c r="Q1182">
        <v>11104242000</v>
      </c>
      <c r="R1182">
        <v>11103197787</v>
      </c>
      <c r="S1182">
        <v>1519451306</v>
      </c>
      <c r="T1182">
        <v>1406095874</v>
      </c>
      <c r="U1182">
        <v>1064705981</v>
      </c>
      <c r="V1182">
        <v>1649440394</v>
      </c>
      <c r="W1182">
        <v>916108971</v>
      </c>
      <c r="X1182">
        <v>1519451306</v>
      </c>
      <c r="Y1182">
        <v>1064705981</v>
      </c>
      <c r="Z1182">
        <v>1649440394</v>
      </c>
      <c r="AA1182">
        <v>384120281</v>
      </c>
      <c r="AB1182">
        <v>352016686</v>
      </c>
      <c r="AC1182">
        <v>21363475974</v>
      </c>
      <c r="AD1182">
        <v>18879413805</v>
      </c>
      <c r="AE1182">
        <v>21363475974</v>
      </c>
      <c r="AF1182">
        <v>11392168676</v>
      </c>
      <c r="AG1182">
        <v>18879413805</v>
      </c>
      <c r="AH1182">
        <v>19478600213</v>
      </c>
      <c r="AI1182">
        <v>9108269001</v>
      </c>
      <c r="AJ1182">
        <v>18879413805</v>
      </c>
      <c r="AK1182">
        <v>18879413805</v>
      </c>
      <c r="AL1182">
        <v>1318649869</v>
      </c>
      <c r="AM1182">
        <v>1318649869</v>
      </c>
      <c r="AN1182">
        <v>1466301890</v>
      </c>
      <c r="AO1182">
        <v>495262796</v>
      </c>
      <c r="AP1182">
        <v>35328835141</v>
      </c>
      <c r="AQ1182">
        <v>16449421336</v>
      </c>
      <c r="AR1182">
        <v>1466301890</v>
      </c>
      <c r="AS1182">
        <v>659621225</v>
      </c>
      <c r="AT1182">
        <v>18175549193</v>
      </c>
      <c r="AU1182">
        <v>9067280192</v>
      </c>
      <c r="AV1182">
        <v>17890910148</v>
      </c>
      <c r="AW1182">
        <v>1077205700</v>
      </c>
      <c r="AX1182">
        <v>852948318</v>
      </c>
      <c r="AY1182">
        <v>24403917029</v>
      </c>
      <c r="AZ1182">
        <v>292660554</v>
      </c>
      <c r="BA1182">
        <v>250080673</v>
      </c>
      <c r="BB1182">
        <v>1022042423</v>
      </c>
      <c r="BC1182">
        <v>35328835141</v>
      </c>
      <c r="BD1182">
        <v>13331148383</v>
      </c>
      <c r="BE1182">
        <v>8080</v>
      </c>
      <c r="BF1182">
        <v>5360</v>
      </c>
      <c r="BG1182">
        <v>4802</v>
      </c>
      <c r="BH1182">
        <v>1628073597</v>
      </c>
      <c r="BI1182">
        <v>11392168676</v>
      </c>
      <c r="BJ1182">
        <v>24403917029</v>
      </c>
      <c r="BK1182">
        <v>3739387410</v>
      </c>
      <c r="BL1182">
        <v>3739387410</v>
      </c>
      <c r="BM1182">
        <v>5524503224</v>
      </c>
      <c r="BN1182">
        <v>21997686758</v>
      </c>
      <c r="BO1182">
        <v>0</v>
      </c>
      <c r="BP1182">
        <v>6106</v>
      </c>
      <c r="BQ1182">
        <v>747</v>
      </c>
      <c r="BR1182">
        <v>774976505</v>
      </c>
      <c r="BS1182">
        <v>495262796</v>
      </c>
    </row>
    <row r="1183" spans="1:71">
      <c r="A1183" t="s">
        <v>1470</v>
      </c>
      <c r="B1183" t="s">
        <v>79</v>
      </c>
      <c r="C1183">
        <v>2017</v>
      </c>
      <c r="D1183" t="s">
        <v>228</v>
      </c>
      <c r="E1183">
        <v>7</v>
      </c>
      <c r="F1183" t="s">
        <v>342</v>
      </c>
      <c r="G1183" t="s">
        <v>1409</v>
      </c>
      <c r="H1183">
        <v>36887371422</v>
      </c>
      <c r="I1183">
        <v>5711675402</v>
      </c>
      <c r="J1183">
        <v>17753505799</v>
      </c>
      <c r="K1183">
        <v>17753505799</v>
      </c>
      <c r="L1183">
        <v>11130740155</v>
      </c>
      <c r="M1183">
        <v>85655792908</v>
      </c>
      <c r="N1183">
        <v>45049896839</v>
      </c>
      <c r="O1183">
        <v>18671692603</v>
      </c>
      <c r="P1183">
        <v>15050107866</v>
      </c>
      <c r="Q1183">
        <v>20960411713</v>
      </c>
      <c r="R1183">
        <v>21878714383</v>
      </c>
      <c r="S1183">
        <v>2696981781</v>
      </c>
      <c r="T1183">
        <v>2650993361</v>
      </c>
      <c r="U1183">
        <v>3598241454</v>
      </c>
      <c r="V1183">
        <v>5790734007</v>
      </c>
      <c r="W1183">
        <v>3113247219</v>
      </c>
      <c r="X1183">
        <v>2696981781</v>
      </c>
      <c r="Y1183">
        <v>3598241454</v>
      </c>
      <c r="Z1183">
        <v>5790734007</v>
      </c>
      <c r="AA1183">
        <v>776045062</v>
      </c>
      <c r="AB1183">
        <v>909108420</v>
      </c>
      <c r="AC1183">
        <v>37604186294</v>
      </c>
      <c r="AD1183">
        <v>32707539704</v>
      </c>
      <c r="AE1183">
        <v>37604186294</v>
      </c>
      <c r="AF1183">
        <v>21244890256</v>
      </c>
      <c r="AG1183">
        <v>32707539704</v>
      </c>
      <c r="AH1183">
        <v>34532571459</v>
      </c>
      <c r="AI1183">
        <v>14678079915</v>
      </c>
      <c r="AJ1183">
        <v>32707539704</v>
      </c>
      <c r="AK1183">
        <v>32707539704</v>
      </c>
      <c r="AL1183">
        <v>2221052396</v>
      </c>
      <c r="AM1183">
        <v>2221052396</v>
      </c>
      <c r="AN1183">
        <v>5443554711</v>
      </c>
      <c r="AO1183">
        <v>2015938676</v>
      </c>
      <c r="AP1183">
        <v>68304346823</v>
      </c>
      <c r="AQ1183">
        <v>35596807119</v>
      </c>
      <c r="AR1183">
        <v>5443554711</v>
      </c>
      <c r="AS1183">
        <v>1413416437</v>
      </c>
      <c r="AT1183">
        <v>34926097542</v>
      </c>
      <c r="AU1183">
        <v>20248017627</v>
      </c>
      <c r="AV1183">
        <v>34589566300</v>
      </c>
      <c r="AW1183">
        <v>1424478924</v>
      </c>
      <c r="AX1183">
        <v>1137376842</v>
      </c>
      <c r="AY1183">
        <v>46700570089</v>
      </c>
      <c r="AZ1183">
        <v>214060909.5</v>
      </c>
      <c r="BA1183">
        <v>893601083</v>
      </c>
      <c r="BB1183">
        <v>96406865</v>
      </c>
      <c r="BC1183">
        <v>68304346823</v>
      </c>
      <c r="BD1183">
        <v>30150190627</v>
      </c>
      <c r="BE1183">
        <v>8656</v>
      </c>
      <c r="BF1183">
        <v>5818</v>
      </c>
      <c r="BG1183">
        <v>4860</v>
      </c>
      <c r="BH1183">
        <v>2761516090</v>
      </c>
      <c r="BI1183">
        <v>21244890256</v>
      </c>
      <c r="BJ1183">
        <v>46700570089</v>
      </c>
      <c r="BK1183">
        <v>7713562385</v>
      </c>
      <c r="BL1183">
        <v>7713562385</v>
      </c>
      <c r="BM1183">
        <v>13993030385</v>
      </c>
      <c r="BN1183">
        <v>38154156196</v>
      </c>
      <c r="BO1183">
        <v>0</v>
      </c>
      <c r="BP1183">
        <v>13177</v>
      </c>
      <c r="BQ1183">
        <v>2969</v>
      </c>
      <c r="BR1183">
        <v>2874018346</v>
      </c>
      <c r="BS1183">
        <v>2015938676</v>
      </c>
    </row>
    <row r="1184" spans="1:71">
      <c r="A1184" t="s">
        <v>1471</v>
      </c>
      <c r="B1184" t="s">
        <v>80</v>
      </c>
      <c r="C1184">
        <v>2017</v>
      </c>
      <c r="D1184" t="s">
        <v>228</v>
      </c>
      <c r="E1184">
        <v>7</v>
      </c>
      <c r="F1184" t="s">
        <v>344</v>
      </c>
      <c r="G1184" t="s">
        <v>1409</v>
      </c>
      <c r="H1184">
        <v>28789131899</v>
      </c>
      <c r="I1184">
        <v>6586427488</v>
      </c>
      <c r="J1184">
        <v>21361320159</v>
      </c>
      <c r="K1184">
        <v>21361320159</v>
      </c>
      <c r="L1184">
        <v>14135619645</v>
      </c>
      <c r="M1184">
        <v>95691625573</v>
      </c>
      <c r="N1184">
        <v>49972874189</v>
      </c>
      <c r="O1184">
        <v>25443942354</v>
      </c>
      <c r="P1184">
        <v>21510323981</v>
      </c>
      <c r="Q1184">
        <v>26307374120</v>
      </c>
      <c r="R1184">
        <v>30188136729</v>
      </c>
      <c r="S1184">
        <v>4169221919</v>
      </c>
      <c r="T1184">
        <v>4132403979</v>
      </c>
      <c r="U1184">
        <v>4663608546</v>
      </c>
      <c r="V1184">
        <v>7666297368</v>
      </c>
      <c r="W1184">
        <v>4230128567</v>
      </c>
      <c r="X1184">
        <v>4169221919</v>
      </c>
      <c r="Y1184">
        <v>4663608546</v>
      </c>
      <c r="Z1184">
        <v>7666297368</v>
      </c>
      <c r="AA1184">
        <v>1084574048</v>
      </c>
      <c r="AB1184">
        <v>895596458</v>
      </c>
      <c r="AC1184">
        <v>34999224690</v>
      </c>
      <c r="AD1184">
        <v>29232330159</v>
      </c>
      <c r="AE1184">
        <v>34999224690</v>
      </c>
      <c r="AF1184">
        <v>19280344823</v>
      </c>
      <c r="AG1184">
        <v>29232330159</v>
      </c>
      <c r="AH1184">
        <v>31246082206</v>
      </c>
      <c r="AI1184">
        <v>14513427193</v>
      </c>
      <c r="AJ1184">
        <v>29232330159</v>
      </c>
      <c r="AK1184">
        <v>29232330159</v>
      </c>
      <c r="AL1184">
        <v>2670998167</v>
      </c>
      <c r="AM1184">
        <v>2670998167</v>
      </c>
      <c r="AN1184">
        <v>5862885074</v>
      </c>
      <c r="AO1184">
        <v>1856220403</v>
      </c>
      <c r="AP1184">
        <v>74755419374</v>
      </c>
      <c r="AQ1184">
        <v>45523089215</v>
      </c>
      <c r="AR1184">
        <v>5862885074</v>
      </c>
      <c r="AS1184">
        <v>1857878866</v>
      </c>
      <c r="AT1184">
        <v>38996711641</v>
      </c>
      <c r="AU1184">
        <v>24483284448</v>
      </c>
      <c r="AV1184">
        <v>39133176035</v>
      </c>
      <c r="AW1184">
        <v>1346004340</v>
      </c>
      <c r="AX1184">
        <v>1158515497</v>
      </c>
      <c r="AY1184">
        <v>45620274586</v>
      </c>
      <c r="AZ1184">
        <v>471275803</v>
      </c>
      <c r="BA1184">
        <v>-57886302</v>
      </c>
      <c r="BB1184">
        <v>758998502</v>
      </c>
      <c r="BC1184">
        <v>74755419374</v>
      </c>
      <c r="BD1184">
        <v>39575718795</v>
      </c>
      <c r="BE1184">
        <v>9060</v>
      </c>
      <c r="BF1184">
        <v>5911</v>
      </c>
      <c r="BG1184">
        <v>5018</v>
      </c>
      <c r="BH1184">
        <v>2166308363</v>
      </c>
      <c r="BI1184">
        <v>19280344823</v>
      </c>
      <c r="BJ1184">
        <v>45620274586</v>
      </c>
      <c r="BK1184">
        <v>8704992635</v>
      </c>
      <c r="BL1184">
        <v>8704992635</v>
      </c>
      <c r="BM1184">
        <v>16387944427</v>
      </c>
      <c r="BN1184">
        <v>35179700579</v>
      </c>
      <c r="BO1184">
        <v>0</v>
      </c>
      <c r="BP1184">
        <v>15424</v>
      </c>
      <c r="BQ1184">
        <v>4520</v>
      </c>
      <c r="BR1184">
        <v>3561346673</v>
      </c>
      <c r="BS1184">
        <v>1856220403</v>
      </c>
    </row>
    <row r="1185" spans="1:71">
      <c r="A1185" t="s">
        <v>1472</v>
      </c>
      <c r="B1185" t="s">
        <v>81</v>
      </c>
      <c r="C1185">
        <v>2017</v>
      </c>
      <c r="D1185" t="s">
        <v>228</v>
      </c>
      <c r="E1185">
        <v>6</v>
      </c>
      <c r="F1185" t="s">
        <v>346</v>
      </c>
      <c r="G1185" t="s">
        <v>1409</v>
      </c>
      <c r="H1185">
        <v>24751643190</v>
      </c>
      <c r="I1185">
        <v>4147210796</v>
      </c>
      <c r="J1185">
        <v>18684420139</v>
      </c>
      <c r="K1185">
        <v>18684420139</v>
      </c>
      <c r="L1185">
        <v>12964821938</v>
      </c>
      <c r="M1185">
        <v>46302137034</v>
      </c>
      <c r="N1185">
        <v>21056930835</v>
      </c>
      <c r="O1185">
        <v>11779869528</v>
      </c>
      <c r="P1185">
        <v>9196504107</v>
      </c>
      <c r="Q1185">
        <v>10062141095</v>
      </c>
      <c r="R1185">
        <v>14127989782</v>
      </c>
      <c r="S1185">
        <v>2407752365</v>
      </c>
      <c r="T1185">
        <v>2381955645</v>
      </c>
      <c r="U1185">
        <v>1213438261</v>
      </c>
      <c r="V1185">
        <v>2543647274</v>
      </c>
      <c r="W1185">
        <v>1084937117</v>
      </c>
      <c r="X1185">
        <v>2407752365</v>
      </c>
      <c r="Y1185">
        <v>1213438261</v>
      </c>
      <c r="Z1185">
        <v>2543647274</v>
      </c>
      <c r="AA1185">
        <v>900505777</v>
      </c>
      <c r="AB1185">
        <v>588401712</v>
      </c>
      <c r="AC1185">
        <v>24650636746</v>
      </c>
      <c r="AD1185">
        <v>22496260234</v>
      </c>
      <c r="AE1185">
        <v>24650636746</v>
      </c>
      <c r="AF1185">
        <v>14338086068</v>
      </c>
      <c r="AG1185">
        <v>22496260234</v>
      </c>
      <c r="AH1185">
        <v>23653507447</v>
      </c>
      <c r="AI1185">
        <v>9621810085</v>
      </c>
      <c r="AJ1185">
        <v>22496260234</v>
      </c>
      <c r="AK1185">
        <v>22496260234</v>
      </c>
      <c r="AL1185">
        <v>1367290352</v>
      </c>
      <c r="AM1185">
        <v>1367290352</v>
      </c>
      <c r="AN1185">
        <v>2296850525</v>
      </c>
      <c r="AO1185">
        <v>690513751</v>
      </c>
      <c r="AP1185">
        <v>45821779216</v>
      </c>
      <c r="AQ1185">
        <v>23325518982</v>
      </c>
      <c r="AR1185">
        <v>2296850525</v>
      </c>
      <c r="AS1185">
        <v>885187053</v>
      </c>
      <c r="AT1185">
        <v>22533435815</v>
      </c>
      <c r="AU1185">
        <v>12911625730</v>
      </c>
      <c r="AV1185">
        <v>22675953681</v>
      </c>
      <c r="AW1185">
        <v>984847687</v>
      </c>
      <c r="AX1185">
        <v>854813158</v>
      </c>
      <c r="AY1185">
        <v>32315570522</v>
      </c>
      <c r="AZ1185">
        <v>356486677</v>
      </c>
      <c r="BA1185">
        <v>197392409</v>
      </c>
      <c r="BB1185">
        <v>0</v>
      </c>
      <c r="BC1185">
        <v>45821779216</v>
      </c>
      <c r="BD1185">
        <v>19584906348</v>
      </c>
      <c r="BE1185">
        <v>8197</v>
      </c>
      <c r="BF1185">
        <v>5399</v>
      </c>
      <c r="BG1185">
        <v>4594</v>
      </c>
      <c r="BH1185">
        <v>2248132401</v>
      </c>
      <c r="BI1185">
        <v>14338882007</v>
      </c>
      <c r="BJ1185">
        <v>32315570522</v>
      </c>
      <c r="BK1185">
        <v>6119812360</v>
      </c>
      <c r="BL1185">
        <v>6119812360</v>
      </c>
      <c r="BM1185">
        <v>9819310288</v>
      </c>
      <c r="BN1185">
        <v>26236872868</v>
      </c>
      <c r="BO1185">
        <v>0</v>
      </c>
      <c r="BP1185">
        <v>10213</v>
      </c>
      <c r="BQ1185">
        <v>1511</v>
      </c>
      <c r="BR1185">
        <v>1261152744</v>
      </c>
      <c r="BS1185">
        <v>690513751</v>
      </c>
    </row>
    <row r="1186" spans="1:71">
      <c r="A1186" t="s">
        <v>1473</v>
      </c>
      <c r="B1186" t="s">
        <v>82</v>
      </c>
      <c r="C1186">
        <v>2017</v>
      </c>
      <c r="D1186" t="s">
        <v>228</v>
      </c>
      <c r="E1186">
        <v>5</v>
      </c>
      <c r="F1186" t="s">
        <v>348</v>
      </c>
      <c r="G1186" t="s">
        <v>1409</v>
      </c>
      <c r="H1186">
        <v>29741578155</v>
      </c>
      <c r="I1186">
        <v>4616639675</v>
      </c>
      <c r="J1186">
        <v>16726468931</v>
      </c>
      <c r="K1186">
        <v>16726468931</v>
      </c>
      <c r="L1186">
        <v>10830055486</v>
      </c>
      <c r="M1186">
        <v>56505704095</v>
      </c>
      <c r="N1186">
        <v>30071141910</v>
      </c>
      <c r="O1186">
        <v>12502342790</v>
      </c>
      <c r="P1186">
        <v>9179901490</v>
      </c>
      <c r="Q1186">
        <v>14955248699</v>
      </c>
      <c r="R1186">
        <v>14737200864</v>
      </c>
      <c r="S1186">
        <v>1723530754</v>
      </c>
      <c r="T1186">
        <v>1664299646</v>
      </c>
      <c r="U1186">
        <v>2379043747</v>
      </c>
      <c r="V1186">
        <v>3985475908</v>
      </c>
      <c r="W1186">
        <v>2288060492</v>
      </c>
      <c r="X1186">
        <v>1723530754</v>
      </c>
      <c r="Y1186">
        <v>2379043747</v>
      </c>
      <c r="Z1186">
        <v>3985475908</v>
      </c>
      <c r="AA1186">
        <v>240360580</v>
      </c>
      <c r="AB1186">
        <v>464372298</v>
      </c>
      <c r="AC1186">
        <v>27353928676</v>
      </c>
      <c r="AD1186">
        <v>23261658213</v>
      </c>
      <c r="AE1186">
        <v>27353928676</v>
      </c>
      <c r="AF1186">
        <v>15699055145</v>
      </c>
      <c r="AG1186">
        <v>23261658213</v>
      </c>
      <c r="AH1186">
        <v>24550585445</v>
      </c>
      <c r="AI1186">
        <v>10714418481</v>
      </c>
      <c r="AJ1186">
        <v>23261658213</v>
      </c>
      <c r="AK1186">
        <v>23261658213</v>
      </c>
      <c r="AL1186">
        <v>1627926679</v>
      </c>
      <c r="AM1186">
        <v>1627926679</v>
      </c>
      <c r="AN1186">
        <v>3322644289</v>
      </c>
      <c r="AO1186">
        <v>1428281996</v>
      </c>
      <c r="AP1186">
        <v>46122460956</v>
      </c>
      <c r="AQ1186">
        <v>22860802743</v>
      </c>
      <c r="AR1186">
        <v>3322644289</v>
      </c>
      <c r="AS1186">
        <v>1008051046</v>
      </c>
      <c r="AT1186">
        <v>22217563008</v>
      </c>
      <c r="AU1186">
        <v>11503144527</v>
      </c>
      <c r="AV1186">
        <v>21765480849</v>
      </c>
      <c r="AW1186">
        <v>1166602629</v>
      </c>
      <c r="AX1186">
        <v>880351773</v>
      </c>
      <c r="AY1186">
        <v>31807501469</v>
      </c>
      <c r="AZ1186">
        <v>486452243.5</v>
      </c>
      <c r="BA1186">
        <v>3423703795</v>
      </c>
      <c r="BB1186">
        <v>1123216955</v>
      </c>
      <c r="BC1186">
        <v>46122460956</v>
      </c>
      <c r="BD1186">
        <v>18249434211</v>
      </c>
      <c r="BE1186">
        <v>8563</v>
      </c>
      <c r="BF1186">
        <v>5510</v>
      </c>
      <c r="BG1186">
        <v>4801</v>
      </c>
      <c r="BH1186">
        <v>2362849928</v>
      </c>
      <c r="BI1186">
        <v>15699055145</v>
      </c>
      <c r="BJ1186">
        <v>31807501469</v>
      </c>
      <c r="BK1186">
        <v>4402805914</v>
      </c>
      <c r="BL1186">
        <v>4402805914</v>
      </c>
      <c r="BM1186">
        <v>8545843256</v>
      </c>
      <c r="BN1186">
        <v>27873026745</v>
      </c>
      <c r="BO1186">
        <v>0</v>
      </c>
      <c r="BP1186">
        <v>7630</v>
      </c>
      <c r="BQ1186">
        <v>1580</v>
      </c>
      <c r="BR1186">
        <v>1679369608</v>
      </c>
      <c r="BS1186">
        <v>1428281996</v>
      </c>
    </row>
    <row r="1187" spans="1:71">
      <c r="A1187" t="s">
        <v>1474</v>
      </c>
      <c r="B1187" t="s">
        <v>83</v>
      </c>
      <c r="C1187">
        <v>2017</v>
      </c>
      <c r="D1187" t="s">
        <v>212</v>
      </c>
      <c r="E1187">
        <v>2</v>
      </c>
      <c r="F1187" t="s">
        <v>350</v>
      </c>
      <c r="G1187" t="s">
        <v>1409</v>
      </c>
      <c r="H1187">
        <v>699778205</v>
      </c>
      <c r="I1187">
        <v>118862406</v>
      </c>
      <c r="J1187">
        <v>698530677</v>
      </c>
      <c r="K1187">
        <v>698530677</v>
      </c>
      <c r="L1187">
        <v>655907219</v>
      </c>
      <c r="M1187">
        <v>4428465976</v>
      </c>
      <c r="N1187">
        <v>3451876584</v>
      </c>
      <c r="O1187">
        <v>3268265106</v>
      </c>
      <c r="P1187">
        <v>3268265106</v>
      </c>
      <c r="Q1187">
        <v>3369699000</v>
      </c>
      <c r="R1187">
        <v>3395903311</v>
      </c>
      <c r="S1187">
        <v>526262565</v>
      </c>
      <c r="T1187">
        <v>526262565</v>
      </c>
      <c r="U1187">
        <v>72730258</v>
      </c>
      <c r="V1187">
        <v>73930258</v>
      </c>
      <c r="W1187">
        <v>72730258</v>
      </c>
      <c r="X1187">
        <v>526262565</v>
      </c>
      <c r="Y1187">
        <v>72730258</v>
      </c>
      <c r="Z1187">
        <v>73930258</v>
      </c>
      <c r="AA1187">
        <v>91037469</v>
      </c>
      <c r="AB1187">
        <v>57303650</v>
      </c>
      <c r="AL1187">
        <v>121588756</v>
      </c>
      <c r="AM1187">
        <v>121588756</v>
      </c>
      <c r="AN1187">
        <v>213895215</v>
      </c>
      <c r="AO1187">
        <v>80457228</v>
      </c>
      <c r="AP1187">
        <v>4252218632</v>
      </c>
      <c r="AQ1187">
        <v>4252218632</v>
      </c>
      <c r="AR1187">
        <v>213895215</v>
      </c>
      <c r="AS1187">
        <v>69147954</v>
      </c>
      <c r="AT1187">
        <v>3153493303</v>
      </c>
      <c r="AU1187">
        <v>3153493303</v>
      </c>
      <c r="AV1187">
        <v>3036787500</v>
      </c>
      <c r="AW1187">
        <v>162864150</v>
      </c>
      <c r="AX1187">
        <v>162864150</v>
      </c>
      <c r="AY1187">
        <v>865624189</v>
      </c>
      <c r="BA1187">
        <v>119268689</v>
      </c>
      <c r="BB1187">
        <v>0</v>
      </c>
      <c r="BC1187">
        <v>4252218632</v>
      </c>
      <c r="BD1187">
        <v>4252218632</v>
      </c>
      <c r="BE1187">
        <v>8844</v>
      </c>
      <c r="BF1187">
        <v>5964</v>
      </c>
      <c r="BG1187">
        <v>0</v>
      </c>
      <c r="BH1187">
        <v>106653504</v>
      </c>
      <c r="BJ1187">
        <v>865624189</v>
      </c>
      <c r="BK1187">
        <v>626308300</v>
      </c>
      <c r="BL1187">
        <v>626308300</v>
      </c>
      <c r="BM1187">
        <v>865624189</v>
      </c>
      <c r="BP1187">
        <v>998</v>
      </c>
      <c r="BQ1187">
        <v>534</v>
      </c>
      <c r="BR1187">
        <v>1200000</v>
      </c>
      <c r="BS1187">
        <v>80457228</v>
      </c>
    </row>
    <row r="1188" spans="1:71">
      <c r="A1188" t="s">
        <v>1475</v>
      </c>
      <c r="B1188" t="s">
        <v>84</v>
      </c>
      <c r="C1188">
        <v>2017</v>
      </c>
      <c r="D1188" t="s">
        <v>228</v>
      </c>
      <c r="E1188">
        <v>5</v>
      </c>
      <c r="F1188" t="s">
        <v>352</v>
      </c>
      <c r="G1188" t="s">
        <v>1409</v>
      </c>
      <c r="H1188">
        <v>28597095060</v>
      </c>
      <c r="I1188">
        <v>2558262344</v>
      </c>
      <c r="J1188">
        <v>11147705106</v>
      </c>
      <c r="K1188">
        <v>11147705106</v>
      </c>
      <c r="L1188">
        <v>7425027714</v>
      </c>
      <c r="M1188">
        <v>37767884871</v>
      </c>
      <c r="N1188">
        <v>19187272777</v>
      </c>
      <c r="O1188">
        <v>10304113830</v>
      </c>
      <c r="P1188">
        <v>8007629851</v>
      </c>
      <c r="Q1188">
        <v>8900668037</v>
      </c>
      <c r="R1188">
        <v>11473253782</v>
      </c>
      <c r="S1188">
        <v>1450346225</v>
      </c>
      <c r="T1188">
        <v>1420449633</v>
      </c>
      <c r="U1188">
        <v>1459494964</v>
      </c>
      <c r="V1188">
        <v>1988427319</v>
      </c>
      <c r="W1188">
        <v>1301935729</v>
      </c>
      <c r="X1188">
        <v>1450346225</v>
      </c>
      <c r="Y1188">
        <v>1459494964</v>
      </c>
      <c r="Z1188">
        <v>1988427319</v>
      </c>
      <c r="AA1188">
        <v>340318391</v>
      </c>
      <c r="AB1188">
        <v>434289777</v>
      </c>
      <c r="AC1188">
        <v>21504747483</v>
      </c>
      <c r="AD1188">
        <v>18200881760</v>
      </c>
      <c r="AE1188">
        <v>21504747483</v>
      </c>
      <c r="AF1188">
        <v>12104771790</v>
      </c>
      <c r="AG1188">
        <v>18200881760</v>
      </c>
      <c r="AH1188">
        <v>18946413684</v>
      </c>
      <c r="AI1188">
        <v>8813198939</v>
      </c>
      <c r="AJ1188">
        <v>18200881760</v>
      </c>
      <c r="AK1188">
        <v>18200881760</v>
      </c>
      <c r="AL1188">
        <v>1209445114</v>
      </c>
      <c r="AM1188">
        <v>1209445114</v>
      </c>
      <c r="AN1188">
        <v>1598113396</v>
      </c>
      <c r="AO1188">
        <v>711884601</v>
      </c>
      <c r="AP1188">
        <v>35144159137</v>
      </c>
      <c r="AQ1188">
        <v>16943277377</v>
      </c>
      <c r="AR1188">
        <v>1598113396</v>
      </c>
      <c r="AS1188">
        <v>619055299</v>
      </c>
      <c r="AT1188">
        <v>18352504555</v>
      </c>
      <c r="AU1188">
        <v>9539305616</v>
      </c>
      <c r="AV1188">
        <v>18104634258</v>
      </c>
      <c r="AW1188">
        <v>689639332</v>
      </c>
      <c r="AX1188">
        <v>596234805</v>
      </c>
      <c r="AY1188">
        <v>23985352939</v>
      </c>
      <c r="AZ1188">
        <v>464099560.5</v>
      </c>
      <c r="BA1188">
        <v>-3636416</v>
      </c>
      <c r="BB1188">
        <v>0</v>
      </c>
      <c r="BC1188">
        <v>35144159137</v>
      </c>
      <c r="BD1188">
        <v>13901261474</v>
      </c>
      <c r="BE1188">
        <v>8434</v>
      </c>
      <c r="BF1188">
        <v>5527</v>
      </c>
      <c r="BG1188">
        <v>4861</v>
      </c>
      <c r="BH1188">
        <v>2218152452</v>
      </c>
      <c r="BI1188">
        <v>12104771790</v>
      </c>
      <c r="BJ1188">
        <v>23985352939</v>
      </c>
      <c r="BK1188">
        <v>3646262703</v>
      </c>
      <c r="BL1188">
        <v>3646262703</v>
      </c>
      <c r="BM1188">
        <v>5784471179</v>
      </c>
      <c r="BN1188">
        <v>21242897663</v>
      </c>
      <c r="BO1188">
        <v>0</v>
      </c>
      <c r="BP1188">
        <v>6377</v>
      </c>
      <c r="BQ1188">
        <v>716</v>
      </c>
      <c r="BR1188">
        <v>634321635</v>
      </c>
      <c r="BS1188">
        <v>711884601</v>
      </c>
    </row>
    <row r="1189" spans="1:71">
      <c r="A1189" t="s">
        <v>1476</v>
      </c>
      <c r="B1189" t="s">
        <v>85</v>
      </c>
      <c r="C1189">
        <v>2017</v>
      </c>
      <c r="D1189" t="s">
        <v>228</v>
      </c>
      <c r="E1189">
        <v>6</v>
      </c>
      <c r="F1189" t="s">
        <v>354</v>
      </c>
      <c r="G1189" t="s">
        <v>1409</v>
      </c>
      <c r="H1189">
        <v>20146253629</v>
      </c>
      <c r="I1189">
        <v>4583695008</v>
      </c>
      <c r="J1189">
        <v>14362606013</v>
      </c>
      <c r="K1189">
        <v>14362606013</v>
      </c>
      <c r="L1189">
        <v>9144669194</v>
      </c>
      <c r="M1189">
        <v>57376350819</v>
      </c>
      <c r="N1189">
        <v>33565493216</v>
      </c>
      <c r="O1189">
        <v>12204648433</v>
      </c>
      <c r="P1189">
        <v>9723901514</v>
      </c>
      <c r="Q1189">
        <v>13954460347</v>
      </c>
      <c r="R1189">
        <v>14440538118</v>
      </c>
      <c r="S1189">
        <v>1933119961</v>
      </c>
      <c r="T1189">
        <v>1887092278</v>
      </c>
      <c r="U1189">
        <v>2061509192</v>
      </c>
      <c r="V1189">
        <v>3405120098</v>
      </c>
      <c r="W1189">
        <v>1890541029</v>
      </c>
      <c r="X1189">
        <v>1933119961</v>
      </c>
      <c r="Y1189">
        <v>2061509192</v>
      </c>
      <c r="Z1189">
        <v>3405120098</v>
      </c>
      <c r="AA1189">
        <v>581278114</v>
      </c>
      <c r="AB1189">
        <v>406891100</v>
      </c>
      <c r="AC1189">
        <v>22820712322</v>
      </c>
      <c r="AD1189">
        <v>20278940190</v>
      </c>
      <c r="AE1189">
        <v>22820712322</v>
      </c>
      <c r="AF1189">
        <v>12834469711</v>
      </c>
      <c r="AG1189">
        <v>20278940190</v>
      </c>
      <c r="AH1189">
        <v>20983990850</v>
      </c>
      <c r="AI1189">
        <v>9141002041</v>
      </c>
      <c r="AJ1189">
        <v>20278940190</v>
      </c>
      <c r="AK1189">
        <v>20278940190</v>
      </c>
      <c r="AL1189">
        <v>1220623668</v>
      </c>
      <c r="AM1189">
        <v>1220623668</v>
      </c>
      <c r="AN1189">
        <v>2989943187</v>
      </c>
      <c r="AO1189">
        <v>1303412178</v>
      </c>
      <c r="AP1189">
        <v>43169654949</v>
      </c>
      <c r="AQ1189">
        <v>22890714759</v>
      </c>
      <c r="AR1189">
        <v>2989943187</v>
      </c>
      <c r="AS1189">
        <v>839244892</v>
      </c>
      <c r="AT1189">
        <v>21995825483</v>
      </c>
      <c r="AU1189">
        <v>12854823442</v>
      </c>
      <c r="AV1189">
        <v>21744055521</v>
      </c>
      <c r="AW1189">
        <v>935566107</v>
      </c>
      <c r="AX1189">
        <v>743140433</v>
      </c>
      <c r="AY1189">
        <v>29314491773</v>
      </c>
      <c r="AZ1189">
        <v>445477238</v>
      </c>
      <c r="BA1189">
        <v>822679870</v>
      </c>
      <c r="BB1189">
        <v>1407864774</v>
      </c>
      <c r="BC1189">
        <v>43169654949</v>
      </c>
      <c r="BD1189">
        <v>19704917180</v>
      </c>
      <c r="BE1189">
        <v>8267</v>
      </c>
      <c r="BF1189">
        <v>5377</v>
      </c>
      <c r="BG1189">
        <v>4670</v>
      </c>
      <c r="BH1189">
        <v>1800195997</v>
      </c>
      <c r="BI1189">
        <v>12834469711</v>
      </c>
      <c r="BJ1189">
        <v>29314491773</v>
      </c>
      <c r="BK1189">
        <v>5565902970</v>
      </c>
      <c r="BL1189">
        <v>5565902970</v>
      </c>
      <c r="BM1189">
        <v>9035551583</v>
      </c>
      <c r="BN1189">
        <v>23464737769</v>
      </c>
      <c r="BO1189">
        <v>0</v>
      </c>
      <c r="BP1189">
        <v>9333</v>
      </c>
      <c r="BQ1189">
        <v>1105</v>
      </c>
      <c r="BR1189">
        <v>1388215088</v>
      </c>
      <c r="BS1189">
        <v>1303412178</v>
      </c>
    </row>
    <row r="1190" spans="1:71">
      <c r="A1190" t="s">
        <v>1477</v>
      </c>
      <c r="B1190" t="s">
        <v>86</v>
      </c>
      <c r="C1190">
        <v>2017</v>
      </c>
      <c r="D1190" t="s">
        <v>228</v>
      </c>
      <c r="E1190">
        <v>5</v>
      </c>
      <c r="F1190" t="s">
        <v>356</v>
      </c>
      <c r="G1190" t="s">
        <v>1409</v>
      </c>
      <c r="H1190">
        <v>17182443469</v>
      </c>
      <c r="I1190">
        <v>2070305489</v>
      </c>
      <c r="J1190">
        <v>7782772515</v>
      </c>
      <c r="K1190">
        <v>7782772515</v>
      </c>
      <c r="L1190">
        <v>4119983483</v>
      </c>
      <c r="M1190">
        <v>37320453087</v>
      </c>
      <c r="N1190">
        <v>16592374263</v>
      </c>
      <c r="O1190">
        <v>9687516826</v>
      </c>
      <c r="P1190">
        <v>7512149042</v>
      </c>
      <c r="Q1190">
        <v>10038964998</v>
      </c>
      <c r="R1190">
        <v>11190749791</v>
      </c>
      <c r="S1190">
        <v>1386355139</v>
      </c>
      <c r="T1190">
        <v>1327737463</v>
      </c>
      <c r="U1190">
        <v>968948173</v>
      </c>
      <c r="V1190">
        <v>1679114339</v>
      </c>
      <c r="W1190">
        <v>813041760</v>
      </c>
      <c r="X1190">
        <v>1386355139</v>
      </c>
      <c r="Y1190">
        <v>968948173</v>
      </c>
      <c r="Z1190">
        <v>1679114339</v>
      </c>
      <c r="AA1190">
        <v>408199106</v>
      </c>
      <c r="AB1190">
        <v>307999394</v>
      </c>
      <c r="AC1190">
        <v>21037738380</v>
      </c>
      <c r="AD1190">
        <v>17678252640</v>
      </c>
      <c r="AE1190">
        <v>21037738380</v>
      </c>
      <c r="AF1190">
        <v>11898501297</v>
      </c>
      <c r="AG1190">
        <v>17678252640</v>
      </c>
      <c r="AH1190">
        <v>18509620348</v>
      </c>
      <c r="AI1190">
        <v>8374968554</v>
      </c>
      <c r="AJ1190">
        <v>17678252640</v>
      </c>
      <c r="AK1190">
        <v>17678252640</v>
      </c>
      <c r="AL1190">
        <v>1137796821</v>
      </c>
      <c r="AM1190">
        <v>1137796821</v>
      </c>
      <c r="AN1190">
        <v>1639774469</v>
      </c>
      <c r="AO1190">
        <v>602145459</v>
      </c>
      <c r="AP1190">
        <v>33820755258</v>
      </c>
      <c r="AQ1190">
        <v>16142502618</v>
      </c>
      <c r="AR1190">
        <v>1639774469</v>
      </c>
      <c r="AS1190">
        <v>571101650</v>
      </c>
      <c r="AT1190">
        <v>17582767677</v>
      </c>
      <c r="AU1190">
        <v>9207799123</v>
      </c>
      <c r="AV1190">
        <v>17272357099</v>
      </c>
      <c r="AW1190">
        <v>949303797</v>
      </c>
      <c r="AX1190">
        <v>715509444</v>
      </c>
      <c r="AY1190">
        <v>22919520672</v>
      </c>
      <c r="AZ1190">
        <v>141128537</v>
      </c>
      <c r="BA1190">
        <v>10145411</v>
      </c>
      <c r="BB1190">
        <v>827977221</v>
      </c>
      <c r="BC1190">
        <v>33820755258</v>
      </c>
      <c r="BD1190">
        <v>13135767126</v>
      </c>
      <c r="BE1190">
        <v>8338</v>
      </c>
      <c r="BF1190">
        <v>5634</v>
      </c>
      <c r="BG1190">
        <v>4884</v>
      </c>
      <c r="BH1190">
        <v>1412971458</v>
      </c>
      <c r="BI1190">
        <v>11898501297</v>
      </c>
      <c r="BJ1190">
        <v>22919520672</v>
      </c>
      <c r="BK1190">
        <v>3187545078</v>
      </c>
      <c r="BL1190">
        <v>3187545078</v>
      </c>
      <c r="BM1190">
        <v>5241268032</v>
      </c>
      <c r="BN1190">
        <v>20684988132</v>
      </c>
      <c r="BO1190">
        <v>0</v>
      </c>
      <c r="BP1190">
        <v>5423</v>
      </c>
      <c r="BQ1190">
        <v>474</v>
      </c>
      <c r="BR1190">
        <v>751403182</v>
      </c>
      <c r="BS1190">
        <v>602145459</v>
      </c>
    </row>
    <row r="1191" spans="1:71">
      <c r="A1191" t="s">
        <v>1478</v>
      </c>
      <c r="B1191" t="s">
        <v>87</v>
      </c>
      <c r="C1191">
        <v>2017</v>
      </c>
      <c r="D1191" t="s">
        <v>212</v>
      </c>
      <c r="E1191">
        <v>3</v>
      </c>
      <c r="F1191" t="s">
        <v>358</v>
      </c>
      <c r="G1191" t="s">
        <v>1409</v>
      </c>
      <c r="H1191">
        <v>537778524</v>
      </c>
      <c r="I1191">
        <v>125036558</v>
      </c>
      <c r="J1191">
        <v>485113389</v>
      </c>
      <c r="K1191">
        <v>485113389</v>
      </c>
      <c r="L1191">
        <v>443827522</v>
      </c>
      <c r="M1191">
        <v>3701606252</v>
      </c>
      <c r="N1191">
        <v>2885023813</v>
      </c>
      <c r="O1191">
        <v>3222918057</v>
      </c>
      <c r="P1191">
        <v>3222918057</v>
      </c>
      <c r="Q1191">
        <v>3354537640</v>
      </c>
      <c r="R1191">
        <v>3318348440</v>
      </c>
      <c r="S1191">
        <v>715525264</v>
      </c>
      <c r="T1191">
        <v>715525264</v>
      </c>
      <c r="U1191">
        <v>53116624</v>
      </c>
      <c r="V1191">
        <v>62718683</v>
      </c>
      <c r="W1191">
        <v>53116624</v>
      </c>
      <c r="X1191">
        <v>715525264</v>
      </c>
      <c r="Y1191">
        <v>53116624</v>
      </c>
      <c r="Z1191">
        <v>62718683</v>
      </c>
      <c r="AA1191">
        <v>110479610</v>
      </c>
      <c r="AB1191">
        <v>189848641</v>
      </c>
      <c r="AL1191">
        <v>142057169</v>
      </c>
      <c r="AM1191">
        <v>142057169</v>
      </c>
      <c r="AN1191">
        <v>94360109</v>
      </c>
      <c r="AO1191">
        <v>58674060</v>
      </c>
      <c r="AP1191">
        <v>5240391680</v>
      </c>
      <c r="AQ1191">
        <v>5240391680</v>
      </c>
      <c r="AR1191">
        <v>94360109</v>
      </c>
      <c r="AS1191">
        <v>112633972</v>
      </c>
      <c r="AT1191">
        <v>4049232445</v>
      </c>
      <c r="AU1191">
        <v>4049232445</v>
      </c>
      <c r="AV1191">
        <v>3928433676</v>
      </c>
      <c r="AW1191">
        <v>206424211</v>
      </c>
      <c r="AX1191">
        <v>206424211</v>
      </c>
      <c r="AY1191">
        <v>1927038595</v>
      </c>
      <c r="BA1191">
        <v>16958688</v>
      </c>
      <c r="BB1191">
        <v>0</v>
      </c>
      <c r="BC1191">
        <v>5240391680</v>
      </c>
      <c r="BD1191">
        <v>5240391680</v>
      </c>
      <c r="BE1191">
        <v>8873</v>
      </c>
      <c r="BF1191">
        <v>5386</v>
      </c>
      <c r="BG1191">
        <v>0</v>
      </c>
      <c r="BH1191">
        <v>169211960</v>
      </c>
      <c r="BJ1191">
        <v>1927038595</v>
      </c>
      <c r="BK1191">
        <v>1749687821</v>
      </c>
      <c r="BL1191">
        <v>1749687821</v>
      </c>
      <c r="BM1191">
        <v>1927038595</v>
      </c>
      <c r="BP1191">
        <v>2868</v>
      </c>
      <c r="BQ1191">
        <v>174</v>
      </c>
      <c r="BR1191">
        <v>9529704</v>
      </c>
      <c r="BS1191">
        <v>58674060</v>
      </c>
    </row>
    <row r="1192" spans="1:71">
      <c r="A1192" t="s">
        <v>1479</v>
      </c>
      <c r="B1192" t="s">
        <v>88</v>
      </c>
      <c r="C1192">
        <v>2017</v>
      </c>
      <c r="D1192" t="s">
        <v>207</v>
      </c>
      <c r="E1192">
        <v>8</v>
      </c>
      <c r="F1192" t="s">
        <v>360</v>
      </c>
      <c r="G1192" t="s">
        <v>1409</v>
      </c>
      <c r="H1192">
        <v>120036226034</v>
      </c>
      <c r="I1192">
        <v>12165814931</v>
      </c>
      <c r="J1192">
        <v>61385893796</v>
      </c>
      <c r="K1192">
        <v>61385893796</v>
      </c>
      <c r="L1192">
        <v>49144187581</v>
      </c>
      <c r="M1192">
        <v>219254206210</v>
      </c>
      <c r="N1192">
        <v>106124761241</v>
      </c>
      <c r="O1192">
        <v>39461782117</v>
      </c>
      <c r="P1192">
        <v>34511928128</v>
      </c>
      <c r="Q1192">
        <v>76519226308</v>
      </c>
      <c r="R1192">
        <v>50899330107</v>
      </c>
      <c r="S1192">
        <v>5260904641</v>
      </c>
      <c r="T1192">
        <v>5238138679</v>
      </c>
      <c r="U1192">
        <v>11708450744</v>
      </c>
      <c r="V1192">
        <v>22992244869</v>
      </c>
      <c r="W1192">
        <v>10544578153</v>
      </c>
      <c r="X1192">
        <v>5260904641</v>
      </c>
      <c r="Y1192">
        <v>11708450744</v>
      </c>
      <c r="Z1192">
        <v>22992244869</v>
      </c>
      <c r="AA1192">
        <v>3722876958</v>
      </c>
      <c r="AB1192">
        <v>1663934133</v>
      </c>
      <c r="AC1192">
        <v>54504067597</v>
      </c>
      <c r="AD1192">
        <v>46888847044</v>
      </c>
      <c r="AE1192">
        <v>54504067597</v>
      </c>
      <c r="AF1192">
        <v>31732687418</v>
      </c>
      <c r="AG1192">
        <v>46888847044</v>
      </c>
      <c r="AH1192">
        <v>50333097341</v>
      </c>
      <c r="AI1192">
        <v>19552033882</v>
      </c>
      <c r="AJ1192">
        <v>46888847044</v>
      </c>
      <c r="AK1192">
        <v>46888847044</v>
      </c>
      <c r="AL1192">
        <v>3964878887</v>
      </c>
      <c r="AM1192">
        <v>3964878887</v>
      </c>
      <c r="AN1192">
        <v>15490310572</v>
      </c>
      <c r="AO1192">
        <v>3200369710</v>
      </c>
      <c r="AP1192">
        <v>126793016485</v>
      </c>
      <c r="AQ1192">
        <v>79904169441</v>
      </c>
      <c r="AR1192">
        <v>15490310572</v>
      </c>
      <c r="AS1192">
        <v>3001642538</v>
      </c>
      <c r="AT1192">
        <v>55059997141</v>
      </c>
      <c r="AU1192">
        <v>35507963259</v>
      </c>
      <c r="AV1192">
        <v>57989747556</v>
      </c>
      <c r="AW1192">
        <v>4076092126</v>
      </c>
      <c r="AX1192">
        <v>3722696721</v>
      </c>
      <c r="AY1192">
        <v>77957972727</v>
      </c>
      <c r="AZ1192">
        <v>314205453.5</v>
      </c>
      <c r="BA1192">
        <v>1265227340</v>
      </c>
      <c r="BB1192">
        <v>3857446187</v>
      </c>
      <c r="BC1192">
        <v>126793016485</v>
      </c>
      <c r="BD1192">
        <v>71510065155</v>
      </c>
      <c r="BE1192">
        <v>8692</v>
      </c>
      <c r="BF1192">
        <v>5989</v>
      </c>
      <c r="BG1192">
        <v>5307</v>
      </c>
      <c r="BH1192">
        <v>6437340596</v>
      </c>
      <c r="BI1192">
        <v>31732687418</v>
      </c>
      <c r="BJ1192">
        <v>77957972727</v>
      </c>
      <c r="BK1192">
        <v>10844612643</v>
      </c>
      <c r="BL1192">
        <v>10844612643</v>
      </c>
      <c r="BM1192">
        <v>31069125683</v>
      </c>
      <c r="BN1192">
        <v>55282951330</v>
      </c>
      <c r="BO1192">
        <v>0</v>
      </c>
      <c r="BP1192">
        <v>18708</v>
      </c>
      <c r="BQ1192">
        <v>6962</v>
      </c>
      <c r="BR1192">
        <v>11697403978</v>
      </c>
      <c r="BS1192">
        <v>3200369710</v>
      </c>
    </row>
    <row r="1193" spans="1:71">
      <c r="A1193" t="s">
        <v>1480</v>
      </c>
      <c r="B1193" t="s">
        <v>89</v>
      </c>
      <c r="C1193">
        <v>2017</v>
      </c>
      <c r="D1193" t="s">
        <v>215</v>
      </c>
      <c r="E1193">
        <v>5</v>
      </c>
      <c r="F1193" t="s">
        <v>362</v>
      </c>
      <c r="G1193" t="s">
        <v>1409</v>
      </c>
      <c r="H1193">
        <v>1668155200</v>
      </c>
      <c r="I1193">
        <v>1020618094</v>
      </c>
      <c r="J1193">
        <v>1885938217</v>
      </c>
      <c r="K1193">
        <v>1885938217</v>
      </c>
      <c r="L1193">
        <v>1448341844</v>
      </c>
      <c r="M1193">
        <v>19633984263</v>
      </c>
      <c r="N1193">
        <v>11208070529</v>
      </c>
      <c r="O1193">
        <v>5115394071</v>
      </c>
      <c r="P1193">
        <v>5115394071</v>
      </c>
      <c r="Q1193">
        <v>5390767240</v>
      </c>
      <c r="R1193">
        <v>6240566780</v>
      </c>
      <c r="S1193">
        <v>1598368072</v>
      </c>
      <c r="T1193">
        <v>1598368072</v>
      </c>
      <c r="U1193">
        <v>1215511051</v>
      </c>
      <c r="V1193">
        <v>2183393343</v>
      </c>
      <c r="W1193">
        <v>1215511051</v>
      </c>
      <c r="X1193">
        <v>1598368072</v>
      </c>
      <c r="Y1193">
        <v>1215511051</v>
      </c>
      <c r="Z1193">
        <v>2183393343</v>
      </c>
      <c r="AA1193">
        <v>389201201</v>
      </c>
      <c r="AB1193">
        <v>426591525</v>
      </c>
      <c r="AL1193">
        <v>427197128</v>
      </c>
      <c r="AM1193">
        <v>427197128</v>
      </c>
      <c r="AN1193">
        <v>1160035189</v>
      </c>
      <c r="AO1193">
        <v>157107166</v>
      </c>
      <c r="AP1193">
        <v>11248739661</v>
      </c>
      <c r="AQ1193">
        <v>11248739661</v>
      </c>
      <c r="AR1193">
        <v>1160035189</v>
      </c>
      <c r="AS1193">
        <v>330804778</v>
      </c>
      <c r="AT1193">
        <v>6222842186</v>
      </c>
      <c r="AU1193">
        <v>6222842186</v>
      </c>
      <c r="AV1193">
        <v>6244178625</v>
      </c>
      <c r="AW1193">
        <v>650142275</v>
      </c>
      <c r="AX1193">
        <v>650142275</v>
      </c>
      <c r="AY1193">
        <v>5110552448</v>
      </c>
      <c r="BA1193">
        <v>-48473396</v>
      </c>
      <c r="BB1193">
        <v>0</v>
      </c>
      <c r="BC1193">
        <v>11248739661</v>
      </c>
      <c r="BD1193">
        <v>11248739661</v>
      </c>
      <c r="BE1193">
        <v>8771</v>
      </c>
      <c r="BF1193">
        <v>5785</v>
      </c>
      <c r="BG1193">
        <v>0</v>
      </c>
      <c r="BH1193">
        <v>339036440</v>
      </c>
      <c r="BJ1193">
        <v>5110552448</v>
      </c>
      <c r="BK1193">
        <v>3431054455</v>
      </c>
      <c r="BL1193">
        <v>3431054455</v>
      </c>
      <c r="BM1193">
        <v>5110552448</v>
      </c>
      <c r="BP1193">
        <v>5653</v>
      </c>
      <c r="BQ1193">
        <v>1522</v>
      </c>
      <c r="BR1193">
        <v>967505339</v>
      </c>
      <c r="BS1193">
        <v>157107166</v>
      </c>
    </row>
    <row r="1194" spans="1:71">
      <c r="A1194" t="s">
        <v>1481</v>
      </c>
      <c r="B1194" t="s">
        <v>90</v>
      </c>
      <c r="C1194">
        <v>2017</v>
      </c>
      <c r="D1194" t="s">
        <v>228</v>
      </c>
      <c r="E1194">
        <v>5</v>
      </c>
      <c r="F1194" t="s">
        <v>364</v>
      </c>
      <c r="G1194" t="s">
        <v>1409</v>
      </c>
      <c r="H1194">
        <v>20075046551</v>
      </c>
      <c r="I1194">
        <v>5327323138</v>
      </c>
      <c r="J1194">
        <v>16585754483</v>
      </c>
      <c r="K1194">
        <v>16585754483</v>
      </c>
      <c r="L1194">
        <v>11799089986</v>
      </c>
      <c r="M1194">
        <v>39124290936</v>
      </c>
      <c r="N1194">
        <v>19830092923</v>
      </c>
      <c r="O1194">
        <v>10080960093</v>
      </c>
      <c r="P1194">
        <v>7500953377</v>
      </c>
      <c r="Q1194">
        <v>12603127788</v>
      </c>
      <c r="R1194">
        <v>12281819406</v>
      </c>
      <c r="S1194">
        <v>1528173589</v>
      </c>
      <c r="T1194">
        <v>1492580555</v>
      </c>
      <c r="U1194">
        <v>1065426178</v>
      </c>
      <c r="V1194">
        <v>2020901636</v>
      </c>
      <c r="W1194">
        <v>933038986</v>
      </c>
      <c r="X1194">
        <v>1528173589</v>
      </c>
      <c r="Y1194">
        <v>1065426178</v>
      </c>
      <c r="Z1194">
        <v>2020901636</v>
      </c>
      <c r="AA1194">
        <v>627767544</v>
      </c>
      <c r="AB1194">
        <v>441097464</v>
      </c>
      <c r="AC1194">
        <v>22977188887</v>
      </c>
      <c r="AD1194">
        <v>19810101477</v>
      </c>
      <c r="AE1194">
        <v>22977188887</v>
      </c>
      <c r="AF1194">
        <v>13409789558</v>
      </c>
      <c r="AG1194">
        <v>19810101477</v>
      </c>
      <c r="AH1194">
        <v>21701979205</v>
      </c>
      <c r="AI1194">
        <v>8843656221</v>
      </c>
      <c r="AJ1194">
        <v>19810101477</v>
      </c>
      <c r="AK1194">
        <v>19810101477</v>
      </c>
      <c r="AL1194">
        <v>1868247912</v>
      </c>
      <c r="AM1194">
        <v>1868247912</v>
      </c>
      <c r="AN1194">
        <v>1895257622</v>
      </c>
      <c r="AO1194">
        <v>643384813</v>
      </c>
      <c r="AP1194">
        <v>38339239888</v>
      </c>
      <c r="AQ1194">
        <v>18529138411</v>
      </c>
      <c r="AR1194">
        <v>1895257622</v>
      </c>
      <c r="AS1194">
        <v>645370312</v>
      </c>
      <c r="AT1194">
        <v>18168907213</v>
      </c>
      <c r="AU1194">
        <v>9325250992</v>
      </c>
      <c r="AV1194">
        <v>18119394605</v>
      </c>
      <c r="AW1194">
        <v>773131040</v>
      </c>
      <c r="AX1194">
        <v>604977697</v>
      </c>
      <c r="AY1194">
        <v>26379297036</v>
      </c>
      <c r="AZ1194">
        <v>282445473</v>
      </c>
      <c r="BA1194">
        <v>364681154</v>
      </c>
      <c r="BB1194">
        <v>1412749955</v>
      </c>
      <c r="BC1194">
        <v>38339239888</v>
      </c>
      <c r="BD1194">
        <v>14057253967</v>
      </c>
      <c r="BE1194">
        <v>8524</v>
      </c>
      <c r="BF1194">
        <v>5474</v>
      </c>
      <c r="BG1194">
        <v>4778</v>
      </c>
      <c r="BH1194">
        <v>1618368290</v>
      </c>
      <c r="BI1194">
        <v>13409789558</v>
      </c>
      <c r="BJ1194">
        <v>26379297036</v>
      </c>
      <c r="BK1194">
        <v>4026405364</v>
      </c>
      <c r="BL1194">
        <v>4026405364</v>
      </c>
      <c r="BM1194">
        <v>6569195559</v>
      </c>
      <c r="BN1194">
        <v>24281985921</v>
      </c>
      <c r="BO1194">
        <v>0</v>
      </c>
      <c r="BP1194">
        <v>6856</v>
      </c>
      <c r="BQ1194">
        <v>852</v>
      </c>
      <c r="BR1194">
        <v>1042093854</v>
      </c>
      <c r="BS1194">
        <v>643384813</v>
      </c>
    </row>
    <row r="1195" spans="1:71">
      <c r="A1195" t="s">
        <v>1482</v>
      </c>
      <c r="B1195" t="s">
        <v>91</v>
      </c>
      <c r="C1195">
        <v>2017</v>
      </c>
      <c r="D1195" t="s">
        <v>228</v>
      </c>
      <c r="E1195">
        <v>6</v>
      </c>
      <c r="F1195" t="s">
        <v>366</v>
      </c>
      <c r="G1195" t="s">
        <v>1409</v>
      </c>
      <c r="H1195">
        <v>41891425376</v>
      </c>
      <c r="I1195">
        <v>5764185794</v>
      </c>
      <c r="J1195">
        <v>19955041446</v>
      </c>
      <c r="K1195">
        <v>19955041446</v>
      </c>
      <c r="L1195">
        <v>11316875713</v>
      </c>
      <c r="M1195">
        <v>65754934618</v>
      </c>
      <c r="N1195">
        <v>35315399840</v>
      </c>
      <c r="O1195">
        <v>15933791710</v>
      </c>
      <c r="P1195">
        <v>12271541692</v>
      </c>
      <c r="Q1195">
        <v>20379429337</v>
      </c>
      <c r="R1195">
        <v>18594978804</v>
      </c>
      <c r="S1195">
        <v>2415563678</v>
      </c>
      <c r="T1195">
        <v>2349597864</v>
      </c>
      <c r="U1195">
        <v>2719893291</v>
      </c>
      <c r="V1195">
        <v>5457169756</v>
      </c>
      <c r="W1195">
        <v>2546820970</v>
      </c>
      <c r="X1195">
        <v>2415563678</v>
      </c>
      <c r="Y1195">
        <v>2719893291</v>
      </c>
      <c r="Z1195">
        <v>5457169756</v>
      </c>
      <c r="AA1195">
        <v>420394653</v>
      </c>
      <c r="AB1195">
        <v>649127288</v>
      </c>
      <c r="AC1195">
        <v>32644846361</v>
      </c>
      <c r="AD1195">
        <v>28864737324</v>
      </c>
      <c r="AE1195">
        <v>32644846361</v>
      </c>
      <c r="AF1195">
        <v>17743449937</v>
      </c>
      <c r="AG1195">
        <v>28864737324</v>
      </c>
      <c r="AH1195">
        <v>30152571026</v>
      </c>
      <c r="AI1195">
        <v>13693115268</v>
      </c>
      <c r="AJ1195">
        <v>28864737324</v>
      </c>
      <c r="AK1195">
        <v>28864737324</v>
      </c>
      <c r="AL1195">
        <v>1709710066</v>
      </c>
      <c r="AM1195">
        <v>1709710066</v>
      </c>
      <c r="AN1195">
        <v>4373745480</v>
      </c>
      <c r="AO1195">
        <v>1046989076</v>
      </c>
      <c r="AP1195">
        <v>57295550330</v>
      </c>
      <c r="AQ1195">
        <v>28430813006</v>
      </c>
      <c r="AR1195">
        <v>4373745480</v>
      </c>
      <c r="AS1195">
        <v>911187984</v>
      </c>
      <c r="AT1195">
        <v>27637602263</v>
      </c>
      <c r="AU1195">
        <v>13944486995</v>
      </c>
      <c r="AV1195">
        <v>28184090197</v>
      </c>
      <c r="AW1195">
        <v>1391981611</v>
      </c>
      <c r="AX1195">
        <v>1070609946</v>
      </c>
      <c r="AY1195">
        <v>39253007948</v>
      </c>
      <c r="AZ1195">
        <v>320042512.5</v>
      </c>
      <c r="BA1195">
        <v>1919602979</v>
      </c>
      <c r="BB1195">
        <v>1640978056</v>
      </c>
      <c r="BC1195">
        <v>57295550330</v>
      </c>
      <c r="BD1195">
        <v>23480729286</v>
      </c>
      <c r="BE1195">
        <v>8060</v>
      </c>
      <c r="BF1195">
        <v>5392</v>
      </c>
      <c r="BG1195">
        <v>4770</v>
      </c>
      <c r="BH1195">
        <v>2628153628</v>
      </c>
      <c r="BI1195">
        <v>17743449937</v>
      </c>
      <c r="BJ1195">
        <v>39253007948</v>
      </c>
      <c r="BK1195">
        <v>5181487606</v>
      </c>
      <c r="BL1195">
        <v>5181487606</v>
      </c>
      <c r="BM1195">
        <v>10388270624</v>
      </c>
      <c r="BN1195">
        <v>33814821044</v>
      </c>
      <c r="BO1195">
        <v>0</v>
      </c>
      <c r="BP1195">
        <v>9021</v>
      </c>
      <c r="BQ1195">
        <v>1540</v>
      </c>
      <c r="BR1195">
        <v>2856190842</v>
      </c>
      <c r="BS1195">
        <v>1046989076</v>
      </c>
    </row>
    <row r="1196" spans="1:71">
      <c r="A1196" t="s">
        <v>1483</v>
      </c>
      <c r="B1196" t="s">
        <v>92</v>
      </c>
      <c r="C1196">
        <v>2017</v>
      </c>
      <c r="D1196" t="s">
        <v>228</v>
      </c>
      <c r="E1196">
        <v>6</v>
      </c>
      <c r="F1196" t="s">
        <v>368</v>
      </c>
      <c r="G1196" t="s">
        <v>1409</v>
      </c>
      <c r="H1196">
        <v>40221234751</v>
      </c>
      <c r="I1196">
        <v>2008843907</v>
      </c>
      <c r="J1196">
        <v>24246611929</v>
      </c>
      <c r="K1196">
        <v>24246611929</v>
      </c>
      <c r="L1196">
        <v>17018891391</v>
      </c>
      <c r="M1196">
        <v>77389364073</v>
      </c>
      <c r="N1196">
        <v>43541398387</v>
      </c>
      <c r="O1196">
        <v>13921724253</v>
      </c>
      <c r="P1196">
        <v>10972335806</v>
      </c>
      <c r="Q1196">
        <v>19793828101</v>
      </c>
      <c r="R1196">
        <v>18413751891</v>
      </c>
      <c r="S1196">
        <v>1940979854</v>
      </c>
      <c r="T1196">
        <v>1902810250</v>
      </c>
      <c r="U1196">
        <v>4656277688</v>
      </c>
      <c r="V1196">
        <v>7251969926</v>
      </c>
      <c r="W1196">
        <v>4485324388</v>
      </c>
      <c r="X1196">
        <v>1940979854</v>
      </c>
      <c r="Y1196">
        <v>4656277688</v>
      </c>
      <c r="Z1196">
        <v>7251969926</v>
      </c>
      <c r="AA1196">
        <v>523656933</v>
      </c>
      <c r="AB1196">
        <v>691491293</v>
      </c>
      <c r="AC1196">
        <v>32347088552</v>
      </c>
      <c r="AD1196">
        <v>28919909586</v>
      </c>
      <c r="AE1196">
        <v>32347088552</v>
      </c>
      <c r="AF1196">
        <v>18509283583</v>
      </c>
      <c r="AG1196">
        <v>28919909586</v>
      </c>
      <c r="AH1196">
        <v>30780012869</v>
      </c>
      <c r="AI1196">
        <v>12606195957</v>
      </c>
      <c r="AJ1196">
        <v>28919909586</v>
      </c>
      <c r="AK1196">
        <v>28919909586</v>
      </c>
      <c r="AL1196">
        <v>1141202623</v>
      </c>
      <c r="AM1196">
        <v>1141202623</v>
      </c>
      <c r="AN1196">
        <v>5048431422</v>
      </c>
      <c r="AO1196">
        <v>1814053460</v>
      </c>
      <c r="AP1196">
        <v>58188716097</v>
      </c>
      <c r="AQ1196">
        <v>29268806511</v>
      </c>
      <c r="AR1196">
        <v>5048431422</v>
      </c>
      <c r="AS1196">
        <v>1033339725</v>
      </c>
      <c r="AT1196">
        <v>26732115883</v>
      </c>
      <c r="AU1196">
        <v>14125919926</v>
      </c>
      <c r="AV1196">
        <v>26853626092</v>
      </c>
      <c r="AW1196">
        <v>1174926547</v>
      </c>
      <c r="AX1196">
        <v>924631911</v>
      </c>
      <c r="AY1196">
        <v>40507947679</v>
      </c>
      <c r="AZ1196">
        <v>352303525.5</v>
      </c>
      <c r="BA1196">
        <v>97061312</v>
      </c>
      <c r="BB1196">
        <v>1983514765</v>
      </c>
      <c r="BC1196">
        <v>58188716097</v>
      </c>
      <c r="BD1196">
        <v>24459314781</v>
      </c>
      <c r="BE1196">
        <v>8388</v>
      </c>
      <c r="BF1196">
        <v>5507</v>
      </c>
      <c r="BG1196">
        <v>5052</v>
      </c>
      <c r="BH1196">
        <v>3098890266</v>
      </c>
      <c r="BI1196">
        <v>18509283583</v>
      </c>
      <c r="BJ1196">
        <v>40507947679</v>
      </c>
      <c r="BK1196">
        <v>5904274796</v>
      </c>
      <c r="BL1196">
        <v>5904274796</v>
      </c>
      <c r="BM1196">
        <v>11588038093</v>
      </c>
      <c r="BN1196">
        <v>33729401316</v>
      </c>
      <c r="BO1196">
        <v>0</v>
      </c>
      <c r="BP1196">
        <v>10045</v>
      </c>
      <c r="BQ1196">
        <v>2063</v>
      </c>
      <c r="BR1196">
        <v>2857306786</v>
      </c>
      <c r="BS1196">
        <v>1814053460</v>
      </c>
    </row>
    <row r="1197" spans="1:71">
      <c r="A1197" t="s">
        <v>1484</v>
      </c>
      <c r="B1197" t="s">
        <v>93</v>
      </c>
      <c r="C1197">
        <v>2017</v>
      </c>
      <c r="D1197" t="s">
        <v>228</v>
      </c>
      <c r="E1197">
        <v>5</v>
      </c>
      <c r="F1197" t="s">
        <v>370</v>
      </c>
      <c r="G1197" t="s">
        <v>1409</v>
      </c>
      <c r="H1197">
        <v>25500737213</v>
      </c>
      <c r="I1197">
        <v>3497676354</v>
      </c>
      <c r="J1197">
        <v>12690601050</v>
      </c>
      <c r="K1197">
        <v>12690601050</v>
      </c>
      <c r="L1197">
        <v>8600786890</v>
      </c>
      <c r="M1197">
        <v>32390216923</v>
      </c>
      <c r="N1197">
        <v>16066820156</v>
      </c>
      <c r="O1197">
        <v>9243901748</v>
      </c>
      <c r="P1197">
        <v>6946252852</v>
      </c>
      <c r="Q1197">
        <v>11813438175</v>
      </c>
      <c r="R1197">
        <v>10722730032</v>
      </c>
      <c r="S1197">
        <v>1381326082</v>
      </c>
      <c r="T1197">
        <v>1367281161</v>
      </c>
      <c r="U1197">
        <v>809140942</v>
      </c>
      <c r="V1197">
        <v>1468394816</v>
      </c>
      <c r="W1197">
        <v>800909315</v>
      </c>
      <c r="X1197">
        <v>1381326082</v>
      </c>
      <c r="Y1197">
        <v>809140942</v>
      </c>
      <c r="Z1197">
        <v>1468394816</v>
      </c>
      <c r="AA1197">
        <v>429513995</v>
      </c>
      <c r="AB1197">
        <v>376508857</v>
      </c>
      <c r="AC1197">
        <v>22750415043</v>
      </c>
      <c r="AD1197">
        <v>19358482696</v>
      </c>
      <c r="AE1197">
        <v>22750415043</v>
      </c>
      <c r="AF1197">
        <v>13525730452</v>
      </c>
      <c r="AG1197">
        <v>19358482696</v>
      </c>
      <c r="AH1197">
        <v>20387301034</v>
      </c>
      <c r="AI1197">
        <v>8748796408</v>
      </c>
      <c r="AJ1197">
        <v>19358482696</v>
      </c>
      <c r="AK1197">
        <v>19358482696</v>
      </c>
      <c r="AL1197">
        <v>1036506879</v>
      </c>
      <c r="AM1197">
        <v>1036506879</v>
      </c>
      <c r="AN1197">
        <v>1544503336</v>
      </c>
      <c r="AO1197">
        <v>617245101</v>
      </c>
      <c r="AP1197">
        <v>35027068703</v>
      </c>
      <c r="AQ1197">
        <v>15668586007</v>
      </c>
      <c r="AR1197">
        <v>1544503336</v>
      </c>
      <c r="AS1197">
        <v>549492026</v>
      </c>
      <c r="AT1197">
        <v>17114585465</v>
      </c>
      <c r="AU1197">
        <v>8365789057</v>
      </c>
      <c r="AV1197">
        <v>16853809409</v>
      </c>
      <c r="AW1197">
        <v>674417597</v>
      </c>
      <c r="AX1197">
        <v>540658929</v>
      </c>
      <c r="AY1197">
        <v>24492421953</v>
      </c>
      <c r="AZ1197">
        <v>366923610.5</v>
      </c>
      <c r="BA1197">
        <v>405645211</v>
      </c>
      <c r="BB1197">
        <v>957005043</v>
      </c>
      <c r="BC1197">
        <v>35027068703</v>
      </c>
      <c r="BD1197">
        <v>12342118773</v>
      </c>
      <c r="BE1197">
        <v>7958</v>
      </c>
      <c r="BF1197">
        <v>5820</v>
      </c>
      <c r="BG1197">
        <v>4712</v>
      </c>
      <c r="BH1197">
        <v>1938835544</v>
      </c>
      <c r="BI1197">
        <v>13525730452</v>
      </c>
      <c r="BJ1197">
        <v>24492421953</v>
      </c>
      <c r="BK1197">
        <v>3277325711</v>
      </c>
      <c r="BL1197">
        <v>3277325711</v>
      </c>
      <c r="BM1197">
        <v>5133939257</v>
      </c>
      <c r="BN1197">
        <v>22684949930</v>
      </c>
      <c r="BO1197">
        <v>0</v>
      </c>
      <c r="BP1197">
        <v>5645</v>
      </c>
      <c r="BQ1197">
        <v>660</v>
      </c>
      <c r="BR1197">
        <v>689190377</v>
      </c>
      <c r="BS1197">
        <v>617245101</v>
      </c>
    </row>
    <row r="1198" spans="1:71">
      <c r="A1198" t="s">
        <v>1485</v>
      </c>
      <c r="B1198" t="s">
        <v>94</v>
      </c>
      <c r="C1198">
        <v>2017</v>
      </c>
      <c r="D1198" t="s">
        <v>228</v>
      </c>
      <c r="E1198">
        <v>5</v>
      </c>
      <c r="F1198" t="s">
        <v>372</v>
      </c>
      <c r="G1198" t="s">
        <v>1409</v>
      </c>
      <c r="H1198">
        <v>18057952780</v>
      </c>
      <c r="I1198">
        <v>2759755139</v>
      </c>
      <c r="J1198">
        <v>11791690902</v>
      </c>
      <c r="K1198">
        <v>11791690902</v>
      </c>
      <c r="L1198">
        <v>6755207306</v>
      </c>
      <c r="M1198">
        <v>37003808988</v>
      </c>
      <c r="N1198">
        <v>18579473057</v>
      </c>
      <c r="O1198">
        <v>9346516367</v>
      </c>
      <c r="P1198">
        <v>7127501799</v>
      </c>
      <c r="Q1198">
        <v>9985139777</v>
      </c>
      <c r="R1198">
        <v>11737535617</v>
      </c>
      <c r="S1198">
        <v>1417698538</v>
      </c>
      <c r="T1198">
        <v>1329675156</v>
      </c>
      <c r="U1198">
        <v>1163044478</v>
      </c>
      <c r="V1198">
        <v>2425626023</v>
      </c>
      <c r="W1198">
        <v>991685054</v>
      </c>
      <c r="X1198">
        <v>1417698538</v>
      </c>
      <c r="Y1198">
        <v>1163044478</v>
      </c>
      <c r="Z1198">
        <v>2425626023</v>
      </c>
      <c r="AA1198">
        <v>338248801</v>
      </c>
      <c r="AB1198">
        <v>387623350</v>
      </c>
      <c r="AC1198">
        <v>23344078500</v>
      </c>
      <c r="AD1198">
        <v>19921310904</v>
      </c>
      <c r="AE1198">
        <v>23344078500</v>
      </c>
      <c r="AF1198">
        <v>13456556479</v>
      </c>
      <c r="AG1198">
        <v>19921310904</v>
      </c>
      <c r="AH1198">
        <v>21778115221</v>
      </c>
      <c r="AI1198">
        <v>9210131214</v>
      </c>
      <c r="AJ1198">
        <v>19921310904</v>
      </c>
      <c r="AK1198">
        <v>19921310904</v>
      </c>
      <c r="AL1198">
        <v>1056088733</v>
      </c>
      <c r="AM1198">
        <v>1056088733</v>
      </c>
      <c r="AN1198">
        <v>2160532429</v>
      </c>
      <c r="AO1198">
        <v>621725146</v>
      </c>
      <c r="AP1198">
        <v>37907028173</v>
      </c>
      <c r="AQ1198">
        <v>17985717269</v>
      </c>
      <c r="AR1198">
        <v>2160532429</v>
      </c>
      <c r="AS1198">
        <v>628004268</v>
      </c>
      <c r="AT1198">
        <v>18122920135</v>
      </c>
      <c r="AU1198">
        <v>8912788921</v>
      </c>
      <c r="AV1198">
        <v>18378903339</v>
      </c>
      <c r="AW1198">
        <v>816969924</v>
      </c>
      <c r="AX1198">
        <v>671516358</v>
      </c>
      <c r="AY1198">
        <v>26388556796</v>
      </c>
      <c r="AZ1198">
        <v>484204205.5</v>
      </c>
      <c r="BA1198">
        <v>771512060</v>
      </c>
      <c r="BB1198">
        <v>1530957539</v>
      </c>
      <c r="BC1198">
        <v>37907028173</v>
      </c>
      <c r="BD1198">
        <v>13909898384</v>
      </c>
      <c r="BE1198">
        <v>8169</v>
      </c>
      <c r="BF1198">
        <v>5287</v>
      </c>
      <c r="BG1198">
        <v>5315</v>
      </c>
      <c r="BH1198">
        <v>1663721004</v>
      </c>
      <c r="BI1198">
        <v>13456556479</v>
      </c>
      <c r="BJ1198">
        <v>26388556796</v>
      </c>
      <c r="BK1198">
        <v>3236466051</v>
      </c>
      <c r="BL1198">
        <v>3236466051</v>
      </c>
      <c r="BM1198">
        <v>6467245892</v>
      </c>
      <c r="BN1198">
        <v>23997129789</v>
      </c>
      <c r="BO1198">
        <v>0</v>
      </c>
      <c r="BP1198">
        <v>5527</v>
      </c>
      <c r="BQ1198">
        <v>816</v>
      </c>
      <c r="BR1198">
        <v>1249938183</v>
      </c>
      <c r="BS1198">
        <v>621725146</v>
      </c>
    </row>
    <row r="1199" spans="1:71">
      <c r="A1199" t="s">
        <v>1486</v>
      </c>
      <c r="B1199" t="s">
        <v>95</v>
      </c>
      <c r="C1199">
        <v>2017</v>
      </c>
      <c r="D1199" t="s">
        <v>228</v>
      </c>
      <c r="E1199">
        <v>6</v>
      </c>
      <c r="F1199" t="s">
        <v>374</v>
      </c>
      <c r="G1199" t="s">
        <v>1409</v>
      </c>
      <c r="H1199">
        <v>34173358882</v>
      </c>
      <c r="I1199">
        <v>5057141830</v>
      </c>
      <c r="J1199">
        <v>14666310545</v>
      </c>
      <c r="K1199">
        <v>14666310545</v>
      </c>
      <c r="L1199">
        <v>9622830407</v>
      </c>
      <c r="M1199">
        <v>57467057975</v>
      </c>
      <c r="N1199">
        <v>30249567705</v>
      </c>
      <c r="O1199">
        <v>15635721011</v>
      </c>
      <c r="P1199">
        <v>11976278386</v>
      </c>
      <c r="Q1199">
        <v>23990035402</v>
      </c>
      <c r="R1199">
        <v>17278201429</v>
      </c>
      <c r="S1199">
        <v>3225966333</v>
      </c>
      <c r="T1199">
        <v>3164822791</v>
      </c>
      <c r="U1199">
        <v>1767574925</v>
      </c>
      <c r="V1199">
        <v>3204509231</v>
      </c>
      <c r="W1199">
        <v>1661138780</v>
      </c>
      <c r="X1199">
        <v>3225966333</v>
      </c>
      <c r="Y1199">
        <v>1767574925</v>
      </c>
      <c r="Z1199">
        <v>3204509231</v>
      </c>
      <c r="AA1199">
        <v>432569363</v>
      </c>
      <c r="AB1199">
        <v>727570200</v>
      </c>
      <c r="AC1199">
        <v>26263894676</v>
      </c>
      <c r="AD1199">
        <v>22719265113</v>
      </c>
      <c r="AE1199">
        <v>26263894676</v>
      </c>
      <c r="AF1199">
        <v>14930179293</v>
      </c>
      <c r="AG1199">
        <v>22719265113</v>
      </c>
      <c r="AH1199">
        <v>23564655664</v>
      </c>
      <c r="AI1199">
        <v>10644079802</v>
      </c>
      <c r="AJ1199">
        <v>22719265113</v>
      </c>
      <c r="AK1199">
        <v>22719265113</v>
      </c>
      <c r="AL1199">
        <v>1485545991</v>
      </c>
      <c r="AM1199">
        <v>1485545991</v>
      </c>
      <c r="AN1199">
        <v>3171889984</v>
      </c>
      <c r="AO1199">
        <v>1336032194</v>
      </c>
      <c r="AP1199">
        <v>49948007928</v>
      </c>
      <c r="AQ1199">
        <v>27228742815</v>
      </c>
      <c r="AR1199">
        <v>3171889984</v>
      </c>
      <c r="AS1199">
        <v>770942171</v>
      </c>
      <c r="AT1199">
        <v>25465403959</v>
      </c>
      <c r="AU1199">
        <v>14821324157</v>
      </c>
      <c r="AV1199">
        <v>25197449141</v>
      </c>
      <c r="AW1199">
        <v>839628367</v>
      </c>
      <c r="AX1199">
        <v>713191880</v>
      </c>
      <c r="AY1199">
        <v>32991976028</v>
      </c>
      <c r="AZ1199">
        <v>450864398.5</v>
      </c>
      <c r="BA1199">
        <v>656029707</v>
      </c>
      <c r="BB1199">
        <v>535972185</v>
      </c>
      <c r="BC1199">
        <v>49948007928</v>
      </c>
      <c r="BD1199">
        <v>22723909639</v>
      </c>
      <c r="BE1199">
        <v>8000</v>
      </c>
      <c r="BF1199">
        <v>5341</v>
      </c>
      <c r="BG1199">
        <v>5231</v>
      </c>
      <c r="BH1199">
        <v>2921203024</v>
      </c>
      <c r="BI1199">
        <v>14930179293</v>
      </c>
      <c r="BJ1199">
        <v>32991976028</v>
      </c>
      <c r="BK1199">
        <v>6140111361</v>
      </c>
      <c r="BL1199">
        <v>6140111361</v>
      </c>
      <c r="BM1199">
        <v>10272710915</v>
      </c>
      <c r="BN1199">
        <v>27224098289</v>
      </c>
      <c r="BO1199">
        <v>0</v>
      </c>
      <c r="BP1199">
        <v>10539</v>
      </c>
      <c r="BQ1199">
        <v>1569</v>
      </c>
      <c r="BR1199">
        <v>1624194820</v>
      </c>
      <c r="BS1199">
        <v>1336032194</v>
      </c>
    </row>
    <row r="1200" spans="1:71">
      <c r="A1200" t="s">
        <v>1487</v>
      </c>
      <c r="B1200" t="s">
        <v>96</v>
      </c>
      <c r="C1200">
        <v>2017</v>
      </c>
      <c r="D1200" t="s">
        <v>212</v>
      </c>
      <c r="E1200">
        <v>1</v>
      </c>
      <c r="F1200" t="s">
        <v>376</v>
      </c>
      <c r="G1200" t="s">
        <v>1409</v>
      </c>
      <c r="H1200">
        <v>563725935</v>
      </c>
      <c r="I1200">
        <v>167925713</v>
      </c>
      <c r="J1200">
        <v>649502470</v>
      </c>
      <c r="K1200">
        <v>649502470</v>
      </c>
      <c r="L1200">
        <v>631817857</v>
      </c>
      <c r="M1200">
        <v>4434661609</v>
      </c>
      <c r="N1200">
        <v>2954207006</v>
      </c>
      <c r="O1200">
        <v>1398732747</v>
      </c>
      <c r="P1200">
        <v>1398732747</v>
      </c>
      <c r="Q1200">
        <v>1660282019</v>
      </c>
      <c r="R1200">
        <v>1658849507</v>
      </c>
      <c r="S1200">
        <v>436944129</v>
      </c>
      <c r="T1200">
        <v>436944129</v>
      </c>
      <c r="U1200">
        <v>232263317</v>
      </c>
      <c r="V1200">
        <v>251189014</v>
      </c>
      <c r="W1200">
        <v>232263317</v>
      </c>
      <c r="X1200">
        <v>436944129</v>
      </c>
      <c r="Y1200">
        <v>232263317</v>
      </c>
      <c r="Z1200">
        <v>251189014</v>
      </c>
      <c r="AA1200">
        <v>86754259</v>
      </c>
      <c r="AB1200">
        <v>67099400</v>
      </c>
      <c r="AL1200">
        <v>139670641</v>
      </c>
      <c r="AM1200">
        <v>139670641</v>
      </c>
      <c r="AN1200">
        <v>115429620</v>
      </c>
      <c r="AO1200">
        <v>52082885</v>
      </c>
      <c r="AP1200">
        <v>2332964342</v>
      </c>
      <c r="AQ1200">
        <v>2332964342</v>
      </c>
      <c r="AR1200">
        <v>115429620</v>
      </c>
      <c r="AS1200">
        <v>54672831</v>
      </c>
      <c r="AT1200">
        <v>1305874627</v>
      </c>
      <c r="AU1200">
        <v>1305874627</v>
      </c>
      <c r="AV1200">
        <v>1241312756</v>
      </c>
      <c r="AW1200">
        <v>168877596</v>
      </c>
      <c r="AX1200">
        <v>168877596</v>
      </c>
      <c r="AY1200">
        <v>681994088</v>
      </c>
      <c r="BA1200">
        <v>62052816</v>
      </c>
      <c r="BB1200">
        <v>0</v>
      </c>
      <c r="BC1200">
        <v>2332964342</v>
      </c>
      <c r="BD1200">
        <v>2332964342</v>
      </c>
      <c r="BE1200">
        <v>7966</v>
      </c>
      <c r="BF1200">
        <v>5131</v>
      </c>
      <c r="BG1200">
        <v>0</v>
      </c>
      <c r="BH1200">
        <v>109474601</v>
      </c>
      <c r="BJ1200">
        <v>681994088</v>
      </c>
      <c r="BK1200">
        <v>491133853</v>
      </c>
      <c r="BL1200">
        <v>491133853</v>
      </c>
      <c r="BM1200">
        <v>681994088</v>
      </c>
      <c r="BP1200">
        <v>842</v>
      </c>
      <c r="BQ1200">
        <v>73</v>
      </c>
      <c r="BR1200">
        <v>16282735</v>
      </c>
      <c r="BS1200">
        <v>52082885</v>
      </c>
    </row>
    <row r="1201" spans="1:71">
      <c r="A1201" t="s">
        <v>1488</v>
      </c>
      <c r="B1201" t="s">
        <v>97</v>
      </c>
      <c r="C1201">
        <v>2017</v>
      </c>
      <c r="D1201" t="s">
        <v>228</v>
      </c>
      <c r="E1201">
        <v>5</v>
      </c>
      <c r="F1201" t="s">
        <v>378</v>
      </c>
      <c r="G1201" t="s">
        <v>1409</v>
      </c>
      <c r="H1201">
        <v>11155150012</v>
      </c>
      <c r="I1201">
        <v>2988504285</v>
      </c>
      <c r="J1201">
        <v>10062064049</v>
      </c>
      <c r="K1201">
        <v>10062064049</v>
      </c>
      <c r="L1201">
        <v>4960165138</v>
      </c>
      <c r="M1201">
        <v>33358747327</v>
      </c>
      <c r="N1201">
        <v>15278123012</v>
      </c>
      <c r="O1201">
        <v>12198008519</v>
      </c>
      <c r="P1201">
        <v>9838173330</v>
      </c>
      <c r="Q1201">
        <v>12593978600</v>
      </c>
      <c r="R1201">
        <v>14245507892</v>
      </c>
      <c r="S1201">
        <v>1798501140</v>
      </c>
      <c r="T1201">
        <v>1726728621</v>
      </c>
      <c r="U1201">
        <v>1563639643</v>
      </c>
      <c r="V1201">
        <v>2992557249</v>
      </c>
      <c r="W1201">
        <v>1512440822</v>
      </c>
      <c r="X1201">
        <v>1798501140</v>
      </c>
      <c r="Y1201">
        <v>1563639643</v>
      </c>
      <c r="Z1201">
        <v>2992557249</v>
      </c>
      <c r="AA1201">
        <v>445910824</v>
      </c>
      <c r="AB1201">
        <v>667261290</v>
      </c>
      <c r="AC1201">
        <v>21156868874</v>
      </c>
      <c r="AD1201">
        <v>18169689832</v>
      </c>
      <c r="AE1201">
        <v>21156868874</v>
      </c>
      <c r="AF1201">
        <v>11678551362</v>
      </c>
      <c r="AG1201">
        <v>18169689832</v>
      </c>
      <c r="AH1201">
        <v>19098895425</v>
      </c>
      <c r="AI1201">
        <v>8708010993</v>
      </c>
      <c r="AJ1201">
        <v>18169689832</v>
      </c>
      <c r="AK1201">
        <v>18169689832</v>
      </c>
      <c r="AL1201">
        <v>1451744000</v>
      </c>
      <c r="AM1201">
        <v>1451744000</v>
      </c>
      <c r="AN1201">
        <v>2461679899</v>
      </c>
      <c r="AO1201">
        <v>733056422</v>
      </c>
      <c r="AP1201">
        <v>39191664864</v>
      </c>
      <c r="AQ1201">
        <v>21021975032</v>
      </c>
      <c r="AR1201">
        <v>2461679899</v>
      </c>
      <c r="AS1201">
        <v>927191050</v>
      </c>
      <c r="AT1201">
        <v>20198321047</v>
      </c>
      <c r="AU1201">
        <v>11490310054</v>
      </c>
      <c r="AV1201">
        <v>20114736890</v>
      </c>
      <c r="AW1201">
        <v>1084489754</v>
      </c>
      <c r="AX1201">
        <v>810370003</v>
      </c>
      <c r="AY1201">
        <v>25715342724</v>
      </c>
      <c r="AZ1201">
        <v>393678714</v>
      </c>
      <c r="BA1201">
        <v>692858087</v>
      </c>
      <c r="BB1201">
        <v>1149905784</v>
      </c>
      <c r="BC1201">
        <v>39191664864</v>
      </c>
      <c r="BD1201">
        <v>17732934250</v>
      </c>
      <c r="BE1201">
        <v>8150</v>
      </c>
      <c r="BF1201">
        <v>5337</v>
      </c>
      <c r="BG1201">
        <v>5206</v>
      </c>
      <c r="BH1201">
        <v>1362619023</v>
      </c>
      <c r="BI1201">
        <v>11678551362</v>
      </c>
      <c r="BJ1201">
        <v>25715342724</v>
      </c>
      <c r="BK1201">
        <v>4474592300</v>
      </c>
      <c r="BL1201">
        <v>4474592300</v>
      </c>
      <c r="BM1201">
        <v>7545652892</v>
      </c>
      <c r="BN1201">
        <v>21458730614</v>
      </c>
      <c r="BO1201">
        <v>0</v>
      </c>
      <c r="BP1201">
        <v>8222</v>
      </c>
      <c r="BQ1201">
        <v>938</v>
      </c>
      <c r="BR1201">
        <v>1277925293</v>
      </c>
      <c r="BS1201">
        <v>733056422</v>
      </c>
    </row>
    <row r="1202" spans="1:71">
      <c r="A1202" t="s">
        <v>1489</v>
      </c>
      <c r="B1202" t="s">
        <v>98</v>
      </c>
      <c r="C1202">
        <v>2017</v>
      </c>
      <c r="D1202" t="s">
        <v>380</v>
      </c>
      <c r="E1202">
        <v>1</v>
      </c>
      <c r="F1202" t="s">
        <v>381</v>
      </c>
      <c r="G1202" t="s">
        <v>1409</v>
      </c>
      <c r="H1202">
        <v>1457810154</v>
      </c>
      <c r="I1202">
        <v>134079291</v>
      </c>
      <c r="J1202">
        <v>2819246502</v>
      </c>
      <c r="K1202">
        <v>2819246502</v>
      </c>
      <c r="L1202">
        <v>2274182946</v>
      </c>
      <c r="M1202">
        <v>3764938871</v>
      </c>
      <c r="N1202">
        <v>3528130283</v>
      </c>
      <c r="O1202">
        <v>2082119197</v>
      </c>
      <c r="P1202">
        <v>2082119197</v>
      </c>
      <c r="Q1202">
        <v>2834703136</v>
      </c>
      <c r="R1202">
        <v>2597150532</v>
      </c>
      <c r="S1202">
        <v>205349673</v>
      </c>
      <c r="T1202">
        <v>205349673</v>
      </c>
      <c r="U1202">
        <v>361062109</v>
      </c>
      <c r="V1202">
        <v>748887441</v>
      </c>
      <c r="W1202">
        <v>361062109</v>
      </c>
      <c r="X1202">
        <v>205349673</v>
      </c>
      <c r="Y1202">
        <v>361062109</v>
      </c>
      <c r="Z1202">
        <v>748887441</v>
      </c>
      <c r="AA1202">
        <v>218394499</v>
      </c>
      <c r="AB1202">
        <v>24794446</v>
      </c>
      <c r="AL1202">
        <v>46278601</v>
      </c>
      <c r="AM1202">
        <v>46278601</v>
      </c>
      <c r="AN1202">
        <v>530448989</v>
      </c>
      <c r="AO1202">
        <v>126278118</v>
      </c>
      <c r="AP1202">
        <v>3476274785</v>
      </c>
      <c r="AQ1202">
        <v>3476274785</v>
      </c>
      <c r="AR1202">
        <v>530448989</v>
      </c>
      <c r="AS1202">
        <v>49293719</v>
      </c>
      <c r="AT1202">
        <v>1766968784</v>
      </c>
      <c r="AU1202">
        <v>1766968784</v>
      </c>
      <c r="AV1202">
        <v>1928228284</v>
      </c>
      <c r="AW1202">
        <v>311400748</v>
      </c>
      <c r="AX1202">
        <v>311400748</v>
      </c>
      <c r="AY1202">
        <v>977383434</v>
      </c>
      <c r="BA1202">
        <v>144475286</v>
      </c>
      <c r="BB1202">
        <v>0</v>
      </c>
      <c r="BC1202">
        <v>3476274785</v>
      </c>
      <c r="BD1202">
        <v>3476274785</v>
      </c>
      <c r="BE1202">
        <v>8871</v>
      </c>
      <c r="BF1202">
        <v>6083</v>
      </c>
      <c r="BG1202">
        <v>0</v>
      </c>
      <c r="BH1202">
        <v>233746406</v>
      </c>
      <c r="BJ1202">
        <v>977383434</v>
      </c>
      <c r="BK1202">
        <v>213793200</v>
      </c>
      <c r="BL1202">
        <v>213793200</v>
      </c>
      <c r="BM1202">
        <v>977383434</v>
      </c>
      <c r="BP1202">
        <v>393</v>
      </c>
      <c r="BQ1202">
        <v>393</v>
      </c>
      <c r="BR1202">
        <v>257260352</v>
      </c>
      <c r="BS1202">
        <v>126278118</v>
      </c>
    </row>
    <row r="1203" spans="1:71">
      <c r="A1203" t="s">
        <v>1490</v>
      </c>
      <c r="B1203" t="s">
        <v>99</v>
      </c>
      <c r="C1203">
        <v>2017</v>
      </c>
      <c r="D1203" t="s">
        <v>380</v>
      </c>
      <c r="E1203">
        <v>1</v>
      </c>
      <c r="F1203" t="s">
        <v>383</v>
      </c>
      <c r="G1203" t="s">
        <v>1409</v>
      </c>
      <c r="H1203">
        <v>171438298</v>
      </c>
      <c r="I1203">
        <v>78029556</v>
      </c>
      <c r="J1203">
        <v>228374567</v>
      </c>
      <c r="K1203">
        <v>228374567</v>
      </c>
      <c r="L1203">
        <v>219126421</v>
      </c>
      <c r="M1203">
        <v>2432195035</v>
      </c>
      <c r="N1203">
        <v>1417130628</v>
      </c>
      <c r="O1203">
        <v>1735515116</v>
      </c>
      <c r="P1203">
        <v>1735515116</v>
      </c>
      <c r="Q1203">
        <v>1790282794</v>
      </c>
      <c r="R1203">
        <v>1810898343</v>
      </c>
      <c r="S1203">
        <v>949082668</v>
      </c>
      <c r="T1203">
        <v>949082668</v>
      </c>
      <c r="U1203">
        <v>65465185</v>
      </c>
      <c r="V1203">
        <v>68320615</v>
      </c>
      <c r="W1203">
        <v>65465185</v>
      </c>
      <c r="X1203">
        <v>949082668</v>
      </c>
      <c r="Y1203">
        <v>65465185</v>
      </c>
      <c r="Z1203">
        <v>68320615</v>
      </c>
      <c r="AA1203">
        <v>169850103</v>
      </c>
      <c r="AB1203">
        <v>50421600</v>
      </c>
      <c r="AL1203">
        <v>76385253</v>
      </c>
      <c r="AM1203">
        <v>76385253</v>
      </c>
      <c r="AN1203">
        <v>31979664</v>
      </c>
      <c r="AO1203">
        <v>7012000</v>
      </c>
      <c r="AP1203">
        <v>2117437774</v>
      </c>
      <c r="AQ1203">
        <v>2117437774</v>
      </c>
      <c r="AR1203">
        <v>31979664</v>
      </c>
      <c r="AS1203">
        <v>23836281</v>
      </c>
      <c r="AT1203">
        <v>734072054</v>
      </c>
      <c r="AU1203">
        <v>734072054</v>
      </c>
      <c r="AV1203">
        <v>739839500</v>
      </c>
      <c r="AW1203">
        <v>155728064</v>
      </c>
      <c r="AX1203">
        <v>155728064</v>
      </c>
      <c r="AY1203">
        <v>320122510</v>
      </c>
      <c r="BA1203">
        <v>-6151851</v>
      </c>
      <c r="BB1203">
        <v>0</v>
      </c>
      <c r="BC1203">
        <v>2117437774</v>
      </c>
      <c r="BD1203">
        <v>2117437774</v>
      </c>
      <c r="BE1203">
        <v>11036</v>
      </c>
      <c r="BF1203">
        <v>6584</v>
      </c>
      <c r="BG1203">
        <v>0</v>
      </c>
      <c r="BH1203">
        <v>63388572</v>
      </c>
      <c r="BJ1203">
        <v>320122510</v>
      </c>
      <c r="BK1203">
        <v>249191480</v>
      </c>
      <c r="BL1203">
        <v>249191480</v>
      </c>
      <c r="BM1203">
        <v>320122510</v>
      </c>
      <c r="BP1203">
        <v>477</v>
      </c>
      <c r="BQ1203">
        <v>477</v>
      </c>
      <c r="BR1203">
        <v>2185000</v>
      </c>
      <c r="BS1203">
        <v>7012000</v>
      </c>
    </row>
    <row r="1204" spans="1:71">
      <c r="A1204" t="s">
        <v>1491</v>
      </c>
      <c r="B1204" t="s">
        <v>100</v>
      </c>
      <c r="C1204">
        <v>2017</v>
      </c>
      <c r="D1204" t="s">
        <v>380</v>
      </c>
      <c r="E1204">
        <v>1</v>
      </c>
      <c r="F1204" t="s">
        <v>385</v>
      </c>
      <c r="G1204" t="s">
        <v>1409</v>
      </c>
      <c r="H1204">
        <v>3552741443</v>
      </c>
      <c r="I1204">
        <v>1505689512</v>
      </c>
      <c r="J1204">
        <v>2411206232</v>
      </c>
      <c r="K1204">
        <v>2411206232</v>
      </c>
      <c r="L1204">
        <v>2192750601</v>
      </c>
      <c r="M1204">
        <v>18949856992</v>
      </c>
      <c r="N1204">
        <v>9984595609</v>
      </c>
      <c r="O1204">
        <v>4928373119</v>
      </c>
      <c r="P1204">
        <v>4928373119</v>
      </c>
      <c r="Q1204">
        <v>5419988520</v>
      </c>
      <c r="R1204">
        <v>5463575613</v>
      </c>
      <c r="S1204">
        <v>744259249</v>
      </c>
      <c r="T1204">
        <v>744259249</v>
      </c>
      <c r="U1204">
        <v>845912304</v>
      </c>
      <c r="V1204">
        <v>1625032694</v>
      </c>
      <c r="W1204">
        <v>845912304</v>
      </c>
      <c r="X1204">
        <v>744259249</v>
      </c>
      <c r="Y1204">
        <v>845912304</v>
      </c>
      <c r="Z1204">
        <v>1625032694</v>
      </c>
      <c r="AA1204">
        <v>1249331346</v>
      </c>
      <c r="AB1204">
        <v>168002825</v>
      </c>
      <c r="AL1204">
        <v>420281161</v>
      </c>
      <c r="AM1204">
        <v>420281161</v>
      </c>
      <c r="AN1204">
        <v>877664362</v>
      </c>
      <c r="AO1204">
        <v>136266465</v>
      </c>
      <c r="AP1204">
        <v>7212216161</v>
      </c>
      <c r="AQ1204">
        <v>7212216161</v>
      </c>
      <c r="AR1204">
        <v>877664362</v>
      </c>
      <c r="AS1204">
        <v>262261755</v>
      </c>
      <c r="AT1204">
        <v>2909683489</v>
      </c>
      <c r="AU1204">
        <v>2909683489</v>
      </c>
      <c r="AV1204">
        <v>3177744201</v>
      </c>
      <c r="AW1204">
        <v>433278573</v>
      </c>
      <c r="AX1204">
        <v>433278573</v>
      </c>
      <c r="AY1204">
        <v>1866729509</v>
      </c>
      <c r="BA1204">
        <v>388967697</v>
      </c>
      <c r="BB1204">
        <v>0</v>
      </c>
      <c r="BC1204">
        <v>7212216161</v>
      </c>
      <c r="BD1204">
        <v>7212216161</v>
      </c>
      <c r="BE1204">
        <v>9310</v>
      </c>
      <c r="BF1204">
        <v>5516</v>
      </c>
      <c r="BG1204">
        <v>0</v>
      </c>
      <c r="BH1204">
        <v>267681850</v>
      </c>
      <c r="BJ1204">
        <v>1866729509</v>
      </c>
      <c r="BK1204">
        <v>592106996</v>
      </c>
      <c r="BL1204">
        <v>592106996</v>
      </c>
      <c r="BM1204">
        <v>1866729509</v>
      </c>
      <c r="BP1204">
        <v>1076</v>
      </c>
      <c r="BQ1204">
        <v>1076</v>
      </c>
      <c r="BR1204">
        <v>690996537</v>
      </c>
      <c r="BS1204">
        <v>136266465</v>
      </c>
    </row>
    <row r="1205" spans="1:71">
      <c r="A1205" t="s">
        <v>1492</v>
      </c>
      <c r="B1205" t="s">
        <v>101</v>
      </c>
      <c r="C1205">
        <v>2017</v>
      </c>
      <c r="D1205" t="s">
        <v>380</v>
      </c>
      <c r="E1205">
        <v>2</v>
      </c>
      <c r="F1205" t="s">
        <v>387</v>
      </c>
      <c r="G1205" t="s">
        <v>1409</v>
      </c>
      <c r="H1205">
        <v>4383580325</v>
      </c>
      <c r="I1205">
        <v>1897767889</v>
      </c>
      <c r="J1205">
        <v>2544762537</v>
      </c>
      <c r="K1205">
        <v>2544762537</v>
      </c>
      <c r="L1205">
        <v>2407360446</v>
      </c>
      <c r="M1205">
        <v>21299686400</v>
      </c>
      <c r="N1205">
        <v>11490776805</v>
      </c>
      <c r="O1205">
        <v>5084963448</v>
      </c>
      <c r="P1205">
        <v>5084963448</v>
      </c>
      <c r="Q1205">
        <v>5958964120</v>
      </c>
      <c r="R1205">
        <v>6032175765</v>
      </c>
      <c r="S1205">
        <v>454785124</v>
      </c>
      <c r="T1205">
        <v>454785124</v>
      </c>
      <c r="U1205">
        <v>1331275359</v>
      </c>
      <c r="V1205">
        <v>2559363055</v>
      </c>
      <c r="W1205">
        <v>1331275359</v>
      </c>
      <c r="X1205">
        <v>454785124</v>
      </c>
      <c r="Y1205">
        <v>1331275359</v>
      </c>
      <c r="Z1205">
        <v>2559363055</v>
      </c>
      <c r="AA1205">
        <v>1009803494</v>
      </c>
      <c r="AB1205">
        <v>80060450</v>
      </c>
      <c r="AL1205">
        <v>471614779</v>
      </c>
      <c r="AM1205">
        <v>471614779</v>
      </c>
      <c r="AN1205">
        <v>1351160488</v>
      </c>
      <c r="AO1205">
        <v>181370569</v>
      </c>
      <c r="AP1205">
        <v>8518344765</v>
      </c>
      <c r="AQ1205">
        <v>8518344765</v>
      </c>
      <c r="AR1205">
        <v>1351160488</v>
      </c>
      <c r="AS1205">
        <v>196261513</v>
      </c>
      <c r="AT1205">
        <v>3805686410</v>
      </c>
      <c r="AU1205">
        <v>3805686410</v>
      </c>
      <c r="AV1205">
        <v>4104060108</v>
      </c>
      <c r="AW1205">
        <v>280872624</v>
      </c>
      <c r="AX1205">
        <v>280872624</v>
      </c>
      <c r="AY1205">
        <v>2441739181</v>
      </c>
      <c r="BA1205">
        <v>550903358</v>
      </c>
      <c r="BB1205">
        <v>0</v>
      </c>
      <c r="BC1205">
        <v>8518344765</v>
      </c>
      <c r="BD1205">
        <v>8518344765</v>
      </c>
      <c r="BE1205">
        <v>8665</v>
      </c>
      <c r="BF1205">
        <v>5627</v>
      </c>
      <c r="BG1205">
        <v>0</v>
      </c>
      <c r="BH1205">
        <v>120519888</v>
      </c>
      <c r="BJ1205">
        <v>2441739181</v>
      </c>
      <c r="BK1205">
        <v>634331200</v>
      </c>
      <c r="BL1205">
        <v>634331200</v>
      </c>
      <c r="BM1205">
        <v>2441739181</v>
      </c>
      <c r="BP1205">
        <v>1063</v>
      </c>
      <c r="BQ1205">
        <v>1063</v>
      </c>
      <c r="BR1205">
        <v>1148270834</v>
      </c>
      <c r="BS1205">
        <v>181370569</v>
      </c>
    </row>
    <row r="1206" spans="1:71">
      <c r="A1206" t="s">
        <v>1493</v>
      </c>
      <c r="B1206" t="s">
        <v>206</v>
      </c>
      <c r="C1206">
        <v>2018</v>
      </c>
      <c r="D1206" t="s">
        <v>207</v>
      </c>
      <c r="E1206">
        <v>8</v>
      </c>
      <c r="F1206" t="s">
        <v>208</v>
      </c>
      <c r="G1206" t="s">
        <v>1494</v>
      </c>
      <c r="H1206">
        <v>20723764335</v>
      </c>
      <c r="I1206">
        <v>11909018070</v>
      </c>
      <c r="J1206">
        <v>31365407226</v>
      </c>
      <c r="K1206">
        <v>31365407226</v>
      </c>
      <c r="L1206">
        <v>23235303905</v>
      </c>
      <c r="M1206">
        <v>143666752662</v>
      </c>
      <c r="N1206">
        <v>71007536797</v>
      </c>
      <c r="O1206">
        <v>34747236672</v>
      </c>
      <c r="P1206">
        <v>32088575594</v>
      </c>
      <c r="Q1206">
        <v>40459852959</v>
      </c>
      <c r="R1206">
        <v>42858893572</v>
      </c>
      <c r="S1206">
        <v>5770475334</v>
      </c>
      <c r="T1206">
        <v>5738991115</v>
      </c>
      <c r="U1206">
        <v>8680463023</v>
      </c>
      <c r="V1206">
        <v>22076449604</v>
      </c>
      <c r="W1206">
        <v>8107268401</v>
      </c>
      <c r="X1206">
        <v>5770475334</v>
      </c>
      <c r="Y1206">
        <v>8680463023</v>
      </c>
      <c r="Z1206">
        <v>22076449604</v>
      </c>
      <c r="AA1206">
        <v>1756674823</v>
      </c>
      <c r="AB1206">
        <v>1262781435</v>
      </c>
      <c r="AC1206">
        <v>35111263548</v>
      </c>
      <c r="AD1206">
        <v>30632482086</v>
      </c>
      <c r="AE1206">
        <v>35111263548</v>
      </c>
      <c r="AF1206">
        <v>18337930981</v>
      </c>
      <c r="AG1206">
        <v>30632482086</v>
      </c>
      <c r="AH1206">
        <v>33481440453</v>
      </c>
      <c r="AI1206">
        <v>14866578629</v>
      </c>
      <c r="AJ1206">
        <v>30632482086</v>
      </c>
      <c r="AK1206">
        <v>30632482086</v>
      </c>
      <c r="AL1206">
        <v>3068608159</v>
      </c>
      <c r="AM1206">
        <v>3068608159</v>
      </c>
      <c r="AN1206">
        <v>18813531255</v>
      </c>
      <c r="AO1206">
        <v>2540911648</v>
      </c>
      <c r="AP1206">
        <v>97069065153</v>
      </c>
      <c r="AQ1206">
        <v>66436583067</v>
      </c>
      <c r="AR1206">
        <v>18813531255</v>
      </c>
      <c r="AS1206">
        <v>2392155839</v>
      </c>
      <c r="AT1206">
        <v>47978805080</v>
      </c>
      <c r="AU1206">
        <v>33112226451</v>
      </c>
      <c r="AV1206">
        <v>50120072151</v>
      </c>
      <c r="AW1206">
        <v>2951502653</v>
      </c>
      <c r="AX1206">
        <v>2804452192</v>
      </c>
      <c r="AY1206">
        <v>55840502118</v>
      </c>
      <c r="AZ1206">
        <v>575696505.5</v>
      </c>
      <c r="BA1206">
        <v>1775483761</v>
      </c>
      <c r="BB1206">
        <v>1605055252</v>
      </c>
      <c r="BC1206">
        <v>97069065153</v>
      </c>
      <c r="BD1206">
        <v>60928963622</v>
      </c>
      <c r="BE1206">
        <v>8714</v>
      </c>
      <c r="BF1206">
        <v>5612</v>
      </c>
      <c r="BG1206">
        <v>5484</v>
      </c>
      <c r="BH1206">
        <v>5380331779</v>
      </c>
      <c r="BI1206">
        <v>18337930981</v>
      </c>
      <c r="BJ1206">
        <v>62059239476</v>
      </c>
      <c r="BK1206">
        <v>10131746161</v>
      </c>
      <c r="BL1206">
        <v>10131746161</v>
      </c>
      <c r="BM1206">
        <v>25208020032</v>
      </c>
      <c r="BN1206">
        <v>36140101531</v>
      </c>
      <c r="BO1206">
        <v>1172024747</v>
      </c>
      <c r="BP1206">
        <v>17685</v>
      </c>
      <c r="BQ1206">
        <v>6339</v>
      </c>
      <c r="BR1206">
        <v>15031134715</v>
      </c>
      <c r="BS1206">
        <v>2540911648</v>
      </c>
    </row>
    <row r="1207" spans="1:71">
      <c r="A1207" t="s">
        <v>1495</v>
      </c>
      <c r="B1207" t="s">
        <v>211</v>
      </c>
      <c r="C1207">
        <v>2018</v>
      </c>
      <c r="D1207" t="s">
        <v>212</v>
      </c>
      <c r="E1207">
        <v>5</v>
      </c>
      <c r="F1207" t="s">
        <v>213</v>
      </c>
      <c r="G1207" t="s">
        <v>1494</v>
      </c>
      <c r="H1207">
        <v>1294410642</v>
      </c>
      <c r="I1207">
        <v>203538321</v>
      </c>
      <c r="J1207">
        <v>1570509897</v>
      </c>
      <c r="K1207">
        <v>1570509897</v>
      </c>
      <c r="L1207">
        <v>1463981781</v>
      </c>
      <c r="M1207">
        <v>13977055731</v>
      </c>
      <c r="N1207">
        <v>12162267798</v>
      </c>
      <c r="O1207">
        <v>6948191961</v>
      </c>
      <c r="P1207">
        <v>6948191961</v>
      </c>
      <c r="Q1207">
        <v>7401977020</v>
      </c>
      <c r="R1207">
        <v>7320325075</v>
      </c>
      <c r="S1207">
        <v>2058489032</v>
      </c>
      <c r="T1207">
        <v>2058489032</v>
      </c>
      <c r="U1207">
        <v>292922897</v>
      </c>
      <c r="V1207">
        <v>416456814</v>
      </c>
      <c r="W1207">
        <v>292922897</v>
      </c>
      <c r="X1207">
        <v>2058489032</v>
      </c>
      <c r="Y1207">
        <v>292922897</v>
      </c>
      <c r="Z1207">
        <v>416456814</v>
      </c>
      <c r="AA1207">
        <v>149552280</v>
      </c>
      <c r="AB1207">
        <v>500139686</v>
      </c>
      <c r="AL1207">
        <v>372294263</v>
      </c>
      <c r="AM1207">
        <v>372294263</v>
      </c>
      <c r="AN1207">
        <v>252102565</v>
      </c>
      <c r="AO1207">
        <v>79488225</v>
      </c>
      <c r="AP1207">
        <v>10871389681</v>
      </c>
      <c r="AQ1207">
        <v>10871389681</v>
      </c>
      <c r="AR1207">
        <v>252102565</v>
      </c>
      <c r="AS1207">
        <v>342813822</v>
      </c>
      <c r="AT1207">
        <v>7809113609</v>
      </c>
      <c r="AU1207">
        <v>7809113609</v>
      </c>
      <c r="AV1207">
        <v>7817809705</v>
      </c>
      <c r="AW1207">
        <v>344465112</v>
      </c>
      <c r="AX1207">
        <v>344465112</v>
      </c>
      <c r="AY1207">
        <v>3608862125</v>
      </c>
      <c r="BA1207">
        <v>6844217</v>
      </c>
      <c r="BB1207">
        <v>0</v>
      </c>
      <c r="BC1207">
        <v>10871389681</v>
      </c>
      <c r="BD1207">
        <v>10871389681</v>
      </c>
      <c r="BE1207">
        <v>8669</v>
      </c>
      <c r="BF1207">
        <v>5938</v>
      </c>
      <c r="BG1207">
        <v>0</v>
      </c>
      <c r="BH1207">
        <v>386544852</v>
      </c>
      <c r="BJ1207">
        <v>3752267798</v>
      </c>
      <c r="BK1207">
        <v>3153264137</v>
      </c>
      <c r="BL1207">
        <v>3153264137</v>
      </c>
      <c r="BM1207">
        <v>3608862125</v>
      </c>
      <c r="BP1207">
        <v>5358</v>
      </c>
      <c r="BQ1207">
        <v>298</v>
      </c>
      <c r="BR1207">
        <v>154928936</v>
      </c>
      <c r="BS1207">
        <v>79488225</v>
      </c>
    </row>
    <row r="1208" spans="1:71">
      <c r="A1208" t="s">
        <v>1496</v>
      </c>
      <c r="B1208" t="s">
        <v>18</v>
      </c>
      <c r="C1208">
        <v>2018</v>
      </c>
      <c r="D1208" t="s">
        <v>215</v>
      </c>
      <c r="E1208">
        <v>3</v>
      </c>
      <c r="F1208" t="s">
        <v>216</v>
      </c>
      <c r="G1208" t="s">
        <v>1494</v>
      </c>
      <c r="H1208">
        <v>1283767615</v>
      </c>
      <c r="I1208">
        <v>481028681</v>
      </c>
      <c r="J1208">
        <v>1113148772</v>
      </c>
      <c r="K1208">
        <v>1113148772</v>
      </c>
      <c r="L1208">
        <v>1003498745</v>
      </c>
      <c r="M1208">
        <v>10606573360</v>
      </c>
      <c r="N1208">
        <v>6670664163</v>
      </c>
      <c r="O1208">
        <v>2696106108</v>
      </c>
      <c r="P1208">
        <v>2696106108</v>
      </c>
      <c r="Q1208">
        <v>3281488801</v>
      </c>
      <c r="R1208">
        <v>3083408272</v>
      </c>
      <c r="S1208">
        <v>903989072</v>
      </c>
      <c r="T1208">
        <v>903989072</v>
      </c>
      <c r="U1208">
        <v>733660936</v>
      </c>
      <c r="V1208">
        <v>1038264877</v>
      </c>
      <c r="W1208">
        <v>733660936</v>
      </c>
      <c r="X1208">
        <v>903989072</v>
      </c>
      <c r="Y1208">
        <v>733660936</v>
      </c>
      <c r="Z1208">
        <v>1038264877</v>
      </c>
      <c r="AA1208">
        <v>219770328</v>
      </c>
      <c r="AB1208">
        <v>254885375</v>
      </c>
      <c r="AL1208">
        <v>237315157</v>
      </c>
      <c r="AM1208">
        <v>237315157</v>
      </c>
      <c r="AN1208">
        <v>460845711</v>
      </c>
      <c r="AO1208">
        <v>138818965</v>
      </c>
      <c r="AP1208">
        <v>5417792482</v>
      </c>
      <c r="AQ1208">
        <v>5417792482</v>
      </c>
      <c r="AR1208">
        <v>460845711</v>
      </c>
      <c r="AS1208">
        <v>266436070</v>
      </c>
      <c r="AT1208">
        <v>3077321443</v>
      </c>
      <c r="AU1208">
        <v>3077321443</v>
      </c>
      <c r="AV1208">
        <v>3132263115</v>
      </c>
      <c r="AW1208">
        <v>233853411</v>
      </c>
      <c r="AX1208">
        <v>233853411</v>
      </c>
      <c r="AY1208">
        <v>2501065963</v>
      </c>
      <c r="BA1208">
        <v>124172046</v>
      </c>
      <c r="BB1208">
        <v>0</v>
      </c>
      <c r="BC1208">
        <v>5417792482</v>
      </c>
      <c r="BD1208">
        <v>5417792482</v>
      </c>
      <c r="BE1208">
        <v>8641</v>
      </c>
      <c r="BF1208">
        <v>5637</v>
      </c>
      <c r="BG1208">
        <v>0</v>
      </c>
      <c r="BH1208">
        <v>209669129</v>
      </c>
      <c r="BJ1208">
        <v>2633193363</v>
      </c>
      <c r="BK1208">
        <v>1909053431</v>
      </c>
      <c r="BL1208">
        <v>1909053431</v>
      </c>
      <c r="BM1208">
        <v>2501065963</v>
      </c>
      <c r="BP1208">
        <v>3381</v>
      </c>
      <c r="BQ1208">
        <v>544</v>
      </c>
      <c r="BR1208">
        <v>309479280</v>
      </c>
      <c r="BS1208">
        <v>138818965</v>
      </c>
    </row>
    <row r="1209" spans="1:71">
      <c r="A1209" t="s">
        <v>1497</v>
      </c>
      <c r="B1209" t="s">
        <v>19</v>
      </c>
      <c r="C1209">
        <v>2018</v>
      </c>
      <c r="D1209" t="s">
        <v>218</v>
      </c>
      <c r="E1209">
        <v>3</v>
      </c>
      <c r="F1209" t="s">
        <v>219</v>
      </c>
      <c r="G1209" t="s">
        <v>1494</v>
      </c>
      <c r="H1209">
        <v>430900207</v>
      </c>
      <c r="I1209">
        <v>-26055359</v>
      </c>
      <c r="J1209">
        <v>467282795</v>
      </c>
      <c r="K1209">
        <v>467282795</v>
      </c>
      <c r="L1209">
        <v>356079573</v>
      </c>
      <c r="M1209">
        <v>2798643380</v>
      </c>
      <c r="N1209">
        <v>2201620628</v>
      </c>
      <c r="O1209">
        <v>1230832206</v>
      </c>
      <c r="P1209">
        <v>1230832206</v>
      </c>
      <c r="Q1209">
        <v>1494631400</v>
      </c>
      <c r="R1209">
        <v>1406560983</v>
      </c>
      <c r="S1209">
        <v>427816119</v>
      </c>
      <c r="T1209">
        <v>427816119</v>
      </c>
      <c r="U1209">
        <v>136751940</v>
      </c>
      <c r="V1209">
        <v>201519488</v>
      </c>
      <c r="W1209">
        <v>136751940</v>
      </c>
      <c r="X1209">
        <v>427816119</v>
      </c>
      <c r="Y1209">
        <v>136751940</v>
      </c>
      <c r="Z1209">
        <v>201519488</v>
      </c>
      <c r="AA1209">
        <v>182790891</v>
      </c>
      <c r="AB1209">
        <v>176755219</v>
      </c>
      <c r="AL1209">
        <v>77029032</v>
      </c>
      <c r="AM1209">
        <v>77029032</v>
      </c>
      <c r="AN1209">
        <v>238282984</v>
      </c>
      <c r="AO1209">
        <v>67783225</v>
      </c>
      <c r="AP1209">
        <v>2925132016</v>
      </c>
      <c r="AQ1209">
        <v>2925132016</v>
      </c>
      <c r="AR1209">
        <v>238282984</v>
      </c>
      <c r="AS1209">
        <v>64761430</v>
      </c>
      <c r="AT1209">
        <v>1922448926</v>
      </c>
      <c r="AU1209">
        <v>1922448926</v>
      </c>
      <c r="AV1209">
        <v>2063316319</v>
      </c>
      <c r="AW1209">
        <v>163663188</v>
      </c>
      <c r="AX1209">
        <v>163663188</v>
      </c>
      <c r="AY1209">
        <v>1618214841</v>
      </c>
      <c r="BA1209">
        <v>92773213</v>
      </c>
      <c r="BB1209">
        <v>0</v>
      </c>
      <c r="BC1209">
        <v>2925132016</v>
      </c>
      <c r="BD1209">
        <v>2925132016</v>
      </c>
      <c r="BE1209">
        <v>8559</v>
      </c>
      <c r="BF1209">
        <v>5856</v>
      </c>
      <c r="BG1209">
        <v>0</v>
      </c>
      <c r="BH1209">
        <v>150308149</v>
      </c>
      <c r="BJ1209">
        <v>1687474915</v>
      </c>
      <c r="BK1209">
        <v>1348024265</v>
      </c>
      <c r="BL1209">
        <v>1348024265</v>
      </c>
      <c r="BM1209">
        <v>1618214841</v>
      </c>
      <c r="BP1209">
        <v>2389</v>
      </c>
      <c r="BQ1209">
        <v>109</v>
      </c>
      <c r="BR1209">
        <v>80460074</v>
      </c>
      <c r="BS1209">
        <v>67783225</v>
      </c>
    </row>
    <row r="1210" spans="1:71">
      <c r="A1210" t="s">
        <v>1498</v>
      </c>
      <c r="B1210" t="s">
        <v>20</v>
      </c>
      <c r="C1210">
        <v>2018</v>
      </c>
      <c r="D1210" t="s">
        <v>215</v>
      </c>
      <c r="E1210">
        <v>2</v>
      </c>
      <c r="F1210" t="s">
        <v>221</v>
      </c>
      <c r="G1210" t="s">
        <v>1494</v>
      </c>
      <c r="H1210">
        <v>728998797</v>
      </c>
      <c r="I1210">
        <v>465034009</v>
      </c>
      <c r="J1210">
        <v>1412522110</v>
      </c>
      <c r="K1210">
        <v>1412522110</v>
      </c>
      <c r="L1210">
        <v>1308590723</v>
      </c>
      <c r="M1210">
        <v>8531152428</v>
      </c>
      <c r="N1210">
        <v>5377018579</v>
      </c>
      <c r="O1210">
        <v>2706564546</v>
      </c>
      <c r="P1210">
        <v>2706564546</v>
      </c>
      <c r="Q1210">
        <v>3067342969</v>
      </c>
      <c r="R1210">
        <v>3171204486</v>
      </c>
      <c r="S1210">
        <v>733320716</v>
      </c>
      <c r="T1210">
        <v>733320716</v>
      </c>
      <c r="U1210">
        <v>447950997</v>
      </c>
      <c r="V1210">
        <v>785577811</v>
      </c>
      <c r="W1210">
        <v>447950997</v>
      </c>
      <c r="X1210">
        <v>733320716</v>
      </c>
      <c r="Y1210">
        <v>447950997</v>
      </c>
      <c r="Z1210">
        <v>785577811</v>
      </c>
      <c r="AA1210">
        <v>274702149</v>
      </c>
      <c r="AB1210">
        <v>118571900</v>
      </c>
      <c r="AL1210">
        <v>101424062</v>
      </c>
      <c r="AM1210">
        <v>101424062</v>
      </c>
      <c r="AN1210">
        <v>656945616</v>
      </c>
      <c r="AO1210">
        <v>116921220</v>
      </c>
      <c r="AP1210">
        <v>4577404527</v>
      </c>
      <c r="AQ1210">
        <v>4577404527</v>
      </c>
      <c r="AR1210">
        <v>656945616</v>
      </c>
      <c r="AS1210">
        <v>256859692</v>
      </c>
      <c r="AT1210">
        <v>2474115683</v>
      </c>
      <c r="AU1210">
        <v>2474115683</v>
      </c>
      <c r="AV1210">
        <v>2503103388</v>
      </c>
      <c r="AW1210">
        <v>265890359</v>
      </c>
      <c r="AX1210">
        <v>265890359</v>
      </c>
      <c r="AY1210">
        <v>1527036788</v>
      </c>
      <c r="BA1210">
        <v>173113182</v>
      </c>
      <c r="BB1210">
        <v>0</v>
      </c>
      <c r="BC1210">
        <v>4577404527</v>
      </c>
      <c r="BD1210">
        <v>4577404527</v>
      </c>
      <c r="BE1210">
        <v>8149</v>
      </c>
      <c r="BF1210">
        <v>5644</v>
      </c>
      <c r="BG1210">
        <v>0</v>
      </c>
      <c r="BH1210">
        <v>248955105</v>
      </c>
      <c r="BJ1210">
        <v>1733375749</v>
      </c>
      <c r="BK1210">
        <v>659098235</v>
      </c>
      <c r="BL1210">
        <v>659098235</v>
      </c>
      <c r="BM1210">
        <v>1527036788</v>
      </c>
      <c r="BP1210">
        <v>1351</v>
      </c>
      <c r="BQ1210">
        <v>147</v>
      </c>
      <c r="BR1210">
        <v>399996746</v>
      </c>
      <c r="BS1210">
        <v>116921220</v>
      </c>
    </row>
    <row r="1211" spans="1:71">
      <c r="A1211" t="s">
        <v>1499</v>
      </c>
      <c r="B1211" t="s">
        <v>21</v>
      </c>
      <c r="C1211">
        <v>2018</v>
      </c>
      <c r="D1211" t="s">
        <v>223</v>
      </c>
      <c r="E1211">
        <v>2</v>
      </c>
      <c r="F1211" t="s">
        <v>224</v>
      </c>
      <c r="G1211" t="s">
        <v>1494</v>
      </c>
      <c r="H1211">
        <v>15195224966</v>
      </c>
      <c r="I1211">
        <v>1475467944</v>
      </c>
      <c r="J1211">
        <v>5845859192</v>
      </c>
      <c r="K1211">
        <v>5845859192</v>
      </c>
      <c r="L1211">
        <v>1602380829</v>
      </c>
      <c r="M1211">
        <v>32808624190</v>
      </c>
      <c r="N1211">
        <v>16989424999</v>
      </c>
      <c r="O1211">
        <v>4883423121</v>
      </c>
      <c r="P1211">
        <v>3569885508</v>
      </c>
      <c r="Q1211">
        <v>6551562474</v>
      </c>
      <c r="R1211">
        <v>5449925181</v>
      </c>
      <c r="S1211">
        <v>498014425</v>
      </c>
      <c r="T1211">
        <v>482000353</v>
      </c>
      <c r="U1211">
        <v>1057455800</v>
      </c>
      <c r="V1211">
        <v>1533874888</v>
      </c>
      <c r="W1211">
        <v>854328297</v>
      </c>
      <c r="X1211">
        <v>498014425</v>
      </c>
      <c r="Y1211">
        <v>1057455800</v>
      </c>
      <c r="Z1211">
        <v>1533874888</v>
      </c>
      <c r="AA1211">
        <v>125984578</v>
      </c>
      <c r="AB1211">
        <v>135047669</v>
      </c>
      <c r="AC1211">
        <v>23301120769</v>
      </c>
      <c r="AD1211">
        <v>22088574265</v>
      </c>
      <c r="AE1211">
        <v>23301120769</v>
      </c>
      <c r="AF1211">
        <v>13980360621</v>
      </c>
      <c r="AG1211">
        <v>22088574265</v>
      </c>
      <c r="AH1211">
        <v>22691846173</v>
      </c>
      <c r="AI1211">
        <v>8863898373</v>
      </c>
      <c r="AJ1211">
        <v>22088574265</v>
      </c>
      <c r="AK1211">
        <v>22088574265</v>
      </c>
      <c r="AL1211">
        <v>1143474187</v>
      </c>
      <c r="AM1211">
        <v>1143474187</v>
      </c>
      <c r="AN1211">
        <v>1311613856</v>
      </c>
      <c r="AO1211">
        <v>460319218</v>
      </c>
      <c r="AP1211">
        <v>29354600638</v>
      </c>
      <c r="AQ1211">
        <v>7266026373</v>
      </c>
      <c r="AR1211">
        <v>1311613856</v>
      </c>
      <c r="AS1211">
        <v>822633063</v>
      </c>
      <c r="AT1211">
        <v>12095348451</v>
      </c>
      <c r="AU1211">
        <v>3231450078</v>
      </c>
      <c r="AV1211">
        <v>12410660551</v>
      </c>
      <c r="AW1211">
        <v>368762857</v>
      </c>
      <c r="AX1211">
        <v>332341420</v>
      </c>
      <c r="AY1211">
        <v>24083153541</v>
      </c>
      <c r="AZ1211">
        <v>246116611.5</v>
      </c>
      <c r="BA1211">
        <v>490040311</v>
      </c>
      <c r="BB1211">
        <v>1135358932</v>
      </c>
      <c r="BC1211">
        <v>29354600638</v>
      </c>
      <c r="BD1211">
        <v>5349216852</v>
      </c>
      <c r="BE1211">
        <v>7848</v>
      </c>
      <c r="BF1211">
        <v>5494</v>
      </c>
      <c r="BG1211">
        <v>4721</v>
      </c>
      <c r="BH1211">
        <v>1682032257</v>
      </c>
      <c r="BI1211">
        <v>13980360621</v>
      </c>
      <c r="BJ1211">
        <v>24338820634</v>
      </c>
      <c r="BK1211">
        <v>648253253</v>
      </c>
      <c r="BL1211">
        <v>648253253</v>
      </c>
      <c r="BM1211">
        <v>1994579276</v>
      </c>
      <c r="BN1211">
        <v>24005383786</v>
      </c>
      <c r="BO1211">
        <v>1318786202</v>
      </c>
      <c r="BP1211">
        <v>1122</v>
      </c>
      <c r="BQ1211">
        <v>124</v>
      </c>
      <c r="BR1211">
        <v>643267124</v>
      </c>
      <c r="BS1211">
        <v>460319218</v>
      </c>
    </row>
    <row r="1212" spans="1:71">
      <c r="A1212" t="s">
        <v>1500</v>
      </c>
      <c r="B1212" t="s">
        <v>22</v>
      </c>
      <c r="C1212">
        <v>2018</v>
      </c>
      <c r="D1212" t="s">
        <v>215</v>
      </c>
      <c r="E1212">
        <v>2</v>
      </c>
      <c r="F1212" t="s">
        <v>226</v>
      </c>
      <c r="G1212" t="s">
        <v>1494</v>
      </c>
      <c r="H1212">
        <v>584665958</v>
      </c>
      <c r="I1212">
        <v>226511430</v>
      </c>
      <c r="J1212">
        <v>1007890697</v>
      </c>
      <c r="K1212">
        <v>1007890697</v>
      </c>
      <c r="L1212">
        <v>973648374</v>
      </c>
      <c r="M1212">
        <v>7459248610</v>
      </c>
      <c r="N1212">
        <v>4613522263</v>
      </c>
      <c r="O1212">
        <v>2288130460</v>
      </c>
      <c r="P1212">
        <v>2288130460</v>
      </c>
      <c r="Q1212">
        <v>2437346000</v>
      </c>
      <c r="R1212">
        <v>2534986722</v>
      </c>
      <c r="S1212">
        <v>495183500</v>
      </c>
      <c r="T1212">
        <v>495183500</v>
      </c>
      <c r="U1212">
        <v>443476132</v>
      </c>
      <c r="V1212">
        <v>657021787</v>
      </c>
      <c r="W1212">
        <v>443476132</v>
      </c>
      <c r="X1212">
        <v>495183500</v>
      </c>
      <c r="Y1212">
        <v>443476132</v>
      </c>
      <c r="Z1212">
        <v>657021787</v>
      </c>
      <c r="AA1212">
        <v>148941685</v>
      </c>
      <c r="AB1212">
        <v>179832944</v>
      </c>
      <c r="AL1212">
        <v>96668180</v>
      </c>
      <c r="AM1212">
        <v>96668180</v>
      </c>
      <c r="AN1212">
        <v>331745250</v>
      </c>
      <c r="AO1212">
        <v>75096180</v>
      </c>
      <c r="AP1212">
        <v>3998443286</v>
      </c>
      <c r="AQ1212">
        <v>3998443286</v>
      </c>
      <c r="AR1212">
        <v>331745250</v>
      </c>
      <c r="AS1212">
        <v>206041376</v>
      </c>
      <c r="AT1212">
        <v>2344353867</v>
      </c>
      <c r="AU1212">
        <v>2344353867</v>
      </c>
      <c r="AV1212">
        <v>2366865229</v>
      </c>
      <c r="AW1212">
        <v>290764813</v>
      </c>
      <c r="AX1212">
        <v>290764813</v>
      </c>
      <c r="AY1212">
        <v>1552529163</v>
      </c>
      <c r="BA1212">
        <v>68371127</v>
      </c>
      <c r="BB1212">
        <v>0</v>
      </c>
      <c r="BC1212">
        <v>3998443286</v>
      </c>
      <c r="BD1212">
        <v>3998443286</v>
      </c>
      <c r="BE1212">
        <v>8405</v>
      </c>
      <c r="BF1212">
        <v>5737</v>
      </c>
      <c r="BG1212">
        <v>0</v>
      </c>
      <c r="BH1212">
        <v>204949564</v>
      </c>
      <c r="BJ1212">
        <v>1666301159</v>
      </c>
      <c r="BK1212">
        <v>1221200829</v>
      </c>
      <c r="BL1212">
        <v>1221200829</v>
      </c>
      <c r="BM1212">
        <v>1552529163</v>
      </c>
      <c r="BP1212">
        <v>2061</v>
      </c>
      <c r="BQ1212">
        <v>278</v>
      </c>
      <c r="BR1212">
        <v>255687100</v>
      </c>
      <c r="BS1212">
        <v>75096180</v>
      </c>
    </row>
    <row r="1213" spans="1:71">
      <c r="A1213" t="s">
        <v>1501</v>
      </c>
      <c r="B1213" t="s">
        <v>23</v>
      </c>
      <c r="C1213">
        <v>2018</v>
      </c>
      <c r="D1213" t="s">
        <v>228</v>
      </c>
      <c r="E1213">
        <v>5</v>
      </c>
      <c r="F1213" t="s">
        <v>229</v>
      </c>
      <c r="G1213" t="s">
        <v>1494</v>
      </c>
      <c r="H1213">
        <v>16892231305</v>
      </c>
      <c r="I1213">
        <v>3290052836</v>
      </c>
      <c r="J1213">
        <v>12866984772</v>
      </c>
      <c r="K1213">
        <v>12866984772</v>
      </c>
      <c r="L1213">
        <v>7349406533</v>
      </c>
      <c r="M1213">
        <v>48916616057</v>
      </c>
      <c r="N1213">
        <v>27938148341</v>
      </c>
      <c r="O1213">
        <v>10432599737</v>
      </c>
      <c r="P1213">
        <v>8189502145</v>
      </c>
      <c r="Q1213">
        <v>10722656041</v>
      </c>
      <c r="R1213">
        <v>11931206471</v>
      </c>
      <c r="S1213">
        <v>1701073629</v>
      </c>
      <c r="T1213">
        <v>1653331861</v>
      </c>
      <c r="U1213">
        <v>1520027720</v>
      </c>
      <c r="V1213">
        <v>3153622301</v>
      </c>
      <c r="W1213">
        <v>1374212521</v>
      </c>
      <c r="X1213">
        <v>1701073629</v>
      </c>
      <c r="Y1213">
        <v>1520027720</v>
      </c>
      <c r="Z1213">
        <v>3153622301</v>
      </c>
      <c r="AA1213">
        <v>298550153</v>
      </c>
      <c r="AB1213">
        <v>485567818</v>
      </c>
      <c r="AC1213">
        <v>23593637669</v>
      </c>
      <c r="AD1213">
        <v>21457709331</v>
      </c>
      <c r="AE1213">
        <v>23593637669</v>
      </c>
      <c r="AF1213">
        <v>14658976957</v>
      </c>
      <c r="AG1213">
        <v>21457709331</v>
      </c>
      <c r="AH1213">
        <v>22223667447</v>
      </c>
      <c r="AI1213">
        <v>8349944226</v>
      </c>
      <c r="AJ1213">
        <v>21457709331</v>
      </c>
      <c r="AK1213">
        <v>21457709331</v>
      </c>
      <c r="AL1213">
        <v>1152715324</v>
      </c>
      <c r="AM1213">
        <v>1152715324</v>
      </c>
      <c r="AN1213">
        <v>3275194111</v>
      </c>
      <c r="AO1213">
        <v>907143661</v>
      </c>
      <c r="AP1213">
        <v>39819861035</v>
      </c>
      <c r="AQ1213">
        <v>18362151704</v>
      </c>
      <c r="AR1213">
        <v>3275194111</v>
      </c>
      <c r="AS1213">
        <v>911571032</v>
      </c>
      <c r="AT1213">
        <v>18188914563</v>
      </c>
      <c r="AU1213">
        <v>9838970337</v>
      </c>
      <c r="AV1213">
        <v>17878435535</v>
      </c>
      <c r="AW1213">
        <v>870179381</v>
      </c>
      <c r="AX1213">
        <v>693961663</v>
      </c>
      <c r="AY1213">
        <v>28254545397</v>
      </c>
      <c r="AZ1213">
        <v>293616418</v>
      </c>
      <c r="BA1213">
        <v>701666206</v>
      </c>
      <c r="BB1213">
        <v>647881780</v>
      </c>
      <c r="BC1213">
        <v>39819861035</v>
      </c>
      <c r="BD1213">
        <v>15353095996</v>
      </c>
      <c r="BE1213">
        <v>8095</v>
      </c>
      <c r="BF1213">
        <v>5437</v>
      </c>
      <c r="BG1213">
        <v>0</v>
      </c>
      <c r="BH1213">
        <v>2179762952</v>
      </c>
      <c r="BI1213">
        <v>14658976957</v>
      </c>
      <c r="BJ1213">
        <v>29048996924</v>
      </c>
      <c r="BK1213">
        <v>4007326714</v>
      </c>
      <c r="BL1213">
        <v>4007326714</v>
      </c>
      <c r="BM1213">
        <v>6796836066</v>
      </c>
      <c r="BN1213">
        <v>24466765039</v>
      </c>
      <c r="BO1213">
        <v>1387060884</v>
      </c>
      <c r="BP1213">
        <v>6812</v>
      </c>
      <c r="BQ1213">
        <v>882</v>
      </c>
      <c r="BR1213">
        <v>1963690617</v>
      </c>
      <c r="BS1213">
        <v>907143661</v>
      </c>
    </row>
    <row r="1214" spans="1:71">
      <c r="A1214" t="s">
        <v>1502</v>
      </c>
      <c r="B1214" t="s">
        <v>24</v>
      </c>
      <c r="C1214">
        <v>2018</v>
      </c>
      <c r="D1214" t="s">
        <v>231</v>
      </c>
      <c r="E1214">
        <v>5</v>
      </c>
      <c r="F1214" t="s">
        <v>232</v>
      </c>
      <c r="G1214" t="s">
        <v>1494</v>
      </c>
      <c r="H1214">
        <v>2264756969</v>
      </c>
      <c r="I1214">
        <v>454425329</v>
      </c>
      <c r="J1214">
        <v>2813987880</v>
      </c>
      <c r="K1214">
        <v>2813987880</v>
      </c>
      <c r="L1214">
        <v>2476171203</v>
      </c>
      <c r="M1214">
        <v>22128203313</v>
      </c>
      <c r="N1214">
        <v>14434869354</v>
      </c>
      <c r="O1214">
        <v>6748237187</v>
      </c>
      <c r="P1214">
        <v>6748237187</v>
      </c>
      <c r="Q1214">
        <v>7397873753</v>
      </c>
      <c r="R1214">
        <v>7625211562</v>
      </c>
      <c r="S1214">
        <v>1911386639</v>
      </c>
      <c r="T1214">
        <v>1911386639</v>
      </c>
      <c r="U1214">
        <v>894377020</v>
      </c>
      <c r="V1214">
        <v>1731471831</v>
      </c>
      <c r="W1214">
        <v>894377020</v>
      </c>
      <c r="X1214">
        <v>1911386639</v>
      </c>
      <c r="Y1214">
        <v>894377020</v>
      </c>
      <c r="Z1214">
        <v>1731471831</v>
      </c>
      <c r="AA1214">
        <v>426387961</v>
      </c>
      <c r="AB1214">
        <v>548580185</v>
      </c>
      <c r="AL1214">
        <v>371372586</v>
      </c>
      <c r="AM1214">
        <v>371372586</v>
      </c>
      <c r="AN1214">
        <v>1211017513</v>
      </c>
      <c r="AO1214">
        <v>177481543</v>
      </c>
      <c r="AP1214">
        <v>12138683119</v>
      </c>
      <c r="AQ1214">
        <v>12138683119</v>
      </c>
      <c r="AR1214">
        <v>1211017513</v>
      </c>
      <c r="AS1214">
        <v>380404187</v>
      </c>
      <c r="AT1214">
        <v>7456831542</v>
      </c>
      <c r="AU1214">
        <v>7456831542</v>
      </c>
      <c r="AV1214">
        <v>7744495538</v>
      </c>
      <c r="AW1214">
        <v>600727903</v>
      </c>
      <c r="AX1214">
        <v>600727903</v>
      </c>
      <c r="AY1214">
        <v>4735314289</v>
      </c>
      <c r="BA1214">
        <v>104128987</v>
      </c>
      <c r="BB1214">
        <v>0</v>
      </c>
      <c r="BC1214">
        <v>12138683119</v>
      </c>
      <c r="BD1214">
        <v>12138683119</v>
      </c>
      <c r="BE1214">
        <v>8645</v>
      </c>
      <c r="BF1214">
        <v>5725</v>
      </c>
      <c r="BG1214">
        <v>0</v>
      </c>
      <c r="BH1214">
        <v>599511300</v>
      </c>
      <c r="BJ1214">
        <v>5114821631</v>
      </c>
      <c r="BK1214">
        <v>3257316734</v>
      </c>
      <c r="BL1214">
        <v>3257316734</v>
      </c>
      <c r="BM1214">
        <v>4735314289</v>
      </c>
      <c r="BP1214">
        <v>5454</v>
      </c>
      <c r="BQ1214">
        <v>801</v>
      </c>
      <c r="BR1214">
        <v>904415140</v>
      </c>
      <c r="BS1214">
        <v>177481543</v>
      </c>
    </row>
    <row r="1215" spans="1:71">
      <c r="A1215" t="s">
        <v>1503</v>
      </c>
      <c r="B1215" t="s">
        <v>25</v>
      </c>
      <c r="C1215">
        <v>2018</v>
      </c>
      <c r="D1215" t="s">
        <v>207</v>
      </c>
      <c r="E1215">
        <v>8</v>
      </c>
      <c r="F1215" t="s">
        <v>234</v>
      </c>
      <c r="G1215" t="s">
        <v>1494</v>
      </c>
      <c r="H1215">
        <v>71435167124</v>
      </c>
      <c r="I1215">
        <v>11561314268</v>
      </c>
      <c r="J1215">
        <v>55295472810</v>
      </c>
      <c r="K1215">
        <v>55295472810</v>
      </c>
      <c r="L1215">
        <v>43967917939</v>
      </c>
      <c r="M1215">
        <v>287936925841</v>
      </c>
      <c r="N1215">
        <v>121205570558</v>
      </c>
      <c r="O1215">
        <v>43116446429</v>
      </c>
      <c r="P1215">
        <v>38831158764</v>
      </c>
      <c r="Q1215">
        <v>47762937300</v>
      </c>
      <c r="R1215">
        <v>62217291318</v>
      </c>
      <c r="S1215">
        <v>6068148215</v>
      </c>
      <c r="T1215">
        <v>5976873776</v>
      </c>
      <c r="U1215">
        <v>22336283505</v>
      </c>
      <c r="V1215">
        <v>46261977092</v>
      </c>
      <c r="W1215">
        <v>21379902201</v>
      </c>
      <c r="X1215">
        <v>6068148215</v>
      </c>
      <c r="Y1215">
        <v>22336283505</v>
      </c>
      <c r="Z1215">
        <v>46261977092</v>
      </c>
      <c r="AA1215">
        <v>3238462498</v>
      </c>
      <c r="AB1215">
        <v>1773623790</v>
      </c>
      <c r="AC1215">
        <v>50070221099</v>
      </c>
      <c r="AD1215">
        <v>40036068115</v>
      </c>
      <c r="AE1215">
        <v>50070221099</v>
      </c>
      <c r="AF1215">
        <v>26860258137</v>
      </c>
      <c r="AG1215">
        <v>40036068115</v>
      </c>
      <c r="AH1215">
        <v>45483496206</v>
      </c>
      <c r="AI1215">
        <v>19292971054</v>
      </c>
      <c r="AJ1215">
        <v>40036068115</v>
      </c>
      <c r="AK1215">
        <v>40036068115</v>
      </c>
      <c r="AL1215">
        <v>5077324085</v>
      </c>
      <c r="AM1215">
        <v>5077324085</v>
      </c>
      <c r="AN1215">
        <v>34080901124</v>
      </c>
      <c r="AO1215">
        <v>3359973440</v>
      </c>
      <c r="AP1215">
        <v>139291847747</v>
      </c>
      <c r="AQ1215">
        <v>99255779632</v>
      </c>
      <c r="AR1215">
        <v>34080901124</v>
      </c>
      <c r="AS1215">
        <v>4148398008</v>
      </c>
      <c r="AT1215">
        <v>59699131715</v>
      </c>
      <c r="AU1215">
        <v>40406160661</v>
      </c>
      <c r="AV1215">
        <v>63959518232</v>
      </c>
      <c r="AW1215">
        <v>3718663056</v>
      </c>
      <c r="AX1215">
        <v>3297657981</v>
      </c>
      <c r="AY1215">
        <v>81032762585</v>
      </c>
      <c r="AZ1215">
        <v>372277107</v>
      </c>
      <c r="BA1215">
        <v>610240707</v>
      </c>
      <c r="BB1215">
        <v>-897719322</v>
      </c>
      <c r="BC1215">
        <v>139291847747</v>
      </c>
      <c r="BD1215">
        <v>89523063876</v>
      </c>
      <c r="BE1215">
        <v>8799</v>
      </c>
      <c r="BF1215">
        <v>5775</v>
      </c>
      <c r="BG1215">
        <v>5091</v>
      </c>
      <c r="BH1215">
        <v>5331015649</v>
      </c>
      <c r="BI1215">
        <v>26860258137</v>
      </c>
      <c r="BJ1215">
        <v>91577022625</v>
      </c>
      <c r="BK1215">
        <v>10843406259</v>
      </c>
      <c r="BL1215">
        <v>10843406259</v>
      </c>
      <c r="BM1215">
        <v>40996694470</v>
      </c>
      <c r="BN1215">
        <v>49768783871</v>
      </c>
      <c r="BO1215">
        <v>3373144715</v>
      </c>
      <c r="BP1215">
        <v>17824</v>
      </c>
      <c r="BQ1215">
        <v>6943</v>
      </c>
      <c r="BR1215">
        <v>29376904406</v>
      </c>
      <c r="BS1215">
        <v>3359973440</v>
      </c>
    </row>
    <row r="1216" spans="1:71">
      <c r="A1216" t="s">
        <v>1504</v>
      </c>
      <c r="B1216" t="s">
        <v>26</v>
      </c>
      <c r="C1216">
        <v>2018</v>
      </c>
      <c r="D1216" t="s">
        <v>212</v>
      </c>
      <c r="E1216">
        <v>2</v>
      </c>
      <c r="F1216" t="s">
        <v>236</v>
      </c>
      <c r="G1216" t="s">
        <v>1494</v>
      </c>
      <c r="H1216">
        <v>407397510</v>
      </c>
      <c r="I1216">
        <v>79863699</v>
      </c>
      <c r="J1216">
        <v>780702494</v>
      </c>
      <c r="K1216">
        <v>780702494</v>
      </c>
      <c r="L1216">
        <v>757340432</v>
      </c>
      <c r="M1216">
        <v>6078855910</v>
      </c>
      <c r="N1216">
        <v>4955582313</v>
      </c>
      <c r="O1216">
        <v>2740375057</v>
      </c>
      <c r="P1216">
        <v>2740375057</v>
      </c>
      <c r="Q1216">
        <v>3271295966</v>
      </c>
      <c r="R1216">
        <v>2842741299</v>
      </c>
      <c r="S1216">
        <v>495206290</v>
      </c>
      <c r="T1216">
        <v>495206290</v>
      </c>
      <c r="U1216">
        <v>191929796</v>
      </c>
      <c r="V1216">
        <v>260987516</v>
      </c>
      <c r="W1216">
        <v>191929796</v>
      </c>
      <c r="X1216">
        <v>495206290</v>
      </c>
      <c r="Y1216">
        <v>191929796</v>
      </c>
      <c r="Z1216">
        <v>260987516</v>
      </c>
      <c r="AA1216">
        <v>95151923</v>
      </c>
      <c r="AB1216">
        <v>98538150</v>
      </c>
      <c r="AL1216">
        <v>163705663</v>
      </c>
      <c r="AM1216">
        <v>163705663</v>
      </c>
      <c r="AN1216">
        <v>200379975</v>
      </c>
      <c r="AO1216">
        <v>68006794</v>
      </c>
      <c r="AP1216">
        <v>4008958370</v>
      </c>
      <c r="AQ1216">
        <v>4008958370</v>
      </c>
      <c r="AR1216">
        <v>200379975</v>
      </c>
      <c r="AS1216">
        <v>116190638</v>
      </c>
      <c r="AT1216">
        <v>2920356677</v>
      </c>
      <c r="AU1216">
        <v>2920356677</v>
      </c>
      <c r="AV1216">
        <v>3021274562</v>
      </c>
      <c r="AW1216">
        <v>121739796</v>
      </c>
      <c r="AX1216">
        <v>121739796</v>
      </c>
      <c r="AY1216">
        <v>1139770099</v>
      </c>
      <c r="BA1216">
        <v>5688405</v>
      </c>
      <c r="BB1216">
        <v>0</v>
      </c>
      <c r="BC1216">
        <v>4008958370</v>
      </c>
      <c r="BD1216">
        <v>4008958370</v>
      </c>
      <c r="BE1216">
        <v>9351</v>
      </c>
      <c r="BF1216">
        <v>5744</v>
      </c>
      <c r="BG1216">
        <v>0</v>
      </c>
      <c r="BH1216">
        <v>186789129</v>
      </c>
      <c r="BJ1216">
        <v>1227728319</v>
      </c>
      <c r="BK1216">
        <v>977005934</v>
      </c>
      <c r="BL1216">
        <v>977005934</v>
      </c>
      <c r="BM1216">
        <v>1139770099</v>
      </c>
      <c r="BP1216">
        <v>1606</v>
      </c>
      <c r="BQ1216">
        <v>122</v>
      </c>
      <c r="BR1216">
        <v>88958220</v>
      </c>
      <c r="BS1216">
        <v>68006794</v>
      </c>
    </row>
    <row r="1217" spans="1:71">
      <c r="A1217" t="s">
        <v>1505</v>
      </c>
      <c r="B1217" t="s">
        <v>27</v>
      </c>
      <c r="C1217">
        <v>2018</v>
      </c>
      <c r="D1217" t="s">
        <v>228</v>
      </c>
      <c r="E1217">
        <v>4</v>
      </c>
      <c r="F1217" t="s">
        <v>238</v>
      </c>
      <c r="G1217" t="s">
        <v>1494</v>
      </c>
      <c r="H1217">
        <v>22843490284</v>
      </c>
      <c r="I1217">
        <v>3448722100</v>
      </c>
      <c r="J1217">
        <v>10789432387</v>
      </c>
      <c r="K1217">
        <v>10789432387</v>
      </c>
      <c r="L1217">
        <v>6570366972</v>
      </c>
      <c r="M1217">
        <v>35625495648</v>
      </c>
      <c r="N1217">
        <v>19124332173</v>
      </c>
      <c r="O1217">
        <v>9573646895</v>
      </c>
      <c r="P1217">
        <v>8246089574</v>
      </c>
      <c r="Q1217">
        <v>10286703659</v>
      </c>
      <c r="R1217">
        <v>10895056725</v>
      </c>
      <c r="S1217">
        <v>1467385484</v>
      </c>
      <c r="T1217">
        <v>1434127726</v>
      </c>
      <c r="U1217">
        <v>1354486352</v>
      </c>
      <c r="V1217">
        <v>2118114103</v>
      </c>
      <c r="W1217">
        <v>1278928421</v>
      </c>
      <c r="X1217">
        <v>1467385484</v>
      </c>
      <c r="Y1217">
        <v>1354486352</v>
      </c>
      <c r="Z1217">
        <v>2118114103</v>
      </c>
      <c r="AA1217">
        <v>319442844</v>
      </c>
      <c r="AB1217">
        <v>408818289</v>
      </c>
      <c r="AC1217">
        <v>20741516456</v>
      </c>
      <c r="AD1217">
        <v>19256744766</v>
      </c>
      <c r="AE1217">
        <v>20741516456</v>
      </c>
      <c r="AF1217">
        <v>12968250467</v>
      </c>
      <c r="AG1217">
        <v>19256744766</v>
      </c>
      <c r="AH1217">
        <v>19974444180</v>
      </c>
      <c r="AI1217">
        <v>7257443603</v>
      </c>
      <c r="AJ1217">
        <v>19256744766</v>
      </c>
      <c r="AK1217">
        <v>19256744766</v>
      </c>
      <c r="AL1217">
        <v>1279011047</v>
      </c>
      <c r="AM1217">
        <v>1279011047</v>
      </c>
      <c r="AN1217">
        <v>1724551756</v>
      </c>
      <c r="AO1217">
        <v>615886659</v>
      </c>
      <c r="AP1217">
        <v>34483565012</v>
      </c>
      <c r="AQ1217">
        <v>15226820246</v>
      </c>
      <c r="AR1217">
        <v>1724551756</v>
      </c>
      <c r="AS1217">
        <v>948845767</v>
      </c>
      <c r="AT1217">
        <v>15723473735</v>
      </c>
      <c r="AU1217">
        <v>8466030132</v>
      </c>
      <c r="AV1217">
        <v>15637466397</v>
      </c>
      <c r="AW1217">
        <v>831901984</v>
      </c>
      <c r="AX1217">
        <v>734377341</v>
      </c>
      <c r="AY1217">
        <v>23740067667</v>
      </c>
      <c r="AZ1217">
        <v>267353200.5</v>
      </c>
      <c r="BA1217">
        <v>-78245199</v>
      </c>
      <c r="BB1217">
        <v>952152065</v>
      </c>
      <c r="BC1217">
        <v>34483565012</v>
      </c>
      <c r="BD1217">
        <v>13181563511</v>
      </c>
      <c r="BE1217">
        <v>8185</v>
      </c>
      <c r="BF1217">
        <v>5327</v>
      </c>
      <c r="BG1217">
        <v>5355</v>
      </c>
      <c r="BH1217">
        <v>2123349978</v>
      </c>
      <c r="BI1217">
        <v>12968250467</v>
      </c>
      <c r="BJ1217">
        <v>24209613949</v>
      </c>
      <c r="BK1217">
        <v>2815215052</v>
      </c>
      <c r="BL1217">
        <v>2815215052</v>
      </c>
      <c r="BM1217">
        <v>4483322901</v>
      </c>
      <c r="BN1217">
        <v>21302001501</v>
      </c>
      <c r="BO1217">
        <v>1657937523</v>
      </c>
      <c r="BP1217">
        <v>5076</v>
      </c>
      <c r="BQ1217">
        <v>692</v>
      </c>
      <c r="BR1217">
        <v>969759434</v>
      </c>
      <c r="BS1217">
        <v>615886659</v>
      </c>
    </row>
    <row r="1218" spans="1:71">
      <c r="A1218" t="s">
        <v>1506</v>
      </c>
      <c r="B1218" t="s">
        <v>28</v>
      </c>
      <c r="C1218">
        <v>2018</v>
      </c>
      <c r="D1218" t="s">
        <v>228</v>
      </c>
      <c r="E1218">
        <v>6</v>
      </c>
      <c r="F1218" t="s">
        <v>240</v>
      </c>
      <c r="G1218" t="s">
        <v>1494</v>
      </c>
      <c r="H1218">
        <v>32209302657</v>
      </c>
      <c r="I1218">
        <v>5799363065</v>
      </c>
      <c r="J1218">
        <v>16942041265</v>
      </c>
      <c r="K1218">
        <v>16942041265</v>
      </c>
      <c r="L1218">
        <v>11649669186</v>
      </c>
      <c r="M1218">
        <v>60927028230</v>
      </c>
      <c r="N1218">
        <v>30846585625</v>
      </c>
      <c r="O1218">
        <v>10849241078</v>
      </c>
      <c r="P1218">
        <v>9108715950</v>
      </c>
      <c r="Q1218">
        <v>19536179284</v>
      </c>
      <c r="R1218">
        <v>12921624384</v>
      </c>
      <c r="S1218">
        <v>1764438722</v>
      </c>
      <c r="T1218">
        <v>1751380674</v>
      </c>
      <c r="U1218">
        <v>2377401484</v>
      </c>
      <c r="V1218">
        <v>4887259342</v>
      </c>
      <c r="W1218">
        <v>2356427584</v>
      </c>
      <c r="X1218">
        <v>1764438722</v>
      </c>
      <c r="Y1218">
        <v>2377401484</v>
      </c>
      <c r="Z1218">
        <v>4887259342</v>
      </c>
      <c r="AA1218">
        <v>458738048</v>
      </c>
      <c r="AB1218">
        <v>596984882</v>
      </c>
      <c r="AC1218">
        <v>21771802700</v>
      </c>
      <c r="AD1218">
        <v>20410599734</v>
      </c>
      <c r="AE1218">
        <v>21771802700</v>
      </c>
      <c r="AF1218">
        <v>13332741024</v>
      </c>
      <c r="AG1218">
        <v>20410599734</v>
      </c>
      <c r="AH1218">
        <v>20960705536</v>
      </c>
      <c r="AI1218">
        <v>7971192923</v>
      </c>
      <c r="AJ1218">
        <v>20410599734</v>
      </c>
      <c r="AK1218">
        <v>20410599734</v>
      </c>
      <c r="AL1218">
        <v>1532436657</v>
      </c>
      <c r="AM1218">
        <v>1532436657</v>
      </c>
      <c r="AN1218">
        <v>4458597512</v>
      </c>
      <c r="AO1218">
        <v>1065643641</v>
      </c>
      <c r="AP1218">
        <v>41932008502</v>
      </c>
      <c r="AQ1218">
        <v>21521408768</v>
      </c>
      <c r="AR1218">
        <v>4458597512</v>
      </c>
      <c r="AS1218">
        <v>1003718627</v>
      </c>
      <c r="AT1218">
        <v>19452214567</v>
      </c>
      <c r="AU1218">
        <v>11481021644</v>
      </c>
      <c r="AV1218">
        <v>20146055736</v>
      </c>
      <c r="AW1218">
        <v>1007458554</v>
      </c>
      <c r="AX1218">
        <v>874102911</v>
      </c>
      <c r="AY1218">
        <v>29254901909</v>
      </c>
      <c r="AZ1218">
        <v>83937913</v>
      </c>
      <c r="BA1218">
        <v>1003439800</v>
      </c>
      <c r="BB1218">
        <v>1190033251</v>
      </c>
      <c r="BC1218">
        <v>41932008502</v>
      </c>
      <c r="BD1218">
        <v>19230777838</v>
      </c>
      <c r="BE1218">
        <v>8481</v>
      </c>
      <c r="BF1218">
        <v>5588</v>
      </c>
      <c r="BG1218">
        <v>4787</v>
      </c>
      <c r="BH1218">
        <v>2307052210</v>
      </c>
      <c r="BI1218">
        <v>13332780075</v>
      </c>
      <c r="BJ1218">
        <v>30043021578</v>
      </c>
      <c r="BK1218">
        <v>5135559571</v>
      </c>
      <c r="BL1218">
        <v>5135559571</v>
      </c>
      <c r="BM1218">
        <v>8844302175</v>
      </c>
      <c r="BN1218">
        <v>22701230664</v>
      </c>
      <c r="BO1218">
        <v>1337059912</v>
      </c>
      <c r="BP1218">
        <v>8857</v>
      </c>
      <c r="BQ1218">
        <v>1289</v>
      </c>
      <c r="BR1218">
        <v>2975649545</v>
      </c>
      <c r="BS1218">
        <v>1065643641</v>
      </c>
    </row>
    <row r="1219" spans="1:71">
      <c r="A1219" t="s">
        <v>1507</v>
      </c>
      <c r="B1219" t="s">
        <v>29</v>
      </c>
      <c r="C1219">
        <v>2018</v>
      </c>
      <c r="D1219" t="s">
        <v>231</v>
      </c>
      <c r="E1219">
        <v>4</v>
      </c>
      <c r="F1219" t="s">
        <v>242</v>
      </c>
      <c r="G1219" t="s">
        <v>1494</v>
      </c>
      <c r="H1219">
        <v>1261901457</v>
      </c>
      <c r="I1219">
        <v>1065149549</v>
      </c>
      <c r="J1219">
        <v>2056118504</v>
      </c>
      <c r="K1219">
        <v>2056118504</v>
      </c>
      <c r="L1219">
        <v>1914396220</v>
      </c>
      <c r="M1219">
        <v>12323617337</v>
      </c>
      <c r="N1219">
        <v>7932500346</v>
      </c>
      <c r="O1219">
        <v>3593540669</v>
      </c>
      <c r="P1219">
        <v>3593540669</v>
      </c>
      <c r="Q1219">
        <v>4287410648</v>
      </c>
      <c r="R1219">
        <v>4425039450</v>
      </c>
      <c r="S1219">
        <v>1123055223</v>
      </c>
      <c r="T1219">
        <v>1123055223</v>
      </c>
      <c r="U1219">
        <v>801386338</v>
      </c>
      <c r="V1219">
        <v>1224922737</v>
      </c>
      <c r="W1219">
        <v>801386338</v>
      </c>
      <c r="X1219">
        <v>1123055223</v>
      </c>
      <c r="Y1219">
        <v>801386338</v>
      </c>
      <c r="Z1219">
        <v>1224922737</v>
      </c>
      <c r="AA1219">
        <v>121877317</v>
      </c>
      <c r="AB1219">
        <v>344722800</v>
      </c>
      <c r="AL1219">
        <v>273126741</v>
      </c>
      <c r="AM1219">
        <v>273126741</v>
      </c>
      <c r="AN1219">
        <v>1104905010</v>
      </c>
      <c r="AO1219">
        <v>413892282</v>
      </c>
      <c r="AP1219">
        <v>7642497915</v>
      </c>
      <c r="AQ1219">
        <v>7642497915</v>
      </c>
      <c r="AR1219">
        <v>1104905010</v>
      </c>
      <c r="AS1219">
        <v>206663193</v>
      </c>
      <c r="AT1219">
        <v>4619118406</v>
      </c>
      <c r="AU1219">
        <v>4619118406</v>
      </c>
      <c r="AV1219">
        <v>4761872970</v>
      </c>
      <c r="AW1219">
        <v>340657309</v>
      </c>
      <c r="AX1219">
        <v>340657309</v>
      </c>
      <c r="AY1219">
        <v>3472224526</v>
      </c>
      <c r="BA1219">
        <v>392087002</v>
      </c>
      <c r="BB1219">
        <v>0</v>
      </c>
      <c r="BC1219">
        <v>7642497915</v>
      </c>
      <c r="BD1219">
        <v>7642497915</v>
      </c>
      <c r="BE1219">
        <v>8688</v>
      </c>
      <c r="BF1219">
        <v>5725</v>
      </c>
      <c r="BG1219">
        <v>0</v>
      </c>
      <c r="BH1219">
        <v>236061641</v>
      </c>
      <c r="BJ1219">
        <v>3676865226</v>
      </c>
      <c r="BK1219">
        <v>2594999427</v>
      </c>
      <c r="BL1219">
        <v>2594999427</v>
      </c>
      <c r="BM1219">
        <v>3472224526</v>
      </c>
      <c r="BP1219">
        <v>4434</v>
      </c>
      <c r="BQ1219">
        <v>261</v>
      </c>
      <c r="BR1219">
        <v>422152916</v>
      </c>
      <c r="BS1219">
        <v>413892282</v>
      </c>
    </row>
    <row r="1220" spans="1:71">
      <c r="A1220" t="s">
        <v>1508</v>
      </c>
      <c r="B1220" t="s">
        <v>30</v>
      </c>
      <c r="C1220">
        <v>2018</v>
      </c>
      <c r="D1220" t="s">
        <v>231</v>
      </c>
      <c r="E1220">
        <v>5</v>
      </c>
      <c r="F1220" t="s">
        <v>244</v>
      </c>
      <c r="G1220" t="s">
        <v>1494</v>
      </c>
      <c r="H1220">
        <v>2507366874</v>
      </c>
      <c r="I1220">
        <v>465893621</v>
      </c>
      <c r="J1220">
        <v>2669805122</v>
      </c>
      <c r="K1220">
        <v>2669805122</v>
      </c>
      <c r="L1220">
        <v>2425111135</v>
      </c>
      <c r="M1220">
        <v>20780666966</v>
      </c>
      <c r="N1220">
        <v>14249023298</v>
      </c>
      <c r="O1220">
        <v>7246616264</v>
      </c>
      <c r="P1220">
        <v>7246616264</v>
      </c>
      <c r="Q1220">
        <v>8022819031</v>
      </c>
      <c r="R1220">
        <v>7967425604</v>
      </c>
      <c r="S1220">
        <v>1637883086</v>
      </c>
      <c r="T1220">
        <v>1637883086</v>
      </c>
      <c r="U1220">
        <v>689883418</v>
      </c>
      <c r="V1220">
        <v>1759545992</v>
      </c>
      <c r="W1220">
        <v>689883418</v>
      </c>
      <c r="X1220">
        <v>1637883086</v>
      </c>
      <c r="Y1220">
        <v>689883418</v>
      </c>
      <c r="Z1220">
        <v>1759545992</v>
      </c>
      <c r="AA1220">
        <v>427373773</v>
      </c>
      <c r="AB1220">
        <v>571175471</v>
      </c>
      <c r="AL1220">
        <v>518009198</v>
      </c>
      <c r="AM1220">
        <v>518009198</v>
      </c>
      <c r="AN1220">
        <v>1520354358</v>
      </c>
      <c r="AO1220">
        <v>197405897</v>
      </c>
      <c r="AP1220">
        <v>14015437476</v>
      </c>
      <c r="AQ1220">
        <v>14015437476</v>
      </c>
      <c r="AR1220">
        <v>1520354358</v>
      </c>
      <c r="AS1220">
        <v>388680246</v>
      </c>
      <c r="AT1220">
        <v>9821058578</v>
      </c>
      <c r="AU1220">
        <v>9821058578</v>
      </c>
      <c r="AV1220">
        <v>9945396107</v>
      </c>
      <c r="AW1220">
        <v>606961706</v>
      </c>
      <c r="AX1220">
        <v>606961706</v>
      </c>
      <c r="AY1220">
        <v>6192310065</v>
      </c>
      <c r="BA1220">
        <v>30424636</v>
      </c>
      <c r="BB1220">
        <v>0</v>
      </c>
      <c r="BC1220">
        <v>14015437476</v>
      </c>
      <c r="BD1220">
        <v>14015437476</v>
      </c>
      <c r="BE1220">
        <v>9390</v>
      </c>
      <c r="BF1220">
        <v>5660</v>
      </c>
      <c r="BG1220">
        <v>0</v>
      </c>
      <c r="BH1220">
        <v>266170956</v>
      </c>
      <c r="BJ1220">
        <v>6692140248</v>
      </c>
      <c r="BK1220">
        <v>4865346606</v>
      </c>
      <c r="BL1220">
        <v>4865346606</v>
      </c>
      <c r="BM1220">
        <v>6192310065</v>
      </c>
      <c r="BP1220">
        <v>8062</v>
      </c>
      <c r="BQ1220">
        <v>1142</v>
      </c>
      <c r="BR1220">
        <v>1217775641</v>
      </c>
      <c r="BS1220">
        <v>197405897</v>
      </c>
    </row>
    <row r="1221" spans="1:71">
      <c r="A1221" t="s">
        <v>1509</v>
      </c>
      <c r="B1221" t="s">
        <v>31</v>
      </c>
      <c r="C1221">
        <v>2018</v>
      </c>
      <c r="D1221" t="s">
        <v>228</v>
      </c>
      <c r="E1221">
        <v>7</v>
      </c>
      <c r="F1221" t="s">
        <v>246</v>
      </c>
      <c r="G1221" t="s">
        <v>1494</v>
      </c>
      <c r="H1221">
        <v>50530812521</v>
      </c>
      <c r="I1221">
        <v>11942256155</v>
      </c>
      <c r="J1221">
        <v>25742908935</v>
      </c>
      <c r="K1221">
        <v>25742908935</v>
      </c>
      <c r="L1221">
        <v>18469500834</v>
      </c>
      <c r="M1221">
        <v>133417632436</v>
      </c>
      <c r="N1221">
        <v>83811501507</v>
      </c>
      <c r="O1221">
        <v>35478222492</v>
      </c>
      <c r="P1221">
        <v>32848051714</v>
      </c>
      <c r="Q1221">
        <v>43143390950</v>
      </c>
      <c r="R1221">
        <v>41877911228</v>
      </c>
      <c r="S1221">
        <v>6832943932</v>
      </c>
      <c r="T1221">
        <v>6412439015</v>
      </c>
      <c r="U1221">
        <v>6756059020</v>
      </c>
      <c r="V1221">
        <v>15798912460</v>
      </c>
      <c r="W1221">
        <v>6084365912</v>
      </c>
      <c r="X1221">
        <v>6832943932</v>
      </c>
      <c r="Y1221">
        <v>6756059020</v>
      </c>
      <c r="Z1221">
        <v>15798912460</v>
      </c>
      <c r="AA1221">
        <v>2313294720</v>
      </c>
      <c r="AB1221">
        <v>1261953740</v>
      </c>
      <c r="AC1221">
        <v>38312698961</v>
      </c>
      <c r="AD1221">
        <v>33226143315</v>
      </c>
      <c r="AE1221">
        <v>38312698961</v>
      </c>
      <c r="AF1221">
        <v>21260069092</v>
      </c>
      <c r="AG1221">
        <v>33226143315</v>
      </c>
      <c r="AH1221">
        <v>36448663858</v>
      </c>
      <c r="AI1221">
        <v>14204471750</v>
      </c>
      <c r="AJ1221">
        <v>33226143315</v>
      </c>
      <c r="AK1221">
        <v>33226143315</v>
      </c>
      <c r="AL1221">
        <v>3007068684</v>
      </c>
      <c r="AM1221">
        <v>3007068684</v>
      </c>
      <c r="AN1221">
        <v>15899052724</v>
      </c>
      <c r="AO1221">
        <v>3368195764</v>
      </c>
      <c r="AP1221">
        <v>96995278114</v>
      </c>
      <c r="AQ1221">
        <v>63769134799</v>
      </c>
      <c r="AR1221">
        <v>15899052724</v>
      </c>
      <c r="AS1221">
        <v>2582701852</v>
      </c>
      <c r="AT1221">
        <v>49225687608</v>
      </c>
      <c r="AU1221">
        <v>35021215858</v>
      </c>
      <c r="AV1221">
        <v>50252851610</v>
      </c>
      <c r="AW1221">
        <v>2845924932</v>
      </c>
      <c r="AX1221">
        <v>2666187106</v>
      </c>
      <c r="AY1221">
        <v>56509985737</v>
      </c>
      <c r="AZ1221">
        <v>207810962.5</v>
      </c>
      <c r="BA1221">
        <v>1711081609</v>
      </c>
      <c r="BB1221">
        <v>335959893</v>
      </c>
      <c r="BC1221">
        <v>96995278114</v>
      </c>
      <c r="BD1221">
        <v>57916443478</v>
      </c>
      <c r="BE1221">
        <v>9873</v>
      </c>
      <c r="BF1221">
        <v>6404</v>
      </c>
      <c r="BG1221">
        <v>5391</v>
      </c>
      <c r="BH1221">
        <v>6935245611</v>
      </c>
      <c r="BI1221">
        <v>21260069092</v>
      </c>
      <c r="BJ1221">
        <v>61253899669</v>
      </c>
      <c r="BK1221">
        <v>9605006012</v>
      </c>
      <c r="BL1221">
        <v>9605006012</v>
      </c>
      <c r="BM1221">
        <v>23283842422</v>
      </c>
      <c r="BN1221">
        <v>39078834636</v>
      </c>
      <c r="BO1221">
        <v>286618597</v>
      </c>
      <c r="BP1221">
        <v>16703</v>
      </c>
      <c r="BQ1221">
        <v>6794</v>
      </c>
      <c r="BR1221">
        <v>11232777623</v>
      </c>
      <c r="BS1221">
        <v>3368195764</v>
      </c>
    </row>
    <row r="1222" spans="1:71">
      <c r="A1222" t="s">
        <v>1510</v>
      </c>
      <c r="B1222" t="s">
        <v>32</v>
      </c>
      <c r="C1222">
        <v>2018</v>
      </c>
      <c r="D1222" t="s">
        <v>215</v>
      </c>
      <c r="E1222">
        <v>1</v>
      </c>
      <c r="F1222" t="s">
        <v>248</v>
      </c>
      <c r="G1222" t="s">
        <v>1494</v>
      </c>
      <c r="H1222">
        <v>586960798</v>
      </c>
      <c r="I1222">
        <v>134149372</v>
      </c>
      <c r="J1222">
        <v>887250091</v>
      </c>
      <c r="K1222">
        <v>887250091</v>
      </c>
      <c r="L1222">
        <v>846934653</v>
      </c>
      <c r="M1222">
        <v>3596320186</v>
      </c>
      <c r="N1222">
        <v>2356101086</v>
      </c>
      <c r="O1222">
        <v>2376458681</v>
      </c>
      <c r="P1222">
        <v>2295812617</v>
      </c>
      <c r="Q1222">
        <v>2647315985</v>
      </c>
      <c r="R1222">
        <v>2458975665</v>
      </c>
      <c r="S1222">
        <v>359447272</v>
      </c>
      <c r="T1222">
        <v>358838997</v>
      </c>
      <c r="U1222">
        <v>133743919</v>
      </c>
      <c r="V1222">
        <v>209163936</v>
      </c>
      <c r="W1222">
        <v>133743919</v>
      </c>
      <c r="X1222">
        <v>359447272</v>
      </c>
      <c r="Y1222">
        <v>133743919</v>
      </c>
      <c r="Z1222">
        <v>209163936</v>
      </c>
      <c r="AA1222">
        <v>35497321</v>
      </c>
      <c r="AB1222">
        <v>81486250</v>
      </c>
      <c r="AL1222">
        <v>84314495</v>
      </c>
      <c r="AM1222">
        <v>84314495</v>
      </c>
      <c r="AN1222">
        <v>125226550</v>
      </c>
      <c r="AO1222">
        <v>11154396</v>
      </c>
      <c r="AP1222">
        <v>2872498987</v>
      </c>
      <c r="AQ1222">
        <v>2748981944</v>
      </c>
      <c r="AR1222">
        <v>125226550</v>
      </c>
      <c r="AS1222">
        <v>52388231</v>
      </c>
      <c r="AT1222">
        <v>1991060591</v>
      </c>
      <c r="AU1222">
        <v>1859185612</v>
      </c>
      <c r="AV1222">
        <v>1973707494</v>
      </c>
      <c r="AW1222">
        <v>170203956</v>
      </c>
      <c r="AX1222">
        <v>169677673</v>
      </c>
      <c r="AY1222">
        <v>403917611</v>
      </c>
      <c r="BA1222">
        <v>4203910</v>
      </c>
      <c r="BB1222">
        <v>1866059</v>
      </c>
      <c r="BC1222">
        <v>2872498987</v>
      </c>
      <c r="BD1222">
        <v>2644820444</v>
      </c>
      <c r="BE1222">
        <v>9925</v>
      </c>
      <c r="BF1222">
        <v>5997</v>
      </c>
      <c r="BG1222">
        <v>0</v>
      </c>
      <c r="BH1222">
        <v>159870269</v>
      </c>
      <c r="BJ1222">
        <v>482181211</v>
      </c>
      <c r="BK1222">
        <v>206117100</v>
      </c>
      <c r="BL1222">
        <v>206117100</v>
      </c>
      <c r="BM1222">
        <v>280400568</v>
      </c>
      <c r="BP1222">
        <v>356</v>
      </c>
      <c r="BQ1222">
        <v>29</v>
      </c>
      <c r="BR1222">
        <v>108822552</v>
      </c>
      <c r="BS1222">
        <v>11154396</v>
      </c>
    </row>
    <row r="1223" spans="1:71">
      <c r="A1223" t="s">
        <v>1511</v>
      </c>
      <c r="B1223" t="s">
        <v>33</v>
      </c>
      <c r="C1223">
        <v>2018</v>
      </c>
      <c r="D1223" t="s">
        <v>231</v>
      </c>
      <c r="E1223">
        <v>4</v>
      </c>
      <c r="F1223" t="s">
        <v>250</v>
      </c>
      <c r="G1223" t="s">
        <v>1494</v>
      </c>
      <c r="H1223">
        <v>1691829998</v>
      </c>
      <c r="I1223">
        <v>470034449</v>
      </c>
      <c r="J1223">
        <v>2460977842</v>
      </c>
      <c r="K1223">
        <v>2460977842</v>
      </c>
      <c r="L1223">
        <v>2366361309</v>
      </c>
      <c r="M1223">
        <v>15630378118</v>
      </c>
      <c r="N1223">
        <v>10835557315</v>
      </c>
      <c r="O1223">
        <v>5500688317</v>
      </c>
      <c r="P1223">
        <v>5500688317</v>
      </c>
      <c r="Q1223">
        <v>5702955965</v>
      </c>
      <c r="R1223">
        <v>6107480850</v>
      </c>
      <c r="S1223">
        <v>1173526088</v>
      </c>
      <c r="T1223">
        <v>1173526088</v>
      </c>
      <c r="U1223">
        <v>710307364</v>
      </c>
      <c r="V1223">
        <v>1376827841</v>
      </c>
      <c r="W1223">
        <v>710307364</v>
      </c>
      <c r="X1223">
        <v>1173526088</v>
      </c>
      <c r="Y1223">
        <v>710307364</v>
      </c>
      <c r="Z1223">
        <v>1376827841</v>
      </c>
      <c r="AA1223">
        <v>279980357</v>
      </c>
      <c r="AB1223">
        <v>307001310</v>
      </c>
      <c r="AL1223">
        <v>282386239</v>
      </c>
      <c r="AM1223">
        <v>282386239</v>
      </c>
      <c r="AN1223">
        <v>1123006038</v>
      </c>
      <c r="AO1223">
        <v>188021787</v>
      </c>
      <c r="AP1223">
        <v>9976697475</v>
      </c>
      <c r="AQ1223">
        <v>9976697475</v>
      </c>
      <c r="AR1223">
        <v>1123006038</v>
      </c>
      <c r="AS1223">
        <v>211682263</v>
      </c>
      <c r="AT1223">
        <v>6765462804</v>
      </c>
      <c r="AU1223">
        <v>6765462804</v>
      </c>
      <c r="AV1223">
        <v>6925019356</v>
      </c>
      <c r="AW1223">
        <v>437624040</v>
      </c>
      <c r="AX1223">
        <v>437624040</v>
      </c>
      <c r="AY1223">
        <v>4078324760</v>
      </c>
      <c r="BA1223">
        <v>120354662</v>
      </c>
      <c r="BB1223">
        <v>0</v>
      </c>
      <c r="BC1223">
        <v>9976697475</v>
      </c>
      <c r="BD1223">
        <v>9976697475</v>
      </c>
      <c r="BE1223">
        <v>8931</v>
      </c>
      <c r="BF1223">
        <v>6073</v>
      </c>
      <c r="BG1223">
        <v>0</v>
      </c>
      <c r="BH1223">
        <v>318175722</v>
      </c>
      <c r="BJ1223">
        <v>4421339382</v>
      </c>
      <c r="BK1223">
        <v>2846785263</v>
      </c>
      <c r="BL1223">
        <v>2846785263</v>
      </c>
      <c r="BM1223">
        <v>4078324760</v>
      </c>
      <c r="BP1223">
        <v>4938</v>
      </c>
      <c r="BQ1223">
        <v>867</v>
      </c>
      <c r="BR1223">
        <v>804063582</v>
      </c>
      <c r="BS1223">
        <v>188021787</v>
      </c>
    </row>
    <row r="1224" spans="1:71">
      <c r="A1224" t="s">
        <v>1512</v>
      </c>
      <c r="B1224" t="s">
        <v>34</v>
      </c>
      <c r="C1224">
        <v>2018</v>
      </c>
      <c r="D1224" t="s">
        <v>228</v>
      </c>
      <c r="E1224">
        <v>5</v>
      </c>
      <c r="F1224" t="s">
        <v>252</v>
      </c>
      <c r="G1224" t="s">
        <v>1494</v>
      </c>
      <c r="H1224">
        <v>18620974224</v>
      </c>
      <c r="I1224">
        <v>3805406679</v>
      </c>
      <c r="J1224">
        <v>15265401338</v>
      </c>
      <c r="K1224">
        <v>15265401338</v>
      </c>
      <c r="L1224">
        <v>9783443460</v>
      </c>
      <c r="M1224">
        <v>75177955938</v>
      </c>
      <c r="N1224">
        <v>40333893795</v>
      </c>
      <c r="O1224">
        <v>11095920160</v>
      </c>
      <c r="P1224">
        <v>8640684314</v>
      </c>
      <c r="Q1224">
        <v>11939204977</v>
      </c>
      <c r="R1224">
        <v>13092900081</v>
      </c>
      <c r="S1224">
        <v>1382290360</v>
      </c>
      <c r="T1224">
        <v>1370667514</v>
      </c>
      <c r="U1224">
        <v>2505007931</v>
      </c>
      <c r="V1224">
        <v>4156297078</v>
      </c>
      <c r="W1224">
        <v>2256489408</v>
      </c>
      <c r="X1224">
        <v>1382290360</v>
      </c>
      <c r="Y1224">
        <v>2505007931</v>
      </c>
      <c r="Z1224">
        <v>4156297078</v>
      </c>
      <c r="AA1224">
        <v>489633867</v>
      </c>
      <c r="AB1224">
        <v>325509375</v>
      </c>
      <c r="AC1224">
        <v>27898391462</v>
      </c>
      <c r="AD1224">
        <v>25244257558</v>
      </c>
      <c r="AE1224">
        <v>27898391462</v>
      </c>
      <c r="AF1224">
        <v>16988526864</v>
      </c>
      <c r="AG1224">
        <v>25244257558</v>
      </c>
      <c r="AH1224">
        <v>26191578476</v>
      </c>
      <c r="AI1224">
        <v>10094033886</v>
      </c>
      <c r="AJ1224">
        <v>25244257558</v>
      </c>
      <c r="AK1224">
        <v>25244257558</v>
      </c>
      <c r="AL1224">
        <v>2176448896</v>
      </c>
      <c r="AM1224">
        <v>2176448896</v>
      </c>
      <c r="AN1224">
        <v>3252314648</v>
      </c>
      <c r="AO1224">
        <v>720619364</v>
      </c>
      <c r="AP1224">
        <v>45780501221</v>
      </c>
      <c r="AQ1224">
        <v>19330673663</v>
      </c>
      <c r="AR1224">
        <v>3252314648</v>
      </c>
      <c r="AS1224">
        <v>1130322168</v>
      </c>
      <c r="AT1224">
        <v>20385783308</v>
      </c>
      <c r="AU1224">
        <v>10291749422</v>
      </c>
      <c r="AV1224">
        <v>20868332353</v>
      </c>
      <c r="AW1224">
        <v>828306944</v>
      </c>
      <c r="AX1224">
        <v>704104799</v>
      </c>
      <c r="AY1224">
        <v>33283636591</v>
      </c>
      <c r="AZ1224">
        <v>384211389</v>
      </c>
      <c r="BA1224">
        <v>546496366</v>
      </c>
      <c r="BB1224">
        <v>477416294</v>
      </c>
      <c r="BC1224">
        <v>45780501221</v>
      </c>
      <c r="BD1224">
        <v>17133686899</v>
      </c>
      <c r="BE1224">
        <v>8192</v>
      </c>
      <c r="BF1224">
        <v>5500</v>
      </c>
      <c r="BG1224">
        <v>4666</v>
      </c>
      <c r="BH1224">
        <v>2407724654</v>
      </c>
      <c r="BI1224">
        <v>17875518319</v>
      </c>
      <c r="BJ1224">
        <v>34296229986</v>
      </c>
      <c r="BK1224">
        <v>3852191529</v>
      </c>
      <c r="BL1224">
        <v>3852191529</v>
      </c>
      <c r="BM1224">
        <v>6833809033</v>
      </c>
      <c r="BN1224">
        <v>28646814322</v>
      </c>
      <c r="BO1224">
        <v>1432571909</v>
      </c>
      <c r="BP1224">
        <v>6496</v>
      </c>
      <c r="BQ1224">
        <v>1346</v>
      </c>
      <c r="BR1224">
        <v>2116820708</v>
      </c>
      <c r="BS1224">
        <v>720619364</v>
      </c>
    </row>
    <row r="1225" spans="1:71">
      <c r="A1225" t="s">
        <v>1513</v>
      </c>
      <c r="B1225" t="s">
        <v>35</v>
      </c>
      <c r="C1225">
        <v>2018</v>
      </c>
      <c r="D1225" t="s">
        <v>231</v>
      </c>
      <c r="E1225">
        <v>5</v>
      </c>
      <c r="F1225" t="s">
        <v>254</v>
      </c>
      <c r="G1225" t="s">
        <v>1494</v>
      </c>
      <c r="H1225">
        <v>3113617228</v>
      </c>
      <c r="I1225">
        <v>716744238</v>
      </c>
      <c r="J1225">
        <v>3956675261</v>
      </c>
      <c r="K1225">
        <v>3956675261</v>
      </c>
      <c r="L1225">
        <v>3678194175</v>
      </c>
      <c r="M1225">
        <v>20619758077</v>
      </c>
      <c r="N1225">
        <v>13494176110</v>
      </c>
      <c r="O1225">
        <v>5868815537</v>
      </c>
      <c r="P1225">
        <v>5868815537</v>
      </c>
      <c r="Q1225">
        <v>6737709846</v>
      </c>
      <c r="R1225">
        <v>6703487233</v>
      </c>
      <c r="S1225">
        <v>1522519919</v>
      </c>
      <c r="T1225">
        <v>1522519919</v>
      </c>
      <c r="U1225">
        <v>1175337328</v>
      </c>
      <c r="V1225">
        <v>2221965248</v>
      </c>
      <c r="W1225">
        <v>1175337328</v>
      </c>
      <c r="X1225">
        <v>1522519919</v>
      </c>
      <c r="Y1225">
        <v>1175337328</v>
      </c>
      <c r="Z1225">
        <v>2221965248</v>
      </c>
      <c r="AA1225">
        <v>380983612</v>
      </c>
      <c r="AB1225">
        <v>533736958</v>
      </c>
      <c r="AL1225">
        <v>332112897</v>
      </c>
      <c r="AM1225">
        <v>332112897</v>
      </c>
      <c r="AN1225">
        <v>1714323567</v>
      </c>
      <c r="AO1225">
        <v>254394138</v>
      </c>
      <c r="AP1225">
        <v>13203953133</v>
      </c>
      <c r="AQ1225">
        <v>13203953133</v>
      </c>
      <c r="AR1225">
        <v>1714323567</v>
      </c>
      <c r="AS1225">
        <v>248296752</v>
      </c>
      <c r="AT1225">
        <v>8870895705</v>
      </c>
      <c r="AU1225">
        <v>8870895705</v>
      </c>
      <c r="AV1225">
        <v>9105781797</v>
      </c>
      <c r="AW1225">
        <v>444576599</v>
      </c>
      <c r="AX1225">
        <v>444576599</v>
      </c>
      <c r="AY1225">
        <v>6592243132</v>
      </c>
      <c r="BA1225">
        <v>1588088219</v>
      </c>
      <c r="BB1225">
        <v>0</v>
      </c>
      <c r="BC1225">
        <v>13203953133</v>
      </c>
      <c r="BD1225">
        <v>13203953133</v>
      </c>
      <c r="BE1225">
        <v>10003</v>
      </c>
      <c r="BF1225">
        <v>6430</v>
      </c>
      <c r="BG1225">
        <v>0</v>
      </c>
      <c r="BH1225">
        <v>545512390</v>
      </c>
      <c r="BJ1225">
        <v>7335775878</v>
      </c>
      <c r="BK1225">
        <v>5058148572</v>
      </c>
      <c r="BL1225">
        <v>5058148572</v>
      </c>
      <c r="BM1225">
        <v>6592243132</v>
      </c>
      <c r="BP1225">
        <v>8453</v>
      </c>
      <c r="BQ1225">
        <v>1556</v>
      </c>
      <c r="BR1225">
        <v>1264272692</v>
      </c>
      <c r="BS1225">
        <v>254394138</v>
      </c>
    </row>
    <row r="1226" spans="1:71">
      <c r="A1226" t="s">
        <v>1514</v>
      </c>
      <c r="B1226" t="s">
        <v>36</v>
      </c>
      <c r="C1226">
        <v>2018</v>
      </c>
      <c r="D1226" t="s">
        <v>228</v>
      </c>
      <c r="E1226">
        <v>7</v>
      </c>
      <c r="F1226" t="s">
        <v>256</v>
      </c>
      <c r="G1226" t="s">
        <v>1494</v>
      </c>
      <c r="H1226">
        <v>43028094579</v>
      </c>
      <c r="I1226">
        <v>5725911929</v>
      </c>
      <c r="J1226">
        <v>21005814289</v>
      </c>
      <c r="K1226">
        <v>21005814289</v>
      </c>
      <c r="L1226">
        <v>13523195086</v>
      </c>
      <c r="M1226">
        <v>80591710801</v>
      </c>
      <c r="N1226">
        <v>47746460246</v>
      </c>
      <c r="O1226">
        <v>17707446542</v>
      </c>
      <c r="P1226">
        <v>14469310019</v>
      </c>
      <c r="Q1226">
        <v>23017161446</v>
      </c>
      <c r="R1226">
        <v>21040193250</v>
      </c>
      <c r="S1226">
        <v>2969070806</v>
      </c>
      <c r="T1226">
        <v>2922307672</v>
      </c>
      <c r="U1226">
        <v>3728665605</v>
      </c>
      <c r="V1226">
        <v>8295371172</v>
      </c>
      <c r="W1226">
        <v>3330944314</v>
      </c>
      <c r="X1226">
        <v>2969070806</v>
      </c>
      <c r="Y1226">
        <v>3728665605</v>
      </c>
      <c r="Z1226">
        <v>8295371172</v>
      </c>
      <c r="AA1226">
        <v>1218433016</v>
      </c>
      <c r="AB1226">
        <v>826813000</v>
      </c>
      <c r="AC1226">
        <v>39920094154</v>
      </c>
      <c r="AD1226">
        <v>35507574855</v>
      </c>
      <c r="AE1226">
        <v>39920094154</v>
      </c>
      <c r="AF1226">
        <v>22718245274</v>
      </c>
      <c r="AG1226">
        <v>35507574855</v>
      </c>
      <c r="AH1226">
        <v>37454512855</v>
      </c>
      <c r="AI1226">
        <v>15525558891</v>
      </c>
      <c r="AJ1226">
        <v>35507574855</v>
      </c>
      <c r="AK1226">
        <v>35507574855</v>
      </c>
      <c r="AL1226">
        <v>1728365462</v>
      </c>
      <c r="AM1226">
        <v>1728365462</v>
      </c>
      <c r="AN1226">
        <v>7673024888</v>
      </c>
      <c r="AO1226">
        <v>1542433650</v>
      </c>
      <c r="AP1226">
        <v>71228982893</v>
      </c>
      <c r="AQ1226">
        <v>35721408038</v>
      </c>
      <c r="AR1226">
        <v>7673024888</v>
      </c>
      <c r="AS1226">
        <v>1423489595</v>
      </c>
      <c r="AT1226">
        <v>34771022672</v>
      </c>
      <c r="AU1226">
        <v>19245463781</v>
      </c>
      <c r="AV1226">
        <v>35659948355</v>
      </c>
      <c r="AW1226">
        <v>1672888915</v>
      </c>
      <c r="AX1226">
        <v>1244709750</v>
      </c>
      <c r="AY1226">
        <v>50969496392</v>
      </c>
      <c r="AZ1226">
        <v>392322283.5</v>
      </c>
      <c r="BA1226">
        <v>-179286482</v>
      </c>
      <c r="BB1226">
        <v>1402326970</v>
      </c>
      <c r="BC1226">
        <v>71228982893</v>
      </c>
      <c r="BD1226">
        <v>30536333515</v>
      </c>
      <c r="BE1226">
        <v>9503</v>
      </c>
      <c r="BF1226">
        <v>5952</v>
      </c>
      <c r="BG1226">
        <v>5071</v>
      </c>
      <c r="BH1226">
        <v>4603657589</v>
      </c>
      <c r="BI1226">
        <v>22718245274</v>
      </c>
      <c r="BJ1226">
        <v>53372042469</v>
      </c>
      <c r="BK1226">
        <v>8288262033</v>
      </c>
      <c r="BL1226">
        <v>8288262033</v>
      </c>
      <c r="BM1226">
        <v>15461921537</v>
      </c>
      <c r="BN1226">
        <v>40692649378</v>
      </c>
      <c r="BO1226">
        <v>1498394742</v>
      </c>
      <c r="BP1226">
        <v>14171</v>
      </c>
      <c r="BQ1226">
        <v>3521</v>
      </c>
      <c r="BR1226">
        <v>5569796016</v>
      </c>
      <c r="BS1226">
        <v>1542433650</v>
      </c>
    </row>
    <row r="1227" spans="1:71">
      <c r="A1227" t="s">
        <v>1515</v>
      </c>
      <c r="B1227" t="s">
        <v>37</v>
      </c>
      <c r="C1227">
        <v>2018</v>
      </c>
      <c r="D1227" t="s">
        <v>207</v>
      </c>
      <c r="E1227">
        <v>8</v>
      </c>
      <c r="F1227" t="s">
        <v>258</v>
      </c>
      <c r="G1227" t="s">
        <v>1494</v>
      </c>
      <c r="H1227">
        <v>137764411225</v>
      </c>
      <c r="I1227">
        <v>23617660812</v>
      </c>
      <c r="J1227">
        <v>139793945736</v>
      </c>
      <c r="K1227">
        <v>139793945736</v>
      </c>
      <c r="L1227">
        <v>121205490138</v>
      </c>
      <c r="M1227">
        <v>411460563307</v>
      </c>
      <c r="N1227">
        <v>202998051435</v>
      </c>
      <c r="O1227">
        <v>76273635046</v>
      </c>
      <c r="P1227">
        <v>71452505784</v>
      </c>
      <c r="Q1227">
        <v>100643354847</v>
      </c>
      <c r="R1227">
        <v>102385171779</v>
      </c>
      <c r="S1227">
        <v>12082527290</v>
      </c>
      <c r="T1227">
        <v>12015372408</v>
      </c>
      <c r="U1227">
        <v>40909772941</v>
      </c>
      <c r="V1227">
        <v>95859811945</v>
      </c>
      <c r="W1227">
        <v>38322999078</v>
      </c>
      <c r="X1227">
        <v>12082527290</v>
      </c>
      <c r="Y1227">
        <v>40909772941</v>
      </c>
      <c r="Z1227">
        <v>95859811945</v>
      </c>
      <c r="AA1227">
        <v>3731156008</v>
      </c>
      <c r="AB1227">
        <v>2764246044</v>
      </c>
      <c r="AC1227">
        <v>65696430095</v>
      </c>
      <c r="AD1227">
        <v>49500434519</v>
      </c>
      <c r="AE1227">
        <v>65696430095</v>
      </c>
      <c r="AF1227">
        <v>34319597275</v>
      </c>
      <c r="AG1227">
        <v>49500434519</v>
      </c>
      <c r="AH1227">
        <v>59125322418</v>
      </c>
      <c r="AI1227">
        <v>23640317523</v>
      </c>
      <c r="AJ1227">
        <v>49500434519</v>
      </c>
      <c r="AK1227">
        <v>49500434519</v>
      </c>
      <c r="AL1227">
        <v>13483625050</v>
      </c>
      <c r="AM1227">
        <v>13483625050</v>
      </c>
      <c r="AN1227">
        <v>82602834966</v>
      </c>
      <c r="AO1227">
        <v>10955152166</v>
      </c>
      <c r="AP1227">
        <v>234487373783</v>
      </c>
      <c r="AQ1227">
        <v>184986939264</v>
      </c>
      <c r="AR1227">
        <v>82602834966</v>
      </c>
      <c r="AS1227">
        <v>7206785985</v>
      </c>
      <c r="AT1227">
        <v>99010665781</v>
      </c>
      <c r="AU1227">
        <v>75370348258</v>
      </c>
      <c r="AV1227">
        <v>107818398737</v>
      </c>
      <c r="AW1227">
        <v>6825980797</v>
      </c>
      <c r="AX1227">
        <v>6051381986</v>
      </c>
      <c r="AY1227">
        <v>136114926351</v>
      </c>
      <c r="AZ1227">
        <v>740705791.5</v>
      </c>
      <c r="BA1227">
        <v>4982750471</v>
      </c>
      <c r="BB1227">
        <v>1254308398</v>
      </c>
      <c r="BC1227">
        <v>234487373783</v>
      </c>
      <c r="BD1227">
        <v>170540922103</v>
      </c>
      <c r="BE1227">
        <v>10026</v>
      </c>
      <c r="BF1227">
        <v>6863</v>
      </c>
      <c r="BG1227">
        <v>5629</v>
      </c>
      <c r="BH1227">
        <v>10605423755</v>
      </c>
      <c r="BI1227">
        <v>34319597275</v>
      </c>
      <c r="BJ1227">
        <v>158996881270</v>
      </c>
      <c r="BK1227">
        <v>16485001786</v>
      </c>
      <c r="BL1227">
        <v>16485001786</v>
      </c>
      <c r="BM1227">
        <v>86614491832</v>
      </c>
      <c r="BN1227">
        <v>63946451680</v>
      </c>
      <c r="BO1227">
        <v>3622507946</v>
      </c>
      <c r="BP1227">
        <v>27654</v>
      </c>
      <c r="BQ1227">
        <v>13630</v>
      </c>
      <c r="BR1227">
        <v>70517009679</v>
      </c>
      <c r="BS1227">
        <v>10955152166</v>
      </c>
    </row>
    <row r="1228" spans="1:71">
      <c r="A1228" t="s">
        <v>3748</v>
      </c>
      <c r="B1228" t="s">
        <v>259</v>
      </c>
      <c r="C1228">
        <v>2018</v>
      </c>
      <c r="D1228" t="s">
        <v>223</v>
      </c>
      <c r="E1228">
        <v>3</v>
      </c>
      <c r="F1228" t="s">
        <v>260</v>
      </c>
      <c r="G1228" t="s">
        <v>1494</v>
      </c>
      <c r="H1228">
        <v>25338303752</v>
      </c>
      <c r="I1228">
        <v>6906571250</v>
      </c>
      <c r="J1228">
        <v>20591361274</v>
      </c>
      <c r="K1228">
        <v>20591361274</v>
      </c>
      <c r="L1228">
        <v>13335111621</v>
      </c>
      <c r="M1228">
        <v>68819903865</v>
      </c>
      <c r="N1228">
        <v>39610995820</v>
      </c>
      <c r="O1228">
        <v>12765141261</v>
      </c>
      <c r="P1228">
        <v>9790282593</v>
      </c>
      <c r="Q1228">
        <v>14785367671</v>
      </c>
      <c r="R1228">
        <v>14585329725</v>
      </c>
      <c r="S1228">
        <v>839390727</v>
      </c>
      <c r="T1228">
        <v>825817572</v>
      </c>
      <c r="U1228">
        <v>1959185514</v>
      </c>
      <c r="V1228">
        <v>7066374490</v>
      </c>
      <c r="W1228">
        <v>1825349942</v>
      </c>
      <c r="X1228">
        <v>839390727</v>
      </c>
      <c r="Y1228">
        <v>1959185514</v>
      </c>
      <c r="Z1228">
        <v>7066374490</v>
      </c>
      <c r="AA1228">
        <v>1409960931</v>
      </c>
      <c r="AB1228">
        <v>174667755</v>
      </c>
      <c r="AC1228">
        <v>40171926888</v>
      </c>
      <c r="AD1228">
        <v>37666780681</v>
      </c>
      <c r="AE1228">
        <v>40171926888</v>
      </c>
      <c r="AF1228">
        <v>24063307494</v>
      </c>
      <c r="AG1228">
        <v>37666780681</v>
      </c>
      <c r="AH1228">
        <v>38623336688</v>
      </c>
      <c r="AI1228">
        <v>15227792135</v>
      </c>
      <c r="AJ1228">
        <v>37666780681</v>
      </c>
      <c r="AK1228">
        <v>37666780681</v>
      </c>
      <c r="AL1228">
        <v>2140199798</v>
      </c>
      <c r="AM1228">
        <v>2140199798</v>
      </c>
      <c r="AN1228">
        <v>7332569589</v>
      </c>
      <c r="AO1228">
        <v>1410959301</v>
      </c>
      <c r="AP1228">
        <v>60169733398</v>
      </c>
      <c r="AQ1228">
        <v>22502952717</v>
      </c>
      <c r="AR1228">
        <v>7332569589</v>
      </c>
      <c r="AS1228">
        <v>792072129</v>
      </c>
      <c r="AT1228">
        <v>24871912929</v>
      </c>
      <c r="AU1228">
        <v>9644120794</v>
      </c>
      <c r="AV1228">
        <v>25471778725</v>
      </c>
      <c r="AW1228">
        <v>937295809</v>
      </c>
      <c r="AX1228">
        <v>780610608</v>
      </c>
      <c r="AY1228">
        <v>45711165915</v>
      </c>
      <c r="AZ1228">
        <v>635565178.5</v>
      </c>
      <c r="BA1228">
        <v>911807925</v>
      </c>
      <c r="BB1228">
        <v>1451347558</v>
      </c>
      <c r="BC1228">
        <v>60169733398</v>
      </c>
      <c r="BD1228">
        <v>18571538042</v>
      </c>
      <c r="BE1228">
        <v>9435</v>
      </c>
      <c r="BF1228">
        <v>6065</v>
      </c>
      <c r="BG1228">
        <v>5317</v>
      </c>
      <c r="BH1228">
        <v>5652157068</v>
      </c>
      <c r="BI1228">
        <v>24063307494</v>
      </c>
      <c r="BJ1228">
        <v>47488295324</v>
      </c>
      <c r="BK1228">
        <v>1596287729</v>
      </c>
      <c r="BL1228">
        <v>1596287729</v>
      </c>
      <c r="BM1228">
        <v>8044385234</v>
      </c>
      <c r="BN1228">
        <v>41598195356</v>
      </c>
      <c r="BO1228">
        <v>1922205746</v>
      </c>
      <c r="BP1228">
        <v>3027</v>
      </c>
      <c r="BQ1228">
        <v>1540</v>
      </c>
      <c r="BR1228">
        <v>5710788590</v>
      </c>
      <c r="BS1228">
        <v>1410959301</v>
      </c>
    </row>
    <row r="1229" spans="1:71">
      <c r="A1229" t="s">
        <v>1516</v>
      </c>
      <c r="B1229" t="s">
        <v>39</v>
      </c>
      <c r="C1229">
        <v>2018</v>
      </c>
      <c r="D1229" t="s">
        <v>218</v>
      </c>
      <c r="E1229">
        <v>4</v>
      </c>
      <c r="F1229" t="s">
        <v>262</v>
      </c>
      <c r="G1229" t="s">
        <v>1494</v>
      </c>
      <c r="H1229">
        <v>2277555667</v>
      </c>
      <c r="I1229">
        <v>570641890</v>
      </c>
      <c r="J1229">
        <v>1723423068</v>
      </c>
      <c r="K1229">
        <v>1723423068</v>
      </c>
      <c r="L1229">
        <v>1661034601</v>
      </c>
      <c r="M1229">
        <v>10869771449</v>
      </c>
      <c r="N1229">
        <v>10111880425</v>
      </c>
      <c r="O1229">
        <v>2891358021</v>
      </c>
      <c r="P1229">
        <v>2891358021</v>
      </c>
      <c r="Q1229">
        <v>3264459675</v>
      </c>
      <c r="R1229">
        <v>3207477607</v>
      </c>
      <c r="S1229">
        <v>772833953</v>
      </c>
      <c r="T1229">
        <v>772833953</v>
      </c>
      <c r="U1229">
        <v>391370620</v>
      </c>
      <c r="V1229">
        <v>773828737</v>
      </c>
      <c r="W1229">
        <v>391370620</v>
      </c>
      <c r="X1229">
        <v>772833953</v>
      </c>
      <c r="Y1229">
        <v>391370620</v>
      </c>
      <c r="Z1229">
        <v>773828737</v>
      </c>
      <c r="AA1229">
        <v>252224001</v>
      </c>
      <c r="AB1229">
        <v>229843458</v>
      </c>
      <c r="AL1229">
        <v>80812112</v>
      </c>
      <c r="AM1229">
        <v>80812112</v>
      </c>
      <c r="AN1229">
        <v>570869948</v>
      </c>
      <c r="AO1229">
        <v>43034070</v>
      </c>
      <c r="AP1229">
        <v>6219718449</v>
      </c>
      <c r="AQ1229">
        <v>6219718449</v>
      </c>
      <c r="AR1229">
        <v>570869948</v>
      </c>
      <c r="AS1229">
        <v>124477965</v>
      </c>
      <c r="AT1229">
        <v>4379460389</v>
      </c>
      <c r="AU1229">
        <v>4379460389</v>
      </c>
      <c r="AV1229">
        <v>4360780274</v>
      </c>
      <c r="AW1229">
        <v>288299764</v>
      </c>
      <c r="AX1229">
        <v>288299764</v>
      </c>
      <c r="AY1229">
        <v>2917758575</v>
      </c>
      <c r="BA1229">
        <v>114739523</v>
      </c>
      <c r="BB1229">
        <v>0</v>
      </c>
      <c r="BC1229">
        <v>6219718449</v>
      </c>
      <c r="BD1229">
        <v>6219718449</v>
      </c>
      <c r="BE1229">
        <v>9949</v>
      </c>
      <c r="BF1229">
        <v>6457</v>
      </c>
      <c r="BG1229">
        <v>0</v>
      </c>
      <c r="BH1229">
        <v>529918277</v>
      </c>
      <c r="BJ1229">
        <v>3382219099</v>
      </c>
      <c r="BK1229">
        <v>2459694850</v>
      </c>
      <c r="BL1229">
        <v>2459694850</v>
      </c>
      <c r="BM1229">
        <v>2917758575</v>
      </c>
      <c r="BP1229">
        <v>4436</v>
      </c>
      <c r="BQ1229">
        <v>529</v>
      </c>
      <c r="BR1229">
        <v>485744509</v>
      </c>
      <c r="BS1229">
        <v>43034070</v>
      </c>
    </row>
    <row r="1230" spans="1:71">
      <c r="A1230" t="s">
        <v>1517</v>
      </c>
      <c r="B1230" t="s">
        <v>40</v>
      </c>
      <c r="C1230">
        <v>2018</v>
      </c>
      <c r="D1230" t="s">
        <v>212</v>
      </c>
      <c r="E1230">
        <v>4</v>
      </c>
      <c r="F1230" t="s">
        <v>264</v>
      </c>
      <c r="G1230" t="s">
        <v>1494</v>
      </c>
      <c r="H1230">
        <v>2231598745</v>
      </c>
      <c r="I1230">
        <v>493921043</v>
      </c>
      <c r="J1230">
        <v>3248065000</v>
      </c>
      <c r="K1230">
        <v>3248065000</v>
      </c>
      <c r="L1230">
        <v>3125595148</v>
      </c>
      <c r="M1230">
        <v>19167947684</v>
      </c>
      <c r="N1230">
        <v>17185568444</v>
      </c>
      <c r="O1230">
        <v>8257371317</v>
      </c>
      <c r="P1230">
        <v>8257371317</v>
      </c>
      <c r="Q1230">
        <v>8359853000</v>
      </c>
      <c r="R1230">
        <v>8677118333</v>
      </c>
      <c r="S1230">
        <v>1895613380</v>
      </c>
      <c r="T1230">
        <v>1895613380</v>
      </c>
      <c r="U1230">
        <v>271556214</v>
      </c>
      <c r="V1230">
        <v>528572324</v>
      </c>
      <c r="W1230">
        <v>271556214</v>
      </c>
      <c r="X1230">
        <v>1895613380</v>
      </c>
      <c r="Y1230">
        <v>271556214</v>
      </c>
      <c r="Z1230">
        <v>528572324</v>
      </c>
      <c r="AA1230">
        <v>226225539</v>
      </c>
      <c r="AB1230">
        <v>309252350</v>
      </c>
      <c r="AL1230">
        <v>237518435</v>
      </c>
      <c r="AM1230">
        <v>237518435</v>
      </c>
      <c r="AN1230">
        <v>608527924</v>
      </c>
      <c r="AO1230">
        <v>232237574</v>
      </c>
      <c r="AP1230">
        <v>12841280686</v>
      </c>
      <c r="AQ1230">
        <v>12841280686</v>
      </c>
      <c r="AR1230">
        <v>608527924</v>
      </c>
      <c r="AS1230">
        <v>254487090</v>
      </c>
      <c r="AT1230">
        <v>9743467442</v>
      </c>
      <c r="AU1230">
        <v>9743467442</v>
      </c>
      <c r="AV1230">
        <v>9622615200</v>
      </c>
      <c r="AW1230">
        <v>381571289</v>
      </c>
      <c r="AX1230">
        <v>381571289</v>
      </c>
      <c r="AY1230">
        <v>4329648121</v>
      </c>
      <c r="BA1230">
        <v>-120917661</v>
      </c>
      <c r="BB1230">
        <v>0</v>
      </c>
      <c r="BC1230">
        <v>12841280686</v>
      </c>
      <c r="BD1230">
        <v>12841280686</v>
      </c>
      <c r="BE1230">
        <v>9827</v>
      </c>
      <c r="BF1230">
        <v>6284</v>
      </c>
      <c r="BG1230">
        <v>0</v>
      </c>
      <c r="BH1230">
        <v>103338117</v>
      </c>
      <c r="BJ1230">
        <v>4611727853</v>
      </c>
      <c r="BK1230">
        <v>3465524552</v>
      </c>
      <c r="BL1230">
        <v>3465524552</v>
      </c>
      <c r="BM1230">
        <v>4329648121</v>
      </c>
      <c r="BP1230">
        <v>5429</v>
      </c>
      <c r="BQ1230">
        <v>873</v>
      </c>
      <c r="BR1230">
        <v>316954726</v>
      </c>
      <c r="BS1230">
        <v>232237574</v>
      </c>
    </row>
    <row r="1231" spans="1:71">
      <c r="A1231" t="s">
        <v>1518</v>
      </c>
      <c r="B1231" t="s">
        <v>41</v>
      </c>
      <c r="C1231">
        <v>2018</v>
      </c>
      <c r="D1231" t="s">
        <v>215</v>
      </c>
      <c r="E1231">
        <v>5</v>
      </c>
      <c r="F1231" t="s">
        <v>266</v>
      </c>
      <c r="G1231" t="s">
        <v>1494</v>
      </c>
      <c r="H1231">
        <v>3846981658</v>
      </c>
      <c r="I1231">
        <v>1562152607</v>
      </c>
      <c r="J1231">
        <v>2956563068</v>
      </c>
      <c r="K1231">
        <v>2956563068</v>
      </c>
      <c r="L1231">
        <v>2707618212</v>
      </c>
      <c r="M1231">
        <v>26635524486</v>
      </c>
      <c r="N1231">
        <v>13661090711</v>
      </c>
      <c r="O1231">
        <v>6258368836</v>
      </c>
      <c r="P1231">
        <v>6258368836</v>
      </c>
      <c r="Q1231">
        <v>7498451616</v>
      </c>
      <c r="R1231">
        <v>7623962078</v>
      </c>
      <c r="S1231">
        <v>1541699575</v>
      </c>
      <c r="T1231">
        <v>1541699575</v>
      </c>
      <c r="U1231">
        <v>1676349104</v>
      </c>
      <c r="V1231">
        <v>4364673143</v>
      </c>
      <c r="W1231">
        <v>1676349104</v>
      </c>
      <c r="X1231">
        <v>1541699575</v>
      </c>
      <c r="Y1231">
        <v>1676349104</v>
      </c>
      <c r="Z1231">
        <v>4364673143</v>
      </c>
      <c r="AA1231">
        <v>594910920</v>
      </c>
      <c r="AB1231">
        <v>383088700</v>
      </c>
      <c r="AL1231">
        <v>538992182</v>
      </c>
      <c r="AM1231">
        <v>538992182</v>
      </c>
      <c r="AN1231">
        <v>3875097146</v>
      </c>
      <c r="AO1231">
        <v>395558733</v>
      </c>
      <c r="AP1231">
        <v>14424560697</v>
      </c>
      <c r="AQ1231">
        <v>14424560697</v>
      </c>
      <c r="AR1231">
        <v>3875097146</v>
      </c>
      <c r="AS1231">
        <v>420132576</v>
      </c>
      <c r="AT1231">
        <v>7715276793</v>
      </c>
      <c r="AU1231">
        <v>7715276793</v>
      </c>
      <c r="AV1231">
        <v>8036418278</v>
      </c>
      <c r="AW1231">
        <v>862290912</v>
      </c>
      <c r="AX1231">
        <v>862290912</v>
      </c>
      <c r="AY1231">
        <v>6868329385</v>
      </c>
      <c r="BA1231">
        <v>-295381617</v>
      </c>
      <c r="BB1231">
        <v>0</v>
      </c>
      <c r="BC1231">
        <v>14424560697</v>
      </c>
      <c r="BD1231">
        <v>14424560697</v>
      </c>
      <c r="BE1231">
        <v>9738</v>
      </c>
      <c r="BF1231">
        <v>6692</v>
      </c>
      <c r="BG1231">
        <v>0</v>
      </c>
      <c r="BH1231">
        <v>1148303588</v>
      </c>
      <c r="BJ1231">
        <v>8045377438</v>
      </c>
      <c r="BK1231">
        <v>3316806954</v>
      </c>
      <c r="BL1231">
        <v>3316806954</v>
      </c>
      <c r="BM1231">
        <v>6868329385</v>
      </c>
      <c r="BP1231">
        <v>5690</v>
      </c>
      <c r="BQ1231">
        <v>1869</v>
      </c>
      <c r="BR1231">
        <v>3395704166</v>
      </c>
      <c r="BS1231">
        <v>395558733</v>
      </c>
    </row>
    <row r="1232" spans="1:71">
      <c r="A1232" t="s">
        <v>1519</v>
      </c>
      <c r="B1232" t="s">
        <v>42</v>
      </c>
      <c r="C1232">
        <v>2018</v>
      </c>
      <c r="D1232" t="s">
        <v>218</v>
      </c>
      <c r="E1232">
        <v>3</v>
      </c>
      <c r="F1232" t="s">
        <v>268</v>
      </c>
      <c r="G1232" t="s">
        <v>1494</v>
      </c>
      <c r="H1232">
        <v>3735963946</v>
      </c>
      <c r="I1232">
        <v>-41617860</v>
      </c>
      <c r="J1232">
        <v>4265724514</v>
      </c>
      <c r="K1232">
        <v>4265724514</v>
      </c>
      <c r="L1232">
        <v>4017151778</v>
      </c>
      <c r="M1232">
        <v>18637699518</v>
      </c>
      <c r="N1232">
        <v>16053185400</v>
      </c>
      <c r="O1232">
        <v>5040693250</v>
      </c>
      <c r="P1232">
        <v>5040693250</v>
      </c>
      <c r="Q1232">
        <v>5527549640</v>
      </c>
      <c r="R1232">
        <v>5766205892</v>
      </c>
      <c r="S1232">
        <v>1472969255</v>
      </c>
      <c r="T1232">
        <v>1472969255</v>
      </c>
      <c r="U1232">
        <v>443378161</v>
      </c>
      <c r="V1232">
        <v>1025468479</v>
      </c>
      <c r="W1232">
        <v>443378161</v>
      </c>
      <c r="X1232">
        <v>1472969255</v>
      </c>
      <c r="Y1232">
        <v>443378161</v>
      </c>
      <c r="Z1232">
        <v>1025468479</v>
      </c>
      <c r="AA1232">
        <v>514775601</v>
      </c>
      <c r="AB1232">
        <v>263854875</v>
      </c>
      <c r="AL1232">
        <v>585853463</v>
      </c>
      <c r="AM1232">
        <v>585853463</v>
      </c>
      <c r="AN1232">
        <v>1292984430</v>
      </c>
      <c r="AO1232">
        <v>277992054</v>
      </c>
      <c r="AP1232">
        <v>9294718210</v>
      </c>
      <c r="AQ1232">
        <v>9294718210</v>
      </c>
      <c r="AR1232">
        <v>1292984430</v>
      </c>
      <c r="AS1232">
        <v>240997456</v>
      </c>
      <c r="AT1232">
        <v>5252000913</v>
      </c>
      <c r="AU1232">
        <v>5252000913</v>
      </c>
      <c r="AV1232">
        <v>5652399987</v>
      </c>
      <c r="AW1232">
        <v>572731529</v>
      </c>
      <c r="AX1232">
        <v>572731529</v>
      </c>
      <c r="AY1232">
        <v>3735310589</v>
      </c>
      <c r="BA1232">
        <v>505238428</v>
      </c>
      <c r="BB1232">
        <v>0</v>
      </c>
      <c r="BC1232">
        <v>9294718210</v>
      </c>
      <c r="BD1232">
        <v>9294718210</v>
      </c>
      <c r="BE1232">
        <v>10105</v>
      </c>
      <c r="BF1232">
        <v>6203</v>
      </c>
      <c r="BG1232">
        <v>0</v>
      </c>
      <c r="BH1232">
        <v>728037265</v>
      </c>
      <c r="BJ1232">
        <v>3893985093</v>
      </c>
      <c r="BK1232">
        <v>2092883037</v>
      </c>
      <c r="BL1232">
        <v>2092883037</v>
      </c>
      <c r="BM1232">
        <v>3735310589</v>
      </c>
      <c r="BP1232">
        <v>3327</v>
      </c>
      <c r="BQ1232">
        <v>1280</v>
      </c>
      <c r="BR1232">
        <v>572755656</v>
      </c>
      <c r="BS1232">
        <v>277992054</v>
      </c>
    </row>
    <row r="1233" spans="1:71">
      <c r="A1233" t="s">
        <v>2028</v>
      </c>
      <c r="B1233" t="s">
        <v>269</v>
      </c>
      <c r="C1233">
        <v>2018</v>
      </c>
      <c r="D1233" t="s">
        <v>215</v>
      </c>
      <c r="E1233">
        <v>6</v>
      </c>
      <c r="F1233" t="s">
        <v>270</v>
      </c>
      <c r="G1233" t="s">
        <v>1494</v>
      </c>
      <c r="H1233">
        <v>11013994049</v>
      </c>
      <c r="I1233">
        <v>6617739645</v>
      </c>
      <c r="J1233">
        <v>17027211032</v>
      </c>
      <c r="K1233">
        <v>17027211032</v>
      </c>
      <c r="L1233">
        <v>15866746938</v>
      </c>
      <c r="M1233">
        <v>108021881400</v>
      </c>
      <c r="N1233">
        <v>56759075247</v>
      </c>
      <c r="O1233">
        <v>20670171781</v>
      </c>
      <c r="P1233">
        <v>20670171781</v>
      </c>
      <c r="Q1233">
        <v>23334887986</v>
      </c>
      <c r="R1233">
        <v>28374723953</v>
      </c>
      <c r="S1233">
        <v>3361443602</v>
      </c>
      <c r="T1233">
        <v>3361443602</v>
      </c>
      <c r="U1233">
        <v>5872799892</v>
      </c>
      <c r="V1233">
        <v>17861827399</v>
      </c>
      <c r="W1233">
        <v>5872799892</v>
      </c>
      <c r="X1233">
        <v>3361443602</v>
      </c>
      <c r="Y1233">
        <v>5872799892</v>
      </c>
      <c r="Z1233">
        <v>17861827399</v>
      </c>
      <c r="AA1233">
        <v>3260936170</v>
      </c>
      <c r="AB1233">
        <v>716845340</v>
      </c>
      <c r="AL1233">
        <v>1210774950</v>
      </c>
      <c r="AM1233">
        <v>1210774950</v>
      </c>
      <c r="AN1233">
        <v>17332709994</v>
      </c>
      <c r="AO1233">
        <v>1446948688</v>
      </c>
      <c r="AP1233">
        <v>46365531955</v>
      </c>
      <c r="AQ1233">
        <v>46365531955</v>
      </c>
      <c r="AR1233">
        <v>17332709994</v>
      </c>
      <c r="AS1233">
        <v>1392746774</v>
      </c>
      <c r="AT1233">
        <v>21525191058</v>
      </c>
      <c r="AU1233">
        <v>21525191058</v>
      </c>
      <c r="AV1233">
        <v>23901153903</v>
      </c>
      <c r="AW1233">
        <v>2633071631</v>
      </c>
      <c r="AX1233">
        <v>2633071631</v>
      </c>
      <c r="AY1233">
        <v>21397826106</v>
      </c>
      <c r="BA1233">
        <v>2952805340</v>
      </c>
      <c r="BB1233">
        <v>0</v>
      </c>
      <c r="BC1233">
        <v>46365531955</v>
      </c>
      <c r="BD1233">
        <v>46365531955</v>
      </c>
      <c r="BE1233">
        <v>9885</v>
      </c>
      <c r="BF1233">
        <v>6583</v>
      </c>
      <c r="BG1233">
        <v>0</v>
      </c>
      <c r="BH1233">
        <v>2417726227</v>
      </c>
      <c r="BJ1233">
        <v>25989324562</v>
      </c>
      <c r="BK1233">
        <v>5489686136</v>
      </c>
      <c r="BL1233">
        <v>5489686136</v>
      </c>
      <c r="BM1233">
        <v>21397826106</v>
      </c>
      <c r="BP1233">
        <v>10212</v>
      </c>
      <c r="BQ1233">
        <v>5384</v>
      </c>
      <c r="BR1233">
        <v>15453927600</v>
      </c>
      <c r="BS1233">
        <v>1446948688</v>
      </c>
    </row>
    <row r="1234" spans="1:71">
      <c r="A1234" t="s">
        <v>1520</v>
      </c>
      <c r="B1234" t="s">
        <v>44</v>
      </c>
      <c r="C1234">
        <v>2018</v>
      </c>
      <c r="D1234" t="s">
        <v>215</v>
      </c>
      <c r="E1234">
        <v>3</v>
      </c>
      <c r="F1234" t="s">
        <v>272</v>
      </c>
      <c r="G1234" t="s">
        <v>1494</v>
      </c>
      <c r="H1234">
        <v>1467207658</v>
      </c>
      <c r="I1234">
        <v>297211191</v>
      </c>
      <c r="J1234">
        <v>2783850990</v>
      </c>
      <c r="K1234">
        <v>2783850990</v>
      </c>
      <c r="L1234">
        <v>2619355799</v>
      </c>
      <c r="M1234">
        <v>24013807586</v>
      </c>
      <c r="N1234">
        <v>9782064822</v>
      </c>
      <c r="O1234">
        <v>5447804320</v>
      </c>
      <c r="P1234">
        <v>5447804320</v>
      </c>
      <c r="Q1234">
        <v>5924564210</v>
      </c>
      <c r="R1234">
        <v>6153121043</v>
      </c>
      <c r="S1234">
        <v>1396963278</v>
      </c>
      <c r="T1234">
        <v>1396963278</v>
      </c>
      <c r="U1234">
        <v>520121910</v>
      </c>
      <c r="V1234">
        <v>1590570809</v>
      </c>
      <c r="W1234">
        <v>520121910</v>
      </c>
      <c r="X1234">
        <v>1396963278</v>
      </c>
      <c r="Y1234">
        <v>520121910</v>
      </c>
      <c r="Z1234">
        <v>1590570809</v>
      </c>
      <c r="AA1234">
        <v>377535550</v>
      </c>
      <c r="AB1234">
        <v>147508100</v>
      </c>
      <c r="AL1234">
        <v>440762627</v>
      </c>
      <c r="AM1234">
        <v>440762627</v>
      </c>
      <c r="AN1234">
        <v>1495587369</v>
      </c>
      <c r="AO1234">
        <v>181605383</v>
      </c>
      <c r="AP1234">
        <v>8815916293</v>
      </c>
      <c r="AQ1234">
        <v>8815916293</v>
      </c>
      <c r="AR1234">
        <v>1495587369</v>
      </c>
      <c r="AS1234">
        <v>258065944</v>
      </c>
      <c r="AT1234">
        <v>5551776516</v>
      </c>
      <c r="AU1234">
        <v>5551776516</v>
      </c>
      <c r="AV1234">
        <v>5493210111</v>
      </c>
      <c r="AW1234">
        <v>258722693</v>
      </c>
      <c r="AX1234">
        <v>258722693</v>
      </c>
      <c r="AY1234">
        <v>2916758028</v>
      </c>
      <c r="BA1234">
        <v>135135423</v>
      </c>
      <c r="BB1234">
        <v>0</v>
      </c>
      <c r="BC1234">
        <v>8815916293</v>
      </c>
      <c r="BD1234">
        <v>8815916293</v>
      </c>
      <c r="BE1234">
        <v>10157</v>
      </c>
      <c r="BF1234">
        <v>6723</v>
      </c>
      <c r="BG1234">
        <v>0</v>
      </c>
      <c r="BH1234">
        <v>418533639</v>
      </c>
      <c r="BJ1234">
        <v>3326297386</v>
      </c>
      <c r="BK1234">
        <v>1597569361</v>
      </c>
      <c r="BL1234">
        <v>1597569361</v>
      </c>
      <c r="BM1234">
        <v>2916758028</v>
      </c>
      <c r="BP1234">
        <v>2729</v>
      </c>
      <c r="BQ1234">
        <v>694</v>
      </c>
      <c r="BR1234">
        <v>1284016202</v>
      </c>
      <c r="BS1234">
        <v>181605383</v>
      </c>
    </row>
    <row r="1235" spans="1:71">
      <c r="A1235" t="s">
        <v>1521</v>
      </c>
      <c r="B1235" t="s">
        <v>45</v>
      </c>
      <c r="C1235">
        <v>2018</v>
      </c>
      <c r="D1235" t="s">
        <v>231</v>
      </c>
      <c r="E1235">
        <v>3</v>
      </c>
      <c r="F1235" t="s">
        <v>274</v>
      </c>
      <c r="G1235" t="s">
        <v>1494</v>
      </c>
      <c r="H1235">
        <v>2471228657</v>
      </c>
      <c r="I1235">
        <v>398507935</v>
      </c>
      <c r="J1235">
        <v>3131833191</v>
      </c>
      <c r="K1235">
        <v>3131833191</v>
      </c>
      <c r="L1235">
        <v>3019943280</v>
      </c>
      <c r="M1235">
        <v>11365530040</v>
      </c>
      <c r="N1235">
        <v>8074307853</v>
      </c>
      <c r="O1235">
        <v>4427073162</v>
      </c>
      <c r="P1235">
        <v>4427073162</v>
      </c>
      <c r="Q1235">
        <v>4510425893</v>
      </c>
      <c r="R1235">
        <v>5167954333</v>
      </c>
      <c r="S1235">
        <v>1363280078</v>
      </c>
      <c r="T1235">
        <v>1363280078</v>
      </c>
      <c r="U1235">
        <v>395074939</v>
      </c>
      <c r="V1235">
        <v>819868748</v>
      </c>
      <c r="W1235">
        <v>395074939</v>
      </c>
      <c r="X1235">
        <v>1363280078</v>
      </c>
      <c r="Y1235">
        <v>395074939</v>
      </c>
      <c r="Z1235">
        <v>819868748</v>
      </c>
      <c r="AA1235">
        <v>243819265</v>
      </c>
      <c r="AB1235">
        <v>245377750</v>
      </c>
      <c r="AL1235">
        <v>194781984</v>
      </c>
      <c r="AM1235">
        <v>194781984</v>
      </c>
      <c r="AN1235">
        <v>1157473049</v>
      </c>
      <c r="AO1235">
        <v>415958168</v>
      </c>
      <c r="AP1235">
        <v>7623498949</v>
      </c>
      <c r="AQ1235">
        <v>7623498949</v>
      </c>
      <c r="AR1235">
        <v>1157473049</v>
      </c>
      <c r="AS1235">
        <v>167179994</v>
      </c>
      <c r="AT1235">
        <v>4911575238</v>
      </c>
      <c r="AU1235">
        <v>4911575238</v>
      </c>
      <c r="AV1235">
        <v>5031414444</v>
      </c>
      <c r="AW1235">
        <v>212150737</v>
      </c>
      <c r="AX1235">
        <v>212150737</v>
      </c>
      <c r="AY1235">
        <v>2747883062</v>
      </c>
      <c r="BA1235">
        <v>-530680242</v>
      </c>
      <c r="BB1235">
        <v>0</v>
      </c>
      <c r="BC1235">
        <v>7623498949</v>
      </c>
      <c r="BD1235">
        <v>7623498949</v>
      </c>
      <c r="BE1235">
        <v>10692</v>
      </c>
      <c r="BF1235">
        <v>6503</v>
      </c>
      <c r="BG1235">
        <v>0</v>
      </c>
      <c r="BH1235">
        <v>405815559</v>
      </c>
      <c r="BJ1235">
        <v>3027366930</v>
      </c>
      <c r="BK1235">
        <v>1731465546</v>
      </c>
      <c r="BL1235">
        <v>1731465546</v>
      </c>
      <c r="BM1235">
        <v>2747883062</v>
      </c>
      <c r="BP1235">
        <v>2925</v>
      </c>
      <c r="BQ1235">
        <v>872</v>
      </c>
      <c r="BR1235">
        <v>506049335</v>
      </c>
      <c r="BS1235">
        <v>415958168</v>
      </c>
    </row>
    <row r="1236" spans="1:71">
      <c r="A1236" t="s">
        <v>1522</v>
      </c>
      <c r="B1236" t="s">
        <v>46</v>
      </c>
      <c r="C1236">
        <v>2018</v>
      </c>
      <c r="D1236" t="s">
        <v>215</v>
      </c>
      <c r="E1236">
        <v>4</v>
      </c>
      <c r="F1236" t="s">
        <v>276</v>
      </c>
      <c r="G1236" t="s">
        <v>1494</v>
      </c>
      <c r="H1236">
        <v>5570532466</v>
      </c>
      <c r="I1236">
        <v>1031187666</v>
      </c>
      <c r="J1236">
        <v>3053442448</v>
      </c>
      <c r="K1236">
        <v>3053442448</v>
      </c>
      <c r="L1236">
        <v>2877957604</v>
      </c>
      <c r="M1236">
        <v>19427015199</v>
      </c>
      <c r="N1236">
        <v>12789631002</v>
      </c>
      <c r="O1236">
        <v>5106367503</v>
      </c>
      <c r="P1236">
        <v>5106367503</v>
      </c>
      <c r="Q1236">
        <v>5754038956</v>
      </c>
      <c r="R1236">
        <v>5988231307</v>
      </c>
      <c r="S1236">
        <v>977500092</v>
      </c>
      <c r="T1236">
        <v>977500092</v>
      </c>
      <c r="U1236">
        <v>1164386615</v>
      </c>
      <c r="V1236">
        <v>3184085433</v>
      </c>
      <c r="W1236">
        <v>1164386615</v>
      </c>
      <c r="X1236">
        <v>977500092</v>
      </c>
      <c r="Y1236">
        <v>1164386615</v>
      </c>
      <c r="Z1236">
        <v>3184085433</v>
      </c>
      <c r="AA1236">
        <v>513662134</v>
      </c>
      <c r="AB1236">
        <v>284276604</v>
      </c>
      <c r="AL1236">
        <v>477250639</v>
      </c>
      <c r="AM1236">
        <v>477250639</v>
      </c>
      <c r="AN1236">
        <v>2518647673</v>
      </c>
      <c r="AO1236">
        <v>191408486</v>
      </c>
      <c r="AP1236">
        <v>10852162013</v>
      </c>
      <c r="AQ1236">
        <v>10852162013</v>
      </c>
      <c r="AR1236">
        <v>2518647673</v>
      </c>
      <c r="AS1236">
        <v>161250368</v>
      </c>
      <c r="AT1236">
        <v>6097672600</v>
      </c>
      <c r="AU1236">
        <v>6097672600</v>
      </c>
      <c r="AV1236">
        <v>6448442754</v>
      </c>
      <c r="AW1236">
        <v>569343419</v>
      </c>
      <c r="AX1236">
        <v>569343419</v>
      </c>
      <c r="AY1236">
        <v>4846343600</v>
      </c>
      <c r="BA1236">
        <v>396460964</v>
      </c>
      <c r="BB1236">
        <v>0</v>
      </c>
      <c r="BC1236">
        <v>10852162013</v>
      </c>
      <c r="BD1236">
        <v>10852162013</v>
      </c>
      <c r="BE1236">
        <v>9908</v>
      </c>
      <c r="BF1236">
        <v>6493</v>
      </c>
      <c r="BG1236">
        <v>0</v>
      </c>
      <c r="BH1236">
        <v>532113886</v>
      </c>
      <c r="BJ1236">
        <v>5661885399</v>
      </c>
      <c r="BK1236">
        <v>2792313874</v>
      </c>
      <c r="BL1236">
        <v>2792313874</v>
      </c>
      <c r="BM1236">
        <v>4846343600</v>
      </c>
      <c r="BP1236">
        <v>4890</v>
      </c>
      <c r="BQ1236">
        <v>1387</v>
      </c>
      <c r="BR1236">
        <v>2277586000</v>
      </c>
      <c r="BS1236">
        <v>191408486</v>
      </c>
    </row>
    <row r="1237" spans="1:71">
      <c r="A1237" t="s">
        <v>1523</v>
      </c>
      <c r="B1237" t="s">
        <v>47</v>
      </c>
      <c r="C1237">
        <v>2018</v>
      </c>
      <c r="D1237" t="s">
        <v>218</v>
      </c>
      <c r="E1237">
        <v>5</v>
      </c>
      <c r="F1237" t="s">
        <v>278</v>
      </c>
      <c r="G1237" t="s">
        <v>1494</v>
      </c>
      <c r="H1237">
        <v>1641298081</v>
      </c>
      <c r="I1237">
        <v>1046181235</v>
      </c>
      <c r="J1237">
        <v>6359374413</v>
      </c>
      <c r="K1237">
        <v>6359374413</v>
      </c>
      <c r="L1237">
        <v>6245690463</v>
      </c>
      <c r="M1237">
        <v>19196069980</v>
      </c>
      <c r="N1237">
        <v>17928630260</v>
      </c>
      <c r="O1237">
        <v>5655447457</v>
      </c>
      <c r="P1237">
        <v>5655447457</v>
      </c>
      <c r="Q1237">
        <v>5905093887</v>
      </c>
      <c r="R1237">
        <v>6040739283</v>
      </c>
      <c r="S1237">
        <v>1720715168</v>
      </c>
      <c r="T1237">
        <v>1720715168</v>
      </c>
      <c r="U1237">
        <v>700853199</v>
      </c>
      <c r="V1237">
        <v>1293545357</v>
      </c>
      <c r="W1237">
        <v>700853199</v>
      </c>
      <c r="X1237">
        <v>1720715168</v>
      </c>
      <c r="Y1237">
        <v>700853199</v>
      </c>
      <c r="Z1237">
        <v>1293545357</v>
      </c>
      <c r="AA1237">
        <v>444000101</v>
      </c>
      <c r="AB1237">
        <v>563894165</v>
      </c>
      <c r="AL1237">
        <v>360021061</v>
      </c>
      <c r="AM1237">
        <v>360021061</v>
      </c>
      <c r="AN1237">
        <v>2370246037</v>
      </c>
      <c r="AO1237">
        <v>1486732967</v>
      </c>
      <c r="AP1237">
        <v>11340207686</v>
      </c>
      <c r="AQ1237">
        <v>11340207686</v>
      </c>
      <c r="AR1237">
        <v>2370246037</v>
      </c>
      <c r="AS1237">
        <v>229271693</v>
      </c>
      <c r="AT1237">
        <v>7092492739</v>
      </c>
      <c r="AU1237">
        <v>7092492739</v>
      </c>
      <c r="AV1237">
        <v>7175466552</v>
      </c>
      <c r="AW1237">
        <v>773609250</v>
      </c>
      <c r="AX1237">
        <v>773609250</v>
      </c>
      <c r="AY1237">
        <v>5256263281</v>
      </c>
      <c r="BA1237">
        <v>399575376</v>
      </c>
      <c r="BB1237">
        <v>0</v>
      </c>
      <c r="BC1237">
        <v>11340207686</v>
      </c>
      <c r="BD1237">
        <v>11340207686</v>
      </c>
      <c r="BE1237">
        <v>9886</v>
      </c>
      <c r="BF1237">
        <v>6485</v>
      </c>
      <c r="BG1237">
        <v>0</v>
      </c>
      <c r="BH1237">
        <v>1202827025</v>
      </c>
      <c r="BJ1237">
        <v>5924760164</v>
      </c>
      <c r="BK1237">
        <v>3658841482</v>
      </c>
      <c r="BL1237">
        <v>3658841482</v>
      </c>
      <c r="BM1237">
        <v>5256263281</v>
      </c>
      <c r="BP1237">
        <v>6367</v>
      </c>
      <c r="BQ1237">
        <v>1936</v>
      </c>
      <c r="BR1237">
        <v>747562633</v>
      </c>
      <c r="BS1237">
        <v>1486732967</v>
      </c>
    </row>
    <row r="1238" spans="1:71">
      <c r="A1238" t="s">
        <v>1524</v>
      </c>
      <c r="B1238" t="s">
        <v>48</v>
      </c>
      <c r="C1238">
        <v>2018</v>
      </c>
      <c r="D1238" t="s">
        <v>231</v>
      </c>
      <c r="E1238">
        <v>6</v>
      </c>
      <c r="F1238" t="s">
        <v>280</v>
      </c>
      <c r="G1238" t="s">
        <v>1494</v>
      </c>
      <c r="H1238">
        <v>7307978302</v>
      </c>
      <c r="I1238">
        <v>1193367358</v>
      </c>
      <c r="J1238">
        <v>2949529046</v>
      </c>
      <c r="K1238">
        <v>2949529046</v>
      </c>
      <c r="L1238">
        <v>2722625745</v>
      </c>
      <c r="M1238">
        <v>27366913803</v>
      </c>
      <c r="N1238">
        <v>18898429056</v>
      </c>
      <c r="O1238">
        <v>8281917936</v>
      </c>
      <c r="P1238">
        <v>8281917936</v>
      </c>
      <c r="Q1238">
        <v>8623727847</v>
      </c>
      <c r="R1238">
        <v>9163695603</v>
      </c>
      <c r="S1238">
        <v>1945140373</v>
      </c>
      <c r="T1238">
        <v>1945140373</v>
      </c>
      <c r="U1238">
        <v>1149464774</v>
      </c>
      <c r="V1238">
        <v>4140646501</v>
      </c>
      <c r="W1238">
        <v>1149464774</v>
      </c>
      <c r="X1238">
        <v>1945140373</v>
      </c>
      <c r="Y1238">
        <v>1149464774</v>
      </c>
      <c r="Z1238">
        <v>4140646501</v>
      </c>
      <c r="AA1238">
        <v>293580855</v>
      </c>
      <c r="AB1238">
        <v>620647242</v>
      </c>
      <c r="AL1238">
        <v>693867948</v>
      </c>
      <c r="AM1238">
        <v>693867948</v>
      </c>
      <c r="AN1238">
        <v>3880433943</v>
      </c>
      <c r="AO1238">
        <v>527574812</v>
      </c>
      <c r="AP1238">
        <v>18383132452</v>
      </c>
      <c r="AQ1238">
        <v>18383132452</v>
      </c>
      <c r="AR1238">
        <v>3880433943</v>
      </c>
      <c r="AS1238">
        <v>292623212</v>
      </c>
      <c r="AT1238">
        <v>11602257314</v>
      </c>
      <c r="AU1238">
        <v>11602257314</v>
      </c>
      <c r="AV1238">
        <v>12103257837</v>
      </c>
      <c r="AW1238">
        <v>873738005</v>
      </c>
      <c r="AX1238">
        <v>873738005</v>
      </c>
      <c r="AY1238">
        <v>9423623935</v>
      </c>
      <c r="BA1238">
        <v>887912759</v>
      </c>
      <c r="BB1238">
        <v>0</v>
      </c>
      <c r="BC1238">
        <v>18383132452</v>
      </c>
      <c r="BD1238">
        <v>18383132452</v>
      </c>
      <c r="BE1238">
        <v>10101</v>
      </c>
      <c r="BF1238">
        <v>6181</v>
      </c>
      <c r="BG1238">
        <v>0</v>
      </c>
      <c r="BH1238">
        <v>179179862</v>
      </c>
      <c r="BJ1238">
        <v>10526537334</v>
      </c>
      <c r="BK1238">
        <v>5836022681</v>
      </c>
      <c r="BL1238">
        <v>5836022681</v>
      </c>
      <c r="BM1238">
        <v>9423623935</v>
      </c>
      <c r="BP1238">
        <v>9752</v>
      </c>
      <c r="BQ1238">
        <v>2336</v>
      </c>
      <c r="BR1238">
        <v>3185884272</v>
      </c>
      <c r="BS1238">
        <v>527574812</v>
      </c>
    </row>
    <row r="1239" spans="1:71">
      <c r="A1239" t="s">
        <v>1525</v>
      </c>
      <c r="B1239" t="s">
        <v>49</v>
      </c>
      <c r="C1239">
        <v>2018</v>
      </c>
      <c r="D1239" t="s">
        <v>228</v>
      </c>
      <c r="E1239">
        <v>7</v>
      </c>
      <c r="F1239" t="s">
        <v>282</v>
      </c>
      <c r="G1239" t="s">
        <v>1494</v>
      </c>
      <c r="H1239">
        <v>30230907124</v>
      </c>
      <c r="I1239">
        <v>5176104734</v>
      </c>
      <c r="J1239">
        <v>15945514830</v>
      </c>
      <c r="K1239">
        <v>15945514830</v>
      </c>
      <c r="L1239">
        <v>9525026713</v>
      </c>
      <c r="M1239">
        <v>81299775299</v>
      </c>
      <c r="N1239">
        <v>49360744715</v>
      </c>
      <c r="O1239">
        <v>14705232037</v>
      </c>
      <c r="P1239">
        <v>11463169454</v>
      </c>
      <c r="Q1239">
        <v>18194778041</v>
      </c>
      <c r="R1239">
        <v>17659509322</v>
      </c>
      <c r="S1239">
        <v>2790519847</v>
      </c>
      <c r="T1239">
        <v>2687645871</v>
      </c>
      <c r="U1239">
        <v>2387164697</v>
      </c>
      <c r="V1239">
        <v>5839646347</v>
      </c>
      <c r="W1239">
        <v>2228927622</v>
      </c>
      <c r="X1239">
        <v>2790519847</v>
      </c>
      <c r="Y1239">
        <v>2387164697</v>
      </c>
      <c r="Z1239">
        <v>5839646347</v>
      </c>
      <c r="AA1239">
        <v>668060081</v>
      </c>
      <c r="AB1239">
        <v>743960573</v>
      </c>
      <c r="AC1239">
        <v>32859678787</v>
      </c>
      <c r="AD1239">
        <v>29080281880</v>
      </c>
      <c r="AE1239">
        <v>32859678787</v>
      </c>
      <c r="AF1239">
        <v>19760587716</v>
      </c>
      <c r="AG1239">
        <v>29080281880</v>
      </c>
      <c r="AH1239">
        <v>31184696865</v>
      </c>
      <c r="AI1239">
        <v>12060536277</v>
      </c>
      <c r="AJ1239">
        <v>29080281880</v>
      </c>
      <c r="AK1239">
        <v>29080281880</v>
      </c>
      <c r="AL1239">
        <v>2493544492</v>
      </c>
      <c r="AM1239">
        <v>2493544492</v>
      </c>
      <c r="AN1239">
        <v>5808304353</v>
      </c>
      <c r="AO1239">
        <v>1176310698</v>
      </c>
      <c r="AP1239">
        <v>58577813617</v>
      </c>
      <c r="AQ1239">
        <v>29497531737</v>
      </c>
      <c r="AR1239">
        <v>5808304353</v>
      </c>
      <c r="AS1239">
        <v>1410159229</v>
      </c>
      <c r="AT1239">
        <v>27745535621</v>
      </c>
      <c r="AU1239">
        <v>15684999344</v>
      </c>
      <c r="AV1239">
        <v>28707085890</v>
      </c>
      <c r="AW1239">
        <v>1429259364</v>
      </c>
      <c r="AX1239">
        <v>1232573523</v>
      </c>
      <c r="AY1239">
        <v>41297201378</v>
      </c>
      <c r="AZ1239">
        <v>458952868.5</v>
      </c>
      <c r="BA1239">
        <v>4541029411</v>
      </c>
      <c r="BB1239">
        <v>1198666454</v>
      </c>
      <c r="BC1239">
        <v>58577813617</v>
      </c>
      <c r="BD1239">
        <v>24151054169</v>
      </c>
      <c r="BE1239">
        <v>8548</v>
      </c>
      <c r="BF1239">
        <v>5785</v>
      </c>
      <c r="BG1239">
        <v>5042</v>
      </c>
      <c r="BH1239">
        <v>2957419811</v>
      </c>
      <c r="BI1239">
        <v>19760587716</v>
      </c>
      <c r="BJ1239">
        <v>43199151693</v>
      </c>
      <c r="BK1239">
        <v>7290869113</v>
      </c>
      <c r="BL1239">
        <v>7290869113</v>
      </c>
      <c r="BM1239">
        <v>12216919498</v>
      </c>
      <c r="BN1239">
        <v>34426759448</v>
      </c>
      <c r="BO1239">
        <v>2523952760</v>
      </c>
      <c r="BP1239">
        <v>12368</v>
      </c>
      <c r="BQ1239">
        <v>2044</v>
      </c>
      <c r="BR1239">
        <v>4435572943</v>
      </c>
      <c r="BS1239">
        <v>1176310698</v>
      </c>
    </row>
    <row r="1240" spans="1:71">
      <c r="A1240" t="s">
        <v>1526</v>
      </c>
      <c r="B1240" t="s">
        <v>50</v>
      </c>
      <c r="C1240">
        <v>2018</v>
      </c>
      <c r="D1240" t="s">
        <v>215</v>
      </c>
      <c r="E1240">
        <v>2</v>
      </c>
      <c r="F1240" t="s">
        <v>284</v>
      </c>
      <c r="G1240" t="s">
        <v>1494</v>
      </c>
      <c r="H1240">
        <v>1824266734</v>
      </c>
      <c r="I1240">
        <v>1039631902</v>
      </c>
      <c r="J1240">
        <v>1782289271</v>
      </c>
      <c r="K1240">
        <v>1782289271</v>
      </c>
      <c r="L1240">
        <v>1573275780</v>
      </c>
      <c r="M1240">
        <v>17608989447</v>
      </c>
      <c r="N1240">
        <v>8626457610</v>
      </c>
      <c r="O1240">
        <v>3679070483</v>
      </c>
      <c r="P1240">
        <v>3679070483</v>
      </c>
      <c r="Q1240">
        <v>3723212966</v>
      </c>
      <c r="R1240">
        <v>4506167113</v>
      </c>
      <c r="S1240">
        <v>1059668824</v>
      </c>
      <c r="T1240">
        <v>1059668824</v>
      </c>
      <c r="U1240">
        <v>703803204</v>
      </c>
      <c r="V1240">
        <v>1794256000</v>
      </c>
      <c r="W1240">
        <v>703803204</v>
      </c>
      <c r="X1240">
        <v>1059668824</v>
      </c>
      <c r="Y1240">
        <v>703803204</v>
      </c>
      <c r="Z1240">
        <v>1794256000</v>
      </c>
      <c r="AA1240">
        <v>292467427</v>
      </c>
      <c r="AB1240">
        <v>229861650</v>
      </c>
      <c r="AL1240">
        <v>165617862</v>
      </c>
      <c r="AM1240">
        <v>165617862</v>
      </c>
      <c r="AN1240">
        <v>1457856720</v>
      </c>
      <c r="AO1240">
        <v>154390613</v>
      </c>
      <c r="AP1240">
        <v>7082043599</v>
      </c>
      <c r="AQ1240">
        <v>7082043599</v>
      </c>
      <c r="AR1240">
        <v>1457856720</v>
      </c>
      <c r="AS1240">
        <v>202377827</v>
      </c>
      <c r="AT1240">
        <v>3542437499</v>
      </c>
      <c r="AU1240">
        <v>3542437499</v>
      </c>
      <c r="AV1240">
        <v>3618820209</v>
      </c>
      <c r="AW1240">
        <v>406527574</v>
      </c>
      <c r="AX1240">
        <v>406527574</v>
      </c>
      <c r="AY1240">
        <v>2742907080</v>
      </c>
      <c r="BA1240">
        <v>180576522</v>
      </c>
      <c r="BB1240">
        <v>0</v>
      </c>
      <c r="BC1240">
        <v>7082043599</v>
      </c>
      <c r="BD1240">
        <v>7082043599</v>
      </c>
      <c r="BE1240">
        <v>8663</v>
      </c>
      <c r="BF1240">
        <v>5530</v>
      </c>
      <c r="BG1240">
        <v>0</v>
      </c>
      <c r="BH1240">
        <v>374501484</v>
      </c>
      <c r="BJ1240">
        <v>3161360137</v>
      </c>
      <c r="BK1240">
        <v>1387759590</v>
      </c>
      <c r="BL1240">
        <v>1387759590</v>
      </c>
      <c r="BM1240">
        <v>2742907080</v>
      </c>
      <c r="BP1240">
        <v>2342</v>
      </c>
      <c r="BQ1240">
        <v>1182</v>
      </c>
      <c r="BR1240">
        <v>1260667780</v>
      </c>
      <c r="BS1240">
        <v>154390613</v>
      </c>
    </row>
    <row r="1241" spans="1:71">
      <c r="A1241" t="s">
        <v>1527</v>
      </c>
      <c r="B1241" t="s">
        <v>51</v>
      </c>
      <c r="C1241">
        <v>2018</v>
      </c>
      <c r="D1241" t="s">
        <v>212</v>
      </c>
      <c r="E1241">
        <v>2</v>
      </c>
      <c r="F1241" t="s">
        <v>286</v>
      </c>
      <c r="G1241" t="s">
        <v>1494</v>
      </c>
      <c r="H1241">
        <v>557989595</v>
      </c>
      <c r="I1241">
        <v>104180606</v>
      </c>
      <c r="J1241">
        <v>609872705</v>
      </c>
      <c r="K1241">
        <v>609872705</v>
      </c>
      <c r="L1241">
        <v>588853592</v>
      </c>
      <c r="M1241">
        <v>6156014249</v>
      </c>
      <c r="N1241">
        <v>5144518260</v>
      </c>
      <c r="O1241">
        <v>3051357351</v>
      </c>
      <c r="P1241">
        <v>3051357351</v>
      </c>
      <c r="Q1241">
        <v>3207901000</v>
      </c>
      <c r="R1241">
        <v>3157413296</v>
      </c>
      <c r="S1241">
        <v>589782285</v>
      </c>
      <c r="T1241">
        <v>589782285</v>
      </c>
      <c r="U1241">
        <v>116695251</v>
      </c>
      <c r="V1241">
        <v>166667775</v>
      </c>
      <c r="W1241">
        <v>116695251</v>
      </c>
      <c r="X1241">
        <v>589782285</v>
      </c>
      <c r="Y1241">
        <v>116695251</v>
      </c>
      <c r="Z1241">
        <v>166667775</v>
      </c>
      <c r="AA1241">
        <v>159592654</v>
      </c>
      <c r="AB1241">
        <v>131577950</v>
      </c>
      <c r="AL1241">
        <v>236644155</v>
      </c>
      <c r="AM1241">
        <v>236644155</v>
      </c>
      <c r="AN1241">
        <v>175711380</v>
      </c>
      <c r="AO1241">
        <v>42380040</v>
      </c>
      <c r="AP1241">
        <v>4170579012</v>
      </c>
      <c r="AQ1241">
        <v>4170579012</v>
      </c>
      <c r="AR1241">
        <v>175711380</v>
      </c>
      <c r="AS1241">
        <v>109822899</v>
      </c>
      <c r="AT1241">
        <v>2986007619</v>
      </c>
      <c r="AU1241">
        <v>2986007619</v>
      </c>
      <c r="AV1241">
        <v>3024111041</v>
      </c>
      <c r="AW1241">
        <v>234070596</v>
      </c>
      <c r="AX1241">
        <v>234070596</v>
      </c>
      <c r="AY1241">
        <v>977861659</v>
      </c>
      <c r="BA1241">
        <v>25630301</v>
      </c>
      <c r="BB1241">
        <v>0</v>
      </c>
      <c r="BC1241">
        <v>4170579012</v>
      </c>
      <c r="BD1241">
        <v>4170579012</v>
      </c>
      <c r="BE1241">
        <v>8808</v>
      </c>
      <c r="BF1241">
        <v>5905</v>
      </c>
      <c r="BG1241">
        <v>0</v>
      </c>
      <c r="BH1241">
        <v>169742789</v>
      </c>
      <c r="BJ1241">
        <v>1035426565</v>
      </c>
      <c r="BK1241">
        <v>752645705</v>
      </c>
      <c r="BL1241">
        <v>752645705</v>
      </c>
      <c r="BM1241">
        <v>977861659</v>
      </c>
      <c r="BP1241">
        <v>1257</v>
      </c>
      <c r="BQ1241">
        <v>580</v>
      </c>
      <c r="BR1241">
        <v>61432475</v>
      </c>
      <c r="BS1241">
        <v>42380040</v>
      </c>
    </row>
    <row r="1242" spans="1:71">
      <c r="A1242" t="s">
        <v>1528</v>
      </c>
      <c r="B1242" t="s">
        <v>52</v>
      </c>
      <c r="C1242">
        <v>2018</v>
      </c>
      <c r="D1242" t="s">
        <v>228</v>
      </c>
      <c r="E1242">
        <v>6</v>
      </c>
      <c r="F1242" t="s">
        <v>288</v>
      </c>
      <c r="G1242" t="s">
        <v>1494</v>
      </c>
      <c r="H1242">
        <v>27159575710</v>
      </c>
      <c r="I1242">
        <v>4023225202</v>
      </c>
      <c r="J1242">
        <v>11705713691</v>
      </c>
      <c r="K1242">
        <v>11705713691</v>
      </c>
      <c r="L1242">
        <v>7705651853</v>
      </c>
      <c r="M1242">
        <v>49966426672</v>
      </c>
      <c r="N1242">
        <v>28320215379</v>
      </c>
      <c r="O1242">
        <v>13067822671</v>
      </c>
      <c r="P1242">
        <v>10435018905</v>
      </c>
      <c r="Q1242">
        <v>14544049497</v>
      </c>
      <c r="R1242">
        <v>14589993894</v>
      </c>
      <c r="S1242">
        <v>1845693866</v>
      </c>
      <c r="T1242">
        <v>1775403894</v>
      </c>
      <c r="U1242">
        <v>1552918694</v>
      </c>
      <c r="V1242">
        <v>3205163661</v>
      </c>
      <c r="W1242">
        <v>1445174917</v>
      </c>
      <c r="X1242">
        <v>1845693866</v>
      </c>
      <c r="Y1242">
        <v>1552918694</v>
      </c>
      <c r="Z1242">
        <v>3205163661</v>
      </c>
      <c r="AA1242">
        <v>1189981984</v>
      </c>
      <c r="AB1242">
        <v>512710445</v>
      </c>
      <c r="AC1242">
        <v>22838077023</v>
      </c>
      <c r="AD1242">
        <v>20239887089</v>
      </c>
      <c r="AE1242">
        <v>22838077023</v>
      </c>
      <c r="AF1242">
        <v>13019450160</v>
      </c>
      <c r="AG1242">
        <v>20239887089</v>
      </c>
      <c r="AH1242">
        <v>20816571819</v>
      </c>
      <c r="AI1242">
        <v>9245318132</v>
      </c>
      <c r="AJ1242">
        <v>20239887089</v>
      </c>
      <c r="AK1242">
        <v>20239887089</v>
      </c>
      <c r="AL1242">
        <v>1239130523</v>
      </c>
      <c r="AM1242">
        <v>1239130523</v>
      </c>
      <c r="AN1242">
        <v>3209538905</v>
      </c>
      <c r="AO1242">
        <v>834000961</v>
      </c>
      <c r="AP1242">
        <v>42844368143</v>
      </c>
      <c r="AQ1242">
        <v>22604481054</v>
      </c>
      <c r="AR1242">
        <v>3209538905</v>
      </c>
      <c r="AS1242">
        <v>983170686</v>
      </c>
      <c r="AT1242">
        <v>21826952239</v>
      </c>
      <c r="AU1242">
        <v>12581634107</v>
      </c>
      <c r="AV1242">
        <v>21559533016</v>
      </c>
      <c r="AW1242">
        <v>910185045</v>
      </c>
      <c r="AX1242">
        <v>766470267</v>
      </c>
      <c r="AY1242">
        <v>28514624972</v>
      </c>
      <c r="AZ1242">
        <v>219509206</v>
      </c>
      <c r="BA1242">
        <v>343052385</v>
      </c>
      <c r="BB1242">
        <v>487514811</v>
      </c>
      <c r="BC1242">
        <v>42844368143</v>
      </c>
      <c r="BD1242">
        <v>19394992558</v>
      </c>
      <c r="BE1242">
        <v>8661</v>
      </c>
      <c r="BF1242">
        <v>5702</v>
      </c>
      <c r="BG1242">
        <v>5674</v>
      </c>
      <c r="BH1242">
        <v>2137471627</v>
      </c>
      <c r="BI1242">
        <v>13019450160</v>
      </c>
      <c r="BJ1242">
        <v>29431347997</v>
      </c>
      <c r="BK1242">
        <v>5384780742</v>
      </c>
      <c r="BL1242">
        <v>5384780742</v>
      </c>
      <c r="BM1242">
        <v>8274737883</v>
      </c>
      <c r="BN1242">
        <v>23449375585</v>
      </c>
      <c r="BO1242">
        <v>1474778411</v>
      </c>
      <c r="BP1242">
        <v>9163</v>
      </c>
      <c r="BQ1242">
        <v>1092</v>
      </c>
      <c r="BR1242">
        <v>1917640972</v>
      </c>
      <c r="BS1242">
        <v>834000961</v>
      </c>
    </row>
    <row r="1243" spans="1:71">
      <c r="A1243" t="s">
        <v>1529</v>
      </c>
      <c r="B1243" t="s">
        <v>53</v>
      </c>
      <c r="C1243">
        <v>2018</v>
      </c>
      <c r="D1243" t="s">
        <v>228</v>
      </c>
      <c r="E1243">
        <v>6</v>
      </c>
      <c r="F1243" t="s">
        <v>290</v>
      </c>
      <c r="G1243" t="s">
        <v>1494</v>
      </c>
      <c r="H1243">
        <v>33550881639</v>
      </c>
      <c r="I1243">
        <v>5689093896</v>
      </c>
      <c r="J1243">
        <v>20631446708</v>
      </c>
      <c r="K1243">
        <v>20631446708</v>
      </c>
      <c r="L1243">
        <v>15395098597</v>
      </c>
      <c r="M1243">
        <v>98990211157</v>
      </c>
      <c r="N1243">
        <v>67772701266</v>
      </c>
      <c r="O1243">
        <v>15067862752</v>
      </c>
      <c r="P1243">
        <v>12565076452</v>
      </c>
      <c r="Q1243">
        <v>17420573613</v>
      </c>
      <c r="R1243">
        <v>18137262988</v>
      </c>
      <c r="S1243">
        <v>2532201328</v>
      </c>
      <c r="T1243">
        <v>2511588692</v>
      </c>
      <c r="U1243">
        <v>3645942099</v>
      </c>
      <c r="V1243">
        <v>7563977080</v>
      </c>
      <c r="W1243">
        <v>3390392759</v>
      </c>
      <c r="X1243">
        <v>2532201328</v>
      </c>
      <c r="Y1243">
        <v>3645942099</v>
      </c>
      <c r="Z1243">
        <v>7563977080</v>
      </c>
      <c r="AA1243">
        <v>802789071</v>
      </c>
      <c r="AB1243">
        <v>628275178</v>
      </c>
      <c r="AC1243">
        <v>29554839767</v>
      </c>
      <c r="AD1243">
        <v>26000105070</v>
      </c>
      <c r="AE1243">
        <v>29554839767</v>
      </c>
      <c r="AF1243">
        <v>17394866290</v>
      </c>
      <c r="AG1243">
        <v>26000105070</v>
      </c>
      <c r="AH1243">
        <v>27127574722</v>
      </c>
      <c r="AI1243">
        <v>11326553864</v>
      </c>
      <c r="AJ1243">
        <v>26000105070</v>
      </c>
      <c r="AK1243">
        <v>26000105070</v>
      </c>
      <c r="AL1243">
        <v>1722312711</v>
      </c>
      <c r="AM1243">
        <v>1722312711</v>
      </c>
      <c r="AN1243">
        <v>6570985366</v>
      </c>
      <c r="AO1243">
        <v>1363786128</v>
      </c>
      <c r="AP1243">
        <v>54676554896</v>
      </c>
      <c r="AQ1243">
        <v>28676449826</v>
      </c>
      <c r="AR1243">
        <v>6570985366</v>
      </c>
      <c r="AS1243">
        <v>1188354303</v>
      </c>
      <c r="AT1243">
        <v>26749591846</v>
      </c>
      <c r="AU1243">
        <v>15423037982</v>
      </c>
      <c r="AV1243">
        <v>26899838495</v>
      </c>
      <c r="AW1243">
        <v>1093372364</v>
      </c>
      <c r="AX1243">
        <v>969189568</v>
      </c>
      <c r="AY1243">
        <v>37301032003</v>
      </c>
      <c r="AZ1243">
        <v>238102899.5</v>
      </c>
      <c r="BA1243">
        <v>1810579218</v>
      </c>
      <c r="BB1243">
        <v>257463948</v>
      </c>
      <c r="BC1243">
        <v>54676554896</v>
      </c>
      <c r="BD1243">
        <v>25046193874</v>
      </c>
      <c r="BE1243">
        <v>8421</v>
      </c>
      <c r="BF1243">
        <v>5736</v>
      </c>
      <c r="BG1243">
        <v>4902</v>
      </c>
      <c r="BH1243">
        <v>2988285512</v>
      </c>
      <c r="BI1243">
        <v>17394866290</v>
      </c>
      <c r="BJ1243">
        <v>39717684613</v>
      </c>
      <c r="BK1243">
        <v>6105357270</v>
      </c>
      <c r="BL1243">
        <v>6105357270</v>
      </c>
      <c r="BM1243">
        <v>11300926933</v>
      </c>
      <c r="BN1243">
        <v>29630361022</v>
      </c>
      <c r="BO1243">
        <v>2337364328</v>
      </c>
      <c r="BP1243">
        <v>10227</v>
      </c>
      <c r="BQ1243">
        <v>2336</v>
      </c>
      <c r="BR1243">
        <v>4942683741</v>
      </c>
      <c r="BS1243">
        <v>1363786128</v>
      </c>
    </row>
    <row r="1244" spans="1:71">
      <c r="A1244" t="s">
        <v>1530</v>
      </c>
      <c r="B1244" t="s">
        <v>54</v>
      </c>
      <c r="C1244">
        <v>2018</v>
      </c>
      <c r="D1244" t="s">
        <v>228</v>
      </c>
      <c r="E1244">
        <v>4</v>
      </c>
      <c r="F1244" t="s">
        <v>292</v>
      </c>
      <c r="G1244" t="s">
        <v>1494</v>
      </c>
      <c r="H1244">
        <v>24687104398</v>
      </c>
      <c r="I1244">
        <v>3411226997</v>
      </c>
      <c r="J1244">
        <v>12281146975</v>
      </c>
      <c r="K1244">
        <v>12281146975</v>
      </c>
      <c r="L1244">
        <v>8790080325</v>
      </c>
      <c r="M1244">
        <v>45267568332</v>
      </c>
      <c r="N1244">
        <v>23530288061</v>
      </c>
      <c r="O1244">
        <v>9856521914</v>
      </c>
      <c r="P1244">
        <v>7394794774</v>
      </c>
      <c r="Q1244">
        <v>12655991640</v>
      </c>
      <c r="R1244">
        <v>11465347923</v>
      </c>
      <c r="S1244">
        <v>1406514552</v>
      </c>
      <c r="T1244">
        <v>1343869138</v>
      </c>
      <c r="U1244">
        <v>1658221009</v>
      </c>
      <c r="V1244">
        <v>2826510860</v>
      </c>
      <c r="W1244">
        <v>1596315110</v>
      </c>
      <c r="X1244">
        <v>1406514552</v>
      </c>
      <c r="Y1244">
        <v>1658221009</v>
      </c>
      <c r="Z1244">
        <v>2826510860</v>
      </c>
      <c r="AA1244">
        <v>390203793</v>
      </c>
      <c r="AB1244">
        <v>340512430</v>
      </c>
      <c r="AC1244">
        <v>23039144801</v>
      </c>
      <c r="AD1244">
        <v>18881520132</v>
      </c>
      <c r="AE1244">
        <v>23039144801</v>
      </c>
      <c r="AF1244">
        <v>13630276968</v>
      </c>
      <c r="AG1244">
        <v>18881520132</v>
      </c>
      <c r="AH1244">
        <v>19808258351</v>
      </c>
      <c r="AI1244">
        <v>9001682770</v>
      </c>
      <c r="AJ1244">
        <v>18881520132</v>
      </c>
      <c r="AK1244">
        <v>18881520132</v>
      </c>
      <c r="AL1244">
        <v>2490773245</v>
      </c>
      <c r="AM1244">
        <v>2490773245</v>
      </c>
      <c r="AN1244">
        <v>2316296455</v>
      </c>
      <c r="AO1244">
        <v>595253298</v>
      </c>
      <c r="AP1244">
        <v>35303674418</v>
      </c>
      <c r="AQ1244">
        <v>16422154286</v>
      </c>
      <c r="AR1244">
        <v>2316296455</v>
      </c>
      <c r="AS1244">
        <v>669864182</v>
      </c>
      <c r="AT1244">
        <v>17456182651</v>
      </c>
      <c r="AU1244">
        <v>8454499881</v>
      </c>
      <c r="AV1244">
        <v>17204710191</v>
      </c>
      <c r="AW1244">
        <v>615006334</v>
      </c>
      <c r="AX1244">
        <v>551302608</v>
      </c>
      <c r="AY1244">
        <v>23985885247</v>
      </c>
      <c r="AZ1244">
        <v>107806765</v>
      </c>
      <c r="BA1244">
        <v>-381375429</v>
      </c>
      <c r="BB1244">
        <v>1280495859</v>
      </c>
      <c r="BC1244">
        <v>35303674418</v>
      </c>
      <c r="BD1244">
        <v>13033688927</v>
      </c>
      <c r="BE1244">
        <v>8712</v>
      </c>
      <c r="BF1244">
        <v>5770</v>
      </c>
      <c r="BG1244">
        <v>4783</v>
      </c>
      <c r="BH1244">
        <v>1932771510</v>
      </c>
      <c r="BI1244">
        <v>13630276968</v>
      </c>
      <c r="BJ1244">
        <v>24622568326</v>
      </c>
      <c r="BK1244">
        <v>2893223291</v>
      </c>
      <c r="BL1244">
        <v>2893223291</v>
      </c>
      <c r="BM1244">
        <v>5104365115</v>
      </c>
      <c r="BN1244">
        <v>22269985491</v>
      </c>
      <c r="BO1244">
        <v>1002507856</v>
      </c>
      <c r="BP1244">
        <v>5049</v>
      </c>
      <c r="BQ1244">
        <v>1010</v>
      </c>
      <c r="BR1244">
        <v>1507807681</v>
      </c>
      <c r="BS1244">
        <v>595253298</v>
      </c>
    </row>
    <row r="1245" spans="1:71">
      <c r="A1245" t="s">
        <v>1531</v>
      </c>
      <c r="B1245" t="s">
        <v>55</v>
      </c>
      <c r="C1245">
        <v>2018</v>
      </c>
      <c r="D1245" t="s">
        <v>228</v>
      </c>
      <c r="E1245">
        <v>4</v>
      </c>
      <c r="F1245" t="s">
        <v>294</v>
      </c>
      <c r="G1245" t="s">
        <v>1494</v>
      </c>
      <c r="H1245">
        <v>18642117629</v>
      </c>
      <c r="I1245">
        <v>3230159888</v>
      </c>
      <c r="J1245">
        <v>12233515824</v>
      </c>
      <c r="K1245">
        <v>12233515824</v>
      </c>
      <c r="L1245">
        <v>7829495651</v>
      </c>
      <c r="M1245">
        <v>46981558088</v>
      </c>
      <c r="N1245">
        <v>20309326435</v>
      </c>
      <c r="O1245">
        <v>9368067871</v>
      </c>
      <c r="P1245">
        <v>7299871350</v>
      </c>
      <c r="Q1245">
        <v>10319432127</v>
      </c>
      <c r="R1245">
        <v>11020904557</v>
      </c>
      <c r="S1245">
        <v>1242806598</v>
      </c>
      <c r="T1245">
        <v>1215662019</v>
      </c>
      <c r="U1245">
        <v>1538954052</v>
      </c>
      <c r="V1245">
        <v>3732607429</v>
      </c>
      <c r="W1245">
        <v>1483410917</v>
      </c>
      <c r="X1245">
        <v>1242806598</v>
      </c>
      <c r="Y1245">
        <v>1538954052</v>
      </c>
      <c r="Z1245">
        <v>3732607429</v>
      </c>
      <c r="AA1245">
        <v>179028714</v>
      </c>
      <c r="AB1245">
        <v>317001709</v>
      </c>
      <c r="AC1245">
        <v>22641226903</v>
      </c>
      <c r="AD1245">
        <v>19861041738</v>
      </c>
      <c r="AE1245">
        <v>22641226903</v>
      </c>
      <c r="AF1245">
        <v>13661946568</v>
      </c>
      <c r="AG1245">
        <v>19861041738</v>
      </c>
      <c r="AH1245">
        <v>20705318620</v>
      </c>
      <c r="AI1245">
        <v>8654317451</v>
      </c>
      <c r="AJ1245">
        <v>19861041738</v>
      </c>
      <c r="AK1245">
        <v>19861041738</v>
      </c>
      <c r="AL1245">
        <v>1352606457</v>
      </c>
      <c r="AM1245">
        <v>1352606457</v>
      </c>
      <c r="AN1245">
        <v>3152699972</v>
      </c>
      <c r="AO1245">
        <v>637491552</v>
      </c>
      <c r="AP1245">
        <v>36404714347</v>
      </c>
      <c r="AQ1245">
        <v>16543672609</v>
      </c>
      <c r="AR1245">
        <v>3152699972</v>
      </c>
      <c r="AS1245">
        <v>688775169</v>
      </c>
      <c r="AT1245">
        <v>17441481725</v>
      </c>
      <c r="AU1245">
        <v>8787164274</v>
      </c>
      <c r="AV1245">
        <v>17869340893</v>
      </c>
      <c r="AW1245">
        <v>622889185</v>
      </c>
      <c r="AX1245">
        <v>583534405</v>
      </c>
      <c r="AY1245">
        <v>25650374646</v>
      </c>
      <c r="AZ1245">
        <v>405342347.5</v>
      </c>
      <c r="BA1245">
        <v>422053101</v>
      </c>
      <c r="BB1245">
        <v>793435348</v>
      </c>
      <c r="BC1245">
        <v>36404714347</v>
      </c>
      <c r="BD1245">
        <v>13631199206</v>
      </c>
      <c r="BE1245">
        <v>8102</v>
      </c>
      <c r="BF1245">
        <v>5484</v>
      </c>
      <c r="BG1245">
        <v>4488</v>
      </c>
      <c r="BH1245">
        <v>1431331676</v>
      </c>
      <c r="BI1245">
        <v>13661946568</v>
      </c>
      <c r="BJ1245">
        <v>26426616088</v>
      </c>
      <c r="BK1245">
        <v>2874004490</v>
      </c>
      <c r="BL1245">
        <v>2874004490</v>
      </c>
      <c r="BM1245">
        <v>5789332908</v>
      </c>
      <c r="BN1245">
        <v>22773515141</v>
      </c>
      <c r="BO1245">
        <v>748831747</v>
      </c>
      <c r="BP1245">
        <v>4730</v>
      </c>
      <c r="BQ1245">
        <v>862</v>
      </c>
      <c r="BR1245">
        <v>2415820893</v>
      </c>
      <c r="BS1245">
        <v>637491552</v>
      </c>
    </row>
    <row r="1246" spans="1:71">
      <c r="A1246" t="s">
        <v>1532</v>
      </c>
      <c r="B1246" t="s">
        <v>56</v>
      </c>
      <c r="C1246">
        <v>2018</v>
      </c>
      <c r="D1246" t="s">
        <v>228</v>
      </c>
      <c r="E1246">
        <v>7</v>
      </c>
      <c r="F1246" t="s">
        <v>296</v>
      </c>
      <c r="G1246" t="s">
        <v>1494</v>
      </c>
      <c r="H1246">
        <v>28347818946</v>
      </c>
      <c r="I1246">
        <v>4165092877</v>
      </c>
      <c r="J1246">
        <v>13165083096</v>
      </c>
      <c r="K1246">
        <v>13165083096</v>
      </c>
      <c r="L1246">
        <v>7124150098</v>
      </c>
      <c r="M1246">
        <v>81490840521</v>
      </c>
      <c r="N1246">
        <v>53862851897</v>
      </c>
      <c r="O1246">
        <v>13912457477</v>
      </c>
      <c r="P1246">
        <v>11640690078</v>
      </c>
      <c r="Q1246">
        <v>14692484048</v>
      </c>
      <c r="R1246">
        <v>16579613591</v>
      </c>
      <c r="S1246">
        <v>2573956017</v>
      </c>
      <c r="T1246">
        <v>2560637485</v>
      </c>
      <c r="U1246">
        <v>3022313166</v>
      </c>
      <c r="V1246">
        <v>6363096817</v>
      </c>
      <c r="W1246">
        <v>2726795432</v>
      </c>
      <c r="X1246">
        <v>2573956017</v>
      </c>
      <c r="Y1246">
        <v>3022313166</v>
      </c>
      <c r="Z1246">
        <v>6363096817</v>
      </c>
      <c r="AA1246">
        <v>592185440</v>
      </c>
      <c r="AB1246">
        <v>724592942</v>
      </c>
      <c r="AC1246">
        <v>28901170333</v>
      </c>
      <c r="AD1246">
        <v>25364175586</v>
      </c>
      <c r="AE1246">
        <v>28901170333</v>
      </c>
      <c r="AF1246">
        <v>17661948629</v>
      </c>
      <c r="AG1246">
        <v>25364175586</v>
      </c>
      <c r="AH1246">
        <v>26660200312</v>
      </c>
      <c r="AI1246">
        <v>10268047289</v>
      </c>
      <c r="AJ1246">
        <v>25364175586</v>
      </c>
      <c r="AK1246">
        <v>25364175586</v>
      </c>
      <c r="AL1246">
        <v>1515093600</v>
      </c>
      <c r="AM1246">
        <v>1515093600</v>
      </c>
      <c r="AN1246">
        <v>5902062131</v>
      </c>
      <c r="AO1246">
        <v>1010610099</v>
      </c>
      <c r="AP1246">
        <v>53160946968</v>
      </c>
      <c r="AQ1246">
        <v>27796771382</v>
      </c>
      <c r="AR1246">
        <v>5902062131</v>
      </c>
      <c r="AS1246">
        <v>1210724888</v>
      </c>
      <c r="AT1246">
        <v>24824160579</v>
      </c>
      <c r="AU1246">
        <v>14556113290</v>
      </c>
      <c r="AV1246">
        <v>25541575303</v>
      </c>
      <c r="AW1246">
        <v>1239370355</v>
      </c>
      <c r="AX1246">
        <v>1068457120</v>
      </c>
      <c r="AY1246">
        <v>37287373154</v>
      </c>
      <c r="AZ1246">
        <v>312309749.5</v>
      </c>
      <c r="BA1246">
        <v>69659257</v>
      </c>
      <c r="BB1246">
        <v>-447147927</v>
      </c>
      <c r="BC1246">
        <v>53160946968</v>
      </c>
      <c r="BD1246">
        <v>24228979257</v>
      </c>
      <c r="BE1246">
        <v>8402</v>
      </c>
      <c r="BF1246">
        <v>5529</v>
      </c>
      <c r="BG1246">
        <v>4829</v>
      </c>
      <c r="BH1246">
        <v>3266280986</v>
      </c>
      <c r="BI1246">
        <v>17661948629</v>
      </c>
      <c r="BJ1246">
        <v>38539722372</v>
      </c>
      <c r="BK1246">
        <v>6186876123</v>
      </c>
      <c r="BL1246">
        <v>6186876123</v>
      </c>
      <c r="BM1246">
        <v>11923197568</v>
      </c>
      <c r="BN1246">
        <v>28931967711</v>
      </c>
      <c r="BO1246">
        <v>1775305595</v>
      </c>
      <c r="BP1246">
        <v>10984</v>
      </c>
      <c r="BQ1246">
        <v>1907</v>
      </c>
      <c r="BR1246">
        <v>4512589542</v>
      </c>
      <c r="BS1246">
        <v>1010610099</v>
      </c>
    </row>
    <row r="1247" spans="1:71">
      <c r="A1247" t="s">
        <v>1533</v>
      </c>
      <c r="B1247" t="s">
        <v>57</v>
      </c>
      <c r="C1247">
        <v>2018</v>
      </c>
      <c r="D1247" t="s">
        <v>228</v>
      </c>
      <c r="E1247">
        <v>5</v>
      </c>
      <c r="F1247" t="s">
        <v>298</v>
      </c>
      <c r="G1247" t="s">
        <v>1494</v>
      </c>
      <c r="H1247">
        <v>24797255158</v>
      </c>
      <c r="I1247">
        <v>4153226595</v>
      </c>
      <c r="J1247">
        <v>12907057359</v>
      </c>
      <c r="K1247">
        <v>12907057359</v>
      </c>
      <c r="L1247">
        <v>7366053586</v>
      </c>
      <c r="M1247">
        <v>70666853197</v>
      </c>
      <c r="N1247">
        <v>45837396190</v>
      </c>
      <c r="O1247">
        <v>10195948900</v>
      </c>
      <c r="P1247">
        <v>7870412886</v>
      </c>
      <c r="Q1247">
        <v>10922045380</v>
      </c>
      <c r="R1247">
        <v>11826651361</v>
      </c>
      <c r="S1247">
        <v>1870743315</v>
      </c>
      <c r="T1247">
        <v>1833403488</v>
      </c>
      <c r="U1247">
        <v>1813646434</v>
      </c>
      <c r="V1247">
        <v>3585459578</v>
      </c>
      <c r="W1247">
        <v>1583530958</v>
      </c>
      <c r="X1247">
        <v>1870743315</v>
      </c>
      <c r="Y1247">
        <v>1813646434</v>
      </c>
      <c r="Z1247">
        <v>3585459578</v>
      </c>
      <c r="AA1247">
        <v>622615201</v>
      </c>
      <c r="AB1247">
        <v>476440544</v>
      </c>
      <c r="AC1247">
        <v>25170831844</v>
      </c>
      <c r="AD1247">
        <v>23290487576</v>
      </c>
      <c r="AE1247">
        <v>25170831844</v>
      </c>
      <c r="AF1247">
        <v>14811400593</v>
      </c>
      <c r="AG1247">
        <v>23290487576</v>
      </c>
      <c r="AH1247">
        <v>24117060202</v>
      </c>
      <c r="AI1247">
        <v>9408742087</v>
      </c>
      <c r="AJ1247">
        <v>23290487576</v>
      </c>
      <c r="AK1247">
        <v>23290487576</v>
      </c>
      <c r="AL1247">
        <v>1623548308</v>
      </c>
      <c r="AM1247">
        <v>1623548308</v>
      </c>
      <c r="AN1247">
        <v>3474101710</v>
      </c>
      <c r="AO1247">
        <v>1084436686</v>
      </c>
      <c r="AP1247">
        <v>42533676608</v>
      </c>
      <c r="AQ1247">
        <v>19243189032</v>
      </c>
      <c r="AR1247">
        <v>3474101710</v>
      </c>
      <c r="AS1247">
        <v>651895810</v>
      </c>
      <c r="AT1247">
        <v>19964150278</v>
      </c>
      <c r="AU1247">
        <v>10555408191</v>
      </c>
      <c r="AV1247">
        <v>20443809945</v>
      </c>
      <c r="AW1247">
        <v>989049494</v>
      </c>
      <c r="AX1247">
        <v>804084065</v>
      </c>
      <c r="AY1247">
        <v>31161957087</v>
      </c>
      <c r="AZ1247">
        <v>322912773</v>
      </c>
      <c r="BA1247">
        <v>377819586</v>
      </c>
      <c r="BB1247">
        <v>2074282366</v>
      </c>
      <c r="BC1247">
        <v>42533676608</v>
      </c>
      <c r="BD1247">
        <v>16091080392</v>
      </c>
      <c r="BE1247">
        <v>8898</v>
      </c>
      <c r="BF1247">
        <v>5585</v>
      </c>
      <c r="BG1247">
        <v>4900</v>
      </c>
      <c r="BH1247">
        <v>2407859540</v>
      </c>
      <c r="BI1247">
        <v>14811400593</v>
      </c>
      <c r="BJ1247">
        <v>32026606267</v>
      </c>
      <c r="BK1247">
        <v>4406561975</v>
      </c>
      <c r="BL1247">
        <v>4406561975</v>
      </c>
      <c r="BM1247">
        <v>7871469511</v>
      </c>
      <c r="BN1247">
        <v>26442596216</v>
      </c>
      <c r="BO1247">
        <v>2445664622</v>
      </c>
      <c r="BP1247">
        <v>7319</v>
      </c>
      <c r="BQ1247">
        <v>1677</v>
      </c>
      <c r="BR1247">
        <v>2066178043</v>
      </c>
      <c r="BS1247">
        <v>1084436686</v>
      </c>
    </row>
    <row r="1248" spans="1:71">
      <c r="A1248" t="s">
        <v>1534</v>
      </c>
      <c r="B1248" t="s">
        <v>58</v>
      </c>
      <c r="C1248">
        <v>2018</v>
      </c>
      <c r="D1248" t="s">
        <v>231</v>
      </c>
      <c r="E1248">
        <v>6</v>
      </c>
      <c r="F1248" t="s">
        <v>300</v>
      </c>
      <c r="G1248" t="s">
        <v>1494</v>
      </c>
      <c r="H1248">
        <v>4149000313</v>
      </c>
      <c r="I1248">
        <v>349878345</v>
      </c>
      <c r="J1248">
        <v>4409753213</v>
      </c>
      <c r="K1248">
        <v>4409753213</v>
      </c>
      <c r="L1248">
        <v>3930040840</v>
      </c>
      <c r="M1248">
        <v>25326078724</v>
      </c>
      <c r="N1248">
        <v>16161316549</v>
      </c>
      <c r="O1248">
        <v>9350408081</v>
      </c>
      <c r="P1248">
        <v>9350408081</v>
      </c>
      <c r="Q1248">
        <v>9932580527</v>
      </c>
      <c r="R1248">
        <v>10655806563</v>
      </c>
      <c r="S1248">
        <v>2105828783</v>
      </c>
      <c r="T1248">
        <v>2105828783</v>
      </c>
      <c r="U1248">
        <v>1669326648</v>
      </c>
      <c r="V1248">
        <v>3478350603</v>
      </c>
      <c r="W1248">
        <v>1669326648</v>
      </c>
      <c r="X1248">
        <v>2105828783</v>
      </c>
      <c r="Y1248">
        <v>1669326648</v>
      </c>
      <c r="Z1248">
        <v>3478350603</v>
      </c>
      <c r="AA1248">
        <v>783550732</v>
      </c>
      <c r="AB1248">
        <v>740709650</v>
      </c>
      <c r="AL1248">
        <v>405501446</v>
      </c>
      <c r="AM1248">
        <v>405501446</v>
      </c>
      <c r="AN1248">
        <v>2523756178</v>
      </c>
      <c r="AO1248">
        <v>344184263</v>
      </c>
      <c r="AP1248">
        <v>18544220441</v>
      </c>
      <c r="AQ1248">
        <v>18544220441</v>
      </c>
      <c r="AR1248">
        <v>2523756178</v>
      </c>
      <c r="AS1248">
        <v>370398539</v>
      </c>
      <c r="AT1248">
        <v>12083133598</v>
      </c>
      <c r="AU1248">
        <v>12083133598</v>
      </c>
      <c r="AV1248">
        <v>12290490289</v>
      </c>
      <c r="AW1248">
        <v>429584786</v>
      </c>
      <c r="AX1248">
        <v>429584786</v>
      </c>
      <c r="AY1248">
        <v>8310668668</v>
      </c>
      <c r="BA1248">
        <v>228457357</v>
      </c>
      <c r="BB1248">
        <v>0</v>
      </c>
      <c r="BC1248">
        <v>18544220441</v>
      </c>
      <c r="BD1248">
        <v>18544220441</v>
      </c>
      <c r="BE1248">
        <v>8951</v>
      </c>
      <c r="BF1248">
        <v>5744</v>
      </c>
      <c r="BG1248">
        <v>0</v>
      </c>
      <c r="BH1248">
        <v>1150952546</v>
      </c>
      <c r="BJ1248">
        <v>9235641672</v>
      </c>
      <c r="BK1248">
        <v>5944630842</v>
      </c>
      <c r="BL1248">
        <v>5944630842</v>
      </c>
      <c r="BM1248">
        <v>8310668668</v>
      </c>
      <c r="BP1248">
        <v>10211</v>
      </c>
      <c r="BQ1248">
        <v>1626</v>
      </c>
      <c r="BR1248">
        <v>1886635551</v>
      </c>
      <c r="BS1248">
        <v>344184263</v>
      </c>
    </row>
    <row r="1249" spans="1:71">
      <c r="A1249" t="s">
        <v>1535</v>
      </c>
      <c r="B1249" t="s">
        <v>59</v>
      </c>
      <c r="C1249">
        <v>2018</v>
      </c>
      <c r="D1249" t="s">
        <v>223</v>
      </c>
      <c r="E1249">
        <v>2</v>
      </c>
      <c r="F1249" t="s">
        <v>302</v>
      </c>
      <c r="G1249" t="s">
        <v>1494</v>
      </c>
      <c r="H1249">
        <v>25266576176</v>
      </c>
      <c r="I1249">
        <v>4190576928</v>
      </c>
      <c r="J1249">
        <v>14190851682</v>
      </c>
      <c r="K1249">
        <v>14190851682</v>
      </c>
      <c r="L1249">
        <v>9903461115</v>
      </c>
      <c r="M1249">
        <v>28536135937</v>
      </c>
      <c r="N1249">
        <v>15116509368</v>
      </c>
      <c r="O1249">
        <v>5452961728</v>
      </c>
      <c r="P1249">
        <v>3256611871</v>
      </c>
      <c r="Q1249">
        <v>7515218632</v>
      </c>
      <c r="R1249">
        <v>6093390878</v>
      </c>
      <c r="S1249">
        <v>308150574</v>
      </c>
      <c r="T1249">
        <v>268876346</v>
      </c>
      <c r="U1249">
        <v>1403499562</v>
      </c>
      <c r="V1249">
        <v>2455852446</v>
      </c>
      <c r="W1249">
        <v>1166453653</v>
      </c>
      <c r="X1249">
        <v>308150574</v>
      </c>
      <c r="Y1249">
        <v>1403499562</v>
      </c>
      <c r="Z1249">
        <v>2455852446</v>
      </c>
      <c r="AA1249">
        <v>204147927</v>
      </c>
      <c r="AB1249">
        <v>61536407</v>
      </c>
      <c r="AC1249">
        <v>24171941189</v>
      </c>
      <c r="AD1249">
        <v>22572210058</v>
      </c>
      <c r="AE1249">
        <v>24171941189</v>
      </c>
      <c r="AF1249">
        <v>14849474025</v>
      </c>
      <c r="AG1249">
        <v>22572210058</v>
      </c>
      <c r="AH1249">
        <v>22943411044</v>
      </c>
      <c r="AI1249">
        <v>8670076817</v>
      </c>
      <c r="AJ1249">
        <v>22572210058</v>
      </c>
      <c r="AK1249">
        <v>22572210058</v>
      </c>
      <c r="AL1249">
        <v>1507515599</v>
      </c>
      <c r="AM1249">
        <v>1507515599</v>
      </c>
      <c r="AN1249">
        <v>2380009557</v>
      </c>
      <c r="AO1249">
        <v>761100620</v>
      </c>
      <c r="AP1249">
        <v>31461575328</v>
      </c>
      <c r="AQ1249">
        <v>8889365270</v>
      </c>
      <c r="AR1249">
        <v>2380009557</v>
      </c>
      <c r="AS1249">
        <v>488290197</v>
      </c>
      <c r="AT1249">
        <v>12022835356</v>
      </c>
      <c r="AU1249">
        <v>3352758539</v>
      </c>
      <c r="AV1249">
        <v>12265485192</v>
      </c>
      <c r="AW1249">
        <v>430592868</v>
      </c>
      <c r="AX1249">
        <v>333899078</v>
      </c>
      <c r="AY1249">
        <v>25370895510</v>
      </c>
      <c r="AZ1249">
        <v>225656966.5</v>
      </c>
      <c r="BA1249">
        <v>542583628</v>
      </c>
      <c r="BB1249">
        <v>1414407433</v>
      </c>
      <c r="BC1249">
        <v>31461575328</v>
      </c>
      <c r="BD1249">
        <v>6321814427</v>
      </c>
      <c r="BE1249">
        <v>8489</v>
      </c>
      <c r="BF1249">
        <v>5272</v>
      </c>
      <c r="BG1249">
        <v>4837</v>
      </c>
      <c r="BH1249">
        <v>2407133986</v>
      </c>
      <c r="BI1249">
        <v>14849474025</v>
      </c>
      <c r="BJ1249">
        <v>25821415646</v>
      </c>
      <c r="BK1249">
        <v>725885824</v>
      </c>
      <c r="BL1249">
        <v>725885824</v>
      </c>
      <c r="BM1249">
        <v>2798685452</v>
      </c>
      <c r="BN1249">
        <v>25139760901</v>
      </c>
      <c r="BO1249">
        <v>1558203758</v>
      </c>
      <c r="BP1249">
        <v>1215</v>
      </c>
      <c r="BQ1249">
        <v>227</v>
      </c>
      <c r="BR1249">
        <v>1262466675</v>
      </c>
      <c r="BS1249">
        <v>761100620</v>
      </c>
    </row>
    <row r="1250" spans="1:71">
      <c r="A1250" t="s">
        <v>1536</v>
      </c>
      <c r="B1250" t="s">
        <v>60</v>
      </c>
      <c r="C1250">
        <v>2018</v>
      </c>
      <c r="D1250" t="s">
        <v>207</v>
      </c>
      <c r="E1250">
        <v>7</v>
      </c>
      <c r="F1250" t="s">
        <v>304</v>
      </c>
      <c r="G1250" t="s">
        <v>1494</v>
      </c>
      <c r="H1250">
        <v>54298556860</v>
      </c>
      <c r="I1250">
        <v>12120321061</v>
      </c>
      <c r="J1250">
        <v>33701390295</v>
      </c>
      <c r="K1250">
        <v>33701390295</v>
      </c>
      <c r="L1250">
        <v>24433435762</v>
      </c>
      <c r="M1250">
        <v>170462349247</v>
      </c>
      <c r="N1250">
        <v>75778202801</v>
      </c>
      <c r="O1250">
        <v>31138866744</v>
      </c>
      <c r="P1250">
        <v>27498019882</v>
      </c>
      <c r="Q1250">
        <v>34932181110</v>
      </c>
      <c r="R1250">
        <v>43206715864</v>
      </c>
      <c r="S1250">
        <v>4237056915</v>
      </c>
      <c r="T1250">
        <v>4133489820</v>
      </c>
      <c r="U1250">
        <v>10094716997</v>
      </c>
      <c r="V1250">
        <v>29737029420</v>
      </c>
      <c r="W1250">
        <v>9178675868</v>
      </c>
      <c r="X1250">
        <v>4237056915</v>
      </c>
      <c r="Y1250">
        <v>10094716997</v>
      </c>
      <c r="Z1250">
        <v>29737029420</v>
      </c>
      <c r="AA1250">
        <v>2904042375</v>
      </c>
      <c r="AB1250">
        <v>1528255639</v>
      </c>
      <c r="AC1250">
        <v>44154219589</v>
      </c>
      <c r="AD1250">
        <v>37487913763</v>
      </c>
      <c r="AE1250">
        <v>44154219589</v>
      </c>
      <c r="AF1250">
        <v>23462633860</v>
      </c>
      <c r="AG1250">
        <v>37487913763</v>
      </c>
      <c r="AH1250">
        <v>40546528231</v>
      </c>
      <c r="AI1250">
        <v>17700150138</v>
      </c>
      <c r="AJ1250">
        <v>37487913763</v>
      </c>
      <c r="AK1250">
        <v>37487913763</v>
      </c>
      <c r="AL1250">
        <v>2595174044</v>
      </c>
      <c r="AM1250">
        <v>2595174044</v>
      </c>
      <c r="AN1250">
        <v>26208103075</v>
      </c>
      <c r="AO1250">
        <v>3469474829</v>
      </c>
      <c r="AP1250">
        <v>109675029461</v>
      </c>
      <c r="AQ1250">
        <v>72187115698</v>
      </c>
      <c r="AR1250">
        <v>26208103075</v>
      </c>
      <c r="AS1250">
        <v>1630541086</v>
      </c>
      <c r="AT1250">
        <v>50169289624</v>
      </c>
      <c r="AU1250">
        <v>32469139486</v>
      </c>
      <c r="AV1250">
        <v>52713052141</v>
      </c>
      <c r="AW1250">
        <v>2989372441</v>
      </c>
      <c r="AX1250">
        <v>2640734985</v>
      </c>
      <c r="AY1250">
        <v>68488297124</v>
      </c>
      <c r="AZ1250">
        <v>189143919</v>
      </c>
      <c r="BA1250">
        <v>8455187620</v>
      </c>
      <c r="BB1250">
        <v>-605584194</v>
      </c>
      <c r="BC1250">
        <v>109675029461</v>
      </c>
      <c r="BD1250">
        <v>65487654368</v>
      </c>
      <c r="BE1250">
        <v>9957</v>
      </c>
      <c r="BF1250">
        <v>6173</v>
      </c>
      <c r="BG1250">
        <v>5375</v>
      </c>
      <c r="BH1250">
        <v>5292916410</v>
      </c>
      <c r="BI1250">
        <v>23462633860</v>
      </c>
      <c r="BJ1250">
        <v>76120646990</v>
      </c>
      <c r="BK1250">
        <v>9319351093</v>
      </c>
      <c r="BL1250">
        <v>9319351093</v>
      </c>
      <c r="BM1250">
        <v>31000383361</v>
      </c>
      <c r="BN1250">
        <v>44187375093</v>
      </c>
      <c r="BO1250">
        <v>3186967627</v>
      </c>
      <c r="BP1250">
        <v>15812</v>
      </c>
      <c r="BQ1250">
        <v>6088</v>
      </c>
      <c r="BR1250">
        <v>21891049299</v>
      </c>
      <c r="BS1250">
        <v>3469474829</v>
      </c>
    </row>
    <row r="1251" spans="1:71">
      <c r="A1251" t="s">
        <v>1537</v>
      </c>
      <c r="B1251" t="s">
        <v>61</v>
      </c>
      <c r="C1251">
        <v>2018</v>
      </c>
      <c r="D1251" t="s">
        <v>212</v>
      </c>
      <c r="E1251">
        <v>4</v>
      </c>
      <c r="F1251" t="s">
        <v>306</v>
      </c>
      <c r="G1251" t="s">
        <v>1494</v>
      </c>
      <c r="H1251">
        <v>2050986399</v>
      </c>
      <c r="I1251">
        <v>475453691</v>
      </c>
      <c r="J1251">
        <v>1778287105</v>
      </c>
      <c r="K1251">
        <v>1778287105</v>
      </c>
      <c r="L1251">
        <v>1738599879</v>
      </c>
      <c r="M1251">
        <v>8975131348</v>
      </c>
      <c r="N1251">
        <v>7876272520</v>
      </c>
      <c r="O1251">
        <v>4577229105</v>
      </c>
      <c r="P1251">
        <v>4577229105</v>
      </c>
      <c r="Q1251">
        <v>5501272964</v>
      </c>
      <c r="R1251">
        <v>4859136546</v>
      </c>
      <c r="S1251">
        <v>1195692518</v>
      </c>
      <c r="T1251">
        <v>1195692518</v>
      </c>
      <c r="U1251">
        <v>190706380</v>
      </c>
      <c r="V1251">
        <v>268987754</v>
      </c>
      <c r="W1251">
        <v>190706380</v>
      </c>
      <c r="X1251">
        <v>1195692518</v>
      </c>
      <c r="Y1251">
        <v>190706380</v>
      </c>
      <c r="Z1251">
        <v>268987754</v>
      </c>
      <c r="AA1251">
        <v>137002700</v>
      </c>
      <c r="AB1251">
        <v>224534925</v>
      </c>
      <c r="AL1251">
        <v>417777373</v>
      </c>
      <c r="AM1251">
        <v>417777373</v>
      </c>
      <c r="AN1251">
        <v>298393307</v>
      </c>
      <c r="AO1251">
        <v>176707008</v>
      </c>
      <c r="AP1251">
        <v>7929279206</v>
      </c>
      <c r="AQ1251">
        <v>7929279206</v>
      </c>
      <c r="AR1251">
        <v>298393307</v>
      </c>
      <c r="AS1251">
        <v>141868856</v>
      </c>
      <c r="AT1251">
        <v>5750879182</v>
      </c>
      <c r="AU1251">
        <v>5750879182</v>
      </c>
      <c r="AV1251">
        <v>5842695929</v>
      </c>
      <c r="AW1251">
        <v>351157736</v>
      </c>
      <c r="AX1251">
        <v>351157736</v>
      </c>
      <c r="AY1251">
        <v>2997123164</v>
      </c>
      <c r="BA1251">
        <v>95149852</v>
      </c>
      <c r="BB1251">
        <v>0</v>
      </c>
      <c r="BC1251">
        <v>7929279206</v>
      </c>
      <c r="BD1251">
        <v>7929279206</v>
      </c>
      <c r="BE1251">
        <v>9495</v>
      </c>
      <c r="BF1251">
        <v>5965</v>
      </c>
      <c r="BG1251">
        <v>0</v>
      </c>
      <c r="BH1251">
        <v>223166317</v>
      </c>
      <c r="BJ1251">
        <v>3096383364</v>
      </c>
      <c r="BK1251">
        <v>2646708810</v>
      </c>
      <c r="BL1251">
        <v>2646708810</v>
      </c>
      <c r="BM1251">
        <v>2997123164</v>
      </c>
      <c r="BP1251">
        <v>4195</v>
      </c>
      <c r="BQ1251">
        <v>344</v>
      </c>
      <c r="BR1251">
        <v>101715200</v>
      </c>
      <c r="BS1251">
        <v>176707008</v>
      </c>
    </row>
    <row r="1252" spans="1:71">
      <c r="A1252" t="s">
        <v>1538</v>
      </c>
      <c r="B1252" t="s">
        <v>62</v>
      </c>
      <c r="C1252">
        <v>2018</v>
      </c>
      <c r="D1252" t="s">
        <v>215</v>
      </c>
      <c r="E1252">
        <v>5</v>
      </c>
      <c r="F1252" t="s">
        <v>308</v>
      </c>
      <c r="G1252" t="s">
        <v>1494</v>
      </c>
      <c r="H1252">
        <v>3293770371</v>
      </c>
      <c r="I1252">
        <v>486325432</v>
      </c>
      <c r="J1252">
        <v>3432361735</v>
      </c>
      <c r="K1252">
        <v>3432361735</v>
      </c>
      <c r="L1252">
        <v>2936975245</v>
      </c>
      <c r="M1252">
        <v>24114192604</v>
      </c>
      <c r="N1252">
        <v>12120131179</v>
      </c>
      <c r="O1252">
        <v>4589828434</v>
      </c>
      <c r="P1252">
        <v>4589828434</v>
      </c>
      <c r="Q1252">
        <v>4840823329</v>
      </c>
      <c r="R1252">
        <v>5507747159</v>
      </c>
      <c r="S1252">
        <v>1123337315</v>
      </c>
      <c r="T1252">
        <v>1123337315</v>
      </c>
      <c r="U1252">
        <v>1420217347</v>
      </c>
      <c r="V1252">
        <v>3253945575</v>
      </c>
      <c r="W1252">
        <v>1420217347</v>
      </c>
      <c r="X1252">
        <v>1123337315</v>
      </c>
      <c r="Y1252">
        <v>1420217347</v>
      </c>
      <c r="Z1252">
        <v>3253945575</v>
      </c>
      <c r="AA1252">
        <v>421428715</v>
      </c>
      <c r="AB1252">
        <v>330326350</v>
      </c>
      <c r="AL1252">
        <v>365553349</v>
      </c>
      <c r="AM1252">
        <v>365553349</v>
      </c>
      <c r="AN1252">
        <v>2530296662</v>
      </c>
      <c r="AO1252">
        <v>315050124</v>
      </c>
      <c r="AP1252">
        <v>11349778212</v>
      </c>
      <c r="AQ1252">
        <v>11349778212</v>
      </c>
      <c r="AR1252">
        <v>2530296662</v>
      </c>
      <c r="AS1252">
        <v>367258169</v>
      </c>
      <c r="AT1252">
        <v>6211857665</v>
      </c>
      <c r="AU1252">
        <v>6211857665</v>
      </c>
      <c r="AV1252">
        <v>6746374869</v>
      </c>
      <c r="AW1252">
        <v>618885867</v>
      </c>
      <c r="AX1252">
        <v>618885867</v>
      </c>
      <c r="AY1252">
        <v>6174378715</v>
      </c>
      <c r="BA1252">
        <v>667343662</v>
      </c>
      <c r="BB1252">
        <v>0</v>
      </c>
      <c r="BC1252">
        <v>11349778212</v>
      </c>
      <c r="BD1252">
        <v>11349778212</v>
      </c>
      <c r="BE1252">
        <v>10240</v>
      </c>
      <c r="BF1252">
        <v>6508</v>
      </c>
      <c r="BG1252">
        <v>0</v>
      </c>
      <c r="BH1252">
        <v>405207995</v>
      </c>
      <c r="BJ1252">
        <v>6767864354</v>
      </c>
      <c r="BK1252">
        <v>3477127235</v>
      </c>
      <c r="BL1252">
        <v>3477127235</v>
      </c>
      <c r="BM1252">
        <v>6174378715</v>
      </c>
      <c r="BP1252">
        <v>5750</v>
      </c>
      <c r="BQ1252">
        <v>1659</v>
      </c>
      <c r="BR1252">
        <v>2105928250</v>
      </c>
      <c r="BS1252">
        <v>315050124</v>
      </c>
    </row>
    <row r="1253" spans="1:71">
      <c r="A1253" t="s">
        <v>1539</v>
      </c>
      <c r="B1253" t="s">
        <v>63</v>
      </c>
      <c r="C1253">
        <v>2018</v>
      </c>
      <c r="D1253" t="s">
        <v>215</v>
      </c>
      <c r="E1253">
        <v>2</v>
      </c>
      <c r="F1253" t="s">
        <v>310</v>
      </c>
      <c r="G1253" t="s">
        <v>1494</v>
      </c>
      <c r="H1253">
        <v>2171233770</v>
      </c>
      <c r="I1253">
        <v>450288668</v>
      </c>
      <c r="J1253">
        <v>2466724270</v>
      </c>
      <c r="K1253">
        <v>2466724270</v>
      </c>
      <c r="L1253">
        <v>2353732710</v>
      </c>
      <c r="M1253">
        <v>17018314499</v>
      </c>
      <c r="N1253">
        <v>8300597026</v>
      </c>
      <c r="O1253">
        <v>3606427080</v>
      </c>
      <c r="P1253">
        <v>3606427080</v>
      </c>
      <c r="Q1253">
        <v>4274207574</v>
      </c>
      <c r="R1253">
        <v>4640128593</v>
      </c>
      <c r="S1253">
        <v>979921093</v>
      </c>
      <c r="T1253">
        <v>979921093</v>
      </c>
      <c r="U1253">
        <v>1033589296</v>
      </c>
      <c r="V1253">
        <v>2276692950</v>
      </c>
      <c r="W1253">
        <v>1033589296</v>
      </c>
      <c r="X1253">
        <v>979921093</v>
      </c>
      <c r="Y1253">
        <v>1033589296</v>
      </c>
      <c r="Z1253">
        <v>2276692950</v>
      </c>
      <c r="AA1253">
        <v>270868743</v>
      </c>
      <c r="AB1253">
        <v>232534121</v>
      </c>
      <c r="AL1253">
        <v>457354294</v>
      </c>
      <c r="AM1253">
        <v>457354294</v>
      </c>
      <c r="AN1253">
        <v>1625161061</v>
      </c>
      <c r="AO1253">
        <v>200402539</v>
      </c>
      <c r="AP1253">
        <v>7340306042</v>
      </c>
      <c r="AQ1253">
        <v>7340306042</v>
      </c>
      <c r="AR1253">
        <v>1625161061</v>
      </c>
      <c r="AS1253">
        <v>178495831</v>
      </c>
      <c r="AT1253">
        <v>3654481809</v>
      </c>
      <c r="AU1253">
        <v>3654481809</v>
      </c>
      <c r="AV1253">
        <v>3847938274</v>
      </c>
      <c r="AW1253">
        <v>287944519</v>
      </c>
      <c r="AX1253">
        <v>287944519</v>
      </c>
      <c r="AY1253">
        <v>2807465791</v>
      </c>
      <c r="BA1253">
        <v>454658353</v>
      </c>
      <c r="BB1253">
        <v>0</v>
      </c>
      <c r="BC1253">
        <v>7340306042</v>
      </c>
      <c r="BD1253">
        <v>7340306042</v>
      </c>
      <c r="BE1253">
        <v>8732</v>
      </c>
      <c r="BF1253">
        <v>5908</v>
      </c>
      <c r="BG1253">
        <v>0</v>
      </c>
      <c r="BH1253">
        <v>214333478</v>
      </c>
      <c r="BJ1253">
        <v>3268047202</v>
      </c>
      <c r="BK1253">
        <v>1312287618</v>
      </c>
      <c r="BL1253">
        <v>1312287618</v>
      </c>
      <c r="BM1253">
        <v>2807465791</v>
      </c>
      <c r="BP1253">
        <v>2062</v>
      </c>
      <c r="BQ1253">
        <v>917</v>
      </c>
      <c r="BR1253">
        <v>1366507797</v>
      </c>
      <c r="BS1253">
        <v>200402539</v>
      </c>
    </row>
    <row r="1254" spans="1:71">
      <c r="A1254" t="s">
        <v>1540</v>
      </c>
      <c r="B1254" t="s">
        <v>64</v>
      </c>
      <c r="C1254">
        <v>2018</v>
      </c>
      <c r="D1254" t="s">
        <v>228</v>
      </c>
      <c r="E1254">
        <v>5</v>
      </c>
      <c r="F1254" t="s">
        <v>312</v>
      </c>
      <c r="G1254" t="s">
        <v>1494</v>
      </c>
      <c r="H1254">
        <v>34420281760</v>
      </c>
      <c r="I1254">
        <v>4707562629</v>
      </c>
      <c r="J1254">
        <v>13245926328</v>
      </c>
      <c r="K1254">
        <v>13245926328</v>
      </c>
      <c r="L1254">
        <v>7642392267</v>
      </c>
      <c r="M1254">
        <v>49730258776</v>
      </c>
      <c r="N1254">
        <v>25583019518</v>
      </c>
      <c r="O1254">
        <v>11610277904</v>
      </c>
      <c r="P1254">
        <v>8928360187</v>
      </c>
      <c r="Q1254">
        <v>12433631109</v>
      </c>
      <c r="R1254">
        <v>13376892230</v>
      </c>
      <c r="S1254">
        <v>1435414244</v>
      </c>
      <c r="T1254">
        <v>1400253259</v>
      </c>
      <c r="U1254">
        <v>1492970781</v>
      </c>
      <c r="V1254">
        <v>3430609712</v>
      </c>
      <c r="W1254">
        <v>1409353665</v>
      </c>
      <c r="X1254">
        <v>1435414244</v>
      </c>
      <c r="Y1254">
        <v>1492970781</v>
      </c>
      <c r="Z1254">
        <v>3430609712</v>
      </c>
      <c r="AA1254">
        <v>411263837</v>
      </c>
      <c r="AB1254">
        <v>361930522</v>
      </c>
      <c r="AC1254">
        <v>27595079331</v>
      </c>
      <c r="AD1254">
        <v>24722016013</v>
      </c>
      <c r="AE1254">
        <v>27595079331</v>
      </c>
      <c r="AF1254">
        <v>16549650470</v>
      </c>
      <c r="AG1254">
        <v>24722016013</v>
      </c>
      <c r="AH1254">
        <v>25959327279</v>
      </c>
      <c r="AI1254">
        <v>10017772917</v>
      </c>
      <c r="AJ1254">
        <v>24722016013</v>
      </c>
      <c r="AK1254">
        <v>24722016013</v>
      </c>
      <c r="AL1254">
        <v>1765348664</v>
      </c>
      <c r="AM1254">
        <v>1765348664</v>
      </c>
      <c r="AN1254">
        <v>3300888929</v>
      </c>
      <c r="AO1254">
        <v>787267705</v>
      </c>
      <c r="AP1254">
        <v>45192470547</v>
      </c>
      <c r="AQ1254">
        <v>20470454534</v>
      </c>
      <c r="AR1254">
        <v>3300888929</v>
      </c>
      <c r="AS1254">
        <v>785810917</v>
      </c>
      <c r="AT1254">
        <v>21046843500</v>
      </c>
      <c r="AU1254">
        <v>11029070583</v>
      </c>
      <c r="AV1254">
        <v>21414222331</v>
      </c>
      <c r="AW1254">
        <v>1097378064</v>
      </c>
      <c r="AX1254">
        <v>780884074</v>
      </c>
      <c r="AY1254">
        <v>32145266727</v>
      </c>
      <c r="AZ1254">
        <v>372199303</v>
      </c>
      <c r="BA1254">
        <v>-297283609</v>
      </c>
      <c r="BB1254">
        <v>2134002922</v>
      </c>
      <c r="BC1254">
        <v>45192470547</v>
      </c>
      <c r="BD1254">
        <v>16551225551</v>
      </c>
      <c r="BE1254">
        <v>8821</v>
      </c>
      <c r="BF1254">
        <v>5526</v>
      </c>
      <c r="BG1254">
        <v>4915</v>
      </c>
      <c r="BH1254">
        <v>2936402717</v>
      </c>
      <c r="BI1254">
        <v>16549650470</v>
      </c>
      <c r="BJ1254">
        <v>32902916236</v>
      </c>
      <c r="BK1254">
        <v>4306012997</v>
      </c>
      <c r="BL1254">
        <v>4306012997</v>
      </c>
      <c r="BM1254">
        <v>7423250714</v>
      </c>
      <c r="BN1254">
        <v>28641244996</v>
      </c>
      <c r="BO1254">
        <v>2272763900</v>
      </c>
      <c r="BP1254">
        <v>7193</v>
      </c>
      <c r="BQ1254">
        <v>1138</v>
      </c>
      <c r="BR1254">
        <v>2325155848</v>
      </c>
      <c r="BS1254">
        <v>787267705</v>
      </c>
    </row>
    <row r="1255" spans="1:71">
      <c r="A1255" t="s">
        <v>1541</v>
      </c>
      <c r="B1255" t="s">
        <v>65</v>
      </c>
      <c r="C1255">
        <v>2018</v>
      </c>
      <c r="D1255" t="s">
        <v>218</v>
      </c>
      <c r="E1255">
        <v>4</v>
      </c>
      <c r="F1255" t="s">
        <v>314</v>
      </c>
      <c r="G1255" t="s">
        <v>1494</v>
      </c>
      <c r="H1255">
        <v>1338193246</v>
      </c>
      <c r="I1255">
        <v>114133309</v>
      </c>
      <c r="J1255">
        <v>1438805820</v>
      </c>
      <c r="K1255">
        <v>1438805820</v>
      </c>
      <c r="L1255">
        <v>1409923888</v>
      </c>
      <c r="M1255">
        <v>7240736963</v>
      </c>
      <c r="N1255">
        <v>6367727633</v>
      </c>
      <c r="O1255">
        <v>3104453571</v>
      </c>
      <c r="P1255">
        <v>3104453571</v>
      </c>
      <c r="Q1255">
        <v>3208648191</v>
      </c>
      <c r="R1255">
        <v>3287473690</v>
      </c>
      <c r="S1255">
        <v>717701256</v>
      </c>
      <c r="T1255">
        <v>717701256</v>
      </c>
      <c r="U1255">
        <v>225450206</v>
      </c>
      <c r="V1255">
        <v>391001914</v>
      </c>
      <c r="W1255">
        <v>225450206</v>
      </c>
      <c r="X1255">
        <v>717701256</v>
      </c>
      <c r="Y1255">
        <v>225450206</v>
      </c>
      <c r="Z1255">
        <v>391001914</v>
      </c>
      <c r="AA1255">
        <v>188404462</v>
      </c>
      <c r="AB1255">
        <v>209927095</v>
      </c>
      <c r="AL1255">
        <v>195272947</v>
      </c>
      <c r="AM1255">
        <v>195272947</v>
      </c>
      <c r="AN1255">
        <v>303131218</v>
      </c>
      <c r="AO1255">
        <v>63034553</v>
      </c>
      <c r="AP1255">
        <v>5773862734</v>
      </c>
      <c r="AQ1255">
        <v>5773862734</v>
      </c>
      <c r="AR1255">
        <v>303131218</v>
      </c>
      <c r="AS1255">
        <v>90744546</v>
      </c>
      <c r="AT1255">
        <v>4270595764</v>
      </c>
      <c r="AU1255">
        <v>4270595764</v>
      </c>
      <c r="AV1255">
        <v>4339870867</v>
      </c>
      <c r="AW1255">
        <v>204777276</v>
      </c>
      <c r="AX1255">
        <v>204777276</v>
      </c>
      <c r="AY1255">
        <v>2511955981</v>
      </c>
      <c r="BA1255">
        <v>102542546</v>
      </c>
      <c r="BB1255">
        <v>0</v>
      </c>
      <c r="BC1255">
        <v>5773862734</v>
      </c>
      <c r="BD1255">
        <v>5773862734</v>
      </c>
      <c r="BE1255">
        <v>9222</v>
      </c>
      <c r="BF1255">
        <v>6007</v>
      </c>
      <c r="BG1255">
        <v>0</v>
      </c>
      <c r="BH1255">
        <v>31928172</v>
      </c>
      <c r="BJ1255">
        <v>2621543186</v>
      </c>
      <c r="BK1255">
        <v>2175686484</v>
      </c>
      <c r="BL1255">
        <v>2175686484</v>
      </c>
      <c r="BM1255">
        <v>2511955981</v>
      </c>
      <c r="BP1255">
        <v>3901</v>
      </c>
      <c r="BQ1255">
        <v>235</v>
      </c>
      <c r="BR1255">
        <v>213300533</v>
      </c>
      <c r="BS1255">
        <v>63034553</v>
      </c>
    </row>
    <row r="1256" spans="1:71">
      <c r="A1256" t="s">
        <v>1542</v>
      </c>
      <c r="B1256" t="s">
        <v>66</v>
      </c>
      <c r="C1256">
        <v>2018</v>
      </c>
      <c r="D1256" t="s">
        <v>223</v>
      </c>
      <c r="E1256">
        <v>2</v>
      </c>
      <c r="F1256" t="s">
        <v>316</v>
      </c>
      <c r="G1256" t="s">
        <v>1494</v>
      </c>
      <c r="H1256">
        <v>18799466652</v>
      </c>
      <c r="I1256">
        <v>2978836196</v>
      </c>
      <c r="J1256">
        <v>13662571467</v>
      </c>
      <c r="K1256">
        <v>13662571467</v>
      </c>
      <c r="L1256">
        <v>7798812253</v>
      </c>
      <c r="M1256">
        <v>32199594910</v>
      </c>
      <c r="N1256">
        <v>16831211272</v>
      </c>
      <c r="O1256">
        <v>5594032163</v>
      </c>
      <c r="P1256">
        <v>3504413202</v>
      </c>
      <c r="Q1256">
        <v>6692308550</v>
      </c>
      <c r="R1256">
        <v>6474334472</v>
      </c>
      <c r="S1256">
        <v>415192320</v>
      </c>
      <c r="T1256">
        <v>371931609</v>
      </c>
      <c r="U1256">
        <v>920462752</v>
      </c>
      <c r="V1256">
        <v>1800472343</v>
      </c>
      <c r="W1256">
        <v>832344529</v>
      </c>
      <c r="X1256">
        <v>415192320</v>
      </c>
      <c r="Y1256">
        <v>920462752</v>
      </c>
      <c r="Z1256">
        <v>1800472343</v>
      </c>
      <c r="AA1256">
        <v>202343650</v>
      </c>
      <c r="AB1256">
        <v>91970250</v>
      </c>
      <c r="AC1256">
        <v>24653472093</v>
      </c>
      <c r="AD1256">
        <v>22903398775</v>
      </c>
      <c r="AE1256">
        <v>24653472093</v>
      </c>
      <c r="AF1256">
        <v>13722168053</v>
      </c>
      <c r="AG1256">
        <v>22903398775</v>
      </c>
      <c r="AH1256">
        <v>23621399216</v>
      </c>
      <c r="AI1256">
        <v>10213118528</v>
      </c>
      <c r="AJ1256">
        <v>22903398775</v>
      </c>
      <c r="AK1256">
        <v>22903398775</v>
      </c>
      <c r="AL1256">
        <v>760458217</v>
      </c>
      <c r="AM1256">
        <v>760458217</v>
      </c>
      <c r="AN1256">
        <v>1788717657</v>
      </c>
      <c r="AO1256">
        <v>555694902</v>
      </c>
      <c r="AP1256">
        <v>31387909308</v>
      </c>
      <c r="AQ1256">
        <v>8484510533</v>
      </c>
      <c r="AR1256">
        <v>1788717657</v>
      </c>
      <c r="AS1256">
        <v>584790248</v>
      </c>
      <c r="AT1256">
        <v>13786951230</v>
      </c>
      <c r="AU1256">
        <v>3573832702</v>
      </c>
      <c r="AV1256">
        <v>13878404101</v>
      </c>
      <c r="AW1256">
        <v>701133089</v>
      </c>
      <c r="AX1256">
        <v>403632384</v>
      </c>
      <c r="AY1256">
        <v>25038232824</v>
      </c>
      <c r="AZ1256">
        <v>328198650.5</v>
      </c>
      <c r="BA1256">
        <v>176314308</v>
      </c>
      <c r="BB1256">
        <v>1081992229</v>
      </c>
      <c r="BC1256">
        <v>31387909308</v>
      </c>
      <c r="BD1256">
        <v>5676891131</v>
      </c>
      <c r="BE1256">
        <v>8836</v>
      </c>
      <c r="BF1256">
        <v>5598</v>
      </c>
      <c r="BG1256">
        <v>5012</v>
      </c>
      <c r="BH1256">
        <v>1160722757</v>
      </c>
      <c r="BI1256">
        <v>13722168053</v>
      </c>
      <c r="BJ1256">
        <v>25486293978</v>
      </c>
      <c r="BK1256">
        <v>660660430</v>
      </c>
      <c r="BL1256">
        <v>660660430</v>
      </c>
      <c r="BM1256">
        <v>2134834049</v>
      </c>
      <c r="BN1256">
        <v>25711018177</v>
      </c>
      <c r="BO1256">
        <v>1421498501</v>
      </c>
      <c r="BP1256">
        <v>1155</v>
      </c>
      <c r="BQ1256">
        <v>205</v>
      </c>
      <c r="BR1256">
        <v>1158014352</v>
      </c>
      <c r="BS1256">
        <v>555694902</v>
      </c>
    </row>
    <row r="1257" spans="1:71">
      <c r="A1257" t="s">
        <v>1543</v>
      </c>
      <c r="B1257" t="s">
        <v>67</v>
      </c>
      <c r="C1257">
        <v>2018</v>
      </c>
      <c r="D1257" t="s">
        <v>207</v>
      </c>
      <c r="E1257">
        <v>8</v>
      </c>
      <c r="F1257" t="s">
        <v>318</v>
      </c>
      <c r="G1257" t="s">
        <v>1494</v>
      </c>
      <c r="H1257">
        <v>66150075077</v>
      </c>
      <c r="I1257">
        <v>17771950834</v>
      </c>
      <c r="J1257">
        <v>96576793223</v>
      </c>
      <c r="K1257">
        <v>96576793223</v>
      </c>
      <c r="L1257">
        <v>78752962528</v>
      </c>
      <c r="M1257">
        <v>287429088647</v>
      </c>
      <c r="N1257">
        <v>152422215570</v>
      </c>
      <c r="O1257">
        <v>52976064565</v>
      </c>
      <c r="P1257">
        <v>48130491290</v>
      </c>
      <c r="Q1257">
        <v>66450825653</v>
      </c>
      <c r="R1257">
        <v>63727220968</v>
      </c>
      <c r="S1257">
        <v>7570858617</v>
      </c>
      <c r="T1257">
        <v>7469112007</v>
      </c>
      <c r="U1257">
        <v>18949602443</v>
      </c>
      <c r="V1257">
        <v>59436822450</v>
      </c>
      <c r="W1257">
        <v>17871676420</v>
      </c>
      <c r="X1257">
        <v>7570858617</v>
      </c>
      <c r="Y1257">
        <v>18949602443</v>
      </c>
      <c r="Z1257">
        <v>59436822450</v>
      </c>
      <c r="AA1257">
        <v>2820933738</v>
      </c>
      <c r="AB1257">
        <v>2150086993</v>
      </c>
      <c r="AC1257">
        <v>47465794279</v>
      </c>
      <c r="AD1257">
        <v>38643740088</v>
      </c>
      <c r="AE1257">
        <v>47465794279</v>
      </c>
      <c r="AF1257">
        <v>25133684150</v>
      </c>
      <c r="AG1257">
        <v>38643740088</v>
      </c>
      <c r="AH1257">
        <v>43623613825</v>
      </c>
      <c r="AI1257">
        <v>17973552703</v>
      </c>
      <c r="AJ1257">
        <v>38643740088</v>
      </c>
      <c r="AK1257">
        <v>38643740088</v>
      </c>
      <c r="AL1257">
        <v>6221424688</v>
      </c>
      <c r="AM1257">
        <v>6221424688</v>
      </c>
      <c r="AN1257">
        <v>56251866796</v>
      </c>
      <c r="AO1257">
        <v>10368860570</v>
      </c>
      <c r="AP1257">
        <v>159511197475</v>
      </c>
      <c r="AQ1257">
        <v>120867457387</v>
      </c>
      <c r="AR1257">
        <v>56251866796</v>
      </c>
      <c r="AS1257">
        <v>2406910971</v>
      </c>
      <c r="AT1257">
        <v>67600895816</v>
      </c>
      <c r="AU1257">
        <v>49627343113</v>
      </c>
      <c r="AV1257">
        <v>74001183475</v>
      </c>
      <c r="AW1257">
        <v>3919216653</v>
      </c>
      <c r="AX1257">
        <v>3386794660</v>
      </c>
      <c r="AY1257">
        <v>95823213664</v>
      </c>
      <c r="AZ1257">
        <v>841350658.5</v>
      </c>
      <c r="BA1257">
        <v>682776644</v>
      </c>
      <c r="BB1257">
        <v>2267110698</v>
      </c>
      <c r="BC1257">
        <v>159511197475</v>
      </c>
      <c r="BD1257">
        <v>111042010375</v>
      </c>
      <c r="BE1257">
        <v>9312</v>
      </c>
      <c r="BF1257">
        <v>6360</v>
      </c>
      <c r="BG1257">
        <v>5758</v>
      </c>
      <c r="BH1257">
        <v>7998819002</v>
      </c>
      <c r="BI1257">
        <v>25133684150</v>
      </c>
      <c r="BJ1257">
        <v>109403869653</v>
      </c>
      <c r="BK1257">
        <v>13703607221</v>
      </c>
      <c r="BL1257">
        <v>13703607221</v>
      </c>
      <c r="BM1257">
        <v>57179473576</v>
      </c>
      <c r="BN1257">
        <v>48469187100</v>
      </c>
      <c r="BO1257">
        <v>2185461719</v>
      </c>
      <c r="BP1257">
        <v>22484</v>
      </c>
      <c r="BQ1257">
        <v>9367</v>
      </c>
      <c r="BR1257">
        <v>43504865559</v>
      </c>
      <c r="BS1257">
        <v>10368860570</v>
      </c>
    </row>
    <row r="1258" spans="1:71">
      <c r="A1258" t="s">
        <v>1544</v>
      </c>
      <c r="B1258" t="s">
        <v>68</v>
      </c>
      <c r="C1258">
        <v>2018</v>
      </c>
      <c r="D1258" t="s">
        <v>212</v>
      </c>
      <c r="E1258">
        <v>2</v>
      </c>
      <c r="F1258" t="s">
        <v>320</v>
      </c>
      <c r="G1258" t="s">
        <v>1494</v>
      </c>
      <c r="H1258">
        <v>1003756879</v>
      </c>
      <c r="I1258">
        <v>225369555</v>
      </c>
      <c r="J1258">
        <v>1205511358</v>
      </c>
      <c r="K1258">
        <v>1205511358</v>
      </c>
      <c r="L1258">
        <v>1148506453</v>
      </c>
      <c r="M1258">
        <v>8995856875</v>
      </c>
      <c r="N1258">
        <v>8278348170</v>
      </c>
      <c r="O1258">
        <v>3642353550</v>
      </c>
      <c r="P1258">
        <v>3642353550</v>
      </c>
      <c r="Q1258">
        <v>3846062192</v>
      </c>
      <c r="R1258">
        <v>3784507184</v>
      </c>
      <c r="S1258">
        <v>719457646</v>
      </c>
      <c r="T1258">
        <v>719457646</v>
      </c>
      <c r="U1258">
        <v>86194812</v>
      </c>
      <c r="V1258">
        <v>147403920</v>
      </c>
      <c r="W1258">
        <v>86194812</v>
      </c>
      <c r="X1258">
        <v>719457646</v>
      </c>
      <c r="Y1258">
        <v>86194812</v>
      </c>
      <c r="Z1258">
        <v>147403920</v>
      </c>
      <c r="AA1258">
        <v>145576326</v>
      </c>
      <c r="AB1258">
        <v>71349900</v>
      </c>
      <c r="AL1258">
        <v>198096026</v>
      </c>
      <c r="AM1258">
        <v>198096026</v>
      </c>
      <c r="AN1258">
        <v>244058170</v>
      </c>
      <c r="AO1258">
        <v>161488950</v>
      </c>
      <c r="AP1258">
        <v>5141793459</v>
      </c>
      <c r="AQ1258">
        <v>5141793459</v>
      </c>
      <c r="AR1258">
        <v>244058170</v>
      </c>
      <c r="AS1258">
        <v>103342850</v>
      </c>
      <c r="AT1258">
        <v>3848910466</v>
      </c>
      <c r="AU1258">
        <v>3848910466</v>
      </c>
      <c r="AV1258">
        <v>3774557473</v>
      </c>
      <c r="AW1258">
        <v>170833992</v>
      </c>
      <c r="AX1258">
        <v>170833992</v>
      </c>
      <c r="AY1258">
        <v>1353464797</v>
      </c>
      <c r="BA1258">
        <v>40485913</v>
      </c>
      <c r="BB1258">
        <v>0</v>
      </c>
      <c r="BC1258">
        <v>5141793459</v>
      </c>
      <c r="BD1258">
        <v>5141793459</v>
      </c>
      <c r="BE1258">
        <v>9617</v>
      </c>
      <c r="BF1258">
        <v>5940</v>
      </c>
      <c r="BG1258">
        <v>0</v>
      </c>
      <c r="BH1258">
        <v>183909910</v>
      </c>
      <c r="BJ1258">
        <v>1414967374</v>
      </c>
      <c r="BK1258">
        <v>1046495346</v>
      </c>
      <c r="BL1258">
        <v>1046495346</v>
      </c>
      <c r="BM1258">
        <v>1353464797</v>
      </c>
      <c r="BP1258">
        <v>1615</v>
      </c>
      <c r="BQ1258">
        <v>245</v>
      </c>
      <c r="BR1258">
        <v>76600341</v>
      </c>
      <c r="BS1258">
        <v>161488950</v>
      </c>
    </row>
    <row r="1259" spans="1:71">
      <c r="A1259" t="s">
        <v>1545</v>
      </c>
      <c r="B1259" t="s">
        <v>69</v>
      </c>
      <c r="C1259">
        <v>2018</v>
      </c>
      <c r="D1259" t="s">
        <v>215</v>
      </c>
      <c r="E1259">
        <v>4</v>
      </c>
      <c r="F1259" t="s">
        <v>322</v>
      </c>
      <c r="G1259" t="s">
        <v>1494</v>
      </c>
      <c r="H1259">
        <v>1394351383</v>
      </c>
      <c r="I1259">
        <v>454731573</v>
      </c>
      <c r="J1259">
        <v>2082427163</v>
      </c>
      <c r="K1259">
        <v>2082427163</v>
      </c>
      <c r="L1259">
        <v>1992434082</v>
      </c>
      <c r="M1259">
        <v>16746066379</v>
      </c>
      <c r="N1259">
        <v>9896955326</v>
      </c>
      <c r="O1259">
        <v>4791086339</v>
      </c>
      <c r="P1259">
        <v>4791086339</v>
      </c>
      <c r="Q1259">
        <v>5039691655</v>
      </c>
      <c r="R1259">
        <v>5549474415</v>
      </c>
      <c r="S1259">
        <v>919958526</v>
      </c>
      <c r="T1259">
        <v>919958526</v>
      </c>
      <c r="U1259">
        <v>1069491725</v>
      </c>
      <c r="V1259">
        <v>1720663539</v>
      </c>
      <c r="W1259">
        <v>1069491725</v>
      </c>
      <c r="X1259">
        <v>919958526</v>
      </c>
      <c r="Y1259">
        <v>1069491725</v>
      </c>
      <c r="Z1259">
        <v>1720663539</v>
      </c>
      <c r="AA1259">
        <v>361233825</v>
      </c>
      <c r="AB1259">
        <v>247651400</v>
      </c>
      <c r="AL1259">
        <v>315858620</v>
      </c>
      <c r="AM1259">
        <v>315858620</v>
      </c>
      <c r="AN1259">
        <v>964930958</v>
      </c>
      <c r="AO1259">
        <v>135256120</v>
      </c>
      <c r="AP1259">
        <v>8707066096</v>
      </c>
      <c r="AQ1259">
        <v>8707066096</v>
      </c>
      <c r="AR1259">
        <v>964930958</v>
      </c>
      <c r="AS1259">
        <v>229997086</v>
      </c>
      <c r="AT1259">
        <v>5285527761</v>
      </c>
      <c r="AU1259">
        <v>5285527761</v>
      </c>
      <c r="AV1259">
        <v>5202038757</v>
      </c>
      <c r="AW1259">
        <v>367164580</v>
      </c>
      <c r="AX1259">
        <v>367164580</v>
      </c>
      <c r="AY1259">
        <v>3292373220</v>
      </c>
      <c r="BA1259">
        <v>-136504669</v>
      </c>
      <c r="BB1259">
        <v>0</v>
      </c>
      <c r="BC1259">
        <v>8707066096</v>
      </c>
      <c r="BD1259">
        <v>8707066096</v>
      </c>
      <c r="BE1259">
        <v>9646</v>
      </c>
      <c r="BF1259">
        <v>5840</v>
      </c>
      <c r="BG1259">
        <v>0</v>
      </c>
      <c r="BH1259">
        <v>420234904</v>
      </c>
      <c r="BJ1259">
        <v>3663923423</v>
      </c>
      <c r="BK1259">
        <v>2402319998</v>
      </c>
      <c r="BL1259">
        <v>2402319998</v>
      </c>
      <c r="BM1259">
        <v>3292373220</v>
      </c>
      <c r="BP1259">
        <v>3963</v>
      </c>
      <c r="BQ1259">
        <v>1294</v>
      </c>
      <c r="BR1259">
        <v>732413441</v>
      </c>
      <c r="BS1259">
        <v>135256120</v>
      </c>
    </row>
    <row r="1260" spans="1:71">
      <c r="A1260" t="s">
        <v>1546</v>
      </c>
      <c r="B1260" t="s">
        <v>70</v>
      </c>
      <c r="C1260">
        <v>2018</v>
      </c>
      <c r="D1260" t="s">
        <v>207</v>
      </c>
      <c r="E1260">
        <v>8</v>
      </c>
      <c r="F1260" t="s">
        <v>324</v>
      </c>
      <c r="G1260" t="s">
        <v>1494</v>
      </c>
      <c r="H1260">
        <v>48000210045</v>
      </c>
      <c r="I1260">
        <v>22198510391</v>
      </c>
      <c r="J1260">
        <v>81698070639</v>
      </c>
      <c r="K1260">
        <v>81698070639</v>
      </c>
      <c r="L1260">
        <v>69556365850</v>
      </c>
      <c r="M1260">
        <v>244639099852</v>
      </c>
      <c r="N1260">
        <v>100907256555</v>
      </c>
      <c r="O1260">
        <v>44401076095</v>
      </c>
      <c r="P1260">
        <v>39772465133</v>
      </c>
      <c r="Q1260">
        <v>53298846575</v>
      </c>
      <c r="R1260">
        <v>55801183507</v>
      </c>
      <c r="S1260">
        <v>4936550516</v>
      </c>
      <c r="T1260">
        <v>4887446085</v>
      </c>
      <c r="U1260">
        <v>16919728680</v>
      </c>
      <c r="V1260">
        <v>47212865343</v>
      </c>
      <c r="W1260">
        <v>16070846304</v>
      </c>
      <c r="X1260">
        <v>4936550516</v>
      </c>
      <c r="Y1260">
        <v>16919728680</v>
      </c>
      <c r="Z1260">
        <v>47212865343</v>
      </c>
      <c r="AA1260">
        <v>2717234621</v>
      </c>
      <c r="AB1260">
        <v>1385144272</v>
      </c>
      <c r="AC1260">
        <v>48897066680</v>
      </c>
      <c r="AD1260">
        <v>42522681655</v>
      </c>
      <c r="AE1260">
        <v>48897066680</v>
      </c>
      <c r="AF1260">
        <v>27923413179</v>
      </c>
      <c r="AG1260">
        <v>42522681655</v>
      </c>
      <c r="AH1260">
        <v>44898238555</v>
      </c>
      <c r="AI1260">
        <v>18478904698</v>
      </c>
      <c r="AJ1260">
        <v>42522681655</v>
      </c>
      <c r="AK1260">
        <v>42522681655</v>
      </c>
      <c r="AL1260">
        <v>5896494201</v>
      </c>
      <c r="AM1260">
        <v>5896494201</v>
      </c>
      <c r="AN1260">
        <v>42094822017</v>
      </c>
      <c r="AO1260">
        <v>5000164412</v>
      </c>
      <c r="AP1260">
        <v>143599826090</v>
      </c>
      <c r="AQ1260">
        <v>101077144435</v>
      </c>
      <c r="AR1260">
        <v>42094822017</v>
      </c>
      <c r="AS1260">
        <v>2149144136</v>
      </c>
      <c r="AT1260">
        <v>61218316185</v>
      </c>
      <c r="AU1260">
        <v>42739411487</v>
      </c>
      <c r="AV1260">
        <v>66554484099</v>
      </c>
      <c r="AW1260">
        <v>4350727173</v>
      </c>
      <c r="AX1260">
        <v>3893595790</v>
      </c>
      <c r="AY1260">
        <v>90181397873</v>
      </c>
      <c r="AZ1260">
        <v>875671887</v>
      </c>
      <c r="BA1260">
        <v>9455361566</v>
      </c>
      <c r="BB1260">
        <v>2081840030</v>
      </c>
      <c r="BC1260">
        <v>143599826090</v>
      </c>
      <c r="BD1260">
        <v>94072976573</v>
      </c>
      <c r="BE1260">
        <v>9653</v>
      </c>
      <c r="BF1260">
        <v>6283</v>
      </c>
      <c r="BG1260">
        <v>5987</v>
      </c>
      <c r="BH1260">
        <v>8491463635</v>
      </c>
      <c r="BI1260">
        <v>27918167894</v>
      </c>
      <c r="BJ1260">
        <v>101204701196</v>
      </c>
      <c r="BK1260">
        <v>12499095348</v>
      </c>
      <c r="BL1260">
        <v>12499095348</v>
      </c>
      <c r="BM1260">
        <v>47658716218</v>
      </c>
      <c r="BN1260">
        <v>49526849517</v>
      </c>
      <c r="BO1260">
        <v>1833227937</v>
      </c>
      <c r="BP1260">
        <v>23304</v>
      </c>
      <c r="BQ1260">
        <v>8054</v>
      </c>
      <c r="BR1260">
        <v>36129658710</v>
      </c>
      <c r="BS1260">
        <v>5000164412</v>
      </c>
    </row>
    <row r="1261" spans="1:71">
      <c r="A1261" t="s">
        <v>1547</v>
      </c>
      <c r="B1261" t="s">
        <v>71</v>
      </c>
      <c r="C1261">
        <v>2018</v>
      </c>
      <c r="D1261" t="s">
        <v>212</v>
      </c>
      <c r="E1261">
        <v>4</v>
      </c>
      <c r="F1261" t="s">
        <v>326</v>
      </c>
      <c r="G1261" t="s">
        <v>1494</v>
      </c>
      <c r="H1261">
        <v>1526541502</v>
      </c>
      <c r="I1261">
        <v>630732440</v>
      </c>
      <c r="J1261">
        <v>1890994816</v>
      </c>
      <c r="K1261">
        <v>1890994816</v>
      </c>
      <c r="L1261">
        <v>1852337685</v>
      </c>
      <c r="M1261">
        <v>15275915499</v>
      </c>
      <c r="N1261">
        <v>13245890010</v>
      </c>
      <c r="O1261">
        <v>5961622436</v>
      </c>
      <c r="P1261">
        <v>5961622436</v>
      </c>
      <c r="Q1261">
        <v>6412359011</v>
      </c>
      <c r="R1261">
        <v>6340031927</v>
      </c>
      <c r="S1261">
        <v>1532937443</v>
      </c>
      <c r="T1261">
        <v>1532937443</v>
      </c>
      <c r="U1261">
        <v>166718266</v>
      </c>
      <c r="V1261">
        <v>310235851</v>
      </c>
      <c r="W1261">
        <v>166718266</v>
      </c>
      <c r="X1261">
        <v>1532937443</v>
      </c>
      <c r="Y1261">
        <v>166718266</v>
      </c>
      <c r="Z1261">
        <v>310235851</v>
      </c>
      <c r="AA1261">
        <v>228856006</v>
      </c>
      <c r="AB1261">
        <v>278228050</v>
      </c>
      <c r="AL1261">
        <v>259687438</v>
      </c>
      <c r="AM1261">
        <v>259687438</v>
      </c>
      <c r="AN1261">
        <v>443361740</v>
      </c>
      <c r="AO1261">
        <v>207209335</v>
      </c>
      <c r="AP1261">
        <v>9560684468</v>
      </c>
      <c r="AQ1261">
        <v>9560684468</v>
      </c>
      <c r="AR1261">
        <v>443361740</v>
      </c>
      <c r="AS1261">
        <v>168056564</v>
      </c>
      <c r="AT1261">
        <v>7037855678</v>
      </c>
      <c r="AU1261">
        <v>7037855678</v>
      </c>
      <c r="AV1261">
        <v>7094760667</v>
      </c>
      <c r="AW1261">
        <v>262663228</v>
      </c>
      <c r="AX1261">
        <v>262663228</v>
      </c>
      <c r="AY1261">
        <v>3365372689</v>
      </c>
      <c r="BA1261">
        <v>164904569</v>
      </c>
      <c r="BB1261">
        <v>0</v>
      </c>
      <c r="BC1261">
        <v>9560684468</v>
      </c>
      <c r="BD1261">
        <v>9560684468</v>
      </c>
      <c r="BE1261">
        <v>9877</v>
      </c>
      <c r="BF1261">
        <v>6259</v>
      </c>
      <c r="BG1261">
        <v>0</v>
      </c>
      <c r="BH1261">
        <v>381113362</v>
      </c>
      <c r="BJ1261">
        <v>3514987557</v>
      </c>
      <c r="BK1261">
        <v>2750739067</v>
      </c>
      <c r="BL1261">
        <v>2750739067</v>
      </c>
      <c r="BM1261">
        <v>3365372689</v>
      </c>
      <c r="BP1261">
        <v>4605</v>
      </c>
      <c r="BQ1261">
        <v>454</v>
      </c>
      <c r="BR1261">
        <v>185528868</v>
      </c>
      <c r="BS1261">
        <v>207209335</v>
      </c>
    </row>
    <row r="1262" spans="1:71">
      <c r="A1262" t="s">
        <v>1548</v>
      </c>
      <c r="B1262" t="s">
        <v>72</v>
      </c>
      <c r="C1262">
        <v>2018</v>
      </c>
      <c r="D1262" t="s">
        <v>212</v>
      </c>
      <c r="E1262">
        <v>2</v>
      </c>
      <c r="F1262" t="s">
        <v>328</v>
      </c>
      <c r="G1262" t="s">
        <v>1494</v>
      </c>
      <c r="H1262">
        <v>949401125</v>
      </c>
      <c r="I1262">
        <v>256390836</v>
      </c>
      <c r="J1262">
        <v>794067800</v>
      </c>
      <c r="K1262">
        <v>794067800</v>
      </c>
      <c r="L1262">
        <v>753977224</v>
      </c>
      <c r="M1262">
        <v>4913087358</v>
      </c>
      <c r="N1262">
        <v>4273592458</v>
      </c>
      <c r="O1262">
        <v>3605039385</v>
      </c>
      <c r="P1262">
        <v>3605039385</v>
      </c>
      <c r="Q1262">
        <v>3777694949</v>
      </c>
      <c r="R1262">
        <v>3726966074</v>
      </c>
      <c r="S1262">
        <v>780335559</v>
      </c>
      <c r="T1262">
        <v>780335559</v>
      </c>
      <c r="U1262">
        <v>140144308</v>
      </c>
      <c r="V1262">
        <v>215498336</v>
      </c>
      <c r="W1262">
        <v>140144308</v>
      </c>
      <c r="X1262">
        <v>780335559</v>
      </c>
      <c r="Y1262">
        <v>140144308</v>
      </c>
      <c r="Z1262">
        <v>215498336</v>
      </c>
      <c r="AA1262">
        <v>154324038</v>
      </c>
      <c r="AB1262">
        <v>77783070</v>
      </c>
      <c r="AL1262">
        <v>156823368</v>
      </c>
      <c r="AM1262">
        <v>156823368</v>
      </c>
      <c r="AN1262">
        <v>180699713</v>
      </c>
      <c r="AO1262">
        <v>30911040</v>
      </c>
      <c r="AP1262">
        <v>4854398404</v>
      </c>
      <c r="AQ1262">
        <v>4854398404</v>
      </c>
      <c r="AR1262">
        <v>180699713</v>
      </c>
      <c r="AS1262">
        <v>80906672</v>
      </c>
      <c r="AT1262">
        <v>3451005462</v>
      </c>
      <c r="AU1262">
        <v>3451005462</v>
      </c>
      <c r="AV1262">
        <v>3330329702</v>
      </c>
      <c r="AW1262">
        <v>209082168</v>
      </c>
      <c r="AX1262">
        <v>209082168</v>
      </c>
      <c r="AY1262">
        <v>1128618034</v>
      </c>
      <c r="BA1262">
        <v>-37987066</v>
      </c>
      <c r="BB1262">
        <v>0</v>
      </c>
      <c r="BC1262">
        <v>4854398404</v>
      </c>
      <c r="BD1262">
        <v>4854398404</v>
      </c>
      <c r="BE1262">
        <v>8851</v>
      </c>
      <c r="BF1262">
        <v>5777</v>
      </c>
      <c r="BG1262">
        <v>0</v>
      </c>
      <c r="BH1262">
        <v>393623546</v>
      </c>
      <c r="BJ1262">
        <v>1222012862</v>
      </c>
      <c r="BK1262">
        <v>903243610</v>
      </c>
      <c r="BL1262">
        <v>903243610</v>
      </c>
      <c r="BM1262">
        <v>1128618034</v>
      </c>
      <c r="BP1262">
        <v>1490</v>
      </c>
      <c r="BQ1262">
        <v>802</v>
      </c>
      <c r="BR1262">
        <v>96726016</v>
      </c>
      <c r="BS1262">
        <v>30911040</v>
      </c>
    </row>
    <row r="1263" spans="1:71">
      <c r="A1263" t="s">
        <v>1549</v>
      </c>
      <c r="B1263" t="s">
        <v>73</v>
      </c>
      <c r="C1263">
        <v>2018</v>
      </c>
      <c r="D1263" t="s">
        <v>228</v>
      </c>
      <c r="E1263">
        <v>7</v>
      </c>
      <c r="F1263" t="s">
        <v>330</v>
      </c>
      <c r="G1263" t="s">
        <v>1494</v>
      </c>
      <c r="H1263">
        <v>31762064216</v>
      </c>
      <c r="I1263">
        <v>6233823660</v>
      </c>
      <c r="J1263">
        <v>17764977183</v>
      </c>
      <c r="K1263">
        <v>17764977183</v>
      </c>
      <c r="L1263">
        <v>9408869819</v>
      </c>
      <c r="M1263">
        <v>103344819605</v>
      </c>
      <c r="N1263">
        <v>63714440560</v>
      </c>
      <c r="O1263">
        <v>20768312347</v>
      </c>
      <c r="P1263">
        <v>17701082084</v>
      </c>
      <c r="Q1263">
        <v>22783872333</v>
      </c>
      <c r="R1263">
        <v>24567965672</v>
      </c>
      <c r="S1263">
        <v>3306832433</v>
      </c>
      <c r="T1263">
        <v>3162853041</v>
      </c>
      <c r="U1263">
        <v>3950860151</v>
      </c>
      <c r="V1263">
        <v>11497894928</v>
      </c>
      <c r="W1263">
        <v>3767186124</v>
      </c>
      <c r="X1263">
        <v>3306832433</v>
      </c>
      <c r="Y1263">
        <v>3950860151</v>
      </c>
      <c r="Z1263">
        <v>11497894928</v>
      </c>
      <c r="AA1263">
        <v>968325540</v>
      </c>
      <c r="AB1263">
        <v>1074736761</v>
      </c>
      <c r="AC1263">
        <v>40118135185</v>
      </c>
      <c r="AD1263">
        <v>35224197330</v>
      </c>
      <c r="AE1263">
        <v>40118135185</v>
      </c>
      <c r="AF1263">
        <v>23486350143</v>
      </c>
      <c r="AG1263">
        <v>35224197330</v>
      </c>
      <c r="AH1263">
        <v>37055334601</v>
      </c>
      <c r="AI1263">
        <v>14964021497</v>
      </c>
      <c r="AJ1263">
        <v>35224197330</v>
      </c>
      <c r="AK1263">
        <v>35224197330</v>
      </c>
      <c r="AL1263">
        <v>3382236877</v>
      </c>
      <c r="AM1263">
        <v>3382236877</v>
      </c>
      <c r="AN1263">
        <v>11385223365</v>
      </c>
      <c r="AO1263">
        <v>2237279895</v>
      </c>
      <c r="AP1263">
        <v>78739506687</v>
      </c>
      <c r="AQ1263">
        <v>43515309357</v>
      </c>
      <c r="AR1263">
        <v>11385223365</v>
      </c>
      <c r="AS1263">
        <v>1205985102</v>
      </c>
      <c r="AT1263">
        <v>38730718481</v>
      </c>
      <c r="AU1263">
        <v>23766696984</v>
      </c>
      <c r="AV1263">
        <v>40090698734</v>
      </c>
      <c r="AW1263">
        <v>1651798674</v>
      </c>
      <c r="AX1263">
        <v>1324750677</v>
      </c>
      <c r="AY1263">
        <v>54834550309</v>
      </c>
      <c r="AZ1263">
        <v>543899480</v>
      </c>
      <c r="BA1263">
        <v>3026440740</v>
      </c>
      <c r="BB1263">
        <v>412640681</v>
      </c>
      <c r="BC1263">
        <v>78739506687</v>
      </c>
      <c r="BD1263">
        <v>38616941823</v>
      </c>
      <c r="BE1263">
        <v>9452</v>
      </c>
      <c r="BF1263">
        <v>6137</v>
      </c>
      <c r="BG1263">
        <v>5196</v>
      </c>
      <c r="BH1263">
        <v>3549580667</v>
      </c>
      <c r="BI1263">
        <v>23486350143</v>
      </c>
      <c r="BJ1263">
        <v>57985247624</v>
      </c>
      <c r="BK1263">
        <v>9852941172</v>
      </c>
      <c r="BL1263">
        <v>9852941172</v>
      </c>
      <c r="BM1263">
        <v>19610352979</v>
      </c>
      <c r="BN1263">
        <v>40122564864</v>
      </c>
      <c r="BO1263">
        <v>2475170816</v>
      </c>
      <c r="BP1263">
        <v>16256</v>
      </c>
      <c r="BQ1263">
        <v>4660</v>
      </c>
      <c r="BR1263">
        <v>8277021815</v>
      </c>
      <c r="BS1263">
        <v>2237279895</v>
      </c>
    </row>
    <row r="1264" spans="1:71">
      <c r="A1264" t="s">
        <v>1550</v>
      </c>
      <c r="B1264" t="s">
        <v>74</v>
      </c>
      <c r="C1264">
        <v>2018</v>
      </c>
      <c r="D1264" t="s">
        <v>212</v>
      </c>
      <c r="E1264">
        <v>2</v>
      </c>
      <c r="F1264" t="s">
        <v>332</v>
      </c>
      <c r="G1264" t="s">
        <v>1494</v>
      </c>
      <c r="H1264">
        <v>479637286</v>
      </c>
      <c r="I1264">
        <v>108020760</v>
      </c>
      <c r="J1264">
        <v>797147739</v>
      </c>
      <c r="K1264">
        <v>797147739</v>
      </c>
      <c r="L1264">
        <v>766325467</v>
      </c>
      <c r="M1264">
        <v>4927857115</v>
      </c>
      <c r="N1264">
        <v>4227883087</v>
      </c>
      <c r="O1264">
        <v>2455925184</v>
      </c>
      <c r="P1264">
        <v>2455925184</v>
      </c>
      <c r="Q1264">
        <v>2620234541</v>
      </c>
      <c r="R1264">
        <v>2565101422</v>
      </c>
      <c r="S1264">
        <v>410584511</v>
      </c>
      <c r="T1264">
        <v>410584511</v>
      </c>
      <c r="U1264">
        <v>86297669</v>
      </c>
      <c r="V1264">
        <v>155058596</v>
      </c>
      <c r="W1264">
        <v>86297669</v>
      </c>
      <c r="X1264">
        <v>410584511</v>
      </c>
      <c r="Y1264">
        <v>86297669</v>
      </c>
      <c r="Z1264">
        <v>155058596</v>
      </c>
      <c r="AA1264">
        <v>129621088</v>
      </c>
      <c r="AB1264">
        <v>74523700</v>
      </c>
      <c r="AL1264">
        <v>144061235</v>
      </c>
      <c r="AM1264">
        <v>144061235</v>
      </c>
      <c r="AN1264">
        <v>125088312</v>
      </c>
      <c r="AO1264">
        <v>30902692</v>
      </c>
      <c r="AP1264">
        <v>3460046096</v>
      </c>
      <c r="AQ1264">
        <v>3460046096</v>
      </c>
      <c r="AR1264">
        <v>125088312</v>
      </c>
      <c r="AS1264">
        <v>68568557</v>
      </c>
      <c r="AT1264">
        <v>2595011968</v>
      </c>
      <c r="AU1264">
        <v>2595011968</v>
      </c>
      <c r="AV1264">
        <v>2531426787</v>
      </c>
      <c r="AW1264">
        <v>136371525</v>
      </c>
      <c r="AX1264">
        <v>136371525</v>
      </c>
      <c r="AY1264">
        <v>912206281</v>
      </c>
      <c r="BA1264">
        <v>17695917</v>
      </c>
      <c r="BB1264">
        <v>0</v>
      </c>
      <c r="BC1264">
        <v>3460046096</v>
      </c>
      <c r="BD1264">
        <v>3460046096</v>
      </c>
      <c r="BE1264">
        <v>9632</v>
      </c>
      <c r="BF1264">
        <v>6141</v>
      </c>
      <c r="BG1264">
        <v>0</v>
      </c>
      <c r="BH1264">
        <v>33553242</v>
      </c>
      <c r="BJ1264">
        <v>972538281</v>
      </c>
      <c r="BK1264">
        <v>748253788</v>
      </c>
      <c r="BL1264">
        <v>748253788</v>
      </c>
      <c r="BM1264">
        <v>912206281</v>
      </c>
      <c r="BP1264">
        <v>1239</v>
      </c>
      <c r="BQ1264">
        <v>139</v>
      </c>
      <c r="BR1264">
        <v>83121704</v>
      </c>
      <c r="BS1264">
        <v>30902692</v>
      </c>
    </row>
    <row r="1265" spans="1:71">
      <c r="A1265" t="s">
        <v>1551</v>
      </c>
      <c r="B1265" t="s">
        <v>75</v>
      </c>
      <c r="C1265">
        <v>2018</v>
      </c>
      <c r="D1265" t="s">
        <v>231</v>
      </c>
      <c r="E1265">
        <v>3</v>
      </c>
      <c r="F1265" t="s">
        <v>334</v>
      </c>
      <c r="G1265" t="s">
        <v>1494</v>
      </c>
      <c r="H1265">
        <v>1071695596</v>
      </c>
      <c r="I1265">
        <v>495840307</v>
      </c>
      <c r="J1265">
        <v>1623542117</v>
      </c>
      <c r="K1265">
        <v>1623542117</v>
      </c>
      <c r="L1265">
        <v>1584153939</v>
      </c>
      <c r="M1265">
        <v>11692257287</v>
      </c>
      <c r="N1265">
        <v>9337651953</v>
      </c>
      <c r="O1265">
        <v>3501436027</v>
      </c>
      <c r="P1265">
        <v>3501436027</v>
      </c>
      <c r="Q1265">
        <v>3663720332</v>
      </c>
      <c r="R1265">
        <v>3732386713</v>
      </c>
      <c r="S1265">
        <v>722987471</v>
      </c>
      <c r="T1265">
        <v>722987471</v>
      </c>
      <c r="U1265">
        <v>225545963</v>
      </c>
      <c r="V1265">
        <v>477370144</v>
      </c>
      <c r="W1265">
        <v>225545963</v>
      </c>
      <c r="X1265">
        <v>722987471</v>
      </c>
      <c r="Y1265">
        <v>225545963</v>
      </c>
      <c r="Z1265">
        <v>477370144</v>
      </c>
      <c r="AA1265">
        <v>108633106</v>
      </c>
      <c r="AB1265">
        <v>168662395</v>
      </c>
      <c r="AL1265">
        <v>120141211</v>
      </c>
      <c r="AM1265">
        <v>120141211</v>
      </c>
      <c r="AN1265">
        <v>454433723</v>
      </c>
      <c r="AO1265">
        <v>128073244</v>
      </c>
      <c r="AP1265">
        <v>5674726056</v>
      </c>
      <c r="AQ1265">
        <v>5674726056</v>
      </c>
      <c r="AR1265">
        <v>454433723</v>
      </c>
      <c r="AS1265">
        <v>147811391</v>
      </c>
      <c r="AT1265">
        <v>4106177516</v>
      </c>
      <c r="AU1265">
        <v>4106177516</v>
      </c>
      <c r="AV1265">
        <v>4069940207</v>
      </c>
      <c r="AW1265">
        <v>293479487</v>
      </c>
      <c r="AX1265">
        <v>293479487</v>
      </c>
      <c r="AY1265">
        <v>1970900332</v>
      </c>
      <c r="BA1265">
        <v>6891425</v>
      </c>
      <c r="BB1265">
        <v>0</v>
      </c>
      <c r="BC1265">
        <v>5674726056</v>
      </c>
      <c r="BD1265">
        <v>5674726056</v>
      </c>
      <c r="BE1265">
        <v>9243</v>
      </c>
      <c r="BF1265">
        <v>5703</v>
      </c>
      <c r="BG1265">
        <v>0</v>
      </c>
      <c r="BH1265">
        <v>141424839</v>
      </c>
      <c r="BJ1265">
        <v>2211905464</v>
      </c>
      <c r="BK1265">
        <v>1654431069</v>
      </c>
      <c r="BL1265">
        <v>1654431069</v>
      </c>
      <c r="BM1265">
        <v>1970900332</v>
      </c>
      <c r="BP1265">
        <v>2681</v>
      </c>
      <c r="BQ1265">
        <v>529</v>
      </c>
      <c r="BR1265">
        <v>307105965</v>
      </c>
      <c r="BS1265">
        <v>128073244</v>
      </c>
    </row>
    <row r="1266" spans="1:71">
      <c r="A1266" t="s">
        <v>1552</v>
      </c>
      <c r="B1266" t="s">
        <v>76</v>
      </c>
      <c r="C1266">
        <v>2018</v>
      </c>
      <c r="D1266" t="s">
        <v>231</v>
      </c>
      <c r="E1266">
        <v>4</v>
      </c>
      <c r="F1266" t="s">
        <v>336</v>
      </c>
      <c r="G1266" t="s">
        <v>1494</v>
      </c>
      <c r="H1266">
        <v>1218808478</v>
      </c>
      <c r="I1266">
        <v>436725448</v>
      </c>
      <c r="J1266">
        <v>1137222381</v>
      </c>
      <c r="K1266">
        <v>1137222381</v>
      </c>
      <c r="L1266">
        <v>1056672082</v>
      </c>
      <c r="M1266">
        <v>12864085018</v>
      </c>
      <c r="N1266">
        <v>9992435381</v>
      </c>
      <c r="O1266">
        <v>3980268895</v>
      </c>
      <c r="P1266">
        <v>3980268895</v>
      </c>
      <c r="Q1266">
        <v>4195613182</v>
      </c>
      <c r="R1266">
        <v>4377699138</v>
      </c>
      <c r="S1266">
        <v>931177386</v>
      </c>
      <c r="T1266">
        <v>931177386</v>
      </c>
      <c r="U1266">
        <v>429287009</v>
      </c>
      <c r="V1266">
        <v>640806034</v>
      </c>
      <c r="W1266">
        <v>429287009</v>
      </c>
      <c r="X1266">
        <v>931177386</v>
      </c>
      <c r="Y1266">
        <v>429287009</v>
      </c>
      <c r="Z1266">
        <v>640806034</v>
      </c>
      <c r="AA1266">
        <v>251272598</v>
      </c>
      <c r="AB1266">
        <v>325307207</v>
      </c>
      <c r="AL1266">
        <v>154926924</v>
      </c>
      <c r="AM1266">
        <v>154926924</v>
      </c>
      <c r="AN1266">
        <v>379348106</v>
      </c>
      <c r="AO1266">
        <v>67572079</v>
      </c>
      <c r="AP1266">
        <v>7305645006</v>
      </c>
      <c r="AQ1266">
        <v>7305645006</v>
      </c>
      <c r="AR1266">
        <v>379348106</v>
      </c>
      <c r="AS1266">
        <v>118222103</v>
      </c>
      <c r="AT1266">
        <v>5248741916</v>
      </c>
      <c r="AU1266">
        <v>5248741916</v>
      </c>
      <c r="AV1266">
        <v>5309415093</v>
      </c>
      <c r="AW1266">
        <v>311179869</v>
      </c>
      <c r="AX1266">
        <v>311179869</v>
      </c>
      <c r="AY1266">
        <v>3107028262</v>
      </c>
      <c r="BA1266">
        <v>21409919</v>
      </c>
      <c r="BB1266">
        <v>0</v>
      </c>
      <c r="BC1266">
        <v>7305645006</v>
      </c>
      <c r="BD1266">
        <v>7305645006</v>
      </c>
      <c r="BE1266">
        <v>9448</v>
      </c>
      <c r="BF1266">
        <v>5925</v>
      </c>
      <c r="BG1266">
        <v>0</v>
      </c>
      <c r="BH1266">
        <v>298404320</v>
      </c>
      <c r="BJ1266">
        <v>3303591178</v>
      </c>
      <c r="BK1266">
        <v>2626974987</v>
      </c>
      <c r="BL1266">
        <v>2626974987</v>
      </c>
      <c r="BM1266">
        <v>3107028262</v>
      </c>
      <c r="BP1266">
        <v>4546</v>
      </c>
      <c r="BQ1266">
        <v>542</v>
      </c>
      <c r="BR1266">
        <v>266066453</v>
      </c>
      <c r="BS1266">
        <v>67572079</v>
      </c>
    </row>
    <row r="1267" spans="1:71">
      <c r="A1267" t="s">
        <v>1553</v>
      </c>
      <c r="B1267" t="s">
        <v>77</v>
      </c>
      <c r="C1267">
        <v>2018</v>
      </c>
      <c r="D1267" t="s">
        <v>228</v>
      </c>
      <c r="E1267">
        <v>5</v>
      </c>
      <c r="F1267" t="s">
        <v>338</v>
      </c>
      <c r="G1267" t="s">
        <v>1494</v>
      </c>
      <c r="H1267">
        <v>11652578739</v>
      </c>
      <c r="I1267">
        <v>4202744970</v>
      </c>
      <c r="J1267">
        <v>11198121402</v>
      </c>
      <c r="K1267">
        <v>11198121402</v>
      </c>
      <c r="L1267">
        <v>6211859318</v>
      </c>
      <c r="M1267">
        <v>42253848582</v>
      </c>
      <c r="N1267">
        <v>21100773406</v>
      </c>
      <c r="O1267">
        <v>10795228817</v>
      </c>
      <c r="P1267">
        <v>8849489288</v>
      </c>
      <c r="Q1267">
        <v>11478911790</v>
      </c>
      <c r="R1267">
        <v>12642762875</v>
      </c>
      <c r="S1267">
        <v>1673281120</v>
      </c>
      <c r="T1267">
        <v>1587478696</v>
      </c>
      <c r="U1267">
        <v>1501697506</v>
      </c>
      <c r="V1267">
        <v>3027771842</v>
      </c>
      <c r="W1267">
        <v>1336738348</v>
      </c>
      <c r="X1267">
        <v>1673281120</v>
      </c>
      <c r="Y1267">
        <v>1501697506</v>
      </c>
      <c r="Z1267">
        <v>3027771842</v>
      </c>
      <c r="AA1267">
        <v>540197996</v>
      </c>
      <c r="AB1267">
        <v>405433905</v>
      </c>
      <c r="AC1267">
        <v>25387721082</v>
      </c>
      <c r="AD1267">
        <v>23494188065</v>
      </c>
      <c r="AE1267">
        <v>25387721082</v>
      </c>
      <c r="AF1267">
        <v>14504254396</v>
      </c>
      <c r="AG1267">
        <v>23494188065</v>
      </c>
      <c r="AH1267">
        <v>24604737710</v>
      </c>
      <c r="AI1267">
        <v>9931628467</v>
      </c>
      <c r="AJ1267">
        <v>23494188065</v>
      </c>
      <c r="AK1267">
        <v>23494188065</v>
      </c>
      <c r="AL1267">
        <v>1346279752</v>
      </c>
      <c r="AM1267">
        <v>1346279752</v>
      </c>
      <c r="AN1267">
        <v>2308362563</v>
      </c>
      <c r="AO1267">
        <v>468725207</v>
      </c>
      <c r="AP1267">
        <v>42066435872</v>
      </c>
      <c r="AQ1267">
        <v>18572247807</v>
      </c>
      <c r="AR1267">
        <v>2308362563</v>
      </c>
      <c r="AS1267">
        <v>698737874</v>
      </c>
      <c r="AT1267">
        <v>19651902413</v>
      </c>
      <c r="AU1267">
        <v>9720273946</v>
      </c>
      <c r="AV1267">
        <v>20116655326</v>
      </c>
      <c r="AW1267">
        <v>1079328478</v>
      </c>
      <c r="AX1267">
        <v>663161843</v>
      </c>
      <c r="AY1267">
        <v>29716860982</v>
      </c>
      <c r="AZ1267">
        <v>204515467.5</v>
      </c>
      <c r="BA1267">
        <v>581883526</v>
      </c>
      <c r="BB1267">
        <v>2169996441</v>
      </c>
      <c r="BC1267">
        <v>42066435872</v>
      </c>
      <c r="BD1267">
        <v>15515958633</v>
      </c>
      <c r="BE1267">
        <v>8037</v>
      </c>
      <c r="BF1267">
        <v>5413</v>
      </c>
      <c r="BG1267">
        <v>4702</v>
      </c>
      <c r="BH1267">
        <v>2584994092</v>
      </c>
      <c r="BI1267">
        <v>14504254396</v>
      </c>
      <c r="BJ1267">
        <v>30306264747</v>
      </c>
      <c r="BK1267">
        <v>3708131035</v>
      </c>
      <c r="BL1267">
        <v>3708131035</v>
      </c>
      <c r="BM1267">
        <v>6222672917</v>
      </c>
      <c r="BN1267">
        <v>26550477239</v>
      </c>
      <c r="BO1267">
        <v>1319741482</v>
      </c>
      <c r="BP1267">
        <v>6201</v>
      </c>
      <c r="BQ1267">
        <v>1028</v>
      </c>
      <c r="BR1267">
        <v>1606153994</v>
      </c>
      <c r="BS1267">
        <v>468725207</v>
      </c>
    </row>
    <row r="1268" spans="1:71">
      <c r="A1268" t="s">
        <v>1554</v>
      </c>
      <c r="B1268" t="s">
        <v>78</v>
      </c>
      <c r="C1268">
        <v>2018</v>
      </c>
      <c r="D1268" t="s">
        <v>228</v>
      </c>
      <c r="E1268">
        <v>5</v>
      </c>
      <c r="F1268" t="s">
        <v>340</v>
      </c>
      <c r="G1268" t="s">
        <v>1494</v>
      </c>
      <c r="H1268">
        <v>19777876935</v>
      </c>
      <c r="I1268">
        <v>3664393224</v>
      </c>
      <c r="J1268">
        <v>9561697924</v>
      </c>
      <c r="K1268">
        <v>9561697924</v>
      </c>
      <c r="L1268">
        <v>5455105361</v>
      </c>
      <c r="M1268">
        <v>46615864175</v>
      </c>
      <c r="N1268">
        <v>29197820373</v>
      </c>
      <c r="O1268">
        <v>10582634914</v>
      </c>
      <c r="P1268">
        <v>8056159949</v>
      </c>
      <c r="Q1268">
        <v>11104837000</v>
      </c>
      <c r="R1268">
        <v>11561258814</v>
      </c>
      <c r="S1268">
        <v>1397408351</v>
      </c>
      <c r="T1268">
        <v>1328647554</v>
      </c>
      <c r="U1268">
        <v>1118323750</v>
      </c>
      <c r="V1268">
        <v>2231066255</v>
      </c>
      <c r="W1268">
        <v>919410484</v>
      </c>
      <c r="X1268">
        <v>1397408351</v>
      </c>
      <c r="Y1268">
        <v>1118323750</v>
      </c>
      <c r="Z1268">
        <v>2231066255</v>
      </c>
      <c r="AA1268">
        <v>387610256</v>
      </c>
      <c r="AB1268">
        <v>352512535</v>
      </c>
      <c r="AC1268">
        <v>21990904378</v>
      </c>
      <c r="AD1268">
        <v>19453126792</v>
      </c>
      <c r="AE1268">
        <v>21990904378</v>
      </c>
      <c r="AF1268">
        <v>11677689373</v>
      </c>
      <c r="AG1268">
        <v>19453126792</v>
      </c>
      <c r="AH1268">
        <v>20012914427</v>
      </c>
      <c r="AI1268">
        <v>9452828496</v>
      </c>
      <c r="AJ1268">
        <v>19453126792</v>
      </c>
      <c r="AK1268">
        <v>19453126792</v>
      </c>
      <c r="AL1268">
        <v>1403900714</v>
      </c>
      <c r="AM1268">
        <v>1403900714</v>
      </c>
      <c r="AN1268">
        <v>2006395926</v>
      </c>
      <c r="AO1268">
        <v>565156780</v>
      </c>
      <c r="AP1268">
        <v>36428542188</v>
      </c>
      <c r="AQ1268">
        <v>16975415396</v>
      </c>
      <c r="AR1268">
        <v>2006395926</v>
      </c>
      <c r="AS1268">
        <v>699541926</v>
      </c>
      <c r="AT1268">
        <v>18912432281</v>
      </c>
      <c r="AU1268">
        <v>9459603785</v>
      </c>
      <c r="AV1268">
        <v>18739199581</v>
      </c>
      <c r="AW1268">
        <v>1084402916</v>
      </c>
      <c r="AX1268">
        <v>849781619</v>
      </c>
      <c r="AY1268">
        <v>25021341904</v>
      </c>
      <c r="AZ1268">
        <v>324870242</v>
      </c>
      <c r="BA1268">
        <v>217713405</v>
      </c>
      <c r="BB1268">
        <v>1213552822</v>
      </c>
      <c r="BC1268">
        <v>36428542188</v>
      </c>
      <c r="BD1268">
        <v>13889152796</v>
      </c>
      <c r="BE1268">
        <v>8122</v>
      </c>
      <c r="BF1268">
        <v>5334</v>
      </c>
      <c r="BG1268">
        <v>4847</v>
      </c>
      <c r="BH1268">
        <v>1630821288</v>
      </c>
      <c r="BI1268">
        <v>11677689373</v>
      </c>
      <c r="BJ1268">
        <v>25606107599</v>
      </c>
      <c r="BK1268">
        <v>3701272385</v>
      </c>
      <c r="BL1268">
        <v>3701272385</v>
      </c>
      <c r="BM1268">
        <v>5568215112</v>
      </c>
      <c r="BN1268">
        <v>22539389392</v>
      </c>
      <c r="BO1268">
        <v>1413686983</v>
      </c>
      <c r="BP1268">
        <v>6096</v>
      </c>
      <c r="BQ1268">
        <v>746</v>
      </c>
      <c r="BR1268">
        <v>1236638790</v>
      </c>
      <c r="BS1268">
        <v>565156780</v>
      </c>
    </row>
    <row r="1269" spans="1:71">
      <c r="A1269" t="s">
        <v>1555</v>
      </c>
      <c r="B1269" t="s">
        <v>79</v>
      </c>
      <c r="C1269">
        <v>2018</v>
      </c>
      <c r="D1269" t="s">
        <v>228</v>
      </c>
      <c r="E1269">
        <v>7</v>
      </c>
      <c r="F1269" t="s">
        <v>342</v>
      </c>
      <c r="G1269" t="s">
        <v>1494</v>
      </c>
      <c r="H1269">
        <v>33064728920</v>
      </c>
      <c r="I1269">
        <v>5520900643</v>
      </c>
      <c r="J1269">
        <v>17491009901</v>
      </c>
      <c r="K1269">
        <v>17491009901</v>
      </c>
      <c r="L1269">
        <v>10739373048</v>
      </c>
      <c r="M1269">
        <v>92259311141</v>
      </c>
      <c r="N1269">
        <v>49192155738</v>
      </c>
      <c r="O1269">
        <v>18022467017</v>
      </c>
      <c r="P1269">
        <v>14778875680</v>
      </c>
      <c r="Q1269">
        <v>19091257288</v>
      </c>
      <c r="R1269">
        <v>20901296217</v>
      </c>
      <c r="S1269">
        <v>2592266793</v>
      </c>
      <c r="T1269">
        <v>2542742256</v>
      </c>
      <c r="U1269">
        <v>3460479015</v>
      </c>
      <c r="V1269">
        <v>7553130658</v>
      </c>
      <c r="W1269">
        <v>2958141231</v>
      </c>
      <c r="X1269">
        <v>2592266793</v>
      </c>
      <c r="Y1269">
        <v>3460479015</v>
      </c>
      <c r="Z1269">
        <v>7553130658</v>
      </c>
      <c r="AA1269">
        <v>867100725</v>
      </c>
      <c r="AB1269">
        <v>953182140</v>
      </c>
      <c r="AC1269">
        <v>37354026829</v>
      </c>
      <c r="AD1269">
        <v>32572249405</v>
      </c>
      <c r="AE1269">
        <v>37354026829</v>
      </c>
      <c r="AF1269">
        <v>20648253573</v>
      </c>
      <c r="AG1269">
        <v>32572249405</v>
      </c>
      <c r="AH1269">
        <v>34295152607</v>
      </c>
      <c r="AI1269">
        <v>15071903665</v>
      </c>
      <c r="AJ1269">
        <v>32572249405</v>
      </c>
      <c r="AK1269">
        <v>32572249405</v>
      </c>
      <c r="AL1269">
        <v>2138658538</v>
      </c>
      <c r="AM1269">
        <v>2138658538</v>
      </c>
      <c r="AN1269">
        <v>8089541329</v>
      </c>
      <c r="AO1269">
        <v>2452876899</v>
      </c>
      <c r="AP1269">
        <v>67178638027</v>
      </c>
      <c r="AQ1269">
        <v>34606388622</v>
      </c>
      <c r="AR1269">
        <v>8089541329</v>
      </c>
      <c r="AS1269">
        <v>1395136610</v>
      </c>
      <c r="AT1269">
        <v>34960816816</v>
      </c>
      <c r="AU1269">
        <v>19888913151</v>
      </c>
      <c r="AV1269">
        <v>35556439777</v>
      </c>
      <c r="AW1269">
        <v>1329443866</v>
      </c>
      <c r="AX1269">
        <v>1118760820</v>
      </c>
      <c r="AY1269">
        <v>46804826088</v>
      </c>
      <c r="AZ1269">
        <v>225932634</v>
      </c>
      <c r="BA1269">
        <v>666820306</v>
      </c>
      <c r="BB1269">
        <v>405852526</v>
      </c>
      <c r="BC1269">
        <v>67178638027</v>
      </c>
      <c r="BD1269">
        <v>29639894083</v>
      </c>
      <c r="BE1269">
        <v>8754</v>
      </c>
      <c r="BF1269">
        <v>5805</v>
      </c>
      <c r="BG1269">
        <v>4914</v>
      </c>
      <c r="BH1269">
        <v>2888499488</v>
      </c>
      <c r="BI1269">
        <v>20648253573</v>
      </c>
      <c r="BJ1269">
        <v>48999073098</v>
      </c>
      <c r="BK1269">
        <v>7638999453</v>
      </c>
      <c r="BL1269">
        <v>7638999453</v>
      </c>
      <c r="BM1269">
        <v>14232576683</v>
      </c>
      <c r="BN1269">
        <v>37538743944</v>
      </c>
      <c r="BO1269">
        <v>2173300402</v>
      </c>
      <c r="BP1269">
        <v>13157</v>
      </c>
      <c r="BQ1269">
        <v>2988</v>
      </c>
      <c r="BR1269">
        <v>5031872583</v>
      </c>
      <c r="BS1269">
        <v>2452876899</v>
      </c>
    </row>
    <row r="1270" spans="1:71">
      <c r="A1270" t="s">
        <v>1556</v>
      </c>
      <c r="B1270" t="s">
        <v>80</v>
      </c>
      <c r="C1270">
        <v>2018</v>
      </c>
      <c r="D1270" t="s">
        <v>228</v>
      </c>
      <c r="E1270">
        <v>7</v>
      </c>
      <c r="F1270" t="s">
        <v>344</v>
      </c>
      <c r="G1270" t="s">
        <v>1494</v>
      </c>
      <c r="H1270">
        <v>27039162459</v>
      </c>
      <c r="I1270">
        <v>8657902378</v>
      </c>
      <c r="J1270">
        <v>25665793712</v>
      </c>
      <c r="K1270">
        <v>25665793712</v>
      </c>
      <c r="L1270">
        <v>18673122777</v>
      </c>
      <c r="M1270">
        <v>98719428519</v>
      </c>
      <c r="N1270">
        <v>53332436236</v>
      </c>
      <c r="O1270">
        <v>25343580478</v>
      </c>
      <c r="P1270">
        <v>21352438241</v>
      </c>
      <c r="Q1270">
        <v>26235541130</v>
      </c>
      <c r="R1270">
        <v>29989175293</v>
      </c>
      <c r="S1270">
        <v>3953852620</v>
      </c>
      <c r="T1270">
        <v>3906942641</v>
      </c>
      <c r="U1270">
        <v>4905376571</v>
      </c>
      <c r="V1270">
        <v>10377255361</v>
      </c>
      <c r="W1270">
        <v>4431755589</v>
      </c>
      <c r="X1270">
        <v>3953852620</v>
      </c>
      <c r="Y1270">
        <v>4905376571</v>
      </c>
      <c r="Z1270">
        <v>10377255361</v>
      </c>
      <c r="AA1270">
        <v>1418043197</v>
      </c>
      <c r="AB1270">
        <v>825122028</v>
      </c>
      <c r="AC1270">
        <v>35210649752</v>
      </c>
      <c r="AD1270">
        <v>30687747772</v>
      </c>
      <c r="AE1270">
        <v>35210649752</v>
      </c>
      <c r="AF1270">
        <v>18927416414</v>
      </c>
      <c r="AG1270">
        <v>30687747772</v>
      </c>
      <c r="AH1270">
        <v>32852449159</v>
      </c>
      <c r="AI1270">
        <v>14902782656</v>
      </c>
      <c r="AJ1270">
        <v>30687747772</v>
      </c>
      <c r="AK1270">
        <v>30687747772</v>
      </c>
      <c r="AL1270">
        <v>2950760692</v>
      </c>
      <c r="AM1270">
        <v>2950760692</v>
      </c>
      <c r="AN1270">
        <v>10864444859</v>
      </c>
      <c r="AO1270">
        <v>3370035415</v>
      </c>
      <c r="AP1270">
        <v>76876151399</v>
      </c>
      <c r="AQ1270">
        <v>46188403627</v>
      </c>
      <c r="AR1270">
        <v>10864444859</v>
      </c>
      <c r="AS1270">
        <v>1848492499</v>
      </c>
      <c r="AT1270">
        <v>39357677827</v>
      </c>
      <c r="AU1270">
        <v>24454895171</v>
      </c>
      <c r="AV1270">
        <v>39469794164</v>
      </c>
      <c r="AW1270">
        <v>1426855955</v>
      </c>
      <c r="AX1270">
        <v>1225163292</v>
      </c>
      <c r="AY1270">
        <v>47564277690</v>
      </c>
      <c r="AZ1270">
        <v>493564806</v>
      </c>
      <c r="BA1270">
        <v>1826569125</v>
      </c>
      <c r="BB1270">
        <v>1882322225</v>
      </c>
      <c r="BC1270">
        <v>76876151399</v>
      </c>
      <c r="BD1270">
        <v>40032560003</v>
      </c>
      <c r="BE1270">
        <v>9160</v>
      </c>
      <c r="BF1270">
        <v>5942</v>
      </c>
      <c r="BG1270">
        <v>5052</v>
      </c>
      <c r="BH1270">
        <v>2118328000</v>
      </c>
      <c r="BI1270">
        <v>18927416414</v>
      </c>
      <c r="BJ1270">
        <v>50486696181</v>
      </c>
      <c r="BK1270">
        <v>8876012664</v>
      </c>
      <c r="BL1270">
        <v>8876012664</v>
      </c>
      <c r="BM1270">
        <v>16876529918</v>
      </c>
      <c r="BN1270">
        <v>36843591396</v>
      </c>
      <c r="BO1270">
        <v>1770704390</v>
      </c>
      <c r="BP1270">
        <v>15384</v>
      </c>
      <c r="BQ1270">
        <v>4559</v>
      </c>
      <c r="BR1270">
        <v>6976885451</v>
      </c>
      <c r="BS1270">
        <v>3370035415</v>
      </c>
    </row>
    <row r="1271" spans="1:71">
      <c r="A1271" t="s">
        <v>1557</v>
      </c>
      <c r="B1271" t="s">
        <v>81</v>
      </c>
      <c r="C1271">
        <v>2018</v>
      </c>
      <c r="D1271" t="s">
        <v>228</v>
      </c>
      <c r="E1271">
        <v>6</v>
      </c>
      <c r="F1271" t="s">
        <v>346</v>
      </c>
      <c r="G1271" t="s">
        <v>1494</v>
      </c>
      <c r="H1271">
        <v>39230535252</v>
      </c>
      <c r="I1271">
        <v>3504334383</v>
      </c>
      <c r="J1271">
        <v>22826421420</v>
      </c>
      <c r="K1271">
        <v>22826421420</v>
      </c>
      <c r="L1271">
        <v>17150280399</v>
      </c>
      <c r="M1271">
        <v>49928048333</v>
      </c>
      <c r="N1271">
        <v>22664607092</v>
      </c>
      <c r="O1271">
        <v>11534885983</v>
      </c>
      <c r="P1271">
        <v>9120639954</v>
      </c>
      <c r="Q1271">
        <v>23157868486</v>
      </c>
      <c r="R1271">
        <v>13762205281</v>
      </c>
      <c r="S1271">
        <v>2420616056</v>
      </c>
      <c r="T1271">
        <v>2389444565</v>
      </c>
      <c r="U1271">
        <v>1267348599</v>
      </c>
      <c r="V1271">
        <v>3246381315</v>
      </c>
      <c r="W1271">
        <v>1115105836</v>
      </c>
      <c r="X1271">
        <v>2420616056</v>
      </c>
      <c r="Y1271">
        <v>1267348599</v>
      </c>
      <c r="Z1271">
        <v>3246381315</v>
      </c>
      <c r="AA1271">
        <v>967552325</v>
      </c>
      <c r="AB1271">
        <v>700129250</v>
      </c>
      <c r="AC1271">
        <v>25597031876</v>
      </c>
      <c r="AD1271">
        <v>22880624425</v>
      </c>
      <c r="AE1271">
        <v>25597031876</v>
      </c>
      <c r="AF1271">
        <v>14891645700</v>
      </c>
      <c r="AG1271">
        <v>22880624425</v>
      </c>
      <c r="AH1271">
        <v>23876322749</v>
      </c>
      <c r="AI1271">
        <v>10047870206</v>
      </c>
      <c r="AJ1271">
        <v>22880624425</v>
      </c>
      <c r="AK1271">
        <v>22880624425</v>
      </c>
      <c r="AL1271">
        <v>1542747422</v>
      </c>
      <c r="AM1271">
        <v>1542747422</v>
      </c>
      <c r="AN1271">
        <v>3541664773</v>
      </c>
      <c r="AO1271">
        <v>827423219</v>
      </c>
      <c r="AP1271">
        <v>45815649204</v>
      </c>
      <c r="AQ1271">
        <v>22935024779</v>
      </c>
      <c r="AR1271">
        <v>3541664773</v>
      </c>
      <c r="AS1271">
        <v>963623473</v>
      </c>
      <c r="AT1271">
        <v>22812044024</v>
      </c>
      <c r="AU1271">
        <v>12764173818</v>
      </c>
      <c r="AV1271">
        <v>23474326687</v>
      </c>
      <c r="AW1271">
        <v>1062503315</v>
      </c>
      <c r="AX1271">
        <v>908979026</v>
      </c>
      <c r="AY1271">
        <v>32596412201</v>
      </c>
      <c r="AZ1271">
        <v>348179679.5</v>
      </c>
      <c r="BA1271">
        <v>329065881</v>
      </c>
      <c r="BB1271">
        <v>517491465</v>
      </c>
      <c r="BC1271">
        <v>45815649204</v>
      </c>
      <c r="BD1271">
        <v>19525080426</v>
      </c>
      <c r="BE1271">
        <v>8247</v>
      </c>
      <c r="BF1271">
        <v>5465</v>
      </c>
      <c r="BG1271">
        <v>4688</v>
      </c>
      <c r="BH1271">
        <v>2258096671</v>
      </c>
      <c r="BI1271">
        <v>14891645700</v>
      </c>
      <c r="BJ1271">
        <v>33693583184</v>
      </c>
      <c r="BK1271">
        <v>6082769506</v>
      </c>
      <c r="BL1271">
        <v>6082769506</v>
      </c>
      <c r="BM1271">
        <v>9715787776</v>
      </c>
      <c r="BN1271">
        <v>26290568778</v>
      </c>
      <c r="BO1271">
        <v>984172229</v>
      </c>
      <c r="BP1271">
        <v>10283</v>
      </c>
      <c r="BQ1271">
        <v>1519</v>
      </c>
      <c r="BR1271">
        <v>2362049497</v>
      </c>
      <c r="BS1271">
        <v>827423219</v>
      </c>
    </row>
    <row r="1272" spans="1:71">
      <c r="A1272" t="s">
        <v>1558</v>
      </c>
      <c r="B1272" t="s">
        <v>82</v>
      </c>
      <c r="C1272">
        <v>2018</v>
      </c>
      <c r="D1272" t="s">
        <v>228</v>
      </c>
      <c r="E1272">
        <v>5</v>
      </c>
      <c r="F1272" t="s">
        <v>348</v>
      </c>
      <c r="G1272" t="s">
        <v>1494</v>
      </c>
      <c r="H1272">
        <v>30349946647</v>
      </c>
      <c r="I1272">
        <v>4827252525</v>
      </c>
      <c r="J1272">
        <v>18111650631</v>
      </c>
      <c r="K1272">
        <v>18111650631</v>
      </c>
      <c r="L1272">
        <v>12302733319</v>
      </c>
      <c r="M1272">
        <v>58503134627</v>
      </c>
      <c r="N1272">
        <v>32355342165</v>
      </c>
      <c r="O1272">
        <v>12074362642</v>
      </c>
      <c r="P1272">
        <v>8913125732</v>
      </c>
      <c r="Q1272">
        <v>13836892181</v>
      </c>
      <c r="R1272">
        <v>14329813777</v>
      </c>
      <c r="S1272">
        <v>1760497879</v>
      </c>
      <c r="T1272">
        <v>1706889142</v>
      </c>
      <c r="U1272">
        <v>2493626793</v>
      </c>
      <c r="V1272">
        <v>5294827443</v>
      </c>
      <c r="W1272">
        <v>2392816031</v>
      </c>
      <c r="X1272">
        <v>1760497879</v>
      </c>
      <c r="Y1272">
        <v>2493626793</v>
      </c>
      <c r="Z1272">
        <v>5294827443</v>
      </c>
      <c r="AA1272">
        <v>240117557</v>
      </c>
      <c r="AB1272">
        <v>480892718</v>
      </c>
      <c r="AC1272">
        <v>28218727104</v>
      </c>
      <c r="AD1272">
        <v>24196577324</v>
      </c>
      <c r="AE1272">
        <v>28218727104</v>
      </c>
      <c r="AF1272">
        <v>16306801447</v>
      </c>
      <c r="AG1272">
        <v>24196577324</v>
      </c>
      <c r="AH1272">
        <v>25429581136</v>
      </c>
      <c r="AI1272">
        <v>10868271678</v>
      </c>
      <c r="AJ1272">
        <v>24196577324</v>
      </c>
      <c r="AK1272">
        <v>24196577324</v>
      </c>
      <c r="AL1272">
        <v>1657603381</v>
      </c>
      <c r="AM1272">
        <v>1657603381</v>
      </c>
      <c r="AN1272">
        <v>5102735623</v>
      </c>
      <c r="AO1272">
        <v>1696481761</v>
      </c>
      <c r="AP1272">
        <v>46720859692</v>
      </c>
      <c r="AQ1272">
        <v>22524282368</v>
      </c>
      <c r="AR1272">
        <v>5102735623</v>
      </c>
      <c r="AS1272">
        <v>1061132829</v>
      </c>
      <c r="AT1272">
        <v>21875376705</v>
      </c>
      <c r="AU1272">
        <v>11007105027</v>
      </c>
      <c r="AV1272">
        <v>22003773601</v>
      </c>
      <c r="AW1272">
        <v>1169431625</v>
      </c>
      <c r="AX1272">
        <v>837144842</v>
      </c>
      <c r="AY1272">
        <v>32896416047</v>
      </c>
      <c r="AZ1272">
        <v>420166708.5</v>
      </c>
      <c r="BA1272">
        <v>3744040980</v>
      </c>
      <c r="BB1272">
        <v>1176838671</v>
      </c>
      <c r="BC1272">
        <v>46720859692</v>
      </c>
      <c r="BD1272">
        <v>18130041646</v>
      </c>
      <c r="BE1272">
        <v>8660</v>
      </c>
      <c r="BF1272">
        <v>5496</v>
      </c>
      <c r="BG1272">
        <v>4904</v>
      </c>
      <c r="BH1272">
        <v>2256546050</v>
      </c>
      <c r="BI1272">
        <v>16306801447</v>
      </c>
      <c r="BJ1272">
        <v>34240161796</v>
      </c>
      <c r="BK1272">
        <v>4340109492</v>
      </c>
      <c r="BL1272">
        <v>4340109492</v>
      </c>
      <c r="BM1272">
        <v>8699838723</v>
      </c>
      <c r="BN1272">
        <v>28590818046</v>
      </c>
      <c r="BO1272">
        <v>1910365223</v>
      </c>
      <c r="BP1272">
        <v>7643</v>
      </c>
      <c r="BQ1272">
        <v>1610</v>
      </c>
      <c r="BR1272">
        <v>3167966218</v>
      </c>
      <c r="BS1272">
        <v>1696481761</v>
      </c>
    </row>
    <row r="1273" spans="1:71">
      <c r="A1273" t="s">
        <v>1559</v>
      </c>
      <c r="B1273" t="s">
        <v>83</v>
      </c>
      <c r="C1273">
        <v>2018</v>
      </c>
      <c r="D1273" t="s">
        <v>212</v>
      </c>
      <c r="E1273">
        <v>2</v>
      </c>
      <c r="F1273" t="s">
        <v>350</v>
      </c>
      <c r="G1273" t="s">
        <v>1494</v>
      </c>
      <c r="H1273">
        <v>717669270</v>
      </c>
      <c r="I1273">
        <v>272304614</v>
      </c>
      <c r="J1273">
        <v>887510643</v>
      </c>
      <c r="K1273">
        <v>887510643</v>
      </c>
      <c r="L1273">
        <v>860847709</v>
      </c>
      <c r="M1273">
        <v>4747353727</v>
      </c>
      <c r="N1273">
        <v>3666208968</v>
      </c>
      <c r="O1273">
        <v>3390951216</v>
      </c>
      <c r="P1273">
        <v>3390951216</v>
      </c>
      <c r="Q1273">
        <v>3524847278</v>
      </c>
      <c r="R1273">
        <v>3496574245</v>
      </c>
      <c r="S1273">
        <v>590347740</v>
      </c>
      <c r="T1273">
        <v>590347740</v>
      </c>
      <c r="U1273">
        <v>77712223</v>
      </c>
      <c r="V1273">
        <v>157342481</v>
      </c>
      <c r="W1273">
        <v>77712223</v>
      </c>
      <c r="X1273">
        <v>590347740</v>
      </c>
      <c r="Y1273">
        <v>77712223</v>
      </c>
      <c r="Z1273">
        <v>157342481</v>
      </c>
      <c r="AA1273">
        <v>94507524</v>
      </c>
      <c r="AB1273">
        <v>68734901</v>
      </c>
      <c r="AL1273">
        <v>164216550</v>
      </c>
      <c r="AM1273">
        <v>164216550</v>
      </c>
      <c r="AN1273">
        <v>263658335</v>
      </c>
      <c r="AO1273">
        <v>21454483</v>
      </c>
      <c r="AP1273">
        <v>4394314996</v>
      </c>
      <c r="AQ1273">
        <v>4394314996</v>
      </c>
      <c r="AR1273">
        <v>263658335</v>
      </c>
      <c r="AS1273">
        <v>73541976</v>
      </c>
      <c r="AT1273">
        <v>3252693568</v>
      </c>
      <c r="AU1273">
        <v>3252693568</v>
      </c>
      <c r="AV1273">
        <v>3134099341</v>
      </c>
      <c r="AW1273">
        <v>178143822</v>
      </c>
      <c r="AX1273">
        <v>178143822</v>
      </c>
      <c r="AY1273">
        <v>861436894</v>
      </c>
      <c r="BA1273">
        <v>25625424</v>
      </c>
      <c r="BB1273">
        <v>0</v>
      </c>
      <c r="BC1273">
        <v>4394314996</v>
      </c>
      <c r="BD1273">
        <v>4394314996</v>
      </c>
      <c r="BE1273">
        <v>8935</v>
      </c>
      <c r="BF1273">
        <v>5953</v>
      </c>
      <c r="BG1273">
        <v>0</v>
      </c>
      <c r="BH1273">
        <v>124882943</v>
      </c>
      <c r="BJ1273">
        <v>963175230</v>
      </c>
      <c r="BK1273">
        <v>623155670</v>
      </c>
      <c r="BL1273">
        <v>623155670</v>
      </c>
      <c r="BM1273">
        <v>861436894</v>
      </c>
      <c r="BP1273">
        <v>1002</v>
      </c>
      <c r="BQ1273">
        <v>537</v>
      </c>
      <c r="BR1273">
        <v>102918336</v>
      </c>
      <c r="BS1273">
        <v>21454483</v>
      </c>
    </row>
    <row r="1274" spans="1:71">
      <c r="A1274" t="s">
        <v>1560</v>
      </c>
      <c r="B1274" t="s">
        <v>84</v>
      </c>
      <c r="C1274">
        <v>2018</v>
      </c>
      <c r="D1274" t="s">
        <v>228</v>
      </c>
      <c r="E1274">
        <v>5</v>
      </c>
      <c r="F1274" t="s">
        <v>352</v>
      </c>
      <c r="G1274" t="s">
        <v>1494</v>
      </c>
      <c r="H1274">
        <v>31442385637</v>
      </c>
      <c r="I1274">
        <v>2568865058</v>
      </c>
      <c r="J1274">
        <v>12485794897</v>
      </c>
      <c r="K1274">
        <v>12485794897</v>
      </c>
      <c r="L1274">
        <v>8582543576</v>
      </c>
      <c r="M1274">
        <v>39026232148</v>
      </c>
      <c r="N1274">
        <v>20906698117</v>
      </c>
      <c r="O1274">
        <v>10958905355</v>
      </c>
      <c r="P1274">
        <v>8317443367</v>
      </c>
      <c r="Q1274">
        <v>14291416197</v>
      </c>
      <c r="R1274">
        <v>12152303411</v>
      </c>
      <c r="S1274">
        <v>1520563412</v>
      </c>
      <c r="T1274">
        <v>1498492449</v>
      </c>
      <c r="U1274">
        <v>1454585492</v>
      </c>
      <c r="V1274">
        <v>2372352840</v>
      </c>
      <c r="W1274">
        <v>1328058254</v>
      </c>
      <c r="X1274">
        <v>1520563412</v>
      </c>
      <c r="Y1274">
        <v>1454585492</v>
      </c>
      <c r="Z1274">
        <v>2372352840</v>
      </c>
      <c r="AA1274">
        <v>341751710</v>
      </c>
      <c r="AB1274">
        <v>481898458</v>
      </c>
      <c r="AC1274">
        <v>22774232250</v>
      </c>
      <c r="AD1274">
        <v>19374493878</v>
      </c>
      <c r="AE1274">
        <v>22774232250</v>
      </c>
      <c r="AF1274">
        <v>13086611125</v>
      </c>
      <c r="AG1274">
        <v>19374493878</v>
      </c>
      <c r="AH1274">
        <v>20216499592</v>
      </c>
      <c r="AI1274">
        <v>9119481945</v>
      </c>
      <c r="AJ1274">
        <v>19374493878</v>
      </c>
      <c r="AK1274">
        <v>19374493878</v>
      </c>
      <c r="AL1274">
        <v>1419306160</v>
      </c>
      <c r="AM1274">
        <v>1419306160</v>
      </c>
      <c r="AN1274">
        <v>1971411939</v>
      </c>
      <c r="AO1274">
        <v>719688003</v>
      </c>
      <c r="AP1274">
        <v>37168959243</v>
      </c>
      <c r="AQ1274">
        <v>17794465365</v>
      </c>
      <c r="AR1274">
        <v>1971411939</v>
      </c>
      <c r="AS1274">
        <v>618785589</v>
      </c>
      <c r="AT1274">
        <v>18980208366</v>
      </c>
      <c r="AU1274">
        <v>9860726421</v>
      </c>
      <c r="AV1274">
        <v>18792278812</v>
      </c>
      <c r="AW1274">
        <v>721823617</v>
      </c>
      <c r="AX1274">
        <v>624415864</v>
      </c>
      <c r="AY1274">
        <v>25244257897</v>
      </c>
      <c r="AZ1274">
        <v>450119696</v>
      </c>
      <c r="BA1274">
        <v>-66527749</v>
      </c>
      <c r="BB1274">
        <v>1106017943</v>
      </c>
      <c r="BC1274">
        <v>37168959243</v>
      </c>
      <c r="BD1274">
        <v>14310997663</v>
      </c>
      <c r="BE1274">
        <v>8582</v>
      </c>
      <c r="BF1274">
        <v>5641</v>
      </c>
      <c r="BG1274">
        <v>4869</v>
      </c>
      <c r="BH1274">
        <v>2318575897</v>
      </c>
      <c r="BI1274">
        <v>13086611125</v>
      </c>
      <c r="BJ1274">
        <v>25710991735</v>
      </c>
      <c r="BK1274">
        <v>3730624932</v>
      </c>
      <c r="BL1274">
        <v>3730624932</v>
      </c>
      <c r="BM1274">
        <v>5869764019</v>
      </c>
      <c r="BN1274">
        <v>22857961580</v>
      </c>
      <c r="BO1274">
        <v>807280038</v>
      </c>
      <c r="BP1274">
        <v>6399</v>
      </c>
      <c r="BQ1274">
        <v>744</v>
      </c>
      <c r="BR1274">
        <v>1033302211</v>
      </c>
      <c r="BS1274">
        <v>719688003</v>
      </c>
    </row>
    <row r="1275" spans="1:71">
      <c r="A1275" t="s">
        <v>1561</v>
      </c>
      <c r="B1275" t="s">
        <v>85</v>
      </c>
      <c r="C1275">
        <v>2018</v>
      </c>
      <c r="D1275" t="s">
        <v>228</v>
      </c>
      <c r="E1275">
        <v>6</v>
      </c>
      <c r="F1275" t="s">
        <v>354</v>
      </c>
      <c r="G1275" t="s">
        <v>1494</v>
      </c>
      <c r="H1275">
        <v>18849991132</v>
      </c>
      <c r="I1275">
        <v>4416588760</v>
      </c>
      <c r="J1275">
        <v>15159682863</v>
      </c>
      <c r="K1275">
        <v>15159682863</v>
      </c>
      <c r="L1275">
        <v>9721215832</v>
      </c>
      <c r="M1275">
        <v>60949392252</v>
      </c>
      <c r="N1275">
        <v>35917187880</v>
      </c>
      <c r="O1275">
        <v>12227438996</v>
      </c>
      <c r="P1275">
        <v>9632995220</v>
      </c>
      <c r="Q1275">
        <v>13496775706</v>
      </c>
      <c r="R1275">
        <v>14452809056</v>
      </c>
      <c r="S1275">
        <v>1999328226</v>
      </c>
      <c r="T1275">
        <v>1939525725</v>
      </c>
      <c r="U1275">
        <v>2108572537</v>
      </c>
      <c r="V1275">
        <v>4387037342</v>
      </c>
      <c r="W1275">
        <v>1906907717</v>
      </c>
      <c r="X1275">
        <v>1999328226</v>
      </c>
      <c r="Y1275">
        <v>2108572537</v>
      </c>
      <c r="Z1275">
        <v>4387037342</v>
      </c>
      <c r="AA1275">
        <v>572126626</v>
      </c>
      <c r="AB1275">
        <v>431690200</v>
      </c>
      <c r="AC1275">
        <v>24292405361</v>
      </c>
      <c r="AD1275">
        <v>21273259786</v>
      </c>
      <c r="AE1275">
        <v>24292405361</v>
      </c>
      <c r="AF1275">
        <v>13871951826</v>
      </c>
      <c r="AG1275">
        <v>21273259786</v>
      </c>
      <c r="AH1275">
        <v>22180330974</v>
      </c>
      <c r="AI1275">
        <v>9520704315</v>
      </c>
      <c r="AJ1275">
        <v>21273259786</v>
      </c>
      <c r="AK1275">
        <v>21273259786</v>
      </c>
      <c r="AL1275">
        <v>1246249294</v>
      </c>
      <c r="AM1275">
        <v>1246249294</v>
      </c>
      <c r="AN1275">
        <v>4486788743</v>
      </c>
      <c r="AO1275">
        <v>1450898853</v>
      </c>
      <c r="AP1275">
        <v>44453442168</v>
      </c>
      <c r="AQ1275">
        <v>23180182382</v>
      </c>
      <c r="AR1275">
        <v>4486788743</v>
      </c>
      <c r="AS1275">
        <v>894727282</v>
      </c>
      <c r="AT1275">
        <v>22120982083</v>
      </c>
      <c r="AU1275">
        <v>12600277768</v>
      </c>
      <c r="AV1275">
        <v>22271471303</v>
      </c>
      <c r="AW1275">
        <v>1045490470</v>
      </c>
      <c r="AX1275">
        <v>810607485</v>
      </c>
      <c r="AY1275">
        <v>30717730089</v>
      </c>
      <c r="AZ1275">
        <v>450714188.5</v>
      </c>
      <c r="BA1275">
        <v>726070884</v>
      </c>
      <c r="BB1275">
        <v>1279940456</v>
      </c>
      <c r="BC1275">
        <v>44453442168</v>
      </c>
      <c r="BD1275">
        <v>19678667418</v>
      </c>
      <c r="BE1275">
        <v>8354</v>
      </c>
      <c r="BF1275">
        <v>5418</v>
      </c>
      <c r="BG1275">
        <v>4681</v>
      </c>
      <c r="BH1275">
        <v>1939277882</v>
      </c>
      <c r="BI1275">
        <v>13871951826</v>
      </c>
      <c r="BJ1275">
        <v>31941687191</v>
      </c>
      <c r="BK1275">
        <v>5580525600</v>
      </c>
      <c r="BL1275">
        <v>5580525600</v>
      </c>
      <c r="BM1275">
        <v>9444470303</v>
      </c>
      <c r="BN1275">
        <v>24774774750</v>
      </c>
      <c r="BO1275">
        <v>1511452724</v>
      </c>
      <c r="BP1275">
        <v>9341</v>
      </c>
      <c r="BQ1275">
        <v>1145</v>
      </c>
      <c r="BR1275">
        <v>2713055862</v>
      </c>
      <c r="BS1275">
        <v>1450898853</v>
      </c>
    </row>
    <row r="1276" spans="1:71">
      <c r="A1276" t="s">
        <v>1562</v>
      </c>
      <c r="B1276" t="s">
        <v>86</v>
      </c>
      <c r="C1276">
        <v>2018</v>
      </c>
      <c r="D1276" t="s">
        <v>228</v>
      </c>
      <c r="E1276">
        <v>5</v>
      </c>
      <c r="F1276" t="s">
        <v>356</v>
      </c>
      <c r="G1276" t="s">
        <v>1494</v>
      </c>
      <c r="H1276">
        <v>19701399890</v>
      </c>
      <c r="I1276">
        <v>2668894491</v>
      </c>
      <c r="J1276">
        <v>9318783184</v>
      </c>
      <c r="K1276">
        <v>9318783184</v>
      </c>
      <c r="L1276">
        <v>5563459789</v>
      </c>
      <c r="M1276">
        <v>38432345286</v>
      </c>
      <c r="N1276">
        <v>18230372762</v>
      </c>
      <c r="O1276">
        <v>9878949364</v>
      </c>
      <c r="P1276">
        <v>7787421756</v>
      </c>
      <c r="Q1276">
        <v>10896076000</v>
      </c>
      <c r="R1276">
        <v>11343266551</v>
      </c>
      <c r="S1276">
        <v>1339701437</v>
      </c>
      <c r="T1276">
        <v>1284780375</v>
      </c>
      <c r="U1276">
        <v>998856144</v>
      </c>
      <c r="V1276">
        <v>2321607384</v>
      </c>
      <c r="W1276">
        <v>890883118</v>
      </c>
      <c r="X1276">
        <v>1339701437</v>
      </c>
      <c r="Y1276">
        <v>998856144</v>
      </c>
      <c r="Z1276">
        <v>2321607384</v>
      </c>
      <c r="AA1276">
        <v>399612052</v>
      </c>
      <c r="AB1276">
        <v>325081359</v>
      </c>
      <c r="AC1276">
        <v>21803737892</v>
      </c>
      <c r="AD1276">
        <v>18680306474</v>
      </c>
      <c r="AE1276">
        <v>21803737892</v>
      </c>
      <c r="AF1276">
        <v>12466585182</v>
      </c>
      <c r="AG1276">
        <v>18680306474</v>
      </c>
      <c r="AH1276">
        <v>19622436367</v>
      </c>
      <c r="AI1276">
        <v>8432429522</v>
      </c>
      <c r="AJ1276">
        <v>18680306474</v>
      </c>
      <c r="AK1276">
        <v>18680306474</v>
      </c>
      <c r="AL1276">
        <v>1188045498</v>
      </c>
      <c r="AM1276">
        <v>1188045498</v>
      </c>
      <c r="AN1276">
        <v>2260085022</v>
      </c>
      <c r="AO1276">
        <v>508787253</v>
      </c>
      <c r="AP1276">
        <v>35186212892</v>
      </c>
      <c r="AQ1276">
        <v>16505906418</v>
      </c>
      <c r="AR1276">
        <v>2260085022</v>
      </c>
      <c r="AS1276">
        <v>575356285</v>
      </c>
      <c r="AT1276">
        <v>17701798914</v>
      </c>
      <c r="AU1276">
        <v>9269369392</v>
      </c>
      <c r="AV1276">
        <v>17680107188</v>
      </c>
      <c r="AW1276">
        <v>1025698909</v>
      </c>
      <c r="AX1276">
        <v>732979615</v>
      </c>
      <c r="AY1276">
        <v>24146893045</v>
      </c>
      <c r="AZ1276">
        <v>96247643</v>
      </c>
      <c r="BA1276">
        <v>88208683</v>
      </c>
      <c r="BB1276">
        <v>1197020737</v>
      </c>
      <c r="BC1276">
        <v>35186212892</v>
      </c>
      <c r="BD1276">
        <v>13472248917</v>
      </c>
      <c r="BE1276">
        <v>8350</v>
      </c>
      <c r="BF1276">
        <v>5633</v>
      </c>
      <c r="BG1276">
        <v>4967</v>
      </c>
      <c r="BH1276">
        <v>1535936585</v>
      </c>
      <c r="BI1276">
        <v>12466585182</v>
      </c>
      <c r="BJ1276">
        <v>24725314305</v>
      </c>
      <c r="BK1276">
        <v>3223310512</v>
      </c>
      <c r="BL1276">
        <v>3223310512</v>
      </c>
      <c r="BM1276">
        <v>5466586571</v>
      </c>
      <c r="BN1276">
        <v>21713963975</v>
      </c>
      <c r="BO1276">
        <v>848660204</v>
      </c>
      <c r="BP1276">
        <v>5439</v>
      </c>
      <c r="BQ1276">
        <v>489</v>
      </c>
      <c r="BR1276">
        <v>1498503111</v>
      </c>
      <c r="BS1276">
        <v>508787253</v>
      </c>
    </row>
    <row r="1277" spans="1:71">
      <c r="A1277" t="s">
        <v>1563</v>
      </c>
      <c r="B1277" t="s">
        <v>87</v>
      </c>
      <c r="C1277">
        <v>2018</v>
      </c>
      <c r="D1277" t="s">
        <v>212</v>
      </c>
      <c r="E1277">
        <v>3</v>
      </c>
      <c r="F1277" t="s">
        <v>358</v>
      </c>
      <c r="G1277" t="s">
        <v>1494</v>
      </c>
      <c r="H1277">
        <v>714735060</v>
      </c>
      <c r="I1277">
        <v>265808400</v>
      </c>
      <c r="J1277">
        <v>689210851</v>
      </c>
      <c r="K1277">
        <v>689210851</v>
      </c>
      <c r="L1277">
        <v>660438584</v>
      </c>
      <c r="M1277">
        <v>3958625532</v>
      </c>
      <c r="N1277">
        <v>3215626053</v>
      </c>
      <c r="O1277">
        <v>3258383318</v>
      </c>
      <c r="P1277">
        <v>3258383318</v>
      </c>
      <c r="Q1277">
        <v>3505729880</v>
      </c>
      <c r="R1277">
        <v>3338890258</v>
      </c>
      <c r="S1277">
        <v>751462082</v>
      </c>
      <c r="T1277">
        <v>751462082</v>
      </c>
      <c r="U1277">
        <v>55761250</v>
      </c>
      <c r="V1277">
        <v>115482227</v>
      </c>
      <c r="W1277">
        <v>55761250</v>
      </c>
      <c r="X1277">
        <v>751462082</v>
      </c>
      <c r="Y1277">
        <v>55761250</v>
      </c>
      <c r="Z1277">
        <v>115482227</v>
      </c>
      <c r="AA1277">
        <v>106628426</v>
      </c>
      <c r="AB1277">
        <v>203295100</v>
      </c>
      <c r="AL1277">
        <v>164116681</v>
      </c>
      <c r="AM1277">
        <v>164116681</v>
      </c>
      <c r="AN1277">
        <v>242600648</v>
      </c>
      <c r="AO1277">
        <v>138139700</v>
      </c>
      <c r="AP1277">
        <v>5273031852</v>
      </c>
      <c r="AQ1277">
        <v>5273031852</v>
      </c>
      <c r="AR1277">
        <v>242600648</v>
      </c>
      <c r="AS1277">
        <v>104745876</v>
      </c>
      <c r="AT1277">
        <v>4085900951</v>
      </c>
      <c r="AU1277">
        <v>4085900951</v>
      </c>
      <c r="AV1277">
        <v>4181158835</v>
      </c>
      <c r="AW1277">
        <v>201941617</v>
      </c>
      <c r="AX1277">
        <v>201941617</v>
      </c>
      <c r="AY1277">
        <v>1931681005</v>
      </c>
      <c r="BA1277">
        <v>19595409</v>
      </c>
      <c r="BB1277">
        <v>0</v>
      </c>
      <c r="BC1277">
        <v>5273031852</v>
      </c>
      <c r="BD1277">
        <v>5273031852</v>
      </c>
      <c r="BE1277">
        <v>9108</v>
      </c>
      <c r="BF1277">
        <v>5677</v>
      </c>
      <c r="BG1277">
        <v>0</v>
      </c>
      <c r="BH1277">
        <v>169179510</v>
      </c>
      <c r="BJ1277">
        <v>1999021825</v>
      </c>
      <c r="BK1277">
        <v>1729900917</v>
      </c>
      <c r="BL1277">
        <v>1729900917</v>
      </c>
      <c r="BM1277">
        <v>1931681005</v>
      </c>
      <c r="BP1277">
        <v>2851</v>
      </c>
      <c r="BQ1277">
        <v>167</v>
      </c>
      <c r="BR1277">
        <v>77615820</v>
      </c>
      <c r="BS1277">
        <v>138139700</v>
      </c>
    </row>
    <row r="1278" spans="1:71">
      <c r="A1278" t="s">
        <v>1564</v>
      </c>
      <c r="B1278" t="s">
        <v>88</v>
      </c>
      <c r="C1278">
        <v>2018</v>
      </c>
      <c r="D1278" t="s">
        <v>207</v>
      </c>
      <c r="E1278">
        <v>8</v>
      </c>
      <c r="F1278" t="s">
        <v>360</v>
      </c>
      <c r="G1278" t="s">
        <v>1494</v>
      </c>
      <c r="H1278">
        <v>117996802249</v>
      </c>
      <c r="I1278">
        <v>11242572030</v>
      </c>
      <c r="J1278">
        <v>53471981766</v>
      </c>
      <c r="K1278">
        <v>53471981766</v>
      </c>
      <c r="L1278">
        <v>42304212230</v>
      </c>
      <c r="M1278">
        <v>232098443335</v>
      </c>
      <c r="N1278">
        <v>116437636519</v>
      </c>
      <c r="O1278">
        <v>40565895109</v>
      </c>
      <c r="P1278">
        <v>35486906502</v>
      </c>
      <c r="Q1278">
        <v>51491708150</v>
      </c>
      <c r="R1278">
        <v>50576168269</v>
      </c>
      <c r="S1278">
        <v>6359322248</v>
      </c>
      <c r="T1278">
        <v>6338888081</v>
      </c>
      <c r="U1278">
        <v>15166552396</v>
      </c>
      <c r="V1278">
        <v>32692092698</v>
      </c>
      <c r="W1278">
        <v>14166300324</v>
      </c>
      <c r="X1278">
        <v>6359322248</v>
      </c>
      <c r="Y1278">
        <v>15166552396</v>
      </c>
      <c r="Z1278">
        <v>32692092698</v>
      </c>
      <c r="AA1278">
        <v>3887634592</v>
      </c>
      <c r="AB1278">
        <v>1854983026</v>
      </c>
      <c r="AC1278">
        <v>55493533671</v>
      </c>
      <c r="AD1278">
        <v>48359676006</v>
      </c>
      <c r="AE1278">
        <v>55493533671</v>
      </c>
      <c r="AF1278">
        <v>32695439319</v>
      </c>
      <c r="AG1278">
        <v>48359676006</v>
      </c>
      <c r="AH1278">
        <v>51826900202</v>
      </c>
      <c r="AI1278">
        <v>19856100414</v>
      </c>
      <c r="AJ1278">
        <v>48359676006</v>
      </c>
      <c r="AK1278">
        <v>48359676006</v>
      </c>
      <c r="AL1278">
        <v>4588678064</v>
      </c>
      <c r="AM1278">
        <v>4588678064</v>
      </c>
      <c r="AN1278">
        <v>25272193288</v>
      </c>
      <c r="AO1278">
        <v>3364906184</v>
      </c>
      <c r="AP1278">
        <v>128980860485</v>
      </c>
      <c r="AQ1278">
        <v>80621184479</v>
      </c>
      <c r="AR1278">
        <v>25272193288</v>
      </c>
      <c r="AS1278">
        <v>2797859575</v>
      </c>
      <c r="AT1278">
        <v>54525092131</v>
      </c>
      <c r="AU1278">
        <v>34668991717</v>
      </c>
      <c r="AV1278">
        <v>56723742415</v>
      </c>
      <c r="AW1278">
        <v>4425367603</v>
      </c>
      <c r="AX1278">
        <v>4087371445</v>
      </c>
      <c r="AY1278">
        <v>79403055112</v>
      </c>
      <c r="AZ1278">
        <v>326944032.5</v>
      </c>
      <c r="BA1278">
        <v>2276206952</v>
      </c>
      <c r="BB1278">
        <v>4025101796</v>
      </c>
      <c r="BC1278">
        <v>128980860485</v>
      </c>
      <c r="BD1278">
        <v>72074971676</v>
      </c>
      <c r="BE1278">
        <v>8853</v>
      </c>
      <c r="BF1278">
        <v>6099</v>
      </c>
      <c r="BG1278">
        <v>5372</v>
      </c>
      <c r="BH1278">
        <v>9839359154</v>
      </c>
      <c r="BI1278">
        <v>32695439319</v>
      </c>
      <c r="BJ1278">
        <v>87236162862</v>
      </c>
      <c r="BK1278">
        <v>10814680706</v>
      </c>
      <c r="BL1278">
        <v>10814680706</v>
      </c>
      <c r="BM1278">
        <v>31043379106</v>
      </c>
      <c r="BN1278">
        <v>56905888809</v>
      </c>
      <c r="BO1278">
        <v>4905174273</v>
      </c>
      <c r="BP1278">
        <v>18669</v>
      </c>
      <c r="BQ1278">
        <v>6990</v>
      </c>
      <c r="BR1278">
        <v>21220964247</v>
      </c>
      <c r="BS1278">
        <v>3364906184</v>
      </c>
    </row>
    <row r="1279" spans="1:71">
      <c r="A1279" t="s">
        <v>1565</v>
      </c>
      <c r="B1279" t="s">
        <v>89</v>
      </c>
      <c r="C1279">
        <v>2018</v>
      </c>
      <c r="D1279" t="s">
        <v>215</v>
      </c>
      <c r="E1279">
        <v>5</v>
      </c>
      <c r="F1279" t="s">
        <v>362</v>
      </c>
      <c r="G1279" t="s">
        <v>1494</v>
      </c>
      <c r="H1279">
        <v>1952925754</v>
      </c>
      <c r="I1279">
        <v>894727410</v>
      </c>
      <c r="J1279">
        <v>1900728287</v>
      </c>
      <c r="K1279">
        <v>1900728287</v>
      </c>
      <c r="L1279">
        <v>1627034797</v>
      </c>
      <c r="M1279">
        <v>20588887450</v>
      </c>
      <c r="N1279">
        <v>11867304558</v>
      </c>
      <c r="O1279">
        <v>5234783753</v>
      </c>
      <c r="P1279">
        <v>5234783753</v>
      </c>
      <c r="Q1279">
        <v>5601702000</v>
      </c>
      <c r="R1279">
        <v>6223550469</v>
      </c>
      <c r="S1279">
        <v>1552147857</v>
      </c>
      <c r="T1279">
        <v>1552147857</v>
      </c>
      <c r="U1279">
        <v>1152047692</v>
      </c>
      <c r="V1279">
        <v>2658878516</v>
      </c>
      <c r="W1279">
        <v>1152047692</v>
      </c>
      <c r="X1279">
        <v>1552147857</v>
      </c>
      <c r="Y1279">
        <v>1152047692</v>
      </c>
      <c r="Z1279">
        <v>2658878516</v>
      </c>
      <c r="AA1279">
        <v>374675825</v>
      </c>
      <c r="AB1279">
        <v>451489750</v>
      </c>
      <c r="AL1279">
        <v>410219172</v>
      </c>
      <c r="AM1279">
        <v>410219172</v>
      </c>
      <c r="AN1279">
        <v>1821437193</v>
      </c>
      <c r="AO1279">
        <v>137951080</v>
      </c>
      <c r="AP1279">
        <v>11368990500</v>
      </c>
      <c r="AQ1279">
        <v>11368990500</v>
      </c>
      <c r="AR1279">
        <v>1821437193</v>
      </c>
      <c r="AS1279">
        <v>298586231</v>
      </c>
      <c r="AT1279">
        <v>6484621652</v>
      </c>
      <c r="AU1279">
        <v>6484621652</v>
      </c>
      <c r="AV1279">
        <v>6851661030</v>
      </c>
      <c r="AW1279">
        <v>713784221</v>
      </c>
      <c r="AX1279">
        <v>713784221</v>
      </c>
      <c r="AY1279">
        <v>5272600275</v>
      </c>
      <c r="BA1279">
        <v>171744708</v>
      </c>
      <c r="BB1279">
        <v>0</v>
      </c>
      <c r="BC1279">
        <v>11368990500</v>
      </c>
      <c r="BD1279">
        <v>11368990500</v>
      </c>
      <c r="BE1279">
        <v>8933</v>
      </c>
      <c r="BF1279">
        <v>5813</v>
      </c>
      <c r="BG1279">
        <v>0</v>
      </c>
      <c r="BH1279">
        <v>360043250</v>
      </c>
      <c r="BJ1279">
        <v>5758903191</v>
      </c>
      <c r="BK1279">
        <v>3427261059</v>
      </c>
      <c r="BL1279">
        <v>3427261059</v>
      </c>
      <c r="BM1279">
        <v>5272600275</v>
      </c>
      <c r="BP1279">
        <v>5649</v>
      </c>
      <c r="BQ1279">
        <v>1532</v>
      </c>
      <c r="BR1279">
        <v>1647312580</v>
      </c>
      <c r="BS1279">
        <v>137951080</v>
      </c>
    </row>
    <row r="1280" spans="1:71">
      <c r="A1280" t="s">
        <v>1566</v>
      </c>
      <c r="B1280" t="s">
        <v>90</v>
      </c>
      <c r="C1280">
        <v>2018</v>
      </c>
      <c r="D1280" t="s">
        <v>228</v>
      </c>
      <c r="E1280">
        <v>5</v>
      </c>
      <c r="F1280" t="s">
        <v>364</v>
      </c>
      <c r="G1280" t="s">
        <v>1494</v>
      </c>
      <c r="H1280">
        <v>17155399907</v>
      </c>
      <c r="I1280">
        <v>5115017974</v>
      </c>
      <c r="J1280">
        <v>16889220155</v>
      </c>
      <c r="K1280">
        <v>16889220155</v>
      </c>
      <c r="L1280">
        <v>12071962104</v>
      </c>
      <c r="M1280">
        <v>41445034178</v>
      </c>
      <c r="N1280">
        <v>21923205079</v>
      </c>
      <c r="O1280">
        <v>9806722192</v>
      </c>
      <c r="P1280">
        <v>7448594320</v>
      </c>
      <c r="Q1280">
        <v>10689244879</v>
      </c>
      <c r="R1280">
        <v>11822816344</v>
      </c>
      <c r="S1280">
        <v>1587642475</v>
      </c>
      <c r="T1280">
        <v>1557443221</v>
      </c>
      <c r="U1280">
        <v>1015936775</v>
      </c>
      <c r="V1280">
        <v>2277953818</v>
      </c>
      <c r="W1280">
        <v>862472482</v>
      </c>
      <c r="X1280">
        <v>1587642475</v>
      </c>
      <c r="Y1280">
        <v>1015936775</v>
      </c>
      <c r="Z1280">
        <v>2277953818</v>
      </c>
      <c r="AA1280">
        <v>578483889</v>
      </c>
      <c r="AB1280">
        <v>512957219</v>
      </c>
      <c r="AC1280">
        <v>23006665710</v>
      </c>
      <c r="AD1280">
        <v>20631412721</v>
      </c>
      <c r="AE1280">
        <v>23006665710</v>
      </c>
      <c r="AF1280">
        <v>13362595350</v>
      </c>
      <c r="AG1280">
        <v>20631412721</v>
      </c>
      <c r="AH1280">
        <v>22397049602</v>
      </c>
      <c r="AI1280">
        <v>8870877699</v>
      </c>
      <c r="AJ1280">
        <v>20631412721</v>
      </c>
      <c r="AK1280">
        <v>20631412721</v>
      </c>
      <c r="AL1280">
        <v>1232685784</v>
      </c>
      <c r="AM1280">
        <v>1232685784</v>
      </c>
      <c r="AN1280">
        <v>2226237101</v>
      </c>
      <c r="AO1280">
        <v>666356890</v>
      </c>
      <c r="AP1280">
        <v>38358641512</v>
      </c>
      <c r="AQ1280">
        <v>17727228791</v>
      </c>
      <c r="AR1280">
        <v>2226237101</v>
      </c>
      <c r="AS1280">
        <v>657462660</v>
      </c>
      <c r="AT1280">
        <v>18117581132</v>
      </c>
      <c r="AU1280">
        <v>9246703433</v>
      </c>
      <c r="AV1280">
        <v>18238819372</v>
      </c>
      <c r="AW1280">
        <v>777837189</v>
      </c>
      <c r="AX1280">
        <v>599663596</v>
      </c>
      <c r="AY1280">
        <v>27014606086</v>
      </c>
      <c r="AZ1280">
        <v>299504127</v>
      </c>
      <c r="BA1280">
        <v>-65671340</v>
      </c>
      <c r="BB1280">
        <v>2062571125</v>
      </c>
      <c r="BC1280">
        <v>38358641512</v>
      </c>
      <c r="BD1280">
        <v>13603464038</v>
      </c>
      <c r="BE1280">
        <v>8610</v>
      </c>
      <c r="BF1280">
        <v>5504</v>
      </c>
      <c r="BG1280">
        <v>4850</v>
      </c>
      <c r="BH1280">
        <v>1753524819</v>
      </c>
      <c r="BI1280">
        <v>13362595350</v>
      </c>
      <c r="BJ1280">
        <v>27575274869</v>
      </c>
      <c r="BK1280">
        <v>3979355288</v>
      </c>
      <c r="BL1280">
        <v>3979355288</v>
      </c>
      <c r="BM1280">
        <v>6383193365</v>
      </c>
      <c r="BN1280">
        <v>24755177474</v>
      </c>
      <c r="BO1280">
        <v>574173815</v>
      </c>
      <c r="BP1280">
        <v>6766</v>
      </c>
      <c r="BQ1280">
        <v>814</v>
      </c>
      <c r="BR1280">
        <v>1294296448</v>
      </c>
      <c r="BS1280">
        <v>666356890</v>
      </c>
    </row>
    <row r="1281" spans="1:71">
      <c r="A1281" t="s">
        <v>1567</v>
      </c>
      <c r="B1281" t="s">
        <v>91</v>
      </c>
      <c r="C1281">
        <v>2018</v>
      </c>
      <c r="D1281" t="s">
        <v>228</v>
      </c>
      <c r="E1281">
        <v>6</v>
      </c>
      <c r="F1281" t="s">
        <v>366</v>
      </c>
      <c r="G1281" t="s">
        <v>1494</v>
      </c>
      <c r="H1281">
        <v>39561325543</v>
      </c>
      <c r="I1281">
        <v>5789576417</v>
      </c>
      <c r="J1281">
        <v>19511728485</v>
      </c>
      <c r="K1281">
        <v>19511728485</v>
      </c>
      <c r="L1281">
        <v>12147774720</v>
      </c>
      <c r="M1281">
        <v>70654180385</v>
      </c>
      <c r="N1281">
        <v>38107247593</v>
      </c>
      <c r="O1281">
        <v>15454842717</v>
      </c>
      <c r="P1281">
        <v>12074826192</v>
      </c>
      <c r="Q1281">
        <v>17399629641</v>
      </c>
      <c r="R1281">
        <v>17834665243</v>
      </c>
      <c r="S1281">
        <v>2502745142</v>
      </c>
      <c r="T1281">
        <v>2439963921</v>
      </c>
      <c r="U1281">
        <v>2650540405</v>
      </c>
      <c r="V1281">
        <v>6468630554</v>
      </c>
      <c r="W1281">
        <v>2434274113</v>
      </c>
      <c r="X1281">
        <v>2502745142</v>
      </c>
      <c r="Y1281">
        <v>2650540405</v>
      </c>
      <c r="Z1281">
        <v>6468630554</v>
      </c>
      <c r="AA1281">
        <v>480379762</v>
      </c>
      <c r="AB1281">
        <v>646199575</v>
      </c>
      <c r="AC1281">
        <v>33974672906</v>
      </c>
      <c r="AD1281">
        <v>29797816920</v>
      </c>
      <c r="AE1281">
        <v>33974672906</v>
      </c>
      <c r="AF1281">
        <v>18737451952</v>
      </c>
      <c r="AG1281">
        <v>29797816920</v>
      </c>
      <c r="AH1281">
        <v>31215747984</v>
      </c>
      <c r="AI1281">
        <v>13870495609</v>
      </c>
      <c r="AJ1281">
        <v>29797816920</v>
      </c>
      <c r="AK1281">
        <v>29797816920</v>
      </c>
      <c r="AL1281">
        <v>1978841648</v>
      </c>
      <c r="AM1281">
        <v>1978841648</v>
      </c>
      <c r="AN1281">
        <v>5847262478</v>
      </c>
      <c r="AO1281">
        <v>1136016939</v>
      </c>
      <c r="AP1281">
        <v>57591300652</v>
      </c>
      <c r="AQ1281">
        <v>27793483732</v>
      </c>
      <c r="AR1281">
        <v>5847262478</v>
      </c>
      <c r="AS1281">
        <v>957196515</v>
      </c>
      <c r="AT1281">
        <v>27862663001</v>
      </c>
      <c r="AU1281">
        <v>13992167392</v>
      </c>
      <c r="AV1281">
        <v>28588082616</v>
      </c>
      <c r="AW1281">
        <v>1227160941</v>
      </c>
      <c r="AX1281">
        <v>919708259</v>
      </c>
      <c r="AY1281">
        <v>40255719084</v>
      </c>
      <c r="AZ1281">
        <v>355975024.5</v>
      </c>
      <c r="BA1281">
        <v>1242597829</v>
      </c>
      <c r="BB1281">
        <v>2540853987</v>
      </c>
      <c r="BC1281">
        <v>57591300652</v>
      </c>
      <c r="BD1281">
        <v>22995536143</v>
      </c>
      <c r="BE1281">
        <v>8134</v>
      </c>
      <c r="BF1281">
        <v>5481</v>
      </c>
      <c r="BG1281">
        <v>4903</v>
      </c>
      <c r="BH1281">
        <v>2654041189</v>
      </c>
      <c r="BI1281">
        <v>18737451952</v>
      </c>
      <c r="BJ1281">
        <v>41723391045</v>
      </c>
      <c r="BK1281">
        <v>5168610002</v>
      </c>
      <c r="BL1281">
        <v>5168610002</v>
      </c>
      <c r="BM1281">
        <v>10457902164</v>
      </c>
      <c r="BN1281">
        <v>34595764509</v>
      </c>
      <c r="BO1281">
        <v>2329447219</v>
      </c>
      <c r="BP1281">
        <v>9042</v>
      </c>
      <c r="BQ1281">
        <v>1540</v>
      </c>
      <c r="BR1281">
        <v>4257704948</v>
      </c>
      <c r="BS1281">
        <v>1136016939</v>
      </c>
    </row>
    <row r="1282" spans="1:71">
      <c r="A1282" t="s">
        <v>1568</v>
      </c>
      <c r="B1282" t="s">
        <v>92</v>
      </c>
      <c r="C1282">
        <v>2018</v>
      </c>
      <c r="D1282" t="s">
        <v>228</v>
      </c>
      <c r="E1282">
        <v>6</v>
      </c>
      <c r="F1282" t="s">
        <v>368</v>
      </c>
      <c r="G1282" t="s">
        <v>1494</v>
      </c>
      <c r="H1282">
        <v>38296505142</v>
      </c>
      <c r="I1282">
        <v>8000009055</v>
      </c>
      <c r="J1282">
        <v>23827919863</v>
      </c>
      <c r="K1282">
        <v>23827919863</v>
      </c>
      <c r="L1282">
        <v>17186500846</v>
      </c>
      <c r="M1282">
        <v>82450917007</v>
      </c>
      <c r="N1282">
        <v>45666417719</v>
      </c>
      <c r="O1282">
        <v>14312197018</v>
      </c>
      <c r="P1282">
        <v>11340558970</v>
      </c>
      <c r="Q1282">
        <v>18987521001</v>
      </c>
      <c r="R1282">
        <v>18574326124</v>
      </c>
      <c r="S1282">
        <v>2000867669</v>
      </c>
      <c r="T1282">
        <v>1837019972</v>
      </c>
      <c r="U1282">
        <v>4722816351</v>
      </c>
      <c r="V1282">
        <v>9303709221</v>
      </c>
      <c r="W1282">
        <v>4453219737</v>
      </c>
      <c r="X1282">
        <v>2000867669</v>
      </c>
      <c r="Y1282">
        <v>4722816351</v>
      </c>
      <c r="Z1282">
        <v>9303709221</v>
      </c>
      <c r="AA1282">
        <v>508879302</v>
      </c>
      <c r="AB1282">
        <v>755453600</v>
      </c>
      <c r="AC1282">
        <v>33142684244</v>
      </c>
      <c r="AD1282">
        <v>29003789696</v>
      </c>
      <c r="AE1282">
        <v>33142684244</v>
      </c>
      <c r="AF1282">
        <v>18976422554</v>
      </c>
      <c r="AG1282">
        <v>29003789696</v>
      </c>
      <c r="AH1282">
        <v>30869718273</v>
      </c>
      <c r="AI1282">
        <v>12618915357</v>
      </c>
      <c r="AJ1282">
        <v>29003789696</v>
      </c>
      <c r="AK1282">
        <v>29003789696</v>
      </c>
      <c r="AL1282">
        <v>1159192969</v>
      </c>
      <c r="AM1282">
        <v>1159192969</v>
      </c>
      <c r="AN1282">
        <v>7229899054</v>
      </c>
      <c r="AO1282">
        <v>1593970637</v>
      </c>
      <c r="AP1282">
        <v>58572937122</v>
      </c>
      <c r="AQ1282">
        <v>29569147426</v>
      </c>
      <c r="AR1282">
        <v>7229899054</v>
      </c>
      <c r="AS1282">
        <v>1126047270</v>
      </c>
      <c r="AT1282">
        <v>26816626901</v>
      </c>
      <c r="AU1282">
        <v>14197711544</v>
      </c>
      <c r="AV1282">
        <v>27358557886</v>
      </c>
      <c r="AW1282">
        <v>1138299362</v>
      </c>
      <c r="AX1282">
        <v>896357518</v>
      </c>
      <c r="AY1282">
        <v>40549578638</v>
      </c>
      <c r="AZ1282">
        <v>283756475.5</v>
      </c>
      <c r="BA1282">
        <v>-163740575</v>
      </c>
      <c r="BB1282">
        <v>1640858323</v>
      </c>
      <c r="BC1282">
        <v>58572937122</v>
      </c>
      <c r="BD1282">
        <v>24731580801</v>
      </c>
      <c r="BE1282">
        <v>8492</v>
      </c>
      <c r="BF1282">
        <v>5608</v>
      </c>
      <c r="BG1282">
        <v>5095</v>
      </c>
      <c r="BH1282">
        <v>3183466782</v>
      </c>
      <c r="BI1282">
        <v>18976422554</v>
      </c>
      <c r="BJ1282">
        <v>42871256899</v>
      </c>
      <c r="BK1282">
        <v>5767738688</v>
      </c>
      <c r="BL1282">
        <v>5767738688</v>
      </c>
      <c r="BM1282">
        <v>11545788942</v>
      </c>
      <c r="BN1282">
        <v>33841356321</v>
      </c>
      <c r="BO1282">
        <v>2672517051</v>
      </c>
      <c r="BP1282">
        <v>9935</v>
      </c>
      <c r="BQ1282">
        <v>2033</v>
      </c>
      <c r="BR1282">
        <v>5231053383</v>
      </c>
      <c r="BS1282">
        <v>1593970637</v>
      </c>
    </row>
    <row r="1283" spans="1:71">
      <c r="A1283" t="s">
        <v>1569</v>
      </c>
      <c r="B1283" t="s">
        <v>93</v>
      </c>
      <c r="C1283">
        <v>2018</v>
      </c>
      <c r="D1283" t="s">
        <v>228</v>
      </c>
      <c r="E1283">
        <v>5</v>
      </c>
      <c r="F1283" t="s">
        <v>370</v>
      </c>
      <c r="G1283" t="s">
        <v>1494</v>
      </c>
      <c r="H1283">
        <v>24713238750</v>
      </c>
      <c r="I1283">
        <v>2701367776</v>
      </c>
      <c r="J1283">
        <v>12198822409</v>
      </c>
      <c r="K1283">
        <v>12198822409</v>
      </c>
      <c r="L1283">
        <v>7724859451</v>
      </c>
      <c r="M1283">
        <v>35198753672</v>
      </c>
      <c r="N1283">
        <v>18036998004</v>
      </c>
      <c r="O1283">
        <v>8890111803</v>
      </c>
      <c r="P1283">
        <v>6761363081</v>
      </c>
      <c r="Q1283">
        <v>10090180143</v>
      </c>
      <c r="R1283">
        <v>10243134755</v>
      </c>
      <c r="S1283">
        <v>1334596326</v>
      </c>
      <c r="T1283">
        <v>1322656933</v>
      </c>
      <c r="U1283">
        <v>788311503</v>
      </c>
      <c r="V1283">
        <v>1790101590</v>
      </c>
      <c r="W1283">
        <v>757466297</v>
      </c>
      <c r="X1283">
        <v>1334596326</v>
      </c>
      <c r="Y1283">
        <v>788311503</v>
      </c>
      <c r="Z1283">
        <v>1790101590</v>
      </c>
      <c r="AA1283">
        <v>404194031</v>
      </c>
      <c r="AB1283">
        <v>411148927</v>
      </c>
      <c r="AC1283">
        <v>23413671310</v>
      </c>
      <c r="AD1283">
        <v>20248223925</v>
      </c>
      <c r="AE1283">
        <v>23413671310</v>
      </c>
      <c r="AF1283">
        <v>13690602493</v>
      </c>
      <c r="AG1283">
        <v>20248223925</v>
      </c>
      <c r="AH1283">
        <v>21089400949</v>
      </c>
      <c r="AI1283">
        <v>9261287490</v>
      </c>
      <c r="AJ1283">
        <v>20248223925</v>
      </c>
      <c r="AK1283">
        <v>20248223925</v>
      </c>
      <c r="AL1283">
        <v>978711013</v>
      </c>
      <c r="AM1283">
        <v>978711013</v>
      </c>
      <c r="AN1283">
        <v>2030113743</v>
      </c>
      <c r="AO1283">
        <v>575223616</v>
      </c>
      <c r="AP1283">
        <v>35395832641</v>
      </c>
      <c r="AQ1283">
        <v>15147608716</v>
      </c>
      <c r="AR1283">
        <v>2030113743</v>
      </c>
      <c r="AS1283">
        <v>567291359</v>
      </c>
      <c r="AT1283">
        <v>17653565036</v>
      </c>
      <c r="AU1283">
        <v>8392277546</v>
      </c>
      <c r="AV1283">
        <v>17705266087</v>
      </c>
      <c r="AW1283">
        <v>682512150</v>
      </c>
      <c r="AX1283">
        <v>530908876</v>
      </c>
      <c r="AY1283">
        <v>25381602980</v>
      </c>
      <c r="AZ1283">
        <v>437340678.5</v>
      </c>
      <c r="BA1283">
        <v>501026911</v>
      </c>
      <c r="BB1283">
        <v>926215364</v>
      </c>
      <c r="BC1283">
        <v>35395832641</v>
      </c>
      <c r="BD1283">
        <v>12177682970</v>
      </c>
      <c r="BE1283">
        <v>7948</v>
      </c>
      <c r="BF1283">
        <v>5801</v>
      </c>
      <c r="BG1283">
        <v>4814</v>
      </c>
      <c r="BH1283">
        <v>1935674964</v>
      </c>
      <c r="BI1283">
        <v>13690602493</v>
      </c>
      <c r="BJ1283">
        <v>25834845428</v>
      </c>
      <c r="BK1283">
        <v>3304174452</v>
      </c>
      <c r="BL1283">
        <v>3304174452</v>
      </c>
      <c r="BM1283">
        <v>5133379055</v>
      </c>
      <c r="BN1283">
        <v>23218149671</v>
      </c>
      <c r="BO1283">
        <v>928258368</v>
      </c>
      <c r="BP1283">
        <v>5596</v>
      </c>
      <c r="BQ1283">
        <v>639</v>
      </c>
      <c r="BR1283">
        <v>1277255276</v>
      </c>
      <c r="BS1283">
        <v>575223616</v>
      </c>
    </row>
    <row r="1284" spans="1:71">
      <c r="A1284" t="s">
        <v>1570</v>
      </c>
      <c r="B1284" t="s">
        <v>94</v>
      </c>
      <c r="C1284">
        <v>2018</v>
      </c>
      <c r="D1284" t="s">
        <v>228</v>
      </c>
      <c r="E1284">
        <v>5</v>
      </c>
      <c r="F1284" t="s">
        <v>372</v>
      </c>
      <c r="G1284" t="s">
        <v>1494</v>
      </c>
      <c r="H1284">
        <v>19092211010</v>
      </c>
      <c r="I1284">
        <v>3266832484</v>
      </c>
      <c r="J1284">
        <v>12282130483</v>
      </c>
      <c r="K1284">
        <v>12282130483</v>
      </c>
      <c r="L1284">
        <v>7563721095</v>
      </c>
      <c r="M1284">
        <v>40229063322</v>
      </c>
      <c r="N1284">
        <v>20492119454</v>
      </c>
      <c r="O1284">
        <v>9297671980</v>
      </c>
      <c r="P1284">
        <v>7001481411</v>
      </c>
      <c r="Q1284">
        <v>10328768063</v>
      </c>
      <c r="R1284">
        <v>11610961527</v>
      </c>
      <c r="S1284">
        <v>1361723999</v>
      </c>
      <c r="T1284">
        <v>1279905727</v>
      </c>
      <c r="U1284">
        <v>1184197523</v>
      </c>
      <c r="V1284">
        <v>2880116762</v>
      </c>
      <c r="W1284">
        <v>973818608</v>
      </c>
      <c r="X1284">
        <v>1361723999</v>
      </c>
      <c r="Y1284">
        <v>1184197523</v>
      </c>
      <c r="Z1284">
        <v>2880116762</v>
      </c>
      <c r="AA1284">
        <v>313004185</v>
      </c>
      <c r="AB1284">
        <v>387717370</v>
      </c>
      <c r="AC1284">
        <v>23677779962</v>
      </c>
      <c r="AD1284">
        <v>19616673800</v>
      </c>
      <c r="AE1284">
        <v>23677779962</v>
      </c>
      <c r="AF1284">
        <v>13314103905</v>
      </c>
      <c r="AG1284">
        <v>19616673800</v>
      </c>
      <c r="AH1284">
        <v>21370677731</v>
      </c>
      <c r="AI1284">
        <v>9630579396</v>
      </c>
      <c r="AJ1284">
        <v>19616673800</v>
      </c>
      <c r="AK1284">
        <v>19616673800</v>
      </c>
      <c r="AL1284">
        <v>1306818399</v>
      </c>
      <c r="AM1284">
        <v>1306818399</v>
      </c>
      <c r="AN1284">
        <v>3019305202</v>
      </c>
      <c r="AO1284">
        <v>730739039</v>
      </c>
      <c r="AP1284">
        <v>37373190711</v>
      </c>
      <c r="AQ1284">
        <v>17756516911</v>
      </c>
      <c r="AR1284">
        <v>3019305202</v>
      </c>
      <c r="AS1284">
        <v>587277592</v>
      </c>
      <c r="AT1284">
        <v>18587617327</v>
      </c>
      <c r="AU1284">
        <v>8957037931</v>
      </c>
      <c r="AV1284">
        <v>18828889064</v>
      </c>
      <c r="AW1284">
        <v>819005717</v>
      </c>
      <c r="AX1284">
        <v>637763352</v>
      </c>
      <c r="AY1284">
        <v>26096693373</v>
      </c>
      <c r="AZ1284">
        <v>499081154</v>
      </c>
      <c r="BA1284">
        <v>721525326</v>
      </c>
      <c r="BB1284">
        <v>1377567085</v>
      </c>
      <c r="BC1284">
        <v>37373190711</v>
      </c>
      <c r="BD1284">
        <v>13706322411</v>
      </c>
      <c r="BE1284">
        <v>8200</v>
      </c>
      <c r="BF1284">
        <v>5278</v>
      </c>
      <c r="BG1284">
        <v>5455</v>
      </c>
      <c r="BH1284">
        <v>1694103482</v>
      </c>
      <c r="BI1284">
        <v>13314103905</v>
      </c>
      <c r="BJ1284">
        <v>26741610457</v>
      </c>
      <c r="BK1284">
        <v>3194316911</v>
      </c>
      <c r="BL1284">
        <v>3194316911</v>
      </c>
      <c r="BM1284">
        <v>6480019573</v>
      </c>
      <c r="BN1284">
        <v>23666868300</v>
      </c>
      <c r="BO1284">
        <v>1345529560</v>
      </c>
      <c r="BP1284">
        <v>5449</v>
      </c>
      <c r="BQ1284">
        <v>784</v>
      </c>
      <c r="BR1284">
        <v>1966098494</v>
      </c>
      <c r="BS1284">
        <v>730739039</v>
      </c>
    </row>
    <row r="1285" spans="1:71">
      <c r="A1285" t="s">
        <v>1571</v>
      </c>
      <c r="B1285" t="s">
        <v>95</v>
      </c>
      <c r="C1285">
        <v>2018</v>
      </c>
      <c r="D1285" t="s">
        <v>228</v>
      </c>
      <c r="E1285">
        <v>6</v>
      </c>
      <c r="F1285" t="s">
        <v>374</v>
      </c>
      <c r="G1285" t="s">
        <v>1494</v>
      </c>
      <c r="H1285">
        <v>32631366963</v>
      </c>
      <c r="I1285">
        <v>4510619562</v>
      </c>
      <c r="J1285">
        <v>15148840029</v>
      </c>
      <c r="K1285">
        <v>15148840029</v>
      </c>
      <c r="L1285">
        <v>10168914371</v>
      </c>
      <c r="M1285">
        <v>63353046419</v>
      </c>
      <c r="N1285">
        <v>33199343784</v>
      </c>
      <c r="O1285">
        <v>15883974044</v>
      </c>
      <c r="P1285">
        <v>11861819448</v>
      </c>
      <c r="Q1285">
        <v>19158831014</v>
      </c>
      <c r="R1285">
        <v>17604248328</v>
      </c>
      <c r="S1285">
        <v>3548187174</v>
      </c>
      <c r="T1285">
        <v>3504207843</v>
      </c>
      <c r="U1285">
        <v>2052711998</v>
      </c>
      <c r="V1285">
        <v>4414942947</v>
      </c>
      <c r="W1285">
        <v>1950052474</v>
      </c>
      <c r="X1285">
        <v>3548187174</v>
      </c>
      <c r="Y1285">
        <v>2052711998</v>
      </c>
      <c r="Z1285">
        <v>4414942947</v>
      </c>
      <c r="AA1285">
        <v>425628831</v>
      </c>
      <c r="AB1285">
        <v>755128042</v>
      </c>
      <c r="AC1285">
        <v>27360099180</v>
      </c>
      <c r="AD1285">
        <v>23489390842</v>
      </c>
      <c r="AE1285">
        <v>27360099180</v>
      </c>
      <c r="AF1285">
        <v>15858198371</v>
      </c>
      <c r="AG1285">
        <v>23489390842</v>
      </c>
      <c r="AH1285">
        <v>24311383581</v>
      </c>
      <c r="AI1285">
        <v>10870357081</v>
      </c>
      <c r="AJ1285">
        <v>23489390842</v>
      </c>
      <c r="AK1285">
        <v>23489390842</v>
      </c>
      <c r="AL1285">
        <v>1720286508</v>
      </c>
      <c r="AM1285">
        <v>1720286508</v>
      </c>
      <c r="AN1285">
        <v>4116401635</v>
      </c>
      <c r="AO1285">
        <v>1334683997</v>
      </c>
      <c r="AP1285">
        <v>51069220827</v>
      </c>
      <c r="AQ1285">
        <v>27579829985</v>
      </c>
      <c r="AR1285">
        <v>4116401635</v>
      </c>
      <c r="AS1285">
        <v>791189629</v>
      </c>
      <c r="AT1285">
        <v>25665305667</v>
      </c>
      <c r="AU1285">
        <v>14794948586</v>
      </c>
      <c r="AV1285">
        <v>25949151883</v>
      </c>
      <c r="AW1285">
        <v>845424745</v>
      </c>
      <c r="AX1285">
        <v>729240416</v>
      </c>
      <c r="AY1285">
        <v>33432306635</v>
      </c>
      <c r="AZ1285">
        <v>443590681.5</v>
      </c>
      <c r="BA1285">
        <v>426491924</v>
      </c>
      <c r="BB1285">
        <v>1637943769</v>
      </c>
      <c r="BC1285">
        <v>51069220827</v>
      </c>
      <c r="BD1285">
        <v>22735682650</v>
      </c>
      <c r="BE1285">
        <v>8034</v>
      </c>
      <c r="BF1285">
        <v>5387</v>
      </c>
      <c r="BG1285">
        <v>5301</v>
      </c>
      <c r="BH1285">
        <v>3003355723</v>
      </c>
      <c r="BI1285">
        <v>15858198371</v>
      </c>
      <c r="BJ1285">
        <v>34649895567</v>
      </c>
      <c r="BK1285">
        <v>5933552166</v>
      </c>
      <c r="BL1285">
        <v>5933552166</v>
      </c>
      <c r="BM1285">
        <v>9942915793</v>
      </c>
      <c r="BN1285">
        <v>28333538177</v>
      </c>
      <c r="BO1285">
        <v>1595276516</v>
      </c>
      <c r="BP1285">
        <v>10477</v>
      </c>
      <c r="BQ1285">
        <v>1596</v>
      </c>
      <c r="BR1285">
        <v>2630298080</v>
      </c>
      <c r="BS1285">
        <v>1334683997</v>
      </c>
    </row>
    <row r="1286" spans="1:71">
      <c r="A1286" t="s">
        <v>1572</v>
      </c>
      <c r="B1286" t="s">
        <v>96</v>
      </c>
      <c r="C1286">
        <v>2018</v>
      </c>
      <c r="D1286" t="s">
        <v>212</v>
      </c>
      <c r="E1286">
        <v>1</v>
      </c>
      <c r="F1286" t="s">
        <v>376</v>
      </c>
      <c r="G1286" t="s">
        <v>1494</v>
      </c>
      <c r="H1286">
        <v>457552247</v>
      </c>
      <c r="I1286">
        <v>1223237</v>
      </c>
      <c r="J1286">
        <v>579545648</v>
      </c>
      <c r="K1286">
        <v>579545648</v>
      </c>
      <c r="L1286">
        <v>560553452</v>
      </c>
      <c r="M1286">
        <v>4872736849</v>
      </c>
      <c r="N1286">
        <v>3213870935</v>
      </c>
      <c r="O1286">
        <v>1392033738</v>
      </c>
      <c r="P1286">
        <v>1392033738</v>
      </c>
      <c r="Q1286">
        <v>1645442290</v>
      </c>
      <c r="R1286">
        <v>1645166599</v>
      </c>
      <c r="S1286">
        <v>448170974</v>
      </c>
      <c r="T1286">
        <v>448170974</v>
      </c>
      <c r="U1286">
        <v>159329776</v>
      </c>
      <c r="V1286">
        <v>221287990</v>
      </c>
      <c r="W1286">
        <v>159329776</v>
      </c>
      <c r="X1286">
        <v>448170974</v>
      </c>
      <c r="Y1286">
        <v>159329776</v>
      </c>
      <c r="Z1286">
        <v>221287990</v>
      </c>
      <c r="AA1286">
        <v>88085545</v>
      </c>
      <c r="AB1286">
        <v>78977468</v>
      </c>
      <c r="AL1286">
        <v>109202880</v>
      </c>
      <c r="AM1286">
        <v>109202880</v>
      </c>
      <c r="AN1286">
        <v>154145976</v>
      </c>
      <c r="AO1286">
        <v>36728064</v>
      </c>
      <c r="AP1286">
        <v>2270842296</v>
      </c>
      <c r="AQ1286">
        <v>2270842296</v>
      </c>
      <c r="AR1286">
        <v>154145976</v>
      </c>
      <c r="AS1286">
        <v>52620515</v>
      </c>
      <c r="AT1286">
        <v>1271426518</v>
      </c>
      <c r="AU1286">
        <v>1271426518</v>
      </c>
      <c r="AV1286">
        <v>1298992797</v>
      </c>
      <c r="AW1286">
        <v>153182068</v>
      </c>
      <c r="AX1286">
        <v>153182068</v>
      </c>
      <c r="AY1286">
        <v>676705935</v>
      </c>
      <c r="BA1286">
        <v>19540198</v>
      </c>
      <c r="BB1286">
        <v>0</v>
      </c>
      <c r="BC1286">
        <v>2270842296</v>
      </c>
      <c r="BD1286">
        <v>2270842296</v>
      </c>
      <c r="BE1286">
        <v>8130</v>
      </c>
      <c r="BF1286">
        <v>5341</v>
      </c>
      <c r="BG1286">
        <v>0</v>
      </c>
      <c r="BH1286">
        <v>94569191</v>
      </c>
      <c r="BJ1286">
        <v>716672367</v>
      </c>
      <c r="BK1286">
        <v>486386551</v>
      </c>
      <c r="BL1286">
        <v>486386551</v>
      </c>
      <c r="BM1286">
        <v>676705935</v>
      </c>
      <c r="BP1286">
        <v>828</v>
      </c>
      <c r="BQ1286">
        <v>60</v>
      </c>
      <c r="BR1286">
        <v>61007002</v>
      </c>
      <c r="BS1286">
        <v>36728064</v>
      </c>
    </row>
    <row r="1287" spans="1:71">
      <c r="A1287" t="s">
        <v>1573</v>
      </c>
      <c r="B1287" t="s">
        <v>97</v>
      </c>
      <c r="C1287">
        <v>2018</v>
      </c>
      <c r="D1287" t="s">
        <v>228</v>
      </c>
      <c r="E1287">
        <v>5</v>
      </c>
      <c r="F1287" t="s">
        <v>378</v>
      </c>
      <c r="G1287" t="s">
        <v>1494</v>
      </c>
      <c r="H1287">
        <v>11532447287</v>
      </c>
      <c r="I1287">
        <v>3523782020</v>
      </c>
      <c r="J1287">
        <v>10322405989</v>
      </c>
      <c r="K1287">
        <v>10322405989</v>
      </c>
      <c r="L1287">
        <v>5541660385</v>
      </c>
      <c r="M1287">
        <v>34548659218</v>
      </c>
      <c r="N1287">
        <v>16376283438</v>
      </c>
      <c r="O1287">
        <v>12586444358</v>
      </c>
      <c r="P1287">
        <v>9837021397</v>
      </c>
      <c r="Q1287">
        <v>13699711600</v>
      </c>
      <c r="R1287">
        <v>14342475307</v>
      </c>
      <c r="S1287">
        <v>1954074152</v>
      </c>
      <c r="T1287">
        <v>1882128093</v>
      </c>
      <c r="U1287">
        <v>1575528340</v>
      </c>
      <c r="V1287">
        <v>3162782027</v>
      </c>
      <c r="W1287">
        <v>1474062560</v>
      </c>
      <c r="X1287">
        <v>1954074152</v>
      </c>
      <c r="Y1287">
        <v>1575528340</v>
      </c>
      <c r="Z1287">
        <v>3162782027</v>
      </c>
      <c r="AA1287">
        <v>382704880</v>
      </c>
      <c r="AB1287">
        <v>808678240</v>
      </c>
      <c r="AC1287">
        <v>22088875011</v>
      </c>
      <c r="AD1287">
        <v>18839182885</v>
      </c>
      <c r="AE1287">
        <v>22088875011</v>
      </c>
      <c r="AF1287">
        <v>11962354530</v>
      </c>
      <c r="AG1287">
        <v>18839182885</v>
      </c>
      <c r="AH1287">
        <v>19711238567</v>
      </c>
      <c r="AI1287">
        <v>9334669625</v>
      </c>
      <c r="AJ1287">
        <v>18839182885</v>
      </c>
      <c r="AK1287">
        <v>18839182885</v>
      </c>
      <c r="AL1287">
        <v>1519603502</v>
      </c>
      <c r="AM1287">
        <v>1519603502</v>
      </c>
      <c r="AN1287">
        <v>3080109522</v>
      </c>
      <c r="AO1287">
        <v>499706125</v>
      </c>
      <c r="AP1287">
        <v>39792652945</v>
      </c>
      <c r="AQ1287">
        <v>20953470060</v>
      </c>
      <c r="AR1287">
        <v>3080109522</v>
      </c>
      <c r="AS1287">
        <v>984827654</v>
      </c>
      <c r="AT1287">
        <v>20812677794</v>
      </c>
      <c r="AU1287">
        <v>11478008169</v>
      </c>
      <c r="AV1287">
        <v>20934061928</v>
      </c>
      <c r="AW1287">
        <v>1141554603</v>
      </c>
      <c r="AX1287">
        <v>802250635</v>
      </c>
      <c r="AY1287">
        <v>26024978735</v>
      </c>
      <c r="AZ1287">
        <v>387806945.5</v>
      </c>
      <c r="BA1287">
        <v>-123285471</v>
      </c>
      <c r="BB1287">
        <v>1546667177</v>
      </c>
      <c r="BC1287">
        <v>39792652945</v>
      </c>
      <c r="BD1287">
        <v>17331991417</v>
      </c>
      <c r="BE1287">
        <v>8206</v>
      </c>
      <c r="BF1287">
        <v>5376</v>
      </c>
      <c r="BG1287">
        <v>5341</v>
      </c>
      <c r="BH1287">
        <v>1430160410</v>
      </c>
      <c r="BI1287">
        <v>11962354530</v>
      </c>
      <c r="BJ1287">
        <v>26770531161</v>
      </c>
      <c r="BK1287">
        <v>4477155465</v>
      </c>
      <c r="BL1287">
        <v>4477155465</v>
      </c>
      <c r="BM1287">
        <v>7185795850</v>
      </c>
      <c r="BN1287">
        <v>22460661528</v>
      </c>
      <c r="BO1287">
        <v>633085449</v>
      </c>
      <c r="BP1287">
        <v>8164</v>
      </c>
      <c r="BQ1287">
        <v>930</v>
      </c>
      <c r="BR1287">
        <v>2128542312</v>
      </c>
      <c r="BS1287">
        <v>499706125</v>
      </c>
    </row>
    <row r="1288" spans="1:71">
      <c r="A1288" t="s">
        <v>1574</v>
      </c>
      <c r="B1288" t="s">
        <v>98</v>
      </c>
      <c r="C1288">
        <v>2018</v>
      </c>
      <c r="D1288" t="s">
        <v>380</v>
      </c>
      <c r="E1288">
        <v>1</v>
      </c>
      <c r="F1288" t="s">
        <v>381</v>
      </c>
      <c r="G1288" t="s">
        <v>1494</v>
      </c>
      <c r="H1288">
        <v>1164695521</v>
      </c>
      <c r="I1288">
        <v>210723860</v>
      </c>
      <c r="J1288">
        <v>2621886797</v>
      </c>
      <c r="K1288">
        <v>2621886797</v>
      </c>
      <c r="L1288">
        <v>2115387589</v>
      </c>
      <c r="M1288">
        <v>4062799401</v>
      </c>
      <c r="N1288">
        <v>3801220236</v>
      </c>
      <c r="O1288">
        <v>2025738660</v>
      </c>
      <c r="P1288">
        <v>2025738660</v>
      </c>
      <c r="Q1288">
        <v>2112100000</v>
      </c>
      <c r="R1288">
        <v>2471135150</v>
      </c>
      <c r="S1288">
        <v>169744621</v>
      </c>
      <c r="T1288">
        <v>169744621</v>
      </c>
      <c r="U1288">
        <v>364484603</v>
      </c>
      <c r="V1288">
        <v>786297570</v>
      </c>
      <c r="W1288">
        <v>364484603</v>
      </c>
      <c r="X1288">
        <v>169744621</v>
      </c>
      <c r="Y1288">
        <v>364484603</v>
      </c>
      <c r="Z1288">
        <v>786297570</v>
      </c>
      <c r="AA1288">
        <v>212334184</v>
      </c>
      <c r="AB1288">
        <v>20234103</v>
      </c>
      <c r="AL1288">
        <v>60378253</v>
      </c>
      <c r="AM1288">
        <v>60378253</v>
      </c>
      <c r="AN1288">
        <v>761533325</v>
      </c>
      <c r="AO1288">
        <v>63675928</v>
      </c>
      <c r="AP1288">
        <v>3292875783</v>
      </c>
      <c r="AQ1288">
        <v>3292875783</v>
      </c>
      <c r="AR1288">
        <v>761533325</v>
      </c>
      <c r="AS1288">
        <v>45247065</v>
      </c>
      <c r="AT1288">
        <v>1663423084</v>
      </c>
      <c r="AU1288">
        <v>1663423084</v>
      </c>
      <c r="AV1288">
        <v>1891846405</v>
      </c>
      <c r="AW1288">
        <v>386107835</v>
      </c>
      <c r="AX1288">
        <v>386107835</v>
      </c>
      <c r="AY1288">
        <v>908895741</v>
      </c>
      <c r="BA1288">
        <v>143021979</v>
      </c>
      <c r="BB1288">
        <v>0</v>
      </c>
      <c r="BC1288">
        <v>3292875783</v>
      </c>
      <c r="BD1288">
        <v>3292875783</v>
      </c>
      <c r="BE1288">
        <v>11160</v>
      </c>
      <c r="BF1288">
        <v>6886</v>
      </c>
      <c r="BG1288">
        <v>0</v>
      </c>
      <c r="BH1288">
        <v>409115537</v>
      </c>
      <c r="BJ1288">
        <v>1050363571</v>
      </c>
      <c r="BK1288">
        <v>201810100</v>
      </c>
      <c r="BL1288">
        <v>201810100</v>
      </c>
      <c r="BM1288">
        <v>908895741</v>
      </c>
      <c r="BP1288">
        <v>393</v>
      </c>
      <c r="BQ1288">
        <v>393</v>
      </c>
      <c r="BR1288">
        <v>558577611</v>
      </c>
      <c r="BS1288">
        <v>63675928</v>
      </c>
    </row>
    <row r="1289" spans="1:71">
      <c r="A1289" t="s">
        <v>1575</v>
      </c>
      <c r="B1289" t="s">
        <v>99</v>
      </c>
      <c r="C1289">
        <v>2018</v>
      </c>
      <c r="D1289" t="s">
        <v>380</v>
      </c>
      <c r="E1289">
        <v>1</v>
      </c>
      <c r="F1289" t="s">
        <v>383</v>
      </c>
      <c r="G1289" t="s">
        <v>1494</v>
      </c>
      <c r="H1289">
        <v>203728399</v>
      </c>
      <c r="I1289">
        <v>131612228</v>
      </c>
      <c r="J1289">
        <v>277283886</v>
      </c>
      <c r="K1289">
        <v>277283886</v>
      </c>
      <c r="L1289">
        <v>269032853</v>
      </c>
      <c r="M1289">
        <v>2444660324</v>
      </c>
      <c r="N1289">
        <v>1489497988</v>
      </c>
      <c r="O1289">
        <v>1723632871</v>
      </c>
      <c r="P1289">
        <v>1723632871</v>
      </c>
      <c r="Q1289">
        <v>1799313102</v>
      </c>
      <c r="R1289">
        <v>1787779395</v>
      </c>
      <c r="S1289">
        <v>854368201</v>
      </c>
      <c r="T1289">
        <v>854368201</v>
      </c>
      <c r="U1289">
        <v>61210107</v>
      </c>
      <c r="V1289">
        <v>227663072</v>
      </c>
      <c r="W1289">
        <v>61210107</v>
      </c>
      <c r="X1289">
        <v>854368201</v>
      </c>
      <c r="Y1289">
        <v>61210107</v>
      </c>
      <c r="Z1289">
        <v>227663072</v>
      </c>
      <c r="AA1289">
        <v>232303533</v>
      </c>
      <c r="AB1289">
        <v>51621600</v>
      </c>
      <c r="AL1289">
        <v>88893191</v>
      </c>
      <c r="AM1289">
        <v>88893191</v>
      </c>
      <c r="AN1289">
        <v>247740752</v>
      </c>
      <c r="AO1289">
        <v>9028128</v>
      </c>
      <c r="AP1289">
        <v>2112478972</v>
      </c>
      <c r="AQ1289">
        <v>2112478972</v>
      </c>
      <c r="AR1289">
        <v>247740752</v>
      </c>
      <c r="AS1289">
        <v>26025394</v>
      </c>
      <c r="AT1289">
        <v>753678441</v>
      </c>
      <c r="AU1289">
        <v>753678441</v>
      </c>
      <c r="AV1289">
        <v>749919317</v>
      </c>
      <c r="AW1289">
        <v>163275833</v>
      </c>
      <c r="AX1289">
        <v>163275833</v>
      </c>
      <c r="AY1289">
        <v>293166190</v>
      </c>
      <c r="BA1289">
        <v>34200418</v>
      </c>
      <c r="BB1289">
        <v>0</v>
      </c>
      <c r="BC1289">
        <v>2112478972</v>
      </c>
      <c r="BD1289">
        <v>2112478972</v>
      </c>
      <c r="BE1289">
        <v>8919</v>
      </c>
      <c r="BF1289">
        <v>6102</v>
      </c>
      <c r="BG1289">
        <v>0</v>
      </c>
      <c r="BH1289">
        <v>80517552</v>
      </c>
      <c r="BJ1289">
        <v>502894445</v>
      </c>
      <c r="BK1289">
        <v>246129550</v>
      </c>
      <c r="BL1289">
        <v>246129550</v>
      </c>
      <c r="BM1289">
        <v>293166190</v>
      </c>
      <c r="BP1289">
        <v>491</v>
      </c>
      <c r="BQ1289">
        <v>491</v>
      </c>
      <c r="BR1289">
        <v>216728255</v>
      </c>
      <c r="BS1289">
        <v>9028128</v>
      </c>
    </row>
    <row r="1290" spans="1:71">
      <c r="A1290" t="s">
        <v>1576</v>
      </c>
      <c r="B1290" t="s">
        <v>100</v>
      </c>
      <c r="C1290">
        <v>2018</v>
      </c>
      <c r="D1290" t="s">
        <v>380</v>
      </c>
      <c r="E1290">
        <v>1</v>
      </c>
      <c r="F1290" t="s">
        <v>385</v>
      </c>
      <c r="G1290" t="s">
        <v>1494</v>
      </c>
      <c r="H1290">
        <v>3519524373</v>
      </c>
      <c r="I1290">
        <v>1404072781</v>
      </c>
      <c r="J1290">
        <v>2416796765</v>
      </c>
      <c r="K1290">
        <v>2416796765</v>
      </c>
      <c r="L1290">
        <v>2195672741</v>
      </c>
      <c r="M1290">
        <v>20128760420</v>
      </c>
      <c r="N1290">
        <v>10517810414</v>
      </c>
      <c r="O1290">
        <v>4918268820</v>
      </c>
      <c r="P1290">
        <v>4918268820</v>
      </c>
      <c r="Q1290">
        <v>5487219410</v>
      </c>
      <c r="R1290">
        <v>5411662800</v>
      </c>
      <c r="S1290">
        <v>831342345</v>
      </c>
      <c r="T1290">
        <v>831342345</v>
      </c>
      <c r="U1290">
        <v>762292371</v>
      </c>
      <c r="V1290">
        <v>1716787827</v>
      </c>
      <c r="W1290">
        <v>762292371</v>
      </c>
      <c r="X1290">
        <v>831342345</v>
      </c>
      <c r="Y1290">
        <v>762292371</v>
      </c>
      <c r="Z1290">
        <v>1716787827</v>
      </c>
      <c r="AA1290">
        <v>1291572483</v>
      </c>
      <c r="AB1290">
        <v>192864472</v>
      </c>
      <c r="AL1290">
        <v>423026650</v>
      </c>
      <c r="AM1290">
        <v>423026650</v>
      </c>
      <c r="AN1290">
        <v>1249133289</v>
      </c>
      <c r="AO1290">
        <v>113124549</v>
      </c>
      <c r="AP1290">
        <v>7157634893</v>
      </c>
      <c r="AQ1290">
        <v>7157634893</v>
      </c>
      <c r="AR1290">
        <v>1249133289</v>
      </c>
      <c r="AS1290">
        <v>299955800</v>
      </c>
      <c r="AT1290">
        <v>2949686427</v>
      </c>
      <c r="AU1290">
        <v>2949686427</v>
      </c>
      <c r="AV1290">
        <v>3167942196</v>
      </c>
      <c r="AW1290">
        <v>468106782</v>
      </c>
      <c r="AX1290">
        <v>468106782</v>
      </c>
      <c r="AY1290">
        <v>1889412318</v>
      </c>
      <c r="BA1290">
        <v>469750901</v>
      </c>
      <c r="BB1290">
        <v>0</v>
      </c>
      <c r="BC1290">
        <v>7157634893</v>
      </c>
      <c r="BD1290">
        <v>7157634893</v>
      </c>
      <c r="BE1290">
        <v>9512</v>
      </c>
      <c r="BF1290">
        <v>5567</v>
      </c>
      <c r="BG1290">
        <v>0</v>
      </c>
      <c r="BH1290">
        <v>273317911</v>
      </c>
      <c r="BJ1290">
        <v>2191597565</v>
      </c>
      <c r="BK1290">
        <v>687263361</v>
      </c>
      <c r="BL1290">
        <v>687263361</v>
      </c>
      <c r="BM1290">
        <v>1889412318</v>
      </c>
      <c r="BP1290">
        <v>1138</v>
      </c>
      <c r="BQ1290">
        <v>1138</v>
      </c>
      <c r="BR1290">
        <v>1054624755</v>
      </c>
      <c r="BS1290">
        <v>113124549</v>
      </c>
    </row>
    <row r="1291" spans="1:71">
      <c r="A1291" t="s">
        <v>1577</v>
      </c>
      <c r="B1291" t="s">
        <v>101</v>
      </c>
      <c r="C1291">
        <v>2018</v>
      </c>
      <c r="D1291" t="s">
        <v>380</v>
      </c>
      <c r="E1291">
        <v>2</v>
      </c>
      <c r="F1291" t="s">
        <v>387</v>
      </c>
      <c r="G1291" t="s">
        <v>1494</v>
      </c>
      <c r="H1291">
        <v>3305558171</v>
      </c>
      <c r="I1291">
        <v>2184495040</v>
      </c>
      <c r="J1291">
        <v>2943959327</v>
      </c>
      <c r="K1291">
        <v>2943959327</v>
      </c>
      <c r="L1291">
        <v>2857564468</v>
      </c>
      <c r="M1291">
        <v>21699079248</v>
      </c>
      <c r="N1291">
        <v>12112790300</v>
      </c>
      <c r="O1291">
        <v>5182062230</v>
      </c>
      <c r="P1291">
        <v>5182062230</v>
      </c>
      <c r="Q1291">
        <v>6170722290</v>
      </c>
      <c r="R1291">
        <v>6048063803</v>
      </c>
      <c r="S1291">
        <v>476457338</v>
      </c>
      <c r="T1291">
        <v>476457338</v>
      </c>
      <c r="U1291">
        <v>1210616996</v>
      </c>
      <c r="V1291">
        <v>3130945776</v>
      </c>
      <c r="W1291">
        <v>1210616996</v>
      </c>
      <c r="X1291">
        <v>476457338</v>
      </c>
      <c r="Y1291">
        <v>1210616996</v>
      </c>
      <c r="Z1291">
        <v>3130945776</v>
      </c>
      <c r="AA1291">
        <v>999279204</v>
      </c>
      <c r="AB1291">
        <v>88617550</v>
      </c>
      <c r="AL1291">
        <v>478318585</v>
      </c>
      <c r="AM1291">
        <v>478318585</v>
      </c>
      <c r="AN1291">
        <v>2520705437</v>
      </c>
      <c r="AO1291">
        <v>213486352</v>
      </c>
      <c r="AP1291">
        <v>8434770263</v>
      </c>
      <c r="AQ1291">
        <v>8434770263</v>
      </c>
      <c r="AR1291">
        <v>2520705437</v>
      </c>
      <c r="AS1291">
        <v>202308562</v>
      </c>
      <c r="AT1291">
        <v>3926756819</v>
      </c>
      <c r="AU1291">
        <v>3926756819</v>
      </c>
      <c r="AV1291">
        <v>4199134793</v>
      </c>
      <c r="AW1291">
        <v>274756180</v>
      </c>
      <c r="AX1291">
        <v>274756180</v>
      </c>
      <c r="AY1291">
        <v>2290571489</v>
      </c>
      <c r="BA1291">
        <v>197393963</v>
      </c>
      <c r="BB1291">
        <v>0</v>
      </c>
      <c r="BC1291">
        <v>8434770263</v>
      </c>
      <c r="BD1291">
        <v>8434770263</v>
      </c>
      <c r="BE1291">
        <v>8924</v>
      </c>
      <c r="BF1291">
        <v>5598</v>
      </c>
      <c r="BG1291">
        <v>0</v>
      </c>
      <c r="BH1291">
        <v>127831746</v>
      </c>
      <c r="BJ1291">
        <v>3398663035</v>
      </c>
      <c r="BK1291">
        <v>637095650</v>
      </c>
      <c r="BL1291">
        <v>637095650</v>
      </c>
      <c r="BM1291">
        <v>2290571489</v>
      </c>
      <c r="BP1291">
        <v>1045</v>
      </c>
      <c r="BQ1291">
        <v>1045</v>
      </c>
      <c r="BR1291">
        <v>2282776148</v>
      </c>
      <c r="BS1291">
        <v>213486352</v>
      </c>
    </row>
    <row r="1292" spans="1:71">
      <c r="A1292" t="s">
        <v>1578</v>
      </c>
      <c r="B1292" t="s">
        <v>206</v>
      </c>
      <c r="C1292">
        <v>2019</v>
      </c>
      <c r="D1292" t="s">
        <v>207</v>
      </c>
      <c r="E1292">
        <v>8</v>
      </c>
      <c r="F1292" t="s">
        <v>208</v>
      </c>
      <c r="G1292" t="s">
        <v>1579</v>
      </c>
      <c r="H1292">
        <v>23187514732</v>
      </c>
      <c r="I1292">
        <v>8196463631</v>
      </c>
      <c r="J1292">
        <v>32721025581</v>
      </c>
      <c r="K1292">
        <v>32721025581</v>
      </c>
      <c r="L1292">
        <v>23494568159</v>
      </c>
      <c r="M1292">
        <v>149879198550</v>
      </c>
      <c r="N1292">
        <v>75794332391</v>
      </c>
      <c r="O1292">
        <v>35526139035</v>
      </c>
      <c r="P1292">
        <v>32380230091</v>
      </c>
      <c r="Q1292">
        <v>43723477121</v>
      </c>
      <c r="R1292">
        <v>43036158720</v>
      </c>
      <c r="S1292">
        <v>5684471230</v>
      </c>
      <c r="T1292">
        <v>5645010958</v>
      </c>
      <c r="U1292">
        <v>8960207216</v>
      </c>
      <c r="V1292">
        <v>22502874672</v>
      </c>
      <c r="W1292">
        <v>8473200259</v>
      </c>
      <c r="X1292">
        <v>5684471230</v>
      </c>
      <c r="Y1292">
        <v>8960207216</v>
      </c>
      <c r="Z1292">
        <v>22502874672</v>
      </c>
      <c r="AA1292">
        <v>1229954849</v>
      </c>
      <c r="AB1292">
        <v>1287161995</v>
      </c>
      <c r="AC1292">
        <v>36353873415</v>
      </c>
      <c r="AD1292">
        <v>31511608450</v>
      </c>
      <c r="AE1292">
        <v>36353873415</v>
      </c>
      <c r="AF1292">
        <v>19587774799</v>
      </c>
      <c r="AG1292">
        <v>31511608450</v>
      </c>
      <c r="AH1292">
        <v>34460562357</v>
      </c>
      <c r="AI1292">
        <v>14857828848</v>
      </c>
      <c r="AJ1292">
        <v>31511608450</v>
      </c>
      <c r="AK1292">
        <v>31511608450</v>
      </c>
      <c r="AL1292">
        <v>3065441841</v>
      </c>
      <c r="AM1292">
        <v>3065441841</v>
      </c>
      <c r="AN1292">
        <v>19205038291</v>
      </c>
      <c r="AO1292">
        <v>2504738818</v>
      </c>
      <c r="AP1292">
        <v>99392435892</v>
      </c>
      <c r="AQ1292">
        <v>67880827442</v>
      </c>
      <c r="AR1292">
        <v>19205038291</v>
      </c>
      <c r="AS1292">
        <v>2423160811</v>
      </c>
      <c r="AT1292">
        <v>48960951188</v>
      </c>
      <c r="AU1292">
        <v>34103122340</v>
      </c>
      <c r="AV1292">
        <v>50523419531</v>
      </c>
      <c r="AW1292">
        <v>3084421651</v>
      </c>
      <c r="AX1292">
        <v>2937817252</v>
      </c>
      <c r="AY1292">
        <v>57487880564</v>
      </c>
      <c r="AZ1292">
        <v>709562949</v>
      </c>
      <c r="BA1292">
        <v>2793394343</v>
      </c>
      <c r="BB1292">
        <v>2320803223</v>
      </c>
      <c r="BC1292">
        <v>99392435892</v>
      </c>
      <c r="BD1292">
        <v>61785964591</v>
      </c>
      <c r="BE1292">
        <v>8827</v>
      </c>
      <c r="BF1292">
        <v>5655</v>
      </c>
      <c r="BG1292">
        <v>5582</v>
      </c>
      <c r="BH1292">
        <v>5719864534</v>
      </c>
      <c r="BI1292">
        <v>19587774799</v>
      </c>
      <c r="BJ1292">
        <v>63875899556</v>
      </c>
      <c r="BK1292">
        <v>10139655296</v>
      </c>
      <c r="BL1292">
        <v>10139655296</v>
      </c>
      <c r="BM1292">
        <v>25976272114</v>
      </c>
      <c r="BN1292">
        <v>37606471301</v>
      </c>
      <c r="BO1292">
        <v>900838901</v>
      </c>
      <c r="BP1292">
        <v>17756</v>
      </c>
      <c r="BQ1292">
        <v>6445</v>
      </c>
      <c r="BR1292">
        <v>15490662104</v>
      </c>
      <c r="BS1292">
        <v>2504738818</v>
      </c>
    </row>
    <row r="1293" spans="1:71">
      <c r="A1293" t="s">
        <v>1580</v>
      </c>
      <c r="B1293" t="s">
        <v>211</v>
      </c>
      <c r="C1293">
        <v>2019</v>
      </c>
      <c r="D1293" t="s">
        <v>212</v>
      </c>
      <c r="E1293">
        <v>5</v>
      </c>
      <c r="F1293" t="s">
        <v>213</v>
      </c>
      <c r="G1293" t="s">
        <v>1579</v>
      </c>
      <c r="H1293">
        <v>1630163573</v>
      </c>
      <c r="I1293">
        <v>514365768</v>
      </c>
      <c r="J1293">
        <v>2014020291</v>
      </c>
      <c r="K1293">
        <v>2014020291</v>
      </c>
      <c r="L1293">
        <v>1867754969</v>
      </c>
      <c r="M1293">
        <v>14890625409</v>
      </c>
      <c r="N1293">
        <v>12935950402</v>
      </c>
      <c r="O1293">
        <v>7230918696</v>
      </c>
      <c r="P1293">
        <v>7230918696</v>
      </c>
      <c r="Q1293">
        <v>7403359370</v>
      </c>
      <c r="R1293">
        <v>7590863357</v>
      </c>
      <c r="S1293">
        <v>1995326946</v>
      </c>
      <c r="T1293">
        <v>1995326946</v>
      </c>
      <c r="U1293">
        <v>261909677</v>
      </c>
      <c r="V1293">
        <v>391087420</v>
      </c>
      <c r="W1293">
        <v>261909677</v>
      </c>
      <c r="X1293">
        <v>1995326946</v>
      </c>
      <c r="Y1293">
        <v>261909677</v>
      </c>
      <c r="Z1293">
        <v>391087420</v>
      </c>
      <c r="AA1293">
        <v>176455941</v>
      </c>
      <c r="AB1293">
        <v>491209155</v>
      </c>
      <c r="AL1293">
        <v>316879640</v>
      </c>
      <c r="AM1293">
        <v>316879640</v>
      </c>
      <c r="AN1293">
        <v>256532390</v>
      </c>
      <c r="AO1293">
        <v>77332462</v>
      </c>
      <c r="AP1293">
        <v>10957066483</v>
      </c>
      <c r="AQ1293">
        <v>10957066483</v>
      </c>
      <c r="AR1293">
        <v>256532390</v>
      </c>
      <c r="AS1293">
        <v>335006270</v>
      </c>
      <c r="AT1293">
        <v>8043023929</v>
      </c>
      <c r="AU1293">
        <v>8043023929</v>
      </c>
      <c r="AV1293">
        <v>7784011658</v>
      </c>
      <c r="AW1293">
        <v>336344049</v>
      </c>
      <c r="AX1293">
        <v>336344049</v>
      </c>
      <c r="AY1293">
        <v>3479503980</v>
      </c>
      <c r="BA1293">
        <v>-11421469</v>
      </c>
      <c r="BB1293">
        <v>0</v>
      </c>
      <c r="BC1293">
        <v>10957066483</v>
      </c>
      <c r="BD1293">
        <v>10957066483</v>
      </c>
      <c r="BE1293">
        <v>8761</v>
      </c>
      <c r="BF1293">
        <v>5995</v>
      </c>
      <c r="BG1293">
        <v>0</v>
      </c>
      <c r="BH1293">
        <v>383679552</v>
      </c>
      <c r="BJ1293">
        <v>3635105968</v>
      </c>
      <c r="BK1293">
        <v>3053182828</v>
      </c>
      <c r="BL1293">
        <v>3053182828</v>
      </c>
      <c r="BM1293">
        <v>3479503980</v>
      </c>
      <c r="BP1293">
        <v>5349</v>
      </c>
      <c r="BQ1293">
        <v>257</v>
      </c>
      <c r="BR1293">
        <v>163524520</v>
      </c>
      <c r="BS1293">
        <v>77332462</v>
      </c>
    </row>
    <row r="1294" spans="1:71">
      <c r="A1294" t="s">
        <v>1581</v>
      </c>
      <c r="B1294" t="s">
        <v>18</v>
      </c>
      <c r="C1294">
        <v>2019</v>
      </c>
      <c r="D1294" t="s">
        <v>215</v>
      </c>
      <c r="E1294">
        <v>3</v>
      </c>
      <c r="F1294" t="s">
        <v>216</v>
      </c>
      <c r="G1294" t="s">
        <v>1579</v>
      </c>
      <c r="H1294">
        <v>1133768532</v>
      </c>
      <c r="I1294">
        <v>112651891</v>
      </c>
      <c r="J1294">
        <v>1084619865</v>
      </c>
      <c r="K1294">
        <v>1084619865</v>
      </c>
      <c r="L1294">
        <v>861074480</v>
      </c>
      <c r="M1294">
        <v>11217964240</v>
      </c>
      <c r="N1294">
        <v>7057870914</v>
      </c>
      <c r="O1294">
        <v>2681713627</v>
      </c>
      <c r="P1294">
        <v>2681713627</v>
      </c>
      <c r="Q1294">
        <v>3257718460</v>
      </c>
      <c r="R1294">
        <v>3042319127</v>
      </c>
      <c r="S1294">
        <v>1014564699</v>
      </c>
      <c r="T1294">
        <v>1014564699</v>
      </c>
      <c r="U1294">
        <v>617370046</v>
      </c>
      <c r="V1294">
        <v>1020180035</v>
      </c>
      <c r="W1294">
        <v>617370046</v>
      </c>
      <c r="X1294">
        <v>1014564699</v>
      </c>
      <c r="Y1294">
        <v>617370046</v>
      </c>
      <c r="Z1294">
        <v>1020180035</v>
      </c>
      <c r="AA1294">
        <v>208305257</v>
      </c>
      <c r="AB1294">
        <v>260492300</v>
      </c>
      <c r="AL1294">
        <v>309240779</v>
      </c>
      <c r="AM1294">
        <v>309240779</v>
      </c>
      <c r="AN1294">
        <v>448559201</v>
      </c>
      <c r="AO1294">
        <v>89679726</v>
      </c>
      <c r="AP1294">
        <v>5435313350</v>
      </c>
      <c r="AQ1294">
        <v>5435313350</v>
      </c>
      <c r="AR1294">
        <v>448559201</v>
      </c>
      <c r="AS1294">
        <v>251255774</v>
      </c>
      <c r="AT1294">
        <v>2934622526</v>
      </c>
      <c r="AU1294">
        <v>2934622526</v>
      </c>
      <c r="AV1294">
        <v>2910008473</v>
      </c>
      <c r="AW1294">
        <v>243141761</v>
      </c>
      <c r="AX1294">
        <v>243141761</v>
      </c>
      <c r="AY1294">
        <v>2512014747</v>
      </c>
      <c r="BA1294">
        <v>176316778</v>
      </c>
      <c r="BB1294">
        <v>0</v>
      </c>
      <c r="BC1294">
        <v>5435313350</v>
      </c>
      <c r="BD1294">
        <v>5435313350</v>
      </c>
      <c r="BE1294">
        <v>8727</v>
      </c>
      <c r="BF1294">
        <v>5548</v>
      </c>
      <c r="BG1294">
        <v>0</v>
      </c>
      <c r="BH1294">
        <v>198946896</v>
      </c>
      <c r="BJ1294">
        <v>2640790878</v>
      </c>
      <c r="BK1294">
        <v>1847457629</v>
      </c>
      <c r="BL1294">
        <v>1847457629</v>
      </c>
      <c r="BM1294">
        <v>2512014747</v>
      </c>
      <c r="BP1294">
        <v>3397</v>
      </c>
      <c r="BQ1294">
        <v>598</v>
      </c>
      <c r="BR1294">
        <v>357930620</v>
      </c>
      <c r="BS1294">
        <v>89679726</v>
      </c>
    </row>
    <row r="1295" spans="1:71">
      <c r="A1295" t="s">
        <v>1582</v>
      </c>
      <c r="B1295" t="s">
        <v>19</v>
      </c>
      <c r="C1295">
        <v>2019</v>
      </c>
      <c r="D1295" t="s">
        <v>218</v>
      </c>
      <c r="E1295">
        <v>3</v>
      </c>
      <c r="F1295" t="s">
        <v>219</v>
      </c>
      <c r="G1295" t="s">
        <v>1579</v>
      </c>
      <c r="H1295">
        <v>486516506</v>
      </c>
      <c r="I1295">
        <v>85875111</v>
      </c>
      <c r="J1295">
        <v>517244402</v>
      </c>
      <c r="K1295">
        <v>517244402</v>
      </c>
      <c r="L1295">
        <v>401242419</v>
      </c>
      <c r="M1295">
        <v>3051564549</v>
      </c>
      <c r="N1295">
        <v>2370194091</v>
      </c>
      <c r="O1295">
        <v>1454317404</v>
      </c>
      <c r="P1295">
        <v>1454317404</v>
      </c>
      <c r="Q1295">
        <v>1598023000</v>
      </c>
      <c r="R1295">
        <v>1646568325</v>
      </c>
      <c r="S1295">
        <v>402051763</v>
      </c>
      <c r="T1295">
        <v>402051763</v>
      </c>
      <c r="U1295">
        <v>119076204</v>
      </c>
      <c r="V1295">
        <v>192025863</v>
      </c>
      <c r="W1295">
        <v>119076204</v>
      </c>
      <c r="X1295">
        <v>402051763</v>
      </c>
      <c r="Y1295">
        <v>119076204</v>
      </c>
      <c r="Z1295">
        <v>192025863</v>
      </c>
      <c r="AA1295">
        <v>221143099</v>
      </c>
      <c r="AB1295">
        <v>171455645</v>
      </c>
      <c r="AL1295">
        <v>63760141</v>
      </c>
      <c r="AM1295">
        <v>63760141</v>
      </c>
      <c r="AN1295">
        <v>298928529</v>
      </c>
      <c r="AO1295">
        <v>110678104</v>
      </c>
      <c r="AP1295">
        <v>3174217154</v>
      </c>
      <c r="AQ1295">
        <v>3174217154</v>
      </c>
      <c r="AR1295">
        <v>298928529</v>
      </c>
      <c r="AS1295">
        <v>61687204</v>
      </c>
      <c r="AT1295">
        <v>2103628003</v>
      </c>
      <c r="AU1295">
        <v>2103628003</v>
      </c>
      <c r="AV1295">
        <v>2084292450</v>
      </c>
      <c r="AW1295">
        <v>202230654</v>
      </c>
      <c r="AX1295">
        <v>202230654</v>
      </c>
      <c r="AY1295">
        <v>1571013240</v>
      </c>
      <c r="BA1295">
        <v>92209321</v>
      </c>
      <c r="BB1295">
        <v>0</v>
      </c>
      <c r="BC1295">
        <v>3174217154</v>
      </c>
      <c r="BD1295">
        <v>3174217154</v>
      </c>
      <c r="BE1295">
        <v>8576</v>
      </c>
      <c r="BF1295">
        <v>5773</v>
      </c>
      <c r="BG1295">
        <v>0</v>
      </c>
      <c r="BH1295">
        <v>225135104</v>
      </c>
      <c r="BJ1295">
        <v>1650949107</v>
      </c>
      <c r="BK1295">
        <v>1327502434</v>
      </c>
      <c r="BL1295">
        <v>1327502434</v>
      </c>
      <c r="BM1295">
        <v>1571013240</v>
      </c>
      <c r="BP1295">
        <v>2364</v>
      </c>
      <c r="BQ1295">
        <v>102</v>
      </c>
      <c r="BR1295">
        <v>90934267</v>
      </c>
      <c r="BS1295">
        <v>110678104</v>
      </c>
    </row>
    <row r="1296" spans="1:71">
      <c r="A1296" t="s">
        <v>1583</v>
      </c>
      <c r="B1296" t="s">
        <v>20</v>
      </c>
      <c r="C1296">
        <v>2019</v>
      </c>
      <c r="D1296" t="s">
        <v>215</v>
      </c>
      <c r="E1296">
        <v>2</v>
      </c>
      <c r="F1296" t="s">
        <v>221</v>
      </c>
      <c r="G1296" t="s">
        <v>1579</v>
      </c>
      <c r="H1296">
        <v>1459271992</v>
      </c>
      <c r="I1296">
        <v>580754765</v>
      </c>
      <c r="J1296">
        <v>2142227949</v>
      </c>
      <c r="K1296">
        <v>2142227949</v>
      </c>
      <c r="L1296">
        <v>2049537883</v>
      </c>
      <c r="M1296">
        <v>9040810668</v>
      </c>
      <c r="N1296">
        <v>5745369058</v>
      </c>
      <c r="O1296">
        <v>2983785415</v>
      </c>
      <c r="P1296">
        <v>2983785415</v>
      </c>
      <c r="Q1296">
        <v>3903274959</v>
      </c>
      <c r="R1296">
        <v>3425659381</v>
      </c>
      <c r="S1296">
        <v>715628142</v>
      </c>
      <c r="T1296">
        <v>715628142</v>
      </c>
      <c r="U1296">
        <v>439996947</v>
      </c>
      <c r="V1296">
        <v>748182626</v>
      </c>
      <c r="W1296">
        <v>439996947</v>
      </c>
      <c r="X1296">
        <v>715628142</v>
      </c>
      <c r="Y1296">
        <v>439996947</v>
      </c>
      <c r="Z1296">
        <v>748182626</v>
      </c>
      <c r="AA1296">
        <v>392245416</v>
      </c>
      <c r="AB1296">
        <v>116918250</v>
      </c>
      <c r="AL1296">
        <v>192811990</v>
      </c>
      <c r="AM1296">
        <v>192811990</v>
      </c>
      <c r="AN1296">
        <v>605328008</v>
      </c>
      <c r="AO1296">
        <v>133025257</v>
      </c>
      <c r="AP1296">
        <v>4816156151</v>
      </c>
      <c r="AQ1296">
        <v>4816156151</v>
      </c>
      <c r="AR1296">
        <v>605328008</v>
      </c>
      <c r="AS1296">
        <v>265097609</v>
      </c>
      <c r="AT1296">
        <v>2637137565</v>
      </c>
      <c r="AU1296">
        <v>2637137565</v>
      </c>
      <c r="AV1296">
        <v>2485932403</v>
      </c>
      <c r="AW1296">
        <v>361404536</v>
      </c>
      <c r="AX1296">
        <v>361404536</v>
      </c>
      <c r="AY1296">
        <v>1455581648</v>
      </c>
      <c r="BA1296">
        <v>111137574</v>
      </c>
      <c r="BB1296">
        <v>0</v>
      </c>
      <c r="BC1296">
        <v>4816156151</v>
      </c>
      <c r="BD1296">
        <v>4816156151</v>
      </c>
      <c r="BE1296">
        <v>9096</v>
      </c>
      <c r="BF1296">
        <v>5549</v>
      </c>
      <c r="BG1296">
        <v>0</v>
      </c>
      <c r="BH1296">
        <v>343003819</v>
      </c>
      <c r="BJ1296">
        <v>1666974588</v>
      </c>
      <c r="BK1296">
        <v>619443027</v>
      </c>
      <c r="BL1296">
        <v>619443027</v>
      </c>
      <c r="BM1296">
        <v>1455581648</v>
      </c>
      <c r="BP1296">
        <v>1356</v>
      </c>
      <c r="BQ1296">
        <v>143</v>
      </c>
      <c r="BR1296">
        <v>371597931</v>
      </c>
      <c r="BS1296">
        <v>133025257</v>
      </c>
    </row>
    <row r="1297" spans="1:71">
      <c r="A1297" t="s">
        <v>1584</v>
      </c>
      <c r="B1297" t="s">
        <v>21</v>
      </c>
      <c r="C1297">
        <v>2019</v>
      </c>
      <c r="D1297" t="s">
        <v>223</v>
      </c>
      <c r="E1297">
        <v>2</v>
      </c>
      <c r="F1297" t="s">
        <v>224</v>
      </c>
      <c r="G1297" t="s">
        <v>1579</v>
      </c>
      <c r="H1297">
        <v>14993619338</v>
      </c>
      <c r="I1297">
        <v>2383246052</v>
      </c>
      <c r="J1297">
        <v>6239111479</v>
      </c>
      <c r="K1297">
        <v>6239111479</v>
      </c>
      <c r="L1297">
        <v>2095994164</v>
      </c>
      <c r="M1297">
        <v>34020793476</v>
      </c>
      <c r="N1297">
        <v>17620368899</v>
      </c>
      <c r="O1297">
        <v>5338993439</v>
      </c>
      <c r="P1297">
        <v>3910829334</v>
      </c>
      <c r="Q1297">
        <v>6854380075</v>
      </c>
      <c r="R1297">
        <v>5875381652</v>
      </c>
      <c r="S1297">
        <v>475624361</v>
      </c>
      <c r="T1297">
        <v>454664798</v>
      </c>
      <c r="U1297">
        <v>953167401</v>
      </c>
      <c r="V1297">
        <v>1457616201</v>
      </c>
      <c r="W1297">
        <v>758216418</v>
      </c>
      <c r="X1297">
        <v>475624361</v>
      </c>
      <c r="Y1297">
        <v>953167401</v>
      </c>
      <c r="Z1297">
        <v>1457616201</v>
      </c>
      <c r="AA1297">
        <v>128308708</v>
      </c>
      <c r="AB1297">
        <v>140488972</v>
      </c>
      <c r="AC1297">
        <v>23899639794</v>
      </c>
      <c r="AD1297">
        <v>22865702926</v>
      </c>
      <c r="AE1297">
        <v>23899639794</v>
      </c>
      <c r="AF1297">
        <v>14383288444</v>
      </c>
      <c r="AG1297">
        <v>22865702926</v>
      </c>
      <c r="AH1297">
        <v>23518993604</v>
      </c>
      <c r="AI1297">
        <v>9068442287</v>
      </c>
      <c r="AJ1297">
        <v>22865702926</v>
      </c>
      <c r="AK1297">
        <v>22865702926</v>
      </c>
      <c r="AL1297">
        <v>1048843034</v>
      </c>
      <c r="AM1297">
        <v>1048843034</v>
      </c>
      <c r="AN1297">
        <v>1275047643</v>
      </c>
      <c r="AO1297">
        <v>425791080</v>
      </c>
      <c r="AP1297">
        <v>30578588750</v>
      </c>
      <c r="AQ1297">
        <v>7712885824</v>
      </c>
      <c r="AR1297">
        <v>1275047643</v>
      </c>
      <c r="AS1297">
        <v>853020410</v>
      </c>
      <c r="AT1297">
        <v>12734034153</v>
      </c>
      <c r="AU1297">
        <v>3665591866</v>
      </c>
      <c r="AV1297">
        <v>12606596277</v>
      </c>
      <c r="AW1297">
        <v>339671706</v>
      </c>
      <c r="AX1297">
        <v>302741533</v>
      </c>
      <c r="AY1297">
        <v>24803626918</v>
      </c>
      <c r="AZ1297">
        <v>271231453.5</v>
      </c>
      <c r="BA1297">
        <v>145715298</v>
      </c>
      <c r="BB1297">
        <v>904595534</v>
      </c>
      <c r="BC1297">
        <v>30578588750</v>
      </c>
      <c r="BD1297">
        <v>5631431041</v>
      </c>
      <c r="BE1297">
        <v>7792</v>
      </c>
      <c r="BF1297">
        <v>5562</v>
      </c>
      <c r="BG1297">
        <v>4719</v>
      </c>
      <c r="BH1297">
        <v>1713287975</v>
      </c>
      <c r="BI1297">
        <v>14383288444</v>
      </c>
      <c r="BJ1297">
        <v>25089276497</v>
      </c>
      <c r="BK1297">
        <v>629995107</v>
      </c>
      <c r="BL1297">
        <v>629995107</v>
      </c>
      <c r="BM1297">
        <v>1937923992</v>
      </c>
      <c r="BN1297">
        <v>24947157709</v>
      </c>
      <c r="BO1297">
        <v>1302804667</v>
      </c>
      <c r="BP1297">
        <v>1101</v>
      </c>
      <c r="BQ1297">
        <v>125</v>
      </c>
      <c r="BR1297">
        <v>636494385</v>
      </c>
      <c r="BS1297">
        <v>425791080</v>
      </c>
    </row>
    <row r="1298" spans="1:71">
      <c r="A1298" t="s">
        <v>1585</v>
      </c>
      <c r="B1298" t="s">
        <v>22</v>
      </c>
      <c r="C1298">
        <v>2019</v>
      </c>
      <c r="D1298" t="s">
        <v>215</v>
      </c>
      <c r="E1298">
        <v>2</v>
      </c>
      <c r="F1298" t="s">
        <v>226</v>
      </c>
      <c r="G1298" t="s">
        <v>1579</v>
      </c>
      <c r="H1298">
        <v>646795038</v>
      </c>
      <c r="I1298">
        <v>274465168</v>
      </c>
      <c r="J1298">
        <v>1203125128</v>
      </c>
      <c r="K1298">
        <v>1203125128</v>
      </c>
      <c r="L1298">
        <v>1132464205</v>
      </c>
      <c r="M1298">
        <v>7930413336</v>
      </c>
      <c r="N1298">
        <v>4919154785</v>
      </c>
      <c r="O1298">
        <v>2311692930</v>
      </c>
      <c r="P1298">
        <v>2311692930</v>
      </c>
      <c r="Q1298">
        <v>2842270998</v>
      </c>
      <c r="R1298">
        <v>2581220438</v>
      </c>
      <c r="S1298">
        <v>496138943</v>
      </c>
      <c r="T1298">
        <v>496138943</v>
      </c>
      <c r="U1298">
        <v>463280947</v>
      </c>
      <c r="V1298">
        <v>689141331</v>
      </c>
      <c r="W1298">
        <v>463280947</v>
      </c>
      <c r="X1298">
        <v>496138943</v>
      </c>
      <c r="Y1298">
        <v>463280947</v>
      </c>
      <c r="Z1298">
        <v>689141331</v>
      </c>
      <c r="AA1298">
        <v>214047765</v>
      </c>
      <c r="AB1298">
        <v>178742300</v>
      </c>
      <c r="AL1298">
        <v>179923148</v>
      </c>
      <c r="AM1298">
        <v>179923148</v>
      </c>
      <c r="AN1298">
        <v>344897866</v>
      </c>
      <c r="AO1298">
        <v>89720018</v>
      </c>
      <c r="AP1298">
        <v>4065280420</v>
      </c>
      <c r="AQ1298">
        <v>4065280420</v>
      </c>
      <c r="AR1298">
        <v>344897866</v>
      </c>
      <c r="AS1298">
        <v>200622519</v>
      </c>
      <c r="AT1298">
        <v>2394392114</v>
      </c>
      <c r="AU1298">
        <v>2394392114</v>
      </c>
      <c r="AV1298">
        <v>2357662248</v>
      </c>
      <c r="AW1298">
        <v>332494542</v>
      </c>
      <c r="AX1298">
        <v>332494542</v>
      </c>
      <c r="AY1298">
        <v>1572288069</v>
      </c>
      <c r="BA1298">
        <v>104369628</v>
      </c>
      <c r="BB1298">
        <v>0</v>
      </c>
      <c r="BC1298">
        <v>4065280420</v>
      </c>
      <c r="BD1298">
        <v>4065280420</v>
      </c>
      <c r="BE1298">
        <v>8465</v>
      </c>
      <c r="BF1298">
        <v>5672</v>
      </c>
      <c r="BG1298">
        <v>0</v>
      </c>
      <c r="BH1298">
        <v>275131453</v>
      </c>
      <c r="BJ1298">
        <v>1688295004</v>
      </c>
      <c r="BK1298">
        <v>1212004685</v>
      </c>
      <c r="BL1298">
        <v>1212004685</v>
      </c>
      <c r="BM1298">
        <v>1572288069</v>
      </c>
      <c r="BP1298">
        <v>2061</v>
      </c>
      <c r="BQ1298">
        <v>292</v>
      </c>
      <c r="BR1298">
        <v>253242540</v>
      </c>
      <c r="BS1298">
        <v>89720018</v>
      </c>
    </row>
    <row r="1299" spans="1:71">
      <c r="A1299" t="s">
        <v>1586</v>
      </c>
      <c r="B1299" t="s">
        <v>23</v>
      </c>
      <c r="C1299">
        <v>2019</v>
      </c>
      <c r="D1299" t="s">
        <v>228</v>
      </c>
      <c r="E1299">
        <v>5</v>
      </c>
      <c r="F1299" t="s">
        <v>229</v>
      </c>
      <c r="G1299" t="s">
        <v>1579</v>
      </c>
      <c r="H1299">
        <v>17293208543</v>
      </c>
      <c r="I1299">
        <v>3624653936</v>
      </c>
      <c r="J1299">
        <v>14854295330</v>
      </c>
      <c r="K1299">
        <v>14854295330</v>
      </c>
      <c r="L1299">
        <v>9019178872</v>
      </c>
      <c r="M1299">
        <v>51570984425</v>
      </c>
      <c r="N1299">
        <v>29880266489</v>
      </c>
      <c r="O1299">
        <v>10723710780</v>
      </c>
      <c r="P1299">
        <v>8557976673</v>
      </c>
      <c r="Q1299">
        <v>12820016612</v>
      </c>
      <c r="R1299">
        <v>12107278821</v>
      </c>
      <c r="S1299">
        <v>1741438778</v>
      </c>
      <c r="T1299">
        <v>1697906024</v>
      </c>
      <c r="U1299">
        <v>1566324401</v>
      </c>
      <c r="V1299">
        <v>3186124710</v>
      </c>
      <c r="W1299">
        <v>1441811513</v>
      </c>
      <c r="X1299">
        <v>1741438778</v>
      </c>
      <c r="Y1299">
        <v>1566324401</v>
      </c>
      <c r="Z1299">
        <v>3186124710</v>
      </c>
      <c r="AA1299">
        <v>341608817</v>
      </c>
      <c r="AB1299">
        <v>526047890</v>
      </c>
      <c r="AC1299">
        <v>24952841276</v>
      </c>
      <c r="AD1299">
        <v>22790175984</v>
      </c>
      <c r="AE1299">
        <v>24952841276</v>
      </c>
      <c r="AF1299">
        <v>15784982188</v>
      </c>
      <c r="AG1299">
        <v>22790175984</v>
      </c>
      <c r="AH1299">
        <v>23616645054</v>
      </c>
      <c r="AI1299">
        <v>8605790198</v>
      </c>
      <c r="AJ1299">
        <v>22790175984</v>
      </c>
      <c r="AK1299">
        <v>22790175984</v>
      </c>
      <c r="AL1299">
        <v>1242456088</v>
      </c>
      <c r="AM1299">
        <v>1242456088</v>
      </c>
      <c r="AN1299">
        <v>3327400609</v>
      </c>
      <c r="AO1299">
        <v>1046388929</v>
      </c>
      <c r="AP1299">
        <v>41535951728</v>
      </c>
      <c r="AQ1299">
        <v>18745775744</v>
      </c>
      <c r="AR1299">
        <v>3327400609</v>
      </c>
      <c r="AS1299">
        <v>903371014</v>
      </c>
      <c r="AT1299">
        <v>18598811318</v>
      </c>
      <c r="AU1299">
        <v>9993021120</v>
      </c>
      <c r="AV1299">
        <v>18277694822</v>
      </c>
      <c r="AW1299">
        <v>942769586</v>
      </c>
      <c r="AX1299">
        <v>730149558</v>
      </c>
      <c r="AY1299">
        <v>29761590886</v>
      </c>
      <c r="AZ1299">
        <v>307786836</v>
      </c>
      <c r="BA1299">
        <v>789565139</v>
      </c>
      <c r="BB1299">
        <v>850102504</v>
      </c>
      <c r="BC1299">
        <v>41535951728</v>
      </c>
      <c r="BD1299">
        <v>15753572567</v>
      </c>
      <c r="BE1299">
        <v>8102</v>
      </c>
      <c r="BF1299">
        <v>5439</v>
      </c>
      <c r="BG1299">
        <v>4918</v>
      </c>
      <c r="BH1299">
        <v>2283742328</v>
      </c>
      <c r="BI1299">
        <v>15784982188</v>
      </c>
      <c r="BJ1299">
        <v>30517833405</v>
      </c>
      <c r="BK1299">
        <v>4024277820</v>
      </c>
      <c r="BL1299">
        <v>4024277820</v>
      </c>
      <c r="BM1299">
        <v>6971414902</v>
      </c>
      <c r="BN1299">
        <v>25782379161</v>
      </c>
      <c r="BO1299">
        <v>1281066987</v>
      </c>
      <c r="BP1299">
        <v>6790</v>
      </c>
      <c r="BQ1299">
        <v>892</v>
      </c>
      <c r="BR1299">
        <v>1929434590</v>
      </c>
      <c r="BS1299">
        <v>1046388929</v>
      </c>
    </row>
    <row r="1300" spans="1:71">
      <c r="A1300" t="s">
        <v>1587</v>
      </c>
      <c r="B1300" t="s">
        <v>24</v>
      </c>
      <c r="C1300">
        <v>2019</v>
      </c>
      <c r="D1300" t="s">
        <v>231</v>
      </c>
      <c r="E1300">
        <v>5</v>
      </c>
      <c r="F1300" t="s">
        <v>232</v>
      </c>
      <c r="G1300" t="s">
        <v>1579</v>
      </c>
      <c r="H1300">
        <v>3117279196</v>
      </c>
      <c r="I1300">
        <v>877674345</v>
      </c>
      <c r="J1300">
        <v>3091954328</v>
      </c>
      <c r="K1300">
        <v>3091954328</v>
      </c>
      <c r="L1300">
        <v>2800454227</v>
      </c>
      <c r="M1300">
        <v>23485181435</v>
      </c>
      <c r="N1300">
        <v>15357943299</v>
      </c>
      <c r="O1300">
        <v>7298971945</v>
      </c>
      <c r="P1300">
        <v>7298971945</v>
      </c>
      <c r="Q1300">
        <v>7973621061</v>
      </c>
      <c r="R1300">
        <v>8052979559</v>
      </c>
      <c r="S1300">
        <v>1875088082</v>
      </c>
      <c r="T1300">
        <v>1875088082</v>
      </c>
      <c r="U1300">
        <v>833424334</v>
      </c>
      <c r="V1300">
        <v>1577786942</v>
      </c>
      <c r="W1300">
        <v>833424334</v>
      </c>
      <c r="X1300">
        <v>1875088082</v>
      </c>
      <c r="Y1300">
        <v>833424334</v>
      </c>
      <c r="Z1300">
        <v>1577786942</v>
      </c>
      <c r="AA1300">
        <v>441536635</v>
      </c>
      <c r="AB1300">
        <v>532876207</v>
      </c>
      <c r="AL1300">
        <v>375907179</v>
      </c>
      <c r="AM1300">
        <v>375907179</v>
      </c>
      <c r="AN1300">
        <v>1161935113</v>
      </c>
      <c r="AO1300">
        <v>142218463</v>
      </c>
      <c r="AP1300">
        <v>12451778140</v>
      </c>
      <c r="AQ1300">
        <v>12451778140</v>
      </c>
      <c r="AR1300">
        <v>1161935113</v>
      </c>
      <c r="AS1300">
        <v>370437291</v>
      </c>
      <c r="AT1300">
        <v>8047906603</v>
      </c>
      <c r="AU1300">
        <v>8047906603</v>
      </c>
      <c r="AV1300">
        <v>7714497164</v>
      </c>
      <c r="AW1300">
        <v>631588035</v>
      </c>
      <c r="AX1300">
        <v>631588035</v>
      </c>
      <c r="AY1300">
        <v>4607146271</v>
      </c>
      <c r="BA1300">
        <v>83638190</v>
      </c>
      <c r="BB1300">
        <v>0</v>
      </c>
      <c r="BC1300">
        <v>12451778140</v>
      </c>
      <c r="BD1300">
        <v>12451778140</v>
      </c>
      <c r="BE1300">
        <v>8611</v>
      </c>
      <c r="BF1300">
        <v>5763</v>
      </c>
      <c r="BG1300">
        <v>0</v>
      </c>
      <c r="BH1300">
        <v>602870282</v>
      </c>
      <c r="BJ1300">
        <v>4984801335</v>
      </c>
      <c r="BK1300">
        <v>3189352388</v>
      </c>
      <c r="BL1300">
        <v>3189352388</v>
      </c>
      <c r="BM1300">
        <v>4607146271</v>
      </c>
      <c r="BP1300">
        <v>5400</v>
      </c>
      <c r="BQ1300">
        <v>805</v>
      </c>
      <c r="BR1300">
        <v>846293572</v>
      </c>
      <c r="BS1300">
        <v>142218463</v>
      </c>
    </row>
    <row r="1301" spans="1:71">
      <c r="A1301" t="s">
        <v>1588</v>
      </c>
      <c r="B1301" t="s">
        <v>25</v>
      </c>
      <c r="C1301">
        <v>2019</v>
      </c>
      <c r="D1301" t="s">
        <v>207</v>
      </c>
      <c r="E1301">
        <v>8</v>
      </c>
      <c r="F1301" t="s">
        <v>234</v>
      </c>
      <c r="G1301" t="s">
        <v>1579</v>
      </c>
      <c r="H1301">
        <v>68640010706</v>
      </c>
      <c r="I1301">
        <v>13151279078</v>
      </c>
      <c r="J1301">
        <v>45588652483</v>
      </c>
      <c r="K1301">
        <v>45588652483</v>
      </c>
      <c r="L1301">
        <v>33901545829</v>
      </c>
      <c r="M1301">
        <v>303809892155</v>
      </c>
      <c r="N1301">
        <v>131578265617</v>
      </c>
      <c r="O1301">
        <v>43848943914</v>
      </c>
      <c r="P1301">
        <v>39667204670</v>
      </c>
      <c r="Q1301">
        <v>51699084230</v>
      </c>
      <c r="R1301">
        <v>59367437902</v>
      </c>
      <c r="S1301">
        <v>5855332130</v>
      </c>
      <c r="T1301">
        <v>5791812494</v>
      </c>
      <c r="U1301">
        <v>19498435002</v>
      </c>
      <c r="V1301">
        <v>41590152739</v>
      </c>
      <c r="W1301">
        <v>18646187680</v>
      </c>
      <c r="X1301">
        <v>5855332130</v>
      </c>
      <c r="Y1301">
        <v>19498435002</v>
      </c>
      <c r="Z1301">
        <v>41590152739</v>
      </c>
      <c r="AA1301">
        <v>3221799511</v>
      </c>
      <c r="AB1301">
        <v>1659878188</v>
      </c>
      <c r="AC1301">
        <v>51307692493</v>
      </c>
      <c r="AD1301">
        <v>42365726608</v>
      </c>
      <c r="AE1301">
        <v>51307692493</v>
      </c>
      <c r="AF1301">
        <v>28177665592</v>
      </c>
      <c r="AG1301">
        <v>42365726608</v>
      </c>
      <c r="AH1301">
        <v>47663446074</v>
      </c>
      <c r="AI1301">
        <v>19275672787</v>
      </c>
      <c r="AJ1301">
        <v>42365726608</v>
      </c>
      <c r="AK1301">
        <v>42365726608</v>
      </c>
      <c r="AL1301">
        <v>5342950464</v>
      </c>
      <c r="AM1301">
        <v>5342950464</v>
      </c>
      <c r="AN1301">
        <v>32952997335</v>
      </c>
      <c r="AO1301">
        <v>3343768006</v>
      </c>
      <c r="AP1301">
        <v>137818010417</v>
      </c>
      <c r="AQ1301">
        <v>95452283809</v>
      </c>
      <c r="AR1301">
        <v>32952997335</v>
      </c>
      <c r="AS1301">
        <v>4410775093</v>
      </c>
      <c r="AT1301">
        <v>60494478604</v>
      </c>
      <c r="AU1301">
        <v>41218805817</v>
      </c>
      <c r="AV1301">
        <v>64208423048</v>
      </c>
      <c r="AW1301">
        <v>4009228815</v>
      </c>
      <c r="AX1301">
        <v>3603482438</v>
      </c>
      <c r="AY1301">
        <v>79752852755</v>
      </c>
      <c r="AZ1301">
        <v>375199290.5</v>
      </c>
      <c r="BA1301">
        <v>-1463511578</v>
      </c>
      <c r="BB1301">
        <v>1001700095</v>
      </c>
      <c r="BC1301">
        <v>137818010417</v>
      </c>
      <c r="BD1301">
        <v>85972825099</v>
      </c>
      <c r="BE1301">
        <v>8839</v>
      </c>
      <c r="BF1301">
        <v>5845</v>
      </c>
      <c r="BG1301">
        <v>5094</v>
      </c>
      <c r="BH1301">
        <v>5551157408</v>
      </c>
      <c r="BI1301">
        <v>28177798432</v>
      </c>
      <c r="BJ1301">
        <v>90271472786</v>
      </c>
      <c r="BK1301">
        <v>10807157931</v>
      </c>
      <c r="BL1301">
        <v>10807157931</v>
      </c>
      <c r="BM1301">
        <v>37387126147</v>
      </c>
      <c r="BN1301">
        <v>51845185318</v>
      </c>
      <c r="BO1301">
        <v>3617299550</v>
      </c>
      <c r="BP1301">
        <v>17804</v>
      </c>
      <c r="BQ1301">
        <v>6990</v>
      </c>
      <c r="BR1301">
        <v>28318487746</v>
      </c>
      <c r="BS1301">
        <v>3343768006</v>
      </c>
    </row>
    <row r="1302" spans="1:71">
      <c r="A1302" t="s">
        <v>1589</v>
      </c>
      <c r="B1302" t="s">
        <v>26</v>
      </c>
      <c r="C1302">
        <v>2019</v>
      </c>
      <c r="D1302" t="s">
        <v>212</v>
      </c>
      <c r="E1302">
        <v>2</v>
      </c>
      <c r="F1302" t="s">
        <v>236</v>
      </c>
      <c r="G1302" t="s">
        <v>1579</v>
      </c>
      <c r="H1302">
        <v>870878158</v>
      </c>
      <c r="I1302">
        <v>-71865907</v>
      </c>
      <c r="J1302">
        <v>1137816789</v>
      </c>
      <c r="K1302">
        <v>1137816789</v>
      </c>
      <c r="L1302">
        <v>1100717557</v>
      </c>
      <c r="M1302">
        <v>6450489965</v>
      </c>
      <c r="N1302">
        <v>5289166671</v>
      </c>
      <c r="O1302">
        <v>2766295229</v>
      </c>
      <c r="P1302">
        <v>2766295229</v>
      </c>
      <c r="Q1302">
        <v>3539703586</v>
      </c>
      <c r="R1302">
        <v>2945782505</v>
      </c>
      <c r="S1302">
        <v>688405048</v>
      </c>
      <c r="T1302">
        <v>688405048</v>
      </c>
      <c r="U1302">
        <v>210910639</v>
      </c>
      <c r="V1302">
        <v>292571863</v>
      </c>
      <c r="W1302">
        <v>210910639</v>
      </c>
      <c r="X1302">
        <v>688405048</v>
      </c>
      <c r="Y1302">
        <v>210910639</v>
      </c>
      <c r="Z1302">
        <v>292571863</v>
      </c>
      <c r="AA1302">
        <v>94509316</v>
      </c>
      <c r="AB1302">
        <v>101854750</v>
      </c>
      <c r="AL1302">
        <v>438633022</v>
      </c>
      <c r="AM1302">
        <v>438633022</v>
      </c>
      <c r="AN1302">
        <v>182726443</v>
      </c>
      <c r="AO1302">
        <v>60353546</v>
      </c>
      <c r="AP1302">
        <v>4224690265</v>
      </c>
      <c r="AQ1302">
        <v>4224690265</v>
      </c>
      <c r="AR1302">
        <v>182726443</v>
      </c>
      <c r="AS1302">
        <v>110111121</v>
      </c>
      <c r="AT1302">
        <v>3000455307</v>
      </c>
      <c r="AU1302">
        <v>3000455307</v>
      </c>
      <c r="AV1302">
        <v>3161848340</v>
      </c>
      <c r="AW1302">
        <v>318563733</v>
      </c>
      <c r="AX1302">
        <v>318563733</v>
      </c>
      <c r="AY1302">
        <v>1092526486</v>
      </c>
      <c r="BA1302">
        <v>18312270</v>
      </c>
      <c r="BB1302">
        <v>0</v>
      </c>
      <c r="BC1302">
        <v>4224690265</v>
      </c>
      <c r="BD1302">
        <v>4224690265</v>
      </c>
      <c r="BE1302">
        <v>9363</v>
      </c>
      <c r="BF1302">
        <v>5851</v>
      </c>
      <c r="BG1302">
        <v>0</v>
      </c>
      <c r="BH1302">
        <v>335069940</v>
      </c>
      <c r="BJ1302">
        <v>1192854957</v>
      </c>
      <c r="BK1302">
        <v>925155578</v>
      </c>
      <c r="BL1302">
        <v>925155578</v>
      </c>
      <c r="BM1302">
        <v>1092526486</v>
      </c>
      <c r="BP1302">
        <v>1586</v>
      </c>
      <c r="BQ1302">
        <v>115</v>
      </c>
      <c r="BR1302">
        <v>102339248</v>
      </c>
      <c r="BS1302">
        <v>60353546</v>
      </c>
    </row>
    <row r="1303" spans="1:71">
      <c r="A1303" t="s">
        <v>1590</v>
      </c>
      <c r="B1303" t="s">
        <v>27</v>
      </c>
      <c r="C1303">
        <v>2019</v>
      </c>
      <c r="D1303" t="s">
        <v>228</v>
      </c>
      <c r="E1303">
        <v>4</v>
      </c>
      <c r="F1303" t="s">
        <v>238</v>
      </c>
      <c r="G1303" t="s">
        <v>1579</v>
      </c>
      <c r="H1303">
        <v>22418327217</v>
      </c>
      <c r="I1303">
        <v>3188892479</v>
      </c>
      <c r="J1303">
        <v>11563556413</v>
      </c>
      <c r="K1303">
        <v>11563556413</v>
      </c>
      <c r="L1303">
        <v>7051702663</v>
      </c>
      <c r="M1303">
        <v>38499597840</v>
      </c>
      <c r="N1303">
        <v>20688809323</v>
      </c>
      <c r="O1303">
        <v>9680130920</v>
      </c>
      <c r="P1303">
        <v>8398994438</v>
      </c>
      <c r="Q1303">
        <v>11470854833</v>
      </c>
      <c r="R1303">
        <v>10744532655</v>
      </c>
      <c r="S1303">
        <v>1397482090</v>
      </c>
      <c r="T1303">
        <v>1366535166</v>
      </c>
      <c r="U1303">
        <v>1447907292</v>
      </c>
      <c r="V1303">
        <v>2206193857</v>
      </c>
      <c r="W1303">
        <v>1346404301</v>
      </c>
      <c r="X1303">
        <v>1397482090</v>
      </c>
      <c r="Y1303">
        <v>1447907292</v>
      </c>
      <c r="Z1303">
        <v>2206193857</v>
      </c>
      <c r="AA1303">
        <v>333089090</v>
      </c>
      <c r="AB1303">
        <v>412223288</v>
      </c>
      <c r="AC1303">
        <v>22169693159</v>
      </c>
      <c r="AD1303">
        <v>20573336252</v>
      </c>
      <c r="AE1303">
        <v>22169693159</v>
      </c>
      <c r="AF1303">
        <v>14102036402</v>
      </c>
      <c r="AG1303">
        <v>20573336252</v>
      </c>
      <c r="AH1303">
        <v>21263219931</v>
      </c>
      <c r="AI1303">
        <v>7581138833</v>
      </c>
      <c r="AJ1303">
        <v>20573336252</v>
      </c>
      <c r="AK1303">
        <v>20573336252</v>
      </c>
      <c r="AL1303">
        <v>1524566241</v>
      </c>
      <c r="AM1303">
        <v>1524566241</v>
      </c>
      <c r="AN1303">
        <v>1690036137</v>
      </c>
      <c r="AO1303">
        <v>549181056</v>
      </c>
      <c r="AP1303">
        <v>35895452048</v>
      </c>
      <c r="AQ1303">
        <v>15322115796</v>
      </c>
      <c r="AR1303">
        <v>1690036137</v>
      </c>
      <c r="AS1303">
        <v>929086460</v>
      </c>
      <c r="AT1303">
        <v>15535365580</v>
      </c>
      <c r="AU1303">
        <v>7954226747</v>
      </c>
      <c r="AV1303">
        <v>15749033912</v>
      </c>
      <c r="AW1303">
        <v>951836255</v>
      </c>
      <c r="AX1303">
        <v>856409085</v>
      </c>
      <c r="AY1303">
        <v>25097675987</v>
      </c>
      <c r="AZ1303">
        <v>306287288.5</v>
      </c>
      <c r="BA1303">
        <v>-133232161</v>
      </c>
      <c r="BB1303">
        <v>1830415921</v>
      </c>
      <c r="BC1303">
        <v>35895452048</v>
      </c>
      <c r="BD1303">
        <v>13351095635</v>
      </c>
      <c r="BE1303">
        <v>8282</v>
      </c>
      <c r="BF1303">
        <v>5406</v>
      </c>
      <c r="BG1303">
        <v>5436</v>
      </c>
      <c r="BH1303">
        <v>2170822047</v>
      </c>
      <c r="BI1303">
        <v>14102036402</v>
      </c>
      <c r="BJ1303">
        <v>25571857716</v>
      </c>
      <c r="BK1303">
        <v>2945835057</v>
      </c>
      <c r="BL1303">
        <v>2945835057</v>
      </c>
      <c r="BM1303">
        <v>4524339735</v>
      </c>
      <c r="BN1303">
        <v>22544356413</v>
      </c>
      <c r="BO1303">
        <v>1474950747</v>
      </c>
      <c r="BP1303">
        <v>5115</v>
      </c>
      <c r="BQ1303">
        <v>715</v>
      </c>
      <c r="BR1303">
        <v>986199238</v>
      </c>
      <c r="BS1303">
        <v>549181056</v>
      </c>
    </row>
    <row r="1304" spans="1:71">
      <c r="A1304" t="s">
        <v>1591</v>
      </c>
      <c r="B1304" t="s">
        <v>28</v>
      </c>
      <c r="C1304">
        <v>2019</v>
      </c>
      <c r="D1304" t="s">
        <v>228</v>
      </c>
      <c r="E1304">
        <v>6</v>
      </c>
      <c r="F1304" t="s">
        <v>240</v>
      </c>
      <c r="G1304" t="s">
        <v>1579</v>
      </c>
      <c r="H1304">
        <v>29401317748</v>
      </c>
      <c r="I1304">
        <v>4386897882</v>
      </c>
      <c r="J1304">
        <v>14965242168</v>
      </c>
      <c r="K1304">
        <v>14965242168</v>
      </c>
      <c r="L1304">
        <v>9492411200</v>
      </c>
      <c r="M1304">
        <v>64423359007</v>
      </c>
      <c r="N1304">
        <v>33639864280</v>
      </c>
      <c r="O1304">
        <v>11455702942</v>
      </c>
      <c r="P1304">
        <v>9063808142</v>
      </c>
      <c r="Q1304">
        <v>13773576179</v>
      </c>
      <c r="R1304">
        <v>13355953728</v>
      </c>
      <c r="S1304">
        <v>1801759900</v>
      </c>
      <c r="T1304">
        <v>1792708393</v>
      </c>
      <c r="U1304">
        <v>2550632624</v>
      </c>
      <c r="V1304">
        <v>5036240453</v>
      </c>
      <c r="W1304">
        <v>2525551029</v>
      </c>
      <c r="X1304">
        <v>1801759900</v>
      </c>
      <c r="Y1304">
        <v>2550632624</v>
      </c>
      <c r="Z1304">
        <v>5036240453</v>
      </c>
      <c r="AA1304">
        <v>408952820</v>
      </c>
      <c r="AB1304">
        <v>537148152</v>
      </c>
      <c r="AC1304">
        <v>22975557064</v>
      </c>
      <c r="AD1304">
        <v>21135609567</v>
      </c>
      <c r="AE1304">
        <v>22975557064</v>
      </c>
      <c r="AF1304">
        <v>14161698855</v>
      </c>
      <c r="AG1304">
        <v>21135609567</v>
      </c>
      <c r="AH1304">
        <v>21680664230</v>
      </c>
      <c r="AI1304">
        <v>8349271829</v>
      </c>
      <c r="AJ1304">
        <v>21135609567</v>
      </c>
      <c r="AK1304">
        <v>21135609567</v>
      </c>
      <c r="AL1304">
        <v>1886321761</v>
      </c>
      <c r="AM1304">
        <v>1886321761</v>
      </c>
      <c r="AN1304">
        <v>4324484342</v>
      </c>
      <c r="AO1304">
        <v>964955236</v>
      </c>
      <c r="AP1304">
        <v>43327314269</v>
      </c>
      <c r="AQ1304">
        <v>22191704702</v>
      </c>
      <c r="AR1304">
        <v>4324484342</v>
      </c>
      <c r="AS1304">
        <v>1018016759</v>
      </c>
      <c r="AT1304">
        <v>19822547004</v>
      </c>
      <c r="AU1304">
        <v>11473275175</v>
      </c>
      <c r="AV1304">
        <v>20255035656</v>
      </c>
      <c r="AW1304">
        <v>1109253019</v>
      </c>
      <c r="AX1304">
        <v>987143909</v>
      </c>
      <c r="AY1304">
        <v>30334207332</v>
      </c>
      <c r="AZ1304">
        <v>88343730.5</v>
      </c>
      <c r="BA1304">
        <v>2360675628</v>
      </c>
      <c r="BB1304">
        <v>1076185297</v>
      </c>
      <c r="BC1304">
        <v>43327314269</v>
      </c>
      <c r="BD1304">
        <v>19254755239</v>
      </c>
      <c r="BE1304">
        <v>8557</v>
      </c>
      <c r="BF1304">
        <v>5653</v>
      </c>
      <c r="BG1304">
        <v>4818</v>
      </c>
      <c r="BH1304">
        <v>2499477146</v>
      </c>
      <c r="BI1304">
        <v>14161698855</v>
      </c>
      <c r="BJ1304">
        <v>31167854044</v>
      </c>
      <c r="BK1304">
        <v>5062017703</v>
      </c>
      <c r="BL1304">
        <v>5062017703</v>
      </c>
      <c r="BM1304">
        <v>9198597765</v>
      </c>
      <c r="BN1304">
        <v>24072559030</v>
      </c>
      <c r="BO1304">
        <v>1310259465</v>
      </c>
      <c r="BP1304">
        <v>8818</v>
      </c>
      <c r="BQ1304">
        <v>1278</v>
      </c>
      <c r="BR1304">
        <v>2959295932</v>
      </c>
      <c r="BS1304">
        <v>964955236</v>
      </c>
    </row>
    <row r="1305" spans="1:71">
      <c r="A1305" t="s">
        <v>1592</v>
      </c>
      <c r="B1305" t="s">
        <v>29</v>
      </c>
      <c r="C1305">
        <v>2019</v>
      </c>
      <c r="D1305" t="s">
        <v>231</v>
      </c>
      <c r="E1305">
        <v>4</v>
      </c>
      <c r="F1305" t="s">
        <v>242</v>
      </c>
      <c r="G1305" t="s">
        <v>1579</v>
      </c>
      <c r="H1305">
        <v>1108020263</v>
      </c>
      <c r="I1305">
        <v>422763078</v>
      </c>
      <c r="J1305">
        <v>1993643756</v>
      </c>
      <c r="K1305">
        <v>1993643756</v>
      </c>
      <c r="L1305">
        <v>1217430587</v>
      </c>
      <c r="M1305">
        <v>13207877171</v>
      </c>
      <c r="N1305">
        <v>8635982049</v>
      </c>
      <c r="O1305">
        <v>3752623743</v>
      </c>
      <c r="P1305">
        <v>3752623743</v>
      </c>
      <c r="Q1305">
        <v>4310049321</v>
      </c>
      <c r="R1305">
        <v>4420629568</v>
      </c>
      <c r="S1305">
        <v>981430526</v>
      </c>
      <c r="T1305">
        <v>981430526</v>
      </c>
      <c r="U1305">
        <v>738760608</v>
      </c>
      <c r="V1305">
        <v>1238365095</v>
      </c>
      <c r="W1305">
        <v>738760608</v>
      </c>
      <c r="X1305">
        <v>981430526</v>
      </c>
      <c r="Y1305">
        <v>738760608</v>
      </c>
      <c r="Z1305">
        <v>1238365095</v>
      </c>
      <c r="AA1305">
        <v>135166210</v>
      </c>
      <c r="AB1305">
        <v>338547294</v>
      </c>
      <c r="AL1305">
        <v>262111993</v>
      </c>
      <c r="AM1305">
        <v>262111993</v>
      </c>
      <c r="AN1305">
        <v>804705484</v>
      </c>
      <c r="AO1305">
        <v>161250693</v>
      </c>
      <c r="AP1305">
        <v>7856481856</v>
      </c>
      <c r="AQ1305">
        <v>7856481856</v>
      </c>
      <c r="AR1305">
        <v>804705484</v>
      </c>
      <c r="AS1305">
        <v>198466184</v>
      </c>
      <c r="AT1305">
        <v>4925066876</v>
      </c>
      <c r="AU1305">
        <v>4925066876</v>
      </c>
      <c r="AV1305">
        <v>5035141291</v>
      </c>
      <c r="AW1305">
        <v>372167268</v>
      </c>
      <c r="AX1305">
        <v>372167268</v>
      </c>
      <c r="AY1305">
        <v>3598776781</v>
      </c>
      <c r="BA1305">
        <v>149087087</v>
      </c>
      <c r="BB1305">
        <v>0</v>
      </c>
      <c r="BC1305">
        <v>7856481856</v>
      </c>
      <c r="BD1305">
        <v>7856481856</v>
      </c>
      <c r="BE1305">
        <v>8661</v>
      </c>
      <c r="BF1305">
        <v>5721</v>
      </c>
      <c r="BG1305">
        <v>0</v>
      </c>
      <c r="BH1305">
        <v>195232364</v>
      </c>
      <c r="BJ1305">
        <v>3799544583</v>
      </c>
      <c r="BK1305">
        <v>2618993313</v>
      </c>
      <c r="BL1305">
        <v>2618993313</v>
      </c>
      <c r="BM1305">
        <v>3598776781</v>
      </c>
      <c r="BP1305">
        <v>4395</v>
      </c>
      <c r="BQ1305">
        <v>248</v>
      </c>
      <c r="BR1305">
        <v>477776254</v>
      </c>
      <c r="BS1305">
        <v>161250693</v>
      </c>
    </row>
    <row r="1306" spans="1:71">
      <c r="A1306" t="s">
        <v>1593</v>
      </c>
      <c r="B1306" t="s">
        <v>30</v>
      </c>
      <c r="C1306">
        <v>2019</v>
      </c>
      <c r="D1306" t="s">
        <v>231</v>
      </c>
      <c r="E1306">
        <v>5</v>
      </c>
      <c r="F1306" t="s">
        <v>244</v>
      </c>
      <c r="G1306" t="s">
        <v>1579</v>
      </c>
      <c r="H1306">
        <v>2308968949</v>
      </c>
      <c r="I1306">
        <v>589406509</v>
      </c>
      <c r="J1306">
        <v>2690851219</v>
      </c>
      <c r="K1306">
        <v>2690851219</v>
      </c>
      <c r="L1306">
        <v>2326769277</v>
      </c>
      <c r="M1306">
        <v>21486946471</v>
      </c>
      <c r="N1306">
        <v>15160414428</v>
      </c>
      <c r="O1306">
        <v>6955720226</v>
      </c>
      <c r="P1306">
        <v>6955720226</v>
      </c>
      <c r="Q1306">
        <v>7387856350</v>
      </c>
      <c r="R1306">
        <v>7551780158</v>
      </c>
      <c r="S1306">
        <v>1642221037</v>
      </c>
      <c r="T1306">
        <v>1642221037</v>
      </c>
      <c r="U1306">
        <v>685288248</v>
      </c>
      <c r="V1306">
        <v>1698294861</v>
      </c>
      <c r="W1306">
        <v>685288248</v>
      </c>
      <c r="X1306">
        <v>1642221037</v>
      </c>
      <c r="Y1306">
        <v>685288248</v>
      </c>
      <c r="Z1306">
        <v>1698294861</v>
      </c>
      <c r="AA1306">
        <v>420403094</v>
      </c>
      <c r="AB1306">
        <v>606584699</v>
      </c>
      <c r="AL1306">
        <v>556779388</v>
      </c>
      <c r="AM1306">
        <v>556779388</v>
      </c>
      <c r="AN1306">
        <v>1747212515</v>
      </c>
      <c r="AO1306">
        <v>551495608</v>
      </c>
      <c r="AP1306">
        <v>13550046077</v>
      </c>
      <c r="AQ1306">
        <v>13550046077</v>
      </c>
      <c r="AR1306">
        <v>1747212515</v>
      </c>
      <c r="AS1306">
        <v>378551605</v>
      </c>
      <c r="AT1306">
        <v>9267523227</v>
      </c>
      <c r="AU1306">
        <v>9267523227</v>
      </c>
      <c r="AV1306">
        <v>9473190432</v>
      </c>
      <c r="AW1306">
        <v>561386239</v>
      </c>
      <c r="AX1306">
        <v>561386239</v>
      </c>
      <c r="AY1306">
        <v>6194112441</v>
      </c>
      <c r="BA1306">
        <v>415954670</v>
      </c>
      <c r="BB1306">
        <v>0</v>
      </c>
      <c r="BC1306">
        <v>13550046077</v>
      </c>
      <c r="BD1306">
        <v>13550046077</v>
      </c>
      <c r="BE1306">
        <v>9390</v>
      </c>
      <c r="BF1306">
        <v>5678</v>
      </c>
      <c r="BG1306">
        <v>0</v>
      </c>
      <c r="BH1306">
        <v>240732924</v>
      </c>
      <c r="BJ1306">
        <v>6681326278</v>
      </c>
      <c r="BK1306">
        <v>4819635386</v>
      </c>
      <c r="BL1306">
        <v>4819635386</v>
      </c>
      <c r="BM1306">
        <v>6194112441</v>
      </c>
      <c r="BP1306">
        <v>8003</v>
      </c>
      <c r="BQ1306">
        <v>1166</v>
      </c>
      <c r="BR1306">
        <v>1101417981</v>
      </c>
      <c r="BS1306">
        <v>551495608</v>
      </c>
    </row>
    <row r="1307" spans="1:71">
      <c r="A1307" t="s">
        <v>1594</v>
      </c>
      <c r="B1307" t="s">
        <v>31</v>
      </c>
      <c r="C1307">
        <v>2019</v>
      </c>
      <c r="D1307" t="s">
        <v>228</v>
      </c>
      <c r="E1307">
        <v>7</v>
      </c>
      <c r="F1307" t="s">
        <v>246</v>
      </c>
      <c r="G1307" t="s">
        <v>1579</v>
      </c>
      <c r="H1307">
        <v>43731573508</v>
      </c>
      <c r="I1307">
        <v>9836034811</v>
      </c>
      <c r="J1307">
        <v>23401446723</v>
      </c>
      <c r="K1307">
        <v>23401446723</v>
      </c>
      <c r="L1307">
        <v>15910511876</v>
      </c>
      <c r="M1307">
        <v>143314474127</v>
      </c>
      <c r="N1307">
        <v>90254547329</v>
      </c>
      <c r="O1307">
        <v>35037988180</v>
      </c>
      <c r="P1307">
        <v>32399982118</v>
      </c>
      <c r="Q1307">
        <v>45255022820</v>
      </c>
      <c r="R1307">
        <v>40996956573</v>
      </c>
      <c r="S1307">
        <v>6984606453</v>
      </c>
      <c r="T1307">
        <v>6648869730</v>
      </c>
      <c r="U1307">
        <v>6572410521</v>
      </c>
      <c r="V1307">
        <v>15294815070</v>
      </c>
      <c r="W1307">
        <v>5917208719</v>
      </c>
      <c r="X1307">
        <v>6984606453</v>
      </c>
      <c r="Y1307">
        <v>6572410521</v>
      </c>
      <c r="Z1307">
        <v>15294815070</v>
      </c>
      <c r="AA1307">
        <v>2272539841</v>
      </c>
      <c r="AB1307">
        <v>1189105000</v>
      </c>
      <c r="AC1307">
        <v>40793923784</v>
      </c>
      <c r="AD1307">
        <v>35084679623</v>
      </c>
      <c r="AE1307">
        <v>40793923784</v>
      </c>
      <c r="AF1307">
        <v>22951364401</v>
      </c>
      <c r="AG1307">
        <v>35084679623</v>
      </c>
      <c r="AH1307">
        <v>38334861242</v>
      </c>
      <c r="AI1307">
        <v>15073425436</v>
      </c>
      <c r="AJ1307">
        <v>35084679623</v>
      </c>
      <c r="AK1307">
        <v>35084679623</v>
      </c>
      <c r="AL1307">
        <v>3236207951</v>
      </c>
      <c r="AM1307">
        <v>3236207951</v>
      </c>
      <c r="AN1307">
        <v>15238957077</v>
      </c>
      <c r="AO1307">
        <v>2869819836</v>
      </c>
      <c r="AP1307">
        <v>98703766409</v>
      </c>
      <c r="AQ1307">
        <v>63619086786</v>
      </c>
      <c r="AR1307">
        <v>15238957077</v>
      </c>
      <c r="AS1307">
        <v>2527562900</v>
      </c>
      <c r="AT1307">
        <v>49868684230</v>
      </c>
      <c r="AU1307">
        <v>34795258794</v>
      </c>
      <c r="AV1307">
        <v>51117699785</v>
      </c>
      <c r="AW1307">
        <v>2880280410</v>
      </c>
      <c r="AX1307">
        <v>2688821260</v>
      </c>
      <c r="AY1307">
        <v>58632164774</v>
      </c>
      <c r="AZ1307">
        <v>218723091</v>
      </c>
      <c r="BA1307">
        <v>485475385</v>
      </c>
      <c r="BB1307">
        <v>711551918</v>
      </c>
      <c r="BC1307">
        <v>98703766409</v>
      </c>
      <c r="BD1307">
        <v>57730899105</v>
      </c>
      <c r="BE1307">
        <v>9859</v>
      </c>
      <c r="BF1307">
        <v>6398</v>
      </c>
      <c r="BG1307">
        <v>5402</v>
      </c>
      <c r="BH1307">
        <v>7230862100</v>
      </c>
      <c r="BI1307">
        <v>22951364401</v>
      </c>
      <c r="BJ1307">
        <v>63320541460</v>
      </c>
      <c r="BK1307">
        <v>10131215205</v>
      </c>
      <c r="BL1307">
        <v>10131215205</v>
      </c>
      <c r="BM1307">
        <v>23547485151</v>
      </c>
      <c r="BN1307">
        <v>40972867304</v>
      </c>
      <c r="BO1307">
        <v>225102920</v>
      </c>
      <c r="BP1307">
        <v>16525</v>
      </c>
      <c r="BQ1307">
        <v>6685</v>
      </c>
      <c r="BR1307">
        <v>11137543729</v>
      </c>
      <c r="BS1307">
        <v>2869819836</v>
      </c>
    </row>
    <row r="1308" spans="1:71">
      <c r="A1308" t="s">
        <v>1595</v>
      </c>
      <c r="B1308" t="s">
        <v>32</v>
      </c>
      <c r="C1308">
        <v>2019</v>
      </c>
      <c r="D1308" t="s">
        <v>215</v>
      </c>
      <c r="E1308">
        <v>1</v>
      </c>
      <c r="F1308" t="s">
        <v>248</v>
      </c>
      <c r="G1308" t="s">
        <v>1579</v>
      </c>
      <c r="H1308">
        <v>797991141</v>
      </c>
      <c r="I1308">
        <v>116788061</v>
      </c>
      <c r="J1308">
        <v>1105280942</v>
      </c>
      <c r="K1308">
        <v>1105280942</v>
      </c>
      <c r="L1308">
        <v>1058217489</v>
      </c>
      <c r="M1308">
        <v>3922045952</v>
      </c>
      <c r="N1308">
        <v>2596145665</v>
      </c>
      <c r="O1308">
        <v>2387538907</v>
      </c>
      <c r="P1308">
        <v>2290600267</v>
      </c>
      <c r="Q1308">
        <v>2849006000</v>
      </c>
      <c r="R1308">
        <v>2460323239</v>
      </c>
      <c r="S1308">
        <v>381394606</v>
      </c>
      <c r="T1308">
        <v>380731902</v>
      </c>
      <c r="U1308">
        <v>138728713</v>
      </c>
      <c r="V1308">
        <v>234095492</v>
      </c>
      <c r="W1308">
        <v>138728713</v>
      </c>
      <c r="X1308">
        <v>381394606</v>
      </c>
      <c r="Y1308">
        <v>138728713</v>
      </c>
      <c r="Z1308">
        <v>234095492</v>
      </c>
      <c r="AA1308">
        <v>33012676</v>
      </c>
      <c r="AB1308">
        <v>85800300</v>
      </c>
      <c r="AL1308">
        <v>145026614</v>
      </c>
      <c r="AM1308">
        <v>145026614</v>
      </c>
      <c r="AN1308">
        <v>146537037</v>
      </c>
      <c r="AO1308">
        <v>33136914</v>
      </c>
      <c r="AP1308">
        <v>2959215469</v>
      </c>
      <c r="AQ1308">
        <v>2834957086</v>
      </c>
      <c r="AR1308">
        <v>146537037</v>
      </c>
      <c r="AS1308">
        <v>49142360</v>
      </c>
      <c r="AT1308">
        <v>1987982203</v>
      </c>
      <c r="AU1308">
        <v>1842383581</v>
      </c>
      <c r="AV1308">
        <v>1954644743</v>
      </c>
      <c r="AW1308">
        <v>200042455</v>
      </c>
      <c r="AX1308">
        <v>199567285</v>
      </c>
      <c r="AY1308">
        <v>411525526</v>
      </c>
      <c r="BA1308">
        <v>7034770</v>
      </c>
      <c r="BB1308">
        <v>3115593</v>
      </c>
      <c r="BC1308">
        <v>2959215469</v>
      </c>
      <c r="BD1308">
        <v>2653464687</v>
      </c>
      <c r="BE1308">
        <v>10077</v>
      </c>
      <c r="BF1308">
        <v>6031</v>
      </c>
      <c r="BG1308">
        <v>0</v>
      </c>
      <c r="BH1308">
        <v>196874562</v>
      </c>
      <c r="BJ1308">
        <v>515405526</v>
      </c>
      <c r="BK1308">
        <v>205368300</v>
      </c>
      <c r="BL1308">
        <v>205368300</v>
      </c>
      <c r="BM1308">
        <v>287267143</v>
      </c>
      <c r="BP1308">
        <v>351</v>
      </c>
      <c r="BQ1308">
        <v>30</v>
      </c>
      <c r="BR1308">
        <v>113400123</v>
      </c>
      <c r="BS1308">
        <v>33136914</v>
      </c>
    </row>
    <row r="1309" spans="1:71">
      <c r="A1309" t="s">
        <v>1596</v>
      </c>
      <c r="B1309" t="s">
        <v>33</v>
      </c>
      <c r="C1309">
        <v>2019</v>
      </c>
      <c r="D1309" t="s">
        <v>231</v>
      </c>
      <c r="E1309">
        <v>4</v>
      </c>
      <c r="F1309" t="s">
        <v>250</v>
      </c>
      <c r="G1309" t="s">
        <v>1579</v>
      </c>
      <c r="H1309">
        <v>1979150587</v>
      </c>
      <c r="I1309">
        <v>392280616</v>
      </c>
      <c r="J1309">
        <v>2758047120</v>
      </c>
      <c r="K1309">
        <v>2758047120</v>
      </c>
      <c r="L1309">
        <v>2590944720</v>
      </c>
      <c r="M1309">
        <v>16490076870</v>
      </c>
      <c r="N1309">
        <v>11400805974</v>
      </c>
      <c r="O1309">
        <v>5659267681</v>
      </c>
      <c r="P1309">
        <v>5659267681</v>
      </c>
      <c r="Q1309">
        <v>6271681094</v>
      </c>
      <c r="R1309">
        <v>6332457911</v>
      </c>
      <c r="S1309">
        <v>1307911798</v>
      </c>
      <c r="T1309">
        <v>1307911798</v>
      </c>
      <c r="U1309">
        <v>737492781</v>
      </c>
      <c r="V1309">
        <v>1491470933</v>
      </c>
      <c r="W1309">
        <v>737492781</v>
      </c>
      <c r="X1309">
        <v>1307911798</v>
      </c>
      <c r="Y1309">
        <v>737492781</v>
      </c>
      <c r="Z1309">
        <v>1491470933</v>
      </c>
      <c r="AA1309">
        <v>382839165</v>
      </c>
      <c r="AB1309">
        <v>313796925</v>
      </c>
      <c r="AL1309">
        <v>378248818</v>
      </c>
      <c r="AM1309">
        <v>378248818</v>
      </c>
      <c r="AN1309">
        <v>1139583669</v>
      </c>
      <c r="AO1309">
        <v>204234373</v>
      </c>
      <c r="AP1309">
        <v>10394280456</v>
      </c>
      <c r="AQ1309">
        <v>10394280456</v>
      </c>
      <c r="AR1309">
        <v>1139583669</v>
      </c>
      <c r="AS1309">
        <v>185135429</v>
      </c>
      <c r="AT1309">
        <v>6583036776</v>
      </c>
      <c r="AU1309">
        <v>6583036776</v>
      </c>
      <c r="AV1309">
        <v>6602941257</v>
      </c>
      <c r="AW1309">
        <v>518015910</v>
      </c>
      <c r="AX1309">
        <v>518015910</v>
      </c>
      <c r="AY1309">
        <v>4250538009</v>
      </c>
      <c r="BA1309">
        <v>182225573</v>
      </c>
      <c r="BB1309">
        <v>0</v>
      </c>
      <c r="BC1309">
        <v>10394280456</v>
      </c>
      <c r="BD1309">
        <v>10394280456</v>
      </c>
      <c r="BE1309">
        <v>8944</v>
      </c>
      <c r="BF1309">
        <v>5933</v>
      </c>
      <c r="BG1309">
        <v>0</v>
      </c>
      <c r="BH1309">
        <v>393795771</v>
      </c>
      <c r="BJ1309">
        <v>4564910258</v>
      </c>
      <c r="BK1309">
        <v>2874494701</v>
      </c>
      <c r="BL1309">
        <v>2874494701</v>
      </c>
      <c r="BM1309">
        <v>4250538009</v>
      </c>
      <c r="BP1309">
        <v>4913</v>
      </c>
      <c r="BQ1309">
        <v>860</v>
      </c>
      <c r="BR1309">
        <v>812162336</v>
      </c>
      <c r="BS1309">
        <v>204234373</v>
      </c>
    </row>
    <row r="1310" spans="1:71">
      <c r="A1310" t="s">
        <v>1597</v>
      </c>
      <c r="B1310" t="s">
        <v>34</v>
      </c>
      <c r="C1310">
        <v>2019</v>
      </c>
      <c r="D1310" t="s">
        <v>228</v>
      </c>
      <c r="E1310">
        <v>5</v>
      </c>
      <c r="F1310" t="s">
        <v>252</v>
      </c>
      <c r="G1310" t="s">
        <v>1579</v>
      </c>
      <c r="H1310">
        <v>17717873988</v>
      </c>
      <c r="I1310">
        <v>2156754202</v>
      </c>
      <c r="J1310">
        <v>14143141114</v>
      </c>
      <c r="K1310">
        <v>14143141114</v>
      </c>
      <c r="L1310">
        <v>8266281112</v>
      </c>
      <c r="M1310">
        <v>78748246593</v>
      </c>
      <c r="N1310">
        <v>42459206104</v>
      </c>
      <c r="O1310">
        <v>11298412778</v>
      </c>
      <c r="P1310">
        <v>8596332605</v>
      </c>
      <c r="Q1310">
        <v>12368983014</v>
      </c>
      <c r="R1310">
        <v>13066136519</v>
      </c>
      <c r="S1310">
        <v>1325413947</v>
      </c>
      <c r="T1310">
        <v>1310948868</v>
      </c>
      <c r="U1310">
        <v>2293094057</v>
      </c>
      <c r="V1310">
        <v>4010211498</v>
      </c>
      <c r="W1310">
        <v>2109374108</v>
      </c>
      <c r="X1310">
        <v>1325413947</v>
      </c>
      <c r="Y1310">
        <v>2293094057</v>
      </c>
      <c r="Z1310">
        <v>4010211498</v>
      </c>
      <c r="AA1310">
        <v>546141053</v>
      </c>
      <c r="AB1310">
        <v>343626700</v>
      </c>
      <c r="AC1310">
        <v>28937061623</v>
      </c>
      <c r="AD1310">
        <v>26320002833</v>
      </c>
      <c r="AE1310">
        <v>28937061623</v>
      </c>
      <c r="AF1310">
        <v>17572482755</v>
      </c>
      <c r="AG1310">
        <v>26320002833</v>
      </c>
      <c r="AH1310">
        <v>27118829671</v>
      </c>
      <c r="AI1310">
        <v>10665008144</v>
      </c>
      <c r="AJ1310">
        <v>26320002833</v>
      </c>
      <c r="AK1310">
        <v>26320002833</v>
      </c>
      <c r="AL1310">
        <v>2126295898</v>
      </c>
      <c r="AM1310">
        <v>2126295898</v>
      </c>
      <c r="AN1310">
        <v>3073291764</v>
      </c>
      <c r="AO1310">
        <v>716675080</v>
      </c>
      <c r="AP1310">
        <v>46988612758</v>
      </c>
      <c r="AQ1310">
        <v>19356104925</v>
      </c>
      <c r="AR1310">
        <v>3073291764</v>
      </c>
      <c r="AS1310">
        <v>1144304473</v>
      </c>
      <c r="AT1310">
        <v>20972446159</v>
      </c>
      <c r="AU1310">
        <v>10307438015</v>
      </c>
      <c r="AV1310">
        <v>21381207411</v>
      </c>
      <c r="AW1310">
        <v>937122334</v>
      </c>
      <c r="AX1310">
        <v>813388947</v>
      </c>
      <c r="AY1310">
        <v>34525577041</v>
      </c>
      <c r="AZ1310">
        <v>434137212.5</v>
      </c>
      <c r="BA1310">
        <v>308104860</v>
      </c>
      <c r="BB1310">
        <v>1269828903</v>
      </c>
      <c r="BC1310">
        <v>46988612758</v>
      </c>
      <c r="BD1310">
        <v>17167702914</v>
      </c>
      <c r="BE1310">
        <v>8427</v>
      </c>
      <c r="BF1310">
        <v>5584</v>
      </c>
      <c r="BG1310">
        <v>4777</v>
      </c>
      <c r="BH1310">
        <v>2631219822</v>
      </c>
      <c r="BI1310">
        <v>18477841997</v>
      </c>
      <c r="BJ1310">
        <v>35418968694</v>
      </c>
      <c r="BK1310">
        <v>3814382205</v>
      </c>
      <c r="BL1310">
        <v>3814382205</v>
      </c>
      <c r="BM1310">
        <v>6893069208</v>
      </c>
      <c r="BN1310">
        <v>29820909844</v>
      </c>
      <c r="BO1310">
        <v>1206815408</v>
      </c>
      <c r="BP1310">
        <v>6409</v>
      </c>
      <c r="BQ1310">
        <v>1284</v>
      </c>
      <c r="BR1310">
        <v>1893994360</v>
      </c>
      <c r="BS1310">
        <v>716675080</v>
      </c>
    </row>
    <row r="1311" spans="1:71">
      <c r="A1311" t="s">
        <v>1598</v>
      </c>
      <c r="B1311" t="s">
        <v>35</v>
      </c>
      <c r="C1311">
        <v>2019</v>
      </c>
      <c r="D1311" t="s">
        <v>231</v>
      </c>
      <c r="E1311">
        <v>5</v>
      </c>
      <c r="F1311" t="s">
        <v>254</v>
      </c>
      <c r="G1311" t="s">
        <v>1579</v>
      </c>
      <c r="H1311">
        <v>2965888683</v>
      </c>
      <c r="I1311">
        <v>645662635</v>
      </c>
      <c r="J1311">
        <v>3606292967</v>
      </c>
      <c r="K1311">
        <v>3606292967</v>
      </c>
      <c r="L1311">
        <v>3305290326</v>
      </c>
      <c r="M1311">
        <v>21892365085</v>
      </c>
      <c r="N1311">
        <v>14241344045</v>
      </c>
      <c r="O1311">
        <v>6506276748</v>
      </c>
      <c r="P1311">
        <v>6506276748</v>
      </c>
      <c r="Q1311">
        <v>7190986399</v>
      </c>
      <c r="R1311">
        <v>7162152319</v>
      </c>
      <c r="S1311">
        <v>1737396479</v>
      </c>
      <c r="T1311">
        <v>1737396479</v>
      </c>
      <c r="U1311">
        <v>975430298</v>
      </c>
      <c r="V1311">
        <v>2056873774</v>
      </c>
      <c r="W1311">
        <v>975430298</v>
      </c>
      <c r="X1311">
        <v>1737396479</v>
      </c>
      <c r="Y1311">
        <v>975430298</v>
      </c>
      <c r="Z1311">
        <v>2056873774</v>
      </c>
      <c r="AA1311">
        <v>394691680</v>
      </c>
      <c r="AB1311">
        <v>611053635</v>
      </c>
      <c r="AL1311">
        <v>437200512</v>
      </c>
      <c r="AM1311">
        <v>437200512</v>
      </c>
      <c r="AN1311">
        <v>1863694870</v>
      </c>
      <c r="AO1311">
        <v>479383025</v>
      </c>
      <c r="AP1311">
        <v>13754750187</v>
      </c>
      <c r="AQ1311">
        <v>13754750187</v>
      </c>
      <c r="AR1311">
        <v>1863694870</v>
      </c>
      <c r="AS1311">
        <v>228958449</v>
      </c>
      <c r="AT1311">
        <v>9211172786</v>
      </c>
      <c r="AU1311">
        <v>9211172786</v>
      </c>
      <c r="AV1311">
        <v>9058511984</v>
      </c>
      <c r="AW1311">
        <v>496129603</v>
      </c>
      <c r="AX1311">
        <v>496129603</v>
      </c>
      <c r="AY1311">
        <v>6746416049</v>
      </c>
      <c r="BA1311">
        <v>1533843991</v>
      </c>
      <c r="BB1311">
        <v>0</v>
      </c>
      <c r="BC1311">
        <v>13754750187</v>
      </c>
      <c r="BD1311">
        <v>13754750187</v>
      </c>
      <c r="BE1311">
        <v>9960</v>
      </c>
      <c r="BF1311">
        <v>6338</v>
      </c>
      <c r="BG1311">
        <v>0</v>
      </c>
      <c r="BH1311">
        <v>519724573</v>
      </c>
      <c r="BJ1311">
        <v>7403458825</v>
      </c>
      <c r="BK1311">
        <v>5004188723</v>
      </c>
      <c r="BL1311">
        <v>5004188723</v>
      </c>
      <c r="BM1311">
        <v>6746416049</v>
      </c>
      <c r="BP1311">
        <v>8457</v>
      </c>
      <c r="BQ1311">
        <v>1598</v>
      </c>
      <c r="BR1311">
        <v>1231388422</v>
      </c>
      <c r="BS1311">
        <v>479383025</v>
      </c>
    </row>
    <row r="1312" spans="1:71">
      <c r="A1312" t="s">
        <v>1599</v>
      </c>
      <c r="B1312" t="s">
        <v>36</v>
      </c>
      <c r="C1312">
        <v>2019</v>
      </c>
      <c r="D1312" t="s">
        <v>228</v>
      </c>
      <c r="E1312">
        <v>7</v>
      </c>
      <c r="F1312" t="s">
        <v>256</v>
      </c>
      <c r="G1312" t="s">
        <v>1579</v>
      </c>
      <c r="H1312">
        <v>49080236740</v>
      </c>
      <c r="I1312">
        <v>6081158257</v>
      </c>
      <c r="J1312">
        <v>25704711917</v>
      </c>
      <c r="K1312">
        <v>25704711917</v>
      </c>
      <c r="L1312">
        <v>18097126892</v>
      </c>
      <c r="M1312">
        <v>87018977788</v>
      </c>
      <c r="N1312">
        <v>51253913916</v>
      </c>
      <c r="O1312">
        <v>17267468470</v>
      </c>
      <c r="P1312">
        <v>14218181556</v>
      </c>
      <c r="Q1312">
        <v>26613142517</v>
      </c>
      <c r="R1312">
        <v>20161639301</v>
      </c>
      <c r="S1312">
        <v>2932631980</v>
      </c>
      <c r="T1312">
        <v>2891814759</v>
      </c>
      <c r="U1312">
        <v>3628678126</v>
      </c>
      <c r="V1312">
        <v>8309982662</v>
      </c>
      <c r="W1312">
        <v>3179799799</v>
      </c>
      <c r="X1312">
        <v>2932631980</v>
      </c>
      <c r="Y1312">
        <v>3628678126</v>
      </c>
      <c r="Z1312">
        <v>8309982662</v>
      </c>
      <c r="AA1312">
        <v>1267698035</v>
      </c>
      <c r="AB1312">
        <v>810229915</v>
      </c>
      <c r="AC1312">
        <v>40695185745</v>
      </c>
      <c r="AD1312">
        <v>36348989371</v>
      </c>
      <c r="AE1312">
        <v>40695185745</v>
      </c>
      <c r="AF1312">
        <v>23451291828</v>
      </c>
      <c r="AG1312">
        <v>36348989371</v>
      </c>
      <c r="AH1312">
        <v>38455377580</v>
      </c>
      <c r="AI1312">
        <v>15469133699</v>
      </c>
      <c r="AJ1312">
        <v>36348989371</v>
      </c>
      <c r="AK1312">
        <v>36348989371</v>
      </c>
      <c r="AL1312">
        <v>1877623356</v>
      </c>
      <c r="AM1312">
        <v>1877623356</v>
      </c>
      <c r="AN1312">
        <v>8198706177</v>
      </c>
      <c r="AO1312">
        <v>1654462784</v>
      </c>
      <c r="AP1312">
        <v>71804771216</v>
      </c>
      <c r="AQ1312">
        <v>35455781845</v>
      </c>
      <c r="AR1312">
        <v>8198706177</v>
      </c>
      <c r="AS1312">
        <v>1333718879</v>
      </c>
      <c r="AT1312">
        <v>34495852314</v>
      </c>
      <c r="AU1312">
        <v>19026718615</v>
      </c>
      <c r="AV1312">
        <v>35589118355</v>
      </c>
      <c r="AW1312">
        <v>1744674838</v>
      </c>
      <c r="AX1312">
        <v>1315730703</v>
      </c>
      <c r="AY1312">
        <v>52389309638</v>
      </c>
      <c r="AZ1312">
        <v>423658380.5</v>
      </c>
      <c r="BA1312">
        <v>461646743</v>
      </c>
      <c r="BB1312">
        <v>1246198470</v>
      </c>
      <c r="BC1312">
        <v>71804771216</v>
      </c>
      <c r="BD1312">
        <v>30300106722</v>
      </c>
      <c r="BE1312">
        <v>9542</v>
      </c>
      <c r="BF1312">
        <v>6006</v>
      </c>
      <c r="BG1312">
        <v>5195</v>
      </c>
      <c r="BH1312">
        <v>4858134645</v>
      </c>
      <c r="BI1312">
        <v>23451291828</v>
      </c>
      <c r="BJ1312">
        <v>55016143023</v>
      </c>
      <c r="BK1312">
        <v>8263598067</v>
      </c>
      <c r="BL1312">
        <v>8263598067</v>
      </c>
      <c r="BM1312">
        <v>16040320267</v>
      </c>
      <c r="BN1312">
        <v>41504664494</v>
      </c>
      <c r="BO1312">
        <v>1747097735</v>
      </c>
      <c r="BP1312">
        <v>13983</v>
      </c>
      <c r="BQ1312">
        <v>3436</v>
      </c>
      <c r="BR1312">
        <v>5931498585</v>
      </c>
      <c r="BS1312">
        <v>1654462784</v>
      </c>
    </row>
    <row r="1313" spans="1:71">
      <c r="A1313" t="s">
        <v>1600</v>
      </c>
      <c r="B1313" t="s">
        <v>37</v>
      </c>
      <c r="C1313">
        <v>2019</v>
      </c>
      <c r="D1313" t="s">
        <v>207</v>
      </c>
      <c r="E1313">
        <v>8</v>
      </c>
      <c r="F1313" t="s">
        <v>258</v>
      </c>
      <c r="G1313" t="s">
        <v>1579</v>
      </c>
      <c r="H1313">
        <v>137427851609</v>
      </c>
      <c r="I1313">
        <v>18881440508</v>
      </c>
      <c r="J1313">
        <v>135675856639</v>
      </c>
      <c r="K1313">
        <v>135675856639</v>
      </c>
      <c r="L1313">
        <v>110441851506</v>
      </c>
      <c r="M1313">
        <v>436942725091</v>
      </c>
      <c r="N1313">
        <v>218159448724</v>
      </c>
      <c r="O1313">
        <v>77161744485</v>
      </c>
      <c r="P1313">
        <v>72286876772</v>
      </c>
      <c r="Q1313">
        <v>96446440919</v>
      </c>
      <c r="R1313">
        <v>101349214007</v>
      </c>
      <c r="S1313">
        <v>12084974741</v>
      </c>
      <c r="T1313">
        <v>12028167019</v>
      </c>
      <c r="U1313">
        <v>41851976751</v>
      </c>
      <c r="V1313">
        <v>95789057374</v>
      </c>
      <c r="W1313">
        <v>39085803325</v>
      </c>
      <c r="X1313">
        <v>12084974741</v>
      </c>
      <c r="Y1313">
        <v>41851976751</v>
      </c>
      <c r="Z1313">
        <v>95789057374</v>
      </c>
      <c r="AA1313">
        <v>4115009869</v>
      </c>
      <c r="AB1313">
        <v>2795511998</v>
      </c>
      <c r="AC1313">
        <v>66663242274</v>
      </c>
      <c r="AD1313">
        <v>51291461364</v>
      </c>
      <c r="AE1313">
        <v>66663242274</v>
      </c>
      <c r="AF1313">
        <v>34409474310</v>
      </c>
      <c r="AG1313">
        <v>51291461364</v>
      </c>
      <c r="AH1313">
        <v>61606995806</v>
      </c>
      <c r="AI1313">
        <v>24477818955</v>
      </c>
      <c r="AJ1313">
        <v>51291461364</v>
      </c>
      <c r="AK1313">
        <v>51291461364</v>
      </c>
      <c r="AL1313">
        <v>12121261633</v>
      </c>
      <c r="AM1313">
        <v>12121261633</v>
      </c>
      <c r="AN1313">
        <v>80184852030</v>
      </c>
      <c r="AO1313">
        <v>10358656322</v>
      </c>
      <c r="AP1313">
        <v>236808865294</v>
      </c>
      <c r="AQ1313">
        <v>185517403930</v>
      </c>
      <c r="AR1313">
        <v>80184852030</v>
      </c>
      <c r="AS1313">
        <v>7175236516</v>
      </c>
      <c r="AT1313">
        <v>100866769777</v>
      </c>
      <c r="AU1313">
        <v>76388950822</v>
      </c>
      <c r="AV1313">
        <v>110471851849</v>
      </c>
      <c r="AW1313">
        <v>6759849861</v>
      </c>
      <c r="AX1313">
        <v>5847017004</v>
      </c>
      <c r="AY1313">
        <v>139714137018</v>
      </c>
      <c r="AZ1313">
        <v>790694141</v>
      </c>
      <c r="BA1313">
        <v>8265394066</v>
      </c>
      <c r="BB1313">
        <v>975460086</v>
      </c>
      <c r="BC1313">
        <v>236808865294</v>
      </c>
      <c r="BD1313">
        <v>170327001775</v>
      </c>
      <c r="BE1313">
        <v>10066</v>
      </c>
      <c r="BF1313">
        <v>6913</v>
      </c>
      <c r="BG1313">
        <v>5677</v>
      </c>
      <c r="BH1313">
        <v>10944595709</v>
      </c>
      <c r="BI1313">
        <v>34409474310</v>
      </c>
      <c r="BJ1313">
        <v>162871007426</v>
      </c>
      <c r="BK1313">
        <v>16517385039</v>
      </c>
      <c r="BL1313">
        <v>16517385039</v>
      </c>
      <c r="BM1313">
        <v>88422675654</v>
      </c>
      <c r="BN1313">
        <v>66481863519</v>
      </c>
      <c r="BO1313">
        <v>3500903307</v>
      </c>
      <c r="BP1313">
        <v>27790</v>
      </c>
      <c r="BQ1313">
        <v>13732</v>
      </c>
      <c r="BR1313">
        <v>68681851006</v>
      </c>
      <c r="BS1313">
        <v>10358656322</v>
      </c>
    </row>
    <row r="1314" spans="1:71">
      <c r="A1314" t="s">
        <v>3749</v>
      </c>
      <c r="B1314" t="s">
        <v>259</v>
      </c>
      <c r="C1314">
        <v>2019</v>
      </c>
      <c r="D1314" t="s">
        <v>223</v>
      </c>
      <c r="E1314">
        <v>3</v>
      </c>
      <c r="F1314" t="s">
        <v>260</v>
      </c>
      <c r="G1314" t="s">
        <v>1579</v>
      </c>
      <c r="H1314">
        <v>28525346832</v>
      </c>
      <c r="I1314">
        <v>7063795118</v>
      </c>
      <c r="J1314">
        <v>22958857634</v>
      </c>
      <c r="K1314">
        <v>22958857634</v>
      </c>
      <c r="L1314">
        <v>15327139352</v>
      </c>
      <c r="M1314">
        <v>66481571318</v>
      </c>
      <c r="N1314">
        <v>42093798051</v>
      </c>
      <c r="O1314">
        <v>13820241677</v>
      </c>
      <c r="P1314">
        <v>10848455398</v>
      </c>
      <c r="Q1314">
        <v>15373388835</v>
      </c>
      <c r="R1314">
        <v>15355031144</v>
      </c>
      <c r="S1314">
        <v>877997182</v>
      </c>
      <c r="T1314">
        <v>870027488</v>
      </c>
      <c r="U1314">
        <v>2328202118</v>
      </c>
      <c r="V1314">
        <v>7697447320</v>
      </c>
      <c r="W1314">
        <v>2193817322</v>
      </c>
      <c r="X1314">
        <v>877997182</v>
      </c>
      <c r="Y1314">
        <v>2328202118</v>
      </c>
      <c r="Z1314">
        <v>7697447320</v>
      </c>
      <c r="AA1314">
        <v>929962517</v>
      </c>
      <c r="AB1314">
        <v>168791000</v>
      </c>
      <c r="AC1314">
        <v>41762023016</v>
      </c>
      <c r="AD1314">
        <v>39514828759</v>
      </c>
      <c r="AE1314">
        <v>41762023016</v>
      </c>
      <c r="AF1314">
        <v>25429417883</v>
      </c>
      <c r="AG1314">
        <v>39514828759</v>
      </c>
      <c r="AH1314">
        <v>40536796766</v>
      </c>
      <c r="AI1314">
        <v>15437914524</v>
      </c>
      <c r="AJ1314">
        <v>39514828759</v>
      </c>
      <c r="AK1314">
        <v>39514828759</v>
      </c>
      <c r="AL1314">
        <v>1981187461</v>
      </c>
      <c r="AM1314">
        <v>1981187461</v>
      </c>
      <c r="AN1314">
        <v>7711190217</v>
      </c>
      <c r="AO1314">
        <v>1409002173</v>
      </c>
      <c r="AP1314">
        <v>62971797939</v>
      </c>
      <c r="AQ1314">
        <v>23456969180</v>
      </c>
      <c r="AR1314">
        <v>7711190217</v>
      </c>
      <c r="AS1314">
        <v>808649729</v>
      </c>
      <c r="AT1314">
        <v>24888652868</v>
      </c>
      <c r="AU1314">
        <v>9450738344</v>
      </c>
      <c r="AV1314">
        <v>25358107830</v>
      </c>
      <c r="AW1314">
        <v>932488137</v>
      </c>
      <c r="AX1314">
        <v>806364127</v>
      </c>
      <c r="AY1314">
        <v>47608428226</v>
      </c>
      <c r="AZ1314">
        <v>676612170.5</v>
      </c>
      <c r="BA1314">
        <v>1105169775</v>
      </c>
      <c r="BB1314">
        <v>2263967537</v>
      </c>
      <c r="BC1314">
        <v>62971797939</v>
      </c>
      <c r="BD1314">
        <v>19463214894</v>
      </c>
      <c r="BE1314">
        <v>7921</v>
      </c>
      <c r="BF1314">
        <v>6147</v>
      </c>
      <c r="BG1314">
        <v>5360</v>
      </c>
      <c r="BH1314">
        <v>5675038852</v>
      </c>
      <c r="BI1314">
        <v>25429417883</v>
      </c>
      <c r="BJ1314">
        <v>49402127011</v>
      </c>
      <c r="BK1314">
        <v>1422567292</v>
      </c>
      <c r="BL1314">
        <v>1422567292</v>
      </c>
      <c r="BM1314">
        <v>8093599467</v>
      </c>
      <c r="BN1314">
        <v>43508583045</v>
      </c>
      <c r="BO1314">
        <v>1583027884</v>
      </c>
      <c r="BP1314">
        <v>3002</v>
      </c>
      <c r="BQ1314">
        <v>1517</v>
      </c>
      <c r="BR1314">
        <v>6100972649</v>
      </c>
      <c r="BS1314">
        <v>1409002173</v>
      </c>
    </row>
    <row r="1315" spans="1:71">
      <c r="A1315" t="s">
        <v>1601</v>
      </c>
      <c r="B1315" t="s">
        <v>39</v>
      </c>
      <c r="C1315">
        <v>2019</v>
      </c>
      <c r="D1315" t="s">
        <v>218</v>
      </c>
      <c r="E1315">
        <v>4</v>
      </c>
      <c r="F1315" t="s">
        <v>262</v>
      </c>
      <c r="G1315" t="s">
        <v>1579</v>
      </c>
      <c r="H1315">
        <v>2200477916</v>
      </c>
      <c r="I1315">
        <v>667791113</v>
      </c>
      <c r="J1315">
        <v>2179341181</v>
      </c>
      <c r="K1315">
        <v>2179341181</v>
      </c>
      <c r="L1315">
        <v>2062506918</v>
      </c>
      <c r="M1315">
        <v>11378834974</v>
      </c>
      <c r="N1315">
        <v>10481614850</v>
      </c>
      <c r="O1315">
        <v>2910442902</v>
      </c>
      <c r="P1315">
        <v>2910442902</v>
      </c>
      <c r="Q1315">
        <v>3460902126</v>
      </c>
      <c r="R1315">
        <v>3171369021</v>
      </c>
      <c r="S1315">
        <v>788434320</v>
      </c>
      <c r="T1315">
        <v>788434320</v>
      </c>
      <c r="U1315">
        <v>340456371</v>
      </c>
      <c r="V1315">
        <v>710947304</v>
      </c>
      <c r="W1315">
        <v>340456371</v>
      </c>
      <c r="X1315">
        <v>788434320</v>
      </c>
      <c r="Y1315">
        <v>340456371</v>
      </c>
      <c r="Z1315">
        <v>710947304</v>
      </c>
      <c r="AA1315">
        <v>267932553</v>
      </c>
      <c r="AB1315">
        <v>215606968</v>
      </c>
      <c r="AL1315">
        <v>141695415</v>
      </c>
      <c r="AM1315">
        <v>141695415</v>
      </c>
      <c r="AN1315">
        <v>572592447</v>
      </c>
      <c r="AO1315">
        <v>53299770</v>
      </c>
      <c r="AP1315">
        <v>6226141118</v>
      </c>
      <c r="AQ1315">
        <v>6226141118</v>
      </c>
      <c r="AR1315">
        <v>572592447</v>
      </c>
      <c r="AS1315">
        <v>110454247</v>
      </c>
      <c r="AT1315">
        <v>4267637925</v>
      </c>
      <c r="AU1315">
        <v>4267637925</v>
      </c>
      <c r="AV1315">
        <v>4152090833</v>
      </c>
      <c r="AW1315">
        <v>292233642</v>
      </c>
      <c r="AX1315">
        <v>292233642</v>
      </c>
      <c r="AY1315">
        <v>2953725637</v>
      </c>
      <c r="BA1315">
        <v>112110767</v>
      </c>
      <c r="BB1315">
        <v>0</v>
      </c>
      <c r="BC1315">
        <v>6226141118</v>
      </c>
      <c r="BD1315">
        <v>6226141118</v>
      </c>
      <c r="BE1315">
        <v>9941</v>
      </c>
      <c r="BF1315">
        <v>6477</v>
      </c>
      <c r="BG1315">
        <v>0</v>
      </c>
      <c r="BH1315">
        <v>528487680</v>
      </c>
      <c r="BJ1315">
        <v>3397272244</v>
      </c>
      <c r="BK1315">
        <v>2457040550</v>
      </c>
      <c r="BL1315">
        <v>2457040550</v>
      </c>
      <c r="BM1315">
        <v>2953725637</v>
      </c>
      <c r="BP1315">
        <v>4414</v>
      </c>
      <c r="BQ1315">
        <v>534</v>
      </c>
      <c r="BR1315">
        <v>470739347</v>
      </c>
      <c r="BS1315">
        <v>53299770</v>
      </c>
    </row>
    <row r="1316" spans="1:71">
      <c r="A1316" t="s">
        <v>1602</v>
      </c>
      <c r="B1316" t="s">
        <v>40</v>
      </c>
      <c r="C1316">
        <v>2019</v>
      </c>
      <c r="D1316" t="s">
        <v>212</v>
      </c>
      <c r="E1316">
        <v>4</v>
      </c>
      <c r="F1316" t="s">
        <v>264</v>
      </c>
      <c r="G1316" t="s">
        <v>1579</v>
      </c>
      <c r="H1316">
        <v>2622703051</v>
      </c>
      <c r="I1316">
        <v>459646362</v>
      </c>
      <c r="J1316">
        <v>3880205958</v>
      </c>
      <c r="K1316">
        <v>3880205958</v>
      </c>
      <c r="L1316">
        <v>3728401872</v>
      </c>
      <c r="M1316">
        <v>20266716007</v>
      </c>
      <c r="N1316">
        <v>18227118036</v>
      </c>
      <c r="O1316">
        <v>8474123262</v>
      </c>
      <c r="P1316">
        <v>8474123262</v>
      </c>
      <c r="Q1316">
        <v>9320273900</v>
      </c>
      <c r="R1316">
        <v>8840585415</v>
      </c>
      <c r="S1316">
        <v>2037865386</v>
      </c>
      <c r="T1316">
        <v>2037865386</v>
      </c>
      <c r="U1316">
        <v>301903408</v>
      </c>
      <c r="V1316">
        <v>563608122</v>
      </c>
      <c r="W1316">
        <v>301903408</v>
      </c>
      <c r="X1316">
        <v>2037865386</v>
      </c>
      <c r="Y1316">
        <v>301903408</v>
      </c>
      <c r="Z1316">
        <v>563608122</v>
      </c>
      <c r="AA1316">
        <v>264658260</v>
      </c>
      <c r="AB1316">
        <v>294547644</v>
      </c>
      <c r="AL1316">
        <v>318906534</v>
      </c>
      <c r="AM1316">
        <v>318906534</v>
      </c>
      <c r="AN1316">
        <v>768503372</v>
      </c>
      <c r="AO1316">
        <v>401647178</v>
      </c>
      <c r="AP1316">
        <v>13056686339</v>
      </c>
      <c r="AQ1316">
        <v>13056686339</v>
      </c>
      <c r="AR1316">
        <v>768503372</v>
      </c>
      <c r="AS1316">
        <v>228468175</v>
      </c>
      <c r="AT1316">
        <v>9748053104</v>
      </c>
      <c r="AU1316">
        <v>9748053104</v>
      </c>
      <c r="AV1316">
        <v>9447320271</v>
      </c>
      <c r="AW1316">
        <v>380531282</v>
      </c>
      <c r="AX1316">
        <v>380531282</v>
      </c>
      <c r="AY1316">
        <v>4246171005</v>
      </c>
      <c r="BA1316">
        <v>63269016</v>
      </c>
      <c r="BB1316">
        <v>0</v>
      </c>
      <c r="BC1316">
        <v>13056686339</v>
      </c>
      <c r="BD1316">
        <v>13056686339</v>
      </c>
      <c r="BE1316">
        <v>9810</v>
      </c>
      <c r="BF1316">
        <v>6411</v>
      </c>
      <c r="BG1316">
        <v>0</v>
      </c>
      <c r="BH1316">
        <v>102923688</v>
      </c>
      <c r="BJ1316">
        <v>4527197313</v>
      </c>
      <c r="BK1316">
        <v>3395284027</v>
      </c>
      <c r="BL1316">
        <v>3395284027</v>
      </c>
      <c r="BM1316">
        <v>4246171005</v>
      </c>
      <c r="BP1316">
        <v>5348</v>
      </c>
      <c r="BQ1316">
        <v>835</v>
      </c>
      <c r="BR1316">
        <v>318050708</v>
      </c>
      <c r="BS1316">
        <v>401647178</v>
      </c>
    </row>
    <row r="1317" spans="1:71">
      <c r="A1317" t="s">
        <v>1603</v>
      </c>
      <c r="B1317" t="s">
        <v>41</v>
      </c>
      <c r="C1317">
        <v>2019</v>
      </c>
      <c r="D1317" t="s">
        <v>215</v>
      </c>
      <c r="E1317">
        <v>5</v>
      </c>
      <c r="F1317" t="s">
        <v>266</v>
      </c>
      <c r="G1317" t="s">
        <v>1579</v>
      </c>
      <c r="H1317">
        <v>3819053818</v>
      </c>
      <c r="I1317">
        <v>1178369698</v>
      </c>
      <c r="J1317">
        <v>4093270694</v>
      </c>
      <c r="K1317">
        <v>4093270694</v>
      </c>
      <c r="L1317">
        <v>3871238667</v>
      </c>
      <c r="M1317">
        <v>28084353624</v>
      </c>
      <c r="N1317">
        <v>14583530501</v>
      </c>
      <c r="O1317">
        <v>6304212770</v>
      </c>
      <c r="P1317">
        <v>6304212770</v>
      </c>
      <c r="Q1317">
        <v>7717862180</v>
      </c>
      <c r="R1317">
        <v>7379686698</v>
      </c>
      <c r="S1317">
        <v>1554878876</v>
      </c>
      <c r="T1317">
        <v>1554878876</v>
      </c>
      <c r="U1317">
        <v>1624637325</v>
      </c>
      <c r="V1317">
        <v>4000408804</v>
      </c>
      <c r="W1317">
        <v>1624637325</v>
      </c>
      <c r="X1317">
        <v>1554878876</v>
      </c>
      <c r="Y1317">
        <v>1624637325</v>
      </c>
      <c r="Z1317">
        <v>4000408804</v>
      </c>
      <c r="AA1317">
        <v>628406494</v>
      </c>
      <c r="AB1317">
        <v>324609130</v>
      </c>
      <c r="AL1317">
        <v>579532795</v>
      </c>
      <c r="AM1317">
        <v>579532795</v>
      </c>
      <c r="AN1317">
        <v>3745932269</v>
      </c>
      <c r="AO1317">
        <v>379675638</v>
      </c>
      <c r="AP1317">
        <v>14017676603</v>
      </c>
      <c r="AQ1317">
        <v>14017676603</v>
      </c>
      <c r="AR1317">
        <v>3745932269</v>
      </c>
      <c r="AS1317">
        <v>434915697</v>
      </c>
      <c r="AT1317">
        <v>7806001804</v>
      </c>
      <c r="AU1317">
        <v>7806001804</v>
      </c>
      <c r="AV1317">
        <v>8016714751</v>
      </c>
      <c r="AW1317">
        <v>868818720</v>
      </c>
      <c r="AX1317">
        <v>868818720</v>
      </c>
      <c r="AY1317">
        <v>6839294551</v>
      </c>
      <c r="BA1317">
        <v>-851707777</v>
      </c>
      <c r="BB1317">
        <v>0</v>
      </c>
      <c r="BC1317">
        <v>14017676603</v>
      </c>
      <c r="BD1317">
        <v>14017676603</v>
      </c>
      <c r="BE1317">
        <v>9898</v>
      </c>
      <c r="BF1317">
        <v>6661</v>
      </c>
      <c r="BG1317">
        <v>0</v>
      </c>
      <c r="BH1317">
        <v>1191544960</v>
      </c>
      <c r="BJ1317">
        <v>7962750364</v>
      </c>
      <c r="BK1317">
        <v>3348280492</v>
      </c>
      <c r="BL1317">
        <v>3348280492</v>
      </c>
      <c r="BM1317">
        <v>6839294551</v>
      </c>
      <c r="BP1317">
        <v>5686</v>
      </c>
      <c r="BQ1317">
        <v>1891</v>
      </c>
      <c r="BR1317">
        <v>3277189567</v>
      </c>
      <c r="BS1317">
        <v>379675638</v>
      </c>
    </row>
    <row r="1318" spans="1:71">
      <c r="A1318" t="s">
        <v>1604</v>
      </c>
      <c r="B1318" t="s">
        <v>42</v>
      </c>
      <c r="C1318">
        <v>2019</v>
      </c>
      <c r="D1318" t="s">
        <v>218</v>
      </c>
      <c r="E1318">
        <v>3</v>
      </c>
      <c r="F1318" t="s">
        <v>268</v>
      </c>
      <c r="G1318" t="s">
        <v>1579</v>
      </c>
      <c r="H1318">
        <v>3734802851</v>
      </c>
      <c r="I1318">
        <v>442963927</v>
      </c>
      <c r="J1318">
        <v>4910088780</v>
      </c>
      <c r="K1318">
        <v>4910088780</v>
      </c>
      <c r="L1318">
        <v>4490375668</v>
      </c>
      <c r="M1318">
        <v>19679658885</v>
      </c>
      <c r="N1318">
        <v>17042698929</v>
      </c>
      <c r="O1318">
        <v>4932255964</v>
      </c>
      <c r="P1318">
        <v>4932255964</v>
      </c>
      <c r="Q1318">
        <v>5129221280</v>
      </c>
      <c r="R1318">
        <v>5556421061</v>
      </c>
      <c r="S1318">
        <v>1525095335</v>
      </c>
      <c r="T1318">
        <v>1525095335</v>
      </c>
      <c r="U1318">
        <v>335259409</v>
      </c>
      <c r="V1318">
        <v>882807957</v>
      </c>
      <c r="W1318">
        <v>335259409</v>
      </c>
      <c r="X1318">
        <v>1525095335</v>
      </c>
      <c r="Y1318">
        <v>335259409</v>
      </c>
      <c r="Z1318">
        <v>882807957</v>
      </c>
      <c r="AA1318">
        <v>340110493</v>
      </c>
      <c r="AB1318">
        <v>252991877</v>
      </c>
      <c r="AL1318">
        <v>511161023</v>
      </c>
      <c r="AM1318">
        <v>511161023</v>
      </c>
      <c r="AN1318">
        <v>1375527169</v>
      </c>
      <c r="AO1318">
        <v>362304317</v>
      </c>
      <c r="AP1318">
        <v>9016672421</v>
      </c>
      <c r="AQ1318">
        <v>9016672421</v>
      </c>
      <c r="AR1318">
        <v>1375527169</v>
      </c>
      <c r="AS1318">
        <v>237420125</v>
      </c>
      <c r="AT1318">
        <v>5329324734</v>
      </c>
      <c r="AU1318">
        <v>5329324734</v>
      </c>
      <c r="AV1318">
        <v>5523341616</v>
      </c>
      <c r="AW1318">
        <v>380277839</v>
      </c>
      <c r="AX1318">
        <v>380277839</v>
      </c>
      <c r="AY1318">
        <v>3738705949</v>
      </c>
      <c r="BA1318">
        <v>625176444</v>
      </c>
      <c r="BB1318">
        <v>0</v>
      </c>
      <c r="BC1318">
        <v>9016672421</v>
      </c>
      <c r="BD1318">
        <v>9016672421</v>
      </c>
      <c r="BE1318">
        <v>10087</v>
      </c>
      <c r="BF1318">
        <v>6282</v>
      </c>
      <c r="BG1318">
        <v>0</v>
      </c>
      <c r="BH1318">
        <v>492924460</v>
      </c>
      <c r="BJ1318">
        <v>3941194388</v>
      </c>
      <c r="BK1318">
        <v>2114055746</v>
      </c>
      <c r="BL1318">
        <v>2114055746</v>
      </c>
      <c r="BM1318">
        <v>3738705949</v>
      </c>
      <c r="BP1318">
        <v>3304</v>
      </c>
      <c r="BQ1318">
        <v>1251</v>
      </c>
      <c r="BR1318">
        <v>606270051</v>
      </c>
      <c r="BS1318">
        <v>362304317</v>
      </c>
    </row>
    <row r="1319" spans="1:71">
      <c r="A1319" t="s">
        <v>2029</v>
      </c>
      <c r="B1319" t="s">
        <v>269</v>
      </c>
      <c r="C1319">
        <v>2019</v>
      </c>
      <c r="D1319" t="s">
        <v>215</v>
      </c>
      <c r="E1319">
        <v>6</v>
      </c>
      <c r="F1319" t="s">
        <v>270</v>
      </c>
      <c r="G1319" t="s">
        <v>1579</v>
      </c>
      <c r="H1319">
        <v>9554441537</v>
      </c>
      <c r="I1319">
        <v>5893197600</v>
      </c>
      <c r="J1319">
        <v>16532315560</v>
      </c>
      <c r="K1319">
        <v>16532315560</v>
      </c>
      <c r="L1319">
        <v>15300592193</v>
      </c>
      <c r="M1319">
        <v>114002689944</v>
      </c>
      <c r="N1319">
        <v>60446866639</v>
      </c>
      <c r="O1319">
        <v>20476305871</v>
      </c>
      <c r="P1319">
        <v>20476305871</v>
      </c>
      <c r="Q1319">
        <v>22926773795</v>
      </c>
      <c r="R1319">
        <v>27597295220</v>
      </c>
      <c r="S1319">
        <v>3239562702</v>
      </c>
      <c r="T1319">
        <v>3239562702</v>
      </c>
      <c r="U1319">
        <v>5368601931</v>
      </c>
      <c r="V1319">
        <v>17922560694</v>
      </c>
      <c r="W1319">
        <v>5368601931</v>
      </c>
      <c r="X1319">
        <v>3239562702</v>
      </c>
      <c r="Y1319">
        <v>5368601931</v>
      </c>
      <c r="Z1319">
        <v>17922560694</v>
      </c>
      <c r="AA1319">
        <v>3733903855</v>
      </c>
      <c r="AB1319">
        <v>800299521</v>
      </c>
      <c r="AL1319">
        <v>1480141013</v>
      </c>
      <c r="AM1319">
        <v>1480141013</v>
      </c>
      <c r="AN1319">
        <v>17589801346</v>
      </c>
      <c r="AO1319">
        <v>1501356755</v>
      </c>
      <c r="AP1319">
        <v>46638065986</v>
      </c>
      <c r="AQ1319">
        <v>46638065986</v>
      </c>
      <c r="AR1319">
        <v>17589801346</v>
      </c>
      <c r="AS1319">
        <v>1389359634</v>
      </c>
      <c r="AT1319">
        <v>21795857590</v>
      </c>
      <c r="AU1319">
        <v>21795857590</v>
      </c>
      <c r="AV1319">
        <v>24116168467</v>
      </c>
      <c r="AW1319">
        <v>2767742088</v>
      </c>
      <c r="AX1319">
        <v>2767742088</v>
      </c>
      <c r="AY1319">
        <v>22274936779</v>
      </c>
      <c r="BA1319">
        <v>3953867040</v>
      </c>
      <c r="BB1319">
        <v>0</v>
      </c>
      <c r="BC1319">
        <v>46638065986</v>
      </c>
      <c r="BD1319">
        <v>46638065986</v>
      </c>
      <c r="BE1319">
        <v>10028</v>
      </c>
      <c r="BF1319">
        <v>6647</v>
      </c>
      <c r="BG1319">
        <v>0</v>
      </c>
      <c r="BH1319">
        <v>2399381087</v>
      </c>
      <c r="BJ1319">
        <v>26916430930</v>
      </c>
      <c r="BK1319">
        <v>5697537059</v>
      </c>
      <c r="BL1319">
        <v>5697537059</v>
      </c>
      <c r="BM1319">
        <v>22274936779</v>
      </c>
      <c r="BP1319">
        <v>10357</v>
      </c>
      <c r="BQ1319">
        <v>5491</v>
      </c>
      <c r="BR1319">
        <v>15422939863</v>
      </c>
      <c r="BS1319">
        <v>1501356755</v>
      </c>
    </row>
    <row r="1320" spans="1:71">
      <c r="A1320" t="s">
        <v>1605</v>
      </c>
      <c r="B1320" t="s">
        <v>44</v>
      </c>
      <c r="C1320">
        <v>2019</v>
      </c>
      <c r="D1320" t="s">
        <v>215</v>
      </c>
      <c r="E1320">
        <v>3</v>
      </c>
      <c r="F1320" t="s">
        <v>272</v>
      </c>
      <c r="G1320" t="s">
        <v>1579</v>
      </c>
      <c r="H1320">
        <v>1539322131</v>
      </c>
      <c r="I1320">
        <v>105084661</v>
      </c>
      <c r="J1320">
        <v>2576607720</v>
      </c>
      <c r="K1320">
        <v>2576607720</v>
      </c>
      <c r="L1320">
        <v>2380596197</v>
      </c>
      <c r="M1320">
        <v>25100447058</v>
      </c>
      <c r="N1320">
        <v>10078201553</v>
      </c>
      <c r="O1320">
        <v>5386248974</v>
      </c>
      <c r="P1320">
        <v>5386248974</v>
      </c>
      <c r="Q1320">
        <v>8786691866</v>
      </c>
      <c r="R1320">
        <v>6065313569</v>
      </c>
      <c r="S1320">
        <v>1449654941</v>
      </c>
      <c r="T1320">
        <v>1449654941</v>
      </c>
      <c r="U1320">
        <v>517809681</v>
      </c>
      <c r="V1320">
        <v>1584793722</v>
      </c>
      <c r="W1320">
        <v>517809681</v>
      </c>
      <c r="X1320">
        <v>1449654941</v>
      </c>
      <c r="Y1320">
        <v>517809681</v>
      </c>
      <c r="Z1320">
        <v>1584793722</v>
      </c>
      <c r="AA1320">
        <v>451413739</v>
      </c>
      <c r="AB1320">
        <v>145231400</v>
      </c>
      <c r="AL1320">
        <v>566354394</v>
      </c>
      <c r="AM1320">
        <v>566354394</v>
      </c>
      <c r="AN1320">
        <v>1377707472</v>
      </c>
      <c r="AO1320">
        <v>162660044</v>
      </c>
      <c r="AP1320">
        <v>8918677391</v>
      </c>
      <c r="AQ1320">
        <v>8918677391</v>
      </c>
      <c r="AR1320">
        <v>1377707472</v>
      </c>
      <c r="AS1320">
        <v>244964670</v>
      </c>
      <c r="AT1320">
        <v>5430388957</v>
      </c>
      <c r="AU1320">
        <v>5430388957</v>
      </c>
      <c r="AV1320">
        <v>5577113630</v>
      </c>
      <c r="AW1320">
        <v>355688130</v>
      </c>
      <c r="AX1320">
        <v>355688130</v>
      </c>
      <c r="AY1320">
        <v>2954458540</v>
      </c>
      <c r="BA1320">
        <v>212805396</v>
      </c>
      <c r="BB1320">
        <v>0</v>
      </c>
      <c r="BC1320">
        <v>8918677391</v>
      </c>
      <c r="BD1320">
        <v>8918677391</v>
      </c>
      <c r="BE1320">
        <v>10229</v>
      </c>
      <c r="BF1320">
        <v>6776</v>
      </c>
      <c r="BG1320">
        <v>0</v>
      </c>
      <c r="BH1320">
        <v>429839861</v>
      </c>
      <c r="BJ1320">
        <v>3332633887</v>
      </c>
      <c r="BK1320">
        <v>1575331259</v>
      </c>
      <c r="BL1320">
        <v>1575331259</v>
      </c>
      <c r="BM1320">
        <v>2954458540</v>
      </c>
      <c r="BP1320">
        <v>2717</v>
      </c>
      <c r="BQ1320">
        <v>690</v>
      </c>
      <c r="BR1320">
        <v>1163372501</v>
      </c>
      <c r="BS1320">
        <v>162660044</v>
      </c>
    </row>
    <row r="1321" spans="1:71">
      <c r="A1321" t="s">
        <v>1606</v>
      </c>
      <c r="B1321" t="s">
        <v>45</v>
      </c>
      <c r="C1321">
        <v>2019</v>
      </c>
      <c r="D1321" t="s">
        <v>231</v>
      </c>
      <c r="E1321">
        <v>3</v>
      </c>
      <c r="F1321" t="s">
        <v>274</v>
      </c>
      <c r="G1321" t="s">
        <v>1579</v>
      </c>
      <c r="H1321">
        <v>1633394341</v>
      </c>
      <c r="I1321">
        <v>896558025</v>
      </c>
      <c r="J1321">
        <v>2778722566</v>
      </c>
      <c r="K1321">
        <v>2778722566</v>
      </c>
      <c r="L1321">
        <v>2671555517</v>
      </c>
      <c r="M1321">
        <v>12042286475</v>
      </c>
      <c r="N1321">
        <v>8647750558</v>
      </c>
      <c r="O1321">
        <v>4667104933</v>
      </c>
      <c r="P1321">
        <v>4667104933</v>
      </c>
      <c r="Q1321">
        <v>5208553827</v>
      </c>
      <c r="R1321">
        <v>5535677528</v>
      </c>
      <c r="S1321">
        <v>1442553871</v>
      </c>
      <c r="T1321">
        <v>1442553871</v>
      </c>
      <c r="U1321">
        <v>616320313</v>
      </c>
      <c r="V1321">
        <v>946172029</v>
      </c>
      <c r="W1321">
        <v>616320313</v>
      </c>
      <c r="X1321">
        <v>1442553871</v>
      </c>
      <c r="Y1321">
        <v>616320313</v>
      </c>
      <c r="Z1321">
        <v>946172029</v>
      </c>
      <c r="AA1321">
        <v>204385220</v>
      </c>
      <c r="AB1321">
        <v>244161898</v>
      </c>
      <c r="AL1321">
        <v>252388795</v>
      </c>
      <c r="AM1321">
        <v>252388795</v>
      </c>
      <c r="AN1321">
        <v>1440177729</v>
      </c>
      <c r="AO1321">
        <v>824834247</v>
      </c>
      <c r="AP1321">
        <v>7936661845</v>
      </c>
      <c r="AQ1321">
        <v>7936661845</v>
      </c>
      <c r="AR1321">
        <v>1440177729</v>
      </c>
      <c r="AS1321">
        <v>176440793</v>
      </c>
      <c r="AT1321">
        <v>4918633292</v>
      </c>
      <c r="AU1321">
        <v>4918633292</v>
      </c>
      <c r="AV1321">
        <v>5046815208</v>
      </c>
      <c r="AW1321">
        <v>277348767</v>
      </c>
      <c r="AX1321">
        <v>277348767</v>
      </c>
      <c r="AY1321">
        <v>2685852610</v>
      </c>
      <c r="BA1321">
        <v>59152269</v>
      </c>
      <c r="BB1321">
        <v>0</v>
      </c>
      <c r="BC1321">
        <v>7936661845</v>
      </c>
      <c r="BD1321">
        <v>7936661845</v>
      </c>
      <c r="BE1321">
        <v>10853</v>
      </c>
      <c r="BF1321">
        <v>6657</v>
      </c>
      <c r="BG1321">
        <v>0</v>
      </c>
      <c r="BH1321">
        <v>469274687</v>
      </c>
      <c r="BJ1321">
        <v>2945461251</v>
      </c>
      <c r="BK1321">
        <v>1645044346</v>
      </c>
      <c r="BL1321">
        <v>1645044346</v>
      </c>
      <c r="BM1321">
        <v>2685852610</v>
      </c>
      <c r="BP1321">
        <v>2873</v>
      </c>
      <c r="BQ1321">
        <v>835</v>
      </c>
      <c r="BR1321">
        <v>401484338</v>
      </c>
      <c r="BS1321">
        <v>824834247</v>
      </c>
    </row>
    <row r="1322" spans="1:71">
      <c r="A1322" t="s">
        <v>1607</v>
      </c>
      <c r="B1322" t="s">
        <v>46</v>
      </c>
      <c r="C1322">
        <v>2019</v>
      </c>
      <c r="D1322" t="s">
        <v>215</v>
      </c>
      <c r="E1322">
        <v>4</v>
      </c>
      <c r="F1322" t="s">
        <v>276</v>
      </c>
      <c r="G1322" t="s">
        <v>1579</v>
      </c>
      <c r="H1322">
        <v>5577531767</v>
      </c>
      <c r="I1322">
        <v>1137595225</v>
      </c>
      <c r="J1322">
        <v>3586790197</v>
      </c>
      <c r="K1322">
        <v>3586790197</v>
      </c>
      <c r="L1322">
        <v>3276068975</v>
      </c>
      <c r="M1322">
        <v>20711203165</v>
      </c>
      <c r="N1322">
        <v>13601875701</v>
      </c>
      <c r="O1322">
        <v>5342533576</v>
      </c>
      <c r="P1322">
        <v>5342533576</v>
      </c>
      <c r="Q1322">
        <v>6041393168</v>
      </c>
      <c r="R1322">
        <v>6210959568</v>
      </c>
      <c r="S1322">
        <v>957099499</v>
      </c>
      <c r="T1322">
        <v>957099499</v>
      </c>
      <c r="U1322">
        <v>945994081</v>
      </c>
      <c r="V1322">
        <v>2960038043</v>
      </c>
      <c r="W1322">
        <v>945994081</v>
      </c>
      <c r="X1322">
        <v>957099499</v>
      </c>
      <c r="Y1322">
        <v>945994081</v>
      </c>
      <c r="Z1322">
        <v>2960038043</v>
      </c>
      <c r="AA1322">
        <v>594324876</v>
      </c>
      <c r="AB1322">
        <v>275679637</v>
      </c>
      <c r="AL1322">
        <v>388073233</v>
      </c>
      <c r="AM1322">
        <v>388073233</v>
      </c>
      <c r="AN1322">
        <v>2440168711</v>
      </c>
      <c r="AO1322">
        <v>321638652</v>
      </c>
      <c r="AP1322">
        <v>10914295777</v>
      </c>
      <c r="AQ1322">
        <v>10914295777</v>
      </c>
      <c r="AR1322">
        <v>2440168711</v>
      </c>
      <c r="AS1322">
        <v>186496916</v>
      </c>
      <c r="AT1322">
        <v>6281902943</v>
      </c>
      <c r="AU1322">
        <v>6281902943</v>
      </c>
      <c r="AV1322">
        <v>6447451902</v>
      </c>
      <c r="AW1322">
        <v>620788408</v>
      </c>
      <c r="AX1322">
        <v>620788408</v>
      </c>
      <c r="AY1322">
        <v>4849878634</v>
      </c>
      <c r="BA1322">
        <v>482138951</v>
      </c>
      <c r="BB1322">
        <v>0</v>
      </c>
      <c r="BC1322">
        <v>10914295777</v>
      </c>
      <c r="BD1322">
        <v>10914295777</v>
      </c>
      <c r="BE1322">
        <v>10104</v>
      </c>
      <c r="BF1322">
        <v>6614</v>
      </c>
      <c r="BG1322">
        <v>0</v>
      </c>
      <c r="BH1322">
        <v>561023461</v>
      </c>
      <c r="BJ1322">
        <v>5635403901</v>
      </c>
      <c r="BK1322">
        <v>2767517011</v>
      </c>
      <c r="BL1322">
        <v>2767517011</v>
      </c>
      <c r="BM1322">
        <v>4849878634</v>
      </c>
      <c r="BP1322">
        <v>4831</v>
      </c>
      <c r="BQ1322">
        <v>1393</v>
      </c>
      <c r="BR1322">
        <v>2081268174</v>
      </c>
      <c r="BS1322">
        <v>321638652</v>
      </c>
    </row>
    <row r="1323" spans="1:71">
      <c r="A1323" t="s">
        <v>1608</v>
      </c>
      <c r="B1323" t="s">
        <v>47</v>
      </c>
      <c r="C1323">
        <v>2019</v>
      </c>
      <c r="D1323" t="s">
        <v>218</v>
      </c>
      <c r="E1323">
        <v>5</v>
      </c>
      <c r="F1323" t="s">
        <v>278</v>
      </c>
      <c r="G1323" t="s">
        <v>1579</v>
      </c>
      <c r="H1323">
        <v>1627566378</v>
      </c>
      <c r="I1323">
        <v>595294430</v>
      </c>
      <c r="J1323">
        <v>8447373378</v>
      </c>
      <c r="K1323">
        <v>8447373378</v>
      </c>
      <c r="L1323">
        <v>8317549621</v>
      </c>
      <c r="M1323">
        <v>20141835489</v>
      </c>
      <c r="N1323">
        <v>18758489983</v>
      </c>
      <c r="O1323">
        <v>5771232000</v>
      </c>
      <c r="P1323">
        <v>5771232000</v>
      </c>
      <c r="Q1323">
        <v>6025325116</v>
      </c>
      <c r="R1323">
        <v>6067065587</v>
      </c>
      <c r="S1323">
        <v>1633582509</v>
      </c>
      <c r="T1323">
        <v>1633582509</v>
      </c>
      <c r="U1323">
        <v>721312598</v>
      </c>
      <c r="V1323">
        <v>1330802205</v>
      </c>
      <c r="W1323">
        <v>721312598</v>
      </c>
      <c r="X1323">
        <v>1633582509</v>
      </c>
      <c r="Y1323">
        <v>721312598</v>
      </c>
      <c r="Z1323">
        <v>1330802205</v>
      </c>
      <c r="AA1323">
        <v>465967130</v>
      </c>
      <c r="AB1323">
        <v>528808042</v>
      </c>
      <c r="AL1323">
        <v>494405832</v>
      </c>
      <c r="AM1323">
        <v>494405832</v>
      </c>
      <c r="AN1323">
        <v>1661984588</v>
      </c>
      <c r="AO1323">
        <v>813780983</v>
      </c>
      <c r="AP1323">
        <v>11576125511</v>
      </c>
      <c r="AQ1323">
        <v>11576125511</v>
      </c>
      <c r="AR1323">
        <v>1661984588</v>
      </c>
      <c r="AS1323">
        <v>209657631</v>
      </c>
      <c r="AT1323">
        <v>7254807797</v>
      </c>
      <c r="AU1323">
        <v>7254807797</v>
      </c>
      <c r="AV1323">
        <v>7214783024</v>
      </c>
      <c r="AW1323">
        <v>898638393</v>
      </c>
      <c r="AX1323">
        <v>898638393</v>
      </c>
      <c r="AY1323">
        <v>5379532962</v>
      </c>
      <c r="BA1323">
        <v>-134589014</v>
      </c>
      <c r="BB1323">
        <v>0</v>
      </c>
      <c r="BC1323">
        <v>11576125511</v>
      </c>
      <c r="BD1323">
        <v>11576125511</v>
      </c>
      <c r="BE1323">
        <v>10019</v>
      </c>
      <c r="BF1323">
        <v>6520</v>
      </c>
      <c r="BG1323">
        <v>0</v>
      </c>
      <c r="BH1323">
        <v>1231171490</v>
      </c>
      <c r="BJ1323">
        <v>6033300956</v>
      </c>
      <c r="BK1323">
        <v>3676767443</v>
      </c>
      <c r="BL1323">
        <v>3676767443</v>
      </c>
      <c r="BM1323">
        <v>5379532962</v>
      </c>
      <c r="BP1323">
        <v>6332</v>
      </c>
      <c r="BQ1323">
        <v>1952</v>
      </c>
      <c r="BR1323">
        <v>754308767</v>
      </c>
      <c r="BS1323">
        <v>813780983</v>
      </c>
    </row>
    <row r="1324" spans="1:71">
      <c r="A1324" t="s">
        <v>1609</v>
      </c>
      <c r="B1324" t="s">
        <v>48</v>
      </c>
      <c r="C1324">
        <v>2019</v>
      </c>
      <c r="D1324" t="s">
        <v>231</v>
      </c>
      <c r="E1324">
        <v>6</v>
      </c>
      <c r="F1324" t="s">
        <v>280</v>
      </c>
      <c r="G1324" t="s">
        <v>1579</v>
      </c>
      <c r="H1324">
        <v>7545391066</v>
      </c>
      <c r="I1324">
        <v>1162994687</v>
      </c>
      <c r="J1324">
        <v>3658885157</v>
      </c>
      <c r="K1324">
        <v>3658885157</v>
      </c>
      <c r="L1324">
        <v>3264268802</v>
      </c>
      <c r="M1324">
        <v>29291303426</v>
      </c>
      <c r="N1324">
        <v>20278589060</v>
      </c>
      <c r="O1324">
        <v>8198812465</v>
      </c>
      <c r="P1324">
        <v>8198812465</v>
      </c>
      <c r="Q1324">
        <v>9235753296</v>
      </c>
      <c r="R1324">
        <v>9050126225</v>
      </c>
      <c r="S1324">
        <v>1994223589</v>
      </c>
      <c r="T1324">
        <v>1994223589</v>
      </c>
      <c r="U1324">
        <v>1174921055</v>
      </c>
      <c r="V1324">
        <v>4008888567</v>
      </c>
      <c r="W1324">
        <v>1174921055</v>
      </c>
      <c r="X1324">
        <v>1994223589</v>
      </c>
      <c r="Y1324">
        <v>1174921055</v>
      </c>
      <c r="Z1324">
        <v>4008888567</v>
      </c>
      <c r="AA1324">
        <v>383735085</v>
      </c>
      <c r="AB1324">
        <v>557011441</v>
      </c>
      <c r="AL1324">
        <v>933863213</v>
      </c>
      <c r="AM1324">
        <v>933863213</v>
      </c>
      <c r="AN1324">
        <v>3731873264</v>
      </c>
      <c r="AO1324">
        <v>503425515</v>
      </c>
      <c r="AP1324">
        <v>18385792563</v>
      </c>
      <c r="AQ1324">
        <v>18385792563</v>
      </c>
      <c r="AR1324">
        <v>3731873264</v>
      </c>
      <c r="AS1324">
        <v>256475103</v>
      </c>
      <c r="AT1324">
        <v>11249204136</v>
      </c>
      <c r="AU1324">
        <v>11249204136</v>
      </c>
      <c r="AV1324">
        <v>11915964465</v>
      </c>
      <c r="AW1324">
        <v>1017989691</v>
      </c>
      <c r="AX1324">
        <v>1017989691</v>
      </c>
      <c r="AY1324">
        <v>9328864863</v>
      </c>
      <c r="BA1324">
        <v>726051888</v>
      </c>
      <c r="BB1324">
        <v>0</v>
      </c>
      <c r="BC1324">
        <v>18385792563</v>
      </c>
      <c r="BD1324">
        <v>18385792563</v>
      </c>
      <c r="BE1324">
        <v>10211</v>
      </c>
      <c r="BF1324">
        <v>6315</v>
      </c>
      <c r="BG1324">
        <v>0</v>
      </c>
      <c r="BH1324">
        <v>182358261</v>
      </c>
      <c r="BJ1324">
        <v>10400002367</v>
      </c>
      <c r="BK1324">
        <v>5764797914</v>
      </c>
      <c r="BL1324">
        <v>5764797914</v>
      </c>
      <c r="BM1324">
        <v>9328864863</v>
      </c>
      <c r="BP1324">
        <v>9640</v>
      </c>
      <c r="BQ1324">
        <v>2309</v>
      </c>
      <c r="BR1324">
        <v>3068095735</v>
      </c>
      <c r="BS1324">
        <v>503425515</v>
      </c>
    </row>
    <row r="1325" spans="1:71">
      <c r="A1325" t="s">
        <v>1610</v>
      </c>
      <c r="B1325" t="s">
        <v>49</v>
      </c>
      <c r="C1325">
        <v>2019</v>
      </c>
      <c r="D1325" t="s">
        <v>228</v>
      </c>
      <c r="E1325">
        <v>7</v>
      </c>
      <c r="F1325" t="s">
        <v>282</v>
      </c>
      <c r="G1325" t="s">
        <v>1579</v>
      </c>
      <c r="H1325">
        <v>29149546614</v>
      </c>
      <c r="I1325">
        <v>5447308654</v>
      </c>
      <c r="J1325">
        <v>17836958584</v>
      </c>
      <c r="K1325">
        <v>17836958584</v>
      </c>
      <c r="L1325">
        <v>10437674351</v>
      </c>
      <c r="M1325">
        <v>85843707975</v>
      </c>
      <c r="N1325">
        <v>51984181796</v>
      </c>
      <c r="O1325">
        <v>15559549553</v>
      </c>
      <c r="P1325">
        <v>12160696964</v>
      </c>
      <c r="Q1325">
        <v>20089684877</v>
      </c>
      <c r="R1325">
        <v>18376488923</v>
      </c>
      <c r="S1325">
        <v>3042775467</v>
      </c>
      <c r="T1325">
        <v>2961894185</v>
      </c>
      <c r="U1325">
        <v>2541913298</v>
      </c>
      <c r="V1325">
        <v>6096703069</v>
      </c>
      <c r="W1325">
        <v>2417152520</v>
      </c>
      <c r="X1325">
        <v>3042775467</v>
      </c>
      <c r="Y1325">
        <v>2541913298</v>
      </c>
      <c r="Z1325">
        <v>6096703069</v>
      </c>
      <c r="AA1325">
        <v>678314419</v>
      </c>
      <c r="AB1325">
        <v>828733844</v>
      </c>
      <c r="AC1325">
        <v>34931884454</v>
      </c>
      <c r="AD1325">
        <v>31001848551</v>
      </c>
      <c r="AE1325">
        <v>34931884454</v>
      </c>
      <c r="AF1325">
        <v>21495553101</v>
      </c>
      <c r="AG1325">
        <v>31001848551</v>
      </c>
      <c r="AH1325">
        <v>33265749015</v>
      </c>
      <c r="AI1325">
        <v>12443468358</v>
      </c>
      <c r="AJ1325">
        <v>31001848551</v>
      </c>
      <c r="AK1325">
        <v>31001848551</v>
      </c>
      <c r="AL1325">
        <v>2328114394</v>
      </c>
      <c r="AM1325">
        <v>2328114394</v>
      </c>
      <c r="AN1325">
        <v>5944663066</v>
      </c>
      <c r="AO1325">
        <v>1479095489</v>
      </c>
      <c r="AP1325">
        <v>61670030085</v>
      </c>
      <c r="AQ1325">
        <v>30668181534</v>
      </c>
      <c r="AR1325">
        <v>5944663066</v>
      </c>
      <c r="AS1325">
        <v>1385415669</v>
      </c>
      <c r="AT1325">
        <v>28238060130</v>
      </c>
      <c r="AU1325">
        <v>15794591772</v>
      </c>
      <c r="AV1325">
        <v>29424790705</v>
      </c>
      <c r="AW1325">
        <v>1526539028</v>
      </c>
      <c r="AX1325">
        <v>1316770507</v>
      </c>
      <c r="AY1325">
        <v>43468317947</v>
      </c>
      <c r="AZ1325">
        <v>437095202.5</v>
      </c>
      <c r="BA1325">
        <v>4669313038</v>
      </c>
      <c r="BB1325">
        <v>1663832329</v>
      </c>
      <c r="BC1325">
        <v>61670030085</v>
      </c>
      <c r="BD1325">
        <v>25005428481</v>
      </c>
      <c r="BE1325">
        <v>8606</v>
      </c>
      <c r="BF1325">
        <v>5810</v>
      </c>
      <c r="BG1325">
        <v>5077</v>
      </c>
      <c r="BH1325">
        <v>3855033081</v>
      </c>
      <c r="BI1325">
        <v>21495553101</v>
      </c>
      <c r="BJ1325">
        <v>45427016670</v>
      </c>
      <c r="BK1325">
        <v>7293704011</v>
      </c>
      <c r="BL1325">
        <v>7293704011</v>
      </c>
      <c r="BM1325">
        <v>12466469396</v>
      </c>
      <c r="BN1325">
        <v>36664601604</v>
      </c>
      <c r="BO1325">
        <v>2325494158</v>
      </c>
      <c r="BP1325">
        <v>12335</v>
      </c>
      <c r="BQ1325">
        <v>2034</v>
      </c>
      <c r="BR1325">
        <v>4287084677</v>
      </c>
      <c r="BS1325">
        <v>1479095489</v>
      </c>
    </row>
    <row r="1326" spans="1:71">
      <c r="A1326" t="s">
        <v>1611</v>
      </c>
      <c r="B1326" t="s">
        <v>50</v>
      </c>
      <c r="C1326">
        <v>2019</v>
      </c>
      <c r="D1326" t="s">
        <v>215</v>
      </c>
      <c r="E1326">
        <v>2</v>
      </c>
      <c r="F1326" t="s">
        <v>284</v>
      </c>
      <c r="G1326" t="s">
        <v>1579</v>
      </c>
      <c r="H1326">
        <v>2023917245</v>
      </c>
      <c r="I1326">
        <v>943797025</v>
      </c>
      <c r="J1326">
        <v>2413775460</v>
      </c>
      <c r="K1326">
        <v>2413775460</v>
      </c>
      <c r="L1326">
        <v>2200368594</v>
      </c>
      <c r="M1326">
        <v>18554898983</v>
      </c>
      <c r="N1326">
        <v>9236726314</v>
      </c>
      <c r="O1326">
        <v>3651859590</v>
      </c>
      <c r="P1326">
        <v>3651859590</v>
      </c>
      <c r="Q1326">
        <v>4281866176</v>
      </c>
      <c r="R1326">
        <v>4588006472</v>
      </c>
      <c r="S1326">
        <v>1047672379</v>
      </c>
      <c r="T1326">
        <v>1047672379</v>
      </c>
      <c r="U1326">
        <v>654433171</v>
      </c>
      <c r="V1326">
        <v>1732281159</v>
      </c>
      <c r="W1326">
        <v>654433171</v>
      </c>
      <c r="X1326">
        <v>1047672379</v>
      </c>
      <c r="Y1326">
        <v>654433171</v>
      </c>
      <c r="Z1326">
        <v>1732281159</v>
      </c>
      <c r="AA1326">
        <v>290653436</v>
      </c>
      <c r="AB1326">
        <v>251836195</v>
      </c>
      <c r="AL1326">
        <v>196975653</v>
      </c>
      <c r="AM1326">
        <v>196975653</v>
      </c>
      <c r="AN1326">
        <v>1570650159</v>
      </c>
      <c r="AO1326">
        <v>248531582</v>
      </c>
      <c r="AP1326">
        <v>7077615485</v>
      </c>
      <c r="AQ1326">
        <v>7077615485</v>
      </c>
      <c r="AR1326">
        <v>1570650159</v>
      </c>
      <c r="AS1326">
        <v>214398481</v>
      </c>
      <c r="AT1326">
        <v>3572298290</v>
      </c>
      <c r="AU1326">
        <v>3572298290</v>
      </c>
      <c r="AV1326">
        <v>3706502271</v>
      </c>
      <c r="AW1326">
        <v>456193499</v>
      </c>
      <c r="AX1326">
        <v>456193499</v>
      </c>
      <c r="AY1326">
        <v>2691225761</v>
      </c>
      <c r="BA1326">
        <v>349692115</v>
      </c>
      <c r="BB1326">
        <v>0</v>
      </c>
      <c r="BC1326">
        <v>7077615485</v>
      </c>
      <c r="BD1326">
        <v>7077615485</v>
      </c>
      <c r="BE1326">
        <v>8588</v>
      </c>
      <c r="BF1326">
        <v>5662</v>
      </c>
      <c r="BG1326">
        <v>0</v>
      </c>
      <c r="BH1326">
        <v>412090408</v>
      </c>
      <c r="BJ1326">
        <v>3074941062</v>
      </c>
      <c r="BK1326">
        <v>1329955760</v>
      </c>
      <c r="BL1326">
        <v>1329955760</v>
      </c>
      <c r="BM1326">
        <v>2691225761</v>
      </c>
      <c r="BP1326">
        <v>2329</v>
      </c>
      <c r="BQ1326">
        <v>1187</v>
      </c>
      <c r="BR1326">
        <v>1219321710</v>
      </c>
      <c r="BS1326">
        <v>248531582</v>
      </c>
    </row>
    <row r="1327" spans="1:71">
      <c r="A1327" t="s">
        <v>1612</v>
      </c>
      <c r="B1327" t="s">
        <v>51</v>
      </c>
      <c r="C1327">
        <v>2019</v>
      </c>
      <c r="D1327" t="s">
        <v>212</v>
      </c>
      <c r="E1327">
        <v>2</v>
      </c>
      <c r="F1327" t="s">
        <v>286</v>
      </c>
      <c r="G1327" t="s">
        <v>1579</v>
      </c>
      <c r="H1327">
        <v>1076720804</v>
      </c>
      <c r="I1327">
        <v>141323450</v>
      </c>
      <c r="J1327">
        <v>879835660</v>
      </c>
      <c r="K1327">
        <v>879835660</v>
      </c>
      <c r="L1327">
        <v>831081211</v>
      </c>
      <c r="M1327">
        <v>6379387972</v>
      </c>
      <c r="N1327">
        <v>5620201853</v>
      </c>
      <c r="O1327">
        <v>3003013831</v>
      </c>
      <c r="P1327">
        <v>3003013831</v>
      </c>
      <c r="Q1327">
        <v>3390393034</v>
      </c>
      <c r="R1327">
        <v>3122702425</v>
      </c>
      <c r="S1327">
        <v>552083098</v>
      </c>
      <c r="T1327">
        <v>552083098</v>
      </c>
      <c r="U1327">
        <v>69212291</v>
      </c>
      <c r="V1327">
        <v>121003997</v>
      </c>
      <c r="W1327">
        <v>69212291</v>
      </c>
      <c r="X1327">
        <v>552083098</v>
      </c>
      <c r="Y1327">
        <v>69212291</v>
      </c>
      <c r="Z1327">
        <v>121003997</v>
      </c>
      <c r="AA1327">
        <v>248292889</v>
      </c>
      <c r="AB1327">
        <v>133644650</v>
      </c>
      <c r="AL1327">
        <v>214478786</v>
      </c>
      <c r="AM1327">
        <v>214478786</v>
      </c>
      <c r="AN1327">
        <v>164034097</v>
      </c>
      <c r="AO1327">
        <v>35341025</v>
      </c>
      <c r="AP1327">
        <v>4114750747</v>
      </c>
      <c r="AQ1327">
        <v>4114750747</v>
      </c>
      <c r="AR1327">
        <v>164034097</v>
      </c>
      <c r="AS1327">
        <v>99993180</v>
      </c>
      <c r="AT1327">
        <v>2915959081</v>
      </c>
      <c r="AU1327">
        <v>2915959081</v>
      </c>
      <c r="AV1327">
        <v>2983188804</v>
      </c>
      <c r="AW1327">
        <v>162991226</v>
      </c>
      <c r="AX1327">
        <v>162991226</v>
      </c>
      <c r="AY1327">
        <v>964266742</v>
      </c>
      <c r="BA1327">
        <v>7931206</v>
      </c>
      <c r="BB1327">
        <v>0</v>
      </c>
      <c r="BC1327">
        <v>4114750747</v>
      </c>
      <c r="BD1327">
        <v>4114750747</v>
      </c>
      <c r="BE1327">
        <v>8766</v>
      </c>
      <c r="BF1327">
        <v>5995</v>
      </c>
      <c r="BG1327">
        <v>0</v>
      </c>
      <c r="BH1327">
        <v>185370297</v>
      </c>
      <c r="BJ1327">
        <v>1027961919</v>
      </c>
      <c r="BK1327">
        <v>755889370</v>
      </c>
      <c r="BL1327">
        <v>755889370</v>
      </c>
      <c r="BM1327">
        <v>964266742</v>
      </c>
      <c r="BP1327">
        <v>1245</v>
      </c>
      <c r="BQ1327">
        <v>567</v>
      </c>
      <c r="BR1327">
        <v>68102931</v>
      </c>
      <c r="BS1327">
        <v>35341025</v>
      </c>
    </row>
    <row r="1328" spans="1:71">
      <c r="A1328" t="s">
        <v>1613</v>
      </c>
      <c r="B1328" t="s">
        <v>52</v>
      </c>
      <c r="C1328">
        <v>2019</v>
      </c>
      <c r="D1328" t="s">
        <v>228</v>
      </c>
      <c r="E1328">
        <v>6</v>
      </c>
      <c r="F1328" t="s">
        <v>288</v>
      </c>
      <c r="G1328" t="s">
        <v>1579</v>
      </c>
      <c r="H1328">
        <v>26417449026</v>
      </c>
      <c r="I1328">
        <v>3940706793</v>
      </c>
      <c r="J1328">
        <v>12807798054</v>
      </c>
      <c r="K1328">
        <v>12807798054</v>
      </c>
      <c r="L1328">
        <v>8606809152</v>
      </c>
      <c r="M1328">
        <v>53637775957</v>
      </c>
      <c r="N1328">
        <v>30768270763</v>
      </c>
      <c r="O1328">
        <v>13350888871</v>
      </c>
      <c r="P1328">
        <v>10604162350</v>
      </c>
      <c r="Q1328">
        <v>15142358162</v>
      </c>
      <c r="R1328">
        <v>14607942594</v>
      </c>
      <c r="S1328">
        <v>1792691604</v>
      </c>
      <c r="T1328">
        <v>1729587941</v>
      </c>
      <c r="U1328">
        <v>1635462924</v>
      </c>
      <c r="V1328">
        <v>3127177061</v>
      </c>
      <c r="W1328">
        <v>1519201727</v>
      </c>
      <c r="X1328">
        <v>1792691604</v>
      </c>
      <c r="Y1328">
        <v>1635462924</v>
      </c>
      <c r="Z1328">
        <v>3127177061</v>
      </c>
      <c r="AA1328">
        <v>942657650</v>
      </c>
      <c r="AB1328">
        <v>519405993</v>
      </c>
      <c r="AC1328">
        <v>23725182612</v>
      </c>
      <c r="AD1328">
        <v>21201758195</v>
      </c>
      <c r="AE1328">
        <v>23725182612</v>
      </c>
      <c r="AF1328">
        <v>13496107125</v>
      </c>
      <c r="AG1328">
        <v>21201758195</v>
      </c>
      <c r="AH1328">
        <v>21880753974</v>
      </c>
      <c r="AI1328">
        <v>9636766367</v>
      </c>
      <c r="AJ1328">
        <v>21201758195</v>
      </c>
      <c r="AK1328">
        <v>21201758195</v>
      </c>
      <c r="AL1328">
        <v>1144708022</v>
      </c>
      <c r="AM1328">
        <v>1144708022</v>
      </c>
      <c r="AN1328">
        <v>2803418536</v>
      </c>
      <c r="AO1328">
        <v>750857591</v>
      </c>
      <c r="AP1328">
        <v>43357681383</v>
      </c>
      <c r="AQ1328">
        <v>22155923188</v>
      </c>
      <c r="AR1328">
        <v>2803418536</v>
      </c>
      <c r="AS1328">
        <v>945433174</v>
      </c>
      <c r="AT1328">
        <v>21773236711</v>
      </c>
      <c r="AU1328">
        <v>12136470344</v>
      </c>
      <c r="AV1328">
        <v>21569459275</v>
      </c>
      <c r="AW1328">
        <v>939581733</v>
      </c>
      <c r="AX1328">
        <v>796203296</v>
      </c>
      <c r="AY1328">
        <v>28975494416</v>
      </c>
      <c r="AZ1328">
        <v>202763192.5</v>
      </c>
      <c r="BA1328">
        <v>-34736450</v>
      </c>
      <c r="BB1328">
        <v>1458681126</v>
      </c>
      <c r="BC1328">
        <v>43357681383</v>
      </c>
      <c r="BD1328">
        <v>18730200888</v>
      </c>
      <c r="BE1328">
        <v>8639</v>
      </c>
      <c r="BF1328">
        <v>5648</v>
      </c>
      <c r="BG1328">
        <v>5660</v>
      </c>
      <c r="BH1328">
        <v>2185070485</v>
      </c>
      <c r="BI1328">
        <v>13496107125</v>
      </c>
      <c r="BJ1328">
        <v>29885927188</v>
      </c>
      <c r="BK1328">
        <v>5255131759</v>
      </c>
      <c r="BL1328">
        <v>5255131759</v>
      </c>
      <c r="BM1328">
        <v>7773736221</v>
      </c>
      <c r="BN1328">
        <v>24627480495</v>
      </c>
      <c r="BO1328">
        <v>1459998742</v>
      </c>
      <c r="BP1328">
        <v>9135</v>
      </c>
      <c r="BQ1328">
        <v>1133</v>
      </c>
      <c r="BR1328">
        <v>1655762729</v>
      </c>
      <c r="BS1328">
        <v>750857591</v>
      </c>
    </row>
    <row r="1329" spans="1:71">
      <c r="A1329" t="s">
        <v>1614</v>
      </c>
      <c r="B1329" t="s">
        <v>53</v>
      </c>
      <c r="C1329">
        <v>2019</v>
      </c>
      <c r="D1329" t="s">
        <v>228</v>
      </c>
      <c r="E1329">
        <v>6</v>
      </c>
      <c r="F1329" t="s">
        <v>290</v>
      </c>
      <c r="G1329" t="s">
        <v>1579</v>
      </c>
      <c r="H1329">
        <v>30855077420</v>
      </c>
      <c r="I1329">
        <v>5214023521</v>
      </c>
      <c r="J1329">
        <v>20114335092</v>
      </c>
      <c r="K1329">
        <v>20114335092</v>
      </c>
      <c r="L1329">
        <v>14401368563</v>
      </c>
      <c r="M1329">
        <v>101403037525</v>
      </c>
      <c r="N1329">
        <v>71410701184</v>
      </c>
      <c r="O1329">
        <v>15281145188</v>
      </c>
      <c r="P1329">
        <v>12959683968</v>
      </c>
      <c r="Q1329">
        <v>18914669253</v>
      </c>
      <c r="R1329">
        <v>18222019961</v>
      </c>
      <c r="S1329">
        <v>2281907157</v>
      </c>
      <c r="T1329">
        <v>2264354203</v>
      </c>
      <c r="U1329">
        <v>3609545434</v>
      </c>
      <c r="V1329">
        <v>8209048481</v>
      </c>
      <c r="W1329">
        <v>3363458343</v>
      </c>
      <c r="X1329">
        <v>2281907157</v>
      </c>
      <c r="Y1329">
        <v>3609545434</v>
      </c>
      <c r="Z1329">
        <v>8209048481</v>
      </c>
      <c r="AA1329">
        <v>665413401</v>
      </c>
      <c r="AB1329">
        <v>559121570</v>
      </c>
      <c r="AC1329">
        <v>30726660598</v>
      </c>
      <c r="AD1329">
        <v>27324913677</v>
      </c>
      <c r="AE1329">
        <v>30726660598</v>
      </c>
      <c r="AF1329">
        <v>18417764192</v>
      </c>
      <c r="AG1329">
        <v>27324913677</v>
      </c>
      <c r="AH1329">
        <v>28781721934</v>
      </c>
      <c r="AI1329">
        <v>11312342872</v>
      </c>
      <c r="AJ1329">
        <v>27324913677</v>
      </c>
      <c r="AK1329">
        <v>27324913677</v>
      </c>
      <c r="AL1329">
        <v>1764012485</v>
      </c>
      <c r="AM1329">
        <v>1764012485</v>
      </c>
      <c r="AN1329">
        <v>7234994579</v>
      </c>
      <c r="AO1329">
        <v>1314627180</v>
      </c>
      <c r="AP1329">
        <v>56857984427</v>
      </c>
      <c r="AQ1329">
        <v>29533070750</v>
      </c>
      <c r="AR1329">
        <v>7234994579</v>
      </c>
      <c r="AS1329">
        <v>1005438712</v>
      </c>
      <c r="AT1329">
        <v>27126175007</v>
      </c>
      <c r="AU1329">
        <v>15813832135</v>
      </c>
      <c r="AV1329">
        <v>27337322913</v>
      </c>
      <c r="AW1329">
        <v>1169578092</v>
      </c>
      <c r="AX1329">
        <v>1051457428</v>
      </c>
      <c r="AY1329">
        <v>38715187841</v>
      </c>
      <c r="AZ1329">
        <v>244444014</v>
      </c>
      <c r="BA1329">
        <v>2197206955</v>
      </c>
      <c r="BB1329">
        <v>789379758</v>
      </c>
      <c r="BC1329">
        <v>56857984427</v>
      </c>
      <c r="BD1329">
        <v>25754801273</v>
      </c>
      <c r="BE1329">
        <v>8450</v>
      </c>
      <c r="BF1329">
        <v>5777</v>
      </c>
      <c r="BG1329">
        <v>4975</v>
      </c>
      <c r="BH1329">
        <v>2901528756</v>
      </c>
      <c r="BI1329">
        <v>18417764192</v>
      </c>
      <c r="BJ1329">
        <v>41116817332</v>
      </c>
      <c r="BK1329">
        <v>6074883427</v>
      </c>
      <c r="BL1329">
        <v>6074883427</v>
      </c>
      <c r="BM1329">
        <v>11390274164</v>
      </c>
      <c r="BN1329">
        <v>31103183154</v>
      </c>
      <c r="BO1329">
        <v>2486613275</v>
      </c>
      <c r="BP1329">
        <v>10139</v>
      </c>
      <c r="BQ1329">
        <v>2305</v>
      </c>
      <c r="BR1329">
        <v>5572979688</v>
      </c>
      <c r="BS1329">
        <v>1314627180</v>
      </c>
    </row>
    <row r="1330" spans="1:71">
      <c r="A1330" t="s">
        <v>1615</v>
      </c>
      <c r="B1330" t="s">
        <v>54</v>
      </c>
      <c r="C1330">
        <v>2019</v>
      </c>
      <c r="D1330" t="s">
        <v>228</v>
      </c>
      <c r="E1330">
        <v>4</v>
      </c>
      <c r="F1330" t="s">
        <v>292</v>
      </c>
      <c r="G1330" t="s">
        <v>1579</v>
      </c>
      <c r="H1330">
        <v>23655901597</v>
      </c>
      <c r="I1330">
        <v>3084821112</v>
      </c>
      <c r="J1330">
        <v>12805229536</v>
      </c>
      <c r="K1330">
        <v>12805229536</v>
      </c>
      <c r="L1330">
        <v>9333337590</v>
      </c>
      <c r="M1330">
        <v>49429204918</v>
      </c>
      <c r="N1330">
        <v>25707169367</v>
      </c>
      <c r="O1330">
        <v>9673626999</v>
      </c>
      <c r="P1330">
        <v>7266307623</v>
      </c>
      <c r="Q1330">
        <v>10856149272</v>
      </c>
      <c r="R1330">
        <v>11191998615</v>
      </c>
      <c r="S1330">
        <v>1261694252</v>
      </c>
      <c r="T1330">
        <v>1219271067</v>
      </c>
      <c r="U1330">
        <v>1848426914</v>
      </c>
      <c r="V1330">
        <v>2989122981</v>
      </c>
      <c r="W1330">
        <v>1784711406</v>
      </c>
      <c r="X1330">
        <v>1261694252</v>
      </c>
      <c r="Y1330">
        <v>1848426914</v>
      </c>
      <c r="Z1330">
        <v>2989122981</v>
      </c>
      <c r="AA1330">
        <v>381769212</v>
      </c>
      <c r="AB1330">
        <v>343124693</v>
      </c>
      <c r="AC1330">
        <v>22501924642</v>
      </c>
      <c r="AD1330">
        <v>19258580351</v>
      </c>
      <c r="AE1330">
        <v>22501924642</v>
      </c>
      <c r="AF1330">
        <v>13007787815</v>
      </c>
      <c r="AG1330">
        <v>19258580351</v>
      </c>
      <c r="AH1330">
        <v>20047295380</v>
      </c>
      <c r="AI1330">
        <v>9031325963</v>
      </c>
      <c r="AJ1330">
        <v>19258580351</v>
      </c>
      <c r="AK1330">
        <v>19258580351</v>
      </c>
      <c r="AL1330">
        <v>1550959700</v>
      </c>
      <c r="AM1330">
        <v>1550959700</v>
      </c>
      <c r="AN1330">
        <v>2249203683</v>
      </c>
      <c r="AO1330">
        <v>686487029</v>
      </c>
      <c r="AP1330">
        <v>35272084294</v>
      </c>
      <c r="AQ1330">
        <v>16013503943</v>
      </c>
      <c r="AR1330">
        <v>2249203683</v>
      </c>
      <c r="AS1330">
        <v>609320220</v>
      </c>
      <c r="AT1330">
        <v>17235075961</v>
      </c>
      <c r="AU1330">
        <v>8203749998</v>
      </c>
      <c r="AV1330">
        <v>17289144210</v>
      </c>
      <c r="AW1330">
        <v>613041213</v>
      </c>
      <c r="AX1330">
        <v>550556362</v>
      </c>
      <c r="AY1330">
        <v>24315096945</v>
      </c>
      <c r="AZ1330">
        <v>121457596</v>
      </c>
      <c r="BA1330">
        <v>-319974109</v>
      </c>
      <c r="BB1330">
        <v>171148209</v>
      </c>
      <c r="BC1330">
        <v>35272084294</v>
      </c>
      <c r="BD1330">
        <v>12817469538</v>
      </c>
      <c r="BE1330">
        <v>8839</v>
      </c>
      <c r="BF1330">
        <v>5859</v>
      </c>
      <c r="BG1330">
        <v>4808</v>
      </c>
      <c r="BH1330">
        <v>2111043375</v>
      </c>
      <c r="BI1330">
        <v>13007787815</v>
      </c>
      <c r="BJ1330">
        <v>24944564946</v>
      </c>
      <c r="BK1330">
        <v>2892949567</v>
      </c>
      <c r="BL1330">
        <v>2892949567</v>
      </c>
      <c r="BM1330">
        <v>5056516594</v>
      </c>
      <c r="BN1330">
        <v>22454614756</v>
      </c>
      <c r="BO1330">
        <v>1063799297</v>
      </c>
      <c r="BP1330">
        <v>4957</v>
      </c>
      <c r="BQ1330">
        <v>979</v>
      </c>
      <c r="BR1330">
        <v>1311653996</v>
      </c>
      <c r="BS1330">
        <v>686487029</v>
      </c>
    </row>
    <row r="1331" spans="1:71">
      <c r="A1331" t="s">
        <v>1616</v>
      </c>
      <c r="B1331" t="s">
        <v>55</v>
      </c>
      <c r="C1331">
        <v>2019</v>
      </c>
      <c r="D1331" t="s">
        <v>228</v>
      </c>
      <c r="E1331">
        <v>4</v>
      </c>
      <c r="F1331" t="s">
        <v>294</v>
      </c>
      <c r="G1331" t="s">
        <v>1579</v>
      </c>
      <c r="H1331">
        <v>19421779228</v>
      </c>
      <c r="I1331">
        <v>2742993584</v>
      </c>
      <c r="J1331">
        <v>11869587268</v>
      </c>
      <c r="K1331">
        <v>11869587268</v>
      </c>
      <c r="L1331">
        <v>7784416584</v>
      </c>
      <c r="M1331">
        <v>50107786407</v>
      </c>
      <c r="N1331">
        <v>21748129280</v>
      </c>
      <c r="O1331">
        <v>9561160904</v>
      </c>
      <c r="P1331">
        <v>7879384102</v>
      </c>
      <c r="Q1331">
        <v>13896859901</v>
      </c>
      <c r="R1331">
        <v>10857300382</v>
      </c>
      <c r="S1331">
        <v>1339489566</v>
      </c>
      <c r="T1331">
        <v>1325350242</v>
      </c>
      <c r="U1331">
        <v>1457739115</v>
      </c>
      <c r="V1331">
        <v>3673715038</v>
      </c>
      <c r="W1331">
        <v>1410390922</v>
      </c>
      <c r="X1331">
        <v>1339489566</v>
      </c>
      <c r="Y1331">
        <v>1457739115</v>
      </c>
      <c r="Z1331">
        <v>3673715038</v>
      </c>
      <c r="AA1331">
        <v>163924064</v>
      </c>
      <c r="AB1331">
        <v>321592390</v>
      </c>
      <c r="AC1331">
        <v>23132988876</v>
      </c>
      <c r="AD1331">
        <v>20141386964</v>
      </c>
      <c r="AE1331">
        <v>23132988876</v>
      </c>
      <c r="AF1331">
        <v>13701340233</v>
      </c>
      <c r="AG1331">
        <v>20141386964</v>
      </c>
      <c r="AH1331">
        <v>20786790441</v>
      </c>
      <c r="AI1331">
        <v>9145066941</v>
      </c>
      <c r="AJ1331">
        <v>20141386964</v>
      </c>
      <c r="AK1331">
        <v>20141386964</v>
      </c>
      <c r="AL1331">
        <v>1406867554</v>
      </c>
      <c r="AM1331">
        <v>1406867554</v>
      </c>
      <c r="AN1331">
        <v>3171535564</v>
      </c>
      <c r="AO1331">
        <v>680851261</v>
      </c>
      <c r="AP1331">
        <v>36619584857</v>
      </c>
      <c r="AQ1331">
        <v>16478197893</v>
      </c>
      <c r="AR1331">
        <v>3171535564</v>
      </c>
      <c r="AS1331">
        <v>668175579</v>
      </c>
      <c r="AT1331">
        <v>18118758687</v>
      </c>
      <c r="AU1331">
        <v>8973691746</v>
      </c>
      <c r="AV1331">
        <v>18596907096</v>
      </c>
      <c r="AW1331">
        <v>673601062</v>
      </c>
      <c r="AX1331">
        <v>633776832</v>
      </c>
      <c r="AY1331">
        <v>26377502712</v>
      </c>
      <c r="AZ1331">
        <v>466201279</v>
      </c>
      <c r="BA1331">
        <v>544826933</v>
      </c>
      <c r="BB1331">
        <v>536624524</v>
      </c>
      <c r="BC1331">
        <v>36619584857</v>
      </c>
      <c r="BD1331">
        <v>14151017614</v>
      </c>
      <c r="BE1331">
        <v>8162</v>
      </c>
      <c r="BF1331">
        <v>5341</v>
      </c>
      <c r="BG1331">
        <v>4524</v>
      </c>
      <c r="BH1331">
        <v>1366568267</v>
      </c>
      <c r="BI1331">
        <v>13701340233</v>
      </c>
      <c r="BJ1331">
        <v>27107720722</v>
      </c>
      <c r="BK1331">
        <v>2771351430</v>
      </c>
      <c r="BL1331">
        <v>2771351430</v>
      </c>
      <c r="BM1331">
        <v>6236115748</v>
      </c>
      <c r="BN1331">
        <v>22468567243</v>
      </c>
      <c r="BO1331">
        <v>754074169</v>
      </c>
      <c r="BP1331">
        <v>4651</v>
      </c>
      <c r="BQ1331">
        <v>860</v>
      </c>
      <c r="BR1331">
        <v>2388132486</v>
      </c>
      <c r="BS1331">
        <v>680851261</v>
      </c>
    </row>
    <row r="1332" spans="1:71">
      <c r="A1332" t="s">
        <v>1617</v>
      </c>
      <c r="B1332" t="s">
        <v>56</v>
      </c>
      <c r="C1332">
        <v>2019</v>
      </c>
      <c r="D1332" t="s">
        <v>228</v>
      </c>
      <c r="E1332">
        <v>7</v>
      </c>
      <c r="F1332" t="s">
        <v>296</v>
      </c>
      <c r="G1332" t="s">
        <v>1579</v>
      </c>
      <c r="H1332">
        <v>31817903132</v>
      </c>
      <c r="I1332">
        <v>4614949363</v>
      </c>
      <c r="J1332">
        <v>14110079018</v>
      </c>
      <c r="K1332">
        <v>14110079018</v>
      </c>
      <c r="L1332">
        <v>8074158690</v>
      </c>
      <c r="M1332">
        <v>86753842163</v>
      </c>
      <c r="N1332">
        <v>57097037343</v>
      </c>
      <c r="O1332">
        <v>13793514880</v>
      </c>
      <c r="P1332">
        <v>11745256943</v>
      </c>
      <c r="Q1332">
        <v>15139814075</v>
      </c>
      <c r="R1332">
        <v>16213967434</v>
      </c>
      <c r="S1332">
        <v>2532847300</v>
      </c>
      <c r="T1332">
        <v>2521270776</v>
      </c>
      <c r="U1332">
        <v>2843335048</v>
      </c>
      <c r="V1332">
        <v>6247778251</v>
      </c>
      <c r="W1332">
        <v>2576844991</v>
      </c>
      <c r="X1332">
        <v>2532847300</v>
      </c>
      <c r="Y1332">
        <v>2843335048</v>
      </c>
      <c r="Z1332">
        <v>6247778251</v>
      </c>
      <c r="AA1332">
        <v>661428743</v>
      </c>
      <c r="AB1332">
        <v>746368810</v>
      </c>
      <c r="AC1332">
        <v>30063192699</v>
      </c>
      <c r="AD1332">
        <v>26882185204</v>
      </c>
      <c r="AE1332">
        <v>30063192699</v>
      </c>
      <c r="AF1332">
        <v>18668679582</v>
      </c>
      <c r="AG1332">
        <v>26882185204</v>
      </c>
      <c r="AH1332">
        <v>28175780480</v>
      </c>
      <c r="AI1332">
        <v>10493280327</v>
      </c>
      <c r="AJ1332">
        <v>26882185204</v>
      </c>
      <c r="AK1332">
        <v>26882185204</v>
      </c>
      <c r="AL1332">
        <v>1630894155</v>
      </c>
      <c r="AM1332">
        <v>1630894155</v>
      </c>
      <c r="AN1332">
        <v>5854455863</v>
      </c>
      <c r="AO1332">
        <v>1145464858</v>
      </c>
      <c r="AP1332">
        <v>54525240201</v>
      </c>
      <c r="AQ1332">
        <v>27643054997</v>
      </c>
      <c r="AR1332">
        <v>5854455863</v>
      </c>
      <c r="AS1332">
        <v>1185457066</v>
      </c>
      <c r="AT1332">
        <v>25197978621</v>
      </c>
      <c r="AU1332">
        <v>14704698294</v>
      </c>
      <c r="AV1332">
        <v>26029769352</v>
      </c>
      <c r="AW1332">
        <v>1249804473</v>
      </c>
      <c r="AX1332">
        <v>1090475766</v>
      </c>
      <c r="AY1332">
        <v>38949894852</v>
      </c>
      <c r="AZ1332">
        <v>342679854</v>
      </c>
      <c r="BA1332">
        <v>56523767</v>
      </c>
      <c r="BB1332">
        <v>25490926</v>
      </c>
      <c r="BC1332">
        <v>54525240201</v>
      </c>
      <c r="BD1332">
        <v>24301201784</v>
      </c>
      <c r="BE1332">
        <v>8476</v>
      </c>
      <c r="BF1332">
        <v>5478</v>
      </c>
      <c r="BG1332">
        <v>4837</v>
      </c>
      <c r="BH1332">
        <v>3328444662</v>
      </c>
      <c r="BI1332">
        <v>18668679582</v>
      </c>
      <c r="BJ1332">
        <v>40187555143</v>
      </c>
      <c r="BK1332">
        <v>6259940729</v>
      </c>
      <c r="BL1332">
        <v>6259940729</v>
      </c>
      <c r="BM1332">
        <v>12067709648</v>
      </c>
      <c r="BN1332">
        <v>30224038417</v>
      </c>
      <c r="BO1332">
        <v>1979557763</v>
      </c>
      <c r="BP1332">
        <v>10910</v>
      </c>
      <c r="BQ1332">
        <v>1921</v>
      </c>
      <c r="BR1332">
        <v>4360997080</v>
      </c>
      <c r="BS1332">
        <v>1145464858</v>
      </c>
    </row>
    <row r="1333" spans="1:71">
      <c r="A1333" t="s">
        <v>1618</v>
      </c>
      <c r="B1333" t="s">
        <v>57</v>
      </c>
      <c r="C1333">
        <v>2019</v>
      </c>
      <c r="D1333" t="s">
        <v>228</v>
      </c>
      <c r="E1333">
        <v>5</v>
      </c>
      <c r="F1333" t="s">
        <v>298</v>
      </c>
      <c r="G1333" t="s">
        <v>1579</v>
      </c>
      <c r="H1333">
        <v>24686001605</v>
      </c>
      <c r="I1333">
        <v>5642590050</v>
      </c>
      <c r="J1333">
        <v>15051594570</v>
      </c>
      <c r="K1333">
        <v>15051594570</v>
      </c>
      <c r="L1333">
        <v>9144165823</v>
      </c>
      <c r="M1333">
        <v>73942256718</v>
      </c>
      <c r="N1333">
        <v>47846266536</v>
      </c>
      <c r="O1333">
        <v>11115482832</v>
      </c>
      <c r="P1333">
        <v>8917586067</v>
      </c>
      <c r="Q1333">
        <v>12866130792</v>
      </c>
      <c r="R1333">
        <v>13047090452</v>
      </c>
      <c r="S1333">
        <v>1907649975</v>
      </c>
      <c r="T1333">
        <v>1884319585</v>
      </c>
      <c r="U1333">
        <v>2118529146</v>
      </c>
      <c r="V1333">
        <v>3846670141</v>
      </c>
      <c r="W1333">
        <v>1926393996</v>
      </c>
      <c r="X1333">
        <v>1907649975</v>
      </c>
      <c r="Y1333">
        <v>2118529146</v>
      </c>
      <c r="Z1333">
        <v>3846670141</v>
      </c>
      <c r="AA1333">
        <v>646403095</v>
      </c>
      <c r="AB1333">
        <v>453402229</v>
      </c>
      <c r="AC1333">
        <v>25940516028</v>
      </c>
      <c r="AD1333">
        <v>24894145155</v>
      </c>
      <c r="AE1333">
        <v>25940516028</v>
      </c>
      <c r="AF1333">
        <v>15198817498</v>
      </c>
      <c r="AG1333">
        <v>24894145155</v>
      </c>
      <c r="AH1333">
        <v>25821517693</v>
      </c>
      <c r="AI1333">
        <v>9841258591</v>
      </c>
      <c r="AJ1333">
        <v>24894145155</v>
      </c>
      <c r="AK1333">
        <v>24894145155</v>
      </c>
      <c r="AL1333">
        <v>1881479480</v>
      </c>
      <c r="AM1333">
        <v>1881479480</v>
      </c>
      <c r="AN1333">
        <v>3579203320</v>
      </c>
      <c r="AO1333">
        <v>1102624122</v>
      </c>
      <c r="AP1333">
        <v>45609435503</v>
      </c>
      <c r="AQ1333">
        <v>20715290348</v>
      </c>
      <c r="AR1333">
        <v>3579203320</v>
      </c>
      <c r="AS1333">
        <v>702552814</v>
      </c>
      <c r="AT1333">
        <v>20827995583</v>
      </c>
      <c r="AU1333">
        <v>10986736992</v>
      </c>
      <c r="AV1333">
        <v>20807090706</v>
      </c>
      <c r="AW1333">
        <v>1113654465</v>
      </c>
      <c r="AX1333">
        <v>953848911</v>
      </c>
      <c r="AY1333">
        <v>32833130532</v>
      </c>
      <c r="AZ1333">
        <v>405006025.5</v>
      </c>
      <c r="BA1333">
        <v>742725042</v>
      </c>
      <c r="BB1333">
        <v>1935328590</v>
      </c>
      <c r="BC1333">
        <v>45609435503</v>
      </c>
      <c r="BD1333">
        <v>17590021045</v>
      </c>
      <c r="BE1333">
        <v>8975</v>
      </c>
      <c r="BF1333">
        <v>5593</v>
      </c>
      <c r="BG1333">
        <v>4902</v>
      </c>
      <c r="BH1333">
        <v>2662515998</v>
      </c>
      <c r="BI1333">
        <v>15198817498</v>
      </c>
      <c r="BJ1333">
        <v>33659211769</v>
      </c>
      <c r="BK1333">
        <v>4309907762</v>
      </c>
      <c r="BL1333">
        <v>4309907762</v>
      </c>
      <c r="BM1333">
        <v>7938985377</v>
      </c>
      <c r="BN1333">
        <v>28019414458</v>
      </c>
      <c r="BO1333">
        <v>2380951972</v>
      </c>
      <c r="BP1333">
        <v>7341</v>
      </c>
      <c r="BQ1333">
        <v>1668</v>
      </c>
      <c r="BR1333">
        <v>2092026256</v>
      </c>
      <c r="BS1333">
        <v>1102624122</v>
      </c>
    </row>
    <row r="1334" spans="1:71">
      <c r="A1334" t="s">
        <v>1619</v>
      </c>
      <c r="B1334" t="s">
        <v>58</v>
      </c>
      <c r="C1334">
        <v>2019</v>
      </c>
      <c r="D1334" t="s">
        <v>231</v>
      </c>
      <c r="E1334">
        <v>6</v>
      </c>
      <c r="F1334" t="s">
        <v>300</v>
      </c>
      <c r="G1334" t="s">
        <v>1579</v>
      </c>
      <c r="H1334">
        <v>4739588619</v>
      </c>
      <c r="I1334">
        <v>1035094460</v>
      </c>
      <c r="J1334">
        <v>5450294626</v>
      </c>
      <c r="K1334">
        <v>5450294626</v>
      </c>
      <c r="L1334">
        <v>5004370880</v>
      </c>
      <c r="M1334">
        <v>26967575884</v>
      </c>
      <c r="N1334">
        <v>17381289021</v>
      </c>
      <c r="O1334">
        <v>9287818412</v>
      </c>
      <c r="P1334">
        <v>9287818412</v>
      </c>
      <c r="Q1334">
        <v>11238101594</v>
      </c>
      <c r="R1334">
        <v>10514092711</v>
      </c>
      <c r="S1334">
        <v>2253433161</v>
      </c>
      <c r="T1334">
        <v>2253433161</v>
      </c>
      <c r="U1334">
        <v>1378705850</v>
      </c>
      <c r="V1334">
        <v>3174785689</v>
      </c>
      <c r="W1334">
        <v>1378705850</v>
      </c>
      <c r="X1334">
        <v>2253433161</v>
      </c>
      <c r="Y1334">
        <v>1378705850</v>
      </c>
      <c r="Z1334">
        <v>3174785689</v>
      </c>
      <c r="AA1334">
        <v>775493726</v>
      </c>
      <c r="AB1334">
        <v>659654399</v>
      </c>
      <c r="AL1334">
        <v>466597434</v>
      </c>
      <c r="AM1334">
        <v>466597434</v>
      </c>
      <c r="AN1334">
        <v>2883431331</v>
      </c>
      <c r="AO1334">
        <v>443882638</v>
      </c>
      <c r="AP1334">
        <v>18533811844</v>
      </c>
      <c r="AQ1334">
        <v>18533811844</v>
      </c>
      <c r="AR1334">
        <v>2883431331</v>
      </c>
      <c r="AS1334">
        <v>357230411</v>
      </c>
      <c r="AT1334">
        <v>11923939734</v>
      </c>
      <c r="AU1334">
        <v>11923939734</v>
      </c>
      <c r="AV1334">
        <v>12307611518</v>
      </c>
      <c r="AW1334">
        <v>638501246</v>
      </c>
      <c r="AX1334">
        <v>638501246</v>
      </c>
      <c r="AY1334">
        <v>8223459130</v>
      </c>
      <c r="BA1334">
        <v>328621618</v>
      </c>
      <c r="BB1334">
        <v>0</v>
      </c>
      <c r="BC1334">
        <v>18533811844</v>
      </c>
      <c r="BD1334">
        <v>18533811844</v>
      </c>
      <c r="BE1334">
        <v>8980</v>
      </c>
      <c r="BF1334">
        <v>5913</v>
      </c>
      <c r="BG1334">
        <v>0</v>
      </c>
      <c r="BH1334">
        <v>1222891816</v>
      </c>
      <c r="BJ1334">
        <v>9133633967</v>
      </c>
      <c r="BK1334">
        <v>5912924553</v>
      </c>
      <c r="BL1334">
        <v>5912924553</v>
      </c>
      <c r="BM1334">
        <v>8223459130</v>
      </c>
      <c r="BP1334">
        <v>10141</v>
      </c>
      <c r="BQ1334">
        <v>1606</v>
      </c>
      <c r="BR1334">
        <v>2162391846</v>
      </c>
      <c r="BS1334">
        <v>443882638</v>
      </c>
    </row>
    <row r="1335" spans="1:71">
      <c r="A1335" t="s">
        <v>1620</v>
      </c>
      <c r="B1335" t="s">
        <v>59</v>
      </c>
      <c r="C1335">
        <v>2019</v>
      </c>
      <c r="D1335" t="s">
        <v>223</v>
      </c>
      <c r="E1335">
        <v>2</v>
      </c>
      <c r="F1335" t="s">
        <v>302</v>
      </c>
      <c r="G1335" t="s">
        <v>1579</v>
      </c>
      <c r="H1335">
        <v>23134453346</v>
      </c>
      <c r="I1335">
        <v>3365133739</v>
      </c>
      <c r="J1335">
        <v>14208747431</v>
      </c>
      <c r="K1335">
        <v>14208747431</v>
      </c>
      <c r="L1335">
        <v>9293259550</v>
      </c>
      <c r="M1335">
        <v>31022860356</v>
      </c>
      <c r="N1335">
        <v>16546423528</v>
      </c>
      <c r="O1335">
        <v>5577926083</v>
      </c>
      <c r="P1335">
        <v>3524698044</v>
      </c>
      <c r="Q1335">
        <v>7938441461</v>
      </c>
      <c r="R1335">
        <v>6125211001</v>
      </c>
      <c r="S1335">
        <v>375177788</v>
      </c>
      <c r="T1335">
        <v>333035644</v>
      </c>
      <c r="U1335">
        <v>1373437563</v>
      </c>
      <c r="V1335">
        <v>2479414293</v>
      </c>
      <c r="W1335">
        <v>1104465446</v>
      </c>
      <c r="X1335">
        <v>375177788</v>
      </c>
      <c r="Y1335">
        <v>1373437563</v>
      </c>
      <c r="Z1335">
        <v>2479414293</v>
      </c>
      <c r="AA1335">
        <v>248596327</v>
      </c>
      <c r="AB1335">
        <v>68283618</v>
      </c>
      <c r="AC1335">
        <v>26187274510</v>
      </c>
      <c r="AD1335">
        <v>24394081736</v>
      </c>
      <c r="AE1335">
        <v>26187274510</v>
      </c>
      <c r="AF1335">
        <v>16601265822</v>
      </c>
      <c r="AG1335">
        <v>24394081736</v>
      </c>
      <c r="AH1335">
        <v>24757567415</v>
      </c>
      <c r="AI1335">
        <v>8924061664</v>
      </c>
      <c r="AJ1335">
        <v>24394081736</v>
      </c>
      <c r="AK1335">
        <v>24394081736</v>
      </c>
      <c r="AL1335">
        <v>1863479598</v>
      </c>
      <c r="AM1335">
        <v>1863479598</v>
      </c>
      <c r="AN1335">
        <v>2244844519</v>
      </c>
      <c r="AO1335">
        <v>685397228</v>
      </c>
      <c r="AP1335">
        <v>33342254614</v>
      </c>
      <c r="AQ1335">
        <v>8948172878</v>
      </c>
      <c r="AR1335">
        <v>2244844519</v>
      </c>
      <c r="AS1335">
        <v>505261816</v>
      </c>
      <c r="AT1335">
        <v>12426729028</v>
      </c>
      <c r="AU1335">
        <v>3502667364</v>
      </c>
      <c r="AV1335">
        <v>12973445521</v>
      </c>
      <c r="AW1335">
        <v>470822171</v>
      </c>
      <c r="AX1335">
        <v>355969453</v>
      </c>
      <c r="AY1335">
        <v>27002565578</v>
      </c>
      <c r="AZ1335">
        <v>242673284</v>
      </c>
      <c r="BA1335">
        <v>371921268</v>
      </c>
      <c r="BB1335">
        <v>1714715541</v>
      </c>
      <c r="BC1335">
        <v>33342254614</v>
      </c>
      <c r="BD1335">
        <v>6531459160</v>
      </c>
      <c r="BE1335">
        <v>8495</v>
      </c>
      <c r="BF1335">
        <v>5165</v>
      </c>
      <c r="BG1335">
        <v>4850</v>
      </c>
      <c r="BH1335">
        <v>2545223362</v>
      </c>
      <c r="BI1335">
        <v>16601265822</v>
      </c>
      <c r="BJ1335">
        <v>27509389676</v>
      </c>
      <c r="BK1335">
        <v>720043640</v>
      </c>
      <c r="BL1335">
        <v>720043640</v>
      </c>
      <c r="BM1335">
        <v>2608483842</v>
      </c>
      <c r="BN1335">
        <v>26810795454</v>
      </c>
      <c r="BO1335">
        <v>1331623839</v>
      </c>
      <c r="BP1335">
        <v>1204</v>
      </c>
      <c r="BQ1335">
        <v>228</v>
      </c>
      <c r="BR1335">
        <v>1283509894</v>
      </c>
      <c r="BS1335">
        <v>685397228</v>
      </c>
    </row>
    <row r="1336" spans="1:71">
      <c r="A1336" t="s">
        <v>1621</v>
      </c>
      <c r="B1336" t="s">
        <v>60</v>
      </c>
      <c r="C1336">
        <v>2019</v>
      </c>
      <c r="D1336" t="s">
        <v>207</v>
      </c>
      <c r="E1336">
        <v>7</v>
      </c>
      <c r="F1336" t="s">
        <v>304</v>
      </c>
      <c r="G1336" t="s">
        <v>1579</v>
      </c>
      <c r="H1336">
        <v>54235694792</v>
      </c>
      <c r="I1336">
        <v>10699880213</v>
      </c>
      <c r="J1336">
        <v>37074397457</v>
      </c>
      <c r="K1336">
        <v>37074397457</v>
      </c>
      <c r="L1336">
        <v>26860008213</v>
      </c>
      <c r="M1336">
        <v>182115720424</v>
      </c>
      <c r="N1336">
        <v>81723428092</v>
      </c>
      <c r="O1336">
        <v>31683790991</v>
      </c>
      <c r="P1336">
        <v>28460428162</v>
      </c>
      <c r="Q1336">
        <v>35470234588</v>
      </c>
      <c r="R1336">
        <v>42480336284</v>
      </c>
      <c r="S1336">
        <v>4292376729</v>
      </c>
      <c r="T1336">
        <v>4193143323</v>
      </c>
      <c r="U1336">
        <v>9032611839</v>
      </c>
      <c r="V1336">
        <v>29632819218</v>
      </c>
      <c r="W1336">
        <v>8418953065</v>
      </c>
      <c r="X1336">
        <v>4292376729</v>
      </c>
      <c r="Y1336">
        <v>9032611839</v>
      </c>
      <c r="Z1336">
        <v>29632819218</v>
      </c>
      <c r="AA1336">
        <v>2188278345</v>
      </c>
      <c r="AB1336">
        <v>1315135469</v>
      </c>
      <c r="AC1336">
        <v>45258836415</v>
      </c>
      <c r="AD1336">
        <v>38837419212</v>
      </c>
      <c r="AE1336">
        <v>45258836415</v>
      </c>
      <c r="AF1336">
        <v>24238639700</v>
      </c>
      <c r="AG1336">
        <v>38837419212</v>
      </c>
      <c r="AH1336">
        <v>41141291571</v>
      </c>
      <c r="AI1336">
        <v>18084008880</v>
      </c>
      <c r="AJ1336">
        <v>38837419212</v>
      </c>
      <c r="AK1336">
        <v>38837419212</v>
      </c>
      <c r="AL1336">
        <v>2750004752</v>
      </c>
      <c r="AM1336">
        <v>2750004752</v>
      </c>
      <c r="AN1336">
        <v>27154221641</v>
      </c>
      <c r="AO1336">
        <v>4219898275</v>
      </c>
      <c r="AP1336">
        <v>110096899379</v>
      </c>
      <c r="AQ1336">
        <v>71259480167</v>
      </c>
      <c r="AR1336">
        <v>27154221641</v>
      </c>
      <c r="AS1336">
        <v>1505492909</v>
      </c>
      <c r="AT1336">
        <v>50501683804</v>
      </c>
      <c r="AU1336">
        <v>32417674924</v>
      </c>
      <c r="AV1336">
        <v>52710286155</v>
      </c>
      <c r="AW1336">
        <v>3040720324</v>
      </c>
      <c r="AX1336">
        <v>2793921870</v>
      </c>
      <c r="AY1336">
        <v>71122156765</v>
      </c>
      <c r="AZ1336">
        <v>176873221</v>
      </c>
      <c r="BA1336">
        <v>8796285861</v>
      </c>
      <c r="BB1336">
        <v>858188026</v>
      </c>
      <c r="BC1336">
        <v>110096899379</v>
      </c>
      <c r="BD1336">
        <v>65732244979</v>
      </c>
      <c r="BE1336">
        <v>10099</v>
      </c>
      <c r="BF1336">
        <v>6269</v>
      </c>
      <c r="BG1336">
        <v>5369</v>
      </c>
      <c r="BH1336">
        <v>5028815495</v>
      </c>
      <c r="BI1336">
        <v>24238639700</v>
      </c>
      <c r="BJ1336">
        <v>79437590172</v>
      </c>
      <c r="BK1336">
        <v>9171045282</v>
      </c>
      <c r="BL1336">
        <v>9171045282</v>
      </c>
      <c r="BM1336">
        <v>32284737553</v>
      </c>
      <c r="BN1336">
        <v>44364654400</v>
      </c>
      <c r="BO1336">
        <v>3326990495</v>
      </c>
      <c r="BP1336">
        <v>15796</v>
      </c>
      <c r="BQ1336">
        <v>6168</v>
      </c>
      <c r="BR1336">
        <v>22117809205</v>
      </c>
      <c r="BS1336">
        <v>4219898275</v>
      </c>
    </row>
    <row r="1337" spans="1:71">
      <c r="A1337" t="s">
        <v>1622</v>
      </c>
      <c r="B1337" t="s">
        <v>61</v>
      </c>
      <c r="C1337">
        <v>2019</v>
      </c>
      <c r="D1337" t="s">
        <v>212</v>
      </c>
      <c r="E1337">
        <v>4</v>
      </c>
      <c r="F1337" t="s">
        <v>306</v>
      </c>
      <c r="G1337" t="s">
        <v>1579</v>
      </c>
      <c r="H1337">
        <v>2742737378</v>
      </c>
      <c r="I1337">
        <v>643866116</v>
      </c>
      <c r="J1337">
        <v>2558471229</v>
      </c>
      <c r="K1337">
        <v>2558471229</v>
      </c>
      <c r="L1337">
        <v>2458678547</v>
      </c>
      <c r="M1337">
        <v>9647374918</v>
      </c>
      <c r="N1337">
        <v>8416965698</v>
      </c>
      <c r="O1337">
        <v>5057802912</v>
      </c>
      <c r="P1337">
        <v>5057802912</v>
      </c>
      <c r="Q1337">
        <v>6590948430</v>
      </c>
      <c r="R1337">
        <v>5352788019</v>
      </c>
      <c r="S1337">
        <v>1396686459</v>
      </c>
      <c r="T1337">
        <v>1396686459</v>
      </c>
      <c r="U1337">
        <v>135804192</v>
      </c>
      <c r="V1337">
        <v>212139969</v>
      </c>
      <c r="W1337">
        <v>135804192</v>
      </c>
      <c r="X1337">
        <v>1396686459</v>
      </c>
      <c r="Y1337">
        <v>135804192</v>
      </c>
      <c r="Z1337">
        <v>212139969</v>
      </c>
      <c r="AA1337">
        <v>132809506</v>
      </c>
      <c r="AB1337">
        <v>207895498</v>
      </c>
      <c r="AL1337">
        <v>508279709</v>
      </c>
      <c r="AM1337">
        <v>508279709</v>
      </c>
      <c r="AN1337">
        <v>203549244</v>
      </c>
      <c r="AO1337">
        <v>87299837</v>
      </c>
      <c r="AP1337">
        <v>8177405698</v>
      </c>
      <c r="AQ1337">
        <v>8177405698</v>
      </c>
      <c r="AR1337">
        <v>203549244</v>
      </c>
      <c r="AS1337">
        <v>132680803</v>
      </c>
      <c r="AT1337">
        <v>5867279218</v>
      </c>
      <c r="AU1337">
        <v>5867279218</v>
      </c>
      <c r="AV1337">
        <v>5798670615</v>
      </c>
      <c r="AW1337">
        <v>493734072</v>
      </c>
      <c r="AX1337">
        <v>493734072</v>
      </c>
      <c r="AY1337">
        <v>2721968015</v>
      </c>
      <c r="BA1337">
        <v>3270530</v>
      </c>
      <c r="BB1337">
        <v>0</v>
      </c>
      <c r="BC1337">
        <v>8177405698</v>
      </c>
      <c r="BD1337">
        <v>8177405698</v>
      </c>
      <c r="BE1337">
        <v>9667</v>
      </c>
      <c r="BF1337">
        <v>6193</v>
      </c>
      <c r="BG1337">
        <v>0</v>
      </c>
      <c r="BH1337">
        <v>240170124</v>
      </c>
      <c r="BJ1337">
        <v>2818530523</v>
      </c>
      <c r="BK1337">
        <v>2429213723</v>
      </c>
      <c r="BL1337">
        <v>2429213723</v>
      </c>
      <c r="BM1337">
        <v>2721968015</v>
      </c>
      <c r="BP1337">
        <v>4156</v>
      </c>
      <c r="BQ1337">
        <v>312</v>
      </c>
      <c r="BR1337">
        <v>98997508</v>
      </c>
      <c r="BS1337">
        <v>87299837</v>
      </c>
    </row>
    <row r="1338" spans="1:71">
      <c r="A1338" t="s">
        <v>1623</v>
      </c>
      <c r="B1338" t="s">
        <v>62</v>
      </c>
      <c r="C1338">
        <v>2019</v>
      </c>
      <c r="D1338" t="s">
        <v>215</v>
      </c>
      <c r="E1338">
        <v>5</v>
      </c>
      <c r="F1338" t="s">
        <v>308</v>
      </c>
      <c r="G1338" t="s">
        <v>1579</v>
      </c>
      <c r="H1338">
        <v>3359897697</v>
      </c>
      <c r="I1338">
        <v>1164147198</v>
      </c>
      <c r="J1338">
        <v>3611582006</v>
      </c>
      <c r="K1338">
        <v>3611582006</v>
      </c>
      <c r="L1338">
        <v>3045766969</v>
      </c>
      <c r="M1338">
        <v>25751574207</v>
      </c>
      <c r="N1338">
        <v>12866439230</v>
      </c>
      <c r="O1338">
        <v>4851720562</v>
      </c>
      <c r="P1338">
        <v>4851720562</v>
      </c>
      <c r="Q1338">
        <v>5146701684</v>
      </c>
      <c r="R1338">
        <v>5784943771</v>
      </c>
      <c r="S1338">
        <v>1090734209</v>
      </c>
      <c r="T1338">
        <v>1090734209</v>
      </c>
      <c r="U1338">
        <v>1245492921</v>
      </c>
      <c r="V1338">
        <v>3329058404</v>
      </c>
      <c r="W1338">
        <v>1245492921</v>
      </c>
      <c r="X1338">
        <v>1090734209</v>
      </c>
      <c r="Y1338">
        <v>1245492921</v>
      </c>
      <c r="Z1338">
        <v>3329058404</v>
      </c>
      <c r="AA1338">
        <v>364957217</v>
      </c>
      <c r="AB1338">
        <v>369833575</v>
      </c>
      <c r="AL1338">
        <v>330617164</v>
      </c>
      <c r="AM1338">
        <v>330617164</v>
      </c>
      <c r="AN1338">
        <v>2894039890</v>
      </c>
      <c r="AO1338">
        <v>234598964</v>
      </c>
      <c r="AP1338">
        <v>11514847567</v>
      </c>
      <c r="AQ1338">
        <v>11514847567</v>
      </c>
      <c r="AR1338">
        <v>2894039890</v>
      </c>
      <c r="AS1338">
        <v>347224046</v>
      </c>
      <c r="AT1338">
        <v>6356030772</v>
      </c>
      <c r="AU1338">
        <v>6356030772</v>
      </c>
      <c r="AV1338">
        <v>6671738898</v>
      </c>
      <c r="AW1338">
        <v>669936479</v>
      </c>
      <c r="AX1338">
        <v>669936479</v>
      </c>
      <c r="AY1338">
        <v>6206155994</v>
      </c>
      <c r="BA1338">
        <v>651631416</v>
      </c>
      <c r="BB1338">
        <v>0</v>
      </c>
      <c r="BC1338">
        <v>11514847567</v>
      </c>
      <c r="BD1338">
        <v>11514847567</v>
      </c>
      <c r="BE1338">
        <v>10321</v>
      </c>
      <c r="BF1338">
        <v>6484</v>
      </c>
      <c r="BG1338">
        <v>0</v>
      </c>
      <c r="BH1338">
        <v>423885398</v>
      </c>
      <c r="BJ1338">
        <v>6849701452</v>
      </c>
      <c r="BK1338">
        <v>3377105822</v>
      </c>
      <c r="BL1338">
        <v>3377105822</v>
      </c>
      <c r="BM1338">
        <v>6206155994</v>
      </c>
      <c r="BP1338">
        <v>5788</v>
      </c>
      <c r="BQ1338">
        <v>1690</v>
      </c>
      <c r="BR1338">
        <v>2551600436</v>
      </c>
      <c r="BS1338">
        <v>234598964</v>
      </c>
    </row>
    <row r="1339" spans="1:71">
      <c r="A1339" t="s">
        <v>1624</v>
      </c>
      <c r="B1339" t="s">
        <v>63</v>
      </c>
      <c r="C1339">
        <v>2019</v>
      </c>
      <c r="D1339" t="s">
        <v>215</v>
      </c>
      <c r="E1339">
        <v>2</v>
      </c>
      <c r="F1339" t="s">
        <v>310</v>
      </c>
      <c r="G1339" t="s">
        <v>1579</v>
      </c>
      <c r="H1339">
        <v>3121927284</v>
      </c>
      <c r="I1339">
        <v>583795098</v>
      </c>
      <c r="J1339">
        <v>3040417565</v>
      </c>
      <c r="K1339">
        <v>3040417565</v>
      </c>
      <c r="L1339">
        <v>2908461164</v>
      </c>
      <c r="M1339">
        <v>17856486494</v>
      </c>
      <c r="N1339">
        <v>8935956447</v>
      </c>
      <c r="O1339">
        <v>3758777727</v>
      </c>
      <c r="P1339">
        <v>3758777727</v>
      </c>
      <c r="Q1339">
        <v>4709133965</v>
      </c>
      <c r="R1339">
        <v>4687484320</v>
      </c>
      <c r="S1339">
        <v>897731010</v>
      </c>
      <c r="T1339">
        <v>897731010</v>
      </c>
      <c r="U1339">
        <v>1188907485</v>
      </c>
      <c r="V1339">
        <v>2585965280</v>
      </c>
      <c r="W1339">
        <v>1188907485</v>
      </c>
      <c r="X1339">
        <v>897731010</v>
      </c>
      <c r="Y1339">
        <v>1188907485</v>
      </c>
      <c r="Z1339">
        <v>2585965280</v>
      </c>
      <c r="AA1339">
        <v>321611823</v>
      </c>
      <c r="AB1339">
        <v>247680074</v>
      </c>
      <c r="AL1339">
        <v>673106012</v>
      </c>
      <c r="AM1339">
        <v>673106012</v>
      </c>
      <c r="AN1339">
        <v>1778166619</v>
      </c>
      <c r="AO1339">
        <v>206491019</v>
      </c>
      <c r="AP1339">
        <v>7570274799</v>
      </c>
      <c r="AQ1339">
        <v>7570274799</v>
      </c>
      <c r="AR1339">
        <v>1778166619</v>
      </c>
      <c r="AS1339">
        <v>142309623</v>
      </c>
      <c r="AT1339">
        <v>3707241739</v>
      </c>
      <c r="AU1339">
        <v>3707241739</v>
      </c>
      <c r="AV1339">
        <v>3887563847</v>
      </c>
      <c r="AW1339">
        <v>312414779</v>
      </c>
      <c r="AX1339">
        <v>312414779</v>
      </c>
      <c r="AY1339">
        <v>2932010743</v>
      </c>
      <c r="BA1339">
        <v>535029967</v>
      </c>
      <c r="BB1339">
        <v>0</v>
      </c>
      <c r="BC1339">
        <v>7570274799</v>
      </c>
      <c r="BD1339">
        <v>7570274799</v>
      </c>
      <c r="BE1339">
        <v>9009</v>
      </c>
      <c r="BF1339">
        <v>5908</v>
      </c>
      <c r="BG1339">
        <v>0</v>
      </c>
      <c r="BH1339">
        <v>316448363</v>
      </c>
      <c r="BJ1339">
        <v>3355872806</v>
      </c>
      <c r="BK1339">
        <v>1295865861</v>
      </c>
      <c r="BL1339">
        <v>1295865861</v>
      </c>
      <c r="BM1339">
        <v>2932010743</v>
      </c>
      <c r="BP1339">
        <v>2058</v>
      </c>
      <c r="BQ1339">
        <v>906</v>
      </c>
      <c r="BR1339">
        <v>1504758678</v>
      </c>
      <c r="BS1339">
        <v>206491019</v>
      </c>
    </row>
    <row r="1340" spans="1:71">
      <c r="A1340" t="s">
        <v>1625</v>
      </c>
      <c r="B1340" t="s">
        <v>64</v>
      </c>
      <c r="C1340">
        <v>2019</v>
      </c>
      <c r="D1340" t="s">
        <v>228</v>
      </c>
      <c r="E1340">
        <v>5</v>
      </c>
      <c r="F1340" t="s">
        <v>312</v>
      </c>
      <c r="G1340" t="s">
        <v>1579</v>
      </c>
      <c r="H1340">
        <v>31930586606</v>
      </c>
      <c r="I1340">
        <v>4723457189</v>
      </c>
      <c r="J1340">
        <v>14053169436</v>
      </c>
      <c r="K1340">
        <v>14053169436</v>
      </c>
      <c r="L1340">
        <v>8224229378</v>
      </c>
      <c r="M1340">
        <v>54099709466</v>
      </c>
      <c r="N1340">
        <v>28189762116</v>
      </c>
      <c r="O1340">
        <v>11538501359</v>
      </c>
      <c r="P1340">
        <v>9094406865</v>
      </c>
      <c r="Q1340">
        <v>12815121835</v>
      </c>
      <c r="R1340">
        <v>13197485956</v>
      </c>
      <c r="S1340">
        <v>1505599687</v>
      </c>
      <c r="T1340">
        <v>1482316812</v>
      </c>
      <c r="U1340">
        <v>1504719878</v>
      </c>
      <c r="V1340">
        <v>3508146451</v>
      </c>
      <c r="W1340">
        <v>1415529561</v>
      </c>
      <c r="X1340">
        <v>1505599687</v>
      </c>
      <c r="Y1340">
        <v>1504719878</v>
      </c>
      <c r="Z1340">
        <v>3508146451</v>
      </c>
      <c r="AA1340">
        <v>421926019</v>
      </c>
      <c r="AB1340">
        <v>433342727</v>
      </c>
      <c r="AC1340">
        <v>28576231629</v>
      </c>
      <c r="AD1340">
        <v>26072642579</v>
      </c>
      <c r="AE1340">
        <v>28576231629</v>
      </c>
      <c r="AF1340">
        <v>17252086981</v>
      </c>
      <c r="AG1340">
        <v>26072642579</v>
      </c>
      <c r="AH1340">
        <v>27354348340</v>
      </c>
      <c r="AI1340">
        <v>10312153588</v>
      </c>
      <c r="AJ1340">
        <v>26072642579</v>
      </c>
      <c r="AK1340">
        <v>26072642579</v>
      </c>
      <c r="AL1340">
        <v>1880469810</v>
      </c>
      <c r="AM1340">
        <v>1880469810</v>
      </c>
      <c r="AN1340">
        <v>3297190596</v>
      </c>
      <c r="AO1340">
        <v>923248133</v>
      </c>
      <c r="AP1340">
        <v>46525567115</v>
      </c>
      <c r="AQ1340">
        <v>20452924536</v>
      </c>
      <c r="AR1340">
        <v>3297190596</v>
      </c>
      <c r="AS1340">
        <v>745794472</v>
      </c>
      <c r="AT1340">
        <v>21268296364</v>
      </c>
      <c r="AU1340">
        <v>10956142776</v>
      </c>
      <c r="AV1340">
        <v>21636273701</v>
      </c>
      <c r="AW1340">
        <v>1080255448</v>
      </c>
      <c r="AX1340">
        <v>770732220</v>
      </c>
      <c r="AY1340">
        <v>33519054753</v>
      </c>
      <c r="AZ1340">
        <v>391966603</v>
      </c>
      <c r="BA1340">
        <v>-114771513</v>
      </c>
      <c r="BB1340">
        <v>804384982</v>
      </c>
      <c r="BC1340">
        <v>46525567115</v>
      </c>
      <c r="BD1340">
        <v>16727124281</v>
      </c>
      <c r="BE1340">
        <v>8743</v>
      </c>
      <c r="BF1340">
        <v>5456</v>
      </c>
      <c r="BG1340">
        <v>4909</v>
      </c>
      <c r="BH1340">
        <v>3065617714</v>
      </c>
      <c r="BI1340">
        <v>17252086981</v>
      </c>
      <c r="BJ1340">
        <v>34325891554</v>
      </c>
      <c r="BK1340">
        <v>4262959856</v>
      </c>
      <c r="BL1340">
        <v>4262959856</v>
      </c>
      <c r="BM1340">
        <v>7446412174</v>
      </c>
      <c r="BN1340">
        <v>29798442834</v>
      </c>
      <c r="BO1340">
        <v>2199677862</v>
      </c>
      <c r="BP1340">
        <v>7139</v>
      </c>
      <c r="BQ1340">
        <v>1111</v>
      </c>
      <c r="BR1340">
        <v>2185029883</v>
      </c>
      <c r="BS1340">
        <v>923248133</v>
      </c>
    </row>
    <row r="1341" spans="1:71">
      <c r="A1341" t="s">
        <v>1626</v>
      </c>
      <c r="B1341" t="s">
        <v>65</v>
      </c>
      <c r="C1341">
        <v>2019</v>
      </c>
      <c r="D1341" t="s">
        <v>218</v>
      </c>
      <c r="E1341">
        <v>4</v>
      </c>
      <c r="F1341" t="s">
        <v>314</v>
      </c>
      <c r="G1341" t="s">
        <v>1579</v>
      </c>
      <c r="H1341">
        <v>1619882880</v>
      </c>
      <c r="I1341">
        <v>324442291</v>
      </c>
      <c r="J1341">
        <v>1892309837</v>
      </c>
      <c r="K1341">
        <v>1892309837</v>
      </c>
      <c r="L1341">
        <v>1837691236</v>
      </c>
      <c r="M1341">
        <v>7753626410</v>
      </c>
      <c r="N1341">
        <v>6736405546</v>
      </c>
      <c r="O1341">
        <v>3210055534</v>
      </c>
      <c r="P1341">
        <v>3210055534</v>
      </c>
      <c r="Q1341">
        <v>3692286917</v>
      </c>
      <c r="R1341">
        <v>3380045379</v>
      </c>
      <c r="S1341">
        <v>674234759</v>
      </c>
      <c r="T1341">
        <v>674234759</v>
      </c>
      <c r="U1341">
        <v>223073214</v>
      </c>
      <c r="V1341">
        <v>462776464</v>
      </c>
      <c r="W1341">
        <v>223073214</v>
      </c>
      <c r="X1341">
        <v>674234759</v>
      </c>
      <c r="Y1341">
        <v>223073214</v>
      </c>
      <c r="Z1341">
        <v>462776464</v>
      </c>
      <c r="AA1341">
        <v>163283035</v>
      </c>
      <c r="AB1341">
        <v>225656714</v>
      </c>
      <c r="AL1341">
        <v>149480030</v>
      </c>
      <c r="AM1341">
        <v>149480030</v>
      </c>
      <c r="AN1341">
        <v>465724637</v>
      </c>
      <c r="AO1341">
        <v>148078888</v>
      </c>
      <c r="AP1341">
        <v>5923348671</v>
      </c>
      <c r="AQ1341">
        <v>5923348671</v>
      </c>
      <c r="AR1341">
        <v>465724637</v>
      </c>
      <c r="AS1341">
        <v>82534698</v>
      </c>
      <c r="AT1341">
        <v>4413607450</v>
      </c>
      <c r="AU1341">
        <v>4413607450</v>
      </c>
      <c r="AV1341">
        <v>4434088460</v>
      </c>
      <c r="AW1341">
        <v>192960050</v>
      </c>
      <c r="AX1341">
        <v>192960050</v>
      </c>
      <c r="AY1341">
        <v>2559259213</v>
      </c>
      <c r="BA1341">
        <v>248257738</v>
      </c>
      <c r="BB1341">
        <v>0</v>
      </c>
      <c r="BC1341">
        <v>5923348671</v>
      </c>
      <c r="BD1341">
        <v>5923348671</v>
      </c>
      <c r="BE1341">
        <v>9379</v>
      </c>
      <c r="BF1341">
        <v>5901</v>
      </c>
      <c r="BG1341">
        <v>0</v>
      </c>
      <c r="BH1341">
        <v>34630592</v>
      </c>
      <c r="BJ1341">
        <v>2695879112</v>
      </c>
      <c r="BK1341">
        <v>2178169271</v>
      </c>
      <c r="BL1341">
        <v>2178169271</v>
      </c>
      <c r="BM1341">
        <v>2559259213</v>
      </c>
      <c r="BP1341">
        <v>3812</v>
      </c>
      <c r="BQ1341">
        <v>222</v>
      </c>
      <c r="BR1341">
        <v>271540353</v>
      </c>
      <c r="BS1341">
        <v>148078888</v>
      </c>
    </row>
    <row r="1342" spans="1:71">
      <c r="A1342" t="s">
        <v>1627</v>
      </c>
      <c r="B1342" t="s">
        <v>66</v>
      </c>
      <c r="C1342">
        <v>2019</v>
      </c>
      <c r="D1342" t="s">
        <v>223</v>
      </c>
      <c r="E1342">
        <v>2</v>
      </c>
      <c r="F1342" t="s">
        <v>316</v>
      </c>
      <c r="G1342" t="s">
        <v>1579</v>
      </c>
      <c r="H1342">
        <v>17378825058</v>
      </c>
      <c r="I1342">
        <v>3057877395</v>
      </c>
      <c r="J1342">
        <v>13434824389</v>
      </c>
      <c r="K1342">
        <v>13434824389</v>
      </c>
      <c r="L1342">
        <v>7871004112</v>
      </c>
      <c r="M1342">
        <v>34357731601</v>
      </c>
      <c r="N1342">
        <v>18119859710</v>
      </c>
      <c r="O1342">
        <v>5775793086</v>
      </c>
      <c r="P1342">
        <v>3438574338</v>
      </c>
      <c r="Q1342">
        <v>6860207038</v>
      </c>
      <c r="R1342">
        <v>6533688535</v>
      </c>
      <c r="S1342">
        <v>420529315</v>
      </c>
      <c r="T1342">
        <v>374347082</v>
      </c>
      <c r="U1342">
        <v>948123891</v>
      </c>
      <c r="V1342">
        <v>1835264707</v>
      </c>
      <c r="W1342">
        <v>857790909</v>
      </c>
      <c r="X1342">
        <v>420529315</v>
      </c>
      <c r="Y1342">
        <v>948123891</v>
      </c>
      <c r="Z1342">
        <v>1835264707</v>
      </c>
      <c r="AA1342">
        <v>198620989</v>
      </c>
      <c r="AB1342">
        <v>96588950</v>
      </c>
      <c r="AC1342">
        <v>25777328059</v>
      </c>
      <c r="AD1342">
        <v>24117979622</v>
      </c>
      <c r="AE1342">
        <v>25777328059</v>
      </c>
      <c r="AF1342">
        <v>14874144240</v>
      </c>
      <c r="AG1342">
        <v>24117979622</v>
      </c>
      <c r="AH1342">
        <v>24825387054</v>
      </c>
      <c r="AI1342">
        <v>10142263997</v>
      </c>
      <c r="AJ1342">
        <v>24117979622</v>
      </c>
      <c r="AK1342">
        <v>24117979622</v>
      </c>
      <c r="AL1342">
        <v>775993983</v>
      </c>
      <c r="AM1342">
        <v>775993983</v>
      </c>
      <c r="AN1342">
        <v>1694445909</v>
      </c>
      <c r="AO1342">
        <v>447290136</v>
      </c>
      <c r="AP1342">
        <v>32716292175</v>
      </c>
      <c r="AQ1342">
        <v>8598312553</v>
      </c>
      <c r="AR1342">
        <v>1694445909</v>
      </c>
      <c r="AS1342">
        <v>586235859</v>
      </c>
      <c r="AT1342">
        <v>13951478204</v>
      </c>
      <c r="AU1342">
        <v>3809214207</v>
      </c>
      <c r="AV1342">
        <v>13922167673</v>
      </c>
      <c r="AW1342">
        <v>842431885</v>
      </c>
      <c r="AX1342">
        <v>489088160</v>
      </c>
      <c r="AY1342">
        <v>26314514157</v>
      </c>
      <c r="AZ1342">
        <v>345360556.5</v>
      </c>
      <c r="BA1342">
        <v>-130267898</v>
      </c>
      <c r="BB1342">
        <v>1621345252</v>
      </c>
      <c r="BC1342">
        <v>32716292175</v>
      </c>
      <c r="BD1342">
        <v>5553686373</v>
      </c>
      <c r="BE1342">
        <v>8704</v>
      </c>
      <c r="BF1342">
        <v>5594</v>
      </c>
      <c r="BG1342">
        <v>5005</v>
      </c>
      <c r="BH1342">
        <v>1743356397</v>
      </c>
      <c r="BI1342">
        <v>14874144240</v>
      </c>
      <c r="BJ1342">
        <v>26761690404</v>
      </c>
      <c r="BK1342">
        <v>655635134</v>
      </c>
      <c r="BL1342">
        <v>655635134</v>
      </c>
      <c r="BM1342">
        <v>2196534535</v>
      </c>
      <c r="BN1342">
        <v>27162605802</v>
      </c>
      <c r="BO1342">
        <v>1279667963</v>
      </c>
      <c r="BP1342">
        <v>1160</v>
      </c>
      <c r="BQ1342">
        <v>216</v>
      </c>
      <c r="BR1342">
        <v>1175881787</v>
      </c>
      <c r="BS1342">
        <v>447290136</v>
      </c>
    </row>
    <row r="1343" spans="1:71">
      <c r="A1343" t="s">
        <v>1628</v>
      </c>
      <c r="B1343" t="s">
        <v>67</v>
      </c>
      <c r="C1343">
        <v>2019</v>
      </c>
      <c r="D1343" t="s">
        <v>207</v>
      </c>
      <c r="E1343">
        <v>8</v>
      </c>
      <c r="F1343" t="s">
        <v>318</v>
      </c>
      <c r="G1343" t="s">
        <v>1579</v>
      </c>
      <c r="H1343">
        <v>71421907827</v>
      </c>
      <c r="I1343">
        <v>16924324754</v>
      </c>
      <c r="J1343">
        <v>95837213987</v>
      </c>
      <c r="K1343">
        <v>95837213987</v>
      </c>
      <c r="L1343">
        <v>78284316320</v>
      </c>
      <c r="M1343">
        <v>303325760831</v>
      </c>
      <c r="N1343">
        <v>162295280295</v>
      </c>
      <c r="O1343">
        <v>54409231376</v>
      </c>
      <c r="P1343">
        <v>49385535954</v>
      </c>
      <c r="Q1343">
        <v>70923247804</v>
      </c>
      <c r="R1343">
        <v>64559746462</v>
      </c>
      <c r="S1343">
        <v>7130877980</v>
      </c>
      <c r="T1343">
        <v>7017550531</v>
      </c>
      <c r="U1343">
        <v>20358124860</v>
      </c>
      <c r="V1343">
        <v>59805949838</v>
      </c>
      <c r="W1343">
        <v>19079042166</v>
      </c>
      <c r="X1343">
        <v>7130877980</v>
      </c>
      <c r="Y1343">
        <v>20358124860</v>
      </c>
      <c r="Z1343">
        <v>59805949838</v>
      </c>
      <c r="AA1343">
        <v>2508208321</v>
      </c>
      <c r="AB1343">
        <v>1898287698</v>
      </c>
      <c r="AC1343">
        <v>52933199949</v>
      </c>
      <c r="AD1343">
        <v>40488631513</v>
      </c>
      <c r="AE1343">
        <v>52933199949</v>
      </c>
      <c r="AF1343">
        <v>29014014423</v>
      </c>
      <c r="AG1343">
        <v>40488631513</v>
      </c>
      <c r="AH1343">
        <v>46001159568</v>
      </c>
      <c r="AI1343">
        <v>19016685419</v>
      </c>
      <c r="AJ1343">
        <v>40488631513</v>
      </c>
      <c r="AK1343">
        <v>40488631513</v>
      </c>
      <c r="AL1343">
        <v>6194738300</v>
      </c>
      <c r="AM1343">
        <v>6194738300</v>
      </c>
      <c r="AN1343">
        <v>57481440550</v>
      </c>
      <c r="AO1343">
        <v>12193744358</v>
      </c>
      <c r="AP1343">
        <v>160693815197</v>
      </c>
      <c r="AQ1343">
        <v>120205183684</v>
      </c>
      <c r="AR1343">
        <v>57481440550</v>
      </c>
      <c r="AS1343">
        <v>2531701219</v>
      </c>
      <c r="AT1343">
        <v>69312244761</v>
      </c>
      <c r="AU1343">
        <v>50295559342</v>
      </c>
      <c r="AV1343">
        <v>75537132015</v>
      </c>
      <c r="AW1343">
        <v>3633615048</v>
      </c>
      <c r="AX1343">
        <v>3014087001</v>
      </c>
      <c r="AY1343">
        <v>97161850562</v>
      </c>
      <c r="AZ1343">
        <v>715185158.5</v>
      </c>
      <c r="BA1343">
        <v>9268369820</v>
      </c>
      <c r="BB1343">
        <v>3606302763</v>
      </c>
      <c r="BC1343">
        <v>160693815197</v>
      </c>
      <c r="BD1343">
        <v>109668960207</v>
      </c>
      <c r="BE1343">
        <v>9380</v>
      </c>
      <c r="BF1343">
        <v>6422</v>
      </c>
      <c r="BG1343">
        <v>5859</v>
      </c>
      <c r="BH1343">
        <v>10020680433</v>
      </c>
      <c r="BI1343">
        <v>29014014423</v>
      </c>
      <c r="BJ1343">
        <v>110479925451</v>
      </c>
      <c r="BK1343">
        <v>13644950534</v>
      </c>
      <c r="BL1343">
        <v>13644950534</v>
      </c>
      <c r="BM1343">
        <v>56673219049</v>
      </c>
      <c r="BN1343">
        <v>51024854990</v>
      </c>
      <c r="BO1343">
        <v>1999684692</v>
      </c>
      <c r="BP1343">
        <v>22469</v>
      </c>
      <c r="BQ1343">
        <v>9477</v>
      </c>
      <c r="BR1343">
        <v>43472944934</v>
      </c>
      <c r="BS1343">
        <v>12193744358</v>
      </c>
    </row>
    <row r="1344" spans="1:71">
      <c r="A1344" t="s">
        <v>1629</v>
      </c>
      <c r="B1344" t="s">
        <v>68</v>
      </c>
      <c r="C1344">
        <v>2019</v>
      </c>
      <c r="D1344" t="s">
        <v>212</v>
      </c>
      <c r="E1344">
        <v>2</v>
      </c>
      <c r="F1344" t="s">
        <v>320</v>
      </c>
      <c r="G1344" t="s">
        <v>1579</v>
      </c>
      <c r="H1344">
        <v>1156810577</v>
      </c>
      <c r="I1344">
        <v>230549713</v>
      </c>
      <c r="J1344">
        <v>1531038130</v>
      </c>
      <c r="K1344">
        <v>1531038130</v>
      </c>
      <c r="L1344">
        <v>1422136918</v>
      </c>
      <c r="M1344">
        <v>9552480117</v>
      </c>
      <c r="N1344">
        <v>8750546870</v>
      </c>
      <c r="O1344">
        <v>3694514327</v>
      </c>
      <c r="P1344">
        <v>3694514327</v>
      </c>
      <c r="Q1344">
        <v>4337737563</v>
      </c>
      <c r="R1344">
        <v>3797862777</v>
      </c>
      <c r="S1344">
        <v>807236184</v>
      </c>
      <c r="T1344">
        <v>807236184</v>
      </c>
      <c r="U1344">
        <v>64640854</v>
      </c>
      <c r="V1344">
        <v>123000946</v>
      </c>
      <c r="W1344">
        <v>64640854</v>
      </c>
      <c r="X1344">
        <v>807236184</v>
      </c>
      <c r="Y1344">
        <v>64640854</v>
      </c>
      <c r="Z1344">
        <v>123000946</v>
      </c>
      <c r="AA1344">
        <v>143865564</v>
      </c>
      <c r="AB1344">
        <v>66371500</v>
      </c>
      <c r="AL1344">
        <v>254557236</v>
      </c>
      <c r="AM1344">
        <v>254557236</v>
      </c>
      <c r="AN1344">
        <v>267153528</v>
      </c>
      <c r="AO1344">
        <v>191307910</v>
      </c>
      <c r="AP1344">
        <v>5112188409</v>
      </c>
      <c r="AQ1344">
        <v>5112188409</v>
      </c>
      <c r="AR1344">
        <v>267153528</v>
      </c>
      <c r="AS1344">
        <v>99400299</v>
      </c>
      <c r="AT1344">
        <v>3876804542</v>
      </c>
      <c r="AU1344">
        <v>3876804542</v>
      </c>
      <c r="AV1344">
        <v>3841048425</v>
      </c>
      <c r="AW1344">
        <v>154612556</v>
      </c>
      <c r="AX1344">
        <v>154612556</v>
      </c>
      <c r="AY1344">
        <v>1285413293</v>
      </c>
      <c r="BA1344">
        <v>54664195</v>
      </c>
      <c r="BB1344">
        <v>0</v>
      </c>
      <c r="BC1344">
        <v>5112188409</v>
      </c>
      <c r="BD1344">
        <v>5112188409</v>
      </c>
      <c r="BE1344">
        <v>9607</v>
      </c>
      <c r="BF1344">
        <v>5841</v>
      </c>
      <c r="BG1344">
        <v>0</v>
      </c>
      <c r="BH1344">
        <v>210348785</v>
      </c>
      <c r="BJ1344">
        <v>1340869666</v>
      </c>
      <c r="BK1344">
        <v>1001281344</v>
      </c>
      <c r="BL1344">
        <v>1001281344</v>
      </c>
      <c r="BM1344">
        <v>1285413293</v>
      </c>
      <c r="BP1344">
        <v>1600</v>
      </c>
      <c r="BQ1344">
        <v>222</v>
      </c>
      <c r="BR1344">
        <v>70190493</v>
      </c>
      <c r="BS1344">
        <v>191307910</v>
      </c>
    </row>
    <row r="1345" spans="1:71">
      <c r="A1345" t="s">
        <v>1630</v>
      </c>
      <c r="B1345" t="s">
        <v>69</v>
      </c>
      <c r="C1345">
        <v>2019</v>
      </c>
      <c r="D1345" t="s">
        <v>215</v>
      </c>
      <c r="E1345">
        <v>4</v>
      </c>
      <c r="F1345" t="s">
        <v>322</v>
      </c>
      <c r="G1345" t="s">
        <v>1579</v>
      </c>
      <c r="H1345">
        <v>1628026096</v>
      </c>
      <c r="I1345">
        <v>343551964</v>
      </c>
      <c r="J1345">
        <v>2776961187</v>
      </c>
      <c r="K1345">
        <v>2776961187</v>
      </c>
      <c r="L1345">
        <v>2645650433</v>
      </c>
      <c r="M1345">
        <v>17493037457</v>
      </c>
      <c r="N1345">
        <v>10496528376</v>
      </c>
      <c r="O1345">
        <v>4830390441</v>
      </c>
      <c r="P1345">
        <v>4830390441</v>
      </c>
      <c r="Q1345">
        <v>6070665426</v>
      </c>
      <c r="R1345">
        <v>5487357537</v>
      </c>
      <c r="S1345">
        <v>1206271130</v>
      </c>
      <c r="T1345">
        <v>1206271130</v>
      </c>
      <c r="U1345">
        <v>1216067022</v>
      </c>
      <c r="V1345">
        <v>1824812725</v>
      </c>
      <c r="W1345">
        <v>1216067022</v>
      </c>
      <c r="X1345">
        <v>1206271130</v>
      </c>
      <c r="Y1345">
        <v>1216067022</v>
      </c>
      <c r="Z1345">
        <v>1824812725</v>
      </c>
      <c r="AA1345">
        <v>361968627</v>
      </c>
      <c r="AB1345">
        <v>260468200</v>
      </c>
      <c r="AL1345">
        <v>703322053</v>
      </c>
      <c r="AM1345">
        <v>703322053</v>
      </c>
      <c r="AN1345">
        <v>975154686</v>
      </c>
      <c r="AO1345">
        <v>177036587</v>
      </c>
      <c r="AP1345">
        <v>9013224121</v>
      </c>
      <c r="AQ1345">
        <v>9013224121</v>
      </c>
      <c r="AR1345">
        <v>975154686</v>
      </c>
      <c r="AS1345">
        <v>197129004</v>
      </c>
      <c r="AT1345">
        <v>5110551889</v>
      </c>
      <c r="AU1345">
        <v>5110551889</v>
      </c>
      <c r="AV1345">
        <v>5098471467</v>
      </c>
      <c r="AW1345">
        <v>397199431</v>
      </c>
      <c r="AX1345">
        <v>397199431</v>
      </c>
      <c r="AY1345">
        <v>3219980817</v>
      </c>
      <c r="BA1345">
        <v>-48807840</v>
      </c>
      <c r="BB1345">
        <v>0</v>
      </c>
      <c r="BC1345">
        <v>9013224121</v>
      </c>
      <c r="BD1345">
        <v>9013224121</v>
      </c>
      <c r="BE1345">
        <v>9673</v>
      </c>
      <c r="BF1345">
        <v>5967</v>
      </c>
      <c r="BG1345">
        <v>0</v>
      </c>
      <c r="BH1345">
        <v>505674511</v>
      </c>
      <c r="BJ1345">
        <v>3579441675</v>
      </c>
      <c r="BK1345">
        <v>2343725203</v>
      </c>
      <c r="BL1345">
        <v>2343725203</v>
      </c>
      <c r="BM1345">
        <v>3219980817</v>
      </c>
      <c r="BP1345">
        <v>3944</v>
      </c>
      <c r="BQ1345">
        <v>1278</v>
      </c>
      <c r="BR1345">
        <v>722722028</v>
      </c>
      <c r="BS1345">
        <v>177036587</v>
      </c>
    </row>
    <row r="1346" spans="1:71">
      <c r="A1346" t="s">
        <v>1631</v>
      </c>
      <c r="B1346" t="s">
        <v>70</v>
      </c>
      <c r="C1346">
        <v>2019</v>
      </c>
      <c r="D1346" t="s">
        <v>207</v>
      </c>
      <c r="E1346">
        <v>8</v>
      </c>
      <c r="F1346" t="s">
        <v>324</v>
      </c>
      <c r="G1346" t="s">
        <v>1579</v>
      </c>
      <c r="H1346">
        <v>46206485447</v>
      </c>
      <c r="I1346">
        <v>12556654220</v>
      </c>
      <c r="J1346">
        <v>78670005436</v>
      </c>
      <c r="K1346">
        <v>78670005436</v>
      </c>
      <c r="L1346">
        <v>66015114913</v>
      </c>
      <c r="M1346">
        <v>256809937407</v>
      </c>
      <c r="N1346">
        <v>107663818243</v>
      </c>
      <c r="O1346">
        <v>43525198543</v>
      </c>
      <c r="P1346">
        <v>39051891299</v>
      </c>
      <c r="Q1346">
        <v>54373150203</v>
      </c>
      <c r="R1346">
        <v>53494666607</v>
      </c>
      <c r="S1346">
        <v>4456551957</v>
      </c>
      <c r="T1346">
        <v>4411073499</v>
      </c>
      <c r="U1346">
        <v>16977247880</v>
      </c>
      <c r="V1346">
        <v>47417254698</v>
      </c>
      <c r="W1346">
        <v>16421880353</v>
      </c>
      <c r="X1346">
        <v>4456551957</v>
      </c>
      <c r="Y1346">
        <v>16977247880</v>
      </c>
      <c r="Z1346">
        <v>47417254698</v>
      </c>
      <c r="AA1346">
        <v>2383439805</v>
      </c>
      <c r="AB1346">
        <v>1327318701</v>
      </c>
      <c r="AC1346">
        <v>50476404498</v>
      </c>
      <c r="AD1346">
        <v>44084112071</v>
      </c>
      <c r="AE1346">
        <v>50476404498</v>
      </c>
      <c r="AF1346">
        <v>28988187949</v>
      </c>
      <c r="AG1346">
        <v>44084112071</v>
      </c>
      <c r="AH1346">
        <v>46663693693</v>
      </c>
      <c r="AI1346">
        <v>18954432017</v>
      </c>
      <c r="AJ1346">
        <v>44084112071</v>
      </c>
      <c r="AK1346">
        <v>44084112071</v>
      </c>
      <c r="AL1346">
        <v>6225898153</v>
      </c>
      <c r="AM1346">
        <v>6225898153</v>
      </c>
      <c r="AN1346">
        <v>42951601069</v>
      </c>
      <c r="AO1346">
        <v>5992771546</v>
      </c>
      <c r="AP1346">
        <v>143857856449</v>
      </c>
      <c r="AQ1346">
        <v>99773744378</v>
      </c>
      <c r="AR1346">
        <v>42951601069</v>
      </c>
      <c r="AS1346">
        <v>2175259865</v>
      </c>
      <c r="AT1346">
        <v>61629676130</v>
      </c>
      <c r="AU1346">
        <v>42675244113</v>
      </c>
      <c r="AV1346">
        <v>67372045985</v>
      </c>
      <c r="AW1346">
        <v>4267266037</v>
      </c>
      <c r="AX1346">
        <v>3768735241</v>
      </c>
      <c r="AY1346">
        <v>92016556673</v>
      </c>
      <c r="AZ1346">
        <v>908422861</v>
      </c>
      <c r="BA1346">
        <v>9489011990</v>
      </c>
      <c r="BB1346">
        <v>1220698258</v>
      </c>
      <c r="BC1346">
        <v>143857856449</v>
      </c>
      <c r="BD1346">
        <v>92720855512</v>
      </c>
      <c r="BE1346">
        <v>9764</v>
      </c>
      <c r="BF1346">
        <v>6381</v>
      </c>
      <c r="BG1346">
        <v>6100</v>
      </c>
      <c r="BH1346">
        <v>8641133493</v>
      </c>
      <c r="BI1346">
        <v>29011658168</v>
      </c>
      <c r="BJ1346">
        <v>103067985980</v>
      </c>
      <c r="BK1346">
        <v>12471105377</v>
      </c>
      <c r="BL1346">
        <v>12471105377</v>
      </c>
      <c r="BM1346">
        <v>47932444602</v>
      </c>
      <c r="BN1346">
        <v>51137000937</v>
      </c>
      <c r="BO1346">
        <v>1395202241</v>
      </c>
      <c r="BP1346">
        <v>23316</v>
      </c>
      <c r="BQ1346">
        <v>8031</v>
      </c>
      <c r="BR1346">
        <v>36090953700</v>
      </c>
      <c r="BS1346">
        <v>5992771546</v>
      </c>
    </row>
    <row r="1347" spans="1:71">
      <c r="A1347" t="s">
        <v>1632</v>
      </c>
      <c r="B1347" t="s">
        <v>71</v>
      </c>
      <c r="C1347">
        <v>2019</v>
      </c>
      <c r="D1347" t="s">
        <v>212</v>
      </c>
      <c r="E1347">
        <v>4</v>
      </c>
      <c r="F1347" t="s">
        <v>326</v>
      </c>
      <c r="G1347" t="s">
        <v>1579</v>
      </c>
      <c r="H1347">
        <v>1809107189</v>
      </c>
      <c r="I1347">
        <v>471845180</v>
      </c>
      <c r="J1347">
        <v>2466256113</v>
      </c>
      <c r="K1347">
        <v>2466256113</v>
      </c>
      <c r="L1347">
        <v>2395013761</v>
      </c>
      <c r="M1347">
        <v>16022267708</v>
      </c>
      <c r="N1347">
        <v>13859020006</v>
      </c>
      <c r="O1347">
        <v>6184711632</v>
      </c>
      <c r="P1347">
        <v>6184711632</v>
      </c>
      <c r="Q1347">
        <v>6973881591</v>
      </c>
      <c r="R1347">
        <v>6556941433</v>
      </c>
      <c r="S1347">
        <v>1524732915</v>
      </c>
      <c r="T1347">
        <v>1524732915</v>
      </c>
      <c r="U1347">
        <v>182870079</v>
      </c>
      <c r="V1347">
        <v>330535934</v>
      </c>
      <c r="W1347">
        <v>182870079</v>
      </c>
      <c r="X1347">
        <v>1524732915</v>
      </c>
      <c r="Y1347">
        <v>182870079</v>
      </c>
      <c r="Z1347">
        <v>330535934</v>
      </c>
      <c r="AA1347">
        <v>234319325</v>
      </c>
      <c r="AB1347">
        <v>278568650</v>
      </c>
      <c r="AL1347">
        <v>262089914</v>
      </c>
      <c r="AM1347">
        <v>262089914</v>
      </c>
      <c r="AN1347">
        <v>435684768</v>
      </c>
      <c r="AO1347">
        <v>230795895</v>
      </c>
      <c r="AP1347">
        <v>9732511415</v>
      </c>
      <c r="AQ1347">
        <v>9732511415</v>
      </c>
      <c r="AR1347">
        <v>435684768</v>
      </c>
      <c r="AS1347">
        <v>164446090</v>
      </c>
      <c r="AT1347">
        <v>7164755423</v>
      </c>
      <c r="AU1347">
        <v>7164755423</v>
      </c>
      <c r="AV1347">
        <v>7068614309</v>
      </c>
      <c r="AW1347">
        <v>277796438</v>
      </c>
      <c r="AX1347">
        <v>277796438</v>
      </c>
      <c r="AY1347">
        <v>3337482384</v>
      </c>
      <c r="BA1347">
        <v>7821767</v>
      </c>
      <c r="BB1347">
        <v>0</v>
      </c>
      <c r="BC1347">
        <v>9732511415</v>
      </c>
      <c r="BD1347">
        <v>9732511415</v>
      </c>
      <c r="BE1347">
        <v>9928</v>
      </c>
      <c r="BF1347">
        <v>6396</v>
      </c>
      <c r="BG1347">
        <v>0</v>
      </c>
      <c r="BH1347">
        <v>435447537</v>
      </c>
      <c r="BJ1347">
        <v>3459472027</v>
      </c>
      <c r="BK1347">
        <v>2725389815</v>
      </c>
      <c r="BL1347">
        <v>2725389815</v>
      </c>
      <c r="BM1347">
        <v>3337482384</v>
      </c>
      <c r="BP1347">
        <v>4496</v>
      </c>
      <c r="BQ1347">
        <v>422</v>
      </c>
      <c r="BR1347">
        <v>167178093</v>
      </c>
      <c r="BS1347">
        <v>230795895</v>
      </c>
    </row>
    <row r="1348" spans="1:71">
      <c r="A1348" t="s">
        <v>1633</v>
      </c>
      <c r="B1348" t="s">
        <v>72</v>
      </c>
      <c r="C1348">
        <v>2019</v>
      </c>
      <c r="D1348" t="s">
        <v>212</v>
      </c>
      <c r="E1348">
        <v>2</v>
      </c>
      <c r="F1348" t="s">
        <v>328</v>
      </c>
      <c r="G1348" t="s">
        <v>1579</v>
      </c>
      <c r="H1348">
        <v>888658866</v>
      </c>
      <c r="I1348">
        <v>-62086391</v>
      </c>
      <c r="J1348">
        <v>800440611</v>
      </c>
      <c r="K1348">
        <v>800440611</v>
      </c>
      <c r="L1348">
        <v>759403321</v>
      </c>
      <c r="M1348">
        <v>5240822312</v>
      </c>
      <c r="N1348">
        <v>4566463201</v>
      </c>
      <c r="O1348">
        <v>3498637903</v>
      </c>
      <c r="P1348">
        <v>3498637903</v>
      </c>
      <c r="Q1348">
        <v>4067920870</v>
      </c>
      <c r="R1348">
        <v>3587215772</v>
      </c>
      <c r="S1348">
        <v>799676335</v>
      </c>
      <c r="T1348">
        <v>799676335</v>
      </c>
      <c r="U1348">
        <v>167957565</v>
      </c>
      <c r="V1348">
        <v>237508761</v>
      </c>
      <c r="W1348">
        <v>167957565</v>
      </c>
      <c r="X1348">
        <v>799676335</v>
      </c>
      <c r="Y1348">
        <v>167957565</v>
      </c>
      <c r="Z1348">
        <v>237508761</v>
      </c>
      <c r="AA1348">
        <v>131492551</v>
      </c>
      <c r="AB1348">
        <v>88434270</v>
      </c>
      <c r="AL1348">
        <v>247527985</v>
      </c>
      <c r="AM1348">
        <v>247527985</v>
      </c>
      <c r="AN1348">
        <v>154220134</v>
      </c>
      <c r="AO1348">
        <v>17433543</v>
      </c>
      <c r="AP1348">
        <v>4759724308</v>
      </c>
      <c r="AQ1348">
        <v>4759724308</v>
      </c>
      <c r="AR1348">
        <v>154220134</v>
      </c>
      <c r="AS1348">
        <v>78955886</v>
      </c>
      <c r="AT1348">
        <v>3319254716</v>
      </c>
      <c r="AU1348">
        <v>3319254716</v>
      </c>
      <c r="AV1348">
        <v>3437428377</v>
      </c>
      <c r="AW1348">
        <v>249828364</v>
      </c>
      <c r="AX1348">
        <v>249828364</v>
      </c>
      <c r="AY1348">
        <v>1072940037</v>
      </c>
      <c r="BA1348">
        <v>-42410954</v>
      </c>
      <c r="BB1348">
        <v>0</v>
      </c>
      <c r="BC1348">
        <v>4759724308</v>
      </c>
      <c r="BD1348">
        <v>4759724308</v>
      </c>
      <c r="BE1348">
        <v>8990</v>
      </c>
      <c r="BF1348">
        <v>6083</v>
      </c>
      <c r="BG1348">
        <v>0</v>
      </c>
      <c r="BH1348">
        <v>404089403</v>
      </c>
      <c r="BJ1348">
        <v>1160581690</v>
      </c>
      <c r="BK1348">
        <v>887839930</v>
      </c>
      <c r="BL1348">
        <v>887839930</v>
      </c>
      <c r="BM1348">
        <v>1072940037</v>
      </c>
      <c r="BP1348">
        <v>1473</v>
      </c>
      <c r="BQ1348">
        <v>787</v>
      </c>
      <c r="BR1348">
        <v>87741653</v>
      </c>
      <c r="BS1348">
        <v>17433543</v>
      </c>
    </row>
    <row r="1349" spans="1:71">
      <c r="A1349" t="s">
        <v>1634</v>
      </c>
      <c r="B1349" t="s">
        <v>73</v>
      </c>
      <c r="C1349">
        <v>2019</v>
      </c>
      <c r="D1349" t="s">
        <v>228</v>
      </c>
      <c r="E1349">
        <v>7</v>
      </c>
      <c r="F1349" t="s">
        <v>330</v>
      </c>
      <c r="G1349" t="s">
        <v>1579</v>
      </c>
      <c r="H1349">
        <v>33935866245</v>
      </c>
      <c r="I1349">
        <v>5361986020</v>
      </c>
      <c r="J1349">
        <v>19904689317</v>
      </c>
      <c r="K1349">
        <v>19904689317</v>
      </c>
      <c r="L1349">
        <v>10516222755</v>
      </c>
      <c r="M1349">
        <v>107583456296</v>
      </c>
      <c r="N1349">
        <v>67517531578</v>
      </c>
      <c r="O1349">
        <v>20688516056</v>
      </c>
      <c r="P1349">
        <v>17747407111</v>
      </c>
      <c r="Q1349">
        <v>24428688981</v>
      </c>
      <c r="R1349">
        <v>24164406045</v>
      </c>
      <c r="S1349">
        <v>3142749303</v>
      </c>
      <c r="T1349">
        <v>3056960316</v>
      </c>
      <c r="U1349">
        <v>3757314852</v>
      </c>
      <c r="V1349">
        <v>10939952521</v>
      </c>
      <c r="W1349">
        <v>3586081463</v>
      </c>
      <c r="X1349">
        <v>3142749303</v>
      </c>
      <c r="Y1349">
        <v>3757314852</v>
      </c>
      <c r="Z1349">
        <v>10939952521</v>
      </c>
      <c r="AA1349">
        <v>1089571613</v>
      </c>
      <c r="AB1349">
        <v>1095572650</v>
      </c>
      <c r="AC1349">
        <v>40254145509</v>
      </c>
      <c r="AD1349">
        <v>35897957003</v>
      </c>
      <c r="AE1349">
        <v>40254145509</v>
      </c>
      <c r="AF1349">
        <v>23254888391</v>
      </c>
      <c r="AG1349">
        <v>35897957003</v>
      </c>
      <c r="AH1349">
        <v>38049901066</v>
      </c>
      <c r="AI1349">
        <v>15186765366</v>
      </c>
      <c r="AJ1349">
        <v>35897957003</v>
      </c>
      <c r="AK1349">
        <v>35897957003</v>
      </c>
      <c r="AL1349">
        <v>3447868018</v>
      </c>
      <c r="AM1349">
        <v>3447868018</v>
      </c>
      <c r="AN1349">
        <v>10982356112</v>
      </c>
      <c r="AO1349">
        <v>2467121062</v>
      </c>
      <c r="AP1349">
        <v>78743396075</v>
      </c>
      <c r="AQ1349">
        <v>42845439072</v>
      </c>
      <c r="AR1349">
        <v>10982356112</v>
      </c>
      <c r="AS1349">
        <v>1177450787</v>
      </c>
      <c r="AT1349">
        <v>38769297580</v>
      </c>
      <c r="AU1349">
        <v>23582532214</v>
      </c>
      <c r="AV1349">
        <v>40417470715</v>
      </c>
      <c r="AW1349">
        <v>1820576184</v>
      </c>
      <c r="AX1349">
        <v>1486745275</v>
      </c>
      <c r="AY1349">
        <v>55361188404</v>
      </c>
      <c r="AZ1349">
        <v>536066182</v>
      </c>
      <c r="BA1349">
        <v>2314897494</v>
      </c>
      <c r="BB1349">
        <v>-188049333</v>
      </c>
      <c r="BC1349">
        <v>78743396075</v>
      </c>
      <c r="BD1349">
        <v>37752386064</v>
      </c>
      <c r="BE1349">
        <v>9605</v>
      </c>
      <c r="BF1349">
        <v>6169</v>
      </c>
      <c r="BG1349">
        <v>5209</v>
      </c>
      <c r="BH1349">
        <v>3731340216</v>
      </c>
      <c r="BI1349">
        <v>23254888391</v>
      </c>
      <c r="BJ1349">
        <v>58646156901</v>
      </c>
      <c r="BK1349">
        <v>9771463707</v>
      </c>
      <c r="BL1349">
        <v>9771463707</v>
      </c>
      <c r="BM1349">
        <v>19463231401</v>
      </c>
      <c r="BN1349">
        <v>40991010011</v>
      </c>
      <c r="BO1349">
        <v>2417094061</v>
      </c>
      <c r="BP1349">
        <v>16226</v>
      </c>
      <c r="BQ1349">
        <v>4649</v>
      </c>
      <c r="BR1349">
        <v>7641707975</v>
      </c>
      <c r="BS1349">
        <v>2467121062</v>
      </c>
    </row>
    <row r="1350" spans="1:71">
      <c r="A1350" t="s">
        <v>1635</v>
      </c>
      <c r="B1350" t="s">
        <v>74</v>
      </c>
      <c r="C1350">
        <v>2019</v>
      </c>
      <c r="D1350" t="s">
        <v>212</v>
      </c>
      <c r="E1350">
        <v>2</v>
      </c>
      <c r="F1350" t="s">
        <v>332</v>
      </c>
      <c r="G1350" t="s">
        <v>1579</v>
      </c>
      <c r="H1350">
        <v>601279988</v>
      </c>
      <c r="I1350">
        <v>18318336</v>
      </c>
      <c r="J1350">
        <v>802031088</v>
      </c>
      <c r="K1350">
        <v>802031088</v>
      </c>
      <c r="L1350">
        <v>761614495</v>
      </c>
      <c r="M1350">
        <v>5221381035</v>
      </c>
      <c r="N1350">
        <v>4474365257</v>
      </c>
      <c r="O1350">
        <v>2418897749</v>
      </c>
      <c r="P1350">
        <v>2418897749</v>
      </c>
      <c r="Q1350">
        <v>2548149829</v>
      </c>
      <c r="R1350">
        <v>2500065058</v>
      </c>
      <c r="S1350">
        <v>363812168</v>
      </c>
      <c r="T1350">
        <v>363812168</v>
      </c>
      <c r="U1350">
        <v>100637251</v>
      </c>
      <c r="V1350">
        <v>170509610</v>
      </c>
      <c r="W1350">
        <v>100637251</v>
      </c>
      <c r="X1350">
        <v>363812168</v>
      </c>
      <c r="Y1350">
        <v>100637251</v>
      </c>
      <c r="Z1350">
        <v>170509610</v>
      </c>
      <c r="AA1350">
        <v>109164034</v>
      </c>
      <c r="AB1350">
        <v>77473600</v>
      </c>
      <c r="AL1350">
        <v>151766800</v>
      </c>
      <c r="AM1350">
        <v>151766800</v>
      </c>
      <c r="AN1350">
        <v>128576626</v>
      </c>
      <c r="AO1350">
        <v>23333206</v>
      </c>
      <c r="AP1350">
        <v>3348343614</v>
      </c>
      <c r="AQ1350">
        <v>3348343614</v>
      </c>
      <c r="AR1350">
        <v>128576626</v>
      </c>
      <c r="AS1350">
        <v>69094803</v>
      </c>
      <c r="AT1350">
        <v>2612519909</v>
      </c>
      <c r="AU1350">
        <v>2612519909</v>
      </c>
      <c r="AV1350">
        <v>2503454992</v>
      </c>
      <c r="AW1350">
        <v>154419747</v>
      </c>
      <c r="AX1350">
        <v>154419747</v>
      </c>
      <c r="AY1350">
        <v>859389919</v>
      </c>
      <c r="BA1350">
        <v>-4819757</v>
      </c>
      <c r="BB1350">
        <v>0</v>
      </c>
      <c r="BC1350">
        <v>3348343614</v>
      </c>
      <c r="BD1350">
        <v>3348343614</v>
      </c>
      <c r="BE1350">
        <v>9629</v>
      </c>
      <c r="BF1350">
        <v>6100</v>
      </c>
      <c r="BG1350">
        <v>0</v>
      </c>
      <c r="BH1350">
        <v>38066412</v>
      </c>
      <c r="BJ1350">
        <v>933445226</v>
      </c>
      <c r="BK1350">
        <v>718858972</v>
      </c>
      <c r="BL1350">
        <v>718858972</v>
      </c>
      <c r="BM1350">
        <v>859389919</v>
      </c>
      <c r="BP1350">
        <v>1240</v>
      </c>
      <c r="BQ1350">
        <v>126</v>
      </c>
      <c r="BR1350">
        <v>94431275</v>
      </c>
      <c r="BS1350">
        <v>23333206</v>
      </c>
    </row>
    <row r="1351" spans="1:71">
      <c r="A1351" t="s">
        <v>1636</v>
      </c>
      <c r="B1351" t="s">
        <v>75</v>
      </c>
      <c r="C1351">
        <v>2019</v>
      </c>
      <c r="D1351" t="s">
        <v>231</v>
      </c>
      <c r="E1351">
        <v>3</v>
      </c>
      <c r="F1351" t="s">
        <v>334</v>
      </c>
      <c r="G1351" t="s">
        <v>1579</v>
      </c>
      <c r="H1351">
        <v>1143493378</v>
      </c>
      <c r="I1351">
        <v>290163583</v>
      </c>
      <c r="J1351">
        <v>1761530987</v>
      </c>
      <c r="K1351">
        <v>1761530987</v>
      </c>
      <c r="L1351">
        <v>1708236807</v>
      </c>
      <c r="M1351">
        <v>12354741691</v>
      </c>
      <c r="N1351">
        <v>9897489938</v>
      </c>
      <c r="O1351">
        <v>3535015716</v>
      </c>
      <c r="P1351">
        <v>3535015716</v>
      </c>
      <c r="Q1351">
        <v>3767216588</v>
      </c>
      <c r="R1351">
        <v>3757473418</v>
      </c>
      <c r="S1351">
        <v>714256161</v>
      </c>
      <c r="T1351">
        <v>714256161</v>
      </c>
      <c r="U1351">
        <v>224228858</v>
      </c>
      <c r="V1351">
        <v>447762445</v>
      </c>
      <c r="W1351">
        <v>224228858</v>
      </c>
      <c r="X1351">
        <v>714256161</v>
      </c>
      <c r="Y1351">
        <v>224228858</v>
      </c>
      <c r="Z1351">
        <v>447762445</v>
      </c>
      <c r="AA1351">
        <v>115816420</v>
      </c>
      <c r="AB1351">
        <v>176237277</v>
      </c>
      <c r="AL1351">
        <v>117373698</v>
      </c>
      <c r="AM1351">
        <v>117373698</v>
      </c>
      <c r="AN1351">
        <v>398275129</v>
      </c>
      <c r="AO1351">
        <v>109531589</v>
      </c>
      <c r="AP1351">
        <v>5697058175</v>
      </c>
      <c r="AQ1351">
        <v>5697058175</v>
      </c>
      <c r="AR1351">
        <v>398275129</v>
      </c>
      <c r="AS1351">
        <v>150855813</v>
      </c>
      <c r="AT1351">
        <v>4146374735</v>
      </c>
      <c r="AU1351">
        <v>4146374735</v>
      </c>
      <c r="AV1351">
        <v>4065966713</v>
      </c>
      <c r="AW1351">
        <v>287001508</v>
      </c>
      <c r="AX1351">
        <v>287001508</v>
      </c>
      <c r="AY1351">
        <v>1967860420</v>
      </c>
      <c r="BA1351">
        <v>-40291778</v>
      </c>
      <c r="BB1351">
        <v>0</v>
      </c>
      <c r="BC1351">
        <v>5697058175</v>
      </c>
      <c r="BD1351">
        <v>5697058175</v>
      </c>
      <c r="BE1351">
        <v>9294</v>
      </c>
      <c r="BF1351">
        <v>6016</v>
      </c>
      <c r="BG1351">
        <v>0</v>
      </c>
      <c r="BH1351">
        <v>167754836</v>
      </c>
      <c r="BJ1351">
        <v>2177350230</v>
      </c>
      <c r="BK1351">
        <v>1673119857</v>
      </c>
      <c r="BL1351">
        <v>1673119857</v>
      </c>
      <c r="BM1351">
        <v>1967860420</v>
      </c>
      <c r="BP1351">
        <v>2686</v>
      </c>
      <c r="BQ1351">
        <v>526</v>
      </c>
      <c r="BR1351">
        <v>275618507</v>
      </c>
      <c r="BS1351">
        <v>109531589</v>
      </c>
    </row>
    <row r="1352" spans="1:71">
      <c r="A1352" t="s">
        <v>1637</v>
      </c>
      <c r="B1352" t="s">
        <v>76</v>
      </c>
      <c r="C1352">
        <v>2019</v>
      </c>
      <c r="D1352" t="s">
        <v>231</v>
      </c>
      <c r="E1352">
        <v>4</v>
      </c>
      <c r="F1352" t="s">
        <v>336</v>
      </c>
      <c r="G1352" t="s">
        <v>1579</v>
      </c>
      <c r="H1352">
        <v>1550403816</v>
      </c>
      <c r="I1352">
        <v>-84925792</v>
      </c>
      <c r="J1352">
        <v>1472444175</v>
      </c>
      <c r="K1352">
        <v>1472444175</v>
      </c>
      <c r="L1352">
        <v>1383877655</v>
      </c>
      <c r="M1352">
        <v>13281186820</v>
      </c>
      <c r="N1352">
        <v>10364821273</v>
      </c>
      <c r="O1352">
        <v>3951427689</v>
      </c>
      <c r="P1352">
        <v>3951427689</v>
      </c>
      <c r="Q1352">
        <v>5157119125</v>
      </c>
      <c r="R1352">
        <v>4298724414</v>
      </c>
      <c r="S1352">
        <v>1101421106</v>
      </c>
      <c r="T1352">
        <v>1101421106</v>
      </c>
      <c r="U1352">
        <v>398256638</v>
      </c>
      <c r="V1352">
        <v>608381403</v>
      </c>
      <c r="W1352">
        <v>398256638</v>
      </c>
      <c r="X1352">
        <v>1101421106</v>
      </c>
      <c r="Y1352">
        <v>398256638</v>
      </c>
      <c r="Z1352">
        <v>608381403</v>
      </c>
      <c r="AA1352">
        <v>234805663</v>
      </c>
      <c r="AB1352">
        <v>345307965</v>
      </c>
      <c r="AL1352">
        <v>378260203</v>
      </c>
      <c r="AM1352">
        <v>378260203</v>
      </c>
      <c r="AN1352">
        <v>394577384</v>
      </c>
      <c r="AO1352">
        <v>115591780</v>
      </c>
      <c r="AP1352">
        <v>7423030259</v>
      </c>
      <c r="AQ1352">
        <v>7423030259</v>
      </c>
      <c r="AR1352">
        <v>394577384</v>
      </c>
      <c r="AS1352">
        <v>120000117</v>
      </c>
      <c r="AT1352">
        <v>5171401117</v>
      </c>
      <c r="AU1352">
        <v>5171401117</v>
      </c>
      <c r="AV1352">
        <v>5353778757</v>
      </c>
      <c r="AW1352">
        <v>433661126</v>
      </c>
      <c r="AX1352">
        <v>433661126</v>
      </c>
      <c r="AY1352">
        <v>3080033623</v>
      </c>
      <c r="BA1352">
        <v>119853415</v>
      </c>
      <c r="BB1352">
        <v>0</v>
      </c>
      <c r="BC1352">
        <v>7423030259</v>
      </c>
      <c r="BD1352">
        <v>7423030259</v>
      </c>
      <c r="BE1352">
        <v>9584</v>
      </c>
      <c r="BF1352">
        <v>6037</v>
      </c>
      <c r="BG1352">
        <v>0</v>
      </c>
      <c r="BH1352">
        <v>322243166</v>
      </c>
      <c r="BJ1352">
        <v>3238635541</v>
      </c>
      <c r="BK1352">
        <v>2580963337</v>
      </c>
      <c r="BL1352">
        <v>2580963337</v>
      </c>
      <c r="BM1352">
        <v>3080033623</v>
      </c>
      <c r="BP1352">
        <v>4503</v>
      </c>
      <c r="BQ1352">
        <v>517</v>
      </c>
      <c r="BR1352">
        <v>256894064</v>
      </c>
      <c r="BS1352">
        <v>115591780</v>
      </c>
    </row>
    <row r="1353" spans="1:71">
      <c r="A1353" t="s">
        <v>1638</v>
      </c>
      <c r="B1353" t="s">
        <v>77</v>
      </c>
      <c r="C1353">
        <v>2019</v>
      </c>
      <c r="D1353" t="s">
        <v>228</v>
      </c>
      <c r="E1353">
        <v>5</v>
      </c>
      <c r="F1353" t="s">
        <v>338</v>
      </c>
      <c r="G1353" t="s">
        <v>1579</v>
      </c>
      <c r="H1353">
        <v>15559993149</v>
      </c>
      <c r="I1353">
        <v>3272632116</v>
      </c>
      <c r="J1353">
        <v>11514563933</v>
      </c>
      <c r="K1353">
        <v>11514563933</v>
      </c>
      <c r="L1353">
        <v>6329623035</v>
      </c>
      <c r="M1353">
        <v>42875299407</v>
      </c>
      <c r="N1353">
        <v>22600374484</v>
      </c>
      <c r="O1353">
        <v>10636722428</v>
      </c>
      <c r="P1353">
        <v>8855391933</v>
      </c>
      <c r="Q1353">
        <v>11460943100</v>
      </c>
      <c r="R1353">
        <v>12004022345</v>
      </c>
      <c r="S1353">
        <v>1611199991</v>
      </c>
      <c r="T1353">
        <v>1538430514</v>
      </c>
      <c r="U1353">
        <v>1375292971</v>
      </c>
      <c r="V1353">
        <v>2978161039</v>
      </c>
      <c r="W1353">
        <v>1196741026</v>
      </c>
      <c r="X1353">
        <v>1611199991</v>
      </c>
      <c r="Y1353">
        <v>1375292971</v>
      </c>
      <c r="Z1353">
        <v>2978161039</v>
      </c>
      <c r="AA1353">
        <v>591695073</v>
      </c>
      <c r="AB1353">
        <v>403268675</v>
      </c>
      <c r="AC1353">
        <v>26156127244</v>
      </c>
      <c r="AD1353">
        <v>23678644307</v>
      </c>
      <c r="AE1353">
        <v>26156127244</v>
      </c>
      <c r="AF1353">
        <v>15034676237</v>
      </c>
      <c r="AG1353">
        <v>23678644307</v>
      </c>
      <c r="AH1353">
        <v>24453695157</v>
      </c>
      <c r="AI1353">
        <v>10164990615</v>
      </c>
      <c r="AJ1353">
        <v>23678644307</v>
      </c>
      <c r="AK1353">
        <v>23678644307</v>
      </c>
      <c r="AL1353">
        <v>1617500089</v>
      </c>
      <c r="AM1353">
        <v>1617500089</v>
      </c>
      <c r="AN1353">
        <v>2605193476</v>
      </c>
      <c r="AO1353">
        <v>465964151</v>
      </c>
      <c r="AP1353">
        <v>41597881444</v>
      </c>
      <c r="AQ1353">
        <v>17919237137</v>
      </c>
      <c r="AR1353">
        <v>2605193476</v>
      </c>
      <c r="AS1353">
        <v>665425134</v>
      </c>
      <c r="AT1353">
        <v>19701262622</v>
      </c>
      <c r="AU1353">
        <v>9536272007</v>
      </c>
      <c r="AV1353">
        <v>20155917314</v>
      </c>
      <c r="AW1353">
        <v>1118385997</v>
      </c>
      <c r="AX1353">
        <v>693912681</v>
      </c>
      <c r="AY1353">
        <v>29831338509</v>
      </c>
      <c r="AZ1353">
        <v>202512337.5</v>
      </c>
      <c r="BA1353">
        <v>591345699</v>
      </c>
      <c r="BB1353">
        <v>189414942</v>
      </c>
      <c r="BC1353">
        <v>41597881444</v>
      </c>
      <c r="BD1353">
        <v>15362855792</v>
      </c>
      <c r="BE1353">
        <v>8121</v>
      </c>
      <c r="BF1353">
        <v>5383</v>
      </c>
      <c r="BG1353">
        <v>4743</v>
      </c>
      <c r="BH1353">
        <v>2487865034</v>
      </c>
      <c r="BI1353">
        <v>15034676237</v>
      </c>
      <c r="BJ1353">
        <v>30537124372</v>
      </c>
      <c r="BK1353">
        <v>3691597340</v>
      </c>
      <c r="BL1353">
        <v>3691597340</v>
      </c>
      <c r="BM1353">
        <v>6152694202</v>
      </c>
      <c r="BN1353">
        <v>26235025652</v>
      </c>
      <c r="BO1353">
        <v>776816749</v>
      </c>
      <c r="BP1353">
        <v>6195</v>
      </c>
      <c r="BQ1353">
        <v>1023</v>
      </c>
      <c r="BR1353">
        <v>1890461579</v>
      </c>
      <c r="BS1353">
        <v>465964151</v>
      </c>
    </row>
    <row r="1354" spans="1:71">
      <c r="A1354" t="s">
        <v>1639</v>
      </c>
      <c r="B1354" t="s">
        <v>78</v>
      </c>
      <c r="C1354">
        <v>2019</v>
      </c>
      <c r="D1354" t="s">
        <v>228</v>
      </c>
      <c r="E1354">
        <v>5</v>
      </c>
      <c r="F1354" t="s">
        <v>340</v>
      </c>
      <c r="G1354" t="s">
        <v>1579</v>
      </c>
      <c r="H1354">
        <v>18861498644</v>
      </c>
      <c r="I1354">
        <v>3050782394</v>
      </c>
      <c r="J1354">
        <v>10285604551</v>
      </c>
      <c r="K1354">
        <v>10285604551</v>
      </c>
      <c r="L1354">
        <v>5906825329</v>
      </c>
      <c r="M1354">
        <v>49308714216</v>
      </c>
      <c r="N1354">
        <v>30983849688</v>
      </c>
      <c r="O1354">
        <v>10368090742</v>
      </c>
      <c r="P1354">
        <v>7931987904</v>
      </c>
      <c r="Q1354">
        <v>11645594530</v>
      </c>
      <c r="R1354">
        <v>11444378525</v>
      </c>
      <c r="S1354">
        <v>1560364121</v>
      </c>
      <c r="T1354">
        <v>1497043835</v>
      </c>
      <c r="U1354">
        <v>1226239271</v>
      </c>
      <c r="V1354">
        <v>2348308858</v>
      </c>
      <c r="W1354">
        <v>1026889167</v>
      </c>
      <c r="X1354">
        <v>1560364121</v>
      </c>
      <c r="Y1354">
        <v>1226239271</v>
      </c>
      <c r="Z1354">
        <v>2348308858</v>
      </c>
      <c r="AA1354">
        <v>404767895</v>
      </c>
      <c r="AB1354">
        <v>358387181</v>
      </c>
      <c r="AC1354">
        <v>22772799598</v>
      </c>
      <c r="AD1354">
        <v>20422680675</v>
      </c>
      <c r="AE1354">
        <v>22772799598</v>
      </c>
      <c r="AF1354">
        <v>12175791451</v>
      </c>
      <c r="AG1354">
        <v>20422680675</v>
      </c>
      <c r="AH1354">
        <v>21120676273</v>
      </c>
      <c r="AI1354">
        <v>9642904585</v>
      </c>
      <c r="AJ1354">
        <v>20422680675</v>
      </c>
      <c r="AK1354">
        <v>20422680675</v>
      </c>
      <c r="AL1354">
        <v>1451215897</v>
      </c>
      <c r="AM1354">
        <v>1451215897</v>
      </c>
      <c r="AN1354">
        <v>1926888636</v>
      </c>
      <c r="AO1354">
        <v>540931198</v>
      </c>
      <c r="AP1354">
        <v>37424010083</v>
      </c>
      <c r="AQ1354">
        <v>17001329408</v>
      </c>
      <c r="AR1354">
        <v>1926888636</v>
      </c>
      <c r="AS1354">
        <v>691740031</v>
      </c>
      <c r="AT1354">
        <v>18865558418</v>
      </c>
      <c r="AU1354">
        <v>9222653833</v>
      </c>
      <c r="AV1354">
        <v>18764996152</v>
      </c>
      <c r="AW1354">
        <v>1164071477</v>
      </c>
      <c r="AX1354">
        <v>874836787</v>
      </c>
      <c r="AY1354">
        <v>25942799551</v>
      </c>
      <c r="AZ1354">
        <v>340632674</v>
      </c>
      <c r="BA1354">
        <v>-60425240</v>
      </c>
      <c r="BB1354">
        <v>915027338</v>
      </c>
      <c r="BC1354">
        <v>37424010083</v>
      </c>
      <c r="BD1354">
        <v>13867230972</v>
      </c>
      <c r="BE1354">
        <v>8133</v>
      </c>
      <c r="BF1354">
        <v>5280</v>
      </c>
      <c r="BG1354">
        <v>4945</v>
      </c>
      <c r="BH1354">
        <v>1777371406</v>
      </c>
      <c r="BI1354">
        <v>12175791451</v>
      </c>
      <c r="BJ1354">
        <v>26558105145</v>
      </c>
      <c r="BK1354">
        <v>3663422696</v>
      </c>
      <c r="BL1354">
        <v>3663422696</v>
      </c>
      <c r="BM1354">
        <v>5520118876</v>
      </c>
      <c r="BN1354">
        <v>23556779111</v>
      </c>
      <c r="BO1354">
        <v>1307357589</v>
      </c>
      <c r="BP1354">
        <v>6055</v>
      </c>
      <c r="BQ1354">
        <v>738</v>
      </c>
      <c r="BR1354">
        <v>1186010214</v>
      </c>
      <c r="BS1354">
        <v>540931198</v>
      </c>
    </row>
    <row r="1355" spans="1:71">
      <c r="A1355" t="s">
        <v>1640</v>
      </c>
      <c r="B1355" t="s">
        <v>79</v>
      </c>
      <c r="C1355">
        <v>2019</v>
      </c>
      <c r="D1355" t="s">
        <v>228</v>
      </c>
      <c r="E1355">
        <v>7</v>
      </c>
      <c r="F1355" t="s">
        <v>342</v>
      </c>
      <c r="G1355" t="s">
        <v>1579</v>
      </c>
      <c r="H1355">
        <v>34061465594</v>
      </c>
      <c r="I1355">
        <v>4766367425</v>
      </c>
      <c r="J1355">
        <v>17959125069</v>
      </c>
      <c r="K1355">
        <v>17959125069</v>
      </c>
      <c r="L1355">
        <v>11179251331</v>
      </c>
      <c r="M1355">
        <v>95495996999</v>
      </c>
      <c r="N1355">
        <v>53238517071</v>
      </c>
      <c r="O1355">
        <v>18156895816</v>
      </c>
      <c r="P1355">
        <v>14884632509</v>
      </c>
      <c r="Q1355">
        <v>19920940005</v>
      </c>
      <c r="R1355">
        <v>20652649784</v>
      </c>
      <c r="S1355">
        <v>2571140772</v>
      </c>
      <c r="T1355">
        <v>2524149798</v>
      </c>
      <c r="U1355">
        <v>3362254673</v>
      </c>
      <c r="V1355">
        <v>7873845456</v>
      </c>
      <c r="W1355">
        <v>2954890526</v>
      </c>
      <c r="X1355">
        <v>2571140772</v>
      </c>
      <c r="Y1355">
        <v>3362254673</v>
      </c>
      <c r="Z1355">
        <v>7873845456</v>
      </c>
      <c r="AA1355">
        <v>898917786</v>
      </c>
      <c r="AB1355">
        <v>970618735</v>
      </c>
      <c r="AC1355">
        <v>38840602841</v>
      </c>
      <c r="AD1355">
        <v>33585279607</v>
      </c>
      <c r="AE1355">
        <v>38840602841</v>
      </c>
      <c r="AF1355">
        <v>21600468460</v>
      </c>
      <c r="AG1355">
        <v>33585279607</v>
      </c>
      <c r="AH1355">
        <v>35604051996</v>
      </c>
      <c r="AI1355">
        <v>15378843947</v>
      </c>
      <c r="AJ1355">
        <v>33585279607</v>
      </c>
      <c r="AK1355">
        <v>33585279607</v>
      </c>
      <c r="AL1355">
        <v>2236877073</v>
      </c>
      <c r="AM1355">
        <v>2236877073</v>
      </c>
      <c r="AN1355">
        <v>8199302018</v>
      </c>
      <c r="AO1355">
        <v>2023600254</v>
      </c>
      <c r="AP1355">
        <v>68534452093</v>
      </c>
      <c r="AQ1355">
        <v>34949172486</v>
      </c>
      <c r="AR1355">
        <v>8199302018</v>
      </c>
      <c r="AS1355">
        <v>1396544205</v>
      </c>
      <c r="AT1355">
        <v>35272016539</v>
      </c>
      <c r="AU1355">
        <v>19893172592</v>
      </c>
      <c r="AV1355">
        <v>35921953899</v>
      </c>
      <c r="AW1355">
        <v>1299132599</v>
      </c>
      <c r="AX1355">
        <v>1082810482</v>
      </c>
      <c r="AY1355">
        <v>48214348930</v>
      </c>
      <c r="AZ1355">
        <v>260315817.5</v>
      </c>
      <c r="BA1355">
        <v>863641396</v>
      </c>
      <c r="BB1355">
        <v>1440315340</v>
      </c>
      <c r="BC1355">
        <v>68534452093</v>
      </c>
      <c r="BD1355">
        <v>29658136790</v>
      </c>
      <c r="BE1355">
        <v>8865</v>
      </c>
      <c r="BF1355">
        <v>5878</v>
      </c>
      <c r="BG1355">
        <v>4912</v>
      </c>
      <c r="BH1355">
        <v>3160893243</v>
      </c>
      <c r="BI1355">
        <v>21600468460</v>
      </c>
      <c r="BJ1355">
        <v>50708641825</v>
      </c>
      <c r="BK1355">
        <v>7601965997</v>
      </c>
      <c r="BL1355">
        <v>7601965997</v>
      </c>
      <c r="BM1355">
        <v>14629069323</v>
      </c>
      <c r="BN1355">
        <v>38876315303</v>
      </c>
      <c r="BO1355">
        <v>2070431355</v>
      </c>
      <c r="BP1355">
        <v>13059</v>
      </c>
      <c r="BQ1355">
        <v>2899</v>
      </c>
      <c r="BR1355">
        <v>5592126746</v>
      </c>
      <c r="BS1355">
        <v>2023600254</v>
      </c>
    </row>
    <row r="1356" spans="1:71">
      <c r="A1356" t="s">
        <v>1641</v>
      </c>
      <c r="B1356" t="s">
        <v>80</v>
      </c>
      <c r="C1356">
        <v>2019</v>
      </c>
      <c r="D1356" t="s">
        <v>228</v>
      </c>
      <c r="E1356">
        <v>7</v>
      </c>
      <c r="F1356" t="s">
        <v>344</v>
      </c>
      <c r="G1356" t="s">
        <v>1579</v>
      </c>
      <c r="H1356">
        <v>30096729120</v>
      </c>
      <c r="I1356">
        <v>6195055339</v>
      </c>
      <c r="J1356">
        <v>30017083526</v>
      </c>
      <c r="K1356">
        <v>30017083526</v>
      </c>
      <c r="L1356">
        <v>22320564759</v>
      </c>
      <c r="M1356">
        <v>103808165153</v>
      </c>
      <c r="N1356">
        <v>56298924012</v>
      </c>
      <c r="O1356">
        <v>25440973085</v>
      </c>
      <c r="P1356">
        <v>21723106378</v>
      </c>
      <c r="Q1356">
        <v>29165611422</v>
      </c>
      <c r="R1356">
        <v>29745082938</v>
      </c>
      <c r="S1356">
        <v>4006560893</v>
      </c>
      <c r="T1356">
        <v>3977377565</v>
      </c>
      <c r="U1356">
        <v>5434328710</v>
      </c>
      <c r="V1356">
        <v>11352363148</v>
      </c>
      <c r="W1356">
        <v>4936794829</v>
      </c>
      <c r="X1356">
        <v>4006560893</v>
      </c>
      <c r="Y1356">
        <v>5434328710</v>
      </c>
      <c r="Z1356">
        <v>11352363148</v>
      </c>
      <c r="AA1356">
        <v>1516843773</v>
      </c>
      <c r="AB1356">
        <v>893274942</v>
      </c>
      <c r="AC1356">
        <v>35846514047</v>
      </c>
      <c r="AD1356">
        <v>31584787371</v>
      </c>
      <c r="AE1356">
        <v>35846514047</v>
      </c>
      <c r="AF1356">
        <v>19391854266</v>
      </c>
      <c r="AG1356">
        <v>31584787371</v>
      </c>
      <c r="AH1356">
        <v>33390177118</v>
      </c>
      <c r="AI1356">
        <v>15146491280</v>
      </c>
      <c r="AJ1356">
        <v>31584787371</v>
      </c>
      <c r="AK1356">
        <v>31584787371</v>
      </c>
      <c r="AL1356">
        <v>4283926286</v>
      </c>
      <c r="AM1356">
        <v>4283926286</v>
      </c>
      <c r="AN1356">
        <v>9999884837</v>
      </c>
      <c r="AO1356">
        <v>2056494768</v>
      </c>
      <c r="AP1356">
        <v>78653422039</v>
      </c>
      <c r="AQ1356">
        <v>47068634668</v>
      </c>
      <c r="AR1356">
        <v>9999884837</v>
      </c>
      <c r="AS1356">
        <v>1793727178</v>
      </c>
      <c r="AT1356">
        <v>39802260376</v>
      </c>
      <c r="AU1356">
        <v>24655769096</v>
      </c>
      <c r="AV1356">
        <v>40508259216</v>
      </c>
      <c r="AW1356">
        <v>2023388886</v>
      </c>
      <c r="AX1356">
        <v>1805318149</v>
      </c>
      <c r="AY1356">
        <v>48671678835</v>
      </c>
      <c r="AZ1356">
        <v>539278359.5</v>
      </c>
      <c r="BA1356">
        <v>1167351521</v>
      </c>
      <c r="BB1356">
        <v>975690579</v>
      </c>
      <c r="BC1356">
        <v>78653422039</v>
      </c>
      <c r="BD1356">
        <v>41545378214</v>
      </c>
      <c r="BE1356">
        <v>9207</v>
      </c>
      <c r="BF1356">
        <v>5996</v>
      </c>
      <c r="BG1356">
        <v>5144</v>
      </c>
      <c r="BH1356">
        <v>2794686392</v>
      </c>
      <c r="BI1356">
        <v>19391854266</v>
      </c>
      <c r="BJ1356">
        <v>51662921775</v>
      </c>
      <c r="BK1356">
        <v>8772887950</v>
      </c>
      <c r="BL1356">
        <v>8772887950</v>
      </c>
      <c r="BM1356">
        <v>17086891464</v>
      </c>
      <c r="BN1356">
        <v>37108043825</v>
      </c>
      <c r="BO1356">
        <v>1720447865</v>
      </c>
      <c r="BP1356">
        <v>15281</v>
      </c>
      <c r="BQ1356">
        <v>4575</v>
      </c>
      <c r="BR1356">
        <v>7400049065</v>
      </c>
      <c r="BS1356">
        <v>2056494768</v>
      </c>
    </row>
    <row r="1357" spans="1:71">
      <c r="A1357" t="s">
        <v>1642</v>
      </c>
      <c r="B1357" t="s">
        <v>81</v>
      </c>
      <c r="C1357">
        <v>2019</v>
      </c>
      <c r="D1357" t="s">
        <v>228</v>
      </c>
      <c r="E1357">
        <v>6</v>
      </c>
      <c r="F1357" t="s">
        <v>346</v>
      </c>
      <c r="G1357" t="s">
        <v>1579</v>
      </c>
      <c r="H1357">
        <v>30463259648</v>
      </c>
      <c r="I1357">
        <v>2608447658</v>
      </c>
      <c r="J1357">
        <v>14563951986</v>
      </c>
      <c r="K1357">
        <v>14563951986</v>
      </c>
      <c r="L1357">
        <v>8459511025</v>
      </c>
      <c r="M1357">
        <v>54263797460</v>
      </c>
      <c r="N1357">
        <v>25042399846</v>
      </c>
      <c r="O1357">
        <v>12236691035</v>
      </c>
      <c r="P1357">
        <v>9487322561</v>
      </c>
      <c r="Q1357">
        <v>14790519859</v>
      </c>
      <c r="R1357">
        <v>14375466781</v>
      </c>
      <c r="S1357">
        <v>2499144753</v>
      </c>
      <c r="T1357">
        <v>2466311582</v>
      </c>
      <c r="U1357">
        <v>1183061647</v>
      </c>
      <c r="V1357">
        <v>3238841455</v>
      </c>
      <c r="W1357">
        <v>1028965043</v>
      </c>
      <c r="X1357">
        <v>2499144753</v>
      </c>
      <c r="Y1357">
        <v>1183061647</v>
      </c>
      <c r="Z1357">
        <v>3238841455</v>
      </c>
      <c r="AA1357">
        <v>1012060855</v>
      </c>
      <c r="AB1357">
        <v>724206778</v>
      </c>
      <c r="AC1357">
        <v>28683563379</v>
      </c>
      <c r="AD1357">
        <v>24265087026</v>
      </c>
      <c r="AE1357">
        <v>28683563379</v>
      </c>
      <c r="AF1357">
        <v>17253897953</v>
      </c>
      <c r="AG1357">
        <v>24265087026</v>
      </c>
      <c r="AH1357">
        <v>25284684936</v>
      </c>
      <c r="AI1357">
        <v>10826048020</v>
      </c>
      <c r="AJ1357">
        <v>24265087026</v>
      </c>
      <c r="AK1357">
        <v>24265087026</v>
      </c>
      <c r="AL1357">
        <v>1732655010</v>
      </c>
      <c r="AM1357">
        <v>1732655010</v>
      </c>
      <c r="AN1357">
        <v>3546038273</v>
      </c>
      <c r="AO1357">
        <v>800010883</v>
      </c>
      <c r="AP1357">
        <v>47993452253</v>
      </c>
      <c r="AQ1357">
        <v>23728365227</v>
      </c>
      <c r="AR1357">
        <v>3546038273</v>
      </c>
      <c r="AS1357">
        <v>1008205133</v>
      </c>
      <c r="AT1357">
        <v>23865920283</v>
      </c>
      <c r="AU1357">
        <v>13039872263</v>
      </c>
      <c r="AV1357">
        <v>24245596153</v>
      </c>
      <c r="AW1357">
        <v>1136206093</v>
      </c>
      <c r="AX1357">
        <v>972561657</v>
      </c>
      <c r="AY1357">
        <v>34033939433</v>
      </c>
      <c r="AZ1357">
        <v>350457300</v>
      </c>
      <c r="BA1357">
        <v>396168645</v>
      </c>
      <c r="BB1357">
        <v>118492845</v>
      </c>
      <c r="BC1357">
        <v>47993452253</v>
      </c>
      <c r="BD1357">
        <v>19959398843</v>
      </c>
      <c r="BE1357">
        <v>8284</v>
      </c>
      <c r="BF1357">
        <v>5477</v>
      </c>
      <c r="BG1357">
        <v>4747</v>
      </c>
      <c r="BH1357">
        <v>2478752624</v>
      </c>
      <c r="BI1357">
        <v>17254039708</v>
      </c>
      <c r="BJ1357">
        <v>35086002374</v>
      </c>
      <c r="BK1357">
        <v>6067939351</v>
      </c>
      <c r="BL1357">
        <v>6067939351</v>
      </c>
      <c r="BM1357">
        <v>9768852407</v>
      </c>
      <c r="BN1357">
        <v>28034053410</v>
      </c>
      <c r="BO1357">
        <v>855224611</v>
      </c>
      <c r="BP1357">
        <v>10190</v>
      </c>
      <c r="BQ1357">
        <v>1458</v>
      </c>
      <c r="BR1357">
        <v>2396275323</v>
      </c>
      <c r="BS1357">
        <v>800010883</v>
      </c>
    </row>
    <row r="1358" spans="1:71">
      <c r="A1358" t="s">
        <v>1643</v>
      </c>
      <c r="B1358" t="s">
        <v>82</v>
      </c>
      <c r="C1358">
        <v>2019</v>
      </c>
      <c r="D1358" t="s">
        <v>228</v>
      </c>
      <c r="E1358">
        <v>5</v>
      </c>
      <c r="F1358" t="s">
        <v>348</v>
      </c>
      <c r="G1358" t="s">
        <v>1579</v>
      </c>
      <c r="H1358">
        <v>28829898932</v>
      </c>
      <c r="I1358">
        <v>4815689189</v>
      </c>
      <c r="J1358">
        <v>18789734376</v>
      </c>
      <c r="K1358">
        <v>18789734376</v>
      </c>
      <c r="L1358">
        <v>12716658553</v>
      </c>
      <c r="M1358">
        <v>62387359616</v>
      </c>
      <c r="N1358">
        <v>34415941585</v>
      </c>
      <c r="O1358">
        <v>12387388087</v>
      </c>
      <c r="P1358">
        <v>9453912762</v>
      </c>
      <c r="Q1358">
        <v>14318450883</v>
      </c>
      <c r="R1358">
        <v>14487363133</v>
      </c>
      <c r="S1358">
        <v>1782825534</v>
      </c>
      <c r="T1358">
        <v>1723843255</v>
      </c>
      <c r="U1358">
        <v>2691624176</v>
      </c>
      <c r="V1358">
        <v>5159956997</v>
      </c>
      <c r="W1358">
        <v>2593560531</v>
      </c>
      <c r="X1358">
        <v>1782825534</v>
      </c>
      <c r="Y1358">
        <v>2691624176</v>
      </c>
      <c r="Z1358">
        <v>5159956997</v>
      </c>
      <c r="AA1358">
        <v>232468801</v>
      </c>
      <c r="AB1358">
        <v>477896639</v>
      </c>
      <c r="AC1358">
        <v>29222140362</v>
      </c>
      <c r="AD1358">
        <v>25668595048</v>
      </c>
      <c r="AE1358">
        <v>29222140362</v>
      </c>
      <c r="AF1358">
        <v>17363684118</v>
      </c>
      <c r="AG1358">
        <v>25668595048</v>
      </c>
      <c r="AH1358">
        <v>26706895635</v>
      </c>
      <c r="AI1358">
        <v>10945665584</v>
      </c>
      <c r="AJ1358">
        <v>25668595048</v>
      </c>
      <c r="AK1358">
        <v>25668595048</v>
      </c>
      <c r="AL1358">
        <v>1735112660</v>
      </c>
      <c r="AM1358">
        <v>1735112660</v>
      </c>
      <c r="AN1358">
        <v>5292389150</v>
      </c>
      <c r="AO1358">
        <v>2097230473</v>
      </c>
      <c r="AP1358">
        <v>48030902510</v>
      </c>
      <c r="AQ1358">
        <v>22362307462</v>
      </c>
      <c r="AR1358">
        <v>5292389150</v>
      </c>
      <c r="AS1358">
        <v>1038475157</v>
      </c>
      <c r="AT1358">
        <v>22085495400</v>
      </c>
      <c r="AU1358">
        <v>11139829816</v>
      </c>
      <c r="AV1358">
        <v>22217932774</v>
      </c>
      <c r="AW1358">
        <v>1330668187</v>
      </c>
      <c r="AX1358">
        <v>1016414023</v>
      </c>
      <c r="AY1358">
        <v>33893139268</v>
      </c>
      <c r="AZ1358">
        <v>472754925.5</v>
      </c>
      <c r="BA1358">
        <v>3884316787</v>
      </c>
      <c r="BB1358">
        <v>1871588968</v>
      </c>
      <c r="BC1358">
        <v>48030902510</v>
      </c>
      <c r="BD1358">
        <v>18390531550</v>
      </c>
      <c r="BE1358">
        <v>8671</v>
      </c>
      <c r="BF1358">
        <v>5541</v>
      </c>
      <c r="BG1358">
        <v>4976</v>
      </c>
      <c r="BH1358">
        <v>2488941797</v>
      </c>
      <c r="BI1358">
        <v>17363684118</v>
      </c>
      <c r="BJ1358">
        <v>35226348778</v>
      </c>
      <c r="BK1358">
        <v>4194212567</v>
      </c>
      <c r="BL1358">
        <v>4194212567</v>
      </c>
      <c r="BM1358">
        <v>8224544220</v>
      </c>
      <c r="BN1358">
        <v>29640370960</v>
      </c>
      <c r="BO1358">
        <v>1911595658</v>
      </c>
      <c r="BP1358">
        <v>7508</v>
      </c>
      <c r="BQ1358">
        <v>1509</v>
      </c>
      <c r="BR1358">
        <v>2923865206</v>
      </c>
      <c r="BS1358">
        <v>2097230473</v>
      </c>
    </row>
    <row r="1359" spans="1:71">
      <c r="A1359" t="s">
        <v>1644</v>
      </c>
      <c r="B1359" t="s">
        <v>83</v>
      </c>
      <c r="C1359">
        <v>2019</v>
      </c>
      <c r="D1359" t="s">
        <v>212</v>
      </c>
      <c r="E1359">
        <v>2</v>
      </c>
      <c r="F1359" t="s">
        <v>350</v>
      </c>
      <c r="G1359" t="s">
        <v>1579</v>
      </c>
      <c r="H1359">
        <v>966454374</v>
      </c>
      <c r="I1359">
        <v>284508845</v>
      </c>
      <c r="J1359">
        <v>1307944210</v>
      </c>
      <c r="K1359">
        <v>1307944210</v>
      </c>
      <c r="L1359">
        <v>1285377312</v>
      </c>
      <c r="M1359">
        <v>5029433776</v>
      </c>
      <c r="N1359">
        <v>3865291828</v>
      </c>
      <c r="O1359">
        <v>3573916410</v>
      </c>
      <c r="P1359">
        <v>3573916410</v>
      </c>
      <c r="Q1359">
        <v>4029562722</v>
      </c>
      <c r="R1359">
        <v>3653982961</v>
      </c>
      <c r="S1359">
        <v>710716366</v>
      </c>
      <c r="T1359">
        <v>710716366</v>
      </c>
      <c r="U1359">
        <v>71665014</v>
      </c>
      <c r="V1359">
        <v>122678624</v>
      </c>
      <c r="W1359">
        <v>71665014</v>
      </c>
      <c r="X1359">
        <v>710716366</v>
      </c>
      <c r="Y1359">
        <v>71665014</v>
      </c>
      <c r="Z1359">
        <v>122678624</v>
      </c>
      <c r="AA1359">
        <v>123563029</v>
      </c>
      <c r="AB1359">
        <v>71123805</v>
      </c>
      <c r="AL1359">
        <v>337666814</v>
      </c>
      <c r="AM1359">
        <v>337666814</v>
      </c>
      <c r="AN1359">
        <v>205165065</v>
      </c>
      <c r="AO1359">
        <v>21886707</v>
      </c>
      <c r="AP1359">
        <v>4692864114</v>
      </c>
      <c r="AQ1359">
        <v>4692864114</v>
      </c>
      <c r="AR1359">
        <v>205165065</v>
      </c>
      <c r="AS1359">
        <v>68776663</v>
      </c>
      <c r="AT1359">
        <v>3380294501</v>
      </c>
      <c r="AU1359">
        <v>3380294501</v>
      </c>
      <c r="AV1359">
        <v>3147074841</v>
      </c>
      <c r="AW1359">
        <v>200646960</v>
      </c>
      <c r="AX1359">
        <v>200646960</v>
      </c>
      <c r="AY1359">
        <v>807506025</v>
      </c>
      <c r="BA1359">
        <v>14029911</v>
      </c>
      <c r="BB1359">
        <v>0</v>
      </c>
      <c r="BC1359">
        <v>4692864114</v>
      </c>
      <c r="BD1359">
        <v>4692864114</v>
      </c>
      <c r="BE1359">
        <v>8760</v>
      </c>
      <c r="BF1359">
        <v>5930</v>
      </c>
      <c r="BG1359">
        <v>0</v>
      </c>
      <c r="BH1359">
        <v>138090898</v>
      </c>
      <c r="BJ1359">
        <v>871307718</v>
      </c>
      <c r="BK1359">
        <v>595399600</v>
      </c>
      <c r="BL1359">
        <v>595399600</v>
      </c>
      <c r="BM1359">
        <v>807506025</v>
      </c>
      <c r="BP1359">
        <v>947</v>
      </c>
      <c r="BQ1359">
        <v>489</v>
      </c>
      <c r="BR1359">
        <v>65429693</v>
      </c>
      <c r="BS1359">
        <v>21886707</v>
      </c>
    </row>
    <row r="1360" spans="1:71">
      <c r="A1360" t="s">
        <v>1645</v>
      </c>
      <c r="B1360" t="s">
        <v>84</v>
      </c>
      <c r="C1360">
        <v>2019</v>
      </c>
      <c r="D1360" t="s">
        <v>228</v>
      </c>
      <c r="E1360">
        <v>5</v>
      </c>
      <c r="F1360" t="s">
        <v>352</v>
      </c>
      <c r="G1360" t="s">
        <v>1579</v>
      </c>
      <c r="H1360">
        <v>29323569468</v>
      </c>
      <c r="I1360">
        <v>1936807618</v>
      </c>
      <c r="J1360">
        <v>11039007659</v>
      </c>
      <c r="K1360">
        <v>11039007659</v>
      </c>
      <c r="L1360">
        <v>6917120825</v>
      </c>
      <c r="M1360">
        <v>40916082490</v>
      </c>
      <c r="N1360">
        <v>22365611710</v>
      </c>
      <c r="O1360">
        <v>10792522624</v>
      </c>
      <c r="P1360">
        <v>8215817660</v>
      </c>
      <c r="Q1360">
        <v>12165524736</v>
      </c>
      <c r="R1360">
        <v>11866454089</v>
      </c>
      <c r="S1360">
        <v>1566626893</v>
      </c>
      <c r="T1360">
        <v>1525134259</v>
      </c>
      <c r="U1360">
        <v>1377282371</v>
      </c>
      <c r="V1360">
        <v>2266544379</v>
      </c>
      <c r="W1360">
        <v>1258641356</v>
      </c>
      <c r="X1360">
        <v>1566626893</v>
      </c>
      <c r="Y1360">
        <v>1377282371</v>
      </c>
      <c r="Z1360">
        <v>2266544379</v>
      </c>
      <c r="AA1360">
        <v>387299750</v>
      </c>
      <c r="AB1360">
        <v>509693288</v>
      </c>
      <c r="AC1360">
        <v>23676140083</v>
      </c>
      <c r="AD1360">
        <v>20114480210</v>
      </c>
      <c r="AE1360">
        <v>23676140083</v>
      </c>
      <c r="AF1360">
        <v>13690941601</v>
      </c>
      <c r="AG1360">
        <v>20114480210</v>
      </c>
      <c r="AH1360">
        <v>20805522272</v>
      </c>
      <c r="AI1360">
        <v>9402464697</v>
      </c>
      <c r="AJ1360">
        <v>20114480210</v>
      </c>
      <c r="AK1360">
        <v>20114480210</v>
      </c>
      <c r="AL1360">
        <v>1288673191</v>
      </c>
      <c r="AM1360">
        <v>1288673191</v>
      </c>
      <c r="AN1360">
        <v>2166085528</v>
      </c>
      <c r="AO1360">
        <v>872788728</v>
      </c>
      <c r="AP1360">
        <v>37588455092</v>
      </c>
      <c r="AQ1360">
        <v>17473974882</v>
      </c>
      <c r="AR1360">
        <v>2166085528</v>
      </c>
      <c r="AS1360">
        <v>591804980</v>
      </c>
      <c r="AT1360">
        <v>19289605858</v>
      </c>
      <c r="AU1360">
        <v>9887141161</v>
      </c>
      <c r="AV1360">
        <v>19268477976</v>
      </c>
      <c r="AW1360">
        <v>689464323</v>
      </c>
      <c r="AX1360">
        <v>618624634</v>
      </c>
      <c r="AY1360">
        <v>25942027483</v>
      </c>
      <c r="AZ1360">
        <v>526182643</v>
      </c>
      <c r="BA1360">
        <v>96739936</v>
      </c>
      <c r="BB1360">
        <v>135787917</v>
      </c>
      <c r="BC1360">
        <v>37588455092</v>
      </c>
      <c r="BD1360">
        <v>14206227856</v>
      </c>
      <c r="BE1360">
        <v>8657</v>
      </c>
      <c r="BF1360">
        <v>5629</v>
      </c>
      <c r="BG1360">
        <v>4923</v>
      </c>
      <c r="BH1360">
        <v>2369106280</v>
      </c>
      <c r="BI1360">
        <v>13690941601</v>
      </c>
      <c r="BJ1360">
        <v>26390110085</v>
      </c>
      <c r="BK1360">
        <v>3746785229</v>
      </c>
      <c r="BL1360">
        <v>3746785229</v>
      </c>
      <c r="BM1360">
        <v>5827547273</v>
      </c>
      <c r="BN1360">
        <v>23382227236</v>
      </c>
      <c r="BO1360">
        <v>817966571</v>
      </c>
      <c r="BP1360">
        <v>6369</v>
      </c>
      <c r="BQ1360">
        <v>733</v>
      </c>
      <c r="BR1360">
        <v>1064516830</v>
      </c>
      <c r="BS1360">
        <v>872788728</v>
      </c>
    </row>
    <row r="1361" spans="1:71">
      <c r="A1361" t="s">
        <v>1646</v>
      </c>
      <c r="B1361" t="s">
        <v>85</v>
      </c>
      <c r="C1361">
        <v>2019</v>
      </c>
      <c r="D1361" t="s">
        <v>228</v>
      </c>
      <c r="E1361">
        <v>6</v>
      </c>
      <c r="F1361" t="s">
        <v>354</v>
      </c>
      <c r="G1361" t="s">
        <v>1579</v>
      </c>
      <c r="H1361">
        <v>20903774341</v>
      </c>
      <c r="I1361">
        <v>3668105498</v>
      </c>
      <c r="J1361">
        <v>17864051440</v>
      </c>
      <c r="K1361">
        <v>17864051440</v>
      </c>
      <c r="L1361">
        <v>12047841262</v>
      </c>
      <c r="M1361">
        <v>63682381972</v>
      </c>
      <c r="N1361">
        <v>38173280076</v>
      </c>
      <c r="O1361">
        <v>12269239729</v>
      </c>
      <c r="P1361">
        <v>9731700745</v>
      </c>
      <c r="Q1361">
        <v>15985682046</v>
      </c>
      <c r="R1361">
        <v>14057010049</v>
      </c>
      <c r="S1361">
        <v>2087842419</v>
      </c>
      <c r="T1361">
        <v>2038214862</v>
      </c>
      <c r="U1361">
        <v>2070098469</v>
      </c>
      <c r="V1361">
        <v>4091437222</v>
      </c>
      <c r="W1361">
        <v>1847165023</v>
      </c>
      <c r="X1361">
        <v>2087842419</v>
      </c>
      <c r="Y1361">
        <v>2070098469</v>
      </c>
      <c r="Z1361">
        <v>4091437222</v>
      </c>
      <c r="AA1361">
        <v>530467808</v>
      </c>
      <c r="AB1361">
        <v>459622008</v>
      </c>
      <c r="AC1361">
        <v>26036119426</v>
      </c>
      <c r="AD1361">
        <v>22949960808</v>
      </c>
      <c r="AE1361">
        <v>26036119426</v>
      </c>
      <c r="AF1361">
        <v>15278244484</v>
      </c>
      <c r="AG1361">
        <v>22949960808</v>
      </c>
      <c r="AH1361">
        <v>23900862153</v>
      </c>
      <c r="AI1361">
        <v>9820047034</v>
      </c>
      <c r="AJ1361">
        <v>22949960808</v>
      </c>
      <c r="AK1361">
        <v>22949960808</v>
      </c>
      <c r="AL1361">
        <v>1602875744</v>
      </c>
      <c r="AM1361">
        <v>1602875744</v>
      </c>
      <c r="AN1361">
        <v>4102574863</v>
      </c>
      <c r="AO1361">
        <v>1396631003</v>
      </c>
      <c r="AP1361">
        <v>45873886479</v>
      </c>
      <c r="AQ1361">
        <v>22923925671</v>
      </c>
      <c r="AR1361">
        <v>4102574863</v>
      </c>
      <c r="AS1361">
        <v>884223952</v>
      </c>
      <c r="AT1361">
        <v>22255507038</v>
      </c>
      <c r="AU1361">
        <v>12435460004</v>
      </c>
      <c r="AV1361">
        <v>22719764999</v>
      </c>
      <c r="AW1361">
        <v>1205547538</v>
      </c>
      <c r="AX1361">
        <v>884053283</v>
      </c>
      <c r="AY1361">
        <v>31897751723</v>
      </c>
      <c r="AZ1361">
        <v>508280747.5</v>
      </c>
      <c r="BA1361">
        <v>303506412</v>
      </c>
      <c r="BB1361">
        <v>2465720429</v>
      </c>
      <c r="BC1361">
        <v>45873886479</v>
      </c>
      <c r="BD1361">
        <v>19435485342</v>
      </c>
      <c r="BE1361">
        <v>8472</v>
      </c>
      <c r="BF1361">
        <v>5447</v>
      </c>
      <c r="BG1361">
        <v>4724</v>
      </c>
      <c r="BH1361">
        <v>2086504068</v>
      </c>
      <c r="BI1361">
        <v>15278244484</v>
      </c>
      <c r="BJ1361">
        <v>33095195707</v>
      </c>
      <c r="BK1361">
        <v>5535462010</v>
      </c>
      <c r="BL1361">
        <v>5535462010</v>
      </c>
      <c r="BM1361">
        <v>8947790915</v>
      </c>
      <c r="BN1361">
        <v>26438401137</v>
      </c>
      <c r="BO1361">
        <v>1375498021</v>
      </c>
      <c r="BP1361">
        <v>9267</v>
      </c>
      <c r="BQ1361">
        <v>1156</v>
      </c>
      <c r="BR1361">
        <v>2360831708</v>
      </c>
      <c r="BS1361">
        <v>1396631003</v>
      </c>
    </row>
    <row r="1362" spans="1:71">
      <c r="A1362" t="s">
        <v>1647</v>
      </c>
      <c r="B1362" t="s">
        <v>86</v>
      </c>
      <c r="C1362">
        <v>2019</v>
      </c>
      <c r="D1362" t="s">
        <v>228</v>
      </c>
      <c r="E1362">
        <v>5</v>
      </c>
      <c r="F1362" t="s">
        <v>356</v>
      </c>
      <c r="G1362" t="s">
        <v>1579</v>
      </c>
      <c r="H1362">
        <v>20001442091</v>
      </c>
      <c r="I1362">
        <v>2959926270</v>
      </c>
      <c r="J1362">
        <v>11029793818</v>
      </c>
      <c r="K1362">
        <v>11029793818</v>
      </c>
      <c r="L1362">
        <v>7168858689</v>
      </c>
      <c r="M1362">
        <v>41922598251</v>
      </c>
      <c r="N1362">
        <v>19767058535</v>
      </c>
      <c r="O1362">
        <v>9786700226</v>
      </c>
      <c r="P1362">
        <v>7715594134</v>
      </c>
      <c r="Q1362">
        <v>12450415496</v>
      </c>
      <c r="R1362">
        <v>11100444761</v>
      </c>
      <c r="S1362">
        <v>1407179274</v>
      </c>
      <c r="T1362">
        <v>1350109764</v>
      </c>
      <c r="U1362">
        <v>1125274465</v>
      </c>
      <c r="V1362">
        <v>2305097362</v>
      </c>
      <c r="W1362">
        <v>976355568</v>
      </c>
      <c r="X1362">
        <v>1407179274</v>
      </c>
      <c r="Y1362">
        <v>1125274465</v>
      </c>
      <c r="Z1362">
        <v>2305097362</v>
      </c>
      <c r="AA1362">
        <v>437482439</v>
      </c>
      <c r="AB1362">
        <v>310143521</v>
      </c>
      <c r="AC1362">
        <v>21937562910</v>
      </c>
      <c r="AD1362">
        <v>18738731943</v>
      </c>
      <c r="AE1362">
        <v>21937562910</v>
      </c>
      <c r="AF1362">
        <v>12513428523</v>
      </c>
      <c r="AG1362">
        <v>18738731943</v>
      </c>
      <c r="AH1362">
        <v>19676670964</v>
      </c>
      <c r="AI1362">
        <v>8496622636</v>
      </c>
      <c r="AJ1362">
        <v>18738731943</v>
      </c>
      <c r="AK1362">
        <v>18738731943</v>
      </c>
      <c r="AL1362">
        <v>1357421982</v>
      </c>
      <c r="AM1362">
        <v>1357421982</v>
      </c>
      <c r="AN1362">
        <v>2166974298</v>
      </c>
      <c r="AO1362">
        <v>595188775</v>
      </c>
      <c r="AP1362">
        <v>35348347552</v>
      </c>
      <c r="AQ1362">
        <v>16609615609</v>
      </c>
      <c r="AR1362">
        <v>2166974298</v>
      </c>
      <c r="AS1362">
        <v>563429957</v>
      </c>
      <c r="AT1362">
        <v>17750768839</v>
      </c>
      <c r="AU1362">
        <v>9254146203</v>
      </c>
      <c r="AV1362">
        <v>17902464959</v>
      </c>
      <c r="AW1362">
        <v>1021954990</v>
      </c>
      <c r="AX1362">
        <v>705057983</v>
      </c>
      <c r="AY1362">
        <v>24214462177</v>
      </c>
      <c r="AZ1362">
        <v>67853016.5</v>
      </c>
      <c r="BA1362">
        <v>-30589300</v>
      </c>
      <c r="BB1362">
        <v>833854152</v>
      </c>
      <c r="BC1362">
        <v>35348347552</v>
      </c>
      <c r="BD1362">
        <v>13600570496</v>
      </c>
      <c r="BE1362">
        <v>8303</v>
      </c>
      <c r="BF1362">
        <v>5594</v>
      </c>
      <c r="BG1362">
        <v>4927</v>
      </c>
      <c r="BH1362">
        <v>1789430086</v>
      </c>
      <c r="BI1362">
        <v>12513428523</v>
      </c>
      <c r="BJ1362">
        <v>24800462649</v>
      </c>
      <c r="BK1362">
        <v>3232686838</v>
      </c>
      <c r="BL1362">
        <v>3232686838</v>
      </c>
      <c r="BM1362">
        <v>5475730234</v>
      </c>
      <c r="BN1362">
        <v>21747777056</v>
      </c>
      <c r="BO1362">
        <v>902266863</v>
      </c>
      <c r="BP1362">
        <v>5480</v>
      </c>
      <c r="BQ1362">
        <v>503</v>
      </c>
      <c r="BR1362">
        <v>1339392799</v>
      </c>
      <c r="BS1362">
        <v>595188775</v>
      </c>
    </row>
    <row r="1363" spans="1:71">
      <c r="A1363" t="s">
        <v>1648</v>
      </c>
      <c r="B1363" t="s">
        <v>87</v>
      </c>
      <c r="C1363">
        <v>2019</v>
      </c>
      <c r="D1363" t="s">
        <v>212</v>
      </c>
      <c r="E1363">
        <v>3</v>
      </c>
      <c r="F1363" t="s">
        <v>358</v>
      </c>
      <c r="G1363" t="s">
        <v>1579</v>
      </c>
      <c r="H1363">
        <v>877608752</v>
      </c>
      <c r="I1363">
        <v>61864554</v>
      </c>
      <c r="J1363">
        <v>962807707</v>
      </c>
      <c r="K1363">
        <v>962807707</v>
      </c>
      <c r="L1363">
        <v>904632664</v>
      </c>
      <c r="M1363">
        <v>4398758322</v>
      </c>
      <c r="N1363">
        <v>3552038344</v>
      </c>
      <c r="O1363">
        <v>3449800500</v>
      </c>
      <c r="P1363">
        <v>3449800500</v>
      </c>
      <c r="Q1363">
        <v>4006940480</v>
      </c>
      <c r="R1363">
        <v>3528792291</v>
      </c>
      <c r="S1363">
        <v>952026975</v>
      </c>
      <c r="T1363">
        <v>952026975</v>
      </c>
      <c r="U1363">
        <v>54476602</v>
      </c>
      <c r="V1363">
        <v>111882419</v>
      </c>
      <c r="W1363">
        <v>54476602</v>
      </c>
      <c r="X1363">
        <v>952026975</v>
      </c>
      <c r="Y1363">
        <v>54476602</v>
      </c>
      <c r="Z1363">
        <v>111882419</v>
      </c>
      <c r="AA1363">
        <v>118011244</v>
      </c>
      <c r="AB1363">
        <v>203482350</v>
      </c>
      <c r="AL1363">
        <v>395404057</v>
      </c>
      <c r="AM1363">
        <v>395404057</v>
      </c>
      <c r="AN1363">
        <v>133745225</v>
      </c>
      <c r="AO1363">
        <v>50486150</v>
      </c>
      <c r="AP1363">
        <v>5688175810</v>
      </c>
      <c r="AQ1363">
        <v>5688175810</v>
      </c>
      <c r="AR1363">
        <v>133745225</v>
      </c>
      <c r="AS1363">
        <v>97882980</v>
      </c>
      <c r="AT1363">
        <v>4220966590</v>
      </c>
      <c r="AU1363">
        <v>4220966590</v>
      </c>
      <c r="AV1363">
        <v>4129772250</v>
      </c>
      <c r="AW1363">
        <v>222578418</v>
      </c>
      <c r="AX1363">
        <v>222578418</v>
      </c>
      <c r="AY1363">
        <v>1904684236</v>
      </c>
      <c r="BA1363">
        <v>-13061696</v>
      </c>
      <c r="BB1363">
        <v>0</v>
      </c>
      <c r="BC1363">
        <v>5688175810</v>
      </c>
      <c r="BD1363">
        <v>5688175810</v>
      </c>
      <c r="BE1363">
        <v>9097</v>
      </c>
      <c r="BF1363">
        <v>5718</v>
      </c>
      <c r="BG1363">
        <v>0</v>
      </c>
      <c r="BH1363">
        <v>188446103</v>
      </c>
      <c r="BJ1363">
        <v>1968681206</v>
      </c>
      <c r="BK1363">
        <v>1709974418</v>
      </c>
      <c r="BL1363">
        <v>1709974418</v>
      </c>
      <c r="BM1363">
        <v>1904684236</v>
      </c>
      <c r="BP1363">
        <v>2807</v>
      </c>
      <c r="BQ1363">
        <v>163</v>
      </c>
      <c r="BR1363">
        <v>69652744</v>
      </c>
      <c r="BS1363">
        <v>50486150</v>
      </c>
    </row>
    <row r="1364" spans="1:71">
      <c r="A1364" t="s">
        <v>1649</v>
      </c>
      <c r="B1364" t="s">
        <v>88</v>
      </c>
      <c r="C1364">
        <v>2019</v>
      </c>
      <c r="D1364" t="s">
        <v>207</v>
      </c>
      <c r="E1364">
        <v>8</v>
      </c>
      <c r="F1364" t="s">
        <v>360</v>
      </c>
      <c r="G1364" t="s">
        <v>1579</v>
      </c>
      <c r="H1364">
        <v>112062877654</v>
      </c>
      <c r="I1364">
        <v>8348214606</v>
      </c>
      <c r="J1364">
        <v>53384631334</v>
      </c>
      <c r="K1364">
        <v>53384631334</v>
      </c>
      <c r="L1364">
        <v>41836088069</v>
      </c>
      <c r="M1364">
        <v>241921474993</v>
      </c>
      <c r="N1364">
        <v>122225992105</v>
      </c>
      <c r="O1364">
        <v>38461547507</v>
      </c>
      <c r="P1364">
        <v>34264863668</v>
      </c>
      <c r="Q1364">
        <v>47972825278</v>
      </c>
      <c r="R1364">
        <v>46693908386</v>
      </c>
      <c r="S1364">
        <v>5204634823</v>
      </c>
      <c r="T1364">
        <v>5191679467</v>
      </c>
      <c r="U1364">
        <v>12250046681</v>
      </c>
      <c r="V1364">
        <v>27080166296</v>
      </c>
      <c r="W1364">
        <v>11252082151</v>
      </c>
      <c r="X1364">
        <v>5204634823</v>
      </c>
      <c r="Y1364">
        <v>12250046681</v>
      </c>
      <c r="Z1364">
        <v>27080166296</v>
      </c>
      <c r="AA1364">
        <v>3357851675</v>
      </c>
      <c r="AB1364">
        <v>1892553306</v>
      </c>
      <c r="AC1364">
        <v>56985075899</v>
      </c>
      <c r="AD1364">
        <v>50250978216</v>
      </c>
      <c r="AE1364">
        <v>56985075899</v>
      </c>
      <c r="AF1364">
        <v>34357080403</v>
      </c>
      <c r="AG1364">
        <v>50250978216</v>
      </c>
      <c r="AH1364">
        <v>53302669268</v>
      </c>
      <c r="AI1364">
        <v>19964316345</v>
      </c>
      <c r="AJ1364">
        <v>50250978216</v>
      </c>
      <c r="AK1364">
        <v>50250978216</v>
      </c>
      <c r="AL1364">
        <v>5054942266</v>
      </c>
      <c r="AM1364">
        <v>5054942266</v>
      </c>
      <c r="AN1364">
        <v>23748755039</v>
      </c>
      <c r="AO1364">
        <v>3538259169</v>
      </c>
      <c r="AP1364">
        <v>126910824943</v>
      </c>
      <c r="AQ1364">
        <v>76659846727</v>
      </c>
      <c r="AR1364">
        <v>23748755039</v>
      </c>
      <c r="AS1364">
        <v>2914058757</v>
      </c>
      <c r="AT1364">
        <v>55473602723</v>
      </c>
      <c r="AU1364">
        <v>35509286378</v>
      </c>
      <c r="AV1364">
        <v>58053945935</v>
      </c>
      <c r="AW1364">
        <v>4607987051</v>
      </c>
      <c r="AX1364">
        <v>4293596067</v>
      </c>
      <c r="AY1364">
        <v>81469593507</v>
      </c>
      <c r="AZ1364">
        <v>332972517.5</v>
      </c>
      <c r="BA1364">
        <v>423176643</v>
      </c>
      <c r="BB1364">
        <v>3479182597</v>
      </c>
      <c r="BC1364">
        <v>126910824943</v>
      </c>
      <c r="BD1364">
        <v>69411471836</v>
      </c>
      <c r="BE1364">
        <v>8911</v>
      </c>
      <c r="BF1364">
        <v>6121</v>
      </c>
      <c r="BG1364">
        <v>5492</v>
      </c>
      <c r="BH1364">
        <v>7167040461</v>
      </c>
      <c r="BI1364">
        <v>34357080403</v>
      </c>
      <c r="BJ1364">
        <v>89074188918</v>
      </c>
      <c r="BK1364">
        <v>10948970458</v>
      </c>
      <c r="BL1364">
        <v>10948970458</v>
      </c>
      <c r="BM1364">
        <v>31218615291</v>
      </c>
      <c r="BN1364">
        <v>57499353107</v>
      </c>
      <c r="BO1364">
        <v>4796342106</v>
      </c>
      <c r="BP1364">
        <v>18619</v>
      </c>
      <c r="BQ1364">
        <v>6972</v>
      </c>
      <c r="BR1364">
        <v>19491539862</v>
      </c>
      <c r="BS1364">
        <v>3538259169</v>
      </c>
    </row>
    <row r="1365" spans="1:71">
      <c r="A1365" t="s">
        <v>1650</v>
      </c>
      <c r="B1365" t="s">
        <v>89</v>
      </c>
      <c r="C1365">
        <v>2019</v>
      </c>
      <c r="D1365" t="s">
        <v>215</v>
      </c>
      <c r="E1365">
        <v>5</v>
      </c>
      <c r="F1365" t="s">
        <v>362</v>
      </c>
      <c r="G1365" t="s">
        <v>1579</v>
      </c>
      <c r="H1365">
        <v>2295956582</v>
      </c>
      <c r="I1365">
        <v>861976118</v>
      </c>
      <c r="J1365">
        <v>2468731883</v>
      </c>
      <c r="K1365">
        <v>2468731883</v>
      </c>
      <c r="L1365">
        <v>2208510126</v>
      </c>
      <c r="M1365">
        <v>21194499689</v>
      </c>
      <c r="N1365">
        <v>12502462723</v>
      </c>
      <c r="O1365">
        <v>5185752476</v>
      </c>
      <c r="P1365">
        <v>5185752476</v>
      </c>
      <c r="Q1365">
        <v>5930664200</v>
      </c>
      <c r="R1365">
        <v>6231654248</v>
      </c>
      <c r="S1365">
        <v>1645226365</v>
      </c>
      <c r="T1365">
        <v>1645226365</v>
      </c>
      <c r="U1365">
        <v>1127829537</v>
      </c>
      <c r="V1365">
        <v>2645668664</v>
      </c>
      <c r="W1365">
        <v>1127829537</v>
      </c>
      <c r="X1365">
        <v>1645226365</v>
      </c>
      <c r="Y1365">
        <v>1127829537</v>
      </c>
      <c r="Z1365">
        <v>2645668664</v>
      </c>
      <c r="AA1365">
        <v>507332114</v>
      </c>
      <c r="AB1365">
        <v>457162435</v>
      </c>
      <c r="AL1365">
        <v>603559647</v>
      </c>
      <c r="AM1365">
        <v>603559647</v>
      </c>
      <c r="AN1365">
        <v>2329250258</v>
      </c>
      <c r="AO1365">
        <v>384658844</v>
      </c>
      <c r="AP1365">
        <v>11615173915</v>
      </c>
      <c r="AQ1365">
        <v>11615173915</v>
      </c>
      <c r="AR1365">
        <v>2329250258</v>
      </c>
      <c r="AS1365">
        <v>321094912</v>
      </c>
      <c r="AT1365">
        <v>6369394876</v>
      </c>
      <c r="AU1365">
        <v>6369394876</v>
      </c>
      <c r="AV1365">
        <v>6521654286</v>
      </c>
      <c r="AW1365">
        <v>733574973</v>
      </c>
      <c r="AX1365">
        <v>733574973</v>
      </c>
      <c r="AY1365">
        <v>5320221404</v>
      </c>
      <c r="BA1365">
        <v>610054682</v>
      </c>
      <c r="BB1365">
        <v>0</v>
      </c>
      <c r="BC1365">
        <v>11615173915</v>
      </c>
      <c r="BD1365">
        <v>11615173915</v>
      </c>
      <c r="BE1365">
        <v>9031</v>
      </c>
      <c r="BF1365">
        <v>5863</v>
      </c>
      <c r="BG1365">
        <v>0</v>
      </c>
      <c r="BH1365">
        <v>383821392</v>
      </c>
      <c r="BJ1365">
        <v>5834082197</v>
      </c>
      <c r="BK1365">
        <v>3460546745</v>
      </c>
      <c r="BL1365">
        <v>3460546745</v>
      </c>
      <c r="BM1365">
        <v>5320221404</v>
      </c>
      <c r="BP1365">
        <v>5646</v>
      </c>
      <c r="BQ1365">
        <v>1525</v>
      </c>
      <c r="BR1365">
        <v>1912979061</v>
      </c>
      <c r="BS1365">
        <v>384658844</v>
      </c>
    </row>
    <row r="1366" spans="1:71">
      <c r="A1366" t="s">
        <v>1651</v>
      </c>
      <c r="B1366" t="s">
        <v>90</v>
      </c>
      <c r="C1366">
        <v>2019</v>
      </c>
      <c r="D1366" t="s">
        <v>228</v>
      </c>
      <c r="E1366">
        <v>5</v>
      </c>
      <c r="F1366" t="s">
        <v>364</v>
      </c>
      <c r="G1366" t="s">
        <v>1579</v>
      </c>
      <c r="H1366">
        <v>19159352564</v>
      </c>
      <c r="I1366">
        <v>4346635847</v>
      </c>
      <c r="J1366">
        <v>19181406148</v>
      </c>
      <c r="K1366">
        <v>19181406148</v>
      </c>
      <c r="L1366">
        <v>13979284755</v>
      </c>
      <c r="M1366">
        <v>44549623591</v>
      </c>
      <c r="N1366">
        <v>24145754045</v>
      </c>
      <c r="O1366">
        <v>10397563616</v>
      </c>
      <c r="P1366">
        <v>7658045526</v>
      </c>
      <c r="Q1366">
        <v>12845482225</v>
      </c>
      <c r="R1366">
        <v>12436299015</v>
      </c>
      <c r="S1366">
        <v>1687954068</v>
      </c>
      <c r="T1366">
        <v>1642014779</v>
      </c>
      <c r="U1366">
        <v>1113421465</v>
      </c>
      <c r="V1366">
        <v>2227234685</v>
      </c>
      <c r="W1366">
        <v>950366505</v>
      </c>
      <c r="X1366">
        <v>1687954068</v>
      </c>
      <c r="Y1366">
        <v>1113421465</v>
      </c>
      <c r="Z1366">
        <v>2227234685</v>
      </c>
      <c r="AA1366">
        <v>753272770</v>
      </c>
      <c r="AB1366">
        <v>480480306</v>
      </c>
      <c r="AC1366">
        <v>24259631536</v>
      </c>
      <c r="AD1366">
        <v>21791434297</v>
      </c>
      <c r="AE1366">
        <v>24259631536</v>
      </c>
      <c r="AF1366">
        <v>14381397131</v>
      </c>
      <c r="AG1366">
        <v>21791434297</v>
      </c>
      <c r="AH1366">
        <v>23374309662</v>
      </c>
      <c r="AI1366">
        <v>9158661722</v>
      </c>
      <c r="AJ1366">
        <v>21791434297</v>
      </c>
      <c r="AK1366">
        <v>21791434297</v>
      </c>
      <c r="AL1366">
        <v>1499716101</v>
      </c>
      <c r="AM1366">
        <v>1499716101</v>
      </c>
      <c r="AN1366">
        <v>2111172557</v>
      </c>
      <c r="AO1366">
        <v>653240461</v>
      </c>
      <c r="AP1366">
        <v>39975310762</v>
      </c>
      <c r="AQ1366">
        <v>18183876465</v>
      </c>
      <c r="AR1366">
        <v>2111172557</v>
      </c>
      <c r="AS1366">
        <v>653927156</v>
      </c>
      <c r="AT1366">
        <v>18138926983</v>
      </c>
      <c r="AU1366">
        <v>8980265261</v>
      </c>
      <c r="AV1366">
        <v>18143968712</v>
      </c>
      <c r="AW1366">
        <v>816213857</v>
      </c>
      <c r="AX1366">
        <v>609564400</v>
      </c>
      <c r="AY1366">
        <v>27836743289</v>
      </c>
      <c r="AZ1366">
        <v>315165820</v>
      </c>
      <c r="BA1366">
        <v>-277028565</v>
      </c>
      <c r="BB1366">
        <v>1679035652</v>
      </c>
      <c r="BC1366">
        <v>39975310762</v>
      </c>
      <c r="BD1366">
        <v>13861483010</v>
      </c>
      <c r="BE1366">
        <v>8682</v>
      </c>
      <c r="BF1366">
        <v>5433</v>
      </c>
      <c r="BG1366">
        <v>4971</v>
      </c>
      <c r="BH1366">
        <v>1929345736</v>
      </c>
      <c r="BI1366">
        <v>14381397131</v>
      </c>
      <c r="BJ1366">
        <v>28417771892</v>
      </c>
      <c r="BK1366">
        <v>3817867289</v>
      </c>
      <c r="BL1366">
        <v>3817867289</v>
      </c>
      <c r="BM1366">
        <v>6045308992</v>
      </c>
      <c r="BN1366">
        <v>26113827752</v>
      </c>
      <c r="BO1366">
        <v>508720709</v>
      </c>
      <c r="BP1366">
        <v>6688</v>
      </c>
      <c r="BQ1366">
        <v>790</v>
      </c>
      <c r="BR1366">
        <v>1238639380</v>
      </c>
      <c r="BS1366">
        <v>653240461</v>
      </c>
    </row>
    <row r="1367" spans="1:71">
      <c r="A1367" t="s">
        <v>1652</v>
      </c>
      <c r="B1367" t="s">
        <v>91</v>
      </c>
      <c r="C1367">
        <v>2019</v>
      </c>
      <c r="D1367" t="s">
        <v>228</v>
      </c>
      <c r="E1367">
        <v>6</v>
      </c>
      <c r="F1367" t="s">
        <v>366</v>
      </c>
      <c r="G1367" t="s">
        <v>1579</v>
      </c>
      <c r="H1367">
        <v>37943815237</v>
      </c>
      <c r="I1367">
        <v>7491686524</v>
      </c>
      <c r="J1367">
        <v>20695156253</v>
      </c>
      <c r="K1367">
        <v>20695156253</v>
      </c>
      <c r="L1367">
        <v>13288878681</v>
      </c>
      <c r="M1367">
        <v>76862077834</v>
      </c>
      <c r="N1367">
        <v>41463917909</v>
      </c>
      <c r="O1367">
        <v>15150673438</v>
      </c>
      <c r="P1367">
        <v>11989135476</v>
      </c>
      <c r="Q1367">
        <v>18709404394</v>
      </c>
      <c r="R1367">
        <v>17135192082</v>
      </c>
      <c r="S1367">
        <v>2655686046</v>
      </c>
      <c r="T1367">
        <v>2567703796</v>
      </c>
      <c r="U1367">
        <v>2614747865</v>
      </c>
      <c r="V1367">
        <v>6734356426</v>
      </c>
      <c r="W1367">
        <v>2426327156</v>
      </c>
      <c r="X1367">
        <v>2655686046</v>
      </c>
      <c r="Y1367">
        <v>2614747865</v>
      </c>
      <c r="Z1367">
        <v>6734356426</v>
      </c>
      <c r="AA1367">
        <v>428664583</v>
      </c>
      <c r="AB1367">
        <v>669588601</v>
      </c>
      <c r="AC1367">
        <v>35255437883</v>
      </c>
      <c r="AD1367">
        <v>31524592152</v>
      </c>
      <c r="AE1367">
        <v>35255437883</v>
      </c>
      <c r="AF1367">
        <v>19278805411</v>
      </c>
      <c r="AG1367">
        <v>31524592152</v>
      </c>
      <c r="AH1367">
        <v>33087318181</v>
      </c>
      <c r="AI1367">
        <v>14483260965</v>
      </c>
      <c r="AJ1367">
        <v>31524592152</v>
      </c>
      <c r="AK1367">
        <v>31524592152</v>
      </c>
      <c r="AL1367">
        <v>2029663813</v>
      </c>
      <c r="AM1367">
        <v>2029663813</v>
      </c>
      <c r="AN1367">
        <v>6434995325</v>
      </c>
      <c r="AO1367">
        <v>1133687968</v>
      </c>
      <c r="AP1367">
        <v>59149024069</v>
      </c>
      <c r="AQ1367">
        <v>27624431917</v>
      </c>
      <c r="AR1367">
        <v>6434995325</v>
      </c>
      <c r="AS1367">
        <v>877467352</v>
      </c>
      <c r="AT1367">
        <v>28177654842</v>
      </c>
      <c r="AU1367">
        <v>13694393877</v>
      </c>
      <c r="AV1367">
        <v>29183375503</v>
      </c>
      <c r="AW1367">
        <v>1377546712</v>
      </c>
      <c r="AX1367">
        <v>1076444932</v>
      </c>
      <c r="AY1367">
        <v>42225719096</v>
      </c>
      <c r="AZ1367">
        <v>382270585</v>
      </c>
      <c r="BA1367">
        <v>1256153494</v>
      </c>
      <c r="BB1367">
        <v>2157963742</v>
      </c>
      <c r="BC1367">
        <v>59149024069</v>
      </c>
      <c r="BD1367">
        <v>22900167926</v>
      </c>
      <c r="BE1367">
        <v>8156</v>
      </c>
      <c r="BF1367">
        <v>5495</v>
      </c>
      <c r="BG1367">
        <v>4933</v>
      </c>
      <c r="BH1367">
        <v>2780136567</v>
      </c>
      <c r="BI1367">
        <v>19278805411</v>
      </c>
      <c r="BJ1367">
        <v>43693327510</v>
      </c>
      <c r="BK1367">
        <v>5203530547</v>
      </c>
      <c r="BL1367">
        <v>5203530547</v>
      </c>
      <c r="BM1367">
        <v>10701126944</v>
      </c>
      <c r="BN1367">
        <v>36248856143</v>
      </c>
      <c r="BO1367">
        <v>2229793072</v>
      </c>
      <c r="BP1367">
        <v>9076</v>
      </c>
      <c r="BQ1367">
        <v>1572</v>
      </c>
      <c r="BR1367">
        <v>4803052010</v>
      </c>
      <c r="BS1367">
        <v>1133687968</v>
      </c>
    </row>
    <row r="1368" spans="1:71">
      <c r="A1368" t="s">
        <v>1653</v>
      </c>
      <c r="B1368" t="s">
        <v>92</v>
      </c>
      <c r="C1368">
        <v>2019</v>
      </c>
      <c r="D1368" t="s">
        <v>228</v>
      </c>
      <c r="E1368">
        <v>6</v>
      </c>
      <c r="F1368" t="s">
        <v>368</v>
      </c>
      <c r="G1368" t="s">
        <v>1579</v>
      </c>
      <c r="H1368">
        <v>35196130475</v>
      </c>
      <c r="I1368">
        <v>5002351151</v>
      </c>
      <c r="J1368">
        <v>21961505172</v>
      </c>
      <c r="K1368">
        <v>21961505172</v>
      </c>
      <c r="L1368">
        <v>15374421319</v>
      </c>
      <c r="M1368">
        <v>88222801865</v>
      </c>
      <c r="N1368">
        <v>48085659053</v>
      </c>
      <c r="O1368">
        <v>14620417621</v>
      </c>
      <c r="P1368">
        <v>11458928682</v>
      </c>
      <c r="Q1368">
        <v>17742198058</v>
      </c>
      <c r="R1368">
        <v>18304990692</v>
      </c>
      <c r="S1368">
        <v>1839682143</v>
      </c>
      <c r="T1368">
        <v>1757940039</v>
      </c>
      <c r="U1368">
        <v>4495108078</v>
      </c>
      <c r="V1368">
        <v>9283451929</v>
      </c>
      <c r="W1368">
        <v>4228393065</v>
      </c>
      <c r="X1368">
        <v>1839682143</v>
      </c>
      <c r="Y1368">
        <v>4495108078</v>
      </c>
      <c r="Z1368">
        <v>9283451929</v>
      </c>
      <c r="AA1368">
        <v>406730996</v>
      </c>
      <c r="AB1368">
        <v>717564234</v>
      </c>
      <c r="AC1368">
        <v>33961490941</v>
      </c>
      <c r="AD1368">
        <v>29854281874</v>
      </c>
      <c r="AE1368">
        <v>33961490941</v>
      </c>
      <c r="AF1368">
        <v>19364768297</v>
      </c>
      <c r="AG1368">
        <v>29854281874</v>
      </c>
      <c r="AH1368">
        <v>31829201447</v>
      </c>
      <c r="AI1368">
        <v>13126275979</v>
      </c>
      <c r="AJ1368">
        <v>29854281874</v>
      </c>
      <c r="AK1368">
        <v>29854281874</v>
      </c>
      <c r="AL1368">
        <v>1096664362</v>
      </c>
      <c r="AM1368">
        <v>1096664362</v>
      </c>
      <c r="AN1368">
        <v>7256009549</v>
      </c>
      <c r="AO1368">
        <v>1780454869</v>
      </c>
      <c r="AP1368">
        <v>59593264125</v>
      </c>
      <c r="AQ1368">
        <v>29738963741</v>
      </c>
      <c r="AR1368">
        <v>7256009549</v>
      </c>
      <c r="AS1368">
        <v>973298198</v>
      </c>
      <c r="AT1368">
        <v>27107978363</v>
      </c>
      <c r="AU1368">
        <v>13981702384</v>
      </c>
      <c r="AV1368">
        <v>27518391016</v>
      </c>
      <c r="AW1368">
        <v>1202358842</v>
      </c>
      <c r="AX1368">
        <v>976268672</v>
      </c>
      <c r="AY1368">
        <v>41685782641</v>
      </c>
      <c r="AZ1368">
        <v>303321360</v>
      </c>
      <c r="BA1368">
        <v>-356848355</v>
      </c>
      <c r="BB1368">
        <v>1183576636</v>
      </c>
      <c r="BC1368">
        <v>59593264125</v>
      </c>
      <c r="BD1368">
        <v>24602573739</v>
      </c>
      <c r="BE1368">
        <v>8481</v>
      </c>
      <c r="BF1368">
        <v>5640</v>
      </c>
      <c r="BG1368">
        <v>5099</v>
      </c>
      <c r="BH1368">
        <v>3498672211</v>
      </c>
      <c r="BI1368">
        <v>19364824623</v>
      </c>
      <c r="BJ1368">
        <v>43985458977</v>
      </c>
      <c r="BK1368">
        <v>5745788124</v>
      </c>
      <c r="BL1368">
        <v>5745788124</v>
      </c>
      <c r="BM1368">
        <v>11831482257</v>
      </c>
      <c r="BN1368">
        <v>34990690386</v>
      </c>
      <c r="BO1368">
        <v>2746543118</v>
      </c>
      <c r="BP1368">
        <v>9794</v>
      </c>
      <c r="BQ1368">
        <v>1973</v>
      </c>
      <c r="BR1368">
        <v>5064324977</v>
      </c>
      <c r="BS1368">
        <v>1780454869</v>
      </c>
    </row>
    <row r="1369" spans="1:71">
      <c r="A1369" t="s">
        <v>1654</v>
      </c>
      <c r="B1369" t="s">
        <v>93</v>
      </c>
      <c r="C1369">
        <v>2019</v>
      </c>
      <c r="D1369" t="s">
        <v>228</v>
      </c>
      <c r="E1369">
        <v>5</v>
      </c>
      <c r="F1369" t="s">
        <v>370</v>
      </c>
      <c r="G1369" t="s">
        <v>1579</v>
      </c>
      <c r="H1369">
        <v>23360577290</v>
      </c>
      <c r="I1369">
        <v>2187851320</v>
      </c>
      <c r="J1369">
        <v>12208477007</v>
      </c>
      <c r="K1369">
        <v>12208477007</v>
      </c>
      <c r="L1369">
        <v>7653253509</v>
      </c>
      <c r="M1369">
        <v>38023962105</v>
      </c>
      <c r="N1369">
        <v>19938576995</v>
      </c>
      <c r="O1369">
        <v>9139753621</v>
      </c>
      <c r="P1369">
        <v>7082938664</v>
      </c>
      <c r="Q1369">
        <v>10551342612</v>
      </c>
      <c r="R1369">
        <v>10426338446</v>
      </c>
      <c r="S1369">
        <v>1291551923</v>
      </c>
      <c r="T1369">
        <v>1278633908</v>
      </c>
      <c r="U1369">
        <v>748489633</v>
      </c>
      <c r="V1369">
        <v>1702128693</v>
      </c>
      <c r="W1369">
        <v>717788013</v>
      </c>
      <c r="X1369">
        <v>1291551923</v>
      </c>
      <c r="Y1369">
        <v>748489633</v>
      </c>
      <c r="Z1369">
        <v>1702128693</v>
      </c>
      <c r="AA1369">
        <v>448003783</v>
      </c>
      <c r="AB1369">
        <v>424654269</v>
      </c>
      <c r="AC1369">
        <v>24460233807</v>
      </c>
      <c r="AD1369">
        <v>20956717302</v>
      </c>
      <c r="AE1369">
        <v>24460233807</v>
      </c>
      <c r="AF1369">
        <v>14497477478</v>
      </c>
      <c r="AG1369">
        <v>20956717302</v>
      </c>
      <c r="AH1369">
        <v>21756421675</v>
      </c>
      <c r="AI1369">
        <v>9516284682</v>
      </c>
      <c r="AJ1369">
        <v>20956717302</v>
      </c>
      <c r="AK1369">
        <v>20956717302</v>
      </c>
      <c r="AL1369">
        <v>1022772703</v>
      </c>
      <c r="AM1369">
        <v>1022772703</v>
      </c>
      <c r="AN1369">
        <v>1805514073</v>
      </c>
      <c r="AO1369">
        <v>543844019</v>
      </c>
      <c r="AP1369">
        <v>36199306883</v>
      </c>
      <c r="AQ1369">
        <v>15242589581</v>
      </c>
      <c r="AR1369">
        <v>1805514073</v>
      </c>
      <c r="AS1369">
        <v>588584097</v>
      </c>
      <c r="AT1369">
        <v>18070802816</v>
      </c>
      <c r="AU1369">
        <v>8554518134</v>
      </c>
      <c r="AV1369">
        <v>17953668564</v>
      </c>
      <c r="AW1369">
        <v>761336781</v>
      </c>
      <c r="AX1369">
        <v>595922582</v>
      </c>
      <c r="AY1369">
        <v>26062747005</v>
      </c>
      <c r="AZ1369">
        <v>478679681</v>
      </c>
      <c r="BA1369">
        <v>67474096</v>
      </c>
      <c r="BB1369">
        <v>1065388011</v>
      </c>
      <c r="BC1369">
        <v>36199306883</v>
      </c>
      <c r="BD1369">
        <v>12386070251</v>
      </c>
      <c r="BE1369">
        <v>8031</v>
      </c>
      <c r="BF1369">
        <v>5785</v>
      </c>
      <c r="BG1369">
        <v>4823</v>
      </c>
      <c r="BH1369">
        <v>2151040430</v>
      </c>
      <c r="BI1369">
        <v>14497477478</v>
      </c>
      <c r="BJ1369">
        <v>26535852174</v>
      </c>
      <c r="BK1369">
        <v>3262803859</v>
      </c>
      <c r="BL1369">
        <v>3262803859</v>
      </c>
      <c r="BM1369">
        <v>5106029703</v>
      </c>
      <c r="BN1369">
        <v>23813236632</v>
      </c>
      <c r="BO1369">
        <v>990353373</v>
      </c>
      <c r="BP1369">
        <v>5565</v>
      </c>
      <c r="BQ1369">
        <v>632</v>
      </c>
      <c r="BR1369">
        <v>1029136793</v>
      </c>
      <c r="BS1369">
        <v>543844019</v>
      </c>
    </row>
    <row r="1370" spans="1:71">
      <c r="A1370" t="s">
        <v>1655</v>
      </c>
      <c r="B1370" t="s">
        <v>94</v>
      </c>
      <c r="C1370">
        <v>2019</v>
      </c>
      <c r="D1370" t="s">
        <v>228</v>
      </c>
      <c r="E1370">
        <v>5</v>
      </c>
      <c r="F1370" t="s">
        <v>372</v>
      </c>
      <c r="G1370" t="s">
        <v>1579</v>
      </c>
      <c r="H1370">
        <v>19008999111</v>
      </c>
      <c r="I1370">
        <v>2089332133</v>
      </c>
      <c r="J1370">
        <v>10291467691</v>
      </c>
      <c r="K1370">
        <v>10291467691</v>
      </c>
      <c r="L1370">
        <v>5465331127</v>
      </c>
      <c r="M1370">
        <v>41831831266</v>
      </c>
      <c r="N1370">
        <v>22145363320</v>
      </c>
      <c r="O1370">
        <v>9086986295</v>
      </c>
      <c r="P1370">
        <v>7067482020</v>
      </c>
      <c r="Q1370">
        <v>11427636801</v>
      </c>
      <c r="R1370">
        <v>11299884023</v>
      </c>
      <c r="S1370">
        <v>1347528625</v>
      </c>
      <c r="T1370">
        <v>1254819226</v>
      </c>
      <c r="U1370">
        <v>1215408023</v>
      </c>
      <c r="V1370">
        <v>2923749689</v>
      </c>
      <c r="W1370">
        <v>1006840692</v>
      </c>
      <c r="X1370">
        <v>1347528625</v>
      </c>
      <c r="Y1370">
        <v>1215408023</v>
      </c>
      <c r="Z1370">
        <v>2923749689</v>
      </c>
      <c r="AA1370">
        <v>345741658</v>
      </c>
      <c r="AB1370">
        <v>383992914</v>
      </c>
      <c r="AC1370">
        <v>24364175091</v>
      </c>
      <c r="AD1370">
        <v>20719844456</v>
      </c>
      <c r="AE1370">
        <v>24364175091</v>
      </c>
      <c r="AF1370">
        <v>14064557184</v>
      </c>
      <c r="AG1370">
        <v>20719844456</v>
      </c>
      <c r="AH1370">
        <v>22464573748</v>
      </c>
      <c r="AI1370">
        <v>9598269786</v>
      </c>
      <c r="AJ1370">
        <v>20719844456</v>
      </c>
      <c r="AK1370">
        <v>20719844456</v>
      </c>
      <c r="AL1370">
        <v>1330834911</v>
      </c>
      <c r="AM1370">
        <v>1330834911</v>
      </c>
      <c r="AN1370">
        <v>2768040251</v>
      </c>
      <c r="AO1370">
        <v>653600204</v>
      </c>
      <c r="AP1370">
        <v>38141462226</v>
      </c>
      <c r="AQ1370">
        <v>17421617770</v>
      </c>
      <c r="AR1370">
        <v>2768040251</v>
      </c>
      <c r="AS1370">
        <v>629366284</v>
      </c>
      <c r="AT1370">
        <v>18446229904</v>
      </c>
      <c r="AU1370">
        <v>8847960118</v>
      </c>
      <c r="AV1370">
        <v>19161186694</v>
      </c>
      <c r="AW1370">
        <v>852451472</v>
      </c>
      <c r="AX1370">
        <v>703034538</v>
      </c>
      <c r="AY1370">
        <v>27173495211</v>
      </c>
      <c r="AZ1370">
        <v>503150563</v>
      </c>
      <c r="BA1370">
        <v>248017065</v>
      </c>
      <c r="BB1370">
        <v>916355440</v>
      </c>
      <c r="BC1370">
        <v>38141462226</v>
      </c>
      <c r="BD1370">
        <v>13657384203</v>
      </c>
      <c r="BE1370">
        <v>8258</v>
      </c>
      <c r="BF1370">
        <v>5433</v>
      </c>
      <c r="BG1370">
        <v>5540</v>
      </c>
      <c r="BH1370">
        <v>1802010267</v>
      </c>
      <c r="BI1370">
        <v>14064557184</v>
      </c>
      <c r="BJ1370">
        <v>27808286692</v>
      </c>
      <c r="BK1370">
        <v>3161563277</v>
      </c>
      <c r="BL1370">
        <v>3161563277</v>
      </c>
      <c r="BM1370">
        <v>6453650755</v>
      </c>
      <c r="BN1370">
        <v>24484078023</v>
      </c>
      <c r="BO1370">
        <v>1193468705</v>
      </c>
      <c r="BP1370">
        <v>5461</v>
      </c>
      <c r="BQ1370">
        <v>783</v>
      </c>
      <c r="BR1370">
        <v>1794414714</v>
      </c>
      <c r="BS1370">
        <v>653600204</v>
      </c>
    </row>
    <row r="1371" spans="1:71">
      <c r="A1371" t="s">
        <v>1656</v>
      </c>
      <c r="B1371" t="s">
        <v>95</v>
      </c>
      <c r="C1371">
        <v>2019</v>
      </c>
      <c r="D1371" t="s">
        <v>228</v>
      </c>
      <c r="E1371">
        <v>6</v>
      </c>
      <c r="F1371" t="s">
        <v>374</v>
      </c>
      <c r="G1371" t="s">
        <v>1579</v>
      </c>
      <c r="H1371">
        <v>33993295698</v>
      </c>
      <c r="I1371">
        <v>3639024405</v>
      </c>
      <c r="J1371">
        <v>18216784341</v>
      </c>
      <c r="K1371">
        <v>18216784341</v>
      </c>
      <c r="L1371">
        <v>12715831369</v>
      </c>
      <c r="M1371">
        <v>66233594665</v>
      </c>
      <c r="N1371">
        <v>35386031395</v>
      </c>
      <c r="O1371">
        <v>15866719545</v>
      </c>
      <c r="P1371">
        <v>12338220470</v>
      </c>
      <c r="Q1371">
        <v>20630827609</v>
      </c>
      <c r="R1371">
        <v>17240817478</v>
      </c>
      <c r="S1371">
        <v>3082508843</v>
      </c>
      <c r="T1371">
        <v>3046740368</v>
      </c>
      <c r="U1371">
        <v>1984534577</v>
      </c>
      <c r="V1371">
        <v>4280555800</v>
      </c>
      <c r="W1371">
        <v>1865836971</v>
      </c>
      <c r="X1371">
        <v>3082508843</v>
      </c>
      <c r="Y1371">
        <v>1984534577</v>
      </c>
      <c r="Z1371">
        <v>4280555800</v>
      </c>
      <c r="AA1371">
        <v>416037919</v>
      </c>
      <c r="AB1371">
        <v>753512603</v>
      </c>
      <c r="AC1371">
        <v>28609090889</v>
      </c>
      <c r="AD1371">
        <v>24767230467</v>
      </c>
      <c r="AE1371">
        <v>28609090889</v>
      </c>
      <c r="AF1371">
        <v>16677080214</v>
      </c>
      <c r="AG1371">
        <v>24767230467</v>
      </c>
      <c r="AH1371">
        <v>25635459304</v>
      </c>
      <c r="AI1371">
        <v>11337614405</v>
      </c>
      <c r="AJ1371">
        <v>24767230467</v>
      </c>
      <c r="AK1371">
        <v>24767230467</v>
      </c>
      <c r="AL1371">
        <v>1603863626</v>
      </c>
      <c r="AM1371">
        <v>1603863626</v>
      </c>
      <c r="AN1371">
        <v>4129467457</v>
      </c>
      <c r="AO1371">
        <v>1416982034</v>
      </c>
      <c r="AP1371">
        <v>51950621076</v>
      </c>
      <c r="AQ1371">
        <v>27183390609</v>
      </c>
      <c r="AR1371">
        <v>4129467457</v>
      </c>
      <c r="AS1371">
        <v>769924903</v>
      </c>
      <c r="AT1371">
        <v>25986651389</v>
      </c>
      <c r="AU1371">
        <v>14649036984</v>
      </c>
      <c r="AV1371">
        <v>26022863458</v>
      </c>
      <c r="AW1371">
        <v>936618115</v>
      </c>
      <c r="AX1371">
        <v>810953899</v>
      </c>
      <c r="AY1371">
        <v>34809981348</v>
      </c>
      <c r="AZ1371">
        <v>456814723</v>
      </c>
      <c r="BA1371">
        <v>444064698</v>
      </c>
      <c r="BB1371">
        <v>1481802101</v>
      </c>
      <c r="BC1371">
        <v>51950621076</v>
      </c>
      <c r="BD1371">
        <v>22786662697</v>
      </c>
      <c r="BE1371">
        <v>8057</v>
      </c>
      <c r="BF1371">
        <v>5442</v>
      </c>
      <c r="BG1371">
        <v>5333</v>
      </c>
      <c r="BH1371">
        <v>3024683111</v>
      </c>
      <c r="BI1371">
        <v>16677080214</v>
      </c>
      <c r="BJ1371">
        <v>36012092565</v>
      </c>
      <c r="BK1371">
        <v>5926901829</v>
      </c>
      <c r="BL1371">
        <v>5926901829</v>
      </c>
      <c r="BM1371">
        <v>10042750881</v>
      </c>
      <c r="BN1371">
        <v>29163958379</v>
      </c>
      <c r="BO1371">
        <v>1511244473</v>
      </c>
      <c r="BP1371">
        <v>10326</v>
      </c>
      <c r="BQ1371">
        <v>1554</v>
      </c>
      <c r="BR1371">
        <v>2548154326</v>
      </c>
      <c r="BS1371">
        <v>1416982034</v>
      </c>
    </row>
    <row r="1372" spans="1:71">
      <c r="A1372" t="s">
        <v>1657</v>
      </c>
      <c r="B1372" t="s">
        <v>96</v>
      </c>
      <c r="C1372">
        <v>2019</v>
      </c>
      <c r="D1372" t="s">
        <v>212</v>
      </c>
      <c r="E1372">
        <v>1</v>
      </c>
      <c r="F1372" t="s">
        <v>376</v>
      </c>
      <c r="G1372" t="s">
        <v>1579</v>
      </c>
      <c r="H1372">
        <v>493786459</v>
      </c>
      <c r="I1372">
        <v>40758097</v>
      </c>
      <c r="J1372">
        <v>662815106</v>
      </c>
      <c r="K1372">
        <v>662815106</v>
      </c>
      <c r="L1372">
        <v>641803984</v>
      </c>
      <c r="M1372">
        <v>5218705113</v>
      </c>
      <c r="N1372">
        <v>3490151796</v>
      </c>
      <c r="O1372">
        <v>1346892518</v>
      </c>
      <c r="P1372">
        <v>1346892518</v>
      </c>
      <c r="Q1372">
        <v>1593572709</v>
      </c>
      <c r="R1372">
        <v>1477456797</v>
      </c>
      <c r="S1372">
        <v>385806879</v>
      </c>
      <c r="T1372">
        <v>385806879</v>
      </c>
      <c r="U1372">
        <v>148852278</v>
      </c>
      <c r="V1372">
        <v>199704347</v>
      </c>
      <c r="W1372">
        <v>148852278</v>
      </c>
      <c r="X1372">
        <v>385806879</v>
      </c>
      <c r="Y1372">
        <v>148852278</v>
      </c>
      <c r="Z1372">
        <v>199704347</v>
      </c>
      <c r="AA1372">
        <v>93627230</v>
      </c>
      <c r="AB1372">
        <v>87329375</v>
      </c>
      <c r="AL1372">
        <v>126692423</v>
      </c>
      <c r="AM1372">
        <v>126692423</v>
      </c>
      <c r="AN1372">
        <v>135625008</v>
      </c>
      <c r="AO1372">
        <v>37457000</v>
      </c>
      <c r="AP1372">
        <v>2103071177</v>
      </c>
      <c r="AQ1372">
        <v>2103071177</v>
      </c>
      <c r="AR1372">
        <v>135625008</v>
      </c>
      <c r="AS1372">
        <v>49961487</v>
      </c>
      <c r="AT1372">
        <v>1204471815</v>
      </c>
      <c r="AU1372">
        <v>1204471815</v>
      </c>
      <c r="AV1372">
        <v>1297568417</v>
      </c>
      <c r="AW1372">
        <v>157393722</v>
      </c>
      <c r="AX1372">
        <v>157393722</v>
      </c>
      <c r="AY1372">
        <v>638070590</v>
      </c>
      <c r="BA1372">
        <v>-8851735</v>
      </c>
      <c r="BB1372">
        <v>0</v>
      </c>
      <c r="BC1372">
        <v>2103071177</v>
      </c>
      <c r="BD1372">
        <v>2103071177</v>
      </c>
      <c r="BE1372">
        <v>8313</v>
      </c>
      <c r="BF1372">
        <v>5524</v>
      </c>
      <c r="BG1372">
        <v>0</v>
      </c>
      <c r="BH1372">
        <v>98366733</v>
      </c>
      <c r="BJ1372">
        <v>679298145</v>
      </c>
      <c r="BK1372">
        <v>487945221</v>
      </c>
      <c r="BL1372">
        <v>487945221</v>
      </c>
      <c r="BM1372">
        <v>638070590</v>
      </c>
      <c r="BP1372">
        <v>824</v>
      </c>
      <c r="BQ1372">
        <v>57</v>
      </c>
      <c r="BR1372">
        <v>70023898</v>
      </c>
      <c r="BS1372">
        <v>37457000</v>
      </c>
    </row>
    <row r="1373" spans="1:71">
      <c r="A1373" t="s">
        <v>1658</v>
      </c>
      <c r="B1373" t="s">
        <v>97</v>
      </c>
      <c r="C1373">
        <v>2019</v>
      </c>
      <c r="D1373" t="s">
        <v>228</v>
      </c>
      <c r="E1373">
        <v>5</v>
      </c>
      <c r="F1373" t="s">
        <v>378</v>
      </c>
      <c r="G1373" t="s">
        <v>1579</v>
      </c>
      <c r="H1373">
        <v>11665465927</v>
      </c>
      <c r="I1373">
        <v>1877339111</v>
      </c>
      <c r="J1373">
        <v>10625186459</v>
      </c>
      <c r="K1373">
        <v>10625186459</v>
      </c>
      <c r="L1373">
        <v>5355353568</v>
      </c>
      <c r="M1373">
        <v>36892403211</v>
      </c>
      <c r="N1373">
        <v>17489859286</v>
      </c>
      <c r="O1373">
        <v>12468411553</v>
      </c>
      <c r="P1373">
        <v>9997862292</v>
      </c>
      <c r="Q1373">
        <v>19983557274</v>
      </c>
      <c r="R1373">
        <v>14112720300</v>
      </c>
      <c r="S1373">
        <v>1940120369</v>
      </c>
      <c r="T1373">
        <v>1876695515</v>
      </c>
      <c r="U1373">
        <v>1383359767</v>
      </c>
      <c r="V1373">
        <v>3107818729</v>
      </c>
      <c r="W1373">
        <v>1330736309</v>
      </c>
      <c r="X1373">
        <v>1940120369</v>
      </c>
      <c r="Y1373">
        <v>1383359767</v>
      </c>
      <c r="Z1373">
        <v>3107818729</v>
      </c>
      <c r="AA1373">
        <v>393476124</v>
      </c>
      <c r="AB1373">
        <v>828319189</v>
      </c>
      <c r="AC1373">
        <v>23125518485</v>
      </c>
      <c r="AD1373">
        <v>19957755948</v>
      </c>
      <c r="AE1373">
        <v>23125518485</v>
      </c>
      <c r="AF1373">
        <v>12644494551</v>
      </c>
      <c r="AG1373">
        <v>19957755948</v>
      </c>
      <c r="AH1373">
        <v>20861364729</v>
      </c>
      <c r="AI1373">
        <v>9683099861</v>
      </c>
      <c r="AJ1373">
        <v>19957755948</v>
      </c>
      <c r="AK1373">
        <v>19957755948</v>
      </c>
      <c r="AL1373">
        <v>1568765620</v>
      </c>
      <c r="AM1373">
        <v>1568765620</v>
      </c>
      <c r="AN1373">
        <v>2500850074</v>
      </c>
      <c r="AO1373">
        <v>410120428</v>
      </c>
      <c r="AP1373">
        <v>40674044848</v>
      </c>
      <c r="AQ1373">
        <v>20716288900</v>
      </c>
      <c r="AR1373">
        <v>2500850074</v>
      </c>
      <c r="AS1373">
        <v>968508701</v>
      </c>
      <c r="AT1373">
        <v>21162510963</v>
      </c>
      <c r="AU1373">
        <v>11479411102</v>
      </c>
      <c r="AV1373">
        <v>21617756164</v>
      </c>
      <c r="AW1373">
        <v>1141556449</v>
      </c>
      <c r="AX1373">
        <v>781844902</v>
      </c>
      <c r="AY1373">
        <v>27237964043</v>
      </c>
      <c r="AZ1373">
        <v>417912556.5</v>
      </c>
      <c r="BA1373">
        <v>-546619691</v>
      </c>
      <c r="BB1373">
        <v>1210041343</v>
      </c>
      <c r="BC1373">
        <v>40674044848</v>
      </c>
      <c r="BD1373">
        <v>17342130858</v>
      </c>
      <c r="BE1373">
        <v>8246</v>
      </c>
      <c r="BF1373">
        <v>5423</v>
      </c>
      <c r="BG1373">
        <v>5384</v>
      </c>
      <c r="BH1373">
        <v>1471662678</v>
      </c>
      <c r="BI1373">
        <v>12644494551</v>
      </c>
      <c r="BJ1373">
        <v>27907586996</v>
      </c>
      <c r="BK1373">
        <v>4416889008</v>
      </c>
      <c r="BL1373">
        <v>4416889008</v>
      </c>
      <c r="BM1373">
        <v>7280208095</v>
      </c>
      <c r="BN1373">
        <v>23331913990</v>
      </c>
      <c r="BO1373">
        <v>467831099</v>
      </c>
      <c r="BP1373">
        <v>8079</v>
      </c>
      <c r="BQ1373">
        <v>939</v>
      </c>
      <c r="BR1373">
        <v>1738982328</v>
      </c>
      <c r="BS1373">
        <v>410120428</v>
      </c>
    </row>
    <row r="1374" spans="1:71">
      <c r="A1374" t="s">
        <v>1659</v>
      </c>
      <c r="B1374" t="s">
        <v>98</v>
      </c>
      <c r="C1374">
        <v>2019</v>
      </c>
      <c r="D1374" t="s">
        <v>380</v>
      </c>
      <c r="E1374">
        <v>1</v>
      </c>
      <c r="F1374" t="s">
        <v>381</v>
      </c>
      <c r="G1374" t="s">
        <v>1579</v>
      </c>
      <c r="H1374">
        <v>1007341803</v>
      </c>
      <c r="I1374">
        <v>-77821328</v>
      </c>
      <c r="J1374">
        <v>2563438762</v>
      </c>
      <c r="K1374">
        <v>2563438762</v>
      </c>
      <c r="L1374">
        <v>1998126398</v>
      </c>
      <c r="M1374">
        <v>4358469192</v>
      </c>
      <c r="N1374">
        <v>4074304761</v>
      </c>
      <c r="O1374">
        <v>2164190645</v>
      </c>
      <c r="P1374">
        <v>2164190645</v>
      </c>
      <c r="Q1374">
        <v>2115369000</v>
      </c>
      <c r="R1374">
        <v>2596577777</v>
      </c>
      <c r="S1374">
        <v>149558232</v>
      </c>
      <c r="T1374">
        <v>149558232</v>
      </c>
      <c r="U1374">
        <v>392643649</v>
      </c>
      <c r="V1374">
        <v>750867025</v>
      </c>
      <c r="W1374">
        <v>392643649</v>
      </c>
      <c r="X1374">
        <v>149558232</v>
      </c>
      <c r="Y1374">
        <v>392643649</v>
      </c>
      <c r="Z1374">
        <v>750867025</v>
      </c>
      <c r="AA1374">
        <v>226269332</v>
      </c>
      <c r="AB1374">
        <v>15094291</v>
      </c>
      <c r="AL1374">
        <v>51982157</v>
      </c>
      <c r="AM1374">
        <v>51982157</v>
      </c>
      <c r="AN1374">
        <v>527638105</v>
      </c>
      <c r="AO1374">
        <v>104017852</v>
      </c>
      <c r="AP1374">
        <v>3368989284</v>
      </c>
      <c r="AQ1374">
        <v>3368989284</v>
      </c>
      <c r="AR1374">
        <v>527638105</v>
      </c>
      <c r="AS1374">
        <v>40214053</v>
      </c>
      <c r="AT1374">
        <v>1689907366</v>
      </c>
      <c r="AU1374">
        <v>1689907366</v>
      </c>
      <c r="AV1374">
        <v>1854375074</v>
      </c>
      <c r="AW1374">
        <v>370054406</v>
      </c>
      <c r="AX1374">
        <v>370054406</v>
      </c>
      <c r="AY1374">
        <v>859987005</v>
      </c>
      <c r="BA1374">
        <v>-142149954</v>
      </c>
      <c r="BB1374">
        <v>0</v>
      </c>
      <c r="BC1374">
        <v>3368989284</v>
      </c>
      <c r="BD1374">
        <v>3368989284</v>
      </c>
      <c r="BE1374">
        <v>11145</v>
      </c>
      <c r="BF1374">
        <v>6864</v>
      </c>
      <c r="BG1374">
        <v>0</v>
      </c>
      <c r="BH1374">
        <v>525948739</v>
      </c>
      <c r="BJ1374">
        <v>992373744</v>
      </c>
      <c r="BK1374">
        <v>187231150</v>
      </c>
      <c r="BL1374">
        <v>187231150</v>
      </c>
      <c r="BM1374">
        <v>859987005</v>
      </c>
      <c r="BP1374">
        <v>343</v>
      </c>
      <c r="BQ1374">
        <v>343</v>
      </c>
      <c r="BR1374">
        <v>291936963</v>
      </c>
      <c r="BS1374">
        <v>104017852</v>
      </c>
    </row>
    <row r="1375" spans="1:71">
      <c r="A1375" t="s">
        <v>1660</v>
      </c>
      <c r="B1375" t="s">
        <v>99</v>
      </c>
      <c r="C1375">
        <v>2019</v>
      </c>
      <c r="D1375" t="s">
        <v>380</v>
      </c>
      <c r="E1375">
        <v>1</v>
      </c>
      <c r="F1375" t="s">
        <v>383</v>
      </c>
      <c r="G1375" t="s">
        <v>1579</v>
      </c>
      <c r="H1375">
        <v>145914057</v>
      </c>
      <c r="I1375">
        <v>76499121</v>
      </c>
      <c r="J1375">
        <v>266999646</v>
      </c>
      <c r="K1375">
        <v>266999646</v>
      </c>
      <c r="L1375">
        <v>256978987</v>
      </c>
      <c r="M1375">
        <v>2538930982</v>
      </c>
      <c r="N1375">
        <v>1559166420</v>
      </c>
      <c r="O1375">
        <v>1712391327</v>
      </c>
      <c r="P1375">
        <v>1712391327</v>
      </c>
      <c r="Q1375">
        <v>1767797559</v>
      </c>
      <c r="R1375">
        <v>1774684462</v>
      </c>
      <c r="S1375">
        <v>862825143</v>
      </c>
      <c r="T1375">
        <v>862825143</v>
      </c>
      <c r="U1375">
        <v>66330633</v>
      </c>
      <c r="V1375">
        <v>156459007</v>
      </c>
      <c r="W1375">
        <v>66330633</v>
      </c>
      <c r="X1375">
        <v>862825143</v>
      </c>
      <c r="Y1375">
        <v>66330633</v>
      </c>
      <c r="Z1375">
        <v>156459007</v>
      </c>
      <c r="AA1375">
        <v>169132094</v>
      </c>
      <c r="AB1375">
        <v>46149300</v>
      </c>
      <c r="AL1375">
        <v>72861403</v>
      </c>
      <c r="AM1375">
        <v>72861403</v>
      </c>
      <c r="AN1375">
        <v>146886867</v>
      </c>
      <c r="AO1375">
        <v>14437930</v>
      </c>
      <c r="AP1375">
        <v>2087888301</v>
      </c>
      <c r="AQ1375">
        <v>2087888301</v>
      </c>
      <c r="AR1375">
        <v>146886867</v>
      </c>
      <c r="AS1375">
        <v>25319866</v>
      </c>
      <c r="AT1375">
        <v>709059992</v>
      </c>
      <c r="AU1375">
        <v>709059992</v>
      </c>
      <c r="AV1375">
        <v>743974320</v>
      </c>
      <c r="AW1375">
        <v>190279399</v>
      </c>
      <c r="AX1375">
        <v>190279399</v>
      </c>
      <c r="AY1375">
        <v>306953010</v>
      </c>
      <c r="BA1375">
        <v>7256004</v>
      </c>
      <c r="BB1375">
        <v>0</v>
      </c>
      <c r="BC1375">
        <v>2087888301</v>
      </c>
      <c r="BD1375">
        <v>2087888301</v>
      </c>
      <c r="BE1375">
        <v>9236</v>
      </c>
      <c r="BF1375">
        <v>6540</v>
      </c>
      <c r="BG1375">
        <v>0</v>
      </c>
      <c r="BH1375">
        <v>82538161</v>
      </c>
      <c r="BJ1375">
        <v>416788463</v>
      </c>
      <c r="BK1375">
        <v>261895470</v>
      </c>
      <c r="BL1375">
        <v>261895470</v>
      </c>
      <c r="BM1375">
        <v>306953010</v>
      </c>
      <c r="BP1375">
        <v>506</v>
      </c>
      <c r="BQ1375">
        <v>506</v>
      </c>
      <c r="BR1375">
        <v>111205453</v>
      </c>
      <c r="BS1375">
        <v>14437930</v>
      </c>
    </row>
    <row r="1376" spans="1:71">
      <c r="A1376" t="s">
        <v>1661</v>
      </c>
      <c r="B1376" t="s">
        <v>100</v>
      </c>
      <c r="C1376">
        <v>2019</v>
      </c>
      <c r="D1376" t="s">
        <v>380</v>
      </c>
      <c r="E1376">
        <v>1</v>
      </c>
      <c r="F1376" t="s">
        <v>385</v>
      </c>
      <c r="G1376" t="s">
        <v>1579</v>
      </c>
      <c r="H1376">
        <v>3199758458</v>
      </c>
      <c r="I1376">
        <v>1290096293</v>
      </c>
      <c r="J1376">
        <v>2329603633</v>
      </c>
      <c r="K1376">
        <v>2329603633</v>
      </c>
      <c r="L1376">
        <v>2274233053</v>
      </c>
      <c r="M1376">
        <v>21051404426</v>
      </c>
      <c r="N1376">
        <v>11076716687</v>
      </c>
      <c r="O1376">
        <v>5142456040</v>
      </c>
      <c r="P1376">
        <v>5142456040</v>
      </c>
      <c r="Q1376">
        <v>5632059000</v>
      </c>
      <c r="R1376">
        <v>5436316445</v>
      </c>
      <c r="S1376">
        <v>790236672</v>
      </c>
      <c r="T1376">
        <v>790236672</v>
      </c>
      <c r="U1376">
        <v>919662801</v>
      </c>
      <c r="V1376">
        <v>1816586167</v>
      </c>
      <c r="W1376">
        <v>919662801</v>
      </c>
      <c r="X1376">
        <v>790236672</v>
      </c>
      <c r="Y1376">
        <v>919662801</v>
      </c>
      <c r="Z1376">
        <v>1816586167</v>
      </c>
      <c r="AA1376">
        <v>1272913297</v>
      </c>
      <c r="AB1376">
        <v>217248052</v>
      </c>
      <c r="AL1376">
        <v>552210445</v>
      </c>
      <c r="AM1376">
        <v>552210445</v>
      </c>
      <c r="AN1376">
        <v>1274636002</v>
      </c>
      <c r="AO1376">
        <v>130367380</v>
      </c>
      <c r="AP1376">
        <v>7224419640</v>
      </c>
      <c r="AQ1376">
        <v>7224419640</v>
      </c>
      <c r="AR1376">
        <v>1274636002</v>
      </c>
      <c r="AS1376">
        <v>286077259</v>
      </c>
      <c r="AT1376">
        <v>2997497283</v>
      </c>
      <c r="AU1376">
        <v>2997497283</v>
      </c>
      <c r="AV1376">
        <v>3213305939</v>
      </c>
      <c r="AW1376">
        <v>402533158</v>
      </c>
      <c r="AX1376">
        <v>402533158</v>
      </c>
      <c r="AY1376">
        <v>1783015136</v>
      </c>
      <c r="BA1376">
        <v>311034463</v>
      </c>
      <c r="BB1376">
        <v>0</v>
      </c>
      <c r="BC1376">
        <v>7224419640</v>
      </c>
      <c r="BD1376">
        <v>7224419640</v>
      </c>
      <c r="BE1376">
        <v>9720</v>
      </c>
      <c r="BF1376">
        <v>5666</v>
      </c>
      <c r="BG1376">
        <v>0</v>
      </c>
      <c r="BH1376">
        <v>268024409</v>
      </c>
      <c r="BJ1376">
        <v>2105006436</v>
      </c>
      <c r="BK1376">
        <v>693372620</v>
      </c>
      <c r="BL1376">
        <v>693372620</v>
      </c>
      <c r="BM1376">
        <v>1783015136</v>
      </c>
      <c r="BP1376">
        <v>1202</v>
      </c>
      <c r="BQ1376">
        <v>1202</v>
      </c>
      <c r="BR1376">
        <v>1085279639</v>
      </c>
      <c r="BS1376">
        <v>130367380</v>
      </c>
    </row>
    <row r="1377" spans="1:71">
      <c r="A1377" t="s">
        <v>1662</v>
      </c>
      <c r="B1377" t="s">
        <v>101</v>
      </c>
      <c r="C1377">
        <v>2019</v>
      </c>
      <c r="D1377" t="s">
        <v>380</v>
      </c>
      <c r="E1377">
        <v>2</v>
      </c>
      <c r="F1377" t="s">
        <v>387</v>
      </c>
      <c r="G1377" t="s">
        <v>1579</v>
      </c>
      <c r="H1377">
        <v>2985827486</v>
      </c>
      <c r="I1377">
        <v>2091556858</v>
      </c>
      <c r="J1377">
        <v>3331551487</v>
      </c>
      <c r="K1377">
        <v>3331551487</v>
      </c>
      <c r="L1377">
        <v>3257091495</v>
      </c>
      <c r="M1377">
        <v>22297166619</v>
      </c>
      <c r="N1377">
        <v>12745766301</v>
      </c>
      <c r="O1377">
        <v>5190906968</v>
      </c>
      <c r="P1377">
        <v>5190906968</v>
      </c>
      <c r="Q1377">
        <v>6228968434</v>
      </c>
      <c r="R1377">
        <v>5908286140</v>
      </c>
      <c r="S1377">
        <v>471085356</v>
      </c>
      <c r="T1377">
        <v>471085356</v>
      </c>
      <c r="U1377">
        <v>1185608746</v>
      </c>
      <c r="V1377">
        <v>3076373383</v>
      </c>
      <c r="W1377">
        <v>1185608746</v>
      </c>
      <c r="X1377">
        <v>471085356</v>
      </c>
      <c r="Y1377">
        <v>1185608746</v>
      </c>
      <c r="Z1377">
        <v>3076373383</v>
      </c>
      <c r="AA1377">
        <v>912876672</v>
      </c>
      <c r="AB1377">
        <v>104520430</v>
      </c>
      <c r="AL1377">
        <v>461286878</v>
      </c>
      <c r="AM1377">
        <v>461286878</v>
      </c>
      <c r="AN1377">
        <v>2403377433</v>
      </c>
      <c r="AO1377">
        <v>204170839</v>
      </c>
      <c r="AP1377">
        <v>8365974607</v>
      </c>
      <c r="AQ1377">
        <v>8365974607</v>
      </c>
      <c r="AR1377">
        <v>2403377433</v>
      </c>
      <c r="AS1377">
        <v>204098557</v>
      </c>
      <c r="AT1377">
        <v>3919955146</v>
      </c>
      <c r="AU1377">
        <v>3919955146</v>
      </c>
      <c r="AV1377">
        <v>4195096235</v>
      </c>
      <c r="AW1377">
        <v>277838160</v>
      </c>
      <c r="AX1377">
        <v>277838160</v>
      </c>
      <c r="AY1377">
        <v>2426818175</v>
      </c>
      <c r="BA1377">
        <v>38432572</v>
      </c>
      <c r="BB1377">
        <v>0</v>
      </c>
      <c r="BC1377">
        <v>8365974607</v>
      </c>
      <c r="BD1377">
        <v>8365974607</v>
      </c>
      <c r="BE1377">
        <v>9031</v>
      </c>
      <c r="BF1377">
        <v>5704</v>
      </c>
      <c r="BG1377">
        <v>0</v>
      </c>
      <c r="BH1377">
        <v>114065977</v>
      </c>
      <c r="BJ1377">
        <v>3383820845</v>
      </c>
      <c r="BK1377">
        <v>632947555</v>
      </c>
      <c r="BL1377">
        <v>632947555</v>
      </c>
      <c r="BM1377">
        <v>2426818175</v>
      </c>
      <c r="BP1377">
        <v>1038</v>
      </c>
      <c r="BQ1377">
        <v>1038</v>
      </c>
      <c r="BR1377">
        <v>2120318390</v>
      </c>
      <c r="BS1377">
        <v>204170839</v>
      </c>
    </row>
    <row r="1378" spans="1:71">
      <c r="A1378" t="s">
        <v>1663</v>
      </c>
      <c r="B1378" t="s">
        <v>206</v>
      </c>
      <c r="C1378">
        <v>2020</v>
      </c>
      <c r="D1378" t="s">
        <v>207</v>
      </c>
      <c r="E1378">
        <v>8</v>
      </c>
      <c r="F1378" t="s">
        <v>208</v>
      </c>
      <c r="G1378" t="s">
        <v>1664</v>
      </c>
      <c r="H1378">
        <v>26958392619</v>
      </c>
      <c r="I1378">
        <v>13047442762</v>
      </c>
      <c r="J1378">
        <v>37302061166</v>
      </c>
      <c r="K1378">
        <v>37302061166</v>
      </c>
      <c r="L1378">
        <v>26610798993</v>
      </c>
      <c r="M1378">
        <v>158213983464</v>
      </c>
      <c r="N1378">
        <v>80679389274</v>
      </c>
      <c r="O1378">
        <v>33463994348</v>
      </c>
      <c r="P1378">
        <v>31359439731</v>
      </c>
      <c r="Q1378">
        <v>39735065418</v>
      </c>
      <c r="R1378">
        <v>43036286616</v>
      </c>
      <c r="S1378">
        <v>5302067493</v>
      </c>
      <c r="T1378">
        <v>5272842272</v>
      </c>
      <c r="U1378">
        <v>8701986354</v>
      </c>
      <c r="V1378">
        <v>22683571479</v>
      </c>
      <c r="W1378">
        <v>8259306894</v>
      </c>
      <c r="X1378">
        <v>5302067493</v>
      </c>
      <c r="Y1378">
        <v>8701986354</v>
      </c>
      <c r="Z1378">
        <v>22683571479</v>
      </c>
      <c r="AA1378">
        <v>1027518699</v>
      </c>
      <c r="AB1378">
        <v>1459998240</v>
      </c>
      <c r="AC1378">
        <v>37173024287</v>
      </c>
      <c r="AD1378">
        <v>31528481860</v>
      </c>
      <c r="AE1378">
        <v>37173024287</v>
      </c>
      <c r="AF1378">
        <v>20521760777</v>
      </c>
      <c r="AG1378">
        <v>31528481860</v>
      </c>
      <c r="AH1378">
        <v>36111298272</v>
      </c>
      <c r="AI1378">
        <v>14978233291</v>
      </c>
      <c r="AJ1378">
        <v>31528481860</v>
      </c>
      <c r="AK1378">
        <v>31528481860</v>
      </c>
      <c r="AL1378">
        <v>3212531902</v>
      </c>
      <c r="AM1378">
        <v>3212531902</v>
      </c>
      <c r="AN1378">
        <v>19220153071</v>
      </c>
      <c r="AO1378">
        <v>2792375859</v>
      </c>
      <c r="AP1378">
        <v>99300512643</v>
      </c>
      <c r="AQ1378">
        <v>67772030783</v>
      </c>
      <c r="AR1378">
        <v>19220153071</v>
      </c>
      <c r="AS1378">
        <v>1995655375</v>
      </c>
      <c r="AT1378">
        <v>47778648678</v>
      </c>
      <c r="AU1378">
        <v>32800415387</v>
      </c>
      <c r="AV1378">
        <v>50521120843</v>
      </c>
      <c r="AW1378">
        <v>3041566091</v>
      </c>
      <c r="AX1378">
        <v>2891666914</v>
      </c>
      <c r="AY1378">
        <v>57260012240</v>
      </c>
      <c r="AZ1378">
        <v>800376805</v>
      </c>
      <c r="BA1378">
        <v>3136391551</v>
      </c>
      <c r="BB1378">
        <v>266845097</v>
      </c>
      <c r="BC1378">
        <v>99300512643</v>
      </c>
      <c r="BD1378">
        <v>61084659754</v>
      </c>
      <c r="BE1378">
        <v>8824</v>
      </c>
      <c r="BF1378">
        <v>5722</v>
      </c>
      <c r="BG1378">
        <v>5708</v>
      </c>
      <c r="BH1378">
        <v>6227339296</v>
      </c>
      <c r="BI1378">
        <v>20521760777</v>
      </c>
      <c r="BJ1378">
        <v>63580004941</v>
      </c>
      <c r="BK1378">
        <v>9911760831</v>
      </c>
      <c r="BL1378">
        <v>9911760831</v>
      </c>
      <c r="BM1378">
        <v>25731530380</v>
      </c>
      <c r="BN1378">
        <v>38215852889</v>
      </c>
      <c r="BO1378">
        <v>643891757</v>
      </c>
      <c r="BP1378">
        <v>17707</v>
      </c>
      <c r="BQ1378">
        <v>6394</v>
      </c>
      <c r="BR1378">
        <v>15118062281</v>
      </c>
      <c r="BS1378">
        <v>2792375859</v>
      </c>
    </row>
    <row r="1379" spans="1:71">
      <c r="A1379" t="s">
        <v>1665</v>
      </c>
      <c r="B1379" t="s">
        <v>211</v>
      </c>
      <c r="C1379">
        <v>2020</v>
      </c>
      <c r="D1379" t="s">
        <v>212</v>
      </c>
      <c r="E1379">
        <v>5</v>
      </c>
      <c r="F1379" t="s">
        <v>213</v>
      </c>
      <c r="G1379" t="s">
        <v>1664</v>
      </c>
      <c r="H1379">
        <v>1732705253</v>
      </c>
      <c r="I1379">
        <v>299334178</v>
      </c>
      <c r="J1379">
        <v>2294302965</v>
      </c>
      <c r="K1379">
        <v>2294302965</v>
      </c>
      <c r="L1379">
        <v>2111512856</v>
      </c>
      <c r="M1379">
        <v>15713769204</v>
      </c>
      <c r="N1379">
        <v>13660025941</v>
      </c>
      <c r="O1379">
        <v>6589314179</v>
      </c>
      <c r="P1379">
        <v>6589314179</v>
      </c>
      <c r="Q1379">
        <v>7467702630</v>
      </c>
      <c r="R1379">
        <v>7428979702</v>
      </c>
      <c r="S1379">
        <v>2497153951</v>
      </c>
      <c r="T1379">
        <v>2497153951</v>
      </c>
      <c r="U1379">
        <v>260902571</v>
      </c>
      <c r="V1379">
        <v>381778423</v>
      </c>
      <c r="W1379">
        <v>260902571</v>
      </c>
      <c r="X1379">
        <v>2497153951</v>
      </c>
      <c r="Y1379">
        <v>260902571</v>
      </c>
      <c r="Z1379">
        <v>381778423</v>
      </c>
      <c r="AA1379">
        <v>188633308</v>
      </c>
      <c r="AB1379">
        <v>561401875</v>
      </c>
      <c r="AL1379">
        <v>455227202</v>
      </c>
      <c r="AM1379">
        <v>455227202</v>
      </c>
      <c r="AN1379">
        <v>266561879</v>
      </c>
      <c r="AO1379">
        <v>93872913</v>
      </c>
      <c r="AP1379">
        <v>10981573015</v>
      </c>
      <c r="AQ1379">
        <v>10981573015</v>
      </c>
      <c r="AR1379">
        <v>266561879</v>
      </c>
      <c r="AS1379">
        <v>302729722</v>
      </c>
      <c r="AT1379">
        <v>7527212910</v>
      </c>
      <c r="AU1379">
        <v>7527212910</v>
      </c>
      <c r="AV1379">
        <v>7576081374</v>
      </c>
      <c r="AW1379">
        <v>372355578</v>
      </c>
      <c r="AX1379">
        <v>372355578</v>
      </c>
      <c r="AY1379">
        <v>3423954621</v>
      </c>
      <c r="BA1379">
        <v>28947682</v>
      </c>
      <c r="BB1379">
        <v>0</v>
      </c>
      <c r="BC1379">
        <v>10981573015</v>
      </c>
      <c r="BD1379">
        <v>10981573015</v>
      </c>
      <c r="BE1379">
        <v>8663</v>
      </c>
      <c r="BF1379">
        <v>6017</v>
      </c>
      <c r="BG1379">
        <v>0</v>
      </c>
      <c r="BH1379">
        <v>564842475</v>
      </c>
      <c r="BJ1379">
        <v>3571322116</v>
      </c>
      <c r="BK1379">
        <v>3032489188</v>
      </c>
      <c r="BL1379">
        <v>3032489188</v>
      </c>
      <c r="BM1379">
        <v>3423954621</v>
      </c>
      <c r="BP1379">
        <v>5328</v>
      </c>
      <c r="BQ1379">
        <v>253</v>
      </c>
      <c r="BR1379">
        <v>158463470</v>
      </c>
      <c r="BS1379">
        <v>93872913</v>
      </c>
    </row>
    <row r="1380" spans="1:71">
      <c r="A1380" t="s">
        <v>1666</v>
      </c>
      <c r="B1380" t="s">
        <v>18</v>
      </c>
      <c r="C1380">
        <v>2020</v>
      </c>
      <c r="D1380" t="s">
        <v>215</v>
      </c>
      <c r="E1380">
        <v>3</v>
      </c>
      <c r="F1380" t="s">
        <v>216</v>
      </c>
      <c r="G1380" t="s">
        <v>1664</v>
      </c>
      <c r="H1380">
        <v>1035868887</v>
      </c>
      <c r="I1380">
        <v>506381248</v>
      </c>
      <c r="J1380">
        <v>1144504843</v>
      </c>
      <c r="K1380">
        <v>1144504843</v>
      </c>
      <c r="L1380">
        <v>909094203</v>
      </c>
      <c r="M1380">
        <v>11911893090</v>
      </c>
      <c r="N1380">
        <v>7514793111</v>
      </c>
      <c r="O1380">
        <v>2530597326</v>
      </c>
      <c r="P1380">
        <v>2530597326</v>
      </c>
      <c r="Q1380">
        <v>2810092138</v>
      </c>
      <c r="R1380">
        <v>3041593762</v>
      </c>
      <c r="S1380">
        <v>857437700</v>
      </c>
      <c r="T1380">
        <v>857437700</v>
      </c>
      <c r="U1380">
        <v>698811324</v>
      </c>
      <c r="V1380">
        <v>1028383845</v>
      </c>
      <c r="W1380">
        <v>698811324</v>
      </c>
      <c r="X1380">
        <v>857437700</v>
      </c>
      <c r="Y1380">
        <v>698811324</v>
      </c>
      <c r="Z1380">
        <v>1028383845</v>
      </c>
      <c r="AA1380">
        <v>243154335</v>
      </c>
      <c r="AB1380">
        <v>295839925</v>
      </c>
      <c r="AL1380">
        <v>234418895</v>
      </c>
      <c r="AM1380">
        <v>234418895</v>
      </c>
      <c r="AN1380">
        <v>554841988</v>
      </c>
      <c r="AO1380">
        <v>136232028</v>
      </c>
      <c r="AP1380">
        <v>5243451830</v>
      </c>
      <c r="AQ1380">
        <v>5243451830</v>
      </c>
      <c r="AR1380">
        <v>554841988</v>
      </c>
      <c r="AS1380">
        <v>250767703</v>
      </c>
      <c r="AT1380">
        <v>2885666601</v>
      </c>
      <c r="AU1380">
        <v>2885666601</v>
      </c>
      <c r="AV1380">
        <v>2953663733</v>
      </c>
      <c r="AW1380">
        <v>215671058</v>
      </c>
      <c r="AX1380">
        <v>215671058</v>
      </c>
      <c r="AY1380">
        <v>2336713382</v>
      </c>
      <c r="BA1380">
        <v>147265508</v>
      </c>
      <c r="BB1380">
        <v>0</v>
      </c>
      <c r="BC1380">
        <v>5243451830</v>
      </c>
      <c r="BD1380">
        <v>5243451830</v>
      </c>
      <c r="BE1380">
        <v>8750</v>
      </c>
      <c r="BF1380">
        <v>5721</v>
      </c>
      <c r="BG1380">
        <v>0</v>
      </c>
      <c r="BH1380">
        <v>253809621</v>
      </c>
      <c r="BJ1380">
        <v>2471132696</v>
      </c>
      <c r="BK1380">
        <v>1749099264</v>
      </c>
      <c r="BL1380">
        <v>1749099264</v>
      </c>
      <c r="BM1380">
        <v>2336713382</v>
      </c>
      <c r="BP1380">
        <v>3385</v>
      </c>
      <c r="BQ1380">
        <v>586</v>
      </c>
      <c r="BR1380">
        <v>415679960</v>
      </c>
      <c r="BS1380">
        <v>136232028</v>
      </c>
    </row>
    <row r="1381" spans="1:71">
      <c r="A1381" t="s">
        <v>1667</v>
      </c>
      <c r="B1381" t="s">
        <v>19</v>
      </c>
      <c r="C1381">
        <v>2020</v>
      </c>
      <c r="D1381" t="s">
        <v>218</v>
      </c>
      <c r="E1381">
        <v>3</v>
      </c>
      <c r="F1381" t="s">
        <v>219</v>
      </c>
      <c r="G1381" t="s">
        <v>1664</v>
      </c>
      <c r="H1381">
        <v>539304644</v>
      </c>
      <c r="I1381">
        <v>329316479</v>
      </c>
      <c r="J1381">
        <v>774238563</v>
      </c>
      <c r="K1381">
        <v>774238563</v>
      </c>
      <c r="L1381">
        <v>707146234</v>
      </c>
      <c r="M1381">
        <v>3272161576</v>
      </c>
      <c r="N1381">
        <v>2542776392</v>
      </c>
      <c r="O1381">
        <v>1257212183</v>
      </c>
      <c r="P1381">
        <v>1257212183</v>
      </c>
      <c r="Q1381">
        <v>1513288400</v>
      </c>
      <c r="R1381">
        <v>1589259994</v>
      </c>
      <c r="S1381">
        <v>466767713</v>
      </c>
      <c r="T1381">
        <v>466767713</v>
      </c>
      <c r="U1381">
        <v>89267839</v>
      </c>
      <c r="V1381">
        <v>144666466</v>
      </c>
      <c r="W1381">
        <v>89267839</v>
      </c>
      <c r="X1381">
        <v>466767713</v>
      </c>
      <c r="Y1381">
        <v>89267839</v>
      </c>
      <c r="Z1381">
        <v>144666466</v>
      </c>
      <c r="AA1381">
        <v>165890066</v>
      </c>
      <c r="AB1381">
        <v>175739020</v>
      </c>
      <c r="AL1381">
        <v>53094263</v>
      </c>
      <c r="AM1381">
        <v>53094263</v>
      </c>
      <c r="AN1381">
        <v>234750697</v>
      </c>
      <c r="AO1381">
        <v>75465300</v>
      </c>
      <c r="AP1381">
        <v>3062720782</v>
      </c>
      <c r="AQ1381">
        <v>3062720782</v>
      </c>
      <c r="AR1381">
        <v>234750697</v>
      </c>
      <c r="AS1381">
        <v>49961934</v>
      </c>
      <c r="AT1381">
        <v>2060775362</v>
      </c>
      <c r="AU1381">
        <v>2060775362</v>
      </c>
      <c r="AV1381">
        <v>1995546950</v>
      </c>
      <c r="AW1381">
        <v>182732952</v>
      </c>
      <c r="AX1381">
        <v>182732952</v>
      </c>
      <c r="AY1381">
        <v>1478611936</v>
      </c>
      <c r="BA1381">
        <v>-15843136</v>
      </c>
      <c r="BB1381">
        <v>0</v>
      </c>
      <c r="BC1381">
        <v>3062720782</v>
      </c>
      <c r="BD1381">
        <v>3062720782</v>
      </c>
      <c r="BE1381">
        <v>8603</v>
      </c>
      <c r="BF1381">
        <v>5742</v>
      </c>
      <c r="BG1381">
        <v>0</v>
      </c>
      <c r="BH1381">
        <v>207289448</v>
      </c>
      <c r="BJ1381">
        <v>1540828548</v>
      </c>
      <c r="BK1381">
        <v>1314947894</v>
      </c>
      <c r="BL1381">
        <v>1314947894</v>
      </c>
      <c r="BM1381">
        <v>1478611936</v>
      </c>
      <c r="BP1381">
        <v>2343</v>
      </c>
      <c r="BQ1381">
        <v>101</v>
      </c>
      <c r="BR1381">
        <v>69225996</v>
      </c>
      <c r="BS1381">
        <v>75465300</v>
      </c>
    </row>
    <row r="1382" spans="1:71">
      <c r="A1382" t="s">
        <v>1668</v>
      </c>
      <c r="B1382" t="s">
        <v>20</v>
      </c>
      <c r="C1382">
        <v>2020</v>
      </c>
      <c r="D1382" t="s">
        <v>215</v>
      </c>
      <c r="E1382">
        <v>2</v>
      </c>
      <c r="F1382" t="s">
        <v>221</v>
      </c>
      <c r="G1382" t="s">
        <v>1664</v>
      </c>
      <c r="H1382">
        <v>1383489461</v>
      </c>
      <c r="I1382">
        <v>496831360</v>
      </c>
      <c r="J1382">
        <v>2310469814</v>
      </c>
      <c r="K1382">
        <v>2310469814</v>
      </c>
      <c r="L1382">
        <v>2185893975</v>
      </c>
      <c r="M1382">
        <v>9660275183</v>
      </c>
      <c r="N1382">
        <v>6230205316</v>
      </c>
      <c r="O1382">
        <v>2802964446</v>
      </c>
      <c r="P1382">
        <v>2802964446</v>
      </c>
      <c r="Q1382">
        <v>3450790409</v>
      </c>
      <c r="R1382">
        <v>3269927651</v>
      </c>
      <c r="S1382">
        <v>666584464</v>
      </c>
      <c r="T1382">
        <v>666584464</v>
      </c>
      <c r="U1382">
        <v>428123513</v>
      </c>
      <c r="V1382">
        <v>699667465</v>
      </c>
      <c r="W1382">
        <v>428123513</v>
      </c>
      <c r="X1382">
        <v>666584464</v>
      </c>
      <c r="Y1382">
        <v>428123513</v>
      </c>
      <c r="Z1382">
        <v>699667465</v>
      </c>
      <c r="AA1382">
        <v>330731193</v>
      </c>
      <c r="AB1382">
        <v>120906325</v>
      </c>
      <c r="AL1382">
        <v>180920407</v>
      </c>
      <c r="AM1382">
        <v>180920407</v>
      </c>
      <c r="AN1382">
        <v>592500549</v>
      </c>
      <c r="AO1382">
        <v>178893163</v>
      </c>
      <c r="AP1382">
        <v>4538065144</v>
      </c>
      <c r="AQ1382">
        <v>4538065144</v>
      </c>
      <c r="AR1382">
        <v>592500549</v>
      </c>
      <c r="AS1382">
        <v>240391001</v>
      </c>
      <c r="AT1382">
        <v>2475951063</v>
      </c>
      <c r="AU1382">
        <v>2475951063</v>
      </c>
      <c r="AV1382">
        <v>2438130607</v>
      </c>
      <c r="AW1382">
        <v>261636224</v>
      </c>
      <c r="AX1382">
        <v>261636224</v>
      </c>
      <c r="AY1382">
        <v>1317092006</v>
      </c>
      <c r="BA1382">
        <v>147342754</v>
      </c>
      <c r="BB1382">
        <v>0</v>
      </c>
      <c r="BC1382">
        <v>4538065144</v>
      </c>
      <c r="BD1382">
        <v>4538065144</v>
      </c>
      <c r="BE1382">
        <v>8957</v>
      </c>
      <c r="BF1382">
        <v>5613</v>
      </c>
      <c r="BG1382">
        <v>0</v>
      </c>
      <c r="BH1382">
        <v>248826927</v>
      </c>
      <c r="BJ1382">
        <v>1483361409</v>
      </c>
      <c r="BK1382">
        <v>606636898</v>
      </c>
      <c r="BL1382">
        <v>606636898</v>
      </c>
      <c r="BM1382">
        <v>1317092006</v>
      </c>
      <c r="BP1382">
        <v>1344</v>
      </c>
      <c r="BQ1382">
        <v>146</v>
      </c>
      <c r="BR1382">
        <v>351873230</v>
      </c>
      <c r="BS1382">
        <v>178893163</v>
      </c>
    </row>
    <row r="1383" spans="1:71">
      <c r="A1383" t="s">
        <v>1669</v>
      </c>
      <c r="B1383" t="s">
        <v>21</v>
      </c>
      <c r="C1383">
        <v>2020</v>
      </c>
      <c r="D1383" t="s">
        <v>223</v>
      </c>
      <c r="E1383">
        <v>2</v>
      </c>
      <c r="F1383" t="s">
        <v>224</v>
      </c>
      <c r="G1383" t="s">
        <v>1664</v>
      </c>
      <c r="H1383">
        <v>16268868444</v>
      </c>
      <c r="I1383">
        <v>2178110857</v>
      </c>
      <c r="J1383">
        <v>7378748489</v>
      </c>
      <c r="K1383">
        <v>7378748489</v>
      </c>
      <c r="L1383">
        <v>1771764030</v>
      </c>
      <c r="M1383">
        <v>33996639996</v>
      </c>
      <c r="N1383">
        <v>17630641591</v>
      </c>
      <c r="O1383">
        <v>4932195566</v>
      </c>
      <c r="P1383">
        <v>3658313569</v>
      </c>
      <c r="Q1383">
        <v>5034755463</v>
      </c>
      <c r="R1383">
        <v>6072282768</v>
      </c>
      <c r="S1383">
        <v>372624444</v>
      </c>
      <c r="T1383">
        <v>351958762</v>
      </c>
      <c r="U1383">
        <v>761419450</v>
      </c>
      <c r="V1383">
        <v>1389098333</v>
      </c>
      <c r="W1383">
        <v>621773058</v>
      </c>
      <c r="X1383">
        <v>372624444</v>
      </c>
      <c r="Y1383">
        <v>761419450</v>
      </c>
      <c r="Z1383">
        <v>1389098333</v>
      </c>
      <c r="AA1383">
        <v>135185840</v>
      </c>
      <c r="AB1383">
        <v>107835070</v>
      </c>
      <c r="AC1383">
        <v>24604473916</v>
      </c>
      <c r="AD1383">
        <v>23682499877</v>
      </c>
      <c r="AE1383">
        <v>24604473916</v>
      </c>
      <c r="AF1383">
        <v>15071140874</v>
      </c>
      <c r="AG1383">
        <v>23682499877</v>
      </c>
      <c r="AH1383">
        <v>24849139957</v>
      </c>
      <c r="AI1383">
        <v>9119416971</v>
      </c>
      <c r="AJ1383">
        <v>23682499877</v>
      </c>
      <c r="AK1383">
        <v>23682499877</v>
      </c>
      <c r="AL1383">
        <v>1049105299</v>
      </c>
      <c r="AM1383">
        <v>1049105299</v>
      </c>
      <c r="AN1383">
        <v>1401460483</v>
      </c>
      <c r="AO1383">
        <v>435400302</v>
      </c>
      <c r="AP1383">
        <v>31506082347</v>
      </c>
      <c r="AQ1383">
        <v>7823582470</v>
      </c>
      <c r="AR1383">
        <v>1401460483</v>
      </c>
      <c r="AS1383">
        <v>767923576</v>
      </c>
      <c r="AT1383">
        <v>12680923128</v>
      </c>
      <c r="AU1383">
        <v>3561506157</v>
      </c>
      <c r="AV1383">
        <v>12704797814</v>
      </c>
      <c r="AW1383">
        <v>344160982</v>
      </c>
      <c r="AX1383">
        <v>251957744</v>
      </c>
      <c r="AY1383">
        <v>25632569669</v>
      </c>
      <c r="AZ1383">
        <v>319727864</v>
      </c>
      <c r="BA1383">
        <v>194383053</v>
      </c>
      <c r="BB1383">
        <v>127683172</v>
      </c>
      <c r="BC1383">
        <v>31506082347</v>
      </c>
      <c r="BD1383">
        <v>5383060393</v>
      </c>
      <c r="BE1383">
        <v>7882</v>
      </c>
      <c r="BF1383">
        <v>5349</v>
      </c>
      <c r="BG1383">
        <v>4742</v>
      </c>
      <c r="BH1383">
        <v>1868267106</v>
      </c>
      <c r="BI1383">
        <v>15071140874</v>
      </c>
      <c r="BJ1383">
        <v>25948465704</v>
      </c>
      <c r="BK1383">
        <v>591637168</v>
      </c>
      <c r="BL1383">
        <v>591637168</v>
      </c>
      <c r="BM1383">
        <v>1950069792</v>
      </c>
      <c r="BN1383">
        <v>26123021954</v>
      </c>
      <c r="BO1383">
        <v>849477032</v>
      </c>
      <c r="BP1383">
        <v>1071</v>
      </c>
      <c r="BQ1383">
        <v>122</v>
      </c>
      <c r="BR1383">
        <v>757266169</v>
      </c>
      <c r="BS1383">
        <v>435400302</v>
      </c>
    </row>
    <row r="1384" spans="1:71">
      <c r="A1384" t="s">
        <v>1670</v>
      </c>
      <c r="B1384" t="s">
        <v>22</v>
      </c>
      <c r="C1384">
        <v>2020</v>
      </c>
      <c r="D1384" t="s">
        <v>215</v>
      </c>
      <c r="E1384">
        <v>2</v>
      </c>
      <c r="F1384" t="s">
        <v>226</v>
      </c>
      <c r="G1384" t="s">
        <v>1664</v>
      </c>
      <c r="H1384">
        <v>780664586</v>
      </c>
      <c r="I1384">
        <v>560322785</v>
      </c>
      <c r="J1384">
        <v>1432613071</v>
      </c>
      <c r="K1384">
        <v>1432613071</v>
      </c>
      <c r="L1384">
        <v>1330387938</v>
      </c>
      <c r="M1384">
        <v>8411367145</v>
      </c>
      <c r="N1384">
        <v>5293426747</v>
      </c>
      <c r="O1384">
        <v>2283271548</v>
      </c>
      <c r="P1384">
        <v>2283271548</v>
      </c>
      <c r="Q1384">
        <v>2607005337</v>
      </c>
      <c r="R1384">
        <v>2716442456</v>
      </c>
      <c r="S1384">
        <v>479455372</v>
      </c>
      <c r="T1384">
        <v>479455372</v>
      </c>
      <c r="U1384">
        <v>457824874</v>
      </c>
      <c r="V1384">
        <v>765748085</v>
      </c>
      <c r="W1384">
        <v>457824874</v>
      </c>
      <c r="X1384">
        <v>479455372</v>
      </c>
      <c r="Y1384">
        <v>457824874</v>
      </c>
      <c r="Z1384">
        <v>765748085</v>
      </c>
      <c r="AA1384">
        <v>172890924</v>
      </c>
      <c r="AB1384">
        <v>193667730</v>
      </c>
      <c r="AL1384">
        <v>126612170</v>
      </c>
      <c r="AM1384">
        <v>126612170</v>
      </c>
      <c r="AN1384">
        <v>455380371</v>
      </c>
      <c r="AO1384">
        <v>106753573</v>
      </c>
      <c r="AP1384">
        <v>4191139206</v>
      </c>
      <c r="AQ1384">
        <v>4191139206</v>
      </c>
      <c r="AR1384">
        <v>455380371</v>
      </c>
      <c r="AS1384">
        <v>181559476</v>
      </c>
      <c r="AT1384">
        <v>2451063048</v>
      </c>
      <c r="AU1384">
        <v>2451063048</v>
      </c>
      <c r="AV1384">
        <v>2395412979</v>
      </c>
      <c r="AW1384">
        <v>255781402</v>
      </c>
      <c r="AX1384">
        <v>255781402</v>
      </c>
      <c r="AY1384">
        <v>1632221578</v>
      </c>
      <c r="BA1384">
        <v>188370857</v>
      </c>
      <c r="BB1384">
        <v>0</v>
      </c>
      <c r="BC1384">
        <v>4191139206</v>
      </c>
      <c r="BD1384">
        <v>4191139206</v>
      </c>
      <c r="BE1384">
        <v>8343</v>
      </c>
      <c r="BF1384">
        <v>5663</v>
      </c>
      <c r="BG1384">
        <v>0</v>
      </c>
      <c r="BH1384">
        <v>264419537</v>
      </c>
      <c r="BJ1384">
        <v>1751507996</v>
      </c>
      <c r="BK1384">
        <v>1189881565</v>
      </c>
      <c r="BL1384">
        <v>1189881565</v>
      </c>
      <c r="BM1384">
        <v>1632221578</v>
      </c>
      <c r="BP1384">
        <v>2016</v>
      </c>
      <c r="BQ1384">
        <v>263</v>
      </c>
      <c r="BR1384">
        <v>348130398</v>
      </c>
      <c r="BS1384">
        <v>106753573</v>
      </c>
    </row>
    <row r="1385" spans="1:71">
      <c r="A1385" t="s">
        <v>1671</v>
      </c>
      <c r="B1385" t="s">
        <v>23</v>
      </c>
      <c r="C1385">
        <v>2020</v>
      </c>
      <c r="D1385" t="s">
        <v>228</v>
      </c>
      <c r="E1385">
        <v>5</v>
      </c>
      <c r="F1385" t="s">
        <v>229</v>
      </c>
      <c r="G1385" t="s">
        <v>1664</v>
      </c>
      <c r="H1385">
        <v>20941904003</v>
      </c>
      <c r="I1385">
        <v>5520659054</v>
      </c>
      <c r="J1385">
        <v>19262237656</v>
      </c>
      <c r="K1385">
        <v>19262237656</v>
      </c>
      <c r="L1385">
        <v>13488564456</v>
      </c>
      <c r="M1385">
        <v>54023819930</v>
      </c>
      <c r="N1385">
        <v>31775602339</v>
      </c>
      <c r="O1385">
        <v>10406888958</v>
      </c>
      <c r="P1385">
        <v>8352291348</v>
      </c>
      <c r="Q1385">
        <v>14186188354</v>
      </c>
      <c r="R1385">
        <v>13000886064</v>
      </c>
      <c r="S1385">
        <v>1855738245</v>
      </c>
      <c r="T1385">
        <v>1833394953</v>
      </c>
      <c r="U1385">
        <v>1376531932</v>
      </c>
      <c r="V1385">
        <v>2959100463</v>
      </c>
      <c r="W1385">
        <v>1333354779</v>
      </c>
      <c r="X1385">
        <v>1855738245</v>
      </c>
      <c r="Y1385">
        <v>1376531932</v>
      </c>
      <c r="Z1385">
        <v>2959100463</v>
      </c>
      <c r="AA1385">
        <v>397590426</v>
      </c>
      <c r="AB1385">
        <v>642473983</v>
      </c>
      <c r="AC1385">
        <v>25132983799</v>
      </c>
      <c r="AD1385">
        <v>22719554840</v>
      </c>
      <c r="AE1385">
        <v>25132983799</v>
      </c>
      <c r="AF1385">
        <v>15975982136</v>
      </c>
      <c r="AG1385">
        <v>22719554840</v>
      </c>
      <c r="AH1385">
        <v>24526465048</v>
      </c>
      <c r="AI1385">
        <v>8696602154</v>
      </c>
      <c r="AJ1385">
        <v>22719554840</v>
      </c>
      <c r="AK1385">
        <v>22719554840</v>
      </c>
      <c r="AL1385">
        <v>1231117034</v>
      </c>
      <c r="AM1385">
        <v>1231117034</v>
      </c>
      <c r="AN1385">
        <v>3336703122</v>
      </c>
      <c r="AO1385">
        <v>1015754402</v>
      </c>
      <c r="AP1385">
        <v>42414135207</v>
      </c>
      <c r="AQ1385">
        <v>19694580367</v>
      </c>
      <c r="AR1385">
        <v>3336703122</v>
      </c>
      <c r="AS1385">
        <v>835894798</v>
      </c>
      <c r="AT1385">
        <v>18605912540</v>
      </c>
      <c r="AU1385">
        <v>9909310386</v>
      </c>
      <c r="AV1385">
        <v>19196481585</v>
      </c>
      <c r="AW1385">
        <v>927689891</v>
      </c>
      <c r="AX1385">
        <v>696413837</v>
      </c>
      <c r="AY1385">
        <v>29552384899</v>
      </c>
      <c r="AZ1385">
        <v>301750063</v>
      </c>
      <c r="BA1385">
        <v>501173419</v>
      </c>
      <c r="BB1385">
        <v>-389997085</v>
      </c>
      <c r="BC1385">
        <v>42414135207</v>
      </c>
      <c r="BD1385">
        <v>15833072549</v>
      </c>
      <c r="BE1385">
        <v>8093</v>
      </c>
      <c r="BF1385">
        <v>5469</v>
      </c>
      <c r="BG1385">
        <v>4896</v>
      </c>
      <c r="BH1385">
        <v>2488401988</v>
      </c>
      <c r="BI1385">
        <v>15975982136</v>
      </c>
      <c r="BJ1385">
        <v>30282512046</v>
      </c>
      <c r="BK1385">
        <v>4055732864</v>
      </c>
      <c r="BL1385">
        <v>4055732864</v>
      </c>
      <c r="BM1385">
        <v>6832830059</v>
      </c>
      <c r="BN1385">
        <v>26581062658</v>
      </c>
      <c r="BO1385">
        <v>1142563017</v>
      </c>
      <c r="BP1385">
        <v>6814</v>
      </c>
      <c r="BQ1385">
        <v>898</v>
      </c>
      <c r="BR1385">
        <v>1975910261</v>
      </c>
      <c r="BS1385">
        <v>1015754402</v>
      </c>
    </row>
    <row r="1386" spans="1:71">
      <c r="A1386" t="s">
        <v>1672</v>
      </c>
      <c r="B1386" t="s">
        <v>24</v>
      </c>
      <c r="C1386">
        <v>2020</v>
      </c>
      <c r="D1386" t="s">
        <v>231</v>
      </c>
      <c r="E1386">
        <v>5</v>
      </c>
      <c r="F1386" t="s">
        <v>232</v>
      </c>
      <c r="G1386" t="s">
        <v>1664</v>
      </c>
      <c r="H1386">
        <v>2583939079</v>
      </c>
      <c r="I1386">
        <v>727911394</v>
      </c>
      <c r="J1386">
        <v>3232517899</v>
      </c>
      <c r="K1386">
        <v>3232517899</v>
      </c>
      <c r="L1386">
        <v>2928449013</v>
      </c>
      <c r="M1386">
        <v>24441086413</v>
      </c>
      <c r="N1386">
        <v>16261421376</v>
      </c>
      <c r="O1386">
        <v>6553698787</v>
      </c>
      <c r="P1386">
        <v>6553698787</v>
      </c>
      <c r="Q1386">
        <v>7417221055</v>
      </c>
      <c r="R1386">
        <v>7621624219</v>
      </c>
      <c r="S1386">
        <v>1703740744</v>
      </c>
      <c r="T1386">
        <v>1703740744</v>
      </c>
      <c r="U1386">
        <v>812115010</v>
      </c>
      <c r="V1386">
        <v>1483983035</v>
      </c>
      <c r="W1386">
        <v>812115010</v>
      </c>
      <c r="X1386">
        <v>1703740744</v>
      </c>
      <c r="Y1386">
        <v>812115010</v>
      </c>
      <c r="Z1386">
        <v>1483983035</v>
      </c>
      <c r="AA1386">
        <v>372870437</v>
      </c>
      <c r="AB1386">
        <v>538389760</v>
      </c>
      <c r="AL1386">
        <v>305061201</v>
      </c>
      <c r="AM1386">
        <v>305061201</v>
      </c>
      <c r="AN1386">
        <v>1025659423</v>
      </c>
      <c r="AO1386">
        <v>139336519</v>
      </c>
      <c r="AP1386">
        <v>11867708675</v>
      </c>
      <c r="AQ1386">
        <v>11867708675</v>
      </c>
      <c r="AR1386">
        <v>1025659423</v>
      </c>
      <c r="AS1386">
        <v>323729271</v>
      </c>
      <c r="AT1386">
        <v>7420493025</v>
      </c>
      <c r="AU1386">
        <v>7420493025</v>
      </c>
      <c r="AV1386">
        <v>7461668607</v>
      </c>
      <c r="AW1386">
        <v>667326217</v>
      </c>
      <c r="AX1386">
        <v>667326217</v>
      </c>
      <c r="AY1386">
        <v>4398710141</v>
      </c>
      <c r="BA1386">
        <v>-31755725</v>
      </c>
      <c r="BB1386">
        <v>0</v>
      </c>
      <c r="BC1386">
        <v>11867708675</v>
      </c>
      <c r="BD1386">
        <v>11867708675</v>
      </c>
      <c r="BE1386">
        <v>8618</v>
      </c>
      <c r="BF1386">
        <v>5695</v>
      </c>
      <c r="BG1386">
        <v>0</v>
      </c>
      <c r="BH1386">
        <v>621842975</v>
      </c>
      <c r="BJ1386">
        <v>4775694750</v>
      </c>
      <c r="BK1386">
        <v>3140322536</v>
      </c>
      <c r="BL1386">
        <v>3140322536</v>
      </c>
      <c r="BM1386">
        <v>4398710141</v>
      </c>
      <c r="BP1386">
        <v>5420</v>
      </c>
      <c r="BQ1386">
        <v>788</v>
      </c>
      <c r="BR1386">
        <v>774508288</v>
      </c>
      <c r="BS1386">
        <v>139336519</v>
      </c>
    </row>
    <row r="1387" spans="1:71">
      <c r="A1387" t="s">
        <v>1673</v>
      </c>
      <c r="B1387" t="s">
        <v>25</v>
      </c>
      <c r="C1387">
        <v>2020</v>
      </c>
      <c r="D1387" t="s">
        <v>207</v>
      </c>
      <c r="E1387">
        <v>8</v>
      </c>
      <c r="F1387" t="s">
        <v>234</v>
      </c>
      <c r="G1387" t="s">
        <v>1664</v>
      </c>
      <c r="H1387">
        <v>72353433273</v>
      </c>
      <c r="I1387">
        <v>20074522361</v>
      </c>
      <c r="J1387">
        <v>53625571666</v>
      </c>
      <c r="K1387">
        <v>53625571666</v>
      </c>
      <c r="L1387">
        <v>40158702526</v>
      </c>
      <c r="M1387">
        <v>313859989330</v>
      </c>
      <c r="N1387">
        <v>141133723200</v>
      </c>
      <c r="O1387">
        <v>41779353660</v>
      </c>
      <c r="P1387">
        <v>37822447462</v>
      </c>
      <c r="Q1387">
        <v>49762450433</v>
      </c>
      <c r="R1387">
        <v>58019629486</v>
      </c>
      <c r="S1387">
        <v>5429166953</v>
      </c>
      <c r="T1387">
        <v>5311807190</v>
      </c>
      <c r="U1387">
        <v>18708678698</v>
      </c>
      <c r="V1387">
        <v>42014701040</v>
      </c>
      <c r="W1387">
        <v>18080739386</v>
      </c>
      <c r="X1387">
        <v>5429166953</v>
      </c>
      <c r="Y1387">
        <v>18708678698</v>
      </c>
      <c r="Z1387">
        <v>42014701040</v>
      </c>
      <c r="AA1387">
        <v>2592485826</v>
      </c>
      <c r="AB1387">
        <v>1790247652</v>
      </c>
      <c r="AC1387">
        <v>51115520931</v>
      </c>
      <c r="AD1387">
        <v>41519435017</v>
      </c>
      <c r="AE1387">
        <v>51115520931</v>
      </c>
      <c r="AF1387">
        <v>27364438849</v>
      </c>
      <c r="AG1387">
        <v>41519435017</v>
      </c>
      <c r="AH1387">
        <v>48384020830</v>
      </c>
      <c r="AI1387">
        <v>19575585657</v>
      </c>
      <c r="AJ1387">
        <v>41519435017</v>
      </c>
      <c r="AK1387">
        <v>41519435017</v>
      </c>
      <c r="AL1387">
        <v>5914200319</v>
      </c>
      <c r="AM1387">
        <v>5914200319</v>
      </c>
      <c r="AN1387">
        <v>36111037879</v>
      </c>
      <c r="AO1387">
        <v>3450542506</v>
      </c>
      <c r="AP1387">
        <v>137213540137</v>
      </c>
      <c r="AQ1387">
        <v>95694105120</v>
      </c>
      <c r="AR1387">
        <v>36111037879</v>
      </c>
      <c r="AS1387">
        <v>3977162260</v>
      </c>
      <c r="AT1387">
        <v>60832776577</v>
      </c>
      <c r="AU1387">
        <v>41257190920</v>
      </c>
      <c r="AV1387">
        <v>64732959834</v>
      </c>
      <c r="AW1387">
        <v>3504363368</v>
      </c>
      <c r="AX1387">
        <v>3116049521</v>
      </c>
      <c r="AY1387">
        <v>79873798121</v>
      </c>
      <c r="AZ1387">
        <v>363613670</v>
      </c>
      <c r="BA1387">
        <v>1755108168</v>
      </c>
      <c r="BB1387">
        <v>-1131211436</v>
      </c>
      <c r="BC1387">
        <v>137213540137</v>
      </c>
      <c r="BD1387">
        <v>84872613109</v>
      </c>
      <c r="BE1387">
        <v>8890</v>
      </c>
      <c r="BF1387">
        <v>5864</v>
      </c>
      <c r="BG1387">
        <v>5080</v>
      </c>
      <c r="BH1387">
        <v>5962598487</v>
      </c>
      <c r="BI1387">
        <v>27364438849</v>
      </c>
      <c r="BJ1387">
        <v>90696111742</v>
      </c>
      <c r="BK1387">
        <v>10714378808</v>
      </c>
      <c r="BL1387">
        <v>10714378808</v>
      </c>
      <c r="BM1387">
        <v>38354363104</v>
      </c>
      <c r="BN1387">
        <v>52340927028</v>
      </c>
      <c r="BO1387">
        <v>3688310880</v>
      </c>
      <c r="BP1387">
        <v>17796</v>
      </c>
      <c r="BQ1387">
        <v>7065</v>
      </c>
      <c r="BR1387">
        <v>31351400874</v>
      </c>
      <c r="BS1387">
        <v>3450542506</v>
      </c>
    </row>
    <row r="1388" spans="1:71">
      <c r="A1388" t="s">
        <v>1674</v>
      </c>
      <c r="B1388" t="s">
        <v>26</v>
      </c>
      <c r="C1388">
        <v>2020</v>
      </c>
      <c r="D1388" t="s">
        <v>212</v>
      </c>
      <c r="E1388">
        <v>2</v>
      </c>
      <c r="F1388" t="s">
        <v>236</v>
      </c>
      <c r="G1388" t="s">
        <v>1664</v>
      </c>
      <c r="H1388">
        <v>947487785</v>
      </c>
      <c r="I1388">
        <v>-146426159</v>
      </c>
      <c r="J1388">
        <v>1445861800</v>
      </c>
      <c r="K1388">
        <v>1445861800</v>
      </c>
      <c r="L1388">
        <v>1384123905</v>
      </c>
      <c r="M1388">
        <v>6629483672</v>
      </c>
      <c r="N1388">
        <v>5642005356</v>
      </c>
      <c r="O1388">
        <v>3041075019</v>
      </c>
      <c r="P1388">
        <v>3041075019</v>
      </c>
      <c r="Q1388">
        <v>4610260760</v>
      </c>
      <c r="R1388">
        <v>3356667299</v>
      </c>
      <c r="S1388">
        <v>774548450</v>
      </c>
      <c r="T1388">
        <v>774548450</v>
      </c>
      <c r="U1388">
        <v>462165719</v>
      </c>
      <c r="V1388">
        <v>533356799</v>
      </c>
      <c r="W1388">
        <v>462165719</v>
      </c>
      <c r="X1388">
        <v>774548450</v>
      </c>
      <c r="Y1388">
        <v>462165719</v>
      </c>
      <c r="Z1388">
        <v>533356799</v>
      </c>
      <c r="AA1388">
        <v>114348128</v>
      </c>
      <c r="AB1388">
        <v>123726950</v>
      </c>
      <c r="AL1388">
        <v>566534607</v>
      </c>
      <c r="AM1388">
        <v>566534607</v>
      </c>
      <c r="AN1388">
        <v>171587234</v>
      </c>
      <c r="AO1388">
        <v>65728078</v>
      </c>
      <c r="AP1388">
        <v>4772887759</v>
      </c>
      <c r="AQ1388">
        <v>4772887759</v>
      </c>
      <c r="AR1388">
        <v>171587234</v>
      </c>
      <c r="AS1388">
        <v>90576703</v>
      </c>
      <c r="AT1388">
        <v>2975350291</v>
      </c>
      <c r="AU1388">
        <v>2975350291</v>
      </c>
      <c r="AV1388">
        <v>3061285803</v>
      </c>
      <c r="AW1388">
        <v>248006446</v>
      </c>
      <c r="AX1388">
        <v>248006446</v>
      </c>
      <c r="AY1388">
        <v>1047251203</v>
      </c>
      <c r="BA1388">
        <v>2945928</v>
      </c>
      <c r="BB1388">
        <v>0</v>
      </c>
      <c r="BC1388">
        <v>4772887759</v>
      </c>
      <c r="BD1388">
        <v>4772887759</v>
      </c>
      <c r="BE1388">
        <v>9392</v>
      </c>
      <c r="BF1388">
        <v>5996</v>
      </c>
      <c r="BG1388">
        <v>0</v>
      </c>
      <c r="BH1388">
        <v>430304015</v>
      </c>
      <c r="BJ1388">
        <v>1135033103</v>
      </c>
      <c r="BK1388">
        <v>901551861</v>
      </c>
      <c r="BL1388">
        <v>901551861</v>
      </c>
      <c r="BM1388">
        <v>1047251203</v>
      </c>
      <c r="BP1388">
        <v>1566</v>
      </c>
      <c r="BQ1388">
        <v>115</v>
      </c>
      <c r="BR1388">
        <v>91743832</v>
      </c>
      <c r="BS1388">
        <v>65728078</v>
      </c>
    </row>
    <row r="1389" spans="1:71">
      <c r="A1389" t="s">
        <v>1675</v>
      </c>
      <c r="B1389" t="s">
        <v>27</v>
      </c>
      <c r="C1389">
        <v>2020</v>
      </c>
      <c r="D1389" t="s">
        <v>228</v>
      </c>
      <c r="E1389">
        <v>4</v>
      </c>
      <c r="F1389" t="s">
        <v>238</v>
      </c>
      <c r="G1389" t="s">
        <v>1664</v>
      </c>
      <c r="H1389">
        <v>24132456967</v>
      </c>
      <c r="I1389">
        <v>4385237505</v>
      </c>
      <c r="J1389">
        <v>14443221120</v>
      </c>
      <c r="K1389">
        <v>14443221120</v>
      </c>
      <c r="L1389">
        <v>9252183555</v>
      </c>
      <c r="M1389">
        <v>40843705971</v>
      </c>
      <c r="N1389">
        <v>22484807279</v>
      </c>
      <c r="O1389">
        <v>9328945980</v>
      </c>
      <c r="P1389">
        <v>8085335888</v>
      </c>
      <c r="Q1389">
        <v>12259649504</v>
      </c>
      <c r="R1389">
        <v>10847779494</v>
      </c>
      <c r="S1389">
        <v>1409165517</v>
      </c>
      <c r="T1389">
        <v>1368737455</v>
      </c>
      <c r="U1389">
        <v>1206596744</v>
      </c>
      <c r="V1389">
        <v>1967670521</v>
      </c>
      <c r="W1389">
        <v>1106533038</v>
      </c>
      <c r="X1389">
        <v>1409165517</v>
      </c>
      <c r="Y1389">
        <v>1206596744</v>
      </c>
      <c r="Z1389">
        <v>1967670521</v>
      </c>
      <c r="AA1389">
        <v>337039976</v>
      </c>
      <c r="AB1389">
        <v>435647291</v>
      </c>
      <c r="AC1389">
        <v>23072710759</v>
      </c>
      <c r="AD1389">
        <v>21286006416</v>
      </c>
      <c r="AE1389">
        <v>23072710759</v>
      </c>
      <c r="AF1389">
        <v>14821130125</v>
      </c>
      <c r="AG1389">
        <v>21286006416</v>
      </c>
      <c r="AH1389">
        <v>22069810646</v>
      </c>
      <c r="AI1389">
        <v>7784631594</v>
      </c>
      <c r="AJ1389">
        <v>21286006416</v>
      </c>
      <c r="AK1389">
        <v>21286006416</v>
      </c>
      <c r="AL1389">
        <v>1320117471</v>
      </c>
      <c r="AM1389">
        <v>1320117471</v>
      </c>
      <c r="AN1389">
        <v>1702017148</v>
      </c>
      <c r="AO1389">
        <v>526645963</v>
      </c>
      <c r="AP1389">
        <v>36404613096</v>
      </c>
      <c r="AQ1389">
        <v>15118606680</v>
      </c>
      <c r="AR1389">
        <v>1702017148</v>
      </c>
      <c r="AS1389">
        <v>870869596</v>
      </c>
      <c r="AT1389">
        <v>15701548268</v>
      </c>
      <c r="AU1389">
        <v>7916916674</v>
      </c>
      <c r="AV1389">
        <v>15657580491</v>
      </c>
      <c r="AW1389">
        <v>862039161</v>
      </c>
      <c r="AX1389">
        <v>769774934</v>
      </c>
      <c r="AY1389">
        <v>25626080758</v>
      </c>
      <c r="AZ1389">
        <v>354708857</v>
      </c>
      <c r="BA1389">
        <v>-170661070</v>
      </c>
      <c r="BB1389">
        <v>1843294365</v>
      </c>
      <c r="BC1389">
        <v>36404613096</v>
      </c>
      <c r="BD1389">
        <v>13091192358</v>
      </c>
      <c r="BE1389">
        <v>8346</v>
      </c>
      <c r="BF1389">
        <v>5403</v>
      </c>
      <c r="BG1389">
        <v>5488</v>
      </c>
      <c r="BH1389">
        <v>2267248636</v>
      </c>
      <c r="BI1389">
        <v>14821130125</v>
      </c>
      <c r="BJ1389">
        <v>26139388965</v>
      </c>
      <c r="BK1389">
        <v>2958203067</v>
      </c>
      <c r="BL1389">
        <v>2958203067</v>
      </c>
      <c r="BM1389">
        <v>4340074342</v>
      </c>
      <c r="BN1389">
        <v>23313420738</v>
      </c>
      <c r="BO1389">
        <v>1481396117</v>
      </c>
      <c r="BP1389">
        <v>5095</v>
      </c>
      <c r="BQ1389">
        <v>725</v>
      </c>
      <c r="BR1389">
        <v>1040784599</v>
      </c>
      <c r="BS1389">
        <v>526645963</v>
      </c>
    </row>
    <row r="1390" spans="1:71">
      <c r="A1390" t="s">
        <v>1676</v>
      </c>
      <c r="B1390" t="s">
        <v>28</v>
      </c>
      <c r="C1390">
        <v>2020</v>
      </c>
      <c r="D1390" t="s">
        <v>228</v>
      </c>
      <c r="E1390">
        <v>6</v>
      </c>
      <c r="F1390" t="s">
        <v>240</v>
      </c>
      <c r="G1390" t="s">
        <v>1664</v>
      </c>
      <c r="H1390">
        <v>30568710107</v>
      </c>
      <c r="I1390">
        <v>3033336606</v>
      </c>
      <c r="J1390">
        <v>15896814963</v>
      </c>
      <c r="K1390">
        <v>15896814963</v>
      </c>
      <c r="L1390">
        <v>9896499292</v>
      </c>
      <c r="M1390">
        <v>68249733671</v>
      </c>
      <c r="N1390">
        <v>36437672087</v>
      </c>
      <c r="O1390">
        <v>10751304171</v>
      </c>
      <c r="P1390">
        <v>8634687813</v>
      </c>
      <c r="Q1390">
        <v>13020477123</v>
      </c>
      <c r="R1390">
        <v>13573016099</v>
      </c>
      <c r="S1390">
        <v>1995179320</v>
      </c>
      <c r="T1390">
        <v>1986677750</v>
      </c>
      <c r="U1390">
        <v>2418522196</v>
      </c>
      <c r="V1390">
        <v>5127716270</v>
      </c>
      <c r="W1390">
        <v>2396569735</v>
      </c>
      <c r="X1390">
        <v>1995179320</v>
      </c>
      <c r="Y1390">
        <v>2418522196</v>
      </c>
      <c r="Z1390">
        <v>5127716270</v>
      </c>
      <c r="AA1390">
        <v>402013887</v>
      </c>
      <c r="AB1390">
        <v>694532749</v>
      </c>
      <c r="AC1390">
        <v>23148425141</v>
      </c>
      <c r="AD1390">
        <v>20616730283</v>
      </c>
      <c r="AE1390">
        <v>23148425141</v>
      </c>
      <c r="AF1390">
        <v>14420276330</v>
      </c>
      <c r="AG1390">
        <v>20616730283</v>
      </c>
      <c r="AH1390">
        <v>21863975306</v>
      </c>
      <c r="AI1390">
        <v>8335092520</v>
      </c>
      <c r="AJ1390">
        <v>20616730283</v>
      </c>
      <c r="AK1390">
        <v>20616730283</v>
      </c>
      <c r="AL1390">
        <v>2237776359</v>
      </c>
      <c r="AM1390">
        <v>2237776359</v>
      </c>
      <c r="AN1390">
        <v>4295194678</v>
      </c>
      <c r="AO1390">
        <v>606100662</v>
      </c>
      <c r="AP1390">
        <v>43453678051</v>
      </c>
      <c r="AQ1390">
        <v>22836947768</v>
      </c>
      <c r="AR1390">
        <v>4295194678</v>
      </c>
      <c r="AS1390">
        <v>952402542</v>
      </c>
      <c r="AT1390">
        <v>19320994820</v>
      </c>
      <c r="AU1390">
        <v>10985902300</v>
      </c>
      <c r="AV1390">
        <v>20131906935</v>
      </c>
      <c r="AW1390">
        <v>1132255411</v>
      </c>
      <c r="AX1390">
        <v>1012627571</v>
      </c>
      <c r="AY1390">
        <v>29798058412</v>
      </c>
      <c r="AZ1390">
        <v>93443419.5</v>
      </c>
      <c r="BA1390">
        <v>1717710772</v>
      </c>
      <c r="BB1390">
        <v>-562014957</v>
      </c>
      <c r="BC1390">
        <v>43453678051</v>
      </c>
      <c r="BD1390">
        <v>19473086387</v>
      </c>
      <c r="BE1390">
        <v>8562</v>
      </c>
      <c r="BF1390">
        <v>5632</v>
      </c>
      <c r="BG1390">
        <v>4882</v>
      </c>
      <c r="BH1390">
        <v>3150774726</v>
      </c>
      <c r="BI1390">
        <v>14852244736</v>
      </c>
      <c r="BJ1390">
        <v>30860653820</v>
      </c>
      <c r="BK1390">
        <v>5004452416</v>
      </c>
      <c r="BL1390">
        <v>5004452416</v>
      </c>
      <c r="BM1390">
        <v>9181328129</v>
      </c>
      <c r="BN1390">
        <v>23980591664</v>
      </c>
      <c r="BO1390">
        <v>664302046</v>
      </c>
      <c r="BP1390">
        <v>8675</v>
      </c>
      <c r="BQ1390">
        <v>1245</v>
      </c>
      <c r="BR1390">
        <v>3277880191</v>
      </c>
      <c r="BS1390">
        <v>606100662</v>
      </c>
    </row>
    <row r="1391" spans="1:71">
      <c r="A1391" t="s">
        <v>1677</v>
      </c>
      <c r="B1391" t="s">
        <v>29</v>
      </c>
      <c r="C1391">
        <v>2020</v>
      </c>
      <c r="D1391" t="s">
        <v>231</v>
      </c>
      <c r="E1391">
        <v>4</v>
      </c>
      <c r="F1391" t="s">
        <v>242</v>
      </c>
      <c r="G1391" t="s">
        <v>1664</v>
      </c>
      <c r="H1391">
        <v>1081003841</v>
      </c>
      <c r="I1391">
        <v>1358773725</v>
      </c>
      <c r="J1391">
        <v>2409542009</v>
      </c>
      <c r="K1391">
        <v>2409542009</v>
      </c>
      <c r="L1391">
        <v>2186648600</v>
      </c>
      <c r="M1391">
        <v>14098074206</v>
      </c>
      <c r="N1391">
        <v>9377611997</v>
      </c>
      <c r="O1391">
        <v>3547244760</v>
      </c>
      <c r="P1391">
        <v>3547244760</v>
      </c>
      <c r="Q1391">
        <v>3862341287</v>
      </c>
      <c r="R1391">
        <v>4312085993</v>
      </c>
      <c r="S1391">
        <v>1007952438</v>
      </c>
      <c r="T1391">
        <v>1007952438</v>
      </c>
      <c r="U1391">
        <v>554734759</v>
      </c>
      <c r="V1391">
        <v>949364851</v>
      </c>
      <c r="W1391">
        <v>554734759</v>
      </c>
      <c r="X1391">
        <v>1007952438</v>
      </c>
      <c r="Y1391">
        <v>554734759</v>
      </c>
      <c r="Z1391">
        <v>949364851</v>
      </c>
      <c r="AA1391">
        <v>121674215</v>
      </c>
      <c r="AB1391">
        <v>336297451</v>
      </c>
      <c r="AL1391">
        <v>186711952</v>
      </c>
      <c r="AM1391">
        <v>186711952</v>
      </c>
      <c r="AN1391">
        <v>925261992</v>
      </c>
      <c r="AO1391">
        <v>139094404</v>
      </c>
      <c r="AP1391">
        <v>7518333704</v>
      </c>
      <c r="AQ1391">
        <v>7518333704</v>
      </c>
      <c r="AR1391">
        <v>925261992</v>
      </c>
      <c r="AS1391">
        <v>186245119</v>
      </c>
      <c r="AT1391">
        <v>4896681178</v>
      </c>
      <c r="AU1391">
        <v>4896681178</v>
      </c>
      <c r="AV1391">
        <v>4960538502</v>
      </c>
      <c r="AW1391">
        <v>281823274</v>
      </c>
      <c r="AX1391">
        <v>281823274</v>
      </c>
      <c r="AY1391">
        <v>3352132266</v>
      </c>
      <c r="BA1391">
        <v>209210130</v>
      </c>
      <c r="BB1391">
        <v>0</v>
      </c>
      <c r="BC1391">
        <v>7518333704</v>
      </c>
      <c r="BD1391">
        <v>7518333704</v>
      </c>
      <c r="BE1391">
        <v>8698</v>
      </c>
      <c r="BF1391">
        <v>5646</v>
      </c>
      <c r="BG1391">
        <v>0</v>
      </c>
      <c r="BH1391">
        <v>185018551</v>
      </c>
      <c r="BJ1391">
        <v>3566107035</v>
      </c>
      <c r="BK1391">
        <v>2605401301</v>
      </c>
      <c r="BL1391">
        <v>2605401301</v>
      </c>
      <c r="BM1391">
        <v>3352132266</v>
      </c>
      <c r="BP1391">
        <v>4354</v>
      </c>
      <c r="BQ1391">
        <v>244</v>
      </c>
      <c r="BR1391">
        <v>650410340</v>
      </c>
      <c r="BS1391">
        <v>139094404</v>
      </c>
    </row>
    <row r="1392" spans="1:71">
      <c r="A1392" t="s">
        <v>1678</v>
      </c>
      <c r="B1392" t="s">
        <v>30</v>
      </c>
      <c r="C1392">
        <v>2020</v>
      </c>
      <c r="D1392" t="s">
        <v>231</v>
      </c>
      <c r="E1392">
        <v>5</v>
      </c>
      <c r="F1392" t="s">
        <v>244</v>
      </c>
      <c r="G1392" t="s">
        <v>1664</v>
      </c>
      <c r="H1392">
        <v>2705373823</v>
      </c>
      <c r="I1392">
        <v>979953966</v>
      </c>
      <c r="J1392">
        <v>3455645998</v>
      </c>
      <c r="K1392">
        <v>3455645998</v>
      </c>
      <c r="L1392">
        <v>3043113719</v>
      </c>
      <c r="M1392">
        <v>22648243833</v>
      </c>
      <c r="N1392">
        <v>16042356246</v>
      </c>
      <c r="O1392">
        <v>6574600249</v>
      </c>
      <c r="P1392">
        <v>6574600249</v>
      </c>
      <c r="Q1392">
        <v>7450791501</v>
      </c>
      <c r="R1392">
        <v>7551237161</v>
      </c>
      <c r="S1392">
        <v>1708177023</v>
      </c>
      <c r="T1392">
        <v>1708177023</v>
      </c>
      <c r="U1392">
        <v>675328718</v>
      </c>
      <c r="V1392">
        <v>1739581799</v>
      </c>
      <c r="W1392">
        <v>675328718</v>
      </c>
      <c r="X1392">
        <v>1708177023</v>
      </c>
      <c r="Y1392">
        <v>675328718</v>
      </c>
      <c r="Z1392">
        <v>1739581799</v>
      </c>
      <c r="AA1392">
        <v>439733756</v>
      </c>
      <c r="AB1392">
        <v>588149972</v>
      </c>
      <c r="AL1392">
        <v>632313080</v>
      </c>
      <c r="AM1392">
        <v>632313080</v>
      </c>
      <c r="AN1392">
        <v>1619508773</v>
      </c>
      <c r="AO1392">
        <v>206196572</v>
      </c>
      <c r="AP1392">
        <v>13459316647</v>
      </c>
      <c r="AQ1392">
        <v>13459316647</v>
      </c>
      <c r="AR1392">
        <v>1619508773</v>
      </c>
      <c r="AS1392">
        <v>302979317</v>
      </c>
      <c r="AT1392">
        <v>9074879123</v>
      </c>
      <c r="AU1392">
        <v>9074879123</v>
      </c>
      <c r="AV1392">
        <v>9304421633</v>
      </c>
      <c r="AW1392">
        <v>571162847</v>
      </c>
      <c r="AX1392">
        <v>571162847</v>
      </c>
      <c r="AY1392">
        <v>6045169280</v>
      </c>
      <c r="BA1392">
        <v>288950601</v>
      </c>
      <c r="BB1392">
        <v>0</v>
      </c>
      <c r="BC1392">
        <v>13459316647</v>
      </c>
      <c r="BD1392">
        <v>13459316647</v>
      </c>
      <c r="BE1392">
        <v>9475</v>
      </c>
      <c r="BF1392">
        <v>5688</v>
      </c>
      <c r="BG1392">
        <v>0</v>
      </c>
      <c r="BH1392">
        <v>275512418</v>
      </c>
      <c r="BJ1392">
        <v>6546825365</v>
      </c>
      <c r="BK1392">
        <v>4766969137</v>
      </c>
      <c r="BL1392">
        <v>4766969137</v>
      </c>
      <c r="BM1392">
        <v>6045169280</v>
      </c>
      <c r="BP1392">
        <v>7882</v>
      </c>
      <c r="BQ1392">
        <v>1135</v>
      </c>
      <c r="BR1392">
        <v>1254377961</v>
      </c>
      <c r="BS1392">
        <v>206196572</v>
      </c>
    </row>
    <row r="1393" spans="1:71">
      <c r="A1393" t="s">
        <v>1679</v>
      </c>
      <c r="B1393" t="s">
        <v>31</v>
      </c>
      <c r="C1393">
        <v>2020</v>
      </c>
      <c r="D1393" t="s">
        <v>228</v>
      </c>
      <c r="E1393">
        <v>7</v>
      </c>
      <c r="F1393" t="s">
        <v>246</v>
      </c>
      <c r="G1393" t="s">
        <v>1664</v>
      </c>
      <c r="H1393">
        <v>44940731394</v>
      </c>
      <c r="I1393">
        <v>10668938149</v>
      </c>
      <c r="J1393">
        <v>28502552513</v>
      </c>
      <c r="K1393">
        <v>28502552513</v>
      </c>
      <c r="L1393">
        <v>20083323060</v>
      </c>
      <c r="M1393">
        <v>152237771364</v>
      </c>
      <c r="N1393">
        <v>96520886087</v>
      </c>
      <c r="O1393">
        <v>35259110531</v>
      </c>
      <c r="P1393">
        <v>33187462222</v>
      </c>
      <c r="Q1393">
        <v>45234261854</v>
      </c>
      <c r="R1393">
        <v>43792833268</v>
      </c>
      <c r="S1393">
        <v>7256104511</v>
      </c>
      <c r="T1393">
        <v>6933494730</v>
      </c>
      <c r="U1393">
        <v>6710569553</v>
      </c>
      <c r="V1393">
        <v>14957906570</v>
      </c>
      <c r="W1393">
        <v>6161292048</v>
      </c>
      <c r="X1393">
        <v>7256104511</v>
      </c>
      <c r="Y1393">
        <v>6710569553</v>
      </c>
      <c r="Z1393">
        <v>14957906570</v>
      </c>
      <c r="AA1393">
        <v>2112912912</v>
      </c>
      <c r="AB1393">
        <v>1629262612</v>
      </c>
      <c r="AC1393">
        <v>40744487326</v>
      </c>
      <c r="AD1393">
        <v>34894696982</v>
      </c>
      <c r="AE1393">
        <v>40744487326</v>
      </c>
      <c r="AF1393">
        <v>23252351789</v>
      </c>
      <c r="AG1393">
        <v>34894696982</v>
      </c>
      <c r="AH1393">
        <v>40181910170</v>
      </c>
      <c r="AI1393">
        <v>15125822452</v>
      </c>
      <c r="AJ1393">
        <v>34894696982</v>
      </c>
      <c r="AK1393">
        <v>34894696982</v>
      </c>
      <c r="AL1393">
        <v>3823970313</v>
      </c>
      <c r="AM1393">
        <v>3823970313</v>
      </c>
      <c r="AN1393">
        <v>15177382947</v>
      </c>
      <c r="AO1393">
        <v>3219973081</v>
      </c>
      <c r="AP1393">
        <v>100659648302</v>
      </c>
      <c r="AQ1393">
        <v>65764951320</v>
      </c>
      <c r="AR1393">
        <v>15177382947</v>
      </c>
      <c r="AS1393">
        <v>2011138978</v>
      </c>
      <c r="AT1393">
        <v>50909521849</v>
      </c>
      <c r="AU1393">
        <v>35783699397</v>
      </c>
      <c r="AV1393">
        <v>51728903591</v>
      </c>
      <c r="AW1393">
        <v>2793571535</v>
      </c>
      <c r="AX1393">
        <v>2553389376</v>
      </c>
      <c r="AY1393">
        <v>57245617239</v>
      </c>
      <c r="AZ1393">
        <v>232253007.5</v>
      </c>
      <c r="BA1393">
        <v>111428557</v>
      </c>
      <c r="BB1393">
        <v>-1433416128</v>
      </c>
      <c r="BC1393">
        <v>100659648302</v>
      </c>
      <c r="BD1393">
        <v>58406089823</v>
      </c>
      <c r="BE1393">
        <v>9832</v>
      </c>
      <c r="BF1393">
        <v>6372</v>
      </c>
      <c r="BG1393">
        <v>5418</v>
      </c>
      <c r="BH1393">
        <v>7739045886</v>
      </c>
      <c r="BI1393">
        <v>23252351789</v>
      </c>
      <c r="BJ1393">
        <v>61795989128</v>
      </c>
      <c r="BK1393">
        <v>10006309068</v>
      </c>
      <c r="BL1393">
        <v>10006309068</v>
      </c>
      <c r="BM1393">
        <v>22350920257</v>
      </c>
      <c r="BN1393">
        <v>42253558479</v>
      </c>
      <c r="BO1393">
        <v>162572751</v>
      </c>
      <c r="BP1393">
        <v>16586</v>
      </c>
      <c r="BQ1393">
        <v>6789</v>
      </c>
      <c r="BR1393">
        <v>10921251116</v>
      </c>
      <c r="BS1393">
        <v>3219973081</v>
      </c>
    </row>
    <row r="1394" spans="1:71">
      <c r="A1394" t="s">
        <v>1680</v>
      </c>
      <c r="B1394" t="s">
        <v>32</v>
      </c>
      <c r="C1394">
        <v>2020</v>
      </c>
      <c r="D1394" t="s">
        <v>215</v>
      </c>
      <c r="E1394">
        <v>1</v>
      </c>
      <c r="F1394" t="s">
        <v>248</v>
      </c>
      <c r="G1394" t="s">
        <v>1664</v>
      </c>
      <c r="H1394">
        <v>771171376</v>
      </c>
      <c r="I1394">
        <v>241764602</v>
      </c>
      <c r="J1394">
        <v>1226613930</v>
      </c>
      <c r="K1394">
        <v>1226613930</v>
      </c>
      <c r="L1394">
        <v>1141963427</v>
      </c>
      <c r="M1394">
        <v>4145711422</v>
      </c>
      <c r="N1394">
        <v>2848582314</v>
      </c>
      <c r="O1394">
        <v>2339273540</v>
      </c>
      <c r="P1394">
        <v>2254728119</v>
      </c>
      <c r="Q1394">
        <v>2610931933</v>
      </c>
      <c r="R1394">
        <v>2448537940</v>
      </c>
      <c r="S1394">
        <v>444049970</v>
      </c>
      <c r="T1394">
        <v>443283742</v>
      </c>
      <c r="U1394">
        <v>113593687</v>
      </c>
      <c r="V1394">
        <v>204036962</v>
      </c>
      <c r="W1394">
        <v>113593687</v>
      </c>
      <c r="X1394">
        <v>444049970</v>
      </c>
      <c r="Y1394">
        <v>113593687</v>
      </c>
      <c r="Z1394">
        <v>204036962</v>
      </c>
      <c r="AA1394">
        <v>32931217</v>
      </c>
      <c r="AB1394">
        <v>77960700</v>
      </c>
      <c r="AL1394">
        <v>131361628</v>
      </c>
      <c r="AM1394">
        <v>131361628</v>
      </c>
      <c r="AN1394">
        <v>145882817</v>
      </c>
      <c r="AO1394">
        <v>33050777</v>
      </c>
      <c r="AP1394">
        <v>2880010380</v>
      </c>
      <c r="AQ1394">
        <v>2794602960</v>
      </c>
      <c r="AR1394">
        <v>145882817</v>
      </c>
      <c r="AS1394">
        <v>39216917</v>
      </c>
      <c r="AT1394">
        <v>1901585875</v>
      </c>
      <c r="AU1394">
        <v>1776903685</v>
      </c>
      <c r="AV1394">
        <v>1853747703</v>
      </c>
      <c r="AW1394">
        <v>265493946</v>
      </c>
      <c r="AX1394">
        <v>265097241</v>
      </c>
      <c r="AY1394">
        <v>358765231</v>
      </c>
      <c r="BA1394">
        <v>-7938783</v>
      </c>
      <c r="BB1394">
        <v>-38469932</v>
      </c>
      <c r="BC1394">
        <v>2880010380</v>
      </c>
      <c r="BD1394">
        <v>2705386220</v>
      </c>
      <c r="BE1394">
        <v>10065</v>
      </c>
      <c r="BF1394">
        <v>6004</v>
      </c>
      <c r="BG1394">
        <v>0</v>
      </c>
      <c r="BH1394">
        <v>213574899</v>
      </c>
      <c r="BJ1394">
        <v>463194771</v>
      </c>
      <c r="BK1394">
        <v>190007436</v>
      </c>
      <c r="BL1394">
        <v>190007436</v>
      </c>
      <c r="BM1394">
        <v>273357811</v>
      </c>
      <c r="BP1394">
        <v>325</v>
      </c>
      <c r="BQ1394">
        <v>23</v>
      </c>
      <c r="BR1394">
        <v>112832040</v>
      </c>
      <c r="BS1394">
        <v>33050777</v>
      </c>
    </row>
    <row r="1395" spans="1:71">
      <c r="A1395" t="s">
        <v>1681</v>
      </c>
      <c r="B1395" t="s">
        <v>33</v>
      </c>
      <c r="C1395">
        <v>2020</v>
      </c>
      <c r="D1395" t="s">
        <v>231</v>
      </c>
      <c r="E1395">
        <v>4</v>
      </c>
      <c r="F1395" t="s">
        <v>250</v>
      </c>
      <c r="G1395" t="s">
        <v>1664</v>
      </c>
      <c r="H1395">
        <v>2288814136</v>
      </c>
      <c r="I1395">
        <v>1168583253</v>
      </c>
      <c r="J1395">
        <v>3288527836</v>
      </c>
      <c r="K1395">
        <v>3288527836</v>
      </c>
      <c r="L1395">
        <v>3140121783</v>
      </c>
      <c r="M1395">
        <v>17450245470</v>
      </c>
      <c r="N1395">
        <v>12109746933</v>
      </c>
      <c r="O1395">
        <v>5547903941</v>
      </c>
      <c r="P1395">
        <v>5547903941</v>
      </c>
      <c r="Q1395">
        <v>5956670955</v>
      </c>
      <c r="R1395">
        <v>6324710119</v>
      </c>
      <c r="S1395">
        <v>1352258568</v>
      </c>
      <c r="T1395">
        <v>1352258568</v>
      </c>
      <c r="U1395">
        <v>650579910</v>
      </c>
      <c r="V1395">
        <v>1398995018</v>
      </c>
      <c r="W1395">
        <v>650579910</v>
      </c>
      <c r="X1395">
        <v>1352258568</v>
      </c>
      <c r="Y1395">
        <v>650579910</v>
      </c>
      <c r="Z1395">
        <v>1398995018</v>
      </c>
      <c r="AA1395">
        <v>314879204</v>
      </c>
      <c r="AB1395">
        <v>362034006</v>
      </c>
      <c r="AL1395">
        <v>377134762</v>
      </c>
      <c r="AM1395">
        <v>377134762</v>
      </c>
      <c r="AN1395">
        <v>1211231237</v>
      </c>
      <c r="AO1395">
        <v>221643438</v>
      </c>
      <c r="AP1395">
        <v>10305987327</v>
      </c>
      <c r="AQ1395">
        <v>10305987327</v>
      </c>
      <c r="AR1395">
        <v>1211231237</v>
      </c>
      <c r="AS1395">
        <v>128514195</v>
      </c>
      <c r="AT1395">
        <v>6635643749</v>
      </c>
      <c r="AU1395">
        <v>6635643749</v>
      </c>
      <c r="AV1395">
        <v>6592323633</v>
      </c>
      <c r="AW1395">
        <v>534322931</v>
      </c>
      <c r="AX1395">
        <v>534322931</v>
      </c>
      <c r="AY1395">
        <v>4121048642</v>
      </c>
      <c r="BA1395">
        <v>5245536</v>
      </c>
      <c r="BB1395">
        <v>0</v>
      </c>
      <c r="BC1395">
        <v>10305987327</v>
      </c>
      <c r="BD1395">
        <v>10305987327</v>
      </c>
      <c r="BE1395">
        <v>9018</v>
      </c>
      <c r="BF1395">
        <v>5895</v>
      </c>
      <c r="BG1395">
        <v>0</v>
      </c>
      <c r="BH1395">
        <v>320311488</v>
      </c>
      <c r="BJ1395">
        <v>4526907177</v>
      </c>
      <c r="BK1395">
        <v>2889349845</v>
      </c>
      <c r="BL1395">
        <v>2889349845</v>
      </c>
      <c r="BM1395">
        <v>4121048642</v>
      </c>
      <c r="BP1395">
        <v>4905</v>
      </c>
      <c r="BQ1395">
        <v>868</v>
      </c>
      <c r="BR1395">
        <v>863179024</v>
      </c>
      <c r="BS1395">
        <v>221643438</v>
      </c>
    </row>
    <row r="1396" spans="1:71">
      <c r="A1396" t="s">
        <v>1682</v>
      </c>
      <c r="B1396" t="s">
        <v>34</v>
      </c>
      <c r="C1396">
        <v>2020</v>
      </c>
      <c r="D1396" t="s">
        <v>228</v>
      </c>
      <c r="E1396">
        <v>5</v>
      </c>
      <c r="F1396" t="s">
        <v>252</v>
      </c>
      <c r="G1396" t="s">
        <v>1664</v>
      </c>
      <c r="H1396">
        <v>17483095733</v>
      </c>
      <c r="I1396">
        <v>3568425632</v>
      </c>
      <c r="J1396">
        <v>14908366796</v>
      </c>
      <c r="K1396">
        <v>14908366796</v>
      </c>
      <c r="L1396">
        <v>8085704505</v>
      </c>
      <c r="M1396">
        <v>82476095385</v>
      </c>
      <c r="N1396">
        <v>44526428850</v>
      </c>
      <c r="O1396">
        <v>11399754469</v>
      </c>
      <c r="P1396">
        <v>8877525434</v>
      </c>
      <c r="Q1396">
        <v>12560240183</v>
      </c>
      <c r="R1396">
        <v>14395799760</v>
      </c>
      <c r="S1396">
        <v>1411679133</v>
      </c>
      <c r="T1396">
        <v>1403658683</v>
      </c>
      <c r="U1396">
        <v>2138661547</v>
      </c>
      <c r="V1396">
        <v>3600927902</v>
      </c>
      <c r="W1396">
        <v>1984322836</v>
      </c>
      <c r="X1396">
        <v>1411679133</v>
      </c>
      <c r="Y1396">
        <v>2138661547</v>
      </c>
      <c r="Z1396">
        <v>3600927902</v>
      </c>
      <c r="AA1396">
        <v>510376383</v>
      </c>
      <c r="AB1396">
        <v>412969966</v>
      </c>
      <c r="AC1396">
        <v>30000247852</v>
      </c>
      <c r="AD1396">
        <v>26560415125</v>
      </c>
      <c r="AE1396">
        <v>30000247852</v>
      </c>
      <c r="AF1396">
        <v>18316375306</v>
      </c>
      <c r="AG1396">
        <v>26560415125</v>
      </c>
      <c r="AH1396">
        <v>28425577377</v>
      </c>
      <c r="AI1396">
        <v>10878117771</v>
      </c>
      <c r="AJ1396">
        <v>26560415125</v>
      </c>
      <c r="AK1396">
        <v>26560415125</v>
      </c>
      <c r="AL1396">
        <v>2416948670</v>
      </c>
      <c r="AM1396">
        <v>2416948670</v>
      </c>
      <c r="AN1396">
        <v>3287671576</v>
      </c>
      <c r="AO1396">
        <v>748137087</v>
      </c>
      <c r="AP1396">
        <v>48337728244</v>
      </c>
      <c r="AQ1396">
        <v>20359238119</v>
      </c>
      <c r="AR1396">
        <v>3287671576</v>
      </c>
      <c r="AS1396">
        <v>917306008</v>
      </c>
      <c r="AT1396">
        <v>21617780228</v>
      </c>
      <c r="AU1396">
        <v>10739662457</v>
      </c>
      <c r="AV1396">
        <v>21771774757</v>
      </c>
      <c r="AW1396">
        <v>1002950087</v>
      </c>
      <c r="AX1396">
        <v>759367177</v>
      </c>
      <c r="AY1396">
        <v>34271405615</v>
      </c>
      <c r="AZ1396">
        <v>472963863.5</v>
      </c>
      <c r="BA1396">
        <v>436932189</v>
      </c>
      <c r="BB1396">
        <v>944696839</v>
      </c>
      <c r="BC1396">
        <v>48337728244</v>
      </c>
      <c r="BD1396">
        <v>17389921832</v>
      </c>
      <c r="BE1396">
        <v>8422</v>
      </c>
      <c r="BF1396">
        <v>5621</v>
      </c>
      <c r="BG1396">
        <v>4798</v>
      </c>
      <c r="BH1396">
        <v>2770518015</v>
      </c>
      <c r="BI1396">
        <v>19325677160</v>
      </c>
      <c r="BJ1396">
        <v>35251608910</v>
      </c>
      <c r="BK1396">
        <v>3775430510</v>
      </c>
      <c r="BL1396">
        <v>3775430510</v>
      </c>
      <c r="BM1396">
        <v>6292915490</v>
      </c>
      <c r="BN1396">
        <v>30947806412</v>
      </c>
      <c r="BO1396">
        <v>1087802366</v>
      </c>
      <c r="BP1396">
        <v>6335</v>
      </c>
      <c r="BQ1396">
        <v>1244</v>
      </c>
      <c r="BR1396">
        <v>2171374656</v>
      </c>
      <c r="BS1396">
        <v>748137087</v>
      </c>
    </row>
    <row r="1397" spans="1:71">
      <c r="A1397" t="s">
        <v>1683</v>
      </c>
      <c r="B1397" t="s">
        <v>35</v>
      </c>
      <c r="C1397">
        <v>2020</v>
      </c>
      <c r="D1397" t="s">
        <v>231</v>
      </c>
      <c r="E1397">
        <v>5</v>
      </c>
      <c r="F1397" t="s">
        <v>254</v>
      </c>
      <c r="G1397" t="s">
        <v>1664</v>
      </c>
      <c r="H1397">
        <v>2817453871</v>
      </c>
      <c r="I1397">
        <v>240550066</v>
      </c>
      <c r="J1397">
        <v>3228162284</v>
      </c>
      <c r="K1397">
        <v>3228162284</v>
      </c>
      <c r="L1397">
        <v>2796669871</v>
      </c>
      <c r="M1397">
        <v>22763310758</v>
      </c>
      <c r="N1397">
        <v>15016160011</v>
      </c>
      <c r="O1397">
        <v>5863970308</v>
      </c>
      <c r="P1397">
        <v>5863970308</v>
      </c>
      <c r="Q1397">
        <v>6681337851</v>
      </c>
      <c r="R1397">
        <v>6761535327</v>
      </c>
      <c r="S1397">
        <v>1749115780</v>
      </c>
      <c r="T1397">
        <v>1749115780</v>
      </c>
      <c r="U1397">
        <v>873407316</v>
      </c>
      <c r="V1397">
        <v>1884354308</v>
      </c>
      <c r="W1397">
        <v>873407316</v>
      </c>
      <c r="X1397">
        <v>1749115780</v>
      </c>
      <c r="Y1397">
        <v>873407316</v>
      </c>
      <c r="Z1397">
        <v>1884354308</v>
      </c>
      <c r="AA1397">
        <v>397403887</v>
      </c>
      <c r="AB1397">
        <v>715610162</v>
      </c>
      <c r="AL1397">
        <v>443513178</v>
      </c>
      <c r="AM1397">
        <v>443513178</v>
      </c>
      <c r="AN1397">
        <v>1666195561</v>
      </c>
      <c r="AO1397">
        <v>286506102</v>
      </c>
      <c r="AP1397">
        <v>13060867049</v>
      </c>
      <c r="AQ1397">
        <v>13060867049</v>
      </c>
      <c r="AR1397">
        <v>1666195561</v>
      </c>
      <c r="AS1397">
        <v>181670599</v>
      </c>
      <c r="AT1397">
        <v>8861591272</v>
      </c>
      <c r="AU1397">
        <v>8861591272</v>
      </c>
      <c r="AV1397">
        <v>8967612121</v>
      </c>
      <c r="AW1397">
        <v>598116054</v>
      </c>
      <c r="AX1397">
        <v>598116054</v>
      </c>
      <c r="AY1397">
        <v>6402757774</v>
      </c>
      <c r="BA1397">
        <v>1162408976</v>
      </c>
      <c r="BB1397">
        <v>0</v>
      </c>
      <c r="BC1397">
        <v>13060867049</v>
      </c>
      <c r="BD1397">
        <v>13060867049</v>
      </c>
      <c r="BE1397">
        <v>10062</v>
      </c>
      <c r="BF1397">
        <v>6300</v>
      </c>
      <c r="BG1397">
        <v>0</v>
      </c>
      <c r="BH1397">
        <v>510262434</v>
      </c>
      <c r="BJ1397">
        <v>7076601446</v>
      </c>
      <c r="BK1397">
        <v>4939761214</v>
      </c>
      <c r="BL1397">
        <v>4939761214</v>
      </c>
      <c r="BM1397">
        <v>6402757774</v>
      </c>
      <c r="BP1397">
        <v>8321</v>
      </c>
      <c r="BQ1397">
        <v>1517</v>
      </c>
      <c r="BR1397">
        <v>1263821047</v>
      </c>
      <c r="BS1397">
        <v>286506102</v>
      </c>
    </row>
    <row r="1398" spans="1:71">
      <c r="A1398" t="s">
        <v>1684</v>
      </c>
      <c r="B1398" t="s">
        <v>36</v>
      </c>
      <c r="C1398">
        <v>2020</v>
      </c>
      <c r="D1398" t="s">
        <v>228</v>
      </c>
      <c r="E1398">
        <v>7</v>
      </c>
      <c r="F1398" t="s">
        <v>256</v>
      </c>
      <c r="G1398" t="s">
        <v>1664</v>
      </c>
      <c r="H1398">
        <v>74756434713</v>
      </c>
      <c r="I1398">
        <v>8552947113</v>
      </c>
      <c r="J1398">
        <v>37005579132</v>
      </c>
      <c r="K1398">
        <v>37005579132</v>
      </c>
      <c r="L1398">
        <v>26518662036</v>
      </c>
      <c r="M1398">
        <v>93306944207</v>
      </c>
      <c r="N1398">
        <v>54843805957</v>
      </c>
      <c r="O1398">
        <v>17930933211</v>
      </c>
      <c r="P1398">
        <v>14637996219</v>
      </c>
      <c r="Q1398">
        <v>35060221816</v>
      </c>
      <c r="R1398">
        <v>25547976764</v>
      </c>
      <c r="S1398">
        <v>3124590033</v>
      </c>
      <c r="T1398">
        <v>3091053336</v>
      </c>
      <c r="U1398">
        <v>3617773767</v>
      </c>
      <c r="V1398">
        <v>7878365852</v>
      </c>
      <c r="W1398">
        <v>3196355477</v>
      </c>
      <c r="X1398">
        <v>3124590033</v>
      </c>
      <c r="Y1398">
        <v>3617773767</v>
      </c>
      <c r="Z1398">
        <v>7878365852</v>
      </c>
      <c r="AA1398">
        <v>1267395600</v>
      </c>
      <c r="AB1398">
        <v>766681475</v>
      </c>
      <c r="AC1398">
        <v>42569088544</v>
      </c>
      <c r="AD1398">
        <v>35290819486</v>
      </c>
      <c r="AE1398">
        <v>42569088544</v>
      </c>
      <c r="AF1398">
        <v>24878734344</v>
      </c>
      <c r="AG1398">
        <v>35290819486</v>
      </c>
      <c r="AH1398">
        <v>41254457211</v>
      </c>
      <c r="AI1398">
        <v>16135644962</v>
      </c>
      <c r="AJ1398">
        <v>35290819486</v>
      </c>
      <c r="AK1398">
        <v>35290819486</v>
      </c>
      <c r="AL1398">
        <v>1826546214</v>
      </c>
      <c r="AM1398">
        <v>1826546214</v>
      </c>
      <c r="AN1398">
        <v>8471248477</v>
      </c>
      <c r="AO1398">
        <v>1884036916</v>
      </c>
      <c r="AP1398">
        <v>75408423712</v>
      </c>
      <c r="AQ1398">
        <v>40117604226</v>
      </c>
      <c r="AR1398">
        <v>8471248477</v>
      </c>
      <c r="AS1398">
        <v>1173017119</v>
      </c>
      <c r="AT1398">
        <v>35668962019</v>
      </c>
      <c r="AU1398">
        <v>19533317057</v>
      </c>
      <c r="AV1398">
        <v>36343386279</v>
      </c>
      <c r="AW1398">
        <v>1754714958</v>
      </c>
      <c r="AX1398">
        <v>1384419708</v>
      </c>
      <c r="AY1398">
        <v>50198850113</v>
      </c>
      <c r="AZ1398">
        <v>460318489.5</v>
      </c>
      <c r="BA1398">
        <v>80730297</v>
      </c>
      <c r="BB1398">
        <v>-1912067561</v>
      </c>
      <c r="BC1398">
        <v>75408423712</v>
      </c>
      <c r="BD1398">
        <v>30861029509</v>
      </c>
      <c r="BE1398">
        <v>9535</v>
      </c>
      <c r="BF1398">
        <v>6047</v>
      </c>
      <c r="BG1398">
        <v>5440</v>
      </c>
      <c r="BH1398">
        <v>6152368729</v>
      </c>
      <c r="BI1398">
        <v>24878734344</v>
      </c>
      <c r="BJ1398">
        <v>52820295989</v>
      </c>
      <c r="BK1398">
        <v>8339719770</v>
      </c>
      <c r="BL1398">
        <v>8339719770</v>
      </c>
      <c r="BM1398">
        <v>14908030627</v>
      </c>
      <c r="BN1398">
        <v>44547394203</v>
      </c>
      <c r="BO1398">
        <v>1933509785</v>
      </c>
      <c r="BP1398">
        <v>13832</v>
      </c>
      <c r="BQ1398">
        <v>3359</v>
      </c>
      <c r="BR1398">
        <v>6013969072</v>
      </c>
      <c r="BS1398">
        <v>1884036916</v>
      </c>
    </row>
    <row r="1399" spans="1:71">
      <c r="A1399" t="s">
        <v>1685</v>
      </c>
      <c r="B1399" t="s">
        <v>37</v>
      </c>
      <c r="C1399">
        <v>2020</v>
      </c>
      <c r="D1399" t="s">
        <v>207</v>
      </c>
      <c r="E1399">
        <v>8</v>
      </c>
      <c r="F1399" t="s">
        <v>258</v>
      </c>
      <c r="G1399" t="s">
        <v>1664</v>
      </c>
      <c r="H1399">
        <v>172515522890</v>
      </c>
      <c r="I1399">
        <v>43278900318</v>
      </c>
      <c r="J1399">
        <v>172870798183</v>
      </c>
      <c r="K1399">
        <v>172870798183</v>
      </c>
      <c r="L1399">
        <v>148034961311</v>
      </c>
      <c r="M1399">
        <v>459392344663</v>
      </c>
      <c r="N1399">
        <v>233042584224</v>
      </c>
      <c r="O1399">
        <v>77252212097</v>
      </c>
      <c r="P1399">
        <v>72172035422</v>
      </c>
      <c r="Q1399">
        <v>103441879396</v>
      </c>
      <c r="R1399">
        <v>103801064095</v>
      </c>
      <c r="S1399">
        <v>11238859500</v>
      </c>
      <c r="T1399">
        <v>11183728016</v>
      </c>
      <c r="U1399">
        <v>39159824297</v>
      </c>
      <c r="V1399">
        <v>95407775595</v>
      </c>
      <c r="W1399">
        <v>37166817866</v>
      </c>
      <c r="X1399">
        <v>11238859500</v>
      </c>
      <c r="Y1399">
        <v>39159824297</v>
      </c>
      <c r="Z1399">
        <v>95407775595</v>
      </c>
      <c r="AA1399">
        <v>4025251410</v>
      </c>
      <c r="AB1399">
        <v>2673039985</v>
      </c>
      <c r="AC1399">
        <v>67855414372</v>
      </c>
      <c r="AD1399">
        <v>50235115408</v>
      </c>
      <c r="AE1399">
        <v>67855414372</v>
      </c>
      <c r="AF1399">
        <v>35133748454</v>
      </c>
      <c r="AG1399">
        <v>50235115408</v>
      </c>
      <c r="AH1399">
        <v>64867887364</v>
      </c>
      <c r="AI1399">
        <v>25629236689</v>
      </c>
      <c r="AJ1399">
        <v>50235115408</v>
      </c>
      <c r="AK1399">
        <v>50235115408</v>
      </c>
      <c r="AL1399">
        <v>13095893859</v>
      </c>
      <c r="AM1399">
        <v>13095893859</v>
      </c>
      <c r="AN1399">
        <v>90628129032</v>
      </c>
      <c r="AO1399">
        <v>10865504939</v>
      </c>
      <c r="AP1399">
        <v>241207229333</v>
      </c>
      <c r="AQ1399">
        <v>190972113925</v>
      </c>
      <c r="AR1399">
        <v>90628129032</v>
      </c>
      <c r="AS1399">
        <v>6192065182</v>
      </c>
      <c r="AT1399">
        <v>102672097236</v>
      </c>
      <c r="AU1399">
        <v>77042860547</v>
      </c>
      <c r="AV1399">
        <v>112673411056</v>
      </c>
      <c r="AW1399">
        <v>7541086707</v>
      </c>
      <c r="AX1399">
        <v>6737380591</v>
      </c>
      <c r="AY1399">
        <v>139611203253</v>
      </c>
      <c r="AZ1399">
        <v>1041439858</v>
      </c>
      <c r="BA1399">
        <v>3659038015</v>
      </c>
      <c r="BB1399">
        <v>-3682866975</v>
      </c>
      <c r="BC1399">
        <v>241207229333</v>
      </c>
      <c r="BD1399">
        <v>171259165294</v>
      </c>
      <c r="BE1399">
        <v>10041</v>
      </c>
      <c r="BF1399">
        <v>6883</v>
      </c>
      <c r="BG1399">
        <v>5812</v>
      </c>
      <c r="BH1399">
        <v>12129167183</v>
      </c>
      <c r="BI1399">
        <v>35133748454</v>
      </c>
      <c r="BJ1399">
        <v>161865900295</v>
      </c>
      <c r="BK1399">
        <v>16425044830</v>
      </c>
      <c r="BL1399">
        <v>16425044830</v>
      </c>
      <c r="BM1399">
        <v>89376087845</v>
      </c>
      <c r="BN1399">
        <v>69948064039</v>
      </c>
      <c r="BO1399">
        <v>2243536588</v>
      </c>
      <c r="BP1399">
        <v>27922</v>
      </c>
      <c r="BQ1399">
        <v>13860</v>
      </c>
      <c r="BR1399">
        <v>78489306452</v>
      </c>
      <c r="BS1399">
        <v>10865504939</v>
      </c>
    </row>
    <row r="1400" spans="1:71">
      <c r="A1400" t="s">
        <v>3750</v>
      </c>
      <c r="B1400" t="s">
        <v>259</v>
      </c>
      <c r="C1400">
        <v>2020</v>
      </c>
      <c r="D1400" t="s">
        <v>223</v>
      </c>
      <c r="E1400">
        <v>3</v>
      </c>
      <c r="F1400" t="s">
        <v>260</v>
      </c>
      <c r="G1400" t="s">
        <v>1664</v>
      </c>
      <c r="H1400">
        <v>27747008668</v>
      </c>
      <c r="I1400">
        <v>11975866172</v>
      </c>
      <c r="J1400">
        <v>29296851028</v>
      </c>
      <c r="K1400">
        <v>29296851028</v>
      </c>
      <c r="L1400">
        <v>20897850907</v>
      </c>
      <c r="M1400">
        <v>71842805678</v>
      </c>
      <c r="N1400">
        <v>44352180139</v>
      </c>
      <c r="O1400">
        <v>13411153633</v>
      </c>
      <c r="P1400">
        <v>10168981785</v>
      </c>
      <c r="Q1400">
        <v>15574277071</v>
      </c>
      <c r="R1400">
        <v>23276498200</v>
      </c>
      <c r="S1400">
        <v>846469324</v>
      </c>
      <c r="T1400">
        <v>842426804</v>
      </c>
      <c r="U1400">
        <v>2240778631</v>
      </c>
      <c r="V1400">
        <v>7839542607</v>
      </c>
      <c r="W1400">
        <v>2126107241</v>
      </c>
      <c r="X1400">
        <v>846469324</v>
      </c>
      <c r="Y1400">
        <v>2240778631</v>
      </c>
      <c r="Z1400">
        <v>7839542607</v>
      </c>
      <c r="AA1400">
        <v>771427058</v>
      </c>
      <c r="AB1400">
        <v>210025070</v>
      </c>
      <c r="AC1400">
        <v>42470169941</v>
      </c>
      <c r="AD1400">
        <v>32968656181</v>
      </c>
      <c r="AE1400">
        <v>42470169941</v>
      </c>
      <c r="AF1400">
        <v>25570474624</v>
      </c>
      <c r="AG1400">
        <v>32968656181</v>
      </c>
      <c r="AH1400">
        <v>43191371908</v>
      </c>
      <c r="AI1400">
        <v>16059408466</v>
      </c>
      <c r="AJ1400">
        <v>32968656181</v>
      </c>
      <c r="AK1400">
        <v>32968656181</v>
      </c>
      <c r="AL1400">
        <v>1963924987</v>
      </c>
      <c r="AM1400">
        <v>1963924987</v>
      </c>
      <c r="AN1400">
        <v>8532753391</v>
      </c>
      <c r="AO1400">
        <v>1746113709</v>
      </c>
      <c r="AP1400">
        <v>65446449708</v>
      </c>
      <c r="AQ1400">
        <v>32477793527</v>
      </c>
      <c r="AR1400">
        <v>8532753391</v>
      </c>
      <c r="AS1400">
        <v>719098230</v>
      </c>
      <c r="AT1400">
        <v>25634638445</v>
      </c>
      <c r="AU1400">
        <v>9575229979</v>
      </c>
      <c r="AV1400">
        <v>26403469205</v>
      </c>
      <c r="AW1400">
        <v>919142202</v>
      </c>
      <c r="AX1400">
        <v>813593850</v>
      </c>
      <c r="AY1400">
        <v>42383217864</v>
      </c>
      <c r="AZ1400">
        <v>720894980.5</v>
      </c>
      <c r="BA1400">
        <v>1365240226</v>
      </c>
      <c r="BB1400">
        <v>-7633543051</v>
      </c>
      <c r="BC1400">
        <v>65446449708</v>
      </c>
      <c r="BD1400">
        <v>19012905952</v>
      </c>
      <c r="BE1400">
        <v>8969</v>
      </c>
      <c r="BF1400">
        <v>6199</v>
      </c>
      <c r="BG1400">
        <v>5367</v>
      </c>
      <c r="BH1400">
        <v>5308237207</v>
      </c>
      <c r="BI1400">
        <v>25571030468</v>
      </c>
      <c r="BJ1400">
        <v>44245225443</v>
      </c>
      <c r="BK1400">
        <v>1582601156</v>
      </c>
      <c r="BL1400">
        <v>1582601156</v>
      </c>
      <c r="BM1400">
        <v>9414561683</v>
      </c>
      <c r="BN1400">
        <v>46433543756</v>
      </c>
      <c r="BO1400">
        <v>1648009272</v>
      </c>
      <c r="BP1400">
        <v>2999</v>
      </c>
      <c r="BQ1400">
        <v>1521</v>
      </c>
      <c r="BR1400">
        <v>6584682371</v>
      </c>
      <c r="BS1400">
        <v>1746113709</v>
      </c>
    </row>
    <row r="1401" spans="1:71">
      <c r="A1401" t="s">
        <v>1686</v>
      </c>
      <c r="B1401" t="s">
        <v>39</v>
      </c>
      <c r="C1401">
        <v>2020</v>
      </c>
      <c r="D1401" t="s">
        <v>218</v>
      </c>
      <c r="E1401">
        <v>4</v>
      </c>
      <c r="F1401" t="s">
        <v>262</v>
      </c>
      <c r="G1401" t="s">
        <v>1664</v>
      </c>
      <c r="H1401">
        <v>2432567914</v>
      </c>
      <c r="I1401">
        <v>1010155007</v>
      </c>
      <c r="J1401">
        <v>2754902713</v>
      </c>
      <c r="K1401">
        <v>2754902713</v>
      </c>
      <c r="L1401">
        <v>2624224967</v>
      </c>
      <c r="M1401">
        <v>11947494715</v>
      </c>
      <c r="N1401">
        <v>10915570927</v>
      </c>
      <c r="O1401">
        <v>3001687919</v>
      </c>
      <c r="P1401">
        <v>3001687919</v>
      </c>
      <c r="Q1401">
        <v>4791613479</v>
      </c>
      <c r="R1401">
        <v>3401671482</v>
      </c>
      <c r="S1401">
        <v>875008155</v>
      </c>
      <c r="T1401">
        <v>875008155</v>
      </c>
      <c r="U1401">
        <v>407472448</v>
      </c>
      <c r="V1401">
        <v>828740627</v>
      </c>
      <c r="W1401">
        <v>407472448</v>
      </c>
      <c r="X1401">
        <v>875008155</v>
      </c>
      <c r="Y1401">
        <v>407472448</v>
      </c>
      <c r="Z1401">
        <v>828740627</v>
      </c>
      <c r="AA1401">
        <v>295478033</v>
      </c>
      <c r="AB1401">
        <v>256291500</v>
      </c>
      <c r="AL1401">
        <v>350654011</v>
      </c>
      <c r="AM1401">
        <v>350654011</v>
      </c>
      <c r="AN1401">
        <v>663672924</v>
      </c>
      <c r="AO1401">
        <v>57062783</v>
      </c>
      <c r="AP1401">
        <v>6306430721</v>
      </c>
      <c r="AQ1401">
        <v>6306430721</v>
      </c>
      <c r="AR1401">
        <v>663672924</v>
      </c>
      <c r="AS1401">
        <v>88963440</v>
      </c>
      <c r="AT1401">
        <v>4231933629</v>
      </c>
      <c r="AU1401">
        <v>4231933629</v>
      </c>
      <c r="AV1401">
        <v>4159074478</v>
      </c>
      <c r="AW1401">
        <v>254073196</v>
      </c>
      <c r="AX1401">
        <v>254073196</v>
      </c>
      <c r="AY1401">
        <v>2745341284</v>
      </c>
      <c r="BA1401">
        <v>92349841</v>
      </c>
      <c r="BB1401">
        <v>0</v>
      </c>
      <c r="BC1401">
        <v>6306430721</v>
      </c>
      <c r="BD1401">
        <v>6306430721</v>
      </c>
      <c r="BE1401">
        <v>9922</v>
      </c>
      <c r="BF1401">
        <v>6396</v>
      </c>
      <c r="BG1401">
        <v>0</v>
      </c>
      <c r="BH1401">
        <v>513652518</v>
      </c>
      <c r="BJ1401">
        <v>3276995607</v>
      </c>
      <c r="BK1401">
        <v>2419926950</v>
      </c>
      <c r="BL1401">
        <v>2419926950</v>
      </c>
      <c r="BM1401">
        <v>2745341284</v>
      </c>
      <c r="BP1401">
        <v>4329</v>
      </c>
      <c r="BQ1401">
        <v>516</v>
      </c>
      <c r="BR1401">
        <v>558796123</v>
      </c>
      <c r="BS1401">
        <v>57062783</v>
      </c>
    </row>
    <row r="1402" spans="1:71">
      <c r="A1402" t="s">
        <v>1687</v>
      </c>
      <c r="B1402" t="s">
        <v>40</v>
      </c>
      <c r="C1402">
        <v>2020</v>
      </c>
      <c r="D1402" t="s">
        <v>212</v>
      </c>
      <c r="E1402">
        <v>4</v>
      </c>
      <c r="F1402" t="s">
        <v>264</v>
      </c>
      <c r="G1402" t="s">
        <v>1664</v>
      </c>
      <c r="H1402">
        <v>3174125355</v>
      </c>
      <c r="I1402">
        <v>847447035</v>
      </c>
      <c r="J1402">
        <v>4939948154</v>
      </c>
      <c r="K1402">
        <v>4939948154</v>
      </c>
      <c r="L1402">
        <v>4742587805</v>
      </c>
      <c r="M1402">
        <v>21315206565</v>
      </c>
      <c r="N1402">
        <v>19198818730</v>
      </c>
      <c r="O1402">
        <v>8174725119</v>
      </c>
      <c r="P1402">
        <v>8174725119</v>
      </c>
      <c r="Q1402">
        <v>8778396850</v>
      </c>
      <c r="R1402">
        <v>8808884186</v>
      </c>
      <c r="S1402">
        <v>1894376463</v>
      </c>
      <c r="T1402">
        <v>1894376463</v>
      </c>
      <c r="U1402">
        <v>314076673</v>
      </c>
      <c r="V1402">
        <v>550797089</v>
      </c>
      <c r="W1402">
        <v>314076673</v>
      </c>
      <c r="X1402">
        <v>1894376463</v>
      </c>
      <c r="Y1402">
        <v>314076673</v>
      </c>
      <c r="Z1402">
        <v>550797089</v>
      </c>
      <c r="AA1402">
        <v>247382200</v>
      </c>
      <c r="AB1402">
        <v>312788430</v>
      </c>
      <c r="AL1402">
        <v>395101145</v>
      </c>
      <c r="AM1402">
        <v>395101145</v>
      </c>
      <c r="AN1402">
        <v>740979570</v>
      </c>
      <c r="AO1402">
        <v>382424997</v>
      </c>
      <c r="AP1402">
        <v>12856292139</v>
      </c>
      <c r="AQ1402">
        <v>12856292139</v>
      </c>
      <c r="AR1402">
        <v>740979570</v>
      </c>
      <c r="AS1402">
        <v>168636100</v>
      </c>
      <c r="AT1402">
        <v>9497990910</v>
      </c>
      <c r="AU1402">
        <v>9497990910</v>
      </c>
      <c r="AV1402">
        <v>9239639079</v>
      </c>
      <c r="AW1402">
        <v>367330405</v>
      </c>
      <c r="AX1402">
        <v>367330405</v>
      </c>
      <c r="AY1402">
        <v>4149054594</v>
      </c>
      <c r="BA1402">
        <v>79550552</v>
      </c>
      <c r="BB1402">
        <v>0</v>
      </c>
      <c r="BC1402">
        <v>12856292139</v>
      </c>
      <c r="BD1402">
        <v>12856292139</v>
      </c>
      <c r="BE1402">
        <v>9848</v>
      </c>
      <c r="BF1402">
        <v>6516</v>
      </c>
      <c r="BG1402">
        <v>0</v>
      </c>
      <c r="BH1402">
        <v>82688961</v>
      </c>
      <c r="BJ1402">
        <v>4391600021</v>
      </c>
      <c r="BK1402">
        <v>3326213570</v>
      </c>
      <c r="BL1402">
        <v>3326213570</v>
      </c>
      <c r="BM1402">
        <v>4149054594</v>
      </c>
      <c r="BP1402">
        <v>5282</v>
      </c>
      <c r="BQ1402">
        <v>801</v>
      </c>
      <c r="BR1402">
        <v>273341395</v>
      </c>
      <c r="BS1402">
        <v>382424997</v>
      </c>
    </row>
    <row r="1403" spans="1:71">
      <c r="A1403" t="s">
        <v>1688</v>
      </c>
      <c r="B1403" t="s">
        <v>41</v>
      </c>
      <c r="C1403">
        <v>2020</v>
      </c>
      <c r="D1403" t="s">
        <v>215</v>
      </c>
      <c r="E1403">
        <v>5</v>
      </c>
      <c r="F1403" t="s">
        <v>266</v>
      </c>
      <c r="G1403" t="s">
        <v>1664</v>
      </c>
      <c r="H1403">
        <v>4418719329</v>
      </c>
      <c r="I1403">
        <v>1765010417</v>
      </c>
      <c r="J1403">
        <v>5611428434</v>
      </c>
      <c r="K1403">
        <v>5611428434</v>
      </c>
      <c r="L1403">
        <v>5181648201</v>
      </c>
      <c r="M1403">
        <v>29393694953</v>
      </c>
      <c r="N1403">
        <v>15499737905</v>
      </c>
      <c r="O1403">
        <v>6109273246</v>
      </c>
      <c r="P1403">
        <v>6109273246</v>
      </c>
      <c r="Q1403">
        <v>7448196444</v>
      </c>
      <c r="R1403">
        <v>7248045880</v>
      </c>
      <c r="S1403">
        <v>1507584635</v>
      </c>
      <c r="T1403">
        <v>1507584635</v>
      </c>
      <c r="U1403">
        <v>1477338834</v>
      </c>
      <c r="V1403">
        <v>3784089376</v>
      </c>
      <c r="W1403">
        <v>1477338834</v>
      </c>
      <c r="X1403">
        <v>1507584635</v>
      </c>
      <c r="Y1403">
        <v>1477338834</v>
      </c>
      <c r="Z1403">
        <v>3784089376</v>
      </c>
      <c r="AA1403">
        <v>572914900</v>
      </c>
      <c r="AB1403">
        <v>364389550</v>
      </c>
      <c r="AL1403">
        <v>728702315</v>
      </c>
      <c r="AM1403">
        <v>728702315</v>
      </c>
      <c r="AN1403">
        <v>3470664952</v>
      </c>
      <c r="AO1403">
        <v>241544260</v>
      </c>
      <c r="AP1403">
        <v>14038521053</v>
      </c>
      <c r="AQ1403">
        <v>14038521053</v>
      </c>
      <c r="AR1403">
        <v>3470664952</v>
      </c>
      <c r="AS1403">
        <v>332958876</v>
      </c>
      <c r="AT1403">
        <v>7390749683</v>
      </c>
      <c r="AU1403">
        <v>7390749683</v>
      </c>
      <c r="AV1403">
        <v>7866109475</v>
      </c>
      <c r="AW1403">
        <v>933433127</v>
      </c>
      <c r="AX1403">
        <v>933433127</v>
      </c>
      <c r="AY1403">
        <v>6958230192</v>
      </c>
      <c r="BA1403">
        <v>-43267243</v>
      </c>
      <c r="BB1403">
        <v>0</v>
      </c>
      <c r="BC1403">
        <v>14038521053</v>
      </c>
      <c r="BD1403">
        <v>14038521053</v>
      </c>
      <c r="BE1403">
        <v>9958</v>
      </c>
      <c r="BF1403">
        <v>6676</v>
      </c>
      <c r="BG1403">
        <v>0</v>
      </c>
      <c r="BH1403">
        <v>1042324839</v>
      </c>
      <c r="BJ1403">
        <v>7992865862</v>
      </c>
      <c r="BK1403">
        <v>3248107823</v>
      </c>
      <c r="BL1403">
        <v>3248107823</v>
      </c>
      <c r="BM1403">
        <v>6958230192</v>
      </c>
      <c r="BP1403">
        <v>5693</v>
      </c>
      <c r="BQ1403">
        <v>1906</v>
      </c>
      <c r="BR1403">
        <v>3170878902</v>
      </c>
      <c r="BS1403">
        <v>241544260</v>
      </c>
    </row>
    <row r="1404" spans="1:71">
      <c r="A1404" t="s">
        <v>1689</v>
      </c>
      <c r="B1404" t="s">
        <v>42</v>
      </c>
      <c r="C1404">
        <v>2020</v>
      </c>
      <c r="D1404" t="s">
        <v>218</v>
      </c>
      <c r="E1404">
        <v>3</v>
      </c>
      <c r="F1404" t="s">
        <v>268</v>
      </c>
      <c r="G1404" t="s">
        <v>1664</v>
      </c>
      <c r="H1404">
        <v>4019938711</v>
      </c>
      <c r="I1404">
        <v>450411685</v>
      </c>
      <c r="J1404">
        <v>5276803818</v>
      </c>
      <c r="K1404">
        <v>5276803818</v>
      </c>
      <c r="L1404">
        <v>4879504729</v>
      </c>
      <c r="M1404">
        <v>20797422096</v>
      </c>
      <c r="N1404">
        <v>17976917545</v>
      </c>
      <c r="O1404">
        <v>4839411074</v>
      </c>
      <c r="P1404">
        <v>4839411074</v>
      </c>
      <c r="Q1404">
        <v>5878500300</v>
      </c>
      <c r="R1404">
        <v>5579507744</v>
      </c>
      <c r="S1404">
        <v>1589221297</v>
      </c>
      <c r="T1404">
        <v>1589221297</v>
      </c>
      <c r="U1404">
        <v>404770639</v>
      </c>
      <c r="V1404">
        <v>891343357</v>
      </c>
      <c r="W1404">
        <v>404770639</v>
      </c>
      <c r="X1404">
        <v>1589221297</v>
      </c>
      <c r="Y1404">
        <v>404770639</v>
      </c>
      <c r="Z1404">
        <v>891343357</v>
      </c>
      <c r="AA1404">
        <v>348703663</v>
      </c>
      <c r="AB1404">
        <v>327889289</v>
      </c>
      <c r="AL1404">
        <v>633016243</v>
      </c>
      <c r="AM1404">
        <v>633016243</v>
      </c>
      <c r="AN1404">
        <v>1380919633</v>
      </c>
      <c r="AO1404">
        <v>398849847</v>
      </c>
      <c r="AP1404">
        <v>8927797563</v>
      </c>
      <c r="AQ1404">
        <v>8927797563</v>
      </c>
      <c r="AR1404">
        <v>1380919633</v>
      </c>
      <c r="AS1404">
        <v>178591332</v>
      </c>
      <c r="AT1404">
        <v>5294425577</v>
      </c>
      <c r="AU1404">
        <v>5294425577</v>
      </c>
      <c r="AV1404">
        <v>5470140780</v>
      </c>
      <c r="AW1404">
        <v>494998353</v>
      </c>
      <c r="AX1404">
        <v>494998353</v>
      </c>
      <c r="AY1404">
        <v>3442545347</v>
      </c>
      <c r="BA1404">
        <v>452215446</v>
      </c>
      <c r="BB1404">
        <v>0</v>
      </c>
      <c r="BC1404">
        <v>8927797563</v>
      </c>
      <c r="BD1404">
        <v>8927797563</v>
      </c>
      <c r="BE1404">
        <v>10047</v>
      </c>
      <c r="BF1404">
        <v>6321</v>
      </c>
      <c r="BG1404">
        <v>0</v>
      </c>
      <c r="BH1404">
        <v>575107825</v>
      </c>
      <c r="BJ1404">
        <v>3628872129</v>
      </c>
      <c r="BK1404">
        <v>2100302273</v>
      </c>
      <c r="BL1404">
        <v>2100302273</v>
      </c>
      <c r="BM1404">
        <v>3442545347</v>
      </c>
      <c r="BP1404">
        <v>3319</v>
      </c>
      <c r="BQ1404">
        <v>1288</v>
      </c>
      <c r="BR1404">
        <v>666879408</v>
      </c>
      <c r="BS1404">
        <v>398849847</v>
      </c>
    </row>
    <row r="1405" spans="1:71">
      <c r="A1405" t="s">
        <v>2030</v>
      </c>
      <c r="B1405" t="s">
        <v>269</v>
      </c>
      <c r="C1405">
        <v>2020</v>
      </c>
      <c r="D1405" t="s">
        <v>215</v>
      </c>
      <c r="E1405">
        <v>6</v>
      </c>
      <c r="F1405" t="s">
        <v>270</v>
      </c>
      <c r="G1405" t="s">
        <v>1664</v>
      </c>
      <c r="H1405">
        <v>17403238179</v>
      </c>
      <c r="I1405">
        <v>12778696710</v>
      </c>
      <c r="J1405">
        <v>24654498556</v>
      </c>
      <c r="K1405">
        <v>24654498556</v>
      </c>
      <c r="L1405">
        <v>23269993722</v>
      </c>
      <c r="M1405">
        <v>120227728275</v>
      </c>
      <c r="N1405">
        <v>64091376784</v>
      </c>
      <c r="O1405">
        <v>20501427521</v>
      </c>
      <c r="P1405">
        <v>20501427521</v>
      </c>
      <c r="Q1405">
        <v>25605286321</v>
      </c>
      <c r="R1405">
        <v>28147114831</v>
      </c>
      <c r="S1405">
        <v>3368616044</v>
      </c>
      <c r="T1405">
        <v>3368616044</v>
      </c>
      <c r="U1405">
        <v>4900929381</v>
      </c>
      <c r="V1405">
        <v>15754346486</v>
      </c>
      <c r="W1405">
        <v>4900929381</v>
      </c>
      <c r="X1405">
        <v>3368616044</v>
      </c>
      <c r="Y1405">
        <v>4900929381</v>
      </c>
      <c r="Z1405">
        <v>15754346486</v>
      </c>
      <c r="AA1405">
        <v>3833369045</v>
      </c>
      <c r="AB1405">
        <v>916036893</v>
      </c>
      <c r="AL1405">
        <v>1672925103</v>
      </c>
      <c r="AM1405">
        <v>1672925103</v>
      </c>
      <c r="AN1405">
        <v>16235059350</v>
      </c>
      <c r="AO1405">
        <v>1193488297</v>
      </c>
      <c r="AP1405">
        <v>45594866833</v>
      </c>
      <c r="AQ1405">
        <v>45594866833</v>
      </c>
      <c r="AR1405">
        <v>16235059350</v>
      </c>
      <c r="AS1405">
        <v>991163364</v>
      </c>
      <c r="AT1405">
        <v>21585023105</v>
      </c>
      <c r="AU1405">
        <v>21585023105</v>
      </c>
      <c r="AV1405">
        <v>23970506487</v>
      </c>
      <c r="AW1405">
        <v>2006331684</v>
      </c>
      <c r="AX1405">
        <v>2006331684</v>
      </c>
      <c r="AY1405">
        <v>20513261379</v>
      </c>
      <c r="BA1405">
        <v>3059672522</v>
      </c>
      <c r="BB1405">
        <v>0</v>
      </c>
      <c r="BC1405">
        <v>45594866833</v>
      </c>
      <c r="BD1405">
        <v>45594866833</v>
      </c>
      <c r="BE1405">
        <v>10025</v>
      </c>
      <c r="BF1405">
        <v>6639</v>
      </c>
      <c r="BG1405">
        <v>0</v>
      </c>
      <c r="BH1405">
        <v>2141162757</v>
      </c>
      <c r="BJ1405">
        <v>24682633410</v>
      </c>
      <c r="BK1405">
        <v>5822970977</v>
      </c>
      <c r="BL1405">
        <v>5822970977</v>
      </c>
      <c r="BM1405">
        <v>20513261379</v>
      </c>
      <c r="BP1405">
        <v>10448</v>
      </c>
      <c r="BQ1405">
        <v>5526</v>
      </c>
      <c r="BR1405">
        <v>14483548253</v>
      </c>
      <c r="BS1405">
        <v>1193488297</v>
      </c>
    </row>
    <row r="1406" spans="1:71">
      <c r="A1406" t="s">
        <v>1690</v>
      </c>
      <c r="B1406" t="s">
        <v>44</v>
      </c>
      <c r="C1406">
        <v>2020</v>
      </c>
      <c r="D1406" t="s">
        <v>215</v>
      </c>
      <c r="E1406">
        <v>3</v>
      </c>
      <c r="F1406" t="s">
        <v>272</v>
      </c>
      <c r="G1406" t="s">
        <v>1664</v>
      </c>
      <c r="H1406">
        <v>1058036064</v>
      </c>
      <c r="I1406">
        <v>689313247</v>
      </c>
      <c r="J1406">
        <v>2701365979</v>
      </c>
      <c r="K1406">
        <v>2701365979</v>
      </c>
      <c r="L1406">
        <v>2447951213</v>
      </c>
      <c r="M1406">
        <v>26009804079</v>
      </c>
      <c r="N1406">
        <v>10453862694</v>
      </c>
      <c r="O1406">
        <v>5369864249</v>
      </c>
      <c r="P1406">
        <v>5369864249</v>
      </c>
      <c r="Q1406">
        <v>7155823092</v>
      </c>
      <c r="R1406">
        <v>6152531752</v>
      </c>
      <c r="S1406">
        <v>1351919085</v>
      </c>
      <c r="T1406">
        <v>1351919085</v>
      </c>
      <c r="U1406">
        <v>460336928</v>
      </c>
      <c r="V1406">
        <v>1332012277</v>
      </c>
      <c r="W1406">
        <v>460336928</v>
      </c>
      <c r="X1406">
        <v>1351919085</v>
      </c>
      <c r="Y1406">
        <v>460336928</v>
      </c>
      <c r="Z1406">
        <v>1332012277</v>
      </c>
      <c r="AA1406">
        <v>505183246</v>
      </c>
      <c r="AB1406">
        <v>173809225</v>
      </c>
      <c r="AL1406">
        <v>591345896</v>
      </c>
      <c r="AM1406">
        <v>591345896</v>
      </c>
      <c r="AN1406">
        <v>1535726762</v>
      </c>
      <c r="AO1406">
        <v>483472965</v>
      </c>
      <c r="AP1406">
        <v>8677776867</v>
      </c>
      <c r="AQ1406">
        <v>8677776867</v>
      </c>
      <c r="AR1406">
        <v>1535726762</v>
      </c>
      <c r="AS1406">
        <v>230972933</v>
      </c>
      <c r="AT1406">
        <v>5207196114</v>
      </c>
      <c r="AU1406">
        <v>5207196114</v>
      </c>
      <c r="AV1406">
        <v>5342683270</v>
      </c>
      <c r="AW1406">
        <v>271784159</v>
      </c>
      <c r="AX1406">
        <v>271784159</v>
      </c>
      <c r="AY1406">
        <v>2808265138</v>
      </c>
      <c r="BA1406">
        <v>212644726</v>
      </c>
      <c r="BB1406">
        <v>0</v>
      </c>
      <c r="BC1406">
        <v>8677776867</v>
      </c>
      <c r="BD1406">
        <v>8677776867</v>
      </c>
      <c r="BE1406">
        <v>10284</v>
      </c>
      <c r="BF1406">
        <v>6520</v>
      </c>
      <c r="BG1406">
        <v>0</v>
      </c>
      <c r="BH1406">
        <v>443312893</v>
      </c>
      <c r="BJ1406">
        <v>3133565965</v>
      </c>
      <c r="BK1406">
        <v>1572067104</v>
      </c>
      <c r="BL1406">
        <v>1572067104</v>
      </c>
      <c r="BM1406">
        <v>2808265138</v>
      </c>
      <c r="BP1406">
        <v>2682</v>
      </c>
      <c r="BQ1406">
        <v>688</v>
      </c>
      <c r="BR1406">
        <v>1042826239</v>
      </c>
      <c r="BS1406">
        <v>483472965</v>
      </c>
    </row>
    <row r="1407" spans="1:71">
      <c r="A1407" t="s">
        <v>1691</v>
      </c>
      <c r="B1407" t="s">
        <v>45</v>
      </c>
      <c r="C1407">
        <v>2020</v>
      </c>
      <c r="D1407" t="s">
        <v>231</v>
      </c>
      <c r="E1407">
        <v>3</v>
      </c>
      <c r="F1407" t="s">
        <v>274</v>
      </c>
      <c r="G1407" t="s">
        <v>1664</v>
      </c>
      <c r="H1407">
        <v>3899972058</v>
      </c>
      <c r="I1407">
        <v>1016301471</v>
      </c>
      <c r="J1407">
        <v>5326651415</v>
      </c>
      <c r="K1407">
        <v>5326651415</v>
      </c>
      <c r="L1407">
        <v>5036150797</v>
      </c>
      <c r="M1407">
        <v>12553640274</v>
      </c>
      <c r="N1407">
        <v>9169779276</v>
      </c>
      <c r="O1407">
        <v>4864926007</v>
      </c>
      <c r="P1407">
        <v>4864926007</v>
      </c>
      <c r="Q1407">
        <v>5868938216</v>
      </c>
      <c r="R1407">
        <v>5585842163</v>
      </c>
      <c r="S1407">
        <v>1363461796</v>
      </c>
      <c r="T1407">
        <v>1363461796</v>
      </c>
      <c r="U1407">
        <v>555904512</v>
      </c>
      <c r="V1407">
        <v>899226507</v>
      </c>
      <c r="W1407">
        <v>555904512</v>
      </c>
      <c r="X1407">
        <v>1363461796</v>
      </c>
      <c r="Y1407">
        <v>555904512</v>
      </c>
      <c r="Z1407">
        <v>899226507</v>
      </c>
      <c r="AA1407">
        <v>218796759</v>
      </c>
      <c r="AB1407">
        <v>182278560</v>
      </c>
      <c r="AL1407">
        <v>269506545</v>
      </c>
      <c r="AM1407">
        <v>269506545</v>
      </c>
      <c r="AN1407">
        <v>1015334560</v>
      </c>
      <c r="AO1407">
        <v>390115464</v>
      </c>
      <c r="AP1407">
        <v>8088354832</v>
      </c>
      <c r="AQ1407">
        <v>8088354832</v>
      </c>
      <c r="AR1407">
        <v>1015334560</v>
      </c>
      <c r="AS1407">
        <v>146570631</v>
      </c>
      <c r="AT1407">
        <v>5127785498</v>
      </c>
      <c r="AU1407">
        <v>5127785498</v>
      </c>
      <c r="AV1407">
        <v>4811997733</v>
      </c>
      <c r="AW1407">
        <v>252471202</v>
      </c>
      <c r="AX1407">
        <v>252471202</v>
      </c>
      <c r="AY1407">
        <v>2727615773</v>
      </c>
      <c r="BA1407">
        <v>9888230</v>
      </c>
      <c r="BB1407">
        <v>0</v>
      </c>
      <c r="BC1407">
        <v>8088354832</v>
      </c>
      <c r="BD1407">
        <v>8088354832</v>
      </c>
      <c r="BE1407">
        <v>10734</v>
      </c>
      <c r="BF1407">
        <v>6688</v>
      </c>
      <c r="BG1407">
        <v>0</v>
      </c>
      <c r="BH1407">
        <v>486099290</v>
      </c>
      <c r="BJ1407">
        <v>3004697722</v>
      </c>
      <c r="BK1407">
        <v>1710390860</v>
      </c>
      <c r="BL1407">
        <v>1710390860</v>
      </c>
      <c r="BM1407">
        <v>2727615773</v>
      </c>
      <c r="BP1407">
        <v>2809</v>
      </c>
      <c r="BQ1407">
        <v>787</v>
      </c>
      <c r="BR1407">
        <v>416805828</v>
      </c>
      <c r="BS1407">
        <v>390115464</v>
      </c>
    </row>
    <row r="1408" spans="1:71">
      <c r="A1408" t="s">
        <v>1692</v>
      </c>
      <c r="B1408" t="s">
        <v>46</v>
      </c>
      <c r="C1408">
        <v>2020</v>
      </c>
      <c r="D1408" t="s">
        <v>215</v>
      </c>
      <c r="E1408">
        <v>4</v>
      </c>
      <c r="F1408" t="s">
        <v>276</v>
      </c>
      <c r="G1408" t="s">
        <v>1664</v>
      </c>
      <c r="H1408">
        <v>5148507591</v>
      </c>
      <c r="I1408">
        <v>1187139778</v>
      </c>
      <c r="J1408">
        <v>3707747520</v>
      </c>
      <c r="K1408">
        <v>3707747520</v>
      </c>
      <c r="L1408">
        <v>3334338454</v>
      </c>
      <c r="M1408">
        <v>21944393881</v>
      </c>
      <c r="N1408">
        <v>14440190281</v>
      </c>
      <c r="O1408">
        <v>5155177491</v>
      </c>
      <c r="P1408">
        <v>5155177491</v>
      </c>
      <c r="Q1408">
        <v>5392039116</v>
      </c>
      <c r="R1408">
        <v>6155895062</v>
      </c>
      <c r="S1408">
        <v>941330442</v>
      </c>
      <c r="T1408">
        <v>941330442</v>
      </c>
      <c r="U1408">
        <v>968644264</v>
      </c>
      <c r="V1408">
        <v>2746241945</v>
      </c>
      <c r="W1408">
        <v>968644264</v>
      </c>
      <c r="X1408">
        <v>941330442</v>
      </c>
      <c r="Y1408">
        <v>968644264</v>
      </c>
      <c r="Z1408">
        <v>2746241945</v>
      </c>
      <c r="AA1408">
        <v>529205446</v>
      </c>
      <c r="AB1408">
        <v>301432150</v>
      </c>
      <c r="AL1408">
        <v>316536044</v>
      </c>
      <c r="AM1408">
        <v>316536044</v>
      </c>
      <c r="AN1408">
        <v>2192803482</v>
      </c>
      <c r="AO1408">
        <v>179118882</v>
      </c>
      <c r="AP1408">
        <v>10545418403</v>
      </c>
      <c r="AQ1408">
        <v>10545418403</v>
      </c>
      <c r="AR1408">
        <v>2192803482</v>
      </c>
      <c r="AS1408">
        <v>57353781</v>
      </c>
      <c r="AT1408">
        <v>6132292993</v>
      </c>
      <c r="AU1408">
        <v>6132292993</v>
      </c>
      <c r="AV1408">
        <v>6296473323</v>
      </c>
      <c r="AW1408">
        <v>463604796</v>
      </c>
      <c r="AX1408">
        <v>463604796</v>
      </c>
      <c r="AY1408">
        <v>4697369779</v>
      </c>
      <c r="BA1408">
        <v>-1752410</v>
      </c>
      <c r="BB1408">
        <v>0</v>
      </c>
      <c r="BC1408">
        <v>10545418403</v>
      </c>
      <c r="BD1408">
        <v>10545418403</v>
      </c>
      <c r="BE1408">
        <v>10211</v>
      </c>
      <c r="BF1408">
        <v>6505</v>
      </c>
      <c r="BG1408">
        <v>0</v>
      </c>
      <c r="BH1408">
        <v>539486549</v>
      </c>
      <c r="BJ1408">
        <v>5438140189</v>
      </c>
      <c r="BK1408">
        <v>2792685154</v>
      </c>
      <c r="BL1408">
        <v>2792685154</v>
      </c>
      <c r="BM1408">
        <v>4697369779</v>
      </c>
      <c r="BP1408">
        <v>4827</v>
      </c>
      <c r="BQ1408">
        <v>1375</v>
      </c>
      <c r="BR1408">
        <v>1988647260</v>
      </c>
      <c r="BS1408">
        <v>179118882</v>
      </c>
    </row>
    <row r="1409" spans="1:71">
      <c r="A1409" t="s">
        <v>1693</v>
      </c>
      <c r="B1409" t="s">
        <v>47</v>
      </c>
      <c r="C1409">
        <v>2020</v>
      </c>
      <c r="D1409" t="s">
        <v>218</v>
      </c>
      <c r="E1409">
        <v>5</v>
      </c>
      <c r="F1409" t="s">
        <v>278</v>
      </c>
      <c r="G1409" t="s">
        <v>1664</v>
      </c>
      <c r="H1409">
        <v>1904216248</v>
      </c>
      <c r="I1409">
        <v>940762872</v>
      </c>
      <c r="J1409">
        <v>8517859390</v>
      </c>
      <c r="K1409">
        <v>8517859390</v>
      </c>
      <c r="L1409">
        <v>8383683314</v>
      </c>
      <c r="M1409">
        <v>20727835825</v>
      </c>
      <c r="N1409">
        <v>19534207683</v>
      </c>
      <c r="O1409">
        <v>5806013843</v>
      </c>
      <c r="P1409">
        <v>5806013843</v>
      </c>
      <c r="Q1409">
        <v>5966082264</v>
      </c>
      <c r="R1409">
        <v>6177630013</v>
      </c>
      <c r="S1409">
        <v>1491067886</v>
      </c>
      <c r="T1409">
        <v>1491067886</v>
      </c>
      <c r="U1409">
        <v>603431494</v>
      </c>
      <c r="V1409">
        <v>1265854497</v>
      </c>
      <c r="W1409">
        <v>603431494</v>
      </c>
      <c r="X1409">
        <v>1491067886</v>
      </c>
      <c r="Y1409">
        <v>603431494</v>
      </c>
      <c r="Z1409">
        <v>1265854497</v>
      </c>
      <c r="AA1409">
        <v>500042198</v>
      </c>
      <c r="AB1409">
        <v>424243197</v>
      </c>
      <c r="AL1409">
        <v>508208215</v>
      </c>
      <c r="AM1409">
        <v>508208215</v>
      </c>
      <c r="AN1409">
        <v>1545865715</v>
      </c>
      <c r="AO1409">
        <v>656430831</v>
      </c>
      <c r="AP1409">
        <v>11281440233</v>
      </c>
      <c r="AQ1409">
        <v>11281440233</v>
      </c>
      <c r="AR1409">
        <v>1545865715</v>
      </c>
      <c r="AS1409">
        <v>157769550</v>
      </c>
      <c r="AT1409">
        <v>7229972837</v>
      </c>
      <c r="AU1409">
        <v>7229972837</v>
      </c>
      <c r="AV1409">
        <v>7147644597</v>
      </c>
      <c r="AW1409">
        <v>830331182</v>
      </c>
      <c r="AX1409">
        <v>830331182</v>
      </c>
      <c r="AY1409">
        <v>4955502022</v>
      </c>
      <c r="BA1409">
        <v>-451095210</v>
      </c>
      <c r="BB1409">
        <v>0</v>
      </c>
      <c r="BC1409">
        <v>11281440233</v>
      </c>
      <c r="BD1409">
        <v>11281440233</v>
      </c>
      <c r="BE1409">
        <v>10107</v>
      </c>
      <c r="BF1409">
        <v>6557</v>
      </c>
      <c r="BG1409">
        <v>0</v>
      </c>
      <c r="BH1409">
        <v>1386713853</v>
      </c>
      <c r="BJ1409">
        <v>5634406877</v>
      </c>
      <c r="BK1409">
        <v>3756143699</v>
      </c>
      <c r="BL1409">
        <v>3756143699</v>
      </c>
      <c r="BM1409">
        <v>4955502022</v>
      </c>
      <c r="BP1409">
        <v>6323</v>
      </c>
      <c r="BQ1409">
        <v>1932</v>
      </c>
      <c r="BR1409">
        <v>829538765</v>
      </c>
      <c r="BS1409">
        <v>656430831</v>
      </c>
    </row>
    <row r="1410" spans="1:71">
      <c r="A1410" t="s">
        <v>1694</v>
      </c>
      <c r="B1410" t="s">
        <v>48</v>
      </c>
      <c r="C1410">
        <v>2020</v>
      </c>
      <c r="D1410" t="s">
        <v>231</v>
      </c>
      <c r="E1410">
        <v>6</v>
      </c>
      <c r="F1410" t="s">
        <v>280</v>
      </c>
      <c r="G1410" t="s">
        <v>1664</v>
      </c>
      <c r="H1410">
        <v>8560063862</v>
      </c>
      <c r="I1410">
        <v>1255202932</v>
      </c>
      <c r="J1410">
        <v>5120972260</v>
      </c>
      <c r="K1410">
        <v>5120972260</v>
      </c>
      <c r="L1410">
        <v>4487473706</v>
      </c>
      <c r="M1410">
        <v>30901726151</v>
      </c>
      <c r="N1410">
        <v>21462586553</v>
      </c>
      <c r="O1410">
        <v>8344500755</v>
      </c>
      <c r="P1410">
        <v>8344500755</v>
      </c>
      <c r="Q1410">
        <v>10547270847</v>
      </c>
      <c r="R1410">
        <v>9734036930</v>
      </c>
      <c r="S1410">
        <v>2120627011</v>
      </c>
      <c r="T1410">
        <v>2120627011</v>
      </c>
      <c r="U1410">
        <v>1346262699</v>
      </c>
      <c r="V1410">
        <v>4458107589</v>
      </c>
      <c r="W1410">
        <v>1346262699</v>
      </c>
      <c r="X1410">
        <v>2120627011</v>
      </c>
      <c r="Y1410">
        <v>1346262699</v>
      </c>
      <c r="Z1410">
        <v>4458107589</v>
      </c>
      <c r="AA1410">
        <v>458031843</v>
      </c>
      <c r="AB1410">
        <v>608668021</v>
      </c>
      <c r="AL1410">
        <v>948249008</v>
      </c>
      <c r="AM1410">
        <v>948249008</v>
      </c>
      <c r="AN1410">
        <v>3852766535</v>
      </c>
      <c r="AO1410">
        <v>526072499</v>
      </c>
      <c r="AP1410">
        <v>18857495127</v>
      </c>
      <c r="AQ1410">
        <v>18857495127</v>
      </c>
      <c r="AR1410">
        <v>3852766535</v>
      </c>
      <c r="AS1410">
        <v>178367772</v>
      </c>
      <c r="AT1410">
        <v>11379403366</v>
      </c>
      <c r="AU1410">
        <v>11379403366</v>
      </c>
      <c r="AV1410">
        <v>11841780949</v>
      </c>
      <c r="AW1410">
        <v>948519197</v>
      </c>
      <c r="AX1410">
        <v>948519197</v>
      </c>
      <c r="AY1410">
        <v>9297962403</v>
      </c>
      <c r="BA1410">
        <v>770858975</v>
      </c>
      <c r="BB1410">
        <v>0</v>
      </c>
      <c r="BC1410">
        <v>18857495127</v>
      </c>
      <c r="BD1410">
        <v>18857495127</v>
      </c>
      <c r="BE1410">
        <v>10268</v>
      </c>
      <c r="BF1410">
        <v>6309</v>
      </c>
      <c r="BG1410">
        <v>0</v>
      </c>
      <c r="BH1410">
        <v>165429660</v>
      </c>
      <c r="BJ1410">
        <v>10373036228</v>
      </c>
      <c r="BK1410">
        <v>5586307861</v>
      </c>
      <c r="BL1410">
        <v>5586307861</v>
      </c>
      <c r="BM1410">
        <v>9297962403</v>
      </c>
      <c r="BP1410">
        <v>9600</v>
      </c>
      <c r="BQ1410">
        <v>2302</v>
      </c>
      <c r="BR1410">
        <v>3099677975</v>
      </c>
      <c r="BS1410">
        <v>526072499</v>
      </c>
    </row>
    <row r="1411" spans="1:71">
      <c r="A1411" t="s">
        <v>1695</v>
      </c>
      <c r="B1411" t="s">
        <v>49</v>
      </c>
      <c r="C1411">
        <v>2020</v>
      </c>
      <c r="D1411" t="s">
        <v>228</v>
      </c>
      <c r="E1411">
        <v>7</v>
      </c>
      <c r="F1411" t="s">
        <v>282</v>
      </c>
      <c r="G1411" t="s">
        <v>1664</v>
      </c>
      <c r="H1411">
        <v>27253407064</v>
      </c>
      <c r="I1411">
        <v>7586594980</v>
      </c>
      <c r="J1411">
        <v>20016673245</v>
      </c>
      <c r="K1411">
        <v>20016673245</v>
      </c>
      <c r="L1411">
        <v>12366733354</v>
      </c>
      <c r="M1411">
        <v>90373087260</v>
      </c>
      <c r="N1411">
        <v>54694736318</v>
      </c>
      <c r="O1411">
        <v>15688249061</v>
      </c>
      <c r="P1411">
        <v>12279761156</v>
      </c>
      <c r="Q1411">
        <v>19940943068</v>
      </c>
      <c r="R1411">
        <v>19286635201</v>
      </c>
      <c r="S1411">
        <v>2955848293</v>
      </c>
      <c r="T1411">
        <v>2909700551</v>
      </c>
      <c r="U1411">
        <v>2140122806</v>
      </c>
      <c r="V1411">
        <v>5861566726</v>
      </c>
      <c r="W1411">
        <v>2022361341</v>
      </c>
      <c r="X1411">
        <v>2955848293</v>
      </c>
      <c r="Y1411">
        <v>2140122806</v>
      </c>
      <c r="Z1411">
        <v>5861566726</v>
      </c>
      <c r="AA1411">
        <v>724180304</v>
      </c>
      <c r="AB1411">
        <v>850895150</v>
      </c>
      <c r="AC1411">
        <v>33736335392</v>
      </c>
      <c r="AD1411">
        <v>30354720681</v>
      </c>
      <c r="AE1411">
        <v>33736335392</v>
      </c>
      <c r="AF1411">
        <v>20475372581</v>
      </c>
      <c r="AG1411">
        <v>30354720681</v>
      </c>
      <c r="AH1411">
        <v>32927056610</v>
      </c>
      <c r="AI1411">
        <v>12299242101</v>
      </c>
      <c r="AJ1411">
        <v>30354720681</v>
      </c>
      <c r="AK1411">
        <v>30354720681</v>
      </c>
      <c r="AL1411">
        <v>2235509915</v>
      </c>
      <c r="AM1411">
        <v>2235509915</v>
      </c>
      <c r="AN1411">
        <v>6364979150</v>
      </c>
      <c r="AO1411">
        <v>1377847858</v>
      </c>
      <c r="AP1411">
        <v>61696055136</v>
      </c>
      <c r="AQ1411">
        <v>31341334455</v>
      </c>
      <c r="AR1411">
        <v>6364979150</v>
      </c>
      <c r="AS1411">
        <v>1212027092</v>
      </c>
      <c r="AT1411">
        <v>28224164691</v>
      </c>
      <c r="AU1411">
        <v>15924922590</v>
      </c>
      <c r="AV1411">
        <v>29572535464</v>
      </c>
      <c r="AW1411">
        <v>1440105650</v>
      </c>
      <c r="AX1411">
        <v>1230236031</v>
      </c>
      <c r="AY1411">
        <v>42561232957</v>
      </c>
      <c r="AZ1411">
        <v>418565043.5</v>
      </c>
      <c r="BA1411">
        <v>4941110534</v>
      </c>
      <c r="BB1411">
        <v>-1071577692</v>
      </c>
      <c r="BC1411">
        <v>61696055136</v>
      </c>
      <c r="BD1411">
        <v>25360510621</v>
      </c>
      <c r="BE1411">
        <v>8641</v>
      </c>
      <c r="BF1411">
        <v>5733</v>
      </c>
      <c r="BG1411">
        <v>5062</v>
      </c>
      <c r="BH1411">
        <v>3862394811</v>
      </c>
      <c r="BI1411">
        <v>20475372581</v>
      </c>
      <c r="BJ1411">
        <v>44476850547</v>
      </c>
      <c r="BK1411">
        <v>7150898126</v>
      </c>
      <c r="BL1411">
        <v>7150898126</v>
      </c>
      <c r="BM1411">
        <v>12206512276</v>
      </c>
      <c r="BN1411">
        <v>36335544515</v>
      </c>
      <c r="BO1411">
        <v>2148279994</v>
      </c>
      <c r="BP1411">
        <v>12247</v>
      </c>
      <c r="BQ1411">
        <v>2027</v>
      </c>
      <c r="BR1411">
        <v>4794772012</v>
      </c>
      <c r="BS1411">
        <v>1377847858</v>
      </c>
    </row>
    <row r="1412" spans="1:71">
      <c r="A1412" t="s">
        <v>1696</v>
      </c>
      <c r="B1412" t="s">
        <v>50</v>
      </c>
      <c r="C1412">
        <v>2020</v>
      </c>
      <c r="D1412" t="s">
        <v>215</v>
      </c>
      <c r="E1412">
        <v>2</v>
      </c>
      <c r="F1412" t="s">
        <v>284</v>
      </c>
      <c r="G1412" t="s">
        <v>1664</v>
      </c>
      <c r="H1412">
        <v>1943638817</v>
      </c>
      <c r="I1412">
        <v>925707646</v>
      </c>
      <c r="J1412">
        <v>2359239872</v>
      </c>
      <c r="K1412">
        <v>2359239872</v>
      </c>
      <c r="L1412">
        <v>2209944576</v>
      </c>
      <c r="M1412">
        <v>19158607365</v>
      </c>
      <c r="N1412">
        <v>9869454973</v>
      </c>
      <c r="O1412">
        <v>3640123108</v>
      </c>
      <c r="P1412">
        <v>3640123108</v>
      </c>
      <c r="Q1412">
        <v>4099234519</v>
      </c>
      <c r="R1412">
        <v>4688031465</v>
      </c>
      <c r="S1412">
        <v>1067502381</v>
      </c>
      <c r="T1412">
        <v>1067502381</v>
      </c>
      <c r="U1412">
        <v>629353950</v>
      </c>
      <c r="V1412">
        <v>1635932302</v>
      </c>
      <c r="W1412">
        <v>629353950</v>
      </c>
      <c r="X1412">
        <v>1067502381</v>
      </c>
      <c r="Y1412">
        <v>629353950</v>
      </c>
      <c r="Z1412">
        <v>1635932302</v>
      </c>
      <c r="AA1412">
        <v>422871706</v>
      </c>
      <c r="AB1412">
        <v>274476800</v>
      </c>
      <c r="AL1412">
        <v>264053203</v>
      </c>
      <c r="AM1412">
        <v>264053203</v>
      </c>
      <c r="AN1412">
        <v>1511308627</v>
      </c>
      <c r="AO1412">
        <v>173239554</v>
      </c>
      <c r="AP1412">
        <v>7226795615</v>
      </c>
      <c r="AQ1412">
        <v>7226795615</v>
      </c>
      <c r="AR1412">
        <v>1511308627</v>
      </c>
      <c r="AS1412">
        <v>177644390</v>
      </c>
      <c r="AT1412">
        <v>3653156562</v>
      </c>
      <c r="AU1412">
        <v>3653156562</v>
      </c>
      <c r="AV1412">
        <v>3740590259</v>
      </c>
      <c r="AW1412">
        <v>473219241</v>
      </c>
      <c r="AX1412">
        <v>473219241</v>
      </c>
      <c r="AY1412">
        <v>2833801377</v>
      </c>
      <c r="BA1412">
        <v>181329226</v>
      </c>
      <c r="BB1412">
        <v>0</v>
      </c>
      <c r="BC1412">
        <v>7226795615</v>
      </c>
      <c r="BD1412">
        <v>7226795615</v>
      </c>
      <c r="BE1412">
        <v>8556</v>
      </c>
      <c r="BF1412">
        <v>5707</v>
      </c>
      <c r="BG1412">
        <v>0</v>
      </c>
      <c r="BH1412">
        <v>481441675</v>
      </c>
      <c r="BJ1412">
        <v>3196979772</v>
      </c>
      <c r="BK1412">
        <v>1349622365</v>
      </c>
      <c r="BL1412">
        <v>1349622365</v>
      </c>
      <c r="BM1412">
        <v>2833801377</v>
      </c>
      <c r="BP1412">
        <v>2246</v>
      </c>
      <c r="BQ1412">
        <v>1118</v>
      </c>
      <c r="BR1412">
        <v>1217655439</v>
      </c>
      <c r="BS1412">
        <v>173239554</v>
      </c>
    </row>
    <row r="1413" spans="1:71">
      <c r="A1413" t="s">
        <v>1697</v>
      </c>
      <c r="B1413" t="s">
        <v>51</v>
      </c>
      <c r="C1413">
        <v>2020</v>
      </c>
      <c r="D1413" t="s">
        <v>212</v>
      </c>
      <c r="E1413">
        <v>2</v>
      </c>
      <c r="F1413" t="s">
        <v>286</v>
      </c>
      <c r="G1413" t="s">
        <v>1664</v>
      </c>
      <c r="H1413">
        <v>1256280762</v>
      </c>
      <c r="I1413">
        <v>306261084</v>
      </c>
      <c r="J1413">
        <v>1275217802</v>
      </c>
      <c r="K1413">
        <v>1275217802</v>
      </c>
      <c r="L1413">
        <v>1184009418</v>
      </c>
      <c r="M1413">
        <v>6690429121</v>
      </c>
      <c r="N1413">
        <v>5849564637</v>
      </c>
      <c r="O1413">
        <v>3092636676</v>
      </c>
      <c r="P1413">
        <v>3092636676</v>
      </c>
      <c r="Q1413">
        <v>3915080013</v>
      </c>
      <c r="R1413">
        <v>3251477250</v>
      </c>
      <c r="S1413">
        <v>694333970</v>
      </c>
      <c r="T1413">
        <v>694333970</v>
      </c>
      <c r="U1413">
        <v>66892026</v>
      </c>
      <c r="V1413">
        <v>113185321</v>
      </c>
      <c r="W1413">
        <v>66892026</v>
      </c>
      <c r="X1413">
        <v>694333970</v>
      </c>
      <c r="Y1413">
        <v>66892026</v>
      </c>
      <c r="Z1413">
        <v>113185321</v>
      </c>
      <c r="AA1413">
        <v>153104596</v>
      </c>
      <c r="AB1413">
        <v>138639490</v>
      </c>
      <c r="AL1413">
        <v>289247463</v>
      </c>
      <c r="AM1413">
        <v>289247463</v>
      </c>
      <c r="AN1413">
        <v>150160581</v>
      </c>
      <c r="AO1413">
        <v>33806698</v>
      </c>
      <c r="AP1413">
        <v>4264643216</v>
      </c>
      <c r="AQ1413">
        <v>4264643216</v>
      </c>
      <c r="AR1413">
        <v>150160581</v>
      </c>
      <c r="AS1413">
        <v>89159745</v>
      </c>
      <c r="AT1413">
        <v>3005538752</v>
      </c>
      <c r="AU1413">
        <v>3005538752</v>
      </c>
      <c r="AV1413">
        <v>2923828199</v>
      </c>
      <c r="AW1413">
        <v>217805086</v>
      </c>
      <c r="AX1413">
        <v>217805086</v>
      </c>
      <c r="AY1413">
        <v>909078825</v>
      </c>
      <c r="BA1413">
        <v>1010921</v>
      </c>
      <c r="BB1413">
        <v>0</v>
      </c>
      <c r="BC1413">
        <v>4264643216</v>
      </c>
      <c r="BD1413">
        <v>4264643216</v>
      </c>
      <c r="BE1413">
        <v>8805</v>
      </c>
      <c r="BF1413">
        <v>5784</v>
      </c>
      <c r="BG1413">
        <v>0</v>
      </c>
      <c r="BH1413">
        <v>204449114</v>
      </c>
      <c r="BJ1413">
        <v>964392037</v>
      </c>
      <c r="BK1413">
        <v>718241108</v>
      </c>
      <c r="BL1413">
        <v>718241108</v>
      </c>
      <c r="BM1413">
        <v>909078825</v>
      </c>
      <c r="BP1413">
        <v>1211</v>
      </c>
      <c r="BQ1413">
        <v>534</v>
      </c>
      <c r="BR1413">
        <v>59742396</v>
      </c>
      <c r="BS1413">
        <v>33806698</v>
      </c>
    </row>
    <row r="1414" spans="1:71">
      <c r="A1414" t="s">
        <v>1698</v>
      </c>
      <c r="B1414" t="s">
        <v>52</v>
      </c>
      <c r="C1414">
        <v>2020</v>
      </c>
      <c r="D1414" t="s">
        <v>228</v>
      </c>
      <c r="E1414">
        <v>6</v>
      </c>
      <c r="F1414" t="s">
        <v>288</v>
      </c>
      <c r="G1414" t="s">
        <v>1664</v>
      </c>
      <c r="H1414">
        <v>26218347821</v>
      </c>
      <c r="I1414">
        <v>5542051608</v>
      </c>
      <c r="J1414">
        <v>16174970880</v>
      </c>
      <c r="K1414">
        <v>16174970880</v>
      </c>
      <c r="L1414">
        <v>10771896090</v>
      </c>
      <c r="M1414">
        <v>54275711851</v>
      </c>
      <c r="N1414">
        <v>33173400222</v>
      </c>
      <c r="O1414">
        <v>12698138200</v>
      </c>
      <c r="P1414">
        <v>10160414795</v>
      </c>
      <c r="Q1414">
        <v>14660269617</v>
      </c>
      <c r="R1414">
        <v>15985729341</v>
      </c>
      <c r="S1414">
        <v>1925481432</v>
      </c>
      <c r="T1414">
        <v>1888798075</v>
      </c>
      <c r="U1414">
        <v>1505322565</v>
      </c>
      <c r="V1414">
        <v>3012888273</v>
      </c>
      <c r="W1414">
        <v>1399248120</v>
      </c>
      <c r="X1414">
        <v>1925481432</v>
      </c>
      <c r="Y1414">
        <v>1505322565</v>
      </c>
      <c r="Z1414">
        <v>3012888273</v>
      </c>
      <c r="AA1414">
        <v>934623482</v>
      </c>
      <c r="AB1414">
        <v>600166695</v>
      </c>
      <c r="AC1414">
        <v>24961979046</v>
      </c>
      <c r="AD1414">
        <v>21871058170</v>
      </c>
      <c r="AE1414">
        <v>24961979046</v>
      </c>
      <c r="AF1414">
        <v>14348947682</v>
      </c>
      <c r="AG1414">
        <v>21871058170</v>
      </c>
      <c r="AH1414">
        <v>24207508893</v>
      </c>
      <c r="AI1414">
        <v>10136159802</v>
      </c>
      <c r="AJ1414">
        <v>21871058170</v>
      </c>
      <c r="AK1414">
        <v>21871058170</v>
      </c>
      <c r="AL1414">
        <v>1489965652</v>
      </c>
      <c r="AM1414">
        <v>1489965652</v>
      </c>
      <c r="AN1414">
        <v>2984423423</v>
      </c>
      <c r="AO1414">
        <v>867001982</v>
      </c>
      <c r="AP1414">
        <v>45354021091</v>
      </c>
      <c r="AQ1414">
        <v>23482962921</v>
      </c>
      <c r="AR1414">
        <v>2984423423</v>
      </c>
      <c r="AS1414">
        <v>865589839</v>
      </c>
      <c r="AT1414">
        <v>22225324042</v>
      </c>
      <c r="AU1414">
        <v>12089164240</v>
      </c>
      <c r="AV1414">
        <v>21896166455</v>
      </c>
      <c r="AW1414">
        <v>917635399</v>
      </c>
      <c r="AX1414">
        <v>772627847</v>
      </c>
      <c r="AY1414">
        <v>29533914677</v>
      </c>
      <c r="AZ1414">
        <v>212551413</v>
      </c>
      <c r="BA1414">
        <v>80671702</v>
      </c>
      <c r="BB1414">
        <v>471386987</v>
      </c>
      <c r="BC1414">
        <v>45354021091</v>
      </c>
      <c r="BD1414">
        <v>18608788793</v>
      </c>
      <c r="BE1414">
        <v>8617</v>
      </c>
      <c r="BF1414">
        <v>5414</v>
      </c>
      <c r="BG1414">
        <v>5712</v>
      </c>
      <c r="BH1414">
        <v>2205400887</v>
      </c>
      <c r="BI1414">
        <v>14348947682</v>
      </c>
      <c r="BJ1414">
        <v>30515422799</v>
      </c>
      <c r="BK1414">
        <v>5304643513</v>
      </c>
      <c r="BL1414">
        <v>5304643513</v>
      </c>
      <c r="BM1414">
        <v>7662856507</v>
      </c>
      <c r="BN1414">
        <v>26745232298</v>
      </c>
      <c r="BO1414">
        <v>1276193555</v>
      </c>
      <c r="BP1414">
        <v>9046</v>
      </c>
      <c r="BQ1414">
        <v>1104</v>
      </c>
      <c r="BR1414">
        <v>1804420026</v>
      </c>
      <c r="BS1414">
        <v>867001982</v>
      </c>
    </row>
    <row r="1415" spans="1:71">
      <c r="A1415" t="s">
        <v>1699</v>
      </c>
      <c r="B1415" t="s">
        <v>53</v>
      </c>
      <c r="C1415">
        <v>2020</v>
      </c>
      <c r="D1415" t="s">
        <v>228</v>
      </c>
      <c r="E1415">
        <v>6</v>
      </c>
      <c r="F1415" t="s">
        <v>290</v>
      </c>
      <c r="G1415" t="s">
        <v>1664</v>
      </c>
      <c r="H1415">
        <v>31834923756</v>
      </c>
      <c r="I1415">
        <v>6772536877</v>
      </c>
      <c r="J1415">
        <v>22404282678</v>
      </c>
      <c r="K1415">
        <v>22404282678</v>
      </c>
      <c r="L1415">
        <v>14271081845</v>
      </c>
      <c r="M1415">
        <v>108000563868</v>
      </c>
      <c r="N1415">
        <v>74683233518</v>
      </c>
      <c r="O1415">
        <v>14176932870</v>
      </c>
      <c r="P1415">
        <v>12650066591</v>
      </c>
      <c r="Q1415">
        <v>19044368482</v>
      </c>
      <c r="R1415">
        <v>19915293549</v>
      </c>
      <c r="S1415">
        <v>2248972029</v>
      </c>
      <c r="T1415">
        <v>2233043993</v>
      </c>
      <c r="U1415">
        <v>3638267253</v>
      </c>
      <c r="V1415">
        <v>7833483002</v>
      </c>
      <c r="W1415">
        <v>3413593486</v>
      </c>
      <c r="X1415">
        <v>2248972029</v>
      </c>
      <c r="Y1415">
        <v>3638267253</v>
      </c>
      <c r="Z1415">
        <v>7833483002</v>
      </c>
      <c r="AA1415">
        <v>441338205</v>
      </c>
      <c r="AB1415">
        <v>584506665</v>
      </c>
      <c r="AC1415">
        <v>30772479349</v>
      </c>
      <c r="AD1415">
        <v>26835311955</v>
      </c>
      <c r="AE1415">
        <v>30772479349</v>
      </c>
      <c r="AF1415">
        <v>18570036615</v>
      </c>
      <c r="AG1415">
        <v>26835311955</v>
      </c>
      <c r="AH1415">
        <v>30391260542</v>
      </c>
      <c r="AI1415">
        <v>11484092255</v>
      </c>
      <c r="AJ1415">
        <v>26835311955</v>
      </c>
      <c r="AK1415">
        <v>26835311955</v>
      </c>
      <c r="AL1415">
        <v>1919760776</v>
      </c>
      <c r="AM1415">
        <v>1919760776</v>
      </c>
      <c r="AN1415">
        <v>6899908081</v>
      </c>
      <c r="AO1415">
        <v>1289494998</v>
      </c>
      <c r="AP1415">
        <v>57246746909</v>
      </c>
      <c r="AQ1415">
        <v>30411434954</v>
      </c>
      <c r="AR1415">
        <v>6899908081</v>
      </c>
      <c r="AS1415">
        <v>1018134014</v>
      </c>
      <c r="AT1415">
        <v>26761602962</v>
      </c>
      <c r="AU1415">
        <v>15277510707</v>
      </c>
      <c r="AV1415">
        <v>27511112874</v>
      </c>
      <c r="AW1415">
        <v>1169848989</v>
      </c>
      <c r="AX1415">
        <v>1008750777</v>
      </c>
      <c r="AY1415">
        <v>37417321524</v>
      </c>
      <c r="AZ1415">
        <v>408928165.5</v>
      </c>
      <c r="BA1415">
        <v>-3292905450</v>
      </c>
      <c r="BB1415">
        <v>-1702754458</v>
      </c>
      <c r="BC1415">
        <v>57246746909</v>
      </c>
      <c r="BD1415">
        <v>25328620088</v>
      </c>
      <c r="BE1415">
        <v>8569</v>
      </c>
      <c r="BF1415">
        <v>5755</v>
      </c>
      <c r="BG1415">
        <v>5000</v>
      </c>
      <c r="BH1415">
        <v>2969292213</v>
      </c>
      <c r="BI1415">
        <v>18570036615</v>
      </c>
      <c r="BJ1415">
        <v>39694876192</v>
      </c>
      <c r="BK1415">
        <v>6043552019</v>
      </c>
      <c r="BL1415">
        <v>6043552019</v>
      </c>
      <c r="BM1415">
        <v>10582009569</v>
      </c>
      <c r="BN1415">
        <v>31918126821</v>
      </c>
      <c r="BO1415">
        <v>2481110910</v>
      </c>
      <c r="BP1415">
        <v>10146</v>
      </c>
      <c r="BQ1415">
        <v>2311</v>
      </c>
      <c r="BR1415">
        <v>5275439091</v>
      </c>
      <c r="BS1415">
        <v>1289494998</v>
      </c>
    </row>
    <row r="1416" spans="1:71">
      <c r="A1416" t="s">
        <v>1700</v>
      </c>
      <c r="B1416" t="s">
        <v>54</v>
      </c>
      <c r="C1416">
        <v>2020</v>
      </c>
      <c r="D1416" t="s">
        <v>228</v>
      </c>
      <c r="E1416">
        <v>4</v>
      </c>
      <c r="F1416" t="s">
        <v>292</v>
      </c>
      <c r="G1416" t="s">
        <v>1664</v>
      </c>
      <c r="H1416">
        <v>22398112620</v>
      </c>
      <c r="I1416">
        <v>3918916909</v>
      </c>
      <c r="J1416">
        <v>14471593426</v>
      </c>
      <c r="K1416">
        <v>14471593426</v>
      </c>
      <c r="L1416">
        <v>10292545678</v>
      </c>
      <c r="M1416">
        <v>51570115019</v>
      </c>
      <c r="N1416">
        <v>27781607208</v>
      </c>
      <c r="O1416">
        <v>9056597473</v>
      </c>
      <c r="P1416">
        <v>7088221215</v>
      </c>
      <c r="Q1416">
        <v>10587036916</v>
      </c>
      <c r="R1416">
        <v>11876701571</v>
      </c>
      <c r="S1416">
        <v>1238008925</v>
      </c>
      <c r="T1416">
        <v>1204246730</v>
      </c>
      <c r="U1416">
        <v>1543618005</v>
      </c>
      <c r="V1416">
        <v>2684789573</v>
      </c>
      <c r="W1416">
        <v>1483876084</v>
      </c>
      <c r="X1416">
        <v>1238008925</v>
      </c>
      <c r="Y1416">
        <v>1543618005</v>
      </c>
      <c r="Z1416">
        <v>2684789573</v>
      </c>
      <c r="AA1416">
        <v>397544498</v>
      </c>
      <c r="AB1416">
        <v>363242594</v>
      </c>
      <c r="AC1416">
        <v>23058235822</v>
      </c>
      <c r="AD1416">
        <v>19177892735</v>
      </c>
      <c r="AE1416">
        <v>23058235822</v>
      </c>
      <c r="AF1416">
        <v>13575078559</v>
      </c>
      <c r="AG1416">
        <v>19177892735</v>
      </c>
      <c r="AH1416">
        <v>21336802990</v>
      </c>
      <c r="AI1416">
        <v>8979971485</v>
      </c>
      <c r="AJ1416">
        <v>19177892735</v>
      </c>
      <c r="AK1416">
        <v>19177892735</v>
      </c>
      <c r="AL1416">
        <v>1422652611</v>
      </c>
      <c r="AM1416">
        <v>1422652611</v>
      </c>
      <c r="AN1416">
        <v>2238113479</v>
      </c>
      <c r="AO1416">
        <v>637108709</v>
      </c>
      <c r="AP1416">
        <v>35543716795</v>
      </c>
      <c r="AQ1416">
        <v>16365824060</v>
      </c>
      <c r="AR1416">
        <v>2238113479</v>
      </c>
      <c r="AS1416">
        <v>547297761</v>
      </c>
      <c r="AT1416">
        <v>16896358005</v>
      </c>
      <c r="AU1416">
        <v>7916386520</v>
      </c>
      <c r="AV1416">
        <v>16923845047</v>
      </c>
      <c r="AW1416">
        <v>623157890</v>
      </c>
      <c r="AX1416">
        <v>564455584</v>
      </c>
      <c r="AY1416">
        <v>23977494336</v>
      </c>
      <c r="AZ1416">
        <v>119680910</v>
      </c>
      <c r="BA1416">
        <v>-196945936</v>
      </c>
      <c r="BB1416">
        <v>-131447189</v>
      </c>
      <c r="BC1416">
        <v>35543716795</v>
      </c>
      <c r="BD1416">
        <v>12238537547</v>
      </c>
      <c r="BE1416">
        <v>8755</v>
      </c>
      <c r="BF1416">
        <v>5783</v>
      </c>
      <c r="BG1416">
        <v>4813</v>
      </c>
      <c r="BH1416">
        <v>2814837551</v>
      </c>
      <c r="BI1416">
        <v>13575078559</v>
      </c>
      <c r="BJ1416">
        <v>24609713798</v>
      </c>
      <c r="BK1416">
        <v>2759808211</v>
      </c>
      <c r="BL1416">
        <v>2759808211</v>
      </c>
      <c r="BM1416">
        <v>4799601601</v>
      </c>
      <c r="BN1416">
        <v>23305179248</v>
      </c>
      <c r="BO1416">
        <v>993895706</v>
      </c>
      <c r="BP1416">
        <v>4898</v>
      </c>
      <c r="BQ1416">
        <v>954</v>
      </c>
      <c r="BR1416">
        <v>1412940022</v>
      </c>
      <c r="BS1416">
        <v>637108709</v>
      </c>
    </row>
    <row r="1417" spans="1:71">
      <c r="A1417" t="s">
        <v>1701</v>
      </c>
      <c r="B1417" t="s">
        <v>55</v>
      </c>
      <c r="C1417">
        <v>2020</v>
      </c>
      <c r="D1417" t="s">
        <v>228</v>
      </c>
      <c r="E1417">
        <v>4</v>
      </c>
      <c r="F1417" t="s">
        <v>294</v>
      </c>
      <c r="G1417" t="s">
        <v>1664</v>
      </c>
      <c r="H1417">
        <v>25819741308</v>
      </c>
      <c r="I1417">
        <v>1897483890</v>
      </c>
      <c r="J1417">
        <v>12776430510</v>
      </c>
      <c r="K1417">
        <v>12776430510</v>
      </c>
      <c r="L1417">
        <v>7492891859</v>
      </c>
      <c r="M1417">
        <v>53750627126</v>
      </c>
      <c r="N1417">
        <v>23590600036</v>
      </c>
      <c r="O1417">
        <v>9512104857</v>
      </c>
      <c r="P1417">
        <v>7642924739</v>
      </c>
      <c r="Q1417">
        <v>17076524476</v>
      </c>
      <c r="R1417">
        <v>11827288584</v>
      </c>
      <c r="S1417">
        <v>1270768198</v>
      </c>
      <c r="T1417">
        <v>1251805203</v>
      </c>
      <c r="U1417">
        <v>1458861678</v>
      </c>
      <c r="V1417">
        <v>3507994998</v>
      </c>
      <c r="W1417">
        <v>1402490768</v>
      </c>
      <c r="X1417">
        <v>1270768198</v>
      </c>
      <c r="Y1417">
        <v>1458861678</v>
      </c>
      <c r="Z1417">
        <v>3507994998</v>
      </c>
      <c r="AA1417">
        <v>179501264</v>
      </c>
      <c r="AB1417">
        <v>370177491</v>
      </c>
      <c r="AC1417">
        <v>23760171086</v>
      </c>
      <c r="AD1417">
        <v>19537162227</v>
      </c>
      <c r="AE1417">
        <v>23760171086</v>
      </c>
      <c r="AF1417">
        <v>13970326510</v>
      </c>
      <c r="AG1417">
        <v>19537162227</v>
      </c>
      <c r="AH1417">
        <v>21090325494</v>
      </c>
      <c r="AI1417">
        <v>9491724398</v>
      </c>
      <c r="AJ1417">
        <v>19537162227</v>
      </c>
      <c r="AK1417">
        <v>19537162227</v>
      </c>
      <c r="AL1417">
        <v>1445241085</v>
      </c>
      <c r="AM1417">
        <v>1445241085</v>
      </c>
      <c r="AN1417">
        <v>2792207762</v>
      </c>
      <c r="AO1417">
        <v>594802848</v>
      </c>
      <c r="AP1417">
        <v>36651402920</v>
      </c>
      <c r="AQ1417">
        <v>17114240693</v>
      </c>
      <c r="AR1417">
        <v>2792207762</v>
      </c>
      <c r="AS1417">
        <v>617541874</v>
      </c>
      <c r="AT1417">
        <v>18375602245</v>
      </c>
      <c r="AU1417">
        <v>8883877847</v>
      </c>
      <c r="AV1417">
        <v>18703935133</v>
      </c>
      <c r="AW1417">
        <v>529678268</v>
      </c>
      <c r="AX1417">
        <v>497865716</v>
      </c>
      <c r="AY1417">
        <v>24904713655</v>
      </c>
      <c r="AZ1417">
        <v>515024956.5</v>
      </c>
      <c r="BA1417">
        <v>434302177</v>
      </c>
      <c r="BB1417">
        <v>-1407916948</v>
      </c>
      <c r="BC1417">
        <v>36651402920</v>
      </c>
      <c r="BD1417">
        <v>13691897308</v>
      </c>
      <c r="BE1417">
        <v>8132</v>
      </c>
      <c r="BF1417">
        <v>5336</v>
      </c>
      <c r="BG1417">
        <v>4493</v>
      </c>
      <c r="BH1417">
        <v>1450112723</v>
      </c>
      <c r="BI1417">
        <v>13970326510</v>
      </c>
      <c r="BJ1417">
        <v>25681076170</v>
      </c>
      <c r="BK1417">
        <v>2733402937</v>
      </c>
      <c r="BL1417">
        <v>2733402937</v>
      </c>
      <c r="BM1417">
        <v>5367551428</v>
      </c>
      <c r="BN1417">
        <v>22959505612</v>
      </c>
      <c r="BO1417">
        <v>1012312673</v>
      </c>
      <c r="BP1417">
        <v>4656</v>
      </c>
      <c r="BQ1417">
        <v>869</v>
      </c>
      <c r="BR1417">
        <v>2109399943</v>
      </c>
      <c r="BS1417">
        <v>594802848</v>
      </c>
    </row>
    <row r="1418" spans="1:71">
      <c r="A1418" t="s">
        <v>1702</v>
      </c>
      <c r="B1418" t="s">
        <v>56</v>
      </c>
      <c r="C1418">
        <v>2020</v>
      </c>
      <c r="D1418" t="s">
        <v>228</v>
      </c>
      <c r="E1418">
        <v>7</v>
      </c>
      <c r="F1418" t="s">
        <v>296</v>
      </c>
      <c r="G1418" t="s">
        <v>1664</v>
      </c>
      <c r="H1418">
        <v>31801558415</v>
      </c>
      <c r="I1418">
        <v>6702513775</v>
      </c>
      <c r="J1418">
        <v>18176818894</v>
      </c>
      <c r="K1418">
        <v>18176818894</v>
      </c>
      <c r="L1418">
        <v>10734677842</v>
      </c>
      <c r="M1418">
        <v>92261419847</v>
      </c>
      <c r="N1418">
        <v>60190347784</v>
      </c>
      <c r="O1418">
        <v>13502157795</v>
      </c>
      <c r="P1418">
        <v>11409635963</v>
      </c>
      <c r="Q1418">
        <v>15371394400</v>
      </c>
      <c r="R1418">
        <v>17958327744</v>
      </c>
      <c r="S1418">
        <v>2574324294</v>
      </c>
      <c r="T1418">
        <v>2562184533</v>
      </c>
      <c r="U1418">
        <v>2556897863</v>
      </c>
      <c r="V1418">
        <v>6048731807</v>
      </c>
      <c r="W1418">
        <v>2356392402</v>
      </c>
      <c r="X1418">
        <v>2574324294</v>
      </c>
      <c r="Y1418">
        <v>2556897863</v>
      </c>
      <c r="Z1418">
        <v>6048731807</v>
      </c>
      <c r="AA1418">
        <v>707995472</v>
      </c>
      <c r="AB1418">
        <v>746188775</v>
      </c>
      <c r="AC1418">
        <v>30271077813</v>
      </c>
      <c r="AD1418">
        <v>26822592723</v>
      </c>
      <c r="AE1418">
        <v>30271077813</v>
      </c>
      <c r="AF1418">
        <v>18221273953</v>
      </c>
      <c r="AG1418">
        <v>26822592723</v>
      </c>
      <c r="AH1418">
        <v>30003933650</v>
      </c>
      <c r="AI1418">
        <v>11168925583</v>
      </c>
      <c r="AJ1418">
        <v>26822592723</v>
      </c>
      <c r="AK1418">
        <v>26822592723</v>
      </c>
      <c r="AL1418">
        <v>2075999455</v>
      </c>
      <c r="AM1418">
        <v>2075999455</v>
      </c>
      <c r="AN1418">
        <v>6062341966</v>
      </c>
      <c r="AO1418">
        <v>1077316806</v>
      </c>
      <c r="AP1418">
        <v>56529105764</v>
      </c>
      <c r="AQ1418">
        <v>29706513041</v>
      </c>
      <c r="AR1418">
        <v>6062341966</v>
      </c>
      <c r="AS1418">
        <v>1057198359</v>
      </c>
      <c r="AT1418">
        <v>25790815525</v>
      </c>
      <c r="AU1418">
        <v>14621889942</v>
      </c>
      <c r="AV1418">
        <v>26464597212</v>
      </c>
      <c r="AW1418">
        <v>1684560524</v>
      </c>
      <c r="AX1418">
        <v>1534100968</v>
      </c>
      <c r="AY1418">
        <v>38697093195</v>
      </c>
      <c r="AZ1418">
        <v>416802814.5</v>
      </c>
      <c r="BA1418">
        <v>2064280</v>
      </c>
      <c r="BB1418">
        <v>1308351296</v>
      </c>
      <c r="BC1418">
        <v>56529105764</v>
      </c>
      <c r="BD1418">
        <v>24432650282</v>
      </c>
      <c r="BE1418">
        <v>8500</v>
      </c>
      <c r="BF1418">
        <v>5502</v>
      </c>
      <c r="BG1418">
        <v>4844</v>
      </c>
      <c r="BH1418">
        <v>3626581816</v>
      </c>
      <c r="BI1418">
        <v>18221273953</v>
      </c>
      <c r="BJ1418">
        <v>39977778955</v>
      </c>
      <c r="BK1418">
        <v>6193111568</v>
      </c>
      <c r="BL1418">
        <v>6193111568</v>
      </c>
      <c r="BM1418">
        <v>11874500472</v>
      </c>
      <c r="BN1418">
        <v>32096455482</v>
      </c>
      <c r="BO1418">
        <v>1765246411</v>
      </c>
      <c r="BP1418">
        <v>10799</v>
      </c>
      <c r="BQ1418">
        <v>1935</v>
      </c>
      <c r="BR1418">
        <v>4611145183</v>
      </c>
      <c r="BS1418">
        <v>1077316806</v>
      </c>
    </row>
    <row r="1419" spans="1:71">
      <c r="A1419" t="s">
        <v>1703</v>
      </c>
      <c r="B1419" t="s">
        <v>57</v>
      </c>
      <c r="C1419">
        <v>2020</v>
      </c>
      <c r="D1419" t="s">
        <v>228</v>
      </c>
      <c r="E1419">
        <v>5</v>
      </c>
      <c r="F1419" t="s">
        <v>298</v>
      </c>
      <c r="G1419" t="s">
        <v>1664</v>
      </c>
      <c r="O1419">
        <v>10056554849</v>
      </c>
      <c r="P1419">
        <v>7968728641</v>
      </c>
      <c r="R1419">
        <v>12640186921</v>
      </c>
      <c r="S1419">
        <v>1842657825</v>
      </c>
      <c r="T1419">
        <v>1816261782</v>
      </c>
      <c r="U1419">
        <v>1861833497</v>
      </c>
      <c r="V1419">
        <v>3779000600</v>
      </c>
      <c r="W1419">
        <v>1706557796</v>
      </c>
      <c r="X1419">
        <v>1842657825</v>
      </c>
      <c r="Y1419">
        <v>1861833497</v>
      </c>
      <c r="Z1419">
        <v>3779000600</v>
      </c>
      <c r="AA1419">
        <v>433698838</v>
      </c>
      <c r="AC1419">
        <v>25688523773</v>
      </c>
      <c r="AD1419">
        <v>23383984046</v>
      </c>
      <c r="AE1419">
        <v>25688523773</v>
      </c>
      <c r="AF1419">
        <v>14768350500</v>
      </c>
      <c r="AG1419">
        <v>23383984046</v>
      </c>
      <c r="AH1419">
        <v>25291925083</v>
      </c>
      <c r="AI1419">
        <v>10065720514</v>
      </c>
      <c r="AJ1419">
        <v>23383984046</v>
      </c>
      <c r="AK1419">
        <v>23383984046</v>
      </c>
      <c r="AT1419">
        <v>20091167398</v>
      </c>
      <c r="AU1419">
        <v>10025446884</v>
      </c>
      <c r="AW1419">
        <v>977039045</v>
      </c>
      <c r="AX1419">
        <v>773031229</v>
      </c>
      <c r="BD1419">
        <v>16671009236</v>
      </c>
      <c r="BI1419">
        <v>14768350500</v>
      </c>
      <c r="BN1419">
        <v>27379751291</v>
      </c>
      <c r="BO1419">
        <v>2315268989</v>
      </c>
      <c r="BP1419">
        <v>7257</v>
      </c>
      <c r="BQ1419">
        <v>1595</v>
      </c>
    </row>
    <row r="1420" spans="1:71">
      <c r="A1420" t="s">
        <v>1704</v>
      </c>
      <c r="B1420" t="s">
        <v>58</v>
      </c>
      <c r="C1420">
        <v>2020</v>
      </c>
      <c r="D1420" t="s">
        <v>231</v>
      </c>
      <c r="E1420">
        <v>6</v>
      </c>
      <c r="F1420" t="s">
        <v>300</v>
      </c>
      <c r="G1420" t="s">
        <v>1664</v>
      </c>
      <c r="H1420">
        <v>5214627624</v>
      </c>
      <c r="I1420">
        <v>1983763354</v>
      </c>
      <c r="J1420">
        <v>6738720990</v>
      </c>
      <c r="K1420">
        <v>6738720990</v>
      </c>
      <c r="L1420">
        <v>6425288702</v>
      </c>
      <c r="M1420">
        <v>28650244870</v>
      </c>
      <c r="N1420">
        <v>18640200538</v>
      </c>
      <c r="O1420">
        <v>9049637340</v>
      </c>
      <c r="P1420">
        <v>9049637340</v>
      </c>
      <c r="Q1420">
        <v>10271532667</v>
      </c>
      <c r="R1420">
        <v>10420912529</v>
      </c>
      <c r="S1420">
        <v>2066783050</v>
      </c>
      <c r="T1420">
        <v>2066783050</v>
      </c>
      <c r="U1420">
        <v>1166188423</v>
      </c>
      <c r="V1420">
        <v>2806469502</v>
      </c>
      <c r="W1420">
        <v>1166188423</v>
      </c>
      <c r="X1420">
        <v>2066783050</v>
      </c>
      <c r="Y1420">
        <v>1166188423</v>
      </c>
      <c r="Z1420">
        <v>2806469502</v>
      </c>
      <c r="AA1420">
        <v>719983175</v>
      </c>
      <c r="AB1420">
        <v>665067975</v>
      </c>
      <c r="AL1420">
        <v>400288687</v>
      </c>
      <c r="AM1420">
        <v>400288687</v>
      </c>
      <c r="AN1420">
        <v>2686797497</v>
      </c>
      <c r="AO1420">
        <v>350739125</v>
      </c>
      <c r="AP1420">
        <v>18073488362</v>
      </c>
      <c r="AQ1420">
        <v>18073488362</v>
      </c>
      <c r="AR1420">
        <v>2686797497</v>
      </c>
      <c r="AS1420">
        <v>246888395</v>
      </c>
      <c r="AT1420">
        <v>11958780371</v>
      </c>
      <c r="AU1420">
        <v>11958780371</v>
      </c>
      <c r="AV1420">
        <v>12058567888</v>
      </c>
      <c r="AW1420">
        <v>611952663</v>
      </c>
      <c r="AX1420">
        <v>611952663</v>
      </c>
      <c r="AY1420">
        <v>7751699535</v>
      </c>
      <c r="BA1420">
        <v>-57007520</v>
      </c>
      <c r="BB1420">
        <v>0</v>
      </c>
      <c r="BC1420">
        <v>18073488362</v>
      </c>
      <c r="BD1420">
        <v>18073488362</v>
      </c>
      <c r="BE1420">
        <v>9011</v>
      </c>
      <c r="BF1420">
        <v>5848</v>
      </c>
      <c r="BG1420">
        <v>0</v>
      </c>
      <c r="BH1420">
        <v>1146620662</v>
      </c>
      <c r="BJ1420">
        <v>8682502962</v>
      </c>
      <c r="BK1420">
        <v>5771274295</v>
      </c>
      <c r="BL1420">
        <v>5771274295</v>
      </c>
      <c r="BM1420">
        <v>7751699535</v>
      </c>
      <c r="BP1420">
        <v>10162</v>
      </c>
      <c r="BQ1420">
        <v>1603</v>
      </c>
      <c r="BR1420">
        <v>2124151400</v>
      </c>
      <c r="BS1420">
        <v>350739125</v>
      </c>
    </row>
    <row r="1421" spans="1:71">
      <c r="A1421" t="s">
        <v>1705</v>
      </c>
      <c r="B1421" t="s">
        <v>59</v>
      </c>
      <c r="C1421">
        <v>2020</v>
      </c>
      <c r="D1421" t="s">
        <v>223</v>
      </c>
      <c r="E1421">
        <v>2</v>
      </c>
      <c r="F1421" t="s">
        <v>302</v>
      </c>
      <c r="G1421" t="s">
        <v>1664</v>
      </c>
      <c r="H1421">
        <v>25265713237</v>
      </c>
      <c r="I1421">
        <v>3743302155</v>
      </c>
      <c r="J1421">
        <v>17193165687</v>
      </c>
      <c r="K1421">
        <v>17193165687</v>
      </c>
      <c r="L1421">
        <v>11260354115</v>
      </c>
      <c r="M1421">
        <v>33381986128</v>
      </c>
      <c r="N1421">
        <v>17958763225</v>
      </c>
      <c r="O1421">
        <v>5488539880</v>
      </c>
      <c r="P1421">
        <v>3375029101</v>
      </c>
      <c r="Q1421">
        <v>8579216989</v>
      </c>
      <c r="R1421">
        <v>6646267150</v>
      </c>
      <c r="S1421">
        <v>353688795</v>
      </c>
      <c r="T1421">
        <v>311819383</v>
      </c>
      <c r="U1421">
        <v>1310330718</v>
      </c>
      <c r="V1421">
        <v>2335202013</v>
      </c>
      <c r="W1421">
        <v>1090780844</v>
      </c>
      <c r="X1421">
        <v>353688795</v>
      </c>
      <c r="Y1421">
        <v>1310330718</v>
      </c>
      <c r="Z1421">
        <v>2335202013</v>
      </c>
      <c r="AA1421">
        <v>157668389</v>
      </c>
      <c r="AB1421">
        <v>73480855</v>
      </c>
      <c r="AC1421">
        <v>27124575981</v>
      </c>
      <c r="AD1421">
        <v>24766059755</v>
      </c>
      <c r="AE1421">
        <v>27124575981</v>
      </c>
      <c r="AF1421">
        <v>17082939807</v>
      </c>
      <c r="AG1421">
        <v>24766059755</v>
      </c>
      <c r="AH1421">
        <v>25731589264</v>
      </c>
      <c r="AI1421">
        <v>9447413436</v>
      </c>
      <c r="AJ1421">
        <v>24766059755</v>
      </c>
      <c r="AK1421">
        <v>24766059755</v>
      </c>
      <c r="AL1421">
        <v>1698952245</v>
      </c>
      <c r="AM1421">
        <v>1698952245</v>
      </c>
      <c r="AN1421">
        <v>2360591043</v>
      </c>
      <c r="AO1421">
        <v>800362471</v>
      </c>
      <c r="AP1421">
        <v>34108934838</v>
      </c>
      <c r="AQ1421">
        <v>9342875083</v>
      </c>
      <c r="AR1421">
        <v>2360591043</v>
      </c>
      <c r="AS1421">
        <v>425453156</v>
      </c>
      <c r="AT1421">
        <v>12884600304</v>
      </c>
      <c r="AU1421">
        <v>3437186868</v>
      </c>
      <c r="AV1421">
        <v>13345570127</v>
      </c>
      <c r="AW1421">
        <v>489943353</v>
      </c>
      <c r="AX1421">
        <v>384629115</v>
      </c>
      <c r="AY1421">
        <v>27342997785</v>
      </c>
      <c r="AZ1421">
        <v>375015454.5</v>
      </c>
      <c r="BA1421">
        <v>283927901</v>
      </c>
      <c r="BB1421">
        <v>876361382</v>
      </c>
      <c r="BC1421">
        <v>34108934838</v>
      </c>
      <c r="BD1421">
        <v>6263834795</v>
      </c>
      <c r="BE1421">
        <v>8485</v>
      </c>
      <c r="BF1421">
        <v>5107</v>
      </c>
      <c r="BG1421">
        <v>4773</v>
      </c>
      <c r="BH1421">
        <v>2745868431</v>
      </c>
      <c r="BI1421">
        <v>17082939807</v>
      </c>
      <c r="BJ1421">
        <v>27860669083</v>
      </c>
      <c r="BK1421">
        <v>721525210</v>
      </c>
      <c r="BL1421">
        <v>721525210</v>
      </c>
      <c r="BM1421">
        <v>2576938030</v>
      </c>
      <c r="BN1421">
        <v>27845100043</v>
      </c>
      <c r="BO1421">
        <v>1276114182</v>
      </c>
      <c r="BP1421">
        <v>1216</v>
      </c>
      <c r="BQ1421">
        <v>242</v>
      </c>
      <c r="BR1421">
        <v>1284757079</v>
      </c>
      <c r="BS1421">
        <v>800362471</v>
      </c>
    </row>
    <row r="1422" spans="1:71">
      <c r="A1422" t="s">
        <v>1706</v>
      </c>
      <c r="B1422" t="s">
        <v>60</v>
      </c>
      <c r="C1422">
        <v>2020</v>
      </c>
      <c r="D1422" t="s">
        <v>207</v>
      </c>
      <c r="E1422">
        <v>7</v>
      </c>
      <c r="F1422" t="s">
        <v>304</v>
      </c>
      <c r="G1422" t="s">
        <v>1664</v>
      </c>
      <c r="O1422">
        <v>27356260178</v>
      </c>
      <c r="P1422">
        <v>25064773324</v>
      </c>
      <c r="R1422">
        <v>38235745238</v>
      </c>
      <c r="S1422">
        <v>4081690942</v>
      </c>
      <c r="T1422">
        <v>4017501193</v>
      </c>
      <c r="U1422">
        <v>8481370332</v>
      </c>
      <c r="V1422">
        <v>29058226124</v>
      </c>
      <c r="W1422">
        <v>7933794163</v>
      </c>
      <c r="X1422">
        <v>4081690942</v>
      </c>
      <c r="Y1422">
        <v>8481370332</v>
      </c>
      <c r="Z1422">
        <v>29058226124</v>
      </c>
      <c r="AA1422">
        <v>2018626121</v>
      </c>
      <c r="AC1422">
        <v>46036398809</v>
      </c>
      <c r="AD1422">
        <v>38707883827</v>
      </c>
      <c r="AE1422">
        <v>46036398809</v>
      </c>
      <c r="AF1422">
        <v>24837326756</v>
      </c>
      <c r="AG1422">
        <v>38707883827</v>
      </c>
      <c r="AH1422">
        <v>44336192084</v>
      </c>
      <c r="AI1422">
        <v>18722300493</v>
      </c>
      <c r="AJ1422">
        <v>38707883827</v>
      </c>
      <c r="AK1422">
        <v>38707883827</v>
      </c>
      <c r="AT1422">
        <v>47818157901</v>
      </c>
      <c r="AU1422">
        <v>29095857408</v>
      </c>
      <c r="AW1422">
        <v>2108646730</v>
      </c>
      <c r="AX1422">
        <v>1786121028</v>
      </c>
      <c r="BD1422">
        <v>61796435478</v>
      </c>
      <c r="BI1422">
        <v>24837326756</v>
      </c>
      <c r="BN1422">
        <v>46627678938</v>
      </c>
      <c r="BO1422">
        <v>2894514787</v>
      </c>
      <c r="BP1422">
        <v>15772</v>
      </c>
      <c r="BQ1422">
        <v>6187</v>
      </c>
    </row>
    <row r="1423" spans="1:71">
      <c r="A1423" t="s">
        <v>1707</v>
      </c>
      <c r="B1423" t="s">
        <v>61</v>
      </c>
      <c r="C1423">
        <v>2020</v>
      </c>
      <c r="D1423" t="s">
        <v>212</v>
      </c>
      <c r="E1423">
        <v>4</v>
      </c>
      <c r="F1423" t="s">
        <v>306</v>
      </c>
      <c r="G1423" t="s">
        <v>1664</v>
      </c>
      <c r="H1423">
        <v>3032195674</v>
      </c>
      <c r="I1423">
        <v>-227789932</v>
      </c>
      <c r="J1423">
        <v>3208392904</v>
      </c>
      <c r="K1423">
        <v>3208392904</v>
      </c>
      <c r="L1423">
        <v>2121316947</v>
      </c>
      <c r="M1423">
        <v>10246594478</v>
      </c>
      <c r="N1423">
        <v>8964468614</v>
      </c>
      <c r="O1423">
        <v>4578504190</v>
      </c>
      <c r="P1423">
        <v>4578504190</v>
      </c>
      <c r="Q1423">
        <v>7623376767</v>
      </c>
      <c r="R1423">
        <v>5067354905</v>
      </c>
      <c r="S1423">
        <v>1750434911</v>
      </c>
      <c r="T1423">
        <v>1750434911</v>
      </c>
      <c r="U1423">
        <v>87721208</v>
      </c>
      <c r="V1423">
        <v>147256628</v>
      </c>
      <c r="W1423">
        <v>87721208</v>
      </c>
      <c r="X1423">
        <v>1750434911</v>
      </c>
      <c r="Y1423">
        <v>87721208</v>
      </c>
      <c r="Z1423">
        <v>147256628</v>
      </c>
      <c r="AA1423">
        <v>125648701</v>
      </c>
      <c r="AB1423">
        <v>210720500</v>
      </c>
      <c r="AL1423">
        <v>657076996</v>
      </c>
      <c r="AM1423">
        <v>657076996</v>
      </c>
      <c r="AN1423">
        <v>161086474</v>
      </c>
      <c r="AO1423">
        <v>77958030</v>
      </c>
      <c r="AP1423">
        <v>8205972384</v>
      </c>
      <c r="AQ1423">
        <v>8205972384</v>
      </c>
      <c r="AR1423">
        <v>161086474</v>
      </c>
      <c r="AS1423">
        <v>100659652</v>
      </c>
      <c r="AT1423">
        <v>5573668407</v>
      </c>
      <c r="AU1423">
        <v>5573668407</v>
      </c>
      <c r="AV1423">
        <v>5723371198</v>
      </c>
      <c r="AW1423">
        <v>479841232</v>
      </c>
      <c r="AX1423">
        <v>479841232</v>
      </c>
      <c r="AY1423">
        <v>2834895704</v>
      </c>
      <c r="BA1423">
        <v>-9278595</v>
      </c>
      <c r="BB1423">
        <v>0</v>
      </c>
      <c r="BC1423">
        <v>8205972384</v>
      </c>
      <c r="BD1423">
        <v>8205972384</v>
      </c>
      <c r="BE1423">
        <v>9645</v>
      </c>
      <c r="BF1423">
        <v>6109</v>
      </c>
      <c r="BG1423">
        <v>0</v>
      </c>
      <c r="BH1423">
        <v>243330451</v>
      </c>
      <c r="BJ1423">
        <v>2910750054</v>
      </c>
      <c r="BK1423">
        <v>2554052401</v>
      </c>
      <c r="BL1423">
        <v>2554052401</v>
      </c>
      <c r="BM1423">
        <v>2834895704</v>
      </c>
      <c r="BP1423">
        <v>4056</v>
      </c>
      <c r="BQ1423">
        <v>284</v>
      </c>
      <c r="BR1423">
        <v>76199350</v>
      </c>
      <c r="BS1423">
        <v>77958030</v>
      </c>
    </row>
    <row r="1424" spans="1:71">
      <c r="A1424" t="s">
        <v>1708</v>
      </c>
      <c r="B1424" t="s">
        <v>62</v>
      </c>
      <c r="C1424">
        <v>2020</v>
      </c>
      <c r="D1424" t="s">
        <v>215</v>
      </c>
      <c r="E1424">
        <v>5</v>
      </c>
      <c r="F1424" t="s">
        <v>308</v>
      </c>
      <c r="G1424" t="s">
        <v>1664</v>
      </c>
      <c r="H1424">
        <v>3710847697</v>
      </c>
      <c r="I1424">
        <v>1355691098</v>
      </c>
      <c r="J1424">
        <v>4447143171</v>
      </c>
      <c r="K1424">
        <v>4447143171</v>
      </c>
      <c r="L1424">
        <v>3898832107</v>
      </c>
      <c r="M1424">
        <v>27016708097</v>
      </c>
      <c r="N1424">
        <v>13594079742</v>
      </c>
      <c r="O1424">
        <v>4795193932</v>
      </c>
      <c r="P1424">
        <v>4795193932</v>
      </c>
      <c r="Q1424">
        <v>5739070632</v>
      </c>
      <c r="R1424">
        <v>5609380098</v>
      </c>
      <c r="S1424">
        <v>1032963027</v>
      </c>
      <c r="T1424">
        <v>1032963027</v>
      </c>
      <c r="U1424">
        <v>1177371962</v>
      </c>
      <c r="V1424">
        <v>2999627664</v>
      </c>
      <c r="W1424">
        <v>1177371962</v>
      </c>
      <c r="X1424">
        <v>1032963027</v>
      </c>
      <c r="Y1424">
        <v>1177371962</v>
      </c>
      <c r="Z1424">
        <v>2999627664</v>
      </c>
      <c r="AA1424">
        <v>346543504</v>
      </c>
      <c r="AB1424">
        <v>407476900</v>
      </c>
      <c r="AL1424">
        <v>331385500</v>
      </c>
      <c r="AM1424">
        <v>331385500</v>
      </c>
      <c r="AN1424">
        <v>2853556479</v>
      </c>
      <c r="AO1424">
        <v>364631828</v>
      </c>
      <c r="AP1424">
        <v>11452125363</v>
      </c>
      <c r="AQ1424">
        <v>11452125363</v>
      </c>
      <c r="AR1424">
        <v>2853556479</v>
      </c>
      <c r="AS1424">
        <v>293113345</v>
      </c>
      <c r="AT1424">
        <v>6388038585</v>
      </c>
      <c r="AU1424">
        <v>6388038585</v>
      </c>
      <c r="AV1424">
        <v>6591672858</v>
      </c>
      <c r="AW1424">
        <v>790729631</v>
      </c>
      <c r="AX1424">
        <v>790729631</v>
      </c>
      <c r="AY1424">
        <v>6053665555</v>
      </c>
      <c r="BA1424">
        <v>277972869</v>
      </c>
      <c r="BB1424">
        <v>0</v>
      </c>
      <c r="BC1424">
        <v>11452125363</v>
      </c>
      <c r="BD1424">
        <v>11452125363</v>
      </c>
      <c r="BE1424">
        <v>10396</v>
      </c>
      <c r="BF1424">
        <v>6476</v>
      </c>
      <c r="BG1424">
        <v>0</v>
      </c>
      <c r="BH1424">
        <v>431778855</v>
      </c>
      <c r="BJ1424">
        <v>6634175036</v>
      </c>
      <c r="BK1424">
        <v>3480414227</v>
      </c>
      <c r="BL1424">
        <v>3480414227</v>
      </c>
      <c r="BM1424">
        <v>6053665555</v>
      </c>
      <c r="BP1424">
        <v>5771</v>
      </c>
      <c r="BQ1424">
        <v>1706</v>
      </c>
      <c r="BR1424">
        <v>2400231435</v>
      </c>
      <c r="BS1424">
        <v>364631828</v>
      </c>
    </row>
    <row r="1425" spans="1:71">
      <c r="A1425" t="s">
        <v>1709</v>
      </c>
      <c r="B1425" t="s">
        <v>63</v>
      </c>
      <c r="C1425">
        <v>2020</v>
      </c>
      <c r="D1425" t="s">
        <v>215</v>
      </c>
      <c r="E1425">
        <v>2</v>
      </c>
      <c r="F1425" t="s">
        <v>310</v>
      </c>
      <c r="G1425" t="s">
        <v>1664</v>
      </c>
      <c r="H1425">
        <v>2518423828</v>
      </c>
      <c r="I1425">
        <v>451129686</v>
      </c>
      <c r="J1425">
        <v>2735724055</v>
      </c>
      <c r="K1425">
        <v>2735724055</v>
      </c>
      <c r="L1425">
        <v>2634901605</v>
      </c>
      <c r="M1425">
        <v>18880401087</v>
      </c>
      <c r="N1425">
        <v>9596414143</v>
      </c>
      <c r="O1425">
        <v>3644819171</v>
      </c>
      <c r="P1425">
        <v>3644819171</v>
      </c>
      <c r="Q1425">
        <v>4386198500</v>
      </c>
      <c r="R1425">
        <v>4493908982</v>
      </c>
      <c r="S1425">
        <v>771678308</v>
      </c>
      <c r="T1425">
        <v>771678308</v>
      </c>
      <c r="U1425">
        <v>962547821</v>
      </c>
      <c r="V1425">
        <v>2494609253</v>
      </c>
      <c r="W1425">
        <v>962547821</v>
      </c>
      <c r="X1425">
        <v>771678308</v>
      </c>
      <c r="Y1425">
        <v>962547821</v>
      </c>
      <c r="Z1425">
        <v>2494609253</v>
      </c>
      <c r="AA1425">
        <v>306339985</v>
      </c>
      <c r="AB1425">
        <v>302304354</v>
      </c>
      <c r="AL1425">
        <v>651695767</v>
      </c>
      <c r="AM1425">
        <v>651695767</v>
      </c>
      <c r="AN1425">
        <v>1884480352</v>
      </c>
      <c r="AO1425">
        <v>156714822</v>
      </c>
      <c r="AP1425">
        <v>7454602962</v>
      </c>
      <c r="AQ1425">
        <v>7454602962</v>
      </c>
      <c r="AR1425">
        <v>1884480352</v>
      </c>
      <c r="AS1425">
        <v>74873535</v>
      </c>
      <c r="AT1425">
        <v>3662319083</v>
      </c>
      <c r="AU1425">
        <v>3662319083</v>
      </c>
      <c r="AV1425">
        <v>3921603402</v>
      </c>
      <c r="AW1425">
        <v>377546589</v>
      </c>
      <c r="AX1425">
        <v>377546589</v>
      </c>
      <c r="AY1425">
        <v>3012334429</v>
      </c>
      <c r="BA1425">
        <v>483535304</v>
      </c>
      <c r="BB1425">
        <v>0</v>
      </c>
      <c r="BC1425">
        <v>7454602962</v>
      </c>
      <c r="BD1425">
        <v>7454602962</v>
      </c>
      <c r="BE1425">
        <v>9072</v>
      </c>
      <c r="BF1425">
        <v>5752</v>
      </c>
      <c r="BG1425">
        <v>0</v>
      </c>
      <c r="BH1425">
        <v>212975334</v>
      </c>
      <c r="BJ1425">
        <v>3434568701</v>
      </c>
      <c r="BK1425">
        <v>1285600911</v>
      </c>
      <c r="BL1425">
        <v>1285600911</v>
      </c>
      <c r="BM1425">
        <v>3012334429</v>
      </c>
      <c r="BP1425">
        <v>2072</v>
      </c>
      <c r="BQ1425">
        <v>883</v>
      </c>
      <c r="BR1425">
        <v>1703008774</v>
      </c>
      <c r="BS1425">
        <v>156714822</v>
      </c>
    </row>
    <row r="1426" spans="1:71">
      <c r="A1426" t="s">
        <v>1710</v>
      </c>
      <c r="B1426" t="s">
        <v>64</v>
      </c>
      <c r="C1426">
        <v>2020</v>
      </c>
      <c r="D1426" t="s">
        <v>228</v>
      </c>
      <c r="E1426">
        <v>5</v>
      </c>
      <c r="F1426" t="s">
        <v>312</v>
      </c>
      <c r="G1426" t="s">
        <v>1664</v>
      </c>
      <c r="H1426">
        <v>31736446300</v>
      </c>
      <c r="I1426">
        <v>4781478691</v>
      </c>
      <c r="J1426">
        <v>16335950307</v>
      </c>
      <c r="K1426">
        <v>16335950307</v>
      </c>
      <c r="L1426">
        <v>9990681776</v>
      </c>
      <c r="M1426">
        <v>57719518431</v>
      </c>
      <c r="N1426">
        <v>30784268628</v>
      </c>
      <c r="O1426">
        <v>10870035510</v>
      </c>
      <c r="P1426">
        <v>8772594106</v>
      </c>
      <c r="Q1426">
        <v>13263805350</v>
      </c>
      <c r="R1426">
        <v>13671146967</v>
      </c>
      <c r="S1426">
        <v>1728187413</v>
      </c>
      <c r="T1426">
        <v>1708148141</v>
      </c>
      <c r="U1426">
        <v>1482731546</v>
      </c>
      <c r="V1426">
        <v>3229712289</v>
      </c>
      <c r="W1426">
        <v>1386825540</v>
      </c>
      <c r="X1426">
        <v>1728187413</v>
      </c>
      <c r="Y1426">
        <v>1482731546</v>
      </c>
      <c r="Z1426">
        <v>3229712289</v>
      </c>
      <c r="AA1426">
        <v>411623907</v>
      </c>
      <c r="AB1426">
        <v>443909905</v>
      </c>
      <c r="AC1426">
        <v>28361221794</v>
      </c>
      <c r="AD1426">
        <v>24781109444</v>
      </c>
      <c r="AE1426">
        <v>28361221794</v>
      </c>
      <c r="AF1426">
        <v>16848836068</v>
      </c>
      <c r="AG1426">
        <v>24781109444</v>
      </c>
      <c r="AH1426">
        <v>26882476698</v>
      </c>
      <c r="AI1426">
        <v>10680907738</v>
      </c>
      <c r="AJ1426">
        <v>24781109444</v>
      </c>
      <c r="AK1426">
        <v>24781109444</v>
      </c>
      <c r="AL1426">
        <v>2101668115</v>
      </c>
      <c r="AM1426">
        <v>2101668115</v>
      </c>
      <c r="AN1426">
        <v>3269711021</v>
      </c>
      <c r="AO1426">
        <v>985108563</v>
      </c>
      <c r="AP1426">
        <v>45288527790</v>
      </c>
      <c r="AQ1426">
        <v>20507418346</v>
      </c>
      <c r="AR1426">
        <v>3269711021</v>
      </c>
      <c r="AS1426">
        <v>626843537</v>
      </c>
      <c r="AT1426">
        <v>21215488825</v>
      </c>
      <c r="AU1426">
        <v>10534581087</v>
      </c>
      <c r="AV1426">
        <v>21607445694</v>
      </c>
      <c r="AW1426">
        <v>966590096</v>
      </c>
      <c r="AX1426">
        <v>681756788</v>
      </c>
      <c r="AY1426">
        <v>31852302552</v>
      </c>
      <c r="AZ1426">
        <v>471538781</v>
      </c>
      <c r="BA1426">
        <v>59248073</v>
      </c>
      <c r="BB1426">
        <v>-1364499371</v>
      </c>
      <c r="BC1426">
        <v>45288527790</v>
      </c>
      <c r="BD1426">
        <v>16308609688</v>
      </c>
      <c r="BE1426">
        <v>8774</v>
      </c>
      <c r="BF1426">
        <v>5505</v>
      </c>
      <c r="BG1426">
        <v>4862</v>
      </c>
      <c r="BH1426">
        <v>3213687519</v>
      </c>
      <c r="BI1426">
        <v>16848836068</v>
      </c>
      <c r="BJ1426">
        <v>32600205609</v>
      </c>
      <c r="BK1426">
        <v>4148789522</v>
      </c>
      <c r="BL1426">
        <v>4148789522</v>
      </c>
      <c r="BM1426">
        <v>7071193108</v>
      </c>
      <c r="BN1426">
        <v>28979918102</v>
      </c>
      <c r="BO1426">
        <v>2094916885</v>
      </c>
      <c r="BP1426">
        <v>7044</v>
      </c>
      <c r="BQ1426">
        <v>1084</v>
      </c>
      <c r="BR1426">
        <v>2061577705</v>
      </c>
      <c r="BS1426">
        <v>985108563</v>
      </c>
    </row>
    <row r="1427" spans="1:71">
      <c r="A1427" t="s">
        <v>1711</v>
      </c>
      <c r="B1427" t="s">
        <v>65</v>
      </c>
      <c r="C1427">
        <v>2020</v>
      </c>
      <c r="D1427" t="s">
        <v>218</v>
      </c>
      <c r="E1427">
        <v>4</v>
      </c>
      <c r="F1427" t="s">
        <v>314</v>
      </c>
      <c r="G1427" t="s">
        <v>1664</v>
      </c>
      <c r="H1427">
        <v>1915095535</v>
      </c>
      <c r="I1427">
        <v>970300272</v>
      </c>
      <c r="J1427">
        <v>2756374816</v>
      </c>
      <c r="K1427">
        <v>2756374816</v>
      </c>
      <c r="L1427">
        <v>2669879339</v>
      </c>
      <c r="M1427">
        <v>8219413868</v>
      </c>
      <c r="N1427">
        <v>7125158817</v>
      </c>
      <c r="O1427">
        <v>3139448901</v>
      </c>
      <c r="P1427">
        <v>3139448901</v>
      </c>
      <c r="Q1427">
        <v>3919088600</v>
      </c>
      <c r="R1427">
        <v>3611949266</v>
      </c>
      <c r="S1427">
        <v>846662587</v>
      </c>
      <c r="T1427">
        <v>846662587</v>
      </c>
      <c r="U1427">
        <v>201449831</v>
      </c>
      <c r="V1427">
        <v>421180622</v>
      </c>
      <c r="W1427">
        <v>201449831</v>
      </c>
      <c r="X1427">
        <v>846662587</v>
      </c>
      <c r="Y1427">
        <v>201449831</v>
      </c>
      <c r="Z1427">
        <v>421180622</v>
      </c>
      <c r="AA1427">
        <v>164769277</v>
      </c>
      <c r="AB1427">
        <v>237675045</v>
      </c>
      <c r="AL1427">
        <v>186795028</v>
      </c>
      <c r="AM1427">
        <v>186795028</v>
      </c>
      <c r="AN1427">
        <v>642466950</v>
      </c>
      <c r="AO1427">
        <v>292749944</v>
      </c>
      <c r="AP1427">
        <v>6120091820</v>
      </c>
      <c r="AQ1427">
        <v>6120091820</v>
      </c>
      <c r="AR1427">
        <v>642466950</v>
      </c>
      <c r="AS1427">
        <v>68692977</v>
      </c>
      <c r="AT1427">
        <v>4379053141</v>
      </c>
      <c r="AU1427">
        <v>4379053141</v>
      </c>
      <c r="AV1427">
        <v>4460846794</v>
      </c>
      <c r="AW1427">
        <v>180186469</v>
      </c>
      <c r="AX1427">
        <v>180186469</v>
      </c>
      <c r="AY1427">
        <v>2526966596</v>
      </c>
      <c r="BA1427">
        <v>350019488</v>
      </c>
      <c r="BB1427">
        <v>0</v>
      </c>
      <c r="BC1427">
        <v>6120091820</v>
      </c>
      <c r="BD1427">
        <v>6120091820</v>
      </c>
      <c r="BE1427">
        <v>6080</v>
      </c>
      <c r="BF1427">
        <v>5741</v>
      </c>
      <c r="BG1427">
        <v>0</v>
      </c>
      <c r="BH1427">
        <v>24820840</v>
      </c>
      <c r="BJ1427">
        <v>2664276574</v>
      </c>
      <c r="BK1427">
        <v>2160080579</v>
      </c>
      <c r="BL1427">
        <v>2160080579</v>
      </c>
      <c r="BM1427">
        <v>2526966596</v>
      </c>
      <c r="BP1427">
        <v>3727</v>
      </c>
      <c r="BQ1427">
        <v>215</v>
      </c>
      <c r="BR1427">
        <v>294456641</v>
      </c>
      <c r="BS1427">
        <v>292749944</v>
      </c>
    </row>
    <row r="1428" spans="1:71">
      <c r="A1428" t="s">
        <v>1712</v>
      </c>
      <c r="B1428" t="s">
        <v>66</v>
      </c>
      <c r="C1428">
        <v>2020</v>
      </c>
      <c r="D1428" t="s">
        <v>223</v>
      </c>
      <c r="E1428">
        <v>2</v>
      </c>
      <c r="F1428" t="s">
        <v>316</v>
      </c>
      <c r="G1428" t="s">
        <v>1664</v>
      </c>
      <c r="H1428">
        <v>17276442805</v>
      </c>
      <c r="I1428">
        <v>2052707561</v>
      </c>
      <c r="J1428">
        <v>15007287769</v>
      </c>
      <c r="K1428">
        <v>15007287769</v>
      </c>
      <c r="L1428">
        <v>8314732838</v>
      </c>
      <c r="M1428">
        <v>36103329164</v>
      </c>
      <c r="N1428">
        <v>19049464849</v>
      </c>
      <c r="O1428">
        <v>5633880121</v>
      </c>
      <c r="P1428">
        <v>3245170438</v>
      </c>
      <c r="Q1428">
        <v>7558052420</v>
      </c>
      <c r="R1428">
        <v>7674091754</v>
      </c>
      <c r="S1428">
        <v>482720103</v>
      </c>
      <c r="T1428">
        <v>430185552</v>
      </c>
      <c r="U1428">
        <v>907584168</v>
      </c>
      <c r="V1428">
        <v>1716084698</v>
      </c>
      <c r="W1428">
        <v>831096225</v>
      </c>
      <c r="X1428">
        <v>482720103</v>
      </c>
      <c r="Y1428">
        <v>907584168</v>
      </c>
      <c r="Z1428">
        <v>1716084698</v>
      </c>
      <c r="AA1428">
        <v>220415225</v>
      </c>
      <c r="AB1428">
        <v>84830200</v>
      </c>
      <c r="AC1428">
        <v>25112900214</v>
      </c>
      <c r="AD1428">
        <v>22524385889</v>
      </c>
      <c r="AE1428">
        <v>25112900214</v>
      </c>
      <c r="AF1428">
        <v>14148856149</v>
      </c>
      <c r="AG1428">
        <v>22524385889</v>
      </c>
      <c r="AH1428">
        <v>24505179820</v>
      </c>
      <c r="AI1428">
        <v>10206683469</v>
      </c>
      <c r="AJ1428">
        <v>22524385889</v>
      </c>
      <c r="AK1428">
        <v>22524385889</v>
      </c>
      <c r="AL1428">
        <v>1084229468</v>
      </c>
      <c r="AM1428">
        <v>1084229468</v>
      </c>
      <c r="AN1428">
        <v>1626275192</v>
      </c>
      <c r="AO1428">
        <v>437640199</v>
      </c>
      <c r="AP1428">
        <v>32265340118</v>
      </c>
      <c r="AQ1428">
        <v>9740954229</v>
      </c>
      <c r="AR1428">
        <v>1626275192</v>
      </c>
      <c r="AS1428">
        <v>527260349</v>
      </c>
      <c r="AT1428">
        <v>13671140132</v>
      </c>
      <c r="AU1428">
        <v>3464456663</v>
      </c>
      <c r="AV1428">
        <v>13768542067</v>
      </c>
      <c r="AW1428">
        <v>831636619</v>
      </c>
      <c r="AX1428">
        <v>476846886</v>
      </c>
      <c r="AY1428">
        <v>24507873892</v>
      </c>
      <c r="AZ1428">
        <v>381074847</v>
      </c>
      <c r="BA1428">
        <v>-77079770</v>
      </c>
      <c r="BB1428">
        <v>-2138096222</v>
      </c>
      <c r="BC1428">
        <v>32265340118</v>
      </c>
      <c r="BD1428">
        <v>5371450615</v>
      </c>
      <c r="BE1428">
        <v>8783</v>
      </c>
      <c r="BF1428">
        <v>5681</v>
      </c>
      <c r="BG1428">
        <v>5034</v>
      </c>
      <c r="BH1428">
        <v>1754995652</v>
      </c>
      <c r="BI1428">
        <v>14148856149</v>
      </c>
      <c r="BJ1428">
        <v>24913762722</v>
      </c>
      <c r="BK1428">
        <v>607154230</v>
      </c>
      <c r="BL1428">
        <v>607154230</v>
      </c>
      <c r="BM1428">
        <v>1983488003</v>
      </c>
      <c r="BN1428">
        <v>26893889503</v>
      </c>
      <c r="BO1428">
        <v>1165029651</v>
      </c>
      <c r="BP1428">
        <v>1163</v>
      </c>
      <c r="BQ1428">
        <v>208</v>
      </c>
      <c r="BR1428">
        <v>1093902559</v>
      </c>
      <c r="BS1428">
        <v>437640199</v>
      </c>
    </row>
    <row r="1429" spans="1:71">
      <c r="A1429" t="s">
        <v>1713</v>
      </c>
      <c r="B1429" t="s">
        <v>67</v>
      </c>
      <c r="C1429">
        <v>2020</v>
      </c>
      <c r="D1429" t="s">
        <v>207</v>
      </c>
      <c r="E1429">
        <v>8</v>
      </c>
      <c r="F1429" t="s">
        <v>318</v>
      </c>
      <c r="G1429" t="s">
        <v>1664</v>
      </c>
      <c r="H1429">
        <v>75369255111</v>
      </c>
      <c r="I1429">
        <v>15674508286</v>
      </c>
      <c r="J1429">
        <v>97402738648</v>
      </c>
      <c r="K1429">
        <v>97402738648</v>
      </c>
      <c r="L1429">
        <v>79036939415</v>
      </c>
      <c r="M1429">
        <v>316546440644</v>
      </c>
      <c r="N1429">
        <v>173077501449</v>
      </c>
      <c r="O1429">
        <v>53602725409</v>
      </c>
      <c r="P1429">
        <v>49867298071</v>
      </c>
      <c r="Q1429">
        <v>64457062113</v>
      </c>
      <c r="R1429">
        <v>63104915854</v>
      </c>
      <c r="S1429">
        <v>7884282694</v>
      </c>
      <c r="T1429">
        <v>7784590740</v>
      </c>
      <c r="U1429">
        <v>20062329307</v>
      </c>
      <c r="V1429">
        <v>59600243338</v>
      </c>
      <c r="W1429">
        <v>18773319187</v>
      </c>
      <c r="X1429">
        <v>7884282694</v>
      </c>
      <c r="Y1429">
        <v>20062329307</v>
      </c>
      <c r="Z1429">
        <v>59600243338</v>
      </c>
      <c r="AA1429">
        <v>2521344683</v>
      </c>
      <c r="AB1429">
        <v>2185129569</v>
      </c>
      <c r="AC1429">
        <v>51710999248</v>
      </c>
      <c r="AD1429">
        <v>37919476616</v>
      </c>
      <c r="AE1429">
        <v>51710999248</v>
      </c>
      <c r="AF1429">
        <v>27440399410</v>
      </c>
      <c r="AG1429">
        <v>37919476616</v>
      </c>
      <c r="AH1429">
        <v>45440526527</v>
      </c>
      <c r="AI1429">
        <v>19092434978</v>
      </c>
      <c r="AJ1429">
        <v>37919476616</v>
      </c>
      <c r="AK1429">
        <v>37919476616</v>
      </c>
      <c r="AL1429">
        <v>6406741076</v>
      </c>
      <c r="AM1429">
        <v>6406741076</v>
      </c>
      <c r="AN1429">
        <v>63243266078</v>
      </c>
      <c r="AO1429">
        <v>17284627612</v>
      </c>
      <c r="AP1429">
        <v>161239061841</v>
      </c>
      <c r="AQ1429">
        <v>123319585225</v>
      </c>
      <c r="AR1429">
        <v>63243266078</v>
      </c>
      <c r="AS1429">
        <v>2104119480</v>
      </c>
      <c r="AT1429">
        <v>70002193464</v>
      </c>
      <c r="AU1429">
        <v>50909758486</v>
      </c>
      <c r="AV1429">
        <v>75879400040</v>
      </c>
      <c r="AW1429">
        <v>3414701276</v>
      </c>
      <c r="AX1429">
        <v>2862425351</v>
      </c>
      <c r="AY1429">
        <v>94424720952</v>
      </c>
      <c r="AZ1429">
        <v>575905713.5</v>
      </c>
      <c r="BA1429">
        <v>8982681527</v>
      </c>
      <c r="BB1429">
        <v>-542545230</v>
      </c>
      <c r="BC1429">
        <v>161239061841</v>
      </c>
      <c r="BD1429">
        <v>112063107976</v>
      </c>
      <c r="BE1429">
        <v>9303</v>
      </c>
      <c r="BF1429">
        <v>6420</v>
      </c>
      <c r="BG1429">
        <v>5948</v>
      </c>
      <c r="BH1429">
        <v>9834458616</v>
      </c>
      <c r="BI1429">
        <v>27440399410</v>
      </c>
      <c r="BJ1429">
        <v>107558202402</v>
      </c>
      <c r="BK1429">
        <v>13570722622</v>
      </c>
      <c r="BL1429">
        <v>13570722622</v>
      </c>
      <c r="BM1429">
        <v>56505244336</v>
      </c>
      <c r="BN1429">
        <v>49175953865</v>
      </c>
      <c r="BO1429">
        <v>1024836726</v>
      </c>
      <c r="BP1429">
        <v>22445</v>
      </c>
      <c r="BQ1429">
        <v>9487</v>
      </c>
      <c r="BR1429">
        <v>44323344148</v>
      </c>
      <c r="BS1429">
        <v>17284627612</v>
      </c>
    </row>
    <row r="1430" spans="1:71">
      <c r="A1430" t="s">
        <v>1714</v>
      </c>
      <c r="B1430" t="s">
        <v>68</v>
      </c>
      <c r="C1430">
        <v>2020</v>
      </c>
      <c r="D1430" t="s">
        <v>212</v>
      </c>
      <c r="E1430">
        <v>2</v>
      </c>
      <c r="F1430" t="s">
        <v>320</v>
      </c>
      <c r="G1430" t="s">
        <v>1664</v>
      </c>
      <c r="H1430">
        <v>1088878176</v>
      </c>
      <c r="I1430">
        <v>512565898</v>
      </c>
      <c r="J1430">
        <v>1484844501</v>
      </c>
      <c r="K1430">
        <v>1484844501</v>
      </c>
      <c r="L1430">
        <v>1421508168</v>
      </c>
      <c r="M1430">
        <v>10124446508</v>
      </c>
      <c r="N1430">
        <v>9232666718</v>
      </c>
      <c r="O1430">
        <v>3757643060</v>
      </c>
      <c r="P1430">
        <v>3757643060</v>
      </c>
      <c r="Q1430">
        <v>4309500073</v>
      </c>
      <c r="R1430">
        <v>4063676430</v>
      </c>
      <c r="S1430">
        <v>938504437</v>
      </c>
      <c r="T1430">
        <v>938504437</v>
      </c>
      <c r="U1430">
        <v>65054067</v>
      </c>
      <c r="V1430">
        <v>108998826</v>
      </c>
      <c r="W1430">
        <v>65054067</v>
      </c>
      <c r="X1430">
        <v>938504437</v>
      </c>
      <c r="Y1430">
        <v>65054067</v>
      </c>
      <c r="Z1430">
        <v>108998826</v>
      </c>
      <c r="AA1430">
        <v>148144527</v>
      </c>
      <c r="AB1430">
        <v>107254800</v>
      </c>
      <c r="AL1430">
        <v>223149581</v>
      </c>
      <c r="AM1430">
        <v>223149581</v>
      </c>
      <c r="AN1430">
        <v>227232270</v>
      </c>
      <c r="AO1430">
        <v>167518256</v>
      </c>
      <c r="AP1430">
        <v>5322847478</v>
      </c>
      <c r="AQ1430">
        <v>5322847478</v>
      </c>
      <c r="AR1430">
        <v>227232270</v>
      </c>
      <c r="AS1430">
        <v>92372873</v>
      </c>
      <c r="AT1430">
        <v>3971525275</v>
      </c>
      <c r="AU1430">
        <v>3971525275</v>
      </c>
      <c r="AV1430">
        <v>3850165503</v>
      </c>
      <c r="AW1430">
        <v>140845745</v>
      </c>
      <c r="AX1430">
        <v>140845745</v>
      </c>
      <c r="AY1430">
        <v>1265037879</v>
      </c>
      <c r="BA1430">
        <v>30540544</v>
      </c>
      <c r="BB1430">
        <v>0</v>
      </c>
      <c r="BC1430">
        <v>5322847478</v>
      </c>
      <c r="BD1430">
        <v>5322847478</v>
      </c>
      <c r="BE1430">
        <v>9600</v>
      </c>
      <c r="BF1430">
        <v>5981</v>
      </c>
      <c r="BG1430">
        <v>0</v>
      </c>
      <c r="BH1430">
        <v>240587699</v>
      </c>
      <c r="BJ1430">
        <v>1316017743</v>
      </c>
      <c r="BK1430">
        <v>979067772</v>
      </c>
      <c r="BL1430">
        <v>979067772</v>
      </c>
      <c r="BM1430">
        <v>1265037879</v>
      </c>
      <c r="BP1430">
        <v>1557</v>
      </c>
      <c r="BQ1430">
        <v>210</v>
      </c>
      <c r="BR1430">
        <v>52479864</v>
      </c>
      <c r="BS1430">
        <v>167518256</v>
      </c>
    </row>
    <row r="1431" spans="1:71">
      <c r="A1431" t="s">
        <v>1715</v>
      </c>
      <c r="B1431" t="s">
        <v>69</v>
      </c>
      <c r="C1431">
        <v>2020</v>
      </c>
      <c r="D1431" t="s">
        <v>215</v>
      </c>
      <c r="E1431">
        <v>4</v>
      </c>
      <c r="F1431" t="s">
        <v>322</v>
      </c>
      <c r="G1431" t="s">
        <v>1664</v>
      </c>
      <c r="H1431">
        <v>1663608458</v>
      </c>
      <c r="I1431">
        <v>973530596</v>
      </c>
      <c r="J1431">
        <v>3330274682</v>
      </c>
      <c r="K1431">
        <v>3330274682</v>
      </c>
      <c r="L1431">
        <v>3135132982</v>
      </c>
      <c r="M1431">
        <v>18337478790</v>
      </c>
      <c r="N1431">
        <v>11117232444</v>
      </c>
      <c r="O1431">
        <v>4740501870</v>
      </c>
      <c r="P1431">
        <v>4740501870</v>
      </c>
      <c r="Q1431">
        <v>5577688099</v>
      </c>
      <c r="R1431">
        <v>5427562794</v>
      </c>
      <c r="S1431">
        <v>1001804235</v>
      </c>
      <c r="T1431">
        <v>1001804235</v>
      </c>
      <c r="U1431">
        <v>1062340536</v>
      </c>
      <c r="V1431">
        <v>1671508317</v>
      </c>
      <c r="W1431">
        <v>1062340536</v>
      </c>
      <c r="X1431">
        <v>1001804235</v>
      </c>
      <c r="Y1431">
        <v>1062340536</v>
      </c>
      <c r="Z1431">
        <v>1671508317</v>
      </c>
      <c r="AA1431">
        <v>332840142</v>
      </c>
      <c r="AB1431">
        <v>293219070</v>
      </c>
      <c r="AL1431">
        <v>587887709</v>
      </c>
      <c r="AM1431">
        <v>587887709</v>
      </c>
      <c r="AN1431">
        <v>948070019</v>
      </c>
      <c r="AO1431">
        <v>123682003</v>
      </c>
      <c r="AP1431">
        <v>8613187803</v>
      </c>
      <c r="AQ1431">
        <v>8613187803</v>
      </c>
      <c r="AR1431">
        <v>948070019</v>
      </c>
      <c r="AS1431">
        <v>132296073</v>
      </c>
      <c r="AT1431">
        <v>5044604399</v>
      </c>
      <c r="AU1431">
        <v>5044604399</v>
      </c>
      <c r="AV1431">
        <v>5206731475</v>
      </c>
      <c r="AW1431">
        <v>377169795</v>
      </c>
      <c r="AX1431">
        <v>377169795</v>
      </c>
      <c r="AY1431">
        <v>3047530948</v>
      </c>
      <c r="BA1431">
        <v>-116325296</v>
      </c>
      <c r="BB1431">
        <v>0</v>
      </c>
      <c r="BC1431">
        <v>8613187803</v>
      </c>
      <c r="BD1431">
        <v>8613187803</v>
      </c>
      <c r="BE1431">
        <v>9644</v>
      </c>
      <c r="BF1431">
        <v>5757</v>
      </c>
      <c r="BG1431">
        <v>0</v>
      </c>
      <c r="BH1431">
        <v>450676159</v>
      </c>
      <c r="BJ1431">
        <v>3462704843</v>
      </c>
      <c r="BK1431">
        <v>2332276226</v>
      </c>
      <c r="BL1431">
        <v>2332276226</v>
      </c>
      <c r="BM1431">
        <v>3047530948</v>
      </c>
      <c r="BP1431">
        <v>3933</v>
      </c>
      <c r="BQ1431">
        <v>1277</v>
      </c>
      <c r="BR1431">
        <v>773633184</v>
      </c>
      <c r="BS1431">
        <v>123682003</v>
      </c>
    </row>
    <row r="1432" spans="1:71">
      <c r="A1432" t="s">
        <v>1716</v>
      </c>
      <c r="B1432" t="s">
        <v>70</v>
      </c>
      <c r="C1432">
        <v>2020</v>
      </c>
      <c r="D1432" t="s">
        <v>207</v>
      </c>
      <c r="E1432">
        <v>8</v>
      </c>
      <c r="F1432" t="s">
        <v>324</v>
      </c>
      <c r="G1432" t="s">
        <v>1664</v>
      </c>
      <c r="H1432">
        <v>55935183756</v>
      </c>
      <c r="I1432">
        <v>22173686684</v>
      </c>
      <c r="J1432">
        <v>76913681297</v>
      </c>
      <c r="K1432">
        <v>76913681297</v>
      </c>
      <c r="L1432">
        <v>62806998114</v>
      </c>
      <c r="M1432">
        <v>269501066626</v>
      </c>
      <c r="N1432">
        <v>114700256362</v>
      </c>
      <c r="O1432">
        <v>43632040696</v>
      </c>
      <c r="P1432">
        <v>38622061920</v>
      </c>
      <c r="Q1432">
        <v>49134377744</v>
      </c>
      <c r="R1432">
        <v>58694594335</v>
      </c>
      <c r="S1432">
        <v>4820741616</v>
      </c>
      <c r="T1432">
        <v>4777391637</v>
      </c>
      <c r="U1432">
        <v>16392584805</v>
      </c>
      <c r="V1432">
        <v>47346591735</v>
      </c>
      <c r="W1432">
        <v>15798461520</v>
      </c>
      <c r="X1432">
        <v>4820741616</v>
      </c>
      <c r="Y1432">
        <v>16392584805</v>
      </c>
      <c r="Z1432">
        <v>47346591735</v>
      </c>
      <c r="AA1432">
        <v>2927635228</v>
      </c>
      <c r="AB1432">
        <v>1633633300</v>
      </c>
      <c r="AC1432">
        <v>51493534422</v>
      </c>
      <c r="AD1432">
        <v>42708407718</v>
      </c>
      <c r="AE1432">
        <v>51493534422</v>
      </c>
      <c r="AF1432">
        <v>29324403402</v>
      </c>
      <c r="AG1432">
        <v>42708407718</v>
      </c>
      <c r="AH1432">
        <v>48457444205</v>
      </c>
      <c r="AI1432">
        <v>19726099253</v>
      </c>
      <c r="AJ1432">
        <v>42708407718</v>
      </c>
      <c r="AK1432">
        <v>42708407718</v>
      </c>
      <c r="AL1432">
        <v>6810887397</v>
      </c>
      <c r="AM1432">
        <v>6810887397</v>
      </c>
      <c r="AN1432">
        <v>46340761046</v>
      </c>
      <c r="AO1432">
        <v>7996364654</v>
      </c>
      <c r="AP1432">
        <v>147408065603</v>
      </c>
      <c r="AQ1432">
        <v>104699657885</v>
      </c>
      <c r="AR1432">
        <v>46340761046</v>
      </c>
      <c r="AS1432">
        <v>2045395076</v>
      </c>
      <c r="AT1432">
        <v>62926210238</v>
      </c>
      <c r="AU1432">
        <v>43200110985</v>
      </c>
      <c r="AV1432">
        <v>68311940270</v>
      </c>
      <c r="AW1432">
        <v>5117856985</v>
      </c>
      <c r="AX1432">
        <v>4601051806</v>
      </c>
      <c r="AY1432">
        <v>91083996866</v>
      </c>
      <c r="AZ1432">
        <v>847852612</v>
      </c>
      <c r="BA1432">
        <v>12757434273</v>
      </c>
      <c r="BB1432">
        <v>-1641750618</v>
      </c>
      <c r="BC1432">
        <v>147408065603</v>
      </c>
      <c r="BD1432">
        <v>93940642622</v>
      </c>
      <c r="BE1432">
        <v>9671</v>
      </c>
      <c r="BF1432">
        <v>6390</v>
      </c>
      <c r="BG1432">
        <v>6105</v>
      </c>
      <c r="BH1432">
        <v>8851668188</v>
      </c>
      <c r="BI1432">
        <v>29304830135</v>
      </c>
      <c r="BJ1432">
        <v>101318639787</v>
      </c>
      <c r="BK1432">
        <v>11525378246</v>
      </c>
      <c r="BL1432">
        <v>11525378246</v>
      </c>
      <c r="BM1432">
        <v>48375589148</v>
      </c>
      <c r="BN1432">
        <v>53467422981</v>
      </c>
      <c r="BO1432">
        <v>1236249641</v>
      </c>
      <c r="BP1432">
        <v>23333</v>
      </c>
      <c r="BQ1432">
        <v>8139</v>
      </c>
      <c r="BR1432">
        <v>37713405040</v>
      </c>
      <c r="BS1432">
        <v>7996364654</v>
      </c>
    </row>
    <row r="1433" spans="1:71">
      <c r="A1433" t="s">
        <v>1717</v>
      </c>
      <c r="B1433" t="s">
        <v>71</v>
      </c>
      <c r="C1433">
        <v>2020</v>
      </c>
      <c r="D1433" t="s">
        <v>212</v>
      </c>
      <c r="E1433">
        <v>4</v>
      </c>
      <c r="F1433" t="s">
        <v>326</v>
      </c>
      <c r="G1433" t="s">
        <v>1664</v>
      </c>
      <c r="H1433">
        <v>2152364138</v>
      </c>
      <c r="I1433">
        <v>562077863</v>
      </c>
      <c r="J1433">
        <v>2587234858</v>
      </c>
      <c r="K1433">
        <v>2587234858</v>
      </c>
      <c r="L1433">
        <v>2470592919</v>
      </c>
      <c r="M1433">
        <v>16624016925</v>
      </c>
      <c r="N1433">
        <v>14403048587</v>
      </c>
      <c r="O1433">
        <v>5983563596</v>
      </c>
      <c r="P1433">
        <v>5983563596</v>
      </c>
      <c r="Q1433">
        <v>7033179130</v>
      </c>
      <c r="R1433">
        <v>6675432194</v>
      </c>
      <c r="S1433">
        <v>1831039788</v>
      </c>
      <c r="T1433">
        <v>1831039788</v>
      </c>
      <c r="U1433">
        <v>201523484</v>
      </c>
      <c r="V1433">
        <v>363645213</v>
      </c>
      <c r="W1433">
        <v>201523484</v>
      </c>
      <c r="X1433">
        <v>1831039788</v>
      </c>
      <c r="Y1433">
        <v>201523484</v>
      </c>
      <c r="Z1433">
        <v>363645213</v>
      </c>
      <c r="AA1433">
        <v>231248468</v>
      </c>
      <c r="AB1433">
        <v>336650262</v>
      </c>
      <c r="AL1433">
        <v>346438321</v>
      </c>
      <c r="AM1433">
        <v>346438321</v>
      </c>
      <c r="AN1433">
        <v>448078178</v>
      </c>
      <c r="AO1433">
        <v>220458441</v>
      </c>
      <c r="AP1433">
        <v>9868013170</v>
      </c>
      <c r="AQ1433">
        <v>9868013170</v>
      </c>
      <c r="AR1433">
        <v>448078178</v>
      </c>
      <c r="AS1433">
        <v>137100367</v>
      </c>
      <c r="AT1433">
        <v>7086301193</v>
      </c>
      <c r="AU1433">
        <v>7086301193</v>
      </c>
      <c r="AV1433">
        <v>7022463899</v>
      </c>
      <c r="AW1433">
        <v>301584787</v>
      </c>
      <c r="AX1433">
        <v>301584787</v>
      </c>
      <c r="AY1433">
        <v>3245438734</v>
      </c>
      <c r="BA1433">
        <v>-2489672</v>
      </c>
      <c r="BB1433">
        <v>0</v>
      </c>
      <c r="BC1433">
        <v>9868013170</v>
      </c>
      <c r="BD1433">
        <v>9868013170</v>
      </c>
      <c r="BE1433">
        <v>9933</v>
      </c>
      <c r="BF1433">
        <v>6353</v>
      </c>
      <c r="BG1433">
        <v>0</v>
      </c>
      <c r="BH1433">
        <v>490971882</v>
      </c>
      <c r="BJ1433">
        <v>3383487637</v>
      </c>
      <c r="BK1433">
        <v>2700919249</v>
      </c>
      <c r="BL1433">
        <v>2700919249</v>
      </c>
      <c r="BM1433">
        <v>3245438734</v>
      </c>
      <c r="BP1433">
        <v>4349</v>
      </c>
      <c r="BQ1433">
        <v>375</v>
      </c>
      <c r="BR1433">
        <v>200373303</v>
      </c>
      <c r="BS1433">
        <v>220458441</v>
      </c>
    </row>
    <row r="1434" spans="1:71">
      <c r="A1434" t="s">
        <v>1718</v>
      </c>
      <c r="B1434" t="s">
        <v>72</v>
      </c>
      <c r="C1434">
        <v>2020</v>
      </c>
      <c r="D1434" t="s">
        <v>212</v>
      </c>
      <c r="E1434">
        <v>2</v>
      </c>
      <c r="F1434" t="s">
        <v>328</v>
      </c>
      <c r="G1434" t="s">
        <v>1664</v>
      </c>
      <c r="H1434">
        <v>1289466585</v>
      </c>
      <c r="I1434">
        <v>416256894</v>
      </c>
      <c r="J1434">
        <v>1460814699</v>
      </c>
      <c r="K1434">
        <v>1460814699</v>
      </c>
      <c r="L1434">
        <v>1404228450</v>
      </c>
      <c r="M1434">
        <v>5592514883</v>
      </c>
      <c r="N1434">
        <v>4890685369</v>
      </c>
      <c r="O1434">
        <v>3499160710</v>
      </c>
      <c r="P1434">
        <v>3499160710</v>
      </c>
      <c r="Q1434">
        <v>4150475657</v>
      </c>
      <c r="R1434">
        <v>3686795275</v>
      </c>
      <c r="S1434">
        <v>877948671</v>
      </c>
      <c r="T1434">
        <v>877948671</v>
      </c>
      <c r="U1434">
        <v>130443423</v>
      </c>
      <c r="V1434">
        <v>199496423</v>
      </c>
      <c r="W1434">
        <v>130443423</v>
      </c>
      <c r="X1434">
        <v>877948671</v>
      </c>
      <c r="Y1434">
        <v>130443423</v>
      </c>
      <c r="Z1434">
        <v>199496423</v>
      </c>
      <c r="AA1434">
        <v>140213753</v>
      </c>
      <c r="AB1434">
        <v>101736025</v>
      </c>
      <c r="AL1434">
        <v>183445144</v>
      </c>
      <c r="AM1434">
        <v>183445144</v>
      </c>
      <c r="AN1434">
        <v>135001475</v>
      </c>
      <c r="AO1434">
        <v>22489583</v>
      </c>
      <c r="AP1434">
        <v>4763823273</v>
      </c>
      <c r="AQ1434">
        <v>4763823273</v>
      </c>
      <c r="AR1434">
        <v>135001475</v>
      </c>
      <c r="AS1434">
        <v>64354047</v>
      </c>
      <c r="AT1434">
        <v>3241561900</v>
      </c>
      <c r="AU1434">
        <v>3241561900</v>
      </c>
      <c r="AV1434">
        <v>3185716759</v>
      </c>
      <c r="AW1434">
        <v>183933708</v>
      </c>
      <c r="AX1434">
        <v>183933708</v>
      </c>
      <c r="AY1434">
        <v>1010985013</v>
      </c>
      <c r="BA1434">
        <v>-57301238</v>
      </c>
      <c r="BB1434">
        <v>0</v>
      </c>
      <c r="BC1434">
        <v>4763823273</v>
      </c>
      <c r="BD1434">
        <v>4763823273</v>
      </c>
      <c r="BE1434">
        <v>8818</v>
      </c>
      <c r="BF1434">
        <v>5829</v>
      </c>
      <c r="BG1434">
        <v>0</v>
      </c>
      <c r="BH1434">
        <v>416298530</v>
      </c>
      <c r="BJ1434">
        <v>1098772360</v>
      </c>
      <c r="BK1434">
        <v>883920250</v>
      </c>
      <c r="BL1434">
        <v>883920250</v>
      </c>
      <c r="BM1434">
        <v>1010985013</v>
      </c>
      <c r="BP1434">
        <v>1433</v>
      </c>
      <c r="BQ1434">
        <v>754</v>
      </c>
      <c r="BR1434">
        <v>88112347</v>
      </c>
      <c r="BS1434">
        <v>22489583</v>
      </c>
    </row>
    <row r="1435" spans="1:71">
      <c r="A1435" t="s">
        <v>1719</v>
      </c>
      <c r="B1435" t="s">
        <v>73</v>
      </c>
      <c r="C1435">
        <v>2020</v>
      </c>
      <c r="D1435" t="s">
        <v>228</v>
      </c>
      <c r="E1435">
        <v>7</v>
      </c>
      <c r="F1435" t="s">
        <v>330</v>
      </c>
      <c r="G1435" t="s">
        <v>1664</v>
      </c>
      <c r="H1435">
        <v>35656151479</v>
      </c>
      <c r="I1435">
        <v>8957997080</v>
      </c>
      <c r="J1435">
        <v>23529868327</v>
      </c>
      <c r="K1435">
        <v>23529868327</v>
      </c>
      <c r="L1435">
        <v>13069588877</v>
      </c>
      <c r="M1435">
        <v>112474539397</v>
      </c>
      <c r="N1435">
        <v>71000861093</v>
      </c>
      <c r="O1435">
        <v>20232929046</v>
      </c>
      <c r="P1435">
        <v>17294322212</v>
      </c>
      <c r="Q1435">
        <v>26502717752</v>
      </c>
      <c r="R1435">
        <v>26010496130</v>
      </c>
      <c r="S1435">
        <v>2889598033</v>
      </c>
      <c r="T1435">
        <v>2813890644</v>
      </c>
      <c r="U1435">
        <v>3770053472</v>
      </c>
      <c r="V1435">
        <v>11273779225</v>
      </c>
      <c r="W1435">
        <v>3531967979</v>
      </c>
      <c r="X1435">
        <v>2889598033</v>
      </c>
      <c r="Y1435">
        <v>3770053472</v>
      </c>
      <c r="Z1435">
        <v>11273779225</v>
      </c>
      <c r="AA1435">
        <v>916927275</v>
      </c>
      <c r="AB1435">
        <v>1116468030</v>
      </c>
      <c r="AC1435">
        <v>41436117409</v>
      </c>
      <c r="AD1435">
        <v>35717268850</v>
      </c>
      <c r="AE1435">
        <v>41436117409</v>
      </c>
      <c r="AF1435">
        <v>23913929583</v>
      </c>
      <c r="AG1435">
        <v>35717268850</v>
      </c>
      <c r="AH1435">
        <v>39594030166</v>
      </c>
      <c r="AI1435">
        <v>15527387553</v>
      </c>
      <c r="AJ1435">
        <v>35717268850</v>
      </c>
      <c r="AK1435">
        <v>35717268850</v>
      </c>
      <c r="AL1435">
        <v>3166187106</v>
      </c>
      <c r="AM1435">
        <v>3166187106</v>
      </c>
      <c r="AN1435">
        <v>11897742222</v>
      </c>
      <c r="AO1435">
        <v>2459367430</v>
      </c>
      <c r="AP1435">
        <v>80199055184</v>
      </c>
      <c r="AQ1435">
        <v>44481786334</v>
      </c>
      <c r="AR1435">
        <v>11897742222</v>
      </c>
      <c r="AS1435">
        <v>1037365458</v>
      </c>
      <c r="AT1435">
        <v>39274848763</v>
      </c>
      <c r="AU1435">
        <v>23747461210</v>
      </c>
      <c r="AV1435">
        <v>40341672343</v>
      </c>
      <c r="AW1435">
        <v>1814514635</v>
      </c>
      <c r="AX1435">
        <v>1312957080</v>
      </c>
      <c r="AY1435">
        <v>54961468242</v>
      </c>
      <c r="AZ1435">
        <v>707689907</v>
      </c>
      <c r="BA1435">
        <v>2054778173</v>
      </c>
      <c r="BB1435">
        <v>-1141494891</v>
      </c>
      <c r="BC1435">
        <v>80199055184</v>
      </c>
      <c r="BD1435">
        <v>37666418184</v>
      </c>
      <c r="BE1435">
        <v>9528</v>
      </c>
      <c r="BF1435">
        <v>6178</v>
      </c>
      <c r="BG1435">
        <v>5233</v>
      </c>
      <c r="BH1435">
        <v>4295580882</v>
      </c>
      <c r="BI1435">
        <v>23913929583</v>
      </c>
      <c r="BJ1435">
        <v>57938507093</v>
      </c>
      <c r="BK1435">
        <v>9593998336</v>
      </c>
      <c r="BL1435">
        <v>9593998336</v>
      </c>
      <c r="BM1435">
        <v>19244199392</v>
      </c>
      <c r="BN1435">
        <v>42532637000</v>
      </c>
      <c r="BO1435">
        <v>2524524178</v>
      </c>
      <c r="BP1435">
        <v>16080</v>
      </c>
      <c r="BQ1435">
        <v>4559</v>
      </c>
      <c r="BR1435">
        <v>8624065654</v>
      </c>
      <c r="BS1435">
        <v>2459367430</v>
      </c>
    </row>
    <row r="1436" spans="1:71">
      <c r="A1436" t="s">
        <v>1720</v>
      </c>
      <c r="B1436" t="s">
        <v>74</v>
      </c>
      <c r="C1436">
        <v>2020</v>
      </c>
      <c r="D1436" t="s">
        <v>212</v>
      </c>
      <c r="E1436">
        <v>2</v>
      </c>
      <c r="F1436" t="s">
        <v>332</v>
      </c>
      <c r="G1436" t="s">
        <v>1664</v>
      </c>
      <c r="H1436">
        <v>756272346</v>
      </c>
      <c r="I1436">
        <v>211463804</v>
      </c>
      <c r="J1436">
        <v>950642685</v>
      </c>
      <c r="K1436">
        <v>950642685</v>
      </c>
      <c r="L1436">
        <v>906842001</v>
      </c>
      <c r="M1436">
        <v>5541806281</v>
      </c>
      <c r="N1436">
        <v>4696949961</v>
      </c>
      <c r="O1436">
        <v>2412484662</v>
      </c>
      <c r="P1436">
        <v>2412484662</v>
      </c>
      <c r="Q1436">
        <v>2642579432</v>
      </c>
      <c r="R1436">
        <v>2612835420</v>
      </c>
      <c r="S1436">
        <v>472439576</v>
      </c>
      <c r="T1436">
        <v>472439576</v>
      </c>
      <c r="U1436">
        <v>79823331</v>
      </c>
      <c r="V1436">
        <v>127017078</v>
      </c>
      <c r="W1436">
        <v>79823331</v>
      </c>
      <c r="X1436">
        <v>472439576</v>
      </c>
      <c r="Y1436">
        <v>79823331</v>
      </c>
      <c r="Z1436">
        <v>127017078</v>
      </c>
      <c r="AA1436">
        <v>109597024</v>
      </c>
      <c r="AB1436">
        <v>97149350</v>
      </c>
      <c r="AL1436">
        <v>176143493</v>
      </c>
      <c r="AM1436">
        <v>176143493</v>
      </c>
      <c r="AN1436">
        <v>112769195</v>
      </c>
      <c r="AO1436">
        <v>42974860</v>
      </c>
      <c r="AP1436">
        <v>3471472831</v>
      </c>
      <c r="AQ1436">
        <v>3471472831</v>
      </c>
      <c r="AR1436">
        <v>112769195</v>
      </c>
      <c r="AS1436">
        <v>54047970</v>
      </c>
      <c r="AT1436">
        <v>2491562845</v>
      </c>
      <c r="AU1436">
        <v>2491562845</v>
      </c>
      <c r="AV1436">
        <v>2481996385</v>
      </c>
      <c r="AW1436">
        <v>170395000</v>
      </c>
      <c r="AX1436">
        <v>170395000</v>
      </c>
      <c r="AY1436">
        <v>838311123</v>
      </c>
      <c r="BA1436">
        <v>-7401239</v>
      </c>
      <c r="BB1436">
        <v>0</v>
      </c>
      <c r="BC1436">
        <v>3471472831</v>
      </c>
      <c r="BD1436">
        <v>3471472831</v>
      </c>
      <c r="BE1436">
        <v>9629</v>
      </c>
      <c r="BF1436">
        <v>6071</v>
      </c>
      <c r="BG1436">
        <v>0</v>
      </c>
      <c r="BH1436">
        <v>30923613</v>
      </c>
      <c r="BJ1436">
        <v>887573223</v>
      </c>
      <c r="BK1436">
        <v>731099309</v>
      </c>
      <c r="BL1436">
        <v>731099309</v>
      </c>
      <c r="BM1436">
        <v>838311123</v>
      </c>
      <c r="BP1436">
        <v>1231</v>
      </c>
      <c r="BQ1436">
        <v>113</v>
      </c>
      <c r="BR1436">
        <v>68454250</v>
      </c>
      <c r="BS1436">
        <v>42974860</v>
      </c>
    </row>
    <row r="1437" spans="1:71">
      <c r="A1437" t="s">
        <v>1721</v>
      </c>
      <c r="B1437" t="s">
        <v>75</v>
      </c>
      <c r="C1437">
        <v>2020</v>
      </c>
      <c r="D1437" t="s">
        <v>231</v>
      </c>
      <c r="E1437">
        <v>3</v>
      </c>
      <c r="F1437" t="s">
        <v>334</v>
      </c>
      <c r="G1437" t="s">
        <v>1664</v>
      </c>
      <c r="H1437">
        <v>1373040996</v>
      </c>
      <c r="I1437">
        <v>419665746</v>
      </c>
      <c r="J1437">
        <v>2039114133</v>
      </c>
      <c r="K1437">
        <v>2039114133</v>
      </c>
      <c r="L1437">
        <v>1963973822</v>
      </c>
      <c r="M1437">
        <v>12906927772</v>
      </c>
      <c r="N1437">
        <v>10290487306</v>
      </c>
      <c r="O1437">
        <v>3398325026</v>
      </c>
      <c r="P1437">
        <v>3398325026</v>
      </c>
      <c r="Q1437">
        <v>3904497227</v>
      </c>
      <c r="R1437">
        <v>3789391289</v>
      </c>
      <c r="S1437">
        <v>832451364</v>
      </c>
      <c r="T1437">
        <v>832451364</v>
      </c>
      <c r="U1437">
        <v>210591073</v>
      </c>
      <c r="V1437">
        <v>405671279</v>
      </c>
      <c r="W1437">
        <v>210591073</v>
      </c>
      <c r="X1437">
        <v>832451364</v>
      </c>
      <c r="Y1437">
        <v>210591073</v>
      </c>
      <c r="Z1437">
        <v>405671279</v>
      </c>
      <c r="AA1437">
        <v>183054982</v>
      </c>
      <c r="AB1437">
        <v>190299883</v>
      </c>
      <c r="AL1437">
        <v>136921037</v>
      </c>
      <c r="AM1437">
        <v>136921037</v>
      </c>
      <c r="AN1437">
        <v>352932418</v>
      </c>
      <c r="AO1437">
        <v>100956198</v>
      </c>
      <c r="AP1437">
        <v>5793376194</v>
      </c>
      <c r="AQ1437">
        <v>5793376194</v>
      </c>
      <c r="AR1437">
        <v>352932418</v>
      </c>
      <c r="AS1437">
        <v>128940752</v>
      </c>
      <c r="AT1437">
        <v>4097386196</v>
      </c>
      <c r="AU1437">
        <v>4097386196</v>
      </c>
      <c r="AV1437">
        <v>4107828437</v>
      </c>
      <c r="AW1437">
        <v>295476135</v>
      </c>
      <c r="AX1437">
        <v>295476135</v>
      </c>
      <c r="AY1437">
        <v>1982056885</v>
      </c>
      <c r="BA1437">
        <v>-45670065</v>
      </c>
      <c r="BB1437">
        <v>0</v>
      </c>
      <c r="BC1437">
        <v>5793376194</v>
      </c>
      <c r="BD1437">
        <v>5793376194</v>
      </c>
      <c r="BE1437">
        <v>9387</v>
      </c>
      <c r="BF1437">
        <v>6062</v>
      </c>
      <c r="BG1437">
        <v>0</v>
      </c>
      <c r="BH1437">
        <v>253841343</v>
      </c>
      <c r="BJ1437">
        <v>2159944368</v>
      </c>
      <c r="BK1437">
        <v>1649359913</v>
      </c>
      <c r="BL1437">
        <v>1649359913</v>
      </c>
      <c r="BM1437">
        <v>1982056885</v>
      </c>
      <c r="BP1437">
        <v>2681</v>
      </c>
      <c r="BQ1437">
        <v>524</v>
      </c>
      <c r="BR1437">
        <v>249087251</v>
      </c>
      <c r="BS1437">
        <v>100956198</v>
      </c>
    </row>
    <row r="1438" spans="1:71">
      <c r="A1438" t="s">
        <v>1722</v>
      </c>
      <c r="B1438" t="s">
        <v>76</v>
      </c>
      <c r="C1438">
        <v>2020</v>
      </c>
      <c r="D1438" t="s">
        <v>231</v>
      </c>
      <c r="E1438">
        <v>4</v>
      </c>
      <c r="F1438" t="s">
        <v>336</v>
      </c>
      <c r="G1438" t="s">
        <v>1664</v>
      </c>
      <c r="H1438">
        <v>1449307813</v>
      </c>
      <c r="I1438">
        <v>650802601</v>
      </c>
      <c r="J1438">
        <v>1670430134</v>
      </c>
      <c r="K1438">
        <v>1670430134</v>
      </c>
      <c r="L1438">
        <v>1571391176</v>
      </c>
      <c r="M1438">
        <v>13857906516</v>
      </c>
      <c r="N1438">
        <v>10787566396</v>
      </c>
      <c r="O1438">
        <v>3898970979</v>
      </c>
      <c r="P1438">
        <v>3898970979</v>
      </c>
      <c r="Q1438">
        <v>4592526500</v>
      </c>
      <c r="R1438">
        <v>4584911887</v>
      </c>
      <c r="S1438">
        <v>1135663264</v>
      </c>
      <c r="T1438">
        <v>1135663264</v>
      </c>
      <c r="U1438">
        <v>389127634</v>
      </c>
      <c r="V1438">
        <v>599628410</v>
      </c>
      <c r="W1438">
        <v>389127634</v>
      </c>
      <c r="X1438">
        <v>1135663264</v>
      </c>
      <c r="Y1438">
        <v>389127634</v>
      </c>
      <c r="Z1438">
        <v>599628410</v>
      </c>
      <c r="AA1438">
        <v>282885673</v>
      </c>
      <c r="AB1438">
        <v>390723251</v>
      </c>
      <c r="AL1438">
        <v>285120613</v>
      </c>
      <c r="AM1438">
        <v>285120613</v>
      </c>
      <c r="AN1438">
        <v>420773861</v>
      </c>
      <c r="AO1438">
        <v>161003064</v>
      </c>
      <c r="AP1438">
        <v>7517060052</v>
      </c>
      <c r="AQ1438">
        <v>7517060052</v>
      </c>
      <c r="AR1438">
        <v>420773861</v>
      </c>
      <c r="AS1438">
        <v>96135750</v>
      </c>
      <c r="AT1438">
        <v>5113102492</v>
      </c>
      <c r="AU1438">
        <v>5113102492</v>
      </c>
      <c r="AV1438">
        <v>5103738320</v>
      </c>
      <c r="AW1438">
        <v>368331601</v>
      </c>
      <c r="AX1438">
        <v>368331601</v>
      </c>
      <c r="AY1438">
        <v>3039308363</v>
      </c>
      <c r="BA1438">
        <v>134432772</v>
      </c>
      <c r="BB1438">
        <v>0</v>
      </c>
      <c r="BC1438">
        <v>7517060052</v>
      </c>
      <c r="BD1438">
        <v>7517060052</v>
      </c>
      <c r="BE1438">
        <v>9567</v>
      </c>
      <c r="BF1438">
        <v>6117</v>
      </c>
      <c r="BG1438">
        <v>0</v>
      </c>
      <c r="BH1438">
        <v>309476874</v>
      </c>
      <c r="BJ1438">
        <v>3197397323</v>
      </c>
      <c r="BK1438">
        <v>2564139431</v>
      </c>
      <c r="BL1438">
        <v>2564139431</v>
      </c>
      <c r="BM1438">
        <v>3039308363</v>
      </c>
      <c r="BP1438">
        <v>4473</v>
      </c>
      <c r="BQ1438">
        <v>507</v>
      </c>
      <c r="BR1438">
        <v>238485963</v>
      </c>
      <c r="BS1438">
        <v>161003064</v>
      </c>
    </row>
    <row r="1439" spans="1:71">
      <c r="A1439" t="s">
        <v>1723</v>
      </c>
      <c r="B1439" t="s">
        <v>77</v>
      </c>
      <c r="C1439">
        <v>2020</v>
      </c>
      <c r="D1439" t="s">
        <v>228</v>
      </c>
      <c r="E1439">
        <v>5</v>
      </c>
      <c r="F1439" t="s">
        <v>338</v>
      </c>
      <c r="G1439" t="s">
        <v>1664</v>
      </c>
      <c r="H1439">
        <v>15737730734</v>
      </c>
      <c r="I1439">
        <v>4501597793</v>
      </c>
      <c r="J1439">
        <v>13652150852</v>
      </c>
      <c r="K1439">
        <v>13652150852</v>
      </c>
      <c r="L1439">
        <v>7464139573</v>
      </c>
      <c r="M1439">
        <v>46122522798</v>
      </c>
      <c r="N1439">
        <v>24070971974</v>
      </c>
      <c r="O1439">
        <v>10172077965</v>
      </c>
      <c r="P1439">
        <v>8344659133</v>
      </c>
      <c r="Q1439">
        <v>11746539720</v>
      </c>
      <c r="R1439">
        <v>13089793336</v>
      </c>
      <c r="S1439">
        <v>1702628715</v>
      </c>
      <c r="T1439">
        <v>1632308549</v>
      </c>
      <c r="U1439">
        <v>1353612973</v>
      </c>
      <c r="V1439">
        <v>2839050492</v>
      </c>
      <c r="W1439">
        <v>1196289209</v>
      </c>
      <c r="X1439">
        <v>1702628715</v>
      </c>
      <c r="Y1439">
        <v>1353612973</v>
      </c>
      <c r="Z1439">
        <v>2839050492</v>
      </c>
      <c r="AA1439">
        <v>583994508</v>
      </c>
      <c r="AB1439">
        <v>447066936</v>
      </c>
      <c r="AC1439">
        <v>27551584533</v>
      </c>
      <c r="AD1439">
        <v>24142670082</v>
      </c>
      <c r="AE1439">
        <v>27551584533</v>
      </c>
      <c r="AF1439">
        <v>15311956703</v>
      </c>
      <c r="AG1439">
        <v>24142670082</v>
      </c>
      <c r="AH1439">
        <v>26203518387</v>
      </c>
      <c r="AI1439">
        <v>11266729510</v>
      </c>
      <c r="AJ1439">
        <v>24142670082</v>
      </c>
      <c r="AK1439">
        <v>24142670082</v>
      </c>
      <c r="AL1439">
        <v>1623262649</v>
      </c>
      <c r="AM1439">
        <v>1623262649</v>
      </c>
      <c r="AN1439">
        <v>2281618625</v>
      </c>
      <c r="AO1439">
        <v>434768335</v>
      </c>
      <c r="AP1439">
        <v>43017150803</v>
      </c>
      <c r="AQ1439">
        <v>18874480721</v>
      </c>
      <c r="AR1439">
        <v>2281618625</v>
      </c>
      <c r="AS1439">
        <v>615896535</v>
      </c>
      <c r="AT1439">
        <v>20698732287</v>
      </c>
      <c r="AU1439">
        <v>9432002777</v>
      </c>
      <c r="AV1439">
        <v>20906461035</v>
      </c>
      <c r="AW1439">
        <v>1088931409</v>
      </c>
      <c r="AX1439">
        <v>635442203</v>
      </c>
      <c r="AY1439">
        <v>30120676548</v>
      </c>
      <c r="AZ1439">
        <v>241109475.5</v>
      </c>
      <c r="BA1439">
        <v>-55977031</v>
      </c>
      <c r="BB1439">
        <v>47111506</v>
      </c>
      <c r="BC1439">
        <v>43017150803</v>
      </c>
      <c r="BD1439">
        <v>14986213584</v>
      </c>
      <c r="BE1439">
        <v>8116</v>
      </c>
      <c r="BF1439">
        <v>5435</v>
      </c>
      <c r="BG1439">
        <v>4757</v>
      </c>
      <c r="BH1439">
        <v>2543889151</v>
      </c>
      <c r="BI1439">
        <v>15311956703</v>
      </c>
      <c r="BJ1439">
        <v>30796310662</v>
      </c>
      <c r="BK1439">
        <v>3654202051</v>
      </c>
      <c r="BL1439">
        <v>3654202051</v>
      </c>
      <c r="BM1439">
        <v>5978006466</v>
      </c>
      <c r="BN1439">
        <v>28030937219</v>
      </c>
      <c r="BO1439">
        <v>422460355</v>
      </c>
      <c r="BP1439">
        <v>6141</v>
      </c>
      <c r="BQ1439">
        <v>982</v>
      </c>
      <c r="BR1439">
        <v>1658590837</v>
      </c>
      <c r="BS1439">
        <v>434768335</v>
      </c>
    </row>
    <row r="1440" spans="1:71">
      <c r="A1440" t="s">
        <v>1724</v>
      </c>
      <c r="B1440" t="s">
        <v>78</v>
      </c>
      <c r="C1440">
        <v>2020</v>
      </c>
      <c r="D1440" t="s">
        <v>228</v>
      </c>
      <c r="E1440">
        <v>5</v>
      </c>
      <c r="F1440" t="s">
        <v>340</v>
      </c>
      <c r="G1440" t="s">
        <v>1664</v>
      </c>
      <c r="H1440">
        <v>18143455833</v>
      </c>
      <c r="I1440">
        <v>5166536562</v>
      </c>
      <c r="J1440">
        <v>11331382597</v>
      </c>
      <c r="K1440">
        <v>11331382597</v>
      </c>
      <c r="L1440">
        <v>6861615123</v>
      </c>
      <c r="M1440">
        <v>51887273762</v>
      </c>
      <c r="N1440">
        <v>32785148613</v>
      </c>
      <c r="O1440">
        <v>9825149540</v>
      </c>
      <c r="P1440">
        <v>7650183039</v>
      </c>
      <c r="Q1440">
        <v>12158675710</v>
      </c>
      <c r="R1440">
        <v>11732700527</v>
      </c>
      <c r="S1440">
        <v>1609970880</v>
      </c>
      <c r="T1440">
        <v>1531826523</v>
      </c>
      <c r="U1440">
        <v>1258289662</v>
      </c>
      <c r="V1440">
        <v>2273411174</v>
      </c>
      <c r="W1440">
        <v>1152721767</v>
      </c>
      <c r="X1440">
        <v>1609970880</v>
      </c>
      <c r="Y1440">
        <v>1258289662</v>
      </c>
      <c r="Z1440">
        <v>2273411174</v>
      </c>
      <c r="AA1440">
        <v>393942613</v>
      </c>
      <c r="AB1440">
        <v>502904455</v>
      </c>
      <c r="AC1440">
        <v>22904886562</v>
      </c>
      <c r="AD1440">
        <v>20154582801</v>
      </c>
      <c r="AE1440">
        <v>22904886562</v>
      </c>
      <c r="AF1440">
        <v>12414439328</v>
      </c>
      <c r="AG1440">
        <v>20154582801</v>
      </c>
      <c r="AH1440">
        <v>21161898157</v>
      </c>
      <c r="AI1440">
        <v>9803444581</v>
      </c>
      <c r="AJ1440">
        <v>20154582801</v>
      </c>
      <c r="AK1440">
        <v>20154582801</v>
      </c>
      <c r="AL1440">
        <v>1701522459</v>
      </c>
      <c r="AM1440">
        <v>1701522459</v>
      </c>
      <c r="AN1440">
        <v>2037063873</v>
      </c>
      <c r="AO1440">
        <v>633290356</v>
      </c>
      <c r="AP1440">
        <v>37408622103</v>
      </c>
      <c r="AQ1440">
        <v>17254039302</v>
      </c>
      <c r="AR1440">
        <v>2037063873</v>
      </c>
      <c r="AS1440">
        <v>609975213</v>
      </c>
      <c r="AT1440">
        <v>18735967342</v>
      </c>
      <c r="AU1440">
        <v>8932522761</v>
      </c>
      <c r="AV1440">
        <v>18646792754</v>
      </c>
      <c r="AW1440">
        <v>1155037722</v>
      </c>
      <c r="AX1440">
        <v>907665033</v>
      </c>
      <c r="AY1440">
        <v>25510200068</v>
      </c>
      <c r="AZ1440">
        <v>349307653.5</v>
      </c>
      <c r="BA1440">
        <v>-123658422</v>
      </c>
      <c r="BB1440">
        <v>-85534016</v>
      </c>
      <c r="BC1440">
        <v>37408622103</v>
      </c>
      <c r="BD1440">
        <v>14071757445</v>
      </c>
      <c r="BE1440">
        <v>8235</v>
      </c>
      <c r="BF1440">
        <v>5179</v>
      </c>
      <c r="BG1440">
        <v>4999</v>
      </c>
      <c r="BH1440">
        <v>1795977947</v>
      </c>
      <c r="BI1440">
        <v>12414439328</v>
      </c>
      <c r="BJ1440">
        <v>26080264280</v>
      </c>
      <c r="BK1440">
        <v>3671565579</v>
      </c>
      <c r="BL1440">
        <v>3671565579</v>
      </c>
      <c r="BM1440">
        <v>5355617267</v>
      </c>
      <c r="BN1440">
        <v>23336864658</v>
      </c>
      <c r="BO1440">
        <v>1040346264</v>
      </c>
      <c r="BP1440">
        <v>6005</v>
      </c>
      <c r="BQ1440">
        <v>695</v>
      </c>
      <c r="BR1440">
        <v>1176772749</v>
      </c>
      <c r="BS1440">
        <v>633290356</v>
      </c>
    </row>
    <row r="1441" spans="1:71">
      <c r="A1441" t="s">
        <v>1725</v>
      </c>
      <c r="B1441" t="s">
        <v>79</v>
      </c>
      <c r="C1441">
        <v>2020</v>
      </c>
      <c r="D1441" t="s">
        <v>228</v>
      </c>
      <c r="E1441">
        <v>7</v>
      </c>
      <c r="F1441" t="s">
        <v>342</v>
      </c>
      <c r="G1441" t="s">
        <v>1664</v>
      </c>
      <c r="H1441">
        <v>32918898582</v>
      </c>
      <c r="I1441">
        <v>7206652999</v>
      </c>
      <c r="J1441">
        <v>21080388274</v>
      </c>
      <c r="K1441">
        <v>21080388274</v>
      </c>
      <c r="L1441">
        <v>13682584723</v>
      </c>
      <c r="M1441">
        <v>100232795208</v>
      </c>
      <c r="N1441">
        <v>56619032823</v>
      </c>
      <c r="O1441">
        <v>18077584628</v>
      </c>
      <c r="P1441">
        <v>14743845911</v>
      </c>
      <c r="Q1441">
        <v>20097104796</v>
      </c>
      <c r="R1441">
        <v>24242373006</v>
      </c>
      <c r="S1441">
        <v>2689498764</v>
      </c>
      <c r="T1441">
        <v>2646119358</v>
      </c>
      <c r="U1441">
        <v>3148085149</v>
      </c>
      <c r="V1441">
        <v>7106870628</v>
      </c>
      <c r="W1441">
        <v>2743913313</v>
      </c>
      <c r="X1441">
        <v>2689498764</v>
      </c>
      <c r="Y1441">
        <v>3148085149</v>
      </c>
      <c r="Z1441">
        <v>7106870628</v>
      </c>
      <c r="AA1441">
        <v>810531479</v>
      </c>
      <c r="AB1441">
        <v>1059021947</v>
      </c>
      <c r="AC1441">
        <v>39089844940</v>
      </c>
      <c r="AD1441">
        <v>32287120621</v>
      </c>
      <c r="AE1441">
        <v>39089844940</v>
      </c>
      <c r="AF1441">
        <v>21679603661</v>
      </c>
      <c r="AG1441">
        <v>32287120621</v>
      </c>
      <c r="AH1441">
        <v>37308412601</v>
      </c>
      <c r="AI1441">
        <v>15815468745</v>
      </c>
      <c r="AJ1441">
        <v>32287120621</v>
      </c>
      <c r="AK1441">
        <v>32287120621</v>
      </c>
      <c r="AL1441">
        <v>2461052048</v>
      </c>
      <c r="AM1441">
        <v>2461052048</v>
      </c>
      <c r="AN1441">
        <v>7646813265</v>
      </c>
      <c r="AO1441">
        <v>2016212949</v>
      </c>
      <c r="AP1441">
        <v>69965777493</v>
      </c>
      <c r="AQ1441">
        <v>37678656872</v>
      </c>
      <c r="AR1441">
        <v>7646813265</v>
      </c>
      <c r="AS1441">
        <v>1130196540</v>
      </c>
      <c r="AT1441">
        <v>35436787840</v>
      </c>
      <c r="AU1441">
        <v>19621319095</v>
      </c>
      <c r="AV1441">
        <v>35524189280</v>
      </c>
      <c r="AW1441">
        <v>1345755953</v>
      </c>
      <c r="AX1441">
        <v>1049572152</v>
      </c>
      <c r="AY1441">
        <v>46142744742</v>
      </c>
      <c r="AZ1441">
        <v>279329836.5</v>
      </c>
      <c r="BA1441">
        <v>598669443</v>
      </c>
      <c r="BB1441">
        <v>-951563038</v>
      </c>
      <c r="BC1441">
        <v>69965777493</v>
      </c>
      <c r="BD1441">
        <v>29323626175</v>
      </c>
      <c r="BE1441">
        <v>8939</v>
      </c>
      <c r="BF1441">
        <v>5860</v>
      </c>
      <c r="BG1441">
        <v>5030</v>
      </c>
      <c r="BH1441">
        <v>3179018393</v>
      </c>
      <c r="BI1441">
        <v>21679603661</v>
      </c>
      <c r="BJ1441">
        <v>48418210039</v>
      </c>
      <c r="BK1441">
        <v>7492021016</v>
      </c>
      <c r="BL1441">
        <v>7492021016</v>
      </c>
      <c r="BM1441">
        <v>13855624121</v>
      </c>
      <c r="BN1441">
        <v>40642151318</v>
      </c>
      <c r="BO1441">
        <v>2000237253</v>
      </c>
      <c r="BP1441">
        <v>13058</v>
      </c>
      <c r="BQ1441">
        <v>2922</v>
      </c>
      <c r="BR1441">
        <v>5056096197</v>
      </c>
      <c r="BS1441">
        <v>2016212949</v>
      </c>
    </row>
    <row r="1442" spans="1:71">
      <c r="A1442" t="s">
        <v>1726</v>
      </c>
      <c r="B1442" t="s">
        <v>80</v>
      </c>
      <c r="C1442">
        <v>2020</v>
      </c>
      <c r="D1442" t="s">
        <v>228</v>
      </c>
      <c r="E1442">
        <v>7</v>
      </c>
      <c r="F1442" t="s">
        <v>344</v>
      </c>
      <c r="G1442" t="s">
        <v>1664</v>
      </c>
      <c r="H1442">
        <v>30444605157</v>
      </c>
      <c r="I1442">
        <v>9411297078</v>
      </c>
      <c r="J1442">
        <v>35075798546</v>
      </c>
      <c r="K1442">
        <v>35075798546</v>
      </c>
      <c r="L1442">
        <v>26836058787</v>
      </c>
      <c r="M1442">
        <v>108849321504</v>
      </c>
      <c r="N1442">
        <v>59522049780</v>
      </c>
      <c r="O1442">
        <v>25330917790</v>
      </c>
      <c r="P1442">
        <v>21686578606</v>
      </c>
      <c r="Q1442">
        <v>29098289261</v>
      </c>
      <c r="R1442">
        <v>30789003412</v>
      </c>
      <c r="S1442">
        <v>3509801176</v>
      </c>
      <c r="T1442">
        <v>3498983634</v>
      </c>
      <c r="U1442">
        <v>6000984771</v>
      </c>
      <c r="V1442">
        <v>11736486141</v>
      </c>
      <c r="W1442">
        <v>5577769563</v>
      </c>
      <c r="X1442">
        <v>3509801176</v>
      </c>
      <c r="Y1442">
        <v>6000984771</v>
      </c>
      <c r="Z1442">
        <v>11736486141</v>
      </c>
      <c r="AA1442">
        <v>1110670361</v>
      </c>
      <c r="AB1442">
        <v>930601080</v>
      </c>
      <c r="AC1442">
        <v>36777018579</v>
      </c>
      <c r="AD1442">
        <v>32305288063</v>
      </c>
      <c r="AE1442">
        <v>36777018579</v>
      </c>
      <c r="AF1442">
        <v>20140812163</v>
      </c>
      <c r="AG1442">
        <v>32305288063</v>
      </c>
      <c r="AH1442">
        <v>34844408246</v>
      </c>
      <c r="AI1442">
        <v>15535411362</v>
      </c>
      <c r="AJ1442">
        <v>32305288063</v>
      </c>
      <c r="AK1442">
        <v>32305288063</v>
      </c>
      <c r="AL1442">
        <v>3397299605</v>
      </c>
      <c r="AM1442">
        <v>3397299605</v>
      </c>
      <c r="AN1442">
        <v>11073097240</v>
      </c>
      <c r="AO1442">
        <v>2646468639</v>
      </c>
      <c r="AP1442">
        <v>79460682236</v>
      </c>
      <c r="AQ1442">
        <v>47155394173</v>
      </c>
      <c r="AR1442">
        <v>11073097240</v>
      </c>
      <c r="AS1442">
        <v>1564583297</v>
      </c>
      <c r="AT1442">
        <v>40279145237</v>
      </c>
      <c r="AU1442">
        <v>24743733875</v>
      </c>
      <c r="AV1442">
        <v>41445291095</v>
      </c>
      <c r="AW1442">
        <v>1314819477</v>
      </c>
      <c r="AX1442">
        <v>1128347494</v>
      </c>
      <c r="AY1442">
        <v>48966181734</v>
      </c>
      <c r="AZ1442">
        <v>540889440.5</v>
      </c>
      <c r="BA1442">
        <v>1760048391</v>
      </c>
      <c r="BB1442">
        <v>154496586</v>
      </c>
      <c r="BC1442">
        <v>79460682236</v>
      </c>
      <c r="BD1442">
        <v>40971934806</v>
      </c>
      <c r="BE1442">
        <v>9043</v>
      </c>
      <c r="BF1442">
        <v>6001</v>
      </c>
      <c r="BG1442">
        <v>5182</v>
      </c>
      <c r="BH1442">
        <v>3422897201</v>
      </c>
      <c r="BI1442">
        <v>20140812163</v>
      </c>
      <c r="BJ1442">
        <v>52021435358</v>
      </c>
      <c r="BK1442">
        <v>8540772570</v>
      </c>
      <c r="BL1442">
        <v>8540772570</v>
      </c>
      <c r="BM1442">
        <v>16660893671</v>
      </c>
      <c r="BN1442">
        <v>38488747430</v>
      </c>
      <c r="BO1442">
        <v>1633830775</v>
      </c>
      <c r="BP1442">
        <v>15214</v>
      </c>
      <c r="BQ1442">
        <v>4513</v>
      </c>
      <c r="BR1442">
        <v>7748383799</v>
      </c>
      <c r="BS1442">
        <v>2646468639</v>
      </c>
    </row>
    <row r="1443" spans="1:71">
      <c r="A1443" t="s">
        <v>1727</v>
      </c>
      <c r="B1443" t="s">
        <v>81</v>
      </c>
      <c r="C1443">
        <v>2020</v>
      </c>
      <c r="D1443" t="s">
        <v>228</v>
      </c>
      <c r="E1443">
        <v>6</v>
      </c>
      <c r="F1443" t="s">
        <v>346</v>
      </c>
      <c r="G1443" t="s">
        <v>1664</v>
      </c>
      <c r="H1443">
        <v>30464344117</v>
      </c>
      <c r="I1443">
        <v>5081817762</v>
      </c>
      <c r="J1443">
        <v>16539146962</v>
      </c>
      <c r="K1443">
        <v>16539146962</v>
      </c>
      <c r="L1443">
        <v>9618000152</v>
      </c>
      <c r="M1443">
        <v>58510663798</v>
      </c>
      <c r="N1443">
        <v>27473818864</v>
      </c>
      <c r="O1443">
        <v>11563406958</v>
      </c>
      <c r="P1443">
        <v>9249868000</v>
      </c>
      <c r="Q1443">
        <v>14572738342</v>
      </c>
      <c r="R1443">
        <v>15626538444</v>
      </c>
      <c r="S1443">
        <v>2266356528</v>
      </c>
      <c r="T1443">
        <v>2249103496</v>
      </c>
      <c r="U1443">
        <v>1358331068</v>
      </c>
      <c r="V1443">
        <v>3394514027</v>
      </c>
      <c r="W1443">
        <v>1259640129</v>
      </c>
      <c r="X1443">
        <v>2266356528</v>
      </c>
      <c r="Y1443">
        <v>1358331068</v>
      </c>
      <c r="Z1443">
        <v>3394514027</v>
      </c>
      <c r="AA1443">
        <v>981320416</v>
      </c>
      <c r="AB1443">
        <v>826068275</v>
      </c>
      <c r="AC1443">
        <v>28874662190</v>
      </c>
      <c r="AD1443">
        <v>23979246542</v>
      </c>
      <c r="AE1443">
        <v>28874662190</v>
      </c>
      <c r="AF1443">
        <v>17381805881</v>
      </c>
      <c r="AG1443">
        <v>23979246542</v>
      </c>
      <c r="AH1443">
        <v>26609144711</v>
      </c>
      <c r="AI1443">
        <v>11068669044</v>
      </c>
      <c r="AJ1443">
        <v>23979246542</v>
      </c>
      <c r="AK1443">
        <v>23979246542</v>
      </c>
      <c r="AL1443">
        <v>2100588478</v>
      </c>
      <c r="AM1443">
        <v>2100588478</v>
      </c>
      <c r="AN1443">
        <v>3663520288</v>
      </c>
      <c r="AO1443">
        <v>833912853</v>
      </c>
      <c r="AP1443">
        <v>48767538519</v>
      </c>
      <c r="AQ1443">
        <v>24788291977</v>
      </c>
      <c r="AR1443">
        <v>3663520288</v>
      </c>
      <c r="AS1443">
        <v>853892527</v>
      </c>
      <c r="AT1443">
        <v>24011950384</v>
      </c>
      <c r="AU1443">
        <v>12943281340</v>
      </c>
      <c r="AV1443">
        <v>24280822436</v>
      </c>
      <c r="AW1443">
        <v>964701768</v>
      </c>
      <c r="AX1443">
        <v>860161275</v>
      </c>
      <c r="AY1443">
        <v>33428392690</v>
      </c>
      <c r="AZ1443">
        <v>389264771.5</v>
      </c>
      <c r="BA1443">
        <v>292757514</v>
      </c>
      <c r="BB1443">
        <v>-811685721</v>
      </c>
      <c r="BC1443">
        <v>48767538519</v>
      </c>
      <c r="BD1443">
        <v>19844854850</v>
      </c>
      <c r="BE1443">
        <v>8328</v>
      </c>
      <c r="BF1443">
        <v>5528</v>
      </c>
      <c r="BG1443">
        <v>4890</v>
      </c>
      <c r="BH1443">
        <v>2681442356</v>
      </c>
      <c r="BI1443">
        <v>17381970985</v>
      </c>
      <c r="BJ1443">
        <v>34520987653</v>
      </c>
      <c r="BK1443">
        <v>5950040767</v>
      </c>
      <c r="BL1443">
        <v>5950040767</v>
      </c>
      <c r="BM1443">
        <v>9449146148</v>
      </c>
      <c r="BN1443">
        <v>28922683669</v>
      </c>
      <c r="BO1443">
        <v>1041626494</v>
      </c>
      <c r="BP1443">
        <v>10098</v>
      </c>
      <c r="BQ1443">
        <v>1439</v>
      </c>
      <c r="BR1443">
        <v>2420739012</v>
      </c>
      <c r="BS1443">
        <v>833912853</v>
      </c>
    </row>
    <row r="1444" spans="1:71">
      <c r="A1444" t="s">
        <v>1728</v>
      </c>
      <c r="B1444" t="s">
        <v>82</v>
      </c>
      <c r="C1444">
        <v>2020</v>
      </c>
      <c r="D1444" t="s">
        <v>228</v>
      </c>
      <c r="E1444">
        <v>5</v>
      </c>
      <c r="F1444" t="s">
        <v>348</v>
      </c>
      <c r="G1444" t="s">
        <v>1664</v>
      </c>
      <c r="H1444">
        <v>27452909443</v>
      </c>
      <c r="I1444">
        <v>4938646363</v>
      </c>
      <c r="J1444">
        <v>18785315839</v>
      </c>
      <c r="K1444">
        <v>18785315839</v>
      </c>
      <c r="L1444">
        <v>12166169805</v>
      </c>
      <c r="M1444">
        <v>65512192535</v>
      </c>
      <c r="N1444">
        <v>36587988890</v>
      </c>
      <c r="O1444">
        <v>11962712986</v>
      </c>
      <c r="P1444">
        <v>9144670652</v>
      </c>
      <c r="Q1444">
        <v>13860161309</v>
      </c>
      <c r="R1444">
        <v>15286839513</v>
      </c>
      <c r="S1444">
        <v>1944847497</v>
      </c>
      <c r="T1444">
        <v>1891693038</v>
      </c>
      <c r="U1444">
        <v>3094144152</v>
      </c>
      <c r="V1444">
        <v>5763830973</v>
      </c>
      <c r="W1444">
        <v>2975381081</v>
      </c>
      <c r="X1444">
        <v>1944847497</v>
      </c>
      <c r="Y1444">
        <v>3094144152</v>
      </c>
      <c r="Z1444">
        <v>5763830973</v>
      </c>
      <c r="AA1444">
        <v>265722357</v>
      </c>
      <c r="AB1444">
        <v>644943492</v>
      </c>
      <c r="AC1444">
        <v>29208185109</v>
      </c>
      <c r="AD1444">
        <v>25698014436</v>
      </c>
      <c r="AE1444">
        <v>29208185109</v>
      </c>
      <c r="AF1444">
        <v>17228900832</v>
      </c>
      <c r="AG1444">
        <v>25698014436</v>
      </c>
      <c r="AH1444">
        <v>27391077884</v>
      </c>
      <c r="AI1444">
        <v>11030716104</v>
      </c>
      <c r="AJ1444">
        <v>25698014436</v>
      </c>
      <c r="AK1444">
        <v>25698014436</v>
      </c>
      <c r="AL1444">
        <v>1733692235</v>
      </c>
      <c r="AM1444">
        <v>1733692235</v>
      </c>
      <c r="AN1444">
        <v>5022395087</v>
      </c>
      <c r="AO1444">
        <v>1703894148</v>
      </c>
      <c r="AP1444">
        <v>49250417076</v>
      </c>
      <c r="AQ1444">
        <v>23552402640</v>
      </c>
      <c r="AR1444">
        <v>5022395087</v>
      </c>
      <c r="AS1444">
        <v>988410020</v>
      </c>
      <c r="AT1444">
        <v>21855851875</v>
      </c>
      <c r="AU1444">
        <v>10825135771</v>
      </c>
      <c r="AV1444">
        <v>22244418761</v>
      </c>
      <c r="AW1444">
        <v>1217268720</v>
      </c>
      <c r="AX1444">
        <v>865079485</v>
      </c>
      <c r="AY1444">
        <v>34279364636</v>
      </c>
      <c r="AZ1444">
        <v>559158016</v>
      </c>
      <c r="BA1444">
        <v>3731152768</v>
      </c>
      <c r="BB1444">
        <v>240904236</v>
      </c>
      <c r="BC1444">
        <v>49250417076</v>
      </c>
      <c r="BD1444">
        <v>19041296858</v>
      </c>
      <c r="BE1444">
        <v>8780</v>
      </c>
      <c r="BF1444">
        <v>5519</v>
      </c>
      <c r="BG1444">
        <v>5013</v>
      </c>
      <c r="BH1444">
        <v>2781456908</v>
      </c>
      <c r="BI1444">
        <v>17228900832</v>
      </c>
      <c r="BJ1444">
        <v>35543854480</v>
      </c>
      <c r="BK1444">
        <v>4134375590</v>
      </c>
      <c r="BL1444">
        <v>4134375590</v>
      </c>
      <c r="BM1444">
        <v>8581350200</v>
      </c>
      <c r="BN1444">
        <v>30209120218</v>
      </c>
      <c r="BO1444">
        <v>2015859807</v>
      </c>
      <c r="BP1444">
        <v>7482</v>
      </c>
      <c r="BQ1444">
        <v>1488</v>
      </c>
      <c r="BR1444">
        <v>3065168324</v>
      </c>
      <c r="BS1444">
        <v>1703894148</v>
      </c>
    </row>
    <row r="1445" spans="1:71">
      <c r="A1445" t="s">
        <v>1729</v>
      </c>
      <c r="B1445" t="s">
        <v>83</v>
      </c>
      <c r="C1445">
        <v>2020</v>
      </c>
      <c r="D1445" t="s">
        <v>212</v>
      </c>
      <c r="E1445">
        <v>2</v>
      </c>
      <c r="F1445" t="s">
        <v>350</v>
      </c>
      <c r="G1445" t="s">
        <v>1664</v>
      </c>
      <c r="H1445">
        <v>1082087878</v>
      </c>
      <c r="I1445">
        <v>98734682</v>
      </c>
      <c r="J1445">
        <v>1664085311</v>
      </c>
      <c r="K1445">
        <v>1664085311</v>
      </c>
      <c r="L1445">
        <v>1613358450</v>
      </c>
      <c r="M1445">
        <v>5230080434</v>
      </c>
      <c r="N1445">
        <v>4062273309</v>
      </c>
      <c r="O1445">
        <v>3270230670</v>
      </c>
      <c r="P1445">
        <v>3270230670</v>
      </c>
      <c r="Q1445">
        <v>3971445194</v>
      </c>
      <c r="R1445">
        <v>3443552836</v>
      </c>
      <c r="S1445">
        <v>666746331</v>
      </c>
      <c r="T1445">
        <v>666746331</v>
      </c>
      <c r="U1445">
        <v>66108272</v>
      </c>
      <c r="V1445">
        <v>108501412</v>
      </c>
      <c r="W1445">
        <v>66108272</v>
      </c>
      <c r="X1445">
        <v>666746331</v>
      </c>
      <c r="Y1445">
        <v>66108272</v>
      </c>
      <c r="Z1445">
        <v>108501412</v>
      </c>
      <c r="AA1445">
        <v>115136318</v>
      </c>
      <c r="AB1445">
        <v>97965100</v>
      </c>
      <c r="AL1445">
        <v>161775221</v>
      </c>
      <c r="AM1445">
        <v>161775221</v>
      </c>
      <c r="AN1445">
        <v>168179021</v>
      </c>
      <c r="AO1445">
        <v>24808917</v>
      </c>
      <c r="AP1445">
        <v>4278515915</v>
      </c>
      <c r="AQ1445">
        <v>4278515915</v>
      </c>
      <c r="AR1445">
        <v>168179021</v>
      </c>
      <c r="AS1445">
        <v>63319866</v>
      </c>
      <c r="AT1445">
        <v>2951218845</v>
      </c>
      <c r="AU1445">
        <v>2951218845</v>
      </c>
      <c r="AV1445">
        <v>2835587770</v>
      </c>
      <c r="AW1445">
        <v>177352703</v>
      </c>
      <c r="AX1445">
        <v>177352703</v>
      </c>
      <c r="AY1445">
        <v>768958234</v>
      </c>
      <c r="BA1445">
        <v>20448133</v>
      </c>
      <c r="BB1445">
        <v>0</v>
      </c>
      <c r="BC1445">
        <v>4278515915</v>
      </c>
      <c r="BD1445">
        <v>4278515915</v>
      </c>
      <c r="BE1445">
        <v>8788</v>
      </c>
      <c r="BF1445">
        <v>5800</v>
      </c>
      <c r="BG1445">
        <v>0</v>
      </c>
      <c r="BH1445">
        <v>134824248</v>
      </c>
      <c r="BJ1445">
        <v>822120174</v>
      </c>
      <c r="BK1445">
        <v>594872370</v>
      </c>
      <c r="BL1445">
        <v>594872370</v>
      </c>
      <c r="BM1445">
        <v>768958234</v>
      </c>
      <c r="BP1445">
        <v>929</v>
      </c>
      <c r="BQ1445">
        <v>474</v>
      </c>
      <c r="BR1445">
        <v>54391940</v>
      </c>
      <c r="BS1445">
        <v>24808917</v>
      </c>
    </row>
    <row r="1446" spans="1:71">
      <c r="A1446" t="s">
        <v>1730</v>
      </c>
      <c r="B1446" t="s">
        <v>84</v>
      </c>
      <c r="C1446">
        <v>2020</v>
      </c>
      <c r="D1446" t="s">
        <v>228</v>
      </c>
      <c r="E1446">
        <v>5</v>
      </c>
      <c r="F1446" t="s">
        <v>352</v>
      </c>
      <c r="G1446" t="s">
        <v>1664</v>
      </c>
      <c r="H1446">
        <v>28690742291</v>
      </c>
      <c r="I1446">
        <v>2251580804</v>
      </c>
      <c r="J1446">
        <v>12611725290</v>
      </c>
      <c r="K1446">
        <v>12611725290</v>
      </c>
      <c r="L1446">
        <v>7007820136</v>
      </c>
      <c r="M1446">
        <v>43985046613</v>
      </c>
      <c r="N1446">
        <v>24409486325</v>
      </c>
      <c r="O1446">
        <v>10374155956</v>
      </c>
      <c r="P1446">
        <v>8085384004</v>
      </c>
      <c r="Q1446">
        <v>11704872032</v>
      </c>
      <c r="R1446">
        <v>13332985497</v>
      </c>
      <c r="S1446">
        <v>1577345426</v>
      </c>
      <c r="T1446">
        <v>1540701825</v>
      </c>
      <c r="U1446">
        <v>1404495642</v>
      </c>
      <c r="V1446">
        <v>2209990615</v>
      </c>
      <c r="W1446">
        <v>1301831055</v>
      </c>
      <c r="X1446">
        <v>1577345426</v>
      </c>
      <c r="Y1446">
        <v>1404495642</v>
      </c>
      <c r="Z1446">
        <v>2209990615</v>
      </c>
      <c r="AA1446">
        <v>459473007</v>
      </c>
      <c r="AB1446">
        <v>518790013</v>
      </c>
      <c r="AC1446">
        <v>24290615647</v>
      </c>
      <c r="AD1446">
        <v>19975087357</v>
      </c>
      <c r="AE1446">
        <v>24290615647</v>
      </c>
      <c r="AF1446">
        <v>14660835288</v>
      </c>
      <c r="AG1446">
        <v>19975087357</v>
      </c>
      <c r="AH1446">
        <v>22099905403</v>
      </c>
      <c r="AI1446">
        <v>9164931288</v>
      </c>
      <c r="AJ1446">
        <v>19975087357</v>
      </c>
      <c r="AK1446">
        <v>19975087357</v>
      </c>
      <c r="AL1446">
        <v>1361484197</v>
      </c>
      <c r="AM1446">
        <v>1361484197</v>
      </c>
      <c r="AN1446">
        <v>1913452131</v>
      </c>
      <c r="AO1446">
        <v>765681776</v>
      </c>
      <c r="AP1446">
        <v>38765878398</v>
      </c>
      <c r="AQ1446">
        <v>18790791041</v>
      </c>
      <c r="AR1446">
        <v>1913452131</v>
      </c>
      <c r="AS1446">
        <v>553784671</v>
      </c>
      <c r="AT1446">
        <v>19116751535</v>
      </c>
      <c r="AU1446">
        <v>9951820247</v>
      </c>
      <c r="AV1446">
        <v>19160738779</v>
      </c>
      <c r="AW1446">
        <v>662341120</v>
      </c>
      <c r="AX1446">
        <v>600939060</v>
      </c>
      <c r="AY1446">
        <v>25561452399</v>
      </c>
      <c r="AZ1446">
        <v>614537743</v>
      </c>
      <c r="BA1446">
        <v>-149043418</v>
      </c>
      <c r="BB1446">
        <v>-1291610864</v>
      </c>
      <c r="BC1446">
        <v>38765878398</v>
      </c>
      <c r="BD1446">
        <v>14377201043</v>
      </c>
      <c r="BE1446">
        <v>8567</v>
      </c>
      <c r="BF1446">
        <v>5596</v>
      </c>
      <c r="BG1446">
        <v>4906</v>
      </c>
      <c r="BH1446">
        <v>2591518413</v>
      </c>
      <c r="BI1446">
        <v>14660835288</v>
      </c>
      <c r="BJ1446">
        <v>25955313528</v>
      </c>
      <c r="BK1446">
        <v>3644796569</v>
      </c>
      <c r="BL1446">
        <v>3644796569</v>
      </c>
      <c r="BM1446">
        <v>5586365042</v>
      </c>
      <c r="BN1446">
        <v>24388677355</v>
      </c>
      <c r="BO1446">
        <v>428985543</v>
      </c>
      <c r="BP1446">
        <v>6309</v>
      </c>
      <c r="BQ1446">
        <v>700</v>
      </c>
      <c r="BR1446">
        <v>950916130</v>
      </c>
      <c r="BS1446">
        <v>765681776</v>
      </c>
    </row>
    <row r="1447" spans="1:71">
      <c r="A1447" t="s">
        <v>1731</v>
      </c>
      <c r="B1447" t="s">
        <v>85</v>
      </c>
      <c r="C1447">
        <v>2020</v>
      </c>
      <c r="D1447" t="s">
        <v>228</v>
      </c>
      <c r="E1447">
        <v>6</v>
      </c>
      <c r="F1447" t="s">
        <v>354</v>
      </c>
      <c r="G1447" t="s">
        <v>1664</v>
      </c>
      <c r="H1447">
        <v>22107449067</v>
      </c>
      <c r="I1447">
        <v>4950827195</v>
      </c>
      <c r="J1447">
        <v>19342036782</v>
      </c>
      <c r="K1447">
        <v>19342036782</v>
      </c>
      <c r="L1447">
        <v>12740564706</v>
      </c>
      <c r="M1447">
        <v>66370960136</v>
      </c>
      <c r="N1447">
        <v>40456496195</v>
      </c>
      <c r="O1447">
        <v>11986680219</v>
      </c>
      <c r="P1447">
        <v>9371418797</v>
      </c>
      <c r="Q1447">
        <v>14622488960</v>
      </c>
      <c r="R1447">
        <v>15651965118</v>
      </c>
      <c r="S1447">
        <v>2227753076</v>
      </c>
      <c r="T1447">
        <v>2182365322</v>
      </c>
      <c r="U1447">
        <v>1945040019</v>
      </c>
      <c r="V1447">
        <v>3851118806</v>
      </c>
      <c r="W1447">
        <v>1740538750</v>
      </c>
      <c r="X1447">
        <v>2227753076</v>
      </c>
      <c r="Y1447">
        <v>1945040019</v>
      </c>
      <c r="Z1447">
        <v>3851118806</v>
      </c>
      <c r="AA1447">
        <v>471166281</v>
      </c>
      <c r="AB1447">
        <v>560729231</v>
      </c>
      <c r="AC1447">
        <v>26285429399</v>
      </c>
      <c r="AD1447">
        <v>22031161015</v>
      </c>
      <c r="AE1447">
        <v>26285429399</v>
      </c>
      <c r="AF1447">
        <v>15340281224</v>
      </c>
      <c r="AG1447">
        <v>22031161015</v>
      </c>
      <c r="AH1447">
        <v>24570206775</v>
      </c>
      <c r="AI1447">
        <v>10127941009</v>
      </c>
      <c r="AJ1447">
        <v>22031161015</v>
      </c>
      <c r="AK1447">
        <v>22031161015</v>
      </c>
      <c r="AL1447">
        <v>1577189152</v>
      </c>
      <c r="AM1447">
        <v>1577189152</v>
      </c>
      <c r="AN1447">
        <v>4042794126</v>
      </c>
      <c r="AO1447">
        <v>1458888426</v>
      </c>
      <c r="AP1447">
        <v>46291911558</v>
      </c>
      <c r="AQ1447">
        <v>24260750543</v>
      </c>
      <c r="AR1447">
        <v>4042794126</v>
      </c>
      <c r="AS1447">
        <v>790799425</v>
      </c>
      <c r="AT1447">
        <v>22208961000</v>
      </c>
      <c r="AU1447">
        <v>12081019991</v>
      </c>
      <c r="AV1447">
        <v>22314381446</v>
      </c>
      <c r="AW1447">
        <v>1013317688</v>
      </c>
      <c r="AX1447">
        <v>787298573</v>
      </c>
      <c r="AY1447">
        <v>30825477916</v>
      </c>
      <c r="AZ1447">
        <v>577613788.5</v>
      </c>
      <c r="BA1447">
        <v>84531733</v>
      </c>
      <c r="BB1447">
        <v>850499357</v>
      </c>
      <c r="BC1447">
        <v>46291911558</v>
      </c>
      <c r="BD1447">
        <v>19106443361</v>
      </c>
      <c r="BE1447">
        <v>8407</v>
      </c>
      <c r="BF1447">
        <v>5439</v>
      </c>
      <c r="BG1447">
        <v>4677</v>
      </c>
      <c r="BH1447">
        <v>2118011890</v>
      </c>
      <c r="BI1447">
        <v>15340281224</v>
      </c>
      <c r="BJ1447">
        <v>32013080292</v>
      </c>
      <c r="BK1447">
        <v>5508462960</v>
      </c>
      <c r="BL1447">
        <v>5508462960</v>
      </c>
      <c r="BM1447">
        <v>8794316901</v>
      </c>
      <c r="BN1447">
        <v>27185468197</v>
      </c>
      <c r="BO1447">
        <v>1341491196</v>
      </c>
      <c r="BP1447">
        <v>9204</v>
      </c>
      <c r="BQ1447">
        <v>1142</v>
      </c>
      <c r="BR1447">
        <v>2300100580</v>
      </c>
      <c r="BS1447">
        <v>1458888426</v>
      </c>
    </row>
    <row r="1448" spans="1:71">
      <c r="A1448" t="s">
        <v>1732</v>
      </c>
      <c r="B1448" t="s">
        <v>86</v>
      </c>
      <c r="C1448">
        <v>2020</v>
      </c>
      <c r="D1448" t="s">
        <v>228</v>
      </c>
      <c r="E1448">
        <v>5</v>
      </c>
      <c r="F1448" t="s">
        <v>356</v>
      </c>
      <c r="G1448" t="s">
        <v>1664</v>
      </c>
      <c r="H1448">
        <v>17258374813</v>
      </c>
      <c r="I1448">
        <v>2725177266</v>
      </c>
      <c r="J1448">
        <v>11681015128</v>
      </c>
      <c r="K1448">
        <v>11681015128</v>
      </c>
      <c r="L1448">
        <v>7249311278</v>
      </c>
      <c r="M1448">
        <v>45177654387</v>
      </c>
      <c r="N1448">
        <v>21452461601</v>
      </c>
      <c r="O1448">
        <v>9701478451</v>
      </c>
      <c r="P1448">
        <v>7803643877</v>
      </c>
      <c r="Q1448">
        <v>11843471691</v>
      </c>
      <c r="R1448">
        <v>11595640673</v>
      </c>
      <c r="S1448">
        <v>1404163208</v>
      </c>
      <c r="T1448">
        <v>1348254066</v>
      </c>
      <c r="U1448">
        <v>1131049388</v>
      </c>
      <c r="V1448">
        <v>2227535273</v>
      </c>
      <c r="W1448">
        <v>999226750</v>
      </c>
      <c r="X1448">
        <v>1404163208</v>
      </c>
      <c r="Y1448">
        <v>1131049388</v>
      </c>
      <c r="Z1448">
        <v>2227535273</v>
      </c>
      <c r="AA1448">
        <v>427549196</v>
      </c>
      <c r="AB1448">
        <v>398064977</v>
      </c>
      <c r="AC1448">
        <v>21687856051</v>
      </c>
      <c r="AD1448">
        <v>19055924897</v>
      </c>
      <c r="AE1448">
        <v>21687856051</v>
      </c>
      <c r="AF1448">
        <v>12430058964</v>
      </c>
      <c r="AG1448">
        <v>19055924897</v>
      </c>
      <c r="AH1448">
        <v>20276688067</v>
      </c>
      <c r="AI1448">
        <v>8438368124</v>
      </c>
      <c r="AJ1448">
        <v>19055924897</v>
      </c>
      <c r="AK1448">
        <v>19055924897</v>
      </c>
      <c r="AL1448">
        <v>1360217728</v>
      </c>
      <c r="AM1448">
        <v>1360217728</v>
      </c>
      <c r="AN1448">
        <v>2005652325</v>
      </c>
      <c r="AO1448">
        <v>553518412</v>
      </c>
      <c r="AP1448">
        <v>35819271627</v>
      </c>
      <c r="AQ1448">
        <v>16763346730</v>
      </c>
      <c r="AR1448">
        <v>2005652325</v>
      </c>
      <c r="AS1448">
        <v>497239509</v>
      </c>
      <c r="AT1448">
        <v>17532112468</v>
      </c>
      <c r="AU1448">
        <v>9093744344</v>
      </c>
      <c r="AV1448">
        <v>17552498703</v>
      </c>
      <c r="AW1448">
        <v>1017632273</v>
      </c>
      <c r="AX1448">
        <v>713066356</v>
      </c>
      <c r="AY1448">
        <v>24428120345</v>
      </c>
      <c r="AZ1448">
        <v>80752752.5</v>
      </c>
      <c r="BA1448">
        <v>-162253743</v>
      </c>
      <c r="BB1448">
        <v>-649369236</v>
      </c>
      <c r="BC1448">
        <v>35819271627</v>
      </c>
      <c r="BD1448">
        <v>13644748986</v>
      </c>
      <c r="BE1448">
        <v>8336</v>
      </c>
      <c r="BF1448">
        <v>5583</v>
      </c>
      <c r="BG1448">
        <v>4927</v>
      </c>
      <c r="BH1448">
        <v>1843678807</v>
      </c>
      <c r="BI1448">
        <v>12430058964</v>
      </c>
      <c r="BJ1448">
        <v>24982618318</v>
      </c>
      <c r="BK1448">
        <v>3192202230</v>
      </c>
      <c r="BL1448">
        <v>3192202230</v>
      </c>
      <c r="BM1448">
        <v>5372195448</v>
      </c>
      <c r="BN1448">
        <v>22174522641</v>
      </c>
      <c r="BO1448">
        <v>1023222554</v>
      </c>
      <c r="BP1448">
        <v>5459</v>
      </c>
      <c r="BQ1448">
        <v>494</v>
      </c>
      <c r="BR1448">
        <v>1171786682</v>
      </c>
      <c r="BS1448">
        <v>553518412</v>
      </c>
    </row>
    <row r="1449" spans="1:71">
      <c r="A1449" t="s">
        <v>1733</v>
      </c>
      <c r="B1449" t="s">
        <v>87</v>
      </c>
      <c r="C1449">
        <v>2020</v>
      </c>
      <c r="D1449" t="s">
        <v>212</v>
      </c>
      <c r="E1449">
        <v>3</v>
      </c>
      <c r="F1449" t="s">
        <v>358</v>
      </c>
      <c r="G1449" t="s">
        <v>1664</v>
      </c>
      <c r="H1449">
        <v>790799904</v>
      </c>
      <c r="I1449">
        <v>-89966639</v>
      </c>
      <c r="J1449">
        <v>913155959</v>
      </c>
      <c r="K1449">
        <v>913155959</v>
      </c>
      <c r="L1449">
        <v>833305790</v>
      </c>
      <c r="M1449">
        <v>4712457093</v>
      </c>
      <c r="N1449">
        <v>3886475079</v>
      </c>
      <c r="O1449">
        <v>3184861224</v>
      </c>
      <c r="P1449">
        <v>3184861224</v>
      </c>
      <c r="Q1449">
        <v>3586885614</v>
      </c>
      <c r="R1449">
        <v>3553749941</v>
      </c>
      <c r="S1449">
        <v>1074081138</v>
      </c>
      <c r="T1449">
        <v>1074081138</v>
      </c>
      <c r="U1449">
        <v>51260570</v>
      </c>
      <c r="V1449">
        <v>114409739</v>
      </c>
      <c r="W1449">
        <v>51260570</v>
      </c>
      <c r="X1449">
        <v>1074081138</v>
      </c>
      <c r="Y1449">
        <v>51260570</v>
      </c>
      <c r="Z1449">
        <v>114409739</v>
      </c>
      <c r="AA1449">
        <v>110665826</v>
      </c>
      <c r="AB1449">
        <v>252113015</v>
      </c>
      <c r="AL1449">
        <v>304986475</v>
      </c>
      <c r="AM1449">
        <v>304986475</v>
      </c>
      <c r="AN1449">
        <v>142651734</v>
      </c>
      <c r="AO1449">
        <v>48267869</v>
      </c>
      <c r="AP1449">
        <v>5558733810</v>
      </c>
      <c r="AQ1449">
        <v>5558733810</v>
      </c>
      <c r="AR1449">
        <v>142651734</v>
      </c>
      <c r="AS1449">
        <v>83796437</v>
      </c>
      <c r="AT1449">
        <v>4033394709</v>
      </c>
      <c r="AU1449">
        <v>4033394709</v>
      </c>
      <c r="AV1449">
        <v>4106151278</v>
      </c>
      <c r="AW1449">
        <v>199368667</v>
      </c>
      <c r="AX1449">
        <v>199368667</v>
      </c>
      <c r="AY1449">
        <v>1828743202</v>
      </c>
      <c r="BA1449">
        <v>-41838592</v>
      </c>
      <c r="BB1449">
        <v>0</v>
      </c>
      <c r="BC1449">
        <v>5558733810</v>
      </c>
      <c r="BD1449">
        <v>5558733810</v>
      </c>
      <c r="BE1449">
        <v>9136</v>
      </c>
      <c r="BF1449">
        <v>5944</v>
      </c>
      <c r="BG1449">
        <v>0</v>
      </c>
      <c r="BH1449">
        <v>162717218</v>
      </c>
      <c r="BJ1449">
        <v>1906229152</v>
      </c>
      <c r="BK1449">
        <v>1690640286</v>
      </c>
      <c r="BL1449">
        <v>1690640286</v>
      </c>
      <c r="BM1449">
        <v>1828743202</v>
      </c>
      <c r="BP1449">
        <v>2785</v>
      </c>
      <c r="BQ1449">
        <v>152</v>
      </c>
      <c r="BR1449">
        <v>80205950</v>
      </c>
      <c r="BS1449">
        <v>48267869</v>
      </c>
    </row>
    <row r="1450" spans="1:71">
      <c r="A1450" t="s">
        <v>1734</v>
      </c>
      <c r="B1450" t="s">
        <v>88</v>
      </c>
      <c r="C1450">
        <v>2020</v>
      </c>
      <c r="D1450" t="s">
        <v>207</v>
      </c>
      <c r="E1450">
        <v>8</v>
      </c>
      <c r="F1450" t="s">
        <v>360</v>
      </c>
      <c r="G1450" t="s">
        <v>1664</v>
      </c>
      <c r="H1450">
        <v>110799790291</v>
      </c>
      <c r="I1450">
        <v>10065067259</v>
      </c>
      <c r="J1450">
        <v>57823940122</v>
      </c>
      <c r="K1450">
        <v>57823940122</v>
      </c>
      <c r="L1450">
        <v>44883436664</v>
      </c>
      <c r="M1450">
        <v>252065272662</v>
      </c>
      <c r="N1450">
        <v>130281942514</v>
      </c>
      <c r="O1450">
        <v>37995844171</v>
      </c>
      <c r="P1450">
        <v>33946814402</v>
      </c>
      <c r="Q1450">
        <v>46142012385</v>
      </c>
      <c r="R1450">
        <v>47455378196</v>
      </c>
      <c r="S1450">
        <v>5428664785</v>
      </c>
      <c r="T1450">
        <v>5413582496</v>
      </c>
      <c r="U1450">
        <v>10795459346</v>
      </c>
      <c r="V1450">
        <v>25010556222</v>
      </c>
      <c r="W1450">
        <v>10023115029</v>
      </c>
      <c r="X1450">
        <v>5428664785</v>
      </c>
      <c r="Y1450">
        <v>10795459346</v>
      </c>
      <c r="Z1450">
        <v>25010556222</v>
      </c>
      <c r="AA1450">
        <v>3133668700</v>
      </c>
      <c r="AB1450">
        <v>2267638241</v>
      </c>
      <c r="AC1450">
        <v>57586071452</v>
      </c>
      <c r="AD1450">
        <v>50059102161</v>
      </c>
      <c r="AE1450">
        <v>57586071452</v>
      </c>
      <c r="AF1450">
        <v>35008656022</v>
      </c>
      <c r="AG1450">
        <v>50059102161</v>
      </c>
      <c r="AH1450">
        <v>55188067213</v>
      </c>
      <c r="AI1450">
        <v>20421700878</v>
      </c>
      <c r="AJ1450">
        <v>50059102161</v>
      </c>
      <c r="AK1450">
        <v>50059102161</v>
      </c>
      <c r="AL1450">
        <v>5293698295</v>
      </c>
      <c r="AM1450">
        <v>5293698295</v>
      </c>
      <c r="AN1450">
        <v>23025808369</v>
      </c>
      <c r="AO1450">
        <v>2763867443</v>
      </c>
      <c r="AP1450">
        <v>126042097868</v>
      </c>
      <c r="AQ1450">
        <v>75982995707</v>
      </c>
      <c r="AR1450">
        <v>23025808369</v>
      </c>
      <c r="AS1450">
        <v>2555751872</v>
      </c>
      <c r="AT1450">
        <v>55837397550</v>
      </c>
      <c r="AU1450">
        <v>35415696672</v>
      </c>
      <c r="AV1450">
        <v>57994642726</v>
      </c>
      <c r="AW1450">
        <v>4645345937</v>
      </c>
      <c r="AX1450">
        <v>4333322614</v>
      </c>
      <c r="AY1450">
        <v>79996453275</v>
      </c>
      <c r="AZ1450">
        <v>380110289.5</v>
      </c>
      <c r="BA1450">
        <v>-512662258</v>
      </c>
      <c r="BB1450">
        <v>-179147202</v>
      </c>
      <c r="BC1450">
        <v>126042097868</v>
      </c>
      <c r="BD1450">
        <v>66805000886</v>
      </c>
      <c r="BE1450">
        <v>8977</v>
      </c>
      <c r="BF1450">
        <v>6079</v>
      </c>
      <c r="BG1450">
        <v>5504</v>
      </c>
      <c r="BH1450">
        <v>6933746704</v>
      </c>
      <c r="BI1450">
        <v>35008656022</v>
      </c>
      <c r="BJ1450">
        <v>86997506265</v>
      </c>
      <c r="BK1450">
        <v>10079721866</v>
      </c>
      <c r="BL1450">
        <v>10079721866</v>
      </c>
      <c r="BM1450">
        <v>29937351114</v>
      </c>
      <c r="BN1450">
        <v>59237096982</v>
      </c>
      <c r="BO1450">
        <v>3459447195</v>
      </c>
      <c r="BP1450">
        <v>18566</v>
      </c>
      <c r="BQ1450">
        <v>6887</v>
      </c>
      <c r="BR1450">
        <v>19485666942</v>
      </c>
      <c r="BS1450">
        <v>2763867443</v>
      </c>
    </row>
    <row r="1451" spans="1:71">
      <c r="A1451" t="s">
        <v>1735</v>
      </c>
      <c r="B1451" t="s">
        <v>89</v>
      </c>
      <c r="C1451">
        <v>2020</v>
      </c>
      <c r="D1451" t="s">
        <v>215</v>
      </c>
      <c r="E1451">
        <v>5</v>
      </c>
      <c r="F1451" t="s">
        <v>362</v>
      </c>
      <c r="G1451" t="s">
        <v>1664</v>
      </c>
      <c r="H1451">
        <v>2397913115</v>
      </c>
      <c r="I1451">
        <v>1325050073</v>
      </c>
      <c r="J1451">
        <v>2839703305</v>
      </c>
      <c r="K1451">
        <v>2839703305</v>
      </c>
      <c r="L1451">
        <v>2640803654</v>
      </c>
      <c r="M1451">
        <v>22214950501</v>
      </c>
      <c r="N1451">
        <v>13194405584</v>
      </c>
      <c r="O1451">
        <v>4873401664</v>
      </c>
      <c r="P1451">
        <v>4873401664</v>
      </c>
      <c r="Q1451">
        <v>5513587000</v>
      </c>
      <c r="R1451">
        <v>5937814475</v>
      </c>
      <c r="S1451">
        <v>1360440798</v>
      </c>
      <c r="T1451">
        <v>1360440798</v>
      </c>
      <c r="U1451">
        <v>884217174</v>
      </c>
      <c r="V1451">
        <v>2435278059</v>
      </c>
      <c r="W1451">
        <v>884217174</v>
      </c>
      <c r="X1451">
        <v>1360440798</v>
      </c>
      <c r="Y1451">
        <v>884217174</v>
      </c>
      <c r="Z1451">
        <v>2435278059</v>
      </c>
      <c r="AA1451">
        <v>491846394</v>
      </c>
      <c r="AB1451">
        <v>517448427</v>
      </c>
      <c r="AL1451">
        <v>439899274</v>
      </c>
      <c r="AM1451">
        <v>439899274</v>
      </c>
      <c r="AN1451">
        <v>2011517634</v>
      </c>
      <c r="AO1451">
        <v>128404449</v>
      </c>
      <c r="AP1451">
        <v>11033269151</v>
      </c>
      <c r="AQ1451">
        <v>11033269151</v>
      </c>
      <c r="AR1451">
        <v>2011517634</v>
      </c>
      <c r="AS1451">
        <v>213141372</v>
      </c>
      <c r="AT1451">
        <v>6162491689</v>
      </c>
      <c r="AU1451">
        <v>6162491689</v>
      </c>
      <c r="AV1451">
        <v>6396896642</v>
      </c>
      <c r="AW1451">
        <v>594744968</v>
      </c>
      <c r="AX1451">
        <v>594744968</v>
      </c>
      <c r="AY1451">
        <v>5216253274</v>
      </c>
      <c r="BA1451">
        <v>45321053</v>
      </c>
      <c r="BB1451">
        <v>0</v>
      </c>
      <c r="BC1451">
        <v>11033269151</v>
      </c>
      <c r="BD1451">
        <v>11033269151</v>
      </c>
      <c r="BE1451">
        <v>8778</v>
      </c>
      <c r="BF1451">
        <v>5829</v>
      </c>
      <c r="BG1451">
        <v>0</v>
      </c>
      <c r="BH1451">
        <v>305388218</v>
      </c>
      <c r="BJ1451">
        <v>5759912158</v>
      </c>
      <c r="BK1451">
        <v>3420781288</v>
      </c>
      <c r="BL1451">
        <v>3420781288</v>
      </c>
      <c r="BM1451">
        <v>5216253274</v>
      </c>
      <c r="BP1451">
        <v>5628</v>
      </c>
      <c r="BQ1451">
        <v>1550</v>
      </c>
      <c r="BR1451">
        <v>1844657610</v>
      </c>
      <c r="BS1451">
        <v>128404449</v>
      </c>
    </row>
    <row r="1452" spans="1:71">
      <c r="A1452" t="s">
        <v>1736</v>
      </c>
      <c r="B1452" t="s">
        <v>90</v>
      </c>
      <c r="C1452">
        <v>2020</v>
      </c>
      <c r="D1452" t="s">
        <v>228</v>
      </c>
      <c r="E1452">
        <v>5</v>
      </c>
      <c r="F1452" t="s">
        <v>364</v>
      </c>
      <c r="G1452" t="s">
        <v>1664</v>
      </c>
      <c r="H1452">
        <v>21312430713</v>
      </c>
      <c r="I1452">
        <v>4625256948</v>
      </c>
      <c r="J1452">
        <v>21582080665</v>
      </c>
      <c r="K1452">
        <v>21582080665</v>
      </c>
      <c r="L1452">
        <v>15680637431</v>
      </c>
      <c r="M1452">
        <v>46472762830</v>
      </c>
      <c r="N1452">
        <v>26473374098</v>
      </c>
      <c r="O1452">
        <v>10324024768</v>
      </c>
      <c r="P1452">
        <v>7741681666</v>
      </c>
      <c r="Q1452">
        <v>12822645520</v>
      </c>
      <c r="R1452">
        <v>12917210765</v>
      </c>
      <c r="S1452">
        <v>1849964093</v>
      </c>
      <c r="T1452">
        <v>1803971260</v>
      </c>
      <c r="U1452">
        <v>1038831588</v>
      </c>
      <c r="V1452">
        <v>2239843423</v>
      </c>
      <c r="W1452">
        <v>905475802</v>
      </c>
      <c r="X1452">
        <v>1849964093</v>
      </c>
      <c r="Y1452">
        <v>1038831588</v>
      </c>
      <c r="Z1452">
        <v>2239843423</v>
      </c>
      <c r="AA1452">
        <v>706735826</v>
      </c>
      <c r="AB1452">
        <v>518069002</v>
      </c>
      <c r="AC1452">
        <v>24385651457</v>
      </c>
      <c r="AD1452">
        <v>21256365428</v>
      </c>
      <c r="AE1452">
        <v>24385651457</v>
      </c>
      <c r="AF1452">
        <v>14584824339</v>
      </c>
      <c r="AG1452">
        <v>21256365428</v>
      </c>
      <c r="AH1452">
        <v>23150840554</v>
      </c>
      <c r="AI1452">
        <v>9128328867</v>
      </c>
      <c r="AJ1452">
        <v>21256365428</v>
      </c>
      <c r="AK1452">
        <v>21256365428</v>
      </c>
      <c r="AL1452">
        <v>1603977423</v>
      </c>
      <c r="AM1452">
        <v>1603977423</v>
      </c>
      <c r="AN1452">
        <v>2193937793</v>
      </c>
      <c r="AO1452">
        <v>551014783</v>
      </c>
      <c r="AP1452">
        <v>39816278948</v>
      </c>
      <c r="AQ1452">
        <v>18559913520</v>
      </c>
      <c r="AR1452">
        <v>2193937793</v>
      </c>
      <c r="AS1452">
        <v>576861462</v>
      </c>
      <c r="AT1452">
        <v>17989732188</v>
      </c>
      <c r="AU1452">
        <v>8861403321</v>
      </c>
      <c r="AV1452">
        <v>18137306905</v>
      </c>
      <c r="AW1452">
        <v>792742727</v>
      </c>
      <c r="AX1452">
        <v>624605108</v>
      </c>
      <c r="AY1452">
        <v>27148267249</v>
      </c>
      <c r="AZ1452">
        <v>327795605</v>
      </c>
      <c r="BA1452">
        <v>-205063593</v>
      </c>
      <c r="BB1452">
        <v>843652169</v>
      </c>
      <c r="BC1452">
        <v>39816278948</v>
      </c>
      <c r="BD1452">
        <v>14083095292</v>
      </c>
      <c r="BE1452">
        <v>8691</v>
      </c>
      <c r="BF1452">
        <v>5350</v>
      </c>
      <c r="BG1452">
        <v>5002</v>
      </c>
      <c r="BH1452">
        <v>2033904646</v>
      </c>
      <c r="BI1452">
        <v>14584824339</v>
      </c>
      <c r="BJ1452">
        <v>27699934322</v>
      </c>
      <c r="BK1452">
        <v>3767888590</v>
      </c>
      <c r="BL1452">
        <v>3767888590</v>
      </c>
      <c r="BM1452">
        <v>5891901821</v>
      </c>
      <c r="BN1452">
        <v>25733183656</v>
      </c>
      <c r="BO1452">
        <v>541881186</v>
      </c>
      <c r="BP1452">
        <v>6624</v>
      </c>
      <c r="BQ1452">
        <v>785</v>
      </c>
      <c r="BR1452">
        <v>1432061901</v>
      </c>
      <c r="BS1452">
        <v>551014783</v>
      </c>
    </row>
    <row r="1453" spans="1:71">
      <c r="A1453" t="s">
        <v>1737</v>
      </c>
      <c r="B1453" t="s">
        <v>91</v>
      </c>
      <c r="C1453">
        <v>2020</v>
      </c>
      <c r="D1453" t="s">
        <v>228</v>
      </c>
      <c r="E1453">
        <v>6</v>
      </c>
      <c r="F1453" t="s">
        <v>366</v>
      </c>
      <c r="G1453" t="s">
        <v>1664</v>
      </c>
      <c r="H1453">
        <v>44367677307</v>
      </c>
      <c r="I1453">
        <v>9702890053</v>
      </c>
      <c r="J1453">
        <v>30231722311</v>
      </c>
      <c r="K1453">
        <v>30231722311</v>
      </c>
      <c r="L1453">
        <v>20272330355</v>
      </c>
      <c r="M1453">
        <v>81882083605</v>
      </c>
      <c r="N1453">
        <v>44783814775</v>
      </c>
      <c r="O1453">
        <v>13664862053</v>
      </c>
      <c r="P1453">
        <v>12408069854</v>
      </c>
      <c r="Q1453">
        <v>22241237053</v>
      </c>
      <c r="R1453">
        <v>19219869538</v>
      </c>
      <c r="S1453">
        <v>2594193838</v>
      </c>
      <c r="T1453">
        <v>2508214949</v>
      </c>
      <c r="U1453">
        <v>2518348317</v>
      </c>
      <c r="V1453">
        <v>6475984368</v>
      </c>
      <c r="W1453">
        <v>2367448349</v>
      </c>
      <c r="X1453">
        <v>2594193838</v>
      </c>
      <c r="Y1453">
        <v>2518348317</v>
      </c>
      <c r="Z1453">
        <v>6475984368</v>
      </c>
      <c r="AA1453">
        <v>582498174</v>
      </c>
      <c r="AB1453">
        <v>810006195</v>
      </c>
      <c r="AC1453">
        <v>36263199275</v>
      </c>
      <c r="AD1453">
        <v>31115180382</v>
      </c>
      <c r="AE1453">
        <v>36263199275</v>
      </c>
      <c r="AF1453">
        <v>19997094434</v>
      </c>
      <c r="AG1453">
        <v>31115180382</v>
      </c>
      <c r="AH1453">
        <v>35625327114</v>
      </c>
      <c r="AI1453">
        <v>14888122197</v>
      </c>
      <c r="AJ1453">
        <v>31115180382</v>
      </c>
      <c r="AK1453">
        <v>31115180382</v>
      </c>
      <c r="AL1453">
        <v>1877358403</v>
      </c>
      <c r="AM1453">
        <v>1877358403</v>
      </c>
      <c r="AN1453">
        <v>6494619530</v>
      </c>
      <c r="AO1453">
        <v>1262651399</v>
      </c>
      <c r="AP1453">
        <v>60232179625</v>
      </c>
      <c r="AQ1453">
        <v>29116999243</v>
      </c>
      <c r="AR1453">
        <v>6494619530</v>
      </c>
      <c r="AS1453">
        <v>774714582</v>
      </c>
      <c r="AT1453">
        <v>28957181808</v>
      </c>
      <c r="AU1453">
        <v>14069059611</v>
      </c>
      <c r="AV1453">
        <v>29433809214</v>
      </c>
      <c r="AW1453">
        <v>1364282726</v>
      </c>
      <c r="AX1453">
        <v>1087524998</v>
      </c>
      <c r="AY1453">
        <v>41394626616</v>
      </c>
      <c r="AZ1453">
        <v>470771481.5</v>
      </c>
      <c r="BA1453">
        <v>1760093313</v>
      </c>
      <c r="BB1453">
        <v>568759096</v>
      </c>
      <c r="BC1453">
        <v>60232179625</v>
      </c>
      <c r="BD1453">
        <v>23350060312</v>
      </c>
      <c r="BE1453">
        <v>8200</v>
      </c>
      <c r="BF1453">
        <v>5540</v>
      </c>
      <c r="BG1453">
        <v>5036</v>
      </c>
      <c r="BH1453">
        <v>2888210789</v>
      </c>
      <c r="BI1453">
        <v>19997094434</v>
      </c>
      <c r="BJ1453">
        <v>42914383510</v>
      </c>
      <c r="BK1453">
        <v>5058182236</v>
      </c>
      <c r="BL1453">
        <v>5058182236</v>
      </c>
      <c r="BM1453">
        <v>10279446234</v>
      </c>
      <c r="BN1453">
        <v>36882119313</v>
      </c>
      <c r="BO1453">
        <v>2223617264</v>
      </c>
      <c r="BP1453">
        <v>9057</v>
      </c>
      <c r="BQ1453">
        <v>1569</v>
      </c>
      <c r="BR1453">
        <v>4752711510</v>
      </c>
      <c r="BS1453">
        <v>1262651399</v>
      </c>
    </row>
    <row r="1454" spans="1:71">
      <c r="A1454" t="s">
        <v>1738</v>
      </c>
      <c r="B1454" t="s">
        <v>92</v>
      </c>
      <c r="C1454">
        <v>2020</v>
      </c>
      <c r="D1454" t="s">
        <v>228</v>
      </c>
      <c r="E1454">
        <v>6</v>
      </c>
      <c r="F1454" t="s">
        <v>368</v>
      </c>
      <c r="G1454" t="s">
        <v>1664</v>
      </c>
      <c r="H1454">
        <v>34571895648</v>
      </c>
      <c r="I1454">
        <v>6731011591</v>
      </c>
      <c r="J1454">
        <v>23985621853</v>
      </c>
      <c r="K1454">
        <v>23985621853</v>
      </c>
      <c r="L1454">
        <v>15924003047</v>
      </c>
      <c r="M1454">
        <v>93290379107</v>
      </c>
      <c r="N1454">
        <v>50833631924</v>
      </c>
      <c r="O1454">
        <v>14608777694</v>
      </c>
      <c r="P1454">
        <v>11582945726</v>
      </c>
      <c r="Q1454">
        <v>16852483462</v>
      </c>
      <c r="R1454">
        <v>19177153002</v>
      </c>
      <c r="S1454">
        <v>2004136754</v>
      </c>
      <c r="T1454">
        <v>1947951211</v>
      </c>
      <c r="U1454">
        <v>4530789684</v>
      </c>
      <c r="V1454">
        <v>9301902374</v>
      </c>
      <c r="W1454">
        <v>4348840324</v>
      </c>
      <c r="X1454">
        <v>2004136754</v>
      </c>
      <c r="Y1454">
        <v>4530789684</v>
      </c>
      <c r="Z1454">
        <v>9301902374</v>
      </c>
      <c r="AA1454">
        <v>534185676</v>
      </c>
      <c r="AB1454">
        <v>870793181</v>
      </c>
      <c r="AC1454">
        <v>34263103364</v>
      </c>
      <c r="AD1454">
        <v>30768490614</v>
      </c>
      <c r="AE1454">
        <v>34263103364</v>
      </c>
      <c r="AF1454">
        <v>19952645015</v>
      </c>
      <c r="AG1454">
        <v>30768490614</v>
      </c>
      <c r="AH1454">
        <v>33092113710</v>
      </c>
      <c r="AI1454">
        <v>13133182241</v>
      </c>
      <c r="AJ1454">
        <v>30768490614</v>
      </c>
      <c r="AK1454">
        <v>30768490614</v>
      </c>
      <c r="AL1454">
        <v>1588210632</v>
      </c>
      <c r="AM1454">
        <v>1588210632</v>
      </c>
      <c r="AN1454">
        <v>7688710353</v>
      </c>
      <c r="AO1454">
        <v>1832931611</v>
      </c>
      <c r="AP1454">
        <v>61303902864</v>
      </c>
      <c r="AQ1454">
        <v>30535412250</v>
      </c>
      <c r="AR1454">
        <v>7688710353</v>
      </c>
      <c r="AS1454">
        <v>951418707</v>
      </c>
      <c r="AT1454">
        <v>27169654507</v>
      </c>
      <c r="AU1454">
        <v>14036472266</v>
      </c>
      <c r="AV1454">
        <v>27379750600</v>
      </c>
      <c r="AW1454">
        <v>1214972858</v>
      </c>
      <c r="AX1454">
        <v>993193808</v>
      </c>
      <c r="AY1454">
        <v>42403578713</v>
      </c>
      <c r="AZ1454">
        <v>344095059.5</v>
      </c>
      <c r="BA1454">
        <v>-151446231</v>
      </c>
      <c r="BB1454">
        <v>-52519019</v>
      </c>
      <c r="BC1454">
        <v>61303902864</v>
      </c>
      <c r="BD1454">
        <v>25185957186</v>
      </c>
      <c r="BE1454">
        <v>8453</v>
      </c>
      <c r="BF1454">
        <v>5609</v>
      </c>
      <c r="BG1454">
        <v>5185</v>
      </c>
      <c r="BH1454">
        <v>3552249622</v>
      </c>
      <c r="BI1454">
        <v>19952645015</v>
      </c>
      <c r="BJ1454">
        <v>44678220228</v>
      </c>
      <c r="BK1454">
        <v>5528604136</v>
      </c>
      <c r="BL1454">
        <v>5528604136</v>
      </c>
      <c r="BM1454">
        <v>11635088099</v>
      </c>
      <c r="BN1454">
        <v>36117945678</v>
      </c>
      <c r="BO1454">
        <v>2717936089</v>
      </c>
      <c r="BP1454">
        <v>9695</v>
      </c>
      <c r="BQ1454">
        <v>1987</v>
      </c>
      <c r="BR1454">
        <v>5450728996</v>
      </c>
      <c r="BS1454">
        <v>1832931611</v>
      </c>
    </row>
    <row r="1455" spans="1:71">
      <c r="A1455" t="s">
        <v>1739</v>
      </c>
      <c r="B1455" t="s">
        <v>93</v>
      </c>
      <c r="C1455">
        <v>2020</v>
      </c>
      <c r="D1455" t="s">
        <v>228</v>
      </c>
      <c r="E1455">
        <v>5</v>
      </c>
      <c r="F1455" t="s">
        <v>370</v>
      </c>
      <c r="G1455" t="s">
        <v>1664</v>
      </c>
      <c r="H1455">
        <v>22965519073</v>
      </c>
      <c r="I1455">
        <v>3335463389</v>
      </c>
      <c r="J1455">
        <v>13495454519</v>
      </c>
      <c r="K1455">
        <v>13495454519</v>
      </c>
      <c r="L1455">
        <v>8092108008</v>
      </c>
      <c r="M1455">
        <v>41327342740</v>
      </c>
      <c r="N1455">
        <v>21764942632</v>
      </c>
      <c r="O1455">
        <v>8702483022</v>
      </c>
      <c r="P1455">
        <v>6525333018</v>
      </c>
      <c r="Q1455">
        <v>11142915190</v>
      </c>
      <c r="R1455">
        <v>11046323105</v>
      </c>
      <c r="S1455">
        <v>1401201027</v>
      </c>
      <c r="T1455">
        <v>1390455089</v>
      </c>
      <c r="U1455">
        <v>689166793</v>
      </c>
      <c r="V1455">
        <v>1553480550</v>
      </c>
      <c r="W1455">
        <v>677298422</v>
      </c>
      <c r="X1455">
        <v>1401201027</v>
      </c>
      <c r="Y1455">
        <v>689166793</v>
      </c>
      <c r="Z1455">
        <v>1553480550</v>
      </c>
      <c r="AA1455">
        <v>431629817</v>
      </c>
      <c r="AB1455">
        <v>469240758</v>
      </c>
      <c r="AC1455">
        <v>24552526571</v>
      </c>
      <c r="AD1455">
        <v>21173651029</v>
      </c>
      <c r="AE1455">
        <v>24552526571</v>
      </c>
      <c r="AF1455">
        <v>14489273559</v>
      </c>
      <c r="AG1455">
        <v>21173651029</v>
      </c>
      <c r="AH1455">
        <v>22819725902</v>
      </c>
      <c r="AI1455">
        <v>9649871892</v>
      </c>
      <c r="AJ1455">
        <v>21173651029</v>
      </c>
      <c r="AK1455">
        <v>21173651029</v>
      </c>
      <c r="AL1455">
        <v>1233499034</v>
      </c>
      <c r="AM1455">
        <v>1233499034</v>
      </c>
      <c r="AN1455">
        <v>1727102777</v>
      </c>
      <c r="AO1455">
        <v>488918783</v>
      </c>
      <c r="AP1455">
        <v>36876582469</v>
      </c>
      <c r="AQ1455">
        <v>15702931440</v>
      </c>
      <c r="AR1455">
        <v>1727102777</v>
      </c>
      <c r="AS1455">
        <v>439596846</v>
      </c>
      <c r="AT1455">
        <v>17708969350</v>
      </c>
      <c r="AU1455">
        <v>8059097458</v>
      </c>
      <c r="AV1455">
        <v>17894182616</v>
      </c>
      <c r="AW1455">
        <v>738661651</v>
      </c>
      <c r="AX1455">
        <v>595147015</v>
      </c>
      <c r="AY1455">
        <v>26089622309</v>
      </c>
      <c r="AZ1455">
        <v>541517664.5</v>
      </c>
      <c r="BA1455">
        <v>-113597425</v>
      </c>
      <c r="BB1455">
        <v>402764651</v>
      </c>
      <c r="BC1455">
        <v>36876582469</v>
      </c>
      <c r="BD1455">
        <v>11879706563</v>
      </c>
      <c r="BE1455">
        <v>7917</v>
      </c>
      <c r="BF1455">
        <v>5679</v>
      </c>
      <c r="BG1455">
        <v>4859</v>
      </c>
      <c r="BH1455">
        <v>2164332163</v>
      </c>
      <c r="BI1455">
        <v>14489273559</v>
      </c>
      <c r="BJ1455">
        <v>26475907870</v>
      </c>
      <c r="BK1455">
        <v>3225178731</v>
      </c>
      <c r="BL1455">
        <v>3225178731</v>
      </c>
      <c r="BM1455">
        <v>4915971280</v>
      </c>
      <c r="BN1455">
        <v>24996875906</v>
      </c>
      <c r="BO1455">
        <v>1087499130</v>
      </c>
      <c r="BP1455">
        <v>5504</v>
      </c>
      <c r="BQ1455">
        <v>617</v>
      </c>
      <c r="BR1455">
        <v>931320594</v>
      </c>
      <c r="BS1455">
        <v>488918783</v>
      </c>
    </row>
    <row r="1456" spans="1:71">
      <c r="A1456" t="s">
        <v>1740</v>
      </c>
      <c r="B1456" t="s">
        <v>94</v>
      </c>
      <c r="C1456">
        <v>2020</v>
      </c>
      <c r="D1456" t="s">
        <v>228</v>
      </c>
      <c r="E1456">
        <v>5</v>
      </c>
      <c r="F1456" t="s">
        <v>372</v>
      </c>
      <c r="G1456" t="s">
        <v>1664</v>
      </c>
      <c r="H1456">
        <v>21202672453</v>
      </c>
      <c r="I1456">
        <v>4353186134</v>
      </c>
      <c r="J1456">
        <v>13670708089</v>
      </c>
      <c r="K1456">
        <v>13670708089</v>
      </c>
      <c r="L1456">
        <v>7876776239</v>
      </c>
      <c r="M1456">
        <v>44817266031</v>
      </c>
      <c r="N1456">
        <v>23925273801</v>
      </c>
      <c r="O1456">
        <v>9249273061</v>
      </c>
      <c r="P1456">
        <v>7077134866</v>
      </c>
      <c r="Q1456">
        <v>12401822939</v>
      </c>
      <c r="R1456">
        <v>13574387321</v>
      </c>
      <c r="S1456">
        <v>1461945256</v>
      </c>
      <c r="T1456">
        <v>1386956215</v>
      </c>
      <c r="U1456">
        <v>1174236035</v>
      </c>
      <c r="V1456">
        <v>2763528736</v>
      </c>
      <c r="W1456">
        <v>993953547</v>
      </c>
      <c r="X1456">
        <v>1461945256</v>
      </c>
      <c r="Y1456">
        <v>1174236035</v>
      </c>
      <c r="Z1456">
        <v>2763528736</v>
      </c>
      <c r="AA1456">
        <v>394224427</v>
      </c>
      <c r="AB1456">
        <v>436184400</v>
      </c>
      <c r="AC1456">
        <v>24517836890</v>
      </c>
      <c r="AD1456">
        <v>19764831231</v>
      </c>
      <c r="AE1456">
        <v>24517836890</v>
      </c>
      <c r="AF1456">
        <v>13995057121</v>
      </c>
      <c r="AG1456">
        <v>19764831231</v>
      </c>
      <c r="AH1456">
        <v>23243552870</v>
      </c>
      <c r="AI1456">
        <v>9901772323</v>
      </c>
      <c r="AJ1456">
        <v>19764831231</v>
      </c>
      <c r="AK1456">
        <v>19764831231</v>
      </c>
      <c r="AL1456">
        <v>1531629817</v>
      </c>
      <c r="AM1456">
        <v>1531629817</v>
      </c>
      <c r="AN1456">
        <v>2877142524</v>
      </c>
      <c r="AO1456">
        <v>748219114</v>
      </c>
      <c r="AP1456">
        <v>39196714458</v>
      </c>
      <c r="AQ1456">
        <v>19431883227</v>
      </c>
      <c r="AR1456">
        <v>2877142524</v>
      </c>
      <c r="AS1456">
        <v>523618873</v>
      </c>
      <c r="AT1456">
        <v>18833586498</v>
      </c>
      <c r="AU1456">
        <v>8931814175</v>
      </c>
      <c r="AV1456">
        <v>19254349308</v>
      </c>
      <c r="AW1456">
        <v>812861019</v>
      </c>
      <c r="AX1456">
        <v>647693546</v>
      </c>
      <c r="AY1456">
        <v>25988375692</v>
      </c>
      <c r="AZ1456">
        <v>504645762.5</v>
      </c>
      <c r="BA1456">
        <v>424272270</v>
      </c>
      <c r="BB1456">
        <v>-563695786</v>
      </c>
      <c r="BC1456">
        <v>39196714458</v>
      </c>
      <c r="BD1456">
        <v>13781023393</v>
      </c>
      <c r="BE1456">
        <v>8060</v>
      </c>
      <c r="BF1456">
        <v>5357</v>
      </c>
      <c r="BG1456">
        <v>5608</v>
      </c>
      <c r="BH1456">
        <v>1922425431</v>
      </c>
      <c r="BI1456">
        <v>13995057121</v>
      </c>
      <c r="BJ1456">
        <v>26624759072</v>
      </c>
      <c r="BK1456">
        <v>3156528868</v>
      </c>
      <c r="BL1456">
        <v>3156528868</v>
      </c>
      <c r="BM1456">
        <v>6223544461</v>
      </c>
      <c r="BN1456">
        <v>25415691065</v>
      </c>
      <c r="BO1456">
        <v>1181222183</v>
      </c>
      <c r="BP1456">
        <v>5449</v>
      </c>
      <c r="BQ1456">
        <v>793</v>
      </c>
      <c r="BR1456">
        <v>1844122346</v>
      </c>
      <c r="BS1456">
        <v>748219114</v>
      </c>
    </row>
    <row r="1457" spans="1:71">
      <c r="A1457" t="s">
        <v>1741</v>
      </c>
      <c r="B1457" t="s">
        <v>95</v>
      </c>
      <c r="C1457">
        <v>2020</v>
      </c>
      <c r="D1457" t="s">
        <v>228</v>
      </c>
      <c r="E1457">
        <v>6</v>
      </c>
      <c r="F1457" t="s">
        <v>374</v>
      </c>
      <c r="G1457" t="s">
        <v>1664</v>
      </c>
      <c r="H1457">
        <v>33722070530</v>
      </c>
      <c r="I1457">
        <v>6849016025</v>
      </c>
      <c r="J1457">
        <v>22062313744</v>
      </c>
      <c r="K1457">
        <v>22062313744</v>
      </c>
      <c r="L1457">
        <v>15669513953</v>
      </c>
      <c r="M1457">
        <v>70473500296</v>
      </c>
      <c r="N1457">
        <v>38247682831</v>
      </c>
      <c r="O1457">
        <v>15379019971</v>
      </c>
      <c r="P1457">
        <v>11911392408</v>
      </c>
      <c r="Q1457">
        <v>19323427740</v>
      </c>
      <c r="R1457">
        <v>17789373980</v>
      </c>
      <c r="S1457">
        <v>3119616768</v>
      </c>
      <c r="T1457">
        <v>3091215579</v>
      </c>
      <c r="U1457">
        <v>1634621311</v>
      </c>
      <c r="V1457">
        <v>3944312220</v>
      </c>
      <c r="W1457">
        <v>1544606934</v>
      </c>
      <c r="X1457">
        <v>3119616768</v>
      </c>
      <c r="Y1457">
        <v>1634621311</v>
      </c>
      <c r="Z1457">
        <v>3944312220</v>
      </c>
      <c r="AA1457">
        <v>436977916</v>
      </c>
      <c r="AB1457">
        <v>824845772</v>
      </c>
      <c r="AC1457">
        <v>28970706821</v>
      </c>
      <c r="AD1457">
        <v>25873909768</v>
      </c>
      <c r="AE1457">
        <v>28970706821</v>
      </c>
      <c r="AF1457">
        <v>17168339322</v>
      </c>
      <c r="AG1457">
        <v>25873909768</v>
      </c>
      <c r="AH1457">
        <v>27174069748</v>
      </c>
      <c r="AI1457">
        <v>11274907130</v>
      </c>
      <c r="AJ1457">
        <v>25873909768</v>
      </c>
      <c r="AK1457">
        <v>25873909768</v>
      </c>
      <c r="AL1457">
        <v>1631177218</v>
      </c>
      <c r="AM1457">
        <v>1631177218</v>
      </c>
      <c r="AN1457">
        <v>4011217361</v>
      </c>
      <c r="AO1457">
        <v>1300752011</v>
      </c>
      <c r="AP1457">
        <v>53241749303</v>
      </c>
      <c r="AQ1457">
        <v>27367839535</v>
      </c>
      <c r="AR1457">
        <v>4011217361</v>
      </c>
      <c r="AS1457">
        <v>629042937</v>
      </c>
      <c r="AT1457">
        <v>25548685319</v>
      </c>
      <c r="AU1457">
        <v>14273778189</v>
      </c>
      <c r="AV1457">
        <v>25603655455</v>
      </c>
      <c r="AW1457">
        <v>939511016</v>
      </c>
      <c r="AX1457">
        <v>834373227</v>
      </c>
      <c r="AY1457">
        <v>35612748911</v>
      </c>
      <c r="AZ1457">
        <v>510998947.5</v>
      </c>
      <c r="BA1457">
        <v>357485011</v>
      </c>
      <c r="BB1457">
        <v>1733228291</v>
      </c>
      <c r="BC1457">
        <v>53241749303</v>
      </c>
      <c r="BD1457">
        <v>22600051992</v>
      </c>
      <c r="BE1457">
        <v>8058</v>
      </c>
      <c r="BF1457">
        <v>5406</v>
      </c>
      <c r="BG1457">
        <v>5366</v>
      </c>
      <c r="BH1457">
        <v>3103014740</v>
      </c>
      <c r="BI1457">
        <v>17168339322</v>
      </c>
      <c r="BJ1457">
        <v>36785016136</v>
      </c>
      <c r="BK1457">
        <v>5732897940</v>
      </c>
      <c r="BL1457">
        <v>5732897940</v>
      </c>
      <c r="BM1457">
        <v>9738839143</v>
      </c>
      <c r="BN1457">
        <v>30641697311</v>
      </c>
      <c r="BO1457">
        <v>1740970716</v>
      </c>
      <c r="BP1457">
        <v>10257</v>
      </c>
      <c r="BQ1457">
        <v>1531</v>
      </c>
      <c r="BR1457">
        <v>2589417920</v>
      </c>
      <c r="BS1457">
        <v>1300752011</v>
      </c>
    </row>
    <row r="1458" spans="1:71">
      <c r="A1458" t="s">
        <v>1742</v>
      </c>
      <c r="B1458" t="s">
        <v>96</v>
      </c>
      <c r="C1458">
        <v>2020</v>
      </c>
      <c r="D1458" t="s">
        <v>212</v>
      </c>
      <c r="E1458">
        <v>1</v>
      </c>
      <c r="F1458" t="s">
        <v>376</v>
      </c>
      <c r="G1458" t="s">
        <v>1664</v>
      </c>
      <c r="H1458">
        <v>872738608</v>
      </c>
      <c r="I1458">
        <v>242050463</v>
      </c>
      <c r="J1458">
        <v>1146268136</v>
      </c>
      <c r="K1458">
        <v>1146268136</v>
      </c>
      <c r="L1458">
        <v>1124372951</v>
      </c>
      <c r="M1458">
        <v>5591948416</v>
      </c>
      <c r="N1458">
        <v>3778778808</v>
      </c>
      <c r="O1458">
        <v>1453881141</v>
      </c>
      <c r="P1458">
        <v>1453881141</v>
      </c>
      <c r="Q1458">
        <v>2239872512</v>
      </c>
      <c r="R1458">
        <v>1609081777</v>
      </c>
      <c r="S1458">
        <v>380616910</v>
      </c>
      <c r="T1458">
        <v>380616910</v>
      </c>
      <c r="U1458">
        <v>116826156</v>
      </c>
      <c r="V1458">
        <v>166314367</v>
      </c>
      <c r="W1458">
        <v>116826156</v>
      </c>
      <c r="X1458">
        <v>380616910</v>
      </c>
      <c r="Y1458">
        <v>116826156</v>
      </c>
      <c r="Z1458">
        <v>166314367</v>
      </c>
      <c r="AA1458">
        <v>94080885</v>
      </c>
      <c r="AB1458">
        <v>98379590</v>
      </c>
      <c r="AL1458">
        <v>144667333</v>
      </c>
      <c r="AM1458">
        <v>144667333</v>
      </c>
      <c r="AN1458">
        <v>76341862</v>
      </c>
      <c r="AO1458">
        <v>6813797</v>
      </c>
      <c r="AP1458">
        <v>2230690546</v>
      </c>
      <c r="AQ1458">
        <v>2230690546</v>
      </c>
      <c r="AR1458">
        <v>76341862</v>
      </c>
      <c r="AS1458">
        <v>40989343</v>
      </c>
      <c r="AT1458">
        <v>1394495443</v>
      </c>
      <c r="AU1458">
        <v>1394495443</v>
      </c>
      <c r="AV1458">
        <v>1232380789</v>
      </c>
      <c r="AW1458">
        <v>156110311</v>
      </c>
      <c r="AX1458">
        <v>156110311</v>
      </c>
      <c r="AY1458">
        <v>587914958</v>
      </c>
      <c r="BA1458">
        <v>-78031166</v>
      </c>
      <c r="BB1458">
        <v>0</v>
      </c>
      <c r="BC1458">
        <v>2230690546</v>
      </c>
      <c r="BD1458">
        <v>2230690546</v>
      </c>
      <c r="BE1458">
        <v>8435</v>
      </c>
      <c r="BF1458">
        <v>5256</v>
      </c>
      <c r="BG1458">
        <v>0</v>
      </c>
      <c r="BH1458">
        <v>99081588</v>
      </c>
      <c r="BJ1458">
        <v>637591209</v>
      </c>
      <c r="BK1458">
        <v>488202540</v>
      </c>
      <c r="BL1458">
        <v>488202540</v>
      </c>
      <c r="BM1458">
        <v>587914958</v>
      </c>
      <c r="BP1458">
        <v>832</v>
      </c>
      <c r="BQ1458">
        <v>62</v>
      </c>
      <c r="BR1458">
        <v>59459251</v>
      </c>
      <c r="BS1458">
        <v>6813797</v>
      </c>
    </row>
    <row r="1459" spans="1:71">
      <c r="A1459" t="s">
        <v>1743</v>
      </c>
      <c r="B1459" t="s">
        <v>97</v>
      </c>
      <c r="C1459">
        <v>2020</v>
      </c>
      <c r="D1459" t="s">
        <v>228</v>
      </c>
      <c r="E1459">
        <v>5</v>
      </c>
      <c r="F1459" t="s">
        <v>378</v>
      </c>
      <c r="G1459" t="s">
        <v>1664</v>
      </c>
      <c r="H1459">
        <v>14024850591</v>
      </c>
      <c r="I1459">
        <v>3216418684</v>
      </c>
      <c r="J1459">
        <v>14761900936</v>
      </c>
      <c r="K1459">
        <v>14761900936</v>
      </c>
      <c r="L1459">
        <v>7020051595</v>
      </c>
      <c r="M1459">
        <v>37484970637</v>
      </c>
      <c r="N1459">
        <v>18645327374</v>
      </c>
      <c r="O1459">
        <v>12320463077</v>
      </c>
      <c r="P1459">
        <v>10318990122</v>
      </c>
      <c r="Q1459">
        <v>28209608714</v>
      </c>
      <c r="R1459">
        <v>16289957070</v>
      </c>
      <c r="S1459">
        <v>2355930940</v>
      </c>
      <c r="T1459">
        <v>2307145569</v>
      </c>
      <c r="U1459">
        <v>1277735730</v>
      </c>
      <c r="V1459">
        <v>2815489954</v>
      </c>
      <c r="W1459">
        <v>1235716140</v>
      </c>
      <c r="X1459">
        <v>2355930940</v>
      </c>
      <c r="Y1459">
        <v>1277735730</v>
      </c>
      <c r="Z1459">
        <v>2815489954</v>
      </c>
      <c r="AA1459">
        <v>286156715</v>
      </c>
      <c r="AB1459">
        <v>864160480</v>
      </c>
      <c r="AC1459">
        <v>23014279725</v>
      </c>
      <c r="AD1459">
        <v>19257536083</v>
      </c>
      <c r="AE1459">
        <v>23014279725</v>
      </c>
      <c r="AF1459">
        <v>12143260586</v>
      </c>
      <c r="AG1459">
        <v>19257536083</v>
      </c>
      <c r="AH1459">
        <v>22236789388</v>
      </c>
      <c r="AI1459">
        <v>10131081903</v>
      </c>
      <c r="AJ1459">
        <v>19257536083</v>
      </c>
      <c r="AK1459">
        <v>19257536083</v>
      </c>
      <c r="AL1459">
        <v>1600653004</v>
      </c>
      <c r="AM1459">
        <v>1600653004</v>
      </c>
      <c r="AN1459">
        <v>2738512444</v>
      </c>
      <c r="AO1459">
        <v>458733229</v>
      </c>
      <c r="AP1459">
        <v>42076296507</v>
      </c>
      <c r="AQ1459">
        <v>22818760424</v>
      </c>
      <c r="AR1459">
        <v>2738512444</v>
      </c>
      <c r="AS1459">
        <v>853724293</v>
      </c>
      <c r="AT1459">
        <v>21540227887</v>
      </c>
      <c r="AU1459">
        <v>11409145984</v>
      </c>
      <c r="AV1459">
        <v>21807792968</v>
      </c>
      <c r="AW1459">
        <v>1083353690</v>
      </c>
      <c r="AX1459">
        <v>796172585</v>
      </c>
      <c r="AY1459">
        <v>26092752651</v>
      </c>
      <c r="AZ1459">
        <v>460990535.5</v>
      </c>
      <c r="BA1459">
        <v>-649043375</v>
      </c>
      <c r="BB1459">
        <v>-511730096</v>
      </c>
      <c r="BC1459">
        <v>42076296507</v>
      </c>
      <c r="BD1459">
        <v>17838034164</v>
      </c>
      <c r="BE1459">
        <v>8108</v>
      </c>
      <c r="BF1459">
        <v>5397</v>
      </c>
      <c r="BG1459">
        <v>5357</v>
      </c>
      <c r="BH1459">
        <v>1641511405</v>
      </c>
      <c r="BI1459">
        <v>12143260586</v>
      </c>
      <c r="BJ1459">
        <v>26679121598</v>
      </c>
      <c r="BK1459">
        <v>4353498317</v>
      </c>
      <c r="BL1459">
        <v>4353498317</v>
      </c>
      <c r="BM1459">
        <v>6835216568</v>
      </c>
      <c r="BN1459">
        <v>24238262343</v>
      </c>
      <c r="BO1459">
        <v>340713520</v>
      </c>
      <c r="BP1459">
        <v>7992</v>
      </c>
      <c r="BQ1459">
        <v>898</v>
      </c>
      <c r="BR1459">
        <v>1906085526</v>
      </c>
      <c r="BS1459">
        <v>458733229</v>
      </c>
    </row>
    <row r="1460" spans="1:71">
      <c r="A1460" t="s">
        <v>1744</v>
      </c>
      <c r="B1460" t="s">
        <v>98</v>
      </c>
      <c r="C1460">
        <v>2020</v>
      </c>
      <c r="D1460" t="s">
        <v>380</v>
      </c>
      <c r="E1460">
        <v>1</v>
      </c>
      <c r="F1460" t="s">
        <v>381</v>
      </c>
      <c r="G1460" t="s">
        <v>1664</v>
      </c>
      <c r="H1460">
        <v>1085640396</v>
      </c>
      <c r="I1460">
        <v>337112586</v>
      </c>
      <c r="J1460">
        <v>2670877236</v>
      </c>
      <c r="K1460">
        <v>2670877236</v>
      </c>
      <c r="L1460">
        <v>2179365671</v>
      </c>
      <c r="M1460">
        <v>4562686853</v>
      </c>
      <c r="N1460">
        <v>4259439179</v>
      </c>
      <c r="O1460">
        <v>2181288151</v>
      </c>
      <c r="P1460">
        <v>2181288151</v>
      </c>
      <c r="Q1460">
        <v>2110770000</v>
      </c>
      <c r="R1460">
        <v>2546211493</v>
      </c>
      <c r="S1460">
        <v>160030820</v>
      </c>
      <c r="T1460">
        <v>160030820</v>
      </c>
      <c r="U1460">
        <v>235140017</v>
      </c>
      <c r="V1460">
        <v>505288158</v>
      </c>
      <c r="W1460">
        <v>235140017</v>
      </c>
      <c r="X1460">
        <v>160030820</v>
      </c>
      <c r="Y1460">
        <v>235140017</v>
      </c>
      <c r="Z1460">
        <v>505288158</v>
      </c>
      <c r="AA1460">
        <v>220401842</v>
      </c>
      <c r="AB1460">
        <v>26342400</v>
      </c>
      <c r="AL1460">
        <v>38605659</v>
      </c>
      <c r="AM1460">
        <v>38605659</v>
      </c>
      <c r="AN1460">
        <v>515657131</v>
      </c>
      <c r="AO1460">
        <v>85516632</v>
      </c>
      <c r="AP1460">
        <v>3076973963</v>
      </c>
      <c r="AQ1460">
        <v>3076973963</v>
      </c>
      <c r="AR1460">
        <v>515657131</v>
      </c>
      <c r="AS1460">
        <v>38587056</v>
      </c>
      <c r="AT1460">
        <v>1671950610</v>
      </c>
      <c r="AU1460">
        <v>1671950610</v>
      </c>
      <c r="AV1460">
        <v>1878076071</v>
      </c>
      <c r="AW1460">
        <v>298748913</v>
      </c>
      <c r="AX1460">
        <v>298748913</v>
      </c>
      <c r="AY1460">
        <v>629480567</v>
      </c>
      <c r="BA1460">
        <v>-185878376</v>
      </c>
      <c r="BB1460">
        <v>0</v>
      </c>
      <c r="BC1460">
        <v>3076973963</v>
      </c>
      <c r="BD1460">
        <v>3076973963</v>
      </c>
      <c r="BE1460">
        <v>11187</v>
      </c>
      <c r="BF1460">
        <v>6712</v>
      </c>
      <c r="BG1460">
        <v>0</v>
      </c>
      <c r="BH1460">
        <v>461180981</v>
      </c>
      <c r="BJ1460">
        <v>735548072</v>
      </c>
      <c r="BK1460">
        <v>213358650</v>
      </c>
      <c r="BL1460">
        <v>213358650</v>
      </c>
      <c r="BM1460">
        <v>629480567</v>
      </c>
      <c r="BP1460">
        <v>335</v>
      </c>
      <c r="BQ1460">
        <v>335</v>
      </c>
      <c r="BR1460">
        <v>323286799</v>
      </c>
      <c r="BS1460">
        <v>85516632</v>
      </c>
    </row>
    <row r="1461" spans="1:71">
      <c r="A1461" t="s">
        <v>1745</v>
      </c>
      <c r="B1461" t="s">
        <v>99</v>
      </c>
      <c r="C1461">
        <v>2020</v>
      </c>
      <c r="D1461" t="s">
        <v>380</v>
      </c>
      <c r="E1461">
        <v>1</v>
      </c>
      <c r="F1461" t="s">
        <v>383</v>
      </c>
      <c r="G1461" t="s">
        <v>1664</v>
      </c>
      <c r="H1461">
        <v>159509199</v>
      </c>
      <c r="I1461">
        <v>262576512</v>
      </c>
      <c r="J1461">
        <v>421280786</v>
      </c>
      <c r="K1461">
        <v>421280786</v>
      </c>
      <c r="L1461">
        <v>400550988</v>
      </c>
      <c r="M1461">
        <v>2446993094</v>
      </c>
      <c r="N1461">
        <v>1622707323</v>
      </c>
      <c r="O1461">
        <v>1673967562</v>
      </c>
      <c r="P1461">
        <v>1673967562</v>
      </c>
      <c r="Q1461">
        <v>1783902293</v>
      </c>
      <c r="R1461">
        <v>1738688804</v>
      </c>
      <c r="S1461">
        <v>781091220</v>
      </c>
      <c r="T1461">
        <v>781091220</v>
      </c>
      <c r="U1461">
        <v>58374058</v>
      </c>
      <c r="V1461">
        <v>198439231</v>
      </c>
      <c r="W1461">
        <v>58374058</v>
      </c>
      <c r="X1461">
        <v>781091220</v>
      </c>
      <c r="Y1461">
        <v>58374058</v>
      </c>
      <c r="Z1461">
        <v>198439231</v>
      </c>
      <c r="AA1461">
        <v>153084835</v>
      </c>
      <c r="AB1461">
        <v>50051650</v>
      </c>
      <c r="AL1461">
        <v>62465194</v>
      </c>
      <c r="AM1461">
        <v>62465194</v>
      </c>
      <c r="AN1461">
        <v>187425937</v>
      </c>
      <c r="AO1461">
        <v>7493378</v>
      </c>
      <c r="AP1461">
        <v>2069927932</v>
      </c>
      <c r="AQ1461">
        <v>2069927932</v>
      </c>
      <c r="AR1461">
        <v>187425937</v>
      </c>
      <c r="AS1461">
        <v>22534360</v>
      </c>
      <c r="AT1461">
        <v>717094757</v>
      </c>
      <c r="AU1461">
        <v>717094757</v>
      </c>
      <c r="AV1461">
        <v>755949596</v>
      </c>
      <c r="AW1461">
        <v>178073675</v>
      </c>
      <c r="AX1461">
        <v>178073675</v>
      </c>
      <c r="AY1461">
        <v>321936681</v>
      </c>
      <c r="BA1461">
        <v>6836181</v>
      </c>
      <c r="BB1461">
        <v>0</v>
      </c>
      <c r="BC1461">
        <v>2069927932</v>
      </c>
      <c r="BD1461">
        <v>2069927932</v>
      </c>
      <c r="BE1461">
        <v>9339</v>
      </c>
      <c r="BF1461">
        <v>6400</v>
      </c>
      <c r="BG1461">
        <v>0</v>
      </c>
      <c r="BH1461">
        <v>70287343</v>
      </c>
      <c r="BJ1461">
        <v>472254881</v>
      </c>
      <c r="BK1461">
        <v>269711550</v>
      </c>
      <c r="BL1461">
        <v>269711550</v>
      </c>
      <c r="BM1461">
        <v>321936681</v>
      </c>
      <c r="BP1461">
        <v>543</v>
      </c>
      <c r="BQ1461">
        <v>543</v>
      </c>
      <c r="BR1461">
        <v>174649115</v>
      </c>
      <c r="BS1461">
        <v>7493378</v>
      </c>
    </row>
    <row r="1462" spans="1:71">
      <c r="A1462" t="s">
        <v>1746</v>
      </c>
      <c r="B1462" t="s">
        <v>100</v>
      </c>
      <c r="C1462">
        <v>2020</v>
      </c>
      <c r="D1462" t="s">
        <v>380</v>
      </c>
      <c r="E1462">
        <v>1</v>
      </c>
      <c r="F1462" t="s">
        <v>385</v>
      </c>
      <c r="G1462" t="s">
        <v>1664</v>
      </c>
      <c r="H1462">
        <v>2743414105</v>
      </c>
      <c r="I1462">
        <v>1449238523</v>
      </c>
      <c r="J1462">
        <v>2321911965</v>
      </c>
      <c r="K1462">
        <v>2321911965</v>
      </c>
      <c r="L1462">
        <v>2239242683</v>
      </c>
      <c r="M1462">
        <v>21508749358</v>
      </c>
      <c r="N1462">
        <v>11571757797</v>
      </c>
      <c r="O1462">
        <v>5166628945</v>
      </c>
      <c r="P1462">
        <v>5166628945</v>
      </c>
      <c r="Q1462">
        <v>5624964070</v>
      </c>
      <c r="R1462">
        <v>5473143571</v>
      </c>
      <c r="S1462">
        <v>769619484</v>
      </c>
      <c r="T1462">
        <v>769619484</v>
      </c>
      <c r="U1462">
        <v>731889779</v>
      </c>
      <c r="V1462">
        <v>1491033480</v>
      </c>
      <c r="W1462">
        <v>731889779</v>
      </c>
      <c r="X1462">
        <v>769619484</v>
      </c>
      <c r="Y1462">
        <v>731889779</v>
      </c>
      <c r="Z1462">
        <v>1491033480</v>
      </c>
      <c r="AA1462">
        <v>1199589688</v>
      </c>
      <c r="AB1462">
        <v>237526082</v>
      </c>
      <c r="AL1462">
        <v>506196521</v>
      </c>
      <c r="AM1462">
        <v>506196521</v>
      </c>
      <c r="AN1462">
        <v>1034410989</v>
      </c>
      <c r="AO1462">
        <v>89451514</v>
      </c>
      <c r="AP1462">
        <v>7040058639</v>
      </c>
      <c r="AQ1462">
        <v>7040058639</v>
      </c>
      <c r="AR1462">
        <v>1034410989</v>
      </c>
      <c r="AS1462">
        <v>245986231</v>
      </c>
      <c r="AT1462">
        <v>3033048142</v>
      </c>
      <c r="AU1462">
        <v>3033048142</v>
      </c>
      <c r="AV1462">
        <v>3366311162</v>
      </c>
      <c r="AW1462">
        <v>388587711</v>
      </c>
      <c r="AX1462">
        <v>388587711</v>
      </c>
      <c r="AY1462">
        <v>1552359041</v>
      </c>
      <c r="BA1462">
        <v>284808778</v>
      </c>
      <c r="BB1462">
        <v>0</v>
      </c>
      <c r="BC1462">
        <v>7040058639</v>
      </c>
      <c r="BD1462">
        <v>7040058639</v>
      </c>
      <c r="BE1462">
        <v>9866</v>
      </c>
      <c r="BF1462">
        <v>5782</v>
      </c>
      <c r="BG1462">
        <v>0</v>
      </c>
      <c r="BH1462">
        <v>251813832</v>
      </c>
      <c r="BJ1462">
        <v>1898162429</v>
      </c>
      <c r="BK1462">
        <v>656873759</v>
      </c>
      <c r="BL1462">
        <v>656873759</v>
      </c>
      <c r="BM1462">
        <v>1552359041</v>
      </c>
      <c r="BP1462">
        <v>1218</v>
      </c>
      <c r="BQ1462">
        <v>1218</v>
      </c>
      <c r="BR1462">
        <v>892413922</v>
      </c>
      <c r="BS1462">
        <v>89451514</v>
      </c>
    </row>
    <row r="1463" spans="1:71">
      <c r="A1463" t="s">
        <v>1747</v>
      </c>
      <c r="B1463" t="s">
        <v>101</v>
      </c>
      <c r="C1463">
        <v>2020</v>
      </c>
      <c r="D1463" t="s">
        <v>380</v>
      </c>
      <c r="E1463">
        <v>2</v>
      </c>
      <c r="F1463" t="s">
        <v>387</v>
      </c>
      <c r="G1463" t="s">
        <v>1664</v>
      </c>
      <c r="H1463">
        <v>2959896886</v>
      </c>
      <c r="I1463">
        <v>2532742085</v>
      </c>
      <c r="J1463">
        <v>3769216888</v>
      </c>
      <c r="K1463">
        <v>3769216888</v>
      </c>
      <c r="L1463">
        <v>3652205051</v>
      </c>
      <c r="M1463">
        <v>23298044974</v>
      </c>
      <c r="N1463">
        <v>13355579980</v>
      </c>
      <c r="O1463">
        <v>5074042210</v>
      </c>
      <c r="P1463">
        <v>5074042210</v>
      </c>
      <c r="Q1463">
        <v>6418446946</v>
      </c>
      <c r="R1463">
        <v>5797167027</v>
      </c>
      <c r="S1463">
        <v>436140890</v>
      </c>
      <c r="T1463">
        <v>436140890</v>
      </c>
      <c r="U1463">
        <v>1171305196</v>
      </c>
      <c r="V1463">
        <v>2964996519</v>
      </c>
      <c r="W1463">
        <v>1171305196</v>
      </c>
      <c r="X1463">
        <v>436140890</v>
      </c>
      <c r="Y1463">
        <v>1171305196</v>
      </c>
      <c r="Z1463">
        <v>2964996519</v>
      </c>
      <c r="AA1463">
        <v>1007443626</v>
      </c>
      <c r="AB1463">
        <v>112142255</v>
      </c>
      <c r="AL1463">
        <v>462159648</v>
      </c>
      <c r="AM1463">
        <v>462159648</v>
      </c>
      <c r="AN1463">
        <v>2380753106</v>
      </c>
      <c r="AO1463">
        <v>198325450</v>
      </c>
      <c r="AP1463">
        <v>8153203431</v>
      </c>
      <c r="AQ1463">
        <v>8153203431</v>
      </c>
      <c r="AR1463">
        <v>2380753106</v>
      </c>
      <c r="AS1463">
        <v>180635683</v>
      </c>
      <c r="AT1463">
        <v>3954782200</v>
      </c>
      <c r="AU1463">
        <v>3954782200</v>
      </c>
      <c r="AV1463">
        <v>4137627054</v>
      </c>
      <c r="AW1463">
        <v>282093450</v>
      </c>
      <c r="AX1463">
        <v>282093450</v>
      </c>
      <c r="AY1463">
        <v>2304735249</v>
      </c>
      <c r="BA1463">
        <v>150288295</v>
      </c>
      <c r="BB1463">
        <v>0</v>
      </c>
      <c r="BC1463">
        <v>8153203431</v>
      </c>
      <c r="BD1463">
        <v>8153203431</v>
      </c>
      <c r="BE1463">
        <v>8829</v>
      </c>
      <c r="BF1463">
        <v>5878</v>
      </c>
      <c r="BG1463">
        <v>0</v>
      </c>
      <c r="BH1463">
        <v>116766206</v>
      </c>
      <c r="BJ1463">
        <v>3261486854</v>
      </c>
      <c r="BK1463">
        <v>623842105</v>
      </c>
      <c r="BL1463">
        <v>623842105</v>
      </c>
      <c r="BM1463">
        <v>2304735249</v>
      </c>
      <c r="BP1463">
        <v>1049</v>
      </c>
      <c r="BQ1463">
        <v>1049</v>
      </c>
      <c r="BR1463">
        <v>2135323840</v>
      </c>
      <c r="BS1463">
        <v>198325450</v>
      </c>
    </row>
    <row r="1464" spans="1:71">
      <c r="A1464" t="s">
        <v>1748</v>
      </c>
      <c r="B1464" t="s">
        <v>102</v>
      </c>
      <c r="C1464">
        <v>2020</v>
      </c>
      <c r="D1464" t="s">
        <v>207</v>
      </c>
      <c r="E1464">
        <v>8</v>
      </c>
      <c r="F1464" t="s">
        <v>1749</v>
      </c>
      <c r="G1464" t="s">
        <v>1664</v>
      </c>
      <c r="H1464">
        <v>78724522626</v>
      </c>
      <c r="I1464">
        <v>21737597827</v>
      </c>
      <c r="J1464">
        <v>61099340661</v>
      </c>
      <c r="K1464">
        <v>61099340661</v>
      </c>
      <c r="L1464">
        <v>40212786654</v>
      </c>
      <c r="M1464">
        <v>195942291140</v>
      </c>
      <c r="N1464">
        <v>89386404273</v>
      </c>
      <c r="O1464">
        <v>39539738949</v>
      </c>
      <c r="P1464">
        <v>35160425887</v>
      </c>
      <c r="Q1464">
        <v>46941908991</v>
      </c>
      <c r="R1464">
        <v>55975638220</v>
      </c>
      <c r="S1464">
        <v>6020739738</v>
      </c>
      <c r="T1464">
        <v>5930153946</v>
      </c>
      <c r="U1464">
        <v>10546436580</v>
      </c>
      <c r="V1464">
        <v>33401690915</v>
      </c>
      <c r="W1464">
        <v>9843584710</v>
      </c>
      <c r="X1464">
        <v>6020739738</v>
      </c>
      <c r="Y1464">
        <v>10546436580</v>
      </c>
      <c r="Z1464">
        <v>33401690915</v>
      </c>
      <c r="AA1464">
        <v>2500546553</v>
      </c>
      <c r="AB1464">
        <v>1922149554</v>
      </c>
      <c r="AC1464">
        <v>71724922582</v>
      </c>
      <c r="AD1464">
        <v>62091867873</v>
      </c>
      <c r="AE1464">
        <v>71724922582</v>
      </c>
      <c r="AF1464">
        <v>39605677256</v>
      </c>
      <c r="AG1464">
        <v>62091867873</v>
      </c>
      <c r="AH1464">
        <v>69628117167</v>
      </c>
      <c r="AI1464">
        <v>28788021007</v>
      </c>
      <c r="AJ1464">
        <v>62091867873</v>
      </c>
      <c r="AK1464">
        <v>62091867873</v>
      </c>
      <c r="AL1464">
        <v>5181253931</v>
      </c>
      <c r="AM1464">
        <v>5181253931</v>
      </c>
      <c r="AN1464">
        <v>33789160573</v>
      </c>
      <c r="AO1464">
        <v>6397225618</v>
      </c>
      <c r="AP1464">
        <v>155033157321</v>
      </c>
      <c r="AQ1464">
        <v>92941289448</v>
      </c>
      <c r="AR1464">
        <v>33789160573</v>
      </c>
      <c r="AS1464">
        <v>1764187446</v>
      </c>
      <c r="AT1464">
        <v>70394598140</v>
      </c>
      <c r="AU1464">
        <v>41606577133</v>
      </c>
      <c r="AV1464">
        <v>73225221637</v>
      </c>
      <c r="AW1464">
        <v>3924382842</v>
      </c>
      <c r="AX1464">
        <v>3397849324</v>
      </c>
      <c r="AY1464">
        <v>101773476616</v>
      </c>
      <c r="BA1464">
        <v>10722460210</v>
      </c>
      <c r="BB1464">
        <v>-3384280703</v>
      </c>
      <c r="BC1464">
        <v>155033157321</v>
      </c>
      <c r="BD1464">
        <v>81025727092</v>
      </c>
      <c r="BE1464">
        <v>9830</v>
      </c>
      <c r="BF1464">
        <v>6103</v>
      </c>
      <c r="BG1464">
        <v>5219</v>
      </c>
      <c r="BH1464">
        <v>7719709999</v>
      </c>
      <c r="BI1464">
        <v>39605677256</v>
      </c>
      <c r="BJ1464">
        <v>110999441708</v>
      </c>
      <c r="BK1464">
        <v>13411461860</v>
      </c>
      <c r="BL1464">
        <v>13411461860</v>
      </c>
      <c r="BM1464">
        <v>39681608743</v>
      </c>
      <c r="BN1464">
        <v>74007430229</v>
      </c>
      <c r="BO1464">
        <v>5209783776</v>
      </c>
      <c r="BP1464">
        <v>23029</v>
      </c>
      <c r="BQ1464">
        <v>7782</v>
      </c>
      <c r="BR1464">
        <v>26428401911</v>
      </c>
      <c r="BS1464">
        <v>6397225618</v>
      </c>
    </row>
    <row r="1465" spans="1:71">
      <c r="A1465" t="s">
        <v>1750</v>
      </c>
      <c r="B1465" t="s">
        <v>206</v>
      </c>
      <c r="C1465">
        <v>2021</v>
      </c>
      <c r="D1465" t="s">
        <v>207</v>
      </c>
      <c r="E1465">
        <v>8</v>
      </c>
      <c r="F1465" t="s">
        <v>208</v>
      </c>
      <c r="G1465" t="s">
        <v>1751</v>
      </c>
      <c r="H1465">
        <v>26987763655</v>
      </c>
      <c r="I1465">
        <v>14030374440</v>
      </c>
      <c r="J1465">
        <v>41135182306</v>
      </c>
      <c r="K1465">
        <v>41135182306</v>
      </c>
      <c r="L1465">
        <v>29971884887</v>
      </c>
      <c r="M1465">
        <v>169234973903</v>
      </c>
      <c r="N1465">
        <v>85452158604</v>
      </c>
      <c r="O1465">
        <v>37615040485</v>
      </c>
      <c r="P1465">
        <v>33975243263</v>
      </c>
      <c r="Q1465">
        <v>43294019368</v>
      </c>
      <c r="R1465">
        <v>49472259094</v>
      </c>
      <c r="S1465">
        <v>5994651738</v>
      </c>
      <c r="T1465">
        <v>5962616064</v>
      </c>
      <c r="U1465">
        <v>9655336908</v>
      </c>
      <c r="V1465">
        <v>24563701353</v>
      </c>
      <c r="W1465">
        <v>9137499682</v>
      </c>
      <c r="X1465">
        <v>5994651738</v>
      </c>
      <c r="Y1465">
        <v>9655336908</v>
      </c>
      <c r="Z1465">
        <v>24563701353</v>
      </c>
      <c r="AA1465">
        <v>1164641787</v>
      </c>
      <c r="AB1465">
        <v>1745973167</v>
      </c>
      <c r="AC1465">
        <v>39500385690</v>
      </c>
      <c r="AD1465">
        <v>32577923190</v>
      </c>
      <c r="AE1465">
        <v>39500385690</v>
      </c>
      <c r="AF1465">
        <v>21623827227</v>
      </c>
      <c r="AG1465">
        <v>32577923190</v>
      </c>
      <c r="AH1465">
        <v>38232995401</v>
      </c>
      <c r="AI1465">
        <v>15896011535</v>
      </c>
      <c r="AJ1465">
        <v>32577923190</v>
      </c>
      <c r="AK1465">
        <v>32577923190</v>
      </c>
      <c r="AL1465">
        <v>3730874044</v>
      </c>
      <c r="AM1465">
        <v>3730874044</v>
      </c>
      <c r="AN1465">
        <v>20682071399</v>
      </c>
      <c r="AO1465">
        <v>2502325698</v>
      </c>
      <c r="AP1465">
        <v>107651674220</v>
      </c>
      <c r="AQ1465">
        <v>75073751030</v>
      </c>
      <c r="AR1465">
        <v>20682071399</v>
      </c>
      <c r="AS1465">
        <v>2399596843</v>
      </c>
      <c r="AT1465">
        <v>49951738717</v>
      </c>
      <c r="AU1465">
        <v>34055727182</v>
      </c>
      <c r="AV1465">
        <v>51659979009</v>
      </c>
      <c r="AW1465">
        <v>3088009831</v>
      </c>
      <c r="AX1465">
        <v>2927328128</v>
      </c>
      <c r="AY1465">
        <v>59609274761</v>
      </c>
      <c r="AZ1465">
        <v>839397163.5</v>
      </c>
      <c r="BA1465">
        <v>3574765666</v>
      </c>
      <c r="BB1465">
        <v>902009396</v>
      </c>
      <c r="BC1465">
        <v>107651674220</v>
      </c>
      <c r="BD1465">
        <v>65778881597</v>
      </c>
      <c r="BE1465">
        <v>8700</v>
      </c>
      <c r="BF1465">
        <v>5718</v>
      </c>
      <c r="BG1465">
        <v>5825</v>
      </c>
      <c r="BH1465">
        <v>6569720108</v>
      </c>
      <c r="BI1465">
        <v>21623827227</v>
      </c>
      <c r="BJ1465">
        <v>65955101378</v>
      </c>
      <c r="BK1465">
        <v>9807691970</v>
      </c>
      <c r="BL1465">
        <v>9807691970</v>
      </c>
      <c r="BM1465">
        <v>27031351571</v>
      </c>
      <c r="BN1465">
        <v>41872792623</v>
      </c>
      <c r="BO1465">
        <v>258275129</v>
      </c>
      <c r="BP1465">
        <v>17562</v>
      </c>
      <c r="BQ1465">
        <v>6347</v>
      </c>
      <c r="BR1465">
        <v>16671635476</v>
      </c>
      <c r="BS1465">
        <v>2502325698</v>
      </c>
    </row>
    <row r="1466" spans="1:71">
      <c r="A1466" t="s">
        <v>1752</v>
      </c>
      <c r="B1466" t="s">
        <v>211</v>
      </c>
      <c r="C1466">
        <v>2021</v>
      </c>
      <c r="D1466" t="s">
        <v>212</v>
      </c>
      <c r="E1466">
        <v>4</v>
      </c>
      <c r="F1466" t="s">
        <v>213</v>
      </c>
      <c r="G1466" t="s">
        <v>1751</v>
      </c>
      <c r="H1466">
        <v>1578265475</v>
      </c>
      <c r="I1466">
        <v>317021264</v>
      </c>
      <c r="J1466">
        <v>2238263467</v>
      </c>
      <c r="K1466">
        <v>2238263467</v>
      </c>
      <c r="L1466">
        <v>2100166075</v>
      </c>
      <c r="M1466">
        <v>16490383642</v>
      </c>
      <c r="N1466">
        <v>14402799422</v>
      </c>
      <c r="O1466">
        <v>6652980017</v>
      </c>
      <c r="P1466">
        <v>6652980017</v>
      </c>
      <c r="Q1466">
        <v>6998899000</v>
      </c>
      <c r="R1466">
        <v>7321586162</v>
      </c>
      <c r="S1466">
        <v>2091917352</v>
      </c>
      <c r="T1466">
        <v>2091917352</v>
      </c>
      <c r="U1466">
        <v>236632549</v>
      </c>
      <c r="V1466">
        <v>386016363</v>
      </c>
      <c r="W1466">
        <v>236632549</v>
      </c>
      <c r="X1466">
        <v>2091917352</v>
      </c>
      <c r="Y1466">
        <v>236632549</v>
      </c>
      <c r="Z1466">
        <v>386016363</v>
      </c>
      <c r="AA1466">
        <v>157495233</v>
      </c>
      <c r="AB1466">
        <v>486892800</v>
      </c>
      <c r="AL1466">
        <v>276858257</v>
      </c>
      <c r="AM1466">
        <v>276858257</v>
      </c>
      <c r="AN1466">
        <v>286488073</v>
      </c>
      <c r="AO1466">
        <v>88192049</v>
      </c>
      <c r="AP1466">
        <v>10533939182</v>
      </c>
      <c r="AQ1466">
        <v>10533939182</v>
      </c>
      <c r="AR1466">
        <v>286488073</v>
      </c>
      <c r="AS1466">
        <v>363756523</v>
      </c>
      <c r="AT1466">
        <v>7628412381</v>
      </c>
      <c r="AU1466">
        <v>7628412381</v>
      </c>
      <c r="AV1466">
        <v>7554286638</v>
      </c>
      <c r="AW1466">
        <v>336255967</v>
      </c>
      <c r="AX1466">
        <v>336255967</v>
      </c>
      <c r="AY1466">
        <v>3317381187</v>
      </c>
      <c r="BA1466">
        <v>-4148369</v>
      </c>
      <c r="BB1466">
        <v>0</v>
      </c>
      <c r="BC1466">
        <v>10533939182</v>
      </c>
      <c r="BD1466">
        <v>10533939182</v>
      </c>
      <c r="BE1466">
        <v>8647</v>
      </c>
      <c r="BF1466">
        <v>6037</v>
      </c>
      <c r="BG1466">
        <v>0</v>
      </c>
      <c r="BH1466">
        <v>480945005</v>
      </c>
      <c r="BJ1466">
        <v>3481592885</v>
      </c>
      <c r="BK1466">
        <v>2943030945</v>
      </c>
      <c r="BL1466">
        <v>2943030945</v>
      </c>
      <c r="BM1466">
        <v>3317381187</v>
      </c>
      <c r="BP1466">
        <v>5278</v>
      </c>
      <c r="BQ1466">
        <v>229</v>
      </c>
      <c r="BR1466">
        <v>175987934</v>
      </c>
      <c r="BS1466">
        <v>88192049</v>
      </c>
    </row>
    <row r="1467" spans="1:71">
      <c r="A1467" t="s">
        <v>1753</v>
      </c>
      <c r="B1467" t="s">
        <v>18</v>
      </c>
      <c r="C1467">
        <v>2021</v>
      </c>
      <c r="D1467" t="s">
        <v>215</v>
      </c>
      <c r="E1467">
        <v>3</v>
      </c>
      <c r="F1467" t="s">
        <v>216</v>
      </c>
      <c r="G1467" t="s">
        <v>1751</v>
      </c>
      <c r="H1467">
        <v>978823457</v>
      </c>
      <c r="I1467">
        <v>487678860</v>
      </c>
      <c r="J1467">
        <v>1030442522</v>
      </c>
      <c r="K1467">
        <v>1030442522</v>
      </c>
      <c r="L1467">
        <v>820298804</v>
      </c>
      <c r="M1467">
        <v>12192076835</v>
      </c>
      <c r="N1467">
        <v>7943737387</v>
      </c>
      <c r="O1467">
        <v>2415049918</v>
      </c>
      <c r="P1467">
        <v>2415049918</v>
      </c>
      <c r="Q1467">
        <v>2794122771</v>
      </c>
      <c r="R1467">
        <v>2996185721</v>
      </c>
      <c r="S1467">
        <v>873436481</v>
      </c>
      <c r="T1467">
        <v>873436481</v>
      </c>
      <c r="U1467">
        <v>703560863</v>
      </c>
      <c r="V1467">
        <v>1042124654</v>
      </c>
      <c r="W1467">
        <v>703560863</v>
      </c>
      <c r="X1467">
        <v>873436481</v>
      </c>
      <c r="Y1467">
        <v>703560863</v>
      </c>
      <c r="Z1467">
        <v>1042124654</v>
      </c>
      <c r="AA1467">
        <v>345928444</v>
      </c>
      <c r="AB1467">
        <v>261223566</v>
      </c>
      <c r="AL1467">
        <v>207939098</v>
      </c>
      <c r="AM1467">
        <v>207939098</v>
      </c>
      <c r="AN1467">
        <v>538779750</v>
      </c>
      <c r="AO1467">
        <v>101702160</v>
      </c>
      <c r="AP1467">
        <v>5232450803</v>
      </c>
      <c r="AQ1467">
        <v>5232450803</v>
      </c>
      <c r="AR1467">
        <v>538779750</v>
      </c>
      <c r="AS1467">
        <v>286887206</v>
      </c>
      <c r="AT1467">
        <v>2804022672</v>
      </c>
      <c r="AU1467">
        <v>2804022672</v>
      </c>
      <c r="AV1467">
        <v>2835911995</v>
      </c>
      <c r="AW1467">
        <v>248126905</v>
      </c>
      <c r="AX1467">
        <v>248126905</v>
      </c>
      <c r="AY1467">
        <v>2409961281</v>
      </c>
      <c r="BA1467">
        <v>124283254</v>
      </c>
      <c r="BB1467">
        <v>0</v>
      </c>
      <c r="BC1467">
        <v>5232450803</v>
      </c>
      <c r="BD1467">
        <v>5232450803</v>
      </c>
      <c r="BE1467">
        <v>8791</v>
      </c>
      <c r="BF1467">
        <v>5605</v>
      </c>
      <c r="BG1467">
        <v>0</v>
      </c>
      <c r="BH1467">
        <v>292933565</v>
      </c>
      <c r="BJ1467">
        <v>2552321649</v>
      </c>
      <c r="BK1467">
        <v>1780706122</v>
      </c>
      <c r="BL1467">
        <v>1780706122</v>
      </c>
      <c r="BM1467">
        <v>2409961281</v>
      </c>
      <c r="BP1467">
        <v>3324</v>
      </c>
      <c r="BQ1467">
        <v>553</v>
      </c>
      <c r="BR1467">
        <v>430428070</v>
      </c>
      <c r="BS1467">
        <v>101702160</v>
      </c>
    </row>
    <row r="1468" spans="1:71">
      <c r="A1468" t="s">
        <v>1754</v>
      </c>
      <c r="B1468" t="s">
        <v>19</v>
      </c>
      <c r="C1468">
        <v>2021</v>
      </c>
      <c r="D1468" t="s">
        <v>218</v>
      </c>
      <c r="E1468">
        <v>3</v>
      </c>
      <c r="F1468" t="s">
        <v>219</v>
      </c>
      <c r="G1468" t="s">
        <v>1751</v>
      </c>
      <c r="H1468">
        <v>614953669</v>
      </c>
      <c r="I1468">
        <v>128780798</v>
      </c>
      <c r="J1468">
        <v>791887674</v>
      </c>
      <c r="K1468">
        <v>791887674</v>
      </c>
      <c r="L1468">
        <v>746818082</v>
      </c>
      <c r="M1468">
        <v>3205870684</v>
      </c>
      <c r="N1468">
        <v>2699604550</v>
      </c>
      <c r="O1468">
        <v>1504250344</v>
      </c>
      <c r="P1468">
        <v>1504250344</v>
      </c>
      <c r="Q1468">
        <v>1846374000</v>
      </c>
      <c r="R1468">
        <v>1765804775</v>
      </c>
      <c r="S1468">
        <v>461727935</v>
      </c>
      <c r="T1468">
        <v>461727935</v>
      </c>
      <c r="U1468">
        <v>96488736</v>
      </c>
      <c r="V1468">
        <v>206054173</v>
      </c>
      <c r="W1468">
        <v>96488736</v>
      </c>
      <c r="X1468">
        <v>461727935</v>
      </c>
      <c r="Y1468">
        <v>96488736</v>
      </c>
      <c r="Z1468">
        <v>206054173</v>
      </c>
      <c r="AA1468">
        <v>254461725</v>
      </c>
      <c r="AB1468">
        <v>165185720</v>
      </c>
      <c r="AL1468">
        <v>42395184</v>
      </c>
      <c r="AM1468">
        <v>42395184</v>
      </c>
      <c r="AN1468">
        <v>242058383</v>
      </c>
      <c r="AO1468">
        <v>53726309</v>
      </c>
      <c r="AP1468">
        <v>3270961957</v>
      </c>
      <c r="AQ1468">
        <v>3270961957</v>
      </c>
      <c r="AR1468">
        <v>242058383</v>
      </c>
      <c r="AS1468">
        <v>51498636</v>
      </c>
      <c r="AT1468">
        <v>2125977675</v>
      </c>
      <c r="AU1468">
        <v>2125977675</v>
      </c>
      <c r="AV1468">
        <v>2075631927</v>
      </c>
      <c r="AW1468">
        <v>183773874</v>
      </c>
      <c r="AX1468">
        <v>183773874</v>
      </c>
      <c r="AY1468">
        <v>1483512412</v>
      </c>
      <c r="BA1468">
        <v>-19345152</v>
      </c>
      <c r="BB1468">
        <v>0</v>
      </c>
      <c r="BC1468">
        <v>3270961957</v>
      </c>
      <c r="BD1468">
        <v>3270961957</v>
      </c>
      <c r="BE1468">
        <v>8487</v>
      </c>
      <c r="BF1468">
        <v>5685</v>
      </c>
      <c r="BG1468">
        <v>0</v>
      </c>
      <c r="BH1468">
        <v>214147999</v>
      </c>
      <c r="BJ1468">
        <v>1570091612</v>
      </c>
      <c r="BK1468">
        <v>1316944626</v>
      </c>
      <c r="BL1468">
        <v>1316944626</v>
      </c>
      <c r="BM1468">
        <v>1483512412</v>
      </c>
      <c r="BP1468">
        <v>2348</v>
      </c>
      <c r="BQ1468">
        <v>101</v>
      </c>
      <c r="BR1468">
        <v>131175300</v>
      </c>
      <c r="BS1468">
        <v>53726309</v>
      </c>
    </row>
    <row r="1469" spans="1:71">
      <c r="A1469" t="s">
        <v>1755</v>
      </c>
      <c r="B1469" t="s">
        <v>20</v>
      </c>
      <c r="C1469">
        <v>2021</v>
      </c>
      <c r="D1469" t="s">
        <v>215</v>
      </c>
      <c r="E1469">
        <v>2</v>
      </c>
      <c r="F1469" t="s">
        <v>221</v>
      </c>
      <c r="G1469" t="s">
        <v>1751</v>
      </c>
      <c r="H1469">
        <v>1845855366</v>
      </c>
      <c r="I1469">
        <v>518358795</v>
      </c>
      <c r="J1469">
        <v>2558608528</v>
      </c>
      <c r="K1469">
        <v>2558608528</v>
      </c>
      <c r="L1469">
        <v>2479155751</v>
      </c>
      <c r="M1469">
        <v>9995851466</v>
      </c>
      <c r="N1469">
        <v>6707576685</v>
      </c>
      <c r="O1469">
        <v>2771181738</v>
      </c>
      <c r="P1469">
        <v>2771181738</v>
      </c>
      <c r="Q1469">
        <v>3460201798</v>
      </c>
      <c r="R1469">
        <v>3243457653</v>
      </c>
      <c r="S1469">
        <v>657566141</v>
      </c>
      <c r="T1469">
        <v>657566141</v>
      </c>
      <c r="U1469">
        <v>453725872</v>
      </c>
      <c r="V1469">
        <v>719592325</v>
      </c>
      <c r="W1469">
        <v>453725872</v>
      </c>
      <c r="X1469">
        <v>657566141</v>
      </c>
      <c r="Y1469">
        <v>453725872</v>
      </c>
      <c r="Z1469">
        <v>719592325</v>
      </c>
      <c r="AA1469">
        <v>298755022</v>
      </c>
      <c r="AB1469">
        <v>120585185</v>
      </c>
      <c r="AL1469">
        <v>205918264</v>
      </c>
      <c r="AM1469">
        <v>205918264</v>
      </c>
      <c r="AN1469">
        <v>554240898</v>
      </c>
      <c r="AO1469">
        <v>161220755</v>
      </c>
      <c r="AP1469">
        <v>4595441422</v>
      </c>
      <c r="AQ1469">
        <v>4595441422</v>
      </c>
      <c r="AR1469">
        <v>554240898</v>
      </c>
      <c r="AS1469">
        <v>261595635</v>
      </c>
      <c r="AT1469">
        <v>2421110321</v>
      </c>
      <c r="AU1469">
        <v>2421110321</v>
      </c>
      <c r="AV1469">
        <v>2408670789</v>
      </c>
      <c r="AW1469">
        <v>400344328</v>
      </c>
      <c r="AX1469">
        <v>400344328</v>
      </c>
      <c r="AY1469">
        <v>1452167654</v>
      </c>
      <c r="BA1469">
        <v>167191458</v>
      </c>
      <c r="BB1469">
        <v>0</v>
      </c>
      <c r="BC1469">
        <v>4595441422</v>
      </c>
      <c r="BD1469">
        <v>4595441422</v>
      </c>
      <c r="BE1469">
        <v>8977</v>
      </c>
      <c r="BF1469">
        <v>5603</v>
      </c>
      <c r="BG1469">
        <v>0</v>
      </c>
      <c r="BH1469">
        <v>318023244</v>
      </c>
      <c r="BJ1469">
        <v>1607907379</v>
      </c>
      <c r="BK1469">
        <v>669974373</v>
      </c>
      <c r="BL1469">
        <v>669974373</v>
      </c>
      <c r="BM1469">
        <v>1452167654</v>
      </c>
      <c r="BP1469">
        <v>1357</v>
      </c>
      <c r="BQ1469">
        <v>173</v>
      </c>
      <c r="BR1469">
        <v>325570045</v>
      </c>
      <c r="BS1469">
        <v>161220755</v>
      </c>
    </row>
    <row r="1470" spans="1:71">
      <c r="A1470" t="s">
        <v>1756</v>
      </c>
      <c r="B1470" t="s">
        <v>21</v>
      </c>
      <c r="C1470">
        <v>2021</v>
      </c>
      <c r="D1470" t="s">
        <v>223</v>
      </c>
      <c r="E1470">
        <v>2</v>
      </c>
      <c r="F1470" t="s">
        <v>224</v>
      </c>
      <c r="G1470" t="s">
        <v>1751</v>
      </c>
      <c r="H1470">
        <v>15925582072</v>
      </c>
      <c r="I1470">
        <v>4465835503</v>
      </c>
      <c r="J1470">
        <v>9252336797</v>
      </c>
      <c r="K1470">
        <v>9252336797</v>
      </c>
      <c r="L1470">
        <v>3906276748</v>
      </c>
      <c r="M1470">
        <v>33170664726</v>
      </c>
      <c r="N1470">
        <v>18248142019</v>
      </c>
      <c r="O1470">
        <v>5003724380</v>
      </c>
      <c r="P1470">
        <v>3629427643</v>
      </c>
      <c r="Q1470">
        <v>5518609777</v>
      </c>
      <c r="R1470">
        <v>6931486236</v>
      </c>
      <c r="S1470">
        <v>434273856</v>
      </c>
      <c r="T1470">
        <v>417358772</v>
      </c>
      <c r="U1470">
        <v>784488989</v>
      </c>
      <c r="V1470">
        <v>1244004413</v>
      </c>
      <c r="W1470">
        <v>646714360</v>
      </c>
      <c r="X1470">
        <v>434273856</v>
      </c>
      <c r="Y1470">
        <v>784488989</v>
      </c>
      <c r="Z1470">
        <v>1244004413</v>
      </c>
      <c r="AA1470">
        <v>136050512</v>
      </c>
      <c r="AB1470">
        <v>89246663</v>
      </c>
      <c r="AC1470">
        <v>25544929741</v>
      </c>
      <c r="AD1470">
        <v>24119552290</v>
      </c>
      <c r="AE1470">
        <v>25544929741</v>
      </c>
      <c r="AF1470">
        <v>15645817902</v>
      </c>
      <c r="AG1470">
        <v>24119552290</v>
      </c>
      <c r="AH1470">
        <v>26069883004</v>
      </c>
      <c r="AI1470">
        <v>9449627616</v>
      </c>
      <c r="AJ1470">
        <v>24119552290</v>
      </c>
      <c r="AK1470">
        <v>24119552290</v>
      </c>
      <c r="AL1470">
        <v>1239288859</v>
      </c>
      <c r="AM1470">
        <v>1239288859</v>
      </c>
      <c r="AN1470">
        <v>1075580131</v>
      </c>
      <c r="AO1470">
        <v>371837648</v>
      </c>
      <c r="AP1470">
        <v>32490363254</v>
      </c>
      <c r="AQ1470">
        <v>8370810964</v>
      </c>
      <c r="AR1470">
        <v>1075580131</v>
      </c>
      <c r="AS1470">
        <v>781992254</v>
      </c>
      <c r="AT1470">
        <v>12998143115</v>
      </c>
      <c r="AU1470">
        <v>3548515499</v>
      </c>
      <c r="AV1470">
        <v>13007312289</v>
      </c>
      <c r="AW1470">
        <v>415163355</v>
      </c>
      <c r="AX1470">
        <v>307097645</v>
      </c>
      <c r="AY1470">
        <v>25744937663</v>
      </c>
      <c r="AZ1470">
        <v>366234869</v>
      </c>
      <c r="BA1470">
        <v>29943699</v>
      </c>
      <c r="BB1470">
        <v>725991172</v>
      </c>
      <c r="BC1470">
        <v>32490363254</v>
      </c>
      <c r="BD1470">
        <v>5046183513</v>
      </c>
      <c r="BE1470">
        <v>7947</v>
      </c>
      <c r="BF1470">
        <v>5455</v>
      </c>
      <c r="BG1470">
        <v>4787</v>
      </c>
      <c r="BH1470">
        <v>2082651504</v>
      </c>
      <c r="BI1470">
        <v>15645817902</v>
      </c>
      <c r="BJ1470">
        <v>26031683323</v>
      </c>
      <c r="BK1470">
        <v>469994839</v>
      </c>
      <c r="BL1470">
        <v>469994839</v>
      </c>
      <c r="BM1470">
        <v>1625385373</v>
      </c>
      <c r="BN1470">
        <v>27444179741</v>
      </c>
      <c r="BO1470">
        <v>1285734612</v>
      </c>
      <c r="BP1470">
        <v>1064</v>
      </c>
      <c r="BQ1470">
        <v>119</v>
      </c>
      <c r="BR1470">
        <v>498839559</v>
      </c>
      <c r="BS1470">
        <v>371837648</v>
      </c>
    </row>
    <row r="1471" spans="1:71">
      <c r="A1471" t="s">
        <v>1757</v>
      </c>
      <c r="B1471" t="s">
        <v>22</v>
      </c>
      <c r="C1471">
        <v>2021</v>
      </c>
      <c r="D1471" t="s">
        <v>215</v>
      </c>
      <c r="E1471">
        <v>2</v>
      </c>
      <c r="F1471" t="s">
        <v>226</v>
      </c>
      <c r="G1471" t="s">
        <v>1751</v>
      </c>
      <c r="H1471">
        <v>1080281829</v>
      </c>
      <c r="I1471">
        <v>448179252</v>
      </c>
      <c r="J1471">
        <v>1376681601</v>
      </c>
      <c r="K1471">
        <v>1376681601</v>
      </c>
      <c r="L1471">
        <v>1158454609</v>
      </c>
      <c r="M1471">
        <v>8683832593</v>
      </c>
      <c r="N1471">
        <v>5626670081</v>
      </c>
      <c r="O1471">
        <v>2267325558</v>
      </c>
      <c r="P1471">
        <v>2267325558</v>
      </c>
      <c r="Q1471">
        <v>2460343100</v>
      </c>
      <c r="R1471">
        <v>2748658085</v>
      </c>
      <c r="S1471">
        <v>458107467</v>
      </c>
      <c r="T1471">
        <v>458107467</v>
      </c>
      <c r="U1471">
        <v>564181164</v>
      </c>
      <c r="V1471">
        <v>905444350</v>
      </c>
      <c r="W1471">
        <v>564181164</v>
      </c>
      <c r="X1471">
        <v>458107467</v>
      </c>
      <c r="Y1471">
        <v>564181164</v>
      </c>
      <c r="Z1471">
        <v>905444350</v>
      </c>
      <c r="AA1471">
        <v>162195662</v>
      </c>
      <c r="AB1471">
        <v>189595030</v>
      </c>
      <c r="AL1471">
        <v>124225064</v>
      </c>
      <c r="AM1471">
        <v>124225064</v>
      </c>
      <c r="AN1471">
        <v>472596675</v>
      </c>
      <c r="AO1471">
        <v>48950002</v>
      </c>
      <c r="AP1471">
        <v>4279151199</v>
      </c>
      <c r="AQ1471">
        <v>4279151199</v>
      </c>
      <c r="AR1471">
        <v>472596675</v>
      </c>
      <c r="AS1471">
        <v>194347130</v>
      </c>
      <c r="AT1471">
        <v>2430476608</v>
      </c>
      <c r="AU1471">
        <v>2430476608</v>
      </c>
      <c r="AV1471">
        <v>2330523331</v>
      </c>
      <c r="AW1471">
        <v>310128356</v>
      </c>
      <c r="AX1471">
        <v>310128356</v>
      </c>
      <c r="AY1471">
        <v>1691305559</v>
      </c>
      <c r="BA1471">
        <v>133943619</v>
      </c>
      <c r="BB1471">
        <v>0</v>
      </c>
      <c r="BC1471">
        <v>4279151199</v>
      </c>
      <c r="BD1471">
        <v>4279151199</v>
      </c>
      <c r="BE1471">
        <v>8551</v>
      </c>
      <c r="BF1471">
        <v>5595</v>
      </c>
      <c r="BG1471">
        <v>0</v>
      </c>
      <c r="BH1471">
        <v>344860394</v>
      </c>
      <c r="BJ1471">
        <v>1855630991</v>
      </c>
      <c r="BK1471">
        <v>1193139330</v>
      </c>
      <c r="BL1471">
        <v>1193139330</v>
      </c>
      <c r="BM1471">
        <v>1691305559</v>
      </c>
      <c r="BP1471">
        <v>2019</v>
      </c>
      <c r="BQ1471">
        <v>271</v>
      </c>
      <c r="BR1471">
        <v>421999073</v>
      </c>
      <c r="BS1471">
        <v>48950002</v>
      </c>
    </row>
    <row r="1472" spans="1:71">
      <c r="A1472" t="s">
        <v>1758</v>
      </c>
      <c r="B1472" t="s">
        <v>23</v>
      </c>
      <c r="C1472">
        <v>2021</v>
      </c>
      <c r="D1472" t="s">
        <v>228</v>
      </c>
      <c r="E1472">
        <v>5</v>
      </c>
      <c r="F1472" t="s">
        <v>229</v>
      </c>
      <c r="G1472" t="s">
        <v>1751</v>
      </c>
      <c r="H1472">
        <v>23444602239</v>
      </c>
      <c r="I1472">
        <v>4025769076</v>
      </c>
      <c r="J1472">
        <v>19591936703</v>
      </c>
      <c r="K1472">
        <v>19591936703</v>
      </c>
      <c r="L1472">
        <v>14137636744</v>
      </c>
      <c r="M1472">
        <v>56491607542</v>
      </c>
      <c r="N1472">
        <v>33722612526</v>
      </c>
      <c r="O1472">
        <v>10091724967</v>
      </c>
      <c r="P1472">
        <v>8030261091</v>
      </c>
      <c r="Q1472">
        <v>16437010936</v>
      </c>
      <c r="R1472">
        <v>12591816928</v>
      </c>
      <c r="S1472">
        <v>1973788022</v>
      </c>
      <c r="T1472">
        <v>1947202117</v>
      </c>
      <c r="U1472">
        <v>1768697124</v>
      </c>
      <c r="V1472">
        <v>3532835644</v>
      </c>
      <c r="W1472">
        <v>1717527555</v>
      </c>
      <c r="X1472">
        <v>1973788022</v>
      </c>
      <c r="Y1472">
        <v>1768697124</v>
      </c>
      <c r="Z1472">
        <v>3532835644</v>
      </c>
      <c r="AA1472">
        <v>438371067</v>
      </c>
      <c r="AB1472">
        <v>657966493</v>
      </c>
      <c r="AC1472">
        <v>26552011590</v>
      </c>
      <c r="AD1472">
        <v>24221338968</v>
      </c>
      <c r="AE1472">
        <v>26552011590</v>
      </c>
      <c r="AF1472">
        <v>17061400344</v>
      </c>
      <c r="AG1472">
        <v>24221338968</v>
      </c>
      <c r="AH1472">
        <v>25798496478</v>
      </c>
      <c r="AI1472">
        <v>8975319811</v>
      </c>
      <c r="AJ1472">
        <v>24221338968</v>
      </c>
      <c r="AK1472">
        <v>24221338968</v>
      </c>
      <c r="AL1472">
        <v>1367335845</v>
      </c>
      <c r="AM1472">
        <v>1367335845</v>
      </c>
      <c r="AN1472">
        <v>3357934669</v>
      </c>
      <c r="AO1472">
        <v>1016850429</v>
      </c>
      <c r="AP1472">
        <v>43651074939</v>
      </c>
      <c r="AQ1472">
        <v>19429735971</v>
      </c>
      <c r="AR1472">
        <v>3357934669</v>
      </c>
      <c r="AS1472">
        <v>976765260</v>
      </c>
      <c r="AT1472">
        <v>18477172057</v>
      </c>
      <c r="AU1472">
        <v>9501852246</v>
      </c>
      <c r="AV1472">
        <v>19183132545</v>
      </c>
      <c r="AW1472">
        <v>1042125273</v>
      </c>
      <c r="AX1472">
        <v>801328068</v>
      </c>
      <c r="AY1472">
        <v>31399096162</v>
      </c>
      <c r="AZ1472">
        <v>374528494.5</v>
      </c>
      <c r="BA1472">
        <v>644017882</v>
      </c>
      <c r="BB1472">
        <v>1374690031</v>
      </c>
      <c r="BC1472">
        <v>43651074939</v>
      </c>
      <c r="BD1472">
        <v>15791114585</v>
      </c>
      <c r="BE1472">
        <v>8072</v>
      </c>
      <c r="BF1472">
        <v>5450</v>
      </c>
      <c r="BG1472">
        <v>4908</v>
      </c>
      <c r="BH1472">
        <v>2862777768</v>
      </c>
      <c r="BI1472">
        <v>17061400344</v>
      </c>
      <c r="BJ1472">
        <v>32155731756</v>
      </c>
      <c r="BK1472">
        <v>4116830652</v>
      </c>
      <c r="BL1472">
        <v>4116830652</v>
      </c>
      <c r="BM1472">
        <v>7177757194</v>
      </c>
      <c r="BN1472">
        <v>27859960354</v>
      </c>
      <c r="BO1472">
        <v>1157213878</v>
      </c>
      <c r="BP1472">
        <v>6883</v>
      </c>
      <c r="BQ1472">
        <v>919</v>
      </c>
      <c r="BR1472">
        <v>1967837143</v>
      </c>
      <c r="BS1472">
        <v>1016850429</v>
      </c>
    </row>
    <row r="1473" spans="1:71">
      <c r="A1473" t="s">
        <v>1759</v>
      </c>
      <c r="B1473" t="s">
        <v>24</v>
      </c>
      <c r="C1473">
        <v>2021</v>
      </c>
      <c r="D1473" t="s">
        <v>231</v>
      </c>
      <c r="E1473">
        <v>5</v>
      </c>
      <c r="F1473" t="s">
        <v>232</v>
      </c>
      <c r="G1473" t="s">
        <v>1751</v>
      </c>
      <c r="H1473">
        <v>3058416122</v>
      </c>
      <c r="I1473">
        <v>863192038</v>
      </c>
      <c r="J1473">
        <v>3799333746</v>
      </c>
      <c r="K1473">
        <v>3799333746</v>
      </c>
      <c r="L1473">
        <v>3481094830</v>
      </c>
      <c r="M1473">
        <v>25128041672</v>
      </c>
      <c r="N1473">
        <v>17098011992</v>
      </c>
      <c r="O1473">
        <v>6791518044</v>
      </c>
      <c r="P1473">
        <v>6791518044</v>
      </c>
      <c r="Q1473">
        <v>7909320225</v>
      </c>
      <c r="R1473">
        <v>7820103091</v>
      </c>
      <c r="S1473">
        <v>1625586568</v>
      </c>
      <c r="T1473">
        <v>1625586568</v>
      </c>
      <c r="U1473">
        <v>913628367</v>
      </c>
      <c r="V1473">
        <v>1685939069</v>
      </c>
      <c r="W1473">
        <v>913628367</v>
      </c>
      <c r="X1473">
        <v>1625586568</v>
      </c>
      <c r="Y1473">
        <v>913628367</v>
      </c>
      <c r="Z1473">
        <v>1685939069</v>
      </c>
      <c r="AA1473">
        <v>395446482</v>
      </c>
      <c r="AB1473">
        <v>481566449</v>
      </c>
      <c r="AL1473">
        <v>273515140</v>
      </c>
      <c r="AM1473">
        <v>273515140</v>
      </c>
      <c r="AN1473">
        <v>1095478489</v>
      </c>
      <c r="AO1473">
        <v>126113730</v>
      </c>
      <c r="AP1473">
        <v>12202407244</v>
      </c>
      <c r="AQ1473">
        <v>12202407244</v>
      </c>
      <c r="AR1473">
        <v>1095478489</v>
      </c>
      <c r="AS1473">
        <v>363611537</v>
      </c>
      <c r="AT1473">
        <v>7462350264</v>
      </c>
      <c r="AU1473">
        <v>7462350264</v>
      </c>
      <c r="AV1473">
        <v>7485948823</v>
      </c>
      <c r="AW1473">
        <v>564339279</v>
      </c>
      <c r="AX1473">
        <v>564339279</v>
      </c>
      <c r="AY1473">
        <v>4500601477</v>
      </c>
      <c r="BA1473">
        <v>40182062</v>
      </c>
      <c r="BB1473">
        <v>0</v>
      </c>
      <c r="BC1473">
        <v>12202407244</v>
      </c>
      <c r="BD1473">
        <v>12202407244</v>
      </c>
      <c r="BE1473">
        <v>8599</v>
      </c>
      <c r="BF1473">
        <v>5722</v>
      </c>
      <c r="BG1473">
        <v>0</v>
      </c>
      <c r="BH1473">
        <v>611989504</v>
      </c>
      <c r="BJ1473">
        <v>4902634505</v>
      </c>
      <c r="BK1473">
        <v>3195705966</v>
      </c>
      <c r="BL1473">
        <v>3195705966</v>
      </c>
      <c r="BM1473">
        <v>4500601477</v>
      </c>
      <c r="BP1473">
        <v>5367</v>
      </c>
      <c r="BQ1473">
        <v>775</v>
      </c>
      <c r="BR1473">
        <v>854958656</v>
      </c>
      <c r="BS1473">
        <v>126113730</v>
      </c>
    </row>
    <row r="1474" spans="1:71">
      <c r="A1474" t="s">
        <v>1760</v>
      </c>
      <c r="B1474" t="s">
        <v>25</v>
      </c>
      <c r="C1474">
        <v>2021</v>
      </c>
      <c r="D1474" t="s">
        <v>207</v>
      </c>
      <c r="E1474">
        <v>8</v>
      </c>
      <c r="F1474" t="s">
        <v>234</v>
      </c>
      <c r="G1474" t="s">
        <v>1751</v>
      </c>
      <c r="H1474">
        <v>70562281022</v>
      </c>
      <c r="I1474">
        <v>24993701506</v>
      </c>
      <c r="J1474">
        <v>62813525347</v>
      </c>
      <c r="K1474">
        <v>62813525347</v>
      </c>
      <c r="L1474">
        <v>47916610217</v>
      </c>
      <c r="M1474">
        <v>330290762085</v>
      </c>
      <c r="N1474">
        <v>149197924503</v>
      </c>
      <c r="O1474">
        <v>44684715200</v>
      </c>
      <c r="P1474">
        <v>41053711324</v>
      </c>
      <c r="Q1474">
        <v>53381936595</v>
      </c>
      <c r="R1474">
        <v>67729087598</v>
      </c>
      <c r="S1474">
        <v>6105973260</v>
      </c>
      <c r="T1474">
        <v>5988869616</v>
      </c>
      <c r="U1474">
        <v>23114147706</v>
      </c>
      <c r="V1474">
        <v>50082905896</v>
      </c>
      <c r="W1474">
        <v>22477773407</v>
      </c>
      <c r="X1474">
        <v>6105973260</v>
      </c>
      <c r="Y1474">
        <v>23114147706</v>
      </c>
      <c r="Z1474">
        <v>50082905896</v>
      </c>
      <c r="AA1474">
        <v>2456264551</v>
      </c>
      <c r="AB1474">
        <v>2295816466</v>
      </c>
      <c r="AC1474">
        <v>53353453889</v>
      </c>
      <c r="AD1474">
        <v>43612499842</v>
      </c>
      <c r="AE1474">
        <v>53353453889</v>
      </c>
      <c r="AF1474">
        <v>28408696266</v>
      </c>
      <c r="AG1474">
        <v>43612499842</v>
      </c>
      <c r="AH1474">
        <v>53584009225</v>
      </c>
      <c r="AI1474">
        <v>20163114369</v>
      </c>
      <c r="AJ1474">
        <v>43612499842</v>
      </c>
      <c r="AK1474">
        <v>43612499842</v>
      </c>
      <c r="AL1474">
        <v>5710568858</v>
      </c>
      <c r="AM1474">
        <v>5710568858</v>
      </c>
      <c r="AN1474">
        <v>41352485449</v>
      </c>
      <c r="AO1474">
        <v>3799582822</v>
      </c>
      <c r="AP1474">
        <v>153243517167</v>
      </c>
      <c r="AQ1474">
        <v>109631017325</v>
      </c>
      <c r="AR1474">
        <v>41352485449</v>
      </c>
      <c r="AS1474">
        <v>4052797505</v>
      </c>
      <c r="AT1474">
        <v>60534118308</v>
      </c>
      <c r="AU1474">
        <v>40371003939</v>
      </c>
      <c r="AV1474">
        <v>65119411736</v>
      </c>
      <c r="AW1474">
        <v>3987261312</v>
      </c>
      <c r="AX1474">
        <v>3561348792</v>
      </c>
      <c r="AY1474">
        <v>86985442100</v>
      </c>
      <c r="AZ1474">
        <v>364574650</v>
      </c>
      <c r="BA1474">
        <v>6772387987</v>
      </c>
      <c r="BB1474">
        <v>399370172</v>
      </c>
      <c r="BC1474">
        <v>153243517167</v>
      </c>
      <c r="BD1474">
        <v>96028504066</v>
      </c>
      <c r="BE1474">
        <v>9047</v>
      </c>
      <c r="BF1474">
        <v>5930</v>
      </c>
      <c r="BG1474">
        <v>5112</v>
      </c>
      <c r="BH1474">
        <v>6140786996</v>
      </c>
      <c r="BI1474">
        <v>28408733226</v>
      </c>
      <c r="BJ1474">
        <v>98738096993</v>
      </c>
      <c r="BK1474">
        <v>10659375910</v>
      </c>
      <c r="BL1474">
        <v>10659375910</v>
      </c>
      <c r="BM1474">
        <v>43372942258</v>
      </c>
      <c r="BN1474">
        <v>57215013101</v>
      </c>
      <c r="BO1474">
        <v>3703932546</v>
      </c>
      <c r="BP1474">
        <v>17665</v>
      </c>
      <c r="BQ1474">
        <v>6970</v>
      </c>
      <c r="BR1474">
        <v>35585556673</v>
      </c>
      <c r="BS1474">
        <v>3799582822</v>
      </c>
    </row>
    <row r="1475" spans="1:71">
      <c r="A1475" t="s">
        <v>1761</v>
      </c>
      <c r="B1475" t="s">
        <v>26</v>
      </c>
      <c r="C1475">
        <v>2021</v>
      </c>
      <c r="D1475" t="s">
        <v>212</v>
      </c>
      <c r="E1475">
        <v>2</v>
      </c>
      <c r="F1475" t="s">
        <v>236</v>
      </c>
      <c r="G1475" t="s">
        <v>1751</v>
      </c>
      <c r="H1475">
        <v>572861539</v>
      </c>
      <c r="I1475">
        <v>98316991</v>
      </c>
      <c r="J1475">
        <v>1390744541</v>
      </c>
      <c r="K1475">
        <v>1390744541</v>
      </c>
      <c r="L1475">
        <v>1356733983</v>
      </c>
      <c r="M1475">
        <v>7049256665</v>
      </c>
      <c r="N1475">
        <v>6042962214</v>
      </c>
      <c r="O1475">
        <v>2755269281</v>
      </c>
      <c r="P1475">
        <v>2755269281</v>
      </c>
      <c r="Q1475">
        <v>3591575985</v>
      </c>
      <c r="R1475">
        <v>2944152135</v>
      </c>
      <c r="S1475">
        <v>697062332</v>
      </c>
      <c r="T1475">
        <v>697062332</v>
      </c>
      <c r="U1475">
        <v>204092658</v>
      </c>
      <c r="V1475">
        <v>258571382</v>
      </c>
      <c r="W1475">
        <v>204092658</v>
      </c>
      <c r="X1475">
        <v>697062332</v>
      </c>
      <c r="Y1475">
        <v>204092658</v>
      </c>
      <c r="Z1475">
        <v>258571382</v>
      </c>
      <c r="AA1475">
        <v>76495084</v>
      </c>
      <c r="AB1475">
        <v>106705800</v>
      </c>
      <c r="AL1475">
        <v>343997747</v>
      </c>
      <c r="AM1475">
        <v>343997747</v>
      </c>
      <c r="AN1475">
        <v>149883660</v>
      </c>
      <c r="AO1475">
        <v>64770510</v>
      </c>
      <c r="AP1475">
        <v>4196873950</v>
      </c>
      <c r="AQ1475">
        <v>4196873950</v>
      </c>
      <c r="AR1475">
        <v>149883660</v>
      </c>
      <c r="AS1475">
        <v>110380832</v>
      </c>
      <c r="AT1475">
        <v>2794862190</v>
      </c>
      <c r="AU1475">
        <v>2794862190</v>
      </c>
      <c r="AV1475">
        <v>2814105659</v>
      </c>
      <c r="AW1475">
        <v>203814238</v>
      </c>
      <c r="AX1475">
        <v>203814238</v>
      </c>
      <c r="AY1475">
        <v>1079225119</v>
      </c>
      <c r="BA1475">
        <v>-97657</v>
      </c>
      <c r="BB1475">
        <v>0</v>
      </c>
      <c r="BC1475">
        <v>4196873950</v>
      </c>
      <c r="BD1475">
        <v>4196873950</v>
      </c>
      <c r="BE1475">
        <v>9429</v>
      </c>
      <c r="BF1475">
        <v>6069</v>
      </c>
      <c r="BG1475">
        <v>0</v>
      </c>
      <c r="BH1475">
        <v>315793712</v>
      </c>
      <c r="BJ1475">
        <v>1141914670</v>
      </c>
      <c r="BK1475">
        <v>935970391</v>
      </c>
      <c r="BL1475">
        <v>935970391</v>
      </c>
      <c r="BM1475">
        <v>1079225119</v>
      </c>
      <c r="BP1475">
        <v>1564</v>
      </c>
      <c r="BQ1475">
        <v>110</v>
      </c>
      <c r="BR1475">
        <v>68467851</v>
      </c>
      <c r="BS1475">
        <v>64770510</v>
      </c>
    </row>
    <row r="1476" spans="1:71">
      <c r="A1476" t="s">
        <v>1762</v>
      </c>
      <c r="B1476" t="s">
        <v>27</v>
      </c>
      <c r="C1476">
        <v>2021</v>
      </c>
      <c r="D1476" t="s">
        <v>228</v>
      </c>
      <c r="E1476">
        <v>4</v>
      </c>
      <c r="F1476" t="s">
        <v>238</v>
      </c>
      <c r="G1476" t="s">
        <v>1751</v>
      </c>
      <c r="H1476">
        <v>22184758537</v>
      </c>
      <c r="I1476">
        <v>5329942235</v>
      </c>
      <c r="J1476">
        <v>15293035370</v>
      </c>
      <c r="K1476">
        <v>15293035370</v>
      </c>
      <c r="L1476">
        <v>9447560757</v>
      </c>
      <c r="M1476">
        <v>44118882402</v>
      </c>
      <c r="N1476">
        <v>24160277591</v>
      </c>
      <c r="O1476">
        <v>9390386339</v>
      </c>
      <c r="P1476">
        <v>8177389222</v>
      </c>
      <c r="Q1476">
        <v>10773838162</v>
      </c>
      <c r="R1476">
        <v>11328286614</v>
      </c>
      <c r="S1476">
        <v>1454938579</v>
      </c>
      <c r="T1476">
        <v>1406498851</v>
      </c>
      <c r="U1476">
        <v>1235768343</v>
      </c>
      <c r="V1476">
        <v>2009948948</v>
      </c>
      <c r="W1476">
        <v>1115265621</v>
      </c>
      <c r="X1476">
        <v>1454938579</v>
      </c>
      <c r="Y1476">
        <v>1235768343</v>
      </c>
      <c r="Z1476">
        <v>2009948948</v>
      </c>
      <c r="AA1476">
        <v>337984146</v>
      </c>
      <c r="AB1476">
        <v>413975742</v>
      </c>
      <c r="AC1476">
        <v>24626028767</v>
      </c>
      <c r="AD1476">
        <v>22719871750</v>
      </c>
      <c r="AE1476">
        <v>24626028767</v>
      </c>
      <c r="AF1476">
        <v>16167997349</v>
      </c>
      <c r="AG1476">
        <v>22719871750</v>
      </c>
      <c r="AH1476">
        <v>24047896892</v>
      </c>
      <c r="AI1476">
        <v>7941981831</v>
      </c>
      <c r="AJ1476">
        <v>22719871750</v>
      </c>
      <c r="AK1476">
        <v>22719871750</v>
      </c>
      <c r="AL1476">
        <v>1341514514</v>
      </c>
      <c r="AM1476">
        <v>1341514514</v>
      </c>
      <c r="AN1476">
        <v>1688098508</v>
      </c>
      <c r="AO1476">
        <v>490912988</v>
      </c>
      <c r="AP1476">
        <v>38719285076</v>
      </c>
      <c r="AQ1476">
        <v>15999413326</v>
      </c>
      <c r="AR1476">
        <v>1688098508</v>
      </c>
      <c r="AS1476">
        <v>994926138</v>
      </c>
      <c r="AT1476">
        <v>15990386930</v>
      </c>
      <c r="AU1476">
        <v>8048405099</v>
      </c>
      <c r="AV1476">
        <v>15910119759</v>
      </c>
      <c r="AW1476">
        <v>917202156</v>
      </c>
      <c r="AX1476">
        <v>817082160</v>
      </c>
      <c r="AY1476">
        <v>27421258316</v>
      </c>
      <c r="AZ1476">
        <v>394064731</v>
      </c>
      <c r="BA1476">
        <v>-58216116</v>
      </c>
      <c r="BB1476">
        <v>1432636235</v>
      </c>
      <c r="BC1476">
        <v>38719285076</v>
      </c>
      <c r="BD1476">
        <v>13458391067</v>
      </c>
      <c r="BE1476">
        <v>8411</v>
      </c>
      <c r="BF1476">
        <v>5429</v>
      </c>
      <c r="BG1476">
        <v>5531</v>
      </c>
      <c r="BH1476">
        <v>2459364020</v>
      </c>
      <c r="BI1476">
        <v>16167997349</v>
      </c>
      <c r="BJ1476">
        <v>27924099874</v>
      </c>
      <c r="BK1476">
        <v>3034992312</v>
      </c>
      <c r="BL1476">
        <v>3034992312</v>
      </c>
      <c r="BM1476">
        <v>4701386566</v>
      </c>
      <c r="BN1476">
        <v>25260894009</v>
      </c>
      <c r="BO1476">
        <v>1508853222</v>
      </c>
      <c r="BP1476">
        <v>5144</v>
      </c>
      <c r="BQ1476">
        <v>753</v>
      </c>
      <c r="BR1476">
        <v>1039545755</v>
      </c>
      <c r="BS1476">
        <v>490912988</v>
      </c>
    </row>
    <row r="1477" spans="1:71">
      <c r="A1477" t="s">
        <v>1763</v>
      </c>
      <c r="B1477" t="s">
        <v>28</v>
      </c>
      <c r="C1477">
        <v>2021</v>
      </c>
      <c r="D1477" t="s">
        <v>228</v>
      </c>
      <c r="E1477">
        <v>6</v>
      </c>
      <c r="F1477" t="s">
        <v>240</v>
      </c>
      <c r="G1477" t="s">
        <v>1751</v>
      </c>
      <c r="H1477">
        <v>28884713844</v>
      </c>
      <c r="I1477">
        <v>6427580172</v>
      </c>
      <c r="J1477">
        <v>16219492194</v>
      </c>
      <c r="K1477">
        <v>16219492194</v>
      </c>
      <c r="L1477">
        <v>10783391146</v>
      </c>
      <c r="M1477">
        <v>71800553851</v>
      </c>
      <c r="N1477">
        <v>39441798270</v>
      </c>
      <c r="O1477">
        <v>10822073182</v>
      </c>
      <c r="P1477">
        <v>8564638791</v>
      </c>
      <c r="Q1477">
        <v>12157444925</v>
      </c>
      <c r="R1477">
        <v>14026493035</v>
      </c>
      <c r="S1477">
        <v>1928286161</v>
      </c>
      <c r="T1477">
        <v>1906689777</v>
      </c>
      <c r="U1477">
        <v>2052084281</v>
      </c>
      <c r="V1477">
        <v>4656079247</v>
      </c>
      <c r="W1477">
        <v>2031704059</v>
      </c>
      <c r="X1477">
        <v>1928286161</v>
      </c>
      <c r="Y1477">
        <v>2052084281</v>
      </c>
      <c r="Z1477">
        <v>4656079247</v>
      </c>
      <c r="AA1477">
        <v>445632821</v>
      </c>
      <c r="AB1477">
        <v>592568673</v>
      </c>
      <c r="AC1477">
        <v>24716013933</v>
      </c>
      <c r="AD1477">
        <v>22442557267</v>
      </c>
      <c r="AE1477">
        <v>24716013933</v>
      </c>
      <c r="AF1477">
        <v>15488613937</v>
      </c>
      <c r="AG1477">
        <v>22442557267</v>
      </c>
      <c r="AH1477">
        <v>24111293190</v>
      </c>
      <c r="AI1477">
        <v>8791741405</v>
      </c>
      <c r="AJ1477">
        <v>22442557267</v>
      </c>
      <c r="AK1477">
        <v>22442557267</v>
      </c>
      <c r="AL1477">
        <v>2149546778</v>
      </c>
      <c r="AM1477">
        <v>2149546778</v>
      </c>
      <c r="AN1477">
        <v>3812794258</v>
      </c>
      <c r="AO1477">
        <v>462038146</v>
      </c>
      <c r="AP1477">
        <v>45823306137</v>
      </c>
      <c r="AQ1477">
        <v>22815948870</v>
      </c>
      <c r="AR1477">
        <v>3812794258</v>
      </c>
      <c r="AS1477">
        <v>1175583870</v>
      </c>
      <c r="AT1477">
        <v>19781185560</v>
      </c>
      <c r="AU1477">
        <v>10989444155</v>
      </c>
      <c r="AV1477">
        <v>20587973165</v>
      </c>
      <c r="AW1477">
        <v>1148152032</v>
      </c>
      <c r="AX1477">
        <v>996777445</v>
      </c>
      <c r="AY1477">
        <v>32153104699</v>
      </c>
      <c r="AZ1477">
        <v>96436239</v>
      </c>
      <c r="BA1477">
        <v>631586214</v>
      </c>
      <c r="BB1477">
        <v>1678455005</v>
      </c>
      <c r="BC1477">
        <v>45823306137</v>
      </c>
      <c r="BD1477">
        <v>19454578556</v>
      </c>
      <c r="BE1477">
        <v>8592</v>
      </c>
      <c r="BF1477">
        <v>5786</v>
      </c>
      <c r="BG1477">
        <v>4907</v>
      </c>
      <c r="BH1477">
        <v>3114077445</v>
      </c>
      <c r="BI1477">
        <v>16361877709</v>
      </c>
      <c r="BJ1477">
        <v>33050256343</v>
      </c>
      <c r="BK1477">
        <v>5017351702</v>
      </c>
      <c r="BL1477">
        <v>5017351702</v>
      </c>
      <c r="BM1477">
        <v>9145747432</v>
      </c>
      <c r="BN1477">
        <v>26368727581</v>
      </c>
      <c r="BO1477">
        <v>1108412050</v>
      </c>
      <c r="BP1477">
        <v>8675</v>
      </c>
      <c r="BQ1477">
        <v>1237</v>
      </c>
      <c r="BR1477">
        <v>2902735304</v>
      </c>
      <c r="BS1477">
        <v>462038146</v>
      </c>
    </row>
    <row r="1478" spans="1:71">
      <c r="A1478" t="s">
        <v>1764</v>
      </c>
      <c r="B1478" t="s">
        <v>29</v>
      </c>
      <c r="C1478">
        <v>2021</v>
      </c>
      <c r="D1478" t="s">
        <v>231</v>
      </c>
      <c r="E1478">
        <v>4</v>
      </c>
      <c r="F1478" t="s">
        <v>242</v>
      </c>
      <c r="G1478" t="s">
        <v>1751</v>
      </c>
      <c r="H1478">
        <v>1060122704</v>
      </c>
      <c r="I1478">
        <v>426800469</v>
      </c>
      <c r="J1478">
        <v>2639037927</v>
      </c>
      <c r="K1478">
        <v>2639037927</v>
      </c>
      <c r="L1478">
        <v>2396208155</v>
      </c>
      <c r="M1478">
        <v>15062688871</v>
      </c>
      <c r="N1478">
        <v>10106721855</v>
      </c>
      <c r="O1478">
        <v>3478663112</v>
      </c>
      <c r="P1478">
        <v>3478663112</v>
      </c>
      <c r="Q1478">
        <v>4108178095</v>
      </c>
      <c r="R1478">
        <v>4319488835</v>
      </c>
      <c r="S1478">
        <v>1068263229</v>
      </c>
      <c r="T1478">
        <v>1068263229</v>
      </c>
      <c r="U1478">
        <v>696347893</v>
      </c>
      <c r="V1478">
        <v>1148584729</v>
      </c>
      <c r="W1478">
        <v>696347893</v>
      </c>
      <c r="X1478">
        <v>1068263229</v>
      </c>
      <c r="Y1478">
        <v>696347893</v>
      </c>
      <c r="Z1478">
        <v>1148584729</v>
      </c>
      <c r="AA1478">
        <v>142805366</v>
      </c>
      <c r="AB1478">
        <v>330652791</v>
      </c>
      <c r="AL1478">
        <v>324413857</v>
      </c>
      <c r="AM1478">
        <v>324413857</v>
      </c>
      <c r="AN1478">
        <v>798288991</v>
      </c>
      <c r="AO1478">
        <v>120126817</v>
      </c>
      <c r="AP1478">
        <v>7570289914</v>
      </c>
      <c r="AQ1478">
        <v>7570289914</v>
      </c>
      <c r="AR1478">
        <v>798288991</v>
      </c>
      <c r="AS1478">
        <v>193259082</v>
      </c>
      <c r="AT1478">
        <v>4770746584</v>
      </c>
      <c r="AU1478">
        <v>4770746584</v>
      </c>
      <c r="AV1478">
        <v>4822496560</v>
      </c>
      <c r="AW1478">
        <v>337305579</v>
      </c>
      <c r="AX1478">
        <v>337305579</v>
      </c>
      <c r="AY1478">
        <v>3345267756</v>
      </c>
      <c r="BA1478">
        <v>24759698</v>
      </c>
      <c r="BB1478">
        <v>0</v>
      </c>
      <c r="BC1478">
        <v>7570289914</v>
      </c>
      <c r="BD1478">
        <v>7570289914</v>
      </c>
      <c r="BE1478">
        <v>8711</v>
      </c>
      <c r="BF1478">
        <v>5652</v>
      </c>
      <c r="BG1478">
        <v>0</v>
      </c>
      <c r="BH1478">
        <v>214071658</v>
      </c>
      <c r="BJ1478">
        <v>3566235770</v>
      </c>
      <c r="BK1478">
        <v>2597271155</v>
      </c>
      <c r="BL1478">
        <v>2597271155</v>
      </c>
      <c r="BM1478">
        <v>3345267756</v>
      </c>
      <c r="BP1478">
        <v>4331</v>
      </c>
      <c r="BQ1478">
        <v>251</v>
      </c>
      <c r="BR1478">
        <v>585533248</v>
      </c>
      <c r="BS1478">
        <v>120126817</v>
      </c>
    </row>
    <row r="1479" spans="1:71">
      <c r="A1479" t="s">
        <v>1765</v>
      </c>
      <c r="B1479" t="s">
        <v>30</v>
      </c>
      <c r="C1479">
        <v>2021</v>
      </c>
      <c r="D1479" t="s">
        <v>231</v>
      </c>
      <c r="E1479">
        <v>5</v>
      </c>
      <c r="F1479" t="s">
        <v>244</v>
      </c>
      <c r="G1479" t="s">
        <v>1751</v>
      </c>
      <c r="H1479">
        <v>1978678507</v>
      </c>
      <c r="I1479">
        <v>289874224</v>
      </c>
      <c r="J1479">
        <v>2831792034</v>
      </c>
      <c r="K1479">
        <v>2831792034</v>
      </c>
      <c r="L1479">
        <v>2472637837</v>
      </c>
      <c r="M1479">
        <v>23844504906</v>
      </c>
      <c r="N1479">
        <v>16919668044</v>
      </c>
      <c r="O1479">
        <v>6513813358</v>
      </c>
      <c r="P1479">
        <v>6513813358</v>
      </c>
      <c r="Q1479">
        <v>6981231744</v>
      </c>
      <c r="R1479">
        <v>7463123347</v>
      </c>
      <c r="S1479">
        <v>1649337512</v>
      </c>
      <c r="T1479">
        <v>1649337512</v>
      </c>
      <c r="U1479">
        <v>760307230</v>
      </c>
      <c r="V1479">
        <v>1977522354</v>
      </c>
      <c r="W1479">
        <v>760307230</v>
      </c>
      <c r="X1479">
        <v>1649337512</v>
      </c>
      <c r="Y1479">
        <v>760307230</v>
      </c>
      <c r="Z1479">
        <v>1977522354</v>
      </c>
      <c r="AA1479">
        <v>416176311</v>
      </c>
      <c r="AB1479">
        <v>528195672</v>
      </c>
      <c r="AL1479">
        <v>602526549</v>
      </c>
      <c r="AM1479">
        <v>602526549</v>
      </c>
      <c r="AN1479">
        <v>1616255390</v>
      </c>
      <c r="AO1479">
        <v>192740667</v>
      </c>
      <c r="AP1479">
        <v>13349032136</v>
      </c>
      <c r="AQ1479">
        <v>13349032136</v>
      </c>
      <c r="AR1479">
        <v>1616255390</v>
      </c>
      <c r="AS1479">
        <v>306751668</v>
      </c>
      <c r="AT1479">
        <v>8832246351</v>
      </c>
      <c r="AU1479">
        <v>8832246351</v>
      </c>
      <c r="AV1479">
        <v>9096617155</v>
      </c>
      <c r="AW1479">
        <v>593615726</v>
      </c>
      <c r="AX1479">
        <v>593615726</v>
      </c>
      <c r="AY1479">
        <v>6146650466</v>
      </c>
      <c r="BA1479">
        <v>342976254</v>
      </c>
      <c r="BB1479">
        <v>0</v>
      </c>
      <c r="BC1479">
        <v>13349032136</v>
      </c>
      <c r="BD1479">
        <v>13349032136</v>
      </c>
      <c r="BE1479">
        <v>9468</v>
      </c>
      <c r="BF1479">
        <v>5690</v>
      </c>
      <c r="BG1479">
        <v>0</v>
      </c>
      <c r="BH1479">
        <v>302058873</v>
      </c>
      <c r="BJ1479">
        <v>6693546871</v>
      </c>
      <c r="BK1479">
        <v>4722812531</v>
      </c>
      <c r="BL1479">
        <v>4722812531</v>
      </c>
      <c r="BM1479">
        <v>6146650466</v>
      </c>
      <c r="BP1479">
        <v>7920</v>
      </c>
      <c r="BQ1479">
        <v>1178</v>
      </c>
      <c r="BR1479">
        <v>1321640313</v>
      </c>
      <c r="BS1479">
        <v>192740667</v>
      </c>
    </row>
    <row r="1480" spans="1:71">
      <c r="A1480" t="s">
        <v>1766</v>
      </c>
      <c r="B1480" t="s">
        <v>31</v>
      </c>
      <c r="C1480">
        <v>2021</v>
      </c>
      <c r="D1480" t="s">
        <v>228</v>
      </c>
      <c r="E1480">
        <v>7</v>
      </c>
      <c r="F1480" t="s">
        <v>246</v>
      </c>
      <c r="G1480" t="s">
        <v>1751</v>
      </c>
      <c r="H1480">
        <v>45047184591</v>
      </c>
      <c r="I1480">
        <v>11900397420</v>
      </c>
      <c r="J1480">
        <v>32993554707</v>
      </c>
      <c r="K1480">
        <v>32993554707</v>
      </c>
      <c r="L1480">
        <v>24640951088</v>
      </c>
      <c r="M1480">
        <v>161432852246</v>
      </c>
      <c r="N1480">
        <v>102969725190</v>
      </c>
      <c r="O1480">
        <v>35727560156</v>
      </c>
      <c r="P1480">
        <v>33189847509</v>
      </c>
      <c r="Q1480">
        <v>42383627402</v>
      </c>
      <c r="R1480">
        <v>45133011903</v>
      </c>
      <c r="S1480">
        <v>7170867620</v>
      </c>
      <c r="T1480">
        <v>6854863282</v>
      </c>
      <c r="U1480">
        <v>7019440677</v>
      </c>
      <c r="V1480">
        <v>17918713963</v>
      </c>
      <c r="W1480">
        <v>6377543625</v>
      </c>
      <c r="X1480">
        <v>7170867620</v>
      </c>
      <c r="Y1480">
        <v>7019440677</v>
      </c>
      <c r="Z1480">
        <v>17918713963</v>
      </c>
      <c r="AA1480">
        <v>2213636906</v>
      </c>
      <c r="AB1480">
        <v>1664187828</v>
      </c>
      <c r="AC1480">
        <v>43332187696</v>
      </c>
      <c r="AD1480">
        <v>36690292617</v>
      </c>
      <c r="AE1480">
        <v>43332187696</v>
      </c>
      <c r="AF1480">
        <v>24669859530</v>
      </c>
      <c r="AG1480">
        <v>36690292617</v>
      </c>
      <c r="AH1480">
        <v>43607420605</v>
      </c>
      <c r="AI1480">
        <v>15567953736</v>
      </c>
      <c r="AJ1480">
        <v>36690292617</v>
      </c>
      <c r="AK1480">
        <v>36690292617</v>
      </c>
      <c r="AL1480">
        <v>3555049074</v>
      </c>
      <c r="AM1480">
        <v>3555049074</v>
      </c>
      <c r="AN1480">
        <v>18062511056</v>
      </c>
      <c r="AO1480">
        <v>3044609812</v>
      </c>
      <c r="AP1480">
        <v>106076107470</v>
      </c>
      <c r="AQ1480">
        <v>69385814853</v>
      </c>
      <c r="AR1480">
        <v>18062511056</v>
      </c>
      <c r="AS1480">
        <v>2382395257</v>
      </c>
      <c r="AT1480">
        <v>50205221184</v>
      </c>
      <c r="AU1480">
        <v>34637267448</v>
      </c>
      <c r="AV1480">
        <v>51039972109</v>
      </c>
      <c r="AW1480">
        <v>2763379139</v>
      </c>
      <c r="AX1480">
        <v>2548272385</v>
      </c>
      <c r="AY1480">
        <v>61690914488</v>
      </c>
      <c r="AZ1480">
        <v>247145671.5</v>
      </c>
      <c r="BA1480">
        <v>5228222070</v>
      </c>
      <c r="BB1480">
        <v>-268391270</v>
      </c>
      <c r="BC1480">
        <v>106076107470</v>
      </c>
      <c r="BD1480">
        <v>59930974218</v>
      </c>
      <c r="BE1480">
        <v>9832</v>
      </c>
      <c r="BF1480">
        <v>6364</v>
      </c>
      <c r="BG1480">
        <v>5470</v>
      </c>
      <c r="BH1480">
        <v>8086740572</v>
      </c>
      <c r="BI1480">
        <v>24669859530</v>
      </c>
      <c r="BJ1480">
        <v>66599369027</v>
      </c>
      <c r="BK1480">
        <v>10056071284</v>
      </c>
      <c r="BL1480">
        <v>10056071284</v>
      </c>
      <c r="BM1480">
        <v>25000621871</v>
      </c>
      <c r="BN1480">
        <v>46145133252</v>
      </c>
      <c r="BO1480">
        <v>115200688</v>
      </c>
      <c r="BP1480">
        <v>16540</v>
      </c>
      <c r="BQ1480">
        <v>6825</v>
      </c>
      <c r="BR1480">
        <v>14027091990</v>
      </c>
      <c r="BS1480">
        <v>3044609812</v>
      </c>
    </row>
    <row r="1481" spans="1:71">
      <c r="A1481" t="s">
        <v>1767</v>
      </c>
      <c r="B1481" t="s">
        <v>32</v>
      </c>
      <c r="C1481">
        <v>2021</v>
      </c>
      <c r="D1481" t="s">
        <v>215</v>
      </c>
      <c r="E1481">
        <v>1</v>
      </c>
      <c r="F1481" t="s">
        <v>248</v>
      </c>
      <c r="G1481" t="s">
        <v>1751</v>
      </c>
      <c r="H1481">
        <v>575287846</v>
      </c>
      <c r="I1481">
        <v>-70974073</v>
      </c>
      <c r="J1481">
        <v>1013817120</v>
      </c>
      <c r="K1481">
        <v>1013817120</v>
      </c>
      <c r="L1481">
        <v>931736536</v>
      </c>
      <c r="M1481">
        <v>4405119908</v>
      </c>
      <c r="N1481">
        <v>3091875451</v>
      </c>
      <c r="O1481">
        <v>2238460712</v>
      </c>
      <c r="P1481">
        <v>2139577170</v>
      </c>
      <c r="Q1481">
        <v>2382702878</v>
      </c>
      <c r="R1481">
        <v>2373843122</v>
      </c>
      <c r="S1481">
        <v>415607855</v>
      </c>
      <c r="T1481">
        <v>414529772</v>
      </c>
      <c r="U1481">
        <v>132811617</v>
      </c>
      <c r="V1481">
        <v>200613165</v>
      </c>
      <c r="W1481">
        <v>132811617</v>
      </c>
      <c r="X1481">
        <v>415607855</v>
      </c>
      <c r="Y1481">
        <v>132811617</v>
      </c>
      <c r="Z1481">
        <v>200613165</v>
      </c>
      <c r="AA1481">
        <v>36477688</v>
      </c>
      <c r="AB1481">
        <v>72698590</v>
      </c>
      <c r="AL1481">
        <v>133769821</v>
      </c>
      <c r="AM1481">
        <v>133769821</v>
      </c>
      <c r="AN1481">
        <v>131797399</v>
      </c>
      <c r="AO1481">
        <v>36421909</v>
      </c>
      <c r="AP1481">
        <v>2750800890</v>
      </c>
      <c r="AQ1481">
        <v>2672351228</v>
      </c>
      <c r="AR1481">
        <v>131797399</v>
      </c>
      <c r="AS1481">
        <v>47609883</v>
      </c>
      <c r="AT1481">
        <v>1845932962</v>
      </c>
      <c r="AU1481">
        <v>1706595002</v>
      </c>
      <c r="AV1481">
        <v>1867915592</v>
      </c>
      <c r="AW1481">
        <v>205160059</v>
      </c>
      <c r="AX1481">
        <v>204811544</v>
      </c>
      <c r="AY1481">
        <v>355421055</v>
      </c>
      <c r="BA1481">
        <v>14101905</v>
      </c>
      <c r="BB1481">
        <v>5867997</v>
      </c>
      <c r="BC1481">
        <v>2750800890</v>
      </c>
      <c r="BD1481">
        <v>2569878218</v>
      </c>
      <c r="BE1481">
        <v>10124</v>
      </c>
      <c r="BF1481">
        <v>6142</v>
      </c>
      <c r="BG1481">
        <v>0</v>
      </c>
      <c r="BH1481">
        <v>191700125</v>
      </c>
      <c r="BJ1481">
        <v>435139210</v>
      </c>
      <c r="BK1481">
        <v>190478377</v>
      </c>
      <c r="BL1481">
        <v>190478377</v>
      </c>
      <c r="BM1481">
        <v>276971393</v>
      </c>
      <c r="BP1481">
        <v>333</v>
      </c>
      <c r="BQ1481">
        <v>22</v>
      </c>
      <c r="BR1481">
        <v>91184738</v>
      </c>
      <c r="BS1481">
        <v>36421909</v>
      </c>
    </row>
    <row r="1482" spans="1:71">
      <c r="A1482" t="s">
        <v>1768</v>
      </c>
      <c r="B1482" t="s">
        <v>33</v>
      </c>
      <c r="C1482">
        <v>2021</v>
      </c>
      <c r="D1482" t="s">
        <v>231</v>
      </c>
      <c r="E1482">
        <v>4</v>
      </c>
      <c r="F1482" t="s">
        <v>250</v>
      </c>
      <c r="G1482" t="s">
        <v>1751</v>
      </c>
      <c r="H1482">
        <v>3196546941</v>
      </c>
      <c r="I1482">
        <v>469474371</v>
      </c>
      <c r="J1482">
        <v>3297040293</v>
      </c>
      <c r="K1482">
        <v>3297040293</v>
      </c>
      <c r="L1482">
        <v>3124059569</v>
      </c>
      <c r="M1482">
        <v>18226887798</v>
      </c>
      <c r="N1482">
        <v>12883469571</v>
      </c>
      <c r="O1482">
        <v>5433507567</v>
      </c>
      <c r="P1482">
        <v>5433507567</v>
      </c>
      <c r="Q1482">
        <v>6667791053</v>
      </c>
      <c r="R1482">
        <v>6269591515</v>
      </c>
      <c r="S1482">
        <v>1350045998</v>
      </c>
      <c r="T1482">
        <v>1350045998</v>
      </c>
      <c r="U1482">
        <v>674558706</v>
      </c>
      <c r="V1482">
        <v>1446006207</v>
      </c>
      <c r="W1482">
        <v>674558706</v>
      </c>
      <c r="X1482">
        <v>1350045998</v>
      </c>
      <c r="Y1482">
        <v>674558706</v>
      </c>
      <c r="Z1482">
        <v>1446006207</v>
      </c>
      <c r="AA1482">
        <v>473079554</v>
      </c>
      <c r="AB1482">
        <v>318815998</v>
      </c>
      <c r="AL1482">
        <v>391319846</v>
      </c>
      <c r="AM1482">
        <v>391319846</v>
      </c>
      <c r="AN1482">
        <v>1139878464</v>
      </c>
      <c r="AO1482">
        <v>158361366</v>
      </c>
      <c r="AP1482">
        <v>10184750288</v>
      </c>
      <c r="AQ1482">
        <v>10184750288</v>
      </c>
      <c r="AR1482">
        <v>1139878464</v>
      </c>
      <c r="AS1482">
        <v>188251345</v>
      </c>
      <c r="AT1482">
        <v>6353631374</v>
      </c>
      <c r="AU1482">
        <v>6353631374</v>
      </c>
      <c r="AV1482">
        <v>6476469178</v>
      </c>
      <c r="AW1482">
        <v>529782863</v>
      </c>
      <c r="AX1482">
        <v>529782863</v>
      </c>
      <c r="AY1482">
        <v>4129040645</v>
      </c>
      <c r="BA1482">
        <v>-10778599</v>
      </c>
      <c r="BB1482">
        <v>0</v>
      </c>
      <c r="BC1482">
        <v>10184750288</v>
      </c>
      <c r="BD1482">
        <v>10184750288</v>
      </c>
      <c r="BE1482">
        <v>9108</v>
      </c>
      <c r="BF1482">
        <v>5854</v>
      </c>
      <c r="BG1482">
        <v>0</v>
      </c>
      <c r="BH1482">
        <v>418123128</v>
      </c>
      <c r="BJ1482">
        <v>4506063166</v>
      </c>
      <c r="BK1482">
        <v>2869048561</v>
      </c>
      <c r="BL1482">
        <v>2869048561</v>
      </c>
      <c r="BM1482">
        <v>4129040645</v>
      </c>
      <c r="BP1482">
        <v>4935</v>
      </c>
      <c r="BQ1482">
        <v>918</v>
      </c>
      <c r="BR1482">
        <v>878743140</v>
      </c>
      <c r="BS1482">
        <v>158361366</v>
      </c>
    </row>
    <row r="1483" spans="1:71">
      <c r="A1483" t="s">
        <v>1769</v>
      </c>
      <c r="B1483" t="s">
        <v>34</v>
      </c>
      <c r="C1483">
        <v>2021</v>
      </c>
      <c r="D1483" t="s">
        <v>228</v>
      </c>
      <c r="E1483">
        <v>5</v>
      </c>
      <c r="F1483" t="s">
        <v>252</v>
      </c>
      <c r="G1483" t="s">
        <v>1751</v>
      </c>
      <c r="H1483">
        <v>14819394488</v>
      </c>
      <c r="I1483">
        <v>4815509431</v>
      </c>
      <c r="J1483">
        <v>15748279923</v>
      </c>
      <c r="K1483">
        <v>15748279923</v>
      </c>
      <c r="L1483">
        <v>8857943387</v>
      </c>
      <c r="M1483">
        <v>81301258461</v>
      </c>
      <c r="N1483">
        <v>46277959823</v>
      </c>
      <c r="O1483">
        <v>11156416768</v>
      </c>
      <c r="P1483">
        <v>8829489467</v>
      </c>
      <c r="Q1483">
        <v>12320130025</v>
      </c>
      <c r="R1483">
        <v>14306490834</v>
      </c>
      <c r="S1483">
        <v>1452286081</v>
      </c>
      <c r="T1483">
        <v>1442108519</v>
      </c>
      <c r="U1483">
        <v>2030614127</v>
      </c>
      <c r="V1483">
        <v>3853381840</v>
      </c>
      <c r="W1483">
        <v>1879837361</v>
      </c>
      <c r="X1483">
        <v>1452286081</v>
      </c>
      <c r="Y1483">
        <v>2030614127</v>
      </c>
      <c r="Z1483">
        <v>3853381840</v>
      </c>
      <c r="AA1483">
        <v>475964562</v>
      </c>
      <c r="AB1483">
        <v>400590141</v>
      </c>
      <c r="AC1483">
        <v>30759760536</v>
      </c>
      <c r="AD1483">
        <v>28003563676</v>
      </c>
      <c r="AE1483">
        <v>30759760536</v>
      </c>
      <c r="AF1483">
        <v>18874430602</v>
      </c>
      <c r="AG1483">
        <v>28003563676</v>
      </c>
      <c r="AH1483">
        <v>30184303421</v>
      </c>
      <c r="AI1483">
        <v>11006846243</v>
      </c>
      <c r="AJ1483">
        <v>28003563676</v>
      </c>
      <c r="AK1483">
        <v>28003563676</v>
      </c>
      <c r="AL1483">
        <v>2091958528</v>
      </c>
      <c r="AM1483">
        <v>2091958528</v>
      </c>
      <c r="AN1483">
        <v>3314098430</v>
      </c>
      <c r="AO1483">
        <v>725813252</v>
      </c>
      <c r="AP1483">
        <v>49922741088</v>
      </c>
      <c r="AQ1483">
        <v>20512787412</v>
      </c>
      <c r="AR1483">
        <v>3314098430</v>
      </c>
      <c r="AS1483">
        <v>1013328268</v>
      </c>
      <c r="AT1483">
        <v>21210055354</v>
      </c>
      <c r="AU1483">
        <v>10203209111</v>
      </c>
      <c r="AV1483">
        <v>21974227983</v>
      </c>
      <c r="AW1483">
        <v>1063362046</v>
      </c>
      <c r="AX1483">
        <v>730381440</v>
      </c>
      <c r="AY1483">
        <v>36101207960</v>
      </c>
      <c r="AZ1483">
        <v>508012646.5</v>
      </c>
      <c r="BA1483">
        <v>424962090</v>
      </c>
      <c r="BB1483">
        <v>1683190150</v>
      </c>
      <c r="BC1483">
        <v>49922741088</v>
      </c>
      <c r="BD1483">
        <v>17411510366</v>
      </c>
      <c r="BE1483">
        <v>8441</v>
      </c>
      <c r="BF1483">
        <v>5576</v>
      </c>
      <c r="BG1483">
        <v>4766</v>
      </c>
      <c r="BH1483">
        <v>2940730155</v>
      </c>
      <c r="BI1483">
        <v>19788343260</v>
      </c>
      <c r="BJ1483">
        <v>37123067906</v>
      </c>
      <c r="BK1483">
        <v>3734109523</v>
      </c>
      <c r="BL1483">
        <v>3734109523</v>
      </c>
      <c r="BM1483">
        <v>6691254284</v>
      </c>
      <c r="BN1483">
        <v>32511230722</v>
      </c>
      <c r="BO1483">
        <v>1016725616</v>
      </c>
      <c r="BP1483">
        <v>6256</v>
      </c>
      <c r="BQ1483">
        <v>1207</v>
      </c>
      <c r="BR1483">
        <v>2240514620</v>
      </c>
      <c r="BS1483">
        <v>725813252</v>
      </c>
    </row>
    <row r="1484" spans="1:71">
      <c r="A1484" t="s">
        <v>1770</v>
      </c>
      <c r="B1484" t="s">
        <v>35</v>
      </c>
      <c r="C1484">
        <v>2021</v>
      </c>
      <c r="D1484" t="s">
        <v>231</v>
      </c>
      <c r="E1484">
        <v>5</v>
      </c>
      <c r="F1484" t="s">
        <v>254</v>
      </c>
      <c r="G1484" t="s">
        <v>1751</v>
      </c>
      <c r="H1484">
        <v>3438608361</v>
      </c>
      <c r="I1484">
        <v>1245998649</v>
      </c>
      <c r="J1484">
        <v>3964253443</v>
      </c>
      <c r="K1484">
        <v>3964253443</v>
      </c>
      <c r="L1484">
        <v>3602683147</v>
      </c>
      <c r="M1484">
        <v>23788238950</v>
      </c>
      <c r="N1484">
        <v>15778650785</v>
      </c>
      <c r="O1484">
        <v>6305923289</v>
      </c>
      <c r="P1484">
        <v>6305923289</v>
      </c>
      <c r="Q1484">
        <v>7108288889</v>
      </c>
      <c r="R1484">
        <v>7086798960</v>
      </c>
      <c r="S1484">
        <v>1682620804</v>
      </c>
      <c r="T1484">
        <v>1682620804</v>
      </c>
      <c r="U1484">
        <v>823439176</v>
      </c>
      <c r="V1484">
        <v>2062104348</v>
      </c>
      <c r="W1484">
        <v>823439176</v>
      </c>
      <c r="X1484">
        <v>1682620804</v>
      </c>
      <c r="Y1484">
        <v>823439176</v>
      </c>
      <c r="Z1484">
        <v>2062104348</v>
      </c>
      <c r="AA1484">
        <v>436725735</v>
      </c>
      <c r="AB1484">
        <v>650234981</v>
      </c>
      <c r="AL1484">
        <v>523036225</v>
      </c>
      <c r="AM1484">
        <v>523036225</v>
      </c>
      <c r="AN1484">
        <v>1862184640</v>
      </c>
      <c r="AO1484">
        <v>405778675</v>
      </c>
      <c r="AP1484">
        <v>13613975414</v>
      </c>
      <c r="AQ1484">
        <v>13613975414</v>
      </c>
      <c r="AR1484">
        <v>1862184640</v>
      </c>
      <c r="AS1484">
        <v>189126219</v>
      </c>
      <c r="AT1484">
        <v>8847992642</v>
      </c>
      <c r="AU1484">
        <v>8847992642</v>
      </c>
      <c r="AV1484">
        <v>8522053278</v>
      </c>
      <c r="AW1484">
        <v>779281231</v>
      </c>
      <c r="AX1484">
        <v>779281231</v>
      </c>
      <c r="AY1484">
        <v>6482321289</v>
      </c>
      <c r="BA1484">
        <v>1318274842</v>
      </c>
      <c r="BB1484">
        <v>0</v>
      </c>
      <c r="BC1484">
        <v>13613975414</v>
      </c>
      <c r="BD1484">
        <v>13613975414</v>
      </c>
      <c r="BE1484">
        <v>10050</v>
      </c>
      <c r="BF1484">
        <v>6250</v>
      </c>
      <c r="BG1484">
        <v>0</v>
      </c>
      <c r="BH1484">
        <v>590159274</v>
      </c>
      <c r="BJ1484">
        <v>7226152586</v>
      </c>
      <c r="BK1484">
        <v>4918200924</v>
      </c>
      <c r="BL1484">
        <v>4918200924</v>
      </c>
      <c r="BM1484">
        <v>6482321289</v>
      </c>
      <c r="BP1484">
        <v>8311</v>
      </c>
      <c r="BQ1484">
        <v>1484</v>
      </c>
      <c r="BR1484">
        <v>1377872463</v>
      </c>
      <c r="BS1484">
        <v>405778675</v>
      </c>
    </row>
    <row r="1485" spans="1:71">
      <c r="A1485" t="s">
        <v>1771</v>
      </c>
      <c r="B1485" t="s">
        <v>36</v>
      </c>
      <c r="C1485">
        <v>2021</v>
      </c>
      <c r="D1485" t="s">
        <v>228</v>
      </c>
      <c r="E1485">
        <v>7</v>
      </c>
      <c r="F1485" t="s">
        <v>256</v>
      </c>
      <c r="G1485" t="s">
        <v>1751</v>
      </c>
      <c r="H1485">
        <v>74055501491</v>
      </c>
      <c r="I1485">
        <v>11538440151</v>
      </c>
      <c r="J1485">
        <v>39544472328</v>
      </c>
      <c r="K1485">
        <v>39544472328</v>
      </c>
      <c r="L1485">
        <v>29211126856</v>
      </c>
      <c r="M1485">
        <v>100525395434</v>
      </c>
      <c r="N1485">
        <v>59679821273</v>
      </c>
      <c r="O1485">
        <v>19683644720</v>
      </c>
      <c r="P1485">
        <v>16723584247</v>
      </c>
      <c r="Q1485">
        <v>23857155818</v>
      </c>
      <c r="R1485">
        <v>27733441096</v>
      </c>
      <c r="S1485">
        <v>3429120558</v>
      </c>
      <c r="T1485">
        <v>3360021289</v>
      </c>
      <c r="U1485">
        <v>5679618656</v>
      </c>
      <c r="V1485">
        <v>10600104572</v>
      </c>
      <c r="W1485">
        <v>5205579117</v>
      </c>
      <c r="X1485">
        <v>3429120558</v>
      </c>
      <c r="Y1485">
        <v>5679618656</v>
      </c>
      <c r="Z1485">
        <v>10600104572</v>
      </c>
      <c r="AA1485">
        <v>1308183273</v>
      </c>
      <c r="AB1485">
        <v>949334580</v>
      </c>
      <c r="AC1485">
        <v>45921450465</v>
      </c>
      <c r="AD1485">
        <v>37798458527</v>
      </c>
      <c r="AE1485">
        <v>45921450465</v>
      </c>
      <c r="AF1485">
        <v>27385007446</v>
      </c>
      <c r="AG1485">
        <v>37798458527</v>
      </c>
      <c r="AH1485">
        <v>44427164437</v>
      </c>
      <c r="AI1485">
        <v>16628589959</v>
      </c>
      <c r="AJ1485">
        <v>37798458527</v>
      </c>
      <c r="AK1485">
        <v>37798458527</v>
      </c>
      <c r="AL1485">
        <v>2160388943</v>
      </c>
      <c r="AM1485">
        <v>2160388943</v>
      </c>
      <c r="AN1485">
        <v>12348445047</v>
      </c>
      <c r="AO1485">
        <v>4759282656</v>
      </c>
      <c r="AP1485">
        <v>81250402436</v>
      </c>
      <c r="AQ1485">
        <v>43451943909</v>
      </c>
      <c r="AR1485">
        <v>12348445047</v>
      </c>
      <c r="AS1485">
        <v>1457670898</v>
      </c>
      <c r="AT1485">
        <v>36382214562</v>
      </c>
      <c r="AU1485">
        <v>19753624603</v>
      </c>
      <c r="AV1485">
        <v>37159380524</v>
      </c>
      <c r="AW1485">
        <v>1835180924</v>
      </c>
      <c r="AX1485">
        <v>1400338123</v>
      </c>
      <c r="AY1485">
        <v>54111607944</v>
      </c>
      <c r="AZ1485">
        <v>530300962.5</v>
      </c>
      <c r="BA1485">
        <v>3939499859</v>
      </c>
      <c r="BB1485">
        <v>566027481</v>
      </c>
      <c r="BC1485">
        <v>81250402436</v>
      </c>
      <c r="BD1485">
        <v>33863177526</v>
      </c>
      <c r="BE1485">
        <v>9586</v>
      </c>
      <c r="BF1485">
        <v>6061</v>
      </c>
      <c r="BG1485">
        <v>5310</v>
      </c>
      <c r="BH1485">
        <v>7834192628</v>
      </c>
      <c r="BI1485">
        <v>27385007446</v>
      </c>
      <c r="BJ1485">
        <v>56609935914</v>
      </c>
      <c r="BK1485">
        <v>8766183495</v>
      </c>
      <c r="BL1485">
        <v>8766183495</v>
      </c>
      <c r="BM1485">
        <v>16313149417</v>
      </c>
      <c r="BN1485">
        <v>47387224910</v>
      </c>
      <c r="BO1485">
        <v>2171211862</v>
      </c>
      <c r="BP1485">
        <v>13711</v>
      </c>
      <c r="BQ1485">
        <v>3330</v>
      </c>
      <c r="BR1485">
        <v>6778887565</v>
      </c>
      <c r="BS1485">
        <v>4759282656</v>
      </c>
    </row>
    <row r="1486" spans="1:71">
      <c r="A1486" t="s">
        <v>1772</v>
      </c>
      <c r="B1486" t="s">
        <v>37</v>
      </c>
      <c r="C1486">
        <v>2021</v>
      </c>
      <c r="D1486" t="s">
        <v>207</v>
      </c>
      <c r="E1486">
        <v>8</v>
      </c>
      <c r="F1486" t="s">
        <v>258</v>
      </c>
      <c r="G1486" t="s">
        <v>1751</v>
      </c>
      <c r="H1486">
        <v>182943224567</v>
      </c>
      <c r="I1486">
        <v>31493261010</v>
      </c>
      <c r="J1486">
        <v>185721439163</v>
      </c>
      <c r="K1486">
        <v>185721439163</v>
      </c>
      <c r="L1486">
        <v>160935637779</v>
      </c>
      <c r="M1486">
        <v>480191718768</v>
      </c>
      <c r="N1486">
        <v>246075380098</v>
      </c>
      <c r="O1486">
        <v>82719473640</v>
      </c>
      <c r="P1486">
        <v>77960874228</v>
      </c>
      <c r="Q1486">
        <v>104731829084</v>
      </c>
      <c r="R1486">
        <v>112293166753</v>
      </c>
      <c r="S1486">
        <v>11251335578</v>
      </c>
      <c r="T1486">
        <v>11166003380</v>
      </c>
      <c r="U1486">
        <v>47320930809</v>
      </c>
      <c r="V1486">
        <v>111404905301</v>
      </c>
      <c r="W1486">
        <v>45368711120</v>
      </c>
      <c r="X1486">
        <v>11251335578</v>
      </c>
      <c r="Y1486">
        <v>47320930809</v>
      </c>
      <c r="Z1486">
        <v>111404905301</v>
      </c>
      <c r="AA1486">
        <v>4994402942</v>
      </c>
      <c r="AB1486">
        <v>2652080034</v>
      </c>
      <c r="AC1486">
        <v>70909591889</v>
      </c>
      <c r="AD1486">
        <v>53729257180</v>
      </c>
      <c r="AE1486">
        <v>70909591889</v>
      </c>
      <c r="AF1486">
        <v>36229957943</v>
      </c>
      <c r="AG1486">
        <v>53729257180</v>
      </c>
      <c r="AH1486">
        <v>69420846651</v>
      </c>
      <c r="AI1486">
        <v>26129178951</v>
      </c>
      <c r="AJ1486">
        <v>53729257180</v>
      </c>
      <c r="AK1486">
        <v>53729257180</v>
      </c>
      <c r="AL1486">
        <v>13991879903</v>
      </c>
      <c r="AM1486">
        <v>13991879903</v>
      </c>
      <c r="AN1486">
        <v>100668637164</v>
      </c>
      <c r="AO1486">
        <v>11973930798</v>
      </c>
      <c r="AP1486">
        <v>264102758335</v>
      </c>
      <c r="AQ1486">
        <v>210373501155</v>
      </c>
      <c r="AR1486">
        <v>100668637164</v>
      </c>
      <c r="AS1486">
        <v>7237213148</v>
      </c>
      <c r="AT1486">
        <v>104438115367</v>
      </c>
      <c r="AU1486">
        <v>78308936416</v>
      </c>
      <c r="AV1486">
        <v>115520292155</v>
      </c>
      <c r="AW1486">
        <v>8534662555</v>
      </c>
      <c r="AX1486">
        <v>7676838231</v>
      </c>
      <c r="AY1486">
        <v>155187122195</v>
      </c>
      <c r="AZ1486">
        <v>1354310709.5</v>
      </c>
      <c r="BA1486">
        <v>13732479499</v>
      </c>
      <c r="BB1486">
        <v>-875936726</v>
      </c>
      <c r="BC1486">
        <v>264102758335</v>
      </c>
      <c r="BD1486">
        <v>189923312272</v>
      </c>
      <c r="BE1486">
        <v>10071</v>
      </c>
      <c r="BF1486">
        <v>6892</v>
      </c>
      <c r="BG1486">
        <v>5917</v>
      </c>
      <c r="BH1486">
        <v>12745686878</v>
      </c>
      <c r="BI1486">
        <v>36229957943</v>
      </c>
      <c r="BJ1486">
        <v>177287784658</v>
      </c>
      <c r="BK1486">
        <v>16527880520</v>
      </c>
      <c r="BL1486">
        <v>16527880520</v>
      </c>
      <c r="BM1486">
        <v>101457865015</v>
      </c>
      <c r="BN1486">
        <v>74179446063</v>
      </c>
      <c r="BO1486">
        <v>3685534081</v>
      </c>
      <c r="BP1486">
        <v>28171</v>
      </c>
      <c r="BQ1486">
        <v>14138</v>
      </c>
      <c r="BR1486">
        <v>87253566808</v>
      </c>
      <c r="BS1486">
        <v>11973930798</v>
      </c>
    </row>
    <row r="1487" spans="1:71">
      <c r="A1487" t="s">
        <v>3751</v>
      </c>
      <c r="B1487" t="s">
        <v>259</v>
      </c>
      <c r="C1487">
        <v>2021</v>
      </c>
      <c r="D1487" t="s">
        <v>223</v>
      </c>
      <c r="E1487">
        <v>3</v>
      </c>
      <c r="F1487" t="s">
        <v>260</v>
      </c>
      <c r="G1487" t="s">
        <v>1751</v>
      </c>
      <c r="H1487">
        <v>29919365553</v>
      </c>
      <c r="I1487">
        <v>8677267433</v>
      </c>
      <c r="J1487">
        <v>32313197736</v>
      </c>
      <c r="K1487">
        <v>32313197736</v>
      </c>
      <c r="L1487">
        <v>23829114458</v>
      </c>
      <c r="M1487">
        <v>76385754626</v>
      </c>
      <c r="N1487">
        <v>46697897886</v>
      </c>
      <c r="O1487">
        <v>13983077922</v>
      </c>
      <c r="P1487">
        <v>10732062203</v>
      </c>
      <c r="Q1487">
        <v>17854344434</v>
      </c>
      <c r="R1487">
        <v>21958339690</v>
      </c>
      <c r="S1487">
        <v>1166800873</v>
      </c>
      <c r="T1487">
        <v>1163881119</v>
      </c>
      <c r="U1487">
        <v>2558610475</v>
      </c>
      <c r="V1487">
        <v>9099555079</v>
      </c>
      <c r="W1487">
        <v>2428955842</v>
      </c>
      <c r="X1487">
        <v>1166800873</v>
      </c>
      <c r="Y1487">
        <v>2558610475</v>
      </c>
      <c r="Z1487">
        <v>9099555079</v>
      </c>
      <c r="AA1487">
        <v>653107351</v>
      </c>
      <c r="AB1487">
        <v>287131485</v>
      </c>
      <c r="AC1487">
        <v>45702596149</v>
      </c>
      <c r="AD1487">
        <v>36554247386</v>
      </c>
      <c r="AE1487">
        <v>45702596149</v>
      </c>
      <c r="AF1487">
        <v>28128459219</v>
      </c>
      <c r="AG1487">
        <v>36554247386</v>
      </c>
      <c r="AH1487">
        <v>44152161547</v>
      </c>
      <c r="AI1487">
        <v>16685014920</v>
      </c>
      <c r="AJ1487">
        <v>36554247386</v>
      </c>
      <c r="AK1487">
        <v>36554247386</v>
      </c>
      <c r="AL1487">
        <v>2385082700</v>
      </c>
      <c r="AM1487">
        <v>2385082700</v>
      </c>
      <c r="AN1487">
        <v>9119811837</v>
      </c>
      <c r="AO1487">
        <v>1312637364</v>
      </c>
      <c r="AP1487">
        <v>68325365318</v>
      </c>
      <c r="AQ1487">
        <v>31771117932</v>
      </c>
      <c r="AR1487">
        <v>9119811837</v>
      </c>
      <c r="AS1487">
        <v>824930606</v>
      </c>
      <c r="AT1487">
        <v>26759348498</v>
      </c>
      <c r="AU1487">
        <v>10074333578</v>
      </c>
      <c r="AV1487">
        <v>27422478525</v>
      </c>
      <c r="AW1487">
        <v>1102279083</v>
      </c>
      <c r="AX1487">
        <v>972202801</v>
      </c>
      <c r="AY1487">
        <v>46259917485</v>
      </c>
      <c r="AZ1487">
        <v>733252716.5</v>
      </c>
      <c r="BA1487">
        <v>1374499743</v>
      </c>
      <c r="BB1487">
        <v>476500362</v>
      </c>
      <c r="BC1487">
        <v>68325365318</v>
      </c>
      <c r="BD1487">
        <v>20922188052</v>
      </c>
      <c r="BE1487">
        <v>9125</v>
      </c>
      <c r="BF1487">
        <v>6318</v>
      </c>
      <c r="BG1487">
        <v>5537</v>
      </c>
      <c r="BH1487">
        <v>6145244818</v>
      </c>
      <c r="BI1487">
        <v>28128459219</v>
      </c>
      <c r="BJ1487">
        <v>48248232917</v>
      </c>
      <c r="BK1487">
        <v>1546446595</v>
      </c>
      <c r="BL1487">
        <v>1546446595</v>
      </c>
      <c r="BM1487">
        <v>9705670099</v>
      </c>
      <c r="BN1487">
        <v>47403177266</v>
      </c>
      <c r="BO1487">
        <v>1171705260</v>
      </c>
      <c r="BP1487">
        <v>2965</v>
      </c>
      <c r="BQ1487">
        <v>1495</v>
      </c>
      <c r="BR1487">
        <v>7640787847</v>
      </c>
      <c r="BS1487">
        <v>1312637364</v>
      </c>
    </row>
    <row r="1488" spans="1:71">
      <c r="A1488" t="s">
        <v>1773</v>
      </c>
      <c r="B1488" t="s">
        <v>39</v>
      </c>
      <c r="C1488">
        <v>2021</v>
      </c>
      <c r="D1488" t="s">
        <v>218</v>
      </c>
      <c r="E1488">
        <v>4</v>
      </c>
      <c r="F1488" t="s">
        <v>262</v>
      </c>
      <c r="G1488" t="s">
        <v>1751</v>
      </c>
      <c r="H1488">
        <v>2730113275</v>
      </c>
      <c r="I1488">
        <v>506802072</v>
      </c>
      <c r="J1488">
        <v>2728277060</v>
      </c>
      <c r="K1488">
        <v>2728277060</v>
      </c>
      <c r="L1488">
        <v>2640946131</v>
      </c>
      <c r="M1488">
        <v>12443370455</v>
      </c>
      <c r="N1488">
        <v>11283888664</v>
      </c>
      <c r="O1488">
        <v>3121219166</v>
      </c>
      <c r="P1488">
        <v>3121219166</v>
      </c>
      <c r="Q1488">
        <v>3664080500</v>
      </c>
      <c r="R1488">
        <v>3483196496</v>
      </c>
      <c r="S1488">
        <v>1193765523</v>
      </c>
      <c r="T1488">
        <v>1193765523</v>
      </c>
      <c r="U1488">
        <v>453616848</v>
      </c>
      <c r="V1488">
        <v>860165865</v>
      </c>
      <c r="W1488">
        <v>453616848</v>
      </c>
      <c r="X1488">
        <v>1193765523</v>
      </c>
      <c r="Y1488">
        <v>453616848</v>
      </c>
      <c r="Z1488">
        <v>860165865</v>
      </c>
      <c r="AA1488">
        <v>376431865</v>
      </c>
      <c r="AB1488">
        <v>237492650</v>
      </c>
      <c r="AL1488">
        <v>614976180</v>
      </c>
      <c r="AM1488">
        <v>614976180</v>
      </c>
      <c r="AN1488">
        <v>602148338</v>
      </c>
      <c r="AO1488">
        <v>56232920</v>
      </c>
      <c r="AP1488">
        <v>6541424309</v>
      </c>
      <c r="AQ1488">
        <v>6541424309</v>
      </c>
      <c r="AR1488">
        <v>602148338</v>
      </c>
      <c r="AS1488">
        <v>103703716</v>
      </c>
      <c r="AT1488">
        <v>4127641711</v>
      </c>
      <c r="AU1488">
        <v>4127641711</v>
      </c>
      <c r="AV1488">
        <v>4133243997</v>
      </c>
      <c r="AW1488">
        <v>366788869</v>
      </c>
      <c r="AX1488">
        <v>366788869</v>
      </c>
      <c r="AY1488">
        <v>2912959631</v>
      </c>
      <c r="BA1488">
        <v>143460611</v>
      </c>
      <c r="BB1488">
        <v>0</v>
      </c>
      <c r="BC1488">
        <v>6541424309</v>
      </c>
      <c r="BD1488">
        <v>6541424309</v>
      </c>
      <c r="BE1488">
        <v>10022</v>
      </c>
      <c r="BF1488">
        <v>6442</v>
      </c>
      <c r="BG1488">
        <v>0</v>
      </c>
      <c r="BH1488">
        <v>719784506</v>
      </c>
      <c r="BJ1488">
        <v>3391369141</v>
      </c>
      <c r="BK1488">
        <v>2383768450</v>
      </c>
      <c r="BL1488">
        <v>2383768450</v>
      </c>
      <c r="BM1488">
        <v>2912959631</v>
      </c>
      <c r="BP1488">
        <v>4318</v>
      </c>
      <c r="BQ1488">
        <v>517</v>
      </c>
      <c r="BR1488">
        <v>500246405</v>
      </c>
      <c r="BS1488">
        <v>56232920</v>
      </c>
    </row>
    <row r="1489" spans="1:71">
      <c r="A1489" t="s">
        <v>1774</v>
      </c>
      <c r="B1489" t="s">
        <v>40</v>
      </c>
      <c r="C1489">
        <v>2021</v>
      </c>
      <c r="D1489" t="s">
        <v>212</v>
      </c>
      <c r="E1489">
        <v>4</v>
      </c>
      <c r="F1489" t="s">
        <v>264</v>
      </c>
      <c r="G1489" t="s">
        <v>1751</v>
      </c>
      <c r="H1489">
        <v>2770620556</v>
      </c>
      <c r="I1489">
        <v>194133776</v>
      </c>
      <c r="J1489">
        <v>4093747089</v>
      </c>
      <c r="K1489">
        <v>4093747089</v>
      </c>
      <c r="L1489">
        <v>3919580272</v>
      </c>
      <c r="M1489">
        <v>22365388401</v>
      </c>
      <c r="N1489">
        <v>20186728592</v>
      </c>
      <c r="O1489">
        <v>7958409965</v>
      </c>
      <c r="P1489">
        <v>7958409965</v>
      </c>
      <c r="Q1489">
        <v>8984459350</v>
      </c>
      <c r="R1489">
        <v>8729722423</v>
      </c>
      <c r="S1489">
        <v>2250945338</v>
      </c>
      <c r="T1489">
        <v>2250945338</v>
      </c>
      <c r="U1489">
        <v>251830947</v>
      </c>
      <c r="V1489">
        <v>470333231</v>
      </c>
      <c r="W1489">
        <v>251830947</v>
      </c>
      <c r="X1489">
        <v>2250945338</v>
      </c>
      <c r="Y1489">
        <v>251830947</v>
      </c>
      <c r="Z1489">
        <v>470333231</v>
      </c>
      <c r="AA1489">
        <v>338419325</v>
      </c>
      <c r="AB1489">
        <v>254616125</v>
      </c>
      <c r="AL1489">
        <v>402078246</v>
      </c>
      <c r="AM1489">
        <v>402078246</v>
      </c>
      <c r="AN1489">
        <v>825775522</v>
      </c>
      <c r="AO1489">
        <v>368973194</v>
      </c>
      <c r="AP1489">
        <v>12637689436</v>
      </c>
      <c r="AQ1489">
        <v>12637689436</v>
      </c>
      <c r="AR1489">
        <v>825775522</v>
      </c>
      <c r="AS1489">
        <v>218497416</v>
      </c>
      <c r="AT1489">
        <v>9124753963</v>
      </c>
      <c r="AU1489">
        <v>9124753963</v>
      </c>
      <c r="AV1489">
        <v>9031134453</v>
      </c>
      <c r="AW1489">
        <v>478466111</v>
      </c>
      <c r="AX1489">
        <v>478466111</v>
      </c>
      <c r="AY1489">
        <v>4093158516</v>
      </c>
      <c r="BA1489">
        <v>103601197</v>
      </c>
      <c r="BB1489">
        <v>0</v>
      </c>
      <c r="BC1489">
        <v>12637689436</v>
      </c>
      <c r="BD1489">
        <v>12637689436</v>
      </c>
      <c r="BE1489">
        <v>9909</v>
      </c>
      <c r="BF1489">
        <v>6579</v>
      </c>
      <c r="BG1489">
        <v>0</v>
      </c>
      <c r="BH1489">
        <v>130783303</v>
      </c>
      <c r="BJ1489">
        <v>4314922521</v>
      </c>
      <c r="BK1489">
        <v>3170266021</v>
      </c>
      <c r="BL1489">
        <v>3170266021</v>
      </c>
      <c r="BM1489">
        <v>4093158516</v>
      </c>
      <c r="BP1489">
        <v>5183</v>
      </c>
      <c r="BQ1489">
        <v>767</v>
      </c>
      <c r="BR1489">
        <v>274300673</v>
      </c>
      <c r="BS1489">
        <v>368973194</v>
      </c>
    </row>
    <row r="1490" spans="1:71">
      <c r="A1490" t="s">
        <v>1775</v>
      </c>
      <c r="B1490" t="s">
        <v>41</v>
      </c>
      <c r="C1490">
        <v>2021</v>
      </c>
      <c r="D1490" t="s">
        <v>215</v>
      </c>
      <c r="E1490">
        <v>5</v>
      </c>
      <c r="F1490" t="s">
        <v>266</v>
      </c>
      <c r="G1490" t="s">
        <v>1751</v>
      </c>
      <c r="H1490">
        <v>5825342320</v>
      </c>
      <c r="I1490">
        <v>1667283103</v>
      </c>
      <c r="J1490">
        <v>6194297272</v>
      </c>
      <c r="K1490">
        <v>6194297272</v>
      </c>
      <c r="L1490">
        <v>5725220951</v>
      </c>
      <c r="M1490">
        <v>30553793775</v>
      </c>
      <c r="N1490">
        <v>16319759890</v>
      </c>
      <c r="O1490">
        <v>6999516711</v>
      </c>
      <c r="P1490">
        <v>6999516711</v>
      </c>
      <c r="Q1490">
        <v>7864054035</v>
      </c>
      <c r="R1490">
        <v>8372164094</v>
      </c>
      <c r="S1490">
        <v>1838100798</v>
      </c>
      <c r="T1490">
        <v>1838100798</v>
      </c>
      <c r="U1490">
        <v>1718712914</v>
      </c>
      <c r="V1490">
        <v>4474642889</v>
      </c>
      <c r="W1490">
        <v>1718712914</v>
      </c>
      <c r="X1490">
        <v>1838100798</v>
      </c>
      <c r="Y1490">
        <v>1718712914</v>
      </c>
      <c r="Z1490">
        <v>4474642889</v>
      </c>
      <c r="AA1490">
        <v>637872649</v>
      </c>
      <c r="AB1490">
        <v>452383300</v>
      </c>
      <c r="AL1490">
        <v>1362246252</v>
      </c>
      <c r="AM1490">
        <v>1362246252</v>
      </c>
      <c r="AN1490">
        <v>4030187013</v>
      </c>
      <c r="AO1490">
        <v>341392531</v>
      </c>
      <c r="AP1490">
        <v>15551458237</v>
      </c>
      <c r="AQ1490">
        <v>15551458237</v>
      </c>
      <c r="AR1490">
        <v>4030187013</v>
      </c>
      <c r="AS1490">
        <v>392618743</v>
      </c>
      <c r="AT1490">
        <v>7899933186</v>
      </c>
      <c r="AU1490">
        <v>7899933186</v>
      </c>
      <c r="AV1490">
        <v>8257181055</v>
      </c>
      <c r="AW1490">
        <v>1373143896</v>
      </c>
      <c r="AX1490">
        <v>1373143896</v>
      </c>
      <c r="AY1490">
        <v>7215144266</v>
      </c>
      <c r="BA1490">
        <v>224325759</v>
      </c>
      <c r="BB1490">
        <v>0</v>
      </c>
      <c r="BC1490">
        <v>15551458237</v>
      </c>
      <c r="BD1490">
        <v>15551458237</v>
      </c>
      <c r="BE1490">
        <v>9973</v>
      </c>
      <c r="BF1490">
        <v>6692</v>
      </c>
      <c r="BG1490">
        <v>0</v>
      </c>
      <c r="BH1490">
        <v>1241416127</v>
      </c>
      <c r="BJ1490">
        <v>8372543217</v>
      </c>
      <c r="BK1490">
        <v>3307937901</v>
      </c>
      <c r="BL1490">
        <v>3307937901</v>
      </c>
      <c r="BM1490">
        <v>7215144266</v>
      </c>
      <c r="BP1490">
        <v>5763</v>
      </c>
      <c r="BQ1490">
        <v>2002</v>
      </c>
      <c r="BR1490">
        <v>3627687524</v>
      </c>
      <c r="BS1490">
        <v>341392531</v>
      </c>
    </row>
    <row r="1491" spans="1:71">
      <c r="A1491" t="s">
        <v>1776</v>
      </c>
      <c r="B1491" t="s">
        <v>42</v>
      </c>
      <c r="C1491">
        <v>2021</v>
      </c>
      <c r="D1491" t="s">
        <v>218</v>
      </c>
      <c r="E1491">
        <v>3</v>
      </c>
      <c r="F1491" t="s">
        <v>268</v>
      </c>
      <c r="G1491" t="s">
        <v>1751</v>
      </c>
      <c r="H1491">
        <v>3805808614</v>
      </c>
      <c r="I1491">
        <v>2028737</v>
      </c>
      <c r="J1491">
        <v>4565370688</v>
      </c>
      <c r="K1491">
        <v>4565370688</v>
      </c>
      <c r="L1491">
        <v>4244919415</v>
      </c>
      <c r="M1491">
        <v>21857538612</v>
      </c>
      <c r="N1491">
        <v>18929788199</v>
      </c>
      <c r="O1491">
        <v>5158746853</v>
      </c>
      <c r="P1491">
        <v>5158746853</v>
      </c>
      <c r="Q1491">
        <v>5669484690</v>
      </c>
      <c r="R1491">
        <v>5708396802</v>
      </c>
      <c r="S1491">
        <v>1654301949</v>
      </c>
      <c r="T1491">
        <v>1654301949</v>
      </c>
      <c r="U1491">
        <v>499975712</v>
      </c>
      <c r="V1491">
        <v>1122610406</v>
      </c>
      <c r="W1491">
        <v>499975712</v>
      </c>
      <c r="X1491">
        <v>1654301949</v>
      </c>
      <c r="Y1491">
        <v>499975712</v>
      </c>
      <c r="Z1491">
        <v>1122610406</v>
      </c>
      <c r="AA1491">
        <v>562832728</v>
      </c>
      <c r="AB1491">
        <v>329660154</v>
      </c>
      <c r="AL1491">
        <v>678317544</v>
      </c>
      <c r="AM1491">
        <v>678317544</v>
      </c>
      <c r="AN1491">
        <v>1089506279</v>
      </c>
      <c r="AO1491">
        <v>239132636</v>
      </c>
      <c r="AP1491">
        <v>9266116524</v>
      </c>
      <c r="AQ1491">
        <v>9266116524</v>
      </c>
      <c r="AR1491">
        <v>1089506279</v>
      </c>
      <c r="AS1491">
        <v>206158414</v>
      </c>
      <c r="AT1491">
        <v>5350955560</v>
      </c>
      <c r="AU1491">
        <v>5350955560</v>
      </c>
      <c r="AV1491">
        <v>5482224587</v>
      </c>
      <c r="AW1491">
        <v>302306822</v>
      </c>
      <c r="AX1491">
        <v>302306822</v>
      </c>
      <c r="AY1491">
        <v>3697982188</v>
      </c>
      <c r="BA1491">
        <v>48001671</v>
      </c>
      <c r="BB1491">
        <v>0</v>
      </c>
      <c r="BC1491">
        <v>9266116524</v>
      </c>
      <c r="BD1491">
        <v>9266116524</v>
      </c>
      <c r="BE1491">
        <v>9987</v>
      </c>
      <c r="BF1491">
        <v>6183</v>
      </c>
      <c r="BG1491">
        <v>0</v>
      </c>
      <c r="BH1491">
        <v>686757844</v>
      </c>
      <c r="BJ1491">
        <v>3877090221</v>
      </c>
      <c r="BK1491">
        <v>2226760147</v>
      </c>
      <c r="BL1491">
        <v>2226760147</v>
      </c>
      <c r="BM1491">
        <v>3697982188</v>
      </c>
      <c r="BP1491">
        <v>3356</v>
      </c>
      <c r="BQ1491">
        <v>1300</v>
      </c>
      <c r="BR1491">
        <v>523417174</v>
      </c>
      <c r="BS1491">
        <v>239132636</v>
      </c>
    </row>
    <row r="1492" spans="1:71">
      <c r="A1492" t="s">
        <v>2031</v>
      </c>
      <c r="B1492" t="s">
        <v>269</v>
      </c>
      <c r="C1492">
        <v>2021</v>
      </c>
      <c r="D1492" t="s">
        <v>215</v>
      </c>
      <c r="E1492">
        <v>6</v>
      </c>
      <c r="F1492" t="s">
        <v>270</v>
      </c>
      <c r="G1492" t="s">
        <v>1751</v>
      </c>
      <c r="H1492">
        <v>19119837210</v>
      </c>
      <c r="I1492">
        <v>8362302582</v>
      </c>
      <c r="J1492">
        <v>23294793609</v>
      </c>
      <c r="K1492">
        <v>23294793609</v>
      </c>
      <c r="L1492">
        <v>21965128280</v>
      </c>
      <c r="M1492">
        <v>126931270569</v>
      </c>
      <c r="N1492">
        <v>67742765941</v>
      </c>
      <c r="O1492">
        <v>21960646332</v>
      </c>
      <c r="P1492">
        <v>21960646332</v>
      </c>
      <c r="Q1492">
        <v>27753183562</v>
      </c>
      <c r="R1492">
        <v>30133861211</v>
      </c>
      <c r="S1492">
        <v>3904065713</v>
      </c>
      <c r="T1492">
        <v>3904065713</v>
      </c>
      <c r="U1492">
        <v>5230403530</v>
      </c>
      <c r="V1492">
        <v>17640319275</v>
      </c>
      <c r="W1492">
        <v>5230403530</v>
      </c>
      <c r="X1492">
        <v>3904065713</v>
      </c>
      <c r="Y1492">
        <v>5230403530</v>
      </c>
      <c r="Z1492">
        <v>17640319275</v>
      </c>
      <c r="AA1492">
        <v>4687908480</v>
      </c>
      <c r="AB1492">
        <v>1178744588</v>
      </c>
      <c r="AL1492">
        <v>1913263922</v>
      </c>
      <c r="AM1492">
        <v>1913263922</v>
      </c>
      <c r="AN1492">
        <v>18495876671</v>
      </c>
      <c r="AO1492">
        <v>1115069599</v>
      </c>
      <c r="AP1492">
        <v>50443572765</v>
      </c>
      <c r="AQ1492">
        <v>50443572765</v>
      </c>
      <c r="AR1492">
        <v>18495876671</v>
      </c>
      <c r="AS1492">
        <v>1258958177</v>
      </c>
      <c r="AT1492">
        <v>21920680599</v>
      </c>
      <c r="AU1492">
        <v>21920680599</v>
      </c>
      <c r="AV1492">
        <v>24090635623</v>
      </c>
      <c r="AW1492">
        <v>2461379036</v>
      </c>
      <c r="AX1492">
        <v>2461379036</v>
      </c>
      <c r="AY1492">
        <v>23188891247</v>
      </c>
      <c r="BA1492">
        <v>5606923469</v>
      </c>
      <c r="BB1492">
        <v>0</v>
      </c>
      <c r="BC1492">
        <v>50443572765</v>
      </c>
      <c r="BD1492">
        <v>50443572765</v>
      </c>
      <c r="BE1492">
        <v>9861</v>
      </c>
      <c r="BF1492">
        <v>6652</v>
      </c>
      <c r="BG1492">
        <v>0</v>
      </c>
      <c r="BH1492">
        <v>2238578282</v>
      </c>
      <c r="BJ1492">
        <v>27709256870</v>
      </c>
      <c r="BK1492">
        <v>6469582280</v>
      </c>
      <c r="BL1492">
        <v>6469582280</v>
      </c>
      <c r="BM1492">
        <v>23188891247</v>
      </c>
      <c r="BP1492">
        <v>10492</v>
      </c>
      <c r="BQ1492">
        <v>5634</v>
      </c>
      <c r="BR1492">
        <v>16733396216</v>
      </c>
      <c r="BS1492">
        <v>1115069599</v>
      </c>
    </row>
    <row r="1493" spans="1:71">
      <c r="A1493" t="s">
        <v>1777</v>
      </c>
      <c r="B1493" t="s">
        <v>44</v>
      </c>
      <c r="C1493">
        <v>2021</v>
      </c>
      <c r="D1493" t="s">
        <v>215</v>
      </c>
      <c r="E1493">
        <v>3</v>
      </c>
      <c r="F1493" t="s">
        <v>272</v>
      </c>
      <c r="G1493" t="s">
        <v>1751</v>
      </c>
      <c r="H1493">
        <v>1871251719</v>
      </c>
      <c r="I1493">
        <v>802954304</v>
      </c>
      <c r="J1493">
        <v>3293666774</v>
      </c>
      <c r="K1493">
        <v>3293666774</v>
      </c>
      <c r="L1493">
        <v>2881895432</v>
      </c>
      <c r="M1493">
        <v>26787475061</v>
      </c>
      <c r="N1493">
        <v>10866682514</v>
      </c>
      <c r="O1493">
        <v>5356252710</v>
      </c>
      <c r="P1493">
        <v>5356252710</v>
      </c>
      <c r="Q1493">
        <v>7086240040</v>
      </c>
      <c r="R1493">
        <v>5912614451</v>
      </c>
      <c r="S1493">
        <v>1156032946</v>
      </c>
      <c r="T1493">
        <v>1156032946</v>
      </c>
      <c r="U1493">
        <v>532300623</v>
      </c>
      <c r="V1493">
        <v>1352925913</v>
      </c>
      <c r="W1493">
        <v>532300623</v>
      </c>
      <c r="X1493">
        <v>1156032946</v>
      </c>
      <c r="Y1493">
        <v>532300623</v>
      </c>
      <c r="Z1493">
        <v>1352925913</v>
      </c>
      <c r="AA1493">
        <v>566278696</v>
      </c>
      <c r="AB1493">
        <v>180936625</v>
      </c>
      <c r="AL1493">
        <v>521285345</v>
      </c>
      <c r="AM1493">
        <v>521285345</v>
      </c>
      <c r="AN1493">
        <v>1403371236</v>
      </c>
      <c r="AO1493">
        <v>362530698</v>
      </c>
      <c r="AP1493">
        <v>8799973217</v>
      </c>
      <c r="AQ1493">
        <v>8799973217</v>
      </c>
      <c r="AR1493">
        <v>1403371236</v>
      </c>
      <c r="AS1493">
        <v>263328820</v>
      </c>
      <c r="AT1493">
        <v>5326372263</v>
      </c>
      <c r="AU1493">
        <v>5326372263</v>
      </c>
      <c r="AV1493">
        <v>5364732574</v>
      </c>
      <c r="AW1493">
        <v>332546648</v>
      </c>
      <c r="AX1493">
        <v>332546648</v>
      </c>
      <c r="AY1493">
        <v>2986509841</v>
      </c>
      <c r="BA1493">
        <v>268346367</v>
      </c>
      <c r="BB1493">
        <v>0</v>
      </c>
      <c r="BC1493">
        <v>8799973217</v>
      </c>
      <c r="BD1493">
        <v>8799973217</v>
      </c>
      <c r="BE1493">
        <v>10448</v>
      </c>
      <c r="BF1493">
        <v>6558</v>
      </c>
      <c r="BG1493">
        <v>0</v>
      </c>
      <c r="BH1493">
        <v>551587763</v>
      </c>
      <c r="BJ1493">
        <v>3353553071</v>
      </c>
      <c r="BK1493">
        <v>1562717732</v>
      </c>
      <c r="BL1493">
        <v>1562717732</v>
      </c>
      <c r="BM1493">
        <v>2986509841</v>
      </c>
      <c r="BP1493">
        <v>2708</v>
      </c>
      <c r="BQ1493">
        <v>696</v>
      </c>
      <c r="BR1493">
        <v>979312690</v>
      </c>
      <c r="BS1493">
        <v>362530698</v>
      </c>
    </row>
    <row r="1494" spans="1:71">
      <c r="A1494" t="s">
        <v>1778</v>
      </c>
      <c r="B1494" t="s">
        <v>45</v>
      </c>
      <c r="C1494">
        <v>2021</v>
      </c>
      <c r="D1494" t="s">
        <v>231</v>
      </c>
      <c r="E1494">
        <v>3</v>
      </c>
      <c r="F1494" t="s">
        <v>274</v>
      </c>
      <c r="G1494" t="s">
        <v>1751</v>
      </c>
      <c r="H1494">
        <v>8183628654</v>
      </c>
      <c r="I1494">
        <v>74200852</v>
      </c>
      <c r="J1494">
        <v>4471503888</v>
      </c>
      <c r="K1494">
        <v>4471503888</v>
      </c>
      <c r="L1494">
        <v>4224755472</v>
      </c>
      <c r="M1494">
        <v>13110777633</v>
      </c>
      <c r="N1494">
        <v>9795634465</v>
      </c>
      <c r="O1494">
        <v>4532268172</v>
      </c>
      <c r="P1494">
        <v>4532268172</v>
      </c>
      <c r="Q1494">
        <v>5511797599</v>
      </c>
      <c r="R1494">
        <v>5089578550</v>
      </c>
      <c r="S1494">
        <v>1657847535</v>
      </c>
      <c r="T1494">
        <v>1657847535</v>
      </c>
      <c r="U1494">
        <v>473215126</v>
      </c>
      <c r="V1494">
        <v>1030671772</v>
      </c>
      <c r="W1494">
        <v>473215126</v>
      </c>
      <c r="X1494">
        <v>1657847535</v>
      </c>
      <c r="Y1494">
        <v>473215126</v>
      </c>
      <c r="Z1494">
        <v>1030671772</v>
      </c>
      <c r="AA1494">
        <v>233621705</v>
      </c>
      <c r="AB1494">
        <v>157202055</v>
      </c>
      <c r="AL1494">
        <v>572289505</v>
      </c>
      <c r="AM1494">
        <v>572289505</v>
      </c>
      <c r="AN1494">
        <v>1128795187</v>
      </c>
      <c r="AO1494">
        <v>278168537</v>
      </c>
      <c r="AP1494">
        <v>7718723888</v>
      </c>
      <c r="AQ1494">
        <v>7718723888</v>
      </c>
      <c r="AR1494">
        <v>1128795187</v>
      </c>
      <c r="AS1494">
        <v>173387974</v>
      </c>
      <c r="AT1494">
        <v>4603961168</v>
      </c>
      <c r="AU1494">
        <v>4603961168</v>
      </c>
      <c r="AV1494">
        <v>4938807488</v>
      </c>
      <c r="AW1494">
        <v>290899159</v>
      </c>
      <c r="AX1494">
        <v>290899159</v>
      </c>
      <c r="AY1494">
        <v>2852720573</v>
      </c>
      <c r="BA1494">
        <v>-173248151</v>
      </c>
      <c r="BB1494">
        <v>0</v>
      </c>
      <c r="BC1494">
        <v>7718723888</v>
      </c>
      <c r="BD1494">
        <v>7718723888</v>
      </c>
      <c r="BE1494">
        <v>10884</v>
      </c>
      <c r="BF1494">
        <v>6841</v>
      </c>
      <c r="BG1494">
        <v>0</v>
      </c>
      <c r="BH1494">
        <v>505122424</v>
      </c>
      <c r="BJ1494">
        <v>3162817540</v>
      </c>
      <c r="BK1494">
        <v>1673842914</v>
      </c>
      <c r="BL1494">
        <v>1673842914</v>
      </c>
      <c r="BM1494">
        <v>2852720573</v>
      </c>
      <c r="BP1494">
        <v>2807</v>
      </c>
      <c r="BQ1494">
        <v>787</v>
      </c>
      <c r="BR1494">
        <v>628676135</v>
      </c>
      <c r="BS1494">
        <v>278168537</v>
      </c>
    </row>
    <row r="1495" spans="1:71">
      <c r="A1495" t="s">
        <v>1779</v>
      </c>
      <c r="B1495" t="s">
        <v>46</v>
      </c>
      <c r="C1495">
        <v>2021</v>
      </c>
      <c r="D1495" t="s">
        <v>215</v>
      </c>
      <c r="E1495">
        <v>4</v>
      </c>
      <c r="F1495" t="s">
        <v>276</v>
      </c>
      <c r="G1495" t="s">
        <v>1751</v>
      </c>
      <c r="H1495">
        <v>5759759273</v>
      </c>
      <c r="I1495">
        <v>1143933462</v>
      </c>
      <c r="J1495">
        <v>3825418907</v>
      </c>
      <c r="K1495">
        <v>3825418907</v>
      </c>
      <c r="L1495">
        <v>3397025325</v>
      </c>
      <c r="M1495">
        <v>22459552232</v>
      </c>
      <c r="N1495">
        <v>15249688830</v>
      </c>
      <c r="O1495">
        <v>5111863327</v>
      </c>
      <c r="P1495">
        <v>5111863327</v>
      </c>
      <c r="Q1495">
        <v>5551577873</v>
      </c>
      <c r="R1495">
        <v>6306130756</v>
      </c>
      <c r="S1495">
        <v>976257404</v>
      </c>
      <c r="T1495">
        <v>976257404</v>
      </c>
      <c r="U1495">
        <v>1175914663</v>
      </c>
      <c r="V1495">
        <v>3276744645</v>
      </c>
      <c r="W1495">
        <v>1175914663</v>
      </c>
      <c r="X1495">
        <v>976257404</v>
      </c>
      <c r="Y1495">
        <v>1175914663</v>
      </c>
      <c r="Z1495">
        <v>3276744645</v>
      </c>
      <c r="AA1495">
        <v>560848867</v>
      </c>
      <c r="AB1495">
        <v>295520125</v>
      </c>
      <c r="AL1495">
        <v>349911855</v>
      </c>
      <c r="AM1495">
        <v>349911855</v>
      </c>
      <c r="AN1495">
        <v>2750022028</v>
      </c>
      <c r="AO1495">
        <v>195844016</v>
      </c>
      <c r="AP1495">
        <v>10947234111</v>
      </c>
      <c r="AQ1495">
        <v>10947234111</v>
      </c>
      <c r="AR1495">
        <v>2750022028</v>
      </c>
      <c r="AS1495">
        <v>108033610</v>
      </c>
      <c r="AT1495">
        <v>5942440894</v>
      </c>
      <c r="AU1495">
        <v>5942440894</v>
      </c>
      <c r="AV1495">
        <v>6337685949</v>
      </c>
      <c r="AW1495">
        <v>500645394</v>
      </c>
      <c r="AX1495">
        <v>500645394</v>
      </c>
      <c r="AY1495">
        <v>5015052955</v>
      </c>
      <c r="BA1495">
        <v>513115193</v>
      </c>
      <c r="BB1495">
        <v>0</v>
      </c>
      <c r="BC1495">
        <v>10947234111</v>
      </c>
      <c r="BD1495">
        <v>10947234111</v>
      </c>
      <c r="BE1495">
        <v>10372</v>
      </c>
      <c r="BF1495">
        <v>6535</v>
      </c>
      <c r="BG1495">
        <v>0</v>
      </c>
      <c r="BH1495">
        <v>567369980</v>
      </c>
      <c r="BJ1495">
        <v>5897642410</v>
      </c>
      <c r="BK1495">
        <v>2641693843</v>
      </c>
      <c r="BL1495">
        <v>2641693843</v>
      </c>
      <c r="BM1495">
        <v>5015052955</v>
      </c>
      <c r="BP1495">
        <v>4833</v>
      </c>
      <c r="BQ1495">
        <v>1381</v>
      </c>
      <c r="BR1495">
        <v>2330272812</v>
      </c>
      <c r="BS1495">
        <v>195844016</v>
      </c>
    </row>
    <row r="1496" spans="1:71">
      <c r="A1496" t="s">
        <v>1780</v>
      </c>
      <c r="B1496" t="s">
        <v>47</v>
      </c>
      <c r="C1496">
        <v>2021</v>
      </c>
      <c r="D1496" t="s">
        <v>218</v>
      </c>
      <c r="E1496">
        <v>5</v>
      </c>
      <c r="F1496" t="s">
        <v>278</v>
      </c>
      <c r="G1496" t="s">
        <v>1751</v>
      </c>
      <c r="H1496">
        <v>2294470304</v>
      </c>
      <c r="I1496">
        <v>628703151</v>
      </c>
      <c r="J1496">
        <v>8009870914</v>
      </c>
      <c r="K1496">
        <v>8009870914</v>
      </c>
      <c r="L1496">
        <v>7264918246</v>
      </c>
      <c r="M1496">
        <v>21473400172</v>
      </c>
      <c r="N1496">
        <v>20270412318</v>
      </c>
      <c r="O1496">
        <v>6026904574</v>
      </c>
      <c r="P1496">
        <v>6026904574</v>
      </c>
      <c r="Q1496">
        <v>6957526169</v>
      </c>
      <c r="R1496">
        <v>6402128658</v>
      </c>
      <c r="S1496">
        <v>1674492175</v>
      </c>
      <c r="T1496">
        <v>1674492175</v>
      </c>
      <c r="U1496">
        <v>1209089363</v>
      </c>
      <c r="V1496">
        <v>1943735177</v>
      </c>
      <c r="W1496">
        <v>1209089363</v>
      </c>
      <c r="X1496">
        <v>1674492175</v>
      </c>
      <c r="Y1496">
        <v>1209089363</v>
      </c>
      <c r="Z1496">
        <v>1943735177</v>
      </c>
      <c r="AA1496">
        <v>535880258</v>
      </c>
      <c r="AB1496">
        <v>485380871</v>
      </c>
      <c r="AL1496">
        <v>1103242489</v>
      </c>
      <c r="AM1496">
        <v>1103242489</v>
      </c>
      <c r="AN1496">
        <v>1731053395</v>
      </c>
      <c r="AO1496">
        <v>766627913</v>
      </c>
      <c r="AP1496">
        <v>12182648367</v>
      </c>
      <c r="AQ1496">
        <v>12182648367</v>
      </c>
      <c r="AR1496">
        <v>1731053395</v>
      </c>
      <c r="AS1496">
        <v>198316996</v>
      </c>
      <c r="AT1496">
        <v>7141020020</v>
      </c>
      <c r="AU1496">
        <v>7141020020</v>
      </c>
      <c r="AV1496">
        <v>7096222441</v>
      </c>
      <c r="AW1496">
        <v>760712057</v>
      </c>
      <c r="AX1496">
        <v>760712057</v>
      </c>
      <c r="AY1496">
        <v>5056635011</v>
      </c>
      <c r="BA1496">
        <v>-258632431</v>
      </c>
      <c r="BB1496">
        <v>0</v>
      </c>
      <c r="BC1496">
        <v>12182648367</v>
      </c>
      <c r="BD1496">
        <v>12182648367</v>
      </c>
      <c r="BE1496">
        <v>10076</v>
      </c>
      <c r="BF1496">
        <v>6671</v>
      </c>
      <c r="BG1496">
        <v>0</v>
      </c>
      <c r="BH1496">
        <v>1455691398</v>
      </c>
      <c r="BJ1496">
        <v>5801572979</v>
      </c>
      <c r="BK1496">
        <v>3871934603</v>
      </c>
      <c r="BL1496">
        <v>3871934603</v>
      </c>
      <c r="BM1496">
        <v>5056635011</v>
      </c>
      <c r="BP1496">
        <v>6287</v>
      </c>
      <c r="BQ1496">
        <v>1923</v>
      </c>
      <c r="BR1496">
        <v>877302837</v>
      </c>
      <c r="BS1496">
        <v>766627913</v>
      </c>
    </row>
    <row r="1497" spans="1:71">
      <c r="A1497" t="s">
        <v>1781</v>
      </c>
      <c r="B1497" t="s">
        <v>48</v>
      </c>
      <c r="C1497">
        <v>2021</v>
      </c>
      <c r="D1497" t="s">
        <v>231</v>
      </c>
      <c r="E1497">
        <v>5</v>
      </c>
      <c r="F1497" t="s">
        <v>280</v>
      </c>
      <c r="G1497" t="s">
        <v>1751</v>
      </c>
      <c r="H1497">
        <v>7694421851</v>
      </c>
      <c r="I1497">
        <v>1072664769</v>
      </c>
      <c r="J1497">
        <v>4464463526</v>
      </c>
      <c r="K1497">
        <v>4464463526</v>
      </c>
      <c r="L1497">
        <v>3820566527</v>
      </c>
      <c r="M1497">
        <v>32766809687</v>
      </c>
      <c r="N1497">
        <v>22817615072</v>
      </c>
      <c r="O1497">
        <v>8200338110</v>
      </c>
      <c r="P1497">
        <v>8200338110</v>
      </c>
      <c r="Q1497">
        <v>8645894030</v>
      </c>
      <c r="R1497">
        <v>9672295190</v>
      </c>
      <c r="S1497">
        <v>1997105301</v>
      </c>
      <c r="T1497">
        <v>1997105301</v>
      </c>
      <c r="U1497">
        <v>1269658418</v>
      </c>
      <c r="V1497">
        <v>4577411649</v>
      </c>
      <c r="W1497">
        <v>1269658418</v>
      </c>
      <c r="X1497">
        <v>1997105301</v>
      </c>
      <c r="Y1497">
        <v>1269658418</v>
      </c>
      <c r="Z1497">
        <v>4577411649</v>
      </c>
      <c r="AA1497">
        <v>487618051</v>
      </c>
      <c r="AB1497">
        <v>517923000</v>
      </c>
      <c r="AL1497">
        <v>759064083</v>
      </c>
      <c r="AM1497">
        <v>759064083</v>
      </c>
      <c r="AN1497">
        <v>4176985283</v>
      </c>
      <c r="AO1497">
        <v>369090091</v>
      </c>
      <c r="AP1497">
        <v>18534230900</v>
      </c>
      <c r="AQ1497">
        <v>18534230900</v>
      </c>
      <c r="AR1497">
        <v>4176985283</v>
      </c>
      <c r="AS1497">
        <v>217006948</v>
      </c>
      <c r="AT1497">
        <v>10983298046</v>
      </c>
      <c r="AU1497">
        <v>10983298046</v>
      </c>
      <c r="AV1497">
        <v>11731233373</v>
      </c>
      <c r="AW1497">
        <v>805564394</v>
      </c>
      <c r="AX1497">
        <v>805564394</v>
      </c>
      <c r="AY1497">
        <v>9553483097</v>
      </c>
      <c r="BA1497">
        <v>1118159738</v>
      </c>
      <c r="BB1497">
        <v>0</v>
      </c>
      <c r="BC1497">
        <v>18534230900</v>
      </c>
      <c r="BD1497">
        <v>18534230900</v>
      </c>
      <c r="BE1497">
        <v>10356</v>
      </c>
      <c r="BF1497">
        <v>6416</v>
      </c>
      <c r="BG1497">
        <v>0</v>
      </c>
      <c r="BH1497">
        <v>218473331</v>
      </c>
      <c r="BJ1497">
        <v>10648351434</v>
      </c>
      <c r="BK1497">
        <v>5595583710</v>
      </c>
      <c r="BL1497">
        <v>5595583710</v>
      </c>
      <c r="BM1497">
        <v>9553483097</v>
      </c>
      <c r="BP1497">
        <v>9537</v>
      </c>
      <c r="BQ1497">
        <v>2277</v>
      </c>
      <c r="BR1497">
        <v>3656744673</v>
      </c>
      <c r="BS1497">
        <v>369090091</v>
      </c>
    </row>
    <row r="1498" spans="1:71">
      <c r="A1498" t="s">
        <v>1782</v>
      </c>
      <c r="B1498" t="s">
        <v>49</v>
      </c>
      <c r="C1498">
        <v>2021</v>
      </c>
      <c r="D1498" t="s">
        <v>228</v>
      </c>
      <c r="E1498">
        <v>7</v>
      </c>
      <c r="F1498" t="s">
        <v>282</v>
      </c>
      <c r="G1498" t="s">
        <v>1751</v>
      </c>
      <c r="H1498">
        <v>26858810071</v>
      </c>
      <c r="I1498">
        <v>7051759954</v>
      </c>
      <c r="J1498">
        <v>22179178349</v>
      </c>
      <c r="K1498">
        <v>22179178349</v>
      </c>
      <c r="L1498">
        <v>14597886944</v>
      </c>
      <c r="M1498">
        <v>92764099329</v>
      </c>
      <c r="N1498">
        <v>57152743085</v>
      </c>
      <c r="O1498">
        <v>15757375088</v>
      </c>
      <c r="P1498">
        <v>12154022806</v>
      </c>
      <c r="Q1498">
        <v>20042642374</v>
      </c>
      <c r="R1498">
        <v>19885928979</v>
      </c>
      <c r="S1498">
        <v>2934879749</v>
      </c>
      <c r="T1498">
        <v>2875438988</v>
      </c>
      <c r="U1498">
        <v>2125995005</v>
      </c>
      <c r="V1498">
        <v>6010401595</v>
      </c>
      <c r="W1498">
        <v>2002302015</v>
      </c>
      <c r="X1498">
        <v>2934879749</v>
      </c>
      <c r="Y1498">
        <v>2125995005</v>
      </c>
      <c r="Z1498">
        <v>6010401595</v>
      </c>
      <c r="AA1498">
        <v>765256189</v>
      </c>
      <c r="AB1498">
        <v>844790767</v>
      </c>
      <c r="AC1498">
        <v>34248796661</v>
      </c>
      <c r="AD1498">
        <v>30244477245</v>
      </c>
      <c r="AE1498">
        <v>34248796661</v>
      </c>
      <c r="AF1498">
        <v>20480108874</v>
      </c>
      <c r="AG1498">
        <v>30244477245</v>
      </c>
      <c r="AH1498">
        <v>33416741671</v>
      </c>
      <c r="AI1498">
        <v>12762182428</v>
      </c>
      <c r="AJ1498">
        <v>30244477245</v>
      </c>
      <c r="AK1498">
        <v>30244477245</v>
      </c>
      <c r="AL1498">
        <v>2229476327</v>
      </c>
      <c r="AM1498">
        <v>2229476327</v>
      </c>
      <c r="AN1498">
        <v>6236453355</v>
      </c>
      <c r="AO1498">
        <v>1258036047</v>
      </c>
      <c r="AP1498">
        <v>62222994275</v>
      </c>
      <c r="AQ1498">
        <v>31978517030</v>
      </c>
      <c r="AR1498">
        <v>6236453355</v>
      </c>
      <c r="AS1498">
        <v>1333120745</v>
      </c>
      <c r="AT1498">
        <v>28175611446</v>
      </c>
      <c r="AU1498">
        <v>15413429018</v>
      </c>
      <c r="AV1498">
        <v>29317220162</v>
      </c>
      <c r="AW1498">
        <v>1553005503</v>
      </c>
      <c r="AX1498">
        <v>1329201001</v>
      </c>
      <c r="AY1498">
        <v>42577901734</v>
      </c>
      <c r="AZ1498">
        <v>432815161.5</v>
      </c>
      <c r="BA1498">
        <v>5143004659</v>
      </c>
      <c r="BB1498">
        <v>467304222</v>
      </c>
      <c r="BC1498">
        <v>62222994275</v>
      </c>
      <c r="BD1498">
        <v>25202900322</v>
      </c>
      <c r="BE1498">
        <v>8759</v>
      </c>
      <c r="BF1498">
        <v>5710</v>
      </c>
      <c r="BG1498">
        <v>5094</v>
      </c>
      <c r="BH1498">
        <v>4176172906</v>
      </c>
      <c r="BI1498">
        <v>20480108874</v>
      </c>
      <c r="BJ1498">
        <v>44460794898</v>
      </c>
      <c r="BK1498">
        <v>7103903469</v>
      </c>
      <c r="BL1498">
        <v>7103903469</v>
      </c>
      <c r="BM1498">
        <v>12333424489</v>
      </c>
      <c r="BN1498">
        <v>37020093953</v>
      </c>
      <c r="BO1498">
        <v>2083672444</v>
      </c>
      <c r="BP1498">
        <v>12222</v>
      </c>
      <c r="BQ1498">
        <v>2071</v>
      </c>
      <c r="BR1498">
        <v>4771166977</v>
      </c>
      <c r="BS1498">
        <v>1258036047</v>
      </c>
    </row>
    <row r="1499" spans="1:71">
      <c r="A1499" t="s">
        <v>1783</v>
      </c>
      <c r="B1499" t="s">
        <v>50</v>
      </c>
      <c r="C1499">
        <v>2021</v>
      </c>
      <c r="D1499" t="s">
        <v>215</v>
      </c>
      <c r="E1499">
        <v>2</v>
      </c>
      <c r="F1499" t="s">
        <v>284</v>
      </c>
      <c r="G1499" t="s">
        <v>1751</v>
      </c>
      <c r="H1499">
        <v>2215273952</v>
      </c>
      <c r="I1499">
        <v>1534817064</v>
      </c>
      <c r="J1499">
        <v>2501387736</v>
      </c>
      <c r="K1499">
        <v>2501387736</v>
      </c>
      <c r="L1499">
        <v>2344187363</v>
      </c>
      <c r="M1499">
        <v>19682841913</v>
      </c>
      <c r="N1499">
        <v>10516622982</v>
      </c>
      <c r="O1499">
        <v>3761553569</v>
      </c>
      <c r="P1499">
        <v>3761553569</v>
      </c>
      <c r="Q1499">
        <v>4733066079</v>
      </c>
      <c r="R1499">
        <v>5447756362</v>
      </c>
      <c r="S1499">
        <v>1273870989</v>
      </c>
      <c r="T1499">
        <v>1273870989</v>
      </c>
      <c r="U1499">
        <v>722889166</v>
      </c>
      <c r="V1499">
        <v>1914081265</v>
      </c>
      <c r="W1499">
        <v>722889166</v>
      </c>
      <c r="X1499">
        <v>1273870989</v>
      </c>
      <c r="Y1499">
        <v>722889166</v>
      </c>
      <c r="Z1499">
        <v>1914081265</v>
      </c>
      <c r="AA1499">
        <v>1011579951</v>
      </c>
      <c r="AB1499">
        <v>296892750</v>
      </c>
      <c r="AL1499">
        <v>457324107</v>
      </c>
      <c r="AM1499">
        <v>457324107</v>
      </c>
      <c r="AN1499">
        <v>1730021074</v>
      </c>
      <c r="AO1499">
        <v>229472485</v>
      </c>
      <c r="AP1499">
        <v>8397712144</v>
      </c>
      <c r="AQ1499">
        <v>8397712144</v>
      </c>
      <c r="AR1499">
        <v>1730021074</v>
      </c>
      <c r="AS1499">
        <v>193779056</v>
      </c>
      <c r="AT1499">
        <v>3737634631</v>
      </c>
      <c r="AU1499">
        <v>3737634631</v>
      </c>
      <c r="AV1499">
        <v>3728550057</v>
      </c>
      <c r="AW1499">
        <v>509029834</v>
      </c>
      <c r="AX1499">
        <v>509029834</v>
      </c>
      <c r="AY1499">
        <v>3567315854</v>
      </c>
      <c r="BA1499">
        <v>458142169</v>
      </c>
      <c r="BB1499">
        <v>0</v>
      </c>
      <c r="BC1499">
        <v>8397712144</v>
      </c>
      <c r="BD1499">
        <v>8397712144</v>
      </c>
      <c r="BE1499">
        <v>8574</v>
      </c>
      <c r="BF1499">
        <v>5547</v>
      </c>
      <c r="BG1499">
        <v>0</v>
      </c>
      <c r="BH1499">
        <v>492946979</v>
      </c>
      <c r="BJ1499">
        <v>3944468375</v>
      </c>
      <c r="BK1499">
        <v>1365967441</v>
      </c>
      <c r="BL1499">
        <v>1365967441</v>
      </c>
      <c r="BM1499">
        <v>3567315854</v>
      </c>
      <c r="BP1499">
        <v>2185</v>
      </c>
      <c r="BQ1499">
        <v>1070</v>
      </c>
      <c r="BR1499">
        <v>1341836826</v>
      </c>
      <c r="BS1499">
        <v>229472485</v>
      </c>
    </row>
    <row r="1500" spans="1:71">
      <c r="A1500" t="s">
        <v>1784</v>
      </c>
      <c r="B1500" t="s">
        <v>51</v>
      </c>
      <c r="C1500">
        <v>2021</v>
      </c>
      <c r="D1500" t="s">
        <v>212</v>
      </c>
      <c r="E1500">
        <v>2</v>
      </c>
      <c r="F1500" t="s">
        <v>286</v>
      </c>
      <c r="G1500" t="s">
        <v>1751</v>
      </c>
      <c r="H1500">
        <v>1022723196</v>
      </c>
      <c r="I1500">
        <v>-173931536</v>
      </c>
      <c r="J1500">
        <v>1173292891</v>
      </c>
      <c r="K1500">
        <v>1173292891</v>
      </c>
      <c r="L1500">
        <v>1144197128</v>
      </c>
      <c r="M1500">
        <v>6961910153</v>
      </c>
      <c r="N1500">
        <v>6153602931</v>
      </c>
      <c r="O1500">
        <v>2880792701</v>
      </c>
      <c r="P1500">
        <v>2880792701</v>
      </c>
      <c r="Q1500">
        <v>3823453121</v>
      </c>
      <c r="R1500">
        <v>3003132288</v>
      </c>
      <c r="S1500">
        <v>661863156</v>
      </c>
      <c r="T1500">
        <v>661863156</v>
      </c>
      <c r="U1500">
        <v>73118131</v>
      </c>
      <c r="V1500">
        <v>130289420</v>
      </c>
      <c r="W1500">
        <v>73118131</v>
      </c>
      <c r="X1500">
        <v>661863156</v>
      </c>
      <c r="Y1500">
        <v>73118131</v>
      </c>
      <c r="Z1500">
        <v>130289420</v>
      </c>
      <c r="AA1500">
        <v>160215009</v>
      </c>
      <c r="AB1500">
        <v>134216750</v>
      </c>
      <c r="AL1500">
        <v>564659773</v>
      </c>
      <c r="AM1500">
        <v>564659773</v>
      </c>
      <c r="AN1500">
        <v>162372226</v>
      </c>
      <c r="AO1500">
        <v>32918394</v>
      </c>
      <c r="AP1500">
        <v>4291751577</v>
      </c>
      <c r="AQ1500">
        <v>4291751577</v>
      </c>
      <c r="AR1500">
        <v>162372226</v>
      </c>
      <c r="AS1500">
        <v>107297359</v>
      </c>
      <c r="AT1500">
        <v>2718230175</v>
      </c>
      <c r="AU1500">
        <v>2718230175</v>
      </c>
      <c r="AV1500">
        <v>2709126805</v>
      </c>
      <c r="AW1500">
        <v>494426678</v>
      </c>
      <c r="AX1500">
        <v>494426678</v>
      </c>
      <c r="AY1500">
        <v>920530820</v>
      </c>
      <c r="BA1500">
        <v>9959795</v>
      </c>
      <c r="BB1500">
        <v>0</v>
      </c>
      <c r="BC1500">
        <v>4291751577</v>
      </c>
      <c r="BD1500">
        <v>4291751577</v>
      </c>
      <c r="BE1500">
        <v>8856</v>
      </c>
      <c r="BF1500">
        <v>5873</v>
      </c>
      <c r="BG1500">
        <v>0</v>
      </c>
      <c r="BH1500">
        <v>208422190</v>
      </c>
      <c r="BJ1500">
        <v>995359277</v>
      </c>
      <c r="BK1500">
        <v>723366324</v>
      </c>
      <c r="BL1500">
        <v>723366324</v>
      </c>
      <c r="BM1500">
        <v>920530820</v>
      </c>
      <c r="BP1500">
        <v>1189</v>
      </c>
      <c r="BQ1500">
        <v>517</v>
      </c>
      <c r="BR1500">
        <v>77015194</v>
      </c>
      <c r="BS1500">
        <v>32918394</v>
      </c>
    </row>
    <row r="1501" spans="1:71">
      <c r="A1501" t="s">
        <v>1785</v>
      </c>
      <c r="B1501" t="s">
        <v>52</v>
      </c>
      <c r="C1501">
        <v>2021</v>
      </c>
      <c r="D1501" t="s">
        <v>228</v>
      </c>
      <c r="E1501">
        <v>6</v>
      </c>
      <c r="F1501" t="s">
        <v>288</v>
      </c>
      <c r="G1501" t="s">
        <v>1751</v>
      </c>
      <c r="H1501">
        <v>27638165365</v>
      </c>
      <c r="I1501">
        <v>4813105486</v>
      </c>
      <c r="J1501">
        <v>16179720049</v>
      </c>
      <c r="K1501">
        <v>16179720049</v>
      </c>
      <c r="L1501">
        <v>10350692767</v>
      </c>
      <c r="M1501">
        <v>57870972965</v>
      </c>
      <c r="N1501">
        <v>35538173495</v>
      </c>
      <c r="O1501">
        <v>12846259596</v>
      </c>
      <c r="P1501">
        <v>10294767696</v>
      </c>
      <c r="Q1501">
        <v>15596454497</v>
      </c>
      <c r="R1501">
        <v>15982990301</v>
      </c>
      <c r="S1501">
        <v>2217316433</v>
      </c>
      <c r="T1501">
        <v>2168540801</v>
      </c>
      <c r="U1501">
        <v>2108408737</v>
      </c>
      <c r="V1501">
        <v>3890160541</v>
      </c>
      <c r="W1501">
        <v>1959369497</v>
      </c>
      <c r="X1501">
        <v>2217316433</v>
      </c>
      <c r="Y1501">
        <v>2108408737</v>
      </c>
      <c r="Z1501">
        <v>3890160541</v>
      </c>
      <c r="AA1501">
        <v>940242600</v>
      </c>
      <c r="AB1501">
        <v>556820175</v>
      </c>
      <c r="AC1501">
        <v>26192718863</v>
      </c>
      <c r="AD1501">
        <v>23501938154</v>
      </c>
      <c r="AE1501">
        <v>26192718863</v>
      </c>
      <c r="AF1501">
        <v>15601247909</v>
      </c>
      <c r="AG1501">
        <v>23501938154</v>
      </c>
      <c r="AH1501">
        <v>25542630211</v>
      </c>
      <c r="AI1501">
        <v>10028205559</v>
      </c>
      <c r="AJ1501">
        <v>23501938154</v>
      </c>
      <c r="AK1501">
        <v>23501938154</v>
      </c>
      <c r="AL1501">
        <v>2022864282</v>
      </c>
      <c r="AM1501">
        <v>2022864282</v>
      </c>
      <c r="AN1501">
        <v>3356076154</v>
      </c>
      <c r="AO1501">
        <v>834176905</v>
      </c>
      <c r="AP1501">
        <v>47346952417</v>
      </c>
      <c r="AQ1501">
        <v>23845014263</v>
      </c>
      <c r="AR1501">
        <v>3356076154</v>
      </c>
      <c r="AS1501">
        <v>895833043</v>
      </c>
      <c r="AT1501">
        <v>21868536436</v>
      </c>
      <c r="AU1501">
        <v>11840330877</v>
      </c>
      <c r="AV1501">
        <v>21859042629</v>
      </c>
      <c r="AW1501">
        <v>1049653454</v>
      </c>
      <c r="AX1501">
        <v>920981618</v>
      </c>
      <c r="AY1501">
        <v>31235119060</v>
      </c>
      <c r="AZ1501">
        <v>203011838</v>
      </c>
      <c r="BA1501">
        <v>342618511</v>
      </c>
      <c r="BB1501">
        <v>923139127</v>
      </c>
      <c r="BC1501">
        <v>47346952417</v>
      </c>
      <c r="BD1501">
        <v>19252830306</v>
      </c>
      <c r="BE1501">
        <v>8672</v>
      </c>
      <c r="BF1501">
        <v>5544</v>
      </c>
      <c r="BG1501">
        <v>5853</v>
      </c>
      <c r="BH1501">
        <v>2602212546</v>
      </c>
      <c r="BI1501">
        <v>15601247909</v>
      </c>
      <c r="BJ1501">
        <v>32224769233</v>
      </c>
      <c r="BK1501">
        <v>5054374283</v>
      </c>
      <c r="BL1501">
        <v>5054374283</v>
      </c>
      <c r="BM1501">
        <v>7733180906</v>
      </c>
      <c r="BN1501">
        <v>28094122111</v>
      </c>
      <c r="BO1501">
        <v>1346716958</v>
      </c>
      <c r="BP1501">
        <v>9039</v>
      </c>
      <c r="BQ1501">
        <v>1110</v>
      </c>
      <c r="BR1501">
        <v>2041090431</v>
      </c>
      <c r="BS1501">
        <v>834176905</v>
      </c>
    </row>
    <row r="1502" spans="1:71">
      <c r="A1502" t="s">
        <v>1786</v>
      </c>
      <c r="B1502" t="s">
        <v>53</v>
      </c>
      <c r="C1502">
        <v>2021</v>
      </c>
      <c r="D1502" t="s">
        <v>228</v>
      </c>
      <c r="E1502">
        <v>6</v>
      </c>
      <c r="F1502" t="s">
        <v>290</v>
      </c>
      <c r="G1502" t="s">
        <v>1751</v>
      </c>
      <c r="H1502">
        <v>32929185082</v>
      </c>
      <c r="I1502">
        <v>10625067855</v>
      </c>
      <c r="J1502">
        <v>23710534897</v>
      </c>
      <c r="K1502">
        <v>23710534897</v>
      </c>
      <c r="L1502">
        <v>16856992030</v>
      </c>
      <c r="M1502">
        <v>113739473680</v>
      </c>
      <c r="N1502">
        <v>77744371303</v>
      </c>
      <c r="O1502">
        <v>13901020156</v>
      </c>
      <c r="P1502">
        <v>12271762065</v>
      </c>
      <c r="Q1502">
        <v>18019466955</v>
      </c>
      <c r="R1502">
        <v>20095401502</v>
      </c>
      <c r="S1502">
        <v>2459035523</v>
      </c>
      <c r="T1502">
        <v>2445732435</v>
      </c>
      <c r="U1502">
        <v>3741849510</v>
      </c>
      <c r="V1502">
        <v>8442842050</v>
      </c>
      <c r="W1502">
        <v>3470645114</v>
      </c>
      <c r="X1502">
        <v>2459035523</v>
      </c>
      <c r="Y1502">
        <v>3741849510</v>
      </c>
      <c r="Z1502">
        <v>8442842050</v>
      </c>
      <c r="AA1502">
        <v>673931265</v>
      </c>
      <c r="AB1502">
        <v>690927682</v>
      </c>
      <c r="AC1502">
        <v>32839380237</v>
      </c>
      <c r="AD1502">
        <v>28539840243</v>
      </c>
      <c r="AE1502">
        <v>32839380237</v>
      </c>
      <c r="AF1502">
        <v>20100006467</v>
      </c>
      <c r="AG1502">
        <v>28539840243</v>
      </c>
      <c r="AH1502">
        <v>32357628579</v>
      </c>
      <c r="AI1502">
        <v>11785753202</v>
      </c>
      <c r="AJ1502">
        <v>28539840243</v>
      </c>
      <c r="AK1502">
        <v>28539840243</v>
      </c>
      <c r="AL1502">
        <v>2055080807</v>
      </c>
      <c r="AM1502">
        <v>2055080807</v>
      </c>
      <c r="AN1502">
        <v>7928533538</v>
      </c>
      <c r="AO1502">
        <v>1414051263</v>
      </c>
      <c r="AP1502">
        <v>59597142238</v>
      </c>
      <c r="AQ1502">
        <v>31057301995</v>
      </c>
      <c r="AR1502">
        <v>7928533538</v>
      </c>
      <c r="AS1502">
        <v>924198248</v>
      </c>
      <c r="AT1502">
        <v>27450221507</v>
      </c>
      <c r="AU1502">
        <v>15664468305</v>
      </c>
      <c r="AV1502">
        <v>27755646368</v>
      </c>
      <c r="AW1502">
        <v>1200774645</v>
      </c>
      <c r="AX1502">
        <v>1092085444</v>
      </c>
      <c r="AY1502">
        <v>39686882360</v>
      </c>
      <c r="AZ1502">
        <v>495027001</v>
      </c>
      <c r="BA1502">
        <v>612093853</v>
      </c>
      <c r="BB1502">
        <v>749963120</v>
      </c>
      <c r="BC1502">
        <v>59597142238</v>
      </c>
      <c r="BD1502">
        <v>25610255568</v>
      </c>
      <c r="BE1502">
        <v>8674</v>
      </c>
      <c r="BF1502">
        <v>5764</v>
      </c>
      <c r="BG1502">
        <v>5046</v>
      </c>
      <c r="BH1502">
        <v>3075599060</v>
      </c>
      <c r="BI1502">
        <v>20100006467</v>
      </c>
      <c r="BJ1502">
        <v>42264572628</v>
      </c>
      <c r="BK1502">
        <v>6059167014</v>
      </c>
      <c r="BL1502">
        <v>6059167014</v>
      </c>
      <c r="BM1502">
        <v>11147042117</v>
      </c>
      <c r="BN1502">
        <v>33986886670</v>
      </c>
      <c r="BO1502">
        <v>2571086137</v>
      </c>
      <c r="BP1502">
        <v>10111</v>
      </c>
      <c r="BQ1502">
        <v>2301</v>
      </c>
      <c r="BR1502">
        <v>6166855125</v>
      </c>
      <c r="BS1502">
        <v>1414051263</v>
      </c>
    </row>
    <row r="1503" spans="1:71">
      <c r="A1503" t="s">
        <v>1787</v>
      </c>
      <c r="B1503" t="s">
        <v>54</v>
      </c>
      <c r="C1503">
        <v>2021</v>
      </c>
      <c r="D1503" t="s">
        <v>228</v>
      </c>
      <c r="E1503">
        <v>4</v>
      </c>
      <c r="F1503" t="s">
        <v>292</v>
      </c>
      <c r="G1503" t="s">
        <v>1751</v>
      </c>
      <c r="H1503">
        <v>22759906810</v>
      </c>
      <c r="I1503">
        <v>3617656479</v>
      </c>
      <c r="J1503">
        <v>14677429031</v>
      </c>
      <c r="K1503">
        <v>14677429031</v>
      </c>
      <c r="L1503">
        <v>10375144513</v>
      </c>
      <c r="M1503">
        <v>54155491690</v>
      </c>
      <c r="N1503">
        <v>29603956389</v>
      </c>
      <c r="O1503">
        <v>9542837626</v>
      </c>
      <c r="P1503">
        <v>7238890905</v>
      </c>
      <c r="Q1503">
        <v>11324671116</v>
      </c>
      <c r="R1503">
        <v>11900564442</v>
      </c>
      <c r="S1503">
        <v>1259711464</v>
      </c>
      <c r="T1503">
        <v>1226400302</v>
      </c>
      <c r="U1503">
        <v>1528398113</v>
      </c>
      <c r="V1503">
        <v>2668672973</v>
      </c>
      <c r="W1503">
        <v>1447591967</v>
      </c>
      <c r="X1503">
        <v>1259711464</v>
      </c>
      <c r="Y1503">
        <v>1528398113</v>
      </c>
      <c r="Z1503">
        <v>2668672973</v>
      </c>
      <c r="AA1503">
        <v>448502663</v>
      </c>
      <c r="AB1503">
        <v>311288640</v>
      </c>
      <c r="AC1503">
        <v>23124784796</v>
      </c>
      <c r="AD1503">
        <v>19551328891</v>
      </c>
      <c r="AE1503">
        <v>23124784796</v>
      </c>
      <c r="AF1503">
        <v>13490251995</v>
      </c>
      <c r="AG1503">
        <v>19551328891</v>
      </c>
      <c r="AH1503">
        <v>21026670828</v>
      </c>
      <c r="AI1503">
        <v>9141773287</v>
      </c>
      <c r="AJ1503">
        <v>19551328891</v>
      </c>
      <c r="AK1503">
        <v>19551328891</v>
      </c>
      <c r="AL1503">
        <v>1575376757</v>
      </c>
      <c r="AM1503">
        <v>1575376757</v>
      </c>
      <c r="AN1503">
        <v>2430914779</v>
      </c>
      <c r="AO1503">
        <v>796132757</v>
      </c>
      <c r="AP1503">
        <v>35819145124</v>
      </c>
      <c r="AQ1503">
        <v>16267816233</v>
      </c>
      <c r="AR1503">
        <v>2430914779</v>
      </c>
      <c r="AS1503">
        <v>629329634</v>
      </c>
      <c r="AT1503">
        <v>17269968100</v>
      </c>
      <c r="AU1503">
        <v>8128194813</v>
      </c>
      <c r="AV1503">
        <v>17383056128</v>
      </c>
      <c r="AW1503">
        <v>639855511</v>
      </c>
      <c r="AX1503">
        <v>570453859</v>
      </c>
      <c r="AY1503">
        <v>24181641209</v>
      </c>
      <c r="AZ1503">
        <v>109065107.5</v>
      </c>
      <c r="BA1503">
        <v>11942549</v>
      </c>
      <c r="BB1503">
        <v>-135879501</v>
      </c>
      <c r="BC1503">
        <v>35819145124</v>
      </c>
      <c r="BD1503">
        <v>12488527575</v>
      </c>
      <c r="BE1503">
        <v>8756</v>
      </c>
      <c r="BF1503">
        <v>5697</v>
      </c>
      <c r="BG1503">
        <v>4857</v>
      </c>
      <c r="BH1503">
        <v>2462036495</v>
      </c>
      <c r="BI1503">
        <v>13490251995</v>
      </c>
      <c r="BJ1503">
        <v>24820512276</v>
      </c>
      <c r="BK1503">
        <v>2650803456</v>
      </c>
      <c r="BL1503">
        <v>2650803456</v>
      </c>
      <c r="BM1503">
        <v>4630312318</v>
      </c>
      <c r="BN1503">
        <v>23330617549</v>
      </c>
      <c r="BO1503">
        <v>984977064</v>
      </c>
      <c r="BP1503">
        <v>4928</v>
      </c>
      <c r="BQ1503">
        <v>944</v>
      </c>
      <c r="BR1503">
        <v>1328865455</v>
      </c>
      <c r="BS1503">
        <v>796132757</v>
      </c>
    </row>
    <row r="1504" spans="1:71">
      <c r="A1504" t="s">
        <v>1788</v>
      </c>
      <c r="B1504" t="s">
        <v>55</v>
      </c>
      <c r="C1504">
        <v>2021</v>
      </c>
      <c r="D1504" t="s">
        <v>228</v>
      </c>
      <c r="E1504">
        <v>4</v>
      </c>
      <c r="F1504" t="s">
        <v>294</v>
      </c>
      <c r="G1504" t="s">
        <v>1751</v>
      </c>
      <c r="H1504">
        <v>26864586823</v>
      </c>
      <c r="I1504">
        <v>5431101900</v>
      </c>
      <c r="J1504">
        <v>16380604653</v>
      </c>
      <c r="K1504">
        <v>16380604653</v>
      </c>
      <c r="L1504">
        <v>8481170659</v>
      </c>
      <c r="M1504">
        <v>55229803109</v>
      </c>
      <c r="N1504">
        <v>24973764503</v>
      </c>
      <c r="O1504">
        <v>9128648418</v>
      </c>
      <c r="P1504">
        <v>7382841447</v>
      </c>
      <c r="Q1504">
        <v>12950173473</v>
      </c>
      <c r="R1504">
        <v>15202732709</v>
      </c>
      <c r="S1504">
        <v>1331563604</v>
      </c>
      <c r="T1504">
        <v>1304254059</v>
      </c>
      <c r="U1504">
        <v>1717147276</v>
      </c>
      <c r="V1504">
        <v>4228582472</v>
      </c>
      <c r="W1504">
        <v>1654462258</v>
      </c>
      <c r="X1504">
        <v>1331563604</v>
      </c>
      <c r="Y1504">
        <v>1717147276</v>
      </c>
      <c r="Z1504">
        <v>4228582472</v>
      </c>
      <c r="AA1504">
        <v>166499857</v>
      </c>
      <c r="AB1504">
        <v>334452206</v>
      </c>
      <c r="AC1504">
        <v>25553660312</v>
      </c>
      <c r="AD1504">
        <v>22927148761</v>
      </c>
      <c r="AE1504">
        <v>25553660312</v>
      </c>
      <c r="AF1504">
        <v>14611350767</v>
      </c>
      <c r="AG1504">
        <v>22927148761</v>
      </c>
      <c r="AH1504">
        <v>28135290145</v>
      </c>
      <c r="AI1504">
        <v>9967979641</v>
      </c>
      <c r="AJ1504">
        <v>22927148761</v>
      </c>
      <c r="AK1504">
        <v>22927148761</v>
      </c>
      <c r="AL1504">
        <v>1433565066</v>
      </c>
      <c r="AM1504">
        <v>1433565066</v>
      </c>
      <c r="AN1504">
        <v>3806979184</v>
      </c>
      <c r="AO1504">
        <v>690161588</v>
      </c>
      <c r="AP1504">
        <v>44031507953</v>
      </c>
      <c r="AQ1504">
        <v>21104359192</v>
      </c>
      <c r="AR1504">
        <v>3806979184</v>
      </c>
      <c r="AS1504">
        <v>381719898</v>
      </c>
      <c r="AT1504">
        <v>18624895469</v>
      </c>
      <c r="AU1504">
        <v>8656915828</v>
      </c>
      <c r="AV1504">
        <v>19820162755</v>
      </c>
      <c r="AW1504">
        <v>639441344</v>
      </c>
      <c r="AX1504">
        <v>610112641</v>
      </c>
      <c r="AY1504">
        <v>29479474194</v>
      </c>
      <c r="AZ1504">
        <v>541512527</v>
      </c>
      <c r="BA1504">
        <v>1702880486</v>
      </c>
      <c r="BB1504">
        <v>1192578162</v>
      </c>
      <c r="BC1504">
        <v>44031507953</v>
      </c>
      <c r="BD1504">
        <v>14150410837</v>
      </c>
      <c r="BE1504">
        <v>8101</v>
      </c>
      <c r="BF1504">
        <v>5258</v>
      </c>
      <c r="BG1504">
        <v>4516</v>
      </c>
      <c r="BH1504">
        <v>1607344722</v>
      </c>
      <c r="BI1504">
        <v>14611350767</v>
      </c>
      <c r="BJ1504">
        <v>30365561777</v>
      </c>
      <c r="BK1504">
        <v>2766066056</v>
      </c>
      <c r="BL1504">
        <v>2766066056</v>
      </c>
      <c r="BM1504">
        <v>6552325433</v>
      </c>
      <c r="BN1504">
        <v>29881097116</v>
      </c>
      <c r="BO1504">
        <v>948167717</v>
      </c>
      <c r="BP1504">
        <v>4637</v>
      </c>
      <c r="BQ1504">
        <v>875</v>
      </c>
      <c r="BR1504">
        <v>2915140326</v>
      </c>
      <c r="BS1504">
        <v>690161588</v>
      </c>
    </row>
    <row r="1505" spans="1:71">
      <c r="A1505" t="s">
        <v>1789</v>
      </c>
      <c r="B1505" t="s">
        <v>56</v>
      </c>
      <c r="C1505">
        <v>2021</v>
      </c>
      <c r="D1505" t="s">
        <v>228</v>
      </c>
      <c r="E1505">
        <v>7</v>
      </c>
      <c r="F1505" t="s">
        <v>296</v>
      </c>
      <c r="G1505" t="s">
        <v>1751</v>
      </c>
      <c r="H1505">
        <v>30704480707</v>
      </c>
      <c r="I1505">
        <v>6538359069</v>
      </c>
      <c r="J1505">
        <v>20614389733</v>
      </c>
      <c r="K1505">
        <v>20614389733</v>
      </c>
      <c r="L1505">
        <v>12936455250</v>
      </c>
      <c r="M1505">
        <v>96907380227</v>
      </c>
      <c r="N1505">
        <v>63217563366</v>
      </c>
      <c r="O1505">
        <v>13255161539</v>
      </c>
      <c r="P1505">
        <v>11249210185</v>
      </c>
      <c r="Q1505">
        <v>16000189965</v>
      </c>
      <c r="R1505">
        <v>17047218529</v>
      </c>
      <c r="S1505">
        <v>2573514659</v>
      </c>
      <c r="T1505">
        <v>2541963241</v>
      </c>
      <c r="U1505">
        <v>2844349681</v>
      </c>
      <c r="V1505">
        <v>7038127900</v>
      </c>
      <c r="W1505">
        <v>2570348257</v>
      </c>
      <c r="X1505">
        <v>2573514659</v>
      </c>
      <c r="Y1505">
        <v>2844349681</v>
      </c>
      <c r="Z1505">
        <v>7038127900</v>
      </c>
      <c r="AA1505">
        <v>677800249</v>
      </c>
      <c r="AB1505">
        <v>698244468</v>
      </c>
      <c r="AC1505">
        <v>31314893532</v>
      </c>
      <c r="AD1505">
        <v>28459604626</v>
      </c>
      <c r="AE1505">
        <v>31314893532</v>
      </c>
      <c r="AF1505">
        <v>19438878833</v>
      </c>
      <c r="AG1505">
        <v>28459604626</v>
      </c>
      <c r="AH1505">
        <v>30953712878</v>
      </c>
      <c r="AI1505">
        <v>10763023902</v>
      </c>
      <c r="AJ1505">
        <v>28459604626</v>
      </c>
      <c r="AK1505">
        <v>28459604626</v>
      </c>
      <c r="AL1505">
        <v>2128117152</v>
      </c>
      <c r="AM1505">
        <v>2128117152</v>
      </c>
      <c r="AN1505">
        <v>6776336496</v>
      </c>
      <c r="AO1505">
        <v>1062533320</v>
      </c>
      <c r="AP1505">
        <v>57763368880</v>
      </c>
      <c r="AQ1505">
        <v>29303764254</v>
      </c>
      <c r="AR1505">
        <v>6776336496</v>
      </c>
      <c r="AS1505">
        <v>1240518055</v>
      </c>
      <c r="AT1505">
        <v>25145338868</v>
      </c>
      <c r="AU1505">
        <v>14382314966</v>
      </c>
      <c r="AV1505">
        <v>26260193967</v>
      </c>
      <c r="AW1505">
        <v>1577575279</v>
      </c>
      <c r="AX1505">
        <v>1428502613</v>
      </c>
      <c r="AY1505">
        <v>41234764268</v>
      </c>
      <c r="AZ1505">
        <v>402192229.5</v>
      </c>
      <c r="BA1505">
        <v>1400715471</v>
      </c>
      <c r="BB1505">
        <v>1624339966</v>
      </c>
      <c r="BC1505">
        <v>57763368880</v>
      </c>
      <c r="BD1505">
        <v>24803704648</v>
      </c>
      <c r="BE1505">
        <v>8703</v>
      </c>
      <c r="BF1505">
        <v>5561</v>
      </c>
      <c r="BG1505">
        <v>5051</v>
      </c>
      <c r="BH1505">
        <v>3882309366</v>
      </c>
      <c r="BI1505">
        <v>19438878833</v>
      </c>
      <c r="BJ1505">
        <v>42591548601</v>
      </c>
      <c r="BK1505">
        <v>6101967909</v>
      </c>
      <c r="BL1505">
        <v>6101967909</v>
      </c>
      <c r="BM1505">
        <v>12775159642</v>
      </c>
      <c r="BN1505">
        <v>32959664232</v>
      </c>
      <c r="BO1505">
        <v>1639430094</v>
      </c>
      <c r="BP1505">
        <v>10817</v>
      </c>
      <c r="BQ1505">
        <v>1954</v>
      </c>
      <c r="BR1505">
        <v>5268231866</v>
      </c>
      <c r="BS1505">
        <v>1062533320</v>
      </c>
    </row>
    <row r="1506" spans="1:71">
      <c r="A1506" t="s">
        <v>1790</v>
      </c>
      <c r="B1506" t="s">
        <v>57</v>
      </c>
      <c r="C1506">
        <v>2021</v>
      </c>
      <c r="D1506" t="s">
        <v>228</v>
      </c>
      <c r="E1506">
        <v>5</v>
      </c>
      <c r="F1506" t="s">
        <v>298</v>
      </c>
      <c r="G1506" t="s">
        <v>1751</v>
      </c>
      <c r="O1506">
        <v>10562866043</v>
      </c>
      <c r="P1506">
        <v>8866749554</v>
      </c>
      <c r="R1506">
        <v>13440802764</v>
      </c>
      <c r="S1506">
        <v>1690332766</v>
      </c>
      <c r="T1506">
        <v>1674545795</v>
      </c>
      <c r="U1506">
        <v>2258681504</v>
      </c>
      <c r="V1506">
        <v>4439740383</v>
      </c>
      <c r="W1506">
        <v>2110790801</v>
      </c>
      <c r="X1506">
        <v>1690332766</v>
      </c>
      <c r="Y1506">
        <v>2258681504</v>
      </c>
      <c r="Z1506">
        <v>4439740383</v>
      </c>
      <c r="AA1506">
        <v>477433506</v>
      </c>
      <c r="AC1506">
        <v>26836317828</v>
      </c>
      <c r="AD1506">
        <v>25404783936</v>
      </c>
      <c r="AE1506">
        <v>26836317828</v>
      </c>
      <c r="AF1506">
        <v>16189781133</v>
      </c>
      <c r="AG1506">
        <v>25404783936</v>
      </c>
      <c r="AH1506">
        <v>27458543712</v>
      </c>
      <c r="AI1506">
        <v>9748648550</v>
      </c>
      <c r="AJ1506">
        <v>25404783936</v>
      </c>
      <c r="AK1506">
        <v>25404783936</v>
      </c>
      <c r="AT1506">
        <v>20600885449</v>
      </c>
      <c r="AU1506">
        <v>10852236899</v>
      </c>
      <c r="AW1506">
        <v>1031719613</v>
      </c>
      <c r="AX1506">
        <v>832777756</v>
      </c>
      <c r="BD1506">
        <v>18066501723</v>
      </c>
      <c r="BI1506">
        <v>16189781133</v>
      </c>
      <c r="BN1506">
        <v>29154660201</v>
      </c>
      <c r="BP1506">
        <v>7236</v>
      </c>
      <c r="BQ1506">
        <v>1596</v>
      </c>
    </row>
    <row r="1507" spans="1:71">
      <c r="A1507" t="s">
        <v>1791</v>
      </c>
      <c r="B1507" t="s">
        <v>58</v>
      </c>
      <c r="C1507">
        <v>2021</v>
      </c>
      <c r="D1507" t="s">
        <v>231</v>
      </c>
      <c r="E1507">
        <v>6</v>
      </c>
      <c r="F1507" t="s">
        <v>300</v>
      </c>
      <c r="G1507" t="s">
        <v>1751</v>
      </c>
      <c r="H1507">
        <v>4933680438</v>
      </c>
      <c r="I1507">
        <v>1281674003</v>
      </c>
      <c r="J1507">
        <v>6628448806</v>
      </c>
      <c r="K1507">
        <v>6628448806</v>
      </c>
      <c r="L1507">
        <v>6129358740</v>
      </c>
      <c r="M1507">
        <v>30522847430</v>
      </c>
      <c r="N1507">
        <v>19899181963</v>
      </c>
      <c r="O1507">
        <v>9219027242</v>
      </c>
      <c r="P1507">
        <v>9219027242</v>
      </c>
      <c r="Q1507">
        <v>9833616000</v>
      </c>
      <c r="R1507">
        <v>10386248635</v>
      </c>
      <c r="S1507">
        <v>2156828097</v>
      </c>
      <c r="T1507">
        <v>2156828097</v>
      </c>
      <c r="U1507">
        <v>1185508176</v>
      </c>
      <c r="V1507">
        <v>3059393711</v>
      </c>
      <c r="W1507">
        <v>1185508176</v>
      </c>
      <c r="X1507">
        <v>2156828097</v>
      </c>
      <c r="Y1507">
        <v>1185508176</v>
      </c>
      <c r="Z1507">
        <v>3059393711</v>
      </c>
      <c r="AA1507">
        <v>759267410</v>
      </c>
      <c r="AB1507">
        <v>588100033</v>
      </c>
      <c r="AL1507">
        <v>502087375</v>
      </c>
      <c r="AM1507">
        <v>502087375</v>
      </c>
      <c r="AN1507">
        <v>2788506895</v>
      </c>
      <c r="AO1507">
        <v>432587652</v>
      </c>
      <c r="AP1507">
        <v>18259059757</v>
      </c>
      <c r="AQ1507">
        <v>18259059757</v>
      </c>
      <c r="AR1507">
        <v>2788506895</v>
      </c>
      <c r="AS1507">
        <v>283930402</v>
      </c>
      <c r="AT1507">
        <v>11943616219</v>
      </c>
      <c r="AU1507">
        <v>11943616219</v>
      </c>
      <c r="AV1507">
        <v>12675350296</v>
      </c>
      <c r="AW1507">
        <v>665540068</v>
      </c>
      <c r="AX1507">
        <v>665540068</v>
      </c>
      <c r="AY1507">
        <v>8029635145</v>
      </c>
      <c r="BA1507">
        <v>87491744</v>
      </c>
      <c r="BB1507">
        <v>0</v>
      </c>
      <c r="BC1507">
        <v>18259059757</v>
      </c>
      <c r="BD1507">
        <v>18259059757</v>
      </c>
      <c r="BE1507">
        <v>9096</v>
      </c>
      <c r="BF1507">
        <v>5780</v>
      </c>
      <c r="BG1507">
        <v>0</v>
      </c>
      <c r="BH1507">
        <v>1115023350</v>
      </c>
      <c r="BJ1507">
        <v>9064763365</v>
      </c>
      <c r="BK1507">
        <v>5854304997</v>
      </c>
      <c r="BL1507">
        <v>5854304997</v>
      </c>
      <c r="BM1507">
        <v>8029635145</v>
      </c>
      <c r="BP1507">
        <v>10118</v>
      </c>
      <c r="BQ1507">
        <v>1560</v>
      </c>
      <c r="BR1507">
        <v>2161694547</v>
      </c>
      <c r="BS1507">
        <v>432587652</v>
      </c>
    </row>
    <row r="1508" spans="1:71">
      <c r="A1508" t="s">
        <v>1792</v>
      </c>
      <c r="B1508" t="s">
        <v>59</v>
      </c>
      <c r="C1508">
        <v>2021</v>
      </c>
      <c r="D1508" t="s">
        <v>223</v>
      </c>
      <c r="E1508">
        <v>2</v>
      </c>
      <c r="F1508" t="s">
        <v>302</v>
      </c>
      <c r="G1508" t="s">
        <v>1751</v>
      </c>
      <c r="H1508">
        <v>26642214645</v>
      </c>
      <c r="I1508">
        <v>3817627144</v>
      </c>
      <c r="J1508">
        <v>17260715039</v>
      </c>
      <c r="K1508">
        <v>17260715039</v>
      </c>
      <c r="L1508">
        <v>11699210039</v>
      </c>
      <c r="M1508">
        <v>35913520438</v>
      </c>
      <c r="N1508">
        <v>19577755929</v>
      </c>
      <c r="O1508">
        <v>5379369253</v>
      </c>
      <c r="P1508">
        <v>3341997852</v>
      </c>
      <c r="Q1508">
        <v>10825467687</v>
      </c>
      <c r="R1508">
        <v>7409375702</v>
      </c>
      <c r="S1508">
        <v>567088872</v>
      </c>
      <c r="T1508">
        <v>531150897</v>
      </c>
      <c r="U1508">
        <v>1184781229</v>
      </c>
      <c r="V1508">
        <v>2252751147</v>
      </c>
      <c r="W1508">
        <v>885929161</v>
      </c>
      <c r="X1508">
        <v>567088872</v>
      </c>
      <c r="Y1508">
        <v>1184781229</v>
      </c>
      <c r="Z1508">
        <v>2252751147</v>
      </c>
      <c r="AA1508">
        <v>138235944</v>
      </c>
      <c r="AB1508">
        <v>68720677</v>
      </c>
      <c r="AC1508">
        <v>29020189848</v>
      </c>
      <c r="AD1508">
        <v>25471344516</v>
      </c>
      <c r="AE1508">
        <v>29020189848</v>
      </c>
      <c r="AF1508">
        <v>18481594669</v>
      </c>
      <c r="AG1508">
        <v>25471344516</v>
      </c>
      <c r="AH1508">
        <v>27292195174</v>
      </c>
      <c r="AI1508">
        <v>9710556403</v>
      </c>
      <c r="AJ1508">
        <v>25471344516</v>
      </c>
      <c r="AK1508">
        <v>25471344516</v>
      </c>
      <c r="AL1508">
        <v>1838745265</v>
      </c>
      <c r="AM1508">
        <v>1838745265</v>
      </c>
      <c r="AN1508">
        <v>2399857674</v>
      </c>
      <c r="AO1508">
        <v>743622586</v>
      </c>
      <c r="AP1508">
        <v>35704908608</v>
      </c>
      <c r="AQ1508">
        <v>10233564092</v>
      </c>
      <c r="AR1508">
        <v>2399857674</v>
      </c>
      <c r="AS1508">
        <v>467411211</v>
      </c>
      <c r="AT1508">
        <v>13111058935</v>
      </c>
      <c r="AU1508">
        <v>3400502532</v>
      </c>
      <c r="AV1508">
        <v>13741444352</v>
      </c>
      <c r="AW1508">
        <v>471046876</v>
      </c>
      <c r="AX1508">
        <v>370646747</v>
      </c>
      <c r="AY1508">
        <v>28281150557</v>
      </c>
      <c r="AZ1508">
        <v>409113143</v>
      </c>
      <c r="BA1508">
        <v>307933956</v>
      </c>
      <c r="BB1508">
        <v>588085888</v>
      </c>
      <c r="BC1508">
        <v>35704908608</v>
      </c>
      <c r="BD1508">
        <v>6375342033</v>
      </c>
      <c r="BE1508">
        <v>8678</v>
      </c>
      <c r="BF1508">
        <v>5095</v>
      </c>
      <c r="BG1508">
        <v>4816</v>
      </c>
      <c r="BH1508">
        <v>2907549638</v>
      </c>
      <c r="BI1508">
        <v>18481594669</v>
      </c>
      <c r="BJ1508">
        <v>28745769595</v>
      </c>
      <c r="BK1508">
        <v>719256700</v>
      </c>
      <c r="BL1508">
        <v>719256700</v>
      </c>
      <c r="BM1508">
        <v>2809806041</v>
      </c>
      <c r="BN1508">
        <v>29329566575</v>
      </c>
      <c r="BO1508">
        <v>1309008069</v>
      </c>
      <c r="BP1508">
        <v>1205</v>
      </c>
      <c r="BQ1508">
        <v>231</v>
      </c>
      <c r="BR1508">
        <v>1261886838</v>
      </c>
      <c r="BS1508">
        <v>743622586</v>
      </c>
    </row>
    <row r="1509" spans="1:71">
      <c r="A1509" t="s">
        <v>1793</v>
      </c>
      <c r="B1509" t="s">
        <v>60</v>
      </c>
      <c r="C1509">
        <v>2021</v>
      </c>
      <c r="D1509" t="s">
        <v>207</v>
      </c>
      <c r="E1509">
        <v>7</v>
      </c>
      <c r="F1509" t="s">
        <v>304</v>
      </c>
      <c r="G1509" t="s">
        <v>1751</v>
      </c>
      <c r="O1509">
        <v>29169546664</v>
      </c>
      <c r="P1509">
        <v>25963040277</v>
      </c>
      <c r="R1509">
        <v>44281777056</v>
      </c>
      <c r="S1509">
        <v>4634155312</v>
      </c>
      <c r="T1509">
        <v>4577992402</v>
      </c>
      <c r="U1509">
        <v>9377318371</v>
      </c>
      <c r="V1509">
        <v>30629051936</v>
      </c>
      <c r="W1509">
        <v>8759060048</v>
      </c>
      <c r="X1509">
        <v>4634155312</v>
      </c>
      <c r="Y1509">
        <v>9377318371</v>
      </c>
      <c r="Z1509">
        <v>30629051936</v>
      </c>
      <c r="AA1509">
        <v>2747143459</v>
      </c>
      <c r="AC1509">
        <v>48124298236</v>
      </c>
      <c r="AD1509">
        <v>39754524653</v>
      </c>
      <c r="AE1509">
        <v>48124298236</v>
      </c>
      <c r="AF1509">
        <v>27034570623</v>
      </c>
      <c r="AG1509">
        <v>39754524653</v>
      </c>
      <c r="AH1509">
        <v>46946401471</v>
      </c>
      <c r="AI1509">
        <v>18504154996</v>
      </c>
      <c r="AJ1509">
        <v>39754524653</v>
      </c>
      <c r="AK1509">
        <v>39754524653</v>
      </c>
      <c r="AT1509">
        <v>47628225889</v>
      </c>
      <c r="AU1509">
        <v>29124070893</v>
      </c>
      <c r="AW1509">
        <v>2070692629</v>
      </c>
      <c r="AX1509">
        <v>1836366689</v>
      </c>
      <c r="BD1509">
        <v>64755681478</v>
      </c>
      <c r="BI1509">
        <v>27034570623</v>
      </c>
      <c r="BN1509">
        <v>50152907858</v>
      </c>
      <c r="BP1509">
        <v>15771</v>
      </c>
      <c r="BQ1509">
        <v>6206</v>
      </c>
    </row>
    <row r="1510" spans="1:71">
      <c r="A1510" t="s">
        <v>1794</v>
      </c>
      <c r="B1510" t="s">
        <v>61</v>
      </c>
      <c r="C1510">
        <v>2021</v>
      </c>
      <c r="D1510" t="s">
        <v>212</v>
      </c>
      <c r="E1510">
        <v>4</v>
      </c>
      <c r="F1510" t="s">
        <v>306</v>
      </c>
      <c r="G1510" t="s">
        <v>1751</v>
      </c>
      <c r="H1510">
        <v>3069605638</v>
      </c>
      <c r="I1510">
        <v>-661593923</v>
      </c>
      <c r="J1510">
        <v>2751570439</v>
      </c>
      <c r="K1510">
        <v>2751570439</v>
      </c>
      <c r="L1510">
        <v>2029883951</v>
      </c>
      <c r="M1510">
        <v>10727056425</v>
      </c>
      <c r="N1510">
        <v>9433399154</v>
      </c>
      <c r="O1510">
        <v>4745437879</v>
      </c>
      <c r="P1510">
        <v>4745437879</v>
      </c>
      <c r="Q1510">
        <v>6677203425</v>
      </c>
      <c r="R1510">
        <v>5164662819</v>
      </c>
      <c r="S1510">
        <v>2336952172</v>
      </c>
      <c r="T1510">
        <v>2336952172</v>
      </c>
      <c r="U1510">
        <v>177455722</v>
      </c>
      <c r="V1510">
        <v>242144753</v>
      </c>
      <c r="W1510">
        <v>177455722</v>
      </c>
      <c r="X1510">
        <v>2336952172</v>
      </c>
      <c r="Y1510">
        <v>177455722</v>
      </c>
      <c r="Z1510">
        <v>242144753</v>
      </c>
      <c r="AA1510">
        <v>125610065</v>
      </c>
      <c r="AB1510">
        <v>202015325</v>
      </c>
      <c r="AL1510">
        <v>1202289668</v>
      </c>
      <c r="AM1510">
        <v>1202289668</v>
      </c>
      <c r="AN1510">
        <v>182935883</v>
      </c>
      <c r="AO1510">
        <v>82579959</v>
      </c>
      <c r="AP1510">
        <v>8493667259</v>
      </c>
      <c r="AQ1510">
        <v>8493667259</v>
      </c>
      <c r="AR1510">
        <v>182935883</v>
      </c>
      <c r="AS1510">
        <v>113013233</v>
      </c>
      <c r="AT1510">
        <v>5614038850</v>
      </c>
      <c r="AU1510">
        <v>5614038850</v>
      </c>
      <c r="AV1510">
        <v>5587294565</v>
      </c>
      <c r="AW1510">
        <v>436802673</v>
      </c>
      <c r="AX1510">
        <v>436802673</v>
      </c>
      <c r="AY1510">
        <v>2769873983</v>
      </c>
      <c r="BA1510">
        <v>4120399</v>
      </c>
      <c r="BB1510">
        <v>0</v>
      </c>
      <c r="BC1510">
        <v>8493667259</v>
      </c>
      <c r="BD1510">
        <v>8493667259</v>
      </c>
      <c r="BE1510">
        <v>9791</v>
      </c>
      <c r="BF1510">
        <v>5958</v>
      </c>
      <c r="BG1510">
        <v>0</v>
      </c>
      <c r="BH1510">
        <v>281299997</v>
      </c>
      <c r="BJ1510">
        <v>2852081679</v>
      </c>
      <c r="BK1510">
        <v>2470539249</v>
      </c>
      <c r="BL1510">
        <v>2470539249</v>
      </c>
      <c r="BM1510">
        <v>2769873983</v>
      </c>
      <c r="BP1510">
        <v>4001</v>
      </c>
      <c r="BQ1510">
        <v>266</v>
      </c>
      <c r="BR1510">
        <v>82867696</v>
      </c>
      <c r="BS1510">
        <v>82579959</v>
      </c>
    </row>
    <row r="1511" spans="1:71">
      <c r="A1511" t="s">
        <v>1795</v>
      </c>
      <c r="B1511" t="s">
        <v>62</v>
      </c>
      <c r="C1511">
        <v>2021</v>
      </c>
      <c r="D1511" t="s">
        <v>215</v>
      </c>
      <c r="E1511">
        <v>5</v>
      </c>
      <c r="F1511" t="s">
        <v>308</v>
      </c>
      <c r="G1511" t="s">
        <v>1751</v>
      </c>
      <c r="H1511">
        <v>4171921813</v>
      </c>
      <c r="I1511">
        <v>1773383028</v>
      </c>
      <c r="J1511">
        <v>4759010752</v>
      </c>
      <c r="K1511">
        <v>4759010752</v>
      </c>
      <c r="L1511">
        <v>4281720604</v>
      </c>
      <c r="M1511">
        <v>27768032554</v>
      </c>
      <c r="N1511">
        <v>14338803982</v>
      </c>
      <c r="O1511">
        <v>4821609965</v>
      </c>
      <c r="P1511">
        <v>4821609965</v>
      </c>
      <c r="Q1511">
        <v>5622274955</v>
      </c>
      <c r="R1511">
        <v>5659542377</v>
      </c>
      <c r="S1511">
        <v>1085460983</v>
      </c>
      <c r="T1511">
        <v>1085460983</v>
      </c>
      <c r="U1511">
        <v>1365885999</v>
      </c>
      <c r="V1511">
        <v>3489878135</v>
      </c>
      <c r="W1511">
        <v>1365885999</v>
      </c>
      <c r="X1511">
        <v>1085460983</v>
      </c>
      <c r="Y1511">
        <v>1365885999</v>
      </c>
      <c r="Z1511">
        <v>3489878135</v>
      </c>
      <c r="AA1511">
        <v>398145713</v>
      </c>
      <c r="AB1511">
        <v>427300165</v>
      </c>
      <c r="AL1511">
        <v>324744932</v>
      </c>
      <c r="AM1511">
        <v>324744932</v>
      </c>
      <c r="AN1511">
        <v>3222966138</v>
      </c>
      <c r="AO1511">
        <v>328774737</v>
      </c>
      <c r="AP1511">
        <v>11611106864</v>
      </c>
      <c r="AQ1511">
        <v>11611106864</v>
      </c>
      <c r="AR1511">
        <v>3222966138</v>
      </c>
      <c r="AS1511">
        <v>327957303</v>
      </c>
      <c r="AT1511">
        <v>6183592997</v>
      </c>
      <c r="AU1511">
        <v>6183592997</v>
      </c>
      <c r="AV1511">
        <v>6576975441</v>
      </c>
      <c r="AW1511">
        <v>787099244</v>
      </c>
      <c r="AX1511">
        <v>787099244</v>
      </c>
      <c r="AY1511">
        <v>6249138193</v>
      </c>
      <c r="BA1511">
        <v>985182224</v>
      </c>
      <c r="BB1511">
        <v>0</v>
      </c>
      <c r="BC1511">
        <v>11611106864</v>
      </c>
      <c r="BD1511">
        <v>11611106864</v>
      </c>
      <c r="BE1511">
        <v>10448</v>
      </c>
      <c r="BF1511">
        <v>6481</v>
      </c>
      <c r="BG1511">
        <v>0</v>
      </c>
      <c r="BH1511">
        <v>469697963</v>
      </c>
      <c r="BJ1511">
        <v>7163469607</v>
      </c>
      <c r="BK1511">
        <v>3415726031</v>
      </c>
      <c r="BL1511">
        <v>3415726031</v>
      </c>
      <c r="BM1511">
        <v>6249138193</v>
      </c>
      <c r="BP1511">
        <v>5751</v>
      </c>
      <c r="BQ1511">
        <v>1691</v>
      </c>
      <c r="BR1511">
        <v>2806058248</v>
      </c>
      <c r="BS1511">
        <v>328774737</v>
      </c>
    </row>
    <row r="1512" spans="1:71">
      <c r="A1512" t="s">
        <v>1796</v>
      </c>
      <c r="B1512" t="s">
        <v>63</v>
      </c>
      <c r="C1512">
        <v>2021</v>
      </c>
      <c r="D1512" t="s">
        <v>215</v>
      </c>
      <c r="E1512">
        <v>2</v>
      </c>
      <c r="F1512" t="s">
        <v>310</v>
      </c>
      <c r="G1512" t="s">
        <v>1751</v>
      </c>
      <c r="H1512">
        <v>2115477723</v>
      </c>
      <c r="I1512">
        <v>250863224</v>
      </c>
      <c r="J1512">
        <v>2342905067</v>
      </c>
      <c r="K1512">
        <v>2342905067</v>
      </c>
      <c r="L1512">
        <v>2245054117</v>
      </c>
      <c r="M1512">
        <v>19377431227</v>
      </c>
      <c r="N1512">
        <v>10269727568</v>
      </c>
      <c r="O1512">
        <v>3586890504</v>
      </c>
      <c r="P1512">
        <v>3586890504</v>
      </c>
      <c r="Q1512">
        <v>4306579835</v>
      </c>
      <c r="R1512">
        <v>4372394441</v>
      </c>
      <c r="S1512">
        <v>802987623</v>
      </c>
      <c r="T1512">
        <v>802987623</v>
      </c>
      <c r="U1512">
        <v>1032080136</v>
      </c>
      <c r="V1512">
        <v>2452646946</v>
      </c>
      <c r="W1512">
        <v>1032080136</v>
      </c>
      <c r="X1512">
        <v>802987623</v>
      </c>
      <c r="Y1512">
        <v>1032080136</v>
      </c>
      <c r="Z1512">
        <v>2452646946</v>
      </c>
      <c r="AA1512">
        <v>331877417</v>
      </c>
      <c r="AB1512">
        <v>212505220</v>
      </c>
      <c r="AL1512">
        <v>732431151</v>
      </c>
      <c r="AM1512">
        <v>732431151</v>
      </c>
      <c r="AN1512">
        <v>1667417576</v>
      </c>
      <c r="AO1512">
        <v>129691201</v>
      </c>
      <c r="AP1512">
        <v>7233076062</v>
      </c>
      <c r="AQ1512">
        <v>7233076062</v>
      </c>
      <c r="AR1512">
        <v>1667417576</v>
      </c>
      <c r="AS1512">
        <v>86461960</v>
      </c>
      <c r="AT1512">
        <v>3677939457</v>
      </c>
      <c r="AU1512">
        <v>3677939457</v>
      </c>
      <c r="AV1512">
        <v>3982722424</v>
      </c>
      <c r="AW1512">
        <v>343387748</v>
      </c>
      <c r="AX1512">
        <v>343387748</v>
      </c>
      <c r="AY1512">
        <v>2867779445</v>
      </c>
      <c r="BA1512">
        <v>138510059</v>
      </c>
      <c r="BB1512">
        <v>0</v>
      </c>
      <c r="BC1512">
        <v>7233076062</v>
      </c>
      <c r="BD1512">
        <v>7233076062</v>
      </c>
      <c r="BE1512">
        <v>8973</v>
      </c>
      <c r="BF1512">
        <v>5928</v>
      </c>
      <c r="BG1512">
        <v>0</v>
      </c>
      <c r="BH1512">
        <v>263364614</v>
      </c>
      <c r="BJ1512">
        <v>3291084942</v>
      </c>
      <c r="BK1512">
        <v>1277448576</v>
      </c>
      <c r="BL1512">
        <v>1277448576</v>
      </c>
      <c r="BM1512">
        <v>2867779445</v>
      </c>
      <c r="BP1512">
        <v>2027</v>
      </c>
      <c r="BQ1512">
        <v>851</v>
      </c>
      <c r="BR1512">
        <v>1496973781</v>
      </c>
      <c r="BS1512">
        <v>129691201</v>
      </c>
    </row>
    <row r="1513" spans="1:71">
      <c r="A1513" t="s">
        <v>1797</v>
      </c>
      <c r="B1513" t="s">
        <v>64</v>
      </c>
      <c r="C1513">
        <v>2021</v>
      </c>
      <c r="D1513" t="s">
        <v>228</v>
      </c>
      <c r="E1513">
        <v>5</v>
      </c>
      <c r="F1513" t="s">
        <v>312</v>
      </c>
      <c r="G1513" t="s">
        <v>1751</v>
      </c>
      <c r="H1513">
        <v>31616853548</v>
      </c>
      <c r="I1513">
        <v>4873579182</v>
      </c>
      <c r="J1513">
        <v>17685911382</v>
      </c>
      <c r="K1513">
        <v>17685911382</v>
      </c>
      <c r="L1513">
        <v>10825203318</v>
      </c>
      <c r="M1513">
        <v>61496157087</v>
      </c>
      <c r="N1513">
        <v>33403526371</v>
      </c>
      <c r="O1513">
        <v>11107168987</v>
      </c>
      <c r="P1513">
        <v>8753780355</v>
      </c>
      <c r="Q1513">
        <v>13221171828</v>
      </c>
      <c r="R1513">
        <v>14954345304</v>
      </c>
      <c r="S1513">
        <v>1559714107</v>
      </c>
      <c r="T1513">
        <v>1512182580</v>
      </c>
      <c r="U1513">
        <v>1613522663</v>
      </c>
      <c r="V1513">
        <v>3655852810</v>
      </c>
      <c r="W1513">
        <v>1393101486</v>
      </c>
      <c r="X1513">
        <v>1559714107</v>
      </c>
      <c r="Y1513">
        <v>1613522663</v>
      </c>
      <c r="Z1513">
        <v>3655852810</v>
      </c>
      <c r="AA1513">
        <v>418869656</v>
      </c>
      <c r="AB1513">
        <v>382906050</v>
      </c>
      <c r="AC1513">
        <v>29409318198</v>
      </c>
      <c r="AD1513">
        <v>25626649715</v>
      </c>
      <c r="AE1513">
        <v>29409318198</v>
      </c>
      <c r="AF1513">
        <v>17362357776</v>
      </c>
      <c r="AG1513">
        <v>25626649715</v>
      </c>
      <c r="AH1513">
        <v>28805263710</v>
      </c>
      <c r="AI1513">
        <v>11009431678</v>
      </c>
      <c r="AJ1513">
        <v>25626649715</v>
      </c>
      <c r="AK1513">
        <v>25626649715</v>
      </c>
      <c r="AL1513">
        <v>2136572878</v>
      </c>
      <c r="AM1513">
        <v>2136572878</v>
      </c>
      <c r="AN1513">
        <v>3450722992</v>
      </c>
      <c r="AO1513">
        <v>831035673</v>
      </c>
      <c r="AP1513">
        <v>47506196787</v>
      </c>
      <c r="AQ1513">
        <v>21879547072</v>
      </c>
      <c r="AR1513">
        <v>3450722992</v>
      </c>
      <c r="AS1513">
        <v>720055591</v>
      </c>
      <c r="AT1513">
        <v>21579703760</v>
      </c>
      <c r="AU1513">
        <v>10570272082</v>
      </c>
      <c r="AV1513">
        <v>22182289007</v>
      </c>
      <c r="AW1513">
        <v>1342989954</v>
      </c>
      <c r="AX1513">
        <v>1052961453</v>
      </c>
      <c r="AY1513">
        <v>32842337768</v>
      </c>
      <c r="AZ1513">
        <v>512844763</v>
      </c>
      <c r="BA1513">
        <v>294083908</v>
      </c>
      <c r="BB1513">
        <v>111172548</v>
      </c>
      <c r="BC1513">
        <v>47506196787</v>
      </c>
      <c r="BD1513">
        <v>16347544445</v>
      </c>
      <c r="BE1513">
        <v>8827</v>
      </c>
      <c r="BF1513">
        <v>5537</v>
      </c>
      <c r="BG1513">
        <v>4913</v>
      </c>
      <c r="BH1513">
        <v>3561268545</v>
      </c>
      <c r="BI1513">
        <v>17362357776</v>
      </c>
      <c r="BJ1513">
        <v>33561712795</v>
      </c>
      <c r="BK1513">
        <v>3870201632</v>
      </c>
      <c r="BL1513">
        <v>3870201632</v>
      </c>
      <c r="BM1513">
        <v>7215688053</v>
      </c>
      <c r="BN1513">
        <v>31158652342</v>
      </c>
      <c r="BO1513">
        <v>1867869874</v>
      </c>
      <c r="BP1513">
        <v>7047</v>
      </c>
      <c r="BQ1513">
        <v>1119</v>
      </c>
      <c r="BR1513">
        <v>2375736658</v>
      </c>
      <c r="BS1513">
        <v>831035673</v>
      </c>
    </row>
    <row r="1514" spans="1:71">
      <c r="A1514" t="s">
        <v>1798</v>
      </c>
      <c r="B1514" t="s">
        <v>65</v>
      </c>
      <c r="C1514">
        <v>2021</v>
      </c>
      <c r="D1514" t="s">
        <v>218</v>
      </c>
      <c r="E1514">
        <v>4</v>
      </c>
      <c r="F1514" t="s">
        <v>314</v>
      </c>
      <c r="G1514" t="s">
        <v>1751</v>
      </c>
      <c r="H1514">
        <v>1526152348</v>
      </c>
      <c r="I1514">
        <v>329549715</v>
      </c>
      <c r="J1514">
        <v>2497583346</v>
      </c>
      <c r="K1514">
        <v>2497583346</v>
      </c>
      <c r="L1514">
        <v>2438032903</v>
      </c>
      <c r="M1514">
        <v>8733667266</v>
      </c>
      <c r="N1514">
        <v>7543400378</v>
      </c>
      <c r="O1514">
        <v>3044892590</v>
      </c>
      <c r="P1514">
        <v>3044892590</v>
      </c>
      <c r="Q1514">
        <v>3434421419</v>
      </c>
      <c r="R1514">
        <v>3353298421</v>
      </c>
      <c r="S1514">
        <v>722274587</v>
      </c>
      <c r="T1514">
        <v>722274587</v>
      </c>
      <c r="U1514">
        <v>226575407</v>
      </c>
      <c r="V1514">
        <v>516590144</v>
      </c>
      <c r="W1514">
        <v>226575407</v>
      </c>
      <c r="X1514">
        <v>722274587</v>
      </c>
      <c r="Y1514">
        <v>226575407</v>
      </c>
      <c r="Z1514">
        <v>516590144</v>
      </c>
      <c r="AA1514">
        <v>156529696</v>
      </c>
      <c r="AB1514">
        <v>226450136</v>
      </c>
      <c r="AL1514">
        <v>201585644</v>
      </c>
      <c r="AM1514">
        <v>201585644</v>
      </c>
      <c r="AN1514">
        <v>582856859</v>
      </c>
      <c r="AO1514">
        <v>138746128</v>
      </c>
      <c r="AP1514">
        <v>5953156579</v>
      </c>
      <c r="AQ1514">
        <v>5953156579</v>
      </c>
      <c r="AR1514">
        <v>582856859</v>
      </c>
      <c r="AS1514">
        <v>72894811</v>
      </c>
      <c r="AT1514">
        <v>4308069210</v>
      </c>
      <c r="AU1514">
        <v>4308069210</v>
      </c>
      <c r="AV1514">
        <v>4480149707</v>
      </c>
      <c r="AW1514">
        <v>192737369</v>
      </c>
      <c r="AX1514">
        <v>192737369</v>
      </c>
      <c r="AY1514">
        <v>2635265096</v>
      </c>
      <c r="BA1514">
        <v>254902904</v>
      </c>
      <c r="BB1514">
        <v>0</v>
      </c>
      <c r="BC1514">
        <v>5953156579</v>
      </c>
      <c r="BD1514">
        <v>5953156579</v>
      </c>
      <c r="BE1514">
        <v>5259</v>
      </c>
      <c r="BF1514">
        <v>5676</v>
      </c>
      <c r="BG1514">
        <v>0</v>
      </c>
      <c r="BH1514">
        <v>33686641</v>
      </c>
      <c r="BJ1514">
        <v>2795819106</v>
      </c>
      <c r="BK1514">
        <v>2103918986</v>
      </c>
      <c r="BL1514">
        <v>2103918986</v>
      </c>
      <c r="BM1514">
        <v>2635265096</v>
      </c>
      <c r="BP1514">
        <v>3659</v>
      </c>
      <c r="BQ1514">
        <v>208</v>
      </c>
      <c r="BR1514">
        <v>300466511</v>
      </c>
      <c r="BS1514">
        <v>138746128</v>
      </c>
    </row>
    <row r="1515" spans="1:71">
      <c r="A1515" t="s">
        <v>1799</v>
      </c>
      <c r="B1515" t="s">
        <v>66</v>
      </c>
      <c r="C1515">
        <v>2021</v>
      </c>
      <c r="D1515" t="s">
        <v>223</v>
      </c>
      <c r="E1515">
        <v>2</v>
      </c>
      <c r="F1515" t="s">
        <v>316</v>
      </c>
      <c r="G1515" t="s">
        <v>1751</v>
      </c>
      <c r="H1515">
        <v>19929523290</v>
      </c>
      <c r="I1515">
        <v>3136432461</v>
      </c>
      <c r="J1515">
        <v>15886525059</v>
      </c>
      <c r="K1515">
        <v>15886525059</v>
      </c>
      <c r="L1515">
        <v>8647404441</v>
      </c>
      <c r="M1515">
        <v>37581190811</v>
      </c>
      <c r="N1515">
        <v>20355927961</v>
      </c>
      <c r="O1515">
        <v>5618206980</v>
      </c>
      <c r="P1515">
        <v>3307262686</v>
      </c>
      <c r="Q1515">
        <v>8259775549</v>
      </c>
      <c r="R1515">
        <v>7745345797</v>
      </c>
      <c r="S1515">
        <v>471274305</v>
      </c>
      <c r="T1515">
        <v>415238737</v>
      </c>
      <c r="U1515">
        <v>862657829</v>
      </c>
      <c r="V1515">
        <v>1630932017</v>
      </c>
      <c r="W1515">
        <v>778867280</v>
      </c>
      <c r="X1515">
        <v>471274305</v>
      </c>
      <c r="Y1515">
        <v>862657829</v>
      </c>
      <c r="Z1515">
        <v>1630932017</v>
      </c>
      <c r="AA1515">
        <v>220520239</v>
      </c>
      <c r="AB1515">
        <v>59741850</v>
      </c>
      <c r="AC1515">
        <v>26796999504</v>
      </c>
      <c r="AD1515">
        <v>23810531288</v>
      </c>
      <c r="AE1515">
        <v>26796999504</v>
      </c>
      <c r="AF1515">
        <v>15616564988</v>
      </c>
      <c r="AG1515">
        <v>23810531288</v>
      </c>
      <c r="AH1515">
        <v>25869132550</v>
      </c>
      <c r="AI1515">
        <v>10322485086</v>
      </c>
      <c r="AJ1515">
        <v>23810531288</v>
      </c>
      <c r="AK1515">
        <v>23810531288</v>
      </c>
      <c r="AL1515">
        <v>1340550844</v>
      </c>
      <c r="AM1515">
        <v>1340550844</v>
      </c>
      <c r="AN1515">
        <v>1688821059</v>
      </c>
      <c r="AO1515">
        <v>448208317</v>
      </c>
      <c r="AP1515">
        <v>33463581624</v>
      </c>
      <c r="AQ1515">
        <v>9653050336</v>
      </c>
      <c r="AR1515">
        <v>1688821059</v>
      </c>
      <c r="AS1515">
        <v>607983169</v>
      </c>
      <c r="AT1515">
        <v>13918604423</v>
      </c>
      <c r="AU1515">
        <v>3596119337</v>
      </c>
      <c r="AV1515">
        <v>13791715114</v>
      </c>
      <c r="AW1515">
        <v>1007749894</v>
      </c>
      <c r="AX1515">
        <v>573135680</v>
      </c>
      <c r="AY1515">
        <v>25788762883</v>
      </c>
      <c r="AZ1515">
        <v>413226421</v>
      </c>
      <c r="BA1515">
        <v>-122397073</v>
      </c>
      <c r="BB1515">
        <v>838187586</v>
      </c>
      <c r="BC1515">
        <v>33463581624</v>
      </c>
      <c r="BD1515">
        <v>5283504780</v>
      </c>
      <c r="BE1515">
        <v>8798</v>
      </c>
      <c r="BF1515">
        <v>5483</v>
      </c>
      <c r="BG1515">
        <v>5034</v>
      </c>
      <c r="BH1515">
        <v>2224569655</v>
      </c>
      <c r="BI1515">
        <v>15616564988</v>
      </c>
      <c r="BJ1515">
        <v>26172893459</v>
      </c>
      <c r="BK1515">
        <v>578044048</v>
      </c>
      <c r="BL1515">
        <v>578044048</v>
      </c>
      <c r="BM1515">
        <v>1978231595</v>
      </c>
      <c r="BN1515">
        <v>28180076844</v>
      </c>
      <c r="BO1515">
        <v>1073935217</v>
      </c>
      <c r="BP1515">
        <v>1145</v>
      </c>
      <c r="BQ1515">
        <v>208</v>
      </c>
      <c r="BR1515">
        <v>1089304014</v>
      </c>
      <c r="BS1515">
        <v>448208317</v>
      </c>
    </row>
    <row r="1516" spans="1:71">
      <c r="A1516" t="s">
        <v>1800</v>
      </c>
      <c r="B1516" t="s">
        <v>67</v>
      </c>
      <c r="C1516">
        <v>2021</v>
      </c>
      <c r="D1516" t="s">
        <v>207</v>
      </c>
      <c r="E1516">
        <v>8</v>
      </c>
      <c r="F1516" t="s">
        <v>318</v>
      </c>
      <c r="G1516" t="s">
        <v>1751</v>
      </c>
      <c r="H1516">
        <v>86424548736</v>
      </c>
      <c r="I1516">
        <v>48130220750</v>
      </c>
      <c r="J1516">
        <v>132869958282</v>
      </c>
      <c r="K1516">
        <v>132869958282</v>
      </c>
      <c r="L1516">
        <v>112691604798</v>
      </c>
      <c r="M1516">
        <v>331307454632</v>
      </c>
      <c r="N1516">
        <v>183420202020</v>
      </c>
      <c r="O1516">
        <v>54373278232</v>
      </c>
      <c r="P1516">
        <v>49153883913</v>
      </c>
      <c r="Q1516">
        <v>70906568840</v>
      </c>
      <c r="R1516">
        <v>64117575785</v>
      </c>
      <c r="S1516">
        <v>6828319893</v>
      </c>
      <c r="T1516">
        <v>6683646327</v>
      </c>
      <c r="U1516">
        <v>21231732452</v>
      </c>
      <c r="V1516">
        <v>62410815155</v>
      </c>
      <c r="W1516">
        <v>19993348818</v>
      </c>
      <c r="X1516">
        <v>6828319893</v>
      </c>
      <c r="Y1516">
        <v>21231732452</v>
      </c>
      <c r="Z1516">
        <v>62410815155</v>
      </c>
      <c r="AA1516">
        <v>2417622362</v>
      </c>
      <c r="AB1516">
        <v>2008653212</v>
      </c>
      <c r="AC1516">
        <v>55321687584</v>
      </c>
      <c r="AD1516">
        <v>40481045032</v>
      </c>
      <c r="AE1516">
        <v>55321687584</v>
      </c>
      <c r="AF1516">
        <v>30134006126</v>
      </c>
      <c r="AG1516">
        <v>40481045032</v>
      </c>
      <c r="AH1516">
        <v>48636038026</v>
      </c>
      <c r="AI1516">
        <v>19617208836</v>
      </c>
      <c r="AJ1516">
        <v>40481045032</v>
      </c>
      <c r="AK1516">
        <v>40481045032</v>
      </c>
      <c r="AL1516">
        <v>5981001376</v>
      </c>
      <c r="AM1516">
        <v>5981001376</v>
      </c>
      <c r="AN1516">
        <v>85602180141</v>
      </c>
      <c r="AO1516">
        <v>37284530285</v>
      </c>
      <c r="AP1516">
        <v>166320416115</v>
      </c>
      <c r="AQ1516">
        <v>125839371083</v>
      </c>
      <c r="AR1516">
        <v>85602180141</v>
      </c>
      <c r="AS1516">
        <v>2325441486</v>
      </c>
      <c r="AT1516">
        <v>70036409637</v>
      </c>
      <c r="AU1516">
        <v>50419200801</v>
      </c>
      <c r="AV1516">
        <v>75978420239</v>
      </c>
      <c r="AW1516">
        <v>3817098370</v>
      </c>
      <c r="AX1516">
        <v>3226650540</v>
      </c>
      <c r="AY1516">
        <v>98721283896</v>
      </c>
      <c r="AZ1516">
        <v>619646029</v>
      </c>
      <c r="BA1516">
        <v>27579337131</v>
      </c>
      <c r="BB1516">
        <v>2511516525</v>
      </c>
      <c r="BC1516">
        <v>166320416115</v>
      </c>
      <c r="BD1516">
        <v>112464983770</v>
      </c>
      <c r="BE1516">
        <v>9240</v>
      </c>
      <c r="BF1516">
        <v>6447</v>
      </c>
      <c r="BG1516">
        <v>6064</v>
      </c>
      <c r="BH1516">
        <v>11409575573</v>
      </c>
      <c r="BI1516">
        <v>30134006126</v>
      </c>
      <c r="BJ1516">
        <v>112581271560</v>
      </c>
      <c r="BK1516">
        <v>13557648663</v>
      </c>
      <c r="BL1516">
        <v>13557648663</v>
      </c>
      <c r="BM1516">
        <v>58240238864</v>
      </c>
      <c r="BN1516">
        <v>53855432345</v>
      </c>
      <c r="BO1516">
        <v>2732002962</v>
      </c>
      <c r="BP1516">
        <v>22486</v>
      </c>
      <c r="BQ1516">
        <v>9530</v>
      </c>
      <c r="BR1516">
        <v>45781114900</v>
      </c>
      <c r="BS1516">
        <v>37284530285</v>
      </c>
    </row>
    <row r="1517" spans="1:71">
      <c r="A1517" t="s">
        <v>1801</v>
      </c>
      <c r="B1517" t="s">
        <v>68</v>
      </c>
      <c r="C1517">
        <v>2021</v>
      </c>
      <c r="D1517" t="s">
        <v>212</v>
      </c>
      <c r="E1517">
        <v>2</v>
      </c>
      <c r="F1517" t="s">
        <v>320</v>
      </c>
      <c r="G1517" t="s">
        <v>1751</v>
      </c>
      <c r="H1517">
        <v>737890510</v>
      </c>
      <c r="I1517">
        <v>7734242</v>
      </c>
      <c r="J1517">
        <v>1150627212</v>
      </c>
      <c r="K1517">
        <v>1150627212</v>
      </c>
      <c r="L1517">
        <v>1096830433</v>
      </c>
      <c r="M1517">
        <v>10323070074</v>
      </c>
      <c r="N1517">
        <v>9679016508</v>
      </c>
      <c r="O1517">
        <v>3690798077</v>
      </c>
      <c r="P1517">
        <v>3690798077</v>
      </c>
      <c r="Q1517">
        <v>4611432091</v>
      </c>
      <c r="R1517">
        <v>3942768942</v>
      </c>
      <c r="S1517">
        <v>1015985595</v>
      </c>
      <c r="T1517">
        <v>1015985595</v>
      </c>
      <c r="U1517">
        <v>67723485</v>
      </c>
      <c r="V1517">
        <v>115039359</v>
      </c>
      <c r="W1517">
        <v>67723485</v>
      </c>
      <c r="X1517">
        <v>1015985595</v>
      </c>
      <c r="Y1517">
        <v>67723485</v>
      </c>
      <c r="Z1517">
        <v>115039359</v>
      </c>
      <c r="AA1517">
        <v>147154345</v>
      </c>
      <c r="AB1517">
        <v>96485000</v>
      </c>
      <c r="AL1517">
        <v>311332925</v>
      </c>
      <c r="AM1517">
        <v>311332925</v>
      </c>
      <c r="AN1517">
        <v>259924337</v>
      </c>
      <c r="AO1517">
        <v>179441900</v>
      </c>
      <c r="AP1517">
        <v>5279169421</v>
      </c>
      <c r="AQ1517">
        <v>5279169421</v>
      </c>
      <c r="AR1517">
        <v>259924337</v>
      </c>
      <c r="AS1517">
        <v>101434285</v>
      </c>
      <c r="AT1517">
        <v>3842139872</v>
      </c>
      <c r="AU1517">
        <v>3842139872</v>
      </c>
      <c r="AV1517">
        <v>3692896112</v>
      </c>
      <c r="AW1517">
        <v>112959300</v>
      </c>
      <c r="AX1517">
        <v>112959300</v>
      </c>
      <c r="AY1517">
        <v>1266441978</v>
      </c>
      <c r="BA1517">
        <v>34804941</v>
      </c>
      <c r="BB1517">
        <v>0</v>
      </c>
      <c r="BC1517">
        <v>5279169421</v>
      </c>
      <c r="BD1517">
        <v>5279169421</v>
      </c>
      <c r="BE1517">
        <v>9672</v>
      </c>
      <c r="BF1517">
        <v>6014</v>
      </c>
      <c r="BG1517">
        <v>0</v>
      </c>
      <c r="BH1517">
        <v>236388555</v>
      </c>
      <c r="BJ1517">
        <v>1326259688</v>
      </c>
      <c r="BK1517">
        <v>953456674</v>
      </c>
      <c r="BL1517">
        <v>953456674</v>
      </c>
      <c r="BM1517">
        <v>1266441978</v>
      </c>
      <c r="BP1517">
        <v>1545</v>
      </c>
      <c r="BQ1517">
        <v>194</v>
      </c>
      <c r="BR1517">
        <v>60397464</v>
      </c>
      <c r="BS1517">
        <v>179441900</v>
      </c>
    </row>
    <row r="1518" spans="1:71">
      <c r="A1518" t="s">
        <v>1802</v>
      </c>
      <c r="B1518" t="s">
        <v>69</v>
      </c>
      <c r="C1518">
        <v>2021</v>
      </c>
      <c r="D1518" t="s">
        <v>215</v>
      </c>
      <c r="E1518">
        <v>4</v>
      </c>
      <c r="F1518" t="s">
        <v>322</v>
      </c>
      <c r="G1518" t="s">
        <v>1751</v>
      </c>
      <c r="H1518">
        <v>1656945445</v>
      </c>
      <c r="I1518">
        <v>972935626</v>
      </c>
      <c r="J1518">
        <v>3627216383</v>
      </c>
      <c r="K1518">
        <v>3627216383</v>
      </c>
      <c r="L1518">
        <v>3504318830</v>
      </c>
      <c r="M1518">
        <v>19125691887</v>
      </c>
      <c r="N1518">
        <v>11646323171</v>
      </c>
      <c r="O1518">
        <v>4995522377</v>
      </c>
      <c r="P1518">
        <v>4995522377</v>
      </c>
      <c r="Q1518">
        <v>5546123548</v>
      </c>
      <c r="R1518">
        <v>5744074402</v>
      </c>
      <c r="S1518">
        <v>1129336091</v>
      </c>
      <c r="T1518">
        <v>1129336091</v>
      </c>
      <c r="U1518">
        <v>1160658539</v>
      </c>
      <c r="V1518">
        <v>1875703081</v>
      </c>
      <c r="W1518">
        <v>1160658539</v>
      </c>
      <c r="X1518">
        <v>1129336091</v>
      </c>
      <c r="Y1518">
        <v>1160658539</v>
      </c>
      <c r="Z1518">
        <v>1875703081</v>
      </c>
      <c r="AA1518">
        <v>384205471</v>
      </c>
      <c r="AB1518">
        <v>309442050</v>
      </c>
      <c r="AL1518">
        <v>525803123</v>
      </c>
      <c r="AM1518">
        <v>525803123</v>
      </c>
      <c r="AN1518">
        <v>977461217</v>
      </c>
      <c r="AO1518">
        <v>128703390</v>
      </c>
      <c r="AP1518">
        <v>9006116330</v>
      </c>
      <c r="AQ1518">
        <v>9006116330</v>
      </c>
      <c r="AR1518">
        <v>977461217</v>
      </c>
      <c r="AS1518">
        <v>170453189</v>
      </c>
      <c r="AT1518">
        <v>5041875496</v>
      </c>
      <c r="AU1518">
        <v>5041875496</v>
      </c>
      <c r="AV1518">
        <v>4720421515</v>
      </c>
      <c r="AW1518">
        <v>386528573</v>
      </c>
      <c r="AX1518">
        <v>386528573</v>
      </c>
      <c r="AY1518">
        <v>3393129531</v>
      </c>
      <c r="BA1518">
        <v>-95805320</v>
      </c>
      <c r="BB1518">
        <v>0</v>
      </c>
      <c r="BC1518">
        <v>9006116330</v>
      </c>
      <c r="BD1518">
        <v>9006116330</v>
      </c>
      <c r="BE1518">
        <v>9718</v>
      </c>
      <c r="BF1518">
        <v>5914</v>
      </c>
      <c r="BG1518">
        <v>0</v>
      </c>
      <c r="BH1518">
        <v>573827848</v>
      </c>
      <c r="BJ1518">
        <v>3785696869</v>
      </c>
      <c r="BK1518">
        <v>2298907672</v>
      </c>
      <c r="BL1518">
        <v>2298907672</v>
      </c>
      <c r="BM1518">
        <v>3393129531</v>
      </c>
      <c r="BP1518">
        <v>3926</v>
      </c>
      <c r="BQ1518">
        <v>1285</v>
      </c>
      <c r="BR1518">
        <v>797557601</v>
      </c>
      <c r="BS1518">
        <v>128703390</v>
      </c>
    </row>
    <row r="1519" spans="1:71">
      <c r="A1519" t="s">
        <v>1803</v>
      </c>
      <c r="B1519" t="s">
        <v>70</v>
      </c>
      <c r="C1519">
        <v>2021</v>
      </c>
      <c r="D1519" t="s">
        <v>207</v>
      </c>
      <c r="E1519">
        <v>8</v>
      </c>
      <c r="F1519" t="s">
        <v>324</v>
      </c>
      <c r="G1519" t="s">
        <v>1751</v>
      </c>
      <c r="H1519">
        <v>62445600376</v>
      </c>
      <c r="I1519">
        <v>23288826177</v>
      </c>
      <c r="J1519">
        <v>87782422551</v>
      </c>
      <c r="K1519">
        <v>87782422551</v>
      </c>
      <c r="L1519">
        <v>66593631918</v>
      </c>
      <c r="M1519">
        <v>272022018701</v>
      </c>
      <c r="N1519">
        <v>118199351590</v>
      </c>
      <c r="O1519">
        <v>44894671041</v>
      </c>
      <c r="P1519">
        <v>40624934114</v>
      </c>
      <c r="Q1519">
        <v>53424758340</v>
      </c>
      <c r="R1519">
        <v>60326612328</v>
      </c>
      <c r="S1519">
        <v>4627029784</v>
      </c>
      <c r="T1519">
        <v>4581566341</v>
      </c>
      <c r="U1519">
        <v>18529895094</v>
      </c>
      <c r="V1519">
        <v>53394628467</v>
      </c>
      <c r="W1519">
        <v>17867536530</v>
      </c>
      <c r="X1519">
        <v>4627029784</v>
      </c>
      <c r="Y1519">
        <v>18529895094</v>
      </c>
      <c r="Z1519">
        <v>53394628467</v>
      </c>
      <c r="AA1519">
        <v>2547173844</v>
      </c>
      <c r="AB1519">
        <v>1825018851</v>
      </c>
      <c r="AC1519">
        <v>54975792038</v>
      </c>
      <c r="AD1519">
        <v>45963043658</v>
      </c>
      <c r="AE1519">
        <v>54975792038</v>
      </c>
      <c r="AF1519">
        <v>31236124439</v>
      </c>
      <c r="AG1519">
        <v>45963043658</v>
      </c>
      <c r="AH1519">
        <v>52158887840</v>
      </c>
      <c r="AI1519">
        <v>20377104240</v>
      </c>
      <c r="AJ1519">
        <v>45963043658</v>
      </c>
      <c r="AK1519">
        <v>45963043658</v>
      </c>
      <c r="AL1519">
        <v>6456646720</v>
      </c>
      <c r="AM1519">
        <v>6456646720</v>
      </c>
      <c r="AN1519">
        <v>51647390331</v>
      </c>
      <c r="AO1519">
        <v>8366485970</v>
      </c>
      <c r="AP1519">
        <v>160169583213</v>
      </c>
      <c r="AQ1519">
        <v>114206539555</v>
      </c>
      <c r="AR1519">
        <v>51647390331</v>
      </c>
      <c r="AS1519">
        <v>2428573450</v>
      </c>
      <c r="AT1519">
        <v>63602827836</v>
      </c>
      <c r="AU1519">
        <v>43225723596</v>
      </c>
      <c r="AV1519">
        <v>69628091376</v>
      </c>
      <c r="AW1519">
        <v>5804740113</v>
      </c>
      <c r="AX1519">
        <v>5320787121</v>
      </c>
      <c r="AY1519">
        <v>102628915173</v>
      </c>
      <c r="AZ1519">
        <v>905425685.5</v>
      </c>
      <c r="BA1519">
        <v>21869205226</v>
      </c>
      <c r="BB1519">
        <v>1732773299</v>
      </c>
      <c r="BC1519">
        <v>160169583213</v>
      </c>
      <c r="BD1519">
        <v>103740958446</v>
      </c>
      <c r="BE1519">
        <v>9600</v>
      </c>
      <c r="BF1519">
        <v>6520</v>
      </c>
      <c r="BG1519">
        <v>6099</v>
      </c>
      <c r="BH1519">
        <v>9886848661</v>
      </c>
      <c r="BI1519">
        <v>31212684537</v>
      </c>
      <c r="BJ1519">
        <v>113171682539</v>
      </c>
      <c r="BK1519">
        <v>12629432633</v>
      </c>
      <c r="BL1519">
        <v>12629432633</v>
      </c>
      <c r="BM1519">
        <v>56665871515</v>
      </c>
      <c r="BN1519">
        <v>56428624767</v>
      </c>
      <c r="BO1519">
        <v>1100220350</v>
      </c>
      <c r="BP1519">
        <v>23226</v>
      </c>
      <c r="BQ1519">
        <v>8151</v>
      </c>
      <c r="BR1519">
        <v>41878603036</v>
      </c>
      <c r="BS1519">
        <v>8366485970</v>
      </c>
    </row>
    <row r="1520" spans="1:71">
      <c r="A1520" t="s">
        <v>1804</v>
      </c>
      <c r="B1520" t="s">
        <v>71</v>
      </c>
      <c r="C1520">
        <v>2021</v>
      </c>
      <c r="D1520" t="s">
        <v>212</v>
      </c>
      <c r="E1520">
        <v>4</v>
      </c>
      <c r="F1520" t="s">
        <v>326</v>
      </c>
      <c r="G1520" t="s">
        <v>1751</v>
      </c>
      <c r="H1520">
        <v>1720557708</v>
      </c>
      <c r="I1520">
        <v>289811601</v>
      </c>
      <c r="J1520">
        <v>3560218620</v>
      </c>
      <c r="K1520">
        <v>3560218620</v>
      </c>
      <c r="L1520">
        <v>3477548107</v>
      </c>
      <c r="M1520">
        <v>17023626627</v>
      </c>
      <c r="N1520">
        <v>15055489485</v>
      </c>
      <c r="O1520">
        <v>5844804650</v>
      </c>
      <c r="P1520">
        <v>5844804650</v>
      </c>
      <c r="Q1520">
        <v>6544274631</v>
      </c>
      <c r="R1520">
        <v>6384733043</v>
      </c>
      <c r="S1520">
        <v>1482324768</v>
      </c>
      <c r="T1520">
        <v>1482324768</v>
      </c>
      <c r="U1520">
        <v>213004102</v>
      </c>
      <c r="V1520">
        <v>360183428</v>
      </c>
      <c r="W1520">
        <v>213004102</v>
      </c>
      <c r="X1520">
        <v>1482324768</v>
      </c>
      <c r="Y1520">
        <v>213004102</v>
      </c>
      <c r="Z1520">
        <v>360183428</v>
      </c>
      <c r="AA1520">
        <v>222116101</v>
      </c>
      <c r="AB1520">
        <v>293012050</v>
      </c>
      <c r="AL1520">
        <v>325471161</v>
      </c>
      <c r="AM1520">
        <v>325471161</v>
      </c>
      <c r="AN1520">
        <v>385438989</v>
      </c>
      <c r="AO1520">
        <v>190946012</v>
      </c>
      <c r="AP1520">
        <v>9439017611</v>
      </c>
      <c r="AQ1520">
        <v>9439017611</v>
      </c>
      <c r="AR1520">
        <v>385438989</v>
      </c>
      <c r="AS1520">
        <v>160842787</v>
      </c>
      <c r="AT1520">
        <v>6975748157</v>
      </c>
      <c r="AU1520">
        <v>6975748157</v>
      </c>
      <c r="AV1520">
        <v>6928061385</v>
      </c>
      <c r="AW1520">
        <v>287623474</v>
      </c>
      <c r="AX1520">
        <v>287623474</v>
      </c>
      <c r="AY1520">
        <v>3187700380</v>
      </c>
      <c r="BA1520">
        <v>-87386443</v>
      </c>
      <c r="BB1520">
        <v>0</v>
      </c>
      <c r="BC1520">
        <v>9439017611</v>
      </c>
      <c r="BD1520">
        <v>9439017611</v>
      </c>
      <c r="BE1520">
        <v>9966</v>
      </c>
      <c r="BF1520">
        <v>6261</v>
      </c>
      <c r="BG1520">
        <v>0</v>
      </c>
      <c r="BH1520">
        <v>451898702</v>
      </c>
      <c r="BJ1520">
        <v>3315188733</v>
      </c>
      <c r="BK1520">
        <v>2679905526</v>
      </c>
      <c r="BL1520">
        <v>2679905526</v>
      </c>
      <c r="BM1520">
        <v>3187700380</v>
      </c>
      <c r="BP1520">
        <v>4350</v>
      </c>
      <c r="BQ1520">
        <v>367</v>
      </c>
      <c r="BR1520">
        <v>167514263</v>
      </c>
      <c r="BS1520">
        <v>190946012</v>
      </c>
    </row>
    <row r="1521" spans="1:71">
      <c r="A1521" t="s">
        <v>1805</v>
      </c>
      <c r="B1521" t="s">
        <v>72</v>
      </c>
      <c r="C1521">
        <v>2021</v>
      </c>
      <c r="D1521" t="s">
        <v>212</v>
      </c>
      <c r="E1521">
        <v>2</v>
      </c>
      <c r="F1521" t="s">
        <v>328</v>
      </c>
      <c r="G1521" t="s">
        <v>1751</v>
      </c>
      <c r="H1521">
        <v>1345151532</v>
      </c>
      <c r="I1521">
        <v>198716202</v>
      </c>
      <c r="J1521">
        <v>1725318759</v>
      </c>
      <c r="K1521">
        <v>1725318759</v>
      </c>
      <c r="L1521">
        <v>1603648276</v>
      </c>
      <c r="M1521">
        <v>6004507860</v>
      </c>
      <c r="N1521">
        <v>5252843326</v>
      </c>
      <c r="O1521">
        <v>3502749289</v>
      </c>
      <c r="P1521">
        <v>3502749289</v>
      </c>
      <c r="Q1521">
        <v>4209511766</v>
      </c>
      <c r="R1521">
        <v>3640219768</v>
      </c>
      <c r="S1521">
        <v>953647231</v>
      </c>
      <c r="T1521">
        <v>953647231</v>
      </c>
      <c r="U1521">
        <v>159672475</v>
      </c>
      <c r="V1521">
        <v>226064879</v>
      </c>
      <c r="W1521">
        <v>159672475</v>
      </c>
      <c r="X1521">
        <v>953647231</v>
      </c>
      <c r="Y1521">
        <v>159672475</v>
      </c>
      <c r="Z1521">
        <v>226064879</v>
      </c>
      <c r="AA1521">
        <v>165903338</v>
      </c>
      <c r="AB1521">
        <v>99457500</v>
      </c>
      <c r="AL1521">
        <v>259394948</v>
      </c>
      <c r="AM1521">
        <v>259394948</v>
      </c>
      <c r="AN1521">
        <v>142023776</v>
      </c>
      <c r="AO1521">
        <v>23505087</v>
      </c>
      <c r="AP1521">
        <v>4784422695</v>
      </c>
      <c r="AQ1521">
        <v>4784422695</v>
      </c>
      <c r="AR1521">
        <v>142023776</v>
      </c>
      <c r="AS1521">
        <v>74575659</v>
      </c>
      <c r="AT1521">
        <v>3186665407</v>
      </c>
      <c r="AU1521">
        <v>3186665407</v>
      </c>
      <c r="AV1521">
        <v>3082958076</v>
      </c>
      <c r="AW1521">
        <v>155867079</v>
      </c>
      <c r="AX1521">
        <v>155867079</v>
      </c>
      <c r="AY1521">
        <v>1002863293</v>
      </c>
      <c r="BA1521">
        <v>-64258980</v>
      </c>
      <c r="BB1521">
        <v>0</v>
      </c>
      <c r="BC1521">
        <v>4784422695</v>
      </c>
      <c r="BD1521">
        <v>4784422695</v>
      </c>
      <c r="BE1521">
        <v>8849</v>
      </c>
      <c r="BF1521">
        <v>6076</v>
      </c>
      <c r="BG1521">
        <v>0</v>
      </c>
      <c r="BH1521">
        <v>418110114</v>
      </c>
      <c r="BJ1521">
        <v>1082361124</v>
      </c>
      <c r="BK1521">
        <v>877894250</v>
      </c>
      <c r="BL1521">
        <v>877894250</v>
      </c>
      <c r="BM1521">
        <v>1002863293</v>
      </c>
      <c r="BP1521">
        <v>1416</v>
      </c>
      <c r="BQ1521">
        <v>741</v>
      </c>
      <c r="BR1521">
        <v>83845831</v>
      </c>
      <c r="BS1521">
        <v>23505087</v>
      </c>
    </row>
    <row r="1522" spans="1:71">
      <c r="A1522" t="s">
        <v>1806</v>
      </c>
      <c r="B1522" t="s">
        <v>73</v>
      </c>
      <c r="C1522">
        <v>2021</v>
      </c>
      <c r="D1522" t="s">
        <v>228</v>
      </c>
      <c r="E1522">
        <v>7</v>
      </c>
      <c r="F1522" t="s">
        <v>330</v>
      </c>
      <c r="G1522" t="s">
        <v>1751</v>
      </c>
      <c r="H1522">
        <v>34795946513</v>
      </c>
      <c r="I1522">
        <v>10232408823</v>
      </c>
      <c r="J1522">
        <v>29238994959</v>
      </c>
      <c r="K1522">
        <v>29238994959</v>
      </c>
      <c r="L1522">
        <v>19207231641</v>
      </c>
      <c r="M1522">
        <v>118002033866</v>
      </c>
      <c r="N1522">
        <v>74606012410</v>
      </c>
      <c r="O1522">
        <v>20217791271</v>
      </c>
      <c r="P1522">
        <v>17266266964</v>
      </c>
      <c r="Q1522">
        <v>26864151364</v>
      </c>
      <c r="R1522">
        <v>26759107478</v>
      </c>
      <c r="S1522">
        <v>3252492442</v>
      </c>
      <c r="T1522">
        <v>3172929274</v>
      </c>
      <c r="U1522">
        <v>3901090564</v>
      </c>
      <c r="V1522">
        <v>11999886083</v>
      </c>
      <c r="W1522">
        <v>3657814584</v>
      </c>
      <c r="X1522">
        <v>3252492442</v>
      </c>
      <c r="Y1522">
        <v>3901090564</v>
      </c>
      <c r="Z1522">
        <v>11999886083</v>
      </c>
      <c r="AA1522">
        <v>893282124</v>
      </c>
      <c r="AB1522">
        <v>1104450242</v>
      </c>
      <c r="AC1522">
        <v>43260592548</v>
      </c>
      <c r="AD1522">
        <v>37560097551</v>
      </c>
      <c r="AE1522">
        <v>43260592548</v>
      </c>
      <c r="AF1522">
        <v>25136235448</v>
      </c>
      <c r="AG1522">
        <v>37560097551</v>
      </c>
      <c r="AH1522">
        <v>42118210672</v>
      </c>
      <c r="AI1522">
        <v>15833093458</v>
      </c>
      <c r="AJ1522">
        <v>37560097551</v>
      </c>
      <c r="AK1522">
        <v>37560097551</v>
      </c>
      <c r="AL1522">
        <v>3396614494</v>
      </c>
      <c r="AM1522">
        <v>3396614494</v>
      </c>
      <c r="AN1522">
        <v>13140534275</v>
      </c>
      <c r="AO1522">
        <v>2455068826</v>
      </c>
      <c r="AP1522">
        <v>83695491316</v>
      </c>
      <c r="AQ1522">
        <v>46135393765</v>
      </c>
      <c r="AR1522">
        <v>13140534275</v>
      </c>
      <c r="AS1522">
        <v>1116815821</v>
      </c>
      <c r="AT1522">
        <v>38944368540</v>
      </c>
      <c r="AU1522">
        <v>23111275082</v>
      </c>
      <c r="AV1522">
        <v>40666360632</v>
      </c>
      <c r="AW1522">
        <v>2000135019</v>
      </c>
      <c r="AX1522">
        <v>1474804816</v>
      </c>
      <c r="AY1522">
        <v>57606326492</v>
      </c>
      <c r="AZ1522">
        <v>790115522</v>
      </c>
      <c r="BA1522">
        <v>4155487793</v>
      </c>
      <c r="BB1522">
        <v>-606633768</v>
      </c>
      <c r="BC1522">
        <v>83695491316</v>
      </c>
      <c r="BD1522">
        <v>38625756337</v>
      </c>
      <c r="BE1522">
        <v>9673</v>
      </c>
      <c r="BF1522">
        <v>5762</v>
      </c>
      <c r="BG1522">
        <v>5279</v>
      </c>
      <c r="BH1522">
        <v>4618295969</v>
      </c>
      <c r="BI1522">
        <v>25136235448</v>
      </c>
      <c r="BJ1522">
        <v>60914757394</v>
      </c>
      <c r="BK1522">
        <v>9549282626</v>
      </c>
      <c r="BL1522">
        <v>9549282626</v>
      </c>
      <c r="BM1522">
        <v>20046228941</v>
      </c>
      <c r="BN1522">
        <v>45069734979</v>
      </c>
      <c r="BO1522">
        <v>2493571436</v>
      </c>
      <c r="BP1522">
        <v>15986</v>
      </c>
      <c r="BQ1522">
        <v>4493</v>
      </c>
      <c r="BR1522">
        <v>9754122567</v>
      </c>
      <c r="BS1522">
        <v>2455068826</v>
      </c>
    </row>
    <row r="1523" spans="1:71">
      <c r="A1523" t="s">
        <v>1807</v>
      </c>
      <c r="B1523" t="s">
        <v>74</v>
      </c>
      <c r="C1523">
        <v>2021</v>
      </c>
      <c r="D1523" t="s">
        <v>212</v>
      </c>
      <c r="E1523">
        <v>2</v>
      </c>
      <c r="F1523" t="s">
        <v>332</v>
      </c>
      <c r="G1523" t="s">
        <v>1751</v>
      </c>
      <c r="H1523">
        <v>682115218</v>
      </c>
      <c r="I1523">
        <v>92550211</v>
      </c>
      <c r="J1523">
        <v>655707488</v>
      </c>
      <c r="K1523">
        <v>655707488</v>
      </c>
      <c r="L1523">
        <v>609088630</v>
      </c>
      <c r="M1523">
        <v>5817637534</v>
      </c>
      <c r="N1523">
        <v>4917680914</v>
      </c>
      <c r="O1523">
        <v>2365932662</v>
      </c>
      <c r="P1523">
        <v>2365932662</v>
      </c>
      <c r="Q1523">
        <v>2511904270</v>
      </c>
      <c r="R1523">
        <v>2509839722</v>
      </c>
      <c r="S1523">
        <v>363817039</v>
      </c>
      <c r="T1523">
        <v>363817039</v>
      </c>
      <c r="U1523">
        <v>82780885</v>
      </c>
      <c r="V1523">
        <v>147735516</v>
      </c>
      <c r="W1523">
        <v>82780885</v>
      </c>
      <c r="X1523">
        <v>363817039</v>
      </c>
      <c r="Y1523">
        <v>82780885</v>
      </c>
      <c r="Z1523">
        <v>147735516</v>
      </c>
      <c r="AA1523">
        <v>134236873</v>
      </c>
      <c r="AB1523">
        <v>88904669</v>
      </c>
      <c r="AL1523">
        <v>172439717</v>
      </c>
      <c r="AM1523">
        <v>172439717</v>
      </c>
      <c r="AN1523">
        <v>98782026</v>
      </c>
      <c r="AO1523">
        <v>24767132</v>
      </c>
      <c r="AP1523">
        <v>3355060176</v>
      </c>
      <c r="AQ1523">
        <v>3355060176</v>
      </c>
      <c r="AR1523">
        <v>98782026</v>
      </c>
      <c r="AS1523">
        <v>69514204</v>
      </c>
      <c r="AT1523">
        <v>2602887775</v>
      </c>
      <c r="AU1523">
        <v>2602887775</v>
      </c>
      <c r="AV1523">
        <v>2568424043</v>
      </c>
      <c r="AW1523">
        <v>192282119</v>
      </c>
      <c r="AX1523">
        <v>192282119</v>
      </c>
      <c r="AY1523">
        <v>866601278</v>
      </c>
      <c r="BA1523">
        <v>-14356634</v>
      </c>
      <c r="BB1523">
        <v>0</v>
      </c>
      <c r="BC1523">
        <v>3355060176</v>
      </c>
      <c r="BD1523">
        <v>3355060176</v>
      </c>
      <c r="BE1523">
        <v>9522</v>
      </c>
      <c r="BF1523">
        <v>6262</v>
      </c>
      <c r="BG1523">
        <v>0</v>
      </c>
      <c r="BH1523">
        <v>44229415</v>
      </c>
      <c r="BJ1523">
        <v>918369478</v>
      </c>
      <c r="BK1523">
        <v>734020049</v>
      </c>
      <c r="BL1523">
        <v>734020049</v>
      </c>
      <c r="BM1523">
        <v>866601278</v>
      </c>
      <c r="BP1523">
        <v>1222</v>
      </c>
      <c r="BQ1523">
        <v>111</v>
      </c>
      <c r="BR1523">
        <v>72129700</v>
      </c>
      <c r="BS1523">
        <v>24767132</v>
      </c>
    </row>
    <row r="1524" spans="1:71">
      <c r="A1524" t="s">
        <v>1808</v>
      </c>
      <c r="B1524" t="s">
        <v>75</v>
      </c>
      <c r="C1524">
        <v>2021</v>
      </c>
      <c r="D1524" t="s">
        <v>231</v>
      </c>
      <c r="E1524">
        <v>3</v>
      </c>
      <c r="F1524" t="s">
        <v>334</v>
      </c>
      <c r="G1524" t="s">
        <v>1751</v>
      </c>
      <c r="H1524">
        <v>1179711673</v>
      </c>
      <c r="I1524">
        <v>150605620</v>
      </c>
      <c r="J1524">
        <v>1537385938</v>
      </c>
      <c r="K1524">
        <v>1537385938</v>
      </c>
      <c r="L1524">
        <v>1472158029</v>
      </c>
      <c r="M1524">
        <v>13601701582</v>
      </c>
      <c r="N1524">
        <v>10831763609</v>
      </c>
      <c r="O1524">
        <v>3542502994</v>
      </c>
      <c r="P1524">
        <v>3542502994</v>
      </c>
      <c r="Q1524">
        <v>3904713196</v>
      </c>
      <c r="R1524">
        <v>3852240618</v>
      </c>
      <c r="S1524">
        <v>790311815</v>
      </c>
      <c r="T1524">
        <v>790311815</v>
      </c>
      <c r="U1524">
        <v>209653381</v>
      </c>
      <c r="V1524">
        <v>421323984</v>
      </c>
      <c r="W1524">
        <v>209653381</v>
      </c>
      <c r="X1524">
        <v>790311815</v>
      </c>
      <c r="Y1524">
        <v>209653381</v>
      </c>
      <c r="Z1524">
        <v>421323984</v>
      </c>
      <c r="AA1524">
        <v>138245324</v>
      </c>
      <c r="AB1524">
        <v>235320414</v>
      </c>
      <c r="AL1524">
        <v>126644380</v>
      </c>
      <c r="AM1524">
        <v>126644380</v>
      </c>
      <c r="AN1524">
        <v>349260656</v>
      </c>
      <c r="AO1524">
        <v>100089760</v>
      </c>
      <c r="AP1524">
        <v>5783108831</v>
      </c>
      <c r="AQ1524">
        <v>5783108831</v>
      </c>
      <c r="AR1524">
        <v>349260656</v>
      </c>
      <c r="AS1524">
        <v>146342275</v>
      </c>
      <c r="AT1524">
        <v>4125271021</v>
      </c>
      <c r="AU1524">
        <v>4125271021</v>
      </c>
      <c r="AV1524">
        <v>4044222009</v>
      </c>
      <c r="AW1524">
        <v>350180063</v>
      </c>
      <c r="AX1524">
        <v>350180063</v>
      </c>
      <c r="AY1524">
        <v>1952750831</v>
      </c>
      <c r="BA1524">
        <v>-31149982</v>
      </c>
      <c r="BB1524">
        <v>0</v>
      </c>
      <c r="BC1524">
        <v>5783108831</v>
      </c>
      <c r="BD1524">
        <v>5783108831</v>
      </c>
      <c r="BE1524">
        <v>9334</v>
      </c>
      <c r="BF1524">
        <v>5955</v>
      </c>
      <c r="BG1524">
        <v>0</v>
      </c>
      <c r="BH1524">
        <v>235316726</v>
      </c>
      <c r="BJ1524">
        <v>2117025714</v>
      </c>
      <c r="BK1524">
        <v>1645663023</v>
      </c>
      <c r="BL1524">
        <v>1645663023</v>
      </c>
      <c r="BM1524">
        <v>1952750831</v>
      </c>
      <c r="BP1524">
        <v>2674</v>
      </c>
      <c r="BQ1524">
        <v>529</v>
      </c>
      <c r="BR1524">
        <v>244076415</v>
      </c>
      <c r="BS1524">
        <v>100089760</v>
      </c>
    </row>
    <row r="1525" spans="1:71">
      <c r="A1525" t="s">
        <v>1809</v>
      </c>
      <c r="B1525" t="s">
        <v>76</v>
      </c>
      <c r="C1525">
        <v>2021</v>
      </c>
      <c r="D1525" t="s">
        <v>231</v>
      </c>
      <c r="E1525">
        <v>4</v>
      </c>
      <c r="F1525" t="s">
        <v>336</v>
      </c>
      <c r="G1525" t="s">
        <v>1751</v>
      </c>
      <c r="H1525">
        <v>1327920632</v>
      </c>
      <c r="I1525">
        <v>187209880</v>
      </c>
      <c r="J1525">
        <v>1839236586</v>
      </c>
      <c r="K1525">
        <v>1839236586</v>
      </c>
      <c r="L1525">
        <v>1679375816</v>
      </c>
      <c r="M1525">
        <v>14257412312</v>
      </c>
      <c r="N1525">
        <v>11033626589</v>
      </c>
      <c r="O1525">
        <v>3706971083</v>
      </c>
      <c r="P1525">
        <v>3706971083</v>
      </c>
      <c r="Q1525">
        <v>4372768401</v>
      </c>
      <c r="R1525">
        <v>4306425773</v>
      </c>
      <c r="S1525">
        <v>1058858771</v>
      </c>
      <c r="T1525">
        <v>1058858771</v>
      </c>
      <c r="U1525">
        <v>406302569</v>
      </c>
      <c r="V1525">
        <v>611161002</v>
      </c>
      <c r="W1525">
        <v>406302569</v>
      </c>
      <c r="X1525">
        <v>1058858771</v>
      </c>
      <c r="Y1525">
        <v>406302569</v>
      </c>
      <c r="Z1525">
        <v>611161002</v>
      </c>
      <c r="AA1525">
        <v>241347685</v>
      </c>
      <c r="AB1525">
        <v>379534193</v>
      </c>
      <c r="AL1525">
        <v>313489083</v>
      </c>
      <c r="AM1525">
        <v>313489083</v>
      </c>
      <c r="AN1525">
        <v>323316962</v>
      </c>
      <c r="AO1525">
        <v>74849981</v>
      </c>
      <c r="AP1525">
        <v>7342936717</v>
      </c>
      <c r="AQ1525">
        <v>7342936717</v>
      </c>
      <c r="AR1525">
        <v>323316962</v>
      </c>
      <c r="AS1525">
        <v>106350771</v>
      </c>
      <c r="AT1525">
        <v>4868701870</v>
      </c>
      <c r="AU1525">
        <v>4868701870</v>
      </c>
      <c r="AV1525">
        <v>5017885028</v>
      </c>
      <c r="AW1525">
        <v>389022916</v>
      </c>
      <c r="AX1525">
        <v>389022916</v>
      </c>
      <c r="AY1525">
        <v>3115958541</v>
      </c>
      <c r="BA1525">
        <v>-9362279</v>
      </c>
      <c r="BB1525">
        <v>0</v>
      </c>
      <c r="BC1525">
        <v>7342936717</v>
      </c>
      <c r="BD1525">
        <v>7342936717</v>
      </c>
      <c r="BE1525">
        <v>9659</v>
      </c>
      <c r="BF1525">
        <v>6173</v>
      </c>
      <c r="BG1525">
        <v>0</v>
      </c>
      <c r="BH1525">
        <v>315498302</v>
      </c>
      <c r="BJ1525">
        <v>3260100310</v>
      </c>
      <c r="BK1525">
        <v>2621966061</v>
      </c>
      <c r="BL1525">
        <v>2621966061</v>
      </c>
      <c r="BM1525">
        <v>3115958541</v>
      </c>
      <c r="BP1525">
        <v>4478</v>
      </c>
      <c r="BQ1525">
        <v>511</v>
      </c>
      <c r="BR1525">
        <v>237277255</v>
      </c>
      <c r="BS1525">
        <v>74849981</v>
      </c>
    </row>
    <row r="1526" spans="1:71">
      <c r="A1526" t="s">
        <v>1810</v>
      </c>
      <c r="B1526" t="s">
        <v>77</v>
      </c>
      <c r="C1526">
        <v>2021</v>
      </c>
      <c r="D1526" t="s">
        <v>228</v>
      </c>
      <c r="E1526">
        <v>5</v>
      </c>
      <c r="F1526" t="s">
        <v>338</v>
      </c>
      <c r="G1526" t="s">
        <v>1751</v>
      </c>
      <c r="H1526">
        <v>17982102022</v>
      </c>
      <c r="I1526">
        <v>5259469801</v>
      </c>
      <c r="J1526">
        <v>14426884653</v>
      </c>
      <c r="K1526">
        <v>14426884653</v>
      </c>
      <c r="L1526">
        <v>8417200886</v>
      </c>
      <c r="M1526">
        <v>48300159795</v>
      </c>
      <c r="N1526">
        <v>25556775167</v>
      </c>
      <c r="O1526">
        <v>10375625255</v>
      </c>
      <c r="P1526">
        <v>8314573557</v>
      </c>
      <c r="Q1526">
        <v>12297741638</v>
      </c>
      <c r="R1526">
        <v>12657988139</v>
      </c>
      <c r="S1526">
        <v>1770005951</v>
      </c>
      <c r="T1526">
        <v>1697619716</v>
      </c>
      <c r="U1526">
        <v>1468608370</v>
      </c>
      <c r="V1526">
        <v>3038325549</v>
      </c>
      <c r="W1526">
        <v>1282385115</v>
      </c>
      <c r="X1526">
        <v>1770005951</v>
      </c>
      <c r="Y1526">
        <v>1468608370</v>
      </c>
      <c r="Z1526">
        <v>3038325549</v>
      </c>
      <c r="AA1526">
        <v>619027065</v>
      </c>
      <c r="AB1526">
        <v>405132416</v>
      </c>
      <c r="AC1526">
        <v>28622971374</v>
      </c>
      <c r="AD1526">
        <v>25518042496</v>
      </c>
      <c r="AE1526">
        <v>28622971374</v>
      </c>
      <c r="AF1526">
        <v>16798265027</v>
      </c>
      <c r="AG1526">
        <v>25518042496</v>
      </c>
      <c r="AH1526">
        <v>27037545600</v>
      </c>
      <c r="AI1526">
        <v>10787859021</v>
      </c>
      <c r="AJ1526">
        <v>25518042496</v>
      </c>
      <c r="AK1526">
        <v>25518042496</v>
      </c>
      <c r="AL1526">
        <v>2087357574</v>
      </c>
      <c r="AM1526">
        <v>2087357574</v>
      </c>
      <c r="AN1526">
        <v>2854627300</v>
      </c>
      <c r="AO1526">
        <v>521349240</v>
      </c>
      <c r="AP1526">
        <v>44130237182</v>
      </c>
      <c r="AQ1526">
        <v>18612194686</v>
      </c>
      <c r="AR1526">
        <v>2854627300</v>
      </c>
      <c r="AS1526">
        <v>707490506</v>
      </c>
      <c r="AT1526">
        <v>20215332256</v>
      </c>
      <c r="AU1526">
        <v>9427473235</v>
      </c>
      <c r="AV1526">
        <v>20275623334</v>
      </c>
      <c r="AW1526">
        <v>1261700312</v>
      </c>
      <c r="AX1526">
        <v>783271238</v>
      </c>
      <c r="AY1526">
        <v>31691191846</v>
      </c>
      <c r="AZ1526">
        <v>289080772.5</v>
      </c>
      <c r="BA1526">
        <v>571590618</v>
      </c>
      <c r="BB1526">
        <v>2009280857</v>
      </c>
      <c r="BC1526">
        <v>44130237182</v>
      </c>
      <c r="BD1526">
        <v>15031639884</v>
      </c>
      <c r="BE1526">
        <v>8136</v>
      </c>
      <c r="BF1526">
        <v>5364</v>
      </c>
      <c r="BG1526">
        <v>4787</v>
      </c>
      <c r="BH1526">
        <v>2832166104</v>
      </c>
      <c r="BI1526">
        <v>16798265027</v>
      </c>
      <c r="BJ1526">
        <v>32397993592</v>
      </c>
      <c r="BK1526">
        <v>3615702548</v>
      </c>
      <c r="BL1526">
        <v>3615702548</v>
      </c>
      <c r="BM1526">
        <v>6173149350</v>
      </c>
      <c r="BN1526">
        <v>29098597298</v>
      </c>
      <c r="BO1526">
        <v>350006627</v>
      </c>
      <c r="BP1526">
        <v>6154</v>
      </c>
      <c r="BQ1526">
        <v>1000</v>
      </c>
      <c r="BR1526">
        <v>1916508173</v>
      </c>
      <c r="BS1526">
        <v>521349240</v>
      </c>
    </row>
    <row r="1527" spans="1:71">
      <c r="A1527" t="s">
        <v>1811</v>
      </c>
      <c r="B1527" t="s">
        <v>78</v>
      </c>
      <c r="C1527">
        <v>2021</v>
      </c>
      <c r="D1527" t="s">
        <v>228</v>
      </c>
      <c r="E1527">
        <v>5</v>
      </c>
      <c r="F1527" t="s">
        <v>340</v>
      </c>
      <c r="G1527" t="s">
        <v>1751</v>
      </c>
      <c r="H1527">
        <v>17286769206</v>
      </c>
      <c r="I1527">
        <v>4021417696</v>
      </c>
      <c r="J1527">
        <v>12761344306</v>
      </c>
      <c r="K1527">
        <v>12761344306</v>
      </c>
      <c r="L1527">
        <v>7705379310</v>
      </c>
      <c r="M1527">
        <v>54832231811</v>
      </c>
      <c r="N1527">
        <v>34415091305</v>
      </c>
      <c r="O1527">
        <v>10061376380</v>
      </c>
      <c r="P1527">
        <v>8014415060</v>
      </c>
      <c r="Q1527">
        <v>11771603254</v>
      </c>
      <c r="R1527">
        <v>12680255229</v>
      </c>
      <c r="S1527">
        <v>1441042763</v>
      </c>
      <c r="T1527">
        <v>1363570284</v>
      </c>
      <c r="U1527">
        <v>1474531909</v>
      </c>
      <c r="V1527">
        <v>2564404137</v>
      </c>
      <c r="W1527">
        <v>1363752075</v>
      </c>
      <c r="X1527">
        <v>1441042763</v>
      </c>
      <c r="Y1527">
        <v>1474531909</v>
      </c>
      <c r="Z1527">
        <v>2564404137</v>
      </c>
      <c r="AA1527">
        <v>384038979</v>
      </c>
      <c r="AB1527">
        <v>457832289</v>
      </c>
      <c r="AC1527">
        <v>24513698018</v>
      </c>
      <c r="AD1527">
        <v>21484158308</v>
      </c>
      <c r="AE1527">
        <v>24513698018</v>
      </c>
      <c r="AF1527">
        <v>13237458275</v>
      </c>
      <c r="AG1527">
        <v>21484158308</v>
      </c>
      <c r="AH1527">
        <v>23149139088</v>
      </c>
      <c r="AI1527">
        <v>10564231732</v>
      </c>
      <c r="AJ1527">
        <v>21484158308</v>
      </c>
      <c r="AK1527">
        <v>21484158308</v>
      </c>
      <c r="AL1527">
        <v>1501373513</v>
      </c>
      <c r="AM1527">
        <v>1501373513</v>
      </c>
      <c r="AN1527">
        <v>2055747572</v>
      </c>
      <c r="AO1527">
        <v>523305375</v>
      </c>
      <c r="AP1527">
        <v>39678103663</v>
      </c>
      <c r="AQ1527">
        <v>18193945355</v>
      </c>
      <c r="AR1527">
        <v>2055747572</v>
      </c>
      <c r="AS1527">
        <v>696172909</v>
      </c>
      <c r="AT1527">
        <v>19661524807</v>
      </c>
      <c r="AU1527">
        <v>9097293075</v>
      </c>
      <c r="AV1527">
        <v>19788620633</v>
      </c>
      <c r="AW1527">
        <v>1088493247</v>
      </c>
      <c r="AX1527">
        <v>828555436</v>
      </c>
      <c r="AY1527">
        <v>27059763928</v>
      </c>
      <c r="AZ1527">
        <v>378214361.5</v>
      </c>
      <c r="BA1527">
        <v>40068851</v>
      </c>
      <c r="BB1527">
        <v>388828638</v>
      </c>
      <c r="BC1527">
        <v>39678103663</v>
      </c>
      <c r="BD1527">
        <v>14482003255</v>
      </c>
      <c r="BE1527">
        <v>8274</v>
      </c>
      <c r="BF1527">
        <v>5128</v>
      </c>
      <c r="BG1527">
        <v>4986</v>
      </c>
      <c r="BH1527">
        <v>1996698104</v>
      </c>
      <c r="BI1527">
        <v>13237458275</v>
      </c>
      <c r="BJ1527">
        <v>27664864985</v>
      </c>
      <c r="BK1527">
        <v>3684203060</v>
      </c>
      <c r="BL1527">
        <v>3684203060</v>
      </c>
      <c r="BM1527">
        <v>5575605620</v>
      </c>
      <c r="BN1527">
        <v>25196100408</v>
      </c>
      <c r="BO1527">
        <v>956436748</v>
      </c>
      <c r="BP1527">
        <v>6037</v>
      </c>
      <c r="BQ1527">
        <v>714</v>
      </c>
      <c r="BR1527">
        <v>1224504146</v>
      </c>
      <c r="BS1527">
        <v>523305375</v>
      </c>
    </row>
    <row r="1528" spans="1:71">
      <c r="A1528" t="s">
        <v>1812</v>
      </c>
      <c r="B1528" t="s">
        <v>79</v>
      </c>
      <c r="C1528">
        <v>2021</v>
      </c>
      <c r="D1528" t="s">
        <v>228</v>
      </c>
      <c r="E1528">
        <v>7</v>
      </c>
      <c r="F1528" t="s">
        <v>342</v>
      </c>
      <c r="G1528" t="s">
        <v>1751</v>
      </c>
      <c r="H1528">
        <v>32530236691</v>
      </c>
      <c r="I1528">
        <v>10584539260</v>
      </c>
      <c r="J1528">
        <v>26990432547</v>
      </c>
      <c r="K1528">
        <v>26990432547</v>
      </c>
      <c r="L1528">
        <v>19207713617</v>
      </c>
      <c r="M1528">
        <v>104709742640</v>
      </c>
      <c r="N1528">
        <v>59858034811</v>
      </c>
      <c r="O1528">
        <v>18097532192</v>
      </c>
      <c r="P1528">
        <v>15222699861</v>
      </c>
      <c r="Q1528">
        <v>22711938881</v>
      </c>
      <c r="R1528">
        <v>26095551253</v>
      </c>
      <c r="S1528">
        <v>2549741226</v>
      </c>
      <c r="T1528">
        <v>2479851876</v>
      </c>
      <c r="U1528">
        <v>3864230889</v>
      </c>
      <c r="V1528">
        <v>8375650490</v>
      </c>
      <c r="W1528">
        <v>3498930076</v>
      </c>
      <c r="X1528">
        <v>2549741226</v>
      </c>
      <c r="Y1528">
        <v>3864230889</v>
      </c>
      <c r="Z1528">
        <v>8375650490</v>
      </c>
      <c r="AA1528">
        <v>916059471</v>
      </c>
      <c r="AB1528">
        <v>1049091634</v>
      </c>
      <c r="AC1528">
        <v>39716519631</v>
      </c>
      <c r="AD1528">
        <v>34193184476</v>
      </c>
      <c r="AE1528">
        <v>39716519631</v>
      </c>
      <c r="AF1528">
        <v>22905574806</v>
      </c>
      <c r="AG1528">
        <v>34193184476</v>
      </c>
      <c r="AH1528">
        <v>41119164894</v>
      </c>
      <c r="AI1528">
        <v>15210954413</v>
      </c>
      <c r="AJ1528">
        <v>34193184476</v>
      </c>
      <c r="AK1528">
        <v>34193184476</v>
      </c>
      <c r="AL1528">
        <v>2542115772</v>
      </c>
      <c r="AM1528">
        <v>2542115772</v>
      </c>
      <c r="AN1528">
        <v>8334215597</v>
      </c>
      <c r="AO1528">
        <v>2138800948</v>
      </c>
      <c r="AP1528">
        <v>74586078343</v>
      </c>
      <c r="AQ1528">
        <v>40392893867</v>
      </c>
      <c r="AR1528">
        <v>8334215597</v>
      </c>
      <c r="AS1528">
        <v>1344920475</v>
      </c>
      <c r="AT1528">
        <v>35169726000</v>
      </c>
      <c r="AU1528">
        <v>19958771587</v>
      </c>
      <c r="AV1528">
        <v>35435509790</v>
      </c>
      <c r="AW1528">
        <v>1264735348</v>
      </c>
      <c r="AX1528">
        <v>1094639587</v>
      </c>
      <c r="AY1528">
        <v>48577290141</v>
      </c>
      <c r="AZ1528">
        <v>275639834</v>
      </c>
      <c r="BA1528">
        <v>859282891</v>
      </c>
      <c r="BB1528">
        <v>102133363</v>
      </c>
      <c r="BC1528">
        <v>74586078343</v>
      </c>
      <c r="BD1528">
        <v>30592081118</v>
      </c>
      <c r="BE1528">
        <v>9028</v>
      </c>
      <c r="BF1528">
        <v>5857</v>
      </c>
      <c r="BG1528">
        <v>5027</v>
      </c>
      <c r="BH1528">
        <v>3418932285</v>
      </c>
      <c r="BI1528">
        <v>22905574806</v>
      </c>
      <c r="BJ1528">
        <v>51244400343</v>
      </c>
      <c r="BK1528">
        <v>7496073746</v>
      </c>
      <c r="BL1528">
        <v>7496073746</v>
      </c>
      <c r="BM1528">
        <v>14384105665</v>
      </c>
      <c r="BN1528">
        <v>43993997225</v>
      </c>
      <c r="BO1528">
        <v>1979726157</v>
      </c>
      <c r="BP1528">
        <v>13083</v>
      </c>
      <c r="BQ1528">
        <v>2970</v>
      </c>
      <c r="BR1528">
        <v>5675578695</v>
      </c>
      <c r="BS1528">
        <v>2138800948</v>
      </c>
    </row>
    <row r="1529" spans="1:71">
      <c r="A1529" t="s">
        <v>1813</v>
      </c>
      <c r="B1529" t="s">
        <v>80</v>
      </c>
      <c r="C1529">
        <v>2021</v>
      </c>
      <c r="D1529" t="s">
        <v>228</v>
      </c>
      <c r="E1529">
        <v>7</v>
      </c>
      <c r="F1529" t="s">
        <v>344</v>
      </c>
      <c r="G1529" t="s">
        <v>1751</v>
      </c>
      <c r="H1529">
        <v>29224513346</v>
      </c>
      <c r="I1529">
        <v>9498205828</v>
      </c>
      <c r="J1529">
        <v>33864702153</v>
      </c>
      <c r="K1529">
        <v>33864702153</v>
      </c>
      <c r="L1529">
        <v>24756716666</v>
      </c>
      <c r="M1529">
        <v>114292017725</v>
      </c>
      <c r="N1529">
        <v>62481530414</v>
      </c>
      <c r="O1529">
        <v>24952939679</v>
      </c>
      <c r="P1529">
        <v>21420489677</v>
      </c>
      <c r="Q1529">
        <v>26469409850</v>
      </c>
      <c r="R1529">
        <v>31321460949</v>
      </c>
      <c r="S1529">
        <v>4512503115</v>
      </c>
      <c r="T1529">
        <v>4501855336</v>
      </c>
      <c r="U1529">
        <v>6336785250</v>
      </c>
      <c r="V1529">
        <v>13077446792</v>
      </c>
      <c r="W1529">
        <v>5880748911</v>
      </c>
      <c r="X1529">
        <v>4512503115</v>
      </c>
      <c r="Y1529">
        <v>6336785250</v>
      </c>
      <c r="Z1529">
        <v>13077446792</v>
      </c>
      <c r="AA1529">
        <v>1249857286</v>
      </c>
      <c r="AB1529">
        <v>1231402580</v>
      </c>
      <c r="AC1529">
        <v>38367973604</v>
      </c>
      <c r="AD1529">
        <v>34615141259</v>
      </c>
      <c r="AE1529">
        <v>38367973604</v>
      </c>
      <c r="AF1529">
        <v>21207601423</v>
      </c>
      <c r="AG1529">
        <v>34615141259</v>
      </c>
      <c r="AH1529">
        <v>37976830406</v>
      </c>
      <c r="AI1529">
        <v>15816219275</v>
      </c>
      <c r="AJ1529">
        <v>34615141259</v>
      </c>
      <c r="AK1529">
        <v>34615141259</v>
      </c>
      <c r="AL1529">
        <v>3623986206</v>
      </c>
      <c r="AM1529">
        <v>3623986206</v>
      </c>
      <c r="AN1529">
        <v>11787336031</v>
      </c>
      <c r="AO1529">
        <v>2035084748</v>
      </c>
      <c r="AP1529">
        <v>83416883719</v>
      </c>
      <c r="AQ1529">
        <v>48801742460</v>
      </c>
      <c r="AR1529">
        <v>11787336031</v>
      </c>
      <c r="AS1529">
        <v>1827571544</v>
      </c>
      <c r="AT1529">
        <v>41089809387</v>
      </c>
      <c r="AU1529">
        <v>25273590112</v>
      </c>
      <c r="AV1529">
        <v>42226488973</v>
      </c>
      <c r="AW1529">
        <v>1678031453</v>
      </c>
      <c r="AX1529">
        <v>1385408263</v>
      </c>
      <c r="AY1529">
        <v>52853169490</v>
      </c>
      <c r="AZ1529">
        <v>558284240.5</v>
      </c>
      <c r="BA1529">
        <v>1786130018</v>
      </c>
      <c r="BB1529">
        <v>2456247867</v>
      </c>
      <c r="BC1529">
        <v>83416883719</v>
      </c>
      <c r="BD1529">
        <v>41907603311</v>
      </c>
      <c r="BE1529">
        <v>9211</v>
      </c>
      <c r="BF1529">
        <v>5906</v>
      </c>
      <c r="BG1529">
        <v>5266</v>
      </c>
      <c r="BH1529">
        <v>3406706918</v>
      </c>
      <c r="BI1529">
        <v>21207601423</v>
      </c>
      <c r="BJ1529">
        <v>55919358729</v>
      </c>
      <c r="BK1529">
        <v>8137803218</v>
      </c>
      <c r="BL1529">
        <v>8137803218</v>
      </c>
      <c r="BM1529">
        <v>18238028231</v>
      </c>
      <c r="BN1529">
        <v>41509280408</v>
      </c>
      <c r="BO1529">
        <v>1516073421</v>
      </c>
      <c r="BP1529">
        <v>15056</v>
      </c>
      <c r="BQ1529">
        <v>4435</v>
      </c>
      <c r="BR1529">
        <v>8945454050</v>
      </c>
      <c r="BS1529">
        <v>2035084748</v>
      </c>
    </row>
    <row r="1530" spans="1:71">
      <c r="A1530" t="s">
        <v>1814</v>
      </c>
      <c r="B1530" t="s">
        <v>81</v>
      </c>
      <c r="C1530">
        <v>2021</v>
      </c>
      <c r="D1530" t="s">
        <v>228</v>
      </c>
      <c r="E1530">
        <v>6</v>
      </c>
      <c r="F1530" t="s">
        <v>346</v>
      </c>
      <c r="G1530" t="s">
        <v>1751</v>
      </c>
      <c r="H1530">
        <v>30641471656</v>
      </c>
      <c r="I1530">
        <v>4948391876</v>
      </c>
      <c r="J1530">
        <v>17535749035</v>
      </c>
      <c r="K1530">
        <v>17535749035</v>
      </c>
      <c r="L1530">
        <v>9791596838</v>
      </c>
      <c r="M1530">
        <v>60311491744</v>
      </c>
      <c r="N1530">
        <v>29951249099</v>
      </c>
      <c r="O1530">
        <v>11622047661</v>
      </c>
      <c r="P1530">
        <v>9260872955</v>
      </c>
      <c r="Q1530">
        <v>14881687576</v>
      </c>
      <c r="R1530">
        <v>15653504136</v>
      </c>
      <c r="S1530">
        <v>2305016679</v>
      </c>
      <c r="T1530">
        <v>2277668110</v>
      </c>
      <c r="U1530">
        <v>1296722294</v>
      </c>
      <c r="V1530">
        <v>3547003444</v>
      </c>
      <c r="W1530">
        <v>1190512959</v>
      </c>
      <c r="X1530">
        <v>2305016679</v>
      </c>
      <c r="Y1530">
        <v>1296722294</v>
      </c>
      <c r="Z1530">
        <v>3547003444</v>
      </c>
      <c r="AA1530">
        <v>906883197</v>
      </c>
      <c r="AB1530">
        <v>710174400</v>
      </c>
      <c r="AC1530">
        <v>30080338435</v>
      </c>
      <c r="AD1530">
        <v>26523034485</v>
      </c>
      <c r="AE1530">
        <v>30080338435</v>
      </c>
      <c r="AF1530">
        <v>18344223264</v>
      </c>
      <c r="AG1530">
        <v>26523034485</v>
      </c>
      <c r="AH1530">
        <v>29001386951</v>
      </c>
      <c r="AI1530">
        <v>11285239783</v>
      </c>
      <c r="AJ1530">
        <v>26523034485</v>
      </c>
      <c r="AK1530">
        <v>26523034485</v>
      </c>
      <c r="AL1530">
        <v>2068328254</v>
      </c>
      <c r="AM1530">
        <v>2068328254</v>
      </c>
      <c r="AN1530">
        <v>3827229956</v>
      </c>
      <c r="AO1530">
        <v>767082245</v>
      </c>
      <c r="AP1530">
        <v>51118798879</v>
      </c>
      <c r="AQ1530">
        <v>24595764394</v>
      </c>
      <c r="AR1530">
        <v>3827229956</v>
      </c>
      <c r="AS1530">
        <v>982142070</v>
      </c>
      <c r="AT1530">
        <v>23971282687</v>
      </c>
      <c r="AU1530">
        <v>12686042904</v>
      </c>
      <c r="AV1530">
        <v>24022490531</v>
      </c>
      <c r="AW1530">
        <v>1150287850</v>
      </c>
      <c r="AX1530">
        <v>1052760557</v>
      </c>
      <c r="AY1530">
        <v>35855790528</v>
      </c>
      <c r="AZ1530">
        <v>428691389.5</v>
      </c>
      <c r="BA1530">
        <v>286439651</v>
      </c>
      <c r="BB1530">
        <v>1159347706</v>
      </c>
      <c r="BC1530">
        <v>51118798879</v>
      </c>
      <c r="BD1530">
        <v>19756237222</v>
      </c>
      <c r="BE1530">
        <v>8362</v>
      </c>
      <c r="BF1530">
        <v>5545</v>
      </c>
      <c r="BG1530">
        <v>4806</v>
      </c>
      <c r="BH1530">
        <v>2789382980</v>
      </c>
      <c r="BI1530">
        <v>18364141336</v>
      </c>
      <c r="BJ1530">
        <v>37010110768</v>
      </c>
      <c r="BK1530">
        <v>5653301961</v>
      </c>
      <c r="BL1530">
        <v>5653301961</v>
      </c>
      <c r="BM1530">
        <v>9332756043</v>
      </c>
      <c r="BN1530">
        <v>31362561657</v>
      </c>
      <c r="BO1530">
        <v>893522830</v>
      </c>
      <c r="BP1530">
        <v>10043</v>
      </c>
      <c r="BQ1530">
        <v>1419</v>
      </c>
      <c r="BR1530">
        <v>2649423326</v>
      </c>
      <c r="BS1530">
        <v>767082245</v>
      </c>
    </row>
    <row r="1531" spans="1:71">
      <c r="A1531" t="s">
        <v>1815</v>
      </c>
      <c r="B1531" t="s">
        <v>82</v>
      </c>
      <c r="C1531">
        <v>2021</v>
      </c>
      <c r="D1531" t="s">
        <v>228</v>
      </c>
      <c r="E1531">
        <v>5</v>
      </c>
      <c r="F1531" t="s">
        <v>348</v>
      </c>
      <c r="G1531" t="s">
        <v>1751</v>
      </c>
      <c r="H1531">
        <v>28054871141</v>
      </c>
      <c r="I1531">
        <v>6726613175</v>
      </c>
      <c r="J1531">
        <v>20976826867</v>
      </c>
      <c r="K1531">
        <v>20976826867</v>
      </c>
      <c r="L1531">
        <v>14104545676</v>
      </c>
      <c r="M1531">
        <v>68183608451</v>
      </c>
      <c r="N1531">
        <v>38618599729</v>
      </c>
      <c r="O1531">
        <v>12024535754</v>
      </c>
      <c r="P1531">
        <v>9109763553</v>
      </c>
      <c r="Q1531">
        <v>14708578628</v>
      </c>
      <c r="R1531">
        <v>15617773357</v>
      </c>
      <c r="S1531">
        <v>2070039840</v>
      </c>
      <c r="T1531">
        <v>2019354103</v>
      </c>
      <c r="U1531">
        <v>2856375657</v>
      </c>
      <c r="V1531">
        <v>6077318495</v>
      </c>
      <c r="W1531">
        <v>2740061098</v>
      </c>
      <c r="X1531">
        <v>2070039840</v>
      </c>
      <c r="Y1531">
        <v>2856375657</v>
      </c>
      <c r="Z1531">
        <v>6077318495</v>
      </c>
      <c r="AA1531">
        <v>246982549</v>
      </c>
      <c r="AB1531">
        <v>551134439</v>
      </c>
      <c r="AC1531">
        <v>30908398916</v>
      </c>
      <c r="AD1531">
        <v>27027881473</v>
      </c>
      <c r="AE1531">
        <v>30908398916</v>
      </c>
      <c r="AF1531">
        <v>18652921466</v>
      </c>
      <c r="AG1531">
        <v>27027881473</v>
      </c>
      <c r="AH1531">
        <v>29062923903</v>
      </c>
      <c r="AI1531">
        <v>11364494199</v>
      </c>
      <c r="AJ1531">
        <v>27027881473</v>
      </c>
      <c r="AK1531">
        <v>27027881473</v>
      </c>
      <c r="AL1531">
        <v>2009889116</v>
      </c>
      <c r="AM1531">
        <v>2009889116</v>
      </c>
      <c r="AN1531">
        <v>5757002937</v>
      </c>
      <c r="AO1531">
        <v>1657698889</v>
      </c>
      <c r="AP1531">
        <v>51191951137</v>
      </c>
      <c r="AQ1531">
        <v>24164069664</v>
      </c>
      <c r="AR1531">
        <v>5757002937</v>
      </c>
      <c r="AS1531">
        <v>923950443</v>
      </c>
      <c r="AT1531">
        <v>22328700728</v>
      </c>
      <c r="AU1531">
        <v>10964206529</v>
      </c>
      <c r="AV1531">
        <v>22778497476</v>
      </c>
      <c r="AW1531">
        <v>1172169251</v>
      </c>
      <c r="AX1531">
        <v>866369214</v>
      </c>
      <c r="AY1531">
        <v>35894295155</v>
      </c>
      <c r="AZ1531">
        <v>692067527.5</v>
      </c>
      <c r="BA1531">
        <v>4599491360</v>
      </c>
      <c r="BB1531">
        <v>1887981781</v>
      </c>
      <c r="BC1531">
        <v>51191951137</v>
      </c>
      <c r="BD1531">
        <v>19214255033</v>
      </c>
      <c r="BE1531">
        <v>8781</v>
      </c>
      <c r="BF1531">
        <v>5540</v>
      </c>
      <c r="BG1531">
        <v>4999</v>
      </c>
      <c r="BH1531">
        <v>2722624932</v>
      </c>
      <c r="BI1531">
        <v>18652921466</v>
      </c>
      <c r="BJ1531">
        <v>37228437628</v>
      </c>
      <c r="BK1531">
        <v>4057272691</v>
      </c>
      <c r="BL1531">
        <v>4057272691</v>
      </c>
      <c r="BM1531">
        <v>8866413682</v>
      </c>
      <c r="BN1531">
        <v>31977696104</v>
      </c>
      <c r="BO1531">
        <v>1932370364</v>
      </c>
      <c r="BP1531">
        <v>7467</v>
      </c>
      <c r="BQ1531">
        <v>1500</v>
      </c>
      <c r="BR1531">
        <v>3838928765</v>
      </c>
      <c r="BS1531">
        <v>1657698889</v>
      </c>
    </row>
    <row r="1532" spans="1:71">
      <c r="A1532" t="s">
        <v>1816</v>
      </c>
      <c r="B1532" t="s">
        <v>83</v>
      </c>
      <c r="C1532">
        <v>2021</v>
      </c>
      <c r="D1532" t="s">
        <v>212</v>
      </c>
      <c r="E1532">
        <v>2</v>
      </c>
      <c r="F1532" t="s">
        <v>350</v>
      </c>
      <c r="G1532" t="s">
        <v>1751</v>
      </c>
      <c r="H1532">
        <v>899332496</v>
      </c>
      <c r="I1532">
        <v>267653114</v>
      </c>
      <c r="J1532">
        <v>1577804718</v>
      </c>
      <c r="K1532">
        <v>1577804718</v>
      </c>
      <c r="L1532">
        <v>1403838244</v>
      </c>
      <c r="M1532">
        <v>5520288902</v>
      </c>
      <c r="N1532">
        <v>4274542632</v>
      </c>
      <c r="O1532">
        <v>3442046267</v>
      </c>
      <c r="P1532">
        <v>3442046267</v>
      </c>
      <c r="Q1532">
        <v>3929903688</v>
      </c>
      <c r="R1532">
        <v>3598702390</v>
      </c>
      <c r="S1532">
        <v>794352956</v>
      </c>
      <c r="T1532">
        <v>794352956</v>
      </c>
      <c r="U1532">
        <v>58077082</v>
      </c>
      <c r="V1532">
        <v>100636299</v>
      </c>
      <c r="W1532">
        <v>58077082</v>
      </c>
      <c r="X1532">
        <v>794352956</v>
      </c>
      <c r="Y1532">
        <v>58077082</v>
      </c>
      <c r="Z1532">
        <v>100636299</v>
      </c>
      <c r="AA1532">
        <v>144388152</v>
      </c>
      <c r="AB1532">
        <v>72068100</v>
      </c>
      <c r="AL1532">
        <v>223446489</v>
      </c>
      <c r="AM1532">
        <v>223446489</v>
      </c>
      <c r="AN1532">
        <v>198235499</v>
      </c>
      <c r="AO1532">
        <v>19917792</v>
      </c>
      <c r="AP1532">
        <v>4474961251</v>
      </c>
      <c r="AQ1532">
        <v>4474961251</v>
      </c>
      <c r="AR1532">
        <v>198235499</v>
      </c>
      <c r="AS1532">
        <v>58366423</v>
      </c>
      <c r="AT1532">
        <v>3103205310</v>
      </c>
      <c r="AU1532">
        <v>3103205310</v>
      </c>
      <c r="AV1532">
        <v>3022887874</v>
      </c>
      <c r="AW1532">
        <v>191632275</v>
      </c>
      <c r="AX1532">
        <v>191632275</v>
      </c>
      <c r="AY1532">
        <v>839894745</v>
      </c>
      <c r="BA1532">
        <v>59267635</v>
      </c>
      <c r="BB1532">
        <v>0</v>
      </c>
      <c r="BC1532">
        <v>4474961251</v>
      </c>
      <c r="BD1532">
        <v>4474961251</v>
      </c>
      <c r="BE1532">
        <v>8846</v>
      </c>
      <c r="BF1532">
        <v>5908</v>
      </c>
      <c r="BG1532">
        <v>0</v>
      </c>
      <c r="BH1532">
        <v>195685447</v>
      </c>
      <c r="BJ1532">
        <v>893055774</v>
      </c>
      <c r="BK1532">
        <v>607853390</v>
      </c>
      <c r="BL1532">
        <v>607853390</v>
      </c>
      <c r="BM1532">
        <v>839894745</v>
      </c>
      <c r="BP1532">
        <v>944</v>
      </c>
      <c r="BQ1532">
        <v>487</v>
      </c>
      <c r="BR1532">
        <v>54161029</v>
      </c>
      <c r="BS1532">
        <v>19917792</v>
      </c>
    </row>
    <row r="1533" spans="1:71">
      <c r="A1533" t="s">
        <v>1817</v>
      </c>
      <c r="B1533" t="s">
        <v>84</v>
      </c>
      <c r="C1533">
        <v>2021</v>
      </c>
      <c r="D1533" t="s">
        <v>228</v>
      </c>
      <c r="E1533">
        <v>5</v>
      </c>
      <c r="F1533" t="s">
        <v>352</v>
      </c>
      <c r="G1533" t="s">
        <v>1751</v>
      </c>
      <c r="H1533">
        <v>29594189563</v>
      </c>
      <c r="I1533">
        <v>5744948791</v>
      </c>
      <c r="J1533">
        <v>15298041796</v>
      </c>
      <c r="K1533">
        <v>15298041796</v>
      </c>
      <c r="L1533">
        <v>9707180879</v>
      </c>
      <c r="M1533">
        <v>47121890581</v>
      </c>
      <c r="N1533">
        <v>26506003106</v>
      </c>
      <c r="O1533">
        <v>10561355953</v>
      </c>
      <c r="P1533">
        <v>8186881752</v>
      </c>
      <c r="Q1533">
        <v>12190103614</v>
      </c>
      <c r="R1533">
        <v>14347718767</v>
      </c>
      <c r="S1533">
        <v>1469857330</v>
      </c>
      <c r="T1533">
        <v>1425735392</v>
      </c>
      <c r="U1533">
        <v>1459438055</v>
      </c>
      <c r="V1533">
        <v>2260156798</v>
      </c>
      <c r="W1533">
        <v>1333778243</v>
      </c>
      <c r="X1533">
        <v>1469857330</v>
      </c>
      <c r="Y1533">
        <v>1459438055</v>
      </c>
      <c r="Z1533">
        <v>2260156798</v>
      </c>
      <c r="AA1533">
        <v>388966235</v>
      </c>
      <c r="AB1533">
        <v>462867851</v>
      </c>
      <c r="AC1533">
        <v>25639231068</v>
      </c>
      <c r="AD1533">
        <v>21487844291</v>
      </c>
      <c r="AE1533">
        <v>25639231068</v>
      </c>
      <c r="AF1533">
        <v>15839742210</v>
      </c>
      <c r="AG1533">
        <v>21487844291</v>
      </c>
      <c r="AH1533">
        <v>24515465984</v>
      </c>
      <c r="AI1533">
        <v>9249781989</v>
      </c>
      <c r="AJ1533">
        <v>21487844291</v>
      </c>
      <c r="AK1533">
        <v>21487844291</v>
      </c>
      <c r="AL1533">
        <v>1521241372</v>
      </c>
      <c r="AM1533">
        <v>1521241372</v>
      </c>
      <c r="AN1533">
        <v>2057020170</v>
      </c>
      <c r="AO1533">
        <v>739003408</v>
      </c>
      <c r="AP1533">
        <v>41237176777</v>
      </c>
      <c r="AQ1533">
        <v>19749332486</v>
      </c>
      <c r="AR1533">
        <v>2057020170</v>
      </c>
      <c r="AS1533">
        <v>629542962</v>
      </c>
      <c r="AT1533">
        <v>19251041720</v>
      </c>
      <c r="AU1533">
        <v>10001259731</v>
      </c>
      <c r="AV1533">
        <v>19009440570</v>
      </c>
      <c r="AW1533">
        <v>661191381</v>
      </c>
      <c r="AX1533">
        <v>607148381</v>
      </c>
      <c r="AY1533">
        <v>27183607327</v>
      </c>
      <c r="AZ1533">
        <v>694429731</v>
      </c>
      <c r="BA1533">
        <v>-5333380</v>
      </c>
      <c r="BB1533">
        <v>833517986</v>
      </c>
      <c r="BC1533">
        <v>41237176777</v>
      </c>
      <c r="BD1533">
        <v>14347236592</v>
      </c>
      <c r="BE1533">
        <v>8617</v>
      </c>
      <c r="BF1533">
        <v>5516</v>
      </c>
      <c r="BG1533">
        <v>5001</v>
      </c>
      <c r="BH1533">
        <v>2883795335</v>
      </c>
      <c r="BI1533">
        <v>15839747210</v>
      </c>
      <c r="BJ1533">
        <v>27596897184</v>
      </c>
      <c r="BK1533">
        <v>3600383750</v>
      </c>
      <c r="BL1533">
        <v>3600383750</v>
      </c>
      <c r="BM1533">
        <v>5695763036</v>
      </c>
      <c r="BN1533">
        <v>26889940185</v>
      </c>
      <c r="BO1533">
        <v>1001091061</v>
      </c>
      <c r="BP1533">
        <v>6321</v>
      </c>
      <c r="BQ1533">
        <v>689</v>
      </c>
      <c r="BR1533">
        <v>1040045947</v>
      </c>
      <c r="BS1533">
        <v>739003408</v>
      </c>
    </row>
    <row r="1534" spans="1:71">
      <c r="A1534" t="s">
        <v>1818</v>
      </c>
      <c r="B1534" t="s">
        <v>85</v>
      </c>
      <c r="C1534">
        <v>2021</v>
      </c>
      <c r="D1534" t="s">
        <v>228</v>
      </c>
      <c r="E1534">
        <v>6</v>
      </c>
      <c r="F1534" t="s">
        <v>354</v>
      </c>
      <c r="G1534" t="s">
        <v>1751</v>
      </c>
      <c r="H1534">
        <v>21725511583</v>
      </c>
      <c r="I1534">
        <v>4383226874</v>
      </c>
      <c r="J1534">
        <v>18120181841</v>
      </c>
      <c r="K1534">
        <v>18120181841</v>
      </c>
      <c r="L1534">
        <v>11396700119</v>
      </c>
      <c r="M1534">
        <v>69010135719</v>
      </c>
      <c r="N1534">
        <v>42678459900</v>
      </c>
      <c r="O1534">
        <v>11817615790</v>
      </c>
      <c r="P1534">
        <v>9232539241</v>
      </c>
      <c r="Q1534">
        <v>14384893892</v>
      </c>
      <c r="R1534">
        <v>15342388799</v>
      </c>
      <c r="S1534">
        <v>2338998853</v>
      </c>
      <c r="T1534">
        <v>2296472994</v>
      </c>
      <c r="U1534">
        <v>2088686451</v>
      </c>
      <c r="V1534">
        <v>4161960573</v>
      </c>
      <c r="W1534">
        <v>1877297297</v>
      </c>
      <c r="X1534">
        <v>2338998853</v>
      </c>
      <c r="Y1534">
        <v>2088686451</v>
      </c>
      <c r="Z1534">
        <v>4161960573</v>
      </c>
      <c r="AA1534">
        <v>479941415</v>
      </c>
      <c r="AB1534">
        <v>591592625</v>
      </c>
      <c r="AC1534">
        <v>28202515234</v>
      </c>
      <c r="AD1534">
        <v>23107655996</v>
      </c>
      <c r="AE1534">
        <v>28202515234</v>
      </c>
      <c r="AF1534">
        <v>16537461378</v>
      </c>
      <c r="AG1534">
        <v>23107655996</v>
      </c>
      <c r="AH1534">
        <v>25743390890</v>
      </c>
      <c r="AI1534">
        <v>10791880498</v>
      </c>
      <c r="AJ1534">
        <v>23107655996</v>
      </c>
      <c r="AK1534">
        <v>23107655996</v>
      </c>
      <c r="AL1534">
        <v>1572106232</v>
      </c>
      <c r="AM1534">
        <v>1572106232</v>
      </c>
      <c r="AN1534">
        <v>4365314921</v>
      </c>
      <c r="AO1534">
        <v>1475914402</v>
      </c>
      <c r="AP1534">
        <v>47570901182</v>
      </c>
      <c r="AQ1534">
        <v>24463245186</v>
      </c>
      <c r="AR1534">
        <v>4365314921</v>
      </c>
      <c r="AS1534">
        <v>889706621</v>
      </c>
      <c r="AT1534">
        <v>23184501382</v>
      </c>
      <c r="AU1534">
        <v>12392620884</v>
      </c>
      <c r="AV1534">
        <v>23814595718</v>
      </c>
      <c r="AW1534">
        <v>1274905254</v>
      </c>
      <c r="AX1534">
        <v>1022483967</v>
      </c>
      <c r="AY1534">
        <v>32418811884</v>
      </c>
      <c r="AZ1534">
        <v>593641537.5</v>
      </c>
      <c r="BA1534">
        <v>493092739</v>
      </c>
      <c r="BB1534">
        <v>-302926600</v>
      </c>
      <c r="BC1534">
        <v>47570901182</v>
      </c>
      <c r="BD1534">
        <v>19242433743</v>
      </c>
      <c r="BE1534">
        <v>8492</v>
      </c>
      <c r="BF1534">
        <v>5446</v>
      </c>
      <c r="BG1534">
        <v>4774</v>
      </c>
      <c r="BH1534">
        <v>2332036973</v>
      </c>
      <c r="BI1534">
        <v>16537461378</v>
      </c>
      <c r="BJ1534">
        <v>33636961382</v>
      </c>
      <c r="BK1534">
        <v>5461044960</v>
      </c>
      <c r="BL1534">
        <v>5461044960</v>
      </c>
      <c r="BM1534">
        <v>9311155888</v>
      </c>
      <c r="BN1534">
        <v>28328467439</v>
      </c>
      <c r="BO1534">
        <v>1267804288</v>
      </c>
      <c r="BP1534">
        <v>9101</v>
      </c>
      <c r="BQ1534">
        <v>1105</v>
      </c>
      <c r="BR1534">
        <v>2530785779</v>
      </c>
      <c r="BS1534">
        <v>1475914402</v>
      </c>
    </row>
    <row r="1535" spans="1:71">
      <c r="A1535" t="s">
        <v>1819</v>
      </c>
      <c r="B1535" t="s">
        <v>86</v>
      </c>
      <c r="C1535">
        <v>2021</v>
      </c>
      <c r="D1535" t="s">
        <v>228</v>
      </c>
      <c r="E1535">
        <v>5</v>
      </c>
      <c r="F1535" t="s">
        <v>356</v>
      </c>
      <c r="G1535" t="s">
        <v>1751</v>
      </c>
      <c r="H1535">
        <v>16723146292</v>
      </c>
      <c r="I1535">
        <v>4053365290</v>
      </c>
      <c r="J1535">
        <v>12300622529</v>
      </c>
      <c r="K1535">
        <v>12300622529</v>
      </c>
      <c r="L1535">
        <v>7598695858</v>
      </c>
      <c r="M1535">
        <v>47787832329</v>
      </c>
      <c r="N1535">
        <v>23174449077</v>
      </c>
      <c r="O1535">
        <v>10113884002</v>
      </c>
      <c r="P1535">
        <v>8002305621</v>
      </c>
      <c r="Q1535">
        <v>12308974637</v>
      </c>
      <c r="R1535">
        <v>12382450472</v>
      </c>
      <c r="S1535">
        <v>1331361099</v>
      </c>
      <c r="T1535">
        <v>1284093638</v>
      </c>
      <c r="U1535">
        <v>1309249392</v>
      </c>
      <c r="V1535">
        <v>2355997318</v>
      </c>
      <c r="W1535">
        <v>1143264500</v>
      </c>
      <c r="X1535">
        <v>1331361099</v>
      </c>
      <c r="Y1535">
        <v>1309249392</v>
      </c>
      <c r="Z1535">
        <v>2355997318</v>
      </c>
      <c r="AA1535">
        <v>448206016</v>
      </c>
      <c r="AB1535">
        <v>376773930</v>
      </c>
      <c r="AC1535">
        <v>22505478747</v>
      </c>
      <c r="AD1535">
        <v>19633310521</v>
      </c>
      <c r="AE1535">
        <v>22505478747</v>
      </c>
      <c r="AF1535">
        <v>12973939081</v>
      </c>
      <c r="AG1535">
        <v>19633310521</v>
      </c>
      <c r="AH1535">
        <v>21169634675</v>
      </c>
      <c r="AI1535">
        <v>8768749140</v>
      </c>
      <c r="AJ1535">
        <v>19633310521</v>
      </c>
      <c r="AK1535">
        <v>19633310521</v>
      </c>
      <c r="AL1535">
        <v>1559795516</v>
      </c>
      <c r="AM1535">
        <v>1559795516</v>
      </c>
      <c r="AN1535">
        <v>2031007726</v>
      </c>
      <c r="AO1535">
        <v>507790897</v>
      </c>
      <c r="AP1535">
        <v>37234880426</v>
      </c>
      <c r="AQ1535">
        <v>17601569905</v>
      </c>
      <c r="AR1535">
        <v>2031007726</v>
      </c>
      <c r="AS1535">
        <v>596014144</v>
      </c>
      <c r="AT1535">
        <v>17905031600</v>
      </c>
      <c r="AU1535">
        <v>9136282460</v>
      </c>
      <c r="AV1535">
        <v>17525284911</v>
      </c>
      <c r="AW1535">
        <v>1075250327</v>
      </c>
      <c r="AX1535">
        <v>764246388</v>
      </c>
      <c r="AY1535">
        <v>24887813263</v>
      </c>
      <c r="AZ1535">
        <v>83427757.5</v>
      </c>
      <c r="BA1535">
        <v>-238844643</v>
      </c>
      <c r="BB1535">
        <v>738931963</v>
      </c>
      <c r="BC1535">
        <v>37234880426</v>
      </c>
      <c r="BD1535">
        <v>13953667370</v>
      </c>
      <c r="BE1535">
        <v>8346</v>
      </c>
      <c r="BF1535">
        <v>5527</v>
      </c>
      <c r="BG1535">
        <v>4957</v>
      </c>
      <c r="BH1535">
        <v>1944061369</v>
      </c>
      <c r="BI1535">
        <v>12973973379</v>
      </c>
      <c r="BJ1535">
        <v>25483146897</v>
      </c>
      <c r="BK1535">
        <v>3208864393</v>
      </c>
      <c r="BL1535">
        <v>3208864393</v>
      </c>
      <c r="BM1535">
        <v>5254502742</v>
      </c>
      <c r="BN1535">
        <v>23281213056</v>
      </c>
      <c r="BO1535">
        <v>965069140</v>
      </c>
      <c r="BP1535">
        <v>5454</v>
      </c>
      <c r="BQ1535">
        <v>503</v>
      </c>
      <c r="BR1535">
        <v>1273562860</v>
      </c>
      <c r="BS1535">
        <v>507790897</v>
      </c>
    </row>
    <row r="1536" spans="1:71">
      <c r="A1536" t="s">
        <v>1820</v>
      </c>
      <c r="B1536" t="s">
        <v>87</v>
      </c>
      <c r="C1536">
        <v>2021</v>
      </c>
      <c r="D1536" t="s">
        <v>212</v>
      </c>
      <c r="E1536">
        <v>3</v>
      </c>
      <c r="F1536" t="s">
        <v>358</v>
      </c>
      <c r="G1536" t="s">
        <v>1751</v>
      </c>
      <c r="H1536">
        <v>726787744</v>
      </c>
      <c r="I1536">
        <v>43558416</v>
      </c>
      <c r="J1536">
        <v>953970832</v>
      </c>
      <c r="K1536">
        <v>953970832</v>
      </c>
      <c r="L1536">
        <v>880733724</v>
      </c>
      <c r="M1536">
        <v>5096610515</v>
      </c>
      <c r="N1536">
        <v>4214878560</v>
      </c>
      <c r="O1536">
        <v>3124330868</v>
      </c>
      <c r="P1536">
        <v>3124330868</v>
      </c>
      <c r="Q1536">
        <v>3314190184</v>
      </c>
      <c r="R1536">
        <v>3389985119</v>
      </c>
      <c r="S1536">
        <v>880945988</v>
      </c>
      <c r="T1536">
        <v>880945988</v>
      </c>
      <c r="U1536">
        <v>48867218</v>
      </c>
      <c r="V1536">
        <v>90214328</v>
      </c>
      <c r="W1536">
        <v>48867218</v>
      </c>
      <c r="X1536">
        <v>880945988</v>
      </c>
      <c r="Y1536">
        <v>48867218</v>
      </c>
      <c r="Z1536">
        <v>90214328</v>
      </c>
      <c r="AA1536">
        <v>120140975</v>
      </c>
      <c r="AB1536">
        <v>206537300</v>
      </c>
      <c r="AL1536">
        <v>261218431</v>
      </c>
      <c r="AM1536">
        <v>261218431</v>
      </c>
      <c r="AN1536">
        <v>130225787</v>
      </c>
      <c r="AO1536">
        <v>76598517</v>
      </c>
      <c r="AP1536">
        <v>5266906415</v>
      </c>
      <c r="AQ1536">
        <v>5266906415</v>
      </c>
      <c r="AR1536">
        <v>130225787</v>
      </c>
      <c r="AS1536">
        <v>100491005</v>
      </c>
      <c r="AT1536">
        <v>3983894239</v>
      </c>
      <c r="AU1536">
        <v>3983894239</v>
      </c>
      <c r="AV1536">
        <v>4010244750</v>
      </c>
      <c r="AW1536">
        <v>192124138</v>
      </c>
      <c r="AX1536">
        <v>192124138</v>
      </c>
      <c r="AY1536">
        <v>1823325530</v>
      </c>
      <c r="BA1536">
        <v>-13863770</v>
      </c>
      <c r="BB1536">
        <v>0</v>
      </c>
      <c r="BC1536">
        <v>5266906415</v>
      </c>
      <c r="BD1536">
        <v>5266906415</v>
      </c>
      <c r="BE1536">
        <v>9231</v>
      </c>
      <c r="BF1536">
        <v>5847</v>
      </c>
      <c r="BG1536">
        <v>0</v>
      </c>
      <c r="BH1536">
        <v>183782004</v>
      </c>
      <c r="BJ1536">
        <v>1869391030</v>
      </c>
      <c r="BK1536">
        <v>1677665873</v>
      </c>
      <c r="BL1536">
        <v>1677665873</v>
      </c>
      <c r="BM1536">
        <v>1823325530</v>
      </c>
      <c r="BP1536">
        <v>2746</v>
      </c>
      <c r="BQ1536">
        <v>131</v>
      </c>
      <c r="BR1536">
        <v>51051597</v>
      </c>
      <c r="BS1536">
        <v>76598517</v>
      </c>
    </row>
    <row r="1537" spans="1:71">
      <c r="A1537" t="s">
        <v>1821</v>
      </c>
      <c r="B1537" t="s">
        <v>88</v>
      </c>
      <c r="C1537">
        <v>2021</v>
      </c>
      <c r="D1537" t="s">
        <v>207</v>
      </c>
      <c r="E1537">
        <v>8</v>
      </c>
      <c r="F1537" t="s">
        <v>360</v>
      </c>
      <c r="G1537" t="s">
        <v>1751</v>
      </c>
      <c r="H1537">
        <v>109348572679</v>
      </c>
      <c r="I1537">
        <v>10451646720</v>
      </c>
      <c r="J1537">
        <v>56601419123</v>
      </c>
      <c r="K1537">
        <v>56601419123</v>
      </c>
      <c r="L1537">
        <v>42017690191</v>
      </c>
      <c r="M1537">
        <v>267234132890</v>
      </c>
      <c r="N1537">
        <v>138886022897</v>
      </c>
      <c r="O1537">
        <v>40473901804</v>
      </c>
      <c r="P1537">
        <v>36002208600</v>
      </c>
      <c r="Q1537">
        <v>48624134009</v>
      </c>
      <c r="R1537">
        <v>51131454958</v>
      </c>
      <c r="S1537">
        <v>5862923509</v>
      </c>
      <c r="T1537">
        <v>5847590194</v>
      </c>
      <c r="U1537">
        <v>11691147272</v>
      </c>
      <c r="V1537">
        <v>26871377317</v>
      </c>
      <c r="W1537">
        <v>10855013214</v>
      </c>
      <c r="X1537">
        <v>5862923509</v>
      </c>
      <c r="Y1537">
        <v>11691147272</v>
      </c>
      <c r="Z1537">
        <v>26871377317</v>
      </c>
      <c r="AA1537">
        <v>3445147987</v>
      </c>
      <c r="AB1537">
        <v>1630913006</v>
      </c>
      <c r="AC1537">
        <v>62151914017</v>
      </c>
      <c r="AD1537">
        <v>54357960435</v>
      </c>
      <c r="AE1537">
        <v>62151914017</v>
      </c>
      <c r="AF1537">
        <v>38864306234</v>
      </c>
      <c r="AG1537">
        <v>54357960435</v>
      </c>
      <c r="AH1537">
        <v>60352182776</v>
      </c>
      <c r="AI1537">
        <v>20775106408</v>
      </c>
      <c r="AJ1537">
        <v>54357960435</v>
      </c>
      <c r="AK1537">
        <v>54357960435</v>
      </c>
      <c r="AL1537">
        <v>7205300236</v>
      </c>
      <c r="AM1537">
        <v>7205300236</v>
      </c>
      <c r="AN1537">
        <v>24034919265</v>
      </c>
      <c r="AO1537">
        <v>2761595306</v>
      </c>
      <c r="AP1537">
        <v>135844103723</v>
      </c>
      <c r="AQ1537">
        <v>81486143288</v>
      </c>
      <c r="AR1537">
        <v>24034919265</v>
      </c>
      <c r="AS1537">
        <v>2783690895</v>
      </c>
      <c r="AT1537">
        <v>56367058767</v>
      </c>
      <c r="AU1537">
        <v>35591952359</v>
      </c>
      <c r="AV1537">
        <v>58552949461</v>
      </c>
      <c r="AW1537">
        <v>4517068931</v>
      </c>
      <c r="AX1537">
        <v>4022956151</v>
      </c>
      <c r="AY1537">
        <v>85709273311</v>
      </c>
      <c r="AZ1537">
        <v>512691098</v>
      </c>
      <c r="BA1537">
        <v>-74243463</v>
      </c>
      <c r="BB1537">
        <v>3807954827</v>
      </c>
      <c r="BC1537">
        <v>135844103723</v>
      </c>
      <c r="BD1537">
        <v>71020227743</v>
      </c>
      <c r="BE1537">
        <v>9103</v>
      </c>
      <c r="BF1537">
        <v>6128</v>
      </c>
      <c r="BG1537">
        <v>5597</v>
      </c>
      <c r="BH1537">
        <v>7470439444</v>
      </c>
      <c r="BI1537">
        <v>38864306234</v>
      </c>
      <c r="BJ1537">
        <v>93116301824</v>
      </c>
      <c r="BK1537">
        <v>10396825353</v>
      </c>
      <c r="BL1537">
        <v>10396825353</v>
      </c>
      <c r="BM1537">
        <v>31351312876</v>
      </c>
      <c r="BN1537">
        <v>64823875980</v>
      </c>
      <c r="BO1537">
        <v>4766384534</v>
      </c>
      <c r="BP1537">
        <v>18584</v>
      </c>
      <c r="BQ1537">
        <v>6885</v>
      </c>
      <c r="BR1537">
        <v>20235232922</v>
      </c>
      <c r="BS1537">
        <v>2761595306</v>
      </c>
    </row>
    <row r="1538" spans="1:71">
      <c r="A1538" t="s">
        <v>1822</v>
      </c>
      <c r="B1538" t="s">
        <v>89</v>
      </c>
      <c r="C1538">
        <v>2021</v>
      </c>
      <c r="D1538" t="s">
        <v>215</v>
      </c>
      <c r="E1538">
        <v>5</v>
      </c>
      <c r="F1538" t="s">
        <v>362</v>
      </c>
      <c r="G1538" t="s">
        <v>1751</v>
      </c>
      <c r="H1538">
        <v>3286293759</v>
      </c>
      <c r="I1538">
        <v>1687959620</v>
      </c>
      <c r="J1538">
        <v>3374353860</v>
      </c>
      <c r="K1538">
        <v>3374353860</v>
      </c>
      <c r="L1538">
        <v>3223504848</v>
      </c>
      <c r="M1538">
        <v>23414813884</v>
      </c>
      <c r="N1538">
        <v>13828605862</v>
      </c>
      <c r="O1538">
        <v>4987802383</v>
      </c>
      <c r="P1538">
        <v>4987802383</v>
      </c>
      <c r="Q1538">
        <v>5866855122</v>
      </c>
      <c r="R1538">
        <v>6064303851</v>
      </c>
      <c r="S1538">
        <v>1362394529</v>
      </c>
      <c r="T1538">
        <v>1362394529</v>
      </c>
      <c r="U1538">
        <v>790067685</v>
      </c>
      <c r="V1538">
        <v>2527012563</v>
      </c>
      <c r="W1538">
        <v>790067685</v>
      </c>
      <c r="X1538">
        <v>1362394529</v>
      </c>
      <c r="Y1538">
        <v>790067685</v>
      </c>
      <c r="Z1538">
        <v>2527012563</v>
      </c>
      <c r="AA1538">
        <v>650834693</v>
      </c>
      <c r="AB1538">
        <v>455214648</v>
      </c>
      <c r="AL1538">
        <v>506499242</v>
      </c>
      <c r="AM1538">
        <v>506499242</v>
      </c>
      <c r="AN1538">
        <v>2160832127</v>
      </c>
      <c r="AO1538">
        <v>146543638</v>
      </c>
      <c r="AP1538">
        <v>11263032315</v>
      </c>
      <c r="AQ1538">
        <v>11263032315</v>
      </c>
      <c r="AR1538">
        <v>2160832127</v>
      </c>
      <c r="AS1538">
        <v>241208690</v>
      </c>
      <c r="AT1538">
        <v>6296369036</v>
      </c>
      <c r="AU1538">
        <v>6296369036</v>
      </c>
      <c r="AV1538">
        <v>6198785487</v>
      </c>
      <c r="AW1538">
        <v>960382761</v>
      </c>
      <c r="AX1538">
        <v>960382761</v>
      </c>
      <c r="AY1538">
        <v>5271198135</v>
      </c>
      <c r="BA1538">
        <v>-262084635</v>
      </c>
      <c r="BB1538">
        <v>0</v>
      </c>
      <c r="BC1538">
        <v>11263032315</v>
      </c>
      <c r="BD1538">
        <v>11263032315</v>
      </c>
      <c r="BE1538">
        <v>8730</v>
      </c>
      <c r="BF1538">
        <v>5837</v>
      </c>
      <c r="BG1538">
        <v>0</v>
      </c>
      <c r="BH1538">
        <v>418754790</v>
      </c>
      <c r="BJ1538">
        <v>5891670172</v>
      </c>
      <c r="BK1538">
        <v>3283772090</v>
      </c>
      <c r="BL1538">
        <v>3283772090</v>
      </c>
      <c r="BM1538">
        <v>5271198135</v>
      </c>
      <c r="BP1538">
        <v>5619</v>
      </c>
      <c r="BQ1538">
        <v>1566</v>
      </c>
      <c r="BR1538">
        <v>1945717395</v>
      </c>
      <c r="BS1538">
        <v>146543638</v>
      </c>
    </row>
    <row r="1539" spans="1:71">
      <c r="A1539" t="s">
        <v>1823</v>
      </c>
      <c r="B1539" t="s">
        <v>90</v>
      </c>
      <c r="C1539">
        <v>2021</v>
      </c>
      <c r="D1539" t="s">
        <v>228</v>
      </c>
      <c r="E1539">
        <v>5</v>
      </c>
      <c r="F1539" t="s">
        <v>364</v>
      </c>
      <c r="G1539" t="s">
        <v>1751</v>
      </c>
      <c r="H1539">
        <v>19667376028</v>
      </c>
      <c r="I1539">
        <v>5371378421</v>
      </c>
      <c r="J1539">
        <v>19211486323</v>
      </c>
      <c r="K1539">
        <v>19211486323</v>
      </c>
      <c r="L1539">
        <v>13337637730</v>
      </c>
      <c r="M1539">
        <v>49310796788</v>
      </c>
      <c r="N1539">
        <v>28733014205</v>
      </c>
      <c r="O1539">
        <v>10316659910</v>
      </c>
      <c r="P1539">
        <v>7693890559</v>
      </c>
      <c r="Q1539">
        <v>11931345974</v>
      </c>
      <c r="R1539">
        <v>13605582130</v>
      </c>
      <c r="S1539">
        <v>1927382952</v>
      </c>
      <c r="T1539">
        <v>1872532959</v>
      </c>
      <c r="U1539">
        <v>1101246523</v>
      </c>
      <c r="V1539">
        <v>2338469512</v>
      </c>
      <c r="W1539">
        <v>954861486</v>
      </c>
      <c r="X1539">
        <v>1927382952</v>
      </c>
      <c r="Y1539">
        <v>1101246523</v>
      </c>
      <c r="Z1539">
        <v>2338469512</v>
      </c>
      <c r="AA1539">
        <v>779711711</v>
      </c>
      <c r="AB1539">
        <v>559091675</v>
      </c>
      <c r="AC1539">
        <v>26321942471</v>
      </c>
      <c r="AD1539">
        <v>22611418532</v>
      </c>
      <c r="AE1539">
        <v>26321942471</v>
      </c>
      <c r="AF1539">
        <v>16086465984</v>
      </c>
      <c r="AG1539">
        <v>22611418532</v>
      </c>
      <c r="AH1539">
        <v>25264964126</v>
      </c>
      <c r="AI1539">
        <v>9369614533</v>
      </c>
      <c r="AJ1539">
        <v>22611418532</v>
      </c>
      <c r="AK1539">
        <v>22611418532</v>
      </c>
      <c r="AL1539">
        <v>1944331214</v>
      </c>
      <c r="AM1539">
        <v>1944331214</v>
      </c>
      <c r="AN1539">
        <v>2099450671</v>
      </c>
      <c r="AO1539">
        <v>560181758</v>
      </c>
      <c r="AP1539">
        <v>41669695806</v>
      </c>
      <c r="AQ1539">
        <v>19058277274</v>
      </c>
      <c r="AR1539">
        <v>2099450671</v>
      </c>
      <c r="AS1539">
        <v>616736198</v>
      </c>
      <c r="AT1539">
        <v>18216587338</v>
      </c>
      <c r="AU1539">
        <v>8846972805</v>
      </c>
      <c r="AV1539">
        <v>18647224352</v>
      </c>
      <c r="AW1539">
        <v>1024314927</v>
      </c>
      <c r="AX1539">
        <v>821011251</v>
      </c>
      <c r="AY1539">
        <v>28531978677</v>
      </c>
      <c r="AZ1539">
        <v>366911160.5</v>
      </c>
      <c r="BA1539">
        <v>-46901422</v>
      </c>
      <c r="BB1539">
        <v>1644457628</v>
      </c>
      <c r="BC1539">
        <v>41669695806</v>
      </c>
      <c r="BD1539">
        <v>13781962329</v>
      </c>
      <c r="BE1539">
        <v>8795</v>
      </c>
      <c r="BF1539">
        <v>5324</v>
      </c>
      <c r="BG1539">
        <v>5026</v>
      </c>
      <c r="BH1539">
        <v>2195163109</v>
      </c>
      <c r="BI1539">
        <v>16086465984</v>
      </c>
      <c r="BJ1539">
        <v>29101123219</v>
      </c>
      <c r="BK1539">
        <v>3524532402</v>
      </c>
      <c r="BL1539">
        <v>3524532402</v>
      </c>
      <c r="BM1539">
        <v>5920560145</v>
      </c>
      <c r="BN1539">
        <v>27887733477</v>
      </c>
      <c r="BO1539">
        <v>596943035</v>
      </c>
      <c r="BP1539">
        <v>6598</v>
      </c>
      <c r="BQ1539">
        <v>796</v>
      </c>
      <c r="BR1539">
        <v>1294503977</v>
      </c>
      <c r="BS1539">
        <v>560181758</v>
      </c>
    </row>
    <row r="1540" spans="1:71">
      <c r="A1540" t="s">
        <v>1824</v>
      </c>
      <c r="B1540" t="s">
        <v>91</v>
      </c>
      <c r="C1540">
        <v>2021</v>
      </c>
      <c r="D1540" t="s">
        <v>228</v>
      </c>
      <c r="E1540">
        <v>6</v>
      </c>
      <c r="F1540" t="s">
        <v>366</v>
      </c>
      <c r="G1540" t="s">
        <v>1751</v>
      </c>
      <c r="H1540">
        <v>42984130210</v>
      </c>
      <c r="I1540">
        <v>11714174939</v>
      </c>
      <c r="J1540">
        <v>31135840282</v>
      </c>
      <c r="K1540">
        <v>31135840282</v>
      </c>
      <c r="L1540">
        <v>22162569027</v>
      </c>
      <c r="M1540">
        <v>85597270936</v>
      </c>
      <c r="N1540">
        <v>48245084481</v>
      </c>
      <c r="O1540">
        <v>16252761286</v>
      </c>
      <c r="P1540">
        <v>12920690590</v>
      </c>
      <c r="Q1540">
        <v>21900459114</v>
      </c>
      <c r="R1540">
        <v>23049948352</v>
      </c>
      <c r="S1540">
        <v>2819202161</v>
      </c>
      <c r="T1540">
        <v>2729019153</v>
      </c>
      <c r="U1540">
        <v>3428426177</v>
      </c>
      <c r="V1540">
        <v>7774404044</v>
      </c>
      <c r="W1540">
        <v>3282266433</v>
      </c>
      <c r="X1540">
        <v>2819202161</v>
      </c>
      <c r="Y1540">
        <v>3428426177</v>
      </c>
      <c r="Z1540">
        <v>7774404044</v>
      </c>
      <c r="AA1540">
        <v>539146811</v>
      </c>
      <c r="AB1540">
        <v>746329820</v>
      </c>
      <c r="AC1540">
        <v>37862519335</v>
      </c>
      <c r="AD1540">
        <v>32814814288</v>
      </c>
      <c r="AE1540">
        <v>37862519335</v>
      </c>
      <c r="AF1540">
        <v>21166775752</v>
      </c>
      <c r="AG1540">
        <v>32814814288</v>
      </c>
      <c r="AH1540">
        <v>38004028661</v>
      </c>
      <c r="AI1540">
        <v>15227818484</v>
      </c>
      <c r="AJ1540">
        <v>32814814288</v>
      </c>
      <c r="AK1540">
        <v>32814814288</v>
      </c>
      <c r="AL1540">
        <v>2216286344</v>
      </c>
      <c r="AM1540">
        <v>2216286344</v>
      </c>
      <c r="AN1540">
        <v>6615209465</v>
      </c>
      <c r="AO1540">
        <v>1169133903</v>
      </c>
      <c r="AP1540">
        <v>66419373713</v>
      </c>
      <c r="AQ1540">
        <v>33604559425</v>
      </c>
      <c r="AR1540">
        <v>6615209465</v>
      </c>
      <c r="AS1540">
        <v>892057063</v>
      </c>
      <c r="AT1540">
        <v>29225667817</v>
      </c>
      <c r="AU1540">
        <v>13997849333</v>
      </c>
      <c r="AV1540">
        <v>29893486408</v>
      </c>
      <c r="AW1540">
        <v>1336280699</v>
      </c>
      <c r="AX1540">
        <v>1044198906</v>
      </c>
      <c r="AY1540">
        <v>43732907816</v>
      </c>
      <c r="AZ1540">
        <v>539118955</v>
      </c>
      <c r="BA1540">
        <v>1213149478</v>
      </c>
      <c r="BB1540">
        <v>60045778</v>
      </c>
      <c r="BC1540">
        <v>66419373713</v>
      </c>
      <c r="BD1540">
        <v>25083274356</v>
      </c>
      <c r="BE1540">
        <v>8290</v>
      </c>
      <c r="BF1540">
        <v>5542</v>
      </c>
      <c r="BG1540">
        <v>5133</v>
      </c>
      <c r="BH1540">
        <v>3395798371</v>
      </c>
      <c r="BI1540">
        <v>21166775752</v>
      </c>
      <c r="BJ1540">
        <v>45308029432</v>
      </c>
      <c r="BK1540">
        <v>5111245057</v>
      </c>
      <c r="BL1540">
        <v>5111245057</v>
      </c>
      <c r="BM1540">
        <v>10918093528</v>
      </c>
      <c r="BN1540">
        <v>41336099357</v>
      </c>
      <c r="BO1540">
        <v>2460507082</v>
      </c>
      <c r="BP1540">
        <v>9032</v>
      </c>
      <c r="BQ1540">
        <v>1557</v>
      </c>
      <c r="BR1540">
        <v>4954909920</v>
      </c>
      <c r="BS1540">
        <v>1169133903</v>
      </c>
    </row>
    <row r="1541" spans="1:71">
      <c r="A1541" t="s">
        <v>1825</v>
      </c>
      <c r="B1541" t="s">
        <v>92</v>
      </c>
      <c r="C1541">
        <v>2021</v>
      </c>
      <c r="D1541" t="s">
        <v>228</v>
      </c>
      <c r="E1541">
        <v>6</v>
      </c>
      <c r="F1541" t="s">
        <v>368</v>
      </c>
      <c r="G1541" t="s">
        <v>1751</v>
      </c>
      <c r="H1541">
        <v>31556449006</v>
      </c>
      <c r="I1541">
        <v>8330681685</v>
      </c>
      <c r="J1541">
        <v>24208922453</v>
      </c>
      <c r="K1541">
        <v>24208922453</v>
      </c>
      <c r="L1541">
        <v>15796589797</v>
      </c>
      <c r="M1541">
        <v>98084994195</v>
      </c>
      <c r="N1541">
        <v>53404645124</v>
      </c>
      <c r="O1541">
        <v>13884751895</v>
      </c>
      <c r="P1541">
        <v>10730820153</v>
      </c>
      <c r="Q1541">
        <v>15647595074</v>
      </c>
      <c r="R1541">
        <v>19172156786</v>
      </c>
      <c r="S1541">
        <v>2055709107</v>
      </c>
      <c r="T1541">
        <v>1984261566</v>
      </c>
      <c r="U1541">
        <v>4320610373</v>
      </c>
      <c r="V1541">
        <v>9816312430</v>
      </c>
      <c r="W1541">
        <v>4140099450</v>
      </c>
      <c r="X1541">
        <v>2055709107</v>
      </c>
      <c r="Y1541">
        <v>4320610373</v>
      </c>
      <c r="Z1541">
        <v>9816312430</v>
      </c>
      <c r="AA1541">
        <v>629852127</v>
      </c>
      <c r="AB1541">
        <v>765139262</v>
      </c>
      <c r="AC1541">
        <v>36072600414</v>
      </c>
      <c r="AD1541">
        <v>32824511413</v>
      </c>
      <c r="AE1541">
        <v>36072600414</v>
      </c>
      <c r="AF1541">
        <v>21410795045</v>
      </c>
      <c r="AG1541">
        <v>32824511413</v>
      </c>
      <c r="AH1541">
        <v>35885041829</v>
      </c>
      <c r="AI1541">
        <v>13515919939</v>
      </c>
      <c r="AJ1541">
        <v>32824511413</v>
      </c>
      <c r="AK1541">
        <v>32824511413</v>
      </c>
      <c r="AL1541">
        <v>1791036760</v>
      </c>
      <c r="AM1541">
        <v>1791036760</v>
      </c>
      <c r="AN1541">
        <v>8731999834</v>
      </c>
      <c r="AO1541">
        <v>2018945775</v>
      </c>
      <c r="AP1541">
        <v>63818348128</v>
      </c>
      <c r="AQ1541">
        <v>30993836715</v>
      </c>
      <c r="AR1541">
        <v>8731999834</v>
      </c>
      <c r="AS1541">
        <v>1038481862</v>
      </c>
      <c r="AT1541">
        <v>26447395756</v>
      </c>
      <c r="AU1541">
        <v>12931475817</v>
      </c>
      <c r="AV1541">
        <v>27457088388</v>
      </c>
      <c r="AW1541">
        <v>1331820506</v>
      </c>
      <c r="AX1541">
        <v>1097706247</v>
      </c>
      <c r="AY1541">
        <v>45139903499</v>
      </c>
      <c r="AZ1541">
        <v>401429134</v>
      </c>
      <c r="BA1541">
        <v>1188188792</v>
      </c>
      <c r="BB1541">
        <v>2859552828</v>
      </c>
      <c r="BC1541">
        <v>63818348128</v>
      </c>
      <c r="BD1541">
        <v>24779374557</v>
      </c>
      <c r="BE1541">
        <v>8554</v>
      </c>
      <c r="BF1541">
        <v>5593</v>
      </c>
      <c r="BG1541">
        <v>5302</v>
      </c>
      <c r="BH1541">
        <v>3819198569</v>
      </c>
      <c r="BI1541">
        <v>21410795045</v>
      </c>
      <c r="BJ1541">
        <v>47493139679</v>
      </c>
      <c r="BK1541">
        <v>5368020784</v>
      </c>
      <c r="BL1541">
        <v>5368020784</v>
      </c>
      <c r="BM1541">
        <v>12315392086</v>
      </c>
      <c r="BN1541">
        <v>39038973571</v>
      </c>
      <c r="BO1541">
        <v>2675240424</v>
      </c>
      <c r="BP1541">
        <v>9621</v>
      </c>
      <c r="BQ1541">
        <v>1941</v>
      </c>
      <c r="BR1541">
        <v>6274016817</v>
      </c>
      <c r="BS1541">
        <v>2018945775</v>
      </c>
    </row>
    <row r="1542" spans="1:71">
      <c r="A1542" t="s">
        <v>1826</v>
      </c>
      <c r="B1542" t="s">
        <v>93</v>
      </c>
      <c r="C1542">
        <v>2021</v>
      </c>
      <c r="D1542" t="s">
        <v>228</v>
      </c>
      <c r="E1542">
        <v>5</v>
      </c>
      <c r="F1542" t="s">
        <v>370</v>
      </c>
      <c r="G1542" t="s">
        <v>1751</v>
      </c>
      <c r="H1542">
        <v>26010497966</v>
      </c>
      <c r="I1542">
        <v>4159614064</v>
      </c>
      <c r="J1542">
        <v>15184316832</v>
      </c>
      <c r="K1542">
        <v>15184316832</v>
      </c>
      <c r="L1542">
        <v>9691643906</v>
      </c>
      <c r="M1542">
        <v>41145711718</v>
      </c>
      <c r="N1542">
        <v>23694501240</v>
      </c>
      <c r="O1542">
        <v>8769303522</v>
      </c>
      <c r="P1542">
        <v>6519233572</v>
      </c>
      <c r="Q1542">
        <v>12015019539</v>
      </c>
      <c r="R1542">
        <v>11564462747</v>
      </c>
      <c r="S1542">
        <v>1273515642</v>
      </c>
      <c r="T1542">
        <v>1263924367</v>
      </c>
      <c r="U1542">
        <v>786126423</v>
      </c>
      <c r="V1542">
        <v>1883655459</v>
      </c>
      <c r="W1542">
        <v>763863519</v>
      </c>
      <c r="X1542">
        <v>1273515642</v>
      </c>
      <c r="Y1542">
        <v>786126423</v>
      </c>
      <c r="Z1542">
        <v>1883655459</v>
      </c>
      <c r="AA1542">
        <v>431111124</v>
      </c>
      <c r="AB1542">
        <v>428978152</v>
      </c>
      <c r="AC1542">
        <v>24838517366</v>
      </c>
      <c r="AD1542">
        <v>21482843135</v>
      </c>
      <c r="AE1542">
        <v>24838517366</v>
      </c>
      <c r="AF1542">
        <v>14766983519</v>
      </c>
      <c r="AG1542">
        <v>21482843135</v>
      </c>
      <c r="AH1542">
        <v>23478623096</v>
      </c>
      <c r="AI1542">
        <v>9661532460</v>
      </c>
      <c r="AJ1542">
        <v>21482843135</v>
      </c>
      <c r="AK1542">
        <v>21482843135</v>
      </c>
      <c r="AL1542">
        <v>1169463576</v>
      </c>
      <c r="AM1542">
        <v>1169463576</v>
      </c>
      <c r="AN1542">
        <v>2175855919</v>
      </c>
      <c r="AO1542">
        <v>612522839</v>
      </c>
      <c r="AP1542">
        <v>37928575171</v>
      </c>
      <c r="AQ1542">
        <v>16445732036</v>
      </c>
      <c r="AR1542">
        <v>2175855919</v>
      </c>
      <c r="AS1542">
        <v>443471709</v>
      </c>
      <c r="AT1542">
        <v>17760325743</v>
      </c>
      <c r="AU1542">
        <v>8098793283</v>
      </c>
      <c r="AV1542">
        <v>17727157913</v>
      </c>
      <c r="AW1542">
        <v>650196932</v>
      </c>
      <c r="AX1542">
        <v>509371528</v>
      </c>
      <c r="AY1542">
        <v>26776760211</v>
      </c>
      <c r="AZ1542">
        <v>646553617.5</v>
      </c>
      <c r="BA1542">
        <v>244820224</v>
      </c>
      <c r="BB1542">
        <v>551579539</v>
      </c>
      <c r="BC1542">
        <v>37928575171</v>
      </c>
      <c r="BD1542">
        <v>12199882125</v>
      </c>
      <c r="BE1542">
        <v>8006</v>
      </c>
      <c r="BF1542">
        <v>5534</v>
      </c>
      <c r="BG1542">
        <v>4888</v>
      </c>
      <c r="BH1542">
        <v>2261437564</v>
      </c>
      <c r="BI1542">
        <v>14766983519</v>
      </c>
      <c r="BJ1542">
        <v>27238617088</v>
      </c>
      <c r="BK1542">
        <v>3165274473</v>
      </c>
      <c r="BL1542">
        <v>3165274473</v>
      </c>
      <c r="BM1542">
        <v>5293917076</v>
      </c>
      <c r="BN1542">
        <v>25728693046</v>
      </c>
      <c r="BO1542">
        <v>1057010563</v>
      </c>
      <c r="BP1542">
        <v>5429</v>
      </c>
      <c r="BQ1542">
        <v>594</v>
      </c>
      <c r="BR1542">
        <v>1190497565</v>
      </c>
      <c r="BS1542">
        <v>612522839</v>
      </c>
    </row>
    <row r="1543" spans="1:71">
      <c r="A1543" t="s">
        <v>1827</v>
      </c>
      <c r="B1543" t="s">
        <v>94</v>
      </c>
      <c r="C1543">
        <v>2021</v>
      </c>
      <c r="D1543" t="s">
        <v>228</v>
      </c>
      <c r="E1543">
        <v>5</v>
      </c>
      <c r="F1543" t="s">
        <v>372</v>
      </c>
      <c r="G1543" t="s">
        <v>1751</v>
      </c>
      <c r="H1543">
        <v>17939932505</v>
      </c>
      <c r="I1543">
        <v>3524055790</v>
      </c>
      <c r="J1543">
        <v>13331689521</v>
      </c>
      <c r="K1543">
        <v>13331689521</v>
      </c>
      <c r="L1543">
        <v>7193246011</v>
      </c>
      <c r="M1543">
        <v>47426567696</v>
      </c>
      <c r="N1543">
        <v>25776697415</v>
      </c>
      <c r="O1543">
        <v>9272993427</v>
      </c>
      <c r="P1543">
        <v>6703019730</v>
      </c>
      <c r="Q1543">
        <v>10009519459</v>
      </c>
      <c r="R1543">
        <v>13113598373</v>
      </c>
      <c r="S1543">
        <v>1510292039</v>
      </c>
      <c r="T1543">
        <v>1432461831</v>
      </c>
      <c r="U1543">
        <v>1171190627</v>
      </c>
      <c r="V1543">
        <v>3121090037</v>
      </c>
      <c r="W1543">
        <v>990388382</v>
      </c>
      <c r="X1543">
        <v>1510292039</v>
      </c>
      <c r="Y1543">
        <v>1171190627</v>
      </c>
      <c r="Z1543">
        <v>3121090037</v>
      </c>
      <c r="AA1543">
        <v>328356842</v>
      </c>
      <c r="AB1543">
        <v>399564483</v>
      </c>
      <c r="AC1543">
        <v>25571738543</v>
      </c>
      <c r="AD1543">
        <v>20827895725</v>
      </c>
      <c r="AE1543">
        <v>25571738543</v>
      </c>
      <c r="AF1543">
        <v>14745748972</v>
      </c>
      <c r="AG1543">
        <v>20827895725</v>
      </c>
      <c r="AH1543">
        <v>23823005119</v>
      </c>
      <c r="AI1543">
        <v>10240914976</v>
      </c>
      <c r="AJ1543">
        <v>20827895725</v>
      </c>
      <c r="AK1543">
        <v>20827895725</v>
      </c>
      <c r="AL1543">
        <v>1471421116</v>
      </c>
      <c r="AM1543">
        <v>1471421116</v>
      </c>
      <c r="AN1543">
        <v>3311332094</v>
      </c>
      <c r="AO1543">
        <v>768934443</v>
      </c>
      <c r="AP1543">
        <v>40020352225</v>
      </c>
      <c r="AQ1543">
        <v>19192456500</v>
      </c>
      <c r="AR1543">
        <v>3311332094</v>
      </c>
      <c r="AS1543">
        <v>554405532</v>
      </c>
      <c r="AT1543">
        <v>18699090361</v>
      </c>
      <c r="AU1543">
        <v>8458175385</v>
      </c>
      <c r="AV1543">
        <v>19091625926</v>
      </c>
      <c r="AW1543">
        <v>875405832</v>
      </c>
      <c r="AX1543">
        <v>757136065</v>
      </c>
      <c r="AY1543">
        <v>27288880519</v>
      </c>
      <c r="AZ1543">
        <v>516806984.5</v>
      </c>
      <c r="BA1543">
        <v>245893698</v>
      </c>
      <c r="BB1543">
        <v>428025290</v>
      </c>
      <c r="BC1543">
        <v>40020352225</v>
      </c>
      <c r="BD1543">
        <v>13627373409</v>
      </c>
      <c r="BE1543">
        <v>8112</v>
      </c>
      <c r="BF1543">
        <v>5377</v>
      </c>
      <c r="BG1543">
        <v>5647</v>
      </c>
      <c r="BH1543">
        <v>2025112255</v>
      </c>
      <c r="BI1543">
        <v>14745748972</v>
      </c>
      <c r="BJ1543">
        <v>28013710994</v>
      </c>
      <c r="BK1543">
        <v>2982078439</v>
      </c>
      <c r="BL1543">
        <v>2982078439</v>
      </c>
      <c r="BM1543">
        <v>6460984794</v>
      </c>
      <c r="BN1543">
        <v>26392978816</v>
      </c>
      <c r="BO1543">
        <v>1207025563</v>
      </c>
      <c r="BP1543">
        <v>5416</v>
      </c>
      <c r="BQ1543">
        <v>770</v>
      </c>
      <c r="BR1543">
        <v>2256896211</v>
      </c>
      <c r="BS1543">
        <v>768934443</v>
      </c>
    </row>
    <row r="1544" spans="1:71">
      <c r="A1544" t="s">
        <v>1828</v>
      </c>
      <c r="B1544" t="s">
        <v>95</v>
      </c>
      <c r="C1544">
        <v>2021</v>
      </c>
      <c r="D1544" t="s">
        <v>228</v>
      </c>
      <c r="E1544">
        <v>6</v>
      </c>
      <c r="F1544" t="s">
        <v>374</v>
      </c>
      <c r="G1544" t="s">
        <v>1751</v>
      </c>
      <c r="H1544">
        <v>35021754293</v>
      </c>
      <c r="I1544">
        <v>6859655528</v>
      </c>
      <c r="J1544">
        <v>23928672400</v>
      </c>
      <c r="K1544">
        <v>23928672400</v>
      </c>
      <c r="L1544">
        <v>17859227940</v>
      </c>
      <c r="M1544">
        <v>74344173513</v>
      </c>
      <c r="N1544">
        <v>41121586542</v>
      </c>
      <c r="O1544">
        <v>15300289524</v>
      </c>
      <c r="P1544">
        <v>11919167147</v>
      </c>
      <c r="Q1544">
        <v>18939659316</v>
      </c>
      <c r="R1544">
        <v>17828570017</v>
      </c>
      <c r="S1544">
        <v>3198665355</v>
      </c>
      <c r="T1544">
        <v>3159044434</v>
      </c>
      <c r="U1544">
        <v>1916125978</v>
      </c>
      <c r="V1544">
        <v>4160724336</v>
      </c>
      <c r="W1544">
        <v>1827528433</v>
      </c>
      <c r="X1544">
        <v>3198665355</v>
      </c>
      <c r="Y1544">
        <v>1916125978</v>
      </c>
      <c r="Z1544">
        <v>4160724336</v>
      </c>
      <c r="AA1544">
        <v>454137582</v>
      </c>
      <c r="AB1544">
        <v>666465215</v>
      </c>
      <c r="AC1544">
        <v>30040896689</v>
      </c>
      <c r="AD1544">
        <v>26681948317</v>
      </c>
      <c r="AE1544">
        <v>30040896689</v>
      </c>
      <c r="AF1544">
        <v>18203096443</v>
      </c>
      <c r="AG1544">
        <v>26681948317</v>
      </c>
      <c r="AH1544">
        <v>28100589075</v>
      </c>
      <c r="AI1544">
        <v>11300605925</v>
      </c>
      <c r="AJ1544">
        <v>26681948317</v>
      </c>
      <c r="AK1544">
        <v>26681948317</v>
      </c>
      <c r="AL1544">
        <v>1885792379</v>
      </c>
      <c r="AM1544">
        <v>1885792379</v>
      </c>
      <c r="AN1544">
        <v>4219618948</v>
      </c>
      <c r="AO1544">
        <v>1425917332</v>
      </c>
      <c r="AP1544">
        <v>53336495098</v>
      </c>
      <c r="AQ1544">
        <v>26654546781</v>
      </c>
      <c r="AR1544">
        <v>4219618948</v>
      </c>
      <c r="AS1544">
        <v>661876700</v>
      </c>
      <c r="AT1544">
        <v>25560817067</v>
      </c>
      <c r="AU1544">
        <v>14260211142</v>
      </c>
      <c r="AV1544">
        <v>25436985937</v>
      </c>
      <c r="AW1544">
        <v>1103240449</v>
      </c>
      <c r="AX1544">
        <v>998434966</v>
      </c>
      <c r="AY1544">
        <v>35999356134</v>
      </c>
      <c r="AZ1544">
        <v>545019613</v>
      </c>
      <c r="BA1544">
        <v>504372829</v>
      </c>
      <c r="BB1544">
        <v>1145520386</v>
      </c>
      <c r="BC1544">
        <v>53336495098</v>
      </c>
      <c r="BD1544">
        <v>21854783646</v>
      </c>
      <c r="BE1544">
        <v>8085</v>
      </c>
      <c r="BF1544">
        <v>5401</v>
      </c>
      <c r="BG1544">
        <v>5397</v>
      </c>
      <c r="BH1544">
        <v>3359857845</v>
      </c>
      <c r="BI1544">
        <v>18203096443</v>
      </c>
      <c r="BJ1544">
        <v>37188904808</v>
      </c>
      <c r="BK1544">
        <v>5261519667</v>
      </c>
      <c r="BL1544">
        <v>5261519667</v>
      </c>
      <c r="BM1544">
        <v>9317407817</v>
      </c>
      <c r="BN1544">
        <v>31481711452</v>
      </c>
      <c r="BO1544">
        <v>1744048089</v>
      </c>
      <c r="BP1544">
        <v>10200</v>
      </c>
      <c r="BQ1544">
        <v>1545</v>
      </c>
      <c r="BR1544">
        <v>2627463363</v>
      </c>
      <c r="BS1544">
        <v>1425917332</v>
      </c>
    </row>
    <row r="1545" spans="1:71">
      <c r="A1545" t="s">
        <v>1829</v>
      </c>
      <c r="B1545" t="s">
        <v>96</v>
      </c>
      <c r="C1545">
        <v>2021</v>
      </c>
      <c r="D1545" t="s">
        <v>212</v>
      </c>
      <c r="E1545">
        <v>1</v>
      </c>
      <c r="F1545" t="s">
        <v>376</v>
      </c>
      <c r="G1545" t="s">
        <v>1751</v>
      </c>
      <c r="H1545">
        <v>270602521</v>
      </c>
      <c r="I1545">
        <v>-151226467</v>
      </c>
      <c r="J1545">
        <v>507288890</v>
      </c>
      <c r="K1545">
        <v>507288890</v>
      </c>
      <c r="L1545">
        <v>462731516</v>
      </c>
      <c r="M1545">
        <v>5832960250</v>
      </c>
      <c r="N1545">
        <v>4086524239</v>
      </c>
      <c r="O1545">
        <v>1373891549</v>
      </c>
      <c r="P1545">
        <v>1373891549</v>
      </c>
      <c r="Q1545">
        <v>1530756099</v>
      </c>
      <c r="R1545">
        <v>1533063020</v>
      </c>
      <c r="S1545">
        <v>369891388</v>
      </c>
      <c r="T1545">
        <v>369891388</v>
      </c>
      <c r="U1545">
        <v>140158922</v>
      </c>
      <c r="V1545">
        <v>192034695</v>
      </c>
      <c r="W1545">
        <v>140158922</v>
      </c>
      <c r="X1545">
        <v>369891388</v>
      </c>
      <c r="Y1545">
        <v>140158922</v>
      </c>
      <c r="Z1545">
        <v>192034695</v>
      </c>
      <c r="AA1545">
        <v>87159099</v>
      </c>
      <c r="AB1545">
        <v>85920755</v>
      </c>
      <c r="AL1545">
        <v>142752159</v>
      </c>
      <c r="AM1545">
        <v>142752159</v>
      </c>
      <c r="AN1545">
        <v>96873579</v>
      </c>
      <c r="AO1545">
        <v>27181220</v>
      </c>
      <c r="AP1545">
        <v>2123167674</v>
      </c>
      <c r="AQ1545">
        <v>2123167674</v>
      </c>
      <c r="AR1545">
        <v>96873579</v>
      </c>
      <c r="AS1545">
        <v>47323978</v>
      </c>
      <c r="AT1545">
        <v>1326281106</v>
      </c>
      <c r="AU1545">
        <v>1326281106</v>
      </c>
      <c r="AV1545">
        <v>1414089060</v>
      </c>
      <c r="AW1545">
        <v>177529390</v>
      </c>
      <c r="AX1545">
        <v>177529390</v>
      </c>
      <c r="AY1545">
        <v>588731200</v>
      </c>
      <c r="BA1545">
        <v>12674018</v>
      </c>
      <c r="BB1545">
        <v>0</v>
      </c>
      <c r="BC1545">
        <v>2123167674</v>
      </c>
      <c r="BD1545">
        <v>2123167674</v>
      </c>
      <c r="BE1545">
        <v>8592</v>
      </c>
      <c r="BF1545">
        <v>5430</v>
      </c>
      <c r="BG1545">
        <v>0</v>
      </c>
      <c r="BH1545">
        <v>112503719</v>
      </c>
      <c r="BJ1545">
        <v>637696700</v>
      </c>
      <c r="BK1545">
        <v>479900955</v>
      </c>
      <c r="BL1545">
        <v>479900955</v>
      </c>
      <c r="BM1545">
        <v>588731200</v>
      </c>
      <c r="BP1545">
        <v>835</v>
      </c>
      <c r="BQ1545">
        <v>67</v>
      </c>
      <c r="BR1545">
        <v>62752600</v>
      </c>
      <c r="BS1545">
        <v>27181220</v>
      </c>
    </row>
    <row r="1546" spans="1:71">
      <c r="A1546" t="s">
        <v>1830</v>
      </c>
      <c r="B1546" t="s">
        <v>97</v>
      </c>
      <c r="C1546">
        <v>2021</v>
      </c>
      <c r="D1546" t="s">
        <v>228</v>
      </c>
      <c r="E1546">
        <v>5</v>
      </c>
      <c r="F1546" t="s">
        <v>378</v>
      </c>
      <c r="G1546" t="s">
        <v>1751</v>
      </c>
      <c r="H1546">
        <v>18133441642</v>
      </c>
      <c r="I1546">
        <v>4603746591</v>
      </c>
      <c r="J1546">
        <v>17619930960</v>
      </c>
      <c r="K1546">
        <v>17619930960</v>
      </c>
      <c r="L1546">
        <v>11137332072</v>
      </c>
      <c r="M1546">
        <v>39938238827</v>
      </c>
      <c r="N1546">
        <v>19932320215</v>
      </c>
      <c r="O1546">
        <v>12199185473</v>
      </c>
      <c r="P1546">
        <v>9664285811</v>
      </c>
      <c r="Q1546">
        <v>19154815349</v>
      </c>
      <c r="R1546">
        <v>16519107219</v>
      </c>
      <c r="S1546">
        <v>2609779262</v>
      </c>
      <c r="T1546">
        <v>2547511348</v>
      </c>
      <c r="U1546">
        <v>1363294901</v>
      </c>
      <c r="V1546">
        <v>2928247601</v>
      </c>
      <c r="W1546">
        <v>1303188144</v>
      </c>
      <c r="X1546">
        <v>2609779262</v>
      </c>
      <c r="Y1546">
        <v>1363294901</v>
      </c>
      <c r="Z1546">
        <v>2928247601</v>
      </c>
      <c r="AA1546">
        <v>188547458</v>
      </c>
      <c r="AB1546">
        <v>845248005</v>
      </c>
      <c r="AC1546">
        <v>24225375238</v>
      </c>
      <c r="AD1546">
        <v>19505950165</v>
      </c>
      <c r="AE1546">
        <v>24225375238</v>
      </c>
      <c r="AF1546">
        <v>12913639292</v>
      </c>
      <c r="AG1546">
        <v>19505950165</v>
      </c>
      <c r="AH1546">
        <v>22675710004</v>
      </c>
      <c r="AI1546">
        <v>10472670473</v>
      </c>
      <c r="AJ1546">
        <v>19505950165</v>
      </c>
      <c r="AK1546">
        <v>19505950165</v>
      </c>
      <c r="AL1546">
        <v>1792167365</v>
      </c>
      <c r="AM1546">
        <v>1792167365</v>
      </c>
      <c r="AN1546">
        <v>2527186680</v>
      </c>
      <c r="AO1546">
        <v>412686875</v>
      </c>
      <c r="AP1546">
        <v>42908508230</v>
      </c>
      <c r="AQ1546">
        <v>23402558065</v>
      </c>
      <c r="AR1546">
        <v>2527186680</v>
      </c>
      <c r="AS1546">
        <v>958732161</v>
      </c>
      <c r="AT1546">
        <v>21635004504</v>
      </c>
      <c r="AU1546">
        <v>11162334031</v>
      </c>
      <c r="AV1546">
        <v>21902586923</v>
      </c>
      <c r="AW1546">
        <v>1350453125</v>
      </c>
      <c r="AX1546">
        <v>1010824442</v>
      </c>
      <c r="AY1546">
        <v>26369404780</v>
      </c>
      <c r="AZ1546">
        <v>489090351</v>
      </c>
      <c r="BA1546">
        <v>-612221962</v>
      </c>
      <c r="BB1546">
        <v>-434086881</v>
      </c>
      <c r="BC1546">
        <v>42908508230</v>
      </c>
      <c r="BD1546">
        <v>17697898564</v>
      </c>
      <c r="BE1546">
        <v>7998</v>
      </c>
      <c r="BF1546">
        <v>5309</v>
      </c>
      <c r="BG1546">
        <v>5329</v>
      </c>
      <c r="BH1546">
        <v>1650637616</v>
      </c>
      <c r="BI1546">
        <v>12913639292</v>
      </c>
      <c r="BJ1546">
        <v>27028498883</v>
      </c>
      <c r="BK1546">
        <v>4255289884</v>
      </c>
      <c r="BL1546">
        <v>4255289884</v>
      </c>
      <c r="BM1546">
        <v>6863454615</v>
      </c>
      <c r="BN1546">
        <v>25210609666</v>
      </c>
      <c r="BO1546">
        <v>254376239</v>
      </c>
      <c r="BP1546">
        <v>7976</v>
      </c>
      <c r="BQ1546">
        <v>880</v>
      </c>
      <c r="BR1546">
        <v>1739389907</v>
      </c>
      <c r="BS1546">
        <v>412686875</v>
      </c>
    </row>
    <row r="1547" spans="1:71">
      <c r="A1547" t="s">
        <v>1831</v>
      </c>
      <c r="B1547" t="s">
        <v>98</v>
      </c>
      <c r="C1547">
        <v>2021</v>
      </c>
      <c r="D1547" t="s">
        <v>380</v>
      </c>
      <c r="E1547">
        <v>1</v>
      </c>
      <c r="F1547" t="s">
        <v>381</v>
      </c>
      <c r="G1547" t="s">
        <v>1751</v>
      </c>
      <c r="H1547">
        <v>1089069096</v>
      </c>
      <c r="I1547">
        <v>-295192473</v>
      </c>
      <c r="J1547">
        <v>2491270099</v>
      </c>
      <c r="K1547">
        <v>2491270099</v>
      </c>
      <c r="L1547">
        <v>1871583368</v>
      </c>
      <c r="M1547">
        <v>4767764394</v>
      </c>
      <c r="N1547">
        <v>4451761157</v>
      </c>
      <c r="O1547">
        <v>2211478428</v>
      </c>
      <c r="P1547">
        <v>2211478428</v>
      </c>
      <c r="Q1547">
        <v>2128151000</v>
      </c>
      <c r="R1547">
        <v>2770843386</v>
      </c>
      <c r="S1547">
        <v>170353939</v>
      </c>
      <c r="T1547">
        <v>170353939</v>
      </c>
      <c r="U1547">
        <v>286865521</v>
      </c>
      <c r="V1547">
        <v>729746389</v>
      </c>
      <c r="W1547">
        <v>286865521</v>
      </c>
      <c r="X1547">
        <v>170353939</v>
      </c>
      <c r="Y1547">
        <v>286865521</v>
      </c>
      <c r="Z1547">
        <v>729746389</v>
      </c>
      <c r="AA1547">
        <v>561787134</v>
      </c>
      <c r="AB1547">
        <v>15880950</v>
      </c>
      <c r="AL1547">
        <v>42486094</v>
      </c>
      <c r="AM1547">
        <v>42486094</v>
      </c>
      <c r="AN1547">
        <v>536627567</v>
      </c>
      <c r="AO1547">
        <v>122583679</v>
      </c>
      <c r="AP1547">
        <v>3372760257</v>
      </c>
      <c r="AQ1547">
        <v>3372760257</v>
      </c>
      <c r="AR1547">
        <v>536627567</v>
      </c>
      <c r="AS1547">
        <v>44473965</v>
      </c>
      <c r="AT1547">
        <v>1636924580</v>
      </c>
      <c r="AU1547">
        <v>1636924580</v>
      </c>
      <c r="AV1547">
        <v>1830264030</v>
      </c>
      <c r="AW1547">
        <v>335313011</v>
      </c>
      <c r="AX1547">
        <v>335313011</v>
      </c>
      <c r="AY1547">
        <v>862316213</v>
      </c>
      <c r="BA1547">
        <v>99509629</v>
      </c>
      <c r="BB1547">
        <v>0</v>
      </c>
      <c r="BC1547">
        <v>3372760257</v>
      </c>
      <c r="BD1547">
        <v>3372760257</v>
      </c>
      <c r="BE1547">
        <v>11241</v>
      </c>
      <c r="BF1547">
        <v>6953</v>
      </c>
      <c r="BG1547">
        <v>0</v>
      </c>
      <c r="BH1547">
        <v>525768139</v>
      </c>
      <c r="BJ1547">
        <v>976219544</v>
      </c>
      <c r="BK1547">
        <v>219911600</v>
      </c>
      <c r="BL1547">
        <v>219911600</v>
      </c>
      <c r="BM1547">
        <v>862316213</v>
      </c>
      <c r="BP1547">
        <v>379</v>
      </c>
      <c r="BQ1547">
        <v>379</v>
      </c>
      <c r="BR1547">
        <v>315365948</v>
      </c>
      <c r="BS1547">
        <v>122583679</v>
      </c>
    </row>
    <row r="1548" spans="1:71">
      <c r="A1548" t="s">
        <v>1832</v>
      </c>
      <c r="B1548" t="s">
        <v>99</v>
      </c>
      <c r="C1548">
        <v>2021</v>
      </c>
      <c r="D1548" t="s">
        <v>380</v>
      </c>
      <c r="E1548">
        <v>1</v>
      </c>
      <c r="F1548" t="s">
        <v>383</v>
      </c>
      <c r="G1548" t="s">
        <v>1751</v>
      </c>
      <c r="H1548">
        <v>155890710</v>
      </c>
      <c r="I1548">
        <v>196675920</v>
      </c>
      <c r="J1548">
        <v>435951668</v>
      </c>
      <c r="K1548">
        <v>435951668</v>
      </c>
      <c r="L1548">
        <v>417890185</v>
      </c>
      <c r="M1548">
        <v>2520286627</v>
      </c>
      <c r="N1548">
        <v>1681241215</v>
      </c>
      <c r="O1548">
        <v>1684903062</v>
      </c>
      <c r="P1548">
        <v>1684903062</v>
      </c>
      <c r="Q1548">
        <v>1756195056</v>
      </c>
      <c r="R1548">
        <v>1788948129</v>
      </c>
      <c r="S1548">
        <v>831817464</v>
      </c>
      <c r="T1548">
        <v>831817464</v>
      </c>
      <c r="U1548">
        <v>70342959</v>
      </c>
      <c r="V1548">
        <v>200586010</v>
      </c>
      <c r="W1548">
        <v>70342959</v>
      </c>
      <c r="X1548">
        <v>831817464</v>
      </c>
      <c r="Y1548">
        <v>70342959</v>
      </c>
      <c r="Z1548">
        <v>200586010</v>
      </c>
      <c r="AA1548">
        <v>147734973</v>
      </c>
      <c r="AB1548">
        <v>80078550</v>
      </c>
      <c r="AL1548">
        <v>71535245</v>
      </c>
      <c r="AM1548">
        <v>71535245</v>
      </c>
      <c r="AN1548">
        <v>164525622</v>
      </c>
      <c r="AO1548">
        <v>6151705</v>
      </c>
      <c r="AP1548">
        <v>2108957150</v>
      </c>
      <c r="AQ1548">
        <v>2108957150</v>
      </c>
      <c r="AR1548">
        <v>164525622</v>
      </c>
      <c r="AS1548">
        <v>26545202</v>
      </c>
      <c r="AT1548">
        <v>745251291</v>
      </c>
      <c r="AU1548">
        <v>745251291</v>
      </c>
      <c r="AV1548">
        <v>788430973</v>
      </c>
      <c r="AW1548">
        <v>175727839</v>
      </c>
      <c r="AX1548">
        <v>175727839</v>
      </c>
      <c r="AY1548">
        <v>315515761</v>
      </c>
      <c r="BA1548">
        <v>-7983478</v>
      </c>
      <c r="BB1548">
        <v>0</v>
      </c>
      <c r="BC1548">
        <v>2108957150</v>
      </c>
      <c r="BD1548">
        <v>2108957150</v>
      </c>
      <c r="BE1548">
        <v>9101</v>
      </c>
      <c r="BF1548">
        <v>6481</v>
      </c>
      <c r="BG1548">
        <v>0</v>
      </c>
      <c r="BH1548">
        <v>67199118</v>
      </c>
      <c r="BJ1548">
        <v>443013962</v>
      </c>
      <c r="BK1548">
        <v>262761380</v>
      </c>
      <c r="BL1548">
        <v>262761380</v>
      </c>
      <c r="BM1548">
        <v>315515761</v>
      </c>
      <c r="BP1548">
        <v>539</v>
      </c>
      <c r="BQ1548">
        <v>539</v>
      </c>
      <c r="BR1548">
        <v>152469481</v>
      </c>
      <c r="BS1548">
        <v>6151705</v>
      </c>
    </row>
    <row r="1549" spans="1:71">
      <c r="A1549" t="s">
        <v>1833</v>
      </c>
      <c r="B1549" t="s">
        <v>100</v>
      </c>
      <c r="C1549">
        <v>2021</v>
      </c>
      <c r="D1549" t="s">
        <v>380</v>
      </c>
      <c r="E1549">
        <v>1</v>
      </c>
      <c r="F1549" t="s">
        <v>385</v>
      </c>
      <c r="G1549" t="s">
        <v>1751</v>
      </c>
      <c r="H1549">
        <v>3331208552</v>
      </c>
      <c r="I1549">
        <v>1464042037</v>
      </c>
      <c r="J1549">
        <v>2809375787</v>
      </c>
      <c r="K1549">
        <v>2809375787</v>
      </c>
      <c r="L1549">
        <v>2720184380</v>
      </c>
      <c r="M1549">
        <v>22220771627</v>
      </c>
      <c r="N1549">
        <v>12076208896</v>
      </c>
      <c r="O1549">
        <v>5255573038</v>
      </c>
      <c r="P1549">
        <v>5255573038</v>
      </c>
      <c r="Q1549">
        <v>5593541330</v>
      </c>
      <c r="R1549">
        <v>5686696695</v>
      </c>
      <c r="S1549">
        <v>731135558</v>
      </c>
      <c r="T1549">
        <v>731135558</v>
      </c>
      <c r="U1549">
        <v>779149282</v>
      </c>
      <c r="V1549">
        <v>1582528963</v>
      </c>
      <c r="W1549">
        <v>779149282</v>
      </c>
      <c r="X1549">
        <v>731135558</v>
      </c>
      <c r="Y1549">
        <v>779149282</v>
      </c>
      <c r="Z1549">
        <v>1582528963</v>
      </c>
      <c r="AA1549">
        <v>1230582382</v>
      </c>
      <c r="AB1549">
        <v>249907181</v>
      </c>
      <c r="AL1549">
        <v>433558657</v>
      </c>
      <c r="AM1549">
        <v>433558657</v>
      </c>
      <c r="AN1549">
        <v>1104974525</v>
      </c>
      <c r="AO1549">
        <v>84922711</v>
      </c>
      <c r="AP1549">
        <v>7248231848</v>
      </c>
      <c r="AQ1549">
        <v>7248231848</v>
      </c>
      <c r="AR1549">
        <v>1104974525</v>
      </c>
      <c r="AS1549">
        <v>256055410</v>
      </c>
      <c r="AT1549">
        <v>3079350003</v>
      </c>
      <c r="AU1549">
        <v>3079350003</v>
      </c>
      <c r="AV1549">
        <v>3328717849</v>
      </c>
      <c r="AW1549">
        <v>380821177</v>
      </c>
      <c r="AX1549">
        <v>380821177</v>
      </c>
      <c r="AY1549">
        <v>1604079730</v>
      </c>
      <c r="BA1549">
        <v>340230896</v>
      </c>
      <c r="BB1549">
        <v>0</v>
      </c>
      <c r="BC1549">
        <v>7248231848</v>
      </c>
      <c r="BD1549">
        <v>7248231848</v>
      </c>
      <c r="BE1549">
        <v>9901</v>
      </c>
      <c r="BF1549">
        <v>5729</v>
      </c>
      <c r="BG1549">
        <v>0</v>
      </c>
      <c r="BH1549">
        <v>280649320</v>
      </c>
      <c r="BJ1549">
        <v>1974118520</v>
      </c>
      <c r="BK1549">
        <v>612908925</v>
      </c>
      <c r="BL1549">
        <v>612908925</v>
      </c>
      <c r="BM1549">
        <v>1604079730</v>
      </c>
      <c r="BP1549">
        <v>1189</v>
      </c>
      <c r="BQ1549">
        <v>1189</v>
      </c>
      <c r="BR1549">
        <v>891175938</v>
      </c>
      <c r="BS1549">
        <v>84922711</v>
      </c>
    </row>
    <row r="1550" spans="1:71">
      <c r="A1550" t="s">
        <v>1834</v>
      </c>
      <c r="B1550" t="s">
        <v>101</v>
      </c>
      <c r="C1550">
        <v>2021</v>
      </c>
      <c r="D1550" t="s">
        <v>380</v>
      </c>
      <c r="E1550">
        <v>2</v>
      </c>
      <c r="F1550" t="s">
        <v>387</v>
      </c>
      <c r="G1550" t="s">
        <v>1751</v>
      </c>
      <c r="H1550">
        <v>2911509792</v>
      </c>
      <c r="I1550">
        <v>1500555689</v>
      </c>
      <c r="J1550">
        <v>3121128452</v>
      </c>
      <c r="K1550">
        <v>3121128452</v>
      </c>
      <c r="L1550">
        <v>2942299886</v>
      </c>
      <c r="M1550">
        <v>23776388716</v>
      </c>
      <c r="N1550">
        <v>13945869163</v>
      </c>
      <c r="O1550">
        <v>5213834977</v>
      </c>
      <c r="P1550">
        <v>5213834977</v>
      </c>
      <c r="Q1550">
        <v>5834198242</v>
      </c>
      <c r="R1550">
        <v>6106347047</v>
      </c>
      <c r="S1550">
        <v>565003785</v>
      </c>
      <c r="T1550">
        <v>565003785</v>
      </c>
      <c r="U1550">
        <v>1343104567</v>
      </c>
      <c r="V1550">
        <v>3455927781</v>
      </c>
      <c r="W1550">
        <v>1343104567</v>
      </c>
      <c r="X1550">
        <v>565003785</v>
      </c>
      <c r="Y1550">
        <v>1343104567</v>
      </c>
      <c r="Z1550">
        <v>3455927781</v>
      </c>
      <c r="AA1550">
        <v>1054376745</v>
      </c>
      <c r="AB1550">
        <v>160846079</v>
      </c>
      <c r="AL1550">
        <v>572618656</v>
      </c>
      <c r="AM1550">
        <v>572618656</v>
      </c>
      <c r="AN1550">
        <v>2588940042</v>
      </c>
      <c r="AO1550">
        <v>203392454</v>
      </c>
      <c r="AP1550">
        <v>8713620127</v>
      </c>
      <c r="AQ1550">
        <v>8713620127</v>
      </c>
      <c r="AR1550">
        <v>2588940042</v>
      </c>
      <c r="AS1550">
        <v>169227466</v>
      </c>
      <c r="AT1550">
        <v>3848025910</v>
      </c>
      <c r="AU1550">
        <v>3848025910</v>
      </c>
      <c r="AV1550">
        <v>4209897784</v>
      </c>
      <c r="AW1550">
        <v>302734684</v>
      </c>
      <c r="AX1550">
        <v>302734684</v>
      </c>
      <c r="AY1550">
        <v>2720634239</v>
      </c>
      <c r="BA1550">
        <v>342702609</v>
      </c>
      <c r="BB1550">
        <v>0</v>
      </c>
      <c r="BC1550">
        <v>8713620127</v>
      </c>
      <c r="BD1550">
        <v>8713620127</v>
      </c>
      <c r="BE1550">
        <v>8909</v>
      </c>
      <c r="BF1550">
        <v>5894</v>
      </c>
      <c r="BG1550">
        <v>0</v>
      </c>
      <c r="BH1550">
        <v>148996120</v>
      </c>
      <c r="BJ1550">
        <v>3683797564</v>
      </c>
      <c r="BK1550">
        <v>646844680</v>
      </c>
      <c r="BL1550">
        <v>646844680</v>
      </c>
      <c r="BM1550">
        <v>2720634239</v>
      </c>
      <c r="BP1550">
        <v>1068</v>
      </c>
      <c r="BQ1550">
        <v>1068</v>
      </c>
      <c r="BR1550">
        <v>2347978148</v>
      </c>
      <c r="BS1550">
        <v>203392454</v>
      </c>
    </row>
    <row r="1551" spans="1:71">
      <c r="A1551" t="s">
        <v>1835</v>
      </c>
      <c r="B1551" t="s">
        <v>102</v>
      </c>
      <c r="C1551">
        <v>2021</v>
      </c>
      <c r="D1551" t="s">
        <v>207</v>
      </c>
      <c r="E1551">
        <v>8</v>
      </c>
      <c r="F1551" t="s">
        <v>1749</v>
      </c>
      <c r="G1551" t="s">
        <v>1751</v>
      </c>
      <c r="H1551">
        <v>83516873120</v>
      </c>
      <c r="I1551">
        <v>21357796297</v>
      </c>
      <c r="J1551">
        <v>71073092431</v>
      </c>
      <c r="K1551">
        <v>71073092431</v>
      </c>
      <c r="L1551">
        <v>46861174930</v>
      </c>
      <c r="M1551">
        <v>209550586932</v>
      </c>
      <c r="N1551">
        <v>96948482231</v>
      </c>
      <c r="O1551">
        <v>41865142607</v>
      </c>
      <c r="P1551">
        <v>36962519731</v>
      </c>
      <c r="Q1551">
        <v>50359545617</v>
      </c>
      <c r="R1551">
        <v>60313520211</v>
      </c>
      <c r="S1551">
        <v>6417181620</v>
      </c>
      <c r="T1551">
        <v>6345231739</v>
      </c>
      <c r="U1551">
        <v>11924661002</v>
      </c>
      <c r="V1551">
        <v>35713460437</v>
      </c>
      <c r="W1551">
        <v>11158511976</v>
      </c>
      <c r="X1551">
        <v>6417181620</v>
      </c>
      <c r="Y1551">
        <v>11924661002</v>
      </c>
      <c r="Z1551">
        <v>35713460437</v>
      </c>
      <c r="AA1551">
        <v>3441975896</v>
      </c>
      <c r="AB1551">
        <v>2103670807</v>
      </c>
      <c r="AC1551">
        <v>74960616064</v>
      </c>
      <c r="AD1551">
        <v>65159308589</v>
      </c>
      <c r="AE1551">
        <v>74960616064</v>
      </c>
      <c r="AF1551">
        <v>43224351756</v>
      </c>
      <c r="AG1551">
        <v>65159308589</v>
      </c>
      <c r="AH1551">
        <v>74404945183</v>
      </c>
      <c r="AI1551">
        <v>28252803546</v>
      </c>
      <c r="AJ1551">
        <v>65159308589</v>
      </c>
      <c r="AK1551">
        <v>65159308589</v>
      </c>
      <c r="AL1551">
        <v>6135143371</v>
      </c>
      <c r="AM1551">
        <v>6135143371</v>
      </c>
      <c r="AN1551">
        <v>31666519371</v>
      </c>
      <c r="AO1551">
        <v>4082003043</v>
      </c>
      <c r="AP1551">
        <v>164824482023</v>
      </c>
      <c r="AQ1551">
        <v>99665173434</v>
      </c>
      <c r="AR1551">
        <v>31666519371</v>
      </c>
      <c r="AS1551">
        <v>2081013049</v>
      </c>
      <c r="AT1551">
        <v>70842129378</v>
      </c>
      <c r="AU1551">
        <v>42589325832</v>
      </c>
      <c r="AV1551">
        <v>73832992631</v>
      </c>
      <c r="AW1551">
        <v>4060422021</v>
      </c>
      <c r="AX1551">
        <v>3627154224</v>
      </c>
      <c r="AY1551">
        <v>106826731913</v>
      </c>
      <c r="AZ1551">
        <v>848726286.5</v>
      </c>
      <c r="BA1551">
        <v>10646171472</v>
      </c>
      <c r="BB1551">
        <v>1276585434</v>
      </c>
      <c r="BC1551">
        <v>164824482023</v>
      </c>
      <c r="BD1551">
        <v>85516913964</v>
      </c>
      <c r="BE1551">
        <v>9942</v>
      </c>
      <c r="BF1551">
        <v>6146</v>
      </c>
      <c r="BG1551">
        <v>5327</v>
      </c>
      <c r="BH1551">
        <v>9126909846</v>
      </c>
      <c r="BI1551">
        <v>43224351756</v>
      </c>
      <c r="BJ1551">
        <v>115390288098</v>
      </c>
      <c r="BK1551">
        <v>13040653637</v>
      </c>
      <c r="BL1551">
        <v>13040653637</v>
      </c>
      <c r="BM1551">
        <v>41667423324</v>
      </c>
      <c r="BN1551">
        <v>79307568059</v>
      </c>
      <c r="BO1551">
        <v>5188097119</v>
      </c>
      <c r="BP1551">
        <v>23007</v>
      </c>
      <c r="BQ1551">
        <v>7802</v>
      </c>
      <c r="BR1551">
        <v>26562419269</v>
      </c>
      <c r="BS1551">
        <v>4082003043</v>
      </c>
    </row>
    <row r="1552" spans="1:71">
      <c r="A1552" t="s">
        <v>1836</v>
      </c>
      <c r="B1552" t="s">
        <v>206</v>
      </c>
      <c r="C1552">
        <v>2022</v>
      </c>
      <c r="D1552" t="s">
        <v>207</v>
      </c>
      <c r="E1552">
        <v>8</v>
      </c>
      <c r="F1552" t="s">
        <v>208</v>
      </c>
      <c r="G1552" t="s">
        <v>1837</v>
      </c>
      <c r="H1552">
        <v>24068079581</v>
      </c>
      <c r="I1552">
        <v>9261418614</v>
      </c>
      <c r="J1552">
        <v>39393221851</v>
      </c>
      <c r="K1552">
        <v>39393221851</v>
      </c>
      <c r="L1552">
        <v>28610249523</v>
      </c>
      <c r="M1552">
        <v>179483880174</v>
      </c>
      <c r="N1552">
        <v>90243697508</v>
      </c>
      <c r="O1552">
        <v>36526771313</v>
      </c>
      <c r="P1552">
        <v>33138909630</v>
      </c>
      <c r="Q1552">
        <v>39790811606</v>
      </c>
      <c r="R1552">
        <v>44369110692</v>
      </c>
      <c r="S1552">
        <v>7364090648</v>
      </c>
      <c r="T1552">
        <v>7327767752</v>
      </c>
      <c r="U1552">
        <v>10191807365</v>
      </c>
      <c r="V1552">
        <v>26264422241</v>
      </c>
      <c r="W1552">
        <v>9678625175</v>
      </c>
      <c r="X1552">
        <v>7364090648</v>
      </c>
      <c r="Y1552">
        <v>10191807365</v>
      </c>
      <c r="Z1552">
        <v>26264422241</v>
      </c>
      <c r="AA1552">
        <v>1469737271</v>
      </c>
      <c r="AB1552">
        <v>2458870251</v>
      </c>
      <c r="AC1552">
        <v>41123983780</v>
      </c>
      <c r="AD1552">
        <v>34988959752</v>
      </c>
      <c r="AE1552">
        <v>41123983780</v>
      </c>
      <c r="AF1552">
        <v>23037908782</v>
      </c>
      <c r="AG1552">
        <v>34988959752</v>
      </c>
      <c r="AH1552">
        <v>39107125118</v>
      </c>
      <c r="AI1552">
        <v>15723845843</v>
      </c>
      <c r="AJ1552">
        <v>34988959752</v>
      </c>
      <c r="AK1552">
        <v>34988959752</v>
      </c>
      <c r="AL1552">
        <v>3545586156</v>
      </c>
      <c r="AM1552">
        <v>3545586156</v>
      </c>
      <c r="AN1552">
        <v>21863937350</v>
      </c>
      <c r="AO1552">
        <v>2737972395</v>
      </c>
      <c r="AP1552">
        <v>108846606060</v>
      </c>
      <c r="AQ1552">
        <v>73857646308</v>
      </c>
      <c r="AR1552">
        <v>21863937350</v>
      </c>
      <c r="AS1552">
        <v>4012026372</v>
      </c>
      <c r="AT1552">
        <v>49824916091</v>
      </c>
      <c r="AU1552">
        <v>34101070248</v>
      </c>
      <c r="AV1552">
        <v>52400468059</v>
      </c>
      <c r="AW1552">
        <v>3566086076</v>
      </c>
      <c r="AX1552">
        <v>3151184841</v>
      </c>
      <c r="AY1552">
        <v>76999638581</v>
      </c>
      <c r="AZ1552">
        <v>946062287.5</v>
      </c>
      <c r="BA1552">
        <v>3530785001</v>
      </c>
      <c r="BB1552">
        <v>1908932459</v>
      </c>
      <c r="BC1552">
        <v>108846606060</v>
      </c>
      <c r="BD1552">
        <v>66351619259</v>
      </c>
      <c r="BE1552">
        <v>8645</v>
      </c>
      <c r="BF1552">
        <v>5772</v>
      </c>
      <c r="BG1552">
        <v>5697</v>
      </c>
      <c r="BH1552">
        <v>6774507232</v>
      </c>
      <c r="BI1552">
        <v>23037908782</v>
      </c>
      <c r="BJ1552">
        <v>83559798577</v>
      </c>
      <c r="BK1552">
        <v>10605802210</v>
      </c>
      <c r="BL1552">
        <v>10605802210</v>
      </c>
      <c r="BM1552">
        <v>42010678829</v>
      </c>
      <c r="BN1552">
        <v>42494986801</v>
      </c>
      <c r="BO1552">
        <v>15434604</v>
      </c>
      <c r="BP1552">
        <v>17541</v>
      </c>
      <c r="BQ1552">
        <v>6317</v>
      </c>
      <c r="BR1552">
        <v>17733001285</v>
      </c>
      <c r="BS1552">
        <v>2737972395</v>
      </c>
    </row>
    <row r="1553" spans="1:71">
      <c r="A1553" t="s">
        <v>1838</v>
      </c>
      <c r="B1553" t="s">
        <v>211</v>
      </c>
      <c r="C1553">
        <v>2022</v>
      </c>
      <c r="D1553" t="s">
        <v>212</v>
      </c>
      <c r="E1553">
        <v>4</v>
      </c>
      <c r="F1553" t="s">
        <v>213</v>
      </c>
      <c r="G1553" t="s">
        <v>1837</v>
      </c>
      <c r="H1553">
        <v>2054185045</v>
      </c>
      <c r="I1553">
        <v>372937219</v>
      </c>
      <c r="J1553">
        <v>2810116512</v>
      </c>
      <c r="K1553">
        <v>2810116512</v>
      </c>
      <c r="L1553">
        <v>2587461247</v>
      </c>
      <c r="M1553">
        <v>17223935123</v>
      </c>
      <c r="N1553">
        <v>15142265247</v>
      </c>
      <c r="O1553">
        <v>6539426911</v>
      </c>
      <c r="P1553">
        <v>6539426911</v>
      </c>
      <c r="Q1553">
        <v>7464784000</v>
      </c>
      <c r="R1553">
        <v>7053986630</v>
      </c>
      <c r="S1553">
        <v>2212975512</v>
      </c>
      <c r="T1553">
        <v>2212975512</v>
      </c>
      <c r="U1553">
        <v>259568436</v>
      </c>
      <c r="V1553">
        <v>386756351</v>
      </c>
      <c r="W1553">
        <v>259568436</v>
      </c>
      <c r="X1553">
        <v>2212975512</v>
      </c>
      <c r="Y1553">
        <v>259568436</v>
      </c>
      <c r="Z1553">
        <v>386756351</v>
      </c>
      <c r="AA1553">
        <v>123970895</v>
      </c>
      <c r="AB1553">
        <v>403245295</v>
      </c>
      <c r="AL1553">
        <v>250707726</v>
      </c>
      <c r="AM1553">
        <v>250707726</v>
      </c>
      <c r="AN1553">
        <v>237453232</v>
      </c>
      <c r="AO1553">
        <v>60667087</v>
      </c>
      <c r="AP1553">
        <v>10542013524</v>
      </c>
      <c r="AQ1553">
        <v>10542013524</v>
      </c>
      <c r="AR1553">
        <v>237453232</v>
      </c>
      <c r="AS1553">
        <v>507325701</v>
      </c>
      <c r="AT1553">
        <v>7646914352</v>
      </c>
      <c r="AU1553">
        <v>7646914352</v>
      </c>
      <c r="AV1553">
        <v>7821351439</v>
      </c>
      <c r="AW1553">
        <v>346777435</v>
      </c>
      <c r="AX1553">
        <v>346777435</v>
      </c>
      <c r="AY1553">
        <v>5587240366</v>
      </c>
      <c r="BA1553">
        <v>-34499577</v>
      </c>
      <c r="BB1553">
        <v>0</v>
      </c>
      <c r="BC1553">
        <v>10542013524</v>
      </c>
      <c r="BD1553">
        <v>10542013524</v>
      </c>
      <c r="BE1553">
        <v>8556</v>
      </c>
      <c r="BF1553">
        <v>6017</v>
      </c>
      <c r="BG1553">
        <v>0</v>
      </c>
      <c r="BH1553">
        <v>555569628</v>
      </c>
      <c r="BJ1553">
        <v>5735105017</v>
      </c>
      <c r="BK1553">
        <v>3182364209</v>
      </c>
      <c r="BL1553">
        <v>3182364209</v>
      </c>
      <c r="BM1553">
        <v>5587240366</v>
      </c>
      <c r="BP1553">
        <v>5237</v>
      </c>
      <c r="BQ1553">
        <v>175</v>
      </c>
      <c r="BR1553">
        <v>160632326</v>
      </c>
      <c r="BS1553">
        <v>60667087</v>
      </c>
    </row>
    <row r="1554" spans="1:71">
      <c r="A1554" t="s">
        <v>1839</v>
      </c>
      <c r="B1554" t="s">
        <v>18</v>
      </c>
      <c r="C1554">
        <v>2022</v>
      </c>
      <c r="D1554" t="s">
        <v>215</v>
      </c>
      <c r="E1554">
        <v>3</v>
      </c>
      <c r="F1554" t="s">
        <v>216</v>
      </c>
      <c r="G1554" t="s">
        <v>1837</v>
      </c>
      <c r="H1554">
        <v>801734442</v>
      </c>
      <c r="I1554">
        <v>410446890</v>
      </c>
      <c r="J1554">
        <v>972039229</v>
      </c>
      <c r="K1554">
        <v>972039229</v>
      </c>
      <c r="L1554">
        <v>769202549</v>
      </c>
      <c r="M1554">
        <v>12779363212</v>
      </c>
      <c r="N1554">
        <v>8341531800</v>
      </c>
      <c r="O1554">
        <v>2556976492</v>
      </c>
      <c r="P1554">
        <v>2556976492</v>
      </c>
      <c r="Q1554">
        <v>3350868552</v>
      </c>
      <c r="R1554">
        <v>2856105247</v>
      </c>
      <c r="S1554">
        <v>845943635</v>
      </c>
      <c r="T1554">
        <v>845943635</v>
      </c>
      <c r="U1554">
        <v>843241381</v>
      </c>
      <c r="V1554">
        <v>1187858390</v>
      </c>
      <c r="W1554">
        <v>843241381</v>
      </c>
      <c r="X1554">
        <v>845943635</v>
      </c>
      <c r="Y1554">
        <v>843241381</v>
      </c>
      <c r="Z1554">
        <v>1187858390</v>
      </c>
      <c r="AA1554">
        <v>430103784</v>
      </c>
      <c r="AB1554">
        <v>234937335</v>
      </c>
      <c r="AL1554">
        <v>325340388</v>
      </c>
      <c r="AM1554">
        <v>325340388</v>
      </c>
      <c r="AN1554">
        <v>575416983</v>
      </c>
      <c r="AO1554">
        <v>131153813</v>
      </c>
      <c r="AP1554">
        <v>5547480352</v>
      </c>
      <c r="AQ1554">
        <v>5547480352</v>
      </c>
      <c r="AR1554">
        <v>575416983</v>
      </c>
      <c r="AS1554">
        <v>353946124</v>
      </c>
      <c r="AT1554">
        <v>2754461695</v>
      </c>
      <c r="AU1554">
        <v>2754461695</v>
      </c>
      <c r="AV1554">
        <v>2639666885</v>
      </c>
      <c r="AW1554">
        <v>278256795</v>
      </c>
      <c r="AX1554">
        <v>278256795</v>
      </c>
      <c r="AY1554">
        <v>3827785476</v>
      </c>
      <c r="BA1554">
        <v>216057254</v>
      </c>
      <c r="BB1554">
        <v>0</v>
      </c>
      <c r="BC1554">
        <v>5547480352</v>
      </c>
      <c r="BD1554">
        <v>5547480352</v>
      </c>
      <c r="BE1554">
        <v>8790</v>
      </c>
      <c r="BF1554">
        <v>5780</v>
      </c>
      <c r="BG1554">
        <v>0</v>
      </c>
      <c r="BH1554">
        <v>314806498</v>
      </c>
      <c r="BJ1554">
        <v>3965254622</v>
      </c>
      <c r="BK1554">
        <v>1987758650</v>
      </c>
      <c r="BL1554">
        <v>1987758650</v>
      </c>
      <c r="BM1554">
        <v>3827785476</v>
      </c>
      <c r="BP1554">
        <v>3303</v>
      </c>
      <c r="BQ1554">
        <v>576</v>
      </c>
      <c r="BR1554">
        <v>440247410</v>
      </c>
      <c r="BS1554">
        <v>131153813</v>
      </c>
    </row>
    <row r="1555" spans="1:71">
      <c r="A1555" t="s">
        <v>1840</v>
      </c>
      <c r="B1555" t="s">
        <v>19</v>
      </c>
      <c r="C1555">
        <v>2022</v>
      </c>
      <c r="D1555" t="s">
        <v>218</v>
      </c>
      <c r="E1555">
        <v>3</v>
      </c>
      <c r="F1555" t="s">
        <v>219</v>
      </c>
      <c r="G1555" t="s">
        <v>1837</v>
      </c>
      <c r="O1555">
        <v>1164899325</v>
      </c>
      <c r="P1555">
        <v>1164899325</v>
      </c>
      <c r="R1555">
        <v>1329084376</v>
      </c>
      <c r="S1555">
        <v>410896129</v>
      </c>
      <c r="T1555">
        <v>410896129</v>
      </c>
      <c r="U1555">
        <v>100062234</v>
      </c>
      <c r="V1555">
        <v>208498321</v>
      </c>
      <c r="W1555">
        <v>100062234</v>
      </c>
      <c r="X1555">
        <v>410896129</v>
      </c>
      <c r="Y1555">
        <v>100062234</v>
      </c>
      <c r="Z1555">
        <v>208498321</v>
      </c>
      <c r="AA1555">
        <v>155970164</v>
      </c>
      <c r="AT1555">
        <v>1847218262</v>
      </c>
      <c r="AU1555">
        <v>1847218262</v>
      </c>
      <c r="AW1555">
        <v>171636214</v>
      </c>
      <c r="AX1555">
        <v>171636214</v>
      </c>
      <c r="BD1555">
        <v>2902722415</v>
      </c>
      <c r="BP1555">
        <v>2326</v>
      </c>
      <c r="BQ1555">
        <v>95</v>
      </c>
    </row>
    <row r="1556" spans="1:71">
      <c r="A1556" t="s">
        <v>1841</v>
      </c>
      <c r="B1556" t="s">
        <v>20</v>
      </c>
      <c r="C1556">
        <v>2022</v>
      </c>
      <c r="D1556" t="s">
        <v>215</v>
      </c>
      <c r="E1556">
        <v>2</v>
      </c>
      <c r="F1556" t="s">
        <v>221</v>
      </c>
      <c r="G1556" t="s">
        <v>1837</v>
      </c>
      <c r="O1556">
        <v>2759710138</v>
      </c>
      <c r="P1556">
        <v>2759710138</v>
      </c>
      <c r="R1556">
        <v>2966645312</v>
      </c>
      <c r="S1556">
        <v>689774875</v>
      </c>
      <c r="T1556">
        <v>689774875</v>
      </c>
      <c r="U1556">
        <v>468960800</v>
      </c>
      <c r="V1556">
        <v>819722732</v>
      </c>
      <c r="W1556">
        <v>468960800</v>
      </c>
      <c r="X1556">
        <v>689774875</v>
      </c>
      <c r="Y1556">
        <v>468960800</v>
      </c>
      <c r="Z1556">
        <v>819722732</v>
      </c>
      <c r="AA1556">
        <v>392990634</v>
      </c>
      <c r="AT1556">
        <v>2346868864</v>
      </c>
      <c r="AU1556">
        <v>2346868864</v>
      </c>
      <c r="AW1556">
        <v>243724075</v>
      </c>
      <c r="AX1556">
        <v>243724075</v>
      </c>
      <c r="BD1556">
        <v>4602883945</v>
      </c>
      <c r="BP1556">
        <v>1357</v>
      </c>
      <c r="BQ1556">
        <v>185</v>
      </c>
    </row>
    <row r="1557" spans="1:71">
      <c r="A1557" t="s">
        <v>1842</v>
      </c>
      <c r="B1557" t="s">
        <v>21</v>
      </c>
      <c r="C1557">
        <v>2022</v>
      </c>
      <c r="D1557" t="s">
        <v>223</v>
      </c>
      <c r="E1557">
        <v>1</v>
      </c>
      <c r="F1557" t="s">
        <v>224</v>
      </c>
      <c r="G1557" t="s">
        <v>1837</v>
      </c>
      <c r="H1557">
        <v>15253522436</v>
      </c>
      <c r="I1557">
        <v>2959617916</v>
      </c>
      <c r="J1557">
        <v>10573807763</v>
      </c>
      <c r="K1557">
        <v>10573807763</v>
      </c>
      <c r="L1557">
        <v>4540147917</v>
      </c>
      <c r="M1557">
        <v>34473987196</v>
      </c>
      <c r="N1557">
        <v>18731425972</v>
      </c>
      <c r="O1557">
        <v>4967020380</v>
      </c>
      <c r="P1557">
        <v>4456410004</v>
      </c>
      <c r="Q1557">
        <v>5401353380</v>
      </c>
      <c r="R1557">
        <v>6914887289</v>
      </c>
      <c r="S1557">
        <v>479446873</v>
      </c>
      <c r="T1557">
        <v>464535483</v>
      </c>
      <c r="U1557">
        <v>822739429</v>
      </c>
      <c r="V1557">
        <v>1436712140</v>
      </c>
      <c r="W1557">
        <v>722888900</v>
      </c>
      <c r="X1557">
        <v>479446873</v>
      </c>
      <c r="Y1557">
        <v>822739429</v>
      </c>
      <c r="Z1557">
        <v>1436712140</v>
      </c>
      <c r="AA1557">
        <v>170637745</v>
      </c>
      <c r="AB1557">
        <v>76992970</v>
      </c>
      <c r="AC1557">
        <v>26574481803</v>
      </c>
      <c r="AD1557">
        <v>24730333569</v>
      </c>
      <c r="AE1557">
        <v>26574481803</v>
      </c>
      <c r="AF1557">
        <v>16777959736</v>
      </c>
      <c r="AG1557">
        <v>24730333569</v>
      </c>
      <c r="AH1557">
        <v>26893440364</v>
      </c>
      <c r="AI1557">
        <v>9422662020</v>
      </c>
      <c r="AJ1557">
        <v>24730333569</v>
      </c>
      <c r="AK1557">
        <v>24730333569</v>
      </c>
      <c r="AL1557">
        <v>1375540840</v>
      </c>
      <c r="AM1557">
        <v>1375540840</v>
      </c>
      <c r="AN1557">
        <v>1307459431</v>
      </c>
      <c r="AO1557">
        <v>367190307</v>
      </c>
      <c r="AP1557">
        <v>33639750601</v>
      </c>
      <c r="AQ1557">
        <v>8909417032</v>
      </c>
      <c r="AR1557">
        <v>1307459431</v>
      </c>
      <c r="AS1557">
        <v>1159795627</v>
      </c>
      <c r="AT1557">
        <v>12868619768</v>
      </c>
      <c r="AU1557">
        <v>3445957748</v>
      </c>
      <c r="AV1557">
        <v>13036082786</v>
      </c>
      <c r="AW1557">
        <v>376126476</v>
      </c>
      <c r="AX1557">
        <v>317340565</v>
      </c>
      <c r="AY1557">
        <v>27895540568</v>
      </c>
      <c r="AZ1557">
        <v>394920199.5</v>
      </c>
      <c r="BA1557">
        <v>273624386</v>
      </c>
      <c r="BB1557">
        <v>610326582</v>
      </c>
      <c r="BC1557">
        <v>33639750601</v>
      </c>
      <c r="BD1557">
        <v>6235699861</v>
      </c>
      <c r="BE1557">
        <v>7963</v>
      </c>
      <c r="BF1557">
        <v>5421</v>
      </c>
      <c r="BG1557">
        <v>4877</v>
      </c>
      <c r="BH1557">
        <v>2118215246</v>
      </c>
      <c r="BI1557">
        <v>16777959736</v>
      </c>
      <c r="BJ1557">
        <v>28246750163</v>
      </c>
      <c r="BK1557">
        <v>606950303</v>
      </c>
      <c r="BL1557">
        <v>606950303</v>
      </c>
      <c r="BM1557">
        <v>3165206999</v>
      </c>
      <c r="BN1557">
        <v>27404050740</v>
      </c>
      <c r="BO1557">
        <v>1095628558</v>
      </c>
      <c r="BP1557">
        <v>1039</v>
      </c>
      <c r="BQ1557">
        <v>114</v>
      </c>
      <c r="BR1557">
        <v>725233157</v>
      </c>
      <c r="BS1557">
        <v>367190307</v>
      </c>
    </row>
    <row r="1558" spans="1:71">
      <c r="A1558" t="s">
        <v>1843</v>
      </c>
      <c r="B1558" t="s">
        <v>22</v>
      </c>
      <c r="C1558">
        <v>2022</v>
      </c>
      <c r="D1558" t="s">
        <v>215</v>
      </c>
      <c r="E1558">
        <v>2</v>
      </c>
      <c r="F1558" t="s">
        <v>226</v>
      </c>
      <c r="G1558" t="s">
        <v>1837</v>
      </c>
      <c r="O1558">
        <v>2168055397</v>
      </c>
      <c r="P1558">
        <v>2168055397</v>
      </c>
      <c r="R1558">
        <v>2415051070</v>
      </c>
      <c r="S1558">
        <v>455054244</v>
      </c>
      <c r="T1558">
        <v>455054244</v>
      </c>
      <c r="U1558">
        <v>735866587</v>
      </c>
      <c r="V1558">
        <v>1063465536</v>
      </c>
      <c r="W1558">
        <v>735866587</v>
      </c>
      <c r="X1558">
        <v>455054244</v>
      </c>
      <c r="Y1558">
        <v>735866587</v>
      </c>
      <c r="Z1558">
        <v>1063465536</v>
      </c>
      <c r="AA1558">
        <v>164986734</v>
      </c>
      <c r="AT1558">
        <v>2265268852</v>
      </c>
      <c r="AU1558">
        <v>2265268852</v>
      </c>
      <c r="AW1558">
        <v>191053308</v>
      </c>
      <c r="AX1558">
        <v>191053308</v>
      </c>
      <c r="BD1558">
        <v>4129328630</v>
      </c>
      <c r="BP1558">
        <v>2025</v>
      </c>
      <c r="BQ1558">
        <v>295</v>
      </c>
    </row>
    <row r="1559" spans="1:71">
      <c r="A1559" t="s">
        <v>1844</v>
      </c>
      <c r="B1559" t="s">
        <v>23</v>
      </c>
      <c r="C1559">
        <v>2022</v>
      </c>
      <c r="D1559" t="s">
        <v>228</v>
      </c>
      <c r="E1559">
        <v>5</v>
      </c>
      <c r="F1559" t="s">
        <v>229</v>
      </c>
      <c r="G1559" t="s">
        <v>1837</v>
      </c>
      <c r="H1559">
        <v>29083730274</v>
      </c>
      <c r="I1559">
        <v>3931806495</v>
      </c>
      <c r="J1559">
        <v>20852142183</v>
      </c>
      <c r="K1559">
        <v>20852142183</v>
      </c>
      <c r="L1559">
        <v>14628233415</v>
      </c>
      <c r="M1559">
        <v>59371297058</v>
      </c>
      <c r="N1559">
        <v>35531590686</v>
      </c>
      <c r="O1559">
        <v>9985878497</v>
      </c>
      <c r="P1559">
        <v>7909825595</v>
      </c>
      <c r="Q1559">
        <v>16491397000</v>
      </c>
      <c r="R1559">
        <v>12674541322</v>
      </c>
      <c r="S1559">
        <v>2003267586</v>
      </c>
      <c r="T1559">
        <v>1981662955</v>
      </c>
      <c r="U1559">
        <v>1708760913</v>
      </c>
      <c r="V1559">
        <v>3553466574</v>
      </c>
      <c r="W1559">
        <v>1648094583</v>
      </c>
      <c r="X1559">
        <v>2003267586</v>
      </c>
      <c r="Y1559">
        <v>1708760913</v>
      </c>
      <c r="Z1559">
        <v>3553466574</v>
      </c>
      <c r="AA1559">
        <v>525874111</v>
      </c>
      <c r="AB1559">
        <v>618674904</v>
      </c>
      <c r="AC1559">
        <v>27925305339</v>
      </c>
      <c r="AD1559">
        <v>24235480716</v>
      </c>
      <c r="AE1559">
        <v>27925305339</v>
      </c>
      <c r="AF1559">
        <v>18106162777</v>
      </c>
      <c r="AG1559">
        <v>24235480716</v>
      </c>
      <c r="AH1559">
        <v>26448574177</v>
      </c>
      <c r="AI1559">
        <v>9259513784</v>
      </c>
      <c r="AJ1559">
        <v>24235480716</v>
      </c>
      <c r="AK1559">
        <v>24235480716</v>
      </c>
      <c r="AL1559">
        <v>1675487506</v>
      </c>
      <c r="AM1559">
        <v>1675487506</v>
      </c>
      <c r="AN1559">
        <v>3255517454</v>
      </c>
      <c r="AO1559">
        <v>915094628</v>
      </c>
      <c r="AP1559">
        <v>44087877331</v>
      </c>
      <c r="AQ1559">
        <v>19852396615</v>
      </c>
      <c r="AR1559">
        <v>3255517454</v>
      </c>
      <c r="AS1559">
        <v>1353436056</v>
      </c>
      <c r="AT1559">
        <v>18814352360</v>
      </c>
      <c r="AU1559">
        <v>9554838576</v>
      </c>
      <c r="AV1559">
        <v>19047613610</v>
      </c>
      <c r="AW1559">
        <v>992181544</v>
      </c>
      <c r="AX1559">
        <v>720272760</v>
      </c>
      <c r="AY1559">
        <v>33579977377</v>
      </c>
      <c r="AZ1559">
        <v>411880440</v>
      </c>
      <c r="BA1559">
        <v>1118163258</v>
      </c>
      <c r="BB1559">
        <v>-623548297</v>
      </c>
      <c r="BC1559">
        <v>44087877331</v>
      </c>
      <c r="BD1559">
        <v>15563250252</v>
      </c>
      <c r="BE1559">
        <v>7931</v>
      </c>
      <c r="BF1559">
        <v>5470</v>
      </c>
      <c r="BG1559">
        <v>5052</v>
      </c>
      <c r="BH1559">
        <v>2732185175</v>
      </c>
      <c r="BI1559">
        <v>18106162777</v>
      </c>
      <c r="BJ1559">
        <v>34383612591</v>
      </c>
      <c r="BK1559">
        <v>4220332860</v>
      </c>
      <c r="BL1559">
        <v>4220332860</v>
      </c>
      <c r="BM1559">
        <v>9344496661</v>
      </c>
      <c r="BN1559">
        <v>28524627079</v>
      </c>
      <c r="BO1559">
        <v>1124700105</v>
      </c>
      <c r="BP1559">
        <v>6958</v>
      </c>
      <c r="BQ1559">
        <v>979</v>
      </c>
      <c r="BR1559">
        <v>2027537487</v>
      </c>
      <c r="BS1559">
        <v>915094628</v>
      </c>
    </row>
    <row r="1560" spans="1:71">
      <c r="A1560" t="s">
        <v>1845</v>
      </c>
      <c r="B1560" t="s">
        <v>24</v>
      </c>
      <c r="C1560">
        <v>2022</v>
      </c>
      <c r="D1560" t="s">
        <v>231</v>
      </c>
      <c r="E1560">
        <v>5</v>
      </c>
      <c r="F1560" t="s">
        <v>232</v>
      </c>
      <c r="G1560" t="s">
        <v>1837</v>
      </c>
      <c r="H1560">
        <v>3297769747</v>
      </c>
      <c r="I1560">
        <v>1071636365</v>
      </c>
      <c r="J1560">
        <v>3943888991</v>
      </c>
      <c r="K1560">
        <v>3943888991</v>
      </c>
      <c r="L1560">
        <v>3568519882</v>
      </c>
      <c r="M1560">
        <v>26169931261</v>
      </c>
      <c r="N1560">
        <v>17894177616</v>
      </c>
      <c r="O1560">
        <v>6359570876</v>
      </c>
      <c r="P1560">
        <v>6359570876</v>
      </c>
      <c r="Q1560">
        <v>7392833000</v>
      </c>
      <c r="R1560">
        <v>7142770429</v>
      </c>
      <c r="S1560">
        <v>1866302037</v>
      </c>
      <c r="T1560">
        <v>1866302037</v>
      </c>
      <c r="U1560">
        <v>934025109</v>
      </c>
      <c r="V1560">
        <v>1707825994</v>
      </c>
      <c r="W1560">
        <v>934025109</v>
      </c>
      <c r="X1560">
        <v>1866302037</v>
      </c>
      <c r="Y1560">
        <v>934025109</v>
      </c>
      <c r="Z1560">
        <v>1707825994</v>
      </c>
      <c r="AA1560">
        <v>393151278</v>
      </c>
      <c r="AB1560">
        <v>429925630</v>
      </c>
      <c r="AL1560">
        <v>296415835</v>
      </c>
      <c r="AM1560">
        <v>296415835</v>
      </c>
      <c r="AN1560">
        <v>1128878468</v>
      </c>
      <c r="AO1560">
        <v>182178740</v>
      </c>
      <c r="AP1560">
        <v>11772965397</v>
      </c>
      <c r="AQ1560">
        <v>11772965397</v>
      </c>
      <c r="AR1560">
        <v>1128878468</v>
      </c>
      <c r="AS1560">
        <v>498647673</v>
      </c>
      <c r="AT1560">
        <v>7290260538</v>
      </c>
      <c r="AU1560">
        <v>7290260538</v>
      </c>
      <c r="AV1560">
        <v>7236828195</v>
      </c>
      <c r="AW1560">
        <v>577965101</v>
      </c>
      <c r="AX1560">
        <v>577965101</v>
      </c>
      <c r="AY1560">
        <v>6130410802</v>
      </c>
      <c r="BA1560">
        <v>174137312</v>
      </c>
      <c r="BB1560">
        <v>0</v>
      </c>
      <c r="BC1560">
        <v>11772965397</v>
      </c>
      <c r="BD1560">
        <v>11772965397</v>
      </c>
      <c r="BE1560">
        <v>8617</v>
      </c>
      <c r="BF1560">
        <v>5713</v>
      </c>
      <c r="BG1560">
        <v>0</v>
      </c>
      <c r="BH1560">
        <v>723210388</v>
      </c>
      <c r="BJ1560">
        <v>6493885151</v>
      </c>
      <c r="BK1560">
        <v>3301703450</v>
      </c>
      <c r="BL1560">
        <v>3301703450</v>
      </c>
      <c r="BM1560">
        <v>6130410802</v>
      </c>
      <c r="BP1560">
        <v>5402</v>
      </c>
      <c r="BQ1560">
        <v>815</v>
      </c>
      <c r="BR1560">
        <v>822720408</v>
      </c>
      <c r="BS1560">
        <v>182178740</v>
      </c>
    </row>
    <row r="1561" spans="1:71">
      <c r="A1561" t="s">
        <v>1846</v>
      </c>
      <c r="B1561" t="s">
        <v>25</v>
      </c>
      <c r="C1561">
        <v>2022</v>
      </c>
      <c r="D1561" t="s">
        <v>207</v>
      </c>
      <c r="E1561">
        <v>8</v>
      </c>
      <c r="F1561" t="s">
        <v>234</v>
      </c>
      <c r="G1561" t="s">
        <v>1837</v>
      </c>
      <c r="H1561">
        <v>76984982268</v>
      </c>
      <c r="I1561">
        <v>18622739915</v>
      </c>
      <c r="J1561">
        <v>71823089670</v>
      </c>
      <c r="K1561">
        <v>71823089670</v>
      </c>
      <c r="L1561">
        <v>57485917767</v>
      </c>
      <c r="M1561">
        <v>346866356233</v>
      </c>
      <c r="N1561">
        <v>158407119543</v>
      </c>
      <c r="O1561">
        <v>45313350188</v>
      </c>
      <c r="P1561">
        <v>41193765874</v>
      </c>
      <c r="Q1561">
        <v>65031203996</v>
      </c>
      <c r="R1561">
        <v>61498516209</v>
      </c>
      <c r="S1561">
        <v>7350419080</v>
      </c>
      <c r="T1561">
        <v>7235533426</v>
      </c>
      <c r="U1561">
        <v>20477920093</v>
      </c>
      <c r="V1561">
        <v>47441994705</v>
      </c>
      <c r="W1561">
        <v>19794839260</v>
      </c>
      <c r="X1561">
        <v>7350419080</v>
      </c>
      <c r="Y1561">
        <v>20477920093</v>
      </c>
      <c r="Z1561">
        <v>47441994705</v>
      </c>
      <c r="AA1561">
        <v>3014454739</v>
      </c>
      <c r="AB1561">
        <v>3274678278</v>
      </c>
      <c r="AC1561">
        <v>56119761446</v>
      </c>
      <c r="AD1561">
        <v>44789238152</v>
      </c>
      <c r="AE1561">
        <v>56119761446</v>
      </c>
      <c r="AF1561">
        <v>31613129884</v>
      </c>
      <c r="AG1561">
        <v>44789238152</v>
      </c>
      <c r="AH1561">
        <v>52427140480</v>
      </c>
      <c r="AI1561">
        <v>20617159595</v>
      </c>
      <c r="AJ1561">
        <v>44789238152</v>
      </c>
      <c r="AK1561">
        <v>44789238152</v>
      </c>
      <c r="AL1561">
        <v>5883414651</v>
      </c>
      <c r="AM1561">
        <v>5883414651</v>
      </c>
      <c r="AN1561">
        <v>41961251828</v>
      </c>
      <c r="AO1561">
        <v>3771663086</v>
      </c>
      <c r="AP1561">
        <v>151189570869</v>
      </c>
      <c r="AQ1561">
        <v>106400332717</v>
      </c>
      <c r="AR1561">
        <v>41961251828</v>
      </c>
      <c r="AS1561">
        <v>5844186993</v>
      </c>
      <c r="AT1561">
        <v>60400142899</v>
      </c>
      <c r="AU1561">
        <v>39782983304</v>
      </c>
      <c r="AV1561">
        <v>65246047926</v>
      </c>
      <c r="AW1561">
        <v>4296462742</v>
      </c>
      <c r="AX1561">
        <v>3883788419</v>
      </c>
      <c r="AY1561">
        <v>101502705118</v>
      </c>
      <c r="AZ1561">
        <v>363284406.5</v>
      </c>
      <c r="BA1561">
        <v>-820820660</v>
      </c>
      <c r="BB1561">
        <v>1520233178</v>
      </c>
      <c r="BC1561">
        <v>151189570869</v>
      </c>
      <c r="BD1561">
        <v>94642846075</v>
      </c>
      <c r="BE1561">
        <v>9243</v>
      </c>
      <c r="BF1561">
        <v>5956</v>
      </c>
      <c r="BG1561">
        <v>5209</v>
      </c>
      <c r="BH1561">
        <v>6656626966</v>
      </c>
      <c r="BI1561">
        <v>31613129884</v>
      </c>
      <c r="BJ1561">
        <v>113122574034</v>
      </c>
      <c r="BK1561">
        <v>10695782330</v>
      </c>
      <c r="BL1561">
        <v>10695782330</v>
      </c>
      <c r="BM1561">
        <v>56713466966</v>
      </c>
      <c r="BN1561">
        <v>56546724794</v>
      </c>
      <c r="BO1561">
        <v>3604455271</v>
      </c>
      <c r="BP1561">
        <v>17591</v>
      </c>
      <c r="BQ1561">
        <v>6962</v>
      </c>
      <c r="BR1561">
        <v>35695862324</v>
      </c>
      <c r="BS1561">
        <v>3771663086</v>
      </c>
    </row>
    <row r="1562" spans="1:71">
      <c r="A1562" t="s">
        <v>1847</v>
      </c>
      <c r="B1562" t="s">
        <v>26</v>
      </c>
      <c r="C1562">
        <v>2022</v>
      </c>
      <c r="D1562" t="s">
        <v>212</v>
      </c>
      <c r="E1562">
        <v>2</v>
      </c>
      <c r="F1562" t="s">
        <v>236</v>
      </c>
      <c r="G1562" t="s">
        <v>1837</v>
      </c>
      <c r="H1562">
        <v>1080158704</v>
      </c>
      <c r="I1562">
        <v>388720963</v>
      </c>
      <c r="J1562">
        <v>2189627019</v>
      </c>
      <c r="K1562">
        <v>2189627019</v>
      </c>
      <c r="L1562">
        <v>2166519473</v>
      </c>
      <c r="M1562">
        <v>7439322645</v>
      </c>
      <c r="N1562">
        <v>6429665189</v>
      </c>
      <c r="O1562">
        <v>2583753369</v>
      </c>
      <c r="P1562">
        <v>2583753369</v>
      </c>
      <c r="Q1562">
        <v>3508817730</v>
      </c>
      <c r="R1562">
        <v>2688501648</v>
      </c>
      <c r="S1562">
        <v>624547575</v>
      </c>
      <c r="T1562">
        <v>624547575</v>
      </c>
      <c r="U1562">
        <v>136067124</v>
      </c>
      <c r="V1562">
        <v>208017633</v>
      </c>
      <c r="W1562">
        <v>136067124</v>
      </c>
      <c r="X1562">
        <v>624547575</v>
      </c>
      <c r="Y1562">
        <v>136067124</v>
      </c>
      <c r="Z1562">
        <v>208017633</v>
      </c>
      <c r="AA1562">
        <v>86965799</v>
      </c>
      <c r="AB1562">
        <v>94987000</v>
      </c>
      <c r="AL1562">
        <v>166471366</v>
      </c>
      <c r="AM1562">
        <v>166471366</v>
      </c>
      <c r="AN1562">
        <v>169268396</v>
      </c>
      <c r="AO1562">
        <v>62437867</v>
      </c>
      <c r="AP1562">
        <v>3851885728</v>
      </c>
      <c r="AQ1562">
        <v>3851885728</v>
      </c>
      <c r="AR1562">
        <v>169268396</v>
      </c>
      <c r="AS1562">
        <v>137534609</v>
      </c>
      <c r="AT1562">
        <v>2753129785</v>
      </c>
      <c r="AU1562">
        <v>2753129785</v>
      </c>
      <c r="AV1562">
        <v>2944678705</v>
      </c>
      <c r="AW1562">
        <v>125673197</v>
      </c>
      <c r="AX1562">
        <v>125673197</v>
      </c>
      <c r="AY1562">
        <v>1675763415</v>
      </c>
      <c r="BA1562">
        <v>11055441</v>
      </c>
      <c r="BB1562">
        <v>0</v>
      </c>
      <c r="BC1562">
        <v>3851885728</v>
      </c>
      <c r="BD1562">
        <v>3851885728</v>
      </c>
      <c r="BE1562">
        <v>9432</v>
      </c>
      <c r="BF1562">
        <v>5856</v>
      </c>
      <c r="BG1562">
        <v>0</v>
      </c>
      <c r="BH1562">
        <v>275586836</v>
      </c>
      <c r="BJ1562">
        <v>1752221366</v>
      </c>
      <c r="BK1562">
        <v>970224787</v>
      </c>
      <c r="BL1562">
        <v>970224787</v>
      </c>
      <c r="BM1562">
        <v>1675763415</v>
      </c>
      <c r="BP1562">
        <v>1549</v>
      </c>
      <c r="BQ1562">
        <v>93</v>
      </c>
      <c r="BR1562">
        <v>91385951</v>
      </c>
      <c r="BS1562">
        <v>62437867</v>
      </c>
    </row>
    <row r="1563" spans="1:71">
      <c r="A1563" t="s">
        <v>1848</v>
      </c>
      <c r="B1563" t="s">
        <v>27</v>
      </c>
      <c r="C1563">
        <v>2022</v>
      </c>
      <c r="D1563" t="s">
        <v>228</v>
      </c>
      <c r="E1563">
        <v>4</v>
      </c>
      <c r="F1563" t="s">
        <v>238</v>
      </c>
      <c r="G1563" t="s">
        <v>1837</v>
      </c>
      <c r="H1563">
        <v>20891176545</v>
      </c>
      <c r="I1563">
        <v>4110726250</v>
      </c>
      <c r="J1563">
        <v>15011988982</v>
      </c>
      <c r="K1563">
        <v>15011988982</v>
      </c>
      <c r="L1563">
        <v>9559977692</v>
      </c>
      <c r="M1563">
        <v>47780730401</v>
      </c>
      <c r="N1563">
        <v>25970323261</v>
      </c>
      <c r="O1563">
        <v>9141918671</v>
      </c>
      <c r="P1563">
        <v>8011435248</v>
      </c>
      <c r="Q1563">
        <v>10775318320</v>
      </c>
      <c r="R1563">
        <v>10680168888</v>
      </c>
      <c r="S1563">
        <v>1514718039</v>
      </c>
      <c r="T1563">
        <v>1459789347</v>
      </c>
      <c r="U1563">
        <v>1373653677</v>
      </c>
      <c r="V1563">
        <v>2204728391</v>
      </c>
      <c r="W1563">
        <v>1295032342</v>
      </c>
      <c r="X1563">
        <v>1514718039</v>
      </c>
      <c r="Y1563">
        <v>1373653677</v>
      </c>
      <c r="Z1563">
        <v>2204728391</v>
      </c>
      <c r="AA1563">
        <v>339600050</v>
      </c>
      <c r="AB1563">
        <v>411118301</v>
      </c>
      <c r="AC1563">
        <v>25632432833</v>
      </c>
      <c r="AD1563">
        <v>22538002307</v>
      </c>
      <c r="AE1563">
        <v>25632432833</v>
      </c>
      <c r="AF1563">
        <v>17255597509</v>
      </c>
      <c r="AG1563">
        <v>22538002307</v>
      </c>
      <c r="AH1563">
        <v>23645936685</v>
      </c>
      <c r="AI1563">
        <v>7923163573</v>
      </c>
      <c r="AJ1563">
        <v>22538002307</v>
      </c>
      <c r="AK1563">
        <v>22538002307</v>
      </c>
      <c r="AL1563">
        <v>1243134324</v>
      </c>
      <c r="AM1563">
        <v>1243134324</v>
      </c>
      <c r="AN1563">
        <v>1749426575</v>
      </c>
      <c r="AO1563">
        <v>445716773</v>
      </c>
      <c r="AP1563">
        <v>38137097102</v>
      </c>
      <c r="AQ1563">
        <v>15599094795</v>
      </c>
      <c r="AR1563">
        <v>1749426575</v>
      </c>
      <c r="AS1563">
        <v>1309549606</v>
      </c>
      <c r="AT1563">
        <v>15754368595</v>
      </c>
      <c r="AU1563">
        <v>7831205022</v>
      </c>
      <c r="AV1563">
        <v>15625162921</v>
      </c>
      <c r="AW1563">
        <v>928109237</v>
      </c>
      <c r="AX1563">
        <v>800421345</v>
      </c>
      <c r="AY1563">
        <v>28845292394</v>
      </c>
      <c r="AZ1563">
        <v>433192179</v>
      </c>
      <c r="BA1563">
        <v>59165512</v>
      </c>
      <c r="BB1563">
        <v>2058015350</v>
      </c>
      <c r="BC1563">
        <v>38137097102</v>
      </c>
      <c r="BD1563">
        <v>13360676994</v>
      </c>
      <c r="BE1563">
        <v>8436</v>
      </c>
      <c r="BF1563">
        <v>5504</v>
      </c>
      <c r="BG1563">
        <v>5608</v>
      </c>
      <c r="BH1563">
        <v>2480927590</v>
      </c>
      <c r="BI1563">
        <v>17255597509</v>
      </c>
      <c r="BJ1563">
        <v>29333485049</v>
      </c>
      <c r="BK1563">
        <v>3134974740</v>
      </c>
      <c r="BL1563">
        <v>3134974740</v>
      </c>
      <c r="BM1563">
        <v>6307290087</v>
      </c>
      <c r="BN1563">
        <v>24776420108</v>
      </c>
      <c r="BO1563">
        <v>1442499976</v>
      </c>
      <c r="BP1563">
        <v>5147</v>
      </c>
      <c r="BQ1563">
        <v>816</v>
      </c>
      <c r="BR1563">
        <v>1069839435</v>
      </c>
      <c r="BS1563">
        <v>445716773</v>
      </c>
    </row>
    <row r="1564" spans="1:71">
      <c r="A1564" t="s">
        <v>1849</v>
      </c>
      <c r="B1564" t="s">
        <v>28</v>
      </c>
      <c r="C1564">
        <v>2022</v>
      </c>
      <c r="D1564" t="s">
        <v>228</v>
      </c>
      <c r="E1564">
        <v>6</v>
      </c>
      <c r="F1564" t="s">
        <v>240</v>
      </c>
      <c r="G1564" t="s">
        <v>1837</v>
      </c>
      <c r="H1564">
        <v>28099288258</v>
      </c>
      <c r="I1564">
        <v>3847004589</v>
      </c>
      <c r="J1564">
        <v>16387356935</v>
      </c>
      <c r="K1564">
        <v>16387356935</v>
      </c>
      <c r="L1564">
        <v>10603232291</v>
      </c>
      <c r="M1564">
        <v>76786877441</v>
      </c>
      <c r="N1564">
        <v>42433919303</v>
      </c>
      <c r="O1564">
        <v>11017184885</v>
      </c>
      <c r="P1564">
        <v>8537341612</v>
      </c>
      <c r="Q1564">
        <v>12483595300</v>
      </c>
      <c r="R1564">
        <v>13199381388</v>
      </c>
      <c r="S1564">
        <v>2071626809</v>
      </c>
      <c r="T1564">
        <v>2054617209</v>
      </c>
      <c r="U1564">
        <v>2288997509</v>
      </c>
      <c r="V1564">
        <v>4471430168</v>
      </c>
      <c r="W1564">
        <v>2268909510</v>
      </c>
      <c r="X1564">
        <v>2071626809</v>
      </c>
      <c r="Y1564">
        <v>2288997509</v>
      </c>
      <c r="Z1564">
        <v>4471430168</v>
      </c>
      <c r="AA1564">
        <v>447914960</v>
      </c>
      <c r="AB1564">
        <v>573944612</v>
      </c>
      <c r="AC1564">
        <v>26035222723</v>
      </c>
      <c r="AD1564">
        <v>23532154078</v>
      </c>
      <c r="AE1564">
        <v>26035222723</v>
      </c>
      <c r="AF1564">
        <v>16609378816</v>
      </c>
      <c r="AG1564">
        <v>23532154078</v>
      </c>
      <c r="AH1564">
        <v>24850018119</v>
      </c>
      <c r="AI1564">
        <v>8971205585</v>
      </c>
      <c r="AJ1564">
        <v>23532154078</v>
      </c>
      <c r="AK1564">
        <v>23532154078</v>
      </c>
      <c r="AL1564">
        <v>2344913941</v>
      </c>
      <c r="AM1564">
        <v>2344913941</v>
      </c>
      <c r="AN1564">
        <v>3336198756</v>
      </c>
      <c r="AO1564">
        <v>501993051</v>
      </c>
      <c r="AP1564">
        <v>46450046010</v>
      </c>
      <c r="AQ1564">
        <v>22034686932</v>
      </c>
      <c r="AR1564">
        <v>3336198756</v>
      </c>
      <c r="AS1564">
        <v>1793445001</v>
      </c>
      <c r="AT1564">
        <v>19836893894</v>
      </c>
      <c r="AU1564">
        <v>10865688309</v>
      </c>
      <c r="AV1564">
        <v>20284085261</v>
      </c>
      <c r="AW1564">
        <v>1224405263</v>
      </c>
      <c r="AX1564">
        <v>1076173916</v>
      </c>
      <c r="AY1564">
        <v>44471424371</v>
      </c>
      <c r="AZ1564">
        <v>119827261.5</v>
      </c>
      <c r="BA1564">
        <v>-61004303</v>
      </c>
      <c r="BB1564">
        <v>2091856798</v>
      </c>
      <c r="BC1564">
        <v>46450046010</v>
      </c>
      <c r="BD1564">
        <v>19120184618</v>
      </c>
      <c r="BE1564">
        <v>8669</v>
      </c>
      <c r="BF1564">
        <v>5741</v>
      </c>
      <c r="BG1564">
        <v>5030</v>
      </c>
      <c r="BH1564">
        <v>3248478971</v>
      </c>
      <c r="BI1564">
        <v>17645850378</v>
      </c>
      <c r="BJ1564">
        <v>45329190922</v>
      </c>
      <c r="BK1564">
        <v>5205186970</v>
      </c>
      <c r="BL1564">
        <v>5205186970</v>
      </c>
      <c r="BM1564">
        <v>20056065293</v>
      </c>
      <c r="BN1564">
        <v>27329861392</v>
      </c>
      <c r="BO1564">
        <v>943285150</v>
      </c>
      <c r="BP1564">
        <v>8656</v>
      </c>
      <c r="BQ1564">
        <v>1286</v>
      </c>
      <c r="BR1564">
        <v>2353570002</v>
      </c>
      <c r="BS1564">
        <v>501993051</v>
      </c>
    </row>
    <row r="1565" spans="1:71">
      <c r="A1565" t="s">
        <v>1850</v>
      </c>
      <c r="B1565" t="s">
        <v>29</v>
      </c>
      <c r="C1565">
        <v>2022</v>
      </c>
      <c r="D1565" t="s">
        <v>231</v>
      </c>
      <c r="E1565">
        <v>4</v>
      </c>
      <c r="F1565" t="s">
        <v>242</v>
      </c>
      <c r="G1565" t="s">
        <v>1837</v>
      </c>
      <c r="H1565">
        <v>1277744962</v>
      </c>
      <c r="I1565">
        <v>447423990</v>
      </c>
      <c r="J1565">
        <v>2812551684</v>
      </c>
      <c r="K1565">
        <v>2812551684</v>
      </c>
      <c r="L1565">
        <v>2539522757</v>
      </c>
      <c r="M1565">
        <v>16063913144</v>
      </c>
      <c r="N1565">
        <v>10831901930</v>
      </c>
      <c r="O1565">
        <v>3665260852</v>
      </c>
      <c r="P1565">
        <v>3665260852</v>
      </c>
      <c r="Q1565">
        <v>4413568300</v>
      </c>
      <c r="R1565">
        <v>4359856869</v>
      </c>
      <c r="S1565">
        <v>1145326345</v>
      </c>
      <c r="T1565">
        <v>1145326345</v>
      </c>
      <c r="U1565">
        <v>729886588</v>
      </c>
      <c r="V1565">
        <v>1283658050</v>
      </c>
      <c r="W1565">
        <v>729886588</v>
      </c>
      <c r="X1565">
        <v>1145326345</v>
      </c>
      <c r="Y1565">
        <v>729886588</v>
      </c>
      <c r="Z1565">
        <v>1283658050</v>
      </c>
      <c r="AA1565">
        <v>211446814</v>
      </c>
      <c r="AB1565">
        <v>298070458</v>
      </c>
      <c r="AL1565">
        <v>389520326</v>
      </c>
      <c r="AM1565">
        <v>389520326</v>
      </c>
      <c r="AN1565">
        <v>857440724</v>
      </c>
      <c r="AO1565">
        <v>145058155</v>
      </c>
      <c r="AP1565">
        <v>7815118912</v>
      </c>
      <c r="AQ1565">
        <v>7815118912</v>
      </c>
      <c r="AR1565">
        <v>857440724</v>
      </c>
      <c r="AS1565">
        <v>299301122</v>
      </c>
      <c r="AT1565">
        <v>4806710439</v>
      </c>
      <c r="AU1565">
        <v>4806710439</v>
      </c>
      <c r="AV1565">
        <v>4934811331</v>
      </c>
      <c r="AW1565">
        <v>308019586</v>
      </c>
      <c r="AX1565">
        <v>308019586</v>
      </c>
      <c r="AY1565">
        <v>4775176169</v>
      </c>
      <c r="BA1565">
        <v>-43442837</v>
      </c>
      <c r="BB1565">
        <v>0</v>
      </c>
      <c r="BC1565">
        <v>7815118912</v>
      </c>
      <c r="BD1565">
        <v>7815118912</v>
      </c>
      <c r="BE1565">
        <v>8760</v>
      </c>
      <c r="BF1565">
        <v>5611</v>
      </c>
      <c r="BG1565">
        <v>0</v>
      </c>
      <c r="BH1565">
        <v>215975557</v>
      </c>
      <c r="BJ1565">
        <v>5042759861</v>
      </c>
      <c r="BK1565">
        <v>2665184816</v>
      </c>
      <c r="BL1565">
        <v>2665184816</v>
      </c>
      <c r="BM1565">
        <v>4775176169</v>
      </c>
      <c r="BP1565">
        <v>4325</v>
      </c>
      <c r="BQ1565">
        <v>255</v>
      </c>
      <c r="BR1565">
        <v>587524923</v>
      </c>
      <c r="BS1565">
        <v>145058155</v>
      </c>
    </row>
    <row r="1566" spans="1:71">
      <c r="A1566" t="s">
        <v>1851</v>
      </c>
      <c r="B1566" t="s">
        <v>30</v>
      </c>
      <c r="C1566">
        <v>2022</v>
      </c>
      <c r="D1566" t="s">
        <v>231</v>
      </c>
      <c r="E1566">
        <v>5</v>
      </c>
      <c r="F1566" t="s">
        <v>244</v>
      </c>
      <c r="G1566" t="s">
        <v>1837</v>
      </c>
      <c r="H1566">
        <v>2959076082</v>
      </c>
      <c r="I1566">
        <v>1023093746</v>
      </c>
      <c r="J1566">
        <v>3673082400</v>
      </c>
      <c r="K1566">
        <v>3673082400</v>
      </c>
      <c r="L1566">
        <v>3326784696</v>
      </c>
      <c r="M1566">
        <v>25099306101</v>
      </c>
      <c r="N1566">
        <v>17817455744</v>
      </c>
      <c r="O1566">
        <v>6934705946</v>
      </c>
      <c r="P1566">
        <v>6934705946</v>
      </c>
      <c r="Q1566">
        <v>8202656500</v>
      </c>
      <c r="R1566">
        <v>7544254904</v>
      </c>
      <c r="S1566">
        <v>1798417583</v>
      </c>
      <c r="T1566">
        <v>1798417583</v>
      </c>
      <c r="U1566">
        <v>666559637</v>
      </c>
      <c r="V1566">
        <v>1787159674</v>
      </c>
      <c r="W1566">
        <v>666559637</v>
      </c>
      <c r="X1566">
        <v>1798417583</v>
      </c>
      <c r="Y1566">
        <v>666559637</v>
      </c>
      <c r="Z1566">
        <v>1787159674</v>
      </c>
      <c r="AA1566">
        <v>421385302</v>
      </c>
      <c r="AB1566">
        <v>507614113</v>
      </c>
      <c r="AL1566">
        <v>681799303</v>
      </c>
      <c r="AM1566">
        <v>681799303</v>
      </c>
      <c r="AN1566">
        <v>1604612271</v>
      </c>
      <c r="AO1566">
        <v>230695603</v>
      </c>
      <c r="AP1566">
        <v>13776982615</v>
      </c>
      <c r="AQ1566">
        <v>13776982615</v>
      </c>
      <c r="AR1566">
        <v>1604612271</v>
      </c>
      <c r="AS1566">
        <v>420056732</v>
      </c>
      <c r="AT1566">
        <v>9306248289</v>
      </c>
      <c r="AU1566">
        <v>9306248289</v>
      </c>
      <c r="AV1566">
        <v>9738195896</v>
      </c>
      <c r="AW1566">
        <v>669181536</v>
      </c>
      <c r="AX1566">
        <v>669181536</v>
      </c>
      <c r="AY1566">
        <v>7496670838</v>
      </c>
      <c r="BA1566">
        <v>243509184</v>
      </c>
      <c r="BB1566">
        <v>0</v>
      </c>
      <c r="BC1566">
        <v>13776982615</v>
      </c>
      <c r="BD1566">
        <v>13776982615</v>
      </c>
      <c r="BE1566">
        <v>9637</v>
      </c>
      <c r="BF1566">
        <v>5815</v>
      </c>
      <c r="BG1566">
        <v>0</v>
      </c>
      <c r="BH1566">
        <v>360219197</v>
      </c>
      <c r="BJ1566">
        <v>8009515883</v>
      </c>
      <c r="BK1566">
        <v>4907815894</v>
      </c>
      <c r="BL1566">
        <v>4907815894</v>
      </c>
      <c r="BM1566">
        <v>7496670838</v>
      </c>
      <c r="BP1566">
        <v>7990</v>
      </c>
      <c r="BQ1566">
        <v>1216</v>
      </c>
      <c r="BR1566">
        <v>1268321821</v>
      </c>
      <c r="BS1566">
        <v>230695603</v>
      </c>
    </row>
    <row r="1567" spans="1:71">
      <c r="A1567" t="s">
        <v>1852</v>
      </c>
      <c r="B1567" t="s">
        <v>31</v>
      </c>
      <c r="C1567">
        <v>2022</v>
      </c>
      <c r="D1567" t="s">
        <v>228</v>
      </c>
      <c r="E1567">
        <v>7</v>
      </c>
      <c r="F1567" t="s">
        <v>246</v>
      </c>
      <c r="G1567" t="s">
        <v>1837</v>
      </c>
      <c r="H1567">
        <v>75075065834</v>
      </c>
      <c r="I1567">
        <v>9066313166</v>
      </c>
      <c r="J1567">
        <v>59626613912</v>
      </c>
      <c r="K1567">
        <v>59626613912</v>
      </c>
      <c r="L1567">
        <v>49434744417</v>
      </c>
      <c r="M1567">
        <v>169373358850</v>
      </c>
      <c r="N1567">
        <v>109565394851</v>
      </c>
      <c r="O1567">
        <v>34942884388</v>
      </c>
      <c r="P1567">
        <v>32983453111</v>
      </c>
      <c r="Q1567">
        <v>44437628701</v>
      </c>
      <c r="R1567">
        <v>41921254177</v>
      </c>
      <c r="S1567">
        <v>8119233599</v>
      </c>
      <c r="T1567">
        <v>7635555616</v>
      </c>
      <c r="U1567">
        <v>6778684427</v>
      </c>
      <c r="V1567">
        <v>17292227580</v>
      </c>
      <c r="W1567">
        <v>6051974186</v>
      </c>
      <c r="X1567">
        <v>8119233599</v>
      </c>
      <c r="Y1567">
        <v>6778684427</v>
      </c>
      <c r="Z1567">
        <v>17292227580</v>
      </c>
      <c r="AA1567">
        <v>2207828975</v>
      </c>
      <c r="AB1567">
        <v>2103608592</v>
      </c>
      <c r="AC1567">
        <v>45343794520</v>
      </c>
      <c r="AD1567">
        <v>38567937345</v>
      </c>
      <c r="AE1567">
        <v>45343794520</v>
      </c>
      <c r="AF1567">
        <v>26470236995</v>
      </c>
      <c r="AG1567">
        <v>38567937345</v>
      </c>
      <c r="AH1567">
        <v>44412592744</v>
      </c>
      <c r="AI1567">
        <v>16019587500</v>
      </c>
      <c r="AJ1567">
        <v>38567937345</v>
      </c>
      <c r="AK1567">
        <v>38567937345</v>
      </c>
      <c r="AL1567">
        <v>2624029504</v>
      </c>
      <c r="AM1567">
        <v>2624029504</v>
      </c>
      <c r="AN1567">
        <v>17332711186</v>
      </c>
      <c r="AO1567">
        <v>2945608558</v>
      </c>
      <c r="AP1567">
        <v>105215957887</v>
      </c>
      <c r="AQ1567">
        <v>66648020542</v>
      </c>
      <c r="AR1567">
        <v>17332711186</v>
      </c>
      <c r="AS1567">
        <v>3528074549</v>
      </c>
      <c r="AT1567">
        <v>49839507313</v>
      </c>
      <c r="AU1567">
        <v>33819919813</v>
      </c>
      <c r="AV1567">
        <v>52200637207</v>
      </c>
      <c r="AW1567">
        <v>2896620734</v>
      </c>
      <c r="AX1567">
        <v>2691117166</v>
      </c>
      <c r="AY1567">
        <v>69596368373</v>
      </c>
      <c r="AZ1567">
        <v>257139676.5</v>
      </c>
      <c r="BA1567">
        <v>3478485635</v>
      </c>
      <c r="BB1567">
        <v>-678162004</v>
      </c>
      <c r="BC1567">
        <v>105215957887</v>
      </c>
      <c r="BD1567">
        <v>58843933866</v>
      </c>
      <c r="BE1567">
        <v>9786</v>
      </c>
      <c r="BF1567">
        <v>6309</v>
      </c>
      <c r="BG1567">
        <v>5512</v>
      </c>
      <c r="BH1567">
        <v>8569715967</v>
      </c>
      <c r="BI1567">
        <v>26470236995</v>
      </c>
      <c r="BJ1567">
        <v>74922234862</v>
      </c>
      <c r="BK1567">
        <v>10113345070</v>
      </c>
      <c r="BL1567">
        <v>10113345070</v>
      </c>
      <c r="BM1567">
        <v>31028431028</v>
      </c>
      <c r="BN1567">
        <v>46372024021</v>
      </c>
      <c r="BO1567">
        <v>113496349</v>
      </c>
      <c r="BP1567">
        <v>16507</v>
      </c>
      <c r="BQ1567">
        <v>6876</v>
      </c>
      <c r="BR1567">
        <v>13235891755</v>
      </c>
      <c r="BS1567">
        <v>2945608558</v>
      </c>
    </row>
    <row r="1568" spans="1:71">
      <c r="A1568" t="s">
        <v>1853</v>
      </c>
      <c r="B1568" t="s">
        <v>32</v>
      </c>
      <c r="C1568">
        <v>2022</v>
      </c>
      <c r="D1568" t="s">
        <v>215</v>
      </c>
      <c r="E1568">
        <v>1</v>
      </c>
      <c r="F1568" t="s">
        <v>248</v>
      </c>
      <c r="G1568" t="s">
        <v>1837</v>
      </c>
      <c r="H1568">
        <v>528551925</v>
      </c>
      <c r="I1568">
        <v>257027233</v>
      </c>
      <c r="J1568">
        <v>1020703309</v>
      </c>
      <c r="K1568">
        <v>1020703309</v>
      </c>
      <c r="L1568">
        <v>971825142</v>
      </c>
      <c r="M1568">
        <v>4499864278</v>
      </c>
      <c r="N1568">
        <v>3357342399</v>
      </c>
      <c r="O1568">
        <v>2297349973</v>
      </c>
      <c r="P1568">
        <v>2203406421</v>
      </c>
      <c r="Q1568">
        <v>2393335000</v>
      </c>
      <c r="R1568">
        <v>2370031188</v>
      </c>
      <c r="S1568">
        <v>391090171</v>
      </c>
      <c r="T1568">
        <v>389673502</v>
      </c>
      <c r="U1568">
        <v>143342107</v>
      </c>
      <c r="V1568">
        <v>215954077</v>
      </c>
      <c r="W1568">
        <v>143342107</v>
      </c>
      <c r="X1568">
        <v>391090171</v>
      </c>
      <c r="Y1568">
        <v>143342107</v>
      </c>
      <c r="Z1568">
        <v>215954077</v>
      </c>
      <c r="AA1568">
        <v>35288425</v>
      </c>
      <c r="AB1568">
        <v>77206641</v>
      </c>
      <c r="AL1568">
        <v>124898386</v>
      </c>
      <c r="AM1568">
        <v>124898386</v>
      </c>
      <c r="AN1568">
        <v>129046967</v>
      </c>
      <c r="AO1568">
        <v>29826000</v>
      </c>
      <c r="AP1568">
        <v>2774813617</v>
      </c>
      <c r="AQ1568">
        <v>2696995466</v>
      </c>
      <c r="AR1568">
        <v>129046967</v>
      </c>
      <c r="AS1568">
        <v>68791544</v>
      </c>
      <c r="AT1568">
        <v>1927573302</v>
      </c>
      <c r="AU1568">
        <v>1788135094</v>
      </c>
      <c r="AV1568">
        <v>1976521346</v>
      </c>
      <c r="AW1568">
        <v>213875111</v>
      </c>
      <c r="AX1568">
        <v>213473081</v>
      </c>
      <c r="AY1568">
        <v>446172678</v>
      </c>
      <c r="BA1568">
        <v>10873074</v>
      </c>
      <c r="BB1568">
        <v>296542</v>
      </c>
      <c r="BC1568">
        <v>2774813617</v>
      </c>
      <c r="BD1568">
        <v>2600786313</v>
      </c>
      <c r="BE1568">
        <v>10146</v>
      </c>
      <c r="BF1568">
        <v>5976</v>
      </c>
      <c r="BG1568">
        <v>0</v>
      </c>
      <c r="BH1568">
        <v>166506423</v>
      </c>
      <c r="BJ1568">
        <v>530197502</v>
      </c>
      <c r="BK1568">
        <v>201702700</v>
      </c>
      <c r="BL1568">
        <v>201702700</v>
      </c>
      <c r="BM1568">
        <v>368354527</v>
      </c>
      <c r="BP1568">
        <v>330</v>
      </c>
      <c r="BQ1568">
        <v>15</v>
      </c>
      <c r="BR1568">
        <v>92029818</v>
      </c>
      <c r="BS1568">
        <v>29826000</v>
      </c>
    </row>
    <row r="1569" spans="1:71">
      <c r="A1569" t="s">
        <v>1854</v>
      </c>
      <c r="B1569" t="s">
        <v>33</v>
      </c>
      <c r="C1569">
        <v>2022</v>
      </c>
      <c r="D1569" t="s">
        <v>231</v>
      </c>
      <c r="E1569">
        <v>4</v>
      </c>
      <c r="F1569" t="s">
        <v>250</v>
      </c>
      <c r="G1569" t="s">
        <v>1837</v>
      </c>
      <c r="H1569">
        <v>3083531423</v>
      </c>
      <c r="I1569">
        <v>386446126</v>
      </c>
      <c r="J1569">
        <v>2956083899</v>
      </c>
      <c r="K1569">
        <v>2956083899</v>
      </c>
      <c r="L1569">
        <v>2695488232</v>
      </c>
      <c r="M1569">
        <v>19264482804</v>
      </c>
      <c r="N1569">
        <v>13568587130</v>
      </c>
      <c r="O1569">
        <v>5316622238</v>
      </c>
      <c r="P1569">
        <v>5316622238</v>
      </c>
      <c r="Q1569">
        <v>6271682238</v>
      </c>
      <c r="R1569">
        <v>5686847002</v>
      </c>
      <c r="S1569">
        <v>1427376052</v>
      </c>
      <c r="T1569">
        <v>1427376052</v>
      </c>
      <c r="U1569">
        <v>689668916</v>
      </c>
      <c r="V1569">
        <v>1625251857</v>
      </c>
      <c r="W1569">
        <v>689668916</v>
      </c>
      <c r="X1569">
        <v>1427376052</v>
      </c>
      <c r="Y1569">
        <v>689668916</v>
      </c>
      <c r="Z1569">
        <v>1625251857</v>
      </c>
      <c r="AA1569">
        <v>478380956</v>
      </c>
      <c r="AB1569">
        <v>297082659</v>
      </c>
      <c r="AL1569">
        <v>449887270</v>
      </c>
      <c r="AM1569">
        <v>449887270</v>
      </c>
      <c r="AN1569">
        <v>1231516514</v>
      </c>
      <c r="AO1569">
        <v>209550686</v>
      </c>
      <c r="AP1569">
        <v>10154774824</v>
      </c>
      <c r="AQ1569">
        <v>10154774824</v>
      </c>
      <c r="AR1569">
        <v>1231516514</v>
      </c>
      <c r="AS1569">
        <v>289528608</v>
      </c>
      <c r="AT1569">
        <v>6316463930</v>
      </c>
      <c r="AU1569">
        <v>6316463930</v>
      </c>
      <c r="AV1569">
        <v>6356945530</v>
      </c>
      <c r="AW1569">
        <v>547160216</v>
      </c>
      <c r="AX1569">
        <v>547160216</v>
      </c>
      <c r="AY1569">
        <v>6778073849</v>
      </c>
      <c r="BA1569">
        <v>62885127</v>
      </c>
      <c r="BB1569">
        <v>0</v>
      </c>
      <c r="BC1569">
        <v>10154774824</v>
      </c>
      <c r="BD1569">
        <v>10154774824</v>
      </c>
      <c r="BE1569">
        <v>9141</v>
      </c>
      <c r="BF1569">
        <v>5864</v>
      </c>
      <c r="BG1569">
        <v>0</v>
      </c>
      <c r="BH1569">
        <v>418366224</v>
      </c>
      <c r="BJ1569">
        <v>7204823034</v>
      </c>
      <c r="BK1569">
        <v>3074146260</v>
      </c>
      <c r="BL1569">
        <v>3074146260</v>
      </c>
      <c r="BM1569">
        <v>6778073849</v>
      </c>
      <c r="BP1569">
        <v>4922</v>
      </c>
      <c r="BQ1569">
        <v>945</v>
      </c>
      <c r="BR1569">
        <v>907191913</v>
      </c>
      <c r="BS1569">
        <v>209550686</v>
      </c>
    </row>
    <row r="1570" spans="1:71">
      <c r="A1570" t="s">
        <v>1855</v>
      </c>
      <c r="B1570" t="s">
        <v>34</v>
      </c>
      <c r="C1570">
        <v>2022</v>
      </c>
      <c r="D1570" t="s">
        <v>228</v>
      </c>
      <c r="E1570">
        <v>5</v>
      </c>
      <c r="F1570" t="s">
        <v>252</v>
      </c>
      <c r="G1570" t="s">
        <v>1837</v>
      </c>
      <c r="H1570">
        <v>18708716236</v>
      </c>
      <c r="I1570">
        <v>4405903516</v>
      </c>
      <c r="J1570">
        <v>17667328453</v>
      </c>
      <c r="K1570">
        <v>17667328453</v>
      </c>
      <c r="L1570">
        <v>9519864121</v>
      </c>
      <c r="M1570">
        <v>84516805823</v>
      </c>
      <c r="N1570">
        <v>47941692371</v>
      </c>
      <c r="O1570">
        <v>11215309074</v>
      </c>
      <c r="P1570">
        <v>8730304296</v>
      </c>
      <c r="Q1570">
        <v>12361276250</v>
      </c>
      <c r="R1570">
        <v>13295734727</v>
      </c>
      <c r="S1570">
        <v>1387847782</v>
      </c>
      <c r="T1570">
        <v>1375273080</v>
      </c>
      <c r="U1570">
        <v>2109911622</v>
      </c>
      <c r="V1570">
        <v>4186155382</v>
      </c>
      <c r="W1570">
        <v>2025484385</v>
      </c>
      <c r="X1570">
        <v>1387847782</v>
      </c>
      <c r="Y1570">
        <v>2109911622</v>
      </c>
      <c r="Z1570">
        <v>4186155382</v>
      </c>
      <c r="AA1570">
        <v>458632890</v>
      </c>
      <c r="AB1570">
        <v>373781065</v>
      </c>
      <c r="AC1570">
        <v>32188265239</v>
      </c>
      <c r="AD1570">
        <v>30102989252</v>
      </c>
      <c r="AE1570">
        <v>32188265239</v>
      </c>
      <c r="AF1570">
        <v>20031966367</v>
      </c>
      <c r="AG1570">
        <v>30102989252</v>
      </c>
      <c r="AH1570">
        <v>32043681893</v>
      </c>
      <c r="AI1570">
        <v>11410433257</v>
      </c>
      <c r="AJ1570">
        <v>30102989252</v>
      </c>
      <c r="AK1570">
        <v>30102989252</v>
      </c>
      <c r="AL1570">
        <v>1947779117</v>
      </c>
      <c r="AM1570">
        <v>1947779117</v>
      </c>
      <c r="AN1570">
        <v>3352445822</v>
      </c>
      <c r="AO1570">
        <v>712691079</v>
      </c>
      <c r="AP1570">
        <v>51879649220</v>
      </c>
      <c r="AQ1570">
        <v>20115409968</v>
      </c>
      <c r="AR1570">
        <v>3352445822</v>
      </c>
      <c r="AS1570">
        <v>1487354840</v>
      </c>
      <c r="AT1570">
        <v>21567030781</v>
      </c>
      <c r="AU1570">
        <v>10156597524</v>
      </c>
      <c r="AV1570">
        <v>21856636497</v>
      </c>
      <c r="AW1570">
        <v>1003932527</v>
      </c>
      <c r="AX1570">
        <v>786872244</v>
      </c>
      <c r="AY1570">
        <v>40317529336</v>
      </c>
      <c r="AZ1570">
        <v>579612801.5</v>
      </c>
      <c r="BA1570">
        <v>336797758</v>
      </c>
      <c r="BB1570">
        <v>597425984</v>
      </c>
      <c r="BC1570">
        <v>51879649220</v>
      </c>
      <c r="BD1570">
        <v>17350962549</v>
      </c>
      <c r="BE1570">
        <v>8604</v>
      </c>
      <c r="BF1570">
        <v>5668</v>
      </c>
      <c r="BG1570">
        <v>4936</v>
      </c>
      <c r="BH1570">
        <v>3099607843</v>
      </c>
      <c r="BI1570">
        <v>20966547434</v>
      </c>
      <c r="BJ1570">
        <v>41297377349</v>
      </c>
      <c r="BK1570">
        <v>3858958295</v>
      </c>
      <c r="BL1570">
        <v>3858958295</v>
      </c>
      <c r="BM1570">
        <v>8553290084</v>
      </c>
      <c r="BN1570">
        <v>34528686671</v>
      </c>
      <c r="BO1570">
        <v>986584788</v>
      </c>
      <c r="BP1570">
        <v>6282</v>
      </c>
      <c r="BQ1570">
        <v>1228</v>
      </c>
      <c r="BR1570">
        <v>2327841140</v>
      </c>
      <c r="BS1570">
        <v>712691079</v>
      </c>
    </row>
    <row r="1571" spans="1:71">
      <c r="A1571" t="s">
        <v>1856</v>
      </c>
      <c r="B1571" t="s">
        <v>35</v>
      </c>
      <c r="C1571">
        <v>2022</v>
      </c>
      <c r="D1571" t="s">
        <v>231</v>
      </c>
      <c r="E1571">
        <v>5</v>
      </c>
      <c r="F1571" t="s">
        <v>254</v>
      </c>
      <c r="G1571" t="s">
        <v>1837</v>
      </c>
      <c r="H1571">
        <v>3137495521</v>
      </c>
      <c r="I1571">
        <v>451469307</v>
      </c>
      <c r="J1571">
        <v>3685435102</v>
      </c>
      <c r="K1571">
        <v>3685435102</v>
      </c>
      <c r="L1571">
        <v>2993474774</v>
      </c>
      <c r="M1571">
        <v>24633196797</v>
      </c>
      <c r="N1571">
        <v>16548618338</v>
      </c>
      <c r="O1571">
        <v>5818321608</v>
      </c>
      <c r="P1571">
        <v>5818321608</v>
      </c>
      <c r="Q1571">
        <v>6344131830</v>
      </c>
      <c r="R1571">
        <v>6251946969</v>
      </c>
      <c r="S1571">
        <v>1756490576</v>
      </c>
      <c r="T1571">
        <v>1756490576</v>
      </c>
      <c r="U1571">
        <v>910436762</v>
      </c>
      <c r="V1571">
        <v>2207812159</v>
      </c>
      <c r="W1571">
        <v>910436762</v>
      </c>
      <c r="X1571">
        <v>1756490576</v>
      </c>
      <c r="Y1571">
        <v>910436762</v>
      </c>
      <c r="Z1571">
        <v>2207812159</v>
      </c>
      <c r="AA1571">
        <v>483728851</v>
      </c>
      <c r="AB1571">
        <v>580308675</v>
      </c>
      <c r="AL1571">
        <v>383678823</v>
      </c>
      <c r="AM1571">
        <v>383678823</v>
      </c>
      <c r="AN1571">
        <v>1876885856</v>
      </c>
      <c r="AO1571">
        <v>315081729</v>
      </c>
      <c r="AP1571">
        <v>13097564015</v>
      </c>
      <c r="AQ1571">
        <v>13097564015</v>
      </c>
      <c r="AR1571">
        <v>1876885856</v>
      </c>
      <c r="AS1571">
        <v>333920994</v>
      </c>
      <c r="AT1571">
        <v>8668325977</v>
      </c>
      <c r="AU1571">
        <v>8668325977</v>
      </c>
      <c r="AV1571">
        <v>8834540112</v>
      </c>
      <c r="AW1571">
        <v>563463818</v>
      </c>
      <c r="AX1571">
        <v>563463818</v>
      </c>
      <c r="AY1571">
        <v>8717192937</v>
      </c>
      <c r="BA1571">
        <v>1203139474</v>
      </c>
      <c r="BB1571">
        <v>0</v>
      </c>
      <c r="BC1571">
        <v>13097564015</v>
      </c>
      <c r="BD1571">
        <v>13097564015</v>
      </c>
      <c r="BE1571">
        <v>10084</v>
      </c>
      <c r="BF1571">
        <v>6299</v>
      </c>
      <c r="BG1571">
        <v>0</v>
      </c>
      <c r="BH1571">
        <v>639672622</v>
      </c>
      <c r="BJ1571">
        <v>9577900769</v>
      </c>
      <c r="BK1571">
        <v>5070792940</v>
      </c>
      <c r="BL1571">
        <v>5070792940</v>
      </c>
      <c r="BM1571">
        <v>8717192937</v>
      </c>
      <c r="BP1571">
        <v>8341</v>
      </c>
      <c r="BQ1571">
        <v>1520</v>
      </c>
      <c r="BR1571">
        <v>1492828822</v>
      </c>
      <c r="BS1571">
        <v>315081729</v>
      </c>
    </row>
    <row r="1572" spans="1:71">
      <c r="A1572" t="s">
        <v>1857</v>
      </c>
      <c r="B1572" t="s">
        <v>36</v>
      </c>
      <c r="C1572">
        <v>2022</v>
      </c>
      <c r="D1572" t="s">
        <v>228</v>
      </c>
      <c r="E1572">
        <v>7</v>
      </c>
      <c r="F1572" t="s">
        <v>256</v>
      </c>
      <c r="G1572" t="s">
        <v>1837</v>
      </c>
      <c r="H1572">
        <v>74649270706</v>
      </c>
      <c r="I1572">
        <v>7888423868</v>
      </c>
      <c r="J1572">
        <v>41644666546</v>
      </c>
      <c r="K1572">
        <v>41644666546</v>
      </c>
      <c r="L1572">
        <v>30731873456</v>
      </c>
      <c r="M1572">
        <v>105010456574</v>
      </c>
      <c r="N1572">
        <v>63975248387</v>
      </c>
      <c r="O1572">
        <v>18346944645</v>
      </c>
      <c r="P1572">
        <v>15434337044</v>
      </c>
      <c r="Q1572">
        <v>21385060409</v>
      </c>
      <c r="R1572">
        <v>24961937658</v>
      </c>
      <c r="S1572">
        <v>3603164217</v>
      </c>
      <c r="T1572">
        <v>3554888255</v>
      </c>
      <c r="U1572">
        <v>4495498145</v>
      </c>
      <c r="V1572">
        <v>10112358710</v>
      </c>
      <c r="W1572">
        <v>4032318069</v>
      </c>
      <c r="X1572">
        <v>3603164217</v>
      </c>
      <c r="Y1572">
        <v>4495498145</v>
      </c>
      <c r="Z1572">
        <v>10112358710</v>
      </c>
      <c r="AA1572">
        <v>1458219102</v>
      </c>
      <c r="AB1572">
        <v>1146667801</v>
      </c>
      <c r="AC1572">
        <v>49228078248</v>
      </c>
      <c r="AD1572">
        <v>40474871279</v>
      </c>
      <c r="AE1572">
        <v>49228078248</v>
      </c>
      <c r="AF1572">
        <v>29808586122</v>
      </c>
      <c r="AG1572">
        <v>40474871279</v>
      </c>
      <c r="AH1572">
        <v>46575294784</v>
      </c>
      <c r="AI1572">
        <v>17272196513</v>
      </c>
      <c r="AJ1572">
        <v>40474871279</v>
      </c>
      <c r="AK1572">
        <v>40474871279</v>
      </c>
      <c r="AL1572">
        <v>2197531311</v>
      </c>
      <c r="AM1572">
        <v>2197531311</v>
      </c>
      <c r="AN1572">
        <v>9944198252</v>
      </c>
      <c r="AO1572">
        <v>1936002865</v>
      </c>
      <c r="AP1572">
        <v>83246753110</v>
      </c>
      <c r="AQ1572">
        <v>42771881831</v>
      </c>
      <c r="AR1572">
        <v>9944198252</v>
      </c>
      <c r="AS1572">
        <v>2206535349</v>
      </c>
      <c r="AT1572">
        <v>37124544406</v>
      </c>
      <c r="AU1572">
        <v>19852347893</v>
      </c>
      <c r="AV1572">
        <v>38465677330</v>
      </c>
      <c r="AW1572">
        <v>2198808101</v>
      </c>
      <c r="AX1572">
        <v>1844740133</v>
      </c>
      <c r="AY1572">
        <v>62402018446</v>
      </c>
      <c r="AZ1572">
        <v>558518359.5</v>
      </c>
      <c r="BA1572">
        <v>-85922627</v>
      </c>
      <c r="BB1572">
        <v>-204710011</v>
      </c>
      <c r="BC1572">
        <v>83246753110</v>
      </c>
      <c r="BD1572">
        <v>33758850725</v>
      </c>
      <c r="BE1572">
        <v>9633</v>
      </c>
      <c r="BF1572">
        <v>6115</v>
      </c>
      <c r="BG1572">
        <v>5389</v>
      </c>
      <c r="BH1572">
        <v>6324607308</v>
      </c>
      <c r="BI1572">
        <v>29808586122</v>
      </c>
      <c r="BJ1572">
        <v>65102851600</v>
      </c>
      <c r="BK1572">
        <v>9438035822</v>
      </c>
      <c r="BL1572">
        <v>9438035822</v>
      </c>
      <c r="BM1572">
        <v>21927147167</v>
      </c>
      <c r="BN1572">
        <v>49487902385</v>
      </c>
      <c r="BO1572">
        <v>2228630804</v>
      </c>
      <c r="BP1572">
        <v>13630</v>
      </c>
      <c r="BQ1572">
        <v>3292</v>
      </c>
      <c r="BR1572">
        <v>7320200635</v>
      </c>
      <c r="BS1572">
        <v>1936002865</v>
      </c>
    </row>
    <row r="1573" spans="1:71">
      <c r="A1573" t="s">
        <v>1858</v>
      </c>
      <c r="B1573" t="s">
        <v>37</v>
      </c>
      <c r="C1573">
        <v>2022</v>
      </c>
      <c r="D1573" t="s">
        <v>207</v>
      </c>
      <c r="E1573">
        <v>8</v>
      </c>
      <c r="F1573" t="s">
        <v>258</v>
      </c>
      <c r="G1573" t="s">
        <v>1837</v>
      </c>
      <c r="H1573">
        <v>191855075809</v>
      </c>
      <c r="I1573">
        <v>20307857882</v>
      </c>
      <c r="J1573">
        <v>184828360638</v>
      </c>
      <c r="K1573">
        <v>184828360638</v>
      </c>
      <c r="L1573">
        <v>157924916411</v>
      </c>
      <c r="M1573">
        <v>504906637763</v>
      </c>
      <c r="N1573">
        <v>260078119480</v>
      </c>
      <c r="O1573">
        <v>79954620824</v>
      </c>
      <c r="P1573">
        <v>74555998910</v>
      </c>
      <c r="Q1573">
        <v>99786030593</v>
      </c>
      <c r="R1573">
        <v>98772771161</v>
      </c>
      <c r="S1573">
        <v>11700740435</v>
      </c>
      <c r="T1573">
        <v>11613758910</v>
      </c>
      <c r="U1573">
        <v>48370310521</v>
      </c>
      <c r="V1573">
        <v>118662857240</v>
      </c>
      <c r="W1573">
        <v>45568751817</v>
      </c>
      <c r="X1573">
        <v>11700740435</v>
      </c>
      <c r="Y1573">
        <v>48370310521</v>
      </c>
      <c r="Z1573">
        <v>118662857240</v>
      </c>
      <c r="AA1573">
        <v>4503814162</v>
      </c>
      <c r="AB1573">
        <v>2620514390</v>
      </c>
      <c r="AC1573">
        <v>73006959053</v>
      </c>
      <c r="AD1573">
        <v>54699945832</v>
      </c>
      <c r="AE1573">
        <v>73006959053</v>
      </c>
      <c r="AF1573">
        <v>38199879411</v>
      </c>
      <c r="AG1573">
        <v>54699945832</v>
      </c>
      <c r="AH1573">
        <v>67370955056</v>
      </c>
      <c r="AI1573">
        <v>26096490282</v>
      </c>
      <c r="AJ1573">
        <v>54699945832</v>
      </c>
      <c r="AK1573">
        <v>54699945832</v>
      </c>
      <c r="AL1573">
        <v>13829902904</v>
      </c>
      <c r="AM1573">
        <v>13829902904</v>
      </c>
      <c r="AN1573">
        <v>103418982452</v>
      </c>
      <c r="AO1573">
        <v>11247647199</v>
      </c>
      <c r="AP1573">
        <v>266388240368</v>
      </c>
      <c r="AQ1573">
        <v>211688294536</v>
      </c>
      <c r="AR1573">
        <v>103418982452</v>
      </c>
      <c r="AS1573">
        <v>10077877214</v>
      </c>
      <c r="AT1573">
        <v>106100750347</v>
      </c>
      <c r="AU1573">
        <v>80004260065</v>
      </c>
      <c r="AV1573">
        <v>117178960827</v>
      </c>
      <c r="AW1573">
        <v>8380747678</v>
      </c>
      <c r="AX1573">
        <v>7476328480</v>
      </c>
      <c r="AY1573">
        <v>191709000462</v>
      </c>
      <c r="AZ1573">
        <v>1306009994.5</v>
      </c>
      <c r="BA1573">
        <v>8017132058</v>
      </c>
      <c r="BB1573">
        <v>1086269541</v>
      </c>
      <c r="BC1573">
        <v>266388240368</v>
      </c>
      <c r="BD1573">
        <v>193618663398</v>
      </c>
      <c r="BE1573">
        <v>10074</v>
      </c>
      <c r="BF1573">
        <v>6893</v>
      </c>
      <c r="BG1573">
        <v>5984</v>
      </c>
      <c r="BH1573">
        <v>12392735770</v>
      </c>
      <c r="BI1573">
        <v>38199879411</v>
      </c>
      <c r="BJ1573">
        <v>214804905671</v>
      </c>
      <c r="BK1573">
        <v>16590748300</v>
      </c>
      <c r="BL1573">
        <v>16590748300</v>
      </c>
      <c r="BM1573">
        <v>137009054630</v>
      </c>
      <c r="BN1573">
        <v>72769576970</v>
      </c>
      <c r="BO1573">
        <v>3784165205</v>
      </c>
      <c r="BP1573">
        <v>28133</v>
      </c>
      <c r="BQ1573">
        <v>14171</v>
      </c>
      <c r="BR1573">
        <v>90721323834</v>
      </c>
      <c r="BS1573">
        <v>11247647199</v>
      </c>
    </row>
    <row r="1574" spans="1:71">
      <c r="A1574" t="s">
        <v>3752</v>
      </c>
      <c r="B1574" t="s">
        <v>259</v>
      </c>
      <c r="C1574">
        <v>2022</v>
      </c>
      <c r="D1574" t="s">
        <v>223</v>
      </c>
      <c r="E1574">
        <v>3</v>
      </c>
      <c r="F1574" t="s">
        <v>260</v>
      </c>
      <c r="G1574" t="s">
        <v>1837</v>
      </c>
      <c r="H1574">
        <v>39797410536</v>
      </c>
      <c r="I1574">
        <v>6380221712</v>
      </c>
      <c r="J1574">
        <v>39359449324</v>
      </c>
      <c r="K1574">
        <v>39359449324</v>
      </c>
      <c r="L1574">
        <v>30127759518</v>
      </c>
      <c r="M1574">
        <v>75951507270</v>
      </c>
      <c r="N1574">
        <v>48906683828</v>
      </c>
      <c r="O1574">
        <v>13587222410</v>
      </c>
      <c r="P1574">
        <v>11072594054</v>
      </c>
      <c r="Q1574">
        <v>19459997817</v>
      </c>
      <c r="R1574">
        <v>18220814635</v>
      </c>
      <c r="S1574">
        <v>1229419947</v>
      </c>
      <c r="T1574">
        <v>1210549416</v>
      </c>
      <c r="U1574">
        <v>2742612167</v>
      </c>
      <c r="V1574">
        <v>9701104982</v>
      </c>
      <c r="W1574">
        <v>2598991446</v>
      </c>
      <c r="X1574">
        <v>1229419947</v>
      </c>
      <c r="Y1574">
        <v>2742612167</v>
      </c>
      <c r="Z1574">
        <v>9701104982</v>
      </c>
      <c r="AA1574">
        <v>671756689</v>
      </c>
      <c r="AB1574">
        <v>464105255</v>
      </c>
      <c r="AC1574">
        <v>47529274583</v>
      </c>
      <c r="AD1574">
        <v>40570133224</v>
      </c>
      <c r="AE1574">
        <v>47529274583</v>
      </c>
      <c r="AF1574">
        <v>29232153981</v>
      </c>
      <c r="AG1574">
        <v>40570133224</v>
      </c>
      <c r="AH1574">
        <v>45225242574</v>
      </c>
      <c r="AI1574">
        <v>17231137576</v>
      </c>
      <c r="AJ1574">
        <v>40570133224</v>
      </c>
      <c r="AK1574">
        <v>40570133224</v>
      </c>
      <c r="AL1574">
        <v>2345630032</v>
      </c>
      <c r="AM1574">
        <v>2345630032</v>
      </c>
      <c r="AN1574">
        <v>9476570880</v>
      </c>
      <c r="AO1574">
        <v>1412935232</v>
      </c>
      <c r="AP1574">
        <v>69332237121</v>
      </c>
      <c r="AQ1574">
        <v>28762103897</v>
      </c>
      <c r="AR1574">
        <v>9476570880</v>
      </c>
      <c r="AS1574">
        <v>1216616557</v>
      </c>
      <c r="AT1574">
        <v>27358542892</v>
      </c>
      <c r="AU1574">
        <v>10127405316</v>
      </c>
      <c r="AV1574">
        <v>28569306183</v>
      </c>
      <c r="AW1574">
        <v>1070820608</v>
      </c>
      <c r="AX1574">
        <v>918156997</v>
      </c>
      <c r="AY1574">
        <v>52609842832</v>
      </c>
      <c r="AZ1574">
        <v>715112880</v>
      </c>
      <c r="BA1574">
        <v>5878598937</v>
      </c>
      <c r="BB1574">
        <v>2498881308</v>
      </c>
      <c r="BC1574">
        <v>69332237121</v>
      </c>
      <c r="BD1574">
        <v>21592366191</v>
      </c>
      <c r="BE1574">
        <v>9377</v>
      </c>
      <c r="BF1574">
        <v>6351</v>
      </c>
      <c r="BG1574">
        <v>5527</v>
      </c>
      <c r="BH1574">
        <v>6318095089</v>
      </c>
      <c r="BI1574">
        <v>29232153981</v>
      </c>
      <c r="BJ1574">
        <v>54683678604</v>
      </c>
      <c r="BK1574">
        <v>1831727880</v>
      </c>
      <c r="BL1574">
        <v>1831727880</v>
      </c>
      <c r="BM1574">
        <v>12039709608</v>
      </c>
      <c r="BN1574">
        <v>47739870930</v>
      </c>
      <c r="BO1574">
        <v>949843500</v>
      </c>
      <c r="BP1574">
        <v>2951</v>
      </c>
      <c r="BQ1574">
        <v>1468</v>
      </c>
      <c r="BR1574">
        <v>7848871748</v>
      </c>
      <c r="BS1574">
        <v>1412935232</v>
      </c>
    </row>
    <row r="1575" spans="1:71">
      <c r="A1575" t="s">
        <v>1859</v>
      </c>
      <c r="B1575" t="s">
        <v>39</v>
      </c>
      <c r="C1575">
        <v>2022</v>
      </c>
      <c r="D1575" t="s">
        <v>218</v>
      </c>
      <c r="E1575">
        <v>4</v>
      </c>
      <c r="F1575" t="s">
        <v>262</v>
      </c>
      <c r="G1575" t="s">
        <v>1837</v>
      </c>
      <c r="H1575">
        <v>1896773248</v>
      </c>
      <c r="I1575">
        <v>421396166</v>
      </c>
      <c r="J1575">
        <v>2435078819</v>
      </c>
      <c r="K1575">
        <v>2435078819</v>
      </c>
      <c r="L1575">
        <v>2325767603</v>
      </c>
      <c r="M1575">
        <v>13067989742</v>
      </c>
      <c r="N1575">
        <v>11765058724</v>
      </c>
      <c r="O1575">
        <v>3084136710</v>
      </c>
      <c r="P1575">
        <v>3084136710</v>
      </c>
      <c r="Q1575">
        <v>3549528000</v>
      </c>
      <c r="R1575">
        <v>3337880837</v>
      </c>
      <c r="S1575">
        <v>970491387</v>
      </c>
      <c r="T1575">
        <v>970491387</v>
      </c>
      <c r="U1575">
        <v>354402979</v>
      </c>
      <c r="V1575">
        <v>722123051</v>
      </c>
      <c r="W1575">
        <v>354402979</v>
      </c>
      <c r="X1575">
        <v>970491387</v>
      </c>
      <c r="Y1575">
        <v>354402979</v>
      </c>
      <c r="Z1575">
        <v>722123051</v>
      </c>
      <c r="AA1575">
        <v>295550596</v>
      </c>
      <c r="AB1575">
        <v>190465222</v>
      </c>
      <c r="AL1575">
        <v>229178549</v>
      </c>
      <c r="AM1575">
        <v>229178549</v>
      </c>
      <c r="AN1575">
        <v>615868009</v>
      </c>
      <c r="AO1575">
        <v>94227818</v>
      </c>
      <c r="AP1575">
        <v>6270985481</v>
      </c>
      <c r="AQ1575">
        <v>6270985481</v>
      </c>
      <c r="AR1575">
        <v>615868009</v>
      </c>
      <c r="AS1575">
        <v>150901800</v>
      </c>
      <c r="AT1575">
        <v>4216565368</v>
      </c>
      <c r="AU1575">
        <v>4216565368</v>
      </c>
      <c r="AV1575">
        <v>4265617450</v>
      </c>
      <c r="AW1575">
        <v>270571768</v>
      </c>
      <c r="AX1575">
        <v>270571768</v>
      </c>
      <c r="AY1575">
        <v>3224552192</v>
      </c>
      <c r="BA1575">
        <v>171034823</v>
      </c>
      <c r="BB1575">
        <v>0</v>
      </c>
      <c r="BC1575">
        <v>6270985481</v>
      </c>
      <c r="BD1575">
        <v>6270985481</v>
      </c>
      <c r="BE1575">
        <v>10109</v>
      </c>
      <c r="BF1575">
        <v>6517</v>
      </c>
      <c r="BG1575">
        <v>0</v>
      </c>
      <c r="BH1575">
        <v>657727714</v>
      </c>
      <c r="BJ1575">
        <v>3671820637</v>
      </c>
      <c r="BK1575">
        <v>2243136500</v>
      </c>
      <c r="BL1575">
        <v>2243136500</v>
      </c>
      <c r="BM1575">
        <v>3224552192</v>
      </c>
      <c r="BP1575">
        <v>4144</v>
      </c>
      <c r="BQ1575">
        <v>538</v>
      </c>
      <c r="BR1575">
        <v>465794954</v>
      </c>
      <c r="BS1575">
        <v>94227818</v>
      </c>
    </row>
    <row r="1576" spans="1:71">
      <c r="A1576" t="s">
        <v>1860</v>
      </c>
      <c r="B1576" t="s">
        <v>40</v>
      </c>
      <c r="C1576">
        <v>2022</v>
      </c>
      <c r="D1576" t="s">
        <v>212</v>
      </c>
      <c r="E1576">
        <v>4</v>
      </c>
      <c r="F1576" t="s">
        <v>264</v>
      </c>
      <c r="G1576" t="s">
        <v>1837</v>
      </c>
      <c r="H1576">
        <v>2926862834</v>
      </c>
      <c r="I1576">
        <v>634963822</v>
      </c>
      <c r="J1576">
        <v>4567994481</v>
      </c>
      <c r="K1576">
        <v>4567994481</v>
      </c>
      <c r="L1576">
        <v>4388409020</v>
      </c>
      <c r="M1576">
        <v>23472485505</v>
      </c>
      <c r="N1576">
        <v>21177465370</v>
      </c>
      <c r="O1576">
        <v>7826273184</v>
      </c>
      <c r="P1576">
        <v>7826273184</v>
      </c>
      <c r="Q1576">
        <v>8598517760</v>
      </c>
      <c r="R1576">
        <v>8083567792</v>
      </c>
      <c r="S1576">
        <v>2013263555</v>
      </c>
      <c r="T1576">
        <v>2013263555</v>
      </c>
      <c r="U1576">
        <v>247631281</v>
      </c>
      <c r="V1576">
        <v>471546311</v>
      </c>
      <c r="W1576">
        <v>247631281</v>
      </c>
      <c r="X1576">
        <v>2013263555</v>
      </c>
      <c r="Y1576">
        <v>247631281</v>
      </c>
      <c r="Z1576">
        <v>471546311</v>
      </c>
      <c r="AA1576">
        <v>250653938</v>
      </c>
      <c r="AB1576">
        <v>233563200</v>
      </c>
      <c r="AL1576">
        <v>236222928</v>
      </c>
      <c r="AM1576">
        <v>236222928</v>
      </c>
      <c r="AN1576">
        <v>833659366</v>
      </c>
      <c r="AO1576">
        <v>477952216</v>
      </c>
      <c r="AP1576">
        <v>12468587341</v>
      </c>
      <c r="AQ1576">
        <v>12468587341</v>
      </c>
      <c r="AR1576">
        <v>833659366</v>
      </c>
      <c r="AS1576">
        <v>388388642</v>
      </c>
      <c r="AT1576">
        <v>9233457936</v>
      </c>
      <c r="AU1576">
        <v>9233457936</v>
      </c>
      <c r="AV1576">
        <v>9553319350</v>
      </c>
      <c r="AW1576">
        <v>412080255</v>
      </c>
      <c r="AX1576">
        <v>412080255</v>
      </c>
      <c r="AY1576">
        <v>6801991758</v>
      </c>
      <c r="BA1576">
        <v>165904165</v>
      </c>
      <c r="BB1576">
        <v>0</v>
      </c>
      <c r="BC1576">
        <v>12468587341</v>
      </c>
      <c r="BD1576">
        <v>12468587341</v>
      </c>
      <c r="BE1576">
        <v>9924</v>
      </c>
      <c r="BF1576">
        <v>6491</v>
      </c>
      <c r="BG1576">
        <v>0</v>
      </c>
      <c r="BH1576">
        <v>131414814</v>
      </c>
      <c r="BJ1576">
        <v>7036254713</v>
      </c>
      <c r="BK1576">
        <v>3379553485</v>
      </c>
      <c r="BL1576">
        <v>3379553485</v>
      </c>
      <c r="BM1576">
        <v>6801991758</v>
      </c>
      <c r="BP1576">
        <v>5164</v>
      </c>
      <c r="BQ1576">
        <v>773</v>
      </c>
      <c r="BR1576">
        <v>279147033</v>
      </c>
      <c r="BS1576">
        <v>477952216</v>
      </c>
    </row>
    <row r="1577" spans="1:71">
      <c r="A1577" t="s">
        <v>1861</v>
      </c>
      <c r="B1577" t="s">
        <v>41</v>
      </c>
      <c r="C1577">
        <v>2022</v>
      </c>
      <c r="D1577" t="s">
        <v>215</v>
      </c>
      <c r="E1577">
        <v>5</v>
      </c>
      <c r="F1577" t="s">
        <v>266</v>
      </c>
      <c r="G1577" t="s">
        <v>1837</v>
      </c>
      <c r="H1577">
        <v>5130015749</v>
      </c>
      <c r="I1577">
        <v>1181537178</v>
      </c>
      <c r="J1577">
        <v>5955505128</v>
      </c>
      <c r="K1577">
        <v>5955505128</v>
      </c>
      <c r="L1577">
        <v>5447813315</v>
      </c>
      <c r="M1577">
        <v>32381599593</v>
      </c>
      <c r="N1577">
        <v>17295098673</v>
      </c>
      <c r="O1577">
        <v>6252242583</v>
      </c>
      <c r="P1577">
        <v>6252242583</v>
      </c>
      <c r="Q1577">
        <v>7204339000</v>
      </c>
      <c r="R1577">
        <v>7481646679</v>
      </c>
      <c r="S1577">
        <v>2151875486</v>
      </c>
      <c r="T1577">
        <v>2151875486</v>
      </c>
      <c r="U1577">
        <v>1861108531</v>
      </c>
      <c r="V1577">
        <v>4611681694</v>
      </c>
      <c r="W1577">
        <v>1861108531</v>
      </c>
      <c r="X1577">
        <v>2151875486</v>
      </c>
      <c r="Y1577">
        <v>1861108531</v>
      </c>
      <c r="Z1577">
        <v>4611681694</v>
      </c>
      <c r="AA1577">
        <v>534361792</v>
      </c>
      <c r="AB1577">
        <v>595744959</v>
      </c>
      <c r="AL1577">
        <v>963260289</v>
      </c>
      <c r="AM1577">
        <v>963260289</v>
      </c>
      <c r="AN1577">
        <v>3961505816</v>
      </c>
      <c r="AO1577">
        <v>342049923</v>
      </c>
      <c r="AP1577">
        <v>15415209124</v>
      </c>
      <c r="AQ1577">
        <v>15415209124</v>
      </c>
      <c r="AR1577">
        <v>3961505816</v>
      </c>
      <c r="AS1577">
        <v>652368859</v>
      </c>
      <c r="AT1577">
        <v>7655884834</v>
      </c>
      <c r="AU1577">
        <v>7655884834</v>
      </c>
      <c r="AV1577">
        <v>7953264926</v>
      </c>
      <c r="AW1577">
        <v>1237834922</v>
      </c>
      <c r="AX1577">
        <v>1237834922</v>
      </c>
      <c r="AY1577">
        <v>8564395337</v>
      </c>
      <c r="BA1577">
        <v>740597108</v>
      </c>
      <c r="BB1577">
        <v>0</v>
      </c>
      <c r="BC1577">
        <v>15415209124</v>
      </c>
      <c r="BD1577">
        <v>15415209124</v>
      </c>
      <c r="BE1577">
        <v>10020</v>
      </c>
      <c r="BF1577">
        <v>6650</v>
      </c>
      <c r="BG1577">
        <v>0</v>
      </c>
      <c r="BH1577">
        <v>1138076788</v>
      </c>
      <c r="BJ1577">
        <v>9644472870</v>
      </c>
      <c r="BK1577">
        <v>3641969069</v>
      </c>
      <c r="BL1577">
        <v>3641969069</v>
      </c>
      <c r="BM1577">
        <v>8564395337</v>
      </c>
      <c r="BP1577">
        <v>5813</v>
      </c>
      <c r="BQ1577">
        <v>2035</v>
      </c>
      <c r="BR1577">
        <v>3561322050</v>
      </c>
      <c r="BS1577">
        <v>342049923</v>
      </c>
    </row>
    <row r="1578" spans="1:71">
      <c r="A1578" t="s">
        <v>1862</v>
      </c>
      <c r="B1578" t="s">
        <v>42</v>
      </c>
      <c r="C1578">
        <v>2022</v>
      </c>
      <c r="D1578" t="s">
        <v>218</v>
      </c>
      <c r="E1578">
        <v>3</v>
      </c>
      <c r="F1578" t="s">
        <v>268</v>
      </c>
      <c r="G1578" t="s">
        <v>1837</v>
      </c>
      <c r="H1578">
        <v>3825915971</v>
      </c>
      <c r="I1578">
        <v>317836728</v>
      </c>
      <c r="J1578">
        <v>3463878904</v>
      </c>
      <c r="K1578">
        <v>3463878904</v>
      </c>
      <c r="L1578">
        <v>3128480959</v>
      </c>
      <c r="M1578">
        <v>22373519816</v>
      </c>
      <c r="N1578">
        <v>19691720097</v>
      </c>
      <c r="O1578">
        <v>4795984438</v>
      </c>
      <c r="P1578">
        <v>4795984438</v>
      </c>
      <c r="Q1578">
        <v>5816173200</v>
      </c>
      <c r="R1578">
        <v>5260761567</v>
      </c>
      <c r="S1578">
        <v>1747252541</v>
      </c>
      <c r="T1578">
        <v>1747252541</v>
      </c>
      <c r="U1578">
        <v>410598767</v>
      </c>
      <c r="V1578">
        <v>759044495</v>
      </c>
      <c r="W1578">
        <v>410598767</v>
      </c>
      <c r="X1578">
        <v>1747252541</v>
      </c>
      <c r="Y1578">
        <v>410598767</v>
      </c>
      <c r="Z1578">
        <v>759044495</v>
      </c>
      <c r="AA1578">
        <v>406187774</v>
      </c>
      <c r="AB1578">
        <v>340223573</v>
      </c>
      <c r="AL1578">
        <v>544712071</v>
      </c>
      <c r="AM1578">
        <v>544712071</v>
      </c>
      <c r="AN1578">
        <v>941458215</v>
      </c>
      <c r="AO1578">
        <v>361198437</v>
      </c>
      <c r="AP1578">
        <v>9608773402</v>
      </c>
      <c r="AQ1578">
        <v>9608773402</v>
      </c>
      <c r="AR1578">
        <v>941458215</v>
      </c>
      <c r="AS1578">
        <v>393572427</v>
      </c>
      <c r="AT1578">
        <v>5249220355</v>
      </c>
      <c r="AU1578">
        <v>5249220355</v>
      </c>
      <c r="AV1578">
        <v>5308458794</v>
      </c>
      <c r="AW1578">
        <v>400455257</v>
      </c>
      <c r="AX1578">
        <v>400455257</v>
      </c>
      <c r="AY1578">
        <v>6925424615</v>
      </c>
      <c r="BA1578">
        <v>145406848</v>
      </c>
      <c r="BB1578">
        <v>0</v>
      </c>
      <c r="BC1578">
        <v>9608773402</v>
      </c>
      <c r="BD1578">
        <v>9608773402</v>
      </c>
      <c r="BE1578">
        <v>9919</v>
      </c>
      <c r="BF1578">
        <v>6250</v>
      </c>
      <c r="BG1578">
        <v>0</v>
      </c>
      <c r="BH1578">
        <v>571753307</v>
      </c>
      <c r="BJ1578">
        <v>7099042649</v>
      </c>
      <c r="BK1578">
        <v>2447791990</v>
      </c>
      <c r="BL1578">
        <v>2447791990</v>
      </c>
      <c r="BM1578">
        <v>6925424615</v>
      </c>
      <c r="BP1578">
        <v>3366</v>
      </c>
      <c r="BQ1578">
        <v>1311</v>
      </c>
      <c r="BR1578">
        <v>372994507</v>
      </c>
      <c r="BS1578">
        <v>361198437</v>
      </c>
    </row>
    <row r="1579" spans="1:71">
      <c r="A1579" t="s">
        <v>2032</v>
      </c>
      <c r="B1579" t="s">
        <v>269</v>
      </c>
      <c r="C1579">
        <v>2022</v>
      </c>
      <c r="D1579" t="s">
        <v>215</v>
      </c>
      <c r="E1579">
        <v>6</v>
      </c>
      <c r="F1579" t="s">
        <v>270</v>
      </c>
      <c r="G1579" t="s">
        <v>1837</v>
      </c>
      <c r="H1579">
        <v>51604425094</v>
      </c>
      <c r="I1579">
        <v>6660320720</v>
      </c>
      <c r="J1579">
        <v>32251980059</v>
      </c>
      <c r="K1579">
        <v>32251980059</v>
      </c>
      <c r="L1579">
        <v>29187936748</v>
      </c>
      <c r="M1579">
        <v>128497305781</v>
      </c>
      <c r="N1579">
        <v>71107627616</v>
      </c>
      <c r="O1579">
        <v>21846093224</v>
      </c>
      <c r="P1579">
        <v>21846093224</v>
      </c>
      <c r="Q1579">
        <v>54937491795</v>
      </c>
      <c r="R1579">
        <v>27332715194</v>
      </c>
      <c r="S1579">
        <v>4472638744</v>
      </c>
      <c r="T1579">
        <v>4472638744</v>
      </c>
      <c r="U1579">
        <v>5967374616</v>
      </c>
      <c r="V1579">
        <v>21654124395</v>
      </c>
      <c r="W1579">
        <v>5967374616</v>
      </c>
      <c r="X1579">
        <v>4472638744</v>
      </c>
      <c r="Y1579">
        <v>5967374616</v>
      </c>
      <c r="Z1579">
        <v>21654124395</v>
      </c>
      <c r="AA1579">
        <v>4023920133</v>
      </c>
      <c r="AB1579">
        <v>1384012182</v>
      </c>
      <c r="AL1579">
        <v>2046987775</v>
      </c>
      <c r="AM1579">
        <v>2046987775</v>
      </c>
      <c r="AN1579">
        <v>20110334478</v>
      </c>
      <c r="AO1579">
        <v>1117776955</v>
      </c>
      <c r="AP1579">
        <v>58534025371</v>
      </c>
      <c r="AQ1579">
        <v>58534025371</v>
      </c>
      <c r="AR1579">
        <v>20110334478</v>
      </c>
      <c r="AS1579">
        <v>2200344543</v>
      </c>
      <c r="AT1579">
        <v>21515016181</v>
      </c>
      <c r="AU1579">
        <v>21515016181</v>
      </c>
      <c r="AV1579">
        <v>24282017594</v>
      </c>
      <c r="AW1579">
        <v>2698212538</v>
      </c>
      <c r="AX1579">
        <v>2698212538</v>
      </c>
      <c r="AY1579">
        <v>44956288200</v>
      </c>
      <c r="BA1579">
        <v>6213548684</v>
      </c>
      <c r="BB1579">
        <v>0</v>
      </c>
      <c r="BC1579">
        <v>58534025371</v>
      </c>
      <c r="BD1579">
        <v>58534025371</v>
      </c>
      <c r="BE1579">
        <v>9809</v>
      </c>
      <c r="BF1579">
        <v>6702</v>
      </c>
      <c r="BG1579">
        <v>0</v>
      </c>
      <c r="BH1579">
        <v>2214100393</v>
      </c>
      <c r="BJ1579">
        <v>49926388617</v>
      </c>
      <c r="BK1579">
        <v>7347210500</v>
      </c>
      <c r="BL1579">
        <v>7347210500</v>
      </c>
      <c r="BM1579">
        <v>44956288200</v>
      </c>
      <c r="BP1579">
        <v>10529</v>
      </c>
      <c r="BQ1579">
        <v>5726</v>
      </c>
      <c r="BR1579">
        <v>18308298386</v>
      </c>
      <c r="BS1579">
        <v>1117776955</v>
      </c>
    </row>
    <row r="1580" spans="1:71">
      <c r="A1580" t="s">
        <v>1863</v>
      </c>
      <c r="B1580" t="s">
        <v>44</v>
      </c>
      <c r="C1580">
        <v>2022</v>
      </c>
      <c r="D1580" t="s">
        <v>215</v>
      </c>
      <c r="E1580">
        <v>3</v>
      </c>
      <c r="F1580" t="s">
        <v>272</v>
      </c>
      <c r="G1580" t="s">
        <v>1837</v>
      </c>
      <c r="H1580">
        <v>2442561399</v>
      </c>
      <c r="I1580">
        <v>1778531058</v>
      </c>
      <c r="J1580">
        <v>4389704733</v>
      </c>
      <c r="K1580">
        <v>4389704733</v>
      </c>
      <c r="L1580">
        <v>4122030698</v>
      </c>
      <c r="M1580">
        <v>28452883194</v>
      </c>
      <c r="N1580">
        <v>11280807273</v>
      </c>
      <c r="O1580">
        <v>5201496321</v>
      </c>
      <c r="P1580">
        <v>5201496321</v>
      </c>
      <c r="Q1580">
        <v>5821909000</v>
      </c>
      <c r="R1580">
        <v>5542152481</v>
      </c>
      <c r="S1580">
        <v>1359046151</v>
      </c>
      <c r="T1580">
        <v>1359046151</v>
      </c>
      <c r="U1580">
        <v>549287670</v>
      </c>
      <c r="V1580">
        <v>1579874319</v>
      </c>
      <c r="W1580">
        <v>549287670</v>
      </c>
      <c r="X1580">
        <v>1359046151</v>
      </c>
      <c r="Y1580">
        <v>549287670</v>
      </c>
      <c r="Z1580">
        <v>1579874319</v>
      </c>
      <c r="AA1580">
        <v>470407025</v>
      </c>
      <c r="AB1580">
        <v>182909682</v>
      </c>
      <c r="AL1580">
        <v>428356423</v>
      </c>
      <c r="AM1580">
        <v>428356423</v>
      </c>
      <c r="AN1580">
        <v>1592807224</v>
      </c>
      <c r="AO1580">
        <v>292420804</v>
      </c>
      <c r="AP1580">
        <v>8642834687</v>
      </c>
      <c r="AQ1580">
        <v>8642834687</v>
      </c>
      <c r="AR1580">
        <v>1592807224</v>
      </c>
      <c r="AS1580">
        <v>358328287</v>
      </c>
      <c r="AT1580">
        <v>5234422473</v>
      </c>
      <c r="AU1580">
        <v>5234422473</v>
      </c>
      <c r="AV1580">
        <v>5322556243</v>
      </c>
      <c r="AW1580">
        <v>308317030</v>
      </c>
      <c r="AX1580">
        <v>308317030</v>
      </c>
      <c r="AY1580">
        <v>4729905592</v>
      </c>
      <c r="BA1580">
        <v>255948988</v>
      </c>
      <c r="BB1580">
        <v>0</v>
      </c>
      <c r="BC1580">
        <v>8642834687</v>
      </c>
      <c r="BD1580">
        <v>8642834687</v>
      </c>
      <c r="BE1580">
        <v>10583</v>
      </c>
      <c r="BF1580">
        <v>6686</v>
      </c>
      <c r="BG1580">
        <v>0</v>
      </c>
      <c r="BH1580">
        <v>506209046</v>
      </c>
      <c r="BJ1580">
        <v>5158954828</v>
      </c>
      <c r="BK1580">
        <v>1642192100</v>
      </c>
      <c r="BL1580">
        <v>1642192100</v>
      </c>
      <c r="BM1580">
        <v>4729905592</v>
      </c>
      <c r="BP1580">
        <v>2730</v>
      </c>
      <c r="BQ1580">
        <v>710</v>
      </c>
      <c r="BR1580">
        <v>1238443288</v>
      </c>
      <c r="BS1580">
        <v>292420804</v>
      </c>
    </row>
    <row r="1581" spans="1:71">
      <c r="A1581" t="s">
        <v>1864</v>
      </c>
      <c r="B1581" t="s">
        <v>45</v>
      </c>
      <c r="C1581">
        <v>2022</v>
      </c>
      <c r="D1581" t="s">
        <v>231</v>
      </c>
      <c r="E1581">
        <v>3</v>
      </c>
      <c r="F1581" t="s">
        <v>274</v>
      </c>
      <c r="G1581" t="s">
        <v>1837</v>
      </c>
      <c r="H1581">
        <v>7335357902</v>
      </c>
      <c r="I1581">
        <v>463229879</v>
      </c>
      <c r="J1581">
        <v>4070007928</v>
      </c>
      <c r="K1581">
        <v>4070007928</v>
      </c>
      <c r="L1581">
        <v>3898481270</v>
      </c>
      <c r="M1581">
        <v>13625456467</v>
      </c>
      <c r="N1581">
        <v>10093837579</v>
      </c>
      <c r="O1581">
        <v>4545360529</v>
      </c>
      <c r="P1581">
        <v>4545360529</v>
      </c>
      <c r="Q1581">
        <v>5068770229</v>
      </c>
      <c r="R1581">
        <v>5256400241</v>
      </c>
      <c r="S1581">
        <v>1834333730</v>
      </c>
      <c r="T1581">
        <v>1834333730</v>
      </c>
      <c r="U1581">
        <v>574186714</v>
      </c>
      <c r="V1581">
        <v>1162116257</v>
      </c>
      <c r="W1581">
        <v>574186714</v>
      </c>
      <c r="X1581">
        <v>1834333730</v>
      </c>
      <c r="Y1581">
        <v>574186714</v>
      </c>
      <c r="Z1581">
        <v>1162116257</v>
      </c>
      <c r="AA1581">
        <v>299676621</v>
      </c>
      <c r="AB1581">
        <v>169450115</v>
      </c>
      <c r="AL1581">
        <v>271447311</v>
      </c>
      <c r="AM1581">
        <v>271447311</v>
      </c>
      <c r="AN1581">
        <v>1130313502</v>
      </c>
      <c r="AO1581">
        <v>250571726</v>
      </c>
      <c r="AP1581">
        <v>8148366385</v>
      </c>
      <c r="AQ1581">
        <v>8148366385</v>
      </c>
      <c r="AR1581">
        <v>1130313502</v>
      </c>
      <c r="AS1581">
        <v>248428104</v>
      </c>
      <c r="AT1581">
        <v>4743101599</v>
      </c>
      <c r="AU1581">
        <v>4743101599</v>
      </c>
      <c r="AV1581">
        <v>5023963111</v>
      </c>
      <c r="AW1581">
        <v>275996192</v>
      </c>
      <c r="AX1581">
        <v>275996192</v>
      </c>
      <c r="AY1581">
        <v>5790392681</v>
      </c>
      <c r="BA1581">
        <v>85908199</v>
      </c>
      <c r="BB1581">
        <v>0</v>
      </c>
      <c r="BC1581">
        <v>8148366385</v>
      </c>
      <c r="BD1581">
        <v>8148366385</v>
      </c>
      <c r="BE1581">
        <v>10895</v>
      </c>
      <c r="BF1581">
        <v>6696</v>
      </c>
      <c r="BG1581">
        <v>0</v>
      </c>
      <c r="BH1581">
        <v>576530483</v>
      </c>
      <c r="BJ1581">
        <v>6127172858</v>
      </c>
      <c r="BK1581">
        <v>1758950420</v>
      </c>
      <c r="BL1581">
        <v>1758950420</v>
      </c>
      <c r="BM1581">
        <v>5790392681</v>
      </c>
      <c r="BP1581">
        <v>2768</v>
      </c>
      <c r="BQ1581">
        <v>758</v>
      </c>
      <c r="BR1581">
        <v>648376052</v>
      </c>
      <c r="BS1581">
        <v>250571726</v>
      </c>
    </row>
    <row r="1582" spans="1:71">
      <c r="A1582" t="s">
        <v>1865</v>
      </c>
      <c r="B1582" t="s">
        <v>46</v>
      </c>
      <c r="C1582">
        <v>2022</v>
      </c>
      <c r="D1582" t="s">
        <v>215</v>
      </c>
      <c r="E1582">
        <v>4</v>
      </c>
      <c r="F1582" t="s">
        <v>276</v>
      </c>
      <c r="G1582" t="s">
        <v>1837</v>
      </c>
      <c r="H1582">
        <v>5916474478</v>
      </c>
      <c r="I1582">
        <v>1270466446</v>
      </c>
      <c r="J1582">
        <v>4402934607</v>
      </c>
      <c r="K1582">
        <v>4402934607</v>
      </c>
      <c r="L1582">
        <v>4038997750</v>
      </c>
      <c r="M1582">
        <v>24003011583</v>
      </c>
      <c r="N1582">
        <v>16078750580</v>
      </c>
      <c r="O1582">
        <v>4942728695</v>
      </c>
      <c r="P1582">
        <v>4942728695</v>
      </c>
      <c r="Q1582">
        <v>5686498695</v>
      </c>
      <c r="R1582">
        <v>6010460394</v>
      </c>
      <c r="S1582">
        <v>1124727507</v>
      </c>
      <c r="T1582">
        <v>1124727507</v>
      </c>
      <c r="U1582">
        <v>1339199293</v>
      </c>
      <c r="V1582">
        <v>3753423989</v>
      </c>
      <c r="W1582">
        <v>1339199293</v>
      </c>
      <c r="X1582">
        <v>1124727507</v>
      </c>
      <c r="Y1582">
        <v>1339199293</v>
      </c>
      <c r="Z1582">
        <v>3753423989</v>
      </c>
      <c r="AA1582">
        <v>572243043</v>
      </c>
      <c r="AB1582">
        <v>277967450</v>
      </c>
      <c r="AL1582">
        <v>381343454</v>
      </c>
      <c r="AM1582">
        <v>381343454</v>
      </c>
      <c r="AN1582">
        <v>2906885275</v>
      </c>
      <c r="AO1582">
        <v>174176878</v>
      </c>
      <c r="AP1582">
        <v>11289316087</v>
      </c>
      <c r="AQ1582">
        <v>11289316087</v>
      </c>
      <c r="AR1582">
        <v>2906885275</v>
      </c>
      <c r="AS1582">
        <v>264408513</v>
      </c>
      <c r="AT1582">
        <v>5880730838</v>
      </c>
      <c r="AU1582">
        <v>5880730838</v>
      </c>
      <c r="AV1582">
        <v>6152513599</v>
      </c>
      <c r="AW1582">
        <v>574947242</v>
      </c>
      <c r="AX1582">
        <v>574947242</v>
      </c>
      <c r="AY1582">
        <v>6776728887</v>
      </c>
      <c r="BA1582">
        <v>764468490</v>
      </c>
      <c r="BB1582">
        <v>0</v>
      </c>
      <c r="BC1582">
        <v>11289316087</v>
      </c>
      <c r="BD1582">
        <v>11289316087</v>
      </c>
      <c r="BE1582">
        <v>10415</v>
      </c>
      <c r="BF1582">
        <v>6531</v>
      </c>
      <c r="BG1582">
        <v>0</v>
      </c>
      <c r="BH1582">
        <v>556607714</v>
      </c>
      <c r="BJ1582">
        <v>7698778631</v>
      </c>
      <c r="BK1582">
        <v>2872249750</v>
      </c>
      <c r="BL1582">
        <v>2872249750</v>
      </c>
      <c r="BM1582">
        <v>6776728887</v>
      </c>
      <c r="BP1582">
        <v>4819</v>
      </c>
      <c r="BQ1582">
        <v>1406</v>
      </c>
      <c r="BR1582">
        <v>2472451730</v>
      </c>
      <c r="BS1582">
        <v>174176878</v>
      </c>
    </row>
    <row r="1583" spans="1:71">
      <c r="A1583" t="s">
        <v>1866</v>
      </c>
      <c r="B1583" t="s">
        <v>47</v>
      </c>
      <c r="C1583">
        <v>2022</v>
      </c>
      <c r="D1583" t="s">
        <v>218</v>
      </c>
      <c r="E1583">
        <v>5</v>
      </c>
      <c r="F1583" t="s">
        <v>278</v>
      </c>
      <c r="G1583" t="s">
        <v>1837</v>
      </c>
      <c r="H1583">
        <v>1787575524</v>
      </c>
      <c r="I1583">
        <v>346063799</v>
      </c>
      <c r="J1583">
        <v>8115109012</v>
      </c>
      <c r="K1583">
        <v>8115109012</v>
      </c>
      <c r="L1583">
        <v>7445103532</v>
      </c>
      <c r="M1583">
        <v>22417824860</v>
      </c>
      <c r="N1583">
        <v>21031046607</v>
      </c>
      <c r="O1583">
        <v>5621461874</v>
      </c>
      <c r="P1583">
        <v>5621461874</v>
      </c>
      <c r="Q1583">
        <v>5850359874</v>
      </c>
      <c r="R1583">
        <v>5771494612</v>
      </c>
      <c r="S1583">
        <v>1786247211</v>
      </c>
      <c r="T1583">
        <v>1786247211</v>
      </c>
      <c r="U1583">
        <v>823446946</v>
      </c>
      <c r="V1583">
        <v>1597286683</v>
      </c>
      <c r="W1583">
        <v>823446946</v>
      </c>
      <c r="X1583">
        <v>1786247211</v>
      </c>
      <c r="Y1583">
        <v>823446946</v>
      </c>
      <c r="Z1583">
        <v>1597286683</v>
      </c>
      <c r="AA1583">
        <v>537028369</v>
      </c>
      <c r="AB1583">
        <v>523018965</v>
      </c>
      <c r="AL1583">
        <v>737079354</v>
      </c>
      <c r="AM1583">
        <v>737079354</v>
      </c>
      <c r="AN1583">
        <v>1806528056</v>
      </c>
      <c r="AO1583">
        <v>849304825</v>
      </c>
      <c r="AP1583">
        <v>11749344408</v>
      </c>
      <c r="AQ1583">
        <v>11749344408</v>
      </c>
      <c r="AR1583">
        <v>1806528056</v>
      </c>
      <c r="AS1583">
        <v>277582837</v>
      </c>
      <c r="AT1583">
        <v>7057710119</v>
      </c>
      <c r="AU1583">
        <v>7057710119</v>
      </c>
      <c r="AV1583">
        <v>7033614992</v>
      </c>
      <c r="AW1583">
        <v>728112239</v>
      </c>
      <c r="AX1583">
        <v>728112239</v>
      </c>
      <c r="AY1583">
        <v>9076158632</v>
      </c>
      <c r="BA1583">
        <v>-52164483</v>
      </c>
      <c r="BB1583">
        <v>0</v>
      </c>
      <c r="BC1583">
        <v>11749344408</v>
      </c>
      <c r="BD1583">
        <v>11749344408</v>
      </c>
      <c r="BE1583">
        <v>10167</v>
      </c>
      <c r="BF1583">
        <v>6588</v>
      </c>
      <c r="BG1583">
        <v>0</v>
      </c>
      <c r="BH1583">
        <v>1372662937</v>
      </c>
      <c r="BJ1583">
        <v>9818099579</v>
      </c>
      <c r="BK1583">
        <v>4099066865</v>
      </c>
      <c r="BL1583">
        <v>4099066865</v>
      </c>
      <c r="BM1583">
        <v>9076158632</v>
      </c>
      <c r="BP1583">
        <v>6187</v>
      </c>
      <c r="BQ1583">
        <v>1845</v>
      </c>
      <c r="BR1583">
        <v>892596890</v>
      </c>
      <c r="BS1583">
        <v>849304825</v>
      </c>
    </row>
    <row r="1584" spans="1:71">
      <c r="A1584" t="s">
        <v>1867</v>
      </c>
      <c r="B1584" t="s">
        <v>48</v>
      </c>
      <c r="C1584">
        <v>2022</v>
      </c>
      <c r="D1584" t="s">
        <v>231</v>
      </c>
      <c r="E1584">
        <v>6</v>
      </c>
      <c r="F1584" t="s">
        <v>280</v>
      </c>
      <c r="G1584" t="s">
        <v>1837</v>
      </c>
      <c r="H1584">
        <v>8541401291</v>
      </c>
      <c r="I1584">
        <v>2247434208</v>
      </c>
      <c r="J1584">
        <v>6087106295</v>
      </c>
      <c r="K1584">
        <v>6087106295</v>
      </c>
      <c r="L1584">
        <v>5226333489</v>
      </c>
      <c r="M1584">
        <v>34628839014</v>
      </c>
      <c r="N1584">
        <v>23957859288</v>
      </c>
      <c r="O1584">
        <v>8243512805</v>
      </c>
      <c r="P1584">
        <v>8243512805</v>
      </c>
      <c r="Q1584">
        <v>9486364269</v>
      </c>
      <c r="R1584">
        <v>9030152284</v>
      </c>
      <c r="S1584">
        <v>1869011389</v>
      </c>
      <c r="T1584">
        <v>1869011389</v>
      </c>
      <c r="U1584">
        <v>1295787924</v>
      </c>
      <c r="V1584">
        <v>5124211640</v>
      </c>
      <c r="W1584">
        <v>1295787924</v>
      </c>
      <c r="X1584">
        <v>1869011389</v>
      </c>
      <c r="Y1584">
        <v>1295787924</v>
      </c>
      <c r="Z1584">
        <v>5124211640</v>
      </c>
      <c r="AA1584">
        <v>391856122</v>
      </c>
      <c r="AB1584">
        <v>463148472</v>
      </c>
      <c r="AL1584">
        <v>613593319</v>
      </c>
      <c r="AM1584">
        <v>613593319</v>
      </c>
      <c r="AN1584">
        <v>4891765694</v>
      </c>
      <c r="AO1584">
        <v>394156647</v>
      </c>
      <c r="AP1584">
        <v>18965347615</v>
      </c>
      <c r="AQ1584">
        <v>18965347615</v>
      </c>
      <c r="AR1584">
        <v>4891765694</v>
      </c>
      <c r="AS1584">
        <v>318663947</v>
      </c>
      <c r="AT1584">
        <v>11364379585</v>
      </c>
      <c r="AU1584">
        <v>11364379585</v>
      </c>
      <c r="AV1584">
        <v>12344197358</v>
      </c>
      <c r="AW1584">
        <v>717637539</v>
      </c>
      <c r="AX1584">
        <v>717637539</v>
      </c>
      <c r="AY1584">
        <v>12900649128</v>
      </c>
      <c r="BA1584">
        <v>1619082634</v>
      </c>
      <c r="BB1584">
        <v>0</v>
      </c>
      <c r="BC1584">
        <v>18965347615</v>
      </c>
      <c r="BD1584">
        <v>18965347615</v>
      </c>
      <c r="BE1584">
        <v>10335</v>
      </c>
      <c r="BF1584">
        <v>6348</v>
      </c>
      <c r="BG1584">
        <v>0</v>
      </c>
      <c r="BH1584">
        <v>162413847</v>
      </c>
      <c r="BJ1584">
        <v>13973660340</v>
      </c>
      <c r="BK1584">
        <v>5874239945</v>
      </c>
      <c r="BL1584">
        <v>5874239945</v>
      </c>
      <c r="BM1584">
        <v>12900649128</v>
      </c>
      <c r="BP1584">
        <v>9410</v>
      </c>
      <c r="BQ1584">
        <v>2250</v>
      </c>
      <c r="BR1584">
        <v>4394159355</v>
      </c>
      <c r="BS1584">
        <v>394156647</v>
      </c>
    </row>
    <row r="1585" spans="1:71">
      <c r="A1585" t="s">
        <v>1868</v>
      </c>
      <c r="B1585" t="s">
        <v>49</v>
      </c>
      <c r="C1585">
        <v>2022</v>
      </c>
      <c r="D1585" t="s">
        <v>228</v>
      </c>
      <c r="E1585">
        <v>7</v>
      </c>
      <c r="F1585" t="s">
        <v>282</v>
      </c>
      <c r="G1585" t="s">
        <v>1837</v>
      </c>
      <c r="H1585">
        <v>26582110319</v>
      </c>
      <c r="I1585">
        <v>6833503732</v>
      </c>
      <c r="J1585">
        <v>22990430527</v>
      </c>
      <c r="K1585">
        <v>22990430527</v>
      </c>
      <c r="L1585">
        <v>14961666736</v>
      </c>
      <c r="M1585">
        <v>93058463067</v>
      </c>
      <c r="N1585">
        <v>59928921249</v>
      </c>
      <c r="O1585">
        <v>14430645140</v>
      </c>
      <c r="P1585">
        <v>11054787299</v>
      </c>
      <c r="Q1585">
        <v>16710632100</v>
      </c>
      <c r="R1585">
        <v>16834329395</v>
      </c>
      <c r="S1585">
        <v>3136503150</v>
      </c>
      <c r="T1585">
        <v>3075286827</v>
      </c>
      <c r="U1585">
        <v>2385792016</v>
      </c>
      <c r="V1585">
        <v>6481143121</v>
      </c>
      <c r="W1585">
        <v>2290774846</v>
      </c>
      <c r="X1585">
        <v>3136503150</v>
      </c>
      <c r="Y1585">
        <v>2385792016</v>
      </c>
      <c r="Z1585">
        <v>6481143121</v>
      </c>
      <c r="AA1585">
        <v>673712524</v>
      </c>
      <c r="AB1585">
        <v>857081247</v>
      </c>
      <c r="AC1585">
        <v>34893029853</v>
      </c>
      <c r="AD1585">
        <v>31238377593</v>
      </c>
      <c r="AE1585">
        <v>34893029853</v>
      </c>
      <c r="AF1585">
        <v>21362292724</v>
      </c>
      <c r="AG1585">
        <v>31238377593</v>
      </c>
      <c r="AH1585">
        <v>33646452186</v>
      </c>
      <c r="AI1585">
        <v>12467279052</v>
      </c>
      <c r="AJ1585">
        <v>31238377593</v>
      </c>
      <c r="AK1585">
        <v>31238377593</v>
      </c>
      <c r="AL1585">
        <v>2173977745</v>
      </c>
      <c r="AM1585">
        <v>2173977745</v>
      </c>
      <c r="AN1585">
        <v>6899101718</v>
      </c>
      <c r="AO1585">
        <v>1477039362</v>
      </c>
      <c r="AP1585">
        <v>61545990791</v>
      </c>
      <c r="AQ1585">
        <v>30307613198</v>
      </c>
      <c r="AR1585">
        <v>6899101718</v>
      </c>
      <c r="AS1585">
        <v>1879638298</v>
      </c>
      <c r="AT1585">
        <v>27929237562</v>
      </c>
      <c r="AU1585">
        <v>15461958510</v>
      </c>
      <c r="AV1585">
        <v>27849349414</v>
      </c>
      <c r="AW1585">
        <v>1561106320</v>
      </c>
      <c r="AX1585">
        <v>1328489065</v>
      </c>
      <c r="AY1585">
        <v>47562638608</v>
      </c>
      <c r="AZ1585">
        <v>431964039</v>
      </c>
      <c r="BA1585">
        <v>5261837466</v>
      </c>
      <c r="BB1585">
        <v>-736243324</v>
      </c>
      <c r="BC1585">
        <v>61545990791</v>
      </c>
      <c r="BD1585">
        <v>24523680764</v>
      </c>
      <c r="BE1585">
        <v>8813</v>
      </c>
      <c r="BF1585">
        <v>5759</v>
      </c>
      <c r="BG1585">
        <v>5206</v>
      </c>
      <c r="BH1585">
        <v>4380289905</v>
      </c>
      <c r="BI1585">
        <v>21362292724</v>
      </c>
      <c r="BJ1585">
        <v>49517288487</v>
      </c>
      <c r="BK1585">
        <v>7329605705</v>
      </c>
      <c r="BL1585">
        <v>7329605705</v>
      </c>
      <c r="BM1585">
        <v>16324261015</v>
      </c>
      <c r="BN1585">
        <v>37022310027</v>
      </c>
      <c r="BO1585">
        <v>2024630855</v>
      </c>
      <c r="BP1585">
        <v>12112</v>
      </c>
      <c r="BQ1585">
        <v>2072</v>
      </c>
      <c r="BR1585">
        <v>5265731949</v>
      </c>
      <c r="BS1585">
        <v>1477039362</v>
      </c>
    </row>
    <row r="1586" spans="1:71">
      <c r="A1586" t="s">
        <v>1869</v>
      </c>
      <c r="B1586" t="s">
        <v>50</v>
      </c>
      <c r="C1586">
        <v>2022</v>
      </c>
      <c r="D1586" t="s">
        <v>215</v>
      </c>
      <c r="E1586">
        <v>2</v>
      </c>
      <c r="F1586" t="s">
        <v>284</v>
      </c>
      <c r="G1586" t="s">
        <v>1837</v>
      </c>
      <c r="H1586">
        <v>2074693637</v>
      </c>
      <c r="I1586">
        <v>916323892</v>
      </c>
      <c r="J1586">
        <v>2672078019</v>
      </c>
      <c r="K1586">
        <v>2672078019</v>
      </c>
      <c r="L1586">
        <v>2438970998</v>
      </c>
      <c r="M1586">
        <v>20471964582</v>
      </c>
      <c r="N1586">
        <v>11176086702</v>
      </c>
      <c r="O1586">
        <v>3705512378</v>
      </c>
      <c r="P1586">
        <v>3705512378</v>
      </c>
      <c r="Q1586">
        <v>4278099348</v>
      </c>
      <c r="R1586">
        <v>4588471639</v>
      </c>
      <c r="S1586">
        <v>1298966628</v>
      </c>
      <c r="T1586">
        <v>1298966628</v>
      </c>
      <c r="U1586">
        <v>971805100</v>
      </c>
      <c r="V1586">
        <v>2434062159</v>
      </c>
      <c r="W1586">
        <v>971805100</v>
      </c>
      <c r="X1586">
        <v>1298966628</v>
      </c>
      <c r="Y1586">
        <v>971805100</v>
      </c>
      <c r="Z1586">
        <v>2434062159</v>
      </c>
      <c r="AA1586">
        <v>227710563</v>
      </c>
      <c r="AB1586">
        <v>279025177</v>
      </c>
      <c r="AL1586">
        <v>471475296</v>
      </c>
      <c r="AM1586">
        <v>471475296</v>
      </c>
      <c r="AN1586">
        <v>2038291965</v>
      </c>
      <c r="AO1586">
        <v>197550594</v>
      </c>
      <c r="AP1586">
        <v>8143186429</v>
      </c>
      <c r="AQ1586">
        <v>8143186429</v>
      </c>
      <c r="AR1586">
        <v>2038291965</v>
      </c>
      <c r="AS1586">
        <v>266555779</v>
      </c>
      <c r="AT1586">
        <v>3489411957</v>
      </c>
      <c r="AU1586">
        <v>3489411957</v>
      </c>
      <c r="AV1586">
        <v>3643491628</v>
      </c>
      <c r="AW1586">
        <v>601343551</v>
      </c>
      <c r="AX1586">
        <v>601343551</v>
      </c>
      <c r="AY1586">
        <v>3880058324</v>
      </c>
      <c r="BA1586">
        <v>578474629</v>
      </c>
      <c r="BB1586">
        <v>0</v>
      </c>
      <c r="BC1586">
        <v>8143186429</v>
      </c>
      <c r="BD1586">
        <v>8143186429</v>
      </c>
      <c r="BE1586">
        <v>8550</v>
      </c>
      <c r="BF1586">
        <v>5630</v>
      </c>
      <c r="BG1586">
        <v>0</v>
      </c>
      <c r="BH1586">
        <v>539030711</v>
      </c>
      <c r="BJ1586">
        <v>4274993912</v>
      </c>
      <c r="BK1586">
        <v>1395640260</v>
      </c>
      <c r="BL1586">
        <v>1395640260</v>
      </c>
      <c r="BM1586">
        <v>3880058324</v>
      </c>
      <c r="BP1586">
        <v>2155</v>
      </c>
      <c r="BQ1586">
        <v>1050</v>
      </c>
      <c r="BR1586">
        <v>1749716304</v>
      </c>
      <c r="BS1586">
        <v>197550594</v>
      </c>
    </row>
    <row r="1587" spans="1:71">
      <c r="A1587" t="s">
        <v>1870</v>
      </c>
      <c r="B1587" t="s">
        <v>51</v>
      </c>
      <c r="C1587">
        <v>2022</v>
      </c>
      <c r="D1587" t="s">
        <v>212</v>
      </c>
      <c r="E1587">
        <v>2</v>
      </c>
      <c r="F1587" t="s">
        <v>286</v>
      </c>
      <c r="G1587" t="s">
        <v>1837</v>
      </c>
      <c r="H1587">
        <v>1192954908</v>
      </c>
      <c r="I1587">
        <v>58402629</v>
      </c>
      <c r="J1587">
        <v>1329901829</v>
      </c>
      <c r="K1587">
        <v>1329901829</v>
      </c>
      <c r="L1587">
        <v>1127834244</v>
      </c>
      <c r="M1587">
        <v>7362637289</v>
      </c>
      <c r="N1587">
        <v>6482222761</v>
      </c>
      <c r="O1587">
        <v>2864475054</v>
      </c>
      <c r="P1587">
        <v>2864475054</v>
      </c>
      <c r="Q1587">
        <v>3520497900</v>
      </c>
      <c r="R1587">
        <v>2904680542</v>
      </c>
      <c r="S1587">
        <v>647788777</v>
      </c>
      <c r="T1587">
        <v>647788777</v>
      </c>
      <c r="U1587">
        <v>75582141</v>
      </c>
      <c r="V1587">
        <v>150879932</v>
      </c>
      <c r="W1587">
        <v>75582141</v>
      </c>
      <c r="X1587">
        <v>647788777</v>
      </c>
      <c r="Y1587">
        <v>75582141</v>
      </c>
      <c r="Z1587">
        <v>150879932</v>
      </c>
      <c r="AA1587">
        <v>146834639</v>
      </c>
      <c r="AB1587">
        <v>116506900</v>
      </c>
      <c r="AL1587">
        <v>339830659</v>
      </c>
      <c r="AM1587">
        <v>339830659</v>
      </c>
      <c r="AN1587">
        <v>181633992</v>
      </c>
      <c r="AO1587">
        <v>43236090</v>
      </c>
      <c r="AP1587">
        <v>3986214048</v>
      </c>
      <c r="AQ1587">
        <v>3986214048</v>
      </c>
      <c r="AR1587">
        <v>181633992</v>
      </c>
      <c r="AS1587">
        <v>132946474</v>
      </c>
      <c r="AT1587">
        <v>2860590493</v>
      </c>
      <c r="AU1587">
        <v>2860590493</v>
      </c>
      <c r="AV1587">
        <v>2802368650</v>
      </c>
      <c r="AW1587">
        <v>275977580</v>
      </c>
      <c r="AX1587">
        <v>275977580</v>
      </c>
      <c r="AY1587">
        <v>1455865289</v>
      </c>
      <c r="BA1587">
        <v>13339566</v>
      </c>
      <c r="BB1587">
        <v>0</v>
      </c>
      <c r="BC1587">
        <v>3986214048</v>
      </c>
      <c r="BD1587">
        <v>3986214048</v>
      </c>
      <c r="BE1587">
        <v>8919</v>
      </c>
      <c r="BF1587">
        <v>5675</v>
      </c>
      <c r="BG1587">
        <v>0</v>
      </c>
      <c r="BH1587">
        <v>214167734</v>
      </c>
      <c r="BJ1587">
        <v>1543496277</v>
      </c>
      <c r="BK1587">
        <v>736407350</v>
      </c>
      <c r="BL1587">
        <v>736407350</v>
      </c>
      <c r="BM1587">
        <v>1455865289</v>
      </c>
      <c r="BP1587">
        <v>1183</v>
      </c>
      <c r="BQ1587">
        <v>519</v>
      </c>
      <c r="BR1587">
        <v>90429004</v>
      </c>
      <c r="BS1587">
        <v>43236090</v>
      </c>
    </row>
    <row r="1588" spans="1:71">
      <c r="A1588" t="s">
        <v>1871</v>
      </c>
      <c r="B1588" t="s">
        <v>52</v>
      </c>
      <c r="C1588">
        <v>2022</v>
      </c>
      <c r="D1588" t="s">
        <v>228</v>
      </c>
      <c r="E1588">
        <v>6</v>
      </c>
      <c r="F1588" t="s">
        <v>288</v>
      </c>
      <c r="G1588" t="s">
        <v>1837</v>
      </c>
      <c r="H1588">
        <v>26293699781</v>
      </c>
      <c r="I1588">
        <v>5931286581</v>
      </c>
      <c r="J1588">
        <v>16580228453</v>
      </c>
      <c r="K1588">
        <v>16580228453</v>
      </c>
      <c r="L1588">
        <v>10918239466</v>
      </c>
      <c r="M1588">
        <v>61495077624</v>
      </c>
      <c r="N1588">
        <v>37986850152</v>
      </c>
      <c r="O1588">
        <v>12187676958</v>
      </c>
      <c r="P1588">
        <v>9846691843</v>
      </c>
      <c r="Q1588">
        <v>14362241090</v>
      </c>
      <c r="R1588">
        <v>14101628562</v>
      </c>
      <c r="S1588">
        <v>2297704196</v>
      </c>
      <c r="T1588">
        <v>2241317693</v>
      </c>
      <c r="U1588">
        <v>2101608352</v>
      </c>
      <c r="V1588">
        <v>4040665170</v>
      </c>
      <c r="W1588">
        <v>1945171335</v>
      </c>
      <c r="X1588">
        <v>2297704196</v>
      </c>
      <c r="Y1588">
        <v>2101608352</v>
      </c>
      <c r="Z1588">
        <v>4040665170</v>
      </c>
      <c r="AA1588">
        <v>1235871751</v>
      </c>
      <c r="AB1588">
        <v>628586342</v>
      </c>
      <c r="AC1588">
        <v>26804046409</v>
      </c>
      <c r="AD1588">
        <v>24105425938</v>
      </c>
      <c r="AE1588">
        <v>26804046409</v>
      </c>
      <c r="AF1588">
        <v>16032431907</v>
      </c>
      <c r="AG1588">
        <v>24105425938</v>
      </c>
      <c r="AH1588">
        <v>25362050023</v>
      </c>
      <c r="AI1588">
        <v>10237340048</v>
      </c>
      <c r="AJ1588">
        <v>24105425938</v>
      </c>
      <c r="AK1588">
        <v>24105425938</v>
      </c>
      <c r="AL1588">
        <v>1744488063</v>
      </c>
      <c r="AM1588">
        <v>1744488063</v>
      </c>
      <c r="AN1588">
        <v>3289359205</v>
      </c>
      <c r="AO1588">
        <v>915234231</v>
      </c>
      <c r="AP1588">
        <v>47056354104</v>
      </c>
      <c r="AQ1588">
        <v>22950928166</v>
      </c>
      <c r="AR1588">
        <v>3289359205</v>
      </c>
      <c r="AS1588">
        <v>1188765121</v>
      </c>
      <c r="AT1588">
        <v>21712947932</v>
      </c>
      <c r="AU1588">
        <v>11475607884</v>
      </c>
      <c r="AV1588">
        <v>22125312763</v>
      </c>
      <c r="AW1588">
        <v>957744864</v>
      </c>
      <c r="AX1588">
        <v>825698259</v>
      </c>
      <c r="AY1588">
        <v>35156504878</v>
      </c>
      <c r="AZ1588">
        <v>211072783</v>
      </c>
      <c r="BA1588">
        <v>184442394</v>
      </c>
      <c r="BB1588">
        <v>1483425955</v>
      </c>
      <c r="BC1588">
        <v>47056354104</v>
      </c>
      <c r="BD1588">
        <v>19353318966</v>
      </c>
      <c r="BE1588">
        <v>8732</v>
      </c>
      <c r="BF1588">
        <v>5485</v>
      </c>
      <c r="BG1588">
        <v>5905</v>
      </c>
      <c r="BH1588">
        <v>2563372837</v>
      </c>
      <c r="BI1588">
        <v>16032431907</v>
      </c>
      <c r="BJ1588">
        <v>36226250465</v>
      </c>
      <c r="BK1588">
        <v>5588217295</v>
      </c>
      <c r="BL1588">
        <v>5588217295</v>
      </c>
      <c r="BM1588">
        <v>11051078940</v>
      </c>
      <c r="BN1588">
        <v>27703035138</v>
      </c>
      <c r="BO1588">
        <v>1322586306</v>
      </c>
      <c r="BP1588">
        <v>9121</v>
      </c>
      <c r="BQ1588">
        <v>1191</v>
      </c>
      <c r="BR1588">
        <v>2109854245</v>
      </c>
      <c r="BS1588">
        <v>915234231</v>
      </c>
    </row>
    <row r="1589" spans="1:71">
      <c r="A1589" t="s">
        <v>1872</v>
      </c>
      <c r="B1589" t="s">
        <v>53</v>
      </c>
      <c r="C1589">
        <v>2022</v>
      </c>
      <c r="D1589" t="s">
        <v>228</v>
      </c>
      <c r="E1589">
        <v>6</v>
      </c>
      <c r="F1589" t="s">
        <v>290</v>
      </c>
      <c r="G1589" t="s">
        <v>1837</v>
      </c>
      <c r="H1589">
        <v>32012253477</v>
      </c>
      <c r="I1589">
        <v>6795204001</v>
      </c>
      <c r="J1589">
        <v>23035141329</v>
      </c>
      <c r="K1589">
        <v>23035141329</v>
      </c>
      <c r="L1589">
        <v>15920519542</v>
      </c>
      <c r="M1589">
        <v>119795959666</v>
      </c>
      <c r="N1589">
        <v>80798464489</v>
      </c>
      <c r="O1589">
        <v>15528425241</v>
      </c>
      <c r="P1589">
        <v>12942405381</v>
      </c>
      <c r="Q1589">
        <v>18907513000</v>
      </c>
      <c r="R1589">
        <v>20139498738</v>
      </c>
      <c r="S1589">
        <v>2734381900</v>
      </c>
      <c r="T1589">
        <v>2713471004</v>
      </c>
      <c r="U1589">
        <v>4061912030</v>
      </c>
      <c r="V1589">
        <v>9168350503</v>
      </c>
      <c r="W1589">
        <v>3802012401</v>
      </c>
      <c r="X1589">
        <v>2734381900</v>
      </c>
      <c r="Y1589">
        <v>4061912030</v>
      </c>
      <c r="Z1589">
        <v>9168350503</v>
      </c>
      <c r="AA1589">
        <v>718441762</v>
      </c>
      <c r="AB1589">
        <v>894882120</v>
      </c>
      <c r="AC1589">
        <v>32933855621</v>
      </c>
      <c r="AD1589">
        <v>29136049176</v>
      </c>
      <c r="AE1589">
        <v>32933855621</v>
      </c>
      <c r="AF1589">
        <v>20323194324</v>
      </c>
      <c r="AG1589">
        <v>29136049176</v>
      </c>
      <c r="AH1589">
        <v>31340598854</v>
      </c>
      <c r="AI1589">
        <v>11784410720</v>
      </c>
      <c r="AJ1589">
        <v>29136049176</v>
      </c>
      <c r="AK1589">
        <v>29136049176</v>
      </c>
      <c r="AL1589">
        <v>1953855606</v>
      </c>
      <c r="AM1589">
        <v>1953855606</v>
      </c>
      <c r="AN1589">
        <v>7909702024</v>
      </c>
      <c r="AO1589">
        <v>1360624328</v>
      </c>
      <c r="AP1589">
        <v>61530450820</v>
      </c>
      <c r="AQ1589">
        <v>32394401644</v>
      </c>
      <c r="AR1589">
        <v>7909702024</v>
      </c>
      <c r="AS1589">
        <v>1421206739</v>
      </c>
      <c r="AT1589">
        <v>27629806565</v>
      </c>
      <c r="AU1589">
        <v>15845395845</v>
      </c>
      <c r="AV1589">
        <v>28394482437</v>
      </c>
      <c r="AW1589">
        <v>1128381597</v>
      </c>
      <c r="AX1589">
        <v>1028981355</v>
      </c>
      <c r="AY1589">
        <v>42736568751</v>
      </c>
      <c r="AZ1589">
        <v>329148885.5</v>
      </c>
      <c r="BA1589">
        <v>86389461</v>
      </c>
      <c r="BB1589">
        <v>202137061</v>
      </c>
      <c r="BC1589">
        <v>61530450820</v>
      </c>
      <c r="BD1589">
        <v>27603832106</v>
      </c>
      <c r="BE1589">
        <v>8760</v>
      </c>
      <c r="BF1589">
        <v>5797</v>
      </c>
      <c r="BG1589">
        <v>5168</v>
      </c>
      <c r="BH1589">
        <v>3236841878</v>
      </c>
      <c r="BI1589">
        <v>20323194324</v>
      </c>
      <c r="BJ1589">
        <v>45437226118</v>
      </c>
      <c r="BK1589">
        <v>6091201602</v>
      </c>
      <c r="BL1589">
        <v>6091201602</v>
      </c>
      <c r="BM1589">
        <v>13600519575</v>
      </c>
      <c r="BN1589">
        <v>33926618714</v>
      </c>
      <c r="BO1589">
        <v>2499203775</v>
      </c>
      <c r="BP1589">
        <v>10160</v>
      </c>
      <c r="BQ1589">
        <v>2370</v>
      </c>
      <c r="BR1589">
        <v>6046294774</v>
      </c>
      <c r="BS1589">
        <v>1360624328</v>
      </c>
    </row>
    <row r="1590" spans="1:71">
      <c r="A1590" t="s">
        <v>1873</v>
      </c>
      <c r="B1590" t="s">
        <v>54</v>
      </c>
      <c r="C1590">
        <v>2022</v>
      </c>
      <c r="D1590" t="s">
        <v>228</v>
      </c>
      <c r="E1590">
        <v>4</v>
      </c>
      <c r="F1590" t="s">
        <v>292</v>
      </c>
      <c r="G1590" t="s">
        <v>1837</v>
      </c>
      <c r="H1590">
        <v>21995017234</v>
      </c>
      <c r="I1590">
        <v>5033718744</v>
      </c>
      <c r="J1590">
        <v>15151784458</v>
      </c>
      <c r="K1590">
        <v>15151784458</v>
      </c>
      <c r="L1590">
        <v>11084285193</v>
      </c>
      <c r="M1590">
        <v>56586586942</v>
      </c>
      <c r="N1590">
        <v>31597349685</v>
      </c>
      <c r="O1590">
        <v>9630449099</v>
      </c>
      <c r="P1590">
        <v>7732784145</v>
      </c>
      <c r="Q1590">
        <v>10907530160</v>
      </c>
      <c r="R1590">
        <v>11350003184</v>
      </c>
      <c r="S1590">
        <v>1336603021</v>
      </c>
      <c r="T1590">
        <v>1304316192</v>
      </c>
      <c r="U1590">
        <v>1369390564</v>
      </c>
      <c r="V1590">
        <v>2742282457</v>
      </c>
      <c r="W1590">
        <v>1282141588</v>
      </c>
      <c r="X1590">
        <v>1336603021</v>
      </c>
      <c r="Y1590">
        <v>1369390564</v>
      </c>
      <c r="Z1590">
        <v>2742282457</v>
      </c>
      <c r="AA1590">
        <v>453200190</v>
      </c>
      <c r="AB1590">
        <v>284890934</v>
      </c>
      <c r="AC1590">
        <v>23671868666</v>
      </c>
      <c r="AD1590">
        <v>20344298008</v>
      </c>
      <c r="AE1590">
        <v>23671868666</v>
      </c>
      <c r="AF1590">
        <v>13699780107</v>
      </c>
      <c r="AG1590">
        <v>20344298008</v>
      </c>
      <c r="AH1590">
        <v>21993254556</v>
      </c>
      <c r="AI1590">
        <v>9474877622</v>
      </c>
      <c r="AJ1590">
        <v>20344298008</v>
      </c>
      <c r="AK1590">
        <v>20344298008</v>
      </c>
      <c r="AL1590">
        <v>1493770086</v>
      </c>
      <c r="AM1590">
        <v>1493770086</v>
      </c>
      <c r="AN1590">
        <v>2711930783</v>
      </c>
      <c r="AO1590">
        <v>820743993</v>
      </c>
      <c r="AP1590">
        <v>37116156319</v>
      </c>
      <c r="AQ1590">
        <v>16771858311</v>
      </c>
      <c r="AR1590">
        <v>2711930783</v>
      </c>
      <c r="AS1590">
        <v>798164036</v>
      </c>
      <c r="AT1590">
        <v>17643234378</v>
      </c>
      <c r="AU1590">
        <v>8168356756</v>
      </c>
      <c r="AV1590">
        <v>18387678390</v>
      </c>
      <c r="AW1590">
        <v>675785425</v>
      </c>
      <c r="AX1590">
        <v>616812531</v>
      </c>
      <c r="AY1590">
        <v>28187210254</v>
      </c>
      <c r="AZ1590">
        <v>113468800.5</v>
      </c>
      <c r="BA1590">
        <v>418197704</v>
      </c>
      <c r="BB1590">
        <v>-159652321</v>
      </c>
      <c r="BC1590">
        <v>37116156319</v>
      </c>
      <c r="BD1590">
        <v>13225236809</v>
      </c>
      <c r="BE1590">
        <v>8829</v>
      </c>
      <c r="BF1590">
        <v>5651</v>
      </c>
      <c r="BG1590">
        <v>4986</v>
      </c>
      <c r="BH1590">
        <v>2230455309</v>
      </c>
      <c r="BI1590">
        <v>13699780107</v>
      </c>
      <c r="BJ1590">
        <v>28853972938</v>
      </c>
      <c r="BK1590">
        <v>3020861990</v>
      </c>
      <c r="BL1590">
        <v>3020861990</v>
      </c>
      <c r="BM1590">
        <v>7842912246</v>
      </c>
      <c r="BN1590">
        <v>23890919510</v>
      </c>
      <c r="BO1590">
        <v>1042372832</v>
      </c>
      <c r="BP1590">
        <v>4942</v>
      </c>
      <c r="BQ1590">
        <v>964</v>
      </c>
      <c r="BR1590">
        <v>1497450352</v>
      </c>
      <c r="BS1590">
        <v>820743993</v>
      </c>
    </row>
    <row r="1591" spans="1:71">
      <c r="A1591" t="s">
        <v>1874</v>
      </c>
      <c r="B1591" t="s">
        <v>55</v>
      </c>
      <c r="C1591">
        <v>2022</v>
      </c>
      <c r="D1591" t="s">
        <v>228</v>
      </c>
      <c r="E1591">
        <v>4</v>
      </c>
      <c r="F1591" t="s">
        <v>294</v>
      </c>
      <c r="G1591" t="s">
        <v>1837</v>
      </c>
      <c r="H1591">
        <v>30937140359</v>
      </c>
      <c r="I1591">
        <v>6582541376</v>
      </c>
      <c r="J1591">
        <v>18149314648</v>
      </c>
      <c r="K1591">
        <v>18149314648</v>
      </c>
      <c r="L1591">
        <v>10386435688</v>
      </c>
      <c r="M1591">
        <v>58135466424</v>
      </c>
      <c r="N1591">
        <v>26965445128</v>
      </c>
      <c r="O1591">
        <v>9782752015</v>
      </c>
      <c r="P1591">
        <v>7778355949</v>
      </c>
      <c r="Q1591">
        <v>13723770690</v>
      </c>
      <c r="R1591">
        <v>14579521276</v>
      </c>
      <c r="S1591">
        <v>1323733027</v>
      </c>
      <c r="T1591">
        <v>1309536582</v>
      </c>
      <c r="U1591">
        <v>1655362007</v>
      </c>
      <c r="V1591">
        <v>4534995100</v>
      </c>
      <c r="W1591">
        <v>1584734638</v>
      </c>
      <c r="X1591">
        <v>1323733027</v>
      </c>
      <c r="Y1591">
        <v>1655362007</v>
      </c>
      <c r="Z1591">
        <v>4534995100</v>
      </c>
      <c r="AA1591">
        <v>198909642</v>
      </c>
      <c r="AB1591">
        <v>289361965</v>
      </c>
      <c r="AC1591">
        <v>29338020358</v>
      </c>
      <c r="AD1591">
        <v>25217033651</v>
      </c>
      <c r="AE1591">
        <v>29338020358</v>
      </c>
      <c r="AF1591">
        <v>17084831497</v>
      </c>
      <c r="AG1591">
        <v>25217033651</v>
      </c>
      <c r="AH1591">
        <v>29722135075</v>
      </c>
      <c r="AI1591">
        <v>10735995142</v>
      </c>
      <c r="AJ1591">
        <v>25217033651</v>
      </c>
      <c r="AK1591">
        <v>25217033651</v>
      </c>
      <c r="AL1591">
        <v>1540576713</v>
      </c>
      <c r="AM1591">
        <v>1540576713</v>
      </c>
      <c r="AN1591">
        <v>5447681493</v>
      </c>
      <c r="AO1591">
        <v>593756968</v>
      </c>
      <c r="AP1591">
        <v>46390033664</v>
      </c>
      <c r="AQ1591">
        <v>21173000013</v>
      </c>
      <c r="AR1591">
        <v>5447681493</v>
      </c>
      <c r="AS1591">
        <v>651554284</v>
      </c>
      <c r="AT1591">
        <v>19688265693</v>
      </c>
      <c r="AU1591">
        <v>8952270551</v>
      </c>
      <c r="AV1591">
        <v>21633111372</v>
      </c>
      <c r="AW1591">
        <v>759992317</v>
      </c>
      <c r="AX1591">
        <v>715094055</v>
      </c>
      <c r="AY1591">
        <v>33495471313</v>
      </c>
      <c r="AZ1591">
        <v>631053538</v>
      </c>
      <c r="BA1591">
        <v>2236039893</v>
      </c>
      <c r="BB1591">
        <v>2431200415</v>
      </c>
      <c r="BC1591">
        <v>46390033664</v>
      </c>
      <c r="BD1591">
        <v>14663502523</v>
      </c>
      <c r="BE1591">
        <v>8047</v>
      </c>
      <c r="BF1591">
        <v>5230</v>
      </c>
      <c r="BG1591">
        <v>4612</v>
      </c>
      <c r="BH1591">
        <v>1699262570</v>
      </c>
      <c r="BI1591">
        <v>17084831497</v>
      </c>
      <c r="BJ1591">
        <v>34403883950</v>
      </c>
      <c r="BK1591">
        <v>2859357925</v>
      </c>
      <c r="BL1591">
        <v>2859357925</v>
      </c>
      <c r="BM1591">
        <v>8278437662</v>
      </c>
      <c r="BN1591">
        <v>31726531141</v>
      </c>
      <c r="BO1591">
        <v>909950064</v>
      </c>
      <c r="BP1591">
        <v>4707</v>
      </c>
      <c r="BQ1591">
        <v>904</v>
      </c>
      <c r="BR1591">
        <v>3159569793</v>
      </c>
      <c r="BS1591">
        <v>593756968</v>
      </c>
    </row>
    <row r="1592" spans="1:71">
      <c r="A1592" t="s">
        <v>1875</v>
      </c>
      <c r="B1592" t="s">
        <v>56</v>
      </c>
      <c r="C1592">
        <v>2022</v>
      </c>
      <c r="D1592" t="s">
        <v>228</v>
      </c>
      <c r="E1592">
        <v>7</v>
      </c>
      <c r="F1592" t="s">
        <v>296</v>
      </c>
      <c r="G1592" t="s">
        <v>1837</v>
      </c>
      <c r="H1592">
        <v>31072801826</v>
      </c>
      <c r="I1592">
        <v>6072408903</v>
      </c>
      <c r="J1592">
        <v>20927784485</v>
      </c>
      <c r="K1592">
        <v>20927784485</v>
      </c>
      <c r="L1592">
        <v>13453022015</v>
      </c>
      <c r="M1592">
        <v>101584304222</v>
      </c>
      <c r="N1592">
        <v>66276268986</v>
      </c>
      <c r="O1592">
        <v>13469148865</v>
      </c>
      <c r="P1592">
        <v>11322994378</v>
      </c>
      <c r="Q1592">
        <v>17324565000</v>
      </c>
      <c r="R1592">
        <v>16353003198</v>
      </c>
      <c r="S1592">
        <v>2479085429</v>
      </c>
      <c r="T1592">
        <v>2450741379</v>
      </c>
      <c r="U1592">
        <v>2895671792</v>
      </c>
      <c r="V1592">
        <v>6885555457</v>
      </c>
      <c r="W1592">
        <v>2654029553</v>
      </c>
      <c r="X1592">
        <v>2479085429</v>
      </c>
      <c r="Y1592">
        <v>2895671792</v>
      </c>
      <c r="Z1592">
        <v>6885555457</v>
      </c>
      <c r="AA1592">
        <v>806483268</v>
      </c>
      <c r="AB1592">
        <v>622730275</v>
      </c>
      <c r="AC1592">
        <v>32400977628</v>
      </c>
      <c r="AD1592">
        <v>28154237920</v>
      </c>
      <c r="AE1592">
        <v>32400977628</v>
      </c>
      <c r="AF1592">
        <v>20303613363</v>
      </c>
      <c r="AG1592">
        <v>28154237920</v>
      </c>
      <c r="AH1592">
        <v>30927297968</v>
      </c>
      <c r="AI1592">
        <v>11005754983</v>
      </c>
      <c r="AJ1592">
        <v>28154237920</v>
      </c>
      <c r="AK1592">
        <v>28154237920</v>
      </c>
      <c r="AL1592">
        <v>1889114646</v>
      </c>
      <c r="AM1592">
        <v>1889114646</v>
      </c>
      <c r="AN1592">
        <v>6415074289</v>
      </c>
      <c r="AO1592">
        <v>1087457498</v>
      </c>
      <c r="AP1592">
        <v>57797106016</v>
      </c>
      <c r="AQ1592">
        <v>29642868096</v>
      </c>
      <c r="AR1592">
        <v>6415074289</v>
      </c>
      <c r="AS1592">
        <v>1963860179</v>
      </c>
      <c r="AT1592">
        <v>25551038921</v>
      </c>
      <c r="AU1592">
        <v>14545283938</v>
      </c>
      <c r="AV1592">
        <v>26442142909</v>
      </c>
      <c r="AW1592">
        <v>1627136685</v>
      </c>
      <c r="AX1592">
        <v>1423148021</v>
      </c>
      <c r="AY1592">
        <v>46145179317</v>
      </c>
      <c r="AZ1592">
        <v>380697354</v>
      </c>
      <c r="BA1592">
        <v>-309586887</v>
      </c>
      <c r="BB1592">
        <v>1397822334</v>
      </c>
      <c r="BC1592">
        <v>57797106016</v>
      </c>
      <c r="BD1592">
        <v>24723653561</v>
      </c>
      <c r="BE1592">
        <v>8738</v>
      </c>
      <c r="BF1592">
        <v>5532</v>
      </c>
      <c r="BG1592">
        <v>5090</v>
      </c>
      <c r="BH1592">
        <v>3651861023</v>
      </c>
      <c r="BI1592">
        <v>20303613363</v>
      </c>
      <c r="BJ1592">
        <v>47441521950</v>
      </c>
      <c r="BK1592">
        <v>6634299125</v>
      </c>
      <c r="BL1592">
        <v>6634299125</v>
      </c>
      <c r="BM1592">
        <v>17990941397</v>
      </c>
      <c r="BN1592">
        <v>33073452455</v>
      </c>
      <c r="BO1592">
        <v>1654035537</v>
      </c>
      <c r="BP1592">
        <v>10798</v>
      </c>
      <c r="BQ1592">
        <v>1994</v>
      </c>
      <c r="BR1592">
        <v>4921408952</v>
      </c>
      <c r="BS1592">
        <v>1087457498</v>
      </c>
    </row>
    <row r="1593" spans="1:71">
      <c r="A1593" t="s">
        <v>1876</v>
      </c>
      <c r="B1593" t="s">
        <v>57</v>
      </c>
      <c r="C1593">
        <v>2022</v>
      </c>
      <c r="D1593" t="s">
        <v>228</v>
      </c>
      <c r="E1593">
        <v>5</v>
      </c>
      <c r="F1593" t="s">
        <v>298</v>
      </c>
      <c r="G1593" t="s">
        <v>1837</v>
      </c>
      <c r="O1593">
        <v>10750126173</v>
      </c>
      <c r="P1593">
        <v>8991980833</v>
      </c>
      <c r="R1593">
        <v>13819705337</v>
      </c>
      <c r="S1593">
        <v>1618443081</v>
      </c>
      <c r="T1593">
        <v>1597880963</v>
      </c>
      <c r="U1593">
        <v>2476113515</v>
      </c>
      <c r="V1593">
        <v>5326384187</v>
      </c>
      <c r="W1593">
        <v>2305712608</v>
      </c>
      <c r="X1593">
        <v>1618443081</v>
      </c>
      <c r="Y1593">
        <v>2476113515</v>
      </c>
      <c r="Z1593">
        <v>5326384187</v>
      </c>
      <c r="AA1593">
        <v>467162645</v>
      </c>
      <c r="AC1593">
        <v>29041071493</v>
      </c>
      <c r="AD1593">
        <v>27370250671</v>
      </c>
      <c r="AE1593">
        <v>29041071493</v>
      </c>
      <c r="AF1593">
        <v>18179191542</v>
      </c>
      <c r="AG1593">
        <v>27370250671</v>
      </c>
      <c r="AH1593">
        <v>29557219409</v>
      </c>
      <c r="AI1593">
        <v>9979785219</v>
      </c>
      <c r="AJ1593">
        <v>27370250671</v>
      </c>
      <c r="AK1593">
        <v>27370250671</v>
      </c>
      <c r="AT1593">
        <v>20611403428</v>
      </c>
      <c r="AU1593">
        <v>10631618209</v>
      </c>
      <c r="AW1593">
        <v>1120710941</v>
      </c>
      <c r="AX1593">
        <v>952274717</v>
      </c>
      <c r="BD1593">
        <v>19048590886</v>
      </c>
      <c r="BI1593">
        <v>18179191542</v>
      </c>
      <c r="BN1593">
        <v>31315364749</v>
      </c>
      <c r="BP1593">
        <v>7241</v>
      </c>
      <c r="BQ1593">
        <v>1597</v>
      </c>
    </row>
    <row r="1594" spans="1:71">
      <c r="A1594" t="s">
        <v>1877</v>
      </c>
      <c r="B1594" t="s">
        <v>58</v>
      </c>
      <c r="C1594">
        <v>2022</v>
      </c>
      <c r="D1594" t="s">
        <v>231</v>
      </c>
      <c r="E1594">
        <v>6</v>
      </c>
      <c r="F1594" t="s">
        <v>300</v>
      </c>
      <c r="G1594" t="s">
        <v>1837</v>
      </c>
      <c r="H1594">
        <v>5368072306</v>
      </c>
      <c r="I1594">
        <v>1949092753</v>
      </c>
      <c r="J1594">
        <v>6237271131</v>
      </c>
      <c r="K1594">
        <v>6237271131</v>
      </c>
      <c r="L1594">
        <v>5879266218</v>
      </c>
      <c r="M1594">
        <v>31807164863</v>
      </c>
      <c r="N1594">
        <v>21197008801</v>
      </c>
      <c r="O1594">
        <v>9175325429</v>
      </c>
      <c r="P1594">
        <v>9175325429</v>
      </c>
      <c r="Q1594">
        <v>10798596000</v>
      </c>
      <c r="R1594">
        <v>9838718859</v>
      </c>
      <c r="S1594">
        <v>2163218831</v>
      </c>
      <c r="T1594">
        <v>2163218831</v>
      </c>
      <c r="U1594">
        <v>1390819656</v>
      </c>
      <c r="V1594">
        <v>3433528555</v>
      </c>
      <c r="W1594">
        <v>1390819656</v>
      </c>
      <c r="X1594">
        <v>2163218831</v>
      </c>
      <c r="Y1594">
        <v>1390819656</v>
      </c>
      <c r="Z1594">
        <v>3433528555</v>
      </c>
      <c r="AA1594">
        <v>701185150</v>
      </c>
      <c r="AB1594">
        <v>540302600</v>
      </c>
      <c r="AL1594">
        <v>404754309</v>
      </c>
      <c r="AM1594">
        <v>404754309</v>
      </c>
      <c r="AN1594">
        <v>3014604752</v>
      </c>
      <c r="AO1594">
        <v>594194960</v>
      </c>
      <c r="AP1594">
        <v>18334799562</v>
      </c>
      <c r="AQ1594">
        <v>18334799562</v>
      </c>
      <c r="AR1594">
        <v>3014604752</v>
      </c>
      <c r="AS1594">
        <v>594498831</v>
      </c>
      <c r="AT1594">
        <v>11659143836</v>
      </c>
      <c r="AU1594">
        <v>11659143836</v>
      </c>
      <c r="AV1594">
        <v>12760912504</v>
      </c>
      <c r="AW1594">
        <v>717554491</v>
      </c>
      <c r="AX1594">
        <v>717554491</v>
      </c>
      <c r="AY1594">
        <v>11509858308</v>
      </c>
      <c r="BA1594">
        <v>342577873</v>
      </c>
      <c r="BB1594">
        <v>0</v>
      </c>
      <c r="BC1594">
        <v>18334799562</v>
      </c>
      <c r="BD1594">
        <v>18334799562</v>
      </c>
      <c r="BE1594">
        <v>9163</v>
      </c>
      <c r="BF1594">
        <v>5782</v>
      </c>
      <c r="BG1594">
        <v>0</v>
      </c>
      <c r="BH1594">
        <v>1050490292</v>
      </c>
      <c r="BJ1594">
        <v>12521954685</v>
      </c>
      <c r="BK1594">
        <v>5969609435</v>
      </c>
      <c r="BL1594">
        <v>5969609435</v>
      </c>
      <c r="BM1594">
        <v>11509858308</v>
      </c>
      <c r="BP1594">
        <v>10049</v>
      </c>
      <c r="BQ1594">
        <v>1576</v>
      </c>
      <c r="BR1594">
        <v>2204198358</v>
      </c>
      <c r="BS1594">
        <v>594194960</v>
      </c>
    </row>
    <row r="1595" spans="1:71">
      <c r="A1595" t="s">
        <v>1878</v>
      </c>
      <c r="B1595" t="s">
        <v>59</v>
      </c>
      <c r="C1595">
        <v>2022</v>
      </c>
      <c r="D1595" t="s">
        <v>223</v>
      </c>
      <c r="E1595">
        <v>2</v>
      </c>
      <c r="F1595" t="s">
        <v>302</v>
      </c>
      <c r="G1595" t="s">
        <v>1837</v>
      </c>
      <c r="H1595">
        <v>24975066968</v>
      </c>
      <c r="I1595">
        <v>2444191615</v>
      </c>
      <c r="J1595">
        <v>15664508970</v>
      </c>
      <c r="K1595">
        <v>15664508970</v>
      </c>
      <c r="L1595">
        <v>9003596159</v>
      </c>
      <c r="M1595">
        <v>39437602245</v>
      </c>
      <c r="N1595">
        <v>21406435081</v>
      </c>
      <c r="O1595">
        <v>5569177658</v>
      </c>
      <c r="P1595">
        <v>3981117658</v>
      </c>
      <c r="Q1595">
        <v>6842140373</v>
      </c>
      <c r="R1595">
        <v>6777728523</v>
      </c>
      <c r="S1595">
        <v>505564378</v>
      </c>
      <c r="T1595">
        <v>484220106</v>
      </c>
      <c r="U1595">
        <v>1420083916</v>
      </c>
      <c r="V1595">
        <v>2547829026</v>
      </c>
      <c r="W1595">
        <v>994128375</v>
      </c>
      <c r="X1595">
        <v>505564378</v>
      </c>
      <c r="Y1595">
        <v>1420083916</v>
      </c>
      <c r="Z1595">
        <v>2547829026</v>
      </c>
      <c r="AA1595">
        <v>185142684</v>
      </c>
      <c r="AB1595">
        <v>74665132</v>
      </c>
      <c r="AC1595">
        <v>31383733326</v>
      </c>
      <c r="AD1595">
        <v>27256092955</v>
      </c>
      <c r="AE1595">
        <v>31383733326</v>
      </c>
      <c r="AF1595">
        <v>20130706016</v>
      </c>
      <c r="AG1595">
        <v>27256092955</v>
      </c>
      <c r="AH1595">
        <v>28580793235</v>
      </c>
      <c r="AI1595">
        <v>10372171174</v>
      </c>
      <c r="AJ1595">
        <v>27256092955</v>
      </c>
      <c r="AK1595">
        <v>27256092955</v>
      </c>
      <c r="AL1595">
        <v>1812792365</v>
      </c>
      <c r="AM1595">
        <v>1812792365</v>
      </c>
      <c r="AN1595">
        <v>2371234844</v>
      </c>
      <c r="AO1595">
        <v>810966685</v>
      </c>
      <c r="AP1595">
        <v>36690645568</v>
      </c>
      <c r="AQ1595">
        <v>9434552613</v>
      </c>
      <c r="AR1595">
        <v>2371234844</v>
      </c>
      <c r="AS1595">
        <v>1008801804</v>
      </c>
      <c r="AT1595">
        <v>13925777477</v>
      </c>
      <c r="AU1595">
        <v>3553606303</v>
      </c>
      <c r="AV1595">
        <v>13840900816</v>
      </c>
      <c r="AW1595">
        <v>468938803</v>
      </c>
      <c r="AX1595">
        <v>354307600</v>
      </c>
      <c r="AY1595">
        <v>30195077990</v>
      </c>
      <c r="AZ1595">
        <v>344022127.5</v>
      </c>
      <c r="BA1595">
        <v>197640712</v>
      </c>
      <c r="BB1595">
        <v>-177932220</v>
      </c>
      <c r="BC1595">
        <v>36690645568</v>
      </c>
      <c r="BD1595">
        <v>6521792333</v>
      </c>
      <c r="BE1595">
        <v>8702</v>
      </c>
      <c r="BF1595">
        <v>5059</v>
      </c>
      <c r="BG1595">
        <v>4914</v>
      </c>
      <c r="BH1595">
        <v>3002537398</v>
      </c>
      <c r="BI1595">
        <v>20130706016</v>
      </c>
      <c r="BJ1595">
        <v>30750259293</v>
      </c>
      <c r="BK1595">
        <v>715121825</v>
      </c>
      <c r="BL1595">
        <v>715121825</v>
      </c>
      <c r="BM1595">
        <v>2938985035</v>
      </c>
      <c r="BN1595">
        <v>30168853235</v>
      </c>
      <c r="BO1595">
        <v>1403575911</v>
      </c>
      <c r="BP1595">
        <v>1205</v>
      </c>
      <c r="BQ1595">
        <v>240</v>
      </c>
      <c r="BR1595">
        <v>1293547549</v>
      </c>
      <c r="BS1595">
        <v>810966685</v>
      </c>
    </row>
    <row r="1596" spans="1:71">
      <c r="A1596" t="s">
        <v>1879</v>
      </c>
      <c r="B1596" t="s">
        <v>60</v>
      </c>
      <c r="C1596">
        <v>2022</v>
      </c>
      <c r="D1596" t="s">
        <v>207</v>
      </c>
      <c r="E1596">
        <v>7</v>
      </c>
      <c r="F1596" t="s">
        <v>304</v>
      </c>
      <c r="G1596" t="s">
        <v>1837</v>
      </c>
      <c r="O1596">
        <v>28056261860</v>
      </c>
      <c r="P1596">
        <v>25232615013</v>
      </c>
      <c r="R1596">
        <v>38925404448</v>
      </c>
      <c r="S1596">
        <v>5164181918</v>
      </c>
      <c r="T1596">
        <v>5115755959</v>
      </c>
      <c r="U1596">
        <v>10155403594</v>
      </c>
      <c r="V1596">
        <v>34780755691</v>
      </c>
      <c r="W1596">
        <v>9589058632</v>
      </c>
      <c r="X1596">
        <v>5164181918</v>
      </c>
      <c r="Y1596">
        <v>10155403594</v>
      </c>
      <c r="Z1596">
        <v>34780755691</v>
      </c>
      <c r="AA1596">
        <v>1764651536</v>
      </c>
      <c r="AC1596">
        <v>50811916769</v>
      </c>
      <c r="AD1596">
        <v>42010304220</v>
      </c>
      <c r="AE1596">
        <v>50811916769</v>
      </c>
      <c r="AF1596">
        <v>29400365912</v>
      </c>
      <c r="AG1596">
        <v>42010304220</v>
      </c>
      <c r="AH1596">
        <v>48574692757</v>
      </c>
      <c r="AI1596">
        <v>18696740414</v>
      </c>
      <c r="AJ1596">
        <v>42010304220</v>
      </c>
      <c r="AK1596">
        <v>42010304220</v>
      </c>
      <c r="AT1596">
        <v>46933210717</v>
      </c>
      <c r="AU1596">
        <v>28236470303</v>
      </c>
      <c r="AW1596">
        <v>1640201822</v>
      </c>
      <c r="AX1596">
        <v>1413308072</v>
      </c>
      <c r="BD1596">
        <v>65684843752</v>
      </c>
      <c r="BI1596">
        <v>29400365912</v>
      </c>
      <c r="BN1596">
        <v>51398339604</v>
      </c>
      <c r="BP1596">
        <v>15834</v>
      </c>
      <c r="BQ1596">
        <v>6309</v>
      </c>
    </row>
    <row r="1597" spans="1:71">
      <c r="A1597" t="s">
        <v>1880</v>
      </c>
      <c r="B1597" t="s">
        <v>61</v>
      </c>
      <c r="C1597">
        <v>2022</v>
      </c>
      <c r="D1597" t="s">
        <v>212</v>
      </c>
      <c r="E1597">
        <v>4</v>
      </c>
      <c r="F1597" t="s">
        <v>306</v>
      </c>
      <c r="G1597" t="s">
        <v>1837</v>
      </c>
      <c r="H1597">
        <v>3124148423</v>
      </c>
      <c r="I1597">
        <v>269427950</v>
      </c>
      <c r="J1597">
        <v>3163905388</v>
      </c>
      <c r="K1597">
        <v>3163905388</v>
      </c>
      <c r="L1597">
        <v>2014278347</v>
      </c>
      <c r="M1597">
        <v>11468464669</v>
      </c>
      <c r="N1597">
        <v>10065682141</v>
      </c>
      <c r="O1597">
        <v>4722414000</v>
      </c>
      <c r="P1597">
        <v>4722414000</v>
      </c>
      <c r="Q1597">
        <v>6050309140</v>
      </c>
      <c r="R1597">
        <v>4902451079</v>
      </c>
      <c r="S1597">
        <v>1316490212</v>
      </c>
      <c r="T1597">
        <v>1316490212</v>
      </c>
      <c r="U1597">
        <v>150891998</v>
      </c>
      <c r="V1597">
        <v>221126998</v>
      </c>
      <c r="W1597">
        <v>150891998</v>
      </c>
      <c r="X1597">
        <v>1316490212</v>
      </c>
      <c r="Y1597">
        <v>150891998</v>
      </c>
      <c r="Z1597">
        <v>221126998</v>
      </c>
      <c r="AA1597">
        <v>87433576</v>
      </c>
      <c r="AB1597">
        <v>194070514</v>
      </c>
      <c r="AL1597">
        <v>464530212</v>
      </c>
      <c r="AM1597">
        <v>464530212</v>
      </c>
      <c r="AN1597">
        <v>218011002</v>
      </c>
      <c r="AO1597">
        <v>104610306</v>
      </c>
      <c r="AP1597">
        <v>7862421854</v>
      </c>
      <c r="AQ1597">
        <v>7862421854</v>
      </c>
      <c r="AR1597">
        <v>218011002</v>
      </c>
      <c r="AS1597">
        <v>190888851</v>
      </c>
      <c r="AT1597">
        <v>5783522441</v>
      </c>
      <c r="AU1597">
        <v>5783522441</v>
      </c>
      <c r="AV1597">
        <v>5845123538</v>
      </c>
      <c r="AW1597">
        <v>419995141</v>
      </c>
      <c r="AX1597">
        <v>419995141</v>
      </c>
      <c r="AY1597">
        <v>4142243919</v>
      </c>
      <c r="BA1597">
        <v>26258894</v>
      </c>
      <c r="BB1597">
        <v>0</v>
      </c>
      <c r="BC1597">
        <v>7862421854</v>
      </c>
      <c r="BD1597">
        <v>7862421854</v>
      </c>
      <c r="BE1597">
        <v>9775</v>
      </c>
      <c r="BF1597">
        <v>5983</v>
      </c>
      <c r="BG1597">
        <v>0</v>
      </c>
      <c r="BH1597">
        <v>249191591</v>
      </c>
      <c r="BJ1597">
        <v>4231419119</v>
      </c>
      <c r="BK1597">
        <v>2509345575</v>
      </c>
      <c r="BL1597">
        <v>2509345575</v>
      </c>
      <c r="BM1597">
        <v>4142243919</v>
      </c>
      <c r="BP1597">
        <v>3993</v>
      </c>
      <c r="BQ1597">
        <v>246</v>
      </c>
      <c r="BR1597">
        <v>90225200</v>
      </c>
      <c r="BS1597">
        <v>104610306</v>
      </c>
    </row>
    <row r="1598" spans="1:71">
      <c r="A1598" t="s">
        <v>1881</v>
      </c>
      <c r="B1598" t="s">
        <v>62</v>
      </c>
      <c r="C1598">
        <v>2022</v>
      </c>
      <c r="D1598" t="s">
        <v>215</v>
      </c>
      <c r="E1598">
        <v>5</v>
      </c>
      <c r="F1598" t="s">
        <v>308</v>
      </c>
      <c r="G1598" t="s">
        <v>1837</v>
      </c>
      <c r="H1598">
        <v>4597708720</v>
      </c>
      <c r="I1598">
        <v>1141030403</v>
      </c>
      <c r="J1598">
        <v>4853988664</v>
      </c>
      <c r="K1598">
        <v>4853988664</v>
      </c>
      <c r="L1598">
        <v>3995360832</v>
      </c>
      <c r="M1598">
        <v>29103521230</v>
      </c>
      <c r="N1598">
        <v>14872479004</v>
      </c>
      <c r="O1598">
        <v>4868106779</v>
      </c>
      <c r="P1598">
        <v>4868106779</v>
      </c>
      <c r="Q1598">
        <v>5796457000</v>
      </c>
      <c r="R1598">
        <v>5586067896</v>
      </c>
      <c r="S1598">
        <v>1152914428</v>
      </c>
      <c r="T1598">
        <v>1152914428</v>
      </c>
      <c r="U1598">
        <v>1564943139</v>
      </c>
      <c r="V1598">
        <v>4132682083</v>
      </c>
      <c r="W1598">
        <v>1564943139</v>
      </c>
      <c r="X1598">
        <v>1152914428</v>
      </c>
      <c r="Y1598">
        <v>1564943139</v>
      </c>
      <c r="Z1598">
        <v>4132682083</v>
      </c>
      <c r="AA1598">
        <v>594220305</v>
      </c>
      <c r="AB1598">
        <v>375020964</v>
      </c>
      <c r="AL1598">
        <v>335678973</v>
      </c>
      <c r="AM1598">
        <v>335678973</v>
      </c>
      <c r="AN1598">
        <v>3131764570</v>
      </c>
      <c r="AO1598">
        <v>388915912</v>
      </c>
      <c r="AP1598">
        <v>12648339242</v>
      </c>
      <c r="AQ1598">
        <v>12648339242</v>
      </c>
      <c r="AR1598">
        <v>3131764570</v>
      </c>
      <c r="AS1598">
        <v>561650046</v>
      </c>
      <c r="AT1598">
        <v>6211227593</v>
      </c>
      <c r="AU1598">
        <v>6211227593</v>
      </c>
      <c r="AV1598">
        <v>6504259473</v>
      </c>
      <c r="AW1598">
        <v>928971907</v>
      </c>
      <c r="AX1598">
        <v>928971907</v>
      </c>
      <c r="AY1598">
        <v>8949319634</v>
      </c>
      <c r="BA1598">
        <v>817276125</v>
      </c>
      <c r="BB1598">
        <v>0</v>
      </c>
      <c r="BC1598">
        <v>12648339242</v>
      </c>
      <c r="BD1598">
        <v>12648339242</v>
      </c>
      <c r="BE1598">
        <v>10501</v>
      </c>
      <c r="BF1598">
        <v>6328</v>
      </c>
      <c r="BG1598">
        <v>0</v>
      </c>
      <c r="BH1598">
        <v>491923005</v>
      </c>
      <c r="BJ1598">
        <v>9677457299</v>
      </c>
      <c r="BK1598">
        <v>3538706905</v>
      </c>
      <c r="BL1598">
        <v>3538706905</v>
      </c>
      <c r="BM1598">
        <v>8949319634</v>
      </c>
      <c r="BP1598">
        <v>5711</v>
      </c>
      <c r="BQ1598">
        <v>1690</v>
      </c>
      <c r="BR1598">
        <v>2666937192</v>
      </c>
      <c r="BS1598">
        <v>388915912</v>
      </c>
    </row>
    <row r="1599" spans="1:71">
      <c r="A1599" t="s">
        <v>1882</v>
      </c>
      <c r="B1599" t="s">
        <v>63</v>
      </c>
      <c r="C1599">
        <v>2022</v>
      </c>
      <c r="D1599" t="s">
        <v>215</v>
      </c>
      <c r="E1599">
        <v>2</v>
      </c>
      <c r="F1599" t="s">
        <v>310</v>
      </c>
      <c r="G1599" t="s">
        <v>1837</v>
      </c>
      <c r="H1599">
        <v>3156236483</v>
      </c>
      <c r="I1599">
        <v>1274590400</v>
      </c>
      <c r="J1599">
        <v>3484969681</v>
      </c>
      <c r="K1599">
        <v>3484969681</v>
      </c>
      <c r="L1599">
        <v>3324102018</v>
      </c>
      <c r="M1599">
        <v>20479740115</v>
      </c>
      <c r="N1599">
        <v>10948956974</v>
      </c>
      <c r="O1599">
        <v>3837893612</v>
      </c>
      <c r="P1599">
        <v>3837893612</v>
      </c>
      <c r="Q1599">
        <v>4470792157</v>
      </c>
      <c r="R1599">
        <v>4671508827</v>
      </c>
      <c r="S1599">
        <v>746725709</v>
      </c>
      <c r="T1599">
        <v>746725709</v>
      </c>
      <c r="U1599">
        <v>1309681666</v>
      </c>
      <c r="V1599">
        <v>2997476230</v>
      </c>
      <c r="W1599">
        <v>1309681666</v>
      </c>
      <c r="X1599">
        <v>746725709</v>
      </c>
      <c r="Y1599">
        <v>1309681666</v>
      </c>
      <c r="Z1599">
        <v>2997476230</v>
      </c>
      <c r="AA1599">
        <v>344323334</v>
      </c>
      <c r="AB1599">
        <v>229542700</v>
      </c>
      <c r="AL1599">
        <v>657318972</v>
      </c>
      <c r="AM1599">
        <v>657318972</v>
      </c>
      <c r="AN1599">
        <v>1942668063</v>
      </c>
      <c r="AO1599">
        <v>142517789</v>
      </c>
      <c r="AP1599">
        <v>7910225766</v>
      </c>
      <c r="AQ1599">
        <v>7910225766</v>
      </c>
      <c r="AR1599">
        <v>1942668063</v>
      </c>
      <c r="AS1599">
        <v>164532994</v>
      </c>
      <c r="AT1599">
        <v>3798395465</v>
      </c>
      <c r="AU1599">
        <v>3798395465</v>
      </c>
      <c r="AV1599">
        <v>4157260449</v>
      </c>
      <c r="AW1599">
        <v>355497261</v>
      </c>
      <c r="AX1599">
        <v>355497261</v>
      </c>
      <c r="AY1599">
        <v>3742760143</v>
      </c>
      <c r="BA1599">
        <v>447453576</v>
      </c>
      <c r="BB1599">
        <v>0</v>
      </c>
      <c r="BC1599">
        <v>7910225766</v>
      </c>
      <c r="BD1599">
        <v>7910225766</v>
      </c>
      <c r="BE1599">
        <v>8749</v>
      </c>
      <c r="BF1599">
        <v>5742</v>
      </c>
      <c r="BG1599">
        <v>0</v>
      </c>
      <c r="BH1599">
        <v>353955518</v>
      </c>
      <c r="BJ1599">
        <v>4207154411</v>
      </c>
      <c r="BK1599">
        <v>1292190000</v>
      </c>
      <c r="BL1599">
        <v>1292190000</v>
      </c>
      <c r="BM1599">
        <v>3742760143</v>
      </c>
      <c r="BP1599">
        <v>2015</v>
      </c>
      <c r="BQ1599">
        <v>871</v>
      </c>
      <c r="BR1599">
        <v>1780062604</v>
      </c>
      <c r="BS1599">
        <v>142517789</v>
      </c>
    </row>
    <row r="1600" spans="1:71">
      <c r="A1600" t="s">
        <v>1883</v>
      </c>
      <c r="B1600" t="s">
        <v>64</v>
      </c>
      <c r="C1600">
        <v>2022</v>
      </c>
      <c r="D1600" t="s">
        <v>228</v>
      </c>
      <c r="E1600">
        <v>5</v>
      </c>
      <c r="F1600" t="s">
        <v>312</v>
      </c>
      <c r="G1600" t="s">
        <v>1837</v>
      </c>
      <c r="H1600">
        <v>29673153822</v>
      </c>
      <c r="I1600">
        <v>4472094128</v>
      </c>
      <c r="J1600">
        <v>16505984211</v>
      </c>
      <c r="K1600">
        <v>16505984211</v>
      </c>
      <c r="L1600">
        <v>9142078055</v>
      </c>
      <c r="M1600">
        <v>64811217745</v>
      </c>
      <c r="N1600">
        <v>35983163018</v>
      </c>
      <c r="O1600">
        <v>10982062010</v>
      </c>
      <c r="P1600">
        <v>8788946969</v>
      </c>
      <c r="Q1600">
        <v>12448592800</v>
      </c>
      <c r="R1600">
        <v>13411682039</v>
      </c>
      <c r="S1600">
        <v>1581488753</v>
      </c>
      <c r="T1600">
        <v>1544449436</v>
      </c>
      <c r="U1600">
        <v>1637175415</v>
      </c>
      <c r="V1600">
        <v>3811959711</v>
      </c>
      <c r="W1600">
        <v>1519298990</v>
      </c>
      <c r="X1600">
        <v>1581488753</v>
      </c>
      <c r="Y1600">
        <v>1637175415</v>
      </c>
      <c r="Z1600">
        <v>3811959711</v>
      </c>
      <c r="AA1600">
        <v>332660330</v>
      </c>
      <c r="AB1600">
        <v>361812442</v>
      </c>
      <c r="AC1600">
        <v>30687011727</v>
      </c>
      <c r="AD1600">
        <v>27201016450</v>
      </c>
      <c r="AE1600">
        <v>30687011727</v>
      </c>
      <c r="AF1600">
        <v>18847662976</v>
      </c>
      <c r="AG1600">
        <v>27201016450</v>
      </c>
      <c r="AH1600">
        <v>29461713652</v>
      </c>
      <c r="AI1600">
        <v>10892960532</v>
      </c>
      <c r="AJ1600">
        <v>27201016450</v>
      </c>
      <c r="AK1600">
        <v>27201016450</v>
      </c>
      <c r="AL1600">
        <v>1985734731</v>
      </c>
      <c r="AM1600">
        <v>1985734731</v>
      </c>
      <c r="AN1600">
        <v>3599383528</v>
      </c>
      <c r="AO1600">
        <v>779008206</v>
      </c>
      <c r="AP1600">
        <v>48418475246</v>
      </c>
      <c r="AQ1600">
        <v>21217458796</v>
      </c>
      <c r="AR1600">
        <v>3599383528</v>
      </c>
      <c r="AS1600">
        <v>1083687380</v>
      </c>
      <c r="AT1600">
        <v>21307630704</v>
      </c>
      <c r="AU1600">
        <v>10414670172</v>
      </c>
      <c r="AV1600">
        <v>21802925145</v>
      </c>
      <c r="AW1600">
        <v>1096698635</v>
      </c>
      <c r="AX1600">
        <v>756732305</v>
      </c>
      <c r="AY1600">
        <v>37877939352</v>
      </c>
      <c r="AZ1600">
        <v>505969486.5</v>
      </c>
      <c r="BA1600">
        <v>586698396</v>
      </c>
      <c r="BB1600">
        <v>942423395</v>
      </c>
      <c r="BC1600">
        <v>48418475246</v>
      </c>
      <c r="BD1600">
        <v>16763646553</v>
      </c>
      <c r="BE1600">
        <v>8827</v>
      </c>
      <c r="BF1600">
        <v>5592</v>
      </c>
      <c r="BG1600">
        <v>5029</v>
      </c>
      <c r="BH1600">
        <v>3505623327</v>
      </c>
      <c r="BI1600">
        <v>18847662976</v>
      </c>
      <c r="BJ1600">
        <v>38722944321</v>
      </c>
      <c r="BK1600">
        <v>4342653219</v>
      </c>
      <c r="BL1600">
        <v>4342653219</v>
      </c>
      <c r="BM1600">
        <v>10676922902</v>
      </c>
      <c r="BN1600">
        <v>31654828693</v>
      </c>
      <c r="BO1600">
        <v>1799648343</v>
      </c>
      <c r="BP1600">
        <v>7096</v>
      </c>
      <c r="BQ1600">
        <v>1189</v>
      </c>
      <c r="BR1600">
        <v>2509259060</v>
      </c>
      <c r="BS1600">
        <v>779008206</v>
      </c>
    </row>
    <row r="1601" spans="1:71">
      <c r="A1601" t="s">
        <v>1884</v>
      </c>
      <c r="B1601" t="s">
        <v>65</v>
      </c>
      <c r="C1601">
        <v>2022</v>
      </c>
      <c r="D1601" t="s">
        <v>218</v>
      </c>
      <c r="E1601">
        <v>4</v>
      </c>
      <c r="F1601" t="s">
        <v>314</v>
      </c>
      <c r="G1601" t="s">
        <v>1837</v>
      </c>
      <c r="H1601">
        <v>1469763973</v>
      </c>
      <c r="I1601">
        <v>637588815</v>
      </c>
      <c r="J1601">
        <v>2518743452</v>
      </c>
      <c r="K1601">
        <v>2518743452</v>
      </c>
      <c r="L1601">
        <v>2464616861</v>
      </c>
      <c r="M1601">
        <v>9240764154</v>
      </c>
      <c r="N1601">
        <v>7967901164</v>
      </c>
      <c r="O1601">
        <v>3023605354</v>
      </c>
      <c r="P1601">
        <v>3023605354</v>
      </c>
      <c r="Q1601">
        <v>3539256090</v>
      </c>
      <c r="R1601">
        <v>3374356115</v>
      </c>
      <c r="S1601">
        <v>878738692</v>
      </c>
      <c r="T1601">
        <v>878738692</v>
      </c>
      <c r="U1601">
        <v>283509745</v>
      </c>
      <c r="V1601">
        <v>547403972</v>
      </c>
      <c r="W1601">
        <v>283509745</v>
      </c>
      <c r="X1601">
        <v>878738692</v>
      </c>
      <c r="Y1601">
        <v>283509745</v>
      </c>
      <c r="Z1601">
        <v>547403972</v>
      </c>
      <c r="AA1601">
        <v>195109651</v>
      </c>
      <c r="AB1601">
        <v>213173627</v>
      </c>
      <c r="AL1601">
        <v>145127245</v>
      </c>
      <c r="AM1601">
        <v>145127245</v>
      </c>
      <c r="AN1601">
        <v>694520680</v>
      </c>
      <c r="AO1601">
        <v>242560426</v>
      </c>
      <c r="AP1601">
        <v>6121550767</v>
      </c>
      <c r="AQ1601">
        <v>6121550767</v>
      </c>
      <c r="AR1601">
        <v>694520680</v>
      </c>
      <c r="AS1601">
        <v>108110361</v>
      </c>
      <c r="AT1601">
        <v>4295095385</v>
      </c>
      <c r="AU1601">
        <v>4295095385</v>
      </c>
      <c r="AV1601">
        <v>4375286135</v>
      </c>
      <c r="AW1601">
        <v>163699726</v>
      </c>
      <c r="AX1601">
        <v>163699726</v>
      </c>
      <c r="AY1601">
        <v>3638436062</v>
      </c>
      <c r="BA1601">
        <v>320951400</v>
      </c>
      <c r="BB1601">
        <v>0</v>
      </c>
      <c r="BC1601">
        <v>6121550767</v>
      </c>
      <c r="BD1601">
        <v>6121550767</v>
      </c>
      <c r="BE1601">
        <v>5298</v>
      </c>
      <c r="BF1601">
        <v>5852</v>
      </c>
      <c r="BG1601">
        <v>0</v>
      </c>
      <c r="BH1601">
        <v>34190750</v>
      </c>
      <c r="BJ1601">
        <v>3787670965</v>
      </c>
      <c r="BK1601">
        <v>2185854445</v>
      </c>
      <c r="BL1601">
        <v>2185854445</v>
      </c>
      <c r="BM1601">
        <v>3638436062</v>
      </c>
      <c r="BP1601">
        <v>3684</v>
      </c>
      <c r="BQ1601">
        <v>225</v>
      </c>
      <c r="BR1601">
        <v>329421489</v>
      </c>
      <c r="BS1601">
        <v>242560426</v>
      </c>
    </row>
    <row r="1602" spans="1:71">
      <c r="A1602" t="s">
        <v>1885</v>
      </c>
      <c r="B1602" t="s">
        <v>66</v>
      </c>
      <c r="C1602">
        <v>2022</v>
      </c>
      <c r="D1602" t="s">
        <v>223</v>
      </c>
      <c r="E1602">
        <v>2</v>
      </c>
      <c r="F1602" t="s">
        <v>316</v>
      </c>
      <c r="G1602" t="s">
        <v>1837</v>
      </c>
      <c r="H1602">
        <v>22160357824</v>
      </c>
      <c r="I1602">
        <v>3672752016</v>
      </c>
      <c r="J1602">
        <v>17469485285</v>
      </c>
      <c r="K1602">
        <v>17469485285</v>
      </c>
      <c r="L1602">
        <v>9809802338</v>
      </c>
      <c r="M1602">
        <v>36284740084</v>
      </c>
      <c r="N1602">
        <v>21305629661</v>
      </c>
      <c r="O1602">
        <v>5780832894</v>
      </c>
      <c r="P1602">
        <v>3540716856</v>
      </c>
      <c r="Q1602">
        <v>8071872764</v>
      </c>
      <c r="R1602">
        <v>7929366515</v>
      </c>
      <c r="S1602">
        <v>453645100</v>
      </c>
      <c r="T1602">
        <v>398853019</v>
      </c>
      <c r="U1602">
        <v>1159847110</v>
      </c>
      <c r="V1602">
        <v>2174592341</v>
      </c>
      <c r="W1602">
        <v>1084929175</v>
      </c>
      <c r="X1602">
        <v>453645100</v>
      </c>
      <c r="Y1602">
        <v>1159847110</v>
      </c>
      <c r="Z1602">
        <v>2174592341</v>
      </c>
      <c r="AA1602">
        <v>209846060</v>
      </c>
      <c r="AB1602">
        <v>47441990</v>
      </c>
      <c r="AC1602">
        <v>27885109334</v>
      </c>
      <c r="AD1602">
        <v>25177403258</v>
      </c>
      <c r="AE1602">
        <v>27885109334</v>
      </c>
      <c r="AF1602">
        <v>16897096607</v>
      </c>
      <c r="AG1602">
        <v>25177403258</v>
      </c>
      <c r="AH1602">
        <v>27369866372</v>
      </c>
      <c r="AI1602">
        <v>10489360369</v>
      </c>
      <c r="AJ1602">
        <v>25177403258</v>
      </c>
      <c r="AK1602">
        <v>25177403258</v>
      </c>
      <c r="AL1602">
        <v>1468516088</v>
      </c>
      <c r="AM1602">
        <v>1468516088</v>
      </c>
      <c r="AN1602">
        <v>2223010374</v>
      </c>
      <c r="AO1602">
        <v>581389598</v>
      </c>
      <c r="AP1602">
        <v>35456688615</v>
      </c>
      <c r="AQ1602">
        <v>10279285357</v>
      </c>
      <c r="AR1602">
        <v>2223010374</v>
      </c>
      <c r="AS1602">
        <v>952768034</v>
      </c>
      <c r="AT1602">
        <v>14038787177</v>
      </c>
      <c r="AU1602">
        <v>3549426808</v>
      </c>
      <c r="AV1602">
        <v>14492282197</v>
      </c>
      <c r="AW1602">
        <v>637790224</v>
      </c>
      <c r="AX1602">
        <v>509268325</v>
      </c>
      <c r="AY1602">
        <v>28029658911</v>
      </c>
      <c r="AZ1602">
        <v>430226392</v>
      </c>
      <c r="BA1602">
        <v>688353755</v>
      </c>
      <c r="BB1602">
        <v>637598227</v>
      </c>
      <c r="BC1602">
        <v>35456688615</v>
      </c>
      <c r="BD1602">
        <v>5846706205</v>
      </c>
      <c r="BE1602">
        <v>8899</v>
      </c>
      <c r="BF1602">
        <v>5498</v>
      </c>
      <c r="BG1602">
        <v>5095</v>
      </c>
      <c r="BH1602">
        <v>2289941237</v>
      </c>
      <c r="BI1602">
        <v>16897096607</v>
      </c>
      <c r="BJ1602">
        <v>28476616968</v>
      </c>
      <c r="BK1602">
        <v>655463340</v>
      </c>
      <c r="BL1602">
        <v>655463340</v>
      </c>
      <c r="BM1602">
        <v>2852255653</v>
      </c>
      <c r="BN1602">
        <v>29609982410</v>
      </c>
      <c r="BO1602">
        <v>1129013955</v>
      </c>
      <c r="BP1602">
        <v>1136</v>
      </c>
      <c r="BQ1602">
        <v>214</v>
      </c>
      <c r="BR1602">
        <v>1492033341</v>
      </c>
      <c r="BS1602">
        <v>581389598</v>
      </c>
    </row>
    <row r="1603" spans="1:71">
      <c r="A1603" t="s">
        <v>1886</v>
      </c>
      <c r="B1603" t="s">
        <v>67</v>
      </c>
      <c r="C1603">
        <v>2022</v>
      </c>
      <c r="D1603" t="s">
        <v>207</v>
      </c>
      <c r="E1603">
        <v>8</v>
      </c>
      <c r="F1603" t="s">
        <v>318</v>
      </c>
      <c r="G1603" t="s">
        <v>1837</v>
      </c>
      <c r="H1603">
        <v>85727223703</v>
      </c>
      <c r="I1603">
        <v>17578414585</v>
      </c>
      <c r="J1603">
        <v>124345992959</v>
      </c>
      <c r="K1603">
        <v>124345992959</v>
      </c>
      <c r="L1603">
        <v>96738500831</v>
      </c>
      <c r="M1603">
        <v>348213627900</v>
      </c>
      <c r="N1603">
        <v>194266354010</v>
      </c>
      <c r="O1603">
        <v>55159778092</v>
      </c>
      <c r="P1603">
        <v>49685719523</v>
      </c>
      <c r="Q1603">
        <v>62206967130</v>
      </c>
      <c r="R1603">
        <v>67209523290</v>
      </c>
      <c r="S1603">
        <v>6938091091</v>
      </c>
      <c r="T1603">
        <v>6820466352</v>
      </c>
      <c r="U1603">
        <v>22309453864</v>
      </c>
      <c r="V1603">
        <v>67587808319</v>
      </c>
      <c r="W1603">
        <v>20993978797</v>
      </c>
      <c r="X1603">
        <v>6938091091</v>
      </c>
      <c r="Y1603">
        <v>22309453864</v>
      </c>
      <c r="Z1603">
        <v>67587808319</v>
      </c>
      <c r="AA1603">
        <v>1462130316</v>
      </c>
      <c r="AB1603">
        <v>2208631174</v>
      </c>
      <c r="AC1603">
        <v>56531451756</v>
      </c>
      <c r="AD1603">
        <v>41391461326</v>
      </c>
      <c r="AE1603">
        <v>56531451756</v>
      </c>
      <c r="AF1603">
        <v>30228263556</v>
      </c>
      <c r="AG1603">
        <v>41391461326</v>
      </c>
      <c r="AH1603">
        <v>49776463223</v>
      </c>
      <c r="AI1603">
        <v>20068180558</v>
      </c>
      <c r="AJ1603">
        <v>41391461326</v>
      </c>
      <c r="AK1603">
        <v>41391461326</v>
      </c>
      <c r="AL1603">
        <v>5765464723</v>
      </c>
      <c r="AM1603">
        <v>5765464723</v>
      </c>
      <c r="AN1603">
        <v>61956412607</v>
      </c>
      <c r="AO1603">
        <v>11011099813</v>
      </c>
      <c r="AP1603">
        <v>170446081488</v>
      </c>
      <c r="AQ1603">
        <v>129054620162</v>
      </c>
      <c r="AR1603">
        <v>61956412607</v>
      </c>
      <c r="AS1603">
        <v>4205799454</v>
      </c>
      <c r="AT1603">
        <v>70270581776</v>
      </c>
      <c r="AU1603">
        <v>50202401218</v>
      </c>
      <c r="AV1603">
        <v>76366645277</v>
      </c>
      <c r="AW1603">
        <v>3824368672</v>
      </c>
      <c r="AX1603">
        <v>3204134098</v>
      </c>
      <c r="AY1603">
        <v>123418502689</v>
      </c>
      <c r="AZ1603">
        <v>625383172.5</v>
      </c>
      <c r="BA1603">
        <v>6956158810</v>
      </c>
      <c r="BB1603">
        <v>516208947</v>
      </c>
      <c r="BC1603">
        <v>170446081488</v>
      </c>
      <c r="BD1603">
        <v>115195559696</v>
      </c>
      <c r="BE1603">
        <v>9177</v>
      </c>
      <c r="BF1603">
        <v>6508</v>
      </c>
      <c r="BG1603">
        <v>6148</v>
      </c>
      <c r="BH1603">
        <v>9880301540</v>
      </c>
      <c r="BI1603">
        <v>30228263556</v>
      </c>
      <c r="BJ1603">
        <v>138158667667</v>
      </c>
      <c r="BK1603">
        <v>13498590550</v>
      </c>
      <c r="BL1603">
        <v>13498590550</v>
      </c>
      <c r="BM1603">
        <v>82027041363</v>
      </c>
      <c r="BN1603">
        <v>55250521792</v>
      </c>
      <c r="BO1603">
        <v>2801287279</v>
      </c>
      <c r="BP1603">
        <v>22331</v>
      </c>
      <c r="BQ1603">
        <v>9523</v>
      </c>
      <c r="BR1603">
        <v>48348480312</v>
      </c>
      <c r="BS1603">
        <v>11011099813</v>
      </c>
    </row>
    <row r="1604" spans="1:71">
      <c r="A1604" t="s">
        <v>1887</v>
      </c>
      <c r="B1604" t="s">
        <v>68</v>
      </c>
      <c r="C1604">
        <v>2022</v>
      </c>
      <c r="D1604" t="s">
        <v>212</v>
      </c>
      <c r="E1604">
        <v>2</v>
      </c>
      <c r="F1604" t="s">
        <v>320</v>
      </c>
      <c r="G1604" t="s">
        <v>1837</v>
      </c>
      <c r="H1604">
        <v>1102226017</v>
      </c>
      <c r="I1604">
        <v>336172379</v>
      </c>
      <c r="J1604">
        <v>1288683786</v>
      </c>
      <c r="K1604">
        <v>1288683786</v>
      </c>
      <c r="L1604">
        <v>1250455007</v>
      </c>
      <c r="M1604">
        <v>10790401809</v>
      </c>
      <c r="N1604">
        <v>10170949169</v>
      </c>
      <c r="O1604">
        <v>3655639115</v>
      </c>
      <c r="P1604">
        <v>3655639115</v>
      </c>
      <c r="Q1604">
        <v>3995729000</v>
      </c>
      <c r="R1604">
        <v>3754382645</v>
      </c>
      <c r="S1604">
        <v>843631193</v>
      </c>
      <c r="T1604">
        <v>843631193</v>
      </c>
      <c r="U1604">
        <v>69661946</v>
      </c>
      <c r="V1604">
        <v>120832141</v>
      </c>
      <c r="W1604">
        <v>69661946</v>
      </c>
      <c r="X1604">
        <v>843631193</v>
      </c>
      <c r="Y1604">
        <v>69661946</v>
      </c>
      <c r="Z1604">
        <v>120832141</v>
      </c>
      <c r="AA1604">
        <v>157089105</v>
      </c>
      <c r="AB1604">
        <v>81282900</v>
      </c>
      <c r="AL1604">
        <v>174599647</v>
      </c>
      <c r="AM1604">
        <v>174599647</v>
      </c>
      <c r="AN1604">
        <v>252328532</v>
      </c>
      <c r="AO1604">
        <v>170943687</v>
      </c>
      <c r="AP1604">
        <v>5020677420</v>
      </c>
      <c r="AQ1604">
        <v>5020677420</v>
      </c>
      <c r="AR1604">
        <v>252328532</v>
      </c>
      <c r="AS1604">
        <v>157711475</v>
      </c>
      <c r="AT1604">
        <v>3733568779</v>
      </c>
      <c r="AU1604">
        <v>3733568779</v>
      </c>
      <c r="AV1604">
        <v>3827885340</v>
      </c>
      <c r="AW1604">
        <v>119046884</v>
      </c>
      <c r="AX1604">
        <v>119046884</v>
      </c>
      <c r="AY1604">
        <v>2118599896</v>
      </c>
      <c r="BA1604">
        <v>24778939</v>
      </c>
      <c r="BB1604">
        <v>0</v>
      </c>
      <c r="BC1604">
        <v>5020677420</v>
      </c>
      <c r="BD1604">
        <v>5020677420</v>
      </c>
      <c r="BE1604">
        <v>9782</v>
      </c>
      <c r="BF1604">
        <v>5944</v>
      </c>
      <c r="BG1604">
        <v>0</v>
      </c>
      <c r="BH1604">
        <v>217247081</v>
      </c>
      <c r="BJ1604">
        <v>2182868643</v>
      </c>
      <c r="BK1604">
        <v>1005763650</v>
      </c>
      <c r="BL1604">
        <v>1005763650</v>
      </c>
      <c r="BM1604">
        <v>2118599896</v>
      </c>
      <c r="BP1604">
        <v>1520</v>
      </c>
      <c r="BQ1604">
        <v>175</v>
      </c>
      <c r="BR1604">
        <v>65708562</v>
      </c>
      <c r="BS1604">
        <v>170943687</v>
      </c>
    </row>
    <row r="1605" spans="1:71">
      <c r="A1605" t="s">
        <v>1888</v>
      </c>
      <c r="B1605" t="s">
        <v>69</v>
      </c>
      <c r="C1605">
        <v>2022</v>
      </c>
      <c r="D1605" t="s">
        <v>215</v>
      </c>
      <c r="E1605">
        <v>4</v>
      </c>
      <c r="F1605" t="s">
        <v>322</v>
      </c>
      <c r="G1605" t="s">
        <v>1837</v>
      </c>
      <c r="H1605">
        <v>2063940200</v>
      </c>
      <c r="I1605">
        <v>663262370</v>
      </c>
      <c r="J1605">
        <v>4326807486</v>
      </c>
      <c r="K1605">
        <v>4326807486</v>
      </c>
      <c r="L1605">
        <v>3906979346</v>
      </c>
      <c r="M1605">
        <v>20015160888</v>
      </c>
      <c r="N1605">
        <v>12285053888</v>
      </c>
      <c r="O1605">
        <v>4954968969</v>
      </c>
      <c r="P1605">
        <v>4954968969</v>
      </c>
      <c r="Q1605">
        <v>5413818969</v>
      </c>
      <c r="R1605">
        <v>5406901369</v>
      </c>
      <c r="S1605">
        <v>1048722906</v>
      </c>
      <c r="T1605">
        <v>1048722906</v>
      </c>
      <c r="U1605">
        <v>1211498051</v>
      </c>
      <c r="V1605">
        <v>2195815620</v>
      </c>
      <c r="W1605">
        <v>1211498051</v>
      </c>
      <c r="X1605">
        <v>1048722906</v>
      </c>
      <c r="Y1605">
        <v>1211498051</v>
      </c>
      <c r="Z1605">
        <v>2195815620</v>
      </c>
      <c r="AA1605">
        <v>436640830</v>
      </c>
      <c r="AB1605">
        <v>332566985</v>
      </c>
      <c r="AL1605">
        <v>480629338</v>
      </c>
      <c r="AM1605">
        <v>480629338</v>
      </c>
      <c r="AN1605">
        <v>1364986122</v>
      </c>
      <c r="AO1605">
        <v>184586815</v>
      </c>
      <c r="AP1605">
        <v>9211443786</v>
      </c>
      <c r="AQ1605">
        <v>9211443786</v>
      </c>
      <c r="AR1605">
        <v>1364986122</v>
      </c>
      <c r="AS1605">
        <v>261661030</v>
      </c>
      <c r="AT1605">
        <v>4975882613</v>
      </c>
      <c r="AU1605">
        <v>4975882613</v>
      </c>
      <c r="AV1605">
        <v>4849885494</v>
      </c>
      <c r="AW1605">
        <v>396886826</v>
      </c>
      <c r="AX1605">
        <v>396886826</v>
      </c>
      <c r="AY1605">
        <v>5119148651</v>
      </c>
      <c r="BA1605">
        <v>195887074</v>
      </c>
      <c r="BB1605">
        <v>0</v>
      </c>
      <c r="BC1605">
        <v>9211443786</v>
      </c>
      <c r="BD1605">
        <v>9211443786</v>
      </c>
      <c r="BE1605">
        <v>9637</v>
      </c>
      <c r="BF1605">
        <v>6091</v>
      </c>
      <c r="BG1605">
        <v>0</v>
      </c>
      <c r="BH1605">
        <v>505011612</v>
      </c>
      <c r="BJ1605">
        <v>5590335502</v>
      </c>
      <c r="BK1605">
        <v>2425446484</v>
      </c>
      <c r="BL1605">
        <v>2425446484</v>
      </c>
      <c r="BM1605">
        <v>5119148651</v>
      </c>
      <c r="BP1605">
        <v>3940</v>
      </c>
      <c r="BQ1605">
        <v>1337</v>
      </c>
      <c r="BR1605">
        <v>1121493489</v>
      </c>
      <c r="BS1605">
        <v>184586815</v>
      </c>
    </row>
    <row r="1606" spans="1:71">
      <c r="A1606" t="s">
        <v>1889</v>
      </c>
      <c r="B1606" t="s">
        <v>70</v>
      </c>
      <c r="C1606">
        <v>2022</v>
      </c>
      <c r="D1606" t="s">
        <v>207</v>
      </c>
      <c r="E1606">
        <v>8</v>
      </c>
      <c r="F1606" t="s">
        <v>324</v>
      </c>
      <c r="G1606" t="s">
        <v>1837</v>
      </c>
      <c r="H1606">
        <v>96809187224</v>
      </c>
      <c r="I1606">
        <v>21325153079</v>
      </c>
      <c r="J1606">
        <v>121523011188</v>
      </c>
      <c r="K1606">
        <v>121523011188</v>
      </c>
      <c r="L1606">
        <v>92011746557</v>
      </c>
      <c r="M1606">
        <v>282264327903</v>
      </c>
      <c r="N1606">
        <v>128223619885</v>
      </c>
      <c r="O1606">
        <v>43903944108</v>
      </c>
      <c r="P1606">
        <v>39514650746</v>
      </c>
      <c r="Q1606">
        <v>49330041660</v>
      </c>
      <c r="R1606">
        <v>53311571194</v>
      </c>
      <c r="S1606">
        <v>4450935978</v>
      </c>
      <c r="T1606">
        <v>4395336223</v>
      </c>
      <c r="U1606">
        <v>20225692989</v>
      </c>
      <c r="V1606">
        <v>57459564219</v>
      </c>
      <c r="W1606">
        <v>19693087314</v>
      </c>
      <c r="X1606">
        <v>4450935978</v>
      </c>
      <c r="Y1606">
        <v>20225692989</v>
      </c>
      <c r="Z1606">
        <v>57459564219</v>
      </c>
      <c r="AA1606">
        <v>2700924625</v>
      </c>
      <c r="AB1606">
        <v>1765390980</v>
      </c>
      <c r="AC1606">
        <v>56662567981</v>
      </c>
      <c r="AD1606">
        <v>48618704772</v>
      </c>
      <c r="AE1606">
        <v>56662567981</v>
      </c>
      <c r="AF1606">
        <v>33074856495</v>
      </c>
      <c r="AG1606">
        <v>48618704772</v>
      </c>
      <c r="AH1606">
        <v>53624422479</v>
      </c>
      <c r="AI1606">
        <v>20577979002</v>
      </c>
      <c r="AJ1606">
        <v>48618704772</v>
      </c>
      <c r="AK1606">
        <v>48618704772</v>
      </c>
      <c r="AL1606">
        <v>6422166105</v>
      </c>
      <c r="AM1606">
        <v>6422166105</v>
      </c>
      <c r="AN1606">
        <v>53874527633</v>
      </c>
      <c r="AO1606">
        <v>8276166367</v>
      </c>
      <c r="AP1606">
        <v>163680894883</v>
      </c>
      <c r="AQ1606">
        <v>115062190111</v>
      </c>
      <c r="AR1606">
        <v>53874527633</v>
      </c>
      <c r="AS1606">
        <v>3884969337</v>
      </c>
      <c r="AT1606">
        <v>62843747685</v>
      </c>
      <c r="AU1606">
        <v>42265768683</v>
      </c>
      <c r="AV1606">
        <v>69999714192</v>
      </c>
      <c r="AW1606">
        <v>6124243137</v>
      </c>
      <c r="AX1606">
        <v>5541597887</v>
      </c>
      <c r="AY1606">
        <v>133456736239</v>
      </c>
      <c r="AZ1606">
        <v>910179043</v>
      </c>
      <c r="BA1606">
        <v>18509505620</v>
      </c>
      <c r="BB1606">
        <v>2995862728</v>
      </c>
      <c r="BC1606">
        <v>163680894883</v>
      </c>
      <c r="BD1606">
        <v>105667179042</v>
      </c>
      <c r="BE1606">
        <v>9647</v>
      </c>
      <c r="BF1606">
        <v>6486</v>
      </c>
      <c r="BG1606">
        <v>6147</v>
      </c>
      <c r="BH1606">
        <v>10063067150</v>
      </c>
      <c r="BI1606">
        <v>33051256224</v>
      </c>
      <c r="BJ1606">
        <v>144689837574</v>
      </c>
      <c r="BK1606">
        <v>13839588804</v>
      </c>
      <c r="BL1606">
        <v>13839588804</v>
      </c>
      <c r="BM1606">
        <v>84838031467</v>
      </c>
      <c r="BN1606">
        <v>58013715841</v>
      </c>
      <c r="BO1606">
        <v>1104357425</v>
      </c>
      <c r="BP1606">
        <v>23044</v>
      </c>
      <c r="BQ1606">
        <v>8154</v>
      </c>
      <c r="BR1606">
        <v>44190978900</v>
      </c>
      <c r="BS1606">
        <v>8276166367</v>
      </c>
    </row>
    <row r="1607" spans="1:71">
      <c r="A1607" t="s">
        <v>1890</v>
      </c>
      <c r="B1607" t="s">
        <v>71</v>
      </c>
      <c r="C1607">
        <v>2022</v>
      </c>
      <c r="D1607" t="s">
        <v>212</v>
      </c>
      <c r="E1607">
        <v>4</v>
      </c>
      <c r="F1607" t="s">
        <v>326</v>
      </c>
      <c r="G1607" t="s">
        <v>1837</v>
      </c>
      <c r="H1607">
        <v>1723934246</v>
      </c>
      <c r="I1607">
        <v>490861245</v>
      </c>
      <c r="J1607">
        <v>3399625085</v>
      </c>
      <c r="K1607">
        <v>3399625085</v>
      </c>
      <c r="L1607">
        <v>3340789961</v>
      </c>
      <c r="M1607">
        <v>17803386020</v>
      </c>
      <c r="N1607">
        <v>15874778291</v>
      </c>
      <c r="O1607">
        <v>5654076836</v>
      </c>
      <c r="P1607">
        <v>5654076836</v>
      </c>
      <c r="Q1607">
        <v>6078437000</v>
      </c>
      <c r="R1607">
        <v>5910538405</v>
      </c>
      <c r="S1607">
        <v>1429729478</v>
      </c>
      <c r="T1607">
        <v>1429729478</v>
      </c>
      <c r="U1607">
        <v>205524401</v>
      </c>
      <c r="V1607">
        <v>336785358</v>
      </c>
      <c r="W1607">
        <v>205524401</v>
      </c>
      <c r="X1607">
        <v>1429729478</v>
      </c>
      <c r="Y1607">
        <v>205524401</v>
      </c>
      <c r="Z1607">
        <v>336785358</v>
      </c>
      <c r="AA1607">
        <v>241321692</v>
      </c>
      <c r="AB1607">
        <v>273962975</v>
      </c>
      <c r="AL1607">
        <v>250677083</v>
      </c>
      <c r="AM1607">
        <v>250677083</v>
      </c>
      <c r="AN1607">
        <v>397798410</v>
      </c>
      <c r="AO1607">
        <v>218846735</v>
      </c>
      <c r="AP1607">
        <v>9082197670</v>
      </c>
      <c r="AQ1607">
        <v>9082197670</v>
      </c>
      <c r="AR1607">
        <v>397798410</v>
      </c>
      <c r="AS1607">
        <v>264233927</v>
      </c>
      <c r="AT1607">
        <v>6905051786</v>
      </c>
      <c r="AU1607">
        <v>6905051786</v>
      </c>
      <c r="AV1607">
        <v>7007777689</v>
      </c>
      <c r="AW1607">
        <v>293093029</v>
      </c>
      <c r="AX1607">
        <v>293093029</v>
      </c>
      <c r="AY1607">
        <v>5340136380</v>
      </c>
      <c r="BA1607">
        <v>35824435</v>
      </c>
      <c r="BB1607">
        <v>0</v>
      </c>
      <c r="BC1607">
        <v>9082197670</v>
      </c>
      <c r="BD1607">
        <v>9082197670</v>
      </c>
      <c r="BE1607">
        <v>10333</v>
      </c>
      <c r="BF1607">
        <v>6239</v>
      </c>
      <c r="BG1607">
        <v>0</v>
      </c>
      <c r="BH1607">
        <v>432347657</v>
      </c>
      <c r="BJ1607">
        <v>5453786757</v>
      </c>
      <c r="BK1607">
        <v>2740961450</v>
      </c>
      <c r="BL1607">
        <v>2740961450</v>
      </c>
      <c r="BM1607">
        <v>5340136380</v>
      </c>
      <c r="BP1607">
        <v>4317</v>
      </c>
      <c r="BQ1607">
        <v>355</v>
      </c>
      <c r="BR1607">
        <v>155018097</v>
      </c>
      <c r="BS1607">
        <v>218846735</v>
      </c>
    </row>
    <row r="1608" spans="1:71">
      <c r="A1608" t="s">
        <v>1891</v>
      </c>
      <c r="B1608" t="s">
        <v>72</v>
      </c>
      <c r="C1608">
        <v>2022</v>
      </c>
      <c r="D1608" t="s">
        <v>212</v>
      </c>
      <c r="E1608">
        <v>2</v>
      </c>
      <c r="F1608" t="s">
        <v>328</v>
      </c>
      <c r="G1608" t="s">
        <v>1837</v>
      </c>
      <c r="H1608">
        <v>984456572</v>
      </c>
      <c r="I1608">
        <v>185135915</v>
      </c>
      <c r="J1608">
        <v>1596327853</v>
      </c>
      <c r="K1608">
        <v>1596327853</v>
      </c>
      <c r="L1608">
        <v>1533903301</v>
      </c>
      <c r="M1608">
        <v>6372049242</v>
      </c>
      <c r="N1608">
        <v>5599903717</v>
      </c>
      <c r="O1608">
        <v>3418044853</v>
      </c>
      <c r="P1608">
        <v>3418044853</v>
      </c>
      <c r="Q1608">
        <v>3983496550</v>
      </c>
      <c r="R1608">
        <v>3532922248</v>
      </c>
      <c r="S1608">
        <v>952264599</v>
      </c>
      <c r="T1608">
        <v>952264599</v>
      </c>
      <c r="U1608">
        <v>167131379</v>
      </c>
      <c r="V1608">
        <v>235410022</v>
      </c>
      <c r="W1608">
        <v>167131379</v>
      </c>
      <c r="X1608">
        <v>952264599</v>
      </c>
      <c r="Y1608">
        <v>167131379</v>
      </c>
      <c r="Z1608">
        <v>235410022</v>
      </c>
      <c r="AA1608">
        <v>151116620</v>
      </c>
      <c r="AB1608">
        <v>92762325</v>
      </c>
      <c r="AL1608">
        <v>257875140</v>
      </c>
      <c r="AM1608">
        <v>257875140</v>
      </c>
      <c r="AN1608">
        <v>151400094</v>
      </c>
      <c r="AO1608">
        <v>54262189</v>
      </c>
      <c r="AP1608">
        <v>4650468024</v>
      </c>
      <c r="AQ1608">
        <v>4650468024</v>
      </c>
      <c r="AR1608">
        <v>151400094</v>
      </c>
      <c r="AS1608">
        <v>108820398</v>
      </c>
      <c r="AT1608">
        <v>3082219290</v>
      </c>
      <c r="AU1608">
        <v>3082219290</v>
      </c>
      <c r="AV1608">
        <v>3063030277</v>
      </c>
      <c r="AW1608">
        <v>182771831</v>
      </c>
      <c r="AX1608">
        <v>182771831</v>
      </c>
      <c r="AY1608">
        <v>1067218842</v>
      </c>
      <c r="BA1608">
        <v>-71744423</v>
      </c>
      <c r="BB1608">
        <v>0</v>
      </c>
      <c r="BC1608">
        <v>4650468024</v>
      </c>
      <c r="BD1608">
        <v>4650468024</v>
      </c>
      <c r="BE1608">
        <v>8956</v>
      </c>
      <c r="BF1608">
        <v>5662</v>
      </c>
      <c r="BG1608">
        <v>0</v>
      </c>
      <c r="BH1608">
        <v>414897619</v>
      </c>
      <c r="BJ1608">
        <v>1138074795</v>
      </c>
      <c r="BK1608">
        <v>893846620</v>
      </c>
      <c r="BL1608">
        <v>893846620</v>
      </c>
      <c r="BM1608">
        <v>1067218842</v>
      </c>
      <c r="BP1608">
        <v>1451</v>
      </c>
      <c r="BQ1608">
        <v>783</v>
      </c>
      <c r="BR1608">
        <v>84647597</v>
      </c>
      <c r="BS1608">
        <v>54262189</v>
      </c>
    </row>
    <row r="1609" spans="1:71">
      <c r="A1609" t="s">
        <v>1892</v>
      </c>
      <c r="B1609" t="s">
        <v>73</v>
      </c>
      <c r="C1609">
        <v>2022</v>
      </c>
      <c r="D1609" t="s">
        <v>228</v>
      </c>
      <c r="E1609">
        <v>7</v>
      </c>
      <c r="F1609" t="s">
        <v>330</v>
      </c>
      <c r="G1609" t="s">
        <v>1837</v>
      </c>
      <c r="H1609">
        <v>33104638112</v>
      </c>
      <c r="I1609">
        <v>6759763816</v>
      </c>
      <c r="J1609">
        <v>30499367126</v>
      </c>
      <c r="K1609">
        <v>30499367126</v>
      </c>
      <c r="L1609">
        <v>15055946507</v>
      </c>
      <c r="M1609">
        <v>122136529058</v>
      </c>
      <c r="N1609">
        <v>78182736958</v>
      </c>
      <c r="O1609">
        <v>20437086087</v>
      </c>
      <c r="P1609">
        <v>17635731298</v>
      </c>
      <c r="Q1609">
        <v>23927154864</v>
      </c>
      <c r="R1609">
        <v>26084954011</v>
      </c>
      <c r="S1609">
        <v>3217054540</v>
      </c>
      <c r="T1609">
        <v>3121611542</v>
      </c>
      <c r="U1609">
        <v>4484203680</v>
      </c>
      <c r="V1609">
        <v>13239284714</v>
      </c>
      <c r="W1609">
        <v>4227877319</v>
      </c>
      <c r="X1609">
        <v>3217054540</v>
      </c>
      <c r="Y1609">
        <v>4484203680</v>
      </c>
      <c r="Z1609">
        <v>13239284714</v>
      </c>
      <c r="AA1609">
        <v>1080965133</v>
      </c>
      <c r="AB1609">
        <v>1275199594</v>
      </c>
      <c r="AC1609">
        <v>44621759639</v>
      </c>
      <c r="AD1609">
        <v>38071324763</v>
      </c>
      <c r="AE1609">
        <v>44621759639</v>
      </c>
      <c r="AF1609">
        <v>26650039440</v>
      </c>
      <c r="AG1609">
        <v>38071324763</v>
      </c>
      <c r="AH1609">
        <v>42426551725</v>
      </c>
      <c r="AI1609">
        <v>15898645831</v>
      </c>
      <c r="AJ1609">
        <v>38071324763</v>
      </c>
      <c r="AK1609">
        <v>38071324763</v>
      </c>
      <c r="AL1609">
        <v>3592919026</v>
      </c>
      <c r="AM1609">
        <v>3592919026</v>
      </c>
      <c r="AN1609">
        <v>13370955752</v>
      </c>
      <c r="AO1609">
        <v>2710139989</v>
      </c>
      <c r="AP1609">
        <v>85353231191</v>
      </c>
      <c r="AQ1609">
        <v>47281906428</v>
      </c>
      <c r="AR1609">
        <v>13370955752</v>
      </c>
      <c r="AS1609">
        <v>1912486902</v>
      </c>
      <c r="AT1609">
        <v>38538591263</v>
      </c>
      <c r="AU1609">
        <v>22639945432</v>
      </c>
      <c r="AV1609">
        <v>40228269269</v>
      </c>
      <c r="AW1609">
        <v>2012722036</v>
      </c>
      <c r="AX1609">
        <v>1625813146</v>
      </c>
      <c r="AY1609">
        <v>65706126340</v>
      </c>
      <c r="AZ1609">
        <v>677571667</v>
      </c>
      <c r="BA1609">
        <v>4238076843</v>
      </c>
      <c r="BB1609">
        <v>-2071435390</v>
      </c>
      <c r="BC1609">
        <v>85353231191</v>
      </c>
      <c r="BD1609">
        <v>40125324677</v>
      </c>
      <c r="BE1609">
        <v>9814</v>
      </c>
      <c r="BF1609">
        <v>5804</v>
      </c>
      <c r="BG1609">
        <v>5398</v>
      </c>
      <c r="BH1609">
        <v>4745666222</v>
      </c>
      <c r="BI1609">
        <v>26650039440</v>
      </c>
      <c r="BJ1609">
        <v>68872851698</v>
      </c>
      <c r="BK1609">
        <v>9728959675</v>
      </c>
      <c r="BL1609">
        <v>9728959675</v>
      </c>
      <c r="BM1609">
        <v>27634801577</v>
      </c>
      <c r="BN1609">
        <v>45227906514</v>
      </c>
      <c r="BO1609">
        <v>2548794530</v>
      </c>
      <c r="BP1609">
        <v>15869</v>
      </c>
      <c r="BQ1609">
        <v>4444</v>
      </c>
      <c r="BR1609">
        <v>9477374005</v>
      </c>
      <c r="BS1609">
        <v>2710139989</v>
      </c>
    </row>
    <row r="1610" spans="1:71">
      <c r="A1610" t="s">
        <v>1893</v>
      </c>
      <c r="B1610" t="s">
        <v>74</v>
      </c>
      <c r="C1610">
        <v>2022</v>
      </c>
      <c r="D1610" t="s">
        <v>212</v>
      </c>
      <c r="E1610">
        <v>2</v>
      </c>
      <c r="F1610" t="s">
        <v>332</v>
      </c>
      <c r="G1610" t="s">
        <v>1837</v>
      </c>
      <c r="O1610">
        <v>2091011971</v>
      </c>
      <c r="P1610">
        <v>2091011971</v>
      </c>
      <c r="R1610">
        <v>2196172705</v>
      </c>
      <c r="S1610">
        <v>420440871</v>
      </c>
      <c r="T1610">
        <v>420440871</v>
      </c>
      <c r="U1610">
        <v>70532280</v>
      </c>
      <c r="V1610">
        <v>137604928</v>
      </c>
      <c r="W1610">
        <v>70532280</v>
      </c>
      <c r="X1610">
        <v>420440871</v>
      </c>
      <c r="Y1610">
        <v>70532280</v>
      </c>
      <c r="Z1610">
        <v>137604928</v>
      </c>
      <c r="AA1610">
        <v>117323671</v>
      </c>
      <c r="AT1610">
        <v>2429997428</v>
      </c>
      <c r="AU1610">
        <v>2429997428</v>
      </c>
      <c r="AW1610">
        <v>136345751</v>
      </c>
      <c r="AX1610">
        <v>136345751</v>
      </c>
      <c r="BD1610">
        <v>3094153433</v>
      </c>
      <c r="BP1610">
        <v>1232</v>
      </c>
      <c r="BQ1610">
        <v>126</v>
      </c>
    </row>
    <row r="1611" spans="1:71">
      <c r="A1611" t="s">
        <v>1894</v>
      </c>
      <c r="B1611" t="s">
        <v>75</v>
      </c>
      <c r="C1611">
        <v>2022</v>
      </c>
      <c r="D1611" t="s">
        <v>231</v>
      </c>
      <c r="E1611">
        <v>3</v>
      </c>
      <c r="F1611" t="s">
        <v>334</v>
      </c>
      <c r="G1611" t="s">
        <v>1837</v>
      </c>
      <c r="O1611">
        <v>3239512259</v>
      </c>
      <c r="P1611">
        <v>3239512259</v>
      </c>
      <c r="R1611">
        <v>3423850251</v>
      </c>
      <c r="S1611">
        <v>661189940</v>
      </c>
      <c r="T1611">
        <v>661189940</v>
      </c>
      <c r="U1611">
        <v>211800631</v>
      </c>
      <c r="V1611">
        <v>480950805</v>
      </c>
      <c r="W1611">
        <v>211800631</v>
      </c>
      <c r="X1611">
        <v>661189940</v>
      </c>
      <c r="Y1611">
        <v>211800631</v>
      </c>
      <c r="Z1611">
        <v>480950805</v>
      </c>
      <c r="AA1611">
        <v>134884096</v>
      </c>
      <c r="AT1611">
        <v>3635969451</v>
      </c>
      <c r="AU1611">
        <v>3635969451</v>
      </c>
      <c r="AW1611">
        <v>77028885</v>
      </c>
      <c r="AX1611">
        <v>77028885</v>
      </c>
      <c r="BD1611">
        <v>5415643552</v>
      </c>
      <c r="BP1611">
        <v>2660</v>
      </c>
      <c r="BQ1611">
        <v>518</v>
      </c>
    </row>
    <row r="1612" spans="1:71">
      <c r="A1612" t="s">
        <v>1895</v>
      </c>
      <c r="B1612" t="s">
        <v>76</v>
      </c>
      <c r="C1612">
        <v>2022</v>
      </c>
      <c r="D1612" t="s">
        <v>231</v>
      </c>
      <c r="E1612">
        <v>4</v>
      </c>
      <c r="F1612" t="s">
        <v>336</v>
      </c>
      <c r="G1612" t="s">
        <v>1837</v>
      </c>
      <c r="H1612">
        <v>1495807671</v>
      </c>
      <c r="I1612">
        <v>579084880</v>
      </c>
      <c r="J1612">
        <v>2313725779</v>
      </c>
      <c r="K1612">
        <v>2313725779</v>
      </c>
      <c r="L1612">
        <v>2232041043</v>
      </c>
      <c r="M1612">
        <v>14746176122</v>
      </c>
      <c r="N1612">
        <v>11397269758</v>
      </c>
      <c r="O1612">
        <v>3770365121</v>
      </c>
      <c r="P1612">
        <v>3770365121</v>
      </c>
      <c r="Q1612">
        <v>4646692840</v>
      </c>
      <c r="R1612">
        <v>4057160193</v>
      </c>
      <c r="S1612">
        <v>1135525402</v>
      </c>
      <c r="T1612">
        <v>1135525402</v>
      </c>
      <c r="U1612">
        <v>374408467</v>
      </c>
      <c r="V1612">
        <v>570309659</v>
      </c>
      <c r="W1612">
        <v>374408467</v>
      </c>
      <c r="X1612">
        <v>1135525402</v>
      </c>
      <c r="Y1612">
        <v>374408467</v>
      </c>
      <c r="Z1612">
        <v>570309659</v>
      </c>
      <c r="AA1612">
        <v>222165512</v>
      </c>
      <c r="AB1612">
        <v>308709403</v>
      </c>
      <c r="AL1612">
        <v>352185833</v>
      </c>
      <c r="AM1612">
        <v>352185833</v>
      </c>
      <c r="AN1612">
        <v>329510124</v>
      </c>
      <c r="AO1612">
        <v>80694658</v>
      </c>
      <c r="AP1612">
        <v>7298171144</v>
      </c>
      <c r="AQ1612">
        <v>7298171144</v>
      </c>
      <c r="AR1612">
        <v>329510124</v>
      </c>
      <c r="AS1612">
        <v>182860092</v>
      </c>
      <c r="AT1612">
        <v>4841031484</v>
      </c>
      <c r="AU1612">
        <v>4841031484</v>
      </c>
      <c r="AV1612">
        <v>4872360571</v>
      </c>
      <c r="AW1612">
        <v>358313605</v>
      </c>
      <c r="AX1612">
        <v>358313605</v>
      </c>
      <c r="AY1612">
        <v>4574830587</v>
      </c>
      <c r="BA1612">
        <v>103224288</v>
      </c>
      <c r="BB1612">
        <v>0</v>
      </c>
      <c r="BC1612">
        <v>7298171144</v>
      </c>
      <c r="BD1612">
        <v>7298171144</v>
      </c>
      <c r="BE1612">
        <v>9661</v>
      </c>
      <c r="BF1612">
        <v>6249</v>
      </c>
      <c r="BG1612">
        <v>0</v>
      </c>
      <c r="BH1612">
        <v>322690569</v>
      </c>
      <c r="BJ1612">
        <v>4702974373</v>
      </c>
      <c r="BK1612">
        <v>2731926450</v>
      </c>
      <c r="BL1612">
        <v>2731926450</v>
      </c>
      <c r="BM1612">
        <v>4574830587</v>
      </c>
      <c r="BP1612">
        <v>4448</v>
      </c>
      <c r="BQ1612">
        <v>516</v>
      </c>
      <c r="BR1612">
        <v>236561575</v>
      </c>
      <c r="BS1612">
        <v>80694658</v>
      </c>
    </row>
    <row r="1613" spans="1:71">
      <c r="A1613" t="s">
        <v>1896</v>
      </c>
      <c r="B1613" t="s">
        <v>77</v>
      </c>
      <c r="C1613">
        <v>2022</v>
      </c>
      <c r="D1613" t="s">
        <v>228</v>
      </c>
      <c r="E1613">
        <v>5</v>
      </c>
      <c r="F1613" t="s">
        <v>338</v>
      </c>
      <c r="G1613" t="s">
        <v>1837</v>
      </c>
      <c r="H1613">
        <v>15608041455</v>
      </c>
      <c r="I1613">
        <v>3128542603</v>
      </c>
      <c r="J1613">
        <v>13976104542</v>
      </c>
      <c r="K1613">
        <v>13976104542</v>
      </c>
      <c r="L1613">
        <v>7466972449</v>
      </c>
      <c r="M1613">
        <v>51608877342</v>
      </c>
      <c r="N1613">
        <v>27035085669</v>
      </c>
      <c r="O1613">
        <v>10846425447</v>
      </c>
      <c r="P1613">
        <v>8805683785</v>
      </c>
      <c r="Q1613">
        <v>11723291008</v>
      </c>
      <c r="R1613">
        <v>12439144312</v>
      </c>
      <c r="S1613">
        <v>1863163374</v>
      </c>
      <c r="T1613">
        <v>1798365740</v>
      </c>
      <c r="U1613">
        <v>1499770481</v>
      </c>
      <c r="V1613">
        <v>3182752632</v>
      </c>
      <c r="W1613">
        <v>1309671307</v>
      </c>
      <c r="X1613">
        <v>1863163374</v>
      </c>
      <c r="Y1613">
        <v>1499770481</v>
      </c>
      <c r="Z1613">
        <v>3182752632</v>
      </c>
      <c r="AA1613">
        <v>738555667</v>
      </c>
      <c r="AB1613">
        <v>397646873</v>
      </c>
      <c r="AC1613">
        <v>29474168063</v>
      </c>
      <c r="AD1613">
        <v>25745376139</v>
      </c>
      <c r="AE1613">
        <v>29474168063</v>
      </c>
      <c r="AF1613">
        <v>17301523453</v>
      </c>
      <c r="AG1613">
        <v>25745376139</v>
      </c>
      <c r="AH1613">
        <v>27238981926</v>
      </c>
      <c r="AI1613">
        <v>11057640452</v>
      </c>
      <c r="AJ1613">
        <v>25745376139</v>
      </c>
      <c r="AK1613">
        <v>25745376139</v>
      </c>
      <c r="AL1613">
        <v>1778290632</v>
      </c>
      <c r="AM1613">
        <v>1778290632</v>
      </c>
      <c r="AN1613">
        <v>2595162391</v>
      </c>
      <c r="AO1613">
        <v>463005461</v>
      </c>
      <c r="AP1613">
        <v>44834001626</v>
      </c>
      <c r="AQ1613">
        <v>19088625487</v>
      </c>
      <c r="AR1613">
        <v>2595162391</v>
      </c>
      <c r="AS1613">
        <v>1179164923</v>
      </c>
      <c r="AT1613">
        <v>20565972036</v>
      </c>
      <c r="AU1613">
        <v>9508331584</v>
      </c>
      <c r="AV1613">
        <v>21287865109</v>
      </c>
      <c r="AW1613">
        <v>1269441782</v>
      </c>
      <c r="AX1613">
        <v>753744473</v>
      </c>
      <c r="AY1613">
        <v>33690145798</v>
      </c>
      <c r="AZ1613">
        <v>313872459.5</v>
      </c>
      <c r="BA1613">
        <v>299543223</v>
      </c>
      <c r="BB1613">
        <v>424741063</v>
      </c>
      <c r="BC1613">
        <v>44834001626</v>
      </c>
      <c r="BD1613">
        <v>15554278038</v>
      </c>
      <c r="BE1613">
        <v>8206</v>
      </c>
      <c r="BF1613">
        <v>5353</v>
      </c>
      <c r="BG1613">
        <v>4944</v>
      </c>
      <c r="BH1613">
        <v>2926623432</v>
      </c>
      <c r="BI1613">
        <v>17301523453</v>
      </c>
      <c r="BJ1613">
        <v>34356433919</v>
      </c>
      <c r="BK1613">
        <v>3700394435</v>
      </c>
      <c r="BL1613">
        <v>3700394435</v>
      </c>
      <c r="BM1613">
        <v>7944769659</v>
      </c>
      <c r="BN1613">
        <v>29279723588</v>
      </c>
      <c r="BO1613">
        <v>314045521</v>
      </c>
      <c r="BP1613">
        <v>6148</v>
      </c>
      <c r="BQ1613">
        <v>1028</v>
      </c>
      <c r="BR1613">
        <v>1736080390</v>
      </c>
      <c r="BS1613">
        <v>463005461</v>
      </c>
    </row>
    <row r="1614" spans="1:71">
      <c r="A1614" t="s">
        <v>1897</v>
      </c>
      <c r="B1614" t="s">
        <v>78</v>
      </c>
      <c r="C1614">
        <v>2022</v>
      </c>
      <c r="D1614" t="s">
        <v>228</v>
      </c>
      <c r="E1614">
        <v>5</v>
      </c>
      <c r="F1614" t="s">
        <v>340</v>
      </c>
      <c r="G1614" t="s">
        <v>1837</v>
      </c>
      <c r="H1614">
        <v>21189607914</v>
      </c>
      <c r="I1614">
        <v>4061043430</v>
      </c>
      <c r="J1614">
        <v>14695589822</v>
      </c>
      <c r="K1614">
        <v>14695589822</v>
      </c>
      <c r="L1614">
        <v>9220585198</v>
      </c>
      <c r="M1614">
        <v>56921397000</v>
      </c>
      <c r="N1614">
        <v>36184768865</v>
      </c>
      <c r="O1614">
        <v>9908379206</v>
      </c>
      <c r="P1614">
        <v>7787890917</v>
      </c>
      <c r="Q1614">
        <v>12897010674</v>
      </c>
      <c r="R1614">
        <v>11937234800</v>
      </c>
      <c r="S1614">
        <v>1388561953</v>
      </c>
      <c r="T1614">
        <v>1338403023</v>
      </c>
      <c r="U1614">
        <v>1567901906</v>
      </c>
      <c r="V1614">
        <v>2607475446</v>
      </c>
      <c r="W1614">
        <v>1425499391</v>
      </c>
      <c r="X1614">
        <v>1388561953</v>
      </c>
      <c r="Y1614">
        <v>1567901906</v>
      </c>
      <c r="Z1614">
        <v>2607475446</v>
      </c>
      <c r="AA1614">
        <v>346787592</v>
      </c>
      <c r="AB1614">
        <v>417069264</v>
      </c>
      <c r="AC1614">
        <v>25126749733</v>
      </c>
      <c r="AD1614">
        <v>22005787088</v>
      </c>
      <c r="AE1614">
        <v>25126749733</v>
      </c>
      <c r="AF1614">
        <v>13882760233</v>
      </c>
      <c r="AG1614">
        <v>22005787088</v>
      </c>
      <c r="AH1614">
        <v>23371852285</v>
      </c>
      <c r="AI1614">
        <v>10507592277</v>
      </c>
      <c r="AJ1614">
        <v>22005787088</v>
      </c>
      <c r="AK1614">
        <v>22005787088</v>
      </c>
      <c r="AL1614">
        <v>1315994284</v>
      </c>
      <c r="AM1614">
        <v>1315994284</v>
      </c>
      <c r="AN1614">
        <v>2155470293</v>
      </c>
      <c r="AO1614">
        <v>605711104</v>
      </c>
      <c r="AP1614">
        <v>39652703236</v>
      </c>
      <c r="AQ1614">
        <v>17646916148</v>
      </c>
      <c r="AR1614">
        <v>2155470293</v>
      </c>
      <c r="AS1614">
        <v>1005742827</v>
      </c>
      <c r="AT1614">
        <v>18955891733</v>
      </c>
      <c r="AU1614">
        <v>8448299456</v>
      </c>
      <c r="AV1614">
        <v>19128966868</v>
      </c>
      <c r="AW1614">
        <v>1141633367</v>
      </c>
      <c r="AX1614">
        <v>889876545</v>
      </c>
      <c r="AY1614">
        <v>28292193724</v>
      </c>
      <c r="AZ1614">
        <v>407894138</v>
      </c>
      <c r="BA1614">
        <v>334149886</v>
      </c>
      <c r="BB1614">
        <v>813952555</v>
      </c>
      <c r="BC1614">
        <v>39652703236</v>
      </c>
      <c r="BD1614">
        <v>14160362662</v>
      </c>
      <c r="BE1614">
        <v>8319</v>
      </c>
      <c r="BF1614">
        <v>5222</v>
      </c>
      <c r="BG1614">
        <v>5111</v>
      </c>
      <c r="BH1614">
        <v>2283292000</v>
      </c>
      <c r="BI1614">
        <v>13882760233</v>
      </c>
      <c r="BJ1614">
        <v>28797614071</v>
      </c>
      <c r="BK1614">
        <v>3674685632</v>
      </c>
      <c r="BL1614">
        <v>3674685632</v>
      </c>
      <c r="BM1614">
        <v>6286406636</v>
      </c>
      <c r="BN1614">
        <v>25492340574</v>
      </c>
      <c r="BO1614">
        <v>861871004</v>
      </c>
      <c r="BP1614">
        <v>6056</v>
      </c>
      <c r="BQ1614">
        <v>745</v>
      </c>
      <c r="BR1614">
        <v>1167128736</v>
      </c>
      <c r="BS1614">
        <v>605711104</v>
      </c>
    </row>
    <row r="1615" spans="1:71">
      <c r="A1615" t="s">
        <v>1898</v>
      </c>
      <c r="B1615" t="s">
        <v>79</v>
      </c>
      <c r="C1615">
        <v>2022</v>
      </c>
      <c r="D1615" t="s">
        <v>228</v>
      </c>
      <c r="E1615">
        <v>7</v>
      </c>
      <c r="F1615" t="s">
        <v>342</v>
      </c>
      <c r="G1615" t="s">
        <v>1837</v>
      </c>
      <c r="H1615">
        <v>34042211199</v>
      </c>
      <c r="I1615">
        <v>3671062874</v>
      </c>
      <c r="J1615">
        <v>25769120388</v>
      </c>
      <c r="K1615">
        <v>25769120388</v>
      </c>
      <c r="L1615">
        <v>17783707998</v>
      </c>
      <c r="M1615">
        <v>109195177530</v>
      </c>
      <c r="N1615">
        <v>63183081358</v>
      </c>
      <c r="O1615">
        <v>18625810342</v>
      </c>
      <c r="P1615">
        <v>15431182107</v>
      </c>
      <c r="Q1615">
        <v>22428817685</v>
      </c>
      <c r="R1615">
        <v>22906164624</v>
      </c>
      <c r="S1615">
        <v>2811978623</v>
      </c>
      <c r="T1615">
        <v>2781102880</v>
      </c>
      <c r="U1615">
        <v>3916330808</v>
      </c>
      <c r="V1615">
        <v>8831853125</v>
      </c>
      <c r="W1615">
        <v>3515473632</v>
      </c>
      <c r="X1615">
        <v>2811978623</v>
      </c>
      <c r="Y1615">
        <v>3916330808</v>
      </c>
      <c r="Z1615">
        <v>8831853125</v>
      </c>
      <c r="AA1615">
        <v>979095342</v>
      </c>
      <c r="AB1615">
        <v>1017580569</v>
      </c>
      <c r="AC1615">
        <v>42142440981</v>
      </c>
      <c r="AD1615">
        <v>35391842352</v>
      </c>
      <c r="AE1615">
        <v>42142440981</v>
      </c>
      <c r="AF1615">
        <v>24826691231</v>
      </c>
      <c r="AG1615">
        <v>35391842352</v>
      </c>
      <c r="AH1615">
        <v>39732892670</v>
      </c>
      <c r="AI1615">
        <v>15576094174</v>
      </c>
      <c r="AJ1615">
        <v>35391842352</v>
      </c>
      <c r="AK1615">
        <v>35391842352</v>
      </c>
      <c r="AL1615">
        <v>2624187711</v>
      </c>
      <c r="AM1615">
        <v>2624187711</v>
      </c>
      <c r="AN1615">
        <v>8852780432</v>
      </c>
      <c r="AO1615">
        <v>1998448191</v>
      </c>
      <c r="AP1615">
        <v>73998513458</v>
      </c>
      <c r="AQ1615">
        <v>38606671106</v>
      </c>
      <c r="AR1615">
        <v>8852780432</v>
      </c>
      <c r="AS1615">
        <v>2350518950</v>
      </c>
      <c r="AT1615">
        <v>35751285235</v>
      </c>
      <c r="AU1615">
        <v>20175191061</v>
      </c>
      <c r="AV1615">
        <v>36810388399</v>
      </c>
      <c r="AW1615">
        <v>1382762952</v>
      </c>
      <c r="AX1615">
        <v>1158917652</v>
      </c>
      <c r="AY1615">
        <v>54792591220</v>
      </c>
      <c r="AZ1615">
        <v>299260268.5</v>
      </c>
      <c r="BA1615">
        <v>823521111</v>
      </c>
      <c r="BB1615">
        <v>721227793</v>
      </c>
      <c r="BC1615">
        <v>73998513458</v>
      </c>
      <c r="BD1615">
        <v>31070992553</v>
      </c>
      <c r="BE1615">
        <v>9043</v>
      </c>
      <c r="BF1615">
        <v>5854</v>
      </c>
      <c r="BG1615">
        <v>5175</v>
      </c>
      <c r="BH1615">
        <v>3516394222</v>
      </c>
      <c r="BI1615">
        <v>24826691231</v>
      </c>
      <c r="BJ1615">
        <v>57746490673</v>
      </c>
      <c r="BK1615">
        <v>7825895656</v>
      </c>
      <c r="BL1615">
        <v>7825895656</v>
      </c>
      <c r="BM1615">
        <v>19400748868</v>
      </c>
      <c r="BN1615">
        <v>42927520905</v>
      </c>
      <c r="BO1615">
        <v>2077577058</v>
      </c>
      <c r="BP1615">
        <v>13082</v>
      </c>
      <c r="BQ1615">
        <v>2988</v>
      </c>
      <c r="BR1615">
        <v>6216685114</v>
      </c>
      <c r="BS1615">
        <v>1998448191</v>
      </c>
    </row>
    <row r="1616" spans="1:71">
      <c r="A1616" t="s">
        <v>1899</v>
      </c>
      <c r="B1616" t="s">
        <v>80</v>
      </c>
      <c r="C1616">
        <v>2022</v>
      </c>
      <c r="D1616" t="s">
        <v>228</v>
      </c>
      <c r="E1616">
        <v>7</v>
      </c>
      <c r="F1616" t="s">
        <v>344</v>
      </c>
      <c r="G1616" t="s">
        <v>1837</v>
      </c>
      <c r="H1616">
        <v>29469545983</v>
      </c>
      <c r="I1616">
        <v>13253002045</v>
      </c>
      <c r="J1616">
        <v>37897134413</v>
      </c>
      <c r="K1616">
        <v>37897134413</v>
      </c>
      <c r="L1616">
        <v>27959492250</v>
      </c>
      <c r="M1616">
        <v>120922874664</v>
      </c>
      <c r="N1616">
        <v>65970000154</v>
      </c>
      <c r="O1616">
        <v>25278906676</v>
      </c>
      <c r="P1616">
        <v>21810036750</v>
      </c>
      <c r="Q1616">
        <v>28220667991</v>
      </c>
      <c r="R1616">
        <v>30795836848</v>
      </c>
      <c r="S1616">
        <v>4615967553</v>
      </c>
      <c r="T1616">
        <v>4514926235</v>
      </c>
      <c r="U1616">
        <v>7194498531</v>
      </c>
      <c r="V1616">
        <v>14562248737</v>
      </c>
      <c r="W1616">
        <v>6733537812</v>
      </c>
      <c r="X1616">
        <v>4615967553</v>
      </c>
      <c r="Y1616">
        <v>7194498531</v>
      </c>
      <c r="Z1616">
        <v>14562248737</v>
      </c>
      <c r="AA1616">
        <v>1250563116</v>
      </c>
      <c r="AB1616">
        <v>1520252423</v>
      </c>
      <c r="AC1616">
        <v>40607388764</v>
      </c>
      <c r="AD1616">
        <v>37095428150</v>
      </c>
      <c r="AE1616">
        <v>40607388764</v>
      </c>
      <c r="AF1616">
        <v>23169149373</v>
      </c>
      <c r="AG1616">
        <v>37095428150</v>
      </c>
      <c r="AH1616">
        <v>40242667841</v>
      </c>
      <c r="AI1616">
        <v>15783978576</v>
      </c>
      <c r="AJ1616">
        <v>37095428150</v>
      </c>
      <c r="AK1616">
        <v>37095428150</v>
      </c>
      <c r="AL1616">
        <v>3673092358</v>
      </c>
      <c r="AM1616">
        <v>3673092358</v>
      </c>
      <c r="AN1616">
        <v>13870752847</v>
      </c>
      <c r="AO1616">
        <v>4143731965</v>
      </c>
      <c r="AP1616">
        <v>89432942323</v>
      </c>
      <c r="AQ1616">
        <v>52337514173</v>
      </c>
      <c r="AR1616">
        <v>13870752847</v>
      </c>
      <c r="AS1616">
        <v>2654926823</v>
      </c>
      <c r="AT1616">
        <v>40700292387</v>
      </c>
      <c r="AU1616">
        <v>24916313811</v>
      </c>
      <c r="AV1616">
        <v>42275680242</v>
      </c>
      <c r="AW1616">
        <v>1734523037</v>
      </c>
      <c r="AX1616">
        <v>1360628369</v>
      </c>
      <c r="AY1616">
        <v>67287341036</v>
      </c>
      <c r="AZ1616">
        <v>638731912</v>
      </c>
      <c r="BA1616">
        <v>3504144447</v>
      </c>
      <c r="BB1616">
        <v>1899997280</v>
      </c>
      <c r="BC1616">
        <v>89432942323</v>
      </c>
      <c r="BD1616">
        <v>45721404556</v>
      </c>
      <c r="BE1616">
        <v>9249</v>
      </c>
      <c r="BF1616">
        <v>5965</v>
      </c>
      <c r="BG1616">
        <v>5205</v>
      </c>
      <c r="BH1616">
        <v>3673297167</v>
      </c>
      <c r="BI1616">
        <v>23169149373</v>
      </c>
      <c r="BJ1616">
        <v>70604624152</v>
      </c>
      <c r="BK1616">
        <v>9201707640</v>
      </c>
      <c r="BL1616">
        <v>9201707640</v>
      </c>
      <c r="BM1616">
        <v>30191912886</v>
      </c>
      <c r="BN1616">
        <v>43711537767</v>
      </c>
      <c r="BO1616">
        <v>1433539911</v>
      </c>
      <c r="BP1616">
        <v>15077</v>
      </c>
      <c r="BQ1616">
        <v>4463</v>
      </c>
      <c r="BR1616">
        <v>9133689739</v>
      </c>
      <c r="BS1616">
        <v>4143731965</v>
      </c>
    </row>
    <row r="1617" spans="1:71">
      <c r="A1617" t="s">
        <v>1900</v>
      </c>
      <c r="B1617" t="s">
        <v>81</v>
      </c>
      <c r="C1617">
        <v>2022</v>
      </c>
      <c r="D1617" t="s">
        <v>228</v>
      </c>
      <c r="E1617">
        <v>6</v>
      </c>
      <c r="F1617" t="s">
        <v>346</v>
      </c>
      <c r="G1617" t="s">
        <v>1837</v>
      </c>
      <c r="H1617">
        <v>40931168630</v>
      </c>
      <c r="I1617">
        <v>5125916837</v>
      </c>
      <c r="J1617">
        <v>20094409263</v>
      </c>
      <c r="K1617">
        <v>20094409263</v>
      </c>
      <c r="L1617">
        <v>12740175747</v>
      </c>
      <c r="M1617">
        <v>64420214064</v>
      </c>
      <c r="N1617">
        <v>32491125288</v>
      </c>
      <c r="O1617">
        <v>11957915000</v>
      </c>
      <c r="P1617">
        <v>9311341803</v>
      </c>
      <c r="Q1617">
        <v>18122741575</v>
      </c>
      <c r="R1617">
        <v>15211898190</v>
      </c>
      <c r="S1617">
        <v>2398942024</v>
      </c>
      <c r="T1617">
        <v>2375536311</v>
      </c>
      <c r="U1617">
        <v>1608480944</v>
      </c>
      <c r="V1617">
        <v>3821165689</v>
      </c>
      <c r="W1617">
        <v>1486699814</v>
      </c>
      <c r="X1617">
        <v>2398942024</v>
      </c>
      <c r="Y1617">
        <v>1608480944</v>
      </c>
      <c r="Z1617">
        <v>3821165689</v>
      </c>
      <c r="AA1617">
        <v>940725434</v>
      </c>
      <c r="AB1617">
        <v>712888175</v>
      </c>
      <c r="AC1617">
        <v>31749465441</v>
      </c>
      <c r="AD1617">
        <v>26648375973</v>
      </c>
      <c r="AE1617">
        <v>31749465441</v>
      </c>
      <c r="AF1617">
        <v>19078599366</v>
      </c>
      <c r="AG1617">
        <v>26648375973</v>
      </c>
      <c r="AH1617">
        <v>28990564270</v>
      </c>
      <c r="AI1617">
        <v>12126893519</v>
      </c>
      <c r="AJ1617">
        <v>26648375973</v>
      </c>
      <c r="AK1617">
        <v>26648375973</v>
      </c>
      <c r="AL1617">
        <v>1941195447</v>
      </c>
      <c r="AM1617">
        <v>1941195447</v>
      </c>
      <c r="AN1617">
        <v>3749357368</v>
      </c>
      <c r="AO1617">
        <v>856168939</v>
      </c>
      <c r="AP1617">
        <v>51560805162</v>
      </c>
      <c r="AQ1617">
        <v>24912429189</v>
      </c>
      <c r="AR1617">
        <v>3749357368</v>
      </c>
      <c r="AS1617">
        <v>1500748337</v>
      </c>
      <c r="AT1617">
        <v>24417645344</v>
      </c>
      <c r="AU1617">
        <v>12290751825</v>
      </c>
      <c r="AV1617">
        <v>24671581099</v>
      </c>
      <c r="AW1617">
        <v>1207181206</v>
      </c>
      <c r="AX1617">
        <v>1093766977</v>
      </c>
      <c r="AY1617">
        <v>40905578184</v>
      </c>
      <c r="AZ1617">
        <v>439108791.5</v>
      </c>
      <c r="BA1617">
        <v>497167514</v>
      </c>
      <c r="BB1617">
        <v>1371385253</v>
      </c>
      <c r="BC1617">
        <v>51560805162</v>
      </c>
      <c r="BD1617">
        <v>19923667695</v>
      </c>
      <c r="BE1617">
        <v>8281</v>
      </c>
      <c r="BF1617">
        <v>5395</v>
      </c>
      <c r="BG1617">
        <v>4954</v>
      </c>
      <c r="BH1617">
        <v>2731589838</v>
      </c>
      <c r="BI1617">
        <v>19081591271</v>
      </c>
      <c r="BJ1617">
        <v>42112093697</v>
      </c>
      <c r="BK1617">
        <v>6120016750</v>
      </c>
      <c r="BL1617">
        <v>6120016750</v>
      </c>
      <c r="BM1617">
        <v>14257202211</v>
      </c>
      <c r="BN1617">
        <v>31637137467</v>
      </c>
      <c r="BO1617">
        <v>910072715</v>
      </c>
      <c r="BP1617">
        <v>10019</v>
      </c>
      <c r="BQ1617">
        <v>1473</v>
      </c>
      <c r="BR1617">
        <v>2485624643</v>
      </c>
      <c r="BS1617">
        <v>856168939</v>
      </c>
    </row>
    <row r="1618" spans="1:71">
      <c r="A1618" t="s">
        <v>1901</v>
      </c>
      <c r="B1618" t="s">
        <v>82</v>
      </c>
      <c r="C1618">
        <v>2022</v>
      </c>
      <c r="D1618" t="s">
        <v>228</v>
      </c>
      <c r="E1618">
        <v>5</v>
      </c>
      <c r="F1618" t="s">
        <v>348</v>
      </c>
      <c r="G1618" t="s">
        <v>1837</v>
      </c>
      <c r="H1618">
        <v>26084712856</v>
      </c>
      <c r="I1618">
        <v>5514487273</v>
      </c>
      <c r="J1618">
        <v>20534827480</v>
      </c>
      <c r="K1618">
        <v>20534827480</v>
      </c>
      <c r="L1618">
        <v>11891788170</v>
      </c>
      <c r="M1618">
        <v>71227534073</v>
      </c>
      <c r="N1618">
        <v>40943008289</v>
      </c>
      <c r="O1618">
        <v>11863754306</v>
      </c>
      <c r="P1618">
        <v>8771667228</v>
      </c>
      <c r="Q1618">
        <v>13026140000</v>
      </c>
      <c r="R1618">
        <v>14978134273</v>
      </c>
      <c r="S1618">
        <v>1843127142</v>
      </c>
      <c r="T1618">
        <v>1788385185</v>
      </c>
      <c r="U1618">
        <v>2912362500</v>
      </c>
      <c r="V1618">
        <v>5709646764</v>
      </c>
      <c r="W1618">
        <v>2748314569</v>
      </c>
      <c r="X1618">
        <v>1843127142</v>
      </c>
      <c r="Y1618">
        <v>2912362500</v>
      </c>
      <c r="Z1618">
        <v>5709646764</v>
      </c>
      <c r="AA1618">
        <v>296313315</v>
      </c>
      <c r="AB1618">
        <v>577768552</v>
      </c>
      <c r="AC1618">
        <v>31449286158</v>
      </c>
      <c r="AD1618">
        <v>27904765807</v>
      </c>
      <c r="AE1618">
        <v>31449286158</v>
      </c>
      <c r="AF1618">
        <v>18897302229</v>
      </c>
      <c r="AG1618">
        <v>27904765807</v>
      </c>
      <c r="AH1618">
        <v>30100759206</v>
      </c>
      <c r="AI1618">
        <v>11546839914</v>
      </c>
      <c r="AJ1618">
        <v>27904765807</v>
      </c>
      <c r="AK1618">
        <v>27904765807</v>
      </c>
      <c r="AL1618">
        <v>1749754964</v>
      </c>
      <c r="AM1618">
        <v>1749754964</v>
      </c>
      <c r="AN1618">
        <v>5129563213</v>
      </c>
      <c r="AO1618">
        <v>1627212911</v>
      </c>
      <c r="AP1618">
        <v>51667159141</v>
      </c>
      <c r="AQ1618">
        <v>23762393334</v>
      </c>
      <c r="AR1618">
        <v>5129563213</v>
      </c>
      <c r="AS1618">
        <v>1104018136</v>
      </c>
      <c r="AT1618">
        <v>22355080032</v>
      </c>
      <c r="AU1618">
        <v>10808240118</v>
      </c>
      <c r="AV1618">
        <v>22836616425</v>
      </c>
      <c r="AW1618">
        <v>1275830650</v>
      </c>
      <c r="AX1618">
        <v>917596932</v>
      </c>
      <c r="AY1618">
        <v>41647920417</v>
      </c>
      <c r="AZ1618">
        <v>725904021</v>
      </c>
      <c r="BA1618">
        <v>210507818</v>
      </c>
      <c r="BB1618">
        <v>63605845</v>
      </c>
      <c r="BC1618">
        <v>51667159141</v>
      </c>
      <c r="BD1618">
        <v>18474312857</v>
      </c>
      <c r="BE1618">
        <v>8828</v>
      </c>
      <c r="BF1618">
        <v>5535</v>
      </c>
      <c r="BG1618">
        <v>5078</v>
      </c>
      <c r="BH1618">
        <v>2884134430</v>
      </c>
      <c r="BI1618">
        <v>18897302229</v>
      </c>
      <c r="BJ1618">
        <v>42836942259</v>
      </c>
      <c r="BK1618">
        <v>4430088100</v>
      </c>
      <c r="BL1618">
        <v>4430088100</v>
      </c>
      <c r="BM1618">
        <v>13743154610</v>
      </c>
      <c r="BN1618">
        <v>33192846284</v>
      </c>
      <c r="BO1618">
        <v>1739867411</v>
      </c>
      <c r="BP1618">
        <v>7396</v>
      </c>
      <c r="BQ1618">
        <v>1488</v>
      </c>
      <c r="BR1618">
        <v>3168597533</v>
      </c>
      <c r="BS1618">
        <v>1627212911</v>
      </c>
    </row>
    <row r="1619" spans="1:71">
      <c r="A1619" t="s">
        <v>1902</v>
      </c>
      <c r="B1619" t="s">
        <v>83</v>
      </c>
      <c r="C1619">
        <v>2022</v>
      </c>
      <c r="D1619" t="s">
        <v>212</v>
      </c>
      <c r="E1619">
        <v>2</v>
      </c>
      <c r="F1619" t="s">
        <v>350</v>
      </c>
      <c r="G1619" t="s">
        <v>1837</v>
      </c>
      <c r="H1619">
        <v>785881944</v>
      </c>
      <c r="I1619">
        <v>222365356</v>
      </c>
      <c r="J1619">
        <v>1361573629</v>
      </c>
      <c r="K1619">
        <v>1361573629</v>
      </c>
      <c r="L1619">
        <v>1315985854</v>
      </c>
      <c r="M1619">
        <v>5535780667</v>
      </c>
      <c r="N1619">
        <v>4512226075</v>
      </c>
      <c r="O1619">
        <v>3365688408</v>
      </c>
      <c r="P1619">
        <v>3365688408</v>
      </c>
      <c r="Q1619">
        <v>3524424000</v>
      </c>
      <c r="R1619">
        <v>3421345449</v>
      </c>
      <c r="S1619">
        <v>552917804</v>
      </c>
      <c r="T1619">
        <v>552917804</v>
      </c>
      <c r="U1619">
        <v>47450705</v>
      </c>
      <c r="V1619">
        <v>83529985</v>
      </c>
      <c r="W1619">
        <v>47450705</v>
      </c>
      <c r="X1619">
        <v>552917804</v>
      </c>
      <c r="Y1619">
        <v>47450705</v>
      </c>
      <c r="Z1619">
        <v>83529985</v>
      </c>
      <c r="AA1619">
        <v>126017151</v>
      </c>
      <c r="AB1619">
        <v>83646700</v>
      </c>
      <c r="AL1619">
        <v>136630300</v>
      </c>
      <c r="AM1619">
        <v>136630300</v>
      </c>
      <c r="AN1619">
        <v>224596415</v>
      </c>
      <c r="AO1619">
        <v>23009881</v>
      </c>
      <c r="AP1619">
        <v>4235613899</v>
      </c>
      <c r="AQ1619">
        <v>4235613899</v>
      </c>
      <c r="AR1619">
        <v>224596415</v>
      </c>
      <c r="AS1619">
        <v>63833759</v>
      </c>
      <c r="AT1619">
        <v>3114549852</v>
      </c>
      <c r="AU1619">
        <v>3114549852</v>
      </c>
      <c r="AV1619">
        <v>3245118031</v>
      </c>
      <c r="AW1619">
        <v>172521656</v>
      </c>
      <c r="AX1619">
        <v>172521656</v>
      </c>
      <c r="AY1619">
        <v>855390445</v>
      </c>
      <c r="BA1619">
        <v>30077503</v>
      </c>
      <c r="BB1619">
        <v>0</v>
      </c>
      <c r="BC1619">
        <v>4235613899</v>
      </c>
      <c r="BD1619">
        <v>4235613899</v>
      </c>
      <c r="BE1619">
        <v>8916</v>
      </c>
      <c r="BF1619">
        <v>5794</v>
      </c>
      <c r="BG1619">
        <v>0</v>
      </c>
      <c r="BH1619">
        <v>136892021</v>
      </c>
      <c r="BJ1619">
        <v>900297725</v>
      </c>
      <c r="BK1619">
        <v>603057230</v>
      </c>
      <c r="BL1619">
        <v>603057230</v>
      </c>
      <c r="BM1619">
        <v>855390445</v>
      </c>
      <c r="BP1619">
        <v>976</v>
      </c>
      <c r="BQ1619">
        <v>525</v>
      </c>
      <c r="BR1619">
        <v>45907280</v>
      </c>
      <c r="BS1619">
        <v>23009881</v>
      </c>
    </row>
    <row r="1620" spans="1:71">
      <c r="A1620" t="s">
        <v>1903</v>
      </c>
      <c r="B1620" t="s">
        <v>84</v>
      </c>
      <c r="C1620">
        <v>2022</v>
      </c>
      <c r="D1620" t="s">
        <v>228</v>
      </c>
      <c r="E1620">
        <v>5</v>
      </c>
      <c r="F1620" t="s">
        <v>352</v>
      </c>
      <c r="G1620" t="s">
        <v>1837</v>
      </c>
      <c r="H1620">
        <v>27898888409</v>
      </c>
      <c r="I1620">
        <v>2161731133</v>
      </c>
      <c r="J1620">
        <v>14906849062</v>
      </c>
      <c r="K1620">
        <v>14906849062</v>
      </c>
      <c r="L1620">
        <v>9150550741</v>
      </c>
      <c r="M1620">
        <v>49118458836</v>
      </c>
      <c r="N1620">
        <v>28412537906</v>
      </c>
      <c r="O1620">
        <v>9944919608</v>
      </c>
      <c r="P1620">
        <v>7712864421</v>
      </c>
      <c r="Q1620">
        <v>11708949100</v>
      </c>
      <c r="R1620">
        <v>12410251927</v>
      </c>
      <c r="S1620">
        <v>1435063948</v>
      </c>
      <c r="T1620">
        <v>1396658319</v>
      </c>
      <c r="U1620">
        <v>1424494224</v>
      </c>
      <c r="V1620">
        <v>2522789206</v>
      </c>
      <c r="W1620">
        <v>1299003299</v>
      </c>
      <c r="X1620">
        <v>1435063948</v>
      </c>
      <c r="Y1620">
        <v>1424494224</v>
      </c>
      <c r="Z1620">
        <v>2522789206</v>
      </c>
      <c r="AA1620">
        <v>476497897</v>
      </c>
      <c r="AB1620">
        <v>416106354</v>
      </c>
      <c r="AC1620">
        <v>25642714486</v>
      </c>
      <c r="AD1620">
        <v>21112534984</v>
      </c>
      <c r="AE1620">
        <v>25642714486</v>
      </c>
      <c r="AF1620">
        <v>15189535592</v>
      </c>
      <c r="AG1620">
        <v>21112534984</v>
      </c>
      <c r="AH1620">
        <v>23749929128</v>
      </c>
      <c r="AI1620">
        <v>9767902987</v>
      </c>
      <c r="AJ1620">
        <v>21112534984</v>
      </c>
      <c r="AK1620">
        <v>21112534984</v>
      </c>
      <c r="AL1620">
        <v>1450196300</v>
      </c>
      <c r="AM1620">
        <v>1450196300</v>
      </c>
      <c r="AN1620">
        <v>2456344151</v>
      </c>
      <c r="AO1620">
        <v>843904590</v>
      </c>
      <c r="AP1620">
        <v>40234422685</v>
      </c>
      <c r="AQ1620">
        <v>19121887701</v>
      </c>
      <c r="AR1620">
        <v>2456344151</v>
      </c>
      <c r="AS1620">
        <v>819506983</v>
      </c>
      <c r="AT1620">
        <v>19429744405</v>
      </c>
      <c r="AU1620">
        <v>9661841418</v>
      </c>
      <c r="AV1620">
        <v>19769439903</v>
      </c>
      <c r="AW1620">
        <v>842187678</v>
      </c>
      <c r="AX1620">
        <v>691677676</v>
      </c>
      <c r="AY1620">
        <v>29932152042</v>
      </c>
      <c r="AZ1620">
        <v>699760315</v>
      </c>
      <c r="BA1620">
        <v>572266770</v>
      </c>
      <c r="BB1620">
        <v>-2440669117</v>
      </c>
      <c r="BC1620">
        <v>40234422685</v>
      </c>
      <c r="BD1620">
        <v>14252438370</v>
      </c>
      <c r="BE1620">
        <v>8682</v>
      </c>
      <c r="BF1620">
        <v>5584</v>
      </c>
      <c r="BG1620">
        <v>5079</v>
      </c>
      <c r="BH1620">
        <v>2971375860</v>
      </c>
      <c r="BI1620">
        <v>15189535592</v>
      </c>
      <c r="BJ1620">
        <v>30420488386</v>
      </c>
      <c r="BK1620">
        <v>3904384000</v>
      </c>
      <c r="BL1620">
        <v>3904384000</v>
      </c>
      <c r="BM1620">
        <v>8819617058</v>
      </c>
      <c r="BN1620">
        <v>25981984315</v>
      </c>
      <c r="BO1620">
        <v>1175779828</v>
      </c>
      <c r="BP1620">
        <v>6421</v>
      </c>
      <c r="BQ1620">
        <v>757</v>
      </c>
      <c r="BR1620">
        <v>1221849572</v>
      </c>
      <c r="BS1620">
        <v>843904590</v>
      </c>
    </row>
    <row r="1621" spans="1:71">
      <c r="A1621" t="s">
        <v>1904</v>
      </c>
      <c r="B1621" t="s">
        <v>85</v>
      </c>
      <c r="C1621">
        <v>2022</v>
      </c>
      <c r="D1621" t="s">
        <v>228</v>
      </c>
      <c r="E1621">
        <v>6</v>
      </c>
      <c r="F1621" t="s">
        <v>354</v>
      </c>
      <c r="G1621" t="s">
        <v>1837</v>
      </c>
      <c r="H1621">
        <v>19333818235</v>
      </c>
      <c r="I1621">
        <v>4326797480</v>
      </c>
      <c r="J1621">
        <v>17309249496</v>
      </c>
      <c r="K1621">
        <v>17309249496</v>
      </c>
      <c r="L1621">
        <v>10526247809</v>
      </c>
      <c r="M1621">
        <v>72648304174</v>
      </c>
      <c r="N1621">
        <v>44943337806</v>
      </c>
      <c r="O1621">
        <v>12193380649</v>
      </c>
      <c r="P1621">
        <v>9862472079</v>
      </c>
      <c r="Q1621">
        <v>13887413000</v>
      </c>
      <c r="R1621">
        <v>14540702705</v>
      </c>
      <c r="S1621">
        <v>2112588307</v>
      </c>
      <c r="T1621">
        <v>2069914900</v>
      </c>
      <c r="U1621">
        <v>2022644347</v>
      </c>
      <c r="V1621">
        <v>4452816681</v>
      </c>
      <c r="W1621">
        <v>1810607808</v>
      </c>
      <c r="X1621">
        <v>2112588307</v>
      </c>
      <c r="Y1621">
        <v>2022644347</v>
      </c>
      <c r="Z1621">
        <v>4452816681</v>
      </c>
      <c r="AA1621">
        <v>438561659</v>
      </c>
      <c r="AB1621">
        <v>533068940</v>
      </c>
      <c r="AC1621">
        <v>28190590155</v>
      </c>
      <c r="AD1621">
        <v>23949240153</v>
      </c>
      <c r="AE1621">
        <v>28190590155</v>
      </c>
      <c r="AF1621">
        <v>16926365880</v>
      </c>
      <c r="AG1621">
        <v>23949240153</v>
      </c>
      <c r="AH1621">
        <v>26174622452</v>
      </c>
      <c r="AI1621">
        <v>10328864690</v>
      </c>
      <c r="AJ1621">
        <v>23949240153</v>
      </c>
      <c r="AK1621">
        <v>23949240153</v>
      </c>
      <c r="AL1621">
        <v>1468091068</v>
      </c>
      <c r="AM1621">
        <v>1468091068</v>
      </c>
      <c r="AN1621">
        <v>4671344002</v>
      </c>
      <c r="AO1621">
        <v>1697766905</v>
      </c>
      <c r="AP1621">
        <v>48032453977</v>
      </c>
      <c r="AQ1621">
        <v>24083213824</v>
      </c>
      <c r="AR1621">
        <v>4671344002</v>
      </c>
      <c r="AS1621">
        <v>1062234763</v>
      </c>
      <c r="AT1621">
        <v>22706752285</v>
      </c>
      <c r="AU1621">
        <v>12377887595</v>
      </c>
      <c r="AV1621">
        <v>23376118447</v>
      </c>
      <c r="AW1621">
        <v>1055740189</v>
      </c>
      <c r="AX1621">
        <v>810795857</v>
      </c>
      <c r="AY1621">
        <v>35038893745</v>
      </c>
      <c r="AZ1621">
        <v>595333077</v>
      </c>
      <c r="BA1621">
        <v>830349541</v>
      </c>
      <c r="BB1621">
        <v>2283948910</v>
      </c>
      <c r="BC1621">
        <v>48032453977</v>
      </c>
      <c r="BD1621">
        <v>19526922955</v>
      </c>
      <c r="BE1621">
        <v>8499</v>
      </c>
      <c r="BF1621">
        <v>5419</v>
      </c>
      <c r="BG1621">
        <v>4896</v>
      </c>
      <c r="BH1621">
        <v>2238123565</v>
      </c>
      <c r="BI1621">
        <v>16926365880</v>
      </c>
      <c r="BJ1621">
        <v>36247562804</v>
      </c>
      <c r="BK1621">
        <v>5432826940</v>
      </c>
      <c r="BL1621">
        <v>5432826940</v>
      </c>
      <c r="BM1621">
        <v>11089653592</v>
      </c>
      <c r="BN1621">
        <v>28505531022</v>
      </c>
      <c r="BO1621">
        <v>1256557971</v>
      </c>
      <c r="BP1621">
        <v>9033</v>
      </c>
      <c r="BQ1621">
        <v>1109</v>
      </c>
      <c r="BR1621">
        <v>2732309233</v>
      </c>
      <c r="BS1621">
        <v>1697766905</v>
      </c>
    </row>
    <row r="1622" spans="1:71">
      <c r="A1622" t="s">
        <v>1905</v>
      </c>
      <c r="B1622" t="s">
        <v>86</v>
      </c>
      <c r="C1622">
        <v>2022</v>
      </c>
      <c r="D1622" t="s">
        <v>228</v>
      </c>
      <c r="E1622">
        <v>5</v>
      </c>
      <c r="F1622" t="s">
        <v>356</v>
      </c>
      <c r="G1622" t="s">
        <v>1837</v>
      </c>
      <c r="H1622">
        <v>16069758773</v>
      </c>
      <c r="I1622">
        <v>2460344219</v>
      </c>
      <c r="J1622">
        <v>13037537877</v>
      </c>
      <c r="K1622">
        <v>13037537877</v>
      </c>
      <c r="L1622">
        <v>7351663386</v>
      </c>
      <c r="M1622">
        <v>50941127761</v>
      </c>
      <c r="N1622">
        <v>24786811133</v>
      </c>
      <c r="O1622">
        <v>9246220005</v>
      </c>
      <c r="P1622">
        <v>7346040857</v>
      </c>
      <c r="Q1622">
        <v>11251305442</v>
      </c>
      <c r="R1622">
        <v>11705618998</v>
      </c>
      <c r="S1622">
        <v>1374055593</v>
      </c>
      <c r="T1622">
        <v>1322101374</v>
      </c>
      <c r="U1622">
        <v>1235710259</v>
      </c>
      <c r="V1622">
        <v>2457067171</v>
      </c>
      <c r="W1622">
        <v>1067775685</v>
      </c>
      <c r="X1622">
        <v>1374055593</v>
      </c>
      <c r="Y1622">
        <v>1235710259</v>
      </c>
      <c r="Z1622">
        <v>2457067171</v>
      </c>
      <c r="AA1622">
        <v>454185038</v>
      </c>
      <c r="AB1622">
        <v>369809828</v>
      </c>
      <c r="AC1622">
        <v>22770401223</v>
      </c>
      <c r="AD1622">
        <v>19530080449</v>
      </c>
      <c r="AE1622">
        <v>22770401223</v>
      </c>
      <c r="AF1622">
        <v>13150605179</v>
      </c>
      <c r="AG1622">
        <v>19530080449</v>
      </c>
      <c r="AH1622">
        <v>21448489640</v>
      </c>
      <c r="AI1622">
        <v>8712050356</v>
      </c>
      <c r="AJ1622">
        <v>19530080449</v>
      </c>
      <c r="AK1622">
        <v>19530080449</v>
      </c>
      <c r="AL1622">
        <v>1388933901</v>
      </c>
      <c r="AM1622">
        <v>1388933901</v>
      </c>
      <c r="AN1622">
        <v>2219799120</v>
      </c>
      <c r="AO1622">
        <v>557450008</v>
      </c>
      <c r="AP1622">
        <v>36719346088</v>
      </c>
      <c r="AQ1622">
        <v>17189265639</v>
      </c>
      <c r="AR1622">
        <v>2219799120</v>
      </c>
      <c r="AS1622">
        <v>933308437</v>
      </c>
      <c r="AT1622">
        <v>17614182922</v>
      </c>
      <c r="AU1622">
        <v>8902132566</v>
      </c>
      <c r="AV1622">
        <v>18103676039</v>
      </c>
      <c r="AW1622">
        <v>1175053089</v>
      </c>
      <c r="AX1622">
        <v>832135196</v>
      </c>
      <c r="AY1622">
        <v>25932599625</v>
      </c>
      <c r="AZ1622">
        <v>92590883.5</v>
      </c>
      <c r="BA1622">
        <v>246077197</v>
      </c>
      <c r="BB1622">
        <v>-141216977</v>
      </c>
      <c r="BC1622">
        <v>36719346088</v>
      </c>
      <c r="BD1622">
        <v>13370677300</v>
      </c>
      <c r="BE1622">
        <v>8433</v>
      </c>
      <c r="BF1622">
        <v>5405</v>
      </c>
      <c r="BG1622">
        <v>4995</v>
      </c>
      <c r="BH1622">
        <v>1975880308</v>
      </c>
      <c r="BI1622">
        <v>13150708074</v>
      </c>
      <c r="BJ1622">
        <v>26511205705</v>
      </c>
      <c r="BK1622">
        <v>3246404810</v>
      </c>
      <c r="BL1622">
        <v>3246404810</v>
      </c>
      <c r="BM1622">
        <v>6402519176</v>
      </c>
      <c r="BN1622">
        <v>23348668788</v>
      </c>
      <c r="BO1622">
        <v>905278761</v>
      </c>
      <c r="BP1622">
        <v>5441</v>
      </c>
      <c r="BQ1622">
        <v>516</v>
      </c>
      <c r="BR1622">
        <v>1373357548</v>
      </c>
      <c r="BS1622">
        <v>557450008</v>
      </c>
    </row>
    <row r="1623" spans="1:71">
      <c r="A1623" t="s">
        <v>1906</v>
      </c>
      <c r="B1623" t="s">
        <v>87</v>
      </c>
      <c r="C1623">
        <v>2022</v>
      </c>
      <c r="D1623" t="s">
        <v>212</v>
      </c>
      <c r="E1623">
        <v>3</v>
      </c>
      <c r="F1623" t="s">
        <v>358</v>
      </c>
      <c r="G1623" t="s">
        <v>1837</v>
      </c>
      <c r="H1623">
        <v>664118870</v>
      </c>
      <c r="I1623">
        <v>190292831</v>
      </c>
      <c r="J1623">
        <v>768955981</v>
      </c>
      <c r="K1623">
        <v>768955981</v>
      </c>
      <c r="L1623">
        <v>690315621</v>
      </c>
      <c r="M1623">
        <v>5463096440</v>
      </c>
      <c r="N1623">
        <v>4521904557</v>
      </c>
      <c r="O1623">
        <v>3209382044</v>
      </c>
      <c r="P1623">
        <v>3209382044</v>
      </c>
      <c r="Q1623">
        <v>3447103000</v>
      </c>
      <c r="R1623">
        <v>3372213523</v>
      </c>
      <c r="S1623">
        <v>918477877</v>
      </c>
      <c r="T1623">
        <v>918477877</v>
      </c>
      <c r="U1623">
        <v>55904322</v>
      </c>
      <c r="V1623">
        <v>102608133</v>
      </c>
      <c r="W1623">
        <v>55904322</v>
      </c>
      <c r="X1623">
        <v>918477877</v>
      </c>
      <c r="Y1623">
        <v>55904322</v>
      </c>
      <c r="Z1623">
        <v>102608133</v>
      </c>
      <c r="AA1623">
        <v>107083177</v>
      </c>
      <c r="AB1623">
        <v>165073050</v>
      </c>
      <c r="AL1623">
        <v>391867011</v>
      </c>
      <c r="AM1623">
        <v>391867011</v>
      </c>
      <c r="AN1623">
        <v>170313609</v>
      </c>
      <c r="AO1623">
        <v>101874373</v>
      </c>
      <c r="AP1623">
        <v>5351078240</v>
      </c>
      <c r="AQ1623">
        <v>5351078240</v>
      </c>
      <c r="AR1623">
        <v>170313609</v>
      </c>
      <c r="AS1623">
        <v>149103809</v>
      </c>
      <c r="AT1623">
        <v>3967787578</v>
      </c>
      <c r="AU1623">
        <v>3967787578</v>
      </c>
      <c r="AV1623">
        <v>4130610181</v>
      </c>
      <c r="AW1623">
        <v>270842621</v>
      </c>
      <c r="AX1623">
        <v>270842621</v>
      </c>
      <c r="AY1623">
        <v>2313327539</v>
      </c>
      <c r="BA1623">
        <v>16794329</v>
      </c>
      <c r="BB1623">
        <v>0</v>
      </c>
      <c r="BC1623">
        <v>5351078240</v>
      </c>
      <c r="BD1623">
        <v>5351078240</v>
      </c>
      <c r="BE1623">
        <v>9165</v>
      </c>
      <c r="BF1623">
        <v>5714</v>
      </c>
      <c r="BG1623">
        <v>0</v>
      </c>
      <c r="BH1623">
        <v>197229901</v>
      </c>
      <c r="BJ1623">
        <v>2367046724</v>
      </c>
      <c r="BK1623">
        <v>1653866300</v>
      </c>
      <c r="BL1623">
        <v>1653866300</v>
      </c>
      <c r="BM1623">
        <v>2313327539</v>
      </c>
      <c r="BP1623">
        <v>2695</v>
      </c>
      <c r="BQ1623">
        <v>111</v>
      </c>
      <c r="BR1623">
        <v>58131295</v>
      </c>
      <c r="BS1623">
        <v>101874373</v>
      </c>
    </row>
    <row r="1624" spans="1:71">
      <c r="A1624" t="s">
        <v>1907</v>
      </c>
      <c r="B1624" t="s">
        <v>88</v>
      </c>
      <c r="C1624">
        <v>2022</v>
      </c>
      <c r="D1624" t="s">
        <v>207</v>
      </c>
      <c r="E1624">
        <v>8</v>
      </c>
      <c r="F1624" t="s">
        <v>360</v>
      </c>
      <c r="G1624" t="s">
        <v>1837</v>
      </c>
      <c r="H1624">
        <v>105886187238</v>
      </c>
      <c r="I1624">
        <v>9651453012</v>
      </c>
      <c r="J1624">
        <v>55945044355</v>
      </c>
      <c r="K1624">
        <v>55945044355</v>
      </c>
      <c r="L1624">
        <v>40185447962</v>
      </c>
      <c r="M1624">
        <v>276970784729</v>
      </c>
      <c r="N1624">
        <v>146886116839</v>
      </c>
      <c r="O1624">
        <v>38641062933</v>
      </c>
      <c r="P1624">
        <v>34102157850</v>
      </c>
      <c r="Q1624">
        <v>45596916536</v>
      </c>
      <c r="R1624">
        <v>45550454409</v>
      </c>
      <c r="S1624">
        <v>5937569111</v>
      </c>
      <c r="T1624">
        <v>5922726665</v>
      </c>
      <c r="U1624">
        <v>13008647998</v>
      </c>
      <c r="V1624">
        <v>29145592392</v>
      </c>
      <c r="W1624">
        <v>11537881928</v>
      </c>
      <c r="X1624">
        <v>5937569111</v>
      </c>
      <c r="Y1624">
        <v>13008647998</v>
      </c>
      <c r="Z1624">
        <v>29145592392</v>
      </c>
      <c r="AA1624">
        <v>3580425155</v>
      </c>
      <c r="AB1624">
        <v>1618715400</v>
      </c>
      <c r="AC1624">
        <v>63525013048</v>
      </c>
      <c r="AD1624">
        <v>55713188620</v>
      </c>
      <c r="AE1624">
        <v>63525013048</v>
      </c>
      <c r="AF1624">
        <v>39569914915</v>
      </c>
      <c r="AG1624">
        <v>55713188620</v>
      </c>
      <c r="AH1624">
        <v>60937767501</v>
      </c>
      <c r="AI1624">
        <v>20898554992</v>
      </c>
      <c r="AJ1624">
        <v>55713188620</v>
      </c>
      <c r="AK1624">
        <v>55713188620</v>
      </c>
      <c r="AL1624">
        <v>5671165022</v>
      </c>
      <c r="AM1624">
        <v>5671165022</v>
      </c>
      <c r="AN1624">
        <v>25804558293</v>
      </c>
      <c r="AO1624">
        <v>3016588855</v>
      </c>
      <c r="AP1624">
        <v>135533763161</v>
      </c>
      <c r="AQ1624">
        <v>79820574541</v>
      </c>
      <c r="AR1624">
        <v>25804558293</v>
      </c>
      <c r="AS1624">
        <v>4497082062</v>
      </c>
      <c r="AT1624">
        <v>56945031036</v>
      </c>
      <c r="AU1624">
        <v>36046476044</v>
      </c>
      <c r="AV1624">
        <v>59147530985</v>
      </c>
      <c r="AW1624">
        <v>4654678653</v>
      </c>
      <c r="AX1624">
        <v>4164638819</v>
      </c>
      <c r="AY1624">
        <v>102745259493</v>
      </c>
      <c r="AZ1624">
        <v>595924496.5</v>
      </c>
      <c r="BA1624">
        <v>1147290599</v>
      </c>
      <c r="BB1624">
        <v>6435548279</v>
      </c>
      <c r="BC1624">
        <v>135533763161</v>
      </c>
      <c r="BD1624">
        <v>70057090577</v>
      </c>
      <c r="BE1624">
        <v>9212</v>
      </c>
      <c r="BF1624">
        <v>6123</v>
      </c>
      <c r="BG1624">
        <v>5708</v>
      </c>
      <c r="BH1624">
        <v>7987819401</v>
      </c>
      <c r="BI1624">
        <v>39569914915</v>
      </c>
      <c r="BJ1624">
        <v>110509630072</v>
      </c>
      <c r="BK1624">
        <v>11318827965</v>
      </c>
      <c r="BL1624">
        <v>11318827965</v>
      </c>
      <c r="BM1624">
        <v>47032070873</v>
      </c>
      <c r="BN1624">
        <v>65476672584</v>
      </c>
      <c r="BO1624">
        <v>4554829890</v>
      </c>
      <c r="BP1624">
        <v>18560</v>
      </c>
      <c r="BQ1624">
        <v>6877</v>
      </c>
      <c r="BR1624">
        <v>21526421615</v>
      </c>
      <c r="BS1624">
        <v>3016588855</v>
      </c>
    </row>
    <row r="1625" spans="1:71">
      <c r="A1625" t="s">
        <v>1908</v>
      </c>
      <c r="B1625" t="s">
        <v>89</v>
      </c>
      <c r="C1625">
        <v>2022</v>
      </c>
      <c r="D1625" t="s">
        <v>215</v>
      </c>
      <c r="E1625">
        <v>5</v>
      </c>
      <c r="F1625" t="s">
        <v>362</v>
      </c>
      <c r="G1625" t="s">
        <v>1837</v>
      </c>
      <c r="H1625">
        <v>3826333309</v>
      </c>
      <c r="I1625">
        <v>824312487</v>
      </c>
      <c r="J1625">
        <v>3076662855</v>
      </c>
      <c r="K1625">
        <v>3076662855</v>
      </c>
      <c r="L1625">
        <v>2794844786</v>
      </c>
      <c r="M1625">
        <v>24440699185</v>
      </c>
      <c r="N1625">
        <v>14526834328</v>
      </c>
      <c r="O1625">
        <v>5483830420</v>
      </c>
      <c r="P1625">
        <v>5483830420</v>
      </c>
      <c r="Q1625">
        <v>6363159138</v>
      </c>
      <c r="R1625">
        <v>6184762524</v>
      </c>
      <c r="S1625">
        <v>1471039093</v>
      </c>
      <c r="T1625">
        <v>1471039093</v>
      </c>
      <c r="U1625">
        <v>954983579</v>
      </c>
      <c r="V1625">
        <v>2544975819</v>
      </c>
      <c r="W1625">
        <v>954983579</v>
      </c>
      <c r="X1625">
        <v>1471039093</v>
      </c>
      <c r="Y1625">
        <v>954983579</v>
      </c>
      <c r="Z1625">
        <v>2544975819</v>
      </c>
      <c r="AA1625">
        <v>713021044</v>
      </c>
      <c r="AB1625">
        <v>498548841</v>
      </c>
      <c r="AL1625">
        <v>444742464</v>
      </c>
      <c r="AM1625">
        <v>444742464</v>
      </c>
      <c r="AN1625">
        <v>2064889876</v>
      </c>
      <c r="AO1625">
        <v>-19660846</v>
      </c>
      <c r="AP1625">
        <v>12034453043</v>
      </c>
      <c r="AQ1625">
        <v>12034453043</v>
      </c>
      <c r="AR1625">
        <v>2064889876</v>
      </c>
      <c r="AS1625">
        <v>432078482</v>
      </c>
      <c r="AT1625">
        <v>6395945614</v>
      </c>
      <c r="AU1625">
        <v>6395945614</v>
      </c>
      <c r="AV1625">
        <v>6290200466</v>
      </c>
      <c r="AW1625">
        <v>975289846</v>
      </c>
      <c r="AX1625">
        <v>975289846</v>
      </c>
      <c r="AY1625">
        <v>7045142275</v>
      </c>
      <c r="BA1625">
        <v>110897289</v>
      </c>
      <c r="BB1625">
        <v>0</v>
      </c>
      <c r="BC1625">
        <v>12034453043</v>
      </c>
      <c r="BD1625">
        <v>12034453043</v>
      </c>
      <c r="BE1625">
        <v>8707</v>
      </c>
      <c r="BF1625">
        <v>5828</v>
      </c>
      <c r="BG1625">
        <v>0</v>
      </c>
      <c r="BH1625">
        <v>507241094</v>
      </c>
      <c r="BJ1625">
        <v>7695671677</v>
      </c>
      <c r="BK1625">
        <v>3454774827</v>
      </c>
      <c r="BL1625">
        <v>3454774827</v>
      </c>
      <c r="BM1625">
        <v>7045142275</v>
      </c>
      <c r="BP1625">
        <v>5616</v>
      </c>
      <c r="BQ1625">
        <v>1568</v>
      </c>
      <c r="BR1625">
        <v>1994965463</v>
      </c>
      <c r="BS1625">
        <v>-19660846</v>
      </c>
    </row>
    <row r="1626" spans="1:71">
      <c r="A1626" t="s">
        <v>1909</v>
      </c>
      <c r="B1626" t="s">
        <v>90</v>
      </c>
      <c r="C1626">
        <v>2022</v>
      </c>
      <c r="D1626" t="s">
        <v>228</v>
      </c>
      <c r="E1626">
        <v>5</v>
      </c>
      <c r="F1626" t="s">
        <v>364</v>
      </c>
      <c r="G1626" t="s">
        <v>1837</v>
      </c>
      <c r="H1626">
        <v>19373090645</v>
      </c>
      <c r="I1626">
        <v>4256838675</v>
      </c>
      <c r="J1626">
        <v>21615768316</v>
      </c>
      <c r="K1626">
        <v>21615768316</v>
      </c>
      <c r="L1626">
        <v>14560543481</v>
      </c>
      <c r="M1626">
        <v>51983050579</v>
      </c>
      <c r="N1626">
        <v>30595106780</v>
      </c>
      <c r="O1626">
        <v>9781577411</v>
      </c>
      <c r="P1626">
        <v>7179639953</v>
      </c>
      <c r="Q1626">
        <v>10690879035</v>
      </c>
      <c r="R1626">
        <v>11700192117</v>
      </c>
      <c r="S1626">
        <v>1605945776</v>
      </c>
      <c r="T1626">
        <v>1563903415</v>
      </c>
      <c r="U1626">
        <v>1229811928</v>
      </c>
      <c r="V1626">
        <v>2447332259</v>
      </c>
      <c r="W1626">
        <v>1052462297</v>
      </c>
      <c r="X1626">
        <v>1605945776</v>
      </c>
      <c r="Y1626">
        <v>1229811928</v>
      </c>
      <c r="Z1626">
        <v>2447332259</v>
      </c>
      <c r="AA1626">
        <v>652177228</v>
      </c>
      <c r="AB1626">
        <v>485757100</v>
      </c>
      <c r="AC1626">
        <v>26860102340</v>
      </c>
      <c r="AD1626">
        <v>23492456127</v>
      </c>
      <c r="AE1626">
        <v>26860102340</v>
      </c>
      <c r="AF1626">
        <v>16794296966</v>
      </c>
      <c r="AG1626">
        <v>23492456127</v>
      </c>
      <c r="AH1626">
        <v>25196140521</v>
      </c>
      <c r="AI1626">
        <v>9272341653</v>
      </c>
      <c r="AJ1626">
        <v>23492456127</v>
      </c>
      <c r="AK1626">
        <v>23492456127</v>
      </c>
      <c r="AL1626">
        <v>1508878756</v>
      </c>
      <c r="AM1626">
        <v>1508878756</v>
      </c>
      <c r="AN1626">
        <v>2461835262</v>
      </c>
      <c r="AO1626">
        <v>618515301</v>
      </c>
      <c r="AP1626">
        <v>41159957706</v>
      </c>
      <c r="AQ1626">
        <v>17667501579</v>
      </c>
      <c r="AR1626">
        <v>2461835262</v>
      </c>
      <c r="AS1626">
        <v>937176822</v>
      </c>
      <c r="AT1626">
        <v>17945128979</v>
      </c>
      <c r="AU1626">
        <v>8672787326</v>
      </c>
      <c r="AV1626">
        <v>18114871661</v>
      </c>
      <c r="AW1626">
        <v>854362025</v>
      </c>
      <c r="AX1626">
        <v>686636334</v>
      </c>
      <c r="AY1626">
        <v>32874562048</v>
      </c>
      <c r="AZ1626">
        <v>404917031.5</v>
      </c>
      <c r="BA1626">
        <v>45288912</v>
      </c>
      <c r="BB1626">
        <v>1573987691</v>
      </c>
      <c r="BC1626">
        <v>41159957706</v>
      </c>
      <c r="BD1626">
        <v>13361879727</v>
      </c>
      <c r="BE1626">
        <v>8772</v>
      </c>
      <c r="BF1626">
        <v>5310</v>
      </c>
      <c r="BG1626">
        <v>5169</v>
      </c>
      <c r="BH1626">
        <v>2201431940</v>
      </c>
      <c r="BI1626">
        <v>16794296966</v>
      </c>
      <c r="BJ1626">
        <v>33415101696</v>
      </c>
      <c r="BK1626">
        <v>3977515710</v>
      </c>
      <c r="BL1626">
        <v>3977515710</v>
      </c>
      <c r="BM1626">
        <v>9382105921</v>
      </c>
      <c r="BN1626">
        <v>27798077979</v>
      </c>
      <c r="BO1626">
        <v>639371727</v>
      </c>
      <c r="BP1626">
        <v>6498</v>
      </c>
      <c r="BQ1626">
        <v>782</v>
      </c>
      <c r="BR1626">
        <v>1442604073</v>
      </c>
      <c r="BS1626">
        <v>618515301</v>
      </c>
    </row>
    <row r="1627" spans="1:71">
      <c r="A1627" t="s">
        <v>1910</v>
      </c>
      <c r="B1627" t="s">
        <v>91</v>
      </c>
      <c r="C1627">
        <v>2022</v>
      </c>
      <c r="D1627" t="s">
        <v>228</v>
      </c>
      <c r="E1627">
        <v>6</v>
      </c>
      <c r="F1627" t="s">
        <v>366</v>
      </c>
      <c r="G1627" t="s">
        <v>1837</v>
      </c>
      <c r="H1627">
        <v>39366533115</v>
      </c>
      <c r="I1627">
        <v>5927341629</v>
      </c>
      <c r="J1627">
        <v>32137249102</v>
      </c>
      <c r="K1627">
        <v>32137249102</v>
      </c>
      <c r="L1627">
        <v>22210722888</v>
      </c>
      <c r="M1627">
        <v>91288744249</v>
      </c>
      <c r="N1627">
        <v>51855227776</v>
      </c>
      <c r="O1627">
        <v>15270234220</v>
      </c>
      <c r="P1627">
        <v>12173841807</v>
      </c>
      <c r="Q1627">
        <v>17181947700</v>
      </c>
      <c r="R1627">
        <v>19040850638</v>
      </c>
      <c r="S1627">
        <v>2666849936</v>
      </c>
      <c r="T1627">
        <v>2575591255</v>
      </c>
      <c r="U1627">
        <v>3661196051</v>
      </c>
      <c r="V1627">
        <v>8411737215</v>
      </c>
      <c r="W1627">
        <v>3501724243</v>
      </c>
      <c r="X1627">
        <v>2666849936</v>
      </c>
      <c r="Y1627">
        <v>3661196051</v>
      </c>
      <c r="Z1627">
        <v>8411737215</v>
      </c>
      <c r="AA1627">
        <v>461444616</v>
      </c>
      <c r="AB1627">
        <v>705244670</v>
      </c>
      <c r="AC1627">
        <v>40021898040</v>
      </c>
      <c r="AD1627">
        <v>34477150198</v>
      </c>
      <c r="AE1627">
        <v>40021898040</v>
      </c>
      <c r="AF1627">
        <v>23288727161</v>
      </c>
      <c r="AG1627">
        <v>34477150198</v>
      </c>
      <c r="AH1627">
        <v>37463741476</v>
      </c>
      <c r="AI1627">
        <v>15241903335</v>
      </c>
      <c r="AJ1627">
        <v>34477150198</v>
      </c>
      <c r="AK1627">
        <v>34477150198</v>
      </c>
      <c r="AL1627">
        <v>2323488156</v>
      </c>
      <c r="AM1627">
        <v>2323488156</v>
      </c>
      <c r="AN1627">
        <v>7074255030</v>
      </c>
      <c r="AO1627">
        <v>1435730842</v>
      </c>
      <c r="AP1627">
        <v>64897571002</v>
      </c>
      <c r="AQ1627">
        <v>30420420804</v>
      </c>
      <c r="AR1627">
        <v>7074255030</v>
      </c>
      <c r="AS1627">
        <v>1354252229</v>
      </c>
      <c r="AT1627">
        <v>28837952363</v>
      </c>
      <c r="AU1627">
        <v>13596049028</v>
      </c>
      <c r="AV1627">
        <v>29886991721</v>
      </c>
      <c r="AW1627">
        <v>1393035739</v>
      </c>
      <c r="AX1627">
        <v>1048326494</v>
      </c>
      <c r="AY1627">
        <v>48562287209</v>
      </c>
      <c r="AZ1627">
        <v>537685388</v>
      </c>
      <c r="BA1627">
        <v>1816176950</v>
      </c>
      <c r="BB1627">
        <v>1173417050</v>
      </c>
      <c r="BC1627">
        <v>64897571002</v>
      </c>
      <c r="BD1627">
        <v>24337437113</v>
      </c>
      <c r="BE1627">
        <v>8269</v>
      </c>
      <c r="BF1627">
        <v>5493</v>
      </c>
      <c r="BG1627">
        <v>5146</v>
      </c>
      <c r="BH1627">
        <v>3262084858</v>
      </c>
      <c r="BI1627">
        <v>23288727161</v>
      </c>
      <c r="BJ1627">
        <v>50442896599</v>
      </c>
      <c r="BK1627">
        <v>5317781958</v>
      </c>
      <c r="BL1627">
        <v>5317781958</v>
      </c>
      <c r="BM1627">
        <v>14085137011</v>
      </c>
      <c r="BN1627">
        <v>40560133889</v>
      </c>
      <c r="BO1627">
        <v>2375665762</v>
      </c>
      <c r="BP1627">
        <v>9044</v>
      </c>
      <c r="BQ1627">
        <v>1625</v>
      </c>
      <c r="BR1627">
        <v>5171874423</v>
      </c>
      <c r="BS1627">
        <v>1435730842</v>
      </c>
    </row>
    <row r="1628" spans="1:71">
      <c r="A1628" t="s">
        <v>1911</v>
      </c>
      <c r="B1628" t="s">
        <v>92</v>
      </c>
      <c r="C1628">
        <v>2022</v>
      </c>
      <c r="D1628" t="s">
        <v>228</v>
      </c>
      <c r="E1628">
        <v>6</v>
      </c>
      <c r="F1628" t="s">
        <v>368</v>
      </c>
      <c r="G1628" t="s">
        <v>1837</v>
      </c>
      <c r="H1628">
        <v>27769133450</v>
      </c>
      <c r="I1628">
        <v>7791254908</v>
      </c>
      <c r="J1628">
        <v>26068673709</v>
      </c>
      <c r="K1628">
        <v>26068673709</v>
      </c>
      <c r="L1628">
        <v>16295072975</v>
      </c>
      <c r="M1628">
        <v>101923597277</v>
      </c>
      <c r="N1628">
        <v>55814683627</v>
      </c>
      <c r="O1628">
        <v>13820904906</v>
      </c>
      <c r="P1628">
        <v>10862662860</v>
      </c>
      <c r="Q1628">
        <v>14416044840</v>
      </c>
      <c r="R1628">
        <v>16939837813</v>
      </c>
      <c r="S1628">
        <v>1928380114</v>
      </c>
      <c r="T1628">
        <v>1832544350</v>
      </c>
      <c r="U1628">
        <v>3788577543</v>
      </c>
      <c r="V1628">
        <v>8769866398</v>
      </c>
      <c r="W1628">
        <v>3522099892</v>
      </c>
      <c r="X1628">
        <v>1928380114</v>
      </c>
      <c r="Y1628">
        <v>3788577543</v>
      </c>
      <c r="Z1628">
        <v>8769866398</v>
      </c>
      <c r="AA1628">
        <v>539990773</v>
      </c>
      <c r="AB1628">
        <v>720370070</v>
      </c>
      <c r="AC1628">
        <v>36261484978</v>
      </c>
      <c r="AD1628">
        <v>34355332379</v>
      </c>
      <c r="AE1628">
        <v>36261484978</v>
      </c>
      <c r="AF1628">
        <v>22076810577</v>
      </c>
      <c r="AG1628">
        <v>34355332379</v>
      </c>
      <c r="AH1628">
        <v>37221486838</v>
      </c>
      <c r="AI1628">
        <v>13065812901</v>
      </c>
      <c r="AJ1628">
        <v>34355332379</v>
      </c>
      <c r="AK1628">
        <v>34355332379</v>
      </c>
      <c r="AL1628">
        <v>1683823912</v>
      </c>
      <c r="AM1628">
        <v>1683823912</v>
      </c>
      <c r="AN1628">
        <v>7706391694</v>
      </c>
      <c r="AO1628">
        <v>1879403881</v>
      </c>
      <c r="AP1628">
        <v>63780631473</v>
      </c>
      <c r="AQ1628">
        <v>29425299094</v>
      </c>
      <c r="AR1628">
        <v>7706391694</v>
      </c>
      <c r="AS1628">
        <v>1372950905</v>
      </c>
      <c r="AT1628">
        <v>26465597419</v>
      </c>
      <c r="AU1628">
        <v>13399784518</v>
      </c>
      <c r="AV1628">
        <v>27462995752</v>
      </c>
      <c r="AW1628">
        <v>1383848898</v>
      </c>
      <c r="AX1628">
        <v>1102687935</v>
      </c>
      <c r="AY1628">
        <v>50641825721</v>
      </c>
      <c r="AZ1628">
        <v>431203310</v>
      </c>
      <c r="BA1628">
        <v>654120148</v>
      </c>
      <c r="BB1628">
        <v>3396583893</v>
      </c>
      <c r="BC1628">
        <v>63780631473</v>
      </c>
      <c r="BD1628">
        <v>23600902589</v>
      </c>
      <c r="BE1628">
        <v>8648</v>
      </c>
      <c r="BF1628">
        <v>5549</v>
      </c>
      <c r="BG1628">
        <v>5379</v>
      </c>
      <c r="BH1628">
        <v>3958652522</v>
      </c>
      <c r="BI1628">
        <v>22076810577</v>
      </c>
      <c r="BJ1628">
        <v>52667723737</v>
      </c>
      <c r="BK1628">
        <v>5777048382</v>
      </c>
      <c r="BL1628">
        <v>5777048382</v>
      </c>
      <c r="BM1628">
        <v>16286493342</v>
      </c>
      <c r="BN1628">
        <v>40179728884</v>
      </c>
      <c r="BO1628">
        <v>2679702359</v>
      </c>
      <c r="BP1628">
        <v>9585</v>
      </c>
      <c r="BQ1628">
        <v>1936</v>
      </c>
      <c r="BR1628">
        <v>5398004554</v>
      </c>
      <c r="BS1628">
        <v>1879403881</v>
      </c>
    </row>
    <row r="1629" spans="1:71">
      <c r="A1629" t="s">
        <v>1912</v>
      </c>
      <c r="B1629" t="s">
        <v>93</v>
      </c>
      <c r="C1629">
        <v>2022</v>
      </c>
      <c r="D1629" t="s">
        <v>228</v>
      </c>
      <c r="E1629">
        <v>5</v>
      </c>
      <c r="F1629" t="s">
        <v>370</v>
      </c>
      <c r="G1629" t="s">
        <v>1837</v>
      </c>
      <c r="H1629">
        <v>23790844549</v>
      </c>
      <c r="I1629">
        <v>3793872570</v>
      </c>
      <c r="J1629">
        <v>14157950899</v>
      </c>
      <c r="K1629">
        <v>14157950899</v>
      </c>
      <c r="L1629">
        <v>8070975966</v>
      </c>
      <c r="M1629">
        <v>44459250831</v>
      </c>
      <c r="N1629">
        <v>25759360508</v>
      </c>
      <c r="O1629">
        <v>8872425143</v>
      </c>
      <c r="P1629">
        <v>6977398421</v>
      </c>
      <c r="Q1629">
        <v>10059876889</v>
      </c>
      <c r="R1629">
        <v>10977123359</v>
      </c>
      <c r="S1629">
        <v>1266187379</v>
      </c>
      <c r="T1629">
        <v>1254733386</v>
      </c>
      <c r="U1629">
        <v>858220381</v>
      </c>
      <c r="V1629">
        <v>2201679675</v>
      </c>
      <c r="W1629">
        <v>842750882</v>
      </c>
      <c r="X1629">
        <v>1266187379</v>
      </c>
      <c r="Y1629">
        <v>858220381</v>
      </c>
      <c r="Z1629">
        <v>2201679675</v>
      </c>
      <c r="AA1629">
        <v>382904272</v>
      </c>
      <c r="AB1629">
        <v>384313421</v>
      </c>
      <c r="AC1629">
        <v>25298546424</v>
      </c>
      <c r="AD1629">
        <v>22375681855</v>
      </c>
      <c r="AE1629">
        <v>25298546424</v>
      </c>
      <c r="AF1629">
        <v>15363976695</v>
      </c>
      <c r="AG1629">
        <v>22375681855</v>
      </c>
      <c r="AH1629">
        <v>24021541373</v>
      </c>
      <c r="AI1629">
        <v>9569640359</v>
      </c>
      <c r="AJ1629">
        <v>22375681855</v>
      </c>
      <c r="AK1629">
        <v>22375681855</v>
      </c>
      <c r="AL1629">
        <v>1099611376</v>
      </c>
      <c r="AM1629">
        <v>1099611376</v>
      </c>
      <c r="AN1629">
        <v>2375060837</v>
      </c>
      <c r="AO1629">
        <v>567241274</v>
      </c>
      <c r="AP1629">
        <v>38650321087</v>
      </c>
      <c r="AQ1629">
        <v>16274639232</v>
      </c>
      <c r="AR1629">
        <v>2375060837</v>
      </c>
      <c r="AS1629">
        <v>647537444</v>
      </c>
      <c r="AT1629">
        <v>18054881902</v>
      </c>
      <c r="AU1629">
        <v>8485241543</v>
      </c>
      <c r="AV1629">
        <v>18489157786</v>
      </c>
      <c r="AW1629">
        <v>734030787</v>
      </c>
      <c r="AX1629">
        <v>584567527</v>
      </c>
      <c r="AY1629">
        <v>29190738988</v>
      </c>
      <c r="AZ1629">
        <v>634083496.5</v>
      </c>
      <c r="BA1629">
        <v>386761803</v>
      </c>
      <c r="BB1629">
        <v>-88350588</v>
      </c>
      <c r="BC1629">
        <v>38650321087</v>
      </c>
      <c r="BD1629">
        <v>12733752992</v>
      </c>
      <c r="BE1629">
        <v>7949</v>
      </c>
      <c r="BF1629">
        <v>5366</v>
      </c>
      <c r="BG1629">
        <v>5001</v>
      </c>
      <c r="BH1629">
        <v>2337306078</v>
      </c>
      <c r="BI1629">
        <v>15363976695</v>
      </c>
      <c r="BJ1629">
        <v>29692102151</v>
      </c>
      <c r="BK1629">
        <v>3251420226</v>
      </c>
      <c r="BL1629">
        <v>3251420226</v>
      </c>
      <c r="BM1629">
        <v>6815057133</v>
      </c>
      <c r="BN1629">
        <v>25916568095</v>
      </c>
      <c r="BO1629">
        <v>1291163615</v>
      </c>
      <c r="BP1629">
        <v>5362</v>
      </c>
      <c r="BQ1629">
        <v>584</v>
      </c>
      <c r="BR1629">
        <v>1467380520</v>
      </c>
      <c r="BS1629">
        <v>567241274</v>
      </c>
    </row>
    <row r="1630" spans="1:71">
      <c r="A1630" t="s">
        <v>1913</v>
      </c>
      <c r="B1630" t="s">
        <v>94</v>
      </c>
      <c r="C1630">
        <v>2022</v>
      </c>
      <c r="D1630" t="s">
        <v>228</v>
      </c>
      <c r="E1630">
        <v>5</v>
      </c>
      <c r="F1630" t="s">
        <v>372</v>
      </c>
      <c r="G1630" t="s">
        <v>1837</v>
      </c>
      <c r="H1630">
        <v>18972718569</v>
      </c>
      <c r="I1630">
        <v>3999277103</v>
      </c>
      <c r="J1630">
        <v>14470578910</v>
      </c>
      <c r="K1630">
        <v>14470578910</v>
      </c>
      <c r="L1630">
        <v>7686059479</v>
      </c>
      <c r="M1630">
        <v>50011949024</v>
      </c>
      <c r="N1630">
        <v>27481797944</v>
      </c>
      <c r="O1630">
        <v>9173487000</v>
      </c>
      <c r="P1630">
        <v>6674657130</v>
      </c>
      <c r="Q1630">
        <v>11532885462</v>
      </c>
      <c r="R1630">
        <v>12637894457</v>
      </c>
      <c r="S1630">
        <v>1519511569</v>
      </c>
      <c r="T1630">
        <v>1434323900</v>
      </c>
      <c r="U1630">
        <v>1250196900</v>
      </c>
      <c r="V1630">
        <v>2985829362</v>
      </c>
      <c r="W1630">
        <v>1040657430</v>
      </c>
      <c r="X1630">
        <v>1519511569</v>
      </c>
      <c r="Y1630">
        <v>1250196900</v>
      </c>
      <c r="Z1630">
        <v>2985829362</v>
      </c>
      <c r="AA1630">
        <v>307881704</v>
      </c>
      <c r="AB1630">
        <v>383759200</v>
      </c>
      <c r="AC1630">
        <v>26075383617</v>
      </c>
      <c r="AD1630">
        <v>21690237733</v>
      </c>
      <c r="AE1630">
        <v>26075383617</v>
      </c>
      <c r="AF1630">
        <v>15472189283</v>
      </c>
      <c r="AG1630">
        <v>21690237733</v>
      </c>
      <c r="AH1630">
        <v>24682106632</v>
      </c>
      <c r="AI1630">
        <v>9989431592</v>
      </c>
      <c r="AJ1630">
        <v>21690237733</v>
      </c>
      <c r="AK1630">
        <v>21690237733</v>
      </c>
      <c r="AL1630">
        <v>1425874841</v>
      </c>
      <c r="AM1630">
        <v>1425874841</v>
      </c>
      <c r="AN1630">
        <v>3117241194</v>
      </c>
      <c r="AO1630">
        <v>804779240</v>
      </c>
      <c r="AP1630">
        <v>40752079630</v>
      </c>
      <c r="AQ1630">
        <v>19061841897</v>
      </c>
      <c r="AR1630">
        <v>3117241194</v>
      </c>
      <c r="AS1630">
        <v>728313721</v>
      </c>
      <c r="AT1630">
        <v>18408693340</v>
      </c>
      <c r="AU1630">
        <v>8419261748</v>
      </c>
      <c r="AV1630">
        <v>18866650408</v>
      </c>
      <c r="AW1630">
        <v>857739390</v>
      </c>
      <c r="AX1630">
        <v>736917318</v>
      </c>
      <c r="AY1630">
        <v>30182659557</v>
      </c>
      <c r="AZ1630">
        <v>549680489</v>
      </c>
      <c r="BA1630">
        <v>256819233</v>
      </c>
      <c r="BB1630">
        <v>-1103063407</v>
      </c>
      <c r="BC1630">
        <v>40752079630</v>
      </c>
      <c r="BD1630">
        <v>13571143128</v>
      </c>
      <c r="BE1630">
        <v>8033</v>
      </c>
      <c r="BF1630">
        <v>5442</v>
      </c>
      <c r="BG1630">
        <v>5729</v>
      </c>
      <c r="BH1630">
        <v>2069083055</v>
      </c>
      <c r="BI1630">
        <v>15472189283</v>
      </c>
      <c r="BJ1630">
        <v>30835014817</v>
      </c>
      <c r="BK1630">
        <v>3331531220</v>
      </c>
      <c r="BL1630">
        <v>3331531220</v>
      </c>
      <c r="BM1630">
        <v>8492421824</v>
      </c>
      <c r="BN1630">
        <v>27180936502</v>
      </c>
      <c r="BO1630">
        <v>1117298690</v>
      </c>
      <c r="BP1630">
        <v>5447</v>
      </c>
      <c r="BQ1630">
        <v>803</v>
      </c>
      <c r="BR1630">
        <v>1950383081</v>
      </c>
      <c r="BS1630">
        <v>804779240</v>
      </c>
    </row>
    <row r="1631" spans="1:71">
      <c r="A1631" t="s">
        <v>1914</v>
      </c>
      <c r="B1631" t="s">
        <v>95</v>
      </c>
      <c r="C1631">
        <v>2022</v>
      </c>
      <c r="D1631" t="s">
        <v>228</v>
      </c>
      <c r="E1631">
        <v>6</v>
      </c>
      <c r="F1631" t="s">
        <v>374</v>
      </c>
      <c r="G1631" t="s">
        <v>1837</v>
      </c>
      <c r="H1631">
        <v>35055974064</v>
      </c>
      <c r="I1631">
        <v>7035740040</v>
      </c>
      <c r="J1631">
        <v>27104797448</v>
      </c>
      <c r="K1631">
        <v>27104797448</v>
      </c>
      <c r="L1631">
        <v>20786859392</v>
      </c>
      <c r="M1631">
        <v>78564466569</v>
      </c>
      <c r="N1631">
        <v>43935934822</v>
      </c>
      <c r="O1631">
        <v>15065316738</v>
      </c>
      <c r="P1631">
        <v>11764610163</v>
      </c>
      <c r="Q1631">
        <v>20126673148</v>
      </c>
      <c r="R1631">
        <v>17507169346</v>
      </c>
      <c r="S1631">
        <v>3082895898</v>
      </c>
      <c r="T1631">
        <v>3038632494</v>
      </c>
      <c r="U1631">
        <v>2251260279</v>
      </c>
      <c r="V1631">
        <v>4528596095</v>
      </c>
      <c r="W1631">
        <v>2155877302</v>
      </c>
      <c r="X1631">
        <v>3082895898</v>
      </c>
      <c r="Y1631">
        <v>2251260279</v>
      </c>
      <c r="Z1631">
        <v>4528596095</v>
      </c>
      <c r="AA1631">
        <v>505190289</v>
      </c>
      <c r="AB1631">
        <v>614632513</v>
      </c>
      <c r="AC1631">
        <v>30690350949</v>
      </c>
      <c r="AD1631">
        <v>27413837425</v>
      </c>
      <c r="AE1631">
        <v>30690350949</v>
      </c>
      <c r="AF1631">
        <v>18722923039</v>
      </c>
      <c r="AG1631">
        <v>27413837425</v>
      </c>
      <c r="AH1631">
        <v>29526524121</v>
      </c>
      <c r="AI1631">
        <v>11371721643</v>
      </c>
      <c r="AJ1631">
        <v>27413837425</v>
      </c>
      <c r="AK1631">
        <v>27413837425</v>
      </c>
      <c r="AL1631">
        <v>1776303005</v>
      </c>
      <c r="AM1631">
        <v>1776303005</v>
      </c>
      <c r="AN1631">
        <v>4008377804</v>
      </c>
      <c r="AO1631">
        <v>1341368776</v>
      </c>
      <c r="AP1631">
        <v>55352529494</v>
      </c>
      <c r="AQ1631">
        <v>27938692069</v>
      </c>
      <c r="AR1631">
        <v>4008377804</v>
      </c>
      <c r="AS1631">
        <v>949452102</v>
      </c>
      <c r="AT1631">
        <v>24988962672</v>
      </c>
      <c r="AU1631">
        <v>13617241029</v>
      </c>
      <c r="AV1631">
        <v>25417254092</v>
      </c>
      <c r="AW1631">
        <v>1154273842</v>
      </c>
      <c r="AX1631">
        <v>1037087389</v>
      </c>
      <c r="AY1631">
        <v>43995094873</v>
      </c>
      <c r="AZ1631">
        <v>559704670.5</v>
      </c>
      <c r="BA1631">
        <v>451437583</v>
      </c>
      <c r="BB1631">
        <v>831607326</v>
      </c>
      <c r="BC1631">
        <v>55352529494</v>
      </c>
      <c r="BD1631">
        <v>22525298798</v>
      </c>
      <c r="BE1631">
        <v>8148</v>
      </c>
      <c r="BF1631">
        <v>5462</v>
      </c>
      <c r="BG1631">
        <v>5520</v>
      </c>
      <c r="BH1631">
        <v>3435651048</v>
      </c>
      <c r="BI1631">
        <v>18722923039</v>
      </c>
      <c r="BJ1631">
        <v>45225942047</v>
      </c>
      <c r="BK1631">
        <v>6140110125</v>
      </c>
      <c r="BL1631">
        <v>6140110125</v>
      </c>
      <c r="BM1631">
        <v>16581257448</v>
      </c>
      <c r="BN1631">
        <v>32827230696</v>
      </c>
      <c r="BO1631">
        <v>1898108371</v>
      </c>
      <c r="BP1631">
        <v>10130</v>
      </c>
      <c r="BQ1631">
        <v>1559</v>
      </c>
      <c r="BR1631">
        <v>2496021046</v>
      </c>
      <c r="BS1631">
        <v>1341368776</v>
      </c>
    </row>
    <row r="1632" spans="1:71">
      <c r="A1632" t="s">
        <v>1915</v>
      </c>
      <c r="B1632" t="s">
        <v>96</v>
      </c>
      <c r="C1632">
        <v>2022</v>
      </c>
      <c r="D1632" t="s">
        <v>212</v>
      </c>
      <c r="E1632">
        <v>1</v>
      </c>
      <c r="F1632" t="s">
        <v>376</v>
      </c>
      <c r="G1632" t="s">
        <v>1837</v>
      </c>
      <c r="H1632">
        <v>726843988</v>
      </c>
      <c r="I1632">
        <v>269676920</v>
      </c>
      <c r="J1632">
        <v>993890986</v>
      </c>
      <c r="K1632">
        <v>993890986</v>
      </c>
      <c r="L1632">
        <v>963749821</v>
      </c>
      <c r="M1632">
        <v>6146206406</v>
      </c>
      <c r="N1632">
        <v>4396829139</v>
      </c>
      <c r="O1632">
        <v>1397481000</v>
      </c>
      <c r="P1632">
        <v>1397481000</v>
      </c>
      <c r="Q1632">
        <v>1790053466</v>
      </c>
      <c r="R1632">
        <v>1475544075</v>
      </c>
      <c r="S1632">
        <v>344291358</v>
      </c>
      <c r="T1632">
        <v>344291358</v>
      </c>
      <c r="U1632">
        <v>133386191</v>
      </c>
      <c r="V1632">
        <v>185094902</v>
      </c>
      <c r="W1632">
        <v>133386191</v>
      </c>
      <c r="X1632">
        <v>344291358</v>
      </c>
      <c r="Y1632">
        <v>133386191</v>
      </c>
      <c r="Z1632">
        <v>185094902</v>
      </c>
      <c r="AA1632">
        <v>87966728</v>
      </c>
      <c r="AB1632">
        <v>76751570</v>
      </c>
      <c r="AL1632">
        <v>100723576</v>
      </c>
      <c r="AM1632">
        <v>100723576</v>
      </c>
      <c r="AN1632">
        <v>73312974</v>
      </c>
      <c r="AO1632">
        <v>3893720</v>
      </c>
      <c r="AP1632">
        <v>2096911705</v>
      </c>
      <c r="AQ1632">
        <v>2096911705</v>
      </c>
      <c r="AR1632">
        <v>73312974</v>
      </c>
      <c r="AS1632">
        <v>75637650</v>
      </c>
      <c r="AT1632">
        <v>1332531880</v>
      </c>
      <c r="AU1632">
        <v>1332531880</v>
      </c>
      <c r="AV1632">
        <v>1370958108</v>
      </c>
      <c r="AW1632">
        <v>153282982</v>
      </c>
      <c r="AX1632">
        <v>153282982</v>
      </c>
      <c r="AY1632">
        <v>648904775</v>
      </c>
      <c r="BA1632">
        <v>9200920</v>
      </c>
      <c r="BB1632">
        <v>0</v>
      </c>
      <c r="BC1632">
        <v>2096911705</v>
      </c>
      <c r="BD1632">
        <v>2096911705</v>
      </c>
      <c r="BE1632">
        <v>8652</v>
      </c>
      <c r="BF1632">
        <v>5228</v>
      </c>
      <c r="BG1632">
        <v>0</v>
      </c>
      <c r="BH1632">
        <v>107099220</v>
      </c>
      <c r="BJ1632">
        <v>689208631</v>
      </c>
      <c r="BK1632">
        <v>515341240</v>
      </c>
      <c r="BL1632">
        <v>515341240</v>
      </c>
      <c r="BM1632">
        <v>648904775</v>
      </c>
      <c r="BP1632">
        <v>853</v>
      </c>
      <c r="BQ1632">
        <v>81</v>
      </c>
      <c r="BR1632">
        <v>58572572</v>
      </c>
      <c r="BS1632">
        <v>3893720</v>
      </c>
    </row>
    <row r="1633" spans="1:71">
      <c r="A1633" t="s">
        <v>1916</v>
      </c>
      <c r="B1633" t="s">
        <v>97</v>
      </c>
      <c r="C1633">
        <v>2022</v>
      </c>
      <c r="D1633" t="s">
        <v>228</v>
      </c>
      <c r="E1633">
        <v>5</v>
      </c>
      <c r="F1633" t="s">
        <v>378</v>
      </c>
      <c r="G1633" t="s">
        <v>1837</v>
      </c>
      <c r="H1633">
        <v>40107379150</v>
      </c>
      <c r="I1633">
        <v>3762058748</v>
      </c>
      <c r="J1633">
        <v>24449459791</v>
      </c>
      <c r="K1633">
        <v>24449459791</v>
      </c>
      <c r="L1633">
        <v>17357911486</v>
      </c>
      <c r="M1633">
        <v>42915889477</v>
      </c>
      <c r="N1633">
        <v>21346462342</v>
      </c>
      <c r="O1633">
        <v>11559000059</v>
      </c>
      <c r="P1633">
        <v>9345796608</v>
      </c>
      <c r="Q1633">
        <v>26602444144</v>
      </c>
      <c r="R1633">
        <v>15142596857</v>
      </c>
      <c r="S1633">
        <v>2114186080</v>
      </c>
      <c r="T1633">
        <v>2051180617</v>
      </c>
      <c r="U1633">
        <v>1373189494</v>
      </c>
      <c r="V1633">
        <v>3262663979</v>
      </c>
      <c r="W1633">
        <v>1313722994</v>
      </c>
      <c r="X1633">
        <v>2114186080</v>
      </c>
      <c r="Y1633">
        <v>1373189494</v>
      </c>
      <c r="Z1633">
        <v>3262663979</v>
      </c>
      <c r="AA1633">
        <v>322611515</v>
      </c>
      <c r="AB1633">
        <v>825633696</v>
      </c>
      <c r="AC1633">
        <v>24493185840</v>
      </c>
      <c r="AD1633">
        <v>20454766625</v>
      </c>
      <c r="AE1633">
        <v>24493185840</v>
      </c>
      <c r="AF1633">
        <v>13602043067</v>
      </c>
      <c r="AG1633">
        <v>20454766625</v>
      </c>
      <c r="AH1633">
        <v>23144572371</v>
      </c>
      <c r="AI1633">
        <v>10023194701</v>
      </c>
      <c r="AJ1633">
        <v>20454766625</v>
      </c>
      <c r="AK1633">
        <v>20454766625</v>
      </c>
      <c r="AL1633">
        <v>1534930230</v>
      </c>
      <c r="AM1633">
        <v>1534930230</v>
      </c>
      <c r="AN1633">
        <v>2836398392</v>
      </c>
      <c r="AO1633">
        <v>424920995</v>
      </c>
      <c r="AP1633">
        <v>42756337252</v>
      </c>
      <c r="AQ1633">
        <v>22301570627</v>
      </c>
      <c r="AR1633">
        <v>2836398392</v>
      </c>
      <c r="AS1633">
        <v>1118175815</v>
      </c>
      <c r="AT1633">
        <v>21085078842</v>
      </c>
      <c r="AU1633">
        <v>11061884141</v>
      </c>
      <c r="AV1633">
        <v>21740899990</v>
      </c>
      <c r="AW1633">
        <v>1375530836</v>
      </c>
      <c r="AX1633">
        <v>1044804810</v>
      </c>
      <c r="AY1633">
        <v>30308172722</v>
      </c>
      <c r="AZ1633">
        <v>456775255</v>
      </c>
      <c r="BA1633">
        <v>98908895</v>
      </c>
      <c r="BB1633">
        <v>169642692</v>
      </c>
      <c r="BC1633">
        <v>42756337252</v>
      </c>
      <c r="BD1633">
        <v>17398561430</v>
      </c>
      <c r="BE1633">
        <v>8155</v>
      </c>
      <c r="BF1633">
        <v>5431</v>
      </c>
      <c r="BG1633">
        <v>5355</v>
      </c>
      <c r="BH1633">
        <v>1794544914</v>
      </c>
      <c r="BI1633">
        <v>13602043067</v>
      </c>
      <c r="BJ1633">
        <v>31014018901</v>
      </c>
      <c r="BK1633">
        <v>4486292222</v>
      </c>
      <c r="BL1633">
        <v>4486292222</v>
      </c>
      <c r="BM1633">
        <v>9853406097</v>
      </c>
      <c r="BN1633">
        <v>25357775822</v>
      </c>
      <c r="BO1633">
        <v>219559804</v>
      </c>
      <c r="BP1633">
        <v>7946</v>
      </c>
      <c r="BQ1633">
        <v>926</v>
      </c>
      <c r="BR1633">
        <v>2087292045</v>
      </c>
      <c r="BS1633">
        <v>424920995</v>
      </c>
    </row>
    <row r="1634" spans="1:71">
      <c r="A1634" t="s">
        <v>1917</v>
      </c>
      <c r="B1634" t="s">
        <v>98</v>
      </c>
      <c r="C1634">
        <v>2022</v>
      </c>
      <c r="D1634" t="s">
        <v>380</v>
      </c>
      <c r="E1634">
        <v>1</v>
      </c>
      <c r="F1634" t="s">
        <v>381</v>
      </c>
      <c r="G1634" t="s">
        <v>1837</v>
      </c>
      <c r="H1634">
        <v>1083974673</v>
      </c>
      <c r="I1634">
        <v>263988156</v>
      </c>
      <c r="J1634">
        <v>2790253789</v>
      </c>
      <c r="K1634">
        <v>2790253789</v>
      </c>
      <c r="L1634">
        <v>2008264052</v>
      </c>
      <c r="M1634">
        <v>4972113362</v>
      </c>
      <c r="N1634">
        <v>4640844607</v>
      </c>
      <c r="O1634">
        <v>2221890647</v>
      </c>
      <c r="P1634">
        <v>2221890647</v>
      </c>
      <c r="Q1634">
        <v>2222562000</v>
      </c>
      <c r="R1634">
        <v>2850948205</v>
      </c>
      <c r="S1634">
        <v>181436810</v>
      </c>
      <c r="T1634">
        <v>181436810</v>
      </c>
      <c r="U1634">
        <v>243264934</v>
      </c>
      <c r="V1634">
        <v>817002051</v>
      </c>
      <c r="W1634">
        <v>243264934</v>
      </c>
      <c r="X1634">
        <v>181436810</v>
      </c>
      <c r="Y1634">
        <v>243264934</v>
      </c>
      <c r="Z1634">
        <v>817002051</v>
      </c>
      <c r="AA1634">
        <v>294984897</v>
      </c>
      <c r="AB1634">
        <v>6048143</v>
      </c>
      <c r="AL1634">
        <v>41983956</v>
      </c>
      <c r="AM1634">
        <v>41983956</v>
      </c>
      <c r="AN1634">
        <v>679622752</v>
      </c>
      <c r="AO1634">
        <v>134582409</v>
      </c>
      <c r="AP1634">
        <v>3444580144</v>
      </c>
      <c r="AQ1634">
        <v>3444580144</v>
      </c>
      <c r="AR1634">
        <v>679622752</v>
      </c>
      <c r="AS1634">
        <v>78761451</v>
      </c>
      <c r="AT1634">
        <v>1574435216</v>
      </c>
      <c r="AU1634">
        <v>1574435216</v>
      </c>
      <c r="AV1634">
        <v>1748178437</v>
      </c>
      <c r="AW1634">
        <v>356217280</v>
      </c>
      <c r="AX1634">
        <v>356217280</v>
      </c>
      <c r="AY1634">
        <v>1027350567</v>
      </c>
      <c r="BA1634">
        <v>480271211</v>
      </c>
      <c r="BB1634">
        <v>0</v>
      </c>
      <c r="BC1634">
        <v>3444580144</v>
      </c>
      <c r="BD1634">
        <v>3444580144</v>
      </c>
      <c r="BE1634">
        <v>11277</v>
      </c>
      <c r="BF1634">
        <v>6704</v>
      </c>
      <c r="BG1634">
        <v>0</v>
      </c>
      <c r="BH1634">
        <v>578758876</v>
      </c>
      <c r="BJ1634">
        <v>1152896752</v>
      </c>
      <c r="BK1634">
        <v>222348670</v>
      </c>
      <c r="BL1634">
        <v>222348670</v>
      </c>
      <c r="BM1634">
        <v>1027350567</v>
      </c>
      <c r="BP1634">
        <v>363</v>
      </c>
      <c r="BQ1634">
        <v>363</v>
      </c>
      <c r="BR1634">
        <v>452618029</v>
      </c>
      <c r="BS1634">
        <v>134582409</v>
      </c>
    </row>
    <row r="1635" spans="1:71">
      <c r="A1635" t="s">
        <v>1918</v>
      </c>
      <c r="B1635" t="s">
        <v>99</v>
      </c>
      <c r="C1635">
        <v>2022</v>
      </c>
      <c r="D1635" t="s">
        <v>380</v>
      </c>
      <c r="E1635">
        <v>1</v>
      </c>
      <c r="F1635" t="s">
        <v>383</v>
      </c>
      <c r="G1635" t="s">
        <v>1837</v>
      </c>
      <c r="H1635">
        <v>180663162</v>
      </c>
      <c r="I1635">
        <v>234689655</v>
      </c>
      <c r="J1635">
        <v>426980426</v>
      </c>
      <c r="K1635">
        <v>426980426</v>
      </c>
      <c r="L1635">
        <v>395156468</v>
      </c>
      <c r="M1635">
        <v>2609648070</v>
      </c>
      <c r="N1635">
        <v>1748314393</v>
      </c>
      <c r="O1635">
        <v>1812508212</v>
      </c>
      <c r="P1635">
        <v>1812508212</v>
      </c>
      <c r="Q1635">
        <v>1840198000</v>
      </c>
      <c r="R1635">
        <v>1902204510</v>
      </c>
      <c r="S1635">
        <v>980836386</v>
      </c>
      <c r="T1635">
        <v>980836386</v>
      </c>
      <c r="U1635">
        <v>66373358</v>
      </c>
      <c r="V1635">
        <v>173453785</v>
      </c>
      <c r="W1635">
        <v>66373358</v>
      </c>
      <c r="X1635">
        <v>980836386</v>
      </c>
      <c r="Y1635">
        <v>66373358</v>
      </c>
      <c r="Z1635">
        <v>173453785</v>
      </c>
      <c r="AA1635">
        <v>150142666</v>
      </c>
      <c r="AB1635">
        <v>170784150</v>
      </c>
      <c r="AL1635">
        <v>55510552</v>
      </c>
      <c r="AM1635">
        <v>55510552</v>
      </c>
      <c r="AN1635">
        <v>145651573</v>
      </c>
      <c r="AO1635">
        <v>7372128</v>
      </c>
      <c r="AP1635">
        <v>2214240285</v>
      </c>
      <c r="AQ1635">
        <v>2214240285</v>
      </c>
      <c r="AR1635">
        <v>145651573</v>
      </c>
      <c r="AS1635">
        <v>35763626</v>
      </c>
      <c r="AT1635">
        <v>741746504</v>
      </c>
      <c r="AU1635">
        <v>741746504</v>
      </c>
      <c r="AV1635">
        <v>726058489</v>
      </c>
      <c r="AW1635">
        <v>172338771</v>
      </c>
      <c r="AX1635">
        <v>172338771</v>
      </c>
      <c r="AY1635">
        <v>372730993</v>
      </c>
      <c r="BA1635">
        <v>-4964461</v>
      </c>
      <c r="BB1635">
        <v>0</v>
      </c>
      <c r="BC1635">
        <v>2214240285</v>
      </c>
      <c r="BD1635">
        <v>2214240285</v>
      </c>
      <c r="BE1635">
        <v>9231</v>
      </c>
      <c r="BF1635">
        <v>6700</v>
      </c>
      <c r="BG1635">
        <v>0</v>
      </c>
      <c r="BH1635">
        <v>79486216</v>
      </c>
      <c r="BJ1635">
        <v>495918645</v>
      </c>
      <c r="BK1635">
        <v>267781800</v>
      </c>
      <c r="BL1635">
        <v>267781800</v>
      </c>
      <c r="BM1635">
        <v>372730993</v>
      </c>
      <c r="BP1635">
        <v>523</v>
      </c>
      <c r="BQ1635">
        <v>523</v>
      </c>
      <c r="BR1635">
        <v>128387652</v>
      </c>
      <c r="BS1635">
        <v>7372128</v>
      </c>
    </row>
    <row r="1636" spans="1:71">
      <c r="A1636" t="s">
        <v>1919</v>
      </c>
      <c r="B1636" t="s">
        <v>100</v>
      </c>
      <c r="C1636">
        <v>2022</v>
      </c>
      <c r="D1636" t="s">
        <v>380</v>
      </c>
      <c r="E1636">
        <v>1</v>
      </c>
      <c r="F1636" t="s">
        <v>385</v>
      </c>
      <c r="G1636" t="s">
        <v>1837</v>
      </c>
      <c r="H1636">
        <v>2999615051</v>
      </c>
      <c r="I1636">
        <v>1832645004</v>
      </c>
      <c r="J1636">
        <v>2912347321</v>
      </c>
      <c r="K1636">
        <v>2912347321</v>
      </c>
      <c r="L1636">
        <v>2817606955</v>
      </c>
      <c r="M1636">
        <v>23372787264</v>
      </c>
      <c r="N1636">
        <v>12590014347</v>
      </c>
      <c r="O1636">
        <v>5370737851</v>
      </c>
      <c r="P1636">
        <v>5370737851</v>
      </c>
      <c r="Q1636">
        <v>5596877000</v>
      </c>
      <c r="R1636">
        <v>5571077782</v>
      </c>
      <c r="S1636">
        <v>710620445</v>
      </c>
      <c r="T1636">
        <v>710620445</v>
      </c>
      <c r="U1636">
        <v>918384202</v>
      </c>
      <c r="V1636">
        <v>1844712793</v>
      </c>
      <c r="W1636">
        <v>918384202</v>
      </c>
      <c r="X1636">
        <v>710620445</v>
      </c>
      <c r="Y1636">
        <v>918384202</v>
      </c>
      <c r="Z1636">
        <v>1844712793</v>
      </c>
      <c r="AA1636">
        <v>1271749683</v>
      </c>
      <c r="AB1636">
        <v>235945971</v>
      </c>
      <c r="AL1636">
        <v>422650766</v>
      </c>
      <c r="AM1636">
        <v>422650766</v>
      </c>
      <c r="AN1636">
        <v>1432482740</v>
      </c>
      <c r="AO1636">
        <v>143157431</v>
      </c>
      <c r="AP1636">
        <v>7509881883</v>
      </c>
      <c r="AQ1636">
        <v>7509881883</v>
      </c>
      <c r="AR1636">
        <v>1432482740</v>
      </c>
      <c r="AS1636">
        <v>307504832</v>
      </c>
      <c r="AT1636">
        <v>3100177710</v>
      </c>
      <c r="AU1636">
        <v>3100177710</v>
      </c>
      <c r="AV1636">
        <v>3199015472</v>
      </c>
      <c r="AW1636">
        <v>394477095</v>
      </c>
      <c r="AX1636">
        <v>394477095</v>
      </c>
      <c r="AY1636">
        <v>2362883180</v>
      </c>
      <c r="BA1636">
        <v>446671462</v>
      </c>
      <c r="BB1636">
        <v>0</v>
      </c>
      <c r="BC1636">
        <v>7509881883</v>
      </c>
      <c r="BD1636">
        <v>7509881883</v>
      </c>
      <c r="BE1636">
        <v>9805</v>
      </c>
      <c r="BF1636">
        <v>5845</v>
      </c>
      <c r="BG1636">
        <v>0</v>
      </c>
      <c r="BH1636">
        <v>298675676</v>
      </c>
      <c r="BJ1636">
        <v>2753499819</v>
      </c>
      <c r="BK1636">
        <v>646665756</v>
      </c>
      <c r="BL1636">
        <v>646665756</v>
      </c>
      <c r="BM1636">
        <v>2362883180</v>
      </c>
      <c r="BP1636">
        <v>1191</v>
      </c>
      <c r="BQ1636">
        <v>1191</v>
      </c>
      <c r="BR1636">
        <v>1030588368</v>
      </c>
      <c r="BS1636">
        <v>143157431</v>
      </c>
    </row>
    <row r="1637" spans="1:71">
      <c r="A1637" t="s">
        <v>1920</v>
      </c>
      <c r="B1637" t="s">
        <v>101</v>
      </c>
      <c r="C1637">
        <v>2022</v>
      </c>
      <c r="D1637" t="s">
        <v>380</v>
      </c>
      <c r="E1637">
        <v>2</v>
      </c>
      <c r="F1637" t="s">
        <v>387</v>
      </c>
      <c r="G1637" t="s">
        <v>1837</v>
      </c>
      <c r="H1637">
        <v>2683012885</v>
      </c>
      <c r="I1637">
        <v>1861624048</v>
      </c>
      <c r="J1637">
        <v>3326458621</v>
      </c>
      <c r="K1637">
        <v>3326458621</v>
      </c>
      <c r="L1637">
        <v>3167296491</v>
      </c>
      <c r="M1637">
        <v>24866871759</v>
      </c>
      <c r="N1637">
        <v>14623908330</v>
      </c>
      <c r="O1637">
        <v>5795841000</v>
      </c>
      <c r="P1637">
        <v>5795841000</v>
      </c>
      <c r="Q1637">
        <v>5938937687</v>
      </c>
      <c r="R1637">
        <v>6212388686</v>
      </c>
      <c r="S1637">
        <v>561842277</v>
      </c>
      <c r="T1637">
        <v>561842277</v>
      </c>
      <c r="U1637">
        <v>1287208017</v>
      </c>
      <c r="V1637">
        <v>3536738531</v>
      </c>
      <c r="W1637">
        <v>1287208017</v>
      </c>
      <c r="X1637">
        <v>561842277</v>
      </c>
      <c r="Y1637">
        <v>1287208017</v>
      </c>
      <c r="Z1637">
        <v>3536738531</v>
      </c>
      <c r="AA1637">
        <v>1058498725</v>
      </c>
      <c r="AB1637">
        <v>245352699</v>
      </c>
      <c r="AL1637">
        <v>457361608</v>
      </c>
      <c r="AM1637">
        <v>457361608</v>
      </c>
      <c r="AN1637">
        <v>2822562191</v>
      </c>
      <c r="AO1637">
        <v>179519366</v>
      </c>
      <c r="AP1637">
        <v>9286122762</v>
      </c>
      <c r="AQ1637">
        <v>9286122762</v>
      </c>
      <c r="AR1637">
        <v>2822562191</v>
      </c>
      <c r="AS1637">
        <v>287969565</v>
      </c>
      <c r="AT1637">
        <v>3937948774</v>
      </c>
      <c r="AU1637">
        <v>3937948774</v>
      </c>
      <c r="AV1637">
        <v>4225675232</v>
      </c>
      <c r="AW1637">
        <v>338657342</v>
      </c>
      <c r="AX1637">
        <v>338657342</v>
      </c>
      <c r="AY1637">
        <v>3210600112</v>
      </c>
      <c r="BA1637">
        <v>347009275</v>
      </c>
      <c r="BB1637">
        <v>0</v>
      </c>
      <c r="BC1637">
        <v>9286122762</v>
      </c>
      <c r="BD1637">
        <v>9286122762</v>
      </c>
      <c r="BE1637">
        <v>8946</v>
      </c>
      <c r="BF1637">
        <v>5878</v>
      </c>
      <c r="BG1637">
        <v>0</v>
      </c>
      <c r="BH1637">
        <v>162083339</v>
      </c>
      <c r="BJ1637">
        <v>4331257738</v>
      </c>
      <c r="BK1637">
        <v>661332255</v>
      </c>
      <c r="BL1637">
        <v>661332255</v>
      </c>
      <c r="BM1637">
        <v>3210600112</v>
      </c>
      <c r="BP1637">
        <v>1135</v>
      </c>
      <c r="BQ1637">
        <v>1135</v>
      </c>
      <c r="BR1637">
        <v>2512780497</v>
      </c>
      <c r="BS1637">
        <v>179519366</v>
      </c>
    </row>
    <row r="1638" spans="1:71">
      <c r="A1638" t="s">
        <v>1921</v>
      </c>
      <c r="B1638" t="s">
        <v>102</v>
      </c>
      <c r="C1638">
        <v>2022</v>
      </c>
      <c r="D1638" t="s">
        <v>207</v>
      </c>
      <c r="E1638">
        <v>8</v>
      </c>
      <c r="F1638" t="s">
        <v>1749</v>
      </c>
      <c r="G1638" t="s">
        <v>1837</v>
      </c>
      <c r="H1638">
        <v>86787089343</v>
      </c>
      <c r="I1638">
        <v>15586990000</v>
      </c>
      <c r="J1638">
        <v>71956490392</v>
      </c>
      <c r="K1638">
        <v>71956490392</v>
      </c>
      <c r="L1638">
        <v>43869277156</v>
      </c>
      <c r="M1638">
        <v>223684003019</v>
      </c>
      <c r="N1638">
        <v>104813052130</v>
      </c>
      <c r="O1638">
        <v>40775033585</v>
      </c>
      <c r="P1638">
        <v>36193241398</v>
      </c>
      <c r="Q1638">
        <v>48158686363</v>
      </c>
      <c r="R1638">
        <v>54721712419</v>
      </c>
      <c r="S1638">
        <v>6850902052</v>
      </c>
      <c r="T1638">
        <v>6781913975</v>
      </c>
      <c r="U1638">
        <v>12672769320</v>
      </c>
      <c r="V1638">
        <v>40519711373</v>
      </c>
      <c r="W1638">
        <v>11936023451</v>
      </c>
      <c r="X1638">
        <v>6850902052</v>
      </c>
      <c r="Y1638">
        <v>12672769320</v>
      </c>
      <c r="Z1638">
        <v>40519711373</v>
      </c>
      <c r="AA1638">
        <v>2583399846</v>
      </c>
      <c r="AB1638">
        <v>2809398340</v>
      </c>
      <c r="AC1638">
        <v>79852988262</v>
      </c>
      <c r="AD1638">
        <v>69380554891</v>
      </c>
      <c r="AE1638">
        <v>79852988262</v>
      </c>
      <c r="AF1638">
        <v>47579557454</v>
      </c>
      <c r="AG1638">
        <v>69380554891</v>
      </c>
      <c r="AH1638">
        <v>78131912166</v>
      </c>
      <c r="AI1638">
        <v>28676525633</v>
      </c>
      <c r="AJ1638">
        <v>69380554891</v>
      </c>
      <c r="AK1638">
        <v>69380554891</v>
      </c>
      <c r="AL1638">
        <v>5276722069</v>
      </c>
      <c r="AM1638">
        <v>5276722069</v>
      </c>
      <c r="AN1638">
        <v>35962770359</v>
      </c>
      <c r="AO1638">
        <v>4396477925</v>
      </c>
      <c r="AP1638">
        <v>169463674353</v>
      </c>
      <c r="AQ1638">
        <v>100083119462</v>
      </c>
      <c r="AR1638">
        <v>35962770359</v>
      </c>
      <c r="AS1638">
        <v>4563865218</v>
      </c>
      <c r="AT1638">
        <v>70488757540</v>
      </c>
      <c r="AU1638">
        <v>41812231907</v>
      </c>
      <c r="AV1638">
        <v>74363103265</v>
      </c>
      <c r="AW1638">
        <v>3622826763</v>
      </c>
      <c r="AX1638">
        <v>3227496789</v>
      </c>
      <c r="AY1638">
        <v>128697604817</v>
      </c>
      <c r="AZ1638">
        <v>888306204.5</v>
      </c>
      <c r="BA1638">
        <v>10104060289</v>
      </c>
      <c r="BB1638">
        <v>4641820097</v>
      </c>
      <c r="BC1638">
        <v>169463674353</v>
      </c>
      <c r="BD1638">
        <v>86749970000</v>
      </c>
      <c r="BE1638">
        <v>9997</v>
      </c>
      <c r="BF1638">
        <v>6142</v>
      </c>
      <c r="BG1638">
        <v>5535</v>
      </c>
      <c r="BH1638">
        <v>8762025967</v>
      </c>
      <c r="BI1638">
        <v>47579557454</v>
      </c>
      <c r="BJ1638">
        <v>138742603563</v>
      </c>
      <c r="BK1638">
        <v>14140946040</v>
      </c>
      <c r="BL1638">
        <v>14140946040</v>
      </c>
      <c r="BM1638">
        <v>59317049926</v>
      </c>
      <c r="BN1638">
        <v>82713704353</v>
      </c>
      <c r="BO1638">
        <v>5287021868</v>
      </c>
      <c r="BP1638">
        <v>23075</v>
      </c>
      <c r="BQ1638">
        <v>7906</v>
      </c>
      <c r="BR1638">
        <v>30453606205</v>
      </c>
      <c r="BS1638">
        <v>4396477925</v>
      </c>
    </row>
    <row r="1639" spans="1:71">
      <c r="A1639" t="s">
        <v>1922</v>
      </c>
      <c r="B1639" t="s">
        <v>103</v>
      </c>
      <c r="C1639">
        <v>2022</v>
      </c>
      <c r="D1639" t="s">
        <v>231</v>
      </c>
      <c r="E1639">
        <v>5</v>
      </c>
      <c r="F1639" t="s">
        <v>1923</v>
      </c>
      <c r="G1639" t="s">
        <v>1837</v>
      </c>
      <c r="H1639">
        <v>3514118930</v>
      </c>
      <c r="I1639">
        <v>725658589</v>
      </c>
      <c r="J1639">
        <v>4978832826</v>
      </c>
      <c r="K1639">
        <v>4978832826</v>
      </c>
      <c r="L1639">
        <v>4744012385</v>
      </c>
      <c r="M1639">
        <v>11484873458</v>
      </c>
      <c r="N1639">
        <v>7734138563</v>
      </c>
      <c r="O1639">
        <v>6545154370</v>
      </c>
      <c r="P1639">
        <v>6545154370</v>
      </c>
      <c r="Q1639">
        <v>8200071000</v>
      </c>
      <c r="R1639">
        <v>7179415780</v>
      </c>
      <c r="S1639">
        <v>1559972698</v>
      </c>
      <c r="T1639">
        <v>1559972698</v>
      </c>
      <c r="U1639">
        <v>1318411851</v>
      </c>
      <c r="V1639">
        <v>2105208819</v>
      </c>
      <c r="W1639">
        <v>1318411851</v>
      </c>
      <c r="X1639">
        <v>1559972698</v>
      </c>
      <c r="Y1639">
        <v>1318411851</v>
      </c>
      <c r="Z1639">
        <v>2105208819</v>
      </c>
      <c r="AA1639">
        <v>713947532</v>
      </c>
      <c r="AB1639">
        <v>424674321</v>
      </c>
      <c r="AL1639">
        <v>399429045</v>
      </c>
      <c r="AM1639">
        <v>399429045</v>
      </c>
      <c r="AN1639">
        <v>1362936411</v>
      </c>
      <c r="AO1639">
        <v>287874800</v>
      </c>
      <c r="AP1639">
        <v>12104183501</v>
      </c>
      <c r="AQ1639">
        <v>12104183501</v>
      </c>
      <c r="AR1639">
        <v>1362936411</v>
      </c>
      <c r="AS1639">
        <v>751491227</v>
      </c>
      <c r="AT1639">
        <v>6891209793</v>
      </c>
      <c r="AU1639">
        <v>6891209793</v>
      </c>
      <c r="AV1639">
        <v>7077542437</v>
      </c>
      <c r="AW1639">
        <v>762839011</v>
      </c>
      <c r="AX1639">
        <v>762839011</v>
      </c>
      <c r="AY1639">
        <v>7013175514</v>
      </c>
      <c r="BA1639">
        <v>417413965</v>
      </c>
      <c r="BB1639">
        <v>0</v>
      </c>
      <c r="BC1639">
        <v>12104183501</v>
      </c>
      <c r="BD1639">
        <v>12104183501</v>
      </c>
      <c r="BE1639">
        <v>8649</v>
      </c>
      <c r="BF1639">
        <v>5720</v>
      </c>
      <c r="BG1639">
        <v>0</v>
      </c>
      <c r="BH1639">
        <v>815120100</v>
      </c>
      <c r="BJ1639">
        <v>7452183764</v>
      </c>
      <c r="BK1639">
        <v>3379339180</v>
      </c>
      <c r="BL1639">
        <v>3379339180</v>
      </c>
      <c r="BM1639">
        <v>7013175514</v>
      </c>
      <c r="BP1639">
        <v>5708</v>
      </c>
      <c r="BQ1639">
        <v>575</v>
      </c>
      <c r="BR1639">
        <v>928811363</v>
      </c>
      <c r="BS1639">
        <v>287874800</v>
      </c>
    </row>
    <row r="1640" spans="1:71">
      <c r="A1640" t="s">
        <v>1924</v>
      </c>
      <c r="B1640" t="s">
        <v>104</v>
      </c>
      <c r="C1640">
        <v>2022</v>
      </c>
      <c r="D1640" t="s">
        <v>231</v>
      </c>
      <c r="E1640">
        <v>4</v>
      </c>
      <c r="F1640" t="s">
        <v>1925</v>
      </c>
      <c r="G1640" t="s">
        <v>1837</v>
      </c>
      <c r="H1640">
        <v>1540860327</v>
      </c>
      <c r="I1640">
        <v>327408983</v>
      </c>
      <c r="J1640">
        <v>2231902294</v>
      </c>
      <c r="K1640">
        <v>2231902294</v>
      </c>
      <c r="L1640">
        <v>2142864084</v>
      </c>
      <c r="M1640">
        <v>14626420166</v>
      </c>
      <c r="N1640">
        <v>11615941805</v>
      </c>
      <c r="O1640">
        <v>5861489317</v>
      </c>
      <c r="P1640">
        <v>5861489317</v>
      </c>
      <c r="Q1640">
        <v>6637277340</v>
      </c>
      <c r="R1640">
        <v>6150988043</v>
      </c>
      <c r="S1640">
        <v>1148437292</v>
      </c>
      <c r="T1640">
        <v>1148437292</v>
      </c>
      <c r="U1640">
        <v>329386271</v>
      </c>
      <c r="V1640">
        <v>665609093</v>
      </c>
      <c r="W1640">
        <v>329386271</v>
      </c>
      <c r="X1640">
        <v>1148437292</v>
      </c>
      <c r="Y1640">
        <v>329386271</v>
      </c>
      <c r="Z1640">
        <v>665609093</v>
      </c>
      <c r="AA1640">
        <v>273039641</v>
      </c>
      <c r="AB1640">
        <v>298315367</v>
      </c>
      <c r="AL1640">
        <v>208277081</v>
      </c>
      <c r="AM1640">
        <v>208277081</v>
      </c>
      <c r="AN1640">
        <v>655148999</v>
      </c>
      <c r="AO1640">
        <v>243800324</v>
      </c>
      <c r="AP1640">
        <v>9197944045</v>
      </c>
      <c r="AQ1640">
        <v>9197944045</v>
      </c>
      <c r="AR1640">
        <v>655148999</v>
      </c>
      <c r="AS1640">
        <v>339286518</v>
      </c>
      <c r="AT1640">
        <v>6719558406</v>
      </c>
      <c r="AU1640">
        <v>6719558406</v>
      </c>
      <c r="AV1640">
        <v>6671693614</v>
      </c>
      <c r="AW1640">
        <v>612824401</v>
      </c>
      <c r="AX1640">
        <v>612824401</v>
      </c>
      <c r="AY1640">
        <v>4551524797</v>
      </c>
      <c r="BA1640">
        <v>157614922</v>
      </c>
      <c r="BB1640">
        <v>0</v>
      </c>
      <c r="BC1640">
        <v>9197944045</v>
      </c>
      <c r="BD1640">
        <v>9197944045</v>
      </c>
      <c r="BE1640">
        <v>9600</v>
      </c>
      <c r="BF1640">
        <v>6222</v>
      </c>
      <c r="BG1640">
        <v>0</v>
      </c>
      <c r="BH1640">
        <v>337757731</v>
      </c>
      <c r="BJ1640">
        <v>4833165789</v>
      </c>
      <c r="BK1640">
        <v>2458069820</v>
      </c>
      <c r="BL1640">
        <v>2458069820</v>
      </c>
      <c r="BM1640">
        <v>4551524797</v>
      </c>
      <c r="BP1640">
        <v>3892</v>
      </c>
      <c r="BQ1640">
        <v>644</v>
      </c>
      <c r="BR1640">
        <v>396610621</v>
      </c>
      <c r="BS1640">
        <v>243800324</v>
      </c>
    </row>
    <row r="1641" spans="1:71">
      <c r="A1641" t="s">
        <v>1926</v>
      </c>
      <c r="B1641" t="s">
        <v>206</v>
      </c>
      <c r="C1641">
        <v>2023</v>
      </c>
      <c r="D1641" t="s">
        <v>207</v>
      </c>
      <c r="E1641">
        <v>8</v>
      </c>
      <c r="F1641" t="s">
        <v>208</v>
      </c>
      <c r="G1641" t="s">
        <v>1927</v>
      </c>
      <c r="H1641">
        <v>23720511903</v>
      </c>
      <c r="I1641">
        <v>7170064839</v>
      </c>
      <c r="J1641">
        <v>36441888392</v>
      </c>
      <c r="K1641">
        <v>36441888392</v>
      </c>
      <c r="L1641">
        <v>26276670777</v>
      </c>
      <c r="M1641">
        <v>185600361409</v>
      </c>
      <c r="N1641">
        <v>94884119072</v>
      </c>
      <c r="O1641">
        <v>36264906562</v>
      </c>
      <c r="P1641">
        <v>32938283337</v>
      </c>
      <c r="Q1641">
        <v>39582971583</v>
      </c>
      <c r="R1641">
        <v>43620062452</v>
      </c>
      <c r="S1641">
        <v>7463619492</v>
      </c>
      <c r="T1641">
        <v>7424385725</v>
      </c>
      <c r="U1641">
        <v>10297576774</v>
      </c>
      <c r="V1641">
        <v>27163119992</v>
      </c>
      <c r="W1641">
        <v>9687647390</v>
      </c>
      <c r="X1641">
        <v>7463619492</v>
      </c>
      <c r="Y1641">
        <v>10297576774</v>
      </c>
      <c r="Z1641">
        <v>27163119992</v>
      </c>
      <c r="AA1641">
        <v>1114206970</v>
      </c>
      <c r="AB1641">
        <v>2608007909</v>
      </c>
      <c r="AC1641">
        <v>43147257345</v>
      </c>
      <c r="AD1641">
        <v>35996182347</v>
      </c>
      <c r="AE1641">
        <v>43147257345</v>
      </c>
      <c r="AF1641">
        <v>24541555549</v>
      </c>
      <c r="AG1641">
        <v>35996182347</v>
      </c>
      <c r="AH1641">
        <v>38957830223</v>
      </c>
      <c r="AI1641">
        <v>16198801989</v>
      </c>
      <c r="AJ1641">
        <v>35996182347</v>
      </c>
      <c r="AK1641">
        <v>35996182347</v>
      </c>
      <c r="AL1641">
        <v>3593550457</v>
      </c>
      <c r="AM1641">
        <v>3593550457</v>
      </c>
      <c r="AN1641">
        <v>25079590623</v>
      </c>
      <c r="AO1641">
        <v>2802727850</v>
      </c>
      <c r="AP1641">
        <v>109457154833</v>
      </c>
      <c r="AQ1641">
        <v>73460972486</v>
      </c>
      <c r="AR1641">
        <v>25079590623</v>
      </c>
      <c r="AS1641">
        <v>3343262469</v>
      </c>
      <c r="AT1641">
        <v>50312348330</v>
      </c>
      <c r="AU1641">
        <v>34113546341</v>
      </c>
      <c r="AV1641">
        <v>52574563912</v>
      </c>
      <c r="AW1641">
        <v>3554425416</v>
      </c>
      <c r="AX1641">
        <v>3138306554</v>
      </c>
      <c r="AY1641">
        <v>66227118609</v>
      </c>
      <c r="AZ1641">
        <v>946617834</v>
      </c>
      <c r="BA1641">
        <v>5775031859</v>
      </c>
      <c r="BB1641">
        <v>2353594977</v>
      </c>
      <c r="BC1641">
        <v>109457154833</v>
      </c>
      <c r="BD1641">
        <v>67172701385</v>
      </c>
      <c r="BE1641">
        <v>8833</v>
      </c>
      <c r="BF1641">
        <v>5949</v>
      </c>
      <c r="BG1641">
        <v>5965</v>
      </c>
      <c r="BH1641">
        <v>7119566326</v>
      </c>
      <c r="BI1641">
        <v>24541555549</v>
      </c>
      <c r="BJ1641">
        <v>72832920898</v>
      </c>
      <c r="BK1641">
        <v>10578538520</v>
      </c>
      <c r="BL1641">
        <v>10578538520</v>
      </c>
      <c r="BM1641">
        <v>30230936262</v>
      </c>
      <c r="BN1641">
        <v>42284453448</v>
      </c>
      <c r="BO1641">
        <v>0</v>
      </c>
      <c r="BP1641">
        <v>17506</v>
      </c>
      <c r="BQ1641">
        <v>6342</v>
      </c>
      <c r="BR1641">
        <v>20847000450</v>
      </c>
      <c r="BS1641">
        <v>2802727850</v>
      </c>
    </row>
    <row r="1642" spans="1:71">
      <c r="A1642" t="s">
        <v>1928</v>
      </c>
      <c r="B1642" t="s">
        <v>211</v>
      </c>
      <c r="C1642">
        <v>2023</v>
      </c>
      <c r="D1642" t="s">
        <v>212</v>
      </c>
      <c r="E1642">
        <v>4</v>
      </c>
      <c r="F1642" t="s">
        <v>213</v>
      </c>
      <c r="G1642" t="s">
        <v>1927</v>
      </c>
      <c r="H1642">
        <v>1975745823</v>
      </c>
      <c r="I1642">
        <v>322671119</v>
      </c>
      <c r="J1642">
        <v>2764503307</v>
      </c>
      <c r="K1642">
        <v>2764503307</v>
      </c>
      <c r="L1642">
        <v>2511390821</v>
      </c>
      <c r="M1642">
        <v>17997366239</v>
      </c>
      <c r="N1642">
        <v>15919147138</v>
      </c>
      <c r="O1642">
        <v>6840147153</v>
      </c>
      <c r="P1642">
        <v>6840147153</v>
      </c>
      <c r="Q1642">
        <v>7553925000</v>
      </c>
      <c r="R1642">
        <v>7252693196</v>
      </c>
      <c r="S1642">
        <v>1959677181</v>
      </c>
      <c r="T1642">
        <v>1959677181</v>
      </c>
      <c r="U1642">
        <v>277912409</v>
      </c>
      <c r="V1642">
        <v>419317360</v>
      </c>
      <c r="W1642">
        <v>277912409</v>
      </c>
      <c r="X1642">
        <v>1959677181</v>
      </c>
      <c r="Y1642">
        <v>277912409</v>
      </c>
      <c r="Z1642">
        <v>419317360</v>
      </c>
      <c r="AA1642">
        <v>165487331</v>
      </c>
      <c r="AB1642">
        <v>334077243</v>
      </c>
      <c r="AL1642">
        <v>244945543</v>
      </c>
      <c r="AM1642">
        <v>244945543</v>
      </c>
      <c r="AN1642">
        <v>274097839</v>
      </c>
      <c r="AO1642">
        <v>80282236</v>
      </c>
      <c r="AP1642">
        <v>10768198323</v>
      </c>
      <c r="AQ1642">
        <v>10768198323</v>
      </c>
      <c r="AR1642">
        <v>274097839</v>
      </c>
      <c r="AS1642">
        <v>430949069</v>
      </c>
      <c r="AT1642">
        <v>7730506470</v>
      </c>
      <c r="AU1642">
        <v>7730506470</v>
      </c>
      <c r="AV1642">
        <v>7540093897</v>
      </c>
      <c r="AW1642">
        <v>391070997</v>
      </c>
      <c r="AX1642">
        <v>391070997</v>
      </c>
      <c r="AY1642">
        <v>3402082555</v>
      </c>
      <c r="BA1642">
        <v>32307943</v>
      </c>
      <c r="BB1642">
        <v>0</v>
      </c>
      <c r="BC1642">
        <v>10768198323</v>
      </c>
      <c r="BD1642">
        <v>10768198323</v>
      </c>
      <c r="BE1642">
        <v>8662</v>
      </c>
      <c r="BF1642">
        <v>6195</v>
      </c>
      <c r="BG1642">
        <v>0</v>
      </c>
      <c r="BH1642">
        <v>591126383</v>
      </c>
      <c r="BJ1642">
        <v>3554923472</v>
      </c>
      <c r="BK1642">
        <v>3155972565</v>
      </c>
      <c r="BL1642">
        <v>3155972565</v>
      </c>
      <c r="BM1642">
        <v>3402082555</v>
      </c>
      <c r="BP1642">
        <v>5194</v>
      </c>
      <c r="BQ1642">
        <v>156</v>
      </c>
      <c r="BR1642">
        <v>177644907</v>
      </c>
      <c r="BS1642">
        <v>80282236</v>
      </c>
    </row>
    <row r="1643" spans="1:71">
      <c r="A1643" t="s">
        <v>1929</v>
      </c>
      <c r="B1643" t="s">
        <v>18</v>
      </c>
      <c r="C1643">
        <v>2023</v>
      </c>
      <c r="D1643" t="s">
        <v>215</v>
      </c>
      <c r="E1643">
        <v>3</v>
      </c>
      <c r="F1643" t="s">
        <v>216</v>
      </c>
      <c r="G1643" t="s">
        <v>1927</v>
      </c>
      <c r="H1643">
        <v>1481361817</v>
      </c>
      <c r="I1643">
        <v>812196587</v>
      </c>
      <c r="J1643">
        <v>1472705722</v>
      </c>
      <c r="K1643">
        <v>1472705722</v>
      </c>
      <c r="L1643">
        <v>1323133451</v>
      </c>
      <c r="M1643">
        <v>13011281174</v>
      </c>
      <c r="N1643">
        <v>8824716214</v>
      </c>
      <c r="O1643">
        <v>2712901117</v>
      </c>
      <c r="P1643">
        <v>2712901117</v>
      </c>
      <c r="Q1643">
        <v>2751473508</v>
      </c>
      <c r="R1643">
        <v>2979262487</v>
      </c>
      <c r="S1643">
        <v>786621909</v>
      </c>
      <c r="T1643">
        <v>786621909</v>
      </c>
      <c r="U1643">
        <v>714988955</v>
      </c>
      <c r="V1643">
        <v>1156042887</v>
      </c>
      <c r="W1643">
        <v>714988955</v>
      </c>
      <c r="X1643">
        <v>786621909</v>
      </c>
      <c r="Y1643">
        <v>714988955</v>
      </c>
      <c r="Z1643">
        <v>1156042887</v>
      </c>
      <c r="AA1643">
        <v>287478598</v>
      </c>
      <c r="AB1643">
        <v>235599209</v>
      </c>
      <c r="AL1643">
        <v>203936270</v>
      </c>
      <c r="AM1643">
        <v>203936270</v>
      </c>
      <c r="AN1643">
        <v>578187094</v>
      </c>
      <c r="AO1643">
        <v>127906893</v>
      </c>
      <c r="AP1643">
        <v>5626955905</v>
      </c>
      <c r="AQ1643">
        <v>5626955905</v>
      </c>
      <c r="AR1643">
        <v>578187094</v>
      </c>
      <c r="AS1643">
        <v>275149996</v>
      </c>
      <c r="AT1643">
        <v>2997093325</v>
      </c>
      <c r="AU1643">
        <v>2997093325</v>
      </c>
      <c r="AV1643">
        <v>2851317116</v>
      </c>
      <c r="AW1643">
        <v>300289672</v>
      </c>
      <c r="AX1643">
        <v>300289672</v>
      </c>
      <c r="AY1643">
        <v>2640893027</v>
      </c>
      <c r="BA1643">
        <v>214920090</v>
      </c>
      <c r="BB1643">
        <v>0</v>
      </c>
      <c r="BC1643">
        <v>5626955905</v>
      </c>
      <c r="BD1643">
        <v>5626955905</v>
      </c>
      <c r="BE1643">
        <v>8997</v>
      </c>
      <c r="BF1643">
        <v>5821</v>
      </c>
      <c r="BG1643">
        <v>0</v>
      </c>
      <c r="BH1643">
        <v>245624180</v>
      </c>
      <c r="BJ1643">
        <v>2807071165</v>
      </c>
      <c r="BK1643">
        <v>1960872315</v>
      </c>
      <c r="BL1643">
        <v>1960872315</v>
      </c>
      <c r="BM1643">
        <v>2640893027</v>
      </c>
      <c r="BP1643">
        <v>3277</v>
      </c>
      <c r="BQ1643">
        <v>584</v>
      </c>
      <c r="BR1643">
        <v>444312641</v>
      </c>
      <c r="BS1643">
        <v>127906893</v>
      </c>
    </row>
    <row r="1644" spans="1:71">
      <c r="A1644" t="s">
        <v>1930</v>
      </c>
      <c r="B1644" t="s">
        <v>19</v>
      </c>
      <c r="C1644">
        <v>2023</v>
      </c>
      <c r="D1644" t="s">
        <v>218</v>
      </c>
      <c r="E1644">
        <v>3</v>
      </c>
      <c r="F1644" t="s">
        <v>219</v>
      </c>
      <c r="G1644" t="s">
        <v>1927</v>
      </c>
      <c r="O1644">
        <v>1141249211</v>
      </c>
      <c r="P1644">
        <v>1141249211</v>
      </c>
      <c r="R1644">
        <v>1284882696</v>
      </c>
      <c r="S1644">
        <v>410335945</v>
      </c>
      <c r="T1644">
        <v>410335945</v>
      </c>
      <c r="U1644">
        <v>114240394</v>
      </c>
      <c r="V1644">
        <v>223292915</v>
      </c>
      <c r="W1644">
        <v>114240394</v>
      </c>
      <c r="X1644">
        <v>410335945</v>
      </c>
      <c r="Y1644">
        <v>114240394</v>
      </c>
      <c r="Z1644">
        <v>223292915</v>
      </c>
      <c r="AA1644">
        <v>173394323</v>
      </c>
      <c r="AT1644">
        <v>1779076989</v>
      </c>
      <c r="AU1644">
        <v>1779076989</v>
      </c>
      <c r="AW1644">
        <v>116929990</v>
      </c>
      <c r="AX1644">
        <v>116929990</v>
      </c>
      <c r="BD1644">
        <v>2829332793</v>
      </c>
      <c r="BP1644">
        <v>2330</v>
      </c>
      <c r="BQ1644">
        <v>98</v>
      </c>
    </row>
    <row r="1645" spans="1:71">
      <c r="A1645" t="s">
        <v>1931</v>
      </c>
      <c r="B1645" t="s">
        <v>20</v>
      </c>
      <c r="C1645">
        <v>2023</v>
      </c>
      <c r="D1645" t="s">
        <v>215</v>
      </c>
      <c r="E1645">
        <v>2</v>
      </c>
      <c r="F1645" t="s">
        <v>221</v>
      </c>
      <c r="G1645" t="s">
        <v>1927</v>
      </c>
      <c r="O1645">
        <v>2862193836</v>
      </c>
      <c r="P1645">
        <v>2862193836</v>
      </c>
      <c r="R1645">
        <v>3076772560</v>
      </c>
      <c r="S1645">
        <v>648043036</v>
      </c>
      <c r="T1645">
        <v>648043036</v>
      </c>
      <c r="U1645">
        <v>492718155</v>
      </c>
      <c r="V1645">
        <v>765872782</v>
      </c>
      <c r="W1645">
        <v>492718155</v>
      </c>
      <c r="X1645">
        <v>648043036</v>
      </c>
      <c r="Y1645">
        <v>492718155</v>
      </c>
      <c r="Z1645">
        <v>765872782</v>
      </c>
      <c r="AA1645">
        <v>412129692</v>
      </c>
      <c r="AT1645">
        <v>2359570569</v>
      </c>
      <c r="AU1645">
        <v>2359570569</v>
      </c>
      <c r="AW1645">
        <v>212665457</v>
      </c>
      <c r="AX1645">
        <v>212665457</v>
      </c>
      <c r="BD1645">
        <v>4843104588</v>
      </c>
      <c r="BP1645">
        <v>1369</v>
      </c>
      <c r="BQ1645">
        <v>206</v>
      </c>
    </row>
    <row r="1646" spans="1:71">
      <c r="A1646" t="s">
        <v>1932</v>
      </c>
      <c r="B1646" t="s">
        <v>21</v>
      </c>
      <c r="C1646">
        <v>2023</v>
      </c>
      <c r="D1646" t="s">
        <v>223</v>
      </c>
      <c r="E1646">
        <v>1</v>
      </c>
      <c r="F1646" t="s">
        <v>224</v>
      </c>
      <c r="G1646" t="s">
        <v>1927</v>
      </c>
      <c r="H1646">
        <v>14574135788</v>
      </c>
      <c r="I1646">
        <v>3426229087</v>
      </c>
      <c r="J1646">
        <v>11714929832</v>
      </c>
      <c r="K1646">
        <v>11714929832</v>
      </c>
      <c r="L1646">
        <v>6144486601</v>
      </c>
      <c r="M1646">
        <v>35411525950</v>
      </c>
      <c r="N1646">
        <v>19359992538</v>
      </c>
      <c r="O1646">
        <v>4962503222</v>
      </c>
      <c r="P1646">
        <v>3386697883</v>
      </c>
      <c r="Q1646">
        <v>5455818222</v>
      </c>
      <c r="R1646">
        <v>5685941011</v>
      </c>
      <c r="S1646">
        <v>469733012</v>
      </c>
      <c r="T1646">
        <v>457302187</v>
      </c>
      <c r="U1646">
        <v>801723816</v>
      </c>
      <c r="V1646">
        <v>1373706254</v>
      </c>
      <c r="W1646">
        <v>716047604</v>
      </c>
      <c r="X1646">
        <v>469733012</v>
      </c>
      <c r="Y1646">
        <v>801723816</v>
      </c>
      <c r="Z1646">
        <v>1373706254</v>
      </c>
      <c r="AA1646">
        <v>342853242</v>
      </c>
      <c r="AB1646">
        <v>64788174</v>
      </c>
      <c r="AC1646">
        <v>27458903371</v>
      </c>
      <c r="AD1646">
        <v>25666031678</v>
      </c>
      <c r="AE1646">
        <v>27458903371</v>
      </c>
      <c r="AF1646">
        <v>17305077249</v>
      </c>
      <c r="AG1646">
        <v>25666031678</v>
      </c>
      <c r="AH1646">
        <v>26598236485</v>
      </c>
      <c r="AI1646">
        <v>9812060227</v>
      </c>
      <c r="AJ1646">
        <v>25666031678</v>
      </c>
      <c r="AK1646">
        <v>25666031678</v>
      </c>
      <c r="AL1646">
        <v>1430384401</v>
      </c>
      <c r="AM1646">
        <v>1430384401</v>
      </c>
      <c r="AN1646">
        <v>1291663636</v>
      </c>
      <c r="AO1646">
        <v>453837267</v>
      </c>
      <c r="AP1646">
        <v>33207786709</v>
      </c>
      <c r="AQ1646">
        <v>7541755031</v>
      </c>
      <c r="AR1646">
        <v>1291663636</v>
      </c>
      <c r="AS1646">
        <v>930257525</v>
      </c>
      <c r="AT1646">
        <v>12581774867</v>
      </c>
      <c r="AU1646">
        <v>2769714640</v>
      </c>
      <c r="AV1646">
        <v>12828173167</v>
      </c>
      <c r="AW1646">
        <v>379295656</v>
      </c>
      <c r="AX1646">
        <v>348789625</v>
      </c>
      <c r="AY1646">
        <v>27633415107</v>
      </c>
      <c r="AZ1646">
        <v>430697582</v>
      </c>
      <c r="BA1646">
        <v>302961322</v>
      </c>
      <c r="BB1646">
        <v>71377924</v>
      </c>
      <c r="BC1646">
        <v>33207786709</v>
      </c>
      <c r="BD1646">
        <v>5033744885</v>
      </c>
      <c r="BE1646">
        <v>8057</v>
      </c>
      <c r="BF1646">
        <v>5449</v>
      </c>
      <c r="BG1646">
        <v>5003</v>
      </c>
      <c r="BH1646">
        <v>2144333597</v>
      </c>
      <c r="BI1646">
        <v>17305077249</v>
      </c>
      <c r="BJ1646">
        <v>27913412218</v>
      </c>
      <c r="BK1646">
        <v>586997985</v>
      </c>
      <c r="BL1646">
        <v>586997985</v>
      </c>
      <c r="BM1646">
        <v>1967383429</v>
      </c>
      <c r="BN1646">
        <v>28174041824</v>
      </c>
      <c r="BO1646">
        <v>1040600019</v>
      </c>
      <c r="BP1646">
        <v>997</v>
      </c>
      <c r="BQ1646">
        <v>99</v>
      </c>
      <c r="BR1646">
        <v>615186945</v>
      </c>
      <c r="BS1646">
        <v>453837267</v>
      </c>
    </row>
    <row r="1647" spans="1:71">
      <c r="A1647" t="s">
        <v>1933</v>
      </c>
      <c r="B1647" t="s">
        <v>22</v>
      </c>
      <c r="C1647">
        <v>2023</v>
      </c>
      <c r="D1647" t="s">
        <v>215</v>
      </c>
      <c r="E1647">
        <v>2</v>
      </c>
      <c r="F1647" t="s">
        <v>226</v>
      </c>
      <c r="G1647" t="s">
        <v>1927</v>
      </c>
      <c r="O1647">
        <v>2186198065</v>
      </c>
      <c r="P1647">
        <v>2186198065</v>
      </c>
      <c r="R1647">
        <v>2384207401</v>
      </c>
      <c r="S1647">
        <v>430773218</v>
      </c>
      <c r="T1647">
        <v>430773218</v>
      </c>
      <c r="U1647">
        <v>742110925</v>
      </c>
      <c r="V1647">
        <v>1047948409</v>
      </c>
      <c r="W1647">
        <v>742110925</v>
      </c>
      <c r="X1647">
        <v>430773218</v>
      </c>
      <c r="Y1647">
        <v>742110925</v>
      </c>
      <c r="Z1647">
        <v>1047948409</v>
      </c>
      <c r="AA1647">
        <v>161026366</v>
      </c>
      <c r="AT1647">
        <v>2169829723</v>
      </c>
      <c r="AU1647">
        <v>2169829723</v>
      </c>
      <c r="AW1647">
        <v>198728743</v>
      </c>
      <c r="AX1647">
        <v>198728743</v>
      </c>
      <c r="BD1647">
        <v>4182383919</v>
      </c>
      <c r="BP1647">
        <v>2014</v>
      </c>
      <c r="BQ1647">
        <v>319</v>
      </c>
    </row>
    <row r="1648" spans="1:71">
      <c r="A1648" t="s">
        <v>1934</v>
      </c>
      <c r="B1648" t="s">
        <v>23</v>
      </c>
      <c r="C1648">
        <v>2023</v>
      </c>
      <c r="D1648" t="s">
        <v>228</v>
      </c>
      <c r="E1648">
        <v>5</v>
      </c>
      <c r="F1648" t="s">
        <v>229</v>
      </c>
      <c r="G1648" t="s">
        <v>1927</v>
      </c>
      <c r="H1648">
        <v>27095124975</v>
      </c>
      <c r="I1648">
        <v>2656777966</v>
      </c>
      <c r="J1648">
        <v>16444549936</v>
      </c>
      <c r="K1648">
        <v>16444549936</v>
      </c>
      <c r="L1648">
        <v>10681678580</v>
      </c>
      <c r="M1648">
        <v>61689482662</v>
      </c>
      <c r="N1648">
        <v>38802554199</v>
      </c>
      <c r="O1648">
        <v>10390321267</v>
      </c>
      <c r="P1648">
        <v>8165443660</v>
      </c>
      <c r="Q1648">
        <v>12442206323</v>
      </c>
      <c r="R1648">
        <v>12135649319</v>
      </c>
      <c r="S1648">
        <v>1975583056</v>
      </c>
      <c r="T1648">
        <v>1952471964</v>
      </c>
      <c r="U1648">
        <v>1651237718</v>
      </c>
      <c r="V1648">
        <v>3393987550</v>
      </c>
      <c r="W1648">
        <v>1574430035</v>
      </c>
      <c r="X1648">
        <v>1975583056</v>
      </c>
      <c r="Y1648">
        <v>1651237718</v>
      </c>
      <c r="Z1648">
        <v>3393987550</v>
      </c>
      <c r="AA1648">
        <v>565605154</v>
      </c>
      <c r="AB1648">
        <v>615977721</v>
      </c>
      <c r="AC1648">
        <v>30096835906</v>
      </c>
      <c r="AD1648">
        <v>25669140831</v>
      </c>
      <c r="AE1648">
        <v>30096835906</v>
      </c>
      <c r="AF1648">
        <v>20004337191</v>
      </c>
      <c r="AG1648">
        <v>25669140831</v>
      </c>
      <c r="AH1648">
        <v>26878039535</v>
      </c>
      <c r="AI1648">
        <v>9469900489</v>
      </c>
      <c r="AJ1648">
        <v>25669140831</v>
      </c>
      <c r="AK1648">
        <v>25669140831</v>
      </c>
      <c r="AL1648">
        <v>1576383106</v>
      </c>
      <c r="AM1648">
        <v>1576383106</v>
      </c>
      <c r="AN1648">
        <v>3427361599</v>
      </c>
      <c r="AO1648">
        <v>988649783</v>
      </c>
      <c r="AP1648">
        <v>44832565900</v>
      </c>
      <c r="AQ1648">
        <v>19163425069</v>
      </c>
      <c r="AR1648">
        <v>3427361599</v>
      </c>
      <c r="AS1648">
        <v>1415845053</v>
      </c>
      <c r="AT1648">
        <v>19433748571</v>
      </c>
      <c r="AU1648">
        <v>9963848082</v>
      </c>
      <c r="AV1648">
        <v>20019940886</v>
      </c>
      <c r="AW1648">
        <v>1008367155</v>
      </c>
      <c r="AX1648">
        <v>714955934</v>
      </c>
      <c r="AY1648">
        <v>32481072516</v>
      </c>
      <c r="AZ1648">
        <v>347791080.5</v>
      </c>
      <c r="BA1648">
        <v>856350016</v>
      </c>
      <c r="BB1648">
        <v>-234903251</v>
      </c>
      <c r="BC1648">
        <v>44832565900</v>
      </c>
      <c r="BD1648">
        <v>15729648758</v>
      </c>
      <c r="BE1648">
        <v>7986</v>
      </c>
      <c r="BF1648">
        <v>5645</v>
      </c>
      <c r="BG1648">
        <v>5254</v>
      </c>
      <c r="BH1648">
        <v>3230376392</v>
      </c>
      <c r="BI1648">
        <v>20004337191</v>
      </c>
      <c r="BJ1648">
        <v>33298715620</v>
      </c>
      <c r="BK1648">
        <v>4214118283</v>
      </c>
      <c r="BL1648">
        <v>4214118283</v>
      </c>
      <c r="BM1648">
        <v>6811931685</v>
      </c>
      <c r="BN1648">
        <v>29102917142</v>
      </c>
      <c r="BO1648">
        <v>1037944281</v>
      </c>
      <c r="BP1648">
        <v>6965</v>
      </c>
      <c r="BQ1648">
        <v>1003</v>
      </c>
      <c r="BR1648">
        <v>2179545572</v>
      </c>
      <c r="BS1648">
        <v>988649783</v>
      </c>
    </row>
    <row r="1649" spans="1:71">
      <c r="A1649" t="s">
        <v>1935</v>
      </c>
      <c r="B1649" t="s">
        <v>24</v>
      </c>
      <c r="C1649">
        <v>2023</v>
      </c>
      <c r="D1649" t="s">
        <v>231</v>
      </c>
      <c r="E1649">
        <v>5</v>
      </c>
      <c r="F1649" t="s">
        <v>232</v>
      </c>
      <c r="G1649" t="s">
        <v>1927</v>
      </c>
      <c r="H1649">
        <v>3107402397</v>
      </c>
      <c r="I1649">
        <v>1083392267</v>
      </c>
      <c r="J1649">
        <v>3560531643</v>
      </c>
      <c r="K1649">
        <v>3560531643</v>
      </c>
      <c r="L1649">
        <v>3275574580</v>
      </c>
      <c r="M1649">
        <v>27343619176</v>
      </c>
      <c r="N1649">
        <v>18770523506</v>
      </c>
      <c r="O1649">
        <v>6695733034</v>
      </c>
      <c r="P1649">
        <v>6695733034</v>
      </c>
      <c r="Q1649">
        <v>7418504124</v>
      </c>
      <c r="R1649">
        <v>7510169030</v>
      </c>
      <c r="S1649">
        <v>1677390090</v>
      </c>
      <c r="T1649">
        <v>1677390090</v>
      </c>
      <c r="U1649">
        <v>999835607</v>
      </c>
      <c r="V1649">
        <v>1751644649</v>
      </c>
      <c r="W1649">
        <v>999835607</v>
      </c>
      <c r="X1649">
        <v>1677390090</v>
      </c>
      <c r="Y1649">
        <v>999835607</v>
      </c>
      <c r="Z1649">
        <v>1751644649</v>
      </c>
      <c r="AA1649">
        <v>379660178</v>
      </c>
      <c r="AB1649">
        <v>390122834</v>
      </c>
      <c r="AL1649">
        <v>290708559</v>
      </c>
      <c r="AM1649">
        <v>290708559</v>
      </c>
      <c r="AN1649">
        <v>1230089398</v>
      </c>
      <c r="AO1649">
        <v>190548695</v>
      </c>
      <c r="AP1649">
        <v>12091342417</v>
      </c>
      <c r="AQ1649">
        <v>12091342417</v>
      </c>
      <c r="AR1649">
        <v>1230089398</v>
      </c>
      <c r="AS1649">
        <v>464989892</v>
      </c>
      <c r="AT1649">
        <v>7448829748</v>
      </c>
      <c r="AU1649">
        <v>7448829748</v>
      </c>
      <c r="AV1649">
        <v>7684339145</v>
      </c>
      <c r="AW1649">
        <v>641247214</v>
      </c>
      <c r="AX1649">
        <v>641247214</v>
      </c>
      <c r="AY1649">
        <v>4546927220</v>
      </c>
      <c r="BA1649">
        <v>150813899</v>
      </c>
      <c r="BB1649">
        <v>0</v>
      </c>
      <c r="BC1649">
        <v>12091342417</v>
      </c>
      <c r="BD1649">
        <v>12091342417</v>
      </c>
      <c r="BE1649">
        <v>8757</v>
      </c>
      <c r="BF1649">
        <v>5911</v>
      </c>
      <c r="BG1649">
        <v>0</v>
      </c>
      <c r="BH1649">
        <v>728661287</v>
      </c>
      <c r="BJ1649">
        <v>4977468915</v>
      </c>
      <c r="BK1649">
        <v>3300370800</v>
      </c>
      <c r="BL1649">
        <v>3300370800</v>
      </c>
      <c r="BM1649">
        <v>4546927220</v>
      </c>
      <c r="BP1649">
        <v>5400</v>
      </c>
      <c r="BQ1649">
        <v>847</v>
      </c>
      <c r="BR1649">
        <v>906150534</v>
      </c>
      <c r="BS1649">
        <v>190548695</v>
      </c>
    </row>
    <row r="1650" spans="1:71">
      <c r="A1650" t="s">
        <v>1936</v>
      </c>
      <c r="B1650" t="s">
        <v>25</v>
      </c>
      <c r="C1650">
        <v>2023</v>
      </c>
      <c r="D1650" t="s">
        <v>207</v>
      </c>
      <c r="E1650">
        <v>8</v>
      </c>
      <c r="F1650" t="s">
        <v>234</v>
      </c>
      <c r="G1650" t="s">
        <v>1927</v>
      </c>
      <c r="H1650">
        <v>77812590583</v>
      </c>
      <c r="I1650">
        <v>12518699706</v>
      </c>
      <c r="J1650">
        <v>69353514204</v>
      </c>
      <c r="K1650">
        <v>69353514204</v>
      </c>
      <c r="L1650">
        <v>52013621312</v>
      </c>
      <c r="M1650">
        <v>360226450199</v>
      </c>
      <c r="N1650">
        <v>166935394758</v>
      </c>
      <c r="O1650">
        <v>48315488215</v>
      </c>
      <c r="P1650">
        <v>43235047753</v>
      </c>
      <c r="Q1650">
        <v>55482562421</v>
      </c>
      <c r="R1650">
        <v>60252605315</v>
      </c>
      <c r="S1650">
        <v>7528536131</v>
      </c>
      <c r="T1650">
        <v>7473804562</v>
      </c>
      <c r="U1650">
        <v>21591693488</v>
      </c>
      <c r="V1650">
        <v>46725052349</v>
      </c>
      <c r="W1650">
        <v>20788713159</v>
      </c>
      <c r="X1650">
        <v>7528536131</v>
      </c>
      <c r="Y1650">
        <v>21591693488</v>
      </c>
      <c r="Z1650">
        <v>46725052349</v>
      </c>
      <c r="AA1650">
        <v>3423703890</v>
      </c>
      <c r="AB1650">
        <v>3388972535</v>
      </c>
      <c r="AC1650">
        <v>56471984920</v>
      </c>
      <c r="AD1650">
        <v>46709458708</v>
      </c>
      <c r="AE1650">
        <v>56471984920</v>
      </c>
      <c r="AF1650">
        <v>31937638465</v>
      </c>
      <c r="AG1650">
        <v>46709458708</v>
      </c>
      <c r="AH1650">
        <v>51391922171</v>
      </c>
      <c r="AI1650">
        <v>20958110182</v>
      </c>
      <c r="AJ1650">
        <v>46709458708</v>
      </c>
      <c r="AK1650">
        <v>46709458708</v>
      </c>
      <c r="AL1650">
        <v>6830539054</v>
      </c>
      <c r="AM1650">
        <v>6830539054</v>
      </c>
      <c r="AN1650">
        <v>40945577162</v>
      </c>
      <c r="AO1650">
        <v>4363344827</v>
      </c>
      <c r="AP1650">
        <v>151314652179</v>
      </c>
      <c r="AQ1650">
        <v>104605193471</v>
      </c>
      <c r="AR1650">
        <v>40945577162</v>
      </c>
      <c r="AS1650">
        <v>5050659228</v>
      </c>
      <c r="AT1650">
        <v>61462064332</v>
      </c>
      <c r="AU1650">
        <v>40503954150</v>
      </c>
      <c r="AV1650">
        <v>65786564450</v>
      </c>
      <c r="AW1650">
        <v>3999005067</v>
      </c>
      <c r="AX1650">
        <v>3576985886</v>
      </c>
      <c r="AY1650">
        <v>91063228108</v>
      </c>
      <c r="AZ1650">
        <v>393046587</v>
      </c>
      <c r="BA1650">
        <v>1661225958</v>
      </c>
      <c r="BB1650">
        <v>1900073688</v>
      </c>
      <c r="BC1650">
        <v>151314652179</v>
      </c>
      <c r="BD1650">
        <v>94842289546</v>
      </c>
      <c r="BE1650">
        <v>9549</v>
      </c>
      <c r="BF1650">
        <v>6071</v>
      </c>
      <c r="BG1650">
        <v>5413</v>
      </c>
      <c r="BH1650">
        <v>6456655984</v>
      </c>
      <c r="BI1650">
        <v>31937647265</v>
      </c>
      <c r="BJ1650">
        <v>101538906851</v>
      </c>
      <c r="BK1650">
        <v>10755096315</v>
      </c>
      <c r="BL1650">
        <v>10755096315</v>
      </c>
      <c r="BM1650">
        <v>44353769400</v>
      </c>
      <c r="BN1650">
        <v>56472362633</v>
      </c>
      <c r="BO1650">
        <v>3464104697</v>
      </c>
      <c r="BP1650">
        <v>17685</v>
      </c>
      <c r="BQ1650">
        <v>7041</v>
      </c>
      <c r="BR1650">
        <v>34529059306</v>
      </c>
      <c r="BS1650">
        <v>4363344827</v>
      </c>
    </row>
    <row r="1651" spans="1:71">
      <c r="A1651" t="s">
        <v>1937</v>
      </c>
      <c r="B1651" t="s">
        <v>26</v>
      </c>
      <c r="C1651">
        <v>2023</v>
      </c>
      <c r="D1651" t="s">
        <v>212</v>
      </c>
      <c r="E1651">
        <v>2</v>
      </c>
      <c r="F1651" t="s">
        <v>236</v>
      </c>
      <c r="G1651" t="s">
        <v>1927</v>
      </c>
      <c r="H1651">
        <v>2552530434</v>
      </c>
      <c r="I1651">
        <v>101578391</v>
      </c>
      <c r="J1651">
        <v>2115642125</v>
      </c>
      <c r="K1651">
        <v>2115642125</v>
      </c>
      <c r="L1651">
        <v>2067952900</v>
      </c>
      <c r="M1651">
        <v>7700136818</v>
      </c>
      <c r="N1651">
        <v>6671112245</v>
      </c>
      <c r="O1651">
        <v>2703109147</v>
      </c>
      <c r="P1651">
        <v>2703109147</v>
      </c>
      <c r="Q1651">
        <v>3141138271</v>
      </c>
      <c r="R1651">
        <v>2855021603</v>
      </c>
      <c r="S1651">
        <v>831900559</v>
      </c>
      <c r="T1651">
        <v>831900559</v>
      </c>
      <c r="U1651">
        <v>138013323</v>
      </c>
      <c r="V1651">
        <v>214565263</v>
      </c>
      <c r="W1651">
        <v>138013323</v>
      </c>
      <c r="X1651">
        <v>831900559</v>
      </c>
      <c r="Y1651">
        <v>138013323</v>
      </c>
      <c r="Z1651">
        <v>214565263</v>
      </c>
      <c r="AA1651">
        <v>96266134</v>
      </c>
      <c r="AB1651">
        <v>82188150</v>
      </c>
      <c r="AL1651">
        <v>267780542</v>
      </c>
      <c r="AM1651">
        <v>267780542</v>
      </c>
      <c r="AN1651">
        <v>170344936</v>
      </c>
      <c r="AO1651">
        <v>67396278</v>
      </c>
      <c r="AP1651">
        <v>4145752729</v>
      </c>
      <c r="AQ1651">
        <v>4145752729</v>
      </c>
      <c r="AR1651">
        <v>170344936</v>
      </c>
      <c r="AS1651">
        <v>121952216</v>
      </c>
      <c r="AT1651">
        <v>2746950598</v>
      </c>
      <c r="AU1651">
        <v>2746950598</v>
      </c>
      <c r="AV1651">
        <v>2818064724</v>
      </c>
      <c r="AW1651">
        <v>120782475</v>
      </c>
      <c r="AX1651">
        <v>120782475</v>
      </c>
      <c r="AY1651">
        <v>1108421837</v>
      </c>
      <c r="BA1651">
        <v>32516568</v>
      </c>
      <c r="BB1651">
        <v>0</v>
      </c>
      <c r="BC1651">
        <v>4145752729</v>
      </c>
      <c r="BD1651">
        <v>4145752729</v>
      </c>
      <c r="BE1651">
        <v>9506</v>
      </c>
      <c r="BF1651">
        <v>5869</v>
      </c>
      <c r="BG1651">
        <v>0</v>
      </c>
      <c r="BH1651">
        <v>348142444</v>
      </c>
      <c r="BJ1651">
        <v>1181264161</v>
      </c>
      <c r="BK1651">
        <v>973947520</v>
      </c>
      <c r="BL1651">
        <v>973947520</v>
      </c>
      <c r="BM1651">
        <v>1108421837</v>
      </c>
      <c r="BP1651">
        <v>1558</v>
      </c>
      <c r="BQ1651">
        <v>97</v>
      </c>
      <c r="BR1651">
        <v>92713128</v>
      </c>
      <c r="BS1651">
        <v>67396278</v>
      </c>
    </row>
    <row r="1652" spans="1:71">
      <c r="A1652" t="s">
        <v>1938</v>
      </c>
      <c r="B1652" t="s">
        <v>27</v>
      </c>
      <c r="C1652">
        <v>2023</v>
      </c>
      <c r="D1652" t="s">
        <v>228</v>
      </c>
      <c r="E1652">
        <v>4</v>
      </c>
      <c r="F1652" t="s">
        <v>238</v>
      </c>
      <c r="G1652" t="s">
        <v>1927</v>
      </c>
      <c r="H1652">
        <v>20143536866</v>
      </c>
      <c r="I1652">
        <v>2683720243</v>
      </c>
      <c r="J1652">
        <v>14096754401</v>
      </c>
      <c r="K1652">
        <v>14096754401</v>
      </c>
      <c r="L1652">
        <v>8392937042</v>
      </c>
      <c r="M1652">
        <v>50142920576</v>
      </c>
      <c r="N1652">
        <v>27713984712</v>
      </c>
      <c r="O1652">
        <v>8944787281</v>
      </c>
      <c r="P1652">
        <v>7896829612</v>
      </c>
      <c r="Q1652">
        <v>10933312029</v>
      </c>
      <c r="R1652">
        <v>10319637648</v>
      </c>
      <c r="S1652">
        <v>1514025460</v>
      </c>
      <c r="T1652">
        <v>1465776356</v>
      </c>
      <c r="U1652">
        <v>1493314460</v>
      </c>
      <c r="V1652">
        <v>2358943377</v>
      </c>
      <c r="W1652">
        <v>1398511373</v>
      </c>
      <c r="X1652">
        <v>1514025460</v>
      </c>
      <c r="Y1652">
        <v>1493314460</v>
      </c>
      <c r="Z1652">
        <v>2358943377</v>
      </c>
      <c r="AA1652">
        <v>383261468</v>
      </c>
      <c r="AB1652">
        <v>406106138</v>
      </c>
      <c r="AC1652">
        <v>26280406716</v>
      </c>
      <c r="AD1652">
        <v>23680438848</v>
      </c>
      <c r="AE1652">
        <v>26280406716</v>
      </c>
      <c r="AF1652">
        <v>17894566657</v>
      </c>
      <c r="AG1652">
        <v>23680438848</v>
      </c>
      <c r="AH1652">
        <v>24490002286</v>
      </c>
      <c r="AI1652">
        <v>7879528312</v>
      </c>
      <c r="AJ1652">
        <v>23680438848</v>
      </c>
      <c r="AK1652">
        <v>23680438848</v>
      </c>
      <c r="AL1652">
        <v>1627132517</v>
      </c>
      <c r="AM1652">
        <v>1627132517</v>
      </c>
      <c r="AN1652">
        <v>1795517643</v>
      </c>
      <c r="AO1652">
        <v>425477043</v>
      </c>
      <c r="AP1652">
        <v>38952523847</v>
      </c>
      <c r="AQ1652">
        <v>15272084999</v>
      </c>
      <c r="AR1652">
        <v>1795517643</v>
      </c>
      <c r="AS1652">
        <v>1275908731</v>
      </c>
      <c r="AT1652">
        <v>15708775708</v>
      </c>
      <c r="AU1652">
        <v>7829247396</v>
      </c>
      <c r="AV1652">
        <v>15594254292</v>
      </c>
      <c r="AW1652">
        <v>1162729337</v>
      </c>
      <c r="AX1652">
        <v>1025945392</v>
      </c>
      <c r="AY1652">
        <v>28500294690</v>
      </c>
      <c r="AZ1652">
        <v>454278543</v>
      </c>
      <c r="BA1652">
        <v>117479484</v>
      </c>
      <c r="BB1652">
        <v>1427811842</v>
      </c>
      <c r="BC1652">
        <v>38952523847</v>
      </c>
      <c r="BD1652">
        <v>13414563892</v>
      </c>
      <c r="BE1652">
        <v>8577</v>
      </c>
      <c r="BF1652">
        <v>5637</v>
      </c>
      <c r="BG1652">
        <v>5789</v>
      </c>
      <c r="BH1652">
        <v>2589918192</v>
      </c>
      <c r="BI1652">
        <v>17894912535</v>
      </c>
      <c r="BJ1652">
        <v>29006166227</v>
      </c>
      <c r="BK1652">
        <v>3151604348</v>
      </c>
      <c r="BL1652">
        <v>3151604348</v>
      </c>
      <c r="BM1652">
        <v>4819855842</v>
      </c>
      <c r="BN1652">
        <v>25537959955</v>
      </c>
      <c r="BO1652">
        <v>1432947311</v>
      </c>
      <c r="BP1652">
        <v>5196</v>
      </c>
      <c r="BQ1652">
        <v>872</v>
      </c>
      <c r="BR1652">
        <v>1191325265</v>
      </c>
      <c r="BS1652">
        <v>425477043</v>
      </c>
    </row>
    <row r="1653" spans="1:71">
      <c r="A1653" t="s">
        <v>1939</v>
      </c>
      <c r="B1653" t="s">
        <v>28</v>
      </c>
      <c r="C1653">
        <v>2023</v>
      </c>
      <c r="D1653" t="s">
        <v>228</v>
      </c>
      <c r="E1653">
        <v>6</v>
      </c>
      <c r="F1653" t="s">
        <v>240</v>
      </c>
      <c r="G1653" t="s">
        <v>1927</v>
      </c>
      <c r="H1653">
        <v>27692577305</v>
      </c>
      <c r="I1653">
        <v>4926097679</v>
      </c>
      <c r="J1653">
        <v>16126223179</v>
      </c>
      <c r="K1653">
        <v>16126223179</v>
      </c>
      <c r="L1653">
        <v>10583749597</v>
      </c>
      <c r="M1653">
        <v>81400954520</v>
      </c>
      <c r="N1653">
        <v>45388792733</v>
      </c>
      <c r="O1653">
        <v>10882987751</v>
      </c>
      <c r="P1653">
        <v>8786095629</v>
      </c>
      <c r="Q1653">
        <v>13330063820</v>
      </c>
      <c r="R1653">
        <v>12440811596</v>
      </c>
      <c r="S1653">
        <v>1944862960</v>
      </c>
      <c r="T1653">
        <v>1936493183</v>
      </c>
      <c r="U1653">
        <v>2504603801</v>
      </c>
      <c r="V1653">
        <v>4341191095</v>
      </c>
      <c r="W1653">
        <v>2483685875</v>
      </c>
      <c r="X1653">
        <v>1944862960</v>
      </c>
      <c r="Y1653">
        <v>2504603801</v>
      </c>
      <c r="Z1653">
        <v>4341191095</v>
      </c>
      <c r="AA1653">
        <v>967121129</v>
      </c>
      <c r="AB1653">
        <v>574115406</v>
      </c>
      <c r="AC1653">
        <v>26833527223</v>
      </c>
      <c r="AD1653">
        <v>24615348809</v>
      </c>
      <c r="AE1653">
        <v>26833527223</v>
      </c>
      <c r="AF1653">
        <v>17332640310</v>
      </c>
      <c r="AG1653">
        <v>24615348809</v>
      </c>
      <c r="AH1653">
        <v>25386735013</v>
      </c>
      <c r="AI1653">
        <v>9069090433</v>
      </c>
      <c r="AJ1653">
        <v>24615348809</v>
      </c>
      <c r="AK1653">
        <v>24615348809</v>
      </c>
      <c r="AL1653">
        <v>2504295691</v>
      </c>
      <c r="AM1653">
        <v>2504295691</v>
      </c>
      <c r="AN1653">
        <v>3721799281</v>
      </c>
      <c r="AO1653">
        <v>511560965</v>
      </c>
      <c r="AP1653">
        <v>47115688593</v>
      </c>
      <c r="AQ1653">
        <v>21234209784</v>
      </c>
      <c r="AR1653">
        <v>3721799281</v>
      </c>
      <c r="AS1653">
        <v>1568762617</v>
      </c>
      <c r="AT1653">
        <v>19750194403</v>
      </c>
      <c r="AU1653">
        <v>10681103970</v>
      </c>
      <c r="AV1653">
        <v>19932494378</v>
      </c>
      <c r="AW1653">
        <v>1230668238</v>
      </c>
      <c r="AX1653">
        <v>1065699683</v>
      </c>
      <c r="AY1653">
        <v>34288486357</v>
      </c>
      <c r="AZ1653">
        <v>149895609.5</v>
      </c>
      <c r="BA1653">
        <v>661800524</v>
      </c>
      <c r="BB1653">
        <v>1838446866</v>
      </c>
      <c r="BC1653">
        <v>47115688593</v>
      </c>
      <c r="BD1653">
        <v>19632061458</v>
      </c>
      <c r="BE1653">
        <v>8807</v>
      </c>
      <c r="BF1653">
        <v>5827</v>
      </c>
      <c r="BG1653">
        <v>5139</v>
      </c>
      <c r="BH1653">
        <v>3391228434</v>
      </c>
      <c r="BI1653">
        <v>18385851311</v>
      </c>
      <c r="BJ1653">
        <v>35136068746</v>
      </c>
      <c r="BK1653">
        <v>5168931865</v>
      </c>
      <c r="BL1653">
        <v>5168931865</v>
      </c>
      <c r="BM1653">
        <v>8407007548</v>
      </c>
      <c r="BN1653">
        <v>27483627135</v>
      </c>
      <c r="BO1653">
        <v>942572700</v>
      </c>
      <c r="BP1653">
        <v>8622</v>
      </c>
      <c r="BQ1653">
        <v>1296</v>
      </c>
      <c r="BR1653">
        <v>2657655636</v>
      </c>
      <c r="BS1653">
        <v>511560965</v>
      </c>
    </row>
    <row r="1654" spans="1:71">
      <c r="A1654" t="s">
        <v>1940</v>
      </c>
      <c r="B1654" t="s">
        <v>29</v>
      </c>
      <c r="C1654">
        <v>2023</v>
      </c>
      <c r="D1654" t="s">
        <v>231</v>
      </c>
      <c r="E1654">
        <v>4</v>
      </c>
      <c r="F1654" t="s">
        <v>242</v>
      </c>
      <c r="G1654" t="s">
        <v>1927</v>
      </c>
      <c r="H1654">
        <v>1422327804</v>
      </c>
      <c r="I1654">
        <v>137387584</v>
      </c>
      <c r="J1654">
        <v>3224454526</v>
      </c>
      <c r="K1654">
        <v>3224454526</v>
      </c>
      <c r="L1654">
        <v>2891255660</v>
      </c>
      <c r="M1654">
        <v>16438141597</v>
      </c>
      <c r="N1654">
        <v>11509163270</v>
      </c>
      <c r="O1654">
        <v>3499288166</v>
      </c>
      <c r="P1654">
        <v>3499288166</v>
      </c>
      <c r="Q1654">
        <v>4270314857</v>
      </c>
      <c r="R1654">
        <v>4131008848</v>
      </c>
      <c r="S1654">
        <v>1357299620</v>
      </c>
      <c r="T1654">
        <v>1357299620</v>
      </c>
      <c r="U1654">
        <v>654553210</v>
      </c>
      <c r="V1654">
        <v>1163115237</v>
      </c>
      <c r="W1654">
        <v>654553210</v>
      </c>
      <c r="X1654">
        <v>1357299620</v>
      </c>
      <c r="Y1654">
        <v>654553210</v>
      </c>
      <c r="Z1654">
        <v>1163115237</v>
      </c>
      <c r="AA1654">
        <v>82096474</v>
      </c>
      <c r="AB1654">
        <v>264036058</v>
      </c>
      <c r="AL1654">
        <v>567652530</v>
      </c>
      <c r="AM1654">
        <v>567652530</v>
      </c>
      <c r="AN1654">
        <v>921589595</v>
      </c>
      <c r="AO1654">
        <v>156993541</v>
      </c>
      <c r="AP1654">
        <v>7849054065</v>
      </c>
      <c r="AQ1654">
        <v>7849054065</v>
      </c>
      <c r="AR1654">
        <v>921589595</v>
      </c>
      <c r="AS1654">
        <v>280833324</v>
      </c>
      <c r="AT1654">
        <v>4695811908</v>
      </c>
      <c r="AU1654">
        <v>4695811908</v>
      </c>
      <c r="AV1654">
        <v>4755532322</v>
      </c>
      <c r="AW1654">
        <v>310994804</v>
      </c>
      <c r="AX1654">
        <v>310994804</v>
      </c>
      <c r="AY1654">
        <v>3434224728</v>
      </c>
      <c r="BA1654">
        <v>48886509</v>
      </c>
      <c r="BB1654">
        <v>0</v>
      </c>
      <c r="BC1654">
        <v>7849054065</v>
      </c>
      <c r="BD1654">
        <v>7849054065</v>
      </c>
      <c r="BE1654">
        <v>9093</v>
      </c>
      <c r="BF1654">
        <v>5827</v>
      </c>
      <c r="BG1654">
        <v>0</v>
      </c>
      <c r="BH1654">
        <v>230418545</v>
      </c>
      <c r="BJ1654">
        <v>3684313335</v>
      </c>
      <c r="BK1654">
        <v>2676373984</v>
      </c>
      <c r="BL1654">
        <v>2676373984</v>
      </c>
      <c r="BM1654">
        <v>3434224728</v>
      </c>
      <c r="BP1654">
        <v>4377</v>
      </c>
      <c r="BQ1654">
        <v>284</v>
      </c>
      <c r="BR1654">
        <v>643879706</v>
      </c>
      <c r="BS1654">
        <v>156993541</v>
      </c>
    </row>
    <row r="1655" spans="1:71">
      <c r="A1655" t="s">
        <v>1941</v>
      </c>
      <c r="B1655" t="s">
        <v>30</v>
      </c>
      <c r="C1655">
        <v>2023</v>
      </c>
      <c r="D1655" t="s">
        <v>231</v>
      </c>
      <c r="E1655">
        <v>5</v>
      </c>
      <c r="F1655" t="s">
        <v>244</v>
      </c>
      <c r="G1655" t="s">
        <v>1927</v>
      </c>
      <c r="H1655">
        <v>2738593565</v>
      </c>
      <c r="I1655">
        <v>308541986</v>
      </c>
      <c r="J1655">
        <v>3761784582</v>
      </c>
      <c r="K1655">
        <v>3761784582</v>
      </c>
      <c r="L1655">
        <v>3247437686</v>
      </c>
      <c r="M1655">
        <v>26260106674</v>
      </c>
      <c r="N1655">
        <v>18673762439</v>
      </c>
      <c r="O1655">
        <v>6429851875</v>
      </c>
      <c r="P1655">
        <v>6429851875</v>
      </c>
      <c r="Q1655">
        <v>7364266054</v>
      </c>
      <c r="R1655">
        <v>6883223952</v>
      </c>
      <c r="S1655">
        <v>1637229352</v>
      </c>
      <c r="T1655">
        <v>1637229352</v>
      </c>
      <c r="U1655">
        <v>633284841</v>
      </c>
      <c r="V1655">
        <v>1659247374</v>
      </c>
      <c r="W1655">
        <v>633284841</v>
      </c>
      <c r="X1655">
        <v>1637229352</v>
      </c>
      <c r="Y1655">
        <v>633284841</v>
      </c>
      <c r="Z1655">
        <v>1659247374</v>
      </c>
      <c r="AA1655">
        <v>430561726</v>
      </c>
      <c r="AB1655">
        <v>478158001</v>
      </c>
      <c r="AL1655">
        <v>741294763</v>
      </c>
      <c r="AM1655">
        <v>741294763</v>
      </c>
      <c r="AN1655">
        <v>1586893893</v>
      </c>
      <c r="AO1655">
        <v>208203762</v>
      </c>
      <c r="AP1655">
        <v>13509365948</v>
      </c>
      <c r="AQ1655">
        <v>13509365948</v>
      </c>
      <c r="AR1655">
        <v>1586893893</v>
      </c>
      <c r="AS1655">
        <v>363498634</v>
      </c>
      <c r="AT1655">
        <v>8854133602</v>
      </c>
      <c r="AU1655">
        <v>8854133602</v>
      </c>
      <c r="AV1655">
        <v>8719437757</v>
      </c>
      <c r="AW1655">
        <v>838675550</v>
      </c>
      <c r="AX1655">
        <v>838675550</v>
      </c>
      <c r="AY1655">
        <v>6378538943</v>
      </c>
      <c r="BA1655">
        <v>262461857</v>
      </c>
      <c r="BB1655">
        <v>0</v>
      </c>
      <c r="BC1655">
        <v>13509365948</v>
      </c>
      <c r="BD1655">
        <v>13509365948</v>
      </c>
      <c r="BE1655">
        <v>9794</v>
      </c>
      <c r="BF1655">
        <v>5949</v>
      </c>
      <c r="BG1655">
        <v>0</v>
      </c>
      <c r="BH1655">
        <v>334607612</v>
      </c>
      <c r="BJ1655">
        <v>6850082857</v>
      </c>
      <c r="BK1655">
        <v>4953457230</v>
      </c>
      <c r="BL1655">
        <v>4953457230</v>
      </c>
      <c r="BM1655">
        <v>6378538943</v>
      </c>
      <c r="BP1655">
        <v>8022</v>
      </c>
      <c r="BQ1655">
        <v>1254</v>
      </c>
      <c r="BR1655">
        <v>1273711736</v>
      </c>
      <c r="BS1655">
        <v>208203762</v>
      </c>
    </row>
    <row r="1656" spans="1:71">
      <c r="A1656" t="s">
        <v>1942</v>
      </c>
      <c r="B1656" t="s">
        <v>31</v>
      </c>
      <c r="C1656">
        <v>2023</v>
      </c>
      <c r="D1656" t="s">
        <v>228</v>
      </c>
      <c r="E1656">
        <v>7</v>
      </c>
      <c r="F1656" t="s">
        <v>246</v>
      </c>
      <c r="G1656" t="s">
        <v>1927</v>
      </c>
      <c r="H1656">
        <v>73461624736</v>
      </c>
      <c r="I1656">
        <v>7857292086</v>
      </c>
      <c r="J1656">
        <v>54351383014</v>
      </c>
      <c r="K1656">
        <v>54351383014</v>
      </c>
      <c r="L1656">
        <v>45718558333</v>
      </c>
      <c r="M1656">
        <v>174979401591</v>
      </c>
      <c r="N1656">
        <v>114465899455</v>
      </c>
      <c r="O1656">
        <v>36461506798</v>
      </c>
      <c r="P1656">
        <v>33776458147</v>
      </c>
      <c r="Q1656">
        <v>44702894255</v>
      </c>
      <c r="R1656">
        <v>40863910646</v>
      </c>
      <c r="S1656">
        <v>8410243636</v>
      </c>
      <c r="T1656">
        <v>7937040492</v>
      </c>
      <c r="U1656">
        <v>7809134413</v>
      </c>
      <c r="V1656">
        <v>18139277906</v>
      </c>
      <c r="W1656">
        <v>6659856730</v>
      </c>
      <c r="X1656">
        <v>8410243636</v>
      </c>
      <c r="Y1656">
        <v>7809134413</v>
      </c>
      <c r="Z1656">
        <v>18139277906</v>
      </c>
      <c r="AA1656">
        <v>2330836911</v>
      </c>
      <c r="AB1656">
        <v>2126577716</v>
      </c>
      <c r="AC1656">
        <v>47809556337</v>
      </c>
      <c r="AD1656">
        <v>39565461825</v>
      </c>
      <c r="AE1656">
        <v>47809556337</v>
      </c>
      <c r="AF1656">
        <v>27692017460</v>
      </c>
      <c r="AG1656">
        <v>39565461825</v>
      </c>
      <c r="AH1656">
        <v>43619056915</v>
      </c>
      <c r="AI1656">
        <v>16752242652</v>
      </c>
      <c r="AJ1656">
        <v>39565461825</v>
      </c>
      <c r="AK1656">
        <v>39565461825</v>
      </c>
      <c r="AL1656">
        <v>3493700378</v>
      </c>
      <c r="AM1656">
        <v>3493700378</v>
      </c>
      <c r="AN1656">
        <v>18451493517</v>
      </c>
      <c r="AO1656">
        <v>2608612557</v>
      </c>
      <c r="AP1656">
        <v>106236960152</v>
      </c>
      <c r="AQ1656">
        <v>66671498327</v>
      </c>
      <c r="AR1656">
        <v>18451493517</v>
      </c>
      <c r="AS1656">
        <v>4450705094</v>
      </c>
      <c r="AT1656">
        <v>49544720947</v>
      </c>
      <c r="AU1656">
        <v>32792478295</v>
      </c>
      <c r="AV1656">
        <v>51517573335</v>
      </c>
      <c r="AW1656">
        <v>3990900739</v>
      </c>
      <c r="AX1656">
        <v>3661157929</v>
      </c>
      <c r="AY1656">
        <v>64875568449</v>
      </c>
      <c r="AZ1656">
        <v>313668857</v>
      </c>
      <c r="BA1656">
        <v>4603322675</v>
      </c>
      <c r="BB1656">
        <v>174730704</v>
      </c>
      <c r="BC1656">
        <v>106236960152</v>
      </c>
      <c r="BD1656">
        <v>59932854586</v>
      </c>
      <c r="BE1656">
        <v>9933</v>
      </c>
      <c r="BF1656">
        <v>6470</v>
      </c>
      <c r="BG1656">
        <v>5662</v>
      </c>
      <c r="BH1656">
        <v>8818467430</v>
      </c>
      <c r="BI1656">
        <v>27692017460</v>
      </c>
      <c r="BJ1656">
        <v>70394261877</v>
      </c>
      <c r="BK1656">
        <v>10167989405</v>
      </c>
      <c r="BL1656">
        <v>10167989405</v>
      </c>
      <c r="BM1656">
        <v>25310106624</v>
      </c>
      <c r="BN1656">
        <v>46304105566</v>
      </c>
      <c r="BO1656">
        <v>158512142</v>
      </c>
      <c r="BP1656">
        <v>16655</v>
      </c>
      <c r="BQ1656">
        <v>7020</v>
      </c>
      <c r="BR1656">
        <v>14352460299</v>
      </c>
      <c r="BS1656">
        <v>2608612557</v>
      </c>
    </row>
    <row r="1657" spans="1:71">
      <c r="A1657" t="s">
        <v>1943</v>
      </c>
      <c r="B1657" t="s">
        <v>32</v>
      </c>
      <c r="C1657">
        <v>2023</v>
      </c>
      <c r="D1657" t="s">
        <v>215</v>
      </c>
      <c r="E1657">
        <v>1</v>
      </c>
      <c r="F1657" t="s">
        <v>248</v>
      </c>
      <c r="G1657" t="s">
        <v>1927</v>
      </c>
      <c r="H1657">
        <v>469833577</v>
      </c>
      <c r="I1657">
        <v>107735584</v>
      </c>
      <c r="J1657">
        <v>1082771716</v>
      </c>
      <c r="K1657">
        <v>1082771716</v>
      </c>
      <c r="L1657">
        <v>1036334452</v>
      </c>
      <c r="M1657">
        <v>4696679379</v>
      </c>
      <c r="N1657">
        <v>3616956191</v>
      </c>
      <c r="O1657">
        <v>2195353068</v>
      </c>
      <c r="P1657">
        <v>2115338805</v>
      </c>
      <c r="Q1657">
        <v>2378119027</v>
      </c>
      <c r="R1657">
        <v>2260970360</v>
      </c>
      <c r="S1657">
        <v>356149566</v>
      </c>
      <c r="T1657">
        <v>355353066</v>
      </c>
      <c r="U1657">
        <v>121171283</v>
      </c>
      <c r="V1657">
        <v>186009034</v>
      </c>
      <c r="W1657">
        <v>121171283</v>
      </c>
      <c r="X1657">
        <v>356149566</v>
      </c>
      <c r="Y1657">
        <v>121171283</v>
      </c>
      <c r="Z1657">
        <v>186009034</v>
      </c>
      <c r="AA1657">
        <v>45386132</v>
      </c>
      <c r="AB1657">
        <v>61724905</v>
      </c>
      <c r="AL1657">
        <v>107757617</v>
      </c>
      <c r="AM1657">
        <v>107757617</v>
      </c>
      <c r="AN1657">
        <v>127149236</v>
      </c>
      <c r="AO1657">
        <v>42414476</v>
      </c>
      <c r="AP1657">
        <v>2640854279</v>
      </c>
      <c r="AQ1657">
        <v>2566937125</v>
      </c>
      <c r="AR1657">
        <v>127149236</v>
      </c>
      <c r="AS1657">
        <v>50812440</v>
      </c>
      <c r="AT1657">
        <v>1796208414</v>
      </c>
      <c r="AU1657">
        <v>1680483723</v>
      </c>
      <c r="AV1657">
        <v>1731165863</v>
      </c>
      <c r="AW1657">
        <v>212558395</v>
      </c>
      <c r="AX1657">
        <v>212148131</v>
      </c>
      <c r="AY1657">
        <v>350554714</v>
      </c>
      <c r="BA1657">
        <v>-6242870</v>
      </c>
      <c r="BB1657">
        <v>-3807406</v>
      </c>
      <c r="BC1657">
        <v>2640854279</v>
      </c>
      <c r="BD1657">
        <v>2484913307</v>
      </c>
      <c r="BE1657">
        <v>10293</v>
      </c>
      <c r="BF1657">
        <v>6074</v>
      </c>
      <c r="BG1657">
        <v>0</v>
      </c>
      <c r="BH1657">
        <v>189317970</v>
      </c>
      <c r="BJ1657">
        <v>431504418</v>
      </c>
      <c r="BK1657">
        <v>198352400</v>
      </c>
      <c r="BL1657">
        <v>198352400</v>
      </c>
      <c r="BM1657">
        <v>276637560</v>
      </c>
      <c r="BP1657">
        <v>324</v>
      </c>
      <c r="BQ1657">
        <v>15</v>
      </c>
      <c r="BR1657">
        <v>84734760</v>
      </c>
      <c r="BS1657">
        <v>42414476</v>
      </c>
    </row>
    <row r="1658" spans="1:71">
      <c r="A1658" t="s">
        <v>1944</v>
      </c>
      <c r="B1658" t="s">
        <v>33</v>
      </c>
      <c r="C1658">
        <v>2023</v>
      </c>
      <c r="D1658" t="s">
        <v>231</v>
      </c>
      <c r="E1658">
        <v>4</v>
      </c>
      <c r="F1658" t="s">
        <v>250</v>
      </c>
      <c r="G1658" t="s">
        <v>1927</v>
      </c>
      <c r="H1658">
        <v>2754151759</v>
      </c>
      <c r="I1658">
        <v>652151335</v>
      </c>
      <c r="J1658">
        <v>2534515500</v>
      </c>
      <c r="K1658">
        <v>2534515500</v>
      </c>
      <c r="L1658">
        <v>2319024589</v>
      </c>
      <c r="M1658">
        <v>20173327145</v>
      </c>
      <c r="N1658">
        <v>14339958218</v>
      </c>
      <c r="O1658">
        <v>5659000465</v>
      </c>
      <c r="P1658">
        <v>5659000465</v>
      </c>
      <c r="Q1658">
        <v>5870016309</v>
      </c>
      <c r="R1658">
        <v>5994201050</v>
      </c>
      <c r="S1658">
        <v>1272400270</v>
      </c>
      <c r="T1658">
        <v>1272400270</v>
      </c>
      <c r="U1658">
        <v>670722577</v>
      </c>
      <c r="V1658">
        <v>1372174497</v>
      </c>
      <c r="W1658">
        <v>670722577</v>
      </c>
      <c r="X1658">
        <v>1272400270</v>
      </c>
      <c r="Y1658">
        <v>670722577</v>
      </c>
      <c r="Z1658">
        <v>1372174497</v>
      </c>
      <c r="AA1658">
        <v>400202050</v>
      </c>
      <c r="AB1658">
        <v>292048238</v>
      </c>
      <c r="AL1658">
        <v>370292962</v>
      </c>
      <c r="AM1658">
        <v>370292962</v>
      </c>
      <c r="AN1658">
        <v>1243008083</v>
      </c>
      <c r="AO1658">
        <v>296320536</v>
      </c>
      <c r="AP1658">
        <v>10332624721</v>
      </c>
      <c r="AQ1658">
        <v>10332624721</v>
      </c>
      <c r="AR1658">
        <v>1243008083</v>
      </c>
      <c r="AS1658">
        <v>212830570</v>
      </c>
      <c r="AT1658">
        <v>6648470047</v>
      </c>
      <c r="AU1658">
        <v>6648470047</v>
      </c>
      <c r="AV1658">
        <v>6783020976</v>
      </c>
      <c r="AW1658">
        <v>560656250</v>
      </c>
      <c r="AX1658">
        <v>560656250</v>
      </c>
      <c r="AY1658">
        <v>4226945886</v>
      </c>
      <c r="BA1658">
        <v>56152561</v>
      </c>
      <c r="BB1658">
        <v>0</v>
      </c>
      <c r="BC1658">
        <v>10332624721</v>
      </c>
      <c r="BD1658">
        <v>10332624721</v>
      </c>
      <c r="BE1658">
        <v>9356</v>
      </c>
      <c r="BF1658">
        <v>5830</v>
      </c>
      <c r="BG1658">
        <v>0</v>
      </c>
      <c r="BH1658">
        <v>394837278</v>
      </c>
      <c r="BJ1658">
        <v>4614348727</v>
      </c>
      <c r="BK1658">
        <v>3136805600</v>
      </c>
      <c r="BL1658">
        <v>3136805600</v>
      </c>
      <c r="BM1658">
        <v>4226945886</v>
      </c>
      <c r="BP1658">
        <v>5044</v>
      </c>
      <c r="BQ1658">
        <v>975</v>
      </c>
      <c r="BR1658">
        <v>856112295</v>
      </c>
      <c r="BS1658">
        <v>296320536</v>
      </c>
    </row>
    <row r="1659" spans="1:71">
      <c r="A1659" t="s">
        <v>1945</v>
      </c>
      <c r="B1659" t="s">
        <v>34</v>
      </c>
      <c r="C1659">
        <v>2023</v>
      </c>
      <c r="D1659" t="s">
        <v>228</v>
      </c>
      <c r="E1659">
        <v>5</v>
      </c>
      <c r="F1659" t="s">
        <v>252</v>
      </c>
      <c r="G1659" t="s">
        <v>1927</v>
      </c>
      <c r="H1659">
        <v>16953374820</v>
      </c>
      <c r="I1659">
        <v>4836718512</v>
      </c>
      <c r="J1659">
        <v>16731045746</v>
      </c>
      <c r="K1659">
        <v>16731045746</v>
      </c>
      <c r="L1659">
        <v>9443158217</v>
      </c>
      <c r="M1659">
        <v>87653704672</v>
      </c>
      <c r="N1659">
        <v>50911303421</v>
      </c>
      <c r="O1659">
        <v>11217278565</v>
      </c>
      <c r="P1659">
        <v>8574527889</v>
      </c>
      <c r="Q1659">
        <v>12734036776</v>
      </c>
      <c r="R1659">
        <v>12306735760</v>
      </c>
      <c r="S1659">
        <v>1347566000</v>
      </c>
      <c r="T1659">
        <v>1338733368</v>
      </c>
      <c r="U1659">
        <v>2109563603</v>
      </c>
      <c r="V1659">
        <v>3898442408</v>
      </c>
      <c r="W1659">
        <v>1935583689</v>
      </c>
      <c r="X1659">
        <v>1347566000</v>
      </c>
      <c r="Y1659">
        <v>2109563603</v>
      </c>
      <c r="Z1659">
        <v>3898442408</v>
      </c>
      <c r="AA1659">
        <v>428018300</v>
      </c>
      <c r="AB1659">
        <v>354171898</v>
      </c>
      <c r="AC1659">
        <v>34296406214</v>
      </c>
      <c r="AD1659">
        <v>31217743173</v>
      </c>
      <c r="AE1659">
        <v>34296406214</v>
      </c>
      <c r="AF1659">
        <v>21963684097</v>
      </c>
      <c r="AG1659">
        <v>31217743173</v>
      </c>
      <c r="AH1659">
        <v>32223864358</v>
      </c>
      <c r="AI1659">
        <v>11497697389</v>
      </c>
      <c r="AJ1659">
        <v>31217743173</v>
      </c>
      <c r="AK1659">
        <v>31217743173</v>
      </c>
      <c r="AL1659">
        <v>2392043145</v>
      </c>
      <c r="AM1659">
        <v>2392043145</v>
      </c>
      <c r="AN1659">
        <v>3281478504</v>
      </c>
      <c r="AO1659">
        <v>703107819</v>
      </c>
      <c r="AP1659">
        <v>51843673692</v>
      </c>
      <c r="AQ1659">
        <v>19178190519</v>
      </c>
      <c r="AR1659">
        <v>3281478504</v>
      </c>
      <c r="AS1659">
        <v>1251308131</v>
      </c>
      <c r="AT1659">
        <v>21572490206</v>
      </c>
      <c r="AU1659">
        <v>10074792817</v>
      </c>
      <c r="AV1659">
        <v>21840496071</v>
      </c>
      <c r="AW1659">
        <v>1005020628</v>
      </c>
      <c r="AX1659">
        <v>788855818</v>
      </c>
      <c r="AY1659">
        <v>39211698075</v>
      </c>
      <c r="AZ1659">
        <v>665169272.5</v>
      </c>
      <c r="BA1659">
        <v>283102322</v>
      </c>
      <c r="BB1659">
        <v>1079494889</v>
      </c>
      <c r="BC1659">
        <v>51843673692</v>
      </c>
      <c r="BD1659">
        <v>16977058658</v>
      </c>
      <c r="BE1659">
        <v>8695</v>
      </c>
      <c r="BF1659">
        <v>5749</v>
      </c>
      <c r="BG1659">
        <v>5117</v>
      </c>
      <c r="BH1659">
        <v>3199752535</v>
      </c>
      <c r="BI1659">
        <v>23078496665</v>
      </c>
      <c r="BJ1659">
        <v>40133274061</v>
      </c>
      <c r="BK1659">
        <v>3886782035</v>
      </c>
      <c r="BL1659">
        <v>3886782035</v>
      </c>
      <c r="BM1659">
        <v>6546214902</v>
      </c>
      <c r="BN1659">
        <v>34866615034</v>
      </c>
      <c r="BO1659">
        <v>825696838</v>
      </c>
      <c r="BP1659">
        <v>6279</v>
      </c>
      <c r="BQ1659">
        <v>1237</v>
      </c>
      <c r="BR1659">
        <v>2237517826</v>
      </c>
      <c r="BS1659">
        <v>703107819</v>
      </c>
    </row>
    <row r="1660" spans="1:71">
      <c r="A1660" t="s">
        <v>1946</v>
      </c>
      <c r="B1660" t="s">
        <v>35</v>
      </c>
      <c r="C1660">
        <v>2023</v>
      </c>
      <c r="D1660" t="s">
        <v>231</v>
      </c>
      <c r="E1660">
        <v>5</v>
      </c>
      <c r="F1660" t="s">
        <v>254</v>
      </c>
      <c r="G1660" t="s">
        <v>1927</v>
      </c>
      <c r="H1660">
        <v>3273840814</v>
      </c>
      <c r="I1660">
        <v>598478228</v>
      </c>
      <c r="J1660">
        <v>3839728216</v>
      </c>
      <c r="K1660">
        <v>3839728216</v>
      </c>
      <c r="L1660">
        <v>3233019906</v>
      </c>
      <c r="M1660">
        <v>25778129086</v>
      </c>
      <c r="N1660">
        <v>17295179962</v>
      </c>
      <c r="O1660">
        <v>5961248117</v>
      </c>
      <c r="P1660">
        <v>5961248117</v>
      </c>
      <c r="Q1660">
        <v>6454763117</v>
      </c>
      <c r="R1660">
        <v>6451086332</v>
      </c>
      <c r="S1660">
        <v>1608376505</v>
      </c>
      <c r="T1660">
        <v>1608376505</v>
      </c>
      <c r="U1660">
        <v>1034964230</v>
      </c>
      <c r="V1660">
        <v>2185297565</v>
      </c>
      <c r="W1660">
        <v>1034964230</v>
      </c>
      <c r="X1660">
        <v>1608376505</v>
      </c>
      <c r="Y1660">
        <v>1034964230</v>
      </c>
      <c r="Z1660">
        <v>2185297565</v>
      </c>
      <c r="AA1660">
        <v>644117683</v>
      </c>
      <c r="AB1660">
        <v>506597760</v>
      </c>
      <c r="AL1660">
        <v>359496014</v>
      </c>
      <c r="AM1660">
        <v>359496014</v>
      </c>
      <c r="AN1660">
        <v>1735967059</v>
      </c>
      <c r="AO1660">
        <v>310739433</v>
      </c>
      <c r="AP1660">
        <v>13256359151</v>
      </c>
      <c r="AQ1660">
        <v>13256359151</v>
      </c>
      <c r="AR1660">
        <v>1735967059</v>
      </c>
      <c r="AS1660">
        <v>297084498</v>
      </c>
      <c r="AT1660">
        <v>8807668180</v>
      </c>
      <c r="AU1660">
        <v>8807668180</v>
      </c>
      <c r="AV1660">
        <v>8760128582</v>
      </c>
      <c r="AW1660">
        <v>530402939</v>
      </c>
      <c r="AX1660">
        <v>530402939</v>
      </c>
      <c r="AY1660">
        <v>6325336973</v>
      </c>
      <c r="BA1660">
        <v>995318264</v>
      </c>
      <c r="BB1660">
        <v>0</v>
      </c>
      <c r="BC1660">
        <v>13256359151</v>
      </c>
      <c r="BD1660">
        <v>13256359151</v>
      </c>
      <c r="BE1660">
        <v>10113</v>
      </c>
      <c r="BF1660">
        <v>6423</v>
      </c>
      <c r="BG1660">
        <v>0</v>
      </c>
      <c r="BH1660">
        <v>742580409</v>
      </c>
      <c r="BJ1660">
        <v>7148784607</v>
      </c>
      <c r="BK1660">
        <v>5084405579</v>
      </c>
      <c r="BL1660">
        <v>5084405579</v>
      </c>
      <c r="BM1660">
        <v>6325336973</v>
      </c>
      <c r="BP1660">
        <v>8328</v>
      </c>
      <c r="BQ1660">
        <v>1569</v>
      </c>
      <c r="BR1660">
        <v>1357975865</v>
      </c>
      <c r="BS1660">
        <v>310739433</v>
      </c>
    </row>
    <row r="1661" spans="1:71">
      <c r="A1661" t="s">
        <v>1947</v>
      </c>
      <c r="B1661" t="s">
        <v>36</v>
      </c>
      <c r="C1661">
        <v>2023</v>
      </c>
      <c r="D1661" t="s">
        <v>228</v>
      </c>
      <c r="E1661">
        <v>7</v>
      </c>
      <c r="F1661" t="s">
        <v>256</v>
      </c>
      <c r="G1661" t="s">
        <v>1927</v>
      </c>
      <c r="H1661">
        <v>74803497673</v>
      </c>
      <c r="I1661">
        <v>5400221729</v>
      </c>
      <c r="J1661">
        <v>37394710971</v>
      </c>
      <c r="K1661">
        <v>37394710971</v>
      </c>
      <c r="L1661">
        <v>26140091475</v>
      </c>
      <c r="M1661">
        <v>115368180741</v>
      </c>
      <c r="N1661">
        <v>70740695357</v>
      </c>
      <c r="O1661">
        <v>18173688320</v>
      </c>
      <c r="P1661">
        <v>15808578071</v>
      </c>
      <c r="Q1661">
        <v>20615109526</v>
      </c>
      <c r="R1661">
        <v>21981042954</v>
      </c>
      <c r="S1661">
        <v>3746662125</v>
      </c>
      <c r="T1661">
        <v>3701743494</v>
      </c>
      <c r="U1661">
        <v>4700355873</v>
      </c>
      <c r="V1661">
        <v>10472695852</v>
      </c>
      <c r="W1661">
        <v>4286276172</v>
      </c>
      <c r="X1661">
        <v>3746662125</v>
      </c>
      <c r="Y1661">
        <v>4700355873</v>
      </c>
      <c r="Z1661">
        <v>10472695852</v>
      </c>
      <c r="AA1661">
        <v>1416723014</v>
      </c>
      <c r="AB1661">
        <v>1175190159</v>
      </c>
      <c r="AC1661">
        <v>51800591243</v>
      </c>
      <c r="AD1661">
        <v>43069587859</v>
      </c>
      <c r="AE1661">
        <v>51800591243</v>
      </c>
      <c r="AF1661">
        <v>32560283884</v>
      </c>
      <c r="AG1661">
        <v>43069587859</v>
      </c>
      <c r="AH1661">
        <v>45977207249</v>
      </c>
      <c r="AI1661">
        <v>17219091903</v>
      </c>
      <c r="AJ1661">
        <v>43069587859</v>
      </c>
      <c r="AK1661">
        <v>43069587859</v>
      </c>
      <c r="AL1661">
        <v>2562155761</v>
      </c>
      <c r="AM1661">
        <v>2562155761</v>
      </c>
      <c r="AN1661">
        <v>11410997045</v>
      </c>
      <c r="AO1661">
        <v>1785171779</v>
      </c>
      <c r="AP1661">
        <v>83843367255</v>
      </c>
      <c r="AQ1661">
        <v>40773779396</v>
      </c>
      <c r="AR1661">
        <v>11410997045</v>
      </c>
      <c r="AS1661">
        <v>1893169786</v>
      </c>
      <c r="AT1661">
        <v>37182848524</v>
      </c>
      <c r="AU1661">
        <v>19963756621</v>
      </c>
      <c r="AV1661">
        <v>38382385916</v>
      </c>
      <c r="AW1661">
        <v>2379524584</v>
      </c>
      <c r="AX1661">
        <v>1904492999</v>
      </c>
      <c r="AY1661">
        <v>61217329671</v>
      </c>
      <c r="AZ1661">
        <v>584159684</v>
      </c>
      <c r="BA1661">
        <v>1168646886</v>
      </c>
      <c r="BB1661">
        <v>-863615458</v>
      </c>
      <c r="BC1661">
        <v>83843367255</v>
      </c>
      <c r="BD1661">
        <v>35501049757</v>
      </c>
      <c r="BE1661">
        <v>9790</v>
      </c>
      <c r="BF1661">
        <v>6206</v>
      </c>
      <c r="BG1661">
        <v>5543</v>
      </c>
      <c r="BH1661">
        <v>7383908735</v>
      </c>
      <c r="BI1661">
        <v>32560283884</v>
      </c>
      <c r="BJ1661">
        <v>64123094219</v>
      </c>
      <c r="BK1661">
        <v>9751818645</v>
      </c>
      <c r="BL1661">
        <v>9751818645</v>
      </c>
      <c r="BM1661">
        <v>18147741812</v>
      </c>
      <c r="BN1661">
        <v>48342317498</v>
      </c>
      <c r="BO1661">
        <v>2266182566</v>
      </c>
      <c r="BP1661">
        <v>13655</v>
      </c>
      <c r="BQ1661">
        <v>3317</v>
      </c>
      <c r="BR1661">
        <v>8925150313</v>
      </c>
      <c r="BS1661">
        <v>1785171779</v>
      </c>
    </row>
    <row r="1662" spans="1:71">
      <c r="A1662" t="s">
        <v>1948</v>
      </c>
      <c r="B1662" t="s">
        <v>37</v>
      </c>
      <c r="C1662">
        <v>2023</v>
      </c>
      <c r="D1662" t="s">
        <v>207</v>
      </c>
      <c r="E1662">
        <v>8</v>
      </c>
      <c r="F1662" t="s">
        <v>258</v>
      </c>
      <c r="G1662" t="s">
        <v>1927</v>
      </c>
      <c r="H1662">
        <v>193102672491</v>
      </c>
      <c r="I1662">
        <v>27517451259</v>
      </c>
      <c r="J1662">
        <v>188493541907</v>
      </c>
      <c r="K1662">
        <v>188493541907</v>
      </c>
      <c r="L1662">
        <v>158351565686</v>
      </c>
      <c r="M1662">
        <v>524384216916</v>
      </c>
      <c r="N1662">
        <v>274410055717</v>
      </c>
      <c r="O1662">
        <v>81267772063</v>
      </c>
      <c r="P1662">
        <v>75634360682</v>
      </c>
      <c r="Q1662">
        <v>101938605177</v>
      </c>
      <c r="R1662">
        <v>98149797594</v>
      </c>
      <c r="S1662">
        <v>11275308786</v>
      </c>
      <c r="T1662">
        <v>11211983357</v>
      </c>
      <c r="U1662">
        <v>47348896716</v>
      </c>
      <c r="V1662">
        <v>112299997058</v>
      </c>
      <c r="W1662">
        <v>45162995812</v>
      </c>
      <c r="X1662">
        <v>11275308786</v>
      </c>
      <c r="Y1662">
        <v>47348896716</v>
      </c>
      <c r="Z1662">
        <v>112299997058</v>
      </c>
      <c r="AA1662">
        <v>4014300973</v>
      </c>
      <c r="AB1662">
        <v>2929665275</v>
      </c>
      <c r="AC1662">
        <v>73976862758</v>
      </c>
      <c r="AD1662">
        <v>56543727739</v>
      </c>
      <c r="AE1662">
        <v>73976862758</v>
      </c>
      <c r="AF1662">
        <v>39811449968</v>
      </c>
      <c r="AG1662">
        <v>56543727739</v>
      </c>
      <c r="AH1662">
        <v>67047272727</v>
      </c>
      <c r="AI1662">
        <v>26152346599</v>
      </c>
      <c r="AJ1662">
        <v>56543727739</v>
      </c>
      <c r="AK1662">
        <v>56543727739</v>
      </c>
      <c r="AL1662">
        <v>13109249728</v>
      </c>
      <c r="AM1662">
        <v>13109249728</v>
      </c>
      <c r="AN1662">
        <v>113275979877</v>
      </c>
      <c r="AO1662">
        <v>11028188972</v>
      </c>
      <c r="AP1662">
        <v>268063703400</v>
      </c>
      <c r="AQ1662">
        <v>211519975661</v>
      </c>
      <c r="AR1662">
        <v>113275979877</v>
      </c>
      <c r="AS1662">
        <v>8287639030</v>
      </c>
      <c r="AT1662">
        <v>107186997381</v>
      </c>
      <c r="AU1662">
        <v>81034650782</v>
      </c>
      <c r="AV1662">
        <v>118718296828</v>
      </c>
      <c r="AW1662">
        <v>7833879196</v>
      </c>
      <c r="AX1662">
        <v>6965339203</v>
      </c>
      <c r="AY1662">
        <v>166523500995</v>
      </c>
      <c r="AZ1662">
        <v>1193012228.5</v>
      </c>
      <c r="BA1662">
        <v>7063843773</v>
      </c>
      <c r="BB1662">
        <v>-186730650</v>
      </c>
      <c r="BC1662">
        <v>268063703400</v>
      </c>
      <c r="BD1662">
        <v>195383019292</v>
      </c>
      <c r="BE1662">
        <v>10192</v>
      </c>
      <c r="BF1662">
        <v>6994</v>
      </c>
      <c r="BG1662">
        <v>6007</v>
      </c>
      <c r="BH1662">
        <v>13141210433</v>
      </c>
      <c r="BI1662">
        <v>39811449968</v>
      </c>
      <c r="BJ1662">
        <v>188830989204</v>
      </c>
      <c r="BK1662">
        <v>16654031339</v>
      </c>
      <c r="BL1662">
        <v>16654031339</v>
      </c>
      <c r="BM1662">
        <v>109979773256</v>
      </c>
      <c r="BN1662">
        <v>72680684108</v>
      </c>
      <c r="BO1662">
        <v>3527071609</v>
      </c>
      <c r="BP1662">
        <v>28218</v>
      </c>
      <c r="BQ1662">
        <v>14244</v>
      </c>
      <c r="BR1662">
        <v>100560672265</v>
      </c>
      <c r="BS1662">
        <v>11028188972</v>
      </c>
    </row>
    <row r="1663" spans="1:71">
      <c r="A1663" t="s">
        <v>3753</v>
      </c>
      <c r="B1663" t="s">
        <v>259</v>
      </c>
      <c r="C1663">
        <v>2023</v>
      </c>
      <c r="D1663" t="s">
        <v>223</v>
      </c>
      <c r="E1663">
        <v>3</v>
      </c>
      <c r="F1663" t="s">
        <v>260</v>
      </c>
      <c r="G1663" t="s">
        <v>1927</v>
      </c>
      <c r="H1663">
        <v>35757698670</v>
      </c>
      <c r="I1663">
        <v>3050532314</v>
      </c>
      <c r="J1663">
        <v>28245466621</v>
      </c>
      <c r="K1663">
        <v>28245466621</v>
      </c>
      <c r="L1663">
        <v>18619537957</v>
      </c>
      <c r="M1663">
        <v>81732277987</v>
      </c>
      <c r="N1663">
        <v>55889330702</v>
      </c>
      <c r="O1663">
        <v>13643780917</v>
      </c>
      <c r="P1663">
        <v>10824737856</v>
      </c>
      <c r="Q1663">
        <v>17588015301</v>
      </c>
      <c r="R1663">
        <v>15321686667</v>
      </c>
      <c r="S1663">
        <v>1251343923</v>
      </c>
      <c r="T1663">
        <v>1235481457</v>
      </c>
      <c r="U1663">
        <v>2929927046</v>
      </c>
      <c r="V1663">
        <v>10370008362</v>
      </c>
      <c r="W1663">
        <v>2794849155</v>
      </c>
      <c r="X1663">
        <v>1251343923</v>
      </c>
      <c r="Y1663">
        <v>2929927046</v>
      </c>
      <c r="Z1663">
        <v>10370008362</v>
      </c>
      <c r="AA1663">
        <v>649346807</v>
      </c>
      <c r="AB1663">
        <v>526878995</v>
      </c>
      <c r="AC1663">
        <v>52129543405</v>
      </c>
      <c r="AD1663">
        <v>44972725123</v>
      </c>
      <c r="AE1663">
        <v>52129543405</v>
      </c>
      <c r="AF1663">
        <v>33460209110</v>
      </c>
      <c r="AG1663">
        <v>44972725123</v>
      </c>
      <c r="AH1663">
        <v>46561357585</v>
      </c>
      <c r="AI1663">
        <v>17677895489</v>
      </c>
      <c r="AJ1663">
        <v>44972725123</v>
      </c>
      <c r="AK1663">
        <v>44972725123</v>
      </c>
      <c r="AL1663">
        <v>2518256508</v>
      </c>
      <c r="AM1663">
        <v>2518256508</v>
      </c>
      <c r="AN1663">
        <v>10549719333</v>
      </c>
      <c r="AO1663">
        <v>1593895211</v>
      </c>
      <c r="AP1663">
        <v>71888520614</v>
      </c>
      <c r="AQ1663">
        <v>26915795491</v>
      </c>
      <c r="AR1663">
        <v>10549719333</v>
      </c>
      <c r="AS1663">
        <v>1054502709</v>
      </c>
      <c r="AT1663">
        <v>28185763044</v>
      </c>
      <c r="AU1663">
        <v>10507867555</v>
      </c>
      <c r="AV1663">
        <v>29732854179</v>
      </c>
      <c r="AW1663">
        <v>1010651627</v>
      </c>
      <c r="AX1663">
        <v>855415747</v>
      </c>
      <c r="AY1663">
        <v>56215943761</v>
      </c>
      <c r="AZ1663">
        <v>753771203</v>
      </c>
      <c r="BA1663">
        <v>6893442536</v>
      </c>
      <c r="BB1663">
        <v>-1556022477</v>
      </c>
      <c r="BC1663">
        <v>71888520614</v>
      </c>
      <c r="BD1663">
        <v>22508119968</v>
      </c>
      <c r="BE1663">
        <v>9362</v>
      </c>
      <c r="BF1663">
        <v>6466</v>
      </c>
      <c r="BG1663">
        <v>5623</v>
      </c>
      <c r="BH1663">
        <v>7229991168</v>
      </c>
      <c r="BI1663">
        <v>33461239134</v>
      </c>
      <c r="BJ1663">
        <v>58230004248</v>
      </c>
      <c r="BK1663">
        <v>1852773185</v>
      </c>
      <c r="BL1663">
        <v>1852773185</v>
      </c>
      <c r="BM1663">
        <v>11243218638</v>
      </c>
      <c r="BN1663">
        <v>49380400646</v>
      </c>
      <c r="BO1663">
        <v>1296371954</v>
      </c>
      <c r="BP1663">
        <v>2928</v>
      </c>
      <c r="BQ1663">
        <v>1462</v>
      </c>
      <c r="BR1663">
        <v>8761255684</v>
      </c>
      <c r="BS1663">
        <v>1593895211</v>
      </c>
    </row>
    <row r="1664" spans="1:71">
      <c r="A1664" t="s">
        <v>1949</v>
      </c>
      <c r="B1664" t="s">
        <v>39</v>
      </c>
      <c r="C1664">
        <v>2023</v>
      </c>
      <c r="D1664" t="s">
        <v>218</v>
      </c>
      <c r="E1664">
        <v>4</v>
      </c>
      <c r="F1664" t="s">
        <v>262</v>
      </c>
      <c r="G1664" t="s">
        <v>1927</v>
      </c>
      <c r="H1664">
        <v>2017550598</v>
      </c>
      <c r="I1664">
        <v>391758146</v>
      </c>
      <c r="J1664">
        <v>2804863884</v>
      </c>
      <c r="K1664">
        <v>2804863884</v>
      </c>
      <c r="L1664">
        <v>2497237391</v>
      </c>
      <c r="M1664">
        <v>13598684063</v>
      </c>
      <c r="N1664">
        <v>12176635767</v>
      </c>
      <c r="O1664">
        <v>3111162144</v>
      </c>
      <c r="P1664">
        <v>3111162144</v>
      </c>
      <c r="Q1664">
        <v>3722980508</v>
      </c>
      <c r="R1664">
        <v>3447025909</v>
      </c>
      <c r="S1664">
        <v>941931166</v>
      </c>
      <c r="T1664">
        <v>941931166</v>
      </c>
      <c r="U1664">
        <v>347496688</v>
      </c>
      <c r="V1664">
        <v>696565476</v>
      </c>
      <c r="W1664">
        <v>347496688</v>
      </c>
      <c r="X1664">
        <v>941931166</v>
      </c>
      <c r="Y1664">
        <v>347496688</v>
      </c>
      <c r="Z1664">
        <v>696565476</v>
      </c>
      <c r="AA1664">
        <v>289344120</v>
      </c>
      <c r="AB1664">
        <v>174127550</v>
      </c>
      <c r="AL1664">
        <v>203754395</v>
      </c>
      <c r="AM1664">
        <v>203754395</v>
      </c>
      <c r="AN1664">
        <v>588475839</v>
      </c>
      <c r="AO1664">
        <v>72692059</v>
      </c>
      <c r="AP1664">
        <v>6563231869</v>
      </c>
      <c r="AQ1664">
        <v>6563231869</v>
      </c>
      <c r="AR1664">
        <v>588475839</v>
      </c>
      <c r="AS1664">
        <v>123904693</v>
      </c>
      <c r="AT1664">
        <v>4057477794</v>
      </c>
      <c r="AU1664">
        <v>4057477794</v>
      </c>
      <c r="AV1664">
        <v>4015623673</v>
      </c>
      <c r="AW1664">
        <v>290625167</v>
      </c>
      <c r="AX1664">
        <v>290625167</v>
      </c>
      <c r="AY1664">
        <v>2977266942</v>
      </c>
      <c r="BA1664">
        <v>310251424</v>
      </c>
      <c r="BB1664">
        <v>0</v>
      </c>
      <c r="BC1664">
        <v>6563231869</v>
      </c>
      <c r="BD1664">
        <v>6563231869</v>
      </c>
      <c r="BE1664">
        <v>10225</v>
      </c>
      <c r="BF1664">
        <v>6719</v>
      </c>
      <c r="BG1664">
        <v>0</v>
      </c>
      <c r="BH1664">
        <v>663689565</v>
      </c>
      <c r="BJ1664">
        <v>3394533091</v>
      </c>
      <c r="BK1664">
        <v>2272490250</v>
      </c>
      <c r="BL1664">
        <v>2272490250</v>
      </c>
      <c r="BM1664">
        <v>2977266942</v>
      </c>
      <c r="BP1664">
        <v>4208</v>
      </c>
      <c r="BQ1664">
        <v>524</v>
      </c>
      <c r="BR1664">
        <v>444352430</v>
      </c>
      <c r="BS1664">
        <v>72692059</v>
      </c>
    </row>
    <row r="1665" spans="1:71">
      <c r="A1665" t="s">
        <v>1950</v>
      </c>
      <c r="B1665" t="s">
        <v>40</v>
      </c>
      <c r="C1665">
        <v>2023</v>
      </c>
      <c r="D1665" t="s">
        <v>212</v>
      </c>
      <c r="E1665">
        <v>4</v>
      </c>
      <c r="F1665" t="s">
        <v>264</v>
      </c>
      <c r="G1665" t="s">
        <v>1927</v>
      </c>
      <c r="H1665">
        <v>2466642955</v>
      </c>
      <c r="I1665">
        <v>376149128</v>
      </c>
      <c r="J1665">
        <v>4687489270</v>
      </c>
      <c r="K1665">
        <v>4687489270</v>
      </c>
      <c r="L1665">
        <v>4442292093</v>
      </c>
      <c r="M1665">
        <v>24548870368</v>
      </c>
      <c r="N1665">
        <v>22112728937</v>
      </c>
      <c r="O1665">
        <v>7643974201</v>
      </c>
      <c r="P1665">
        <v>7643974201</v>
      </c>
      <c r="Q1665">
        <v>8490376940</v>
      </c>
      <c r="R1665">
        <v>8020523993</v>
      </c>
      <c r="S1665">
        <v>1920512322</v>
      </c>
      <c r="T1665">
        <v>1920512322</v>
      </c>
      <c r="U1665">
        <v>264742489</v>
      </c>
      <c r="V1665">
        <v>468291865</v>
      </c>
      <c r="W1665">
        <v>264742489</v>
      </c>
      <c r="X1665">
        <v>1920512322</v>
      </c>
      <c r="Y1665">
        <v>264742489</v>
      </c>
      <c r="Z1665">
        <v>468291865</v>
      </c>
      <c r="AA1665">
        <v>238206496</v>
      </c>
      <c r="AB1665">
        <v>219757500</v>
      </c>
      <c r="AL1665">
        <v>241099447</v>
      </c>
      <c r="AM1665">
        <v>241099447</v>
      </c>
      <c r="AN1665">
        <v>821850861</v>
      </c>
      <c r="AO1665">
        <v>499062517</v>
      </c>
      <c r="AP1665">
        <v>12499969721</v>
      </c>
      <c r="AQ1665">
        <v>12499969721</v>
      </c>
      <c r="AR1665">
        <v>821850861</v>
      </c>
      <c r="AS1665">
        <v>352680979</v>
      </c>
      <c r="AT1665">
        <v>9054676015</v>
      </c>
      <c r="AU1665">
        <v>9054676015</v>
      </c>
      <c r="AV1665">
        <v>8861392500</v>
      </c>
      <c r="AW1665">
        <v>477345964</v>
      </c>
      <c r="AX1665">
        <v>477345964</v>
      </c>
      <c r="AY1665">
        <v>4267468980</v>
      </c>
      <c r="BA1665">
        <v>164002030</v>
      </c>
      <c r="BB1665">
        <v>0</v>
      </c>
      <c r="BC1665">
        <v>12499969721</v>
      </c>
      <c r="BD1665">
        <v>12499969721</v>
      </c>
      <c r="BE1665">
        <v>10239</v>
      </c>
      <c r="BF1665">
        <v>6485</v>
      </c>
      <c r="BG1665">
        <v>0</v>
      </c>
      <c r="BH1665">
        <v>147390474</v>
      </c>
      <c r="BJ1665">
        <v>4471174963</v>
      </c>
      <c r="BK1665">
        <v>3429077307</v>
      </c>
      <c r="BL1665">
        <v>3429077307</v>
      </c>
      <c r="BM1665">
        <v>4267468980</v>
      </c>
      <c r="BP1665">
        <v>5223</v>
      </c>
      <c r="BQ1665">
        <v>798</v>
      </c>
      <c r="BR1665">
        <v>256218503</v>
      </c>
      <c r="BS1665">
        <v>499062517</v>
      </c>
    </row>
    <row r="1666" spans="1:71">
      <c r="A1666" t="s">
        <v>1951</v>
      </c>
      <c r="B1666" t="s">
        <v>41</v>
      </c>
      <c r="C1666">
        <v>2023</v>
      </c>
      <c r="D1666" t="s">
        <v>215</v>
      </c>
      <c r="E1666">
        <v>5</v>
      </c>
      <c r="F1666" t="s">
        <v>266</v>
      </c>
      <c r="G1666" t="s">
        <v>1927</v>
      </c>
      <c r="H1666">
        <v>5016510441</v>
      </c>
      <c r="I1666">
        <v>1616144447</v>
      </c>
      <c r="J1666">
        <v>5024094836</v>
      </c>
      <c r="K1666">
        <v>5024094836</v>
      </c>
      <c r="L1666">
        <v>4431076405</v>
      </c>
      <c r="M1666">
        <v>33773242173</v>
      </c>
      <c r="N1666">
        <v>18194316866</v>
      </c>
      <c r="O1666">
        <v>6577639582</v>
      </c>
      <c r="P1666">
        <v>6577639582</v>
      </c>
      <c r="Q1666">
        <v>7277878417</v>
      </c>
      <c r="R1666">
        <v>7701320971</v>
      </c>
      <c r="S1666">
        <v>2393757676</v>
      </c>
      <c r="T1666">
        <v>2393757676</v>
      </c>
      <c r="U1666">
        <v>1592450828</v>
      </c>
      <c r="V1666">
        <v>4419940840</v>
      </c>
      <c r="W1666">
        <v>1592450828</v>
      </c>
      <c r="X1666">
        <v>2393757676</v>
      </c>
      <c r="Y1666">
        <v>1592450828</v>
      </c>
      <c r="Z1666">
        <v>4419940840</v>
      </c>
      <c r="AA1666">
        <v>566112762</v>
      </c>
      <c r="AB1666">
        <v>590433399</v>
      </c>
      <c r="AL1666">
        <v>747368184</v>
      </c>
      <c r="AM1666">
        <v>747368184</v>
      </c>
      <c r="AN1666">
        <v>4276593345</v>
      </c>
      <c r="AO1666">
        <v>381056535</v>
      </c>
      <c r="AP1666">
        <v>15874219482</v>
      </c>
      <c r="AQ1666">
        <v>15874219482</v>
      </c>
      <c r="AR1666">
        <v>4276593345</v>
      </c>
      <c r="AS1666">
        <v>737450088</v>
      </c>
      <c r="AT1666">
        <v>8024453703</v>
      </c>
      <c r="AU1666">
        <v>8024453703</v>
      </c>
      <c r="AV1666">
        <v>8456492069</v>
      </c>
      <c r="AW1666">
        <v>1183820636</v>
      </c>
      <c r="AX1666">
        <v>1183820636</v>
      </c>
      <c r="AY1666">
        <v>8070971143</v>
      </c>
      <c r="BA1666">
        <v>763491626</v>
      </c>
      <c r="BB1666">
        <v>0</v>
      </c>
      <c r="BC1666">
        <v>15874219482</v>
      </c>
      <c r="BD1666">
        <v>15874219482</v>
      </c>
      <c r="BE1666">
        <v>10207</v>
      </c>
      <c r="BF1666">
        <v>6694</v>
      </c>
      <c r="BG1666">
        <v>0</v>
      </c>
      <c r="BH1666">
        <v>1083627977</v>
      </c>
      <c r="BJ1666">
        <v>9202424146</v>
      </c>
      <c r="BK1666">
        <v>3643047834</v>
      </c>
      <c r="BL1666">
        <v>3643047834</v>
      </c>
      <c r="BM1666">
        <v>8070971143</v>
      </c>
      <c r="BP1666">
        <v>5838</v>
      </c>
      <c r="BQ1666">
        <v>2078</v>
      </c>
      <c r="BR1666">
        <v>3834454036</v>
      </c>
      <c r="BS1666">
        <v>381056535</v>
      </c>
    </row>
    <row r="1667" spans="1:71">
      <c r="A1667" t="s">
        <v>1952</v>
      </c>
      <c r="B1667" t="s">
        <v>42</v>
      </c>
      <c r="C1667">
        <v>2023</v>
      </c>
      <c r="D1667" t="s">
        <v>218</v>
      </c>
      <c r="E1667">
        <v>3</v>
      </c>
      <c r="F1667" t="s">
        <v>268</v>
      </c>
      <c r="G1667" t="s">
        <v>1927</v>
      </c>
      <c r="H1667">
        <v>4843262639</v>
      </c>
      <c r="I1667">
        <v>1233003410</v>
      </c>
      <c r="J1667">
        <v>4992856475</v>
      </c>
      <c r="K1667">
        <v>4992856475</v>
      </c>
      <c r="L1667">
        <v>4658753503</v>
      </c>
      <c r="M1667">
        <v>23580651496</v>
      </c>
      <c r="N1667">
        <v>20744672706</v>
      </c>
      <c r="O1667">
        <v>5231163544</v>
      </c>
      <c r="P1667">
        <v>5231163544</v>
      </c>
      <c r="Q1667">
        <v>6875678000</v>
      </c>
      <c r="R1667">
        <v>5652923059</v>
      </c>
      <c r="S1667">
        <v>1581576373</v>
      </c>
      <c r="T1667">
        <v>1581576373</v>
      </c>
      <c r="U1667">
        <v>380331115</v>
      </c>
      <c r="V1667">
        <v>784110659</v>
      </c>
      <c r="W1667">
        <v>380331115</v>
      </c>
      <c r="X1667">
        <v>1581576373</v>
      </c>
      <c r="Y1667">
        <v>380331115</v>
      </c>
      <c r="Z1667">
        <v>784110659</v>
      </c>
      <c r="AA1667">
        <v>408989376</v>
      </c>
      <c r="AB1667">
        <v>320840460</v>
      </c>
      <c r="AL1667">
        <v>490001144</v>
      </c>
      <c r="AM1667">
        <v>490001144</v>
      </c>
      <c r="AN1667">
        <v>1103081918</v>
      </c>
      <c r="AO1667">
        <v>343613601</v>
      </c>
      <c r="AP1667">
        <v>9259613851</v>
      </c>
      <c r="AQ1667">
        <v>9259613851</v>
      </c>
      <c r="AR1667">
        <v>1103081918</v>
      </c>
      <c r="AS1667">
        <v>293868780</v>
      </c>
      <c r="AT1667">
        <v>5324378297</v>
      </c>
      <c r="AU1667">
        <v>5324378297</v>
      </c>
      <c r="AV1667">
        <v>5468177962</v>
      </c>
      <c r="AW1667">
        <v>289064433</v>
      </c>
      <c r="AX1667">
        <v>289064433</v>
      </c>
      <c r="AY1667">
        <v>3733359851</v>
      </c>
      <c r="BA1667">
        <v>275122666</v>
      </c>
      <c r="BB1667">
        <v>0</v>
      </c>
      <c r="BC1667">
        <v>9259613851</v>
      </c>
      <c r="BD1667">
        <v>9259613851</v>
      </c>
      <c r="BE1667">
        <v>9997</v>
      </c>
      <c r="BF1667">
        <v>6352</v>
      </c>
      <c r="BG1667">
        <v>0</v>
      </c>
      <c r="BH1667">
        <v>542021532</v>
      </c>
      <c r="BJ1667">
        <v>3904873805</v>
      </c>
      <c r="BK1667">
        <v>2447874664</v>
      </c>
      <c r="BL1667">
        <v>2447874664</v>
      </c>
      <c r="BM1667">
        <v>3733359851</v>
      </c>
      <c r="BP1667">
        <v>3332</v>
      </c>
      <c r="BQ1667">
        <v>1286</v>
      </c>
      <c r="BR1667">
        <v>569894558</v>
      </c>
      <c r="BS1667">
        <v>343613601</v>
      </c>
    </row>
    <row r="1668" spans="1:71">
      <c r="A1668" t="s">
        <v>2033</v>
      </c>
      <c r="B1668" t="s">
        <v>269</v>
      </c>
      <c r="C1668">
        <v>2023</v>
      </c>
      <c r="D1668" t="s">
        <v>215</v>
      </c>
      <c r="E1668">
        <v>6</v>
      </c>
      <c r="F1668" t="s">
        <v>270</v>
      </c>
      <c r="G1668" t="s">
        <v>1927</v>
      </c>
      <c r="H1668">
        <v>58623323162</v>
      </c>
      <c r="I1668">
        <v>4377838112</v>
      </c>
      <c r="J1668">
        <v>31603106828</v>
      </c>
      <c r="K1668">
        <v>31603106828</v>
      </c>
      <c r="L1668">
        <v>28478116002</v>
      </c>
      <c r="M1668">
        <v>133894254416</v>
      </c>
      <c r="N1668">
        <v>74336849093</v>
      </c>
      <c r="O1668">
        <v>21322918956</v>
      </c>
      <c r="P1668">
        <v>21322918956</v>
      </c>
      <c r="Q1668">
        <v>31791693617</v>
      </c>
      <c r="R1668">
        <v>26042748345</v>
      </c>
      <c r="S1668">
        <v>4610379808</v>
      </c>
      <c r="T1668">
        <v>4610379808</v>
      </c>
      <c r="U1668">
        <v>7038832616</v>
      </c>
      <c r="V1668">
        <v>20576851081</v>
      </c>
      <c r="W1668">
        <v>7038832616</v>
      </c>
      <c r="X1668">
        <v>4610379808</v>
      </c>
      <c r="Y1668">
        <v>7038832616</v>
      </c>
      <c r="Z1668">
        <v>20576851081</v>
      </c>
      <c r="AA1668">
        <v>5286981497</v>
      </c>
      <c r="AB1668">
        <v>1455356097</v>
      </c>
      <c r="AL1668">
        <v>2582108976</v>
      </c>
      <c r="AM1668">
        <v>2582108976</v>
      </c>
      <c r="AN1668">
        <v>21975443942</v>
      </c>
      <c r="AO1668">
        <v>1469385644</v>
      </c>
      <c r="AP1668">
        <v>51076656468</v>
      </c>
      <c r="AQ1668">
        <v>51076656468</v>
      </c>
      <c r="AR1668">
        <v>21975443942</v>
      </c>
      <c r="AS1668">
        <v>1743664476</v>
      </c>
      <c r="AT1668">
        <v>21452917603</v>
      </c>
      <c r="AU1668">
        <v>21452917603</v>
      </c>
      <c r="AV1668">
        <v>23992050850</v>
      </c>
      <c r="AW1668">
        <v>2202165235</v>
      </c>
      <c r="AX1668">
        <v>2202165235</v>
      </c>
      <c r="AY1668">
        <v>25572105480</v>
      </c>
      <c r="BA1668">
        <v>4800871451</v>
      </c>
      <c r="BB1668">
        <v>0</v>
      </c>
      <c r="BC1668">
        <v>51076656468</v>
      </c>
      <c r="BD1668">
        <v>51076656468</v>
      </c>
      <c r="BE1668">
        <v>10044</v>
      </c>
      <c r="BF1668">
        <v>6795</v>
      </c>
      <c r="BG1668">
        <v>0</v>
      </c>
      <c r="BH1668">
        <v>2317590543</v>
      </c>
      <c r="BJ1668">
        <v>30132629863</v>
      </c>
      <c r="BK1668">
        <v>7367989400</v>
      </c>
      <c r="BL1668">
        <v>7367989400</v>
      </c>
      <c r="BM1668">
        <v>25572105480</v>
      </c>
      <c r="BP1668">
        <v>10430</v>
      </c>
      <c r="BQ1668">
        <v>5654</v>
      </c>
      <c r="BR1668">
        <v>19789855691</v>
      </c>
      <c r="BS1668">
        <v>1469385644</v>
      </c>
    </row>
    <row r="1669" spans="1:71">
      <c r="A1669" t="s">
        <v>1953</v>
      </c>
      <c r="B1669" t="s">
        <v>44</v>
      </c>
      <c r="C1669">
        <v>2023</v>
      </c>
      <c r="D1669" t="s">
        <v>215</v>
      </c>
      <c r="E1669">
        <v>3</v>
      </c>
      <c r="F1669" t="s">
        <v>272</v>
      </c>
      <c r="G1669" t="s">
        <v>1927</v>
      </c>
      <c r="H1669">
        <v>11049814732</v>
      </c>
      <c r="I1669">
        <v>9006503014</v>
      </c>
      <c r="J1669">
        <v>9302875141</v>
      </c>
      <c r="K1669">
        <v>9302875141</v>
      </c>
      <c r="L1669">
        <v>8980973558</v>
      </c>
      <c r="M1669">
        <v>29944971541</v>
      </c>
      <c r="N1669">
        <v>11683109916</v>
      </c>
      <c r="O1669">
        <v>5399792344</v>
      </c>
      <c r="P1669">
        <v>5399792344</v>
      </c>
      <c r="Q1669">
        <v>6294949256</v>
      </c>
      <c r="R1669">
        <v>5740852547</v>
      </c>
      <c r="S1669">
        <v>1360729515</v>
      </c>
      <c r="T1669">
        <v>1360729515</v>
      </c>
      <c r="U1669">
        <v>481185939</v>
      </c>
      <c r="V1669">
        <v>1442052304</v>
      </c>
      <c r="W1669">
        <v>481185939</v>
      </c>
      <c r="X1669">
        <v>1360729515</v>
      </c>
      <c r="Y1669">
        <v>481185939</v>
      </c>
      <c r="Z1669">
        <v>1442052304</v>
      </c>
      <c r="AA1669">
        <v>479074518</v>
      </c>
      <c r="AB1669">
        <v>191083578</v>
      </c>
      <c r="AL1669">
        <v>525170205</v>
      </c>
      <c r="AM1669">
        <v>525170205</v>
      </c>
      <c r="AN1669">
        <v>1412386234</v>
      </c>
      <c r="AO1669">
        <v>213119451</v>
      </c>
      <c r="AP1669">
        <v>9009659212</v>
      </c>
      <c r="AQ1669">
        <v>9009659212</v>
      </c>
      <c r="AR1669">
        <v>1412386234</v>
      </c>
      <c r="AS1669">
        <v>293115676</v>
      </c>
      <c r="AT1669">
        <v>5385588954</v>
      </c>
      <c r="AU1669">
        <v>5385588954</v>
      </c>
      <c r="AV1669">
        <v>5594496929</v>
      </c>
      <c r="AW1669">
        <v>341101918</v>
      </c>
      <c r="AX1669">
        <v>341101918</v>
      </c>
      <c r="AY1669">
        <v>3199242111</v>
      </c>
      <c r="BA1669">
        <v>167898036</v>
      </c>
      <c r="BB1669">
        <v>0</v>
      </c>
      <c r="BC1669">
        <v>9009659212</v>
      </c>
      <c r="BD1669">
        <v>9009659212</v>
      </c>
      <c r="BE1669">
        <v>10709</v>
      </c>
      <c r="BF1669">
        <v>6705</v>
      </c>
      <c r="BG1669">
        <v>0</v>
      </c>
      <c r="BH1669">
        <v>431910611</v>
      </c>
      <c r="BJ1669">
        <v>3606581843</v>
      </c>
      <c r="BK1669">
        <v>1639996775</v>
      </c>
      <c r="BL1669">
        <v>1639996775</v>
      </c>
      <c r="BM1669">
        <v>3199242111</v>
      </c>
      <c r="BP1669">
        <v>2718</v>
      </c>
      <c r="BQ1669">
        <v>719</v>
      </c>
      <c r="BR1669">
        <v>1128058333</v>
      </c>
      <c r="BS1669">
        <v>213119451</v>
      </c>
    </row>
    <row r="1670" spans="1:71">
      <c r="A1670" t="s">
        <v>1954</v>
      </c>
      <c r="B1670" t="s">
        <v>45</v>
      </c>
      <c r="C1670">
        <v>2023</v>
      </c>
      <c r="D1670" t="s">
        <v>231</v>
      </c>
      <c r="E1670">
        <v>3</v>
      </c>
      <c r="F1670" t="s">
        <v>274</v>
      </c>
      <c r="G1670" t="s">
        <v>1927</v>
      </c>
      <c r="H1670">
        <v>7125012134</v>
      </c>
      <c r="I1670">
        <v>889287155</v>
      </c>
      <c r="J1670">
        <v>4592841938</v>
      </c>
      <c r="K1670">
        <v>4592841938</v>
      </c>
      <c r="L1670">
        <v>4298333387</v>
      </c>
      <c r="M1670">
        <v>14670729081</v>
      </c>
      <c r="N1670">
        <v>10874487163</v>
      </c>
      <c r="O1670">
        <v>4506386392</v>
      </c>
      <c r="P1670">
        <v>4506386392</v>
      </c>
      <c r="Q1670">
        <v>4934861392</v>
      </c>
      <c r="R1670">
        <v>5037921532</v>
      </c>
      <c r="S1670">
        <v>1572520107</v>
      </c>
      <c r="T1670">
        <v>1572520107</v>
      </c>
      <c r="U1670">
        <v>518675256</v>
      </c>
      <c r="V1670">
        <v>1050802231</v>
      </c>
      <c r="W1670">
        <v>518675256</v>
      </c>
      <c r="X1670">
        <v>1572520107</v>
      </c>
      <c r="Y1670">
        <v>518675256</v>
      </c>
      <c r="Z1670">
        <v>1050802231</v>
      </c>
      <c r="AA1670">
        <v>272953112</v>
      </c>
      <c r="AB1670">
        <v>179783700</v>
      </c>
      <c r="AL1670">
        <v>221437521</v>
      </c>
      <c r="AM1670">
        <v>221437521</v>
      </c>
      <c r="AN1670">
        <v>1549987081</v>
      </c>
      <c r="AO1670">
        <v>591127398</v>
      </c>
      <c r="AP1670">
        <v>8038437567</v>
      </c>
      <c r="AQ1670">
        <v>8038437567</v>
      </c>
      <c r="AR1670">
        <v>1549987081</v>
      </c>
      <c r="AS1670">
        <v>194841573</v>
      </c>
      <c r="AT1670">
        <v>4788739183</v>
      </c>
      <c r="AU1670">
        <v>4788739183</v>
      </c>
      <c r="AV1670">
        <v>4981735017</v>
      </c>
      <c r="AW1670">
        <v>243579805</v>
      </c>
      <c r="AX1670">
        <v>243579805</v>
      </c>
      <c r="AY1670">
        <v>3123691909</v>
      </c>
      <c r="BA1670">
        <v>463266795</v>
      </c>
      <c r="BB1670">
        <v>0</v>
      </c>
      <c r="BC1670">
        <v>8038437567</v>
      </c>
      <c r="BD1670">
        <v>8038437567</v>
      </c>
      <c r="BE1670">
        <v>11069</v>
      </c>
      <c r="BF1670">
        <v>6730</v>
      </c>
      <c r="BG1670">
        <v>0</v>
      </c>
      <c r="BH1670">
        <v>527865978</v>
      </c>
      <c r="BJ1670">
        <v>3451508812</v>
      </c>
      <c r="BK1670">
        <v>1789101150</v>
      </c>
      <c r="BL1670">
        <v>1789101150</v>
      </c>
      <c r="BM1670">
        <v>3123691909</v>
      </c>
      <c r="BP1670">
        <v>2802</v>
      </c>
      <c r="BQ1670">
        <v>763</v>
      </c>
      <c r="BR1670">
        <v>714953322</v>
      </c>
      <c r="BS1670">
        <v>591127398</v>
      </c>
    </row>
    <row r="1671" spans="1:71">
      <c r="A1671" t="s">
        <v>1955</v>
      </c>
      <c r="B1671" t="s">
        <v>46</v>
      </c>
      <c r="C1671">
        <v>2023</v>
      </c>
      <c r="D1671" t="s">
        <v>215</v>
      </c>
      <c r="E1671">
        <v>4</v>
      </c>
      <c r="F1671" t="s">
        <v>276</v>
      </c>
      <c r="G1671" t="s">
        <v>1927</v>
      </c>
      <c r="H1671">
        <v>5637398899</v>
      </c>
      <c r="I1671">
        <v>655298517</v>
      </c>
      <c r="J1671">
        <v>4261818152</v>
      </c>
      <c r="K1671">
        <v>4261818152</v>
      </c>
      <c r="L1671">
        <v>4019032542</v>
      </c>
      <c r="M1671">
        <v>25287841279</v>
      </c>
      <c r="N1671">
        <v>16849744933</v>
      </c>
      <c r="O1671">
        <v>5353514553</v>
      </c>
      <c r="P1671">
        <v>5353514553</v>
      </c>
      <c r="Q1671">
        <v>6261020053</v>
      </c>
      <c r="R1671">
        <v>6028473092</v>
      </c>
      <c r="S1671">
        <v>1036905145</v>
      </c>
      <c r="T1671">
        <v>1036905145</v>
      </c>
      <c r="U1671">
        <v>1240002882</v>
      </c>
      <c r="V1671">
        <v>3240944671</v>
      </c>
      <c r="W1671">
        <v>1240002882</v>
      </c>
      <c r="X1671">
        <v>1036905145</v>
      </c>
      <c r="Y1671">
        <v>1240002882</v>
      </c>
      <c r="Z1671">
        <v>3240944671</v>
      </c>
      <c r="AA1671">
        <v>610856131</v>
      </c>
      <c r="AB1671">
        <v>252843210</v>
      </c>
      <c r="AL1671">
        <v>419487720</v>
      </c>
      <c r="AM1671">
        <v>419487720</v>
      </c>
      <c r="AN1671">
        <v>2940233475</v>
      </c>
      <c r="AO1671">
        <v>223145639</v>
      </c>
      <c r="AP1671">
        <v>11176976983</v>
      </c>
      <c r="AQ1671">
        <v>11176976983</v>
      </c>
      <c r="AR1671">
        <v>2940233475</v>
      </c>
      <c r="AS1671">
        <v>381857793</v>
      </c>
      <c r="AT1671">
        <v>6052348235</v>
      </c>
      <c r="AU1671">
        <v>6052348235</v>
      </c>
      <c r="AV1671">
        <v>6451313205</v>
      </c>
      <c r="AW1671">
        <v>678610611</v>
      </c>
      <c r="AX1671">
        <v>678610611</v>
      </c>
      <c r="AY1671">
        <v>4900805629</v>
      </c>
      <c r="BA1671">
        <v>460175193</v>
      </c>
      <c r="BB1671">
        <v>0</v>
      </c>
      <c r="BC1671">
        <v>11176976983</v>
      </c>
      <c r="BD1671">
        <v>11176976983</v>
      </c>
      <c r="BE1671">
        <v>10562</v>
      </c>
      <c r="BF1671">
        <v>6590</v>
      </c>
      <c r="BG1671">
        <v>0</v>
      </c>
      <c r="BH1671">
        <v>580765432</v>
      </c>
      <c r="BJ1671">
        <v>5832188850</v>
      </c>
      <c r="BK1671">
        <v>2896058650</v>
      </c>
      <c r="BL1671">
        <v>2896058650</v>
      </c>
      <c r="BM1671">
        <v>4900805629</v>
      </c>
      <c r="BP1671">
        <v>4801</v>
      </c>
      <c r="BQ1671">
        <v>1430</v>
      </c>
      <c r="BR1671">
        <v>2525274498</v>
      </c>
      <c r="BS1671">
        <v>223145639</v>
      </c>
    </row>
    <row r="1672" spans="1:71">
      <c r="A1672" t="s">
        <v>1956</v>
      </c>
      <c r="B1672" t="s">
        <v>47</v>
      </c>
      <c r="C1672">
        <v>2023</v>
      </c>
      <c r="D1672" t="s">
        <v>218</v>
      </c>
      <c r="E1672">
        <v>5</v>
      </c>
      <c r="F1672" t="s">
        <v>278</v>
      </c>
      <c r="G1672" t="s">
        <v>1927</v>
      </c>
      <c r="H1672">
        <v>1888852145</v>
      </c>
      <c r="I1672">
        <v>718144735</v>
      </c>
      <c r="J1672">
        <v>8070003442</v>
      </c>
      <c r="K1672">
        <v>8070003442</v>
      </c>
      <c r="L1672">
        <v>7398715999</v>
      </c>
      <c r="M1672">
        <v>23261529977</v>
      </c>
      <c r="N1672">
        <v>21769222999</v>
      </c>
      <c r="O1672">
        <v>5730006876</v>
      </c>
      <c r="P1672">
        <v>5730006876</v>
      </c>
      <c r="Q1672">
        <v>5730006876</v>
      </c>
      <c r="R1672">
        <v>6115291349</v>
      </c>
      <c r="S1672">
        <v>1920171812</v>
      </c>
      <c r="T1672">
        <v>1920171812</v>
      </c>
      <c r="U1672">
        <v>717924168</v>
      </c>
      <c r="V1672">
        <v>1499451820</v>
      </c>
      <c r="W1672">
        <v>717924168</v>
      </c>
      <c r="X1672">
        <v>1920171812</v>
      </c>
      <c r="Y1672">
        <v>717924168</v>
      </c>
      <c r="Z1672">
        <v>1499451820</v>
      </c>
      <c r="AA1672">
        <v>515124868</v>
      </c>
      <c r="AB1672">
        <v>530517089</v>
      </c>
      <c r="AL1672">
        <v>695839731</v>
      </c>
      <c r="AM1672">
        <v>695839731</v>
      </c>
      <c r="AN1672">
        <v>2057958354</v>
      </c>
      <c r="AO1672">
        <v>1050140180</v>
      </c>
      <c r="AP1672">
        <v>12026511459</v>
      </c>
      <c r="AQ1672">
        <v>12026511459</v>
      </c>
      <c r="AR1672">
        <v>2057958354</v>
      </c>
      <c r="AS1672">
        <v>257427918</v>
      </c>
      <c r="AT1672">
        <v>7363157470</v>
      </c>
      <c r="AU1672">
        <v>7363157470</v>
      </c>
      <c r="AV1672">
        <v>7386534789</v>
      </c>
      <c r="AW1672">
        <v>824490956</v>
      </c>
      <c r="AX1672">
        <v>824490956</v>
      </c>
      <c r="AY1672">
        <v>5836301398</v>
      </c>
      <c r="BA1672">
        <v>507513776</v>
      </c>
      <c r="BB1672">
        <v>0</v>
      </c>
      <c r="BC1672">
        <v>12026511459</v>
      </c>
      <c r="BD1672">
        <v>12026511459</v>
      </c>
      <c r="BE1672">
        <v>10448</v>
      </c>
      <c r="BF1672">
        <v>6705</v>
      </c>
      <c r="BG1672">
        <v>0</v>
      </c>
      <c r="BH1672">
        <v>1436651752</v>
      </c>
      <c r="BJ1672">
        <v>6560179838</v>
      </c>
      <c r="BK1672">
        <v>4245272640</v>
      </c>
      <c r="BL1672">
        <v>4245272640</v>
      </c>
      <c r="BM1672">
        <v>5836301398</v>
      </c>
      <c r="BP1672">
        <v>6173</v>
      </c>
      <c r="BQ1672">
        <v>1838</v>
      </c>
      <c r="BR1672">
        <v>923359661</v>
      </c>
      <c r="BS1672">
        <v>1050140180</v>
      </c>
    </row>
    <row r="1673" spans="1:71">
      <c r="A1673" t="s">
        <v>1957</v>
      </c>
      <c r="B1673" t="s">
        <v>48</v>
      </c>
      <c r="C1673">
        <v>2023</v>
      </c>
      <c r="D1673" t="s">
        <v>231</v>
      </c>
      <c r="E1673">
        <v>6</v>
      </c>
      <c r="F1673" t="s">
        <v>280</v>
      </c>
      <c r="G1673" t="s">
        <v>1927</v>
      </c>
      <c r="H1673">
        <v>8078675673</v>
      </c>
      <c r="I1673">
        <v>1830462189</v>
      </c>
      <c r="J1673">
        <v>6400185223</v>
      </c>
      <c r="K1673">
        <v>6400185223</v>
      </c>
      <c r="L1673">
        <v>5390428703</v>
      </c>
      <c r="M1673">
        <v>35879470768</v>
      </c>
      <c r="N1673">
        <v>25226242417</v>
      </c>
      <c r="O1673">
        <v>8100236052</v>
      </c>
      <c r="P1673">
        <v>8100236052</v>
      </c>
      <c r="Q1673">
        <v>8779594495</v>
      </c>
      <c r="R1673">
        <v>9035506910</v>
      </c>
      <c r="S1673">
        <v>1787018840</v>
      </c>
      <c r="T1673">
        <v>1787018840</v>
      </c>
      <c r="U1673">
        <v>1322144112</v>
      </c>
      <c r="V1673">
        <v>5400396655</v>
      </c>
      <c r="W1673">
        <v>1322144112</v>
      </c>
      <c r="X1673">
        <v>1787018840</v>
      </c>
      <c r="Y1673">
        <v>1322144112</v>
      </c>
      <c r="Z1673">
        <v>5400396655</v>
      </c>
      <c r="AA1673">
        <v>377407343</v>
      </c>
      <c r="AB1673">
        <v>438387263</v>
      </c>
      <c r="AL1673">
        <v>645459031</v>
      </c>
      <c r="AM1673">
        <v>645459031</v>
      </c>
      <c r="AN1673">
        <v>5425053356</v>
      </c>
      <c r="AO1673">
        <v>448044836</v>
      </c>
      <c r="AP1673">
        <v>19263263287</v>
      </c>
      <c r="AQ1673">
        <v>19263263287</v>
      </c>
      <c r="AR1673">
        <v>5425053356</v>
      </c>
      <c r="AS1673">
        <v>247907143</v>
      </c>
      <c r="AT1673">
        <v>10732326326</v>
      </c>
      <c r="AU1673">
        <v>10732326326</v>
      </c>
      <c r="AV1673">
        <v>11591821325</v>
      </c>
      <c r="AW1673">
        <v>742728366</v>
      </c>
      <c r="AX1673">
        <v>742728366</v>
      </c>
      <c r="AY1673">
        <v>10220080051</v>
      </c>
      <c r="BA1673">
        <v>2400393748</v>
      </c>
      <c r="BB1673">
        <v>0</v>
      </c>
      <c r="BC1673">
        <v>19263263287</v>
      </c>
      <c r="BD1673">
        <v>19263263287</v>
      </c>
      <c r="BE1673">
        <v>10532</v>
      </c>
      <c r="BF1673">
        <v>6495</v>
      </c>
      <c r="BG1673">
        <v>0</v>
      </c>
      <c r="BH1673">
        <v>150304154</v>
      </c>
      <c r="BJ1673">
        <v>11339192503</v>
      </c>
      <c r="BK1673">
        <v>5885950325</v>
      </c>
      <c r="BL1673">
        <v>5885950325</v>
      </c>
      <c r="BM1673">
        <v>10220080051</v>
      </c>
      <c r="BP1673">
        <v>9417</v>
      </c>
      <c r="BQ1673">
        <v>2205</v>
      </c>
      <c r="BR1673">
        <v>4823344780</v>
      </c>
      <c r="BS1673">
        <v>448044836</v>
      </c>
    </row>
    <row r="1674" spans="1:71">
      <c r="A1674" t="s">
        <v>1958</v>
      </c>
      <c r="B1674" t="s">
        <v>49</v>
      </c>
      <c r="C1674">
        <v>2023</v>
      </c>
      <c r="D1674" t="s">
        <v>228</v>
      </c>
      <c r="E1674">
        <v>7</v>
      </c>
      <c r="F1674" t="s">
        <v>282</v>
      </c>
      <c r="G1674" t="s">
        <v>1927</v>
      </c>
      <c r="H1674">
        <v>23044279426</v>
      </c>
      <c r="I1674">
        <v>6163374470</v>
      </c>
      <c r="J1674">
        <v>23420742008</v>
      </c>
      <c r="K1674">
        <v>23420742008</v>
      </c>
      <c r="L1674">
        <v>15724950834</v>
      </c>
      <c r="M1674">
        <v>96654548919</v>
      </c>
      <c r="N1674">
        <v>62602475231</v>
      </c>
      <c r="O1674">
        <v>14478512774</v>
      </c>
      <c r="P1674">
        <v>11326575624</v>
      </c>
      <c r="Q1674">
        <v>17714674360</v>
      </c>
      <c r="R1674">
        <v>16656355195</v>
      </c>
      <c r="S1674">
        <v>2986618735</v>
      </c>
      <c r="T1674">
        <v>2929218977</v>
      </c>
      <c r="U1674">
        <v>2436834460</v>
      </c>
      <c r="V1674">
        <v>6103855654</v>
      </c>
      <c r="W1674">
        <v>2328227913</v>
      </c>
      <c r="X1674">
        <v>2986618735</v>
      </c>
      <c r="Y1674">
        <v>2436834460</v>
      </c>
      <c r="Z1674">
        <v>6103855654</v>
      </c>
      <c r="AA1674">
        <v>711120169</v>
      </c>
      <c r="AB1674">
        <v>810440128</v>
      </c>
      <c r="AC1674">
        <v>35639117311</v>
      </c>
      <c r="AD1674">
        <v>31889373845</v>
      </c>
      <c r="AE1674">
        <v>35639117311</v>
      </c>
      <c r="AF1674">
        <v>22053306548</v>
      </c>
      <c r="AG1674">
        <v>31889373845</v>
      </c>
      <c r="AH1674">
        <v>34141710691</v>
      </c>
      <c r="AI1674">
        <v>12466447213</v>
      </c>
      <c r="AJ1674">
        <v>31889373845</v>
      </c>
      <c r="AK1674">
        <v>31889373845</v>
      </c>
      <c r="AL1674">
        <v>2036991242</v>
      </c>
      <c r="AM1674">
        <v>2036991242</v>
      </c>
      <c r="AN1674">
        <v>6509144445</v>
      </c>
      <c r="AO1674">
        <v>1446149575</v>
      </c>
      <c r="AP1674">
        <v>61819433322</v>
      </c>
      <c r="AQ1674">
        <v>29930059477</v>
      </c>
      <c r="AR1674">
        <v>6509144445</v>
      </c>
      <c r="AS1674">
        <v>1867800877</v>
      </c>
      <c r="AT1674">
        <v>28232790640</v>
      </c>
      <c r="AU1674">
        <v>15766343427</v>
      </c>
      <c r="AV1674">
        <v>28101889221</v>
      </c>
      <c r="AW1674">
        <v>1600187021</v>
      </c>
      <c r="AX1674">
        <v>1372172070</v>
      </c>
      <c r="AY1674">
        <v>44937112837</v>
      </c>
      <c r="AZ1674">
        <v>456356459</v>
      </c>
      <c r="BA1674">
        <v>4015655833</v>
      </c>
      <c r="BB1674">
        <v>-978898954</v>
      </c>
      <c r="BC1674">
        <v>61819433322</v>
      </c>
      <c r="BD1674">
        <v>24525785481</v>
      </c>
      <c r="BE1674">
        <v>8942</v>
      </c>
      <c r="BF1674">
        <v>5826</v>
      </c>
      <c r="BG1674">
        <v>5370</v>
      </c>
      <c r="BH1674">
        <v>4340559286</v>
      </c>
      <c r="BI1674">
        <v>22053306548</v>
      </c>
      <c r="BJ1674">
        <v>46781201605</v>
      </c>
      <c r="BK1674">
        <v>7311830840</v>
      </c>
      <c r="BL1674">
        <v>7311830840</v>
      </c>
      <c r="BM1674">
        <v>13047738992</v>
      </c>
      <c r="BN1674">
        <v>37293647841</v>
      </c>
      <c r="BO1674">
        <v>1889992250</v>
      </c>
      <c r="BP1674">
        <v>12119</v>
      </c>
      <c r="BQ1674">
        <v>2076</v>
      </c>
      <c r="BR1674">
        <v>4902570051</v>
      </c>
      <c r="BS1674">
        <v>1446149575</v>
      </c>
    </row>
    <row r="1675" spans="1:71">
      <c r="A1675" t="s">
        <v>1959</v>
      </c>
      <c r="B1675" t="s">
        <v>50</v>
      </c>
      <c r="C1675">
        <v>2023</v>
      </c>
      <c r="D1675" t="s">
        <v>215</v>
      </c>
      <c r="E1675">
        <v>2</v>
      </c>
      <c r="F1675" t="s">
        <v>284</v>
      </c>
      <c r="G1675" t="s">
        <v>1927</v>
      </c>
      <c r="H1675">
        <v>2515996421</v>
      </c>
      <c r="I1675">
        <v>1397753986</v>
      </c>
      <c r="J1675">
        <v>3428070734</v>
      </c>
      <c r="K1675">
        <v>3428070734</v>
      </c>
      <c r="L1675">
        <v>3057296751</v>
      </c>
      <c r="M1675">
        <v>21449499257</v>
      </c>
      <c r="N1675">
        <v>11824544352</v>
      </c>
      <c r="O1675">
        <v>3853983152</v>
      </c>
      <c r="P1675">
        <v>3853983152</v>
      </c>
      <c r="Q1675">
        <v>4384734022</v>
      </c>
      <c r="R1675">
        <v>4972985778</v>
      </c>
      <c r="S1675">
        <v>1171414353</v>
      </c>
      <c r="T1675">
        <v>1171414353</v>
      </c>
      <c r="U1675">
        <v>1112879890</v>
      </c>
      <c r="V1675">
        <v>2443796089</v>
      </c>
      <c r="W1675">
        <v>1112879890</v>
      </c>
      <c r="X1675">
        <v>1171414353</v>
      </c>
      <c r="Y1675">
        <v>1112879890</v>
      </c>
      <c r="Z1675">
        <v>2443796089</v>
      </c>
      <c r="AA1675">
        <v>341814696</v>
      </c>
      <c r="AB1675">
        <v>272534250</v>
      </c>
      <c r="AL1675">
        <v>406149906</v>
      </c>
      <c r="AM1675">
        <v>406149906</v>
      </c>
      <c r="AN1675">
        <v>2160767248</v>
      </c>
      <c r="AO1675">
        <v>263650881</v>
      </c>
      <c r="AP1675">
        <v>8273293191</v>
      </c>
      <c r="AQ1675">
        <v>8273293191</v>
      </c>
      <c r="AR1675">
        <v>2160767248</v>
      </c>
      <c r="AS1675">
        <v>244244208</v>
      </c>
      <c r="AT1675">
        <v>3708321945</v>
      </c>
      <c r="AU1675">
        <v>3708321945</v>
      </c>
      <c r="AV1675">
        <v>3914275157</v>
      </c>
      <c r="AW1675">
        <v>564009795</v>
      </c>
      <c r="AX1675">
        <v>564009795</v>
      </c>
      <c r="AY1675">
        <v>3087134364</v>
      </c>
      <c r="BA1675">
        <v>625740115</v>
      </c>
      <c r="BB1675">
        <v>0</v>
      </c>
      <c r="BC1675">
        <v>8273293191</v>
      </c>
      <c r="BD1675">
        <v>8273293191</v>
      </c>
      <c r="BE1675">
        <v>8735</v>
      </c>
      <c r="BF1675">
        <v>5602</v>
      </c>
      <c r="BG1675">
        <v>0</v>
      </c>
      <c r="BH1675">
        <v>676391772</v>
      </c>
      <c r="BJ1675">
        <v>3490398156</v>
      </c>
      <c r="BK1675">
        <v>1394682220</v>
      </c>
      <c r="BL1675">
        <v>1394682220</v>
      </c>
      <c r="BM1675">
        <v>3087134364</v>
      </c>
      <c r="BP1675">
        <v>2143</v>
      </c>
      <c r="BQ1675">
        <v>1060</v>
      </c>
      <c r="BR1675">
        <v>1717968051</v>
      </c>
      <c r="BS1675">
        <v>263650881</v>
      </c>
    </row>
    <row r="1676" spans="1:71">
      <c r="A1676" t="s">
        <v>1960</v>
      </c>
      <c r="B1676" t="s">
        <v>51</v>
      </c>
      <c r="C1676">
        <v>2023</v>
      </c>
      <c r="D1676" t="s">
        <v>212</v>
      </c>
      <c r="E1676">
        <v>2</v>
      </c>
      <c r="F1676" t="s">
        <v>286</v>
      </c>
      <c r="G1676" t="s">
        <v>1927</v>
      </c>
      <c r="H1676">
        <v>1331488305</v>
      </c>
      <c r="I1676">
        <v>424668570</v>
      </c>
      <c r="J1676">
        <v>1503947850</v>
      </c>
      <c r="K1676">
        <v>1503947850</v>
      </c>
      <c r="L1676">
        <v>1361642658</v>
      </c>
      <c r="M1676">
        <v>7574558454</v>
      </c>
      <c r="N1676">
        <v>6811286984</v>
      </c>
      <c r="O1676">
        <v>3073210000</v>
      </c>
      <c r="P1676">
        <v>3073210000</v>
      </c>
      <c r="Q1676">
        <v>3790342246</v>
      </c>
      <c r="R1676">
        <v>3171299882</v>
      </c>
      <c r="S1676">
        <v>644758181</v>
      </c>
      <c r="T1676">
        <v>644758181</v>
      </c>
      <c r="U1676">
        <v>72219298</v>
      </c>
      <c r="V1676">
        <v>147993711</v>
      </c>
      <c r="W1676">
        <v>72219298</v>
      </c>
      <c r="X1676">
        <v>644758181</v>
      </c>
      <c r="Y1676">
        <v>72219298</v>
      </c>
      <c r="Z1676">
        <v>147993711</v>
      </c>
      <c r="AA1676">
        <v>170276095</v>
      </c>
      <c r="AB1676">
        <v>84188400</v>
      </c>
      <c r="AL1676">
        <v>245469616</v>
      </c>
      <c r="AM1676">
        <v>245469616</v>
      </c>
      <c r="AN1676">
        <v>193727409</v>
      </c>
      <c r="AO1676">
        <v>48270340</v>
      </c>
      <c r="AP1676">
        <v>4142803198</v>
      </c>
      <c r="AQ1676">
        <v>4142803198</v>
      </c>
      <c r="AR1676">
        <v>193727409</v>
      </c>
      <c r="AS1676">
        <v>107498870</v>
      </c>
      <c r="AT1676">
        <v>2927164376</v>
      </c>
      <c r="AU1676">
        <v>2927164376</v>
      </c>
      <c r="AV1676">
        <v>3040690852</v>
      </c>
      <c r="AW1676">
        <v>156961735</v>
      </c>
      <c r="AX1676">
        <v>156961735</v>
      </c>
      <c r="AY1676">
        <v>903181784</v>
      </c>
      <c r="BA1676">
        <v>24533770</v>
      </c>
      <c r="BB1676">
        <v>0</v>
      </c>
      <c r="BC1676">
        <v>4142803198</v>
      </c>
      <c r="BD1676">
        <v>4142803198</v>
      </c>
      <c r="BE1676">
        <v>9030</v>
      </c>
      <c r="BF1676">
        <v>5795</v>
      </c>
      <c r="BG1676">
        <v>0</v>
      </c>
      <c r="BH1676">
        <v>239203168</v>
      </c>
      <c r="BJ1676">
        <v>992199381</v>
      </c>
      <c r="BK1676">
        <v>716792900</v>
      </c>
      <c r="BL1676">
        <v>716792900</v>
      </c>
      <c r="BM1676">
        <v>903181784</v>
      </c>
      <c r="BP1676">
        <v>1178</v>
      </c>
      <c r="BQ1676">
        <v>505</v>
      </c>
      <c r="BR1676">
        <v>90739786</v>
      </c>
      <c r="BS1676">
        <v>48270340</v>
      </c>
    </row>
    <row r="1677" spans="1:71">
      <c r="A1677" t="s">
        <v>1961</v>
      </c>
      <c r="B1677" t="s">
        <v>52</v>
      </c>
      <c r="C1677">
        <v>2023</v>
      </c>
      <c r="D1677" t="s">
        <v>228</v>
      </c>
      <c r="E1677">
        <v>6</v>
      </c>
      <c r="F1677" t="s">
        <v>288</v>
      </c>
      <c r="G1677" t="s">
        <v>1927</v>
      </c>
      <c r="H1677">
        <v>25849684612</v>
      </c>
      <c r="I1677">
        <v>6431168317</v>
      </c>
      <c r="J1677">
        <v>17548035213</v>
      </c>
      <c r="K1677">
        <v>17548035213</v>
      </c>
      <c r="L1677">
        <v>11840841574</v>
      </c>
      <c r="M1677">
        <v>66273278301</v>
      </c>
      <c r="N1677">
        <v>41325649450</v>
      </c>
      <c r="O1677">
        <v>12340936514</v>
      </c>
      <c r="P1677">
        <v>9945998244</v>
      </c>
      <c r="Q1677">
        <v>13834016949</v>
      </c>
      <c r="R1677">
        <v>13789946179</v>
      </c>
      <c r="S1677">
        <v>2067828627</v>
      </c>
      <c r="T1677">
        <v>2014143458</v>
      </c>
      <c r="U1677">
        <v>2079419995</v>
      </c>
      <c r="V1677">
        <v>4061909930</v>
      </c>
      <c r="W1677">
        <v>1926427977</v>
      </c>
      <c r="X1677">
        <v>2067828627</v>
      </c>
      <c r="Y1677">
        <v>2079419995</v>
      </c>
      <c r="Z1677">
        <v>4061909930</v>
      </c>
      <c r="AA1677">
        <v>1058708451</v>
      </c>
      <c r="AB1677">
        <v>615134707</v>
      </c>
      <c r="AC1677">
        <v>28100152563</v>
      </c>
      <c r="AD1677">
        <v>26017044518</v>
      </c>
      <c r="AE1677">
        <v>28100152563</v>
      </c>
      <c r="AF1677">
        <v>17099197101</v>
      </c>
      <c r="AG1677">
        <v>26017044518</v>
      </c>
      <c r="AH1677">
        <v>26804059465</v>
      </c>
      <c r="AI1677">
        <v>10483770993</v>
      </c>
      <c r="AJ1677">
        <v>26017044518</v>
      </c>
      <c r="AK1677">
        <v>26017044518</v>
      </c>
      <c r="AL1677">
        <v>1433496658</v>
      </c>
      <c r="AM1677">
        <v>1433496658</v>
      </c>
      <c r="AN1677">
        <v>3669209691</v>
      </c>
      <c r="AO1677">
        <v>832850731</v>
      </c>
      <c r="AP1677">
        <v>48529362176</v>
      </c>
      <c r="AQ1677">
        <v>22512317658</v>
      </c>
      <c r="AR1677">
        <v>3669209691</v>
      </c>
      <c r="AS1677">
        <v>1225150883</v>
      </c>
      <c r="AT1677">
        <v>21888964438</v>
      </c>
      <c r="AU1677">
        <v>11405193445</v>
      </c>
      <c r="AV1677">
        <v>22194747869</v>
      </c>
      <c r="AW1677">
        <v>928344630</v>
      </c>
      <c r="AX1677">
        <v>798100477</v>
      </c>
      <c r="AY1677">
        <v>34437836332</v>
      </c>
      <c r="AZ1677">
        <v>219060553.5</v>
      </c>
      <c r="BA1677">
        <v>379928762</v>
      </c>
      <c r="BB1677">
        <v>1999369427</v>
      </c>
      <c r="BC1677">
        <v>48529362176</v>
      </c>
      <c r="BD1677">
        <v>19330364441</v>
      </c>
      <c r="BE1677">
        <v>8989</v>
      </c>
      <c r="BF1677">
        <v>5561</v>
      </c>
      <c r="BG1677">
        <v>6340</v>
      </c>
      <c r="BH1677">
        <v>2636912809</v>
      </c>
      <c r="BI1677">
        <v>17099197101</v>
      </c>
      <c r="BJ1677">
        <v>35492731559</v>
      </c>
      <c r="BK1677">
        <v>5610070165</v>
      </c>
      <c r="BL1677">
        <v>5610070165</v>
      </c>
      <c r="BM1677">
        <v>8420791814</v>
      </c>
      <c r="BN1677">
        <v>29198997735</v>
      </c>
      <c r="BO1677">
        <v>1318329468</v>
      </c>
      <c r="BP1677">
        <v>9208</v>
      </c>
      <c r="BQ1677">
        <v>1291</v>
      </c>
      <c r="BR1677">
        <v>2308324032</v>
      </c>
      <c r="BS1677">
        <v>832850731</v>
      </c>
    </row>
    <row r="1678" spans="1:71">
      <c r="A1678" t="s">
        <v>1962</v>
      </c>
      <c r="B1678" t="s">
        <v>53</v>
      </c>
      <c r="C1678">
        <v>2023</v>
      </c>
      <c r="D1678" t="s">
        <v>228</v>
      </c>
      <c r="E1678">
        <v>6</v>
      </c>
      <c r="F1678" t="s">
        <v>290</v>
      </c>
      <c r="G1678" t="s">
        <v>1927</v>
      </c>
      <c r="H1678">
        <v>36327462653</v>
      </c>
      <c r="I1678">
        <v>5295345569</v>
      </c>
      <c r="J1678">
        <v>24816396411</v>
      </c>
      <c r="K1678">
        <v>24816396411</v>
      </c>
      <c r="L1678">
        <v>16406213131</v>
      </c>
      <c r="M1678">
        <v>125278871591</v>
      </c>
      <c r="N1678">
        <v>83673451876</v>
      </c>
      <c r="O1678">
        <v>15903570157</v>
      </c>
      <c r="P1678">
        <v>13158855555</v>
      </c>
      <c r="Q1678">
        <v>24357879979</v>
      </c>
      <c r="R1678">
        <v>19582729255</v>
      </c>
      <c r="S1678">
        <v>2720136894</v>
      </c>
      <c r="T1678">
        <v>2695907061</v>
      </c>
      <c r="U1678">
        <v>4216722019</v>
      </c>
      <c r="V1678">
        <v>9386464619</v>
      </c>
      <c r="W1678">
        <v>3976311895</v>
      </c>
      <c r="X1678">
        <v>2720136894</v>
      </c>
      <c r="Y1678">
        <v>4216722019</v>
      </c>
      <c r="Z1678">
        <v>9386464619</v>
      </c>
      <c r="AA1678">
        <v>650866239</v>
      </c>
      <c r="AB1678">
        <v>916548420</v>
      </c>
      <c r="AC1678">
        <v>35241732000</v>
      </c>
      <c r="AD1678">
        <v>31694172033</v>
      </c>
      <c r="AE1678">
        <v>35241732000</v>
      </c>
      <c r="AF1678">
        <v>22060646141</v>
      </c>
      <c r="AG1678">
        <v>31694172033</v>
      </c>
      <c r="AH1678">
        <v>32866999733</v>
      </c>
      <c r="AI1678">
        <v>12309797946</v>
      </c>
      <c r="AJ1678">
        <v>31694172033</v>
      </c>
      <c r="AK1678">
        <v>31694172033</v>
      </c>
      <c r="AL1678">
        <v>2015549833</v>
      </c>
      <c r="AM1678">
        <v>2015549833</v>
      </c>
      <c r="AN1678">
        <v>8035785574</v>
      </c>
      <c r="AO1678">
        <v>1164722248</v>
      </c>
      <c r="AP1678">
        <v>63731352546</v>
      </c>
      <c r="AQ1678">
        <v>32037180513</v>
      </c>
      <c r="AR1678">
        <v>8035785574</v>
      </c>
      <c r="AS1678">
        <v>1623825299</v>
      </c>
      <c r="AT1678">
        <v>28095978141</v>
      </c>
      <c r="AU1678">
        <v>15786180195</v>
      </c>
      <c r="AV1678">
        <v>28569478348</v>
      </c>
      <c r="AW1678">
        <v>1207746562</v>
      </c>
      <c r="AX1678">
        <v>1099961911</v>
      </c>
      <c r="AY1678">
        <v>43499390530</v>
      </c>
      <c r="AZ1678">
        <v>247454631</v>
      </c>
      <c r="BA1678">
        <v>170352828</v>
      </c>
      <c r="BB1678">
        <v>-566005836</v>
      </c>
      <c r="BC1678">
        <v>63731352546</v>
      </c>
      <c r="BD1678">
        <v>28119638211</v>
      </c>
      <c r="BE1678">
        <v>8962</v>
      </c>
      <c r="BF1678">
        <v>5883</v>
      </c>
      <c r="BG1678">
        <v>5326</v>
      </c>
      <c r="BH1678">
        <v>3439181751</v>
      </c>
      <c r="BI1678">
        <v>22060646141</v>
      </c>
      <c r="BJ1678">
        <v>46095835132</v>
      </c>
      <c r="BK1678">
        <v>6200564810</v>
      </c>
      <c r="BL1678">
        <v>6200564810</v>
      </c>
      <c r="BM1678">
        <v>11805218497</v>
      </c>
      <c r="BN1678">
        <v>35611714335</v>
      </c>
      <c r="BO1678">
        <v>2393265014</v>
      </c>
      <c r="BP1678">
        <v>10332</v>
      </c>
      <c r="BQ1678">
        <v>2439</v>
      </c>
      <c r="BR1678">
        <v>6457728593</v>
      </c>
      <c r="BS1678">
        <v>1164722248</v>
      </c>
    </row>
    <row r="1679" spans="1:71">
      <c r="A1679" t="s">
        <v>1963</v>
      </c>
      <c r="B1679" t="s">
        <v>54</v>
      </c>
      <c r="C1679">
        <v>2023</v>
      </c>
      <c r="D1679" t="s">
        <v>228</v>
      </c>
      <c r="E1679">
        <v>4</v>
      </c>
      <c r="F1679" t="s">
        <v>292</v>
      </c>
      <c r="G1679" t="s">
        <v>1927</v>
      </c>
      <c r="H1679">
        <v>26856868824</v>
      </c>
      <c r="I1679">
        <v>3267477752</v>
      </c>
      <c r="J1679">
        <v>17768176316</v>
      </c>
      <c r="K1679">
        <v>17768176316</v>
      </c>
      <c r="L1679">
        <v>10240170554</v>
      </c>
      <c r="M1679">
        <v>58376545388</v>
      </c>
      <c r="N1679">
        <v>33575710048</v>
      </c>
      <c r="O1679">
        <v>10109058188</v>
      </c>
      <c r="P1679">
        <v>8139479523</v>
      </c>
      <c r="Q1679">
        <v>11954095191</v>
      </c>
      <c r="R1679">
        <v>11434959385</v>
      </c>
      <c r="S1679">
        <v>1496218901</v>
      </c>
      <c r="T1679">
        <v>1457139577</v>
      </c>
      <c r="U1679">
        <v>1521311767</v>
      </c>
      <c r="V1679">
        <v>2754015486</v>
      </c>
      <c r="W1679">
        <v>1418466668</v>
      </c>
      <c r="X1679">
        <v>1496218901</v>
      </c>
      <c r="Y1679">
        <v>1521311767</v>
      </c>
      <c r="Z1679">
        <v>2754015486</v>
      </c>
      <c r="AA1679">
        <v>442556571</v>
      </c>
      <c r="AB1679">
        <v>253366120</v>
      </c>
      <c r="AC1679">
        <v>24638301041</v>
      </c>
      <c r="AD1679">
        <v>21601387804</v>
      </c>
      <c r="AE1679">
        <v>24638301041</v>
      </c>
      <c r="AF1679">
        <v>14514990963</v>
      </c>
      <c r="AG1679">
        <v>21601387804</v>
      </c>
      <c r="AH1679">
        <v>22563782119</v>
      </c>
      <c r="AI1679">
        <v>9607856606</v>
      </c>
      <c r="AJ1679">
        <v>21601387804</v>
      </c>
      <c r="AK1679">
        <v>21601387804</v>
      </c>
      <c r="AL1679">
        <v>1595617543</v>
      </c>
      <c r="AM1679">
        <v>1595617543</v>
      </c>
      <c r="AN1679">
        <v>2726454287</v>
      </c>
      <c r="AO1679">
        <v>750672326</v>
      </c>
      <c r="AP1679">
        <v>38608322744</v>
      </c>
      <c r="AQ1679">
        <v>17006934940</v>
      </c>
      <c r="AR1679">
        <v>2726454287</v>
      </c>
      <c r="AS1679">
        <v>920407383</v>
      </c>
      <c r="AT1679">
        <v>18083585416</v>
      </c>
      <c r="AU1679">
        <v>8475728810</v>
      </c>
      <c r="AV1679">
        <v>19090924291</v>
      </c>
      <c r="AW1679">
        <v>712133136</v>
      </c>
      <c r="AX1679">
        <v>654384426</v>
      </c>
      <c r="AY1679">
        <v>27250515237</v>
      </c>
      <c r="AZ1679">
        <v>127885428</v>
      </c>
      <c r="BA1679">
        <v>557296142</v>
      </c>
      <c r="BB1679">
        <v>534741469</v>
      </c>
      <c r="BC1679">
        <v>38608322744</v>
      </c>
      <c r="BD1679">
        <v>14074961960</v>
      </c>
      <c r="BE1679">
        <v>9000</v>
      </c>
      <c r="BF1679">
        <v>5599</v>
      </c>
      <c r="BG1679">
        <v>5152</v>
      </c>
      <c r="BH1679">
        <v>2367144367</v>
      </c>
      <c r="BI1679">
        <v>14514990963</v>
      </c>
      <c r="BJ1679">
        <v>27856417798</v>
      </c>
      <c r="BK1679">
        <v>3053183530</v>
      </c>
      <c r="BL1679">
        <v>3053183530</v>
      </c>
      <c r="BM1679">
        <v>5649127433</v>
      </c>
      <c r="BN1679">
        <v>24533360784</v>
      </c>
      <c r="BO1679">
        <v>1160074171</v>
      </c>
      <c r="BP1679">
        <v>5003</v>
      </c>
      <c r="BQ1679">
        <v>981</v>
      </c>
      <c r="BR1679">
        <v>1617691503</v>
      </c>
      <c r="BS1679">
        <v>750672326</v>
      </c>
    </row>
    <row r="1680" spans="1:71">
      <c r="A1680" t="s">
        <v>1964</v>
      </c>
      <c r="B1680" t="s">
        <v>55</v>
      </c>
      <c r="C1680">
        <v>2023</v>
      </c>
      <c r="D1680" t="s">
        <v>228</v>
      </c>
      <c r="E1680">
        <v>4</v>
      </c>
      <c r="F1680" t="s">
        <v>294</v>
      </c>
      <c r="G1680" t="s">
        <v>1927</v>
      </c>
      <c r="H1680">
        <v>29207897261</v>
      </c>
      <c r="I1680">
        <v>3489443161</v>
      </c>
      <c r="J1680">
        <v>16075584885</v>
      </c>
      <c r="K1680">
        <v>16075584885</v>
      </c>
      <c r="L1680">
        <v>10384559343</v>
      </c>
      <c r="M1680">
        <v>62387466373</v>
      </c>
      <c r="N1680">
        <v>30051508008</v>
      </c>
      <c r="O1680">
        <v>9386690931</v>
      </c>
      <c r="P1680">
        <v>7585473284</v>
      </c>
      <c r="Q1680">
        <v>10451807026</v>
      </c>
      <c r="R1680">
        <v>11019265816</v>
      </c>
      <c r="S1680">
        <v>1527544258</v>
      </c>
      <c r="T1680">
        <v>1506237451</v>
      </c>
      <c r="U1680">
        <v>1572114223</v>
      </c>
      <c r="V1680">
        <v>4570574432</v>
      </c>
      <c r="W1680">
        <v>1487185739</v>
      </c>
      <c r="X1680">
        <v>1527544258</v>
      </c>
      <c r="Y1680">
        <v>1572114223</v>
      </c>
      <c r="Z1680">
        <v>4570574432</v>
      </c>
      <c r="AA1680">
        <v>202937569</v>
      </c>
      <c r="AB1680">
        <v>295512275</v>
      </c>
      <c r="AC1680">
        <v>29146191102</v>
      </c>
      <c r="AD1680">
        <v>25136098984</v>
      </c>
      <c r="AE1680">
        <v>29146191102</v>
      </c>
      <c r="AF1680">
        <v>17923353143</v>
      </c>
      <c r="AG1680">
        <v>25136098984</v>
      </c>
      <c r="AH1680">
        <v>26316661730</v>
      </c>
      <c r="AI1680">
        <v>10825322305</v>
      </c>
      <c r="AJ1680">
        <v>25136098984</v>
      </c>
      <c r="AK1680">
        <v>25136098984</v>
      </c>
      <c r="AL1680">
        <v>1653851230</v>
      </c>
      <c r="AM1680">
        <v>1653851230</v>
      </c>
      <c r="AN1680">
        <v>4741161708</v>
      </c>
      <c r="AO1680">
        <v>911599143</v>
      </c>
      <c r="AP1680">
        <v>43057587773</v>
      </c>
      <c r="AQ1680">
        <v>17921488789</v>
      </c>
      <c r="AR1680">
        <v>4741161708</v>
      </c>
      <c r="AS1680">
        <v>810743518</v>
      </c>
      <c r="AT1680">
        <v>19595270688</v>
      </c>
      <c r="AU1680">
        <v>8769948383</v>
      </c>
      <c r="AV1680">
        <v>20244459696</v>
      </c>
      <c r="AW1680">
        <v>1083444930</v>
      </c>
      <c r="AX1680">
        <v>1027629401</v>
      </c>
      <c r="AY1680">
        <v>31917851684</v>
      </c>
      <c r="AZ1680">
        <v>677925340</v>
      </c>
      <c r="BA1680">
        <v>1178777869</v>
      </c>
      <c r="BB1680">
        <v>-229631</v>
      </c>
      <c r="BC1680">
        <v>43057587773</v>
      </c>
      <c r="BD1680">
        <v>14939708396</v>
      </c>
      <c r="BE1680">
        <v>8136</v>
      </c>
      <c r="BF1680">
        <v>5353</v>
      </c>
      <c r="BG1680">
        <v>4910</v>
      </c>
      <c r="BH1680">
        <v>1821546540</v>
      </c>
      <c r="BI1680">
        <v>17923353143</v>
      </c>
      <c r="BJ1680">
        <v>32752653685</v>
      </c>
      <c r="BK1680">
        <v>2854388860</v>
      </c>
      <c r="BL1680">
        <v>2854388860</v>
      </c>
      <c r="BM1680">
        <v>6781752700</v>
      </c>
      <c r="BN1680">
        <v>28117879377</v>
      </c>
      <c r="BO1680">
        <v>895408690</v>
      </c>
      <c r="BP1680">
        <v>4713</v>
      </c>
      <c r="BQ1680">
        <v>917</v>
      </c>
      <c r="BR1680">
        <v>3491536754</v>
      </c>
      <c r="BS1680">
        <v>911599143</v>
      </c>
    </row>
    <row r="1681" spans="1:71">
      <c r="A1681" t="s">
        <v>1965</v>
      </c>
      <c r="B1681" t="s">
        <v>56</v>
      </c>
      <c r="C1681">
        <v>2023</v>
      </c>
      <c r="D1681" t="s">
        <v>228</v>
      </c>
      <c r="E1681">
        <v>7</v>
      </c>
      <c r="F1681" t="s">
        <v>296</v>
      </c>
      <c r="G1681" t="s">
        <v>1927</v>
      </c>
      <c r="H1681">
        <v>30997963321</v>
      </c>
      <c r="I1681">
        <v>6154410593</v>
      </c>
      <c r="J1681">
        <v>20999773218</v>
      </c>
      <c r="K1681">
        <v>20999773218</v>
      </c>
      <c r="L1681">
        <v>13638735806</v>
      </c>
      <c r="M1681">
        <v>106745234080</v>
      </c>
      <c r="N1681">
        <v>69270050007</v>
      </c>
      <c r="O1681">
        <v>13325983095</v>
      </c>
      <c r="P1681">
        <v>11341705751</v>
      </c>
      <c r="Q1681">
        <v>17734290173</v>
      </c>
      <c r="R1681">
        <v>16153655155</v>
      </c>
      <c r="S1681">
        <v>2443475341</v>
      </c>
      <c r="T1681">
        <v>2419219333</v>
      </c>
      <c r="U1681">
        <v>3003553598</v>
      </c>
      <c r="V1681">
        <v>6442545092</v>
      </c>
      <c r="W1681">
        <v>2720317349</v>
      </c>
      <c r="X1681">
        <v>2443475341</v>
      </c>
      <c r="Y1681">
        <v>3003553598</v>
      </c>
      <c r="Z1681">
        <v>6442545092</v>
      </c>
      <c r="AA1681">
        <v>803820043</v>
      </c>
      <c r="AB1681">
        <v>553559599</v>
      </c>
      <c r="AC1681">
        <v>33856643497</v>
      </c>
      <c r="AD1681">
        <v>29748050693</v>
      </c>
      <c r="AE1681">
        <v>33856643497</v>
      </c>
      <c r="AF1681">
        <v>21374682681</v>
      </c>
      <c r="AG1681">
        <v>29748050693</v>
      </c>
      <c r="AH1681">
        <v>32163869355</v>
      </c>
      <c r="AI1681">
        <v>11306000271</v>
      </c>
      <c r="AJ1681">
        <v>29748050693</v>
      </c>
      <c r="AK1681">
        <v>29748050693</v>
      </c>
      <c r="AL1681">
        <v>1693728025</v>
      </c>
      <c r="AM1681">
        <v>1693728025</v>
      </c>
      <c r="AN1681">
        <v>6791336530</v>
      </c>
      <c r="AO1681">
        <v>1382155164</v>
      </c>
      <c r="AP1681">
        <v>58798580264</v>
      </c>
      <c r="AQ1681">
        <v>29050529571</v>
      </c>
      <c r="AR1681">
        <v>6791336530</v>
      </c>
      <c r="AS1681">
        <v>1647944183</v>
      </c>
      <c r="AT1681">
        <v>25788589867</v>
      </c>
      <c r="AU1681">
        <v>14482589596</v>
      </c>
      <c r="AV1681">
        <v>26562024932</v>
      </c>
      <c r="AW1681">
        <v>1450665819</v>
      </c>
      <c r="AX1681">
        <v>1204157328</v>
      </c>
      <c r="AY1681">
        <v>42556548623</v>
      </c>
      <c r="AZ1681">
        <v>446613802.5</v>
      </c>
      <c r="BA1681">
        <v>370073762</v>
      </c>
      <c r="BB1681">
        <v>979779485</v>
      </c>
      <c r="BC1681">
        <v>58798580264</v>
      </c>
      <c r="BD1681">
        <v>24650433565</v>
      </c>
      <c r="BE1681">
        <v>8944</v>
      </c>
      <c r="BF1681">
        <v>5688</v>
      </c>
      <c r="BG1681">
        <v>5257</v>
      </c>
      <c r="BH1681">
        <v>3991697673</v>
      </c>
      <c r="BI1681">
        <v>21374682681</v>
      </c>
      <c r="BJ1681">
        <v>43740350831</v>
      </c>
      <c r="BK1681">
        <v>6656059270</v>
      </c>
      <c r="BL1681">
        <v>6656059270</v>
      </c>
      <c r="BM1681">
        <v>12808497930</v>
      </c>
      <c r="BN1681">
        <v>34148146699</v>
      </c>
      <c r="BO1681">
        <v>1749293301</v>
      </c>
      <c r="BP1681">
        <v>10849</v>
      </c>
      <c r="BQ1681">
        <v>2044</v>
      </c>
      <c r="BR1681">
        <v>5002578844</v>
      </c>
      <c r="BS1681">
        <v>1382155164</v>
      </c>
    </row>
    <row r="1682" spans="1:71">
      <c r="A1682" t="s">
        <v>1966</v>
      </c>
      <c r="B1682" t="s">
        <v>57</v>
      </c>
      <c r="C1682">
        <v>2023</v>
      </c>
      <c r="D1682" t="s">
        <v>228</v>
      </c>
      <c r="E1682">
        <v>5</v>
      </c>
      <c r="F1682" t="s">
        <v>298</v>
      </c>
      <c r="G1682" t="s">
        <v>1927</v>
      </c>
      <c r="O1682">
        <v>10250857963</v>
      </c>
      <c r="P1682">
        <v>8564820215</v>
      </c>
      <c r="R1682">
        <v>11887653536</v>
      </c>
      <c r="S1682">
        <v>1728596168</v>
      </c>
      <c r="T1682">
        <v>1702636853</v>
      </c>
      <c r="U1682">
        <v>2161466898</v>
      </c>
      <c r="V1682">
        <v>4619288931</v>
      </c>
      <c r="W1682">
        <v>1991225142</v>
      </c>
      <c r="X1682">
        <v>1728596168</v>
      </c>
      <c r="Y1682">
        <v>2161466898</v>
      </c>
      <c r="Z1682">
        <v>4619288931</v>
      </c>
      <c r="AA1682">
        <v>602135757</v>
      </c>
      <c r="AC1682">
        <v>31026542617</v>
      </c>
      <c r="AD1682">
        <v>29176668549</v>
      </c>
      <c r="AE1682">
        <v>31026542617</v>
      </c>
      <c r="AF1682">
        <v>20164287130</v>
      </c>
      <c r="AG1682">
        <v>29176668549</v>
      </c>
      <c r="AH1682">
        <v>30443854861</v>
      </c>
      <c r="AI1682">
        <v>9975392214</v>
      </c>
      <c r="AJ1682">
        <v>29176668549</v>
      </c>
      <c r="AK1682">
        <v>29176668549</v>
      </c>
      <c r="AT1682">
        <v>20439141572</v>
      </c>
      <c r="AU1682">
        <v>10463749358</v>
      </c>
      <c r="AW1682">
        <v>996140571</v>
      </c>
      <c r="AX1682">
        <v>736170357</v>
      </c>
      <c r="BD1682">
        <v>18405584481</v>
      </c>
      <c r="BI1682">
        <v>20164287130</v>
      </c>
      <c r="BN1682">
        <v>32129892609</v>
      </c>
      <c r="BP1682">
        <v>7243</v>
      </c>
      <c r="BQ1682">
        <v>1624</v>
      </c>
    </row>
    <row r="1683" spans="1:71">
      <c r="A1683" t="s">
        <v>1967</v>
      </c>
      <c r="B1683" t="s">
        <v>58</v>
      </c>
      <c r="C1683">
        <v>2023</v>
      </c>
      <c r="D1683" t="s">
        <v>231</v>
      </c>
      <c r="E1683">
        <v>6</v>
      </c>
      <c r="F1683" t="s">
        <v>300</v>
      </c>
      <c r="G1683" t="s">
        <v>1927</v>
      </c>
      <c r="H1683">
        <v>6302504641</v>
      </c>
      <c r="I1683">
        <v>156420046</v>
      </c>
      <c r="J1683">
        <v>6447028398</v>
      </c>
      <c r="K1683">
        <v>6447028398</v>
      </c>
      <c r="L1683">
        <v>6002625603</v>
      </c>
      <c r="M1683">
        <v>33158261071</v>
      </c>
      <c r="N1683">
        <v>22478785022</v>
      </c>
      <c r="O1683">
        <v>9354721681</v>
      </c>
      <c r="P1683">
        <v>9354721681</v>
      </c>
      <c r="Q1683">
        <v>11325106771</v>
      </c>
      <c r="R1683">
        <v>9881993511</v>
      </c>
      <c r="S1683">
        <v>1951281800</v>
      </c>
      <c r="T1683">
        <v>1951281800</v>
      </c>
      <c r="U1683">
        <v>1665918695</v>
      </c>
      <c r="V1683">
        <v>3543728507</v>
      </c>
      <c r="W1683">
        <v>1665918695</v>
      </c>
      <c r="X1683">
        <v>1951281800</v>
      </c>
      <c r="Y1683">
        <v>1665918695</v>
      </c>
      <c r="Z1683">
        <v>3543728507</v>
      </c>
      <c r="AA1683">
        <v>714732090</v>
      </c>
      <c r="AB1683">
        <v>476547150</v>
      </c>
      <c r="AL1683">
        <v>541386989</v>
      </c>
      <c r="AM1683">
        <v>541386989</v>
      </c>
      <c r="AN1683">
        <v>2916336908</v>
      </c>
      <c r="AO1683">
        <v>412057709</v>
      </c>
      <c r="AP1683">
        <v>18542577208</v>
      </c>
      <c r="AQ1683">
        <v>18542577208</v>
      </c>
      <c r="AR1683">
        <v>2916336908</v>
      </c>
      <c r="AS1683">
        <v>508119760</v>
      </c>
      <c r="AT1683">
        <v>11945356967</v>
      </c>
      <c r="AU1683">
        <v>11945356967</v>
      </c>
      <c r="AV1683">
        <v>12245931481</v>
      </c>
      <c r="AW1683">
        <v>748992892</v>
      </c>
      <c r="AX1683">
        <v>748992892</v>
      </c>
      <c r="AY1683">
        <v>8242541236</v>
      </c>
      <c r="BA1683">
        <v>448885828</v>
      </c>
      <c r="BB1683">
        <v>0</v>
      </c>
      <c r="BC1683">
        <v>18542577208</v>
      </c>
      <c r="BD1683">
        <v>18542577208</v>
      </c>
      <c r="BE1683">
        <v>9265</v>
      </c>
      <c r="BF1683">
        <v>6024</v>
      </c>
      <c r="BG1683">
        <v>0</v>
      </c>
      <c r="BH1683">
        <v>1323442015</v>
      </c>
      <c r="BJ1683">
        <v>9228783746</v>
      </c>
      <c r="BK1683">
        <v>5988287515</v>
      </c>
      <c r="BL1683">
        <v>5988287515</v>
      </c>
      <c r="BM1683">
        <v>8242541236</v>
      </c>
      <c r="BP1683">
        <v>10046</v>
      </c>
      <c r="BQ1683">
        <v>1599</v>
      </c>
      <c r="BR1683">
        <v>2272214641</v>
      </c>
      <c r="BS1683">
        <v>412057709</v>
      </c>
    </row>
    <row r="1684" spans="1:71">
      <c r="A1684" t="s">
        <v>1968</v>
      </c>
      <c r="B1684" t="s">
        <v>59</v>
      </c>
      <c r="C1684">
        <v>2023</v>
      </c>
      <c r="D1684" t="s">
        <v>223</v>
      </c>
      <c r="E1684">
        <v>2</v>
      </c>
      <c r="F1684" t="s">
        <v>302</v>
      </c>
      <c r="G1684" t="s">
        <v>1927</v>
      </c>
      <c r="H1684">
        <v>26112764289</v>
      </c>
      <c r="I1684">
        <v>3245057543</v>
      </c>
      <c r="J1684">
        <v>14246859975</v>
      </c>
      <c r="K1684">
        <v>14246859975</v>
      </c>
      <c r="L1684">
        <v>7869354108</v>
      </c>
      <c r="M1684">
        <v>39548026809</v>
      </c>
      <c r="N1684">
        <v>23617591837</v>
      </c>
      <c r="O1684">
        <v>5481347533</v>
      </c>
      <c r="P1684">
        <v>3603125102</v>
      </c>
      <c r="Q1684">
        <v>6848594630</v>
      </c>
      <c r="R1684">
        <v>5903880698</v>
      </c>
      <c r="S1684">
        <v>487807051</v>
      </c>
      <c r="T1684">
        <v>466011677</v>
      </c>
      <c r="U1684">
        <v>1216425395</v>
      </c>
      <c r="V1684">
        <v>2280363305</v>
      </c>
      <c r="W1684">
        <v>918293692</v>
      </c>
      <c r="X1684">
        <v>487807051</v>
      </c>
      <c r="Y1684">
        <v>1216425395</v>
      </c>
      <c r="Z1684">
        <v>2280363305</v>
      </c>
      <c r="AA1684">
        <v>222461339</v>
      </c>
      <c r="AB1684">
        <v>79909568</v>
      </c>
      <c r="AC1684">
        <v>32561032189</v>
      </c>
      <c r="AD1684">
        <v>29431170517</v>
      </c>
      <c r="AE1684">
        <v>32561032189</v>
      </c>
      <c r="AF1684">
        <v>21219337636</v>
      </c>
      <c r="AG1684">
        <v>29431170517</v>
      </c>
      <c r="AH1684">
        <v>30035972848</v>
      </c>
      <c r="AI1684">
        <v>10587400902</v>
      </c>
      <c r="AJ1684">
        <v>29431170517</v>
      </c>
      <c r="AK1684">
        <v>29431170517</v>
      </c>
      <c r="AL1684">
        <v>1881164176</v>
      </c>
      <c r="AM1684">
        <v>1881164176</v>
      </c>
      <c r="AN1684">
        <v>2400281996</v>
      </c>
      <c r="AO1684">
        <v>771809922</v>
      </c>
      <c r="AP1684">
        <v>38163549498</v>
      </c>
      <c r="AQ1684">
        <v>8732378981</v>
      </c>
      <c r="AR1684">
        <v>2400281996</v>
      </c>
      <c r="AS1684">
        <v>748943120</v>
      </c>
      <c r="AT1684">
        <v>14209854623</v>
      </c>
      <c r="AU1684">
        <v>3622453721</v>
      </c>
      <c r="AV1684">
        <v>14114864942</v>
      </c>
      <c r="AW1684">
        <v>450167254</v>
      </c>
      <c r="AX1684">
        <v>341008598</v>
      </c>
      <c r="AY1684">
        <v>32244034111</v>
      </c>
      <c r="AZ1684">
        <v>395456187.5</v>
      </c>
      <c r="BA1684">
        <v>107111171</v>
      </c>
      <c r="BB1684">
        <v>1068873164</v>
      </c>
      <c r="BC1684">
        <v>38163549498</v>
      </c>
      <c r="BD1684">
        <v>6249354219</v>
      </c>
      <c r="BE1684">
        <v>8834</v>
      </c>
      <c r="BF1684">
        <v>5327</v>
      </c>
      <c r="BG1684">
        <v>5063</v>
      </c>
      <c r="BH1684">
        <v>3138295558</v>
      </c>
      <c r="BI1684">
        <v>21219337636</v>
      </c>
      <c r="BJ1684">
        <v>32777747045</v>
      </c>
      <c r="BK1684">
        <v>705513095</v>
      </c>
      <c r="BL1684">
        <v>705513095</v>
      </c>
      <c r="BM1684">
        <v>2812863594</v>
      </c>
      <c r="BN1684">
        <v>31914195279</v>
      </c>
      <c r="BO1684">
        <v>1329078508</v>
      </c>
      <c r="BP1684">
        <v>1195</v>
      </c>
      <c r="BQ1684">
        <v>227</v>
      </c>
      <c r="BR1684">
        <v>1317101058</v>
      </c>
      <c r="BS1684">
        <v>771809922</v>
      </c>
    </row>
    <row r="1685" spans="1:71">
      <c r="A1685" t="s">
        <v>1969</v>
      </c>
      <c r="B1685" t="s">
        <v>60</v>
      </c>
      <c r="C1685">
        <v>2023</v>
      </c>
      <c r="D1685" t="s">
        <v>207</v>
      </c>
      <c r="E1685">
        <v>7</v>
      </c>
      <c r="F1685" t="s">
        <v>304</v>
      </c>
      <c r="G1685" t="s">
        <v>1927</v>
      </c>
      <c r="O1685">
        <v>29036661926</v>
      </c>
      <c r="P1685">
        <v>26298603586</v>
      </c>
      <c r="R1685">
        <v>34282628092</v>
      </c>
      <c r="S1685">
        <v>5277344011</v>
      </c>
      <c r="T1685">
        <v>5230064434</v>
      </c>
      <c r="U1685">
        <v>10220129786</v>
      </c>
      <c r="V1685">
        <v>34388401994</v>
      </c>
      <c r="W1685">
        <v>9653078414</v>
      </c>
      <c r="X1685">
        <v>5277344011</v>
      </c>
      <c r="Y1685">
        <v>10220129786</v>
      </c>
      <c r="Z1685">
        <v>34388401994</v>
      </c>
      <c r="AA1685">
        <v>2172586054</v>
      </c>
      <c r="AC1685">
        <v>53105724927</v>
      </c>
      <c r="AD1685">
        <v>46837972653</v>
      </c>
      <c r="AE1685">
        <v>53105724927</v>
      </c>
      <c r="AF1685">
        <v>30640675252</v>
      </c>
      <c r="AG1685">
        <v>46837972653</v>
      </c>
      <c r="AH1685">
        <v>50718272489</v>
      </c>
      <c r="AI1685">
        <v>18954717395</v>
      </c>
      <c r="AJ1685">
        <v>46837972653</v>
      </c>
      <c r="AK1685">
        <v>46837972653</v>
      </c>
      <c r="AT1685">
        <v>47116824151</v>
      </c>
      <c r="AU1685">
        <v>28162106756</v>
      </c>
      <c r="AW1685">
        <v>1502278609</v>
      </c>
      <c r="AX1685">
        <v>1284460621</v>
      </c>
      <c r="BD1685">
        <v>67242547615</v>
      </c>
      <c r="BI1685">
        <v>30640675252</v>
      </c>
      <c r="BN1685">
        <v>53456330829</v>
      </c>
      <c r="BP1685">
        <v>15902</v>
      </c>
      <c r="BQ1685">
        <v>6355</v>
      </c>
    </row>
    <row r="1686" spans="1:71">
      <c r="A1686" t="s">
        <v>1970</v>
      </c>
      <c r="B1686" t="s">
        <v>61</v>
      </c>
      <c r="C1686">
        <v>2023</v>
      </c>
      <c r="D1686" t="s">
        <v>212</v>
      </c>
      <c r="E1686">
        <v>4</v>
      </c>
      <c r="F1686" t="s">
        <v>306</v>
      </c>
      <c r="G1686" t="s">
        <v>1927</v>
      </c>
      <c r="H1686">
        <v>2647591899</v>
      </c>
      <c r="I1686">
        <v>564659010</v>
      </c>
      <c r="J1686">
        <v>3042543893</v>
      </c>
      <c r="K1686">
        <v>3042543893</v>
      </c>
      <c r="L1686">
        <v>2299989937</v>
      </c>
      <c r="M1686">
        <v>11723002659</v>
      </c>
      <c r="N1686">
        <v>10690008341</v>
      </c>
      <c r="O1686">
        <v>4504812000</v>
      </c>
      <c r="P1686">
        <v>4504812000</v>
      </c>
      <c r="Q1686">
        <v>6042118194</v>
      </c>
      <c r="R1686">
        <v>4673421499</v>
      </c>
      <c r="S1686">
        <v>1296401154</v>
      </c>
      <c r="T1686">
        <v>1296401154</v>
      </c>
      <c r="U1686">
        <v>107993876</v>
      </c>
      <c r="V1686">
        <v>187093685</v>
      </c>
      <c r="W1686">
        <v>107993876</v>
      </c>
      <c r="X1686">
        <v>1296401154</v>
      </c>
      <c r="Y1686">
        <v>107993876</v>
      </c>
      <c r="Z1686">
        <v>187093685</v>
      </c>
      <c r="AA1686">
        <v>109270385</v>
      </c>
      <c r="AB1686">
        <v>157866014</v>
      </c>
      <c r="AL1686">
        <v>345041856</v>
      </c>
      <c r="AM1686">
        <v>345041856</v>
      </c>
      <c r="AN1686">
        <v>212535800</v>
      </c>
      <c r="AO1686">
        <v>89194983</v>
      </c>
      <c r="AP1686">
        <v>7538641122</v>
      </c>
      <c r="AQ1686">
        <v>7538641122</v>
      </c>
      <c r="AR1686">
        <v>212535800</v>
      </c>
      <c r="AS1686">
        <v>147510383</v>
      </c>
      <c r="AT1686">
        <v>5602966316</v>
      </c>
      <c r="AU1686">
        <v>5602966316</v>
      </c>
      <c r="AV1686">
        <v>5624743696</v>
      </c>
      <c r="AW1686">
        <v>251951916</v>
      </c>
      <c r="AX1686">
        <v>251951916</v>
      </c>
      <c r="AY1686">
        <v>2700578788</v>
      </c>
      <c r="BA1686">
        <v>8789542</v>
      </c>
      <c r="BB1686">
        <v>0</v>
      </c>
      <c r="BC1686">
        <v>7538641122</v>
      </c>
      <c r="BD1686">
        <v>7538641122</v>
      </c>
      <c r="BE1686">
        <v>9844</v>
      </c>
      <c r="BF1686">
        <v>6215</v>
      </c>
      <c r="BG1686">
        <v>0</v>
      </c>
      <c r="BH1686">
        <v>256311757</v>
      </c>
      <c r="BJ1686">
        <v>2798505417</v>
      </c>
      <c r="BK1686">
        <v>2502474175</v>
      </c>
      <c r="BL1686">
        <v>2502474175</v>
      </c>
      <c r="BM1686">
        <v>2700578788</v>
      </c>
      <c r="BP1686">
        <v>3996</v>
      </c>
      <c r="BQ1686">
        <v>243</v>
      </c>
      <c r="BR1686">
        <v>102024929</v>
      </c>
      <c r="BS1686">
        <v>89194983</v>
      </c>
    </row>
    <row r="1687" spans="1:71">
      <c r="A1687" t="s">
        <v>1971</v>
      </c>
      <c r="B1687" t="s">
        <v>62</v>
      </c>
      <c r="C1687">
        <v>2023</v>
      </c>
      <c r="D1687" t="s">
        <v>215</v>
      </c>
      <c r="E1687">
        <v>5</v>
      </c>
      <c r="F1687" t="s">
        <v>308</v>
      </c>
      <c r="G1687" t="s">
        <v>1927</v>
      </c>
      <c r="H1687">
        <v>4390649981</v>
      </c>
      <c r="I1687">
        <v>1771111604</v>
      </c>
      <c r="J1687">
        <v>4089947263</v>
      </c>
      <c r="K1687">
        <v>4089947263</v>
      </c>
      <c r="L1687">
        <v>3564334956</v>
      </c>
      <c r="M1687">
        <v>29630558623</v>
      </c>
      <c r="N1687">
        <v>14955395285</v>
      </c>
      <c r="O1687">
        <v>5189591409</v>
      </c>
      <c r="P1687">
        <v>5189591409</v>
      </c>
      <c r="Q1687">
        <v>5695552221</v>
      </c>
      <c r="R1687">
        <v>5819491304</v>
      </c>
      <c r="S1687">
        <v>1247447834</v>
      </c>
      <c r="T1687">
        <v>1247447834</v>
      </c>
      <c r="U1687">
        <v>1668584433</v>
      </c>
      <c r="V1687">
        <v>3751504048</v>
      </c>
      <c r="W1687">
        <v>1668584433</v>
      </c>
      <c r="X1687">
        <v>1247447834</v>
      </c>
      <c r="Y1687">
        <v>1668584433</v>
      </c>
      <c r="Z1687">
        <v>3751504048</v>
      </c>
      <c r="AA1687">
        <v>427264182</v>
      </c>
      <c r="AB1687">
        <v>399765200</v>
      </c>
      <c r="AL1687">
        <v>363442548</v>
      </c>
      <c r="AM1687">
        <v>363442548</v>
      </c>
      <c r="AN1687">
        <v>3872008950</v>
      </c>
      <c r="AO1687">
        <v>461189681</v>
      </c>
      <c r="AP1687">
        <v>12368300352</v>
      </c>
      <c r="AQ1687">
        <v>12368300352</v>
      </c>
      <c r="AR1687">
        <v>3872008950</v>
      </c>
      <c r="AS1687">
        <v>508445873</v>
      </c>
      <c r="AT1687">
        <v>6335090486</v>
      </c>
      <c r="AU1687">
        <v>6335090486</v>
      </c>
      <c r="AV1687">
        <v>6612224767</v>
      </c>
      <c r="AW1687">
        <v>740018980</v>
      </c>
      <c r="AX1687">
        <v>740018980</v>
      </c>
      <c r="AY1687">
        <v>6427940018</v>
      </c>
      <c r="BA1687">
        <v>485402990</v>
      </c>
      <c r="BB1687">
        <v>0</v>
      </c>
      <c r="BC1687">
        <v>12368300352</v>
      </c>
      <c r="BD1687">
        <v>12368300352</v>
      </c>
      <c r="BE1687">
        <v>10571</v>
      </c>
      <c r="BF1687">
        <v>6489</v>
      </c>
      <c r="BG1687">
        <v>0</v>
      </c>
      <c r="BH1687">
        <v>495222319</v>
      </c>
      <c r="BJ1687">
        <v>7237567431</v>
      </c>
      <c r="BK1687">
        <v>3531209180</v>
      </c>
      <c r="BL1687">
        <v>3531209180</v>
      </c>
      <c r="BM1687">
        <v>6427940018</v>
      </c>
      <c r="BP1687">
        <v>5673</v>
      </c>
      <c r="BQ1687">
        <v>1669</v>
      </c>
      <c r="BR1687">
        <v>3298032422</v>
      </c>
      <c r="BS1687">
        <v>461189681</v>
      </c>
    </row>
    <row r="1688" spans="1:71">
      <c r="A1688" t="s">
        <v>1972</v>
      </c>
      <c r="B1688" t="s">
        <v>63</v>
      </c>
      <c r="C1688">
        <v>2023</v>
      </c>
      <c r="D1688" t="s">
        <v>215</v>
      </c>
      <c r="E1688">
        <v>2</v>
      </c>
      <c r="F1688" t="s">
        <v>310</v>
      </c>
      <c r="G1688" t="s">
        <v>1927</v>
      </c>
      <c r="H1688">
        <v>2125920936</v>
      </c>
      <c r="I1688">
        <v>840850181</v>
      </c>
      <c r="J1688">
        <v>2914282158</v>
      </c>
      <c r="K1688">
        <v>2914282158</v>
      </c>
      <c r="L1688">
        <v>2829371606</v>
      </c>
      <c r="M1688">
        <v>21327168681</v>
      </c>
      <c r="N1688">
        <v>11591691353</v>
      </c>
      <c r="O1688">
        <v>3795007613</v>
      </c>
      <c r="P1688">
        <v>3795007613</v>
      </c>
      <c r="Q1688">
        <v>3970029000</v>
      </c>
      <c r="R1688">
        <v>4853486685</v>
      </c>
      <c r="S1688">
        <v>683310491</v>
      </c>
      <c r="T1688">
        <v>683310491</v>
      </c>
      <c r="U1688">
        <v>1062682872</v>
      </c>
      <c r="V1688">
        <v>2388610791</v>
      </c>
      <c r="W1688">
        <v>1062682872</v>
      </c>
      <c r="X1688">
        <v>683310491</v>
      </c>
      <c r="Y1688">
        <v>1062682872</v>
      </c>
      <c r="Z1688">
        <v>2388610791</v>
      </c>
      <c r="AA1688">
        <v>281535570</v>
      </c>
      <c r="AB1688">
        <v>240120189</v>
      </c>
      <c r="AL1688">
        <v>453602756</v>
      </c>
      <c r="AM1688">
        <v>453602756</v>
      </c>
      <c r="AN1688">
        <v>1956749948</v>
      </c>
      <c r="AO1688">
        <v>151974464</v>
      </c>
      <c r="AP1688">
        <v>7646512295</v>
      </c>
      <c r="AQ1688">
        <v>7646512295</v>
      </c>
      <c r="AR1688">
        <v>1956749948</v>
      </c>
      <c r="AS1688">
        <v>105034420</v>
      </c>
      <c r="AT1688">
        <v>3561327413</v>
      </c>
      <c r="AU1688">
        <v>3561327413</v>
      </c>
      <c r="AV1688">
        <v>3831821370</v>
      </c>
      <c r="AW1688">
        <v>294857977</v>
      </c>
      <c r="AX1688">
        <v>294857977</v>
      </c>
      <c r="AY1688">
        <v>3091427734</v>
      </c>
      <c r="BA1688">
        <v>-2982705</v>
      </c>
      <c r="BB1688">
        <v>0</v>
      </c>
      <c r="BC1688">
        <v>7646512295</v>
      </c>
      <c r="BD1688">
        <v>7646512295</v>
      </c>
      <c r="BE1688">
        <v>8748</v>
      </c>
      <c r="BF1688">
        <v>5961</v>
      </c>
      <c r="BG1688">
        <v>0</v>
      </c>
      <c r="BH1688">
        <v>300562721</v>
      </c>
      <c r="BJ1688">
        <v>3528712226</v>
      </c>
      <c r="BK1688">
        <v>1309496500</v>
      </c>
      <c r="BL1688">
        <v>1309496500</v>
      </c>
      <c r="BM1688">
        <v>3091427734</v>
      </c>
      <c r="BP1688">
        <v>2009</v>
      </c>
      <c r="BQ1688">
        <v>858</v>
      </c>
      <c r="BR1688">
        <v>1781980723</v>
      </c>
      <c r="BS1688">
        <v>151974464</v>
      </c>
    </row>
    <row r="1689" spans="1:71">
      <c r="A1689" t="s">
        <v>1973</v>
      </c>
      <c r="B1689" t="s">
        <v>64</v>
      </c>
      <c r="C1689">
        <v>2023</v>
      </c>
      <c r="D1689" t="s">
        <v>228</v>
      </c>
      <c r="E1689">
        <v>5</v>
      </c>
      <c r="F1689" t="s">
        <v>312</v>
      </c>
      <c r="G1689" t="s">
        <v>1927</v>
      </c>
      <c r="H1689">
        <v>34353804968</v>
      </c>
      <c r="I1689">
        <v>3950840663</v>
      </c>
      <c r="J1689">
        <v>17560621902</v>
      </c>
      <c r="K1689">
        <v>17560621902</v>
      </c>
      <c r="L1689">
        <v>9710751260</v>
      </c>
      <c r="M1689">
        <v>65023630655</v>
      </c>
      <c r="N1689">
        <v>38470880129</v>
      </c>
      <c r="O1689">
        <v>11011349990</v>
      </c>
      <c r="P1689">
        <v>8814466341</v>
      </c>
      <c r="Q1689">
        <v>13462595990</v>
      </c>
      <c r="R1689">
        <v>12657267187</v>
      </c>
      <c r="S1689">
        <v>1762912491</v>
      </c>
      <c r="T1689">
        <v>1704899681</v>
      </c>
      <c r="U1689">
        <v>1631538294</v>
      </c>
      <c r="V1689">
        <v>4010920338</v>
      </c>
      <c r="W1689">
        <v>1532440442</v>
      </c>
      <c r="X1689">
        <v>1762912491</v>
      </c>
      <c r="Y1689">
        <v>1631538294</v>
      </c>
      <c r="Z1689">
        <v>4010920338</v>
      </c>
      <c r="AA1689">
        <v>415716864</v>
      </c>
      <c r="AB1689">
        <v>358487327</v>
      </c>
      <c r="AC1689">
        <v>33250719709</v>
      </c>
      <c r="AD1689">
        <v>29702263331</v>
      </c>
      <c r="AE1689">
        <v>33250719709</v>
      </c>
      <c r="AF1689">
        <v>20818044613</v>
      </c>
      <c r="AG1689">
        <v>29702263331</v>
      </c>
      <c r="AH1689">
        <v>31146577024</v>
      </c>
      <c r="AI1689">
        <v>11461994095</v>
      </c>
      <c r="AJ1689">
        <v>29702263331</v>
      </c>
      <c r="AK1689">
        <v>29702263331</v>
      </c>
      <c r="AL1689">
        <v>2139281589</v>
      </c>
      <c r="AM1689">
        <v>2139281589</v>
      </c>
      <c r="AN1689">
        <v>4400142228</v>
      </c>
      <c r="AO1689">
        <v>1044274230</v>
      </c>
      <c r="AP1689">
        <v>50378756701</v>
      </c>
      <c r="AQ1689">
        <v>20676493370</v>
      </c>
      <c r="AR1689">
        <v>4400142228</v>
      </c>
      <c r="AS1689">
        <v>1002196803</v>
      </c>
      <c r="AT1689">
        <v>21842830044</v>
      </c>
      <c r="AU1689">
        <v>10380835949</v>
      </c>
      <c r="AV1689">
        <v>22491569447</v>
      </c>
      <c r="AW1689">
        <v>1251691639</v>
      </c>
      <c r="AX1689">
        <v>907228060</v>
      </c>
      <c r="AY1689">
        <v>37646057072</v>
      </c>
      <c r="AZ1689">
        <v>568342369.5</v>
      </c>
      <c r="BA1689">
        <v>1092943413</v>
      </c>
      <c r="BB1689">
        <v>647940458</v>
      </c>
      <c r="BC1689">
        <v>50378756701</v>
      </c>
      <c r="BD1689">
        <v>17035296028</v>
      </c>
      <c r="BE1689">
        <v>8987</v>
      </c>
      <c r="BF1689">
        <v>5681</v>
      </c>
      <c r="BG1689">
        <v>5267</v>
      </c>
      <c r="BH1689">
        <v>3737474214</v>
      </c>
      <c r="BI1689">
        <v>20818044613</v>
      </c>
      <c r="BJ1689">
        <v>38518781368</v>
      </c>
      <c r="BK1689">
        <v>4339982158</v>
      </c>
      <c r="BL1689">
        <v>4339982158</v>
      </c>
      <c r="BM1689">
        <v>7943793741</v>
      </c>
      <c r="BN1689">
        <v>33343460673</v>
      </c>
      <c r="BO1689">
        <v>1856460170</v>
      </c>
      <c r="BP1689">
        <v>7100</v>
      </c>
      <c r="BQ1689">
        <v>1216</v>
      </c>
      <c r="BR1689">
        <v>3066202191</v>
      </c>
      <c r="BS1689">
        <v>1044274230</v>
      </c>
    </row>
    <row r="1690" spans="1:71">
      <c r="A1690" t="s">
        <v>1974</v>
      </c>
      <c r="B1690" t="s">
        <v>65</v>
      </c>
      <c r="C1690">
        <v>2023</v>
      </c>
      <c r="D1690" t="s">
        <v>218</v>
      </c>
      <c r="E1690">
        <v>4</v>
      </c>
      <c r="F1690" t="s">
        <v>314</v>
      </c>
      <c r="G1690" t="s">
        <v>1927</v>
      </c>
      <c r="H1690">
        <v>1736125560</v>
      </c>
      <c r="I1690">
        <v>189814642</v>
      </c>
      <c r="J1690">
        <v>2725183860</v>
      </c>
      <c r="K1690">
        <v>2725183860</v>
      </c>
      <c r="L1690">
        <v>2663401406</v>
      </c>
      <c r="M1690">
        <v>9445509388</v>
      </c>
      <c r="N1690">
        <v>8390836291</v>
      </c>
      <c r="O1690">
        <v>3136003323</v>
      </c>
      <c r="P1690">
        <v>3136003323</v>
      </c>
      <c r="Q1690">
        <v>3798901912</v>
      </c>
      <c r="R1690">
        <v>3535799279</v>
      </c>
      <c r="S1690">
        <v>855735909</v>
      </c>
      <c r="T1690">
        <v>855735909</v>
      </c>
      <c r="U1690">
        <v>273552381</v>
      </c>
      <c r="V1690">
        <v>551084702</v>
      </c>
      <c r="W1690">
        <v>273552381</v>
      </c>
      <c r="X1690">
        <v>855735909</v>
      </c>
      <c r="Y1690">
        <v>273552381</v>
      </c>
      <c r="Z1690">
        <v>551084702</v>
      </c>
      <c r="AA1690">
        <v>157532284</v>
      </c>
      <c r="AB1690">
        <v>198413164</v>
      </c>
      <c r="AL1690">
        <v>218334290</v>
      </c>
      <c r="AM1690">
        <v>218334290</v>
      </c>
      <c r="AN1690">
        <v>618916878</v>
      </c>
      <c r="AO1690">
        <v>256738185</v>
      </c>
      <c r="AP1690">
        <v>6399431418</v>
      </c>
      <c r="AQ1690">
        <v>6399431418</v>
      </c>
      <c r="AR1690">
        <v>618916878</v>
      </c>
      <c r="AS1690">
        <v>103885538</v>
      </c>
      <c r="AT1690">
        <v>4440160734</v>
      </c>
      <c r="AU1690">
        <v>4440160734</v>
      </c>
      <c r="AV1690">
        <v>4535613298</v>
      </c>
      <c r="AW1690">
        <v>197789666</v>
      </c>
      <c r="AX1690">
        <v>197789666</v>
      </c>
      <c r="AY1690">
        <v>2715955552</v>
      </c>
      <c r="BA1690">
        <v>288096846</v>
      </c>
      <c r="BB1690">
        <v>0</v>
      </c>
      <c r="BC1690">
        <v>6399431418</v>
      </c>
      <c r="BD1690">
        <v>6399431418</v>
      </c>
      <c r="BE1690">
        <v>5356</v>
      </c>
      <c r="BF1690">
        <v>5961</v>
      </c>
      <c r="BG1690">
        <v>0</v>
      </c>
      <c r="BH1690">
        <v>37658282</v>
      </c>
      <c r="BJ1690">
        <v>2842279788</v>
      </c>
      <c r="BK1690">
        <v>2178235540</v>
      </c>
      <c r="BL1690">
        <v>2178235540</v>
      </c>
      <c r="BM1690">
        <v>2715955552</v>
      </c>
      <c r="BP1690">
        <v>3710</v>
      </c>
      <c r="BQ1690">
        <v>234</v>
      </c>
      <c r="BR1690">
        <v>249474086</v>
      </c>
      <c r="BS1690">
        <v>256738185</v>
      </c>
    </row>
    <row r="1691" spans="1:71">
      <c r="A1691" t="s">
        <v>1975</v>
      </c>
      <c r="B1691" t="s">
        <v>66</v>
      </c>
      <c r="C1691">
        <v>2023</v>
      </c>
      <c r="D1691" t="s">
        <v>223</v>
      </c>
      <c r="E1691">
        <v>2</v>
      </c>
      <c r="F1691" t="s">
        <v>316</v>
      </c>
      <c r="G1691" t="s">
        <v>1927</v>
      </c>
      <c r="H1691">
        <v>25614594519</v>
      </c>
      <c r="I1691">
        <v>4854457813</v>
      </c>
      <c r="J1691">
        <v>18789271977</v>
      </c>
      <c r="K1691">
        <v>18789271977</v>
      </c>
      <c r="L1691">
        <v>12704666144</v>
      </c>
      <c r="M1691">
        <v>36938613786</v>
      </c>
      <c r="N1691">
        <v>22454497991</v>
      </c>
      <c r="O1691">
        <v>5600218178</v>
      </c>
      <c r="P1691">
        <v>3586525050</v>
      </c>
      <c r="Q1691">
        <v>9226760720</v>
      </c>
      <c r="R1691">
        <v>6235027814</v>
      </c>
      <c r="S1691">
        <v>426061784</v>
      </c>
      <c r="T1691">
        <v>372720460</v>
      </c>
      <c r="U1691">
        <v>1017275711</v>
      </c>
      <c r="V1691">
        <v>2142214851</v>
      </c>
      <c r="W1691">
        <v>958563800</v>
      </c>
      <c r="X1691">
        <v>426061784</v>
      </c>
      <c r="Y1691">
        <v>1017275711</v>
      </c>
      <c r="Z1691">
        <v>2142214851</v>
      </c>
      <c r="AA1691">
        <v>266600329</v>
      </c>
      <c r="AB1691">
        <v>42424650</v>
      </c>
      <c r="AC1691">
        <v>29103778588</v>
      </c>
      <c r="AD1691">
        <v>26569932678</v>
      </c>
      <c r="AE1691">
        <v>29103778588</v>
      </c>
      <c r="AF1691">
        <v>18121522205</v>
      </c>
      <c r="AG1691">
        <v>26569932678</v>
      </c>
      <c r="AH1691">
        <v>27389049558</v>
      </c>
      <c r="AI1691">
        <v>10404837295</v>
      </c>
      <c r="AJ1691">
        <v>26569932678</v>
      </c>
      <c r="AK1691">
        <v>26569932678</v>
      </c>
      <c r="AL1691">
        <v>1615342982</v>
      </c>
      <c r="AM1691">
        <v>1615342982</v>
      </c>
      <c r="AN1691">
        <v>2468287955</v>
      </c>
      <c r="AO1691">
        <v>413403214</v>
      </c>
      <c r="AP1691">
        <v>35389373320</v>
      </c>
      <c r="AQ1691">
        <v>8819440642</v>
      </c>
      <c r="AR1691">
        <v>2468287955</v>
      </c>
      <c r="AS1691">
        <v>808750073</v>
      </c>
      <c r="AT1691">
        <v>13779165312</v>
      </c>
      <c r="AU1691">
        <v>3374328017</v>
      </c>
      <c r="AV1691">
        <v>14044945825</v>
      </c>
      <c r="AW1691">
        <v>666315224</v>
      </c>
      <c r="AX1691">
        <v>441995929</v>
      </c>
      <c r="AY1691">
        <v>29042343249</v>
      </c>
      <c r="AZ1691">
        <v>473451256.5</v>
      </c>
      <c r="BA1691">
        <v>307754847</v>
      </c>
      <c r="BB1691">
        <v>780811680</v>
      </c>
      <c r="BC1691">
        <v>35389373320</v>
      </c>
      <c r="BD1691">
        <v>5986630634</v>
      </c>
      <c r="BE1691">
        <v>9007</v>
      </c>
      <c r="BF1691">
        <v>5615</v>
      </c>
      <c r="BG1691">
        <v>5220</v>
      </c>
      <c r="BH1691">
        <v>2415400356</v>
      </c>
      <c r="BI1691">
        <v>18121522205</v>
      </c>
      <c r="BJ1691">
        <v>29517347829</v>
      </c>
      <c r="BK1691">
        <v>658764700</v>
      </c>
      <c r="BL1691">
        <v>658764700</v>
      </c>
      <c r="BM1691">
        <v>2472410571</v>
      </c>
      <c r="BN1691">
        <v>29402742686</v>
      </c>
      <c r="BO1691">
        <v>1276021409</v>
      </c>
      <c r="BP1691">
        <v>1132</v>
      </c>
      <c r="BQ1691">
        <v>206</v>
      </c>
      <c r="BR1691">
        <v>1920006591</v>
      </c>
      <c r="BS1691">
        <v>413403214</v>
      </c>
    </row>
    <row r="1692" spans="1:71">
      <c r="A1692" t="s">
        <v>1976</v>
      </c>
      <c r="B1692" t="s">
        <v>67</v>
      </c>
      <c r="C1692">
        <v>2023</v>
      </c>
      <c r="D1692" t="s">
        <v>207</v>
      </c>
      <c r="E1692">
        <v>8</v>
      </c>
      <c r="F1692" t="s">
        <v>318</v>
      </c>
      <c r="G1692" t="s">
        <v>1927</v>
      </c>
      <c r="H1692">
        <v>87043718505</v>
      </c>
      <c r="I1692">
        <v>19210284061</v>
      </c>
      <c r="J1692">
        <v>123839683281</v>
      </c>
      <c r="K1692">
        <v>123839683281</v>
      </c>
      <c r="L1692">
        <v>90836236066</v>
      </c>
      <c r="M1692">
        <v>363066991986</v>
      </c>
      <c r="N1692">
        <v>204802715966</v>
      </c>
      <c r="O1692">
        <v>55610558976</v>
      </c>
      <c r="P1692">
        <v>50600681016</v>
      </c>
      <c r="Q1692">
        <v>61187674903</v>
      </c>
      <c r="R1692">
        <v>64740488399</v>
      </c>
      <c r="S1692">
        <v>7232793871</v>
      </c>
      <c r="T1692">
        <v>7127344733</v>
      </c>
      <c r="U1692">
        <v>23511179149</v>
      </c>
      <c r="V1692">
        <v>67125999608</v>
      </c>
      <c r="W1692">
        <v>22275406526</v>
      </c>
      <c r="X1692">
        <v>7232793871</v>
      </c>
      <c r="Y1692">
        <v>23511179149</v>
      </c>
      <c r="Z1692">
        <v>67125999608</v>
      </c>
      <c r="AA1692">
        <v>1940277885</v>
      </c>
      <c r="AB1692">
        <v>2433925060</v>
      </c>
      <c r="AC1692">
        <v>57418207264</v>
      </c>
      <c r="AD1692">
        <v>43147358295</v>
      </c>
      <c r="AE1692">
        <v>57418207264</v>
      </c>
      <c r="AF1692">
        <v>31342208463</v>
      </c>
      <c r="AG1692">
        <v>43147358295</v>
      </c>
      <c r="AH1692">
        <v>49899676664</v>
      </c>
      <c r="AI1692">
        <v>20151682451</v>
      </c>
      <c r="AJ1692">
        <v>43147358295</v>
      </c>
      <c r="AK1692">
        <v>43147358295</v>
      </c>
      <c r="AL1692">
        <v>5989615091</v>
      </c>
      <c r="AM1692">
        <v>5989615091</v>
      </c>
      <c r="AN1692">
        <v>66176114087</v>
      </c>
      <c r="AO1692">
        <v>12642710560</v>
      </c>
      <c r="AP1692">
        <v>176791977298</v>
      </c>
      <c r="AQ1692">
        <v>133644619003</v>
      </c>
      <c r="AR1692">
        <v>66176114087</v>
      </c>
      <c r="AS1692">
        <v>3147929563</v>
      </c>
      <c r="AT1692">
        <v>70751472955</v>
      </c>
      <c r="AU1692">
        <v>50599790504</v>
      </c>
      <c r="AV1692">
        <v>76610169039</v>
      </c>
      <c r="AW1692">
        <v>3954863374</v>
      </c>
      <c r="AX1692">
        <v>3413829591</v>
      </c>
      <c r="AY1692">
        <v>110521904772</v>
      </c>
      <c r="AZ1692">
        <v>661997189</v>
      </c>
      <c r="BA1692">
        <v>5072428581</v>
      </c>
      <c r="BB1692">
        <v>1544308619</v>
      </c>
      <c r="BC1692">
        <v>176791977298</v>
      </c>
      <c r="BD1692">
        <v>121882422674</v>
      </c>
      <c r="BE1692">
        <v>9288</v>
      </c>
      <c r="BF1692">
        <v>6626</v>
      </c>
      <c r="BG1692">
        <v>6369</v>
      </c>
      <c r="BH1692">
        <v>10315503735</v>
      </c>
      <c r="BI1692">
        <v>31342208463</v>
      </c>
      <c r="BJ1692">
        <v>124884276047</v>
      </c>
      <c r="BK1692">
        <v>13504778640</v>
      </c>
      <c r="BL1692">
        <v>13504778640</v>
      </c>
      <c r="BM1692">
        <v>67374546477</v>
      </c>
      <c r="BN1692">
        <v>54909554624</v>
      </c>
      <c r="BO1692">
        <v>2764005244</v>
      </c>
      <c r="BP1692">
        <v>22295</v>
      </c>
      <c r="BQ1692">
        <v>9525</v>
      </c>
      <c r="BR1692">
        <v>51819267130</v>
      </c>
      <c r="BS1692">
        <v>12642710560</v>
      </c>
    </row>
    <row r="1693" spans="1:71">
      <c r="A1693" t="s">
        <v>1977</v>
      </c>
      <c r="B1693" t="s">
        <v>68</v>
      </c>
      <c r="C1693">
        <v>2023</v>
      </c>
      <c r="D1693" t="s">
        <v>212</v>
      </c>
      <c r="E1693">
        <v>2</v>
      </c>
      <c r="F1693" t="s">
        <v>320</v>
      </c>
      <c r="G1693" t="s">
        <v>1927</v>
      </c>
      <c r="H1693">
        <v>1121010684</v>
      </c>
      <c r="I1693">
        <v>690106318</v>
      </c>
      <c r="J1693">
        <v>1806338772</v>
      </c>
      <c r="K1693">
        <v>1806338772</v>
      </c>
      <c r="L1693">
        <v>1762779338</v>
      </c>
      <c r="M1693">
        <v>11361542612</v>
      </c>
      <c r="N1693">
        <v>10637714912</v>
      </c>
      <c r="O1693">
        <v>3845301796</v>
      </c>
      <c r="P1693">
        <v>3845301796</v>
      </c>
      <c r="Q1693">
        <v>4377110600</v>
      </c>
      <c r="R1693">
        <v>3957131309</v>
      </c>
      <c r="S1693">
        <v>874517072</v>
      </c>
      <c r="T1693">
        <v>874517072</v>
      </c>
      <c r="U1693">
        <v>59797787</v>
      </c>
      <c r="V1693">
        <v>109244022</v>
      </c>
      <c r="W1693">
        <v>59797787</v>
      </c>
      <c r="X1693">
        <v>874517072</v>
      </c>
      <c r="Y1693">
        <v>59797787</v>
      </c>
      <c r="Z1693">
        <v>109244022</v>
      </c>
      <c r="AA1693">
        <v>166117961</v>
      </c>
      <c r="AB1693">
        <v>80466675</v>
      </c>
      <c r="AL1693">
        <v>270943919</v>
      </c>
      <c r="AM1693">
        <v>270943919</v>
      </c>
      <c r="AN1693">
        <v>244684311</v>
      </c>
      <c r="AO1693">
        <v>176093042</v>
      </c>
      <c r="AP1693">
        <v>5260534758</v>
      </c>
      <c r="AQ1693">
        <v>5260534758</v>
      </c>
      <c r="AR1693">
        <v>244684311</v>
      </c>
      <c r="AS1693">
        <v>131214296</v>
      </c>
      <c r="AT1693">
        <v>3798293379</v>
      </c>
      <c r="AU1693">
        <v>3798293379</v>
      </c>
      <c r="AV1693">
        <v>3889402716</v>
      </c>
      <c r="AW1693">
        <v>116621298</v>
      </c>
      <c r="AX1693">
        <v>116621298</v>
      </c>
      <c r="AY1693">
        <v>1257240185</v>
      </c>
      <c r="BA1693">
        <v>54962350</v>
      </c>
      <c r="BB1693">
        <v>0</v>
      </c>
      <c r="BC1693">
        <v>5260534758</v>
      </c>
      <c r="BD1693">
        <v>5260534758</v>
      </c>
      <c r="BE1693">
        <v>9993</v>
      </c>
      <c r="BF1693">
        <v>6201</v>
      </c>
      <c r="BG1693">
        <v>0</v>
      </c>
      <c r="BH1693">
        <v>213633264</v>
      </c>
      <c r="BJ1693">
        <v>1319156579</v>
      </c>
      <c r="BK1693">
        <v>989760450</v>
      </c>
      <c r="BL1693">
        <v>989760450</v>
      </c>
      <c r="BM1693">
        <v>1257240185</v>
      </c>
      <c r="BP1693">
        <v>1497</v>
      </c>
      <c r="BQ1693">
        <v>159</v>
      </c>
      <c r="BR1693">
        <v>63385993</v>
      </c>
      <c r="BS1693">
        <v>176093042</v>
      </c>
    </row>
    <row r="1694" spans="1:71">
      <c r="A1694" t="s">
        <v>1978</v>
      </c>
      <c r="B1694" t="s">
        <v>69</v>
      </c>
      <c r="C1694">
        <v>2023</v>
      </c>
      <c r="D1694" t="s">
        <v>215</v>
      </c>
      <c r="E1694">
        <v>4</v>
      </c>
      <c r="F1694" t="s">
        <v>322</v>
      </c>
      <c r="G1694" t="s">
        <v>1927</v>
      </c>
      <c r="H1694">
        <v>1914880992</v>
      </c>
      <c r="I1694">
        <v>986179337</v>
      </c>
      <c r="J1694">
        <v>4607879226</v>
      </c>
      <c r="K1694">
        <v>4607879226</v>
      </c>
      <c r="L1694">
        <v>4294259569</v>
      </c>
      <c r="M1694">
        <v>20897310160</v>
      </c>
      <c r="N1694">
        <v>12909904335</v>
      </c>
      <c r="O1694">
        <v>4944941874</v>
      </c>
      <c r="P1694">
        <v>4944941874</v>
      </c>
      <c r="Q1694">
        <v>5388567574</v>
      </c>
      <c r="R1694">
        <v>5372879673</v>
      </c>
      <c r="S1694">
        <v>1048787306</v>
      </c>
      <c r="T1694">
        <v>1048787306</v>
      </c>
      <c r="U1694">
        <v>1108989804</v>
      </c>
      <c r="V1694">
        <v>2131731305</v>
      </c>
      <c r="W1694">
        <v>1108989804</v>
      </c>
      <c r="X1694">
        <v>1048787306</v>
      </c>
      <c r="Y1694">
        <v>1108989804</v>
      </c>
      <c r="Z1694">
        <v>2131731305</v>
      </c>
      <c r="AA1694">
        <v>648974971</v>
      </c>
      <c r="AB1694">
        <v>339097950</v>
      </c>
      <c r="AL1694">
        <v>584696691</v>
      </c>
      <c r="AM1694">
        <v>584696691</v>
      </c>
      <c r="AN1694">
        <v>1625490823</v>
      </c>
      <c r="AO1694">
        <v>254824253</v>
      </c>
      <c r="AP1694">
        <v>9376897520</v>
      </c>
      <c r="AQ1694">
        <v>9376897520</v>
      </c>
      <c r="AR1694">
        <v>1625490823</v>
      </c>
      <c r="AS1694">
        <v>163624626</v>
      </c>
      <c r="AT1694">
        <v>4902914775</v>
      </c>
      <c r="AU1694">
        <v>4902914775</v>
      </c>
      <c r="AV1694">
        <v>5171094010</v>
      </c>
      <c r="AW1694">
        <v>415944969</v>
      </c>
      <c r="AX1694">
        <v>415944969</v>
      </c>
      <c r="AY1694">
        <v>3820385503</v>
      </c>
      <c r="BA1694">
        <v>605787221</v>
      </c>
      <c r="BB1694">
        <v>0</v>
      </c>
      <c r="BC1694">
        <v>9376897520</v>
      </c>
      <c r="BD1694">
        <v>9376897520</v>
      </c>
      <c r="BE1694">
        <v>9761</v>
      </c>
      <c r="BF1694">
        <v>6034</v>
      </c>
      <c r="BG1694">
        <v>0</v>
      </c>
      <c r="BH1694">
        <v>508315475</v>
      </c>
      <c r="BJ1694">
        <v>4249549400</v>
      </c>
      <c r="BK1694">
        <v>2437238450</v>
      </c>
      <c r="BL1694">
        <v>2437238450</v>
      </c>
      <c r="BM1694">
        <v>3820385503</v>
      </c>
      <c r="BP1694">
        <v>3977</v>
      </c>
      <c r="BQ1694">
        <v>1361</v>
      </c>
      <c r="BR1694">
        <v>1280224181</v>
      </c>
      <c r="BS1694">
        <v>254824253</v>
      </c>
    </row>
    <row r="1695" spans="1:71">
      <c r="A1695" t="s">
        <v>1979</v>
      </c>
      <c r="B1695" t="s">
        <v>70</v>
      </c>
      <c r="C1695">
        <v>2023</v>
      </c>
      <c r="D1695" t="s">
        <v>207</v>
      </c>
      <c r="E1695">
        <v>8</v>
      </c>
      <c r="F1695" t="s">
        <v>324</v>
      </c>
      <c r="G1695" t="s">
        <v>1927</v>
      </c>
      <c r="H1695">
        <v>100534571930</v>
      </c>
      <c r="I1695">
        <v>25100594027</v>
      </c>
      <c r="J1695">
        <v>124153566384</v>
      </c>
      <c r="K1695">
        <v>124153566384</v>
      </c>
      <c r="L1695">
        <v>94129273517</v>
      </c>
      <c r="M1695">
        <v>291873967426</v>
      </c>
      <c r="N1695">
        <v>134995622265</v>
      </c>
      <c r="O1695">
        <v>44773970837</v>
      </c>
      <c r="P1695">
        <v>40286289106</v>
      </c>
      <c r="Q1695">
        <v>53379017232</v>
      </c>
      <c r="R1695">
        <v>53226812613</v>
      </c>
      <c r="S1695">
        <v>4673948606</v>
      </c>
      <c r="T1695">
        <v>4630861625</v>
      </c>
      <c r="U1695">
        <v>20278338787</v>
      </c>
      <c r="V1695">
        <v>58239979732</v>
      </c>
      <c r="W1695">
        <v>19738657787</v>
      </c>
      <c r="X1695">
        <v>4673948606</v>
      </c>
      <c r="Y1695">
        <v>20278338787</v>
      </c>
      <c r="Z1695">
        <v>58239979732</v>
      </c>
      <c r="AA1695">
        <v>2426464694</v>
      </c>
      <c r="AB1695">
        <v>1801104434</v>
      </c>
      <c r="AC1695">
        <v>58782577615</v>
      </c>
      <c r="AD1695">
        <v>50595101236</v>
      </c>
      <c r="AE1695">
        <v>58782577615</v>
      </c>
      <c r="AF1695">
        <v>34885163649</v>
      </c>
      <c r="AG1695">
        <v>50595101236</v>
      </c>
      <c r="AH1695">
        <v>54184645515</v>
      </c>
      <c r="AI1695">
        <v>20777124400</v>
      </c>
      <c r="AJ1695">
        <v>50595101236</v>
      </c>
      <c r="AK1695">
        <v>50595101236</v>
      </c>
      <c r="AL1695">
        <v>6286129603</v>
      </c>
      <c r="AM1695">
        <v>6286129603</v>
      </c>
      <c r="AN1695">
        <v>58630068351</v>
      </c>
      <c r="AO1695">
        <v>10692550083</v>
      </c>
      <c r="AP1695">
        <v>167775956760</v>
      </c>
      <c r="AQ1695">
        <v>117180855524</v>
      </c>
      <c r="AR1695">
        <v>58630068351</v>
      </c>
      <c r="AS1695">
        <v>3448508679</v>
      </c>
      <c r="AT1695">
        <v>64304639746</v>
      </c>
      <c r="AU1695">
        <v>43527515346</v>
      </c>
      <c r="AV1695">
        <v>71943441571</v>
      </c>
      <c r="AW1695">
        <v>5299167509</v>
      </c>
      <c r="AX1695">
        <v>4608393449</v>
      </c>
      <c r="AY1695">
        <v>111623696396</v>
      </c>
      <c r="AZ1695">
        <v>891521414</v>
      </c>
      <c r="BA1695">
        <v>19087538249</v>
      </c>
      <c r="BB1695">
        <v>281053512</v>
      </c>
      <c r="BC1695">
        <v>167775956760</v>
      </c>
      <c r="BD1695">
        <v>109103629514</v>
      </c>
      <c r="BE1695">
        <v>9879</v>
      </c>
      <c r="BF1695">
        <v>6691</v>
      </c>
      <c r="BG1695">
        <v>6376</v>
      </c>
      <c r="BH1695">
        <v>10091727690</v>
      </c>
      <c r="BI1695">
        <v>34867194168</v>
      </c>
      <c r="BJ1695">
        <v>123641062245</v>
      </c>
      <c r="BK1695">
        <v>13830395800</v>
      </c>
      <c r="BL1695">
        <v>13830395800</v>
      </c>
      <c r="BM1695">
        <v>61028595160</v>
      </c>
      <c r="BN1695">
        <v>58672327246</v>
      </c>
      <c r="BO1695">
        <v>1190630000</v>
      </c>
      <c r="BP1695">
        <v>23123</v>
      </c>
      <c r="BQ1695">
        <v>8137</v>
      </c>
      <c r="BR1695">
        <v>46551942123</v>
      </c>
      <c r="BS1695">
        <v>10692550083</v>
      </c>
    </row>
    <row r="1696" spans="1:71">
      <c r="A1696" t="s">
        <v>1980</v>
      </c>
      <c r="B1696" t="s">
        <v>71</v>
      </c>
      <c r="C1696">
        <v>2023</v>
      </c>
      <c r="D1696" t="s">
        <v>212</v>
      </c>
      <c r="E1696">
        <v>4</v>
      </c>
      <c r="F1696" t="s">
        <v>326</v>
      </c>
      <c r="G1696" t="s">
        <v>1927</v>
      </c>
      <c r="H1696">
        <v>2499620098</v>
      </c>
      <c r="I1696">
        <v>1012723611</v>
      </c>
      <c r="J1696">
        <v>4005206472</v>
      </c>
      <c r="K1696">
        <v>4005206472</v>
      </c>
      <c r="L1696">
        <v>3886216869</v>
      </c>
      <c r="M1696">
        <v>18547765138</v>
      </c>
      <c r="N1696">
        <v>16537862054</v>
      </c>
      <c r="O1696">
        <v>6001655040</v>
      </c>
      <c r="P1696">
        <v>6001655040</v>
      </c>
      <c r="Q1696">
        <v>7024373164</v>
      </c>
      <c r="R1696">
        <v>6314478183</v>
      </c>
      <c r="S1696">
        <v>1523677807</v>
      </c>
      <c r="T1696">
        <v>1523677807</v>
      </c>
      <c r="U1696">
        <v>207698953</v>
      </c>
      <c r="V1696">
        <v>336444940</v>
      </c>
      <c r="W1696">
        <v>207698953</v>
      </c>
      <c r="X1696">
        <v>1523677807</v>
      </c>
      <c r="Y1696">
        <v>207698953</v>
      </c>
      <c r="Z1696">
        <v>336444940</v>
      </c>
      <c r="AA1696">
        <v>253324438</v>
      </c>
      <c r="AB1696">
        <v>246815800</v>
      </c>
      <c r="AL1696">
        <v>341440125</v>
      </c>
      <c r="AM1696">
        <v>341440125</v>
      </c>
      <c r="AN1696">
        <v>411045597</v>
      </c>
      <c r="AO1696">
        <v>238901141</v>
      </c>
      <c r="AP1696">
        <v>9554705937</v>
      </c>
      <c r="AQ1696">
        <v>9554705937</v>
      </c>
      <c r="AR1696">
        <v>411045597</v>
      </c>
      <c r="AS1696">
        <v>227884354</v>
      </c>
      <c r="AT1696">
        <v>7040344774</v>
      </c>
      <c r="AU1696">
        <v>7040344774</v>
      </c>
      <c r="AV1696">
        <v>7107672424</v>
      </c>
      <c r="AW1696">
        <v>328661513</v>
      </c>
      <c r="AX1696">
        <v>328661513</v>
      </c>
      <c r="AY1696">
        <v>3203251459</v>
      </c>
      <c r="BA1696">
        <v>130192259</v>
      </c>
      <c r="BB1696">
        <v>0</v>
      </c>
      <c r="BC1696">
        <v>9554705937</v>
      </c>
      <c r="BD1696">
        <v>9554705937</v>
      </c>
      <c r="BE1696">
        <v>10128</v>
      </c>
      <c r="BF1696">
        <v>6370</v>
      </c>
      <c r="BG1696">
        <v>0</v>
      </c>
      <c r="BH1696">
        <v>488139103</v>
      </c>
      <c r="BJ1696">
        <v>3310569688</v>
      </c>
      <c r="BK1696">
        <v>2732508120</v>
      </c>
      <c r="BL1696">
        <v>2732508120</v>
      </c>
      <c r="BM1696">
        <v>3203251459</v>
      </c>
      <c r="BP1696">
        <v>4303</v>
      </c>
      <c r="BQ1696">
        <v>330</v>
      </c>
      <c r="BR1696">
        <v>152912604</v>
      </c>
      <c r="BS1696">
        <v>238901141</v>
      </c>
    </row>
    <row r="1697" spans="1:71">
      <c r="A1697" t="s">
        <v>1981</v>
      </c>
      <c r="B1697" t="s">
        <v>72</v>
      </c>
      <c r="C1697">
        <v>2023</v>
      </c>
      <c r="D1697" t="s">
        <v>212</v>
      </c>
      <c r="E1697">
        <v>2</v>
      </c>
      <c r="F1697" t="s">
        <v>328</v>
      </c>
      <c r="G1697" t="s">
        <v>1927</v>
      </c>
      <c r="H1697">
        <v>1191179335</v>
      </c>
      <c r="I1697">
        <v>110226683</v>
      </c>
      <c r="J1697">
        <v>1613865946</v>
      </c>
      <c r="K1697">
        <v>1613865946</v>
      </c>
      <c r="L1697">
        <v>1552431874</v>
      </c>
      <c r="M1697">
        <v>6657056360</v>
      </c>
      <c r="N1697">
        <v>5973679535</v>
      </c>
      <c r="O1697">
        <v>3475867631</v>
      </c>
      <c r="P1697">
        <v>3475867631</v>
      </c>
      <c r="Q1697">
        <v>4112874147</v>
      </c>
      <c r="R1697">
        <v>3650789514</v>
      </c>
      <c r="S1697">
        <v>1029577943</v>
      </c>
      <c r="T1697">
        <v>1029577943</v>
      </c>
      <c r="U1697">
        <v>224538375</v>
      </c>
      <c r="V1697">
        <v>298193392</v>
      </c>
      <c r="W1697">
        <v>224538375</v>
      </c>
      <c r="X1697">
        <v>1029577943</v>
      </c>
      <c r="Y1697">
        <v>224538375</v>
      </c>
      <c r="Z1697">
        <v>298193392</v>
      </c>
      <c r="AA1697">
        <v>159733633</v>
      </c>
      <c r="AB1697">
        <v>80503075</v>
      </c>
      <c r="AL1697">
        <v>291507850</v>
      </c>
      <c r="AM1697">
        <v>291507850</v>
      </c>
      <c r="AN1697">
        <v>121455932</v>
      </c>
      <c r="AO1697">
        <v>20645408</v>
      </c>
      <c r="AP1697">
        <v>4841914058</v>
      </c>
      <c r="AQ1697">
        <v>4841914058</v>
      </c>
      <c r="AR1697">
        <v>121455932</v>
      </c>
      <c r="AS1697">
        <v>102203932</v>
      </c>
      <c r="AT1697">
        <v>2886998840</v>
      </c>
      <c r="AU1697">
        <v>2886998840</v>
      </c>
      <c r="AV1697">
        <v>2683248503</v>
      </c>
      <c r="AW1697">
        <v>199057212</v>
      </c>
      <c r="AX1697">
        <v>199057212</v>
      </c>
      <c r="AY1697">
        <v>1061999009</v>
      </c>
      <c r="BA1697">
        <v>-74471043</v>
      </c>
      <c r="BB1697">
        <v>0</v>
      </c>
      <c r="BC1697">
        <v>4841914058</v>
      </c>
      <c r="BD1697">
        <v>4841914058</v>
      </c>
      <c r="BE1697">
        <v>9227</v>
      </c>
      <c r="BF1697">
        <v>5955</v>
      </c>
      <c r="BG1697">
        <v>0</v>
      </c>
      <c r="BH1697">
        <v>459062820</v>
      </c>
      <c r="BJ1697">
        <v>1136528698</v>
      </c>
      <c r="BK1697">
        <v>896037400</v>
      </c>
      <c r="BL1697">
        <v>896037400</v>
      </c>
      <c r="BM1697">
        <v>1061999009</v>
      </c>
      <c r="BP1697">
        <v>1463</v>
      </c>
      <c r="BQ1697">
        <v>796</v>
      </c>
      <c r="BR1697">
        <v>90936033</v>
      </c>
      <c r="BS1697">
        <v>20645408</v>
      </c>
    </row>
    <row r="1698" spans="1:71">
      <c r="A1698" t="s">
        <v>1982</v>
      </c>
      <c r="B1698" t="s">
        <v>73</v>
      </c>
      <c r="C1698">
        <v>2023</v>
      </c>
      <c r="D1698" t="s">
        <v>228</v>
      </c>
      <c r="E1698">
        <v>7</v>
      </c>
      <c r="F1698" t="s">
        <v>330</v>
      </c>
      <c r="G1698" t="s">
        <v>1927</v>
      </c>
      <c r="H1698">
        <v>32659108859</v>
      </c>
      <c r="I1698">
        <v>8946746936</v>
      </c>
      <c r="J1698">
        <v>33081747577</v>
      </c>
      <c r="K1698">
        <v>33081747577</v>
      </c>
      <c r="L1698">
        <v>17467033777</v>
      </c>
      <c r="M1698">
        <v>127189848544</v>
      </c>
      <c r="N1698">
        <v>81289920155</v>
      </c>
      <c r="O1698">
        <v>21105327128</v>
      </c>
      <c r="P1698">
        <v>18118309094</v>
      </c>
      <c r="Q1698">
        <v>25226513970</v>
      </c>
      <c r="R1698">
        <v>25148555825</v>
      </c>
      <c r="S1698">
        <v>3219323115</v>
      </c>
      <c r="T1698">
        <v>3126720392</v>
      </c>
      <c r="U1698">
        <v>4590144751</v>
      </c>
      <c r="V1698">
        <v>13921351654</v>
      </c>
      <c r="W1698">
        <v>4310620008</v>
      </c>
      <c r="X1698">
        <v>3219323115</v>
      </c>
      <c r="Y1698">
        <v>4590144751</v>
      </c>
      <c r="Z1698">
        <v>13921351654</v>
      </c>
      <c r="AA1698">
        <v>843267143</v>
      </c>
      <c r="AB1698">
        <v>1262006049</v>
      </c>
      <c r="AC1698">
        <v>46440687864</v>
      </c>
      <c r="AD1698">
        <v>41021766956</v>
      </c>
      <c r="AE1698">
        <v>46440687864</v>
      </c>
      <c r="AF1698">
        <v>27789522272</v>
      </c>
      <c r="AG1698">
        <v>41021766956</v>
      </c>
      <c r="AH1698">
        <v>43700753569</v>
      </c>
      <c r="AI1698">
        <v>16529198057</v>
      </c>
      <c r="AJ1698">
        <v>41021766956</v>
      </c>
      <c r="AK1698">
        <v>41021766956</v>
      </c>
      <c r="AL1698">
        <v>3493738374</v>
      </c>
      <c r="AM1698">
        <v>3493738374</v>
      </c>
      <c r="AN1698">
        <v>14682661580</v>
      </c>
      <c r="AO1698">
        <v>2724589831</v>
      </c>
      <c r="AP1698">
        <v>88161638106</v>
      </c>
      <c r="AQ1698">
        <v>47139871150</v>
      </c>
      <c r="AR1698">
        <v>14682661580</v>
      </c>
      <c r="AS1698">
        <v>1634119920</v>
      </c>
      <c r="AT1698">
        <v>39815157033</v>
      </c>
      <c r="AU1698">
        <v>23285958976</v>
      </c>
      <c r="AV1698">
        <v>41948834774</v>
      </c>
      <c r="AW1698">
        <v>1917122765</v>
      </c>
      <c r="AX1698">
        <v>1474440351</v>
      </c>
      <c r="AY1698">
        <v>63114917638</v>
      </c>
      <c r="AZ1698">
        <v>607998359.5</v>
      </c>
      <c r="BA1698">
        <v>4528309408</v>
      </c>
      <c r="BB1698">
        <v>-956038017</v>
      </c>
      <c r="BC1698">
        <v>88161638106</v>
      </c>
      <c r="BD1698">
        <v>41473866503</v>
      </c>
      <c r="BE1698">
        <v>9985</v>
      </c>
      <c r="BF1698">
        <v>5854</v>
      </c>
      <c r="BG1698">
        <v>5647</v>
      </c>
      <c r="BH1698">
        <v>4895962894</v>
      </c>
      <c r="BI1698">
        <v>27789522272</v>
      </c>
      <c r="BJ1698">
        <v>66652298149</v>
      </c>
      <c r="BK1698">
        <v>9731941990</v>
      </c>
      <c r="BL1698">
        <v>9731941990</v>
      </c>
      <c r="BM1698">
        <v>22093150682</v>
      </c>
      <c r="BN1698">
        <v>46687771603</v>
      </c>
      <c r="BO1698">
        <v>2454295812</v>
      </c>
      <c r="BP1698">
        <v>15871</v>
      </c>
      <c r="BQ1698">
        <v>4460</v>
      </c>
      <c r="BR1698">
        <v>10834510080</v>
      </c>
      <c r="BS1698">
        <v>2724589831</v>
      </c>
    </row>
    <row r="1699" spans="1:71">
      <c r="A1699" t="s">
        <v>1983</v>
      </c>
      <c r="B1699" t="s">
        <v>74</v>
      </c>
      <c r="C1699">
        <v>2023</v>
      </c>
      <c r="D1699" t="s">
        <v>212</v>
      </c>
      <c r="E1699">
        <v>2</v>
      </c>
      <c r="F1699" t="s">
        <v>332</v>
      </c>
      <c r="G1699" t="s">
        <v>1927</v>
      </c>
      <c r="O1699">
        <v>2037841420</v>
      </c>
      <c r="P1699">
        <v>2037841420</v>
      </c>
      <c r="R1699">
        <v>2115651285</v>
      </c>
      <c r="S1699">
        <v>340017617</v>
      </c>
      <c r="T1699">
        <v>340017617</v>
      </c>
      <c r="U1699">
        <v>47853327</v>
      </c>
      <c r="V1699">
        <v>94295359</v>
      </c>
      <c r="W1699">
        <v>47853327</v>
      </c>
      <c r="X1699">
        <v>340017617</v>
      </c>
      <c r="Y1699">
        <v>47853327</v>
      </c>
      <c r="Z1699">
        <v>94295359</v>
      </c>
      <c r="AA1699">
        <v>91055945</v>
      </c>
      <c r="AT1699">
        <v>2436367170</v>
      </c>
      <c r="AU1699">
        <v>2436367170</v>
      </c>
      <c r="AW1699">
        <v>96556414</v>
      </c>
      <c r="AX1699">
        <v>96556414</v>
      </c>
      <c r="BD1699">
        <v>3012861044</v>
      </c>
      <c r="BP1699">
        <v>1245</v>
      </c>
      <c r="BQ1699">
        <v>139</v>
      </c>
    </row>
    <row r="1700" spans="1:71">
      <c r="A1700" t="s">
        <v>1984</v>
      </c>
      <c r="B1700" t="s">
        <v>75</v>
      </c>
      <c r="C1700">
        <v>2023</v>
      </c>
      <c r="D1700" t="s">
        <v>231</v>
      </c>
      <c r="E1700">
        <v>3</v>
      </c>
      <c r="F1700" t="s">
        <v>334</v>
      </c>
      <c r="G1700" t="s">
        <v>1927</v>
      </c>
      <c r="O1700">
        <v>3283506120</v>
      </c>
      <c r="P1700">
        <v>3283506120</v>
      </c>
      <c r="R1700">
        <v>3497682969</v>
      </c>
      <c r="S1700">
        <v>656378964</v>
      </c>
      <c r="T1700">
        <v>656378964</v>
      </c>
      <c r="U1700">
        <v>236758590</v>
      </c>
      <c r="V1700">
        <v>513482476</v>
      </c>
      <c r="W1700">
        <v>236758590</v>
      </c>
      <c r="X1700">
        <v>656378964</v>
      </c>
      <c r="Y1700">
        <v>236758590</v>
      </c>
      <c r="Z1700">
        <v>513482476</v>
      </c>
      <c r="AA1700">
        <v>142995501</v>
      </c>
      <c r="AT1700">
        <v>3668709579</v>
      </c>
      <c r="AU1700">
        <v>3668709579</v>
      </c>
      <c r="AW1700">
        <v>78398931</v>
      </c>
      <c r="AX1700">
        <v>78398931</v>
      </c>
      <c r="BD1700">
        <v>5651722366</v>
      </c>
      <c r="BP1700">
        <v>2631</v>
      </c>
      <c r="BQ1700">
        <v>508</v>
      </c>
    </row>
    <row r="1701" spans="1:71">
      <c r="A1701" t="s">
        <v>1985</v>
      </c>
      <c r="B1701" t="s">
        <v>76</v>
      </c>
      <c r="C1701">
        <v>2023</v>
      </c>
      <c r="D1701" t="s">
        <v>231</v>
      </c>
      <c r="E1701">
        <v>4</v>
      </c>
      <c r="F1701" t="s">
        <v>336</v>
      </c>
      <c r="G1701" t="s">
        <v>1927</v>
      </c>
      <c r="H1701">
        <v>1637494682</v>
      </c>
      <c r="I1701">
        <v>476056530</v>
      </c>
      <c r="J1701">
        <v>2348169267</v>
      </c>
      <c r="K1701">
        <v>2348169267</v>
      </c>
      <c r="L1701">
        <v>2251074447</v>
      </c>
      <c r="M1701">
        <v>15145178585</v>
      </c>
      <c r="N1701">
        <v>11887960047</v>
      </c>
      <c r="O1701">
        <v>3909813079</v>
      </c>
      <c r="P1701">
        <v>3909813079</v>
      </c>
      <c r="Q1701">
        <v>4455418079</v>
      </c>
      <c r="R1701">
        <v>4190682430</v>
      </c>
      <c r="S1701">
        <v>1045889877</v>
      </c>
      <c r="T1701">
        <v>1045889877</v>
      </c>
      <c r="U1701">
        <v>376515933</v>
      </c>
      <c r="V1701">
        <v>557257577</v>
      </c>
      <c r="W1701">
        <v>376515933</v>
      </c>
      <c r="X1701">
        <v>1045889877</v>
      </c>
      <c r="Y1701">
        <v>376515933</v>
      </c>
      <c r="Z1701">
        <v>557257577</v>
      </c>
      <c r="AA1701">
        <v>227110132</v>
      </c>
      <c r="AB1701">
        <v>283518524</v>
      </c>
      <c r="AL1701">
        <v>297539862</v>
      </c>
      <c r="AM1701">
        <v>297539862</v>
      </c>
      <c r="AN1701">
        <v>319868454</v>
      </c>
      <c r="AO1701">
        <v>99249799</v>
      </c>
      <c r="AP1701">
        <v>7276774271</v>
      </c>
      <c r="AQ1701">
        <v>7276774271</v>
      </c>
      <c r="AR1701">
        <v>319868454</v>
      </c>
      <c r="AS1701">
        <v>159365416</v>
      </c>
      <c r="AT1701">
        <v>4932233034</v>
      </c>
      <c r="AU1701">
        <v>4932233034</v>
      </c>
      <c r="AV1701">
        <v>4899745482</v>
      </c>
      <c r="AW1701">
        <v>396327528</v>
      </c>
      <c r="AX1701">
        <v>396327528</v>
      </c>
      <c r="AY1701">
        <v>3014241211</v>
      </c>
      <c r="BA1701">
        <v>152210869</v>
      </c>
      <c r="BB1701">
        <v>0</v>
      </c>
      <c r="BC1701">
        <v>7276774271</v>
      </c>
      <c r="BD1701">
        <v>7276774271</v>
      </c>
      <c r="BE1701">
        <v>9858</v>
      </c>
      <c r="BF1701">
        <v>6283</v>
      </c>
      <c r="BG1701">
        <v>0</v>
      </c>
      <c r="BH1701">
        <v>332282360</v>
      </c>
      <c r="BJ1701">
        <v>3140479400</v>
      </c>
      <c r="BK1701">
        <v>2725915700</v>
      </c>
      <c r="BL1701">
        <v>2725915700</v>
      </c>
      <c r="BM1701">
        <v>3014241211</v>
      </c>
      <c r="BP1701">
        <v>4459</v>
      </c>
      <c r="BQ1701">
        <v>520</v>
      </c>
      <c r="BR1701">
        <v>211164925</v>
      </c>
      <c r="BS1701">
        <v>99249799</v>
      </c>
    </row>
    <row r="1702" spans="1:71">
      <c r="A1702" t="s">
        <v>1986</v>
      </c>
      <c r="B1702" t="s">
        <v>77</v>
      </c>
      <c r="C1702">
        <v>2023</v>
      </c>
      <c r="D1702" t="s">
        <v>228</v>
      </c>
      <c r="E1702">
        <v>5</v>
      </c>
      <c r="F1702" t="s">
        <v>338</v>
      </c>
      <c r="G1702" t="s">
        <v>1927</v>
      </c>
      <c r="H1702">
        <v>13588262637</v>
      </c>
      <c r="I1702">
        <v>4001151526</v>
      </c>
      <c r="J1702">
        <v>14398503007</v>
      </c>
      <c r="K1702">
        <v>14398503007</v>
      </c>
      <c r="L1702">
        <v>7823380397</v>
      </c>
      <c r="M1702">
        <v>55320185354</v>
      </c>
      <c r="N1702">
        <v>28512438890</v>
      </c>
      <c r="O1702">
        <v>10389275564</v>
      </c>
      <c r="P1702">
        <v>8466680114</v>
      </c>
      <c r="Q1702">
        <v>11235939136</v>
      </c>
      <c r="R1702">
        <v>11708783867</v>
      </c>
      <c r="S1702">
        <v>1776874312</v>
      </c>
      <c r="T1702">
        <v>1707405225</v>
      </c>
      <c r="U1702">
        <v>1534666642</v>
      </c>
      <c r="V1702">
        <v>3409223149</v>
      </c>
      <c r="W1702">
        <v>1379064832</v>
      </c>
      <c r="X1702">
        <v>1776874312</v>
      </c>
      <c r="Y1702">
        <v>1534666642</v>
      </c>
      <c r="Z1702">
        <v>3409223149</v>
      </c>
      <c r="AA1702">
        <v>695110185</v>
      </c>
      <c r="AB1702">
        <v>373595919</v>
      </c>
      <c r="AC1702">
        <v>30604275519</v>
      </c>
      <c r="AD1702">
        <v>28279996139</v>
      </c>
      <c r="AE1702">
        <v>30604275519</v>
      </c>
      <c r="AF1702">
        <v>18552637479</v>
      </c>
      <c r="AG1702">
        <v>28279996139</v>
      </c>
      <c r="AH1702">
        <v>29551028858</v>
      </c>
      <c r="AI1702">
        <v>11030023319</v>
      </c>
      <c r="AJ1702">
        <v>28279996139</v>
      </c>
      <c r="AK1702">
        <v>28279996139</v>
      </c>
      <c r="AL1702">
        <v>1862527763</v>
      </c>
      <c r="AM1702">
        <v>1862527763</v>
      </c>
      <c r="AN1702">
        <v>2880337426</v>
      </c>
      <c r="AO1702">
        <v>438867244</v>
      </c>
      <c r="AP1702">
        <v>46843301704</v>
      </c>
      <c r="AQ1702">
        <v>18563305565</v>
      </c>
      <c r="AR1702">
        <v>2880337426</v>
      </c>
      <c r="AS1702">
        <v>1141752982</v>
      </c>
      <c r="AT1702">
        <v>20137789590</v>
      </c>
      <c r="AU1702">
        <v>9107766271</v>
      </c>
      <c r="AV1702">
        <v>20093181028</v>
      </c>
      <c r="AW1702">
        <v>1286241078</v>
      </c>
      <c r="AX1702">
        <v>741144148</v>
      </c>
      <c r="AY1702">
        <v>35145328474</v>
      </c>
      <c r="AZ1702">
        <v>341900309</v>
      </c>
      <c r="BA1702">
        <v>610116918</v>
      </c>
      <c r="BB1702">
        <v>3261361676</v>
      </c>
      <c r="BC1702">
        <v>46843301704</v>
      </c>
      <c r="BD1702">
        <v>15369677396</v>
      </c>
      <c r="BE1702">
        <v>8369</v>
      </c>
      <c r="BF1702">
        <v>5509</v>
      </c>
      <c r="BG1702">
        <v>5182</v>
      </c>
      <c r="BH1702">
        <v>3004925775</v>
      </c>
      <c r="BI1702">
        <v>18552637479</v>
      </c>
      <c r="BJ1702">
        <v>35940203749</v>
      </c>
      <c r="BK1702">
        <v>3764128285</v>
      </c>
      <c r="BL1702">
        <v>3764128285</v>
      </c>
      <c r="BM1702">
        <v>6865332335</v>
      </c>
      <c r="BN1702">
        <v>31473624308</v>
      </c>
      <c r="BO1702">
        <v>370716377</v>
      </c>
      <c r="BP1702">
        <v>6179</v>
      </c>
      <c r="BQ1702">
        <v>1029</v>
      </c>
      <c r="BR1702">
        <v>2149122038</v>
      </c>
      <c r="BS1702">
        <v>438867244</v>
      </c>
    </row>
    <row r="1703" spans="1:71">
      <c r="A1703" t="s">
        <v>1987</v>
      </c>
      <c r="B1703" t="s">
        <v>78</v>
      </c>
      <c r="C1703">
        <v>2023</v>
      </c>
      <c r="D1703" t="s">
        <v>228</v>
      </c>
      <c r="E1703">
        <v>5</v>
      </c>
      <c r="F1703" t="s">
        <v>340</v>
      </c>
      <c r="G1703" t="s">
        <v>1927</v>
      </c>
      <c r="H1703">
        <v>19770235424</v>
      </c>
      <c r="I1703">
        <v>4246801610</v>
      </c>
      <c r="J1703">
        <v>13618722656</v>
      </c>
      <c r="K1703">
        <v>13618722656</v>
      </c>
      <c r="L1703">
        <v>8450546151</v>
      </c>
      <c r="M1703">
        <v>59684406375</v>
      </c>
      <c r="N1703">
        <v>38136465550</v>
      </c>
      <c r="O1703">
        <v>10164694677</v>
      </c>
      <c r="P1703">
        <v>8151958676</v>
      </c>
      <c r="Q1703">
        <v>11668217716</v>
      </c>
      <c r="R1703">
        <v>11861278307</v>
      </c>
      <c r="S1703">
        <v>1403223186</v>
      </c>
      <c r="T1703">
        <v>1356798744</v>
      </c>
      <c r="U1703">
        <v>1642570730</v>
      </c>
      <c r="V1703">
        <v>2637251789</v>
      </c>
      <c r="W1703">
        <v>1496258535</v>
      </c>
      <c r="X1703">
        <v>1403223186</v>
      </c>
      <c r="Y1703">
        <v>1642570730</v>
      </c>
      <c r="Z1703">
        <v>2637251789</v>
      </c>
      <c r="AA1703">
        <v>371641436</v>
      </c>
      <c r="AB1703">
        <v>377455517</v>
      </c>
      <c r="AC1703">
        <v>26395478602</v>
      </c>
      <c r="AD1703">
        <v>22908272322</v>
      </c>
      <c r="AE1703">
        <v>26395478602</v>
      </c>
      <c r="AF1703">
        <v>14873480101</v>
      </c>
      <c r="AG1703">
        <v>22908272322</v>
      </c>
      <c r="AH1703">
        <v>23792802031</v>
      </c>
      <c r="AI1703">
        <v>10720554616</v>
      </c>
      <c r="AJ1703">
        <v>22908272322</v>
      </c>
      <c r="AK1703">
        <v>22908272322</v>
      </c>
      <c r="AL1703">
        <v>1429206815</v>
      </c>
      <c r="AM1703">
        <v>1429206815</v>
      </c>
      <c r="AN1703">
        <v>2117928237</v>
      </c>
      <c r="AO1703">
        <v>564486995</v>
      </c>
      <c r="AP1703">
        <v>40474096125</v>
      </c>
      <c r="AQ1703">
        <v>17565823803</v>
      </c>
      <c r="AR1703">
        <v>2117928237</v>
      </c>
      <c r="AS1703">
        <v>1031265911</v>
      </c>
      <c r="AT1703">
        <v>19577595713</v>
      </c>
      <c r="AU1703">
        <v>8857041097</v>
      </c>
      <c r="AV1703">
        <v>19753431088</v>
      </c>
      <c r="AW1703">
        <v>1284909381</v>
      </c>
      <c r="AX1703">
        <v>1033895802</v>
      </c>
      <c r="AY1703">
        <v>28532924591</v>
      </c>
      <c r="AZ1703">
        <v>433724511.5</v>
      </c>
      <c r="BA1703">
        <v>409589638</v>
      </c>
      <c r="BB1703">
        <v>-116705321</v>
      </c>
      <c r="BC1703">
        <v>40474096125</v>
      </c>
      <c r="BD1703">
        <v>14668558093</v>
      </c>
      <c r="BE1703">
        <v>8498</v>
      </c>
      <c r="BF1703">
        <v>5426</v>
      </c>
      <c r="BG1703">
        <v>5354</v>
      </c>
      <c r="BH1703">
        <v>2309298757</v>
      </c>
      <c r="BI1703">
        <v>14873480101</v>
      </c>
      <c r="BJ1703">
        <v>29121323881</v>
      </c>
      <c r="BK1703">
        <v>3691525650</v>
      </c>
      <c r="BL1703">
        <v>3691525650</v>
      </c>
      <c r="BM1703">
        <v>5624652269</v>
      </c>
      <c r="BN1703">
        <v>25805538032</v>
      </c>
      <c r="BO1703">
        <v>905948917</v>
      </c>
      <c r="BP1703">
        <v>6049</v>
      </c>
      <c r="BQ1703">
        <v>723</v>
      </c>
      <c r="BR1703">
        <v>1194080035</v>
      </c>
      <c r="BS1703">
        <v>564486995</v>
      </c>
    </row>
    <row r="1704" spans="1:71">
      <c r="A1704" t="s">
        <v>1988</v>
      </c>
      <c r="B1704" t="s">
        <v>79</v>
      </c>
      <c r="C1704">
        <v>2023</v>
      </c>
      <c r="D1704" t="s">
        <v>228</v>
      </c>
      <c r="E1704">
        <v>7</v>
      </c>
      <c r="F1704" t="s">
        <v>342</v>
      </c>
      <c r="G1704" t="s">
        <v>1927</v>
      </c>
      <c r="H1704">
        <v>31386174489</v>
      </c>
      <c r="I1704">
        <v>2781272980</v>
      </c>
      <c r="J1704">
        <v>21751570723</v>
      </c>
      <c r="K1704">
        <v>21751570723</v>
      </c>
      <c r="L1704">
        <v>13721402564</v>
      </c>
      <c r="M1704">
        <v>111598158115</v>
      </c>
      <c r="N1704">
        <v>66372666963</v>
      </c>
      <c r="O1704">
        <v>17771624481</v>
      </c>
      <c r="P1704">
        <v>16015960581</v>
      </c>
      <c r="Q1704">
        <v>21066538229</v>
      </c>
      <c r="R1704">
        <v>20248540101</v>
      </c>
      <c r="S1704">
        <v>2712735660</v>
      </c>
      <c r="T1704">
        <v>2689015201</v>
      </c>
      <c r="U1704">
        <v>4131330697</v>
      </c>
      <c r="V1704">
        <v>8521391376</v>
      </c>
      <c r="W1704">
        <v>3723551466</v>
      </c>
      <c r="X1704">
        <v>2712735660</v>
      </c>
      <c r="Y1704">
        <v>4131330697</v>
      </c>
      <c r="Z1704">
        <v>8521391376</v>
      </c>
      <c r="AA1704">
        <v>922273511</v>
      </c>
      <c r="AB1704">
        <v>980198864</v>
      </c>
      <c r="AC1704">
        <v>42249611605</v>
      </c>
      <c r="AD1704">
        <v>36701874473</v>
      </c>
      <c r="AE1704">
        <v>42249611605</v>
      </c>
      <c r="AF1704">
        <v>25128299114</v>
      </c>
      <c r="AG1704">
        <v>36701874473</v>
      </c>
      <c r="AH1704">
        <v>38952237403</v>
      </c>
      <c r="AI1704">
        <v>15563530384</v>
      </c>
      <c r="AJ1704">
        <v>36701874473</v>
      </c>
      <c r="AK1704">
        <v>36701874473</v>
      </c>
      <c r="AL1704">
        <v>2453475642</v>
      </c>
      <c r="AM1704">
        <v>2453475642</v>
      </c>
      <c r="AN1704">
        <v>8617704827</v>
      </c>
      <c r="AO1704">
        <v>2180480007</v>
      </c>
      <c r="AP1704">
        <v>72468039891</v>
      </c>
      <c r="AQ1704">
        <v>35766165418</v>
      </c>
      <c r="AR1704">
        <v>8617704827</v>
      </c>
      <c r="AS1704">
        <v>2248889547</v>
      </c>
      <c r="AT1704">
        <v>35442577763</v>
      </c>
      <c r="AU1704">
        <v>19879047379</v>
      </c>
      <c r="AV1704">
        <v>35919023443</v>
      </c>
      <c r="AW1704">
        <v>1415540509</v>
      </c>
      <c r="AX1704">
        <v>1141367046</v>
      </c>
      <c r="AY1704">
        <v>51777497073</v>
      </c>
      <c r="AZ1704">
        <v>292885852.5</v>
      </c>
      <c r="BA1704">
        <v>-17873450</v>
      </c>
      <c r="BB1704">
        <v>908510761</v>
      </c>
      <c r="BC1704">
        <v>72468039891</v>
      </c>
      <c r="BD1704">
        <v>31760138588</v>
      </c>
      <c r="BE1704">
        <v>9248</v>
      </c>
      <c r="BF1704">
        <v>5911</v>
      </c>
      <c r="BG1704">
        <v>5364</v>
      </c>
      <c r="BH1704">
        <v>3579894295</v>
      </c>
      <c r="BI1704">
        <v>25128299114</v>
      </c>
      <c r="BJ1704">
        <v>54779307332</v>
      </c>
      <c r="BK1704">
        <v>7907069309</v>
      </c>
      <c r="BL1704">
        <v>7907069309</v>
      </c>
      <c r="BM1704">
        <v>15075622600</v>
      </c>
      <c r="BN1704">
        <v>40707901303</v>
      </c>
      <c r="BO1704">
        <v>1997942453</v>
      </c>
      <c r="BP1704">
        <v>13257</v>
      </c>
      <c r="BQ1704">
        <v>3104</v>
      </c>
      <c r="BR1704">
        <v>5760528990</v>
      </c>
      <c r="BS1704">
        <v>2180480007</v>
      </c>
    </row>
    <row r="1705" spans="1:71">
      <c r="A1705" t="s">
        <v>1989</v>
      </c>
      <c r="B1705" t="s">
        <v>80</v>
      </c>
      <c r="C1705">
        <v>2023</v>
      </c>
      <c r="D1705" t="s">
        <v>228</v>
      </c>
      <c r="E1705">
        <v>7</v>
      </c>
      <c r="F1705" t="s">
        <v>344</v>
      </c>
      <c r="G1705" t="s">
        <v>1927</v>
      </c>
      <c r="H1705">
        <v>25545106461</v>
      </c>
      <c r="I1705">
        <v>12255057454</v>
      </c>
      <c r="J1705">
        <v>39788032152</v>
      </c>
      <c r="K1705">
        <v>39788032152</v>
      </c>
      <c r="L1705">
        <v>30080273147</v>
      </c>
      <c r="M1705">
        <v>126797776182</v>
      </c>
      <c r="N1705">
        <v>69374233021</v>
      </c>
      <c r="O1705">
        <v>25841966772</v>
      </c>
      <c r="P1705">
        <v>22605628846</v>
      </c>
      <c r="Q1705">
        <v>28349031379</v>
      </c>
      <c r="R1705">
        <v>31352341587</v>
      </c>
      <c r="S1705">
        <v>4858249302</v>
      </c>
      <c r="T1705">
        <v>4845041265</v>
      </c>
      <c r="U1705">
        <v>7556025816</v>
      </c>
      <c r="V1705">
        <v>14375056386</v>
      </c>
      <c r="W1705">
        <v>7151884711</v>
      </c>
      <c r="X1705">
        <v>4858249302</v>
      </c>
      <c r="Y1705">
        <v>7556025816</v>
      </c>
      <c r="Z1705">
        <v>14375056386</v>
      </c>
      <c r="AA1705">
        <v>1165009156</v>
      </c>
      <c r="AB1705">
        <v>1600137749</v>
      </c>
      <c r="AC1705">
        <v>41840084563</v>
      </c>
      <c r="AD1705">
        <v>38110775833</v>
      </c>
      <c r="AE1705">
        <v>41840084563</v>
      </c>
      <c r="AF1705">
        <v>24538297876</v>
      </c>
      <c r="AG1705">
        <v>38110775833</v>
      </c>
      <c r="AH1705">
        <v>40799203518</v>
      </c>
      <c r="AI1705">
        <v>15805188581</v>
      </c>
      <c r="AJ1705">
        <v>38110775833</v>
      </c>
      <c r="AK1705">
        <v>38110775833</v>
      </c>
      <c r="AL1705">
        <v>3508100153</v>
      </c>
      <c r="AM1705">
        <v>3508100153</v>
      </c>
      <c r="AN1705">
        <v>14019074827</v>
      </c>
      <c r="AO1705">
        <v>3532324387</v>
      </c>
      <c r="AP1705">
        <v>90400184742</v>
      </c>
      <c r="AQ1705">
        <v>52289408909</v>
      </c>
      <c r="AR1705">
        <v>14019074827</v>
      </c>
      <c r="AS1705">
        <v>2616219857</v>
      </c>
      <c r="AT1705">
        <v>40651985806</v>
      </c>
      <c r="AU1705">
        <v>24846797225</v>
      </c>
      <c r="AV1705">
        <v>41963112017</v>
      </c>
      <c r="AW1705">
        <v>1701488146</v>
      </c>
      <c r="AX1705">
        <v>1497150040</v>
      </c>
      <c r="AY1705">
        <v>58609437713</v>
      </c>
      <c r="AZ1705">
        <v>655261281.5</v>
      </c>
      <c r="BA1705">
        <v>3826331687</v>
      </c>
      <c r="BB1705">
        <v>2936812876</v>
      </c>
      <c r="BC1705">
        <v>90400184742</v>
      </c>
      <c r="BD1705">
        <v>46364643298</v>
      </c>
      <c r="BE1705">
        <v>9407</v>
      </c>
      <c r="BF1705">
        <v>6075</v>
      </c>
      <c r="BG1705">
        <v>5634</v>
      </c>
      <c r="BH1705">
        <v>3983773092</v>
      </c>
      <c r="BI1705">
        <v>24538297876</v>
      </c>
      <c r="BJ1705">
        <v>61795548036</v>
      </c>
      <c r="BK1705">
        <v>9268437730</v>
      </c>
      <c r="BL1705">
        <v>9268437730</v>
      </c>
      <c r="BM1705">
        <v>20498661880</v>
      </c>
      <c r="BN1705">
        <v>44035541444</v>
      </c>
      <c r="BO1705">
        <v>1331883678</v>
      </c>
      <c r="BP1705">
        <v>15151</v>
      </c>
      <c r="BQ1705">
        <v>4526</v>
      </c>
      <c r="BR1705">
        <v>9695286346</v>
      </c>
      <c r="BS1705">
        <v>3532324387</v>
      </c>
    </row>
    <row r="1706" spans="1:71">
      <c r="A1706" t="s">
        <v>1990</v>
      </c>
      <c r="B1706" t="s">
        <v>81</v>
      </c>
      <c r="C1706">
        <v>2023</v>
      </c>
      <c r="D1706" t="s">
        <v>228</v>
      </c>
      <c r="E1706">
        <v>6</v>
      </c>
      <c r="F1706" t="s">
        <v>346</v>
      </c>
      <c r="G1706" t="s">
        <v>1927</v>
      </c>
      <c r="H1706">
        <v>43183514876</v>
      </c>
      <c r="I1706">
        <v>4933202314</v>
      </c>
      <c r="J1706">
        <v>18446242426</v>
      </c>
      <c r="K1706">
        <v>18446242426</v>
      </c>
      <c r="L1706">
        <v>11536291268</v>
      </c>
      <c r="M1706">
        <v>66206948311</v>
      </c>
      <c r="N1706">
        <v>35825652712</v>
      </c>
      <c r="O1706">
        <v>12131516352</v>
      </c>
      <c r="P1706">
        <v>9617256264</v>
      </c>
      <c r="Q1706">
        <v>18585877802</v>
      </c>
      <c r="R1706">
        <v>14342185047</v>
      </c>
      <c r="S1706">
        <v>2356552465</v>
      </c>
      <c r="T1706">
        <v>2328170231</v>
      </c>
      <c r="U1706">
        <v>1525822171</v>
      </c>
      <c r="V1706">
        <v>3794547886</v>
      </c>
      <c r="W1706">
        <v>1426820950</v>
      </c>
      <c r="X1706">
        <v>2356552465</v>
      </c>
      <c r="Y1706">
        <v>1525822171</v>
      </c>
      <c r="Z1706">
        <v>3794547886</v>
      </c>
      <c r="AA1706">
        <v>794149856</v>
      </c>
      <c r="AB1706">
        <v>672723351</v>
      </c>
      <c r="AC1706">
        <v>34361756776</v>
      </c>
      <c r="AD1706">
        <v>28478410194</v>
      </c>
      <c r="AE1706">
        <v>34361756776</v>
      </c>
      <c r="AF1706">
        <v>21793730619</v>
      </c>
      <c r="AG1706">
        <v>28478410194</v>
      </c>
      <c r="AH1706">
        <v>30222740247</v>
      </c>
      <c r="AI1706">
        <v>12082380289</v>
      </c>
      <c r="AJ1706">
        <v>28478410194</v>
      </c>
      <c r="AK1706">
        <v>28478410194</v>
      </c>
      <c r="AL1706">
        <v>1884740582</v>
      </c>
      <c r="AM1706">
        <v>1884740582</v>
      </c>
      <c r="AN1706">
        <v>3779315970</v>
      </c>
      <c r="AO1706">
        <v>605239234</v>
      </c>
      <c r="AP1706">
        <v>52809439571</v>
      </c>
      <c r="AQ1706">
        <v>24331029377</v>
      </c>
      <c r="AR1706">
        <v>3779315970</v>
      </c>
      <c r="AS1706">
        <v>1320828111</v>
      </c>
      <c r="AT1706">
        <v>24736175396</v>
      </c>
      <c r="AU1706">
        <v>12653795107</v>
      </c>
      <c r="AV1706">
        <v>24951528666</v>
      </c>
      <c r="AW1706">
        <v>920699038</v>
      </c>
      <c r="AX1706">
        <v>914787425</v>
      </c>
      <c r="AY1706">
        <v>38297061671</v>
      </c>
      <c r="AZ1706">
        <v>486937027</v>
      </c>
      <c r="BA1706">
        <v>504439299</v>
      </c>
      <c r="BB1706">
        <v>2225771880</v>
      </c>
      <c r="BC1706">
        <v>52809439571</v>
      </c>
      <c r="BD1706">
        <v>20072439236</v>
      </c>
      <c r="BE1706">
        <v>8458</v>
      </c>
      <c r="BF1706">
        <v>5598</v>
      </c>
      <c r="BG1706">
        <v>5151</v>
      </c>
      <c r="BH1706">
        <v>2984109908</v>
      </c>
      <c r="BI1706">
        <v>21795972664</v>
      </c>
      <c r="BJ1706">
        <v>39620734451</v>
      </c>
      <c r="BK1706">
        <v>6064530568</v>
      </c>
      <c r="BL1706">
        <v>6064530568</v>
      </c>
      <c r="BM1706">
        <v>9818651477</v>
      </c>
      <c r="BN1706">
        <v>32737000335</v>
      </c>
      <c r="BO1706">
        <v>1255179207</v>
      </c>
      <c r="BP1706">
        <v>10015</v>
      </c>
      <c r="BQ1706">
        <v>1500</v>
      </c>
      <c r="BR1706">
        <v>2812953917</v>
      </c>
      <c r="BS1706">
        <v>605239234</v>
      </c>
    </row>
    <row r="1707" spans="1:71">
      <c r="A1707" t="s">
        <v>1991</v>
      </c>
      <c r="B1707" t="s">
        <v>82</v>
      </c>
      <c r="C1707">
        <v>2023</v>
      </c>
      <c r="D1707" t="s">
        <v>228</v>
      </c>
      <c r="E1707">
        <v>5</v>
      </c>
      <c r="F1707" t="s">
        <v>348</v>
      </c>
      <c r="G1707" t="s">
        <v>1927</v>
      </c>
      <c r="H1707">
        <v>24997541996</v>
      </c>
      <c r="I1707">
        <v>6301471822</v>
      </c>
      <c r="J1707">
        <v>20431217181</v>
      </c>
      <c r="K1707">
        <v>20431217181</v>
      </c>
      <c r="L1707">
        <v>12400165579</v>
      </c>
      <c r="M1707">
        <v>75383301554</v>
      </c>
      <c r="N1707">
        <v>43760256736</v>
      </c>
      <c r="O1707">
        <v>11995936303</v>
      </c>
      <c r="P1707">
        <v>9061061969</v>
      </c>
      <c r="Q1707">
        <v>14352107765</v>
      </c>
      <c r="R1707">
        <v>14398223995</v>
      </c>
      <c r="S1707">
        <v>2287451627</v>
      </c>
      <c r="T1707">
        <v>2237180209</v>
      </c>
      <c r="U1707">
        <v>2990202114</v>
      </c>
      <c r="V1707">
        <v>5992436429</v>
      </c>
      <c r="W1707">
        <v>2817584489</v>
      </c>
      <c r="X1707">
        <v>2287451627</v>
      </c>
      <c r="Y1707">
        <v>2990202114</v>
      </c>
      <c r="Z1707">
        <v>5992436429</v>
      </c>
      <c r="AA1707">
        <v>257014141</v>
      </c>
      <c r="AB1707">
        <v>581395977</v>
      </c>
      <c r="AC1707">
        <v>32970403689</v>
      </c>
      <c r="AD1707">
        <v>28650426127</v>
      </c>
      <c r="AE1707">
        <v>32970403689</v>
      </c>
      <c r="AF1707">
        <v>20488979896</v>
      </c>
      <c r="AG1707">
        <v>28650426127</v>
      </c>
      <c r="AH1707">
        <v>30023183421</v>
      </c>
      <c r="AI1707">
        <v>11474914513</v>
      </c>
      <c r="AJ1707">
        <v>28650426127</v>
      </c>
      <c r="AK1707">
        <v>28650426127</v>
      </c>
      <c r="AL1707">
        <v>2151284507</v>
      </c>
      <c r="AM1707">
        <v>2151284507</v>
      </c>
      <c r="AN1707">
        <v>6345273616</v>
      </c>
      <c r="AO1707">
        <v>2514757089</v>
      </c>
      <c r="AP1707">
        <v>52858924278</v>
      </c>
      <c r="AQ1707">
        <v>24208498151</v>
      </c>
      <c r="AR1707">
        <v>6345273616</v>
      </c>
      <c r="AS1707">
        <v>1206669355</v>
      </c>
      <c r="AT1707">
        <v>22371134957</v>
      </c>
      <c r="AU1707">
        <v>10896220444</v>
      </c>
      <c r="AV1707">
        <v>22698801914</v>
      </c>
      <c r="AW1707">
        <v>1313905848</v>
      </c>
      <c r="AX1707">
        <v>957289462</v>
      </c>
      <c r="AY1707">
        <v>38137528990</v>
      </c>
      <c r="AZ1707">
        <v>657938473</v>
      </c>
      <c r="BA1707">
        <v>449730368</v>
      </c>
      <c r="BB1707">
        <v>1038977594</v>
      </c>
      <c r="BC1707">
        <v>52858924278</v>
      </c>
      <c r="BD1707">
        <v>19900866523</v>
      </c>
      <c r="BE1707">
        <v>8948</v>
      </c>
      <c r="BF1707">
        <v>5610</v>
      </c>
      <c r="BG1707">
        <v>5351</v>
      </c>
      <c r="BH1707">
        <v>3024296492</v>
      </c>
      <c r="BI1707">
        <v>20488979896</v>
      </c>
      <c r="BJ1707">
        <v>39313776463</v>
      </c>
      <c r="BK1707">
        <v>4450542255</v>
      </c>
      <c r="BL1707">
        <v>4450542255</v>
      </c>
      <c r="BM1707">
        <v>9487102863</v>
      </c>
      <c r="BN1707">
        <v>32958057755</v>
      </c>
      <c r="BO1707">
        <v>1744771327</v>
      </c>
      <c r="BP1707">
        <v>7456</v>
      </c>
      <c r="BQ1707">
        <v>1510</v>
      </c>
      <c r="BR1707">
        <v>3444545487</v>
      </c>
      <c r="BS1707">
        <v>2514757089</v>
      </c>
    </row>
    <row r="1708" spans="1:71">
      <c r="A1708" t="s">
        <v>1992</v>
      </c>
      <c r="B1708" t="s">
        <v>83</v>
      </c>
      <c r="C1708">
        <v>2023</v>
      </c>
      <c r="D1708" t="s">
        <v>212</v>
      </c>
      <c r="E1708">
        <v>2</v>
      </c>
      <c r="F1708" t="s">
        <v>350</v>
      </c>
      <c r="G1708" t="s">
        <v>1927</v>
      </c>
      <c r="H1708">
        <v>667049675</v>
      </c>
      <c r="I1708">
        <v>145649895</v>
      </c>
      <c r="J1708">
        <v>1356140481</v>
      </c>
      <c r="K1708">
        <v>1356140481</v>
      </c>
      <c r="L1708">
        <v>1239421275</v>
      </c>
      <c r="M1708">
        <v>5833089802</v>
      </c>
      <c r="N1708">
        <v>4756718012</v>
      </c>
      <c r="O1708">
        <v>3352902825</v>
      </c>
      <c r="P1708">
        <v>3352902825</v>
      </c>
      <c r="Q1708">
        <v>3912460592</v>
      </c>
      <c r="R1708">
        <v>3472942469</v>
      </c>
      <c r="S1708">
        <v>656269256</v>
      </c>
      <c r="T1708">
        <v>656269256</v>
      </c>
      <c r="U1708">
        <v>55474315</v>
      </c>
      <c r="V1708">
        <v>94439459</v>
      </c>
      <c r="W1708">
        <v>55474315</v>
      </c>
      <c r="X1708">
        <v>656269256</v>
      </c>
      <c r="Y1708">
        <v>55474315</v>
      </c>
      <c r="Z1708">
        <v>94439459</v>
      </c>
      <c r="AA1708">
        <v>119515870</v>
      </c>
      <c r="AB1708">
        <v>92541854</v>
      </c>
      <c r="AL1708">
        <v>155546133</v>
      </c>
      <c r="AM1708">
        <v>155546133</v>
      </c>
      <c r="AN1708">
        <v>198833288</v>
      </c>
      <c r="AO1708">
        <v>21685427</v>
      </c>
      <c r="AP1708">
        <v>4316979966</v>
      </c>
      <c r="AQ1708">
        <v>4316979966</v>
      </c>
      <c r="AR1708">
        <v>198833288</v>
      </c>
      <c r="AS1708">
        <v>65752289</v>
      </c>
      <c r="AT1708">
        <v>3043386230</v>
      </c>
      <c r="AU1708">
        <v>3043386230</v>
      </c>
      <c r="AV1708">
        <v>3089096737</v>
      </c>
      <c r="AW1708">
        <v>170259998</v>
      </c>
      <c r="AX1708">
        <v>170259998</v>
      </c>
      <c r="AY1708">
        <v>812204299</v>
      </c>
      <c r="BA1708">
        <v>63796341</v>
      </c>
      <c r="BB1708">
        <v>0</v>
      </c>
      <c r="BC1708">
        <v>4316979966</v>
      </c>
      <c r="BD1708">
        <v>4316979966</v>
      </c>
      <c r="BE1708">
        <v>8941</v>
      </c>
      <c r="BF1708">
        <v>5844</v>
      </c>
      <c r="BG1708">
        <v>0</v>
      </c>
      <c r="BH1708">
        <v>180059433</v>
      </c>
      <c r="BJ1708">
        <v>860051629</v>
      </c>
      <c r="BK1708">
        <v>603660570</v>
      </c>
      <c r="BL1708">
        <v>603660570</v>
      </c>
      <c r="BM1708">
        <v>812204299</v>
      </c>
      <c r="BP1708">
        <v>991</v>
      </c>
      <c r="BQ1708">
        <v>548</v>
      </c>
      <c r="BR1708">
        <v>49847330</v>
      </c>
      <c r="BS1708">
        <v>21685427</v>
      </c>
    </row>
    <row r="1709" spans="1:71">
      <c r="A1709" t="s">
        <v>1993</v>
      </c>
      <c r="B1709" t="s">
        <v>84</v>
      </c>
      <c r="C1709">
        <v>2023</v>
      </c>
      <c r="D1709" t="s">
        <v>228</v>
      </c>
      <c r="E1709">
        <v>5</v>
      </c>
      <c r="F1709" t="s">
        <v>352</v>
      </c>
      <c r="G1709" t="s">
        <v>1927</v>
      </c>
      <c r="H1709">
        <v>28520071478</v>
      </c>
      <c r="I1709">
        <v>2975461198</v>
      </c>
      <c r="J1709">
        <v>13879455638</v>
      </c>
      <c r="K1709">
        <v>13879455638</v>
      </c>
      <c r="L1709">
        <v>8822330217</v>
      </c>
      <c r="M1709">
        <v>50482392029</v>
      </c>
      <c r="N1709">
        <v>29188669131</v>
      </c>
      <c r="O1709">
        <v>10104562261</v>
      </c>
      <c r="P1709">
        <v>7858974839</v>
      </c>
      <c r="Q1709">
        <v>11641438312</v>
      </c>
      <c r="R1709">
        <v>11341882229</v>
      </c>
      <c r="S1709">
        <v>1431982673</v>
      </c>
      <c r="T1709">
        <v>1390273294</v>
      </c>
      <c r="U1709">
        <v>1449490458</v>
      </c>
      <c r="V1709">
        <v>2613225610</v>
      </c>
      <c r="W1709">
        <v>1328349349</v>
      </c>
      <c r="X1709">
        <v>1431982673</v>
      </c>
      <c r="Y1709">
        <v>1449490458</v>
      </c>
      <c r="Z1709">
        <v>2613225610</v>
      </c>
      <c r="AA1709">
        <v>318811288</v>
      </c>
      <c r="AB1709">
        <v>375843771</v>
      </c>
      <c r="AC1709">
        <v>26326752121</v>
      </c>
      <c r="AD1709">
        <v>21993610647</v>
      </c>
      <c r="AE1709">
        <v>26326752121</v>
      </c>
      <c r="AF1709">
        <v>16044812819</v>
      </c>
      <c r="AG1709">
        <v>21993610647</v>
      </c>
      <c r="AH1709">
        <v>23202976018</v>
      </c>
      <c r="AI1709">
        <v>9663700399</v>
      </c>
      <c r="AJ1709">
        <v>21993610647</v>
      </c>
      <c r="AK1709">
        <v>21993610647</v>
      </c>
      <c r="AL1709">
        <v>1463801663</v>
      </c>
      <c r="AM1709">
        <v>1463801663</v>
      </c>
      <c r="AN1709">
        <v>2468665030</v>
      </c>
      <c r="AO1709">
        <v>853532178</v>
      </c>
      <c r="AP1709">
        <v>39732708991</v>
      </c>
      <c r="AQ1709">
        <v>17739098344</v>
      </c>
      <c r="AR1709">
        <v>2468665030</v>
      </c>
      <c r="AS1709">
        <v>792674294</v>
      </c>
      <c r="AT1709">
        <v>19455616617</v>
      </c>
      <c r="AU1709">
        <v>9791916218</v>
      </c>
      <c r="AV1709">
        <v>19719974812</v>
      </c>
      <c r="AW1709">
        <v>655386113</v>
      </c>
      <c r="AX1709">
        <v>579435553</v>
      </c>
      <c r="AY1709">
        <v>28281885153</v>
      </c>
      <c r="AZ1709">
        <v>655866191</v>
      </c>
      <c r="BA1709">
        <v>391871076</v>
      </c>
      <c r="BB1709">
        <v>-1843042868</v>
      </c>
      <c r="BC1709">
        <v>39732708991</v>
      </c>
      <c r="BD1709">
        <v>14284145551</v>
      </c>
      <c r="BE1709">
        <v>8812</v>
      </c>
      <c r="BF1709">
        <v>5633</v>
      </c>
      <c r="BG1709">
        <v>5241</v>
      </c>
      <c r="BH1709">
        <v>3076255191</v>
      </c>
      <c r="BI1709">
        <v>16044812819</v>
      </c>
      <c r="BJ1709">
        <v>28820806873</v>
      </c>
      <c r="BK1709">
        <v>3907949262</v>
      </c>
      <c r="BL1709">
        <v>3907949262</v>
      </c>
      <c r="BM1709">
        <v>6288274506</v>
      </c>
      <c r="BN1709">
        <v>25448563440</v>
      </c>
      <c r="BO1709">
        <v>1291860346</v>
      </c>
      <c r="BP1709">
        <v>6421</v>
      </c>
      <c r="BQ1709">
        <v>792</v>
      </c>
      <c r="BR1709">
        <v>1325868646</v>
      </c>
      <c r="BS1709">
        <v>853532178</v>
      </c>
    </row>
    <row r="1710" spans="1:71">
      <c r="A1710" t="s">
        <v>1994</v>
      </c>
      <c r="B1710" t="s">
        <v>85</v>
      </c>
      <c r="C1710">
        <v>2023</v>
      </c>
      <c r="D1710" t="s">
        <v>228</v>
      </c>
      <c r="E1710">
        <v>6</v>
      </c>
      <c r="F1710" t="s">
        <v>354</v>
      </c>
      <c r="G1710" t="s">
        <v>1927</v>
      </c>
      <c r="H1710">
        <v>18442902479</v>
      </c>
      <c r="I1710">
        <v>4190136665</v>
      </c>
      <c r="J1710">
        <v>17574268131</v>
      </c>
      <c r="K1710">
        <v>17574268131</v>
      </c>
      <c r="L1710">
        <v>11107862548</v>
      </c>
      <c r="M1710">
        <v>75555981987</v>
      </c>
      <c r="N1710">
        <v>46476231482</v>
      </c>
      <c r="O1710">
        <v>12393503568</v>
      </c>
      <c r="P1710">
        <v>9708634535</v>
      </c>
      <c r="Q1710">
        <v>14203886091</v>
      </c>
      <c r="R1710">
        <v>13830213210</v>
      </c>
      <c r="S1710">
        <v>2105709822</v>
      </c>
      <c r="T1710">
        <v>2065798083</v>
      </c>
      <c r="U1710">
        <v>2169147225</v>
      </c>
      <c r="V1710">
        <v>4370048304</v>
      </c>
      <c r="W1710">
        <v>1983157994</v>
      </c>
      <c r="X1710">
        <v>2105709822</v>
      </c>
      <c r="Y1710">
        <v>2169147225</v>
      </c>
      <c r="Z1710">
        <v>4370048304</v>
      </c>
      <c r="AA1710">
        <v>523018484</v>
      </c>
      <c r="AB1710">
        <v>532038680</v>
      </c>
      <c r="AC1710">
        <v>29478946614</v>
      </c>
      <c r="AD1710">
        <v>25257162595</v>
      </c>
      <c r="AE1710">
        <v>29478946614</v>
      </c>
      <c r="AF1710">
        <v>18115324089</v>
      </c>
      <c r="AG1710">
        <v>25257162595</v>
      </c>
      <c r="AH1710">
        <v>26549985614</v>
      </c>
      <c r="AI1710">
        <v>10476359680</v>
      </c>
      <c r="AJ1710">
        <v>25257162595</v>
      </c>
      <c r="AK1710">
        <v>25257162595</v>
      </c>
      <c r="AL1710">
        <v>1565045803</v>
      </c>
      <c r="AM1710">
        <v>1565045803</v>
      </c>
      <c r="AN1710">
        <v>5070333750</v>
      </c>
      <c r="AO1710">
        <v>2109627812</v>
      </c>
      <c r="AP1710">
        <v>48858412005</v>
      </c>
      <c r="AQ1710">
        <v>23601249410</v>
      </c>
      <c r="AR1710">
        <v>5070333750</v>
      </c>
      <c r="AS1710">
        <v>1165328778</v>
      </c>
      <c r="AT1710">
        <v>22746443953</v>
      </c>
      <c r="AU1710">
        <v>12270084273</v>
      </c>
      <c r="AV1710">
        <v>23000360058</v>
      </c>
      <c r="AW1710">
        <v>1067120935</v>
      </c>
      <c r="AX1710">
        <v>800161440</v>
      </c>
      <c r="AY1710">
        <v>35255794452</v>
      </c>
      <c r="AZ1710">
        <v>664919802</v>
      </c>
      <c r="BA1710">
        <v>951491279</v>
      </c>
      <c r="BB1710">
        <v>2502289995</v>
      </c>
      <c r="BC1710">
        <v>48858412005</v>
      </c>
      <c r="BD1710">
        <v>19623557358</v>
      </c>
      <c r="BE1710">
        <v>8615</v>
      </c>
      <c r="BF1710">
        <v>5456</v>
      </c>
      <c r="BG1710">
        <v>5138</v>
      </c>
      <c r="BH1710">
        <v>2282039631</v>
      </c>
      <c r="BI1710">
        <v>18115324089</v>
      </c>
      <c r="BJ1710">
        <v>36399523605</v>
      </c>
      <c r="BK1710">
        <v>5484659240</v>
      </c>
      <c r="BL1710">
        <v>5484659240</v>
      </c>
      <c r="BM1710">
        <v>9998631857</v>
      </c>
      <c r="BN1710">
        <v>29234854647</v>
      </c>
      <c r="BO1710">
        <v>1228452105</v>
      </c>
      <c r="BP1710">
        <v>9102</v>
      </c>
      <c r="BQ1710">
        <v>1173</v>
      </c>
      <c r="BR1710">
        <v>2557274884</v>
      </c>
      <c r="BS1710">
        <v>2109627812</v>
      </c>
    </row>
    <row r="1711" spans="1:71">
      <c r="A1711" t="s">
        <v>1995</v>
      </c>
      <c r="B1711" t="s">
        <v>86</v>
      </c>
      <c r="C1711">
        <v>2023</v>
      </c>
      <c r="D1711" t="s">
        <v>228</v>
      </c>
      <c r="E1711">
        <v>5</v>
      </c>
      <c r="F1711" t="s">
        <v>356</v>
      </c>
      <c r="G1711" t="s">
        <v>1927</v>
      </c>
      <c r="H1711">
        <v>20121333227</v>
      </c>
      <c r="I1711">
        <v>3595809424</v>
      </c>
      <c r="J1711">
        <v>14244353580</v>
      </c>
      <c r="K1711">
        <v>14244353580</v>
      </c>
      <c r="L1711">
        <v>9900908980</v>
      </c>
      <c r="M1711">
        <v>54162492520</v>
      </c>
      <c r="N1711">
        <v>26733684608</v>
      </c>
      <c r="O1711">
        <v>9865185112</v>
      </c>
      <c r="P1711">
        <v>7990491771</v>
      </c>
      <c r="Q1711">
        <v>14858036479</v>
      </c>
      <c r="R1711">
        <v>10991045229</v>
      </c>
      <c r="S1711">
        <v>1467906013</v>
      </c>
      <c r="T1711">
        <v>1419925858</v>
      </c>
      <c r="U1711">
        <v>1333662995</v>
      </c>
      <c r="V1711">
        <v>2500744527</v>
      </c>
      <c r="W1711">
        <v>1175168249</v>
      </c>
      <c r="X1711">
        <v>1467906013</v>
      </c>
      <c r="Y1711">
        <v>1333662995</v>
      </c>
      <c r="Z1711">
        <v>2500744527</v>
      </c>
      <c r="AA1711">
        <v>525067133</v>
      </c>
      <c r="AB1711">
        <v>328212890</v>
      </c>
      <c r="AC1711">
        <v>23121629135</v>
      </c>
      <c r="AD1711">
        <v>20431270347</v>
      </c>
      <c r="AE1711">
        <v>23121629135</v>
      </c>
      <c r="AF1711">
        <v>13518961912</v>
      </c>
      <c r="AG1711">
        <v>20431270347</v>
      </c>
      <c r="AH1711">
        <v>21072625728</v>
      </c>
      <c r="AI1711">
        <v>8784290605</v>
      </c>
      <c r="AJ1711">
        <v>20431270347</v>
      </c>
      <c r="AK1711">
        <v>20431270347</v>
      </c>
      <c r="AL1711">
        <v>1465948248</v>
      </c>
      <c r="AM1711">
        <v>1465948248</v>
      </c>
      <c r="AN1711">
        <v>2196156732</v>
      </c>
      <c r="AO1711">
        <v>520042270</v>
      </c>
      <c r="AP1711">
        <v>37054129631</v>
      </c>
      <c r="AQ1711">
        <v>16622859284</v>
      </c>
      <c r="AR1711">
        <v>2196156732</v>
      </c>
      <c r="AS1711">
        <v>904131189</v>
      </c>
      <c r="AT1711">
        <v>17830941059</v>
      </c>
      <c r="AU1711">
        <v>9046650454</v>
      </c>
      <c r="AV1711">
        <v>18297345827</v>
      </c>
      <c r="AW1711">
        <v>1136744628</v>
      </c>
      <c r="AX1711">
        <v>804115646</v>
      </c>
      <c r="AY1711">
        <v>25987612547</v>
      </c>
      <c r="AZ1711">
        <v>98699305</v>
      </c>
      <c r="BA1711">
        <v>83244957</v>
      </c>
      <c r="BB1711">
        <v>879220880</v>
      </c>
      <c r="BC1711">
        <v>37054129631</v>
      </c>
      <c r="BD1711">
        <v>14106810562</v>
      </c>
      <c r="BE1711">
        <v>8589</v>
      </c>
      <c r="BF1711">
        <v>5445</v>
      </c>
      <c r="BG1711">
        <v>5301</v>
      </c>
      <c r="BH1711">
        <v>2205130898</v>
      </c>
      <c r="BI1711">
        <v>13519064808</v>
      </c>
      <c r="BJ1711">
        <v>26536758037</v>
      </c>
      <c r="BK1711">
        <v>3238012630</v>
      </c>
      <c r="BL1711">
        <v>3238012630</v>
      </c>
      <c r="BM1711">
        <v>5556342200</v>
      </c>
      <c r="BN1711">
        <v>22947319069</v>
      </c>
      <c r="BO1711">
        <v>843517911</v>
      </c>
      <c r="BP1711">
        <v>5414</v>
      </c>
      <c r="BQ1711">
        <v>510</v>
      </c>
      <c r="BR1711">
        <v>1293039794</v>
      </c>
      <c r="BS1711">
        <v>520042270</v>
      </c>
    </row>
    <row r="1712" spans="1:71">
      <c r="A1712" t="s">
        <v>1996</v>
      </c>
      <c r="B1712" t="s">
        <v>87</v>
      </c>
      <c r="C1712">
        <v>2023</v>
      </c>
      <c r="D1712" t="s">
        <v>212</v>
      </c>
      <c r="E1712">
        <v>3</v>
      </c>
      <c r="F1712" t="s">
        <v>358</v>
      </c>
      <c r="G1712" t="s">
        <v>1927</v>
      </c>
      <c r="H1712">
        <v>709330062</v>
      </c>
      <c r="I1712">
        <v>-41160604</v>
      </c>
      <c r="J1712">
        <v>762923511</v>
      </c>
      <c r="K1712">
        <v>762923511</v>
      </c>
      <c r="L1712">
        <v>682047813</v>
      </c>
      <c r="M1712">
        <v>5666612978</v>
      </c>
      <c r="N1712">
        <v>4828861327</v>
      </c>
      <c r="O1712">
        <v>3063017132</v>
      </c>
      <c r="P1712">
        <v>3063017132</v>
      </c>
      <c r="Q1712">
        <v>3352310086</v>
      </c>
      <c r="R1712">
        <v>3282727141</v>
      </c>
      <c r="S1712">
        <v>913485486</v>
      </c>
      <c r="T1712">
        <v>913485486</v>
      </c>
      <c r="U1712">
        <v>59804095</v>
      </c>
      <c r="V1712">
        <v>98331844</v>
      </c>
      <c r="W1712">
        <v>59804095</v>
      </c>
      <c r="X1712">
        <v>913485486</v>
      </c>
      <c r="Y1712">
        <v>59804095</v>
      </c>
      <c r="Z1712">
        <v>98331844</v>
      </c>
      <c r="AA1712">
        <v>101216207</v>
      </c>
      <c r="AB1712">
        <v>145515129</v>
      </c>
      <c r="AL1712">
        <v>322579322</v>
      </c>
      <c r="AM1712">
        <v>322579322</v>
      </c>
      <c r="AN1712">
        <v>116977636</v>
      </c>
      <c r="AO1712">
        <v>61189060</v>
      </c>
      <c r="AP1712">
        <v>5230530544</v>
      </c>
      <c r="AQ1712">
        <v>5230530544</v>
      </c>
      <c r="AR1712">
        <v>116977636</v>
      </c>
      <c r="AS1712">
        <v>136945954</v>
      </c>
      <c r="AT1712">
        <v>3909707035</v>
      </c>
      <c r="AU1712">
        <v>3909707035</v>
      </c>
      <c r="AV1712">
        <v>3830413001</v>
      </c>
      <c r="AW1712">
        <v>175720468</v>
      </c>
      <c r="AX1712">
        <v>175720468</v>
      </c>
      <c r="AY1712">
        <v>1791762972</v>
      </c>
      <c r="BA1712">
        <v>-11540057</v>
      </c>
      <c r="BB1712">
        <v>0</v>
      </c>
      <c r="BC1712">
        <v>5230530544</v>
      </c>
      <c r="BD1712">
        <v>5230530544</v>
      </c>
      <c r="BE1712">
        <v>9274</v>
      </c>
      <c r="BF1712">
        <v>5881</v>
      </c>
      <c r="BG1712">
        <v>0</v>
      </c>
      <c r="BH1712">
        <v>215127441</v>
      </c>
      <c r="BJ1712">
        <v>1834030217</v>
      </c>
      <c r="BK1712">
        <v>1661029934</v>
      </c>
      <c r="BL1712">
        <v>1661029934</v>
      </c>
      <c r="BM1712">
        <v>1791762972</v>
      </c>
      <c r="BP1712">
        <v>2689</v>
      </c>
      <c r="BQ1712">
        <v>101</v>
      </c>
      <c r="BR1712">
        <v>48003995</v>
      </c>
      <c r="BS1712">
        <v>61189060</v>
      </c>
    </row>
    <row r="1713" spans="1:71">
      <c r="A1713" t="s">
        <v>1997</v>
      </c>
      <c r="B1713" t="s">
        <v>88</v>
      </c>
      <c r="C1713">
        <v>2023</v>
      </c>
      <c r="D1713" t="s">
        <v>207</v>
      </c>
      <c r="E1713">
        <v>8</v>
      </c>
      <c r="F1713" t="s">
        <v>360</v>
      </c>
      <c r="G1713" t="s">
        <v>1927</v>
      </c>
      <c r="H1713">
        <v>111256265723</v>
      </c>
      <c r="I1713">
        <v>12082714261</v>
      </c>
      <c r="J1713">
        <v>58349743690</v>
      </c>
      <c r="K1713">
        <v>58349743690</v>
      </c>
      <c r="L1713">
        <v>42554577287</v>
      </c>
      <c r="M1713">
        <v>287000306882</v>
      </c>
      <c r="N1713">
        <v>155037412878</v>
      </c>
      <c r="O1713">
        <v>38308719148</v>
      </c>
      <c r="P1713">
        <v>33812115764</v>
      </c>
      <c r="Q1713">
        <v>50008869457</v>
      </c>
      <c r="R1713">
        <v>43326850883</v>
      </c>
      <c r="S1713">
        <v>6040933353</v>
      </c>
      <c r="T1713">
        <v>6027645087</v>
      </c>
      <c r="U1713">
        <v>12724523871</v>
      </c>
      <c r="V1713">
        <v>28858524686</v>
      </c>
      <c r="W1713">
        <v>11692762580</v>
      </c>
      <c r="X1713">
        <v>6040933353</v>
      </c>
      <c r="Y1713">
        <v>12724523871</v>
      </c>
      <c r="Z1713">
        <v>28858524686</v>
      </c>
      <c r="AA1713">
        <v>3326173923</v>
      </c>
      <c r="AB1713">
        <v>1620070382</v>
      </c>
      <c r="AC1713">
        <v>67372710890</v>
      </c>
      <c r="AD1713">
        <v>59432750843</v>
      </c>
      <c r="AE1713">
        <v>67372710890</v>
      </c>
      <c r="AF1713">
        <v>43846969912</v>
      </c>
      <c r="AG1713">
        <v>59432750843</v>
      </c>
      <c r="AH1713">
        <v>63051436603</v>
      </c>
      <c r="AI1713">
        <v>20794710829</v>
      </c>
      <c r="AJ1713">
        <v>59432750843</v>
      </c>
      <c r="AK1713">
        <v>59432750843</v>
      </c>
      <c r="AL1713">
        <v>6730685715</v>
      </c>
      <c r="AM1713">
        <v>6730685715</v>
      </c>
      <c r="AN1713">
        <v>27795676020</v>
      </c>
      <c r="AO1713">
        <v>3219947584</v>
      </c>
      <c r="AP1713">
        <v>137453021652</v>
      </c>
      <c r="AQ1713">
        <v>78020270809</v>
      </c>
      <c r="AR1713">
        <v>27795676020</v>
      </c>
      <c r="AS1713">
        <v>4138192051</v>
      </c>
      <c r="AT1713">
        <v>56203338748</v>
      </c>
      <c r="AU1713">
        <v>35408627919</v>
      </c>
      <c r="AV1713">
        <v>57588962088</v>
      </c>
      <c r="AW1713">
        <v>4385475693</v>
      </c>
      <c r="AX1713">
        <v>3927988987</v>
      </c>
      <c r="AY1713">
        <v>91391664573</v>
      </c>
      <c r="AZ1713">
        <v>733618079</v>
      </c>
      <c r="BA1713">
        <v>3807590555</v>
      </c>
      <c r="BB1713">
        <v>5278139187</v>
      </c>
      <c r="BC1713">
        <v>137453021652</v>
      </c>
      <c r="BD1713">
        <v>69904981665</v>
      </c>
      <c r="BE1713">
        <v>9515</v>
      </c>
      <c r="BF1713">
        <v>6222</v>
      </c>
      <c r="BG1713">
        <v>5876</v>
      </c>
      <c r="BH1713">
        <v>8075434756</v>
      </c>
      <c r="BI1713">
        <v>43846969912</v>
      </c>
      <c r="BJ1713">
        <v>99161959527</v>
      </c>
      <c r="BK1713">
        <v>11373338235</v>
      </c>
      <c r="BL1713">
        <v>11373338235</v>
      </c>
      <c r="BM1713">
        <v>31958913730</v>
      </c>
      <c r="BN1713">
        <v>67548039987</v>
      </c>
      <c r="BO1713">
        <v>4481515576</v>
      </c>
      <c r="BP1713">
        <v>18658</v>
      </c>
      <c r="BQ1713">
        <v>6951</v>
      </c>
      <c r="BR1713">
        <v>23379104094</v>
      </c>
      <c r="BS1713">
        <v>3219947584</v>
      </c>
    </row>
    <row r="1714" spans="1:71">
      <c r="A1714" t="s">
        <v>1998</v>
      </c>
      <c r="B1714" t="s">
        <v>89</v>
      </c>
      <c r="C1714">
        <v>2023</v>
      </c>
      <c r="D1714" t="s">
        <v>215</v>
      </c>
      <c r="E1714">
        <v>5</v>
      </c>
      <c r="F1714" t="s">
        <v>362</v>
      </c>
      <c r="G1714" t="s">
        <v>1927</v>
      </c>
      <c r="H1714">
        <v>2352992697</v>
      </c>
      <c r="I1714">
        <v>617146167</v>
      </c>
      <c r="J1714">
        <v>2764012362</v>
      </c>
      <c r="K1714">
        <v>2764012362</v>
      </c>
      <c r="L1714">
        <v>2453957307</v>
      </c>
      <c r="M1714">
        <v>25103838037</v>
      </c>
      <c r="N1714">
        <v>15251897734</v>
      </c>
      <c r="O1714">
        <v>5288908005</v>
      </c>
      <c r="P1714">
        <v>5288908005</v>
      </c>
      <c r="Q1714">
        <v>5796547200</v>
      </c>
      <c r="R1714">
        <v>5973812931</v>
      </c>
      <c r="S1714">
        <v>1400990143</v>
      </c>
      <c r="T1714">
        <v>1400990143</v>
      </c>
      <c r="U1714">
        <v>1301199836</v>
      </c>
      <c r="V1714">
        <v>2802315062</v>
      </c>
      <c r="W1714">
        <v>1301199836</v>
      </c>
      <c r="X1714">
        <v>1400990143</v>
      </c>
      <c r="Y1714">
        <v>1301199836</v>
      </c>
      <c r="Z1714">
        <v>2802315062</v>
      </c>
      <c r="AA1714">
        <v>658119713</v>
      </c>
      <c r="AB1714">
        <v>488064403</v>
      </c>
      <c r="AL1714">
        <v>749435160</v>
      </c>
      <c r="AM1714">
        <v>749435160</v>
      </c>
      <c r="AN1714">
        <v>2256205149</v>
      </c>
      <c r="AO1714">
        <v>165330726</v>
      </c>
      <c r="AP1714">
        <v>12038152314</v>
      </c>
      <c r="AQ1714">
        <v>12038152314</v>
      </c>
      <c r="AR1714">
        <v>2256205149</v>
      </c>
      <c r="AS1714">
        <v>294907625</v>
      </c>
      <c r="AT1714">
        <v>6398889875</v>
      </c>
      <c r="AU1714">
        <v>6398889875</v>
      </c>
      <c r="AV1714">
        <v>6534456814</v>
      </c>
      <c r="AW1714">
        <v>798637610</v>
      </c>
      <c r="AX1714">
        <v>798637610</v>
      </c>
      <c r="AY1714">
        <v>5571643474</v>
      </c>
      <c r="BA1714">
        <v>182662630</v>
      </c>
      <c r="BB1714">
        <v>0</v>
      </c>
      <c r="BC1714">
        <v>12038152314</v>
      </c>
      <c r="BD1714">
        <v>12038152314</v>
      </c>
      <c r="BE1714">
        <v>8774</v>
      </c>
      <c r="BF1714">
        <v>6002</v>
      </c>
      <c r="BG1714">
        <v>0</v>
      </c>
      <c r="BH1714">
        <v>460675269</v>
      </c>
      <c r="BJ1714">
        <v>6143679469</v>
      </c>
      <c r="BK1714">
        <v>3470507643</v>
      </c>
      <c r="BL1714">
        <v>3470507643</v>
      </c>
      <c r="BM1714">
        <v>5571643474</v>
      </c>
      <c r="BP1714">
        <v>5595</v>
      </c>
      <c r="BQ1714">
        <v>1529</v>
      </c>
      <c r="BR1714">
        <v>1963438531</v>
      </c>
      <c r="BS1714">
        <v>165330726</v>
      </c>
    </row>
    <row r="1715" spans="1:71">
      <c r="A1715" t="s">
        <v>1999</v>
      </c>
      <c r="B1715" t="s">
        <v>90</v>
      </c>
      <c r="C1715">
        <v>2023</v>
      </c>
      <c r="D1715" t="s">
        <v>228</v>
      </c>
      <c r="E1715">
        <v>5</v>
      </c>
      <c r="F1715" t="s">
        <v>364</v>
      </c>
      <c r="G1715" t="s">
        <v>1927</v>
      </c>
      <c r="H1715">
        <v>18681178550</v>
      </c>
      <c r="I1715">
        <v>4699479951</v>
      </c>
      <c r="J1715">
        <v>21287390326</v>
      </c>
      <c r="K1715">
        <v>21287390326</v>
      </c>
      <c r="L1715">
        <v>15135400479</v>
      </c>
      <c r="M1715">
        <v>54608103044</v>
      </c>
      <c r="N1715">
        <v>31737344997</v>
      </c>
      <c r="O1715">
        <v>9835333990</v>
      </c>
      <c r="P1715">
        <v>7327928825</v>
      </c>
      <c r="Q1715">
        <v>10417491753</v>
      </c>
      <c r="R1715">
        <v>11713720720</v>
      </c>
      <c r="S1715">
        <v>1577894741</v>
      </c>
      <c r="T1715">
        <v>1539161569</v>
      </c>
      <c r="U1715">
        <v>1386852629</v>
      </c>
      <c r="V1715">
        <v>2724418990</v>
      </c>
      <c r="W1715">
        <v>1206311466</v>
      </c>
      <c r="X1715">
        <v>1577894741</v>
      </c>
      <c r="Y1715">
        <v>1386852629</v>
      </c>
      <c r="Z1715">
        <v>2724418990</v>
      </c>
      <c r="AA1715">
        <v>663134438</v>
      </c>
      <c r="AB1715">
        <v>428408820</v>
      </c>
      <c r="AC1715">
        <v>28594536726</v>
      </c>
      <c r="AD1715">
        <v>24067884965</v>
      </c>
      <c r="AE1715">
        <v>28594536726</v>
      </c>
      <c r="AF1715">
        <v>18234613356</v>
      </c>
      <c r="AG1715">
        <v>24067884965</v>
      </c>
      <c r="AH1715">
        <v>27754708904</v>
      </c>
      <c r="AI1715">
        <v>9425336904</v>
      </c>
      <c r="AJ1715">
        <v>24067884965</v>
      </c>
      <c r="AK1715">
        <v>24067884965</v>
      </c>
      <c r="AL1715">
        <v>2055376968</v>
      </c>
      <c r="AM1715">
        <v>2055376968</v>
      </c>
      <c r="AN1715">
        <v>2547115470</v>
      </c>
      <c r="AO1715">
        <v>465883269</v>
      </c>
      <c r="AP1715">
        <v>44087992865</v>
      </c>
      <c r="AQ1715">
        <v>20020107900</v>
      </c>
      <c r="AR1715">
        <v>2547115470</v>
      </c>
      <c r="AS1715">
        <v>835263488</v>
      </c>
      <c r="AT1715">
        <v>17870651995</v>
      </c>
      <c r="AU1715">
        <v>8445315091</v>
      </c>
      <c r="AV1715">
        <v>17958831082</v>
      </c>
      <c r="AW1715">
        <v>851243798</v>
      </c>
      <c r="AX1715">
        <v>652483592</v>
      </c>
      <c r="AY1715">
        <v>32465485399</v>
      </c>
      <c r="AZ1715">
        <v>432208996.5</v>
      </c>
      <c r="BA1715">
        <v>324896012</v>
      </c>
      <c r="BB1715">
        <v>1729007976</v>
      </c>
      <c r="BC1715">
        <v>44087992865</v>
      </c>
      <c r="BD1715">
        <v>13825878796</v>
      </c>
      <c r="BE1715">
        <v>8849</v>
      </c>
      <c r="BF1715">
        <v>5399</v>
      </c>
      <c r="BG1715">
        <v>5342</v>
      </c>
      <c r="BH1715">
        <v>2481632602</v>
      </c>
      <c r="BI1715">
        <v>18234613356</v>
      </c>
      <c r="BJ1715">
        <v>33002661171</v>
      </c>
      <c r="BK1715">
        <v>3995970390</v>
      </c>
      <c r="BL1715">
        <v>3995970390</v>
      </c>
      <c r="BM1715">
        <v>8397600434</v>
      </c>
      <c r="BN1715">
        <v>30262114069</v>
      </c>
      <c r="BO1715">
        <v>632304230</v>
      </c>
      <c r="BP1715">
        <v>6541</v>
      </c>
      <c r="BQ1715">
        <v>786</v>
      </c>
      <c r="BR1715">
        <v>1761918284</v>
      </c>
      <c r="BS1715">
        <v>465883269</v>
      </c>
    </row>
    <row r="1716" spans="1:71">
      <c r="A1716" t="s">
        <v>2000</v>
      </c>
      <c r="B1716" t="s">
        <v>91</v>
      </c>
      <c r="C1716">
        <v>2023</v>
      </c>
      <c r="D1716" t="s">
        <v>228</v>
      </c>
      <c r="E1716">
        <v>6</v>
      </c>
      <c r="F1716" t="s">
        <v>366</v>
      </c>
      <c r="G1716" t="s">
        <v>1927</v>
      </c>
      <c r="H1716">
        <v>36485587557</v>
      </c>
      <c r="I1716">
        <v>7224986793</v>
      </c>
      <c r="J1716">
        <v>31314009371</v>
      </c>
      <c r="K1716">
        <v>31314009371</v>
      </c>
      <c r="L1716">
        <v>19249802419</v>
      </c>
      <c r="M1716">
        <v>95577214417</v>
      </c>
      <c r="N1716">
        <v>55125194497</v>
      </c>
      <c r="O1716">
        <v>15045170828</v>
      </c>
      <c r="P1716">
        <v>12026289574</v>
      </c>
      <c r="Q1716">
        <v>17909339780</v>
      </c>
      <c r="R1716">
        <v>17573403383</v>
      </c>
      <c r="S1716">
        <v>2719250131</v>
      </c>
      <c r="T1716">
        <v>2627142531</v>
      </c>
      <c r="U1716">
        <v>3398571375</v>
      </c>
      <c r="V1716">
        <v>9233682112</v>
      </c>
      <c r="W1716">
        <v>3230174965</v>
      </c>
      <c r="X1716">
        <v>2719250131</v>
      </c>
      <c r="Y1716">
        <v>3398571375</v>
      </c>
      <c r="Z1716">
        <v>9233682112</v>
      </c>
      <c r="AA1716">
        <v>413189363</v>
      </c>
      <c r="AB1716">
        <v>688013680</v>
      </c>
      <c r="AC1716">
        <v>39759176299</v>
      </c>
      <c r="AD1716">
        <v>33860619748</v>
      </c>
      <c r="AE1716">
        <v>39759176299</v>
      </c>
      <c r="AF1716">
        <v>22729390664</v>
      </c>
      <c r="AG1716">
        <v>33860619748</v>
      </c>
      <c r="AH1716">
        <v>36025479172</v>
      </c>
      <c r="AI1716">
        <v>15292000363</v>
      </c>
      <c r="AJ1716">
        <v>33860619748</v>
      </c>
      <c r="AK1716">
        <v>33860619748</v>
      </c>
      <c r="AL1716">
        <v>2500865862</v>
      </c>
      <c r="AM1716">
        <v>2500865862</v>
      </c>
      <c r="AN1716">
        <v>8927568423</v>
      </c>
      <c r="AO1716">
        <v>1181279841</v>
      </c>
      <c r="AP1716">
        <v>64253068894</v>
      </c>
      <c r="AQ1716">
        <v>30392449146</v>
      </c>
      <c r="AR1716">
        <v>8927568423</v>
      </c>
      <c r="AS1716">
        <v>1082263034</v>
      </c>
      <c r="AT1716">
        <v>28979826764</v>
      </c>
      <c r="AU1716">
        <v>13687826401</v>
      </c>
      <c r="AV1716">
        <v>29912092536</v>
      </c>
      <c r="AW1716">
        <v>1502786695</v>
      </c>
      <c r="AX1716">
        <v>1175242099</v>
      </c>
      <c r="AY1716">
        <v>46432238169</v>
      </c>
      <c r="AZ1716">
        <v>537745840.5</v>
      </c>
      <c r="BA1716">
        <v>2622993315</v>
      </c>
      <c r="BB1716">
        <v>2672016769</v>
      </c>
      <c r="BC1716">
        <v>64253068894</v>
      </c>
      <c r="BD1716">
        <v>25208708468</v>
      </c>
      <c r="BE1716">
        <v>8388</v>
      </c>
      <c r="BF1716">
        <v>5601</v>
      </c>
      <c r="BG1716">
        <v>5298</v>
      </c>
      <c r="BH1716">
        <v>3327666554</v>
      </c>
      <c r="BI1716">
        <v>22729390664</v>
      </c>
      <c r="BJ1716">
        <v>48388692840</v>
      </c>
      <c r="BK1716">
        <v>5400883260</v>
      </c>
      <c r="BL1716">
        <v>5400883260</v>
      </c>
      <c r="BM1716">
        <v>12571618421</v>
      </c>
      <c r="BN1716">
        <v>39044360426</v>
      </c>
      <c r="BO1716">
        <v>2397251243</v>
      </c>
      <c r="BP1716">
        <v>9090</v>
      </c>
      <c r="BQ1716">
        <v>1656</v>
      </c>
      <c r="BR1716">
        <v>7189009753</v>
      </c>
      <c r="BS1716">
        <v>1181279841</v>
      </c>
    </row>
    <row r="1717" spans="1:71">
      <c r="A1717" t="s">
        <v>2001</v>
      </c>
      <c r="B1717" t="s">
        <v>92</v>
      </c>
      <c r="C1717">
        <v>2023</v>
      </c>
      <c r="D1717" t="s">
        <v>228</v>
      </c>
      <c r="E1717">
        <v>6</v>
      </c>
      <c r="F1717" t="s">
        <v>368</v>
      </c>
      <c r="G1717" t="s">
        <v>1927</v>
      </c>
      <c r="H1717">
        <v>30660574666</v>
      </c>
      <c r="I1717">
        <v>8979908458</v>
      </c>
      <c r="J1717">
        <v>26469705951</v>
      </c>
      <c r="K1717">
        <v>26469705951</v>
      </c>
      <c r="L1717">
        <v>17962987136</v>
      </c>
      <c r="M1717">
        <v>106507069963</v>
      </c>
      <c r="N1717">
        <v>59582023222</v>
      </c>
      <c r="O1717">
        <v>14029689412</v>
      </c>
      <c r="P1717">
        <v>11076464344</v>
      </c>
      <c r="Q1717">
        <v>15398678085</v>
      </c>
      <c r="R1717">
        <v>16372943620</v>
      </c>
      <c r="S1717">
        <v>1834306808</v>
      </c>
      <c r="T1717">
        <v>1754454835</v>
      </c>
      <c r="U1717">
        <v>4088969284</v>
      </c>
      <c r="V1717">
        <v>9518020065</v>
      </c>
      <c r="W1717">
        <v>3765798814</v>
      </c>
      <c r="X1717">
        <v>1834306808</v>
      </c>
      <c r="Y1717">
        <v>4088969284</v>
      </c>
      <c r="Z1717">
        <v>9518020065</v>
      </c>
      <c r="AA1717">
        <v>538987761</v>
      </c>
      <c r="AB1717">
        <v>722918836</v>
      </c>
      <c r="AC1717">
        <v>37985470181</v>
      </c>
      <c r="AD1717">
        <v>35247257888</v>
      </c>
      <c r="AE1717">
        <v>37985470181</v>
      </c>
      <c r="AF1717">
        <v>23422829603</v>
      </c>
      <c r="AG1717">
        <v>35247257888</v>
      </c>
      <c r="AH1717">
        <v>37046350556</v>
      </c>
      <c r="AI1717">
        <v>13379786377</v>
      </c>
      <c r="AJ1717">
        <v>35247257888</v>
      </c>
      <c r="AK1717">
        <v>35247257888</v>
      </c>
      <c r="AL1717">
        <v>1839434135</v>
      </c>
      <c r="AM1717">
        <v>1839434135</v>
      </c>
      <c r="AN1717">
        <v>8679240319</v>
      </c>
      <c r="AO1717">
        <v>1822356065</v>
      </c>
      <c r="AP1717">
        <v>64466698080</v>
      </c>
      <c r="AQ1717">
        <v>29219440192</v>
      </c>
      <c r="AR1717">
        <v>8679240319</v>
      </c>
      <c r="AS1717">
        <v>1080013449</v>
      </c>
      <c r="AT1717">
        <v>26821571486</v>
      </c>
      <c r="AU1717">
        <v>13441785109</v>
      </c>
      <c r="AV1717">
        <v>27509493020</v>
      </c>
      <c r="AW1717">
        <v>1457778343</v>
      </c>
      <c r="AX1717">
        <v>1152102615</v>
      </c>
      <c r="AY1717">
        <v>47741252058</v>
      </c>
      <c r="AZ1717">
        <v>439266080</v>
      </c>
      <c r="BA1717">
        <v>126699048</v>
      </c>
      <c r="BB1717">
        <v>2789684113</v>
      </c>
      <c r="BC1717">
        <v>64466698080</v>
      </c>
      <c r="BD1717">
        <v>24467122456</v>
      </c>
      <c r="BE1717">
        <v>8842</v>
      </c>
      <c r="BF1717">
        <v>5678</v>
      </c>
      <c r="BG1717">
        <v>5481</v>
      </c>
      <c r="BH1717">
        <v>4188569686</v>
      </c>
      <c r="BI1717">
        <v>23422829603</v>
      </c>
      <c r="BJ1717">
        <v>49879696042</v>
      </c>
      <c r="BK1717">
        <v>5858197380</v>
      </c>
      <c r="BL1717">
        <v>5858197380</v>
      </c>
      <c r="BM1717">
        <v>12493994170</v>
      </c>
      <c r="BN1717">
        <v>39999575624</v>
      </c>
      <c r="BO1717">
        <v>2590309363</v>
      </c>
      <c r="BP1717">
        <v>9672</v>
      </c>
      <c r="BQ1717">
        <v>2014</v>
      </c>
      <c r="BR1717">
        <v>6366624770</v>
      </c>
      <c r="BS1717">
        <v>1822356065</v>
      </c>
    </row>
    <row r="1718" spans="1:71">
      <c r="A1718" t="s">
        <v>2002</v>
      </c>
      <c r="B1718" t="s">
        <v>93</v>
      </c>
      <c r="C1718">
        <v>2023</v>
      </c>
      <c r="D1718" t="s">
        <v>228</v>
      </c>
      <c r="E1718">
        <v>5</v>
      </c>
      <c r="F1718" t="s">
        <v>370</v>
      </c>
      <c r="G1718" t="s">
        <v>1927</v>
      </c>
      <c r="H1718">
        <v>22736774196</v>
      </c>
      <c r="I1718">
        <v>4202869747</v>
      </c>
      <c r="J1718">
        <v>15089406117</v>
      </c>
      <c r="K1718">
        <v>15089406117</v>
      </c>
      <c r="L1718">
        <v>9562495865</v>
      </c>
      <c r="M1718">
        <v>46899489582</v>
      </c>
      <c r="N1718">
        <v>27840201686</v>
      </c>
      <c r="O1718">
        <v>8871273500</v>
      </c>
      <c r="P1718">
        <v>7163650629</v>
      </c>
      <c r="Q1718">
        <v>10086886735</v>
      </c>
      <c r="R1718">
        <v>10300518894</v>
      </c>
      <c r="S1718">
        <v>1185960262</v>
      </c>
      <c r="T1718">
        <v>1171912881</v>
      </c>
      <c r="U1718">
        <v>908403409</v>
      </c>
      <c r="V1718">
        <v>2206404133</v>
      </c>
      <c r="W1718">
        <v>878412599</v>
      </c>
      <c r="X1718">
        <v>1185960262</v>
      </c>
      <c r="Y1718">
        <v>908403409</v>
      </c>
      <c r="Z1718">
        <v>2206404133</v>
      </c>
      <c r="AA1718">
        <v>474258905</v>
      </c>
      <c r="AB1718">
        <v>337397506</v>
      </c>
      <c r="AC1718">
        <v>27201591610</v>
      </c>
      <c r="AD1718">
        <v>24708335111</v>
      </c>
      <c r="AE1718">
        <v>27201591610</v>
      </c>
      <c r="AF1718">
        <v>17139649523</v>
      </c>
      <c r="AG1718">
        <v>24708335111</v>
      </c>
      <c r="AH1718">
        <v>25749788607</v>
      </c>
      <c r="AI1718">
        <v>9691247488</v>
      </c>
      <c r="AJ1718">
        <v>24708335111</v>
      </c>
      <c r="AK1718">
        <v>24708335111</v>
      </c>
      <c r="AL1718">
        <v>1455512475</v>
      </c>
      <c r="AM1718">
        <v>1455512475</v>
      </c>
      <c r="AN1718">
        <v>2499232604</v>
      </c>
      <c r="AO1718">
        <v>583825030</v>
      </c>
      <c r="AP1718">
        <v>40327226351</v>
      </c>
      <c r="AQ1718">
        <v>15618891240</v>
      </c>
      <c r="AR1718">
        <v>2499232604</v>
      </c>
      <c r="AS1718">
        <v>551580689</v>
      </c>
      <c r="AT1718">
        <v>18248385880</v>
      </c>
      <c r="AU1718">
        <v>8557138392</v>
      </c>
      <c r="AV1718">
        <v>18524789741</v>
      </c>
      <c r="AW1718">
        <v>651421034</v>
      </c>
      <c r="AX1718">
        <v>514482591</v>
      </c>
      <c r="AY1718">
        <v>30064903483</v>
      </c>
      <c r="AZ1718">
        <v>605173440</v>
      </c>
      <c r="BA1718">
        <v>447486924</v>
      </c>
      <c r="BB1718">
        <v>2897707113</v>
      </c>
      <c r="BC1718">
        <v>40327226351</v>
      </c>
      <c r="BD1718">
        <v>12869814873</v>
      </c>
      <c r="BE1718">
        <v>8111</v>
      </c>
      <c r="BF1718">
        <v>5529</v>
      </c>
      <c r="BG1718">
        <v>5226</v>
      </c>
      <c r="BH1718">
        <v>2468458405</v>
      </c>
      <c r="BI1718">
        <v>17139649523</v>
      </c>
      <c r="BJ1718">
        <v>30503143092</v>
      </c>
      <c r="BK1718">
        <v>3265846648</v>
      </c>
      <c r="BL1718">
        <v>3265846648</v>
      </c>
      <c r="BM1718">
        <v>5356568372</v>
      </c>
      <c r="BN1718">
        <v>27457411478</v>
      </c>
      <c r="BO1718">
        <v>1239369957</v>
      </c>
      <c r="BP1718">
        <v>5374</v>
      </c>
      <c r="BQ1718">
        <v>602</v>
      </c>
      <c r="BR1718">
        <v>1580364416</v>
      </c>
      <c r="BS1718">
        <v>583825030</v>
      </c>
    </row>
    <row r="1719" spans="1:71">
      <c r="A1719" t="s">
        <v>2003</v>
      </c>
      <c r="B1719" t="s">
        <v>94</v>
      </c>
      <c r="C1719">
        <v>2023</v>
      </c>
      <c r="D1719" t="s">
        <v>228</v>
      </c>
      <c r="E1719">
        <v>5</v>
      </c>
      <c r="F1719" t="s">
        <v>372</v>
      </c>
      <c r="G1719" t="s">
        <v>1927</v>
      </c>
      <c r="H1719">
        <v>18220074527</v>
      </c>
      <c r="I1719">
        <v>3083529312</v>
      </c>
      <c r="J1719">
        <v>15015084569</v>
      </c>
      <c r="K1719">
        <v>15015084569</v>
      </c>
      <c r="L1719">
        <v>8762247692</v>
      </c>
      <c r="M1719">
        <v>53217543115</v>
      </c>
      <c r="N1719">
        <v>29608671101</v>
      </c>
      <c r="O1719">
        <v>9165194000</v>
      </c>
      <c r="P1719">
        <v>6775006018</v>
      </c>
      <c r="Q1719">
        <v>11580142726</v>
      </c>
      <c r="R1719">
        <v>11450726328</v>
      </c>
      <c r="S1719">
        <v>1598659158</v>
      </c>
      <c r="T1719">
        <v>1510289389</v>
      </c>
      <c r="U1719">
        <v>1270532286</v>
      </c>
      <c r="V1719">
        <v>2879983719</v>
      </c>
      <c r="W1719">
        <v>1064441321</v>
      </c>
      <c r="X1719">
        <v>1598659158</v>
      </c>
      <c r="Y1719">
        <v>1270532286</v>
      </c>
      <c r="Z1719">
        <v>2879983719</v>
      </c>
      <c r="AA1719">
        <v>321771320</v>
      </c>
      <c r="AB1719">
        <v>352913600</v>
      </c>
      <c r="AC1719">
        <v>27706623101</v>
      </c>
      <c r="AD1719">
        <v>23324339389</v>
      </c>
      <c r="AE1719">
        <v>27706623101</v>
      </c>
      <c r="AF1719">
        <v>17110382562</v>
      </c>
      <c r="AG1719">
        <v>23324339389</v>
      </c>
      <c r="AH1719">
        <v>25122670415</v>
      </c>
      <c r="AI1719">
        <v>10005671077</v>
      </c>
      <c r="AJ1719">
        <v>23324339389</v>
      </c>
      <c r="AK1719">
        <v>23324339389</v>
      </c>
      <c r="AL1719">
        <v>1499636029</v>
      </c>
      <c r="AM1719">
        <v>1499636029</v>
      </c>
      <c r="AN1719">
        <v>2972099245</v>
      </c>
      <c r="AO1719">
        <v>829077034</v>
      </c>
      <c r="AP1719">
        <v>41154490274</v>
      </c>
      <c r="AQ1719">
        <v>17830150885</v>
      </c>
      <c r="AR1719">
        <v>2972099245</v>
      </c>
      <c r="AS1719">
        <v>707949234</v>
      </c>
      <c r="AT1719">
        <v>18750824779</v>
      </c>
      <c r="AU1719">
        <v>8745153702</v>
      </c>
      <c r="AV1719">
        <v>19079007967</v>
      </c>
      <c r="AW1719">
        <v>913531257</v>
      </c>
      <c r="AX1719">
        <v>778358059</v>
      </c>
      <c r="AY1719">
        <v>29635165348</v>
      </c>
      <c r="AZ1719">
        <v>488430875</v>
      </c>
      <c r="BA1719">
        <v>17415839</v>
      </c>
      <c r="BB1719">
        <v>-90362569</v>
      </c>
      <c r="BC1719">
        <v>41154490274</v>
      </c>
      <c r="BD1719">
        <v>13641631877</v>
      </c>
      <c r="BE1719">
        <v>8087</v>
      </c>
      <c r="BF1719">
        <v>5506</v>
      </c>
      <c r="BG1719">
        <v>5892</v>
      </c>
      <c r="BH1719">
        <v>2340836783</v>
      </c>
      <c r="BI1719">
        <v>17110382562</v>
      </c>
      <c r="BJ1719">
        <v>30310045295</v>
      </c>
      <c r="BK1719">
        <v>3331853095</v>
      </c>
      <c r="BL1719">
        <v>3331853095</v>
      </c>
      <c r="BM1719">
        <v>6310825959</v>
      </c>
      <c r="BN1719">
        <v>27512858397</v>
      </c>
      <c r="BO1719">
        <v>1144641068</v>
      </c>
      <c r="BP1719">
        <v>5464</v>
      </c>
      <c r="BQ1719">
        <v>824</v>
      </c>
      <c r="BR1719">
        <v>1784256210</v>
      </c>
      <c r="BS1719">
        <v>829077034</v>
      </c>
    </row>
    <row r="1720" spans="1:71">
      <c r="A1720" t="s">
        <v>2004</v>
      </c>
      <c r="B1720" t="s">
        <v>95</v>
      </c>
      <c r="C1720">
        <v>2023</v>
      </c>
      <c r="D1720" t="s">
        <v>228</v>
      </c>
      <c r="E1720">
        <v>6</v>
      </c>
      <c r="F1720" t="s">
        <v>374</v>
      </c>
      <c r="G1720" t="s">
        <v>1927</v>
      </c>
      <c r="H1720">
        <v>40913582554</v>
      </c>
      <c r="I1720">
        <v>6289172388</v>
      </c>
      <c r="J1720">
        <v>26400019832</v>
      </c>
      <c r="K1720">
        <v>26400019832</v>
      </c>
      <c r="L1720">
        <v>18928226884</v>
      </c>
      <c r="M1720">
        <v>81079513779</v>
      </c>
      <c r="N1720">
        <v>46721741906</v>
      </c>
      <c r="O1720">
        <v>15308211593</v>
      </c>
      <c r="P1720">
        <v>11325910358</v>
      </c>
      <c r="Q1720">
        <v>26774914775</v>
      </c>
      <c r="R1720">
        <v>16527914517</v>
      </c>
      <c r="S1720">
        <v>2861281139</v>
      </c>
      <c r="T1720">
        <v>2824366350</v>
      </c>
      <c r="U1720">
        <v>2094674996</v>
      </c>
      <c r="V1720">
        <v>4293609810</v>
      </c>
      <c r="W1720">
        <v>1997503747</v>
      </c>
      <c r="X1720">
        <v>2861281139</v>
      </c>
      <c r="Y1720">
        <v>2094674996</v>
      </c>
      <c r="Z1720">
        <v>4293609810</v>
      </c>
      <c r="AA1720">
        <v>485497760</v>
      </c>
      <c r="AB1720">
        <v>596871625</v>
      </c>
      <c r="AC1720">
        <v>32134737377</v>
      </c>
      <c r="AD1720">
        <v>28632275054</v>
      </c>
      <c r="AE1720">
        <v>32134737377</v>
      </c>
      <c r="AF1720">
        <v>19952690671</v>
      </c>
      <c r="AG1720">
        <v>28632275054</v>
      </c>
      <c r="AH1720">
        <v>29904717556</v>
      </c>
      <c r="AI1720">
        <v>11533580850</v>
      </c>
      <c r="AJ1720">
        <v>28632275054</v>
      </c>
      <c r="AK1720">
        <v>28632275054</v>
      </c>
      <c r="AL1720">
        <v>1731528532</v>
      </c>
      <c r="AM1720">
        <v>1731528532</v>
      </c>
      <c r="AN1720">
        <v>3983646112</v>
      </c>
      <c r="AO1720">
        <v>1311069514</v>
      </c>
      <c r="AP1720">
        <v>55829560489</v>
      </c>
      <c r="AQ1720">
        <v>27197285435</v>
      </c>
      <c r="AR1720">
        <v>3983646112</v>
      </c>
      <c r="AS1720">
        <v>1001655617</v>
      </c>
      <c r="AT1720">
        <v>24929048502</v>
      </c>
      <c r="AU1720">
        <v>13395467652</v>
      </c>
      <c r="AV1720">
        <v>25112710327</v>
      </c>
      <c r="AW1720">
        <v>1014079103</v>
      </c>
      <c r="AX1720">
        <v>878403052</v>
      </c>
      <c r="AY1720">
        <v>39196611289</v>
      </c>
      <c r="AZ1720">
        <v>608052724</v>
      </c>
      <c r="BA1720">
        <v>399468407</v>
      </c>
      <c r="BB1720">
        <v>1704695395</v>
      </c>
      <c r="BC1720">
        <v>55829560489</v>
      </c>
      <c r="BD1720">
        <v>21942541698</v>
      </c>
      <c r="BE1720">
        <v>8281</v>
      </c>
      <c r="BF1720">
        <v>5602</v>
      </c>
      <c r="BG1720">
        <v>5706</v>
      </c>
      <c r="BH1720">
        <v>3394084029</v>
      </c>
      <c r="BI1720">
        <v>19952690671</v>
      </c>
      <c r="BJ1720">
        <v>40356044244</v>
      </c>
      <c r="BK1720">
        <v>6130154960</v>
      </c>
      <c r="BL1720">
        <v>6130154960</v>
      </c>
      <c r="BM1720">
        <v>10564336235</v>
      </c>
      <c r="BN1720">
        <v>33887018791</v>
      </c>
      <c r="BO1720">
        <v>1977091375</v>
      </c>
      <c r="BP1720">
        <v>10144</v>
      </c>
      <c r="BQ1720">
        <v>1570</v>
      </c>
      <c r="BR1720">
        <v>2454510096</v>
      </c>
      <c r="BS1720">
        <v>1311069514</v>
      </c>
    </row>
    <row r="1721" spans="1:71">
      <c r="A1721" t="s">
        <v>2005</v>
      </c>
      <c r="B1721" t="s">
        <v>96</v>
      </c>
      <c r="C1721">
        <v>2023</v>
      </c>
      <c r="D1721" t="s">
        <v>212</v>
      </c>
      <c r="E1721">
        <v>1</v>
      </c>
      <c r="F1721" t="s">
        <v>376</v>
      </c>
      <c r="G1721" t="s">
        <v>1927</v>
      </c>
      <c r="H1721">
        <v>578570169</v>
      </c>
      <c r="I1721">
        <v>90213794</v>
      </c>
      <c r="J1721">
        <v>650853635</v>
      </c>
      <c r="K1721">
        <v>650853635</v>
      </c>
      <c r="L1721">
        <v>619994038</v>
      </c>
      <c r="M1721">
        <v>6332704542</v>
      </c>
      <c r="N1721">
        <v>4721542751</v>
      </c>
      <c r="O1721">
        <v>1400165941</v>
      </c>
      <c r="P1721">
        <v>1400165941</v>
      </c>
      <c r="Q1721">
        <v>1640254034</v>
      </c>
      <c r="R1721">
        <v>1499409419</v>
      </c>
      <c r="S1721">
        <v>336415450</v>
      </c>
      <c r="T1721">
        <v>336415450</v>
      </c>
      <c r="U1721">
        <v>167563081</v>
      </c>
      <c r="V1721">
        <v>216571315</v>
      </c>
      <c r="W1721">
        <v>167563081</v>
      </c>
      <c r="X1721">
        <v>336415450</v>
      </c>
      <c r="Y1721">
        <v>167563081</v>
      </c>
      <c r="Z1721">
        <v>216571315</v>
      </c>
      <c r="AA1721">
        <v>81084155</v>
      </c>
      <c r="AB1721">
        <v>64810910</v>
      </c>
      <c r="AL1721">
        <v>117831192</v>
      </c>
      <c r="AM1721">
        <v>117831192</v>
      </c>
      <c r="AN1721">
        <v>84011773</v>
      </c>
      <c r="AO1721">
        <v>10923211</v>
      </c>
      <c r="AP1721">
        <v>2143361937</v>
      </c>
      <c r="AQ1721">
        <v>2143361937</v>
      </c>
      <c r="AR1721">
        <v>84011773</v>
      </c>
      <c r="AS1721">
        <v>70807801</v>
      </c>
      <c r="AT1721">
        <v>1292123994</v>
      </c>
      <c r="AU1721">
        <v>1292123994</v>
      </c>
      <c r="AV1721">
        <v>1283695409</v>
      </c>
      <c r="AW1721">
        <v>168999203</v>
      </c>
      <c r="AX1721">
        <v>168999203</v>
      </c>
      <c r="AY1721">
        <v>625207735</v>
      </c>
      <c r="BA1721">
        <v>28023007</v>
      </c>
      <c r="BB1721">
        <v>0</v>
      </c>
      <c r="BC1721">
        <v>2143361937</v>
      </c>
      <c r="BD1721">
        <v>2143361937</v>
      </c>
      <c r="BE1721">
        <v>8873</v>
      </c>
      <c r="BF1721">
        <v>5325</v>
      </c>
      <c r="BG1721">
        <v>0</v>
      </c>
      <c r="BH1721">
        <v>128532115</v>
      </c>
      <c r="BJ1721">
        <v>663803563</v>
      </c>
      <c r="BK1721">
        <v>514577405</v>
      </c>
      <c r="BL1721">
        <v>514577405</v>
      </c>
      <c r="BM1721">
        <v>625207735</v>
      </c>
      <c r="BP1721">
        <v>862</v>
      </c>
      <c r="BQ1721">
        <v>81</v>
      </c>
      <c r="BR1721">
        <v>57404938</v>
      </c>
      <c r="BS1721">
        <v>10923211</v>
      </c>
    </row>
    <row r="1722" spans="1:71">
      <c r="A1722" t="s">
        <v>2006</v>
      </c>
      <c r="B1722" t="s">
        <v>97</v>
      </c>
      <c r="C1722">
        <v>2023</v>
      </c>
      <c r="D1722" t="s">
        <v>228</v>
      </c>
      <c r="E1722">
        <v>5</v>
      </c>
      <c r="F1722" t="s">
        <v>378</v>
      </c>
      <c r="G1722" t="s">
        <v>1927</v>
      </c>
      <c r="H1722">
        <v>78319857627</v>
      </c>
      <c r="I1722">
        <v>2048246781</v>
      </c>
      <c r="J1722">
        <v>32035693914</v>
      </c>
      <c r="K1722">
        <v>32035693914</v>
      </c>
      <c r="L1722">
        <v>25382355505</v>
      </c>
      <c r="M1722">
        <v>43241010390</v>
      </c>
      <c r="N1722">
        <v>22718257814</v>
      </c>
      <c r="O1722">
        <v>11580601236</v>
      </c>
      <c r="P1722">
        <v>9253998678</v>
      </c>
      <c r="Q1722">
        <v>43449651924</v>
      </c>
      <c r="R1722">
        <v>13581017659</v>
      </c>
      <c r="S1722">
        <v>2195401720</v>
      </c>
      <c r="T1722">
        <v>2098432626</v>
      </c>
      <c r="U1722">
        <v>1405819577</v>
      </c>
      <c r="V1722">
        <v>3206864253</v>
      </c>
      <c r="W1722">
        <v>1331258279</v>
      </c>
      <c r="X1722">
        <v>2195401720</v>
      </c>
      <c r="Y1722">
        <v>1405819577</v>
      </c>
      <c r="Z1722">
        <v>3206864253</v>
      </c>
      <c r="AA1722">
        <v>403020936</v>
      </c>
      <c r="AB1722">
        <v>737634465</v>
      </c>
      <c r="AC1722">
        <v>24920143868</v>
      </c>
      <c r="AD1722">
        <v>21129888367</v>
      </c>
      <c r="AE1722">
        <v>24920143868</v>
      </c>
      <c r="AF1722">
        <v>13990990688</v>
      </c>
      <c r="AG1722">
        <v>21129888367</v>
      </c>
      <c r="AH1722">
        <v>22249966969</v>
      </c>
      <c r="AI1722">
        <v>9968908842</v>
      </c>
      <c r="AJ1722">
        <v>21129888367</v>
      </c>
      <c r="AK1722">
        <v>21129888367</v>
      </c>
      <c r="AL1722">
        <v>1694512612</v>
      </c>
      <c r="AM1722">
        <v>1694512612</v>
      </c>
      <c r="AN1722">
        <v>2990574625</v>
      </c>
      <c r="AO1722">
        <v>470275713</v>
      </c>
      <c r="AP1722">
        <v>42017296963</v>
      </c>
      <c r="AQ1722">
        <v>20887408596</v>
      </c>
      <c r="AR1722">
        <v>2990574625</v>
      </c>
      <c r="AS1722">
        <v>1166253238</v>
      </c>
      <c r="AT1722">
        <v>20895603328</v>
      </c>
      <c r="AU1722">
        <v>10926694486</v>
      </c>
      <c r="AV1722">
        <v>21192389713</v>
      </c>
      <c r="AW1722">
        <v>1399995328</v>
      </c>
      <c r="AX1722">
        <v>1058957548</v>
      </c>
      <c r="AY1722">
        <v>28456330004</v>
      </c>
      <c r="AZ1722">
        <v>387813236</v>
      </c>
      <c r="BA1722">
        <v>209683787</v>
      </c>
      <c r="BB1722">
        <v>109535001</v>
      </c>
      <c r="BC1722">
        <v>42017296963</v>
      </c>
      <c r="BD1722">
        <v>17440727436</v>
      </c>
      <c r="BE1722">
        <v>8308</v>
      </c>
      <c r="BF1722">
        <v>5519</v>
      </c>
      <c r="BG1722">
        <v>5442</v>
      </c>
      <c r="BH1722">
        <v>1879807424</v>
      </c>
      <c r="BI1722">
        <v>13990990688</v>
      </c>
      <c r="BJ1722">
        <v>29136149486</v>
      </c>
      <c r="BK1722">
        <v>4456035860</v>
      </c>
      <c r="BL1722">
        <v>4456035860</v>
      </c>
      <c r="BM1722">
        <v>7326441637</v>
      </c>
      <c r="BN1722">
        <v>24576569527</v>
      </c>
      <c r="BO1722">
        <v>231779219</v>
      </c>
      <c r="BP1722">
        <v>7896</v>
      </c>
      <c r="BQ1722">
        <v>906</v>
      </c>
      <c r="BR1722">
        <v>2135632328</v>
      </c>
      <c r="BS1722">
        <v>470275713</v>
      </c>
    </row>
    <row r="1723" spans="1:71">
      <c r="A1723" t="s">
        <v>2007</v>
      </c>
      <c r="B1723" t="s">
        <v>98</v>
      </c>
      <c r="C1723">
        <v>2023</v>
      </c>
      <c r="D1723" t="s">
        <v>380</v>
      </c>
      <c r="E1723">
        <v>1</v>
      </c>
      <c r="F1723" t="s">
        <v>381</v>
      </c>
      <c r="G1723" t="s">
        <v>1927</v>
      </c>
      <c r="H1723">
        <v>807028388</v>
      </c>
      <c r="I1723">
        <v>408222123</v>
      </c>
      <c r="J1723">
        <v>2594167928</v>
      </c>
      <c r="K1723">
        <v>2594167928</v>
      </c>
      <c r="L1723">
        <v>2340734727</v>
      </c>
      <c r="M1723">
        <v>5141577909</v>
      </c>
      <c r="N1723">
        <v>4810013309</v>
      </c>
      <c r="O1723">
        <v>2111573932</v>
      </c>
      <c r="P1723">
        <v>2111573932</v>
      </c>
      <c r="Q1723">
        <v>2119618000</v>
      </c>
      <c r="R1723">
        <v>2411761544</v>
      </c>
      <c r="S1723">
        <v>177791116</v>
      </c>
      <c r="T1723">
        <v>177791116</v>
      </c>
      <c r="U1723">
        <v>271023271</v>
      </c>
      <c r="V1723">
        <v>487949499</v>
      </c>
      <c r="W1723">
        <v>271023271</v>
      </c>
      <c r="X1723">
        <v>177791116</v>
      </c>
      <c r="Y1723">
        <v>271023271</v>
      </c>
      <c r="Z1723">
        <v>487949499</v>
      </c>
      <c r="AA1723">
        <v>348653767</v>
      </c>
      <c r="AB1723">
        <v>11526290</v>
      </c>
      <c r="AL1723">
        <v>70237332</v>
      </c>
      <c r="AM1723">
        <v>70237332</v>
      </c>
      <c r="AN1723">
        <v>968433579</v>
      </c>
      <c r="AO1723">
        <v>129776852</v>
      </c>
      <c r="AP1723">
        <v>3176424382</v>
      </c>
      <c r="AQ1723">
        <v>3176424382</v>
      </c>
      <c r="AR1723">
        <v>968433579</v>
      </c>
      <c r="AS1723">
        <v>45464003</v>
      </c>
      <c r="AT1723">
        <v>1632326863</v>
      </c>
      <c r="AU1723">
        <v>1632326863</v>
      </c>
      <c r="AV1723">
        <v>1633944179</v>
      </c>
      <c r="AW1723">
        <v>369035696</v>
      </c>
      <c r="AX1723">
        <v>369035696</v>
      </c>
      <c r="AY1723">
        <v>859041055</v>
      </c>
      <c r="BA1723">
        <v>341510486</v>
      </c>
      <c r="BB1723">
        <v>0</v>
      </c>
      <c r="BC1723">
        <v>3176424382</v>
      </c>
      <c r="BD1723">
        <v>3176424382</v>
      </c>
      <c r="BE1723">
        <v>11488</v>
      </c>
      <c r="BF1723">
        <v>6814</v>
      </c>
      <c r="BG1723">
        <v>0</v>
      </c>
      <c r="BH1723">
        <v>611137987</v>
      </c>
      <c r="BJ1723">
        <v>922928822</v>
      </c>
      <c r="BK1723">
        <v>232575540</v>
      </c>
      <c r="BL1723">
        <v>232575540</v>
      </c>
      <c r="BM1723">
        <v>859041055</v>
      </c>
      <c r="BP1723">
        <v>362</v>
      </c>
      <c r="BQ1723">
        <v>362</v>
      </c>
      <c r="BR1723">
        <v>574096091</v>
      </c>
      <c r="BS1723">
        <v>129776852</v>
      </c>
    </row>
    <row r="1724" spans="1:71">
      <c r="A1724" t="s">
        <v>2008</v>
      </c>
      <c r="B1724" t="s">
        <v>99</v>
      </c>
      <c r="C1724">
        <v>2023</v>
      </c>
      <c r="D1724" t="s">
        <v>380</v>
      </c>
      <c r="E1724">
        <v>1</v>
      </c>
      <c r="F1724" t="s">
        <v>383</v>
      </c>
      <c r="G1724" t="s">
        <v>1927</v>
      </c>
      <c r="H1724">
        <v>218517043</v>
      </c>
      <c r="I1724">
        <v>247255248</v>
      </c>
      <c r="J1724">
        <v>457833178</v>
      </c>
      <c r="K1724">
        <v>457833178</v>
      </c>
      <c r="L1724">
        <v>425235933</v>
      </c>
      <c r="M1724">
        <v>2637772658</v>
      </c>
      <c r="N1724">
        <v>1786409793</v>
      </c>
      <c r="O1724">
        <v>1898889287</v>
      </c>
      <c r="P1724">
        <v>1898889287</v>
      </c>
      <c r="Q1724">
        <v>1930898000</v>
      </c>
      <c r="R1724">
        <v>2035790193</v>
      </c>
      <c r="S1724">
        <v>1040571378</v>
      </c>
      <c r="T1724">
        <v>1040571378</v>
      </c>
      <c r="U1724">
        <v>81292664</v>
      </c>
      <c r="V1724">
        <v>254121587</v>
      </c>
      <c r="W1724">
        <v>81292664</v>
      </c>
      <c r="X1724">
        <v>1040571378</v>
      </c>
      <c r="Y1724">
        <v>81292664</v>
      </c>
      <c r="Z1724">
        <v>254121587</v>
      </c>
      <c r="AA1724">
        <v>166910953</v>
      </c>
      <c r="AB1724">
        <v>207712950</v>
      </c>
      <c r="AL1724">
        <v>59211163</v>
      </c>
      <c r="AM1724">
        <v>59211163</v>
      </c>
      <c r="AN1724">
        <v>272226867</v>
      </c>
      <c r="AO1724">
        <v>31821493</v>
      </c>
      <c r="AP1724">
        <v>2384455639</v>
      </c>
      <c r="AQ1724">
        <v>2384455639</v>
      </c>
      <c r="AR1724">
        <v>272226867</v>
      </c>
      <c r="AS1724">
        <v>31095249</v>
      </c>
      <c r="AT1724">
        <v>776904188</v>
      </c>
      <c r="AU1724">
        <v>776904188</v>
      </c>
      <c r="AV1724">
        <v>757381524</v>
      </c>
      <c r="AW1724">
        <v>152858861</v>
      </c>
      <c r="AX1724">
        <v>152858861</v>
      </c>
      <c r="AY1724">
        <v>313036259</v>
      </c>
      <c r="BA1724">
        <v>50165537</v>
      </c>
      <c r="BB1724">
        <v>0</v>
      </c>
      <c r="BC1724">
        <v>2384455639</v>
      </c>
      <c r="BD1724">
        <v>2384455639</v>
      </c>
      <c r="BE1724">
        <v>9340</v>
      </c>
      <c r="BF1724">
        <v>6548</v>
      </c>
      <c r="BG1724">
        <v>0</v>
      </c>
      <c r="BH1724">
        <v>81773955</v>
      </c>
      <c r="BJ1724">
        <v>509855527</v>
      </c>
      <c r="BK1724">
        <v>260716340</v>
      </c>
      <c r="BL1724">
        <v>260716340</v>
      </c>
      <c r="BM1724">
        <v>313036259</v>
      </c>
      <c r="BP1724">
        <v>503</v>
      </c>
      <c r="BQ1724">
        <v>503</v>
      </c>
      <c r="BR1724">
        <v>208439268</v>
      </c>
      <c r="BS1724">
        <v>31821493</v>
      </c>
    </row>
    <row r="1725" spans="1:71">
      <c r="A1725" t="s">
        <v>2009</v>
      </c>
      <c r="B1725" t="s">
        <v>100</v>
      </c>
      <c r="C1725">
        <v>2023</v>
      </c>
      <c r="D1725" t="s">
        <v>380</v>
      </c>
      <c r="E1725">
        <v>1</v>
      </c>
      <c r="F1725" t="s">
        <v>385</v>
      </c>
      <c r="G1725" t="s">
        <v>1927</v>
      </c>
      <c r="H1725">
        <v>2979821621</v>
      </c>
      <c r="I1725">
        <v>1441249197</v>
      </c>
      <c r="J1725">
        <v>2787395944</v>
      </c>
      <c r="K1725">
        <v>2787395944</v>
      </c>
      <c r="L1725">
        <v>2686073522</v>
      </c>
      <c r="M1725">
        <v>24074819031</v>
      </c>
      <c r="N1725">
        <v>13127392867</v>
      </c>
      <c r="O1725">
        <v>5628443237</v>
      </c>
      <c r="P1725">
        <v>5628443237</v>
      </c>
      <c r="Q1725">
        <v>5685523149</v>
      </c>
      <c r="R1725">
        <v>5853214665</v>
      </c>
      <c r="S1725">
        <v>796557574</v>
      </c>
      <c r="T1725">
        <v>796557574</v>
      </c>
      <c r="U1725">
        <v>936118668</v>
      </c>
      <c r="V1725">
        <v>1768506305</v>
      </c>
      <c r="W1725">
        <v>936118668</v>
      </c>
      <c r="X1725">
        <v>796557574</v>
      </c>
      <c r="Y1725">
        <v>936118668</v>
      </c>
      <c r="Z1725">
        <v>1768506305</v>
      </c>
      <c r="AA1725">
        <v>1269573611</v>
      </c>
      <c r="AB1725">
        <v>201565651</v>
      </c>
      <c r="AL1725">
        <v>396347983</v>
      </c>
      <c r="AM1725">
        <v>396347983</v>
      </c>
      <c r="AN1725">
        <v>1256042991</v>
      </c>
      <c r="AO1725">
        <v>165194659</v>
      </c>
      <c r="AP1725">
        <v>7642298169</v>
      </c>
      <c r="AQ1725">
        <v>7642298169</v>
      </c>
      <c r="AR1725">
        <v>1256042991</v>
      </c>
      <c r="AS1725">
        <v>398270395</v>
      </c>
      <c r="AT1725">
        <v>3120228022</v>
      </c>
      <c r="AU1725">
        <v>3120228022</v>
      </c>
      <c r="AV1725">
        <v>3275706888</v>
      </c>
      <c r="AW1725">
        <v>390221021</v>
      </c>
      <c r="AX1725">
        <v>390221021</v>
      </c>
      <c r="AY1725">
        <v>1665634903</v>
      </c>
      <c r="BA1725">
        <v>331775170</v>
      </c>
      <c r="BB1725">
        <v>0</v>
      </c>
      <c r="BC1725">
        <v>7642298169</v>
      </c>
      <c r="BD1725">
        <v>7642298169</v>
      </c>
      <c r="BE1725">
        <v>9804</v>
      </c>
      <c r="BF1725">
        <v>5940</v>
      </c>
      <c r="BG1725">
        <v>0</v>
      </c>
      <c r="BH1725">
        <v>312319369</v>
      </c>
      <c r="BJ1725">
        <v>2028993627</v>
      </c>
      <c r="BK1725">
        <v>646833900</v>
      </c>
      <c r="BL1725">
        <v>646833900</v>
      </c>
      <c r="BM1725">
        <v>1665634903</v>
      </c>
      <c r="BP1725">
        <v>1141</v>
      </c>
      <c r="BQ1725">
        <v>1141</v>
      </c>
      <c r="BR1725">
        <v>1039112368</v>
      </c>
      <c r="BS1725">
        <v>165194659</v>
      </c>
    </row>
    <row r="1726" spans="1:71">
      <c r="A1726" t="s">
        <v>2010</v>
      </c>
      <c r="B1726" t="s">
        <v>101</v>
      </c>
      <c r="C1726">
        <v>2023</v>
      </c>
      <c r="D1726" t="s">
        <v>380</v>
      </c>
      <c r="E1726">
        <v>2</v>
      </c>
      <c r="F1726" t="s">
        <v>387</v>
      </c>
      <c r="G1726" t="s">
        <v>1927</v>
      </c>
      <c r="H1726">
        <v>2668416764</v>
      </c>
      <c r="I1726">
        <v>2115495944</v>
      </c>
      <c r="J1726">
        <v>3843116363</v>
      </c>
      <c r="K1726">
        <v>3843116363</v>
      </c>
      <c r="L1726">
        <v>3643290198</v>
      </c>
      <c r="M1726">
        <v>25488721851</v>
      </c>
      <c r="N1726">
        <v>15304265236</v>
      </c>
      <c r="O1726">
        <v>5376797147</v>
      </c>
      <c r="P1726">
        <v>5376797147</v>
      </c>
      <c r="Q1726">
        <v>5542554000</v>
      </c>
      <c r="R1726">
        <v>5732537379</v>
      </c>
      <c r="S1726">
        <v>606191361</v>
      </c>
      <c r="T1726">
        <v>606191361</v>
      </c>
      <c r="U1726">
        <v>1206678408</v>
      </c>
      <c r="V1726">
        <v>3449055773</v>
      </c>
      <c r="W1726">
        <v>1206678408</v>
      </c>
      <c r="X1726">
        <v>606191361</v>
      </c>
      <c r="Y1726">
        <v>1206678408</v>
      </c>
      <c r="Z1726">
        <v>3449055773</v>
      </c>
      <c r="AA1726">
        <v>956435016</v>
      </c>
      <c r="AB1726">
        <v>292395502</v>
      </c>
      <c r="AL1726">
        <v>464114986</v>
      </c>
      <c r="AM1726">
        <v>464114986</v>
      </c>
      <c r="AN1726">
        <v>2878177662</v>
      </c>
      <c r="AO1726">
        <v>193420878</v>
      </c>
      <c r="AP1726">
        <v>8797077109</v>
      </c>
      <c r="AQ1726">
        <v>8797077109</v>
      </c>
      <c r="AR1726">
        <v>2878177662</v>
      </c>
      <c r="AS1726">
        <v>219648215</v>
      </c>
      <c r="AT1726">
        <v>3715846751</v>
      </c>
      <c r="AU1726">
        <v>3715846751</v>
      </c>
      <c r="AV1726">
        <v>3984938935</v>
      </c>
      <c r="AW1726">
        <v>321536789</v>
      </c>
      <c r="AX1726">
        <v>321536789</v>
      </c>
      <c r="AY1726">
        <v>2737334582</v>
      </c>
      <c r="BA1726">
        <v>255189688</v>
      </c>
      <c r="BB1726">
        <v>0</v>
      </c>
      <c r="BC1726">
        <v>8797077109</v>
      </c>
      <c r="BD1726">
        <v>8797077109</v>
      </c>
      <c r="BE1726">
        <v>9300</v>
      </c>
      <c r="BF1726">
        <v>6121</v>
      </c>
      <c r="BG1726">
        <v>0</v>
      </c>
      <c r="BH1726">
        <v>154288237</v>
      </c>
      <c r="BJ1726">
        <v>3727817718</v>
      </c>
      <c r="BK1726">
        <v>677156855</v>
      </c>
      <c r="BL1726">
        <v>677156855</v>
      </c>
      <c r="BM1726">
        <v>2737334582</v>
      </c>
      <c r="BP1726">
        <v>1154</v>
      </c>
      <c r="BQ1726">
        <v>1154</v>
      </c>
      <c r="BR1726">
        <v>2531755400</v>
      </c>
      <c r="BS1726">
        <v>193420878</v>
      </c>
    </row>
    <row r="1727" spans="1:71">
      <c r="A1727" t="s">
        <v>2011</v>
      </c>
      <c r="B1727" t="s">
        <v>102</v>
      </c>
      <c r="C1727">
        <v>2023</v>
      </c>
      <c r="D1727" t="s">
        <v>207</v>
      </c>
      <c r="E1727">
        <v>8</v>
      </c>
      <c r="F1727" t="s">
        <v>1749</v>
      </c>
      <c r="G1727" t="s">
        <v>1927</v>
      </c>
      <c r="H1727">
        <v>93305984220</v>
      </c>
      <c r="I1727">
        <v>17569267996</v>
      </c>
      <c r="J1727">
        <v>74599951793</v>
      </c>
      <c r="K1727">
        <v>74599951793</v>
      </c>
      <c r="L1727">
        <v>44862618658</v>
      </c>
      <c r="M1727">
        <v>237563635654</v>
      </c>
      <c r="N1727">
        <v>112496654732</v>
      </c>
      <c r="O1727">
        <v>41433494447</v>
      </c>
      <c r="P1727">
        <v>37009398359</v>
      </c>
      <c r="Q1727">
        <v>48446359050</v>
      </c>
      <c r="R1727">
        <v>50852966991</v>
      </c>
      <c r="S1727">
        <v>7276217308</v>
      </c>
      <c r="T1727">
        <v>7202978416</v>
      </c>
      <c r="U1727">
        <v>12679487809</v>
      </c>
      <c r="V1727">
        <v>39621216918</v>
      </c>
      <c r="W1727">
        <v>11942194681</v>
      </c>
      <c r="X1727">
        <v>7276217308</v>
      </c>
      <c r="Y1727">
        <v>12679487809</v>
      </c>
      <c r="Z1727">
        <v>39621216918</v>
      </c>
      <c r="AA1727">
        <v>3164970157</v>
      </c>
      <c r="AB1727">
        <v>2943353900</v>
      </c>
      <c r="AC1727">
        <v>84132267544</v>
      </c>
      <c r="AD1727">
        <v>76014641202</v>
      </c>
      <c r="AE1727">
        <v>84132267544</v>
      </c>
      <c r="AF1727">
        <v>50804962382</v>
      </c>
      <c r="AG1727">
        <v>76014641202</v>
      </c>
      <c r="AH1727">
        <v>81162127350</v>
      </c>
      <c r="AI1727">
        <v>28930109609</v>
      </c>
      <c r="AJ1727">
        <v>76014641202</v>
      </c>
      <c r="AK1727">
        <v>76014641202</v>
      </c>
      <c r="AL1727">
        <v>5270398198</v>
      </c>
      <c r="AM1727">
        <v>5270398198</v>
      </c>
      <c r="AN1727">
        <v>36407520600</v>
      </c>
      <c r="AO1727">
        <v>4906342323</v>
      </c>
      <c r="AP1727">
        <v>173689554558</v>
      </c>
      <c r="AQ1727">
        <v>97674913356</v>
      </c>
      <c r="AR1727">
        <v>36407520600</v>
      </c>
      <c r="AS1727">
        <v>2349935823</v>
      </c>
      <c r="AT1727">
        <v>70914021705</v>
      </c>
      <c r="AU1727">
        <v>41983912096</v>
      </c>
      <c r="AV1727">
        <v>74272936445</v>
      </c>
      <c r="AW1727">
        <v>3695417482</v>
      </c>
      <c r="AX1727">
        <v>3217629280</v>
      </c>
      <c r="AY1727">
        <v>120794166481</v>
      </c>
      <c r="AZ1727">
        <v>1114960193</v>
      </c>
      <c r="BA1727">
        <v>12459426484</v>
      </c>
      <c r="BB1727">
        <v>10696393380</v>
      </c>
      <c r="BC1727">
        <v>173689554558</v>
      </c>
      <c r="BD1727">
        <v>88103331120</v>
      </c>
      <c r="BE1727">
        <v>10160</v>
      </c>
      <c r="BF1727">
        <v>6331</v>
      </c>
      <c r="BG1727">
        <v>5750</v>
      </c>
      <c r="BH1727">
        <v>8912205114</v>
      </c>
      <c r="BI1727">
        <v>50804962382</v>
      </c>
      <c r="BJ1727">
        <v>129615378511</v>
      </c>
      <c r="BK1727">
        <v>14196278310</v>
      </c>
      <c r="BL1727">
        <v>14196278310</v>
      </c>
      <c r="BM1727">
        <v>44779525279</v>
      </c>
      <c r="BN1727">
        <v>85586223438</v>
      </c>
      <c r="BO1727">
        <v>5222403757</v>
      </c>
      <c r="BP1727">
        <v>23145</v>
      </c>
      <c r="BQ1727">
        <v>7979</v>
      </c>
      <c r="BR1727">
        <v>30437297530</v>
      </c>
      <c r="BS1727">
        <v>4906342323</v>
      </c>
    </row>
    <row r="1728" spans="1:71">
      <c r="A1728" t="s">
        <v>2012</v>
      </c>
      <c r="B1728" t="s">
        <v>103</v>
      </c>
      <c r="C1728">
        <v>2023</v>
      </c>
      <c r="D1728" t="s">
        <v>231</v>
      </c>
      <c r="E1728">
        <v>5</v>
      </c>
      <c r="F1728" t="s">
        <v>1923</v>
      </c>
      <c r="G1728" t="s">
        <v>1927</v>
      </c>
      <c r="H1728">
        <v>3207580468</v>
      </c>
      <c r="I1728">
        <v>1395063807</v>
      </c>
      <c r="J1728">
        <v>5310784070</v>
      </c>
      <c r="K1728">
        <v>5310784070</v>
      </c>
      <c r="L1728">
        <v>4742457659</v>
      </c>
      <c r="M1728">
        <v>12951485723</v>
      </c>
      <c r="N1728">
        <v>8785598627</v>
      </c>
      <c r="O1728">
        <v>6801964049</v>
      </c>
      <c r="P1728">
        <v>6801964049</v>
      </c>
      <c r="Q1728">
        <v>7861753630</v>
      </c>
      <c r="R1728">
        <v>7488276878</v>
      </c>
      <c r="S1728">
        <v>1500367481</v>
      </c>
      <c r="T1728">
        <v>1500367481</v>
      </c>
      <c r="U1728">
        <v>1372190719</v>
      </c>
      <c r="V1728">
        <v>2060235351</v>
      </c>
      <c r="W1728">
        <v>1372190719</v>
      </c>
      <c r="X1728">
        <v>1500367481</v>
      </c>
      <c r="Y1728">
        <v>1372190719</v>
      </c>
      <c r="Z1728">
        <v>2060235351</v>
      </c>
      <c r="AA1728">
        <v>759031609</v>
      </c>
      <c r="AB1728">
        <v>379460035</v>
      </c>
      <c r="AL1728">
        <v>418474721</v>
      </c>
      <c r="AM1728">
        <v>418474721</v>
      </c>
      <c r="AN1728">
        <v>1401978302</v>
      </c>
      <c r="AO1728">
        <v>279997991</v>
      </c>
      <c r="AP1728">
        <v>12512261671</v>
      </c>
      <c r="AQ1728">
        <v>12512261671</v>
      </c>
      <c r="AR1728">
        <v>1401978302</v>
      </c>
      <c r="AS1728">
        <v>650015799</v>
      </c>
      <c r="AT1728">
        <v>6785789932</v>
      </c>
      <c r="AU1728">
        <v>6785789932</v>
      </c>
      <c r="AV1728">
        <v>6790988716</v>
      </c>
      <c r="AW1728">
        <v>706910596</v>
      </c>
      <c r="AX1728">
        <v>706910596</v>
      </c>
      <c r="AY1728">
        <v>4969267306</v>
      </c>
      <c r="BA1728">
        <v>602970005</v>
      </c>
      <c r="BB1728">
        <v>0</v>
      </c>
      <c r="BC1728">
        <v>12512261671</v>
      </c>
      <c r="BD1728">
        <v>12512261671</v>
      </c>
      <c r="BE1728">
        <v>8918</v>
      </c>
      <c r="BF1728">
        <v>5893</v>
      </c>
      <c r="BG1728">
        <v>0</v>
      </c>
      <c r="BH1728">
        <v>806715952</v>
      </c>
      <c r="BJ1728">
        <v>5352187716</v>
      </c>
      <c r="BK1728">
        <v>3408690655</v>
      </c>
      <c r="BL1728">
        <v>3408690655</v>
      </c>
      <c r="BM1728">
        <v>4969267306</v>
      </c>
      <c r="BP1728">
        <v>5713</v>
      </c>
      <c r="BQ1728">
        <v>623</v>
      </c>
      <c r="BR1728">
        <v>946773842</v>
      </c>
      <c r="BS1728">
        <v>279997991</v>
      </c>
    </row>
    <row r="1729" spans="1:71">
      <c r="A1729" t="s">
        <v>2013</v>
      </c>
      <c r="B1729" t="s">
        <v>104</v>
      </c>
      <c r="C1729">
        <v>2023</v>
      </c>
      <c r="D1729" t="s">
        <v>231</v>
      </c>
      <c r="E1729">
        <v>4</v>
      </c>
      <c r="F1729" t="s">
        <v>1925</v>
      </c>
      <c r="G1729" t="s">
        <v>1927</v>
      </c>
      <c r="H1729">
        <v>1678609846</v>
      </c>
      <c r="I1729">
        <v>626813930</v>
      </c>
      <c r="J1729">
        <v>2617380391</v>
      </c>
      <c r="K1729">
        <v>2617380391</v>
      </c>
      <c r="L1729">
        <v>2470076986</v>
      </c>
      <c r="M1729">
        <v>15328416147</v>
      </c>
      <c r="N1729">
        <v>12326803034</v>
      </c>
      <c r="O1729">
        <v>6037960560</v>
      </c>
      <c r="P1729">
        <v>6037960560</v>
      </c>
      <c r="Q1729">
        <v>6573831000</v>
      </c>
      <c r="R1729">
        <v>6370141469</v>
      </c>
      <c r="S1729">
        <v>1089195128</v>
      </c>
      <c r="T1729">
        <v>1089195128</v>
      </c>
      <c r="U1729">
        <v>321308673</v>
      </c>
      <c r="V1729">
        <v>645378228</v>
      </c>
      <c r="W1729">
        <v>321308673</v>
      </c>
      <c r="X1729">
        <v>1089195128</v>
      </c>
      <c r="Y1729">
        <v>321308673</v>
      </c>
      <c r="Z1729">
        <v>645378228</v>
      </c>
      <c r="AA1729">
        <v>250107092</v>
      </c>
      <c r="AB1729">
        <v>290167637</v>
      </c>
      <c r="AL1729">
        <v>182306637</v>
      </c>
      <c r="AM1729">
        <v>182306637</v>
      </c>
      <c r="AN1729">
        <v>644238686</v>
      </c>
      <c r="AO1729">
        <v>179787807</v>
      </c>
      <c r="AP1729">
        <v>9458594975</v>
      </c>
      <c r="AQ1729">
        <v>9458594975</v>
      </c>
      <c r="AR1729">
        <v>644238686</v>
      </c>
      <c r="AS1729">
        <v>276637185</v>
      </c>
      <c r="AT1729">
        <v>6881983165</v>
      </c>
      <c r="AU1729">
        <v>6881983165</v>
      </c>
      <c r="AV1729">
        <v>7014056468</v>
      </c>
      <c r="AW1729">
        <v>529512288</v>
      </c>
      <c r="AX1729">
        <v>529512288</v>
      </c>
      <c r="AY1729">
        <v>2952067623</v>
      </c>
      <c r="BA1729">
        <v>189319094</v>
      </c>
      <c r="BB1729">
        <v>0</v>
      </c>
      <c r="BC1729">
        <v>9458594975</v>
      </c>
      <c r="BD1729">
        <v>9458594975</v>
      </c>
      <c r="BE1729">
        <v>9814</v>
      </c>
      <c r="BF1729">
        <v>6250</v>
      </c>
      <c r="BG1729">
        <v>0</v>
      </c>
      <c r="BH1729">
        <v>346682358</v>
      </c>
      <c r="BJ1729">
        <v>3236166711</v>
      </c>
      <c r="BK1729">
        <v>2450606299</v>
      </c>
      <c r="BL1729">
        <v>2450606299</v>
      </c>
      <c r="BM1729">
        <v>2952067623</v>
      </c>
      <c r="BP1729">
        <v>3876</v>
      </c>
      <c r="BQ1729">
        <v>647</v>
      </c>
      <c r="BR1729">
        <v>410052349</v>
      </c>
      <c r="BS1729">
        <v>179787807</v>
      </c>
    </row>
  </sheetData>
  <phoneticPr fontId="2"/>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50939-8D66-4658-AD1C-9DCE4F02CE5D}">
  <sheetPr>
    <tabColor theme="9"/>
  </sheetPr>
  <dimension ref="A1:BT1729"/>
  <sheetViews>
    <sheetView workbookViewId="0">
      <selection activeCell="F1724" sqref="F1724"/>
    </sheetView>
  </sheetViews>
  <sheetFormatPr defaultRowHeight="18"/>
  <cols>
    <col min="1" max="1" width="8.4140625" bestFit="1" customWidth="1"/>
    <col min="2" max="2" width="6.4140625" bestFit="1" customWidth="1"/>
    <col min="3" max="3" width="7.08203125" bestFit="1" customWidth="1"/>
    <col min="4" max="5" width="12.6640625" bestFit="1" customWidth="1"/>
    <col min="6" max="6" width="10.75" bestFit="1" customWidth="1"/>
    <col min="7" max="7" width="28.25" bestFit="1" customWidth="1"/>
    <col min="8" max="8" width="10.58203125" bestFit="1" customWidth="1"/>
    <col min="9" max="9" width="14.58203125" bestFit="1" customWidth="1"/>
    <col min="10" max="10" width="44.08203125" bestFit="1" customWidth="1"/>
    <col min="11" max="12" width="16.58203125" bestFit="1" customWidth="1"/>
    <col min="13" max="13" width="12.9140625" bestFit="1" customWidth="1"/>
    <col min="14" max="15" width="22.5" bestFit="1" customWidth="1"/>
    <col min="16" max="25" width="20.5" bestFit="1" customWidth="1"/>
    <col min="26" max="27" width="30.33203125" bestFit="1" customWidth="1"/>
    <col min="28" max="28" width="22.5" bestFit="1" customWidth="1"/>
    <col min="29" max="29" width="12.6640625" bestFit="1" customWidth="1"/>
    <col min="30" max="30" width="22.5" bestFit="1" customWidth="1"/>
    <col min="31" max="31" width="24.4140625" bestFit="1" customWidth="1"/>
    <col min="32" max="33" width="26.4140625" bestFit="1" customWidth="1"/>
    <col min="34" max="34" width="30.33203125" bestFit="1" customWidth="1"/>
    <col min="35" max="35" width="32.33203125" bestFit="1" customWidth="1"/>
    <col min="36" max="36" width="20.5" bestFit="1" customWidth="1"/>
    <col min="37" max="38" width="26.4140625" bestFit="1" customWidth="1"/>
    <col min="39" max="40" width="22.5" bestFit="1" customWidth="1"/>
    <col min="41" max="41" width="16.58203125" bestFit="1" customWidth="1"/>
    <col min="42" max="42" width="12.9140625" bestFit="1" customWidth="1"/>
    <col min="43" max="44" width="24.4140625" bestFit="1" customWidth="1"/>
    <col min="45" max="45" width="18.5" bestFit="1" customWidth="1"/>
    <col min="46" max="46" width="16.58203125" bestFit="1" customWidth="1"/>
    <col min="47" max="49" width="18.5" bestFit="1" customWidth="1"/>
    <col min="50" max="51" width="22.5" bestFit="1" customWidth="1"/>
    <col min="52" max="52" width="18.5" bestFit="1" customWidth="1"/>
    <col min="53" max="53" width="28.33203125" bestFit="1" customWidth="1"/>
    <col min="54" max="54" width="42.1640625" bestFit="1" customWidth="1"/>
    <col min="55" max="55" width="30.33203125" bestFit="1" customWidth="1"/>
    <col min="56" max="57" width="18.5" bestFit="1" customWidth="1"/>
    <col min="58" max="58" width="22.5" bestFit="1" customWidth="1"/>
    <col min="59" max="59" width="32.33203125" bestFit="1" customWidth="1"/>
    <col min="60" max="60" width="24.4140625" bestFit="1" customWidth="1"/>
    <col min="61" max="61" width="18.5" bestFit="1" customWidth="1"/>
    <col min="62" max="63" width="14.58203125" bestFit="1" customWidth="1"/>
    <col min="64" max="65" width="26.4140625" bestFit="1" customWidth="1"/>
    <col min="66" max="66" width="22.5" bestFit="1" customWidth="1"/>
    <col min="67" max="67" width="26.4140625" bestFit="1" customWidth="1"/>
    <col min="68" max="68" width="24.4140625" bestFit="1" customWidth="1"/>
    <col min="69" max="69" width="22.5" bestFit="1" customWidth="1"/>
    <col min="70" max="70" width="14.58203125" bestFit="1" customWidth="1"/>
    <col min="71" max="72" width="32.33203125" bestFit="1" customWidth="1"/>
    <col min="73" max="74" width="34" bestFit="1" customWidth="1"/>
  </cols>
  <sheetData>
    <row r="1" spans="1:72">
      <c r="A1" t="s">
        <v>135</v>
      </c>
      <c r="B1" t="s">
        <v>136</v>
      </c>
      <c r="C1" t="s">
        <v>137</v>
      </c>
      <c r="D1" t="s">
        <v>138</v>
      </c>
      <c r="E1" t="s">
        <v>139</v>
      </c>
      <c r="F1" t="s">
        <v>2034</v>
      </c>
      <c r="G1" t="s">
        <v>140</v>
      </c>
      <c r="H1" t="s">
        <v>141</v>
      </c>
      <c r="I1" t="s">
        <v>1</v>
      </c>
      <c r="J1" t="s">
        <v>142</v>
      </c>
      <c r="K1" t="s">
        <v>143</v>
      </c>
      <c r="L1" t="s">
        <v>144</v>
      </c>
      <c r="M1" t="s">
        <v>145</v>
      </c>
      <c r="N1" t="s">
        <v>146</v>
      </c>
      <c r="O1" t="s">
        <v>147</v>
      </c>
      <c r="P1" t="s">
        <v>148</v>
      </c>
      <c r="Q1" t="s">
        <v>149</v>
      </c>
      <c r="R1" t="s">
        <v>150</v>
      </c>
      <c r="S1" t="s">
        <v>151</v>
      </c>
      <c r="T1" t="s">
        <v>152</v>
      </c>
      <c r="U1" t="s">
        <v>153</v>
      </c>
      <c r="V1" t="s">
        <v>154</v>
      </c>
      <c r="W1" t="s">
        <v>155</v>
      </c>
      <c r="X1" t="s">
        <v>156</v>
      </c>
      <c r="Y1" t="s">
        <v>157</v>
      </c>
      <c r="Z1" t="s">
        <v>158</v>
      </c>
      <c r="AA1" t="s">
        <v>159</v>
      </c>
      <c r="AB1" t="s">
        <v>160</v>
      </c>
      <c r="AC1" t="s">
        <v>161</v>
      </c>
      <c r="AD1" t="s">
        <v>162</v>
      </c>
      <c r="AE1" t="s">
        <v>163</v>
      </c>
      <c r="AF1" t="s">
        <v>164</v>
      </c>
      <c r="AG1" t="s">
        <v>165</v>
      </c>
      <c r="AH1" t="s">
        <v>166</v>
      </c>
      <c r="AI1" t="s">
        <v>167</v>
      </c>
      <c r="AJ1" t="s">
        <v>168</v>
      </c>
      <c r="AK1" t="s">
        <v>169</v>
      </c>
      <c r="AL1" t="s">
        <v>170</v>
      </c>
      <c r="AM1" t="s">
        <v>171</v>
      </c>
      <c r="AN1" t="s">
        <v>172</v>
      </c>
      <c r="AO1" t="s">
        <v>173</v>
      </c>
      <c r="AP1" t="s">
        <v>174</v>
      </c>
      <c r="AQ1" t="s">
        <v>175</v>
      </c>
      <c r="AR1" t="s">
        <v>176</v>
      </c>
      <c r="AS1" t="s">
        <v>177</v>
      </c>
      <c r="AT1" t="s">
        <v>178</v>
      </c>
      <c r="AU1" t="s">
        <v>179</v>
      </c>
      <c r="AV1" t="s">
        <v>180</v>
      </c>
      <c r="AW1" t="s">
        <v>181</v>
      </c>
      <c r="AX1" t="s">
        <v>182</v>
      </c>
      <c r="AY1" t="s">
        <v>183</v>
      </c>
      <c r="AZ1" t="s">
        <v>184</v>
      </c>
      <c r="BA1" t="s">
        <v>185</v>
      </c>
      <c r="BB1" t="s">
        <v>186</v>
      </c>
      <c r="BC1" t="s">
        <v>187</v>
      </c>
      <c r="BD1" t="s">
        <v>188</v>
      </c>
      <c r="BE1" t="s">
        <v>189</v>
      </c>
      <c r="BF1" t="s">
        <v>190</v>
      </c>
      <c r="BG1" t="s">
        <v>191</v>
      </c>
      <c r="BH1" t="s">
        <v>192</v>
      </c>
      <c r="BI1" t="s">
        <v>193</v>
      </c>
      <c r="BJ1" t="s">
        <v>194</v>
      </c>
      <c r="BK1" t="s">
        <v>195</v>
      </c>
      <c r="BL1" t="s">
        <v>196</v>
      </c>
      <c r="BM1" t="s">
        <v>197</v>
      </c>
      <c r="BN1" t="s">
        <v>198</v>
      </c>
      <c r="BO1" t="s">
        <v>199</v>
      </c>
      <c r="BP1" t="s">
        <v>200</v>
      </c>
      <c r="BQ1" t="s">
        <v>201</v>
      </c>
      <c r="BR1" t="s">
        <v>202</v>
      </c>
      <c r="BS1" t="s">
        <v>203</v>
      </c>
      <c r="BT1" t="s">
        <v>204</v>
      </c>
    </row>
    <row r="2" spans="1:72">
      <c r="A2" t="s">
        <v>205</v>
      </c>
      <c r="B2" t="s">
        <v>206</v>
      </c>
      <c r="C2">
        <v>2004</v>
      </c>
      <c r="D2" t="s">
        <v>207</v>
      </c>
      <c r="E2">
        <v>8</v>
      </c>
      <c r="G2" t="s">
        <v>208</v>
      </c>
      <c r="H2" t="s">
        <v>209</v>
      </c>
      <c r="I2">
        <v>260472021724</v>
      </c>
      <c r="J2">
        <v>63585548241</v>
      </c>
      <c r="K2">
        <v>19269382613</v>
      </c>
      <c r="L2">
        <v>25078311843</v>
      </c>
      <c r="M2">
        <v>25078311843</v>
      </c>
      <c r="N2">
        <v>99481528033</v>
      </c>
      <c r="O2">
        <v>77103538476</v>
      </c>
      <c r="P2">
        <v>82906719342</v>
      </c>
      <c r="Q2">
        <v>82906719342</v>
      </c>
      <c r="R2">
        <v>0</v>
      </c>
      <c r="S2">
        <v>82906719342</v>
      </c>
      <c r="T2">
        <v>78014836985</v>
      </c>
      <c r="U2">
        <v>78014836985</v>
      </c>
      <c r="V2">
        <v>78014836985</v>
      </c>
      <c r="W2">
        <v>78014836985</v>
      </c>
      <c r="X2">
        <v>78014836985</v>
      </c>
      <c r="Y2">
        <v>0</v>
      </c>
      <c r="Z2">
        <v>0</v>
      </c>
      <c r="AA2">
        <v>0</v>
      </c>
      <c r="AB2">
        <v>78014836985</v>
      </c>
      <c r="AC2">
        <v>8765577136</v>
      </c>
      <c r="AD2">
        <v>78014836985</v>
      </c>
      <c r="AE2">
        <v>0</v>
      </c>
      <c r="AF2">
        <v>0</v>
      </c>
      <c r="AG2">
        <v>0</v>
      </c>
      <c r="AH2">
        <v>0</v>
      </c>
      <c r="AI2">
        <v>0</v>
      </c>
      <c r="AJ2">
        <v>0</v>
      </c>
      <c r="AK2">
        <v>0</v>
      </c>
      <c r="AL2">
        <v>0</v>
      </c>
      <c r="AM2">
        <v>109980704165</v>
      </c>
      <c r="AN2">
        <v>78014836985</v>
      </c>
      <c r="AO2">
        <v>85557576542</v>
      </c>
      <c r="AP2">
        <v>85557576542</v>
      </c>
      <c r="AQ2">
        <v>0</v>
      </c>
      <c r="AR2">
        <v>0</v>
      </c>
      <c r="AS2">
        <v>0</v>
      </c>
      <c r="AT2">
        <v>76329404959</v>
      </c>
      <c r="AU2">
        <v>73561126428</v>
      </c>
      <c r="AV2">
        <v>73561126428</v>
      </c>
      <c r="AW2">
        <v>71141001864</v>
      </c>
      <c r="AX2">
        <v>78014836985</v>
      </c>
      <c r="AY2">
        <v>78014836985</v>
      </c>
      <c r="AZ2">
        <v>91685518261</v>
      </c>
      <c r="BA2">
        <v>0</v>
      </c>
      <c r="BB2">
        <v>0</v>
      </c>
      <c r="BC2">
        <v>0</v>
      </c>
      <c r="BD2">
        <v>260472021724</v>
      </c>
      <c r="BE2">
        <v>260472021724</v>
      </c>
      <c r="BF2">
        <v>1</v>
      </c>
      <c r="BG2">
        <v>1</v>
      </c>
      <c r="BH2">
        <v>1</v>
      </c>
      <c r="BI2">
        <v>78014836985</v>
      </c>
      <c r="BJ2">
        <v>20049829405</v>
      </c>
      <c r="BK2">
        <v>82906719342</v>
      </c>
      <c r="BL2">
        <v>82906719342</v>
      </c>
      <c r="BM2">
        <v>62856889937</v>
      </c>
      <c r="BN2">
        <v>43855980385</v>
      </c>
      <c r="BO2">
        <v>0</v>
      </c>
      <c r="BP2">
        <v>0</v>
      </c>
      <c r="BQ2">
        <v>0</v>
      </c>
      <c r="BR2">
        <v>0</v>
      </c>
      <c r="BS2">
        <v>0</v>
      </c>
      <c r="BT2">
        <v>0</v>
      </c>
    </row>
    <row r="3" spans="1:72">
      <c r="A3" t="s">
        <v>210</v>
      </c>
      <c r="B3" t="s">
        <v>211</v>
      </c>
      <c r="C3">
        <v>2004</v>
      </c>
      <c r="D3" t="s">
        <v>212</v>
      </c>
      <c r="E3">
        <v>5</v>
      </c>
      <c r="G3" t="s">
        <v>213</v>
      </c>
      <c r="H3" t="s">
        <v>209</v>
      </c>
      <c r="I3">
        <v>45610279897</v>
      </c>
      <c r="J3">
        <v>1740389587</v>
      </c>
      <c r="K3">
        <v>1485194797</v>
      </c>
      <c r="L3">
        <v>2180543094</v>
      </c>
      <c r="M3">
        <v>2180543094</v>
      </c>
      <c r="N3">
        <v>12646602327</v>
      </c>
      <c r="O3">
        <v>11863068142</v>
      </c>
      <c r="P3">
        <v>10839227642</v>
      </c>
      <c r="Q3">
        <v>10839227642</v>
      </c>
      <c r="R3">
        <v>0</v>
      </c>
      <c r="S3">
        <v>10839227642</v>
      </c>
      <c r="T3">
        <v>10647776780</v>
      </c>
      <c r="U3">
        <v>10647776780</v>
      </c>
      <c r="V3">
        <v>10647776780</v>
      </c>
      <c r="W3">
        <v>10647776780</v>
      </c>
      <c r="X3">
        <v>10647776780</v>
      </c>
      <c r="Y3">
        <v>0</v>
      </c>
      <c r="Z3">
        <v>0</v>
      </c>
      <c r="AA3">
        <v>0</v>
      </c>
      <c r="AB3">
        <v>10647776780</v>
      </c>
      <c r="AC3">
        <v>3360895940</v>
      </c>
      <c r="AM3">
        <v>14028879299</v>
      </c>
      <c r="AN3">
        <v>10647776780</v>
      </c>
      <c r="AO3">
        <v>11275358739</v>
      </c>
      <c r="AP3">
        <v>11275358739</v>
      </c>
      <c r="AQ3">
        <v>0</v>
      </c>
      <c r="AR3">
        <v>0</v>
      </c>
      <c r="AS3">
        <v>0</v>
      </c>
      <c r="AT3">
        <v>10647776780</v>
      </c>
      <c r="AU3">
        <v>10153181223</v>
      </c>
      <c r="AV3">
        <v>10153181223</v>
      </c>
      <c r="AW3">
        <v>10091182905</v>
      </c>
      <c r="AX3">
        <v>10647776780</v>
      </c>
      <c r="AY3">
        <v>10647776780</v>
      </c>
      <c r="AZ3">
        <v>13173066313</v>
      </c>
      <c r="BB3">
        <v>0</v>
      </c>
      <c r="BD3">
        <v>45610279897</v>
      </c>
      <c r="BE3">
        <v>45610279897</v>
      </c>
      <c r="BF3">
        <v>1</v>
      </c>
      <c r="BG3">
        <v>1</v>
      </c>
      <c r="BI3">
        <v>10647776780</v>
      </c>
      <c r="BK3">
        <v>10839227642</v>
      </c>
      <c r="BL3">
        <v>10839227642</v>
      </c>
      <c r="BM3">
        <v>10839227642</v>
      </c>
      <c r="BN3">
        <v>8737558882</v>
      </c>
      <c r="BQ3">
        <v>0</v>
      </c>
      <c r="BR3">
        <v>0</v>
      </c>
      <c r="BS3">
        <v>0</v>
      </c>
      <c r="BT3">
        <v>0</v>
      </c>
    </row>
    <row r="4" spans="1:72">
      <c r="A4" t="s">
        <v>214</v>
      </c>
      <c r="B4" t="s">
        <v>18</v>
      </c>
      <c r="C4">
        <v>2004</v>
      </c>
      <c r="D4" t="s">
        <v>215</v>
      </c>
      <c r="E4">
        <v>3</v>
      </c>
      <c r="G4" t="s">
        <v>216</v>
      </c>
      <c r="H4" t="s">
        <v>209</v>
      </c>
      <c r="I4">
        <v>16638531145</v>
      </c>
      <c r="J4">
        <v>1251892302</v>
      </c>
      <c r="K4">
        <v>1031094538</v>
      </c>
      <c r="L4">
        <v>1752452926</v>
      </c>
      <c r="M4">
        <v>1752452926</v>
      </c>
      <c r="N4">
        <v>10080553616</v>
      </c>
      <c r="O4">
        <v>8656977128</v>
      </c>
      <c r="P4">
        <v>5241313921</v>
      </c>
      <c r="Q4">
        <v>5241313921</v>
      </c>
      <c r="R4">
        <v>0</v>
      </c>
      <c r="S4">
        <v>5241313921</v>
      </c>
      <c r="T4">
        <v>5147011286</v>
      </c>
      <c r="U4">
        <v>5147011286</v>
      </c>
      <c r="V4">
        <v>5147011286</v>
      </c>
      <c r="W4">
        <v>5147011286</v>
      </c>
      <c r="X4">
        <v>5147011286</v>
      </c>
      <c r="Y4">
        <v>0</v>
      </c>
      <c r="Z4">
        <v>0</v>
      </c>
      <c r="AA4">
        <v>0</v>
      </c>
      <c r="AB4">
        <v>5147011286</v>
      </c>
      <c r="AC4">
        <v>1750826051</v>
      </c>
      <c r="AM4">
        <v>10113823351</v>
      </c>
      <c r="AN4">
        <v>5147011286</v>
      </c>
      <c r="AO4">
        <v>5960051172</v>
      </c>
      <c r="AP4">
        <v>5960051172</v>
      </c>
      <c r="AQ4">
        <v>0</v>
      </c>
      <c r="AR4">
        <v>0</v>
      </c>
      <c r="AS4">
        <v>0</v>
      </c>
      <c r="AT4">
        <v>5142708714</v>
      </c>
      <c r="AU4">
        <v>4796050035</v>
      </c>
      <c r="AV4">
        <v>4796050035</v>
      </c>
      <c r="AW4">
        <v>4561370269</v>
      </c>
      <c r="AX4">
        <v>5147011286</v>
      </c>
      <c r="AY4">
        <v>5147011286</v>
      </c>
      <c r="AZ4">
        <v>6499024611</v>
      </c>
      <c r="BB4">
        <v>0</v>
      </c>
      <c r="BD4">
        <v>16638531145</v>
      </c>
      <c r="BE4">
        <v>16638531145</v>
      </c>
      <c r="BF4">
        <v>1</v>
      </c>
      <c r="BG4">
        <v>1</v>
      </c>
      <c r="BI4">
        <v>5147011286</v>
      </c>
      <c r="BK4">
        <v>5241313921</v>
      </c>
      <c r="BL4">
        <v>5241313921</v>
      </c>
      <c r="BM4">
        <v>5241313921</v>
      </c>
      <c r="BN4">
        <v>3494865065</v>
      </c>
      <c r="BQ4">
        <v>0</v>
      </c>
      <c r="BR4">
        <v>0</v>
      </c>
      <c r="BS4">
        <v>0</v>
      </c>
      <c r="BT4">
        <v>0</v>
      </c>
    </row>
    <row r="5" spans="1:72">
      <c r="A5" t="s">
        <v>217</v>
      </c>
      <c r="B5" t="s">
        <v>19</v>
      </c>
      <c r="C5">
        <v>2004</v>
      </c>
      <c r="D5" t="s">
        <v>218</v>
      </c>
      <c r="E5">
        <v>3</v>
      </c>
      <c r="G5" t="s">
        <v>219</v>
      </c>
      <c r="H5" t="s">
        <v>209</v>
      </c>
      <c r="I5">
        <v>6258462639</v>
      </c>
      <c r="J5">
        <v>481724521</v>
      </c>
      <c r="K5">
        <v>462759632</v>
      </c>
      <c r="L5">
        <v>501446643</v>
      </c>
      <c r="M5">
        <v>501446643</v>
      </c>
      <c r="N5">
        <v>2415485149</v>
      </c>
      <c r="O5">
        <v>2106960173</v>
      </c>
      <c r="P5">
        <v>2955890027</v>
      </c>
      <c r="Q5">
        <v>2955890027</v>
      </c>
      <c r="R5">
        <v>0</v>
      </c>
      <c r="S5">
        <v>2955890027</v>
      </c>
      <c r="T5">
        <v>2840490998</v>
      </c>
      <c r="U5">
        <v>2840490998</v>
      </c>
      <c r="V5">
        <v>2840490998</v>
      </c>
      <c r="W5">
        <v>2840490998</v>
      </c>
      <c r="X5">
        <v>2840490998</v>
      </c>
      <c r="Y5">
        <v>0</v>
      </c>
      <c r="Z5">
        <v>0</v>
      </c>
      <c r="AA5">
        <v>0</v>
      </c>
      <c r="AB5">
        <v>2840490998</v>
      </c>
      <c r="AC5">
        <v>1348745141</v>
      </c>
      <c r="AM5">
        <v>4161228388</v>
      </c>
      <c r="AN5">
        <v>2840490998</v>
      </c>
      <c r="AO5">
        <v>3007021512</v>
      </c>
      <c r="AP5">
        <v>3007021512</v>
      </c>
      <c r="AQ5">
        <v>0</v>
      </c>
      <c r="AR5">
        <v>0</v>
      </c>
      <c r="AS5">
        <v>0</v>
      </c>
      <c r="AT5">
        <v>2837790325</v>
      </c>
      <c r="AU5">
        <v>2693768259</v>
      </c>
      <c r="AV5">
        <v>2693768259</v>
      </c>
      <c r="AW5">
        <v>2795403915</v>
      </c>
      <c r="AX5">
        <v>2840490998</v>
      </c>
      <c r="AY5">
        <v>2840490998</v>
      </c>
      <c r="AZ5">
        <v>3106224205</v>
      </c>
      <c r="BB5">
        <v>0</v>
      </c>
      <c r="BD5">
        <v>6258462639</v>
      </c>
      <c r="BE5">
        <v>6258462639</v>
      </c>
      <c r="BF5">
        <v>1</v>
      </c>
      <c r="BG5">
        <v>1</v>
      </c>
      <c r="BI5">
        <v>2840490998</v>
      </c>
      <c r="BK5">
        <v>2955890027</v>
      </c>
      <c r="BL5">
        <v>2955890027</v>
      </c>
      <c r="BM5">
        <v>2955890027</v>
      </c>
      <c r="BN5">
        <v>2111868146</v>
      </c>
      <c r="BQ5">
        <v>0</v>
      </c>
      <c r="BR5">
        <v>0</v>
      </c>
      <c r="BS5">
        <v>0</v>
      </c>
      <c r="BT5">
        <v>0</v>
      </c>
    </row>
    <row r="6" spans="1:72">
      <c r="A6" t="s">
        <v>220</v>
      </c>
      <c r="B6" t="s">
        <v>20</v>
      </c>
      <c r="C6">
        <v>2004</v>
      </c>
      <c r="D6" t="s">
        <v>215</v>
      </c>
      <c r="E6">
        <v>2</v>
      </c>
      <c r="G6" t="s">
        <v>221</v>
      </c>
      <c r="H6" t="s">
        <v>209</v>
      </c>
      <c r="I6">
        <v>7510131016</v>
      </c>
      <c r="J6">
        <v>1565364986</v>
      </c>
      <c r="K6">
        <v>954589685</v>
      </c>
      <c r="L6">
        <v>1296420727</v>
      </c>
      <c r="M6">
        <v>1296420727</v>
      </c>
      <c r="N6">
        <v>5379840632</v>
      </c>
      <c r="O6">
        <v>4179080497</v>
      </c>
      <c r="P6">
        <v>4368001707</v>
      </c>
      <c r="Q6">
        <v>4368001707</v>
      </c>
      <c r="R6">
        <v>0</v>
      </c>
      <c r="S6">
        <v>4368001707</v>
      </c>
      <c r="T6">
        <v>4207376854</v>
      </c>
      <c r="U6">
        <v>4207376854</v>
      </c>
      <c r="V6">
        <v>4207376854</v>
      </c>
      <c r="W6">
        <v>4207376854</v>
      </c>
      <c r="X6">
        <v>4207376854</v>
      </c>
      <c r="Y6">
        <v>0</v>
      </c>
      <c r="Z6">
        <v>0</v>
      </c>
      <c r="AA6">
        <v>0</v>
      </c>
      <c r="AB6">
        <v>4207376854</v>
      </c>
      <c r="AC6">
        <v>723200116</v>
      </c>
      <c r="AM6">
        <v>5286307467</v>
      </c>
      <c r="AN6">
        <v>4207376854</v>
      </c>
      <c r="AO6">
        <v>4531362911</v>
      </c>
      <c r="AP6">
        <v>4531362911</v>
      </c>
      <c r="AQ6">
        <v>0</v>
      </c>
      <c r="AR6">
        <v>0</v>
      </c>
      <c r="AS6">
        <v>0</v>
      </c>
      <c r="AT6">
        <v>4204639311</v>
      </c>
      <c r="AU6">
        <v>3901792336</v>
      </c>
      <c r="AV6">
        <v>3901792336</v>
      </c>
      <c r="AW6">
        <v>4215122824</v>
      </c>
      <c r="AX6">
        <v>4207376854</v>
      </c>
      <c r="AY6">
        <v>4207376854</v>
      </c>
      <c r="AZ6">
        <v>4823075232</v>
      </c>
      <c r="BB6">
        <v>0</v>
      </c>
      <c r="BD6">
        <v>7510131016</v>
      </c>
      <c r="BE6">
        <v>7510131016</v>
      </c>
      <c r="BF6">
        <v>1</v>
      </c>
      <c r="BG6">
        <v>1</v>
      </c>
      <c r="BI6">
        <v>4207376854</v>
      </c>
      <c r="BK6">
        <v>4368001707</v>
      </c>
      <c r="BL6">
        <v>4368001707</v>
      </c>
      <c r="BM6">
        <v>4368001707</v>
      </c>
      <c r="BN6">
        <v>2526371880</v>
      </c>
      <c r="BQ6">
        <v>0</v>
      </c>
      <c r="BR6">
        <v>0</v>
      </c>
      <c r="BS6">
        <v>0</v>
      </c>
      <c r="BT6">
        <v>0</v>
      </c>
    </row>
    <row r="7" spans="1:72">
      <c r="A7" t="s">
        <v>222</v>
      </c>
      <c r="B7" t="s">
        <v>21</v>
      </c>
      <c r="C7">
        <v>2004</v>
      </c>
      <c r="D7" t="s">
        <v>223</v>
      </c>
      <c r="E7">
        <v>2</v>
      </c>
      <c r="G7" t="s">
        <v>224</v>
      </c>
      <c r="H7" t="s">
        <v>209</v>
      </c>
      <c r="I7">
        <v>31198936753</v>
      </c>
      <c r="J7">
        <v>24068868321</v>
      </c>
      <c r="K7">
        <v>3917238534</v>
      </c>
      <c r="L7">
        <v>4743783091</v>
      </c>
      <c r="M7">
        <v>4743783091</v>
      </c>
      <c r="N7">
        <v>20724873889</v>
      </c>
      <c r="O7">
        <v>14570952011</v>
      </c>
      <c r="P7">
        <v>20022077071</v>
      </c>
      <c r="Q7">
        <v>20022077071</v>
      </c>
      <c r="R7">
        <v>0</v>
      </c>
      <c r="S7">
        <v>20022077071</v>
      </c>
      <c r="T7">
        <v>19022043591</v>
      </c>
      <c r="U7">
        <v>19022043591</v>
      </c>
      <c r="V7">
        <v>19022043591</v>
      </c>
      <c r="W7">
        <v>19022043591</v>
      </c>
      <c r="X7">
        <v>19022043591</v>
      </c>
      <c r="Y7">
        <v>0</v>
      </c>
      <c r="Z7">
        <v>0</v>
      </c>
      <c r="AA7">
        <v>0</v>
      </c>
      <c r="AB7">
        <v>19022043591</v>
      </c>
      <c r="AC7">
        <v>461419289</v>
      </c>
      <c r="AD7">
        <v>19022043591</v>
      </c>
      <c r="AE7">
        <v>0</v>
      </c>
      <c r="AF7">
        <v>0</v>
      </c>
      <c r="AG7">
        <v>0</v>
      </c>
      <c r="AH7">
        <v>0</v>
      </c>
      <c r="AI7">
        <v>0</v>
      </c>
      <c r="AJ7">
        <v>0</v>
      </c>
      <c r="AK7">
        <v>0</v>
      </c>
      <c r="AL7">
        <v>0</v>
      </c>
      <c r="AM7">
        <v>19466940905</v>
      </c>
      <c r="AN7">
        <v>19022043591</v>
      </c>
      <c r="AO7">
        <v>20122488451</v>
      </c>
      <c r="AP7">
        <v>20122488451</v>
      </c>
      <c r="AQ7">
        <v>0</v>
      </c>
      <c r="AR7">
        <v>0</v>
      </c>
      <c r="AS7">
        <v>0</v>
      </c>
      <c r="AT7">
        <v>18508861041</v>
      </c>
      <c r="AU7">
        <v>18309023062</v>
      </c>
      <c r="AV7">
        <v>18309023062</v>
      </c>
      <c r="AW7">
        <v>18176618820</v>
      </c>
      <c r="AX7">
        <v>19022043591</v>
      </c>
      <c r="AY7">
        <v>19022043591</v>
      </c>
      <c r="AZ7">
        <v>20139479850</v>
      </c>
      <c r="BA7">
        <v>0</v>
      </c>
      <c r="BB7">
        <v>0</v>
      </c>
      <c r="BC7">
        <v>0</v>
      </c>
      <c r="BD7">
        <v>31198936753</v>
      </c>
      <c r="BE7">
        <v>31198936753</v>
      </c>
      <c r="BF7">
        <v>1</v>
      </c>
      <c r="BG7">
        <v>1</v>
      </c>
      <c r="BH7">
        <v>1</v>
      </c>
      <c r="BI7">
        <v>19022043591</v>
      </c>
      <c r="BJ7">
        <v>12425928499</v>
      </c>
      <c r="BK7">
        <v>20022077071</v>
      </c>
      <c r="BL7">
        <v>20022077071</v>
      </c>
      <c r="BM7">
        <v>7596148572</v>
      </c>
      <c r="BN7">
        <v>8060669970</v>
      </c>
      <c r="BO7">
        <v>0</v>
      </c>
      <c r="BP7">
        <v>0</v>
      </c>
      <c r="BQ7">
        <v>0</v>
      </c>
      <c r="BR7">
        <v>0</v>
      </c>
      <c r="BS7">
        <v>0</v>
      </c>
      <c r="BT7">
        <v>0</v>
      </c>
    </row>
    <row r="8" spans="1:72">
      <c r="A8" t="s">
        <v>225</v>
      </c>
      <c r="B8" t="s">
        <v>22</v>
      </c>
      <c r="C8">
        <v>2004</v>
      </c>
      <c r="D8" t="s">
        <v>215</v>
      </c>
      <c r="E8">
        <v>2</v>
      </c>
      <c r="G8" t="s">
        <v>226</v>
      </c>
      <c r="H8" t="s">
        <v>209</v>
      </c>
      <c r="I8">
        <v>8710683085</v>
      </c>
      <c r="J8">
        <v>2628284674</v>
      </c>
      <c r="K8">
        <v>1303305284</v>
      </c>
      <c r="L8">
        <v>1680615496</v>
      </c>
      <c r="M8">
        <v>1680615496</v>
      </c>
      <c r="N8">
        <v>5875907740</v>
      </c>
      <c r="O8">
        <v>4672542381</v>
      </c>
      <c r="P8">
        <v>4162653899</v>
      </c>
      <c r="Q8">
        <v>4162653899</v>
      </c>
      <c r="R8">
        <v>0</v>
      </c>
      <c r="S8">
        <v>4162653899</v>
      </c>
      <c r="T8">
        <v>4102965978</v>
      </c>
      <c r="U8">
        <v>4102965978</v>
      </c>
      <c r="V8">
        <v>4102965978</v>
      </c>
      <c r="W8">
        <v>4102965978</v>
      </c>
      <c r="X8">
        <v>4102965978</v>
      </c>
      <c r="Y8">
        <v>0</v>
      </c>
      <c r="Z8">
        <v>0</v>
      </c>
      <c r="AA8">
        <v>0</v>
      </c>
      <c r="AB8">
        <v>4102965978</v>
      </c>
      <c r="AC8">
        <v>1229788999</v>
      </c>
      <c r="AM8">
        <v>6234915836</v>
      </c>
      <c r="AN8">
        <v>4102965978</v>
      </c>
      <c r="AO8">
        <v>4099775249</v>
      </c>
      <c r="AP8">
        <v>4099775249</v>
      </c>
      <c r="AQ8">
        <v>0</v>
      </c>
      <c r="AR8">
        <v>0</v>
      </c>
      <c r="AS8">
        <v>0</v>
      </c>
      <c r="AT8">
        <v>4093065635</v>
      </c>
      <c r="AU8">
        <v>3853689098</v>
      </c>
      <c r="AV8">
        <v>3853689098</v>
      </c>
      <c r="AW8">
        <v>3824774048</v>
      </c>
      <c r="AX8">
        <v>4102965978</v>
      </c>
      <c r="AY8">
        <v>4102965978</v>
      </c>
      <c r="AZ8">
        <v>4854059994</v>
      </c>
      <c r="BB8">
        <v>0</v>
      </c>
      <c r="BD8">
        <v>8710683085</v>
      </c>
      <c r="BE8">
        <v>8710683085</v>
      </c>
      <c r="BF8">
        <v>1</v>
      </c>
      <c r="BG8">
        <v>1</v>
      </c>
      <c r="BI8">
        <v>4102965978</v>
      </c>
      <c r="BK8">
        <v>4162653899</v>
      </c>
      <c r="BL8">
        <v>4162653899</v>
      </c>
      <c r="BM8">
        <v>4162653899</v>
      </c>
      <c r="BN8">
        <v>2752521424</v>
      </c>
      <c r="BQ8">
        <v>0</v>
      </c>
      <c r="BR8">
        <v>0</v>
      </c>
      <c r="BS8">
        <v>0</v>
      </c>
      <c r="BT8">
        <v>0</v>
      </c>
    </row>
    <row r="9" spans="1:72">
      <c r="A9" t="s">
        <v>227</v>
      </c>
      <c r="B9" t="s">
        <v>23</v>
      </c>
      <c r="C9">
        <v>2004</v>
      </c>
      <c r="D9" t="s">
        <v>228</v>
      </c>
      <c r="E9">
        <v>5</v>
      </c>
      <c r="G9" t="s">
        <v>229</v>
      </c>
      <c r="H9" t="s">
        <v>209</v>
      </c>
      <c r="I9">
        <v>61784392387</v>
      </c>
      <c r="J9">
        <v>26564517531</v>
      </c>
      <c r="K9">
        <v>6534466233</v>
      </c>
      <c r="L9">
        <v>8247998934</v>
      </c>
      <c r="M9">
        <v>8247998934</v>
      </c>
      <c r="N9">
        <v>33357092144</v>
      </c>
      <c r="O9">
        <v>27362706461</v>
      </c>
      <c r="P9">
        <v>31981248802</v>
      </c>
      <c r="Q9">
        <v>31981248802</v>
      </c>
      <c r="R9">
        <v>0</v>
      </c>
      <c r="S9">
        <v>31981248802</v>
      </c>
      <c r="T9">
        <v>30413982936</v>
      </c>
      <c r="U9">
        <v>30413982936</v>
      </c>
      <c r="V9">
        <v>30413982936</v>
      </c>
      <c r="W9">
        <v>30413982936</v>
      </c>
      <c r="X9">
        <v>30413982936</v>
      </c>
      <c r="Y9">
        <v>0</v>
      </c>
      <c r="Z9">
        <v>0</v>
      </c>
      <c r="AA9">
        <v>0</v>
      </c>
      <c r="AB9">
        <v>30413982936</v>
      </c>
      <c r="AC9">
        <v>3914681915</v>
      </c>
      <c r="AD9">
        <v>30413982936</v>
      </c>
      <c r="AE9">
        <v>0</v>
      </c>
      <c r="AF9">
        <v>0</v>
      </c>
      <c r="AG9">
        <v>0</v>
      </c>
      <c r="AH9">
        <v>0</v>
      </c>
      <c r="AI9">
        <v>0</v>
      </c>
      <c r="AJ9">
        <v>0</v>
      </c>
      <c r="AK9">
        <v>0</v>
      </c>
      <c r="AL9">
        <v>0</v>
      </c>
      <c r="AM9">
        <v>33870158194</v>
      </c>
      <c r="AN9">
        <v>30413982936</v>
      </c>
      <c r="AO9">
        <v>30545559773</v>
      </c>
      <c r="AP9">
        <v>30545559773</v>
      </c>
      <c r="AQ9">
        <v>0</v>
      </c>
      <c r="AR9">
        <v>0</v>
      </c>
      <c r="AS9">
        <v>0</v>
      </c>
      <c r="AT9">
        <v>29658282246</v>
      </c>
      <c r="AU9">
        <v>28773080880</v>
      </c>
      <c r="AV9">
        <v>28773080880</v>
      </c>
      <c r="AW9">
        <v>29064187888</v>
      </c>
      <c r="AX9">
        <v>30413982936</v>
      </c>
      <c r="AY9">
        <v>30413982936</v>
      </c>
      <c r="AZ9">
        <v>32332933836</v>
      </c>
      <c r="BA9">
        <v>0</v>
      </c>
      <c r="BB9">
        <v>0</v>
      </c>
      <c r="BC9">
        <v>0</v>
      </c>
      <c r="BD9">
        <v>61784392387</v>
      </c>
      <c r="BE9">
        <v>61784392387</v>
      </c>
      <c r="BF9">
        <v>1</v>
      </c>
      <c r="BG9">
        <v>1</v>
      </c>
      <c r="BH9">
        <v>1</v>
      </c>
      <c r="BI9">
        <v>30413982936</v>
      </c>
      <c r="BJ9">
        <v>12723017999</v>
      </c>
      <c r="BK9">
        <v>31981248802</v>
      </c>
      <c r="BL9">
        <v>31981248802</v>
      </c>
      <c r="BM9">
        <v>19258230803</v>
      </c>
      <c r="BN9">
        <v>15612011516</v>
      </c>
      <c r="BO9">
        <v>0</v>
      </c>
      <c r="BP9">
        <v>0</v>
      </c>
      <c r="BQ9">
        <v>0</v>
      </c>
      <c r="BR9">
        <v>0</v>
      </c>
      <c r="BS9">
        <v>0</v>
      </c>
      <c r="BT9">
        <v>0</v>
      </c>
    </row>
    <row r="10" spans="1:72">
      <c r="A10" t="s">
        <v>230</v>
      </c>
      <c r="B10" t="s">
        <v>24</v>
      </c>
      <c r="C10">
        <v>2004</v>
      </c>
      <c r="D10" t="s">
        <v>231</v>
      </c>
      <c r="E10">
        <v>5</v>
      </c>
      <c r="G10" t="s">
        <v>232</v>
      </c>
      <c r="H10" t="s">
        <v>209</v>
      </c>
      <c r="I10">
        <v>60479666184</v>
      </c>
      <c r="J10">
        <v>1452942271</v>
      </c>
      <c r="K10">
        <v>1452942271</v>
      </c>
      <c r="L10">
        <v>2066394479</v>
      </c>
      <c r="M10">
        <v>2066394479</v>
      </c>
      <c r="N10">
        <v>17548399476</v>
      </c>
      <c r="O10">
        <v>15883635477</v>
      </c>
      <c r="P10">
        <v>12103631742</v>
      </c>
      <c r="Q10">
        <v>12103631742</v>
      </c>
      <c r="R10">
        <v>0</v>
      </c>
      <c r="S10">
        <v>12103631742</v>
      </c>
      <c r="T10">
        <v>11717184614</v>
      </c>
      <c r="U10">
        <v>11717184614</v>
      </c>
      <c r="V10">
        <v>11717184614</v>
      </c>
      <c r="W10">
        <v>11717184614</v>
      </c>
      <c r="X10">
        <v>11717184614</v>
      </c>
      <c r="Y10">
        <v>0</v>
      </c>
      <c r="Z10">
        <v>0</v>
      </c>
      <c r="AA10">
        <v>0</v>
      </c>
      <c r="AB10">
        <v>11717184614</v>
      </c>
      <c r="AC10">
        <v>3420910889</v>
      </c>
      <c r="AM10">
        <v>19623629859</v>
      </c>
      <c r="AN10">
        <v>11717184614</v>
      </c>
      <c r="AO10">
        <v>11903551509</v>
      </c>
      <c r="AP10">
        <v>11903551509</v>
      </c>
      <c r="AQ10">
        <v>0</v>
      </c>
      <c r="AR10">
        <v>0</v>
      </c>
      <c r="AS10">
        <v>0</v>
      </c>
      <c r="AT10">
        <v>11717184614</v>
      </c>
      <c r="AU10">
        <v>10674069795</v>
      </c>
      <c r="AV10">
        <v>10674069795</v>
      </c>
      <c r="AW10">
        <v>10481569657</v>
      </c>
      <c r="AX10">
        <v>11717184614</v>
      </c>
      <c r="AY10">
        <v>11717184614</v>
      </c>
      <c r="AZ10">
        <v>14705205056</v>
      </c>
      <c r="BB10">
        <v>0</v>
      </c>
      <c r="BD10">
        <v>60479666184</v>
      </c>
      <c r="BE10">
        <v>60479666184</v>
      </c>
      <c r="BF10">
        <v>1</v>
      </c>
      <c r="BG10">
        <v>1</v>
      </c>
      <c r="BI10">
        <v>11717184614</v>
      </c>
      <c r="BK10">
        <v>12103631742</v>
      </c>
      <c r="BL10">
        <v>12103631742</v>
      </c>
      <c r="BM10">
        <v>12103631742</v>
      </c>
      <c r="BN10">
        <v>8367996111</v>
      </c>
      <c r="BQ10">
        <v>0</v>
      </c>
      <c r="BR10">
        <v>0</v>
      </c>
      <c r="BS10">
        <v>0</v>
      </c>
      <c r="BT10">
        <v>0</v>
      </c>
    </row>
    <row r="11" spans="1:72">
      <c r="A11" t="s">
        <v>233</v>
      </c>
      <c r="B11" t="s">
        <v>25</v>
      </c>
      <c r="C11">
        <v>2004</v>
      </c>
      <c r="D11" t="s">
        <v>207</v>
      </c>
      <c r="E11">
        <v>8</v>
      </c>
      <c r="G11" t="s">
        <v>234</v>
      </c>
      <c r="H11" t="s">
        <v>209</v>
      </c>
      <c r="I11">
        <v>320556590248</v>
      </c>
      <c r="J11">
        <v>74611685820</v>
      </c>
      <c r="K11">
        <v>23194519303</v>
      </c>
      <c r="L11">
        <v>31350916626</v>
      </c>
      <c r="M11">
        <v>31350916626</v>
      </c>
      <c r="N11">
        <v>135726156514</v>
      </c>
      <c r="O11">
        <v>100017630589</v>
      </c>
      <c r="P11">
        <v>103147579261</v>
      </c>
      <c r="Q11">
        <v>103147579261</v>
      </c>
      <c r="R11">
        <v>0</v>
      </c>
      <c r="S11">
        <v>103147579261</v>
      </c>
      <c r="T11">
        <v>101010729108</v>
      </c>
      <c r="U11">
        <v>101010729108</v>
      </c>
      <c r="V11">
        <v>101010729108</v>
      </c>
      <c r="W11">
        <v>101010729108</v>
      </c>
      <c r="X11">
        <v>101010729108</v>
      </c>
      <c r="Y11">
        <v>0</v>
      </c>
      <c r="Z11">
        <v>0</v>
      </c>
      <c r="AA11">
        <v>0</v>
      </c>
      <c r="AB11">
        <v>101010729108</v>
      </c>
      <c r="AC11">
        <v>10401063420</v>
      </c>
      <c r="AD11">
        <v>101010729108</v>
      </c>
      <c r="AE11">
        <v>0</v>
      </c>
      <c r="AF11">
        <v>0</v>
      </c>
      <c r="AG11">
        <v>0</v>
      </c>
      <c r="AH11">
        <v>0</v>
      </c>
      <c r="AI11">
        <v>0</v>
      </c>
      <c r="AJ11">
        <v>0</v>
      </c>
      <c r="AK11">
        <v>0</v>
      </c>
      <c r="AL11">
        <v>0</v>
      </c>
      <c r="AM11">
        <v>140884626760</v>
      </c>
      <c r="AN11">
        <v>101010729108</v>
      </c>
      <c r="AO11">
        <v>105152120700</v>
      </c>
      <c r="AP11">
        <v>105152120700</v>
      </c>
      <c r="AQ11">
        <v>0</v>
      </c>
      <c r="AR11">
        <v>0</v>
      </c>
      <c r="AS11">
        <v>0</v>
      </c>
      <c r="AT11">
        <v>99778510714</v>
      </c>
      <c r="AU11">
        <v>95246309073</v>
      </c>
      <c r="AV11">
        <v>95246309073</v>
      </c>
      <c r="AW11">
        <v>91326918055</v>
      </c>
      <c r="AX11">
        <v>101010729108</v>
      </c>
      <c r="AY11">
        <v>101010729108</v>
      </c>
      <c r="AZ11">
        <v>116841017374</v>
      </c>
      <c r="BA11">
        <v>0</v>
      </c>
      <c r="BB11">
        <v>0</v>
      </c>
      <c r="BC11">
        <v>0</v>
      </c>
      <c r="BD11">
        <v>320556590248</v>
      </c>
      <c r="BE11">
        <v>320556590248</v>
      </c>
      <c r="BF11">
        <v>1</v>
      </c>
      <c r="BG11">
        <v>1</v>
      </c>
      <c r="BH11">
        <v>1</v>
      </c>
      <c r="BI11">
        <v>101010729108</v>
      </c>
      <c r="BJ11">
        <v>21848082616</v>
      </c>
      <c r="BK11">
        <v>103147579261</v>
      </c>
      <c r="BL11">
        <v>103147579261</v>
      </c>
      <c r="BM11">
        <v>81299496645</v>
      </c>
      <c r="BN11">
        <v>51292128351</v>
      </c>
      <c r="BO11">
        <v>0</v>
      </c>
      <c r="BP11">
        <v>0</v>
      </c>
      <c r="BQ11">
        <v>0</v>
      </c>
      <c r="BR11">
        <v>0</v>
      </c>
      <c r="BS11">
        <v>0</v>
      </c>
      <c r="BT11">
        <v>0</v>
      </c>
    </row>
    <row r="12" spans="1:72">
      <c r="A12" t="s">
        <v>235</v>
      </c>
      <c r="B12" t="s">
        <v>26</v>
      </c>
      <c r="C12">
        <v>2004</v>
      </c>
      <c r="D12" t="s">
        <v>212</v>
      </c>
      <c r="E12">
        <v>2</v>
      </c>
      <c r="G12" t="s">
        <v>236</v>
      </c>
      <c r="H12" t="s">
        <v>209</v>
      </c>
      <c r="I12">
        <v>23831345671</v>
      </c>
      <c r="J12">
        <v>1011629362</v>
      </c>
      <c r="K12">
        <v>712764616</v>
      </c>
      <c r="L12">
        <v>858859888</v>
      </c>
      <c r="M12">
        <v>858859888</v>
      </c>
      <c r="N12">
        <v>5380469283</v>
      </c>
      <c r="O12">
        <v>4853621730</v>
      </c>
      <c r="P12">
        <v>4170512624</v>
      </c>
      <c r="Q12">
        <v>4170512624</v>
      </c>
      <c r="R12">
        <v>0</v>
      </c>
      <c r="S12">
        <v>4170512624</v>
      </c>
      <c r="T12">
        <v>4106807625</v>
      </c>
      <c r="U12">
        <v>4106807625</v>
      </c>
      <c r="V12">
        <v>4106807625</v>
      </c>
      <c r="W12">
        <v>4106807625</v>
      </c>
      <c r="X12">
        <v>4106807625</v>
      </c>
      <c r="Y12">
        <v>0</v>
      </c>
      <c r="Z12">
        <v>0</v>
      </c>
      <c r="AA12">
        <v>0</v>
      </c>
      <c r="AB12">
        <v>4106807625</v>
      </c>
      <c r="AC12">
        <v>1049598900</v>
      </c>
      <c r="AM12">
        <v>5801548369</v>
      </c>
      <c r="AN12">
        <v>4106807625</v>
      </c>
      <c r="AO12">
        <v>4268258641</v>
      </c>
      <c r="AP12">
        <v>4268258641</v>
      </c>
      <c r="AQ12">
        <v>0</v>
      </c>
      <c r="AR12">
        <v>0</v>
      </c>
      <c r="AS12">
        <v>0</v>
      </c>
      <c r="AT12">
        <v>4101861265</v>
      </c>
      <c r="AU12">
        <v>3817787827</v>
      </c>
      <c r="AV12">
        <v>3817787827</v>
      </c>
      <c r="AW12">
        <v>3725008907</v>
      </c>
      <c r="AX12">
        <v>4106807625</v>
      </c>
      <c r="AY12">
        <v>4106807625</v>
      </c>
      <c r="AZ12">
        <v>5100170767</v>
      </c>
      <c r="BB12">
        <v>0</v>
      </c>
      <c r="BD12">
        <v>23831345671</v>
      </c>
      <c r="BE12">
        <v>23831345671</v>
      </c>
      <c r="BF12">
        <v>1</v>
      </c>
      <c r="BG12">
        <v>1</v>
      </c>
      <c r="BI12">
        <v>4106807625</v>
      </c>
      <c r="BK12">
        <v>4170512624</v>
      </c>
      <c r="BL12">
        <v>4170512624</v>
      </c>
      <c r="BM12">
        <v>4170512624</v>
      </c>
      <c r="BN12">
        <v>3260388469</v>
      </c>
      <c r="BQ12">
        <v>0</v>
      </c>
      <c r="BR12">
        <v>0</v>
      </c>
      <c r="BS12">
        <v>0</v>
      </c>
      <c r="BT12">
        <v>0</v>
      </c>
    </row>
    <row r="13" spans="1:72">
      <c r="A13" t="s">
        <v>237</v>
      </c>
      <c r="B13" t="s">
        <v>27</v>
      </c>
      <c r="C13">
        <v>2004</v>
      </c>
      <c r="D13" t="s">
        <v>228</v>
      </c>
      <c r="E13">
        <v>4</v>
      </c>
      <c r="G13" t="s">
        <v>238</v>
      </c>
      <c r="H13" t="s">
        <v>209</v>
      </c>
      <c r="I13">
        <v>41914677815</v>
      </c>
      <c r="J13">
        <v>14956552517</v>
      </c>
      <c r="K13">
        <v>4564556279</v>
      </c>
      <c r="L13">
        <v>6113133905</v>
      </c>
      <c r="M13">
        <v>6113133905</v>
      </c>
      <c r="N13">
        <v>18215939176</v>
      </c>
      <c r="O13">
        <v>14733654875</v>
      </c>
      <c r="P13">
        <v>25199954291</v>
      </c>
      <c r="Q13">
        <v>25199954291</v>
      </c>
      <c r="R13">
        <v>0</v>
      </c>
      <c r="S13">
        <v>25199954291</v>
      </c>
      <c r="T13">
        <v>24160297722</v>
      </c>
      <c r="U13">
        <v>24160297722</v>
      </c>
      <c r="V13">
        <v>24160297722</v>
      </c>
      <c r="W13">
        <v>24160297722</v>
      </c>
      <c r="X13">
        <v>24160297722</v>
      </c>
      <c r="Y13">
        <v>0</v>
      </c>
      <c r="Z13">
        <v>0</v>
      </c>
      <c r="AA13">
        <v>0</v>
      </c>
      <c r="AB13">
        <v>24160297722</v>
      </c>
      <c r="AC13">
        <v>2843028208</v>
      </c>
      <c r="AD13">
        <v>24160297722</v>
      </c>
      <c r="AE13">
        <v>0</v>
      </c>
      <c r="AF13">
        <v>0</v>
      </c>
      <c r="AG13">
        <v>0</v>
      </c>
      <c r="AH13">
        <v>0</v>
      </c>
      <c r="AI13">
        <v>0</v>
      </c>
      <c r="AJ13">
        <v>0</v>
      </c>
      <c r="AK13">
        <v>0</v>
      </c>
      <c r="AL13">
        <v>0</v>
      </c>
      <c r="AM13">
        <v>17544315481</v>
      </c>
      <c r="AN13">
        <v>24160297722</v>
      </c>
      <c r="AO13">
        <v>24898839214</v>
      </c>
      <c r="AP13">
        <v>24898839214</v>
      </c>
      <c r="AQ13">
        <v>0</v>
      </c>
      <c r="AR13">
        <v>0</v>
      </c>
      <c r="AS13">
        <v>0</v>
      </c>
      <c r="AT13">
        <v>23835885343</v>
      </c>
      <c r="AU13">
        <v>23339445273</v>
      </c>
      <c r="AV13">
        <v>23339445273</v>
      </c>
      <c r="AW13">
        <v>22233370635</v>
      </c>
      <c r="AX13">
        <v>24160297722</v>
      </c>
      <c r="AY13">
        <v>24160297722</v>
      </c>
      <c r="AZ13">
        <v>26400589761</v>
      </c>
      <c r="BA13">
        <v>0</v>
      </c>
      <c r="BB13">
        <v>0</v>
      </c>
      <c r="BC13">
        <v>0</v>
      </c>
      <c r="BD13">
        <v>41914677815</v>
      </c>
      <c r="BE13">
        <v>41914677815</v>
      </c>
      <c r="BF13">
        <v>1</v>
      </c>
      <c r="BG13">
        <v>1</v>
      </c>
      <c r="BH13">
        <v>1</v>
      </c>
      <c r="BI13">
        <v>24160297722</v>
      </c>
      <c r="BJ13">
        <v>10975636237</v>
      </c>
      <c r="BK13">
        <v>25199954291</v>
      </c>
      <c r="BL13">
        <v>25199954291</v>
      </c>
      <c r="BM13">
        <v>14224318054</v>
      </c>
      <c r="BN13">
        <v>14200708386</v>
      </c>
      <c r="BO13">
        <v>0</v>
      </c>
      <c r="BP13">
        <v>0</v>
      </c>
      <c r="BQ13">
        <v>0</v>
      </c>
      <c r="BR13">
        <v>0</v>
      </c>
      <c r="BS13">
        <v>0</v>
      </c>
      <c r="BT13">
        <v>0</v>
      </c>
    </row>
    <row r="14" spans="1:72">
      <c r="A14" t="s">
        <v>239</v>
      </c>
      <c r="B14" t="s">
        <v>28</v>
      </c>
      <c r="C14">
        <v>2004</v>
      </c>
      <c r="D14" t="s">
        <v>228</v>
      </c>
      <c r="E14">
        <v>6</v>
      </c>
      <c r="G14" t="s">
        <v>240</v>
      </c>
      <c r="H14" t="s">
        <v>209</v>
      </c>
      <c r="I14">
        <v>81063228740</v>
      </c>
      <c r="J14">
        <v>17269150404</v>
      </c>
      <c r="K14">
        <v>7093778858</v>
      </c>
      <c r="L14">
        <v>8204961318</v>
      </c>
      <c r="M14">
        <v>8204961318</v>
      </c>
      <c r="N14">
        <v>27544401633</v>
      </c>
      <c r="O14">
        <v>21953624533</v>
      </c>
      <c r="P14">
        <v>30138742137</v>
      </c>
      <c r="Q14">
        <v>30138742137</v>
      </c>
      <c r="R14">
        <v>0</v>
      </c>
      <c r="S14">
        <v>30138742137</v>
      </c>
      <c r="T14">
        <v>28850100130</v>
      </c>
      <c r="U14">
        <v>28850100130</v>
      </c>
      <c r="V14">
        <v>28850100130</v>
      </c>
      <c r="W14">
        <v>28850100130</v>
      </c>
      <c r="X14">
        <v>28850100130</v>
      </c>
      <c r="Y14">
        <v>0</v>
      </c>
      <c r="Z14">
        <v>0</v>
      </c>
      <c r="AA14">
        <v>0</v>
      </c>
      <c r="AB14">
        <v>28850100130</v>
      </c>
      <c r="AC14">
        <v>5388990000</v>
      </c>
      <c r="AD14">
        <v>28850100130</v>
      </c>
      <c r="AE14">
        <v>0</v>
      </c>
      <c r="AF14">
        <v>0</v>
      </c>
      <c r="AG14">
        <v>0</v>
      </c>
      <c r="AH14">
        <v>0</v>
      </c>
      <c r="AI14">
        <v>0</v>
      </c>
      <c r="AJ14">
        <v>0</v>
      </c>
      <c r="AK14">
        <v>0</v>
      </c>
      <c r="AL14">
        <v>0</v>
      </c>
      <c r="AM14">
        <v>30167009738</v>
      </c>
      <c r="AN14">
        <v>28850100130</v>
      </c>
      <c r="AO14">
        <v>30437974072</v>
      </c>
      <c r="AP14">
        <v>30437974072</v>
      </c>
      <c r="AQ14">
        <v>0</v>
      </c>
      <c r="AR14">
        <v>0</v>
      </c>
      <c r="AS14">
        <v>0</v>
      </c>
      <c r="AT14">
        <v>28499589593</v>
      </c>
      <c r="AU14">
        <v>26963985129</v>
      </c>
      <c r="AV14">
        <v>26963985129</v>
      </c>
      <c r="AW14">
        <v>26107760127</v>
      </c>
      <c r="AX14">
        <v>28850100130</v>
      </c>
      <c r="AY14">
        <v>28850100130</v>
      </c>
      <c r="AZ14">
        <v>32324294804</v>
      </c>
      <c r="BA14">
        <v>0</v>
      </c>
      <c r="BB14">
        <v>0</v>
      </c>
      <c r="BC14">
        <v>0</v>
      </c>
      <c r="BD14">
        <v>81063228740</v>
      </c>
      <c r="BE14">
        <v>81063228740</v>
      </c>
      <c r="BF14">
        <v>1</v>
      </c>
      <c r="BG14">
        <v>1</v>
      </c>
      <c r="BH14">
        <v>1</v>
      </c>
      <c r="BI14">
        <v>28850100130</v>
      </c>
      <c r="BJ14">
        <v>10849214965</v>
      </c>
      <c r="BK14">
        <v>30138742137</v>
      </c>
      <c r="BL14">
        <v>30138742137</v>
      </c>
      <c r="BM14">
        <v>19289527172</v>
      </c>
      <c r="BN14">
        <v>17543640102</v>
      </c>
      <c r="BO14">
        <v>0</v>
      </c>
      <c r="BP14">
        <v>0</v>
      </c>
      <c r="BQ14">
        <v>0</v>
      </c>
      <c r="BR14">
        <v>0</v>
      </c>
      <c r="BS14">
        <v>0</v>
      </c>
      <c r="BT14">
        <v>0</v>
      </c>
    </row>
    <row r="15" spans="1:72">
      <c r="A15" t="s">
        <v>241</v>
      </c>
      <c r="B15" t="s">
        <v>29</v>
      </c>
      <c r="C15">
        <v>2004</v>
      </c>
      <c r="D15" t="s">
        <v>231</v>
      </c>
      <c r="E15">
        <v>4</v>
      </c>
      <c r="G15" t="s">
        <v>242</v>
      </c>
      <c r="H15" t="s">
        <v>209</v>
      </c>
      <c r="I15">
        <v>30481715221</v>
      </c>
      <c r="J15">
        <v>816506640</v>
      </c>
      <c r="K15">
        <v>811049720</v>
      </c>
      <c r="L15">
        <v>1114947178</v>
      </c>
      <c r="M15">
        <v>1114947178</v>
      </c>
      <c r="N15">
        <v>9097241627</v>
      </c>
      <c r="O15">
        <v>8848593196</v>
      </c>
      <c r="P15">
        <v>6090241065</v>
      </c>
      <c r="Q15">
        <v>6090241065</v>
      </c>
      <c r="R15">
        <v>0</v>
      </c>
      <c r="S15">
        <v>6090241065</v>
      </c>
      <c r="T15">
        <v>5966639893</v>
      </c>
      <c r="U15">
        <v>5966639893</v>
      </c>
      <c r="V15">
        <v>5966639893</v>
      </c>
      <c r="W15">
        <v>5966639893</v>
      </c>
      <c r="X15">
        <v>5966639893</v>
      </c>
      <c r="Y15">
        <v>0</v>
      </c>
      <c r="Z15">
        <v>0</v>
      </c>
      <c r="AA15">
        <v>0</v>
      </c>
      <c r="AB15">
        <v>5966639893</v>
      </c>
      <c r="AC15">
        <v>2386485642</v>
      </c>
      <c r="AM15">
        <v>11121580218</v>
      </c>
      <c r="AN15">
        <v>5966639893</v>
      </c>
      <c r="AO15">
        <v>6276656883</v>
      </c>
      <c r="AP15">
        <v>6276656883</v>
      </c>
      <c r="AQ15">
        <v>0</v>
      </c>
      <c r="AR15">
        <v>0</v>
      </c>
      <c r="AS15">
        <v>0</v>
      </c>
      <c r="AT15">
        <v>5966639893</v>
      </c>
      <c r="AU15">
        <v>5593825218</v>
      </c>
      <c r="AV15">
        <v>5593825218</v>
      </c>
      <c r="AW15">
        <v>6268328670</v>
      </c>
      <c r="AX15">
        <v>5966639893</v>
      </c>
      <c r="AY15">
        <v>5966639893</v>
      </c>
      <c r="AZ15">
        <v>7675123660</v>
      </c>
      <c r="BB15">
        <v>0</v>
      </c>
      <c r="BD15">
        <v>30481715221</v>
      </c>
      <c r="BE15">
        <v>30481715221</v>
      </c>
      <c r="BF15">
        <v>1</v>
      </c>
      <c r="BG15">
        <v>1</v>
      </c>
      <c r="BI15">
        <v>5966639893</v>
      </c>
      <c r="BK15">
        <v>6090241065</v>
      </c>
      <c r="BL15">
        <v>6090241065</v>
      </c>
      <c r="BM15">
        <v>6090241065</v>
      </c>
      <c r="BN15">
        <v>4661176564</v>
      </c>
      <c r="BQ15">
        <v>0</v>
      </c>
      <c r="BR15">
        <v>0</v>
      </c>
      <c r="BS15">
        <v>0</v>
      </c>
      <c r="BT15">
        <v>0</v>
      </c>
    </row>
    <row r="16" spans="1:72">
      <c r="A16" t="s">
        <v>243</v>
      </c>
      <c r="B16" t="s">
        <v>30</v>
      </c>
      <c r="C16">
        <v>2004</v>
      </c>
      <c r="D16" t="s">
        <v>231</v>
      </c>
      <c r="E16">
        <v>5</v>
      </c>
      <c r="G16" t="s">
        <v>244</v>
      </c>
      <c r="H16" t="s">
        <v>209</v>
      </c>
      <c r="I16">
        <v>47962601426</v>
      </c>
      <c r="J16">
        <v>4187218728</v>
      </c>
      <c r="K16">
        <v>2353426062</v>
      </c>
      <c r="L16">
        <v>2936063910</v>
      </c>
      <c r="M16">
        <v>2936063910</v>
      </c>
      <c r="N16">
        <v>20732537164</v>
      </c>
      <c r="O16">
        <v>19183371942</v>
      </c>
      <c r="P16">
        <v>13045398531</v>
      </c>
      <c r="Q16">
        <v>13045398531</v>
      </c>
      <c r="R16">
        <v>0</v>
      </c>
      <c r="S16">
        <v>13045398531</v>
      </c>
      <c r="T16">
        <v>12800617340</v>
      </c>
      <c r="U16">
        <v>12800617340</v>
      </c>
      <c r="V16">
        <v>12800617340</v>
      </c>
      <c r="W16">
        <v>12800617340</v>
      </c>
      <c r="X16">
        <v>12800617340</v>
      </c>
      <c r="Y16">
        <v>0</v>
      </c>
      <c r="Z16">
        <v>0</v>
      </c>
      <c r="AA16">
        <v>0</v>
      </c>
      <c r="AB16">
        <v>12800617340</v>
      </c>
      <c r="AC16">
        <v>5088249300</v>
      </c>
      <c r="AM16">
        <v>23719580418</v>
      </c>
      <c r="AN16">
        <v>12800617340</v>
      </c>
      <c r="AO16">
        <v>13322436443</v>
      </c>
      <c r="AP16">
        <v>13322436443</v>
      </c>
      <c r="AQ16">
        <v>0</v>
      </c>
      <c r="AR16">
        <v>0</v>
      </c>
      <c r="AS16">
        <v>0</v>
      </c>
      <c r="AT16">
        <v>12800081420</v>
      </c>
      <c r="AU16">
        <v>12341254176</v>
      </c>
      <c r="AV16">
        <v>12341254176</v>
      </c>
      <c r="AW16">
        <v>13607516962</v>
      </c>
      <c r="AX16">
        <v>12800617340</v>
      </c>
      <c r="AY16">
        <v>12800617340</v>
      </c>
      <c r="AZ16">
        <v>16164418499</v>
      </c>
      <c r="BB16">
        <v>0</v>
      </c>
      <c r="BD16">
        <v>47962601426</v>
      </c>
      <c r="BE16">
        <v>47962601426</v>
      </c>
      <c r="BF16">
        <v>1</v>
      </c>
      <c r="BG16">
        <v>1</v>
      </c>
      <c r="BI16">
        <v>12800617340</v>
      </c>
      <c r="BK16">
        <v>13045398531</v>
      </c>
      <c r="BL16">
        <v>13045398531</v>
      </c>
      <c r="BM16">
        <v>13045398531</v>
      </c>
      <c r="BN16">
        <v>9720905501</v>
      </c>
      <c r="BQ16">
        <v>0</v>
      </c>
      <c r="BR16">
        <v>0</v>
      </c>
      <c r="BS16">
        <v>0</v>
      </c>
      <c r="BT16">
        <v>0</v>
      </c>
    </row>
    <row r="17" spans="1:72">
      <c r="A17" t="s">
        <v>245</v>
      </c>
      <c r="B17" t="s">
        <v>31</v>
      </c>
      <c r="C17">
        <v>2004</v>
      </c>
      <c r="D17" t="s">
        <v>228</v>
      </c>
      <c r="E17">
        <v>7</v>
      </c>
      <c r="G17" t="s">
        <v>246</v>
      </c>
      <c r="H17" t="s">
        <v>209</v>
      </c>
      <c r="I17">
        <v>285222606109</v>
      </c>
      <c r="J17">
        <v>33182298378</v>
      </c>
      <c r="K17">
        <v>16148813317</v>
      </c>
      <c r="L17">
        <v>18366595946</v>
      </c>
      <c r="M17">
        <v>18366595946</v>
      </c>
      <c r="N17">
        <v>84985042018</v>
      </c>
      <c r="O17">
        <v>70473120836</v>
      </c>
      <c r="P17">
        <v>70656123323</v>
      </c>
      <c r="Q17">
        <v>70656123323</v>
      </c>
      <c r="R17">
        <v>0</v>
      </c>
      <c r="S17">
        <v>70656123323</v>
      </c>
      <c r="T17">
        <v>69008463121</v>
      </c>
      <c r="U17">
        <v>69008463121</v>
      </c>
      <c r="V17">
        <v>69008463121</v>
      </c>
      <c r="W17">
        <v>69008463121</v>
      </c>
      <c r="X17">
        <v>69008463121</v>
      </c>
      <c r="Y17">
        <v>0</v>
      </c>
      <c r="Z17">
        <v>0</v>
      </c>
      <c r="AA17">
        <v>0</v>
      </c>
      <c r="AB17">
        <v>69008463121</v>
      </c>
      <c r="AC17">
        <v>9260133319</v>
      </c>
      <c r="AD17">
        <v>69008463121</v>
      </c>
      <c r="AE17">
        <v>0</v>
      </c>
      <c r="AF17">
        <v>0</v>
      </c>
      <c r="AG17">
        <v>0</v>
      </c>
      <c r="AH17">
        <v>0</v>
      </c>
      <c r="AI17">
        <v>0</v>
      </c>
      <c r="AJ17">
        <v>0</v>
      </c>
      <c r="AK17">
        <v>0</v>
      </c>
      <c r="AL17">
        <v>0</v>
      </c>
      <c r="AM17">
        <v>83603099601</v>
      </c>
      <c r="AN17">
        <v>69008463121</v>
      </c>
      <c r="AO17">
        <v>71275316217</v>
      </c>
      <c r="AP17">
        <v>71275316217</v>
      </c>
      <c r="AQ17">
        <v>0</v>
      </c>
      <c r="AR17">
        <v>0</v>
      </c>
      <c r="AS17">
        <v>0</v>
      </c>
      <c r="AT17">
        <v>68565528002</v>
      </c>
      <c r="AU17">
        <v>65615458770</v>
      </c>
      <c r="AV17">
        <v>65615458770</v>
      </c>
      <c r="AW17">
        <v>66716214786</v>
      </c>
      <c r="AX17">
        <v>69008463121</v>
      </c>
      <c r="AY17">
        <v>69008463121</v>
      </c>
      <c r="AZ17">
        <v>86186832197</v>
      </c>
      <c r="BA17">
        <v>0</v>
      </c>
      <c r="BB17">
        <v>0</v>
      </c>
      <c r="BC17">
        <v>0</v>
      </c>
      <c r="BD17">
        <v>285222606109</v>
      </c>
      <c r="BE17">
        <v>285222606109</v>
      </c>
      <c r="BF17">
        <v>1</v>
      </c>
      <c r="BG17">
        <v>1</v>
      </c>
      <c r="BH17">
        <v>1</v>
      </c>
      <c r="BI17">
        <v>69008463121</v>
      </c>
      <c r="BJ17">
        <v>14355425137</v>
      </c>
      <c r="BK17">
        <v>70656123323</v>
      </c>
      <c r="BL17">
        <v>70656123323</v>
      </c>
      <c r="BM17">
        <v>56300698186</v>
      </c>
      <c r="BN17">
        <v>40146644808</v>
      </c>
      <c r="BO17">
        <v>0</v>
      </c>
      <c r="BP17">
        <v>0</v>
      </c>
      <c r="BQ17">
        <v>0</v>
      </c>
      <c r="BR17">
        <v>0</v>
      </c>
      <c r="BS17">
        <v>0</v>
      </c>
      <c r="BT17">
        <v>0</v>
      </c>
    </row>
    <row r="18" spans="1:72">
      <c r="A18" t="s">
        <v>247</v>
      </c>
      <c r="B18" t="s">
        <v>32</v>
      </c>
      <c r="C18">
        <v>2004</v>
      </c>
      <c r="D18" t="s">
        <v>215</v>
      </c>
      <c r="E18">
        <v>1</v>
      </c>
      <c r="G18" t="s">
        <v>248</v>
      </c>
      <c r="H18" t="s">
        <v>209</v>
      </c>
      <c r="I18">
        <v>12286355539</v>
      </c>
      <c r="J18">
        <v>378958745</v>
      </c>
      <c r="K18">
        <v>313691235</v>
      </c>
      <c r="L18">
        <v>448219404</v>
      </c>
      <c r="M18">
        <v>448219404</v>
      </c>
      <c r="N18">
        <v>4249011391</v>
      </c>
      <c r="O18">
        <v>3975383101</v>
      </c>
      <c r="P18">
        <v>2506545339</v>
      </c>
      <c r="Q18">
        <v>2506545339</v>
      </c>
      <c r="R18">
        <v>0</v>
      </c>
      <c r="S18">
        <v>2506545339</v>
      </c>
      <c r="T18">
        <v>2470081259</v>
      </c>
      <c r="U18">
        <v>2470081259</v>
      </c>
      <c r="V18">
        <v>2470081259</v>
      </c>
      <c r="W18">
        <v>2470081259</v>
      </c>
      <c r="X18">
        <v>2470081259</v>
      </c>
      <c r="Y18">
        <v>0</v>
      </c>
      <c r="Z18">
        <v>0</v>
      </c>
      <c r="AA18">
        <v>0</v>
      </c>
      <c r="AB18">
        <v>2470081259</v>
      </c>
      <c r="AC18">
        <v>96492645</v>
      </c>
      <c r="AM18">
        <v>4127557171</v>
      </c>
      <c r="AN18">
        <v>2470081259</v>
      </c>
      <c r="AO18">
        <v>2692359900</v>
      </c>
      <c r="AP18">
        <v>2692359900</v>
      </c>
      <c r="AQ18">
        <v>0</v>
      </c>
      <c r="AR18">
        <v>0</v>
      </c>
      <c r="AS18">
        <v>0</v>
      </c>
      <c r="AT18">
        <v>2467914553</v>
      </c>
      <c r="AU18">
        <v>2276510312</v>
      </c>
      <c r="AV18">
        <v>2276510312</v>
      </c>
      <c r="AW18">
        <v>2274562780</v>
      </c>
      <c r="AX18">
        <v>2470081259</v>
      </c>
      <c r="AY18">
        <v>2470081259</v>
      </c>
      <c r="AZ18">
        <v>3271714523</v>
      </c>
      <c r="BB18">
        <v>0</v>
      </c>
      <c r="BD18">
        <v>12286355539</v>
      </c>
      <c r="BE18">
        <v>12286355539</v>
      </c>
      <c r="BF18">
        <v>1</v>
      </c>
      <c r="BG18">
        <v>1</v>
      </c>
      <c r="BI18">
        <v>2470081259</v>
      </c>
      <c r="BK18">
        <v>2506545339</v>
      </c>
      <c r="BL18">
        <v>2506545339</v>
      </c>
      <c r="BM18">
        <v>2410724698</v>
      </c>
      <c r="BN18">
        <v>1821203294</v>
      </c>
      <c r="BQ18">
        <v>0</v>
      </c>
      <c r="BR18">
        <v>0</v>
      </c>
      <c r="BS18">
        <v>0</v>
      </c>
      <c r="BT18">
        <v>0</v>
      </c>
    </row>
    <row r="19" spans="1:72">
      <c r="A19" t="s">
        <v>249</v>
      </c>
      <c r="B19" t="s">
        <v>33</v>
      </c>
      <c r="C19">
        <v>2004</v>
      </c>
      <c r="D19" t="s">
        <v>231</v>
      </c>
      <c r="E19">
        <v>4</v>
      </c>
      <c r="G19" t="s">
        <v>250</v>
      </c>
      <c r="H19" t="s">
        <v>209</v>
      </c>
      <c r="I19">
        <v>78569758110</v>
      </c>
      <c r="J19">
        <v>2104983404</v>
      </c>
      <c r="K19">
        <v>1548714738</v>
      </c>
      <c r="L19">
        <v>2120539623</v>
      </c>
      <c r="M19">
        <v>2120539623</v>
      </c>
      <c r="N19">
        <v>14185168156</v>
      </c>
      <c r="O19">
        <v>12983644948</v>
      </c>
      <c r="P19">
        <v>9649950794</v>
      </c>
      <c r="Q19">
        <v>9649950794</v>
      </c>
      <c r="R19">
        <v>0</v>
      </c>
      <c r="S19">
        <v>9649950794</v>
      </c>
      <c r="T19">
        <v>9572812100</v>
      </c>
      <c r="U19">
        <v>9572812100</v>
      </c>
      <c r="V19">
        <v>9572812100</v>
      </c>
      <c r="W19">
        <v>9572812100</v>
      </c>
      <c r="X19">
        <v>9572812100</v>
      </c>
      <c r="Y19">
        <v>0</v>
      </c>
      <c r="Z19">
        <v>0</v>
      </c>
      <c r="AA19">
        <v>0</v>
      </c>
      <c r="AB19">
        <v>9572812100</v>
      </c>
      <c r="AC19">
        <v>2927016008</v>
      </c>
      <c r="AM19">
        <v>15307470033</v>
      </c>
      <c r="AN19">
        <v>9572812100</v>
      </c>
      <c r="AO19">
        <v>9871531227</v>
      </c>
      <c r="AP19">
        <v>9871531227</v>
      </c>
      <c r="AQ19">
        <v>0</v>
      </c>
      <c r="AR19">
        <v>0</v>
      </c>
      <c r="AS19">
        <v>0</v>
      </c>
      <c r="AT19">
        <v>9570690703</v>
      </c>
      <c r="AU19">
        <v>9044278394</v>
      </c>
      <c r="AV19">
        <v>9044278394</v>
      </c>
      <c r="AW19">
        <v>9202554440</v>
      </c>
      <c r="AX19">
        <v>9572812100</v>
      </c>
      <c r="AY19">
        <v>9572812100</v>
      </c>
      <c r="AZ19">
        <v>13149277357</v>
      </c>
      <c r="BB19">
        <v>0</v>
      </c>
      <c r="BD19">
        <v>78569758110</v>
      </c>
      <c r="BE19">
        <v>78569758110</v>
      </c>
      <c r="BF19">
        <v>1</v>
      </c>
      <c r="BG19">
        <v>1</v>
      </c>
      <c r="BI19">
        <v>9572812100</v>
      </c>
      <c r="BK19">
        <v>9649950794</v>
      </c>
      <c r="BL19">
        <v>9649950794</v>
      </c>
      <c r="BM19">
        <v>9649950794</v>
      </c>
      <c r="BN19">
        <v>7167148912</v>
      </c>
      <c r="BQ19">
        <v>0</v>
      </c>
      <c r="BR19">
        <v>0</v>
      </c>
      <c r="BS19">
        <v>0</v>
      </c>
      <c r="BT19">
        <v>0</v>
      </c>
    </row>
    <row r="20" spans="1:72">
      <c r="A20" t="s">
        <v>251</v>
      </c>
      <c r="B20" t="s">
        <v>34</v>
      </c>
      <c r="C20">
        <v>2004</v>
      </c>
      <c r="D20" t="s">
        <v>228</v>
      </c>
      <c r="E20">
        <v>5</v>
      </c>
      <c r="G20" t="s">
        <v>252</v>
      </c>
      <c r="H20" t="s">
        <v>209</v>
      </c>
      <c r="I20">
        <v>79596109854</v>
      </c>
      <c r="J20">
        <v>33626450223</v>
      </c>
      <c r="K20">
        <v>7507319124</v>
      </c>
      <c r="L20">
        <v>9455577564</v>
      </c>
      <c r="M20">
        <v>9455577564</v>
      </c>
      <c r="N20">
        <v>47564605388</v>
      </c>
      <c r="O20">
        <v>41756749487</v>
      </c>
      <c r="P20">
        <v>34807642638</v>
      </c>
      <c r="Q20">
        <v>34807642638</v>
      </c>
      <c r="R20">
        <v>0</v>
      </c>
      <c r="S20">
        <v>34807642638</v>
      </c>
      <c r="T20">
        <v>33454094611</v>
      </c>
      <c r="U20">
        <v>33454094611</v>
      </c>
      <c r="V20">
        <v>33454094611</v>
      </c>
      <c r="W20">
        <v>33454094611</v>
      </c>
      <c r="X20">
        <v>33454094611</v>
      </c>
      <c r="Y20">
        <v>0</v>
      </c>
      <c r="Z20">
        <v>0</v>
      </c>
      <c r="AA20">
        <v>0</v>
      </c>
      <c r="AB20">
        <v>33454094611</v>
      </c>
      <c r="AC20">
        <v>3819402974</v>
      </c>
      <c r="AD20">
        <v>33454094611</v>
      </c>
      <c r="AE20">
        <v>0</v>
      </c>
      <c r="AF20">
        <v>0</v>
      </c>
      <c r="AG20">
        <v>0</v>
      </c>
      <c r="AH20">
        <v>0</v>
      </c>
      <c r="AI20">
        <v>0</v>
      </c>
      <c r="AJ20">
        <v>0</v>
      </c>
      <c r="AK20">
        <v>0</v>
      </c>
      <c r="AL20">
        <v>0</v>
      </c>
      <c r="AM20">
        <v>46160698705</v>
      </c>
      <c r="AN20">
        <v>33454094611</v>
      </c>
      <c r="AO20">
        <v>36022011581</v>
      </c>
      <c r="AP20">
        <v>36022011581</v>
      </c>
      <c r="AQ20">
        <v>0</v>
      </c>
      <c r="AR20">
        <v>0</v>
      </c>
      <c r="AS20">
        <v>0</v>
      </c>
      <c r="AT20">
        <v>32549893676</v>
      </c>
      <c r="AU20">
        <v>31960045763</v>
      </c>
      <c r="AV20">
        <v>31960045763</v>
      </c>
      <c r="AW20">
        <v>31805168237</v>
      </c>
      <c r="AX20">
        <v>33454094611</v>
      </c>
      <c r="AY20">
        <v>33454094611</v>
      </c>
      <c r="AZ20">
        <v>38139456176</v>
      </c>
      <c r="BA20">
        <v>0</v>
      </c>
      <c r="BB20">
        <v>0</v>
      </c>
      <c r="BC20">
        <v>0</v>
      </c>
      <c r="BD20">
        <v>79596109854</v>
      </c>
      <c r="BE20">
        <v>79596109854</v>
      </c>
      <c r="BF20">
        <v>1</v>
      </c>
      <c r="BG20">
        <v>1</v>
      </c>
      <c r="BH20">
        <v>1</v>
      </c>
      <c r="BI20">
        <v>33454094611</v>
      </c>
      <c r="BJ20">
        <v>15398273430</v>
      </c>
      <c r="BK20">
        <v>34807642638</v>
      </c>
      <c r="BL20">
        <v>34807642638</v>
      </c>
      <c r="BM20">
        <v>19409369208</v>
      </c>
      <c r="BN20">
        <v>17682058878</v>
      </c>
      <c r="BO20">
        <v>0</v>
      </c>
      <c r="BP20">
        <v>0</v>
      </c>
      <c r="BQ20">
        <v>0</v>
      </c>
      <c r="BR20">
        <v>0</v>
      </c>
      <c r="BS20">
        <v>0</v>
      </c>
      <c r="BT20">
        <v>0</v>
      </c>
    </row>
    <row r="21" spans="1:72">
      <c r="A21" t="s">
        <v>253</v>
      </c>
      <c r="B21" t="s">
        <v>35</v>
      </c>
      <c r="C21">
        <v>2004</v>
      </c>
      <c r="D21" t="s">
        <v>231</v>
      </c>
      <c r="E21">
        <v>5</v>
      </c>
      <c r="G21" t="s">
        <v>254</v>
      </c>
      <c r="H21" t="s">
        <v>209</v>
      </c>
      <c r="I21">
        <v>75617941211</v>
      </c>
      <c r="J21">
        <v>5809703375</v>
      </c>
      <c r="K21">
        <v>3452343761</v>
      </c>
      <c r="L21">
        <v>4128706443</v>
      </c>
      <c r="M21">
        <v>4128706443</v>
      </c>
      <c r="N21">
        <v>17144373185</v>
      </c>
      <c r="O21">
        <v>15290197184</v>
      </c>
      <c r="P21">
        <v>12343866702</v>
      </c>
      <c r="Q21">
        <v>12343866702</v>
      </c>
      <c r="R21">
        <v>0</v>
      </c>
      <c r="S21">
        <v>12343866702</v>
      </c>
      <c r="T21">
        <v>12180196462</v>
      </c>
      <c r="U21">
        <v>12180196462</v>
      </c>
      <c r="V21">
        <v>12180196462</v>
      </c>
      <c r="W21">
        <v>12180196462</v>
      </c>
      <c r="X21">
        <v>12180196462</v>
      </c>
      <c r="Y21">
        <v>0</v>
      </c>
      <c r="Z21">
        <v>0</v>
      </c>
      <c r="AA21">
        <v>0</v>
      </c>
      <c r="AB21">
        <v>12180196462</v>
      </c>
      <c r="AC21">
        <v>4803850040</v>
      </c>
      <c r="AM21">
        <v>18102742860</v>
      </c>
      <c r="AN21">
        <v>12180196462</v>
      </c>
      <c r="AO21">
        <v>12179057669</v>
      </c>
      <c r="AP21">
        <v>12179057669</v>
      </c>
      <c r="AQ21">
        <v>0</v>
      </c>
      <c r="AR21">
        <v>0</v>
      </c>
      <c r="AS21">
        <v>0</v>
      </c>
      <c r="AT21">
        <v>12175447227</v>
      </c>
      <c r="AU21">
        <v>11693562907</v>
      </c>
      <c r="AV21">
        <v>11693562907</v>
      </c>
      <c r="AW21">
        <v>11529345735</v>
      </c>
      <c r="AX21">
        <v>12180196462</v>
      </c>
      <c r="AY21">
        <v>12180196462</v>
      </c>
      <c r="AZ21">
        <v>15205571078</v>
      </c>
      <c r="BB21">
        <v>0</v>
      </c>
      <c r="BD21">
        <v>75617941211</v>
      </c>
      <c r="BE21">
        <v>75617941211</v>
      </c>
      <c r="BF21">
        <v>1</v>
      </c>
      <c r="BG21">
        <v>1</v>
      </c>
      <c r="BI21">
        <v>12180196462</v>
      </c>
      <c r="BK21">
        <v>12343866702</v>
      </c>
      <c r="BL21">
        <v>12343866702</v>
      </c>
      <c r="BM21">
        <v>12343866702</v>
      </c>
      <c r="BN21">
        <v>9314763797</v>
      </c>
      <c r="BQ21">
        <v>0</v>
      </c>
      <c r="BR21">
        <v>0</v>
      </c>
      <c r="BS21">
        <v>0</v>
      </c>
      <c r="BT21">
        <v>0</v>
      </c>
    </row>
    <row r="22" spans="1:72">
      <c r="A22" t="s">
        <v>255</v>
      </c>
      <c r="B22" t="s">
        <v>36</v>
      </c>
      <c r="C22">
        <v>2004</v>
      </c>
      <c r="D22" t="s">
        <v>228</v>
      </c>
      <c r="E22">
        <v>7</v>
      </c>
      <c r="G22" t="s">
        <v>256</v>
      </c>
      <c r="H22" t="s">
        <v>209</v>
      </c>
      <c r="I22">
        <v>189692412072</v>
      </c>
      <c r="J22">
        <v>27803780449</v>
      </c>
      <c r="K22">
        <v>11281125107</v>
      </c>
      <c r="L22">
        <v>13511357220</v>
      </c>
      <c r="M22">
        <v>13511357220</v>
      </c>
      <c r="N22">
        <v>47233083884</v>
      </c>
      <c r="O22">
        <v>40940754826</v>
      </c>
      <c r="P22">
        <v>46524383662</v>
      </c>
      <c r="Q22">
        <v>46524383662</v>
      </c>
      <c r="R22">
        <v>0</v>
      </c>
      <c r="S22">
        <v>46524383662</v>
      </c>
      <c r="T22">
        <v>45892345978</v>
      </c>
      <c r="U22">
        <v>45892345978</v>
      </c>
      <c r="V22">
        <v>45892345978</v>
      </c>
      <c r="W22">
        <v>45892345978</v>
      </c>
      <c r="X22">
        <v>45892345978</v>
      </c>
      <c r="Y22">
        <v>0</v>
      </c>
      <c r="Z22">
        <v>0</v>
      </c>
      <c r="AA22">
        <v>0</v>
      </c>
      <c r="AB22">
        <v>45892345978</v>
      </c>
      <c r="AC22">
        <v>8419710068</v>
      </c>
      <c r="AD22">
        <v>45892345978</v>
      </c>
      <c r="AE22">
        <v>0</v>
      </c>
      <c r="AF22">
        <v>0</v>
      </c>
      <c r="AG22">
        <v>0</v>
      </c>
      <c r="AH22">
        <v>0</v>
      </c>
      <c r="AI22">
        <v>0</v>
      </c>
      <c r="AJ22">
        <v>0</v>
      </c>
      <c r="AK22">
        <v>0</v>
      </c>
      <c r="AL22">
        <v>0</v>
      </c>
      <c r="AM22">
        <v>46983802865</v>
      </c>
      <c r="AN22">
        <v>45892345978</v>
      </c>
      <c r="AO22">
        <v>45073284547</v>
      </c>
      <c r="AP22">
        <v>45073284547</v>
      </c>
      <c r="AQ22">
        <v>0</v>
      </c>
      <c r="AR22">
        <v>0</v>
      </c>
      <c r="AS22">
        <v>0</v>
      </c>
      <c r="AT22">
        <v>45501999236</v>
      </c>
      <c r="AU22">
        <v>44157059839</v>
      </c>
      <c r="AV22">
        <v>44157059839</v>
      </c>
      <c r="AW22">
        <v>44026265489</v>
      </c>
      <c r="AX22">
        <v>45892345978</v>
      </c>
      <c r="AY22">
        <v>45892345978</v>
      </c>
      <c r="AZ22">
        <v>52524435335</v>
      </c>
      <c r="BA22">
        <v>0</v>
      </c>
      <c r="BB22">
        <v>0</v>
      </c>
      <c r="BC22">
        <v>0</v>
      </c>
      <c r="BD22">
        <v>189692412072</v>
      </c>
      <c r="BE22">
        <v>189692412072</v>
      </c>
      <c r="BF22">
        <v>1</v>
      </c>
      <c r="BG22">
        <v>1</v>
      </c>
      <c r="BH22">
        <v>1</v>
      </c>
      <c r="BI22">
        <v>45892345978</v>
      </c>
      <c r="BJ22">
        <v>16159332198</v>
      </c>
      <c r="BK22">
        <v>46524383662</v>
      </c>
      <c r="BL22">
        <v>46524383662</v>
      </c>
      <c r="BM22">
        <v>30365051464</v>
      </c>
      <c r="BN22">
        <v>26413338526</v>
      </c>
      <c r="BO22">
        <v>0</v>
      </c>
      <c r="BP22">
        <v>0</v>
      </c>
      <c r="BQ22">
        <v>0</v>
      </c>
      <c r="BR22">
        <v>0</v>
      </c>
      <c r="BS22">
        <v>0</v>
      </c>
      <c r="BT22">
        <v>0</v>
      </c>
    </row>
    <row r="23" spans="1:72">
      <c r="A23" t="s">
        <v>257</v>
      </c>
      <c r="B23" t="s">
        <v>37</v>
      </c>
      <c r="C23">
        <v>2004</v>
      </c>
      <c r="D23" t="s">
        <v>207</v>
      </c>
      <c r="E23">
        <v>8</v>
      </c>
      <c r="G23" t="s">
        <v>258</v>
      </c>
      <c r="H23" t="s">
        <v>209</v>
      </c>
      <c r="I23">
        <v>1298897694365</v>
      </c>
      <c r="J23">
        <v>164036347416</v>
      </c>
      <c r="K23">
        <v>55722390862</v>
      </c>
      <c r="L23">
        <v>78102555968</v>
      </c>
      <c r="M23">
        <v>78102555968</v>
      </c>
      <c r="N23">
        <v>312240974809</v>
      </c>
      <c r="O23">
        <v>234981611995</v>
      </c>
      <c r="P23">
        <v>177119747944</v>
      </c>
      <c r="Q23">
        <v>177119747944</v>
      </c>
      <c r="R23">
        <v>0</v>
      </c>
      <c r="S23">
        <v>177119747944</v>
      </c>
      <c r="T23">
        <v>171842000543</v>
      </c>
      <c r="U23">
        <v>171842000543</v>
      </c>
      <c r="V23">
        <v>171842000543</v>
      </c>
      <c r="W23">
        <v>171842000543</v>
      </c>
      <c r="X23">
        <v>171842000543</v>
      </c>
      <c r="Y23">
        <v>0</v>
      </c>
      <c r="Z23">
        <v>0</v>
      </c>
      <c r="AA23">
        <v>0</v>
      </c>
      <c r="AB23">
        <v>171842000543</v>
      </c>
      <c r="AC23">
        <v>15709056480</v>
      </c>
      <c r="AD23">
        <v>171842000543</v>
      </c>
      <c r="AE23">
        <v>0</v>
      </c>
      <c r="AF23">
        <v>0</v>
      </c>
      <c r="AG23">
        <v>0</v>
      </c>
      <c r="AH23">
        <v>0</v>
      </c>
      <c r="AI23">
        <v>0</v>
      </c>
      <c r="AJ23">
        <v>0</v>
      </c>
      <c r="AK23">
        <v>0</v>
      </c>
      <c r="AL23">
        <v>0</v>
      </c>
      <c r="AM23">
        <v>320624431118</v>
      </c>
      <c r="AN23">
        <v>171842000543</v>
      </c>
      <c r="AO23">
        <v>188957042918</v>
      </c>
      <c r="AP23">
        <v>188957042918</v>
      </c>
      <c r="AQ23">
        <v>0</v>
      </c>
      <c r="AR23">
        <v>0</v>
      </c>
      <c r="AS23">
        <v>0</v>
      </c>
      <c r="AT23">
        <v>169277228367</v>
      </c>
      <c r="AU23">
        <v>164219568826</v>
      </c>
      <c r="AV23">
        <v>164219568826</v>
      </c>
      <c r="AW23">
        <v>165876181256</v>
      </c>
      <c r="AX23">
        <v>171842000543</v>
      </c>
      <c r="AY23">
        <v>171842000543</v>
      </c>
      <c r="AZ23">
        <v>212014044352</v>
      </c>
      <c r="BA23">
        <v>0</v>
      </c>
      <c r="BB23">
        <v>0</v>
      </c>
      <c r="BC23">
        <v>0</v>
      </c>
      <c r="BD23">
        <v>1298897694365</v>
      </c>
      <c r="BE23">
        <v>1298897694365</v>
      </c>
      <c r="BF23">
        <v>1</v>
      </c>
      <c r="BG23">
        <v>1</v>
      </c>
      <c r="BH23">
        <v>1</v>
      </c>
      <c r="BI23">
        <v>171842000543</v>
      </c>
      <c r="BJ23">
        <v>29956901080</v>
      </c>
      <c r="BK23">
        <v>177119747944</v>
      </c>
      <c r="BL23">
        <v>177119747944</v>
      </c>
      <c r="BM23">
        <v>147162846864</v>
      </c>
      <c r="BN23">
        <v>79143214620</v>
      </c>
      <c r="BO23">
        <v>0</v>
      </c>
      <c r="BP23">
        <v>0</v>
      </c>
      <c r="BQ23">
        <v>0</v>
      </c>
      <c r="BR23">
        <v>0</v>
      </c>
      <c r="BS23">
        <v>0</v>
      </c>
      <c r="BT23">
        <v>0</v>
      </c>
    </row>
    <row r="24" spans="1:72">
      <c r="A24" t="s">
        <v>3734</v>
      </c>
      <c r="B24" t="s">
        <v>259</v>
      </c>
      <c r="C24">
        <v>2004</v>
      </c>
      <c r="D24" t="s">
        <v>223</v>
      </c>
      <c r="E24">
        <v>3</v>
      </c>
      <c r="G24" t="s">
        <v>260</v>
      </c>
      <c r="H24" t="s">
        <v>209</v>
      </c>
      <c r="I24">
        <v>152770703221</v>
      </c>
      <c r="J24">
        <v>61794800076</v>
      </c>
      <c r="K24">
        <v>11105930005</v>
      </c>
      <c r="L24">
        <v>13009696720</v>
      </c>
      <c r="M24">
        <v>13009696720</v>
      </c>
      <c r="N24">
        <v>51773627982</v>
      </c>
      <c r="O24">
        <v>45982784160</v>
      </c>
      <c r="P24">
        <v>44023667755</v>
      </c>
      <c r="Q24">
        <v>44023667755</v>
      </c>
      <c r="R24">
        <v>0</v>
      </c>
      <c r="S24">
        <v>44023667755</v>
      </c>
      <c r="T24">
        <v>39485940686</v>
      </c>
      <c r="U24">
        <v>39485940686</v>
      </c>
      <c r="V24">
        <v>39485940686</v>
      </c>
      <c r="W24">
        <v>39485940686</v>
      </c>
      <c r="X24">
        <v>39485940686</v>
      </c>
      <c r="Y24">
        <v>0</v>
      </c>
      <c r="Z24">
        <v>0</v>
      </c>
      <c r="AA24">
        <v>0</v>
      </c>
      <c r="AB24">
        <v>39485940686</v>
      </c>
      <c r="AC24">
        <v>1662138100</v>
      </c>
      <c r="AD24">
        <v>39485940686</v>
      </c>
      <c r="AE24">
        <v>0</v>
      </c>
      <c r="AF24">
        <v>0</v>
      </c>
      <c r="AG24">
        <v>0</v>
      </c>
      <c r="AH24">
        <v>0</v>
      </c>
      <c r="AI24">
        <v>0</v>
      </c>
      <c r="AJ24">
        <v>0</v>
      </c>
      <c r="AK24">
        <v>0</v>
      </c>
      <c r="AL24">
        <v>0</v>
      </c>
      <c r="AM24">
        <v>47637163473</v>
      </c>
      <c r="AN24">
        <v>39485940686</v>
      </c>
      <c r="AO24">
        <v>42876502253</v>
      </c>
      <c r="AP24">
        <v>42876502253</v>
      </c>
      <c r="AQ24">
        <v>0</v>
      </c>
      <c r="AR24">
        <v>0</v>
      </c>
      <c r="AS24">
        <v>0</v>
      </c>
      <c r="AT24">
        <v>37449603384</v>
      </c>
      <c r="AU24">
        <v>36947444562</v>
      </c>
      <c r="AV24">
        <v>36947444562</v>
      </c>
      <c r="AW24">
        <v>36422544172</v>
      </c>
      <c r="AX24">
        <v>39485940686</v>
      </c>
      <c r="AY24">
        <v>39485940686</v>
      </c>
      <c r="AZ24">
        <v>43359931909</v>
      </c>
      <c r="BA24">
        <v>0</v>
      </c>
      <c r="BB24">
        <v>0</v>
      </c>
      <c r="BC24">
        <v>0</v>
      </c>
      <c r="BD24">
        <v>152770703221</v>
      </c>
      <c r="BE24">
        <v>152770703221</v>
      </c>
      <c r="BF24">
        <v>1</v>
      </c>
      <c r="BG24">
        <v>1</v>
      </c>
      <c r="BH24">
        <v>1</v>
      </c>
      <c r="BI24">
        <v>39485940686</v>
      </c>
      <c r="BJ24">
        <v>20630388348</v>
      </c>
      <c r="BK24">
        <v>44023667755</v>
      </c>
      <c r="BL24">
        <v>44023667755</v>
      </c>
      <c r="BM24">
        <v>23393279407</v>
      </c>
      <c r="BN24">
        <v>18034891466</v>
      </c>
      <c r="BO24">
        <v>0</v>
      </c>
      <c r="BP24">
        <v>0</v>
      </c>
      <c r="BQ24">
        <v>0</v>
      </c>
      <c r="BR24">
        <v>0</v>
      </c>
      <c r="BS24">
        <v>0</v>
      </c>
      <c r="BT24">
        <v>0</v>
      </c>
    </row>
    <row r="25" spans="1:72">
      <c r="A25" t="s">
        <v>261</v>
      </c>
      <c r="B25" t="s">
        <v>39</v>
      </c>
      <c r="C25">
        <v>2004</v>
      </c>
      <c r="D25" t="s">
        <v>218</v>
      </c>
      <c r="E25">
        <v>4</v>
      </c>
      <c r="G25" t="s">
        <v>262</v>
      </c>
      <c r="H25" t="s">
        <v>209</v>
      </c>
      <c r="I25">
        <v>46566847551</v>
      </c>
      <c r="J25">
        <v>1465957896</v>
      </c>
      <c r="K25">
        <v>1141847230</v>
      </c>
      <c r="L25">
        <v>1483155554</v>
      </c>
      <c r="M25">
        <v>1483155554</v>
      </c>
      <c r="N25">
        <v>18155559104</v>
      </c>
      <c r="O25">
        <v>17789801129</v>
      </c>
      <c r="P25">
        <v>6335760463</v>
      </c>
      <c r="Q25">
        <v>6335760463</v>
      </c>
      <c r="R25">
        <v>0</v>
      </c>
      <c r="S25">
        <v>6335760463</v>
      </c>
      <c r="T25">
        <v>6176196441</v>
      </c>
      <c r="U25">
        <v>6176196441</v>
      </c>
      <c r="V25">
        <v>6176196441</v>
      </c>
      <c r="W25">
        <v>6176196441</v>
      </c>
      <c r="X25">
        <v>6176196441</v>
      </c>
      <c r="Y25">
        <v>0</v>
      </c>
      <c r="Z25">
        <v>0</v>
      </c>
      <c r="AA25">
        <v>0</v>
      </c>
      <c r="AB25">
        <v>6176196441</v>
      </c>
      <c r="AC25">
        <v>2367546400</v>
      </c>
      <c r="AM25">
        <v>19955344262</v>
      </c>
      <c r="AN25">
        <v>6176196441</v>
      </c>
      <c r="AO25">
        <v>6270576014</v>
      </c>
      <c r="AP25">
        <v>6270576014</v>
      </c>
      <c r="AQ25">
        <v>0</v>
      </c>
      <c r="AR25">
        <v>0</v>
      </c>
      <c r="AS25">
        <v>0</v>
      </c>
      <c r="AT25">
        <v>6176196441</v>
      </c>
      <c r="AU25">
        <v>5623500821</v>
      </c>
      <c r="AV25">
        <v>5623500821</v>
      </c>
      <c r="AW25">
        <v>5703513399</v>
      </c>
      <c r="AX25">
        <v>6176196441</v>
      </c>
      <c r="AY25">
        <v>6176196441</v>
      </c>
      <c r="AZ25">
        <v>7662425048</v>
      </c>
      <c r="BB25">
        <v>0</v>
      </c>
      <c r="BD25">
        <v>46566847551</v>
      </c>
      <c r="BE25">
        <v>46566847551</v>
      </c>
      <c r="BF25">
        <v>1</v>
      </c>
      <c r="BG25">
        <v>1</v>
      </c>
      <c r="BI25">
        <v>6176196441</v>
      </c>
      <c r="BK25">
        <v>6335760463</v>
      </c>
      <c r="BL25">
        <v>6335760463</v>
      </c>
      <c r="BM25">
        <v>6335760463</v>
      </c>
      <c r="BN25">
        <v>4345770841</v>
      </c>
      <c r="BQ25">
        <v>0</v>
      </c>
      <c r="BR25">
        <v>0</v>
      </c>
      <c r="BS25">
        <v>0</v>
      </c>
      <c r="BT25">
        <v>0</v>
      </c>
    </row>
    <row r="26" spans="1:72">
      <c r="A26" t="s">
        <v>263</v>
      </c>
      <c r="B26" t="s">
        <v>40</v>
      </c>
      <c r="C26">
        <v>2004</v>
      </c>
      <c r="D26" t="s">
        <v>212</v>
      </c>
      <c r="E26">
        <v>4</v>
      </c>
      <c r="G26" t="s">
        <v>264</v>
      </c>
      <c r="H26" t="s">
        <v>209</v>
      </c>
      <c r="I26">
        <v>169634618500</v>
      </c>
      <c r="J26">
        <v>1312408305</v>
      </c>
      <c r="K26">
        <v>1326196705</v>
      </c>
      <c r="L26">
        <v>1473096778</v>
      </c>
      <c r="M26">
        <v>1473096778</v>
      </c>
      <c r="N26">
        <v>16981900905</v>
      </c>
      <c r="O26">
        <v>16422869481</v>
      </c>
      <c r="P26">
        <v>12640916514</v>
      </c>
      <c r="Q26">
        <v>12640916514</v>
      </c>
      <c r="R26">
        <v>0</v>
      </c>
      <c r="S26">
        <v>12640916514</v>
      </c>
      <c r="T26">
        <v>12185115569</v>
      </c>
      <c r="U26">
        <v>12185115569</v>
      </c>
      <c r="V26">
        <v>12185115569</v>
      </c>
      <c r="W26">
        <v>12185115569</v>
      </c>
      <c r="X26">
        <v>12185115569</v>
      </c>
      <c r="Y26">
        <v>0</v>
      </c>
      <c r="Z26">
        <v>0</v>
      </c>
      <c r="AA26">
        <v>0</v>
      </c>
      <c r="AB26">
        <v>12185115569</v>
      </c>
      <c r="AC26">
        <v>3532375824</v>
      </c>
      <c r="AM26">
        <v>19040995043</v>
      </c>
      <c r="AN26">
        <v>12185115569</v>
      </c>
      <c r="AO26">
        <v>12592063503</v>
      </c>
      <c r="AP26">
        <v>12592063503</v>
      </c>
      <c r="AQ26">
        <v>0</v>
      </c>
      <c r="AR26">
        <v>0</v>
      </c>
      <c r="AS26">
        <v>0</v>
      </c>
      <c r="AT26">
        <v>12152582309</v>
      </c>
      <c r="AU26">
        <v>11838126864</v>
      </c>
      <c r="AV26">
        <v>11838126864</v>
      </c>
      <c r="AW26">
        <v>11839619222</v>
      </c>
      <c r="AX26">
        <v>12185115569</v>
      </c>
      <c r="AY26">
        <v>12185115569</v>
      </c>
      <c r="AZ26">
        <v>16332552911</v>
      </c>
      <c r="BB26">
        <v>0</v>
      </c>
      <c r="BD26">
        <v>169634618500</v>
      </c>
      <c r="BE26">
        <v>169634618500</v>
      </c>
      <c r="BF26">
        <v>1</v>
      </c>
      <c r="BG26">
        <v>1</v>
      </c>
      <c r="BI26">
        <v>12185115569</v>
      </c>
      <c r="BK26">
        <v>12640916514</v>
      </c>
      <c r="BL26">
        <v>12640916514</v>
      </c>
      <c r="BM26">
        <v>12640916514</v>
      </c>
      <c r="BN26">
        <v>9956486442</v>
      </c>
      <c r="BQ26">
        <v>0</v>
      </c>
      <c r="BR26">
        <v>0</v>
      </c>
      <c r="BS26">
        <v>0</v>
      </c>
      <c r="BT26">
        <v>0</v>
      </c>
    </row>
    <row r="27" spans="1:72">
      <c r="A27" t="s">
        <v>265</v>
      </c>
      <c r="B27" t="s">
        <v>41</v>
      </c>
      <c r="C27">
        <v>2004</v>
      </c>
      <c r="D27" t="s">
        <v>215</v>
      </c>
      <c r="E27">
        <v>5</v>
      </c>
      <c r="G27" t="s">
        <v>266</v>
      </c>
      <c r="H27" t="s">
        <v>209</v>
      </c>
      <c r="I27">
        <v>95778011978</v>
      </c>
      <c r="J27">
        <v>7100077549</v>
      </c>
      <c r="K27">
        <v>3771657549</v>
      </c>
      <c r="L27">
        <v>4948222033</v>
      </c>
      <c r="M27">
        <v>4948222033</v>
      </c>
      <c r="N27">
        <v>15570846253</v>
      </c>
      <c r="O27">
        <v>12846543754</v>
      </c>
      <c r="P27">
        <v>12384992550</v>
      </c>
      <c r="Q27">
        <v>12384992550</v>
      </c>
      <c r="R27">
        <v>0</v>
      </c>
      <c r="S27">
        <v>12384992550</v>
      </c>
      <c r="T27">
        <v>12042614453</v>
      </c>
      <c r="U27">
        <v>12042614453</v>
      </c>
      <c r="V27">
        <v>12042614453</v>
      </c>
      <c r="W27">
        <v>12042614453</v>
      </c>
      <c r="X27">
        <v>12042614453</v>
      </c>
      <c r="Y27">
        <v>0</v>
      </c>
      <c r="Z27">
        <v>0</v>
      </c>
      <c r="AA27">
        <v>0</v>
      </c>
      <c r="AB27">
        <v>12042614453</v>
      </c>
      <c r="AC27">
        <v>3385287930</v>
      </c>
      <c r="AM27">
        <v>14981762244</v>
      </c>
      <c r="AN27">
        <v>12042614453</v>
      </c>
      <c r="AO27">
        <v>12378817226</v>
      </c>
      <c r="AP27">
        <v>12378817226</v>
      </c>
      <c r="AQ27">
        <v>0</v>
      </c>
      <c r="AR27">
        <v>0</v>
      </c>
      <c r="AS27">
        <v>0</v>
      </c>
      <c r="AT27">
        <v>12038371603</v>
      </c>
      <c r="AU27">
        <v>11249940531</v>
      </c>
      <c r="AV27">
        <v>11249940531</v>
      </c>
      <c r="AW27">
        <v>11332191195</v>
      </c>
      <c r="AX27">
        <v>12042614453</v>
      </c>
      <c r="AY27">
        <v>12042614453</v>
      </c>
      <c r="AZ27">
        <v>15576613071</v>
      </c>
      <c r="BB27">
        <v>0</v>
      </c>
      <c r="BD27">
        <v>95778011978</v>
      </c>
      <c r="BE27">
        <v>95778011978</v>
      </c>
      <c r="BF27">
        <v>1</v>
      </c>
      <c r="BG27">
        <v>1</v>
      </c>
      <c r="BI27">
        <v>12042614453</v>
      </c>
      <c r="BK27">
        <v>12384992550</v>
      </c>
      <c r="BL27">
        <v>12384992550</v>
      </c>
      <c r="BM27">
        <v>12384992550</v>
      </c>
      <c r="BN27">
        <v>7268522288</v>
      </c>
      <c r="BQ27">
        <v>0</v>
      </c>
      <c r="BR27">
        <v>0</v>
      </c>
      <c r="BS27">
        <v>0</v>
      </c>
      <c r="BT27">
        <v>0</v>
      </c>
    </row>
    <row r="28" spans="1:72">
      <c r="A28" t="s">
        <v>267</v>
      </c>
      <c r="B28" t="s">
        <v>42</v>
      </c>
      <c r="C28">
        <v>2004</v>
      </c>
      <c r="D28" t="s">
        <v>218</v>
      </c>
      <c r="E28">
        <v>3</v>
      </c>
      <c r="G28" t="s">
        <v>268</v>
      </c>
      <c r="H28" t="s">
        <v>209</v>
      </c>
      <c r="I28">
        <v>70509220413</v>
      </c>
      <c r="J28">
        <v>7277122409</v>
      </c>
      <c r="K28">
        <v>3025718631</v>
      </c>
      <c r="L28">
        <v>4130596133</v>
      </c>
      <c r="M28">
        <v>4130596133</v>
      </c>
      <c r="N28">
        <v>25952724237</v>
      </c>
      <c r="O28">
        <v>25492183843</v>
      </c>
      <c r="P28">
        <v>6903834027</v>
      </c>
      <c r="Q28">
        <v>6903834027</v>
      </c>
      <c r="R28">
        <v>0</v>
      </c>
      <c r="S28">
        <v>6903834027</v>
      </c>
      <c r="T28">
        <v>6797138001</v>
      </c>
      <c r="U28">
        <v>6797138001</v>
      </c>
      <c r="V28">
        <v>6797138001</v>
      </c>
      <c r="W28">
        <v>6797138001</v>
      </c>
      <c r="X28">
        <v>6797138001</v>
      </c>
      <c r="Y28">
        <v>0</v>
      </c>
      <c r="Z28">
        <v>0</v>
      </c>
      <c r="AA28">
        <v>0</v>
      </c>
      <c r="AB28">
        <v>6797138001</v>
      </c>
      <c r="AC28">
        <v>1833325400</v>
      </c>
      <c r="AM28">
        <v>31213632344</v>
      </c>
      <c r="AN28">
        <v>6797138001</v>
      </c>
      <c r="AO28">
        <v>7821517004</v>
      </c>
      <c r="AP28">
        <v>7821517004</v>
      </c>
      <c r="AQ28">
        <v>0</v>
      </c>
      <c r="AR28">
        <v>0</v>
      </c>
      <c r="AS28">
        <v>0</v>
      </c>
      <c r="AT28">
        <v>6797138001</v>
      </c>
      <c r="AU28">
        <v>6455626643</v>
      </c>
      <c r="AV28">
        <v>6455626643</v>
      </c>
      <c r="AW28">
        <v>6351758397</v>
      </c>
      <c r="AX28">
        <v>6797138001</v>
      </c>
      <c r="AY28">
        <v>6797138001</v>
      </c>
      <c r="AZ28">
        <v>9137986436</v>
      </c>
      <c r="BB28">
        <v>0</v>
      </c>
      <c r="BD28">
        <v>70509220413</v>
      </c>
      <c r="BE28">
        <v>70509220413</v>
      </c>
      <c r="BF28">
        <v>1</v>
      </c>
      <c r="BG28">
        <v>1</v>
      </c>
      <c r="BI28">
        <v>6797138001</v>
      </c>
      <c r="BK28">
        <v>6903834027</v>
      </c>
      <c r="BL28">
        <v>6903834027</v>
      </c>
      <c r="BM28">
        <v>6903834027</v>
      </c>
      <c r="BN28">
        <v>5038920794</v>
      </c>
      <c r="BQ28">
        <v>0</v>
      </c>
      <c r="BR28">
        <v>0</v>
      </c>
      <c r="BS28">
        <v>0</v>
      </c>
      <c r="BT28">
        <v>0</v>
      </c>
    </row>
    <row r="29" spans="1:72">
      <c r="A29" t="s">
        <v>2014</v>
      </c>
      <c r="B29" t="s">
        <v>269</v>
      </c>
      <c r="C29">
        <v>2004</v>
      </c>
      <c r="D29" t="s">
        <v>215</v>
      </c>
      <c r="E29">
        <v>6</v>
      </c>
      <c r="G29" t="s">
        <v>270</v>
      </c>
      <c r="H29" t="s">
        <v>209</v>
      </c>
      <c r="I29">
        <v>223711187945</v>
      </c>
      <c r="J29">
        <v>19087417950</v>
      </c>
      <c r="K29">
        <v>10935884091</v>
      </c>
      <c r="L29">
        <v>16074778325</v>
      </c>
      <c r="M29">
        <v>16074778325</v>
      </c>
      <c r="N29">
        <v>68217951387</v>
      </c>
      <c r="O29">
        <v>51508881911</v>
      </c>
      <c r="P29">
        <v>37037851651</v>
      </c>
      <c r="Q29">
        <v>37037851651</v>
      </c>
      <c r="R29">
        <v>0</v>
      </c>
      <c r="S29">
        <v>37037851651</v>
      </c>
      <c r="T29">
        <v>36242753896</v>
      </c>
      <c r="U29">
        <v>36242753896</v>
      </c>
      <c r="V29">
        <v>36242753896</v>
      </c>
      <c r="W29">
        <v>36242753896</v>
      </c>
      <c r="X29">
        <v>36242753896</v>
      </c>
      <c r="Y29">
        <v>0</v>
      </c>
      <c r="Z29">
        <v>0</v>
      </c>
      <c r="AA29">
        <v>0</v>
      </c>
      <c r="AB29">
        <v>36242753896</v>
      </c>
      <c r="AC29">
        <v>5810243066</v>
      </c>
      <c r="AM29">
        <v>69302544044</v>
      </c>
      <c r="AN29">
        <v>36242753896</v>
      </c>
      <c r="AO29">
        <v>35115300974</v>
      </c>
      <c r="AP29">
        <v>35115300974</v>
      </c>
      <c r="AQ29">
        <v>0</v>
      </c>
      <c r="AR29">
        <v>0</v>
      </c>
      <c r="AS29">
        <v>0</v>
      </c>
      <c r="AT29">
        <v>36170339374</v>
      </c>
      <c r="AU29">
        <v>33994670159</v>
      </c>
      <c r="AV29">
        <v>33994670159</v>
      </c>
      <c r="AW29">
        <v>32932827815</v>
      </c>
      <c r="AX29">
        <v>36242753896</v>
      </c>
      <c r="AY29">
        <v>36242753896</v>
      </c>
      <c r="AZ29">
        <v>45527563895</v>
      </c>
      <c r="BB29">
        <v>0</v>
      </c>
      <c r="BD29">
        <v>223711187945</v>
      </c>
      <c r="BE29">
        <v>223711187945</v>
      </c>
      <c r="BF29">
        <v>1</v>
      </c>
      <c r="BG29">
        <v>1</v>
      </c>
      <c r="BI29">
        <v>36242753896</v>
      </c>
      <c r="BK29">
        <v>37037851651</v>
      </c>
      <c r="BL29">
        <v>37037851651</v>
      </c>
      <c r="BM29">
        <v>37037851651</v>
      </c>
      <c r="BN29">
        <v>19940178486</v>
      </c>
      <c r="BQ29">
        <v>0</v>
      </c>
      <c r="BR29">
        <v>0</v>
      </c>
      <c r="BS29">
        <v>0</v>
      </c>
      <c r="BT29">
        <v>0</v>
      </c>
    </row>
    <row r="30" spans="1:72">
      <c r="A30" t="s">
        <v>271</v>
      </c>
      <c r="B30" t="s">
        <v>44</v>
      </c>
      <c r="C30">
        <v>2004</v>
      </c>
      <c r="D30" t="s">
        <v>215</v>
      </c>
      <c r="E30">
        <v>3</v>
      </c>
      <c r="G30" t="s">
        <v>272</v>
      </c>
      <c r="H30" t="s">
        <v>209</v>
      </c>
      <c r="I30">
        <v>107439356533</v>
      </c>
      <c r="J30">
        <v>2814138233</v>
      </c>
      <c r="K30">
        <v>1577489739</v>
      </c>
      <c r="L30">
        <v>3094959041</v>
      </c>
      <c r="M30">
        <v>3094959041</v>
      </c>
      <c r="N30">
        <v>18427778896</v>
      </c>
      <c r="O30">
        <v>10552338773</v>
      </c>
      <c r="P30">
        <v>7910073318</v>
      </c>
      <c r="Q30">
        <v>7910073318</v>
      </c>
      <c r="R30">
        <v>0</v>
      </c>
      <c r="S30">
        <v>7910073318</v>
      </c>
      <c r="T30">
        <v>7594442952</v>
      </c>
      <c r="U30">
        <v>7594442952</v>
      </c>
      <c r="V30">
        <v>7594442952</v>
      </c>
      <c r="W30">
        <v>7594442952</v>
      </c>
      <c r="X30">
        <v>7594442952</v>
      </c>
      <c r="Y30">
        <v>0</v>
      </c>
      <c r="Z30">
        <v>0</v>
      </c>
      <c r="AA30">
        <v>0</v>
      </c>
      <c r="AB30">
        <v>7594442952</v>
      </c>
      <c r="AC30">
        <v>1554117236</v>
      </c>
      <c r="AM30">
        <v>16120549088</v>
      </c>
      <c r="AN30">
        <v>7594442952</v>
      </c>
      <c r="AO30">
        <v>8002818283</v>
      </c>
      <c r="AP30">
        <v>8002818283</v>
      </c>
      <c r="AQ30">
        <v>0</v>
      </c>
      <c r="AR30">
        <v>0</v>
      </c>
      <c r="AS30">
        <v>0</v>
      </c>
      <c r="AT30">
        <v>7590214267</v>
      </c>
      <c r="AU30">
        <v>7341652279</v>
      </c>
      <c r="AV30">
        <v>7341652279</v>
      </c>
      <c r="AW30">
        <v>7245704821</v>
      </c>
      <c r="AX30">
        <v>7594442952</v>
      </c>
      <c r="AY30">
        <v>7594442952</v>
      </c>
      <c r="AZ30">
        <v>13285994713</v>
      </c>
      <c r="BB30">
        <v>0</v>
      </c>
      <c r="BD30">
        <v>107439356533</v>
      </c>
      <c r="BE30">
        <v>107439356533</v>
      </c>
      <c r="BF30">
        <v>1</v>
      </c>
      <c r="BG30">
        <v>1</v>
      </c>
      <c r="BI30">
        <v>7594442952</v>
      </c>
      <c r="BK30">
        <v>7910073318</v>
      </c>
      <c r="BL30">
        <v>7910073318</v>
      </c>
      <c r="BM30">
        <v>7910073318</v>
      </c>
      <c r="BN30">
        <v>5246787759</v>
      </c>
      <c r="BQ30">
        <v>0</v>
      </c>
      <c r="BR30">
        <v>0</v>
      </c>
      <c r="BS30">
        <v>0</v>
      </c>
      <c r="BT30">
        <v>0</v>
      </c>
    </row>
    <row r="31" spans="1:72">
      <c r="A31" t="s">
        <v>273</v>
      </c>
      <c r="B31" t="s">
        <v>45</v>
      </c>
      <c r="C31">
        <v>2004</v>
      </c>
      <c r="D31" t="s">
        <v>231</v>
      </c>
      <c r="E31">
        <v>3</v>
      </c>
      <c r="G31" t="s">
        <v>274</v>
      </c>
      <c r="H31" t="s">
        <v>209</v>
      </c>
      <c r="I31">
        <v>85308074625</v>
      </c>
      <c r="J31">
        <v>1093235546</v>
      </c>
      <c r="K31">
        <v>950363180</v>
      </c>
      <c r="L31">
        <v>1551933945</v>
      </c>
      <c r="M31">
        <v>1551933945</v>
      </c>
      <c r="N31">
        <v>8202436730</v>
      </c>
      <c r="O31">
        <v>7445095012</v>
      </c>
      <c r="P31">
        <v>6670393488</v>
      </c>
      <c r="Q31">
        <v>6670393488</v>
      </c>
      <c r="R31">
        <v>0</v>
      </c>
      <c r="S31">
        <v>6670393488</v>
      </c>
      <c r="T31">
        <v>6507971108</v>
      </c>
      <c r="U31">
        <v>6507971108</v>
      </c>
      <c r="V31">
        <v>6507971108</v>
      </c>
      <c r="W31">
        <v>6507971108</v>
      </c>
      <c r="X31">
        <v>6507971108</v>
      </c>
      <c r="Y31">
        <v>0</v>
      </c>
      <c r="Z31">
        <v>0</v>
      </c>
      <c r="AA31">
        <v>0</v>
      </c>
      <c r="AB31">
        <v>6507971108</v>
      </c>
      <c r="AC31">
        <v>1894941200</v>
      </c>
      <c r="AM31">
        <v>10331693967</v>
      </c>
      <c r="AN31">
        <v>6507971108</v>
      </c>
      <c r="AO31">
        <v>7309533508</v>
      </c>
      <c r="AP31">
        <v>7309533508</v>
      </c>
      <c r="AQ31">
        <v>0</v>
      </c>
      <c r="AR31">
        <v>0</v>
      </c>
      <c r="AS31">
        <v>0</v>
      </c>
      <c r="AT31">
        <v>6501788681</v>
      </c>
      <c r="AU31">
        <v>6201446623</v>
      </c>
      <c r="AV31">
        <v>6201446623</v>
      </c>
      <c r="AW31">
        <v>6303240963</v>
      </c>
      <c r="AX31">
        <v>6507971108</v>
      </c>
      <c r="AY31">
        <v>6507971108</v>
      </c>
      <c r="AZ31">
        <v>8715808477</v>
      </c>
      <c r="BB31">
        <v>0</v>
      </c>
      <c r="BD31">
        <v>85308074625</v>
      </c>
      <c r="BE31">
        <v>85308074625</v>
      </c>
      <c r="BF31">
        <v>1</v>
      </c>
      <c r="BG31">
        <v>1</v>
      </c>
      <c r="BI31">
        <v>6507971108</v>
      </c>
      <c r="BK31">
        <v>6670393488</v>
      </c>
      <c r="BL31">
        <v>6670393488</v>
      </c>
      <c r="BM31">
        <v>6670393488</v>
      </c>
      <c r="BN31">
        <v>4888580065</v>
      </c>
      <c r="BQ31">
        <v>0</v>
      </c>
      <c r="BR31">
        <v>0</v>
      </c>
      <c r="BS31">
        <v>0</v>
      </c>
      <c r="BT31">
        <v>0</v>
      </c>
    </row>
    <row r="32" spans="1:72">
      <c r="A32" t="s">
        <v>275</v>
      </c>
      <c r="B32" t="s">
        <v>46</v>
      </c>
      <c r="C32">
        <v>2004</v>
      </c>
      <c r="D32" t="s">
        <v>215</v>
      </c>
      <c r="E32">
        <v>4</v>
      </c>
      <c r="G32" t="s">
        <v>276</v>
      </c>
      <c r="H32" t="s">
        <v>209</v>
      </c>
      <c r="I32">
        <v>43668338443</v>
      </c>
      <c r="J32">
        <v>3521950366</v>
      </c>
      <c r="K32">
        <v>2152715700</v>
      </c>
      <c r="L32">
        <v>2899660327</v>
      </c>
      <c r="M32">
        <v>2899660327</v>
      </c>
      <c r="N32">
        <v>17768043638</v>
      </c>
      <c r="O32">
        <v>16487674764</v>
      </c>
      <c r="P32">
        <v>9203842979</v>
      </c>
      <c r="Q32">
        <v>9203842979</v>
      </c>
      <c r="R32">
        <v>0</v>
      </c>
      <c r="S32">
        <v>9203842979</v>
      </c>
      <c r="T32">
        <v>9065699515</v>
      </c>
      <c r="U32">
        <v>9065699515</v>
      </c>
      <c r="V32">
        <v>9065699515</v>
      </c>
      <c r="W32">
        <v>9065699515</v>
      </c>
      <c r="X32">
        <v>9065699515</v>
      </c>
      <c r="Y32">
        <v>0</v>
      </c>
      <c r="Z32">
        <v>0</v>
      </c>
      <c r="AA32">
        <v>0</v>
      </c>
      <c r="AB32">
        <v>9065699515</v>
      </c>
      <c r="AC32">
        <v>2709590991</v>
      </c>
      <c r="AM32">
        <v>17933491181</v>
      </c>
      <c r="AN32">
        <v>9065699515</v>
      </c>
      <c r="AO32">
        <v>9912980883</v>
      </c>
      <c r="AP32">
        <v>9912980883</v>
      </c>
      <c r="AQ32">
        <v>0</v>
      </c>
      <c r="AR32">
        <v>0</v>
      </c>
      <c r="AS32">
        <v>0</v>
      </c>
      <c r="AT32">
        <v>9065698348</v>
      </c>
      <c r="AU32">
        <v>8421266618</v>
      </c>
      <c r="AV32">
        <v>8421266618</v>
      </c>
      <c r="AW32">
        <v>8422299794</v>
      </c>
      <c r="AX32">
        <v>9065699515</v>
      </c>
      <c r="AY32">
        <v>9065699515</v>
      </c>
      <c r="AZ32">
        <v>11743135332</v>
      </c>
      <c r="BB32">
        <v>0</v>
      </c>
      <c r="BD32">
        <v>43668338443</v>
      </c>
      <c r="BE32">
        <v>43668338443</v>
      </c>
      <c r="BF32">
        <v>1</v>
      </c>
      <c r="BG32">
        <v>1</v>
      </c>
      <c r="BI32">
        <v>9065699515</v>
      </c>
      <c r="BK32">
        <v>9203842979</v>
      </c>
      <c r="BL32">
        <v>9203842979</v>
      </c>
      <c r="BM32">
        <v>9203842979</v>
      </c>
      <c r="BN32">
        <v>5975708914</v>
      </c>
      <c r="BQ32">
        <v>0</v>
      </c>
      <c r="BR32">
        <v>0</v>
      </c>
      <c r="BS32">
        <v>0</v>
      </c>
      <c r="BT32">
        <v>0</v>
      </c>
    </row>
    <row r="33" spans="1:72">
      <c r="A33" t="s">
        <v>277</v>
      </c>
      <c r="B33" t="s">
        <v>47</v>
      </c>
      <c r="C33">
        <v>2004</v>
      </c>
      <c r="D33" t="s">
        <v>218</v>
      </c>
      <c r="E33">
        <v>5</v>
      </c>
      <c r="G33" t="s">
        <v>278</v>
      </c>
      <c r="H33" t="s">
        <v>209</v>
      </c>
      <c r="I33">
        <v>176158021544</v>
      </c>
      <c r="J33">
        <v>4771663951</v>
      </c>
      <c r="K33">
        <v>2352647152</v>
      </c>
      <c r="L33">
        <v>2470838110</v>
      </c>
      <c r="M33">
        <v>2470838110</v>
      </c>
      <c r="N33">
        <v>27656687981</v>
      </c>
      <c r="O33">
        <v>27289584853</v>
      </c>
      <c r="P33">
        <v>10087715676</v>
      </c>
      <c r="Q33">
        <v>10087715676</v>
      </c>
      <c r="R33">
        <v>0</v>
      </c>
      <c r="S33">
        <v>10087715676</v>
      </c>
      <c r="T33">
        <v>9854703944</v>
      </c>
      <c r="U33">
        <v>9854703944</v>
      </c>
      <c r="V33">
        <v>9854703944</v>
      </c>
      <c r="W33">
        <v>9854703944</v>
      </c>
      <c r="X33">
        <v>9854703944</v>
      </c>
      <c r="Y33">
        <v>0</v>
      </c>
      <c r="Z33">
        <v>0</v>
      </c>
      <c r="AA33">
        <v>0</v>
      </c>
      <c r="AB33">
        <v>9854703944</v>
      </c>
      <c r="AC33">
        <v>3239007792</v>
      </c>
      <c r="AM33">
        <v>39638950243</v>
      </c>
      <c r="AN33">
        <v>9854703944</v>
      </c>
      <c r="AO33">
        <v>11095058193</v>
      </c>
      <c r="AP33">
        <v>11095058193</v>
      </c>
      <c r="AQ33">
        <v>0</v>
      </c>
      <c r="AR33">
        <v>0</v>
      </c>
      <c r="AS33">
        <v>0</v>
      </c>
      <c r="AT33">
        <v>9854246462</v>
      </c>
      <c r="AU33">
        <v>8999291526</v>
      </c>
      <c r="AV33">
        <v>8999291526</v>
      </c>
      <c r="AW33">
        <v>8988501586</v>
      </c>
      <c r="AX33">
        <v>9854703944</v>
      </c>
      <c r="AY33">
        <v>9854703944</v>
      </c>
      <c r="AZ33">
        <v>14186012542</v>
      </c>
      <c r="BB33">
        <v>0</v>
      </c>
      <c r="BD33">
        <v>176158021544</v>
      </c>
      <c r="BE33">
        <v>176158021544</v>
      </c>
      <c r="BF33">
        <v>1</v>
      </c>
      <c r="BG33">
        <v>1</v>
      </c>
      <c r="BI33">
        <v>9854703944</v>
      </c>
      <c r="BK33">
        <v>10087715676</v>
      </c>
      <c r="BL33">
        <v>10087715676</v>
      </c>
      <c r="BM33">
        <v>10087715676</v>
      </c>
      <c r="BN33">
        <v>7041523651</v>
      </c>
      <c r="BQ33">
        <v>0</v>
      </c>
      <c r="BR33">
        <v>0</v>
      </c>
      <c r="BS33">
        <v>0</v>
      </c>
      <c r="BT33">
        <v>0</v>
      </c>
    </row>
    <row r="34" spans="1:72">
      <c r="A34" t="s">
        <v>279</v>
      </c>
      <c r="B34" t="s">
        <v>48</v>
      </c>
      <c r="C34">
        <v>2004</v>
      </c>
      <c r="D34" t="s">
        <v>231</v>
      </c>
      <c r="E34">
        <v>6</v>
      </c>
      <c r="G34" t="s">
        <v>280</v>
      </c>
      <c r="H34" t="s">
        <v>209</v>
      </c>
      <c r="I34">
        <v>108146278269</v>
      </c>
      <c r="J34">
        <v>3976592416</v>
      </c>
      <c r="K34">
        <v>2636171050</v>
      </c>
      <c r="L34">
        <v>4235037060</v>
      </c>
      <c r="M34">
        <v>4235037060</v>
      </c>
      <c r="N34">
        <v>27414404173</v>
      </c>
      <c r="O34">
        <v>25546010692</v>
      </c>
      <c r="P34">
        <v>16465476107</v>
      </c>
      <c r="Q34">
        <v>16465476107</v>
      </c>
      <c r="R34">
        <v>0</v>
      </c>
      <c r="S34">
        <v>16465476107</v>
      </c>
      <c r="T34">
        <v>16103106113</v>
      </c>
      <c r="U34">
        <v>16103106113</v>
      </c>
      <c r="V34">
        <v>16103106113</v>
      </c>
      <c r="W34">
        <v>16103106113</v>
      </c>
      <c r="X34">
        <v>16103106113</v>
      </c>
      <c r="Y34">
        <v>0</v>
      </c>
      <c r="Z34">
        <v>0</v>
      </c>
      <c r="AA34">
        <v>0</v>
      </c>
      <c r="AB34">
        <v>16103106113</v>
      </c>
      <c r="AC34">
        <v>5778305865</v>
      </c>
      <c r="AM34">
        <v>30847299954</v>
      </c>
      <c r="AN34">
        <v>16103106113</v>
      </c>
      <c r="AO34">
        <v>16429946230</v>
      </c>
      <c r="AP34">
        <v>16429946230</v>
      </c>
      <c r="AQ34">
        <v>0</v>
      </c>
      <c r="AR34">
        <v>0</v>
      </c>
      <c r="AS34">
        <v>0</v>
      </c>
      <c r="AT34">
        <v>16103106113</v>
      </c>
      <c r="AU34">
        <v>15011326196</v>
      </c>
      <c r="AV34">
        <v>15011326196</v>
      </c>
      <c r="AW34">
        <v>15104196020</v>
      </c>
      <c r="AX34">
        <v>16103106113</v>
      </c>
      <c r="AY34">
        <v>16103106113</v>
      </c>
      <c r="AZ34">
        <v>20319610499</v>
      </c>
      <c r="BB34">
        <v>0</v>
      </c>
      <c r="BD34">
        <v>108146278269</v>
      </c>
      <c r="BE34">
        <v>108146278269</v>
      </c>
      <c r="BF34">
        <v>1</v>
      </c>
      <c r="BG34">
        <v>1</v>
      </c>
      <c r="BI34">
        <v>16103106113</v>
      </c>
      <c r="BK34">
        <v>16465476107</v>
      </c>
      <c r="BL34">
        <v>16465476107</v>
      </c>
      <c r="BM34">
        <v>16465476107</v>
      </c>
      <c r="BN34">
        <v>11816063896</v>
      </c>
      <c r="BQ34">
        <v>0</v>
      </c>
      <c r="BR34">
        <v>0</v>
      </c>
      <c r="BS34">
        <v>0</v>
      </c>
      <c r="BT34">
        <v>0</v>
      </c>
    </row>
    <row r="35" spans="1:72">
      <c r="A35" t="s">
        <v>281</v>
      </c>
      <c r="B35" t="s">
        <v>49</v>
      </c>
      <c r="C35">
        <v>2004</v>
      </c>
      <c r="D35" t="s">
        <v>228</v>
      </c>
      <c r="E35">
        <v>7</v>
      </c>
      <c r="G35" t="s">
        <v>282</v>
      </c>
      <c r="H35" t="s">
        <v>209</v>
      </c>
      <c r="I35">
        <v>123776397434</v>
      </c>
      <c r="J35">
        <v>39980283182</v>
      </c>
      <c r="K35">
        <v>8113728684</v>
      </c>
      <c r="L35">
        <v>10320942569</v>
      </c>
      <c r="M35">
        <v>10320942569</v>
      </c>
      <c r="N35">
        <v>56634072736</v>
      </c>
      <c r="O35">
        <v>47627933856</v>
      </c>
      <c r="P35">
        <v>44181612070</v>
      </c>
      <c r="Q35">
        <v>44181612070</v>
      </c>
      <c r="R35">
        <v>0</v>
      </c>
      <c r="S35">
        <v>44181612070</v>
      </c>
      <c r="T35">
        <v>43270999990</v>
      </c>
      <c r="U35">
        <v>43270999990</v>
      </c>
      <c r="V35">
        <v>43270999990</v>
      </c>
      <c r="W35">
        <v>43270999990</v>
      </c>
      <c r="X35">
        <v>43270999990</v>
      </c>
      <c r="Y35">
        <v>0</v>
      </c>
      <c r="Z35">
        <v>0</v>
      </c>
      <c r="AA35">
        <v>0</v>
      </c>
      <c r="AB35">
        <v>43270999990</v>
      </c>
      <c r="AC35">
        <v>7229334769</v>
      </c>
      <c r="AD35">
        <v>43270999990</v>
      </c>
      <c r="AE35">
        <v>0</v>
      </c>
      <c r="AF35">
        <v>0</v>
      </c>
      <c r="AG35">
        <v>0</v>
      </c>
      <c r="AH35">
        <v>0</v>
      </c>
      <c r="AI35">
        <v>0</v>
      </c>
      <c r="AJ35">
        <v>0</v>
      </c>
      <c r="AK35">
        <v>0</v>
      </c>
      <c r="AL35">
        <v>0</v>
      </c>
      <c r="AM35">
        <v>57148345613</v>
      </c>
      <c r="AN35">
        <v>43270999990</v>
      </c>
      <c r="AO35">
        <v>42493772817</v>
      </c>
      <c r="AP35">
        <v>42493772817</v>
      </c>
      <c r="AQ35">
        <v>0</v>
      </c>
      <c r="AR35">
        <v>0</v>
      </c>
      <c r="AS35">
        <v>0</v>
      </c>
      <c r="AT35">
        <v>42507748446</v>
      </c>
      <c r="AU35">
        <v>41417859852</v>
      </c>
      <c r="AV35">
        <v>41417859852</v>
      </c>
      <c r="AW35">
        <v>41178520984</v>
      </c>
      <c r="AX35">
        <v>43270999990</v>
      </c>
      <c r="AY35">
        <v>43270999990</v>
      </c>
      <c r="AZ35">
        <v>49405990357</v>
      </c>
      <c r="BA35">
        <v>0</v>
      </c>
      <c r="BB35">
        <v>0</v>
      </c>
      <c r="BC35">
        <v>0</v>
      </c>
      <c r="BD35">
        <v>123776397434</v>
      </c>
      <c r="BE35">
        <v>123776397434</v>
      </c>
      <c r="BF35">
        <v>1</v>
      </c>
      <c r="BG35">
        <v>1</v>
      </c>
      <c r="BH35">
        <v>1</v>
      </c>
      <c r="BI35">
        <v>43270999990</v>
      </c>
      <c r="BJ35">
        <v>15738852229</v>
      </c>
      <c r="BK35">
        <v>44181612070</v>
      </c>
      <c r="BL35">
        <v>44181612070</v>
      </c>
      <c r="BM35">
        <v>28442759841</v>
      </c>
      <c r="BN35">
        <v>24989581364</v>
      </c>
      <c r="BO35">
        <v>0</v>
      </c>
      <c r="BP35">
        <v>0</v>
      </c>
      <c r="BQ35">
        <v>0</v>
      </c>
      <c r="BR35">
        <v>0</v>
      </c>
      <c r="BS35">
        <v>0</v>
      </c>
      <c r="BT35">
        <v>0</v>
      </c>
    </row>
    <row r="36" spans="1:72">
      <c r="A36" t="s">
        <v>283</v>
      </c>
      <c r="B36" t="s">
        <v>50</v>
      </c>
      <c r="C36">
        <v>2004</v>
      </c>
      <c r="D36" t="s">
        <v>215</v>
      </c>
      <c r="E36">
        <v>2</v>
      </c>
      <c r="G36" t="s">
        <v>284</v>
      </c>
      <c r="H36" t="s">
        <v>209</v>
      </c>
      <c r="I36">
        <v>18437471490</v>
      </c>
      <c r="J36">
        <v>2291236988</v>
      </c>
      <c r="K36">
        <v>1463502188</v>
      </c>
      <c r="L36">
        <v>2579401901</v>
      </c>
      <c r="M36">
        <v>2579401901</v>
      </c>
      <c r="N36">
        <v>12151564225</v>
      </c>
      <c r="O36">
        <v>10648370492</v>
      </c>
      <c r="P36">
        <v>6278798751</v>
      </c>
      <c r="Q36">
        <v>6278798751</v>
      </c>
      <c r="R36">
        <v>0</v>
      </c>
      <c r="S36">
        <v>6278798751</v>
      </c>
      <c r="T36">
        <v>6206768725</v>
      </c>
      <c r="U36">
        <v>6206768725</v>
      </c>
      <c r="V36">
        <v>6206768725</v>
      </c>
      <c r="W36">
        <v>6206768725</v>
      </c>
      <c r="X36">
        <v>6206768725</v>
      </c>
      <c r="Y36">
        <v>0</v>
      </c>
      <c r="Z36">
        <v>0</v>
      </c>
      <c r="AA36">
        <v>0</v>
      </c>
      <c r="AB36">
        <v>6206768725</v>
      </c>
      <c r="AC36">
        <v>1309712838</v>
      </c>
      <c r="AM36">
        <v>11554589529</v>
      </c>
      <c r="AN36">
        <v>6206768725</v>
      </c>
      <c r="AO36">
        <v>6369962516</v>
      </c>
      <c r="AP36">
        <v>6369962516</v>
      </c>
      <c r="AQ36">
        <v>0</v>
      </c>
      <c r="AR36">
        <v>0</v>
      </c>
      <c r="AS36">
        <v>0</v>
      </c>
      <c r="AT36">
        <v>6206764765</v>
      </c>
      <c r="AU36">
        <v>5697630509</v>
      </c>
      <c r="AV36">
        <v>5697630509</v>
      </c>
      <c r="AW36">
        <v>6211692951</v>
      </c>
      <c r="AX36">
        <v>6206768725</v>
      </c>
      <c r="AY36">
        <v>6206768725</v>
      </c>
      <c r="AZ36">
        <v>8526092146</v>
      </c>
      <c r="BB36">
        <v>0</v>
      </c>
      <c r="BD36">
        <v>18437471490</v>
      </c>
      <c r="BE36">
        <v>18437471490</v>
      </c>
      <c r="BF36">
        <v>1</v>
      </c>
      <c r="BG36">
        <v>1</v>
      </c>
      <c r="BI36">
        <v>6206768725</v>
      </c>
      <c r="BK36">
        <v>6278798751</v>
      </c>
      <c r="BL36">
        <v>6278798751</v>
      </c>
      <c r="BM36">
        <v>6278798751</v>
      </c>
      <c r="BN36">
        <v>3841210365</v>
      </c>
      <c r="BQ36">
        <v>0</v>
      </c>
      <c r="BR36">
        <v>0</v>
      </c>
      <c r="BS36">
        <v>0</v>
      </c>
      <c r="BT36">
        <v>0</v>
      </c>
    </row>
    <row r="37" spans="1:72">
      <c r="A37" t="s">
        <v>285</v>
      </c>
      <c r="B37" t="s">
        <v>51</v>
      </c>
      <c r="C37">
        <v>2004</v>
      </c>
      <c r="D37" t="s">
        <v>212</v>
      </c>
      <c r="E37">
        <v>2</v>
      </c>
      <c r="G37" t="s">
        <v>286</v>
      </c>
      <c r="H37" t="s">
        <v>209</v>
      </c>
      <c r="I37">
        <v>16341519594</v>
      </c>
      <c r="J37">
        <v>504551976</v>
      </c>
      <c r="K37">
        <v>468355310</v>
      </c>
      <c r="L37">
        <v>588050012</v>
      </c>
      <c r="M37">
        <v>588050012</v>
      </c>
      <c r="N37">
        <v>7498528219</v>
      </c>
      <c r="O37">
        <v>7286066548</v>
      </c>
      <c r="P37">
        <v>4229725847</v>
      </c>
      <c r="Q37">
        <v>4229725847</v>
      </c>
      <c r="R37">
        <v>0</v>
      </c>
      <c r="S37">
        <v>4229725847</v>
      </c>
      <c r="T37">
        <v>4083332967</v>
      </c>
      <c r="U37">
        <v>4083332967</v>
      </c>
      <c r="V37">
        <v>4083332967</v>
      </c>
      <c r="W37">
        <v>4083332967</v>
      </c>
      <c r="X37">
        <v>4083332967</v>
      </c>
      <c r="Y37">
        <v>0</v>
      </c>
      <c r="Z37">
        <v>0</v>
      </c>
      <c r="AA37">
        <v>0</v>
      </c>
      <c r="AB37">
        <v>4083332967</v>
      </c>
      <c r="AC37">
        <v>733369200</v>
      </c>
      <c r="AM37">
        <v>8324690878</v>
      </c>
      <c r="AN37">
        <v>4083332967</v>
      </c>
      <c r="AO37">
        <v>4235054944</v>
      </c>
      <c r="AP37">
        <v>4235054944</v>
      </c>
      <c r="AQ37">
        <v>0</v>
      </c>
      <c r="AR37">
        <v>0</v>
      </c>
      <c r="AS37">
        <v>0</v>
      </c>
      <c r="AT37">
        <v>4082276818</v>
      </c>
      <c r="AU37">
        <v>3690811964</v>
      </c>
      <c r="AV37">
        <v>3690811964</v>
      </c>
      <c r="AW37">
        <v>4000782580</v>
      </c>
      <c r="AX37">
        <v>4083332967</v>
      </c>
      <c r="AY37">
        <v>4083332967</v>
      </c>
      <c r="AZ37">
        <v>5338982766</v>
      </c>
      <c r="BB37">
        <v>0</v>
      </c>
      <c r="BD37">
        <v>16341519594</v>
      </c>
      <c r="BE37">
        <v>16341519594</v>
      </c>
      <c r="BF37">
        <v>1</v>
      </c>
      <c r="BG37">
        <v>1</v>
      </c>
      <c r="BI37">
        <v>4083332967</v>
      </c>
      <c r="BK37">
        <v>4229725847</v>
      </c>
      <c r="BL37">
        <v>4229725847</v>
      </c>
      <c r="BM37">
        <v>4229725847</v>
      </c>
      <c r="BN37">
        <v>3042648286</v>
      </c>
      <c r="BQ37">
        <v>0</v>
      </c>
      <c r="BR37">
        <v>0</v>
      </c>
      <c r="BS37">
        <v>0</v>
      </c>
      <c r="BT37">
        <v>0</v>
      </c>
    </row>
    <row r="38" spans="1:72">
      <c r="A38" t="s">
        <v>287</v>
      </c>
      <c r="B38" t="s">
        <v>52</v>
      </c>
      <c r="C38">
        <v>2004</v>
      </c>
      <c r="D38" t="s">
        <v>228</v>
      </c>
      <c r="E38">
        <v>6</v>
      </c>
      <c r="G38" t="s">
        <v>288</v>
      </c>
      <c r="H38" t="s">
        <v>209</v>
      </c>
      <c r="I38">
        <v>75408241620</v>
      </c>
      <c r="J38">
        <v>18098724064</v>
      </c>
      <c r="K38">
        <v>6185181188</v>
      </c>
      <c r="L38">
        <v>8905568342</v>
      </c>
      <c r="M38">
        <v>8905568342</v>
      </c>
      <c r="N38">
        <v>39759134274</v>
      </c>
      <c r="O38">
        <v>33320011049</v>
      </c>
      <c r="P38">
        <v>32149830937</v>
      </c>
      <c r="Q38">
        <v>32149830937</v>
      </c>
      <c r="R38">
        <v>0</v>
      </c>
      <c r="S38">
        <v>32149830937</v>
      </c>
      <c r="T38">
        <v>31336414810</v>
      </c>
      <c r="U38">
        <v>31336414810</v>
      </c>
      <c r="V38">
        <v>31336414810</v>
      </c>
      <c r="W38">
        <v>31336414810</v>
      </c>
      <c r="X38">
        <v>31336414810</v>
      </c>
      <c r="Y38">
        <v>0</v>
      </c>
      <c r="Z38">
        <v>0</v>
      </c>
      <c r="AA38">
        <v>0</v>
      </c>
      <c r="AB38">
        <v>31336414810</v>
      </c>
      <c r="AC38">
        <v>5381624800</v>
      </c>
      <c r="AD38">
        <v>31336414810</v>
      </c>
      <c r="AE38">
        <v>0</v>
      </c>
      <c r="AF38">
        <v>0</v>
      </c>
      <c r="AG38">
        <v>0</v>
      </c>
      <c r="AH38">
        <v>0</v>
      </c>
      <c r="AI38">
        <v>0</v>
      </c>
      <c r="AJ38">
        <v>0</v>
      </c>
      <c r="AK38">
        <v>0</v>
      </c>
      <c r="AL38">
        <v>0</v>
      </c>
      <c r="AM38">
        <v>40074985756</v>
      </c>
      <c r="AN38">
        <v>31336414810</v>
      </c>
      <c r="AO38">
        <v>34319101653</v>
      </c>
      <c r="AP38">
        <v>34319101653</v>
      </c>
      <c r="AQ38">
        <v>0</v>
      </c>
      <c r="AR38">
        <v>0</v>
      </c>
      <c r="AS38">
        <v>0</v>
      </c>
      <c r="AT38">
        <v>30875885899</v>
      </c>
      <c r="AU38">
        <v>29737210064</v>
      </c>
      <c r="AV38">
        <v>29737210064</v>
      </c>
      <c r="AW38">
        <v>30370613470</v>
      </c>
      <c r="AX38">
        <v>31336414810</v>
      </c>
      <c r="AY38">
        <v>31336414810</v>
      </c>
      <c r="AZ38">
        <v>37474279002</v>
      </c>
      <c r="BA38">
        <v>0</v>
      </c>
      <c r="BB38">
        <v>0</v>
      </c>
      <c r="BC38">
        <v>0</v>
      </c>
      <c r="BD38">
        <v>75408241620</v>
      </c>
      <c r="BE38">
        <v>75408241620</v>
      </c>
      <c r="BF38">
        <v>1</v>
      </c>
      <c r="BG38">
        <v>1</v>
      </c>
      <c r="BH38">
        <v>1</v>
      </c>
      <c r="BI38">
        <v>31336414810</v>
      </c>
      <c r="BJ38">
        <v>11111396150</v>
      </c>
      <c r="BK38">
        <v>32149830937</v>
      </c>
      <c r="BL38">
        <v>32149830937</v>
      </c>
      <c r="BM38">
        <v>21038434787</v>
      </c>
      <c r="BN38">
        <v>18700135311</v>
      </c>
      <c r="BO38">
        <v>0</v>
      </c>
      <c r="BP38">
        <v>0</v>
      </c>
      <c r="BQ38">
        <v>0</v>
      </c>
      <c r="BR38">
        <v>0</v>
      </c>
      <c r="BS38">
        <v>0</v>
      </c>
      <c r="BT38">
        <v>0</v>
      </c>
    </row>
    <row r="39" spans="1:72">
      <c r="A39" t="s">
        <v>289</v>
      </c>
      <c r="B39" t="s">
        <v>53</v>
      </c>
      <c r="C39">
        <v>2004</v>
      </c>
      <c r="D39" t="s">
        <v>228</v>
      </c>
      <c r="E39">
        <v>6</v>
      </c>
      <c r="G39" t="s">
        <v>290</v>
      </c>
      <c r="H39" t="s">
        <v>209</v>
      </c>
      <c r="I39">
        <v>156126557023</v>
      </c>
      <c r="J39">
        <v>62836296656</v>
      </c>
      <c r="K39">
        <v>17695182423</v>
      </c>
      <c r="L39">
        <v>19927780310</v>
      </c>
      <c r="M39">
        <v>19927780310</v>
      </c>
      <c r="N39">
        <v>103564837268</v>
      </c>
      <c r="O39">
        <v>96940246317</v>
      </c>
      <c r="P39">
        <v>42085284069</v>
      </c>
      <c r="Q39">
        <v>42085284069</v>
      </c>
      <c r="R39">
        <v>0</v>
      </c>
      <c r="S39">
        <v>42085284069</v>
      </c>
      <c r="T39">
        <v>41452033703</v>
      </c>
      <c r="U39">
        <v>41452033703</v>
      </c>
      <c r="V39">
        <v>41452033703</v>
      </c>
      <c r="W39">
        <v>41452033703</v>
      </c>
      <c r="X39">
        <v>41452033703</v>
      </c>
      <c r="Y39">
        <v>0</v>
      </c>
      <c r="Z39">
        <v>0</v>
      </c>
      <c r="AA39">
        <v>0</v>
      </c>
      <c r="AB39">
        <v>41452033703</v>
      </c>
      <c r="AC39">
        <v>6253233140</v>
      </c>
      <c r="AD39">
        <v>41452033703</v>
      </c>
      <c r="AE39">
        <v>0</v>
      </c>
      <c r="AF39">
        <v>0</v>
      </c>
      <c r="AG39">
        <v>0</v>
      </c>
      <c r="AH39">
        <v>0</v>
      </c>
      <c r="AI39">
        <v>0</v>
      </c>
      <c r="AJ39">
        <v>0</v>
      </c>
      <c r="AK39">
        <v>0</v>
      </c>
      <c r="AL39">
        <v>0</v>
      </c>
      <c r="AM39">
        <v>103815712031</v>
      </c>
      <c r="AN39">
        <v>41452033703</v>
      </c>
      <c r="AO39">
        <v>42897320075</v>
      </c>
      <c r="AP39">
        <v>42897320075</v>
      </c>
      <c r="AQ39">
        <v>0</v>
      </c>
      <c r="AR39">
        <v>0</v>
      </c>
      <c r="AS39">
        <v>0</v>
      </c>
      <c r="AT39">
        <v>40664080079</v>
      </c>
      <c r="AU39">
        <v>38878919242</v>
      </c>
      <c r="AV39">
        <v>38878919242</v>
      </c>
      <c r="AW39">
        <v>37976200234</v>
      </c>
      <c r="AX39">
        <v>41452033703</v>
      </c>
      <c r="AY39">
        <v>41452033703</v>
      </c>
      <c r="AZ39">
        <v>47876452283</v>
      </c>
      <c r="BA39">
        <v>0</v>
      </c>
      <c r="BB39">
        <v>0</v>
      </c>
      <c r="BC39">
        <v>0</v>
      </c>
      <c r="BD39">
        <v>156126557023</v>
      </c>
      <c r="BE39">
        <v>156126557023</v>
      </c>
      <c r="BF39">
        <v>1</v>
      </c>
      <c r="BG39">
        <v>1</v>
      </c>
      <c r="BH39">
        <v>1</v>
      </c>
      <c r="BI39">
        <v>41452033703</v>
      </c>
      <c r="BJ39">
        <v>16093802505</v>
      </c>
      <c r="BK39">
        <v>42085284069</v>
      </c>
      <c r="BL39">
        <v>42085284069</v>
      </c>
      <c r="BM39">
        <v>25991481564</v>
      </c>
      <c r="BN39">
        <v>22664013600</v>
      </c>
      <c r="BO39">
        <v>0</v>
      </c>
      <c r="BP39">
        <v>0</v>
      </c>
      <c r="BQ39">
        <v>0</v>
      </c>
      <c r="BR39">
        <v>0</v>
      </c>
      <c r="BS39">
        <v>0</v>
      </c>
      <c r="BT39">
        <v>0</v>
      </c>
    </row>
    <row r="40" spans="1:72">
      <c r="A40" t="s">
        <v>291</v>
      </c>
      <c r="B40" t="s">
        <v>54</v>
      </c>
      <c r="C40">
        <v>2004</v>
      </c>
      <c r="D40" t="s">
        <v>228</v>
      </c>
      <c r="E40">
        <v>4</v>
      </c>
      <c r="G40" t="s">
        <v>292</v>
      </c>
      <c r="H40" t="s">
        <v>209</v>
      </c>
      <c r="I40">
        <v>73442389659</v>
      </c>
      <c r="J40">
        <v>14378239299</v>
      </c>
      <c r="K40">
        <v>5170562975</v>
      </c>
      <c r="L40">
        <v>7250713870</v>
      </c>
      <c r="M40">
        <v>7250713870</v>
      </c>
      <c r="N40">
        <v>24401884398</v>
      </c>
      <c r="O40">
        <v>20609878339</v>
      </c>
      <c r="P40">
        <v>25641560876</v>
      </c>
      <c r="Q40">
        <v>25641560876</v>
      </c>
      <c r="R40">
        <v>0</v>
      </c>
      <c r="S40">
        <v>25641560876</v>
      </c>
      <c r="T40">
        <v>23643177167</v>
      </c>
      <c r="U40">
        <v>23643177167</v>
      </c>
      <c r="V40">
        <v>23643177167</v>
      </c>
      <c r="W40">
        <v>23643177167</v>
      </c>
      <c r="X40">
        <v>23643177167</v>
      </c>
      <c r="Y40">
        <v>0</v>
      </c>
      <c r="Z40">
        <v>0</v>
      </c>
      <c r="AA40">
        <v>0</v>
      </c>
      <c r="AB40">
        <v>23643177167</v>
      </c>
      <c r="AC40">
        <v>2980201621</v>
      </c>
      <c r="AD40">
        <v>23643177167</v>
      </c>
      <c r="AE40">
        <v>0</v>
      </c>
      <c r="AF40">
        <v>0</v>
      </c>
      <c r="AG40">
        <v>0</v>
      </c>
      <c r="AH40">
        <v>0</v>
      </c>
      <c r="AI40">
        <v>0</v>
      </c>
      <c r="AJ40">
        <v>0</v>
      </c>
      <c r="AK40">
        <v>0</v>
      </c>
      <c r="AL40">
        <v>0</v>
      </c>
      <c r="AM40">
        <v>23739568775</v>
      </c>
      <c r="AN40">
        <v>23643177167</v>
      </c>
      <c r="AO40">
        <v>24815686216</v>
      </c>
      <c r="AP40">
        <v>24815686216</v>
      </c>
      <c r="AQ40">
        <v>0</v>
      </c>
      <c r="AR40">
        <v>0</v>
      </c>
      <c r="AS40">
        <v>0</v>
      </c>
      <c r="AT40">
        <v>23178074241</v>
      </c>
      <c r="AU40">
        <v>22619175025</v>
      </c>
      <c r="AV40">
        <v>22619175025</v>
      </c>
      <c r="AW40">
        <v>23883057875</v>
      </c>
      <c r="AX40">
        <v>23643177167</v>
      </c>
      <c r="AY40">
        <v>23643177167</v>
      </c>
      <c r="AZ40">
        <v>28065049421</v>
      </c>
      <c r="BA40">
        <v>0</v>
      </c>
      <c r="BB40">
        <v>0</v>
      </c>
      <c r="BC40">
        <v>0</v>
      </c>
      <c r="BD40">
        <v>73442389659</v>
      </c>
      <c r="BE40">
        <v>73442389659</v>
      </c>
      <c r="BF40">
        <v>1</v>
      </c>
      <c r="BG40">
        <v>1</v>
      </c>
      <c r="BH40">
        <v>1</v>
      </c>
      <c r="BI40">
        <v>23643177167</v>
      </c>
      <c r="BJ40">
        <v>10007310527</v>
      </c>
      <c r="BK40">
        <v>25641560876</v>
      </c>
      <c r="BL40">
        <v>25641560876</v>
      </c>
      <c r="BM40">
        <v>15634250349</v>
      </c>
      <c r="BN40">
        <v>13248368250</v>
      </c>
      <c r="BO40">
        <v>0</v>
      </c>
      <c r="BP40">
        <v>0</v>
      </c>
      <c r="BQ40">
        <v>0</v>
      </c>
      <c r="BR40">
        <v>0</v>
      </c>
      <c r="BS40">
        <v>0</v>
      </c>
      <c r="BT40">
        <v>0</v>
      </c>
    </row>
    <row r="41" spans="1:72">
      <c r="A41" t="s">
        <v>293</v>
      </c>
      <c r="B41" t="s">
        <v>55</v>
      </c>
      <c r="C41">
        <v>2004</v>
      </c>
      <c r="D41" t="s">
        <v>228</v>
      </c>
      <c r="E41">
        <v>4</v>
      </c>
      <c r="G41" t="s">
        <v>294</v>
      </c>
      <c r="H41" t="s">
        <v>209</v>
      </c>
      <c r="I41">
        <v>56857809485</v>
      </c>
      <c r="J41">
        <v>13389904859</v>
      </c>
      <c r="K41">
        <v>5122667824</v>
      </c>
      <c r="L41">
        <v>6299341900</v>
      </c>
      <c r="M41">
        <v>6299341900</v>
      </c>
      <c r="N41">
        <v>25890534515</v>
      </c>
      <c r="O41">
        <v>20783024828</v>
      </c>
      <c r="P41">
        <v>26290148917</v>
      </c>
      <c r="Q41">
        <v>26290148917</v>
      </c>
      <c r="R41">
        <v>0</v>
      </c>
      <c r="S41">
        <v>26290148917</v>
      </c>
      <c r="T41">
        <v>25172338255</v>
      </c>
      <c r="U41">
        <v>25172338255</v>
      </c>
      <c r="V41">
        <v>25172338255</v>
      </c>
      <c r="W41">
        <v>25172338255</v>
      </c>
      <c r="X41">
        <v>25172338255</v>
      </c>
      <c r="Y41">
        <v>0</v>
      </c>
      <c r="Z41">
        <v>0</v>
      </c>
      <c r="AA41">
        <v>0</v>
      </c>
      <c r="AB41">
        <v>25172338255</v>
      </c>
      <c r="AC41">
        <v>2928076600</v>
      </c>
      <c r="AD41">
        <v>25172338255</v>
      </c>
      <c r="AE41">
        <v>0</v>
      </c>
      <c r="AF41">
        <v>0</v>
      </c>
      <c r="AG41">
        <v>0</v>
      </c>
      <c r="AH41">
        <v>0</v>
      </c>
      <c r="AI41">
        <v>0</v>
      </c>
      <c r="AJ41">
        <v>0</v>
      </c>
      <c r="AK41">
        <v>0</v>
      </c>
      <c r="AL41">
        <v>0</v>
      </c>
      <c r="AM41">
        <v>25784734676</v>
      </c>
      <c r="AN41">
        <v>25172338255</v>
      </c>
      <c r="AO41">
        <v>27401373913</v>
      </c>
      <c r="AP41">
        <v>27401373913</v>
      </c>
      <c r="AQ41">
        <v>0</v>
      </c>
      <c r="AR41">
        <v>0</v>
      </c>
      <c r="AS41">
        <v>0</v>
      </c>
      <c r="AT41">
        <v>24711663795</v>
      </c>
      <c r="AU41">
        <v>24319179666</v>
      </c>
      <c r="AV41">
        <v>24319179666</v>
      </c>
      <c r="AW41">
        <v>24411217744</v>
      </c>
      <c r="AX41">
        <v>25172338255</v>
      </c>
      <c r="AY41">
        <v>25172338255</v>
      </c>
      <c r="AZ41">
        <v>28829189737</v>
      </c>
      <c r="BA41">
        <v>0</v>
      </c>
      <c r="BB41">
        <v>0</v>
      </c>
      <c r="BC41">
        <v>0</v>
      </c>
      <c r="BD41">
        <v>56857809485</v>
      </c>
      <c r="BE41">
        <v>56857809485</v>
      </c>
      <c r="BF41">
        <v>1</v>
      </c>
      <c r="BG41">
        <v>1</v>
      </c>
      <c r="BH41">
        <v>1</v>
      </c>
      <c r="BI41">
        <v>25172338255</v>
      </c>
      <c r="BJ41">
        <v>11026499224</v>
      </c>
      <c r="BK41">
        <v>26290148917</v>
      </c>
      <c r="BL41">
        <v>26290148917</v>
      </c>
      <c r="BM41">
        <v>15263649693</v>
      </c>
      <c r="BN41">
        <v>13699430357</v>
      </c>
      <c r="BO41">
        <v>0</v>
      </c>
      <c r="BP41">
        <v>0</v>
      </c>
      <c r="BQ41">
        <v>0</v>
      </c>
      <c r="BR41">
        <v>0</v>
      </c>
      <c r="BS41">
        <v>0</v>
      </c>
      <c r="BT41">
        <v>0</v>
      </c>
    </row>
    <row r="42" spans="1:72">
      <c r="A42" t="s">
        <v>295</v>
      </c>
      <c r="B42" t="s">
        <v>56</v>
      </c>
      <c r="C42">
        <v>2004</v>
      </c>
      <c r="D42" t="s">
        <v>228</v>
      </c>
      <c r="E42">
        <v>7</v>
      </c>
      <c r="G42" t="s">
        <v>296</v>
      </c>
      <c r="H42" t="s">
        <v>209</v>
      </c>
      <c r="I42">
        <v>103476690389</v>
      </c>
      <c r="J42">
        <v>42639760422</v>
      </c>
      <c r="K42">
        <v>8893042994</v>
      </c>
      <c r="L42">
        <v>10886693365</v>
      </c>
      <c r="M42">
        <v>10886693365</v>
      </c>
      <c r="N42">
        <v>58585939854</v>
      </c>
      <c r="O42">
        <v>47296600339</v>
      </c>
      <c r="P42">
        <v>39799381183</v>
      </c>
      <c r="Q42">
        <v>39799381183</v>
      </c>
      <c r="R42">
        <v>0</v>
      </c>
      <c r="S42">
        <v>39799381183</v>
      </c>
      <c r="T42">
        <v>37899526493</v>
      </c>
      <c r="U42">
        <v>37899526493</v>
      </c>
      <c r="V42">
        <v>37899526493</v>
      </c>
      <c r="W42">
        <v>37899526493</v>
      </c>
      <c r="X42">
        <v>37899526493</v>
      </c>
      <c r="Y42">
        <v>0</v>
      </c>
      <c r="Z42">
        <v>0</v>
      </c>
      <c r="AA42">
        <v>0</v>
      </c>
      <c r="AB42">
        <v>37899526493</v>
      </c>
      <c r="AC42">
        <v>6545110085</v>
      </c>
      <c r="AD42">
        <v>37899526493</v>
      </c>
      <c r="AE42">
        <v>0</v>
      </c>
      <c r="AF42">
        <v>0</v>
      </c>
      <c r="AG42">
        <v>0</v>
      </c>
      <c r="AH42">
        <v>0</v>
      </c>
      <c r="AI42">
        <v>0</v>
      </c>
      <c r="AJ42">
        <v>0</v>
      </c>
      <c r="AK42">
        <v>0</v>
      </c>
      <c r="AL42">
        <v>0</v>
      </c>
      <c r="AM42">
        <v>59769999204</v>
      </c>
      <c r="AN42">
        <v>37899526493</v>
      </c>
      <c r="AO42">
        <v>39050894434</v>
      </c>
      <c r="AP42">
        <v>39050894434</v>
      </c>
      <c r="AQ42">
        <v>0</v>
      </c>
      <c r="AR42">
        <v>0</v>
      </c>
      <c r="AS42">
        <v>0</v>
      </c>
      <c r="AT42">
        <v>36897850277</v>
      </c>
      <c r="AU42">
        <v>35910854009</v>
      </c>
      <c r="AV42">
        <v>35910854009</v>
      </c>
      <c r="AW42">
        <v>35194071863</v>
      </c>
      <c r="AX42">
        <v>37899526493</v>
      </c>
      <c r="AY42">
        <v>37899526493</v>
      </c>
      <c r="AZ42">
        <v>42642075473</v>
      </c>
      <c r="BA42">
        <v>0</v>
      </c>
      <c r="BB42">
        <v>0</v>
      </c>
      <c r="BC42">
        <v>0</v>
      </c>
      <c r="BD42">
        <v>103476690389</v>
      </c>
      <c r="BE42">
        <v>103476690389</v>
      </c>
      <c r="BF42">
        <v>1</v>
      </c>
      <c r="BG42">
        <v>1</v>
      </c>
      <c r="BH42">
        <v>1</v>
      </c>
      <c r="BI42">
        <v>37899526493</v>
      </c>
      <c r="BJ42">
        <v>13965364482</v>
      </c>
      <c r="BK42">
        <v>39799381183</v>
      </c>
      <c r="BL42">
        <v>39799381183</v>
      </c>
      <c r="BM42">
        <v>25834016701</v>
      </c>
      <c r="BN42">
        <v>21447059046</v>
      </c>
      <c r="BO42">
        <v>0</v>
      </c>
      <c r="BP42">
        <v>0</v>
      </c>
      <c r="BQ42">
        <v>0</v>
      </c>
      <c r="BR42">
        <v>0</v>
      </c>
      <c r="BS42">
        <v>0</v>
      </c>
      <c r="BT42">
        <v>0</v>
      </c>
    </row>
    <row r="43" spans="1:72">
      <c r="A43" t="s">
        <v>297</v>
      </c>
      <c r="B43" t="s">
        <v>57</v>
      </c>
      <c r="C43">
        <v>2004</v>
      </c>
      <c r="D43" t="s">
        <v>228</v>
      </c>
      <c r="E43">
        <v>5</v>
      </c>
      <c r="G43" t="s">
        <v>298</v>
      </c>
      <c r="H43" t="s">
        <v>209</v>
      </c>
      <c r="I43">
        <v>135594601945</v>
      </c>
      <c r="J43">
        <v>68298725689</v>
      </c>
      <c r="K43">
        <v>7974116981</v>
      </c>
      <c r="L43">
        <v>10545324124</v>
      </c>
      <c r="M43">
        <v>10545324124</v>
      </c>
      <c r="N43">
        <v>85269104853</v>
      </c>
      <c r="O43">
        <v>67722810466</v>
      </c>
      <c r="P43">
        <v>30066788611</v>
      </c>
      <c r="Q43">
        <v>30066788611</v>
      </c>
      <c r="R43">
        <v>0</v>
      </c>
      <c r="S43">
        <v>30066788611</v>
      </c>
      <c r="T43">
        <v>31485139078</v>
      </c>
      <c r="U43">
        <v>31485139078</v>
      </c>
      <c r="V43">
        <v>31485139078</v>
      </c>
      <c r="W43">
        <v>31485139078</v>
      </c>
      <c r="X43">
        <v>31485139078</v>
      </c>
      <c r="Y43">
        <v>0</v>
      </c>
      <c r="Z43">
        <v>0</v>
      </c>
      <c r="AA43">
        <v>0</v>
      </c>
      <c r="AB43">
        <v>31485139078</v>
      </c>
      <c r="AC43">
        <v>4348460699</v>
      </c>
      <c r="AD43">
        <v>31485139078</v>
      </c>
      <c r="AE43">
        <v>0</v>
      </c>
      <c r="AF43">
        <v>0</v>
      </c>
      <c r="AG43">
        <v>0</v>
      </c>
      <c r="AH43">
        <v>0</v>
      </c>
      <c r="AI43">
        <v>0</v>
      </c>
      <c r="AJ43">
        <v>0</v>
      </c>
      <c r="AK43">
        <v>0</v>
      </c>
      <c r="AL43">
        <v>0</v>
      </c>
      <c r="AM43">
        <v>83469675660</v>
      </c>
      <c r="AN43">
        <v>31485139078</v>
      </c>
      <c r="AO43">
        <v>32272431008</v>
      </c>
      <c r="AP43">
        <v>32272431008</v>
      </c>
      <c r="AQ43">
        <v>0</v>
      </c>
      <c r="AR43">
        <v>0</v>
      </c>
      <c r="AS43">
        <v>0</v>
      </c>
      <c r="AT43">
        <v>30582632193</v>
      </c>
      <c r="AU43">
        <v>28701049432</v>
      </c>
      <c r="AV43">
        <v>28701049432</v>
      </c>
      <c r="AW43">
        <v>29066164382</v>
      </c>
      <c r="AX43">
        <v>31485139078</v>
      </c>
      <c r="AY43">
        <v>31485139078</v>
      </c>
      <c r="AZ43">
        <v>34603248153</v>
      </c>
      <c r="BA43">
        <v>0</v>
      </c>
      <c r="BB43">
        <v>0</v>
      </c>
      <c r="BC43">
        <v>0</v>
      </c>
      <c r="BD43">
        <v>135594601945</v>
      </c>
      <c r="BE43">
        <v>135594601945</v>
      </c>
      <c r="BF43">
        <v>1</v>
      </c>
      <c r="BG43">
        <v>1</v>
      </c>
      <c r="BH43">
        <v>1</v>
      </c>
      <c r="BI43">
        <v>31485139078</v>
      </c>
      <c r="BJ43">
        <v>9815907828</v>
      </c>
      <c r="BK43">
        <v>30066788611</v>
      </c>
      <c r="BL43">
        <v>30066788611</v>
      </c>
      <c r="BM43">
        <v>20250880783</v>
      </c>
      <c r="BN43">
        <v>15675910065</v>
      </c>
      <c r="BO43">
        <v>0</v>
      </c>
      <c r="BP43">
        <v>0</v>
      </c>
      <c r="BQ43">
        <v>0</v>
      </c>
      <c r="BR43">
        <v>0</v>
      </c>
      <c r="BS43">
        <v>0</v>
      </c>
      <c r="BT43">
        <v>0</v>
      </c>
    </row>
    <row r="44" spans="1:72">
      <c r="A44" t="s">
        <v>299</v>
      </c>
      <c r="B44" t="s">
        <v>58</v>
      </c>
      <c r="C44">
        <v>2004</v>
      </c>
      <c r="D44" t="s">
        <v>231</v>
      </c>
      <c r="E44">
        <v>6</v>
      </c>
      <c r="G44" t="s">
        <v>300</v>
      </c>
      <c r="H44" t="s">
        <v>209</v>
      </c>
      <c r="I44">
        <v>62557913580</v>
      </c>
      <c r="J44">
        <v>5498973022</v>
      </c>
      <c r="K44">
        <v>4123051791</v>
      </c>
      <c r="L44">
        <v>5657917616</v>
      </c>
      <c r="M44">
        <v>5657917616</v>
      </c>
      <c r="N44">
        <v>20868526184</v>
      </c>
      <c r="O44">
        <v>17996168662</v>
      </c>
      <c r="P44">
        <v>18628683820</v>
      </c>
      <c r="Q44">
        <v>18628683820</v>
      </c>
      <c r="R44">
        <v>0</v>
      </c>
      <c r="S44">
        <v>18628683820</v>
      </c>
      <c r="T44">
        <v>17957408725</v>
      </c>
      <c r="U44">
        <v>17957408725</v>
      </c>
      <c r="V44">
        <v>17957408725</v>
      </c>
      <c r="W44">
        <v>17957408725</v>
      </c>
      <c r="X44">
        <v>17957408725</v>
      </c>
      <c r="Y44">
        <v>0</v>
      </c>
      <c r="Z44">
        <v>0</v>
      </c>
      <c r="AA44">
        <v>0</v>
      </c>
      <c r="AB44">
        <v>17957408725</v>
      </c>
      <c r="AC44">
        <v>6291366370</v>
      </c>
      <c r="AM44">
        <v>24381962249</v>
      </c>
      <c r="AN44">
        <v>17957408725</v>
      </c>
      <c r="AO44">
        <v>19627105965</v>
      </c>
      <c r="AP44">
        <v>19627105965</v>
      </c>
      <c r="AQ44">
        <v>0</v>
      </c>
      <c r="AR44">
        <v>0</v>
      </c>
      <c r="AS44">
        <v>0</v>
      </c>
      <c r="AT44">
        <v>17938063173</v>
      </c>
      <c r="AU44">
        <v>17532932165</v>
      </c>
      <c r="AV44">
        <v>17532932165</v>
      </c>
      <c r="AW44">
        <v>16144744097</v>
      </c>
      <c r="AX44">
        <v>17957408725</v>
      </c>
      <c r="AY44">
        <v>17957408725</v>
      </c>
      <c r="AZ44">
        <v>20330479958</v>
      </c>
      <c r="BB44">
        <v>0</v>
      </c>
      <c r="BD44">
        <v>62557913580</v>
      </c>
      <c r="BE44">
        <v>62557913580</v>
      </c>
      <c r="BF44">
        <v>1</v>
      </c>
      <c r="BG44">
        <v>1</v>
      </c>
      <c r="BI44">
        <v>17957408725</v>
      </c>
      <c r="BK44">
        <v>18628683820</v>
      </c>
      <c r="BL44">
        <v>18628683820</v>
      </c>
      <c r="BM44">
        <v>18628683820</v>
      </c>
      <c r="BN44">
        <v>13503375555</v>
      </c>
      <c r="BQ44">
        <v>0</v>
      </c>
      <c r="BR44">
        <v>0</v>
      </c>
      <c r="BS44">
        <v>0</v>
      </c>
      <c r="BT44">
        <v>0</v>
      </c>
    </row>
    <row r="45" spans="1:72">
      <c r="A45" t="s">
        <v>301</v>
      </c>
      <c r="B45" t="s">
        <v>59</v>
      </c>
      <c r="C45">
        <v>2004</v>
      </c>
      <c r="D45" t="s">
        <v>223</v>
      </c>
      <c r="E45">
        <v>2</v>
      </c>
      <c r="G45" t="s">
        <v>302</v>
      </c>
      <c r="H45" t="s">
        <v>209</v>
      </c>
      <c r="I45">
        <v>22709952999</v>
      </c>
      <c r="J45">
        <v>11515156964</v>
      </c>
      <c r="K45">
        <v>3199633743</v>
      </c>
      <c r="L45">
        <v>4402713143</v>
      </c>
      <c r="M45">
        <v>4402713143</v>
      </c>
      <c r="N45">
        <v>11356879356</v>
      </c>
      <c r="O45">
        <v>8018636935</v>
      </c>
      <c r="P45">
        <v>17951623311</v>
      </c>
      <c r="Q45">
        <v>17951623311</v>
      </c>
      <c r="R45">
        <v>0</v>
      </c>
      <c r="S45">
        <v>17951623311</v>
      </c>
      <c r="T45">
        <v>17236273293</v>
      </c>
      <c r="U45">
        <v>17236273293</v>
      </c>
      <c r="V45">
        <v>17236273293</v>
      </c>
      <c r="W45">
        <v>17236273293</v>
      </c>
      <c r="X45">
        <v>17236273293</v>
      </c>
      <c r="Y45">
        <v>0</v>
      </c>
      <c r="Z45">
        <v>0</v>
      </c>
      <c r="AA45">
        <v>0</v>
      </c>
      <c r="AB45">
        <v>17236273293</v>
      </c>
      <c r="AC45">
        <v>609545200</v>
      </c>
      <c r="AD45">
        <v>17236273293</v>
      </c>
      <c r="AE45">
        <v>0</v>
      </c>
      <c r="AF45">
        <v>0</v>
      </c>
      <c r="AG45">
        <v>0</v>
      </c>
      <c r="AH45">
        <v>0</v>
      </c>
      <c r="AI45">
        <v>0</v>
      </c>
      <c r="AJ45">
        <v>0</v>
      </c>
      <c r="AK45">
        <v>0</v>
      </c>
      <c r="AL45">
        <v>0</v>
      </c>
      <c r="AM45">
        <v>10756877284</v>
      </c>
      <c r="AN45">
        <v>17236273293</v>
      </c>
      <c r="AO45">
        <v>19486851875</v>
      </c>
      <c r="AP45">
        <v>19486851875</v>
      </c>
      <c r="AQ45">
        <v>0</v>
      </c>
      <c r="AR45">
        <v>0</v>
      </c>
      <c r="AS45">
        <v>0</v>
      </c>
      <c r="AT45">
        <v>16893447703</v>
      </c>
      <c r="AU45">
        <v>16660308305</v>
      </c>
      <c r="AV45">
        <v>16660308305</v>
      </c>
      <c r="AW45">
        <v>17471008735</v>
      </c>
      <c r="AX45">
        <v>17236273293</v>
      </c>
      <c r="AY45">
        <v>17236273293</v>
      </c>
      <c r="AZ45">
        <v>18668021116</v>
      </c>
      <c r="BA45">
        <v>0</v>
      </c>
      <c r="BB45">
        <v>0</v>
      </c>
      <c r="BC45">
        <v>0</v>
      </c>
      <c r="BD45">
        <v>22709952999</v>
      </c>
      <c r="BE45">
        <v>22709952999</v>
      </c>
      <c r="BF45">
        <v>1</v>
      </c>
      <c r="BG45">
        <v>1</v>
      </c>
      <c r="BH45">
        <v>1</v>
      </c>
      <c r="BI45">
        <v>17236273293</v>
      </c>
      <c r="BJ45">
        <v>10979882827</v>
      </c>
      <c r="BK45">
        <v>17951623311</v>
      </c>
      <c r="BL45">
        <v>17951623311</v>
      </c>
      <c r="BM45">
        <v>6971740484</v>
      </c>
      <c r="BN45">
        <v>8084945681</v>
      </c>
      <c r="BO45">
        <v>0</v>
      </c>
      <c r="BP45">
        <v>0</v>
      </c>
      <c r="BQ45">
        <v>0</v>
      </c>
      <c r="BR45">
        <v>0</v>
      </c>
      <c r="BS45">
        <v>0</v>
      </c>
      <c r="BT45">
        <v>0</v>
      </c>
    </row>
    <row r="46" spans="1:72">
      <c r="A46" t="s">
        <v>303</v>
      </c>
      <c r="B46" t="s">
        <v>60</v>
      </c>
      <c r="C46">
        <v>2004</v>
      </c>
      <c r="D46" t="s">
        <v>207</v>
      </c>
      <c r="E46">
        <v>7</v>
      </c>
      <c r="G46" t="s">
        <v>304</v>
      </c>
      <c r="H46" t="s">
        <v>209</v>
      </c>
      <c r="I46">
        <v>203980271304</v>
      </c>
      <c r="J46">
        <v>83487880706</v>
      </c>
      <c r="K46">
        <v>21791296255</v>
      </c>
      <c r="L46">
        <v>27626391954</v>
      </c>
      <c r="M46">
        <v>27626391954</v>
      </c>
      <c r="N46">
        <v>88618899282</v>
      </c>
      <c r="O46">
        <v>63686112029</v>
      </c>
      <c r="P46">
        <v>73932511869</v>
      </c>
      <c r="Q46">
        <v>73932511869</v>
      </c>
      <c r="R46">
        <v>0</v>
      </c>
      <c r="S46">
        <v>73932511869</v>
      </c>
      <c r="T46">
        <v>70109773386</v>
      </c>
      <c r="U46">
        <v>70109773386</v>
      </c>
      <c r="V46">
        <v>70109773386</v>
      </c>
      <c r="W46">
        <v>70109773386</v>
      </c>
      <c r="X46">
        <v>70109773386</v>
      </c>
      <c r="Y46">
        <v>0</v>
      </c>
      <c r="Z46">
        <v>0</v>
      </c>
      <c r="AA46">
        <v>0</v>
      </c>
      <c r="AB46">
        <v>70109773386</v>
      </c>
      <c r="AC46">
        <v>9058457901</v>
      </c>
      <c r="AD46">
        <v>70109773386</v>
      </c>
      <c r="AE46">
        <v>0</v>
      </c>
      <c r="AF46">
        <v>0</v>
      </c>
      <c r="AG46">
        <v>0</v>
      </c>
      <c r="AH46">
        <v>0</v>
      </c>
      <c r="AI46">
        <v>0</v>
      </c>
      <c r="AJ46">
        <v>0</v>
      </c>
      <c r="AK46">
        <v>0</v>
      </c>
      <c r="AL46">
        <v>0</v>
      </c>
      <c r="AM46">
        <v>99005984816</v>
      </c>
      <c r="AN46">
        <v>70109773386</v>
      </c>
      <c r="AO46">
        <v>75350235697</v>
      </c>
      <c r="AP46">
        <v>75350235697</v>
      </c>
      <c r="AQ46">
        <v>0</v>
      </c>
      <c r="AR46">
        <v>0</v>
      </c>
      <c r="AS46">
        <v>0</v>
      </c>
      <c r="AT46">
        <v>68857354075</v>
      </c>
      <c r="AU46">
        <v>65386965589</v>
      </c>
      <c r="AV46">
        <v>65386965589</v>
      </c>
      <c r="AW46">
        <v>64712655991</v>
      </c>
      <c r="AX46">
        <v>70109773386</v>
      </c>
      <c r="AY46">
        <v>70109773386</v>
      </c>
      <c r="AZ46">
        <v>81039550074</v>
      </c>
      <c r="BA46">
        <v>0</v>
      </c>
      <c r="BB46">
        <v>0</v>
      </c>
      <c r="BC46">
        <v>0</v>
      </c>
      <c r="BD46">
        <v>203980271304</v>
      </c>
      <c r="BE46">
        <v>203980271304</v>
      </c>
      <c r="BF46">
        <v>1</v>
      </c>
      <c r="BG46">
        <v>1</v>
      </c>
      <c r="BH46">
        <v>1</v>
      </c>
      <c r="BI46">
        <v>70109773386</v>
      </c>
      <c r="BJ46">
        <v>19716736390</v>
      </c>
      <c r="BK46">
        <v>73932511869</v>
      </c>
      <c r="BL46">
        <v>73932511869</v>
      </c>
      <c r="BM46">
        <v>54215775479</v>
      </c>
      <c r="BN46">
        <v>38177907915</v>
      </c>
      <c r="BO46">
        <v>0</v>
      </c>
      <c r="BP46">
        <v>0</v>
      </c>
      <c r="BQ46">
        <v>0</v>
      </c>
      <c r="BR46">
        <v>0</v>
      </c>
      <c r="BS46">
        <v>0</v>
      </c>
      <c r="BT46">
        <v>0</v>
      </c>
    </row>
    <row r="47" spans="1:72">
      <c r="A47" t="s">
        <v>305</v>
      </c>
      <c r="B47" t="s">
        <v>61</v>
      </c>
      <c r="C47">
        <v>2004</v>
      </c>
      <c r="D47" t="s">
        <v>212</v>
      </c>
      <c r="E47">
        <v>4</v>
      </c>
      <c r="G47" t="s">
        <v>306</v>
      </c>
      <c r="H47" t="s">
        <v>209</v>
      </c>
      <c r="I47">
        <v>46752996731</v>
      </c>
      <c r="J47">
        <v>918873432</v>
      </c>
      <c r="K47">
        <v>782748359</v>
      </c>
      <c r="L47">
        <v>866110724</v>
      </c>
      <c r="M47">
        <v>866110724</v>
      </c>
      <c r="N47">
        <v>7314061493</v>
      </c>
      <c r="O47">
        <v>6837973990</v>
      </c>
      <c r="P47">
        <v>7865920321</v>
      </c>
      <c r="Q47">
        <v>7865920321</v>
      </c>
      <c r="R47">
        <v>0</v>
      </c>
      <c r="S47">
        <v>7865920321</v>
      </c>
      <c r="T47">
        <v>7583811413</v>
      </c>
      <c r="U47">
        <v>7583811413</v>
      </c>
      <c r="V47">
        <v>7583811413</v>
      </c>
      <c r="W47">
        <v>7583811413</v>
      </c>
      <c r="X47">
        <v>7583811413</v>
      </c>
      <c r="Y47">
        <v>0</v>
      </c>
      <c r="Z47">
        <v>0</v>
      </c>
      <c r="AA47">
        <v>0</v>
      </c>
      <c r="AB47">
        <v>7583811413</v>
      </c>
      <c r="AC47">
        <v>2437058494</v>
      </c>
      <c r="AM47">
        <v>9074143205</v>
      </c>
      <c r="AN47">
        <v>7583811413</v>
      </c>
      <c r="AO47">
        <v>7713550184</v>
      </c>
      <c r="AP47">
        <v>7713550184</v>
      </c>
      <c r="AQ47">
        <v>0</v>
      </c>
      <c r="AR47">
        <v>0</v>
      </c>
      <c r="AS47">
        <v>0</v>
      </c>
      <c r="AT47">
        <v>7579697897</v>
      </c>
      <c r="AU47">
        <v>7325772965</v>
      </c>
      <c r="AV47">
        <v>7325772965</v>
      </c>
      <c r="AW47">
        <v>7518186627</v>
      </c>
      <c r="AX47">
        <v>7583811413</v>
      </c>
      <c r="AY47">
        <v>7583811413</v>
      </c>
      <c r="AZ47">
        <v>8777382546</v>
      </c>
      <c r="BB47">
        <v>0</v>
      </c>
      <c r="BD47">
        <v>46752996731</v>
      </c>
      <c r="BE47">
        <v>46752996731</v>
      </c>
      <c r="BF47">
        <v>1</v>
      </c>
      <c r="BG47">
        <v>1</v>
      </c>
      <c r="BI47">
        <v>7583811413</v>
      </c>
      <c r="BK47">
        <v>7865920321</v>
      </c>
      <c r="BL47">
        <v>7865920321</v>
      </c>
      <c r="BM47">
        <v>7865920321</v>
      </c>
      <c r="BN47">
        <v>6299398015</v>
      </c>
      <c r="BQ47">
        <v>0</v>
      </c>
      <c r="BR47">
        <v>0</v>
      </c>
      <c r="BS47">
        <v>0</v>
      </c>
      <c r="BT47">
        <v>0</v>
      </c>
    </row>
    <row r="48" spans="1:72">
      <c r="A48" t="s">
        <v>307</v>
      </c>
      <c r="B48" t="s">
        <v>62</v>
      </c>
      <c r="C48">
        <v>2004</v>
      </c>
      <c r="D48" t="s">
        <v>215</v>
      </c>
      <c r="E48">
        <v>5</v>
      </c>
      <c r="G48" t="s">
        <v>308</v>
      </c>
      <c r="H48" t="s">
        <v>209</v>
      </c>
      <c r="I48">
        <v>37652405881</v>
      </c>
      <c r="J48">
        <v>3845414045</v>
      </c>
      <c r="K48">
        <v>2314639170</v>
      </c>
      <c r="L48">
        <v>3623185752</v>
      </c>
      <c r="M48">
        <v>3623185752</v>
      </c>
      <c r="N48">
        <v>17719788254</v>
      </c>
      <c r="O48">
        <v>15949024468</v>
      </c>
      <c r="P48">
        <v>10151311882</v>
      </c>
      <c r="Q48">
        <v>10151311882</v>
      </c>
      <c r="R48">
        <v>0</v>
      </c>
      <c r="S48">
        <v>10151311882</v>
      </c>
      <c r="T48">
        <v>9941895166</v>
      </c>
      <c r="U48">
        <v>9941895166</v>
      </c>
      <c r="V48">
        <v>9941895166</v>
      </c>
      <c r="W48">
        <v>9941895166</v>
      </c>
      <c r="X48">
        <v>9941895166</v>
      </c>
      <c r="Y48">
        <v>0</v>
      </c>
      <c r="Z48">
        <v>0</v>
      </c>
      <c r="AA48">
        <v>0</v>
      </c>
      <c r="AB48">
        <v>9941895166</v>
      </c>
      <c r="AC48">
        <v>3240457993</v>
      </c>
      <c r="AM48">
        <v>20116975443</v>
      </c>
      <c r="AN48">
        <v>9941895166</v>
      </c>
      <c r="AO48">
        <v>11039549580</v>
      </c>
      <c r="AP48">
        <v>11039549580</v>
      </c>
      <c r="AQ48">
        <v>0</v>
      </c>
      <c r="AR48">
        <v>0</v>
      </c>
      <c r="AS48">
        <v>0</v>
      </c>
      <c r="AT48">
        <v>9912893536</v>
      </c>
      <c r="AU48">
        <v>9360068730</v>
      </c>
      <c r="AV48">
        <v>9360068730</v>
      </c>
      <c r="AW48">
        <v>9153038546</v>
      </c>
      <c r="AX48">
        <v>9941895166</v>
      </c>
      <c r="AY48">
        <v>9941895166</v>
      </c>
      <c r="AZ48">
        <v>12011262504</v>
      </c>
      <c r="BB48">
        <v>0</v>
      </c>
      <c r="BD48">
        <v>37652405881</v>
      </c>
      <c r="BE48">
        <v>37652405881</v>
      </c>
      <c r="BF48">
        <v>1</v>
      </c>
      <c r="BG48">
        <v>1</v>
      </c>
      <c r="BI48">
        <v>9941895166</v>
      </c>
      <c r="BK48">
        <v>10151311882</v>
      </c>
      <c r="BL48">
        <v>10151311882</v>
      </c>
      <c r="BM48">
        <v>10151311882</v>
      </c>
      <c r="BN48">
        <v>6566286580</v>
      </c>
      <c r="BQ48">
        <v>0</v>
      </c>
      <c r="BR48">
        <v>0</v>
      </c>
      <c r="BS48">
        <v>0</v>
      </c>
      <c r="BT48">
        <v>0</v>
      </c>
    </row>
    <row r="49" spans="1:72">
      <c r="A49" t="s">
        <v>309</v>
      </c>
      <c r="B49" t="s">
        <v>63</v>
      </c>
      <c r="C49">
        <v>2004</v>
      </c>
      <c r="D49" t="s">
        <v>215</v>
      </c>
      <c r="E49">
        <v>2</v>
      </c>
      <c r="G49" t="s">
        <v>310</v>
      </c>
      <c r="H49" t="s">
        <v>209</v>
      </c>
      <c r="I49">
        <v>23513212773</v>
      </c>
      <c r="J49">
        <v>2316858892</v>
      </c>
      <c r="K49">
        <v>1212176283</v>
      </c>
      <c r="L49">
        <v>1954818708</v>
      </c>
      <c r="M49">
        <v>1954818708</v>
      </c>
      <c r="N49">
        <v>12458604369</v>
      </c>
      <c r="O49">
        <v>10160965491</v>
      </c>
      <c r="P49">
        <v>5945220221</v>
      </c>
      <c r="Q49">
        <v>5945220221</v>
      </c>
      <c r="R49">
        <v>0</v>
      </c>
      <c r="S49">
        <v>5945220221</v>
      </c>
      <c r="T49">
        <v>5912925973</v>
      </c>
      <c r="U49">
        <v>5912925973</v>
      </c>
      <c r="V49">
        <v>5912925973</v>
      </c>
      <c r="W49">
        <v>5912925973</v>
      </c>
      <c r="X49">
        <v>5912925973</v>
      </c>
      <c r="Y49">
        <v>0</v>
      </c>
      <c r="Z49">
        <v>0</v>
      </c>
      <c r="AA49">
        <v>0</v>
      </c>
      <c r="AB49">
        <v>5912925973</v>
      </c>
      <c r="AC49">
        <v>1261957464</v>
      </c>
      <c r="AM49">
        <v>12566077433</v>
      </c>
      <c r="AN49">
        <v>5912925973</v>
      </c>
      <c r="AO49">
        <v>6482751133</v>
      </c>
      <c r="AP49">
        <v>6482751133</v>
      </c>
      <c r="AQ49">
        <v>0</v>
      </c>
      <c r="AR49">
        <v>0</v>
      </c>
      <c r="AS49">
        <v>0</v>
      </c>
      <c r="AT49">
        <v>5905019643</v>
      </c>
      <c r="AU49">
        <v>5577069627</v>
      </c>
      <c r="AV49">
        <v>5577069627</v>
      </c>
      <c r="AW49">
        <v>5766125235</v>
      </c>
      <c r="AX49">
        <v>5912925973</v>
      </c>
      <c r="AY49">
        <v>5912925973</v>
      </c>
      <c r="AZ49">
        <v>7546024955</v>
      </c>
      <c r="BB49">
        <v>0</v>
      </c>
      <c r="BD49">
        <v>23513212773</v>
      </c>
      <c r="BE49">
        <v>23513212773</v>
      </c>
      <c r="BF49">
        <v>1</v>
      </c>
      <c r="BG49">
        <v>1</v>
      </c>
      <c r="BI49">
        <v>5912925973</v>
      </c>
      <c r="BK49">
        <v>5945220221</v>
      </c>
      <c r="BL49">
        <v>5945220221</v>
      </c>
      <c r="BM49">
        <v>5945220221</v>
      </c>
      <c r="BN49">
        <v>3582501889</v>
      </c>
      <c r="BQ49">
        <v>0</v>
      </c>
      <c r="BR49">
        <v>0</v>
      </c>
      <c r="BS49">
        <v>0</v>
      </c>
      <c r="BT49">
        <v>0</v>
      </c>
    </row>
    <row r="50" spans="1:72">
      <c r="A50" t="s">
        <v>311</v>
      </c>
      <c r="B50" t="s">
        <v>64</v>
      </c>
      <c r="C50">
        <v>2004</v>
      </c>
      <c r="D50" t="s">
        <v>228</v>
      </c>
      <c r="E50">
        <v>5</v>
      </c>
      <c r="G50" t="s">
        <v>312</v>
      </c>
      <c r="H50" t="s">
        <v>209</v>
      </c>
      <c r="I50">
        <v>46777510777</v>
      </c>
      <c r="J50">
        <v>19109002184</v>
      </c>
      <c r="K50">
        <v>6505848216</v>
      </c>
      <c r="L50">
        <v>8184061247</v>
      </c>
      <c r="M50">
        <v>8184061247</v>
      </c>
      <c r="N50">
        <v>25427842087</v>
      </c>
      <c r="O50">
        <v>18863337797</v>
      </c>
      <c r="P50">
        <v>30763082932</v>
      </c>
      <c r="Q50">
        <v>30763082932</v>
      </c>
      <c r="R50">
        <v>0</v>
      </c>
      <c r="S50">
        <v>30763082932</v>
      </c>
      <c r="T50">
        <v>29354614913</v>
      </c>
      <c r="U50">
        <v>29354614913</v>
      </c>
      <c r="V50">
        <v>29354614913</v>
      </c>
      <c r="W50">
        <v>29354614913</v>
      </c>
      <c r="X50">
        <v>29354614913</v>
      </c>
      <c r="Y50">
        <v>0</v>
      </c>
      <c r="Z50">
        <v>0</v>
      </c>
      <c r="AA50">
        <v>0</v>
      </c>
      <c r="AB50">
        <v>29354614913</v>
      </c>
      <c r="AC50">
        <v>4303227718</v>
      </c>
      <c r="AD50">
        <v>29354614913</v>
      </c>
      <c r="AE50">
        <v>0</v>
      </c>
      <c r="AF50">
        <v>0</v>
      </c>
      <c r="AG50">
        <v>0</v>
      </c>
      <c r="AH50">
        <v>0</v>
      </c>
      <c r="AI50">
        <v>0</v>
      </c>
      <c r="AJ50">
        <v>0</v>
      </c>
      <c r="AK50">
        <v>0</v>
      </c>
      <c r="AL50">
        <v>0</v>
      </c>
      <c r="AM50">
        <v>27076543882</v>
      </c>
      <c r="AN50">
        <v>29354614913</v>
      </c>
      <c r="AO50">
        <v>31414156794</v>
      </c>
      <c r="AP50">
        <v>31414156794</v>
      </c>
      <c r="AQ50">
        <v>0</v>
      </c>
      <c r="AR50">
        <v>0</v>
      </c>
      <c r="AS50">
        <v>0</v>
      </c>
      <c r="AT50">
        <v>28997866085</v>
      </c>
      <c r="AU50">
        <v>27781057769</v>
      </c>
      <c r="AV50">
        <v>27781057769</v>
      </c>
      <c r="AW50">
        <v>27837510333</v>
      </c>
      <c r="AX50">
        <v>29354614913</v>
      </c>
      <c r="AY50">
        <v>29354614913</v>
      </c>
      <c r="AZ50">
        <v>31604331925</v>
      </c>
      <c r="BA50">
        <v>0</v>
      </c>
      <c r="BB50">
        <v>0</v>
      </c>
      <c r="BC50">
        <v>0</v>
      </c>
      <c r="BD50">
        <v>46777510777</v>
      </c>
      <c r="BE50">
        <v>46777510777</v>
      </c>
      <c r="BF50">
        <v>1</v>
      </c>
      <c r="BG50">
        <v>1</v>
      </c>
      <c r="BH50">
        <v>1</v>
      </c>
      <c r="BI50">
        <v>29354614913</v>
      </c>
      <c r="BJ50">
        <v>12071852736</v>
      </c>
      <c r="BK50">
        <v>30763082932</v>
      </c>
      <c r="BL50">
        <v>30763082932</v>
      </c>
      <c r="BM50">
        <v>18691230196</v>
      </c>
      <c r="BN50">
        <v>16903873882</v>
      </c>
      <c r="BO50">
        <v>0</v>
      </c>
      <c r="BP50">
        <v>0</v>
      </c>
      <c r="BQ50">
        <v>0</v>
      </c>
      <c r="BR50">
        <v>0</v>
      </c>
      <c r="BS50">
        <v>0</v>
      </c>
      <c r="BT50">
        <v>0</v>
      </c>
    </row>
    <row r="51" spans="1:72">
      <c r="A51" t="s">
        <v>313</v>
      </c>
      <c r="B51" t="s">
        <v>65</v>
      </c>
      <c r="C51">
        <v>2004</v>
      </c>
      <c r="D51" t="s">
        <v>218</v>
      </c>
      <c r="E51">
        <v>4</v>
      </c>
      <c r="G51" t="s">
        <v>314</v>
      </c>
      <c r="H51" t="s">
        <v>209</v>
      </c>
      <c r="I51">
        <v>23336828360</v>
      </c>
      <c r="J51">
        <v>881765404</v>
      </c>
      <c r="K51">
        <v>769185907</v>
      </c>
      <c r="L51">
        <v>1192466156</v>
      </c>
      <c r="M51">
        <v>1192466156</v>
      </c>
      <c r="N51">
        <v>7627164279</v>
      </c>
      <c r="O51">
        <v>7134326460</v>
      </c>
      <c r="P51">
        <v>5753092582</v>
      </c>
      <c r="Q51">
        <v>5753092582</v>
      </c>
      <c r="R51">
        <v>0</v>
      </c>
      <c r="S51">
        <v>5753092582</v>
      </c>
      <c r="T51">
        <v>5673290519</v>
      </c>
      <c r="U51">
        <v>5673290519</v>
      </c>
      <c r="V51">
        <v>5673290519</v>
      </c>
      <c r="W51">
        <v>5673290519</v>
      </c>
      <c r="X51">
        <v>5673290519</v>
      </c>
      <c r="Y51">
        <v>0</v>
      </c>
      <c r="Z51">
        <v>0</v>
      </c>
      <c r="AA51">
        <v>0</v>
      </c>
      <c r="AB51">
        <v>5673290519</v>
      </c>
      <c r="AC51">
        <v>2173950928</v>
      </c>
      <c r="AM51">
        <v>9100439292</v>
      </c>
      <c r="AN51">
        <v>5673290519</v>
      </c>
      <c r="AO51">
        <v>5726143688</v>
      </c>
      <c r="AP51">
        <v>5726143688</v>
      </c>
      <c r="AQ51">
        <v>0</v>
      </c>
      <c r="AR51">
        <v>0</v>
      </c>
      <c r="AS51">
        <v>0</v>
      </c>
      <c r="AT51">
        <v>5669766396</v>
      </c>
      <c r="AU51">
        <v>5424942270</v>
      </c>
      <c r="AV51">
        <v>5424942270</v>
      </c>
      <c r="AW51">
        <v>6148062266</v>
      </c>
      <c r="AX51">
        <v>5673290519</v>
      </c>
      <c r="AY51">
        <v>5673290519</v>
      </c>
      <c r="AZ51">
        <v>7353173543</v>
      </c>
      <c r="BB51">
        <v>0</v>
      </c>
      <c r="BD51">
        <v>23336828360</v>
      </c>
      <c r="BE51">
        <v>23336828360</v>
      </c>
      <c r="BF51">
        <v>1</v>
      </c>
      <c r="BG51">
        <v>1</v>
      </c>
      <c r="BI51">
        <v>5673290519</v>
      </c>
      <c r="BK51">
        <v>5753092582</v>
      </c>
      <c r="BL51">
        <v>5753092582</v>
      </c>
      <c r="BM51">
        <v>5753092582</v>
      </c>
      <c r="BN51">
        <v>4714054506</v>
      </c>
      <c r="BQ51">
        <v>0</v>
      </c>
      <c r="BR51">
        <v>0</v>
      </c>
      <c r="BS51">
        <v>0</v>
      </c>
      <c r="BT51">
        <v>0</v>
      </c>
    </row>
    <row r="52" spans="1:72">
      <c r="A52" t="s">
        <v>315</v>
      </c>
      <c r="B52" t="s">
        <v>66</v>
      </c>
      <c r="C52">
        <v>2004</v>
      </c>
      <c r="D52" t="s">
        <v>223</v>
      </c>
      <c r="E52">
        <v>2</v>
      </c>
      <c r="G52" t="s">
        <v>316</v>
      </c>
      <c r="H52" t="s">
        <v>209</v>
      </c>
      <c r="I52">
        <v>34256239025</v>
      </c>
      <c r="J52">
        <v>13943783056</v>
      </c>
      <c r="K52">
        <v>4105697291</v>
      </c>
      <c r="L52">
        <v>5040662310</v>
      </c>
      <c r="M52">
        <v>5040662310</v>
      </c>
      <c r="N52">
        <v>19065762731</v>
      </c>
      <c r="O52">
        <v>13204671593</v>
      </c>
      <c r="P52">
        <v>20290753792</v>
      </c>
      <c r="Q52">
        <v>20290753792</v>
      </c>
      <c r="R52">
        <v>0</v>
      </c>
      <c r="S52">
        <v>20290753792</v>
      </c>
      <c r="T52">
        <v>18975672140</v>
      </c>
      <c r="U52">
        <v>18975672140</v>
      </c>
      <c r="V52">
        <v>18975672140</v>
      </c>
      <c r="W52">
        <v>18975672140</v>
      </c>
      <c r="X52">
        <v>18975672140</v>
      </c>
      <c r="Y52">
        <v>0</v>
      </c>
      <c r="Z52">
        <v>0</v>
      </c>
      <c r="AA52">
        <v>0</v>
      </c>
      <c r="AB52">
        <v>18975672140</v>
      </c>
      <c r="AC52">
        <v>596210065</v>
      </c>
      <c r="AD52">
        <v>18975672140</v>
      </c>
      <c r="AE52">
        <v>0</v>
      </c>
      <c r="AF52">
        <v>0</v>
      </c>
      <c r="AG52">
        <v>0</v>
      </c>
      <c r="AH52">
        <v>0</v>
      </c>
      <c r="AI52">
        <v>0</v>
      </c>
      <c r="AJ52">
        <v>0</v>
      </c>
      <c r="AK52">
        <v>0</v>
      </c>
      <c r="AL52">
        <v>0</v>
      </c>
      <c r="AM52">
        <v>17701626518</v>
      </c>
      <c r="AN52">
        <v>18975672140</v>
      </c>
      <c r="AO52">
        <v>19865042183</v>
      </c>
      <c r="AP52">
        <v>19865042183</v>
      </c>
      <c r="AQ52">
        <v>0</v>
      </c>
      <c r="AR52">
        <v>0</v>
      </c>
      <c r="AS52">
        <v>0</v>
      </c>
      <c r="AT52">
        <v>18664499863</v>
      </c>
      <c r="AU52">
        <v>18328588615</v>
      </c>
      <c r="AV52">
        <v>18328588615</v>
      </c>
      <c r="AW52">
        <v>19220272779</v>
      </c>
      <c r="AX52">
        <v>18975672140</v>
      </c>
      <c r="AY52">
        <v>18975672140</v>
      </c>
      <c r="AZ52">
        <v>20853142166</v>
      </c>
      <c r="BA52">
        <v>0</v>
      </c>
      <c r="BB52">
        <v>0</v>
      </c>
      <c r="BC52">
        <v>0</v>
      </c>
      <c r="BD52">
        <v>34256239025</v>
      </c>
      <c r="BE52">
        <v>34256239025</v>
      </c>
      <c r="BF52">
        <v>1</v>
      </c>
      <c r="BG52">
        <v>1</v>
      </c>
      <c r="BH52">
        <v>1</v>
      </c>
      <c r="BI52">
        <v>18975672140</v>
      </c>
      <c r="BJ52">
        <v>12457615003</v>
      </c>
      <c r="BK52">
        <v>20290753792</v>
      </c>
      <c r="BL52">
        <v>20290753792</v>
      </c>
      <c r="BM52">
        <v>7833138789</v>
      </c>
      <c r="BN52">
        <v>8616033089</v>
      </c>
      <c r="BO52">
        <v>0</v>
      </c>
      <c r="BP52">
        <v>0</v>
      </c>
      <c r="BQ52">
        <v>0</v>
      </c>
      <c r="BR52">
        <v>0</v>
      </c>
      <c r="BS52">
        <v>0</v>
      </c>
      <c r="BT52">
        <v>0</v>
      </c>
    </row>
    <row r="53" spans="1:72">
      <c r="A53" t="s">
        <v>317</v>
      </c>
      <c r="B53" t="s">
        <v>67</v>
      </c>
      <c r="C53">
        <v>2004</v>
      </c>
      <c r="D53" t="s">
        <v>207</v>
      </c>
      <c r="E53">
        <v>8</v>
      </c>
      <c r="G53" t="s">
        <v>318</v>
      </c>
      <c r="H53" t="s">
        <v>209</v>
      </c>
      <c r="I53">
        <v>383799546651</v>
      </c>
      <c r="J53">
        <v>76083437365</v>
      </c>
      <c r="K53">
        <v>27281982558</v>
      </c>
      <c r="L53">
        <v>38037881788</v>
      </c>
      <c r="M53">
        <v>38037881788</v>
      </c>
      <c r="N53">
        <v>171772988013</v>
      </c>
      <c r="O53">
        <v>143570517156</v>
      </c>
      <c r="P53">
        <v>119345083930</v>
      </c>
      <c r="Q53">
        <v>119345083930</v>
      </c>
      <c r="R53">
        <v>0</v>
      </c>
      <c r="S53">
        <v>119345083930</v>
      </c>
      <c r="T53">
        <v>115242446355</v>
      </c>
      <c r="U53">
        <v>115242446355</v>
      </c>
      <c r="V53">
        <v>115242446355</v>
      </c>
      <c r="W53">
        <v>115242446355</v>
      </c>
      <c r="X53">
        <v>115242446355</v>
      </c>
      <c r="Y53">
        <v>0</v>
      </c>
      <c r="Z53">
        <v>0</v>
      </c>
      <c r="AA53">
        <v>0</v>
      </c>
      <c r="AB53">
        <v>115242446355</v>
      </c>
      <c r="AC53">
        <v>12784179000</v>
      </c>
      <c r="AD53">
        <v>115242446355</v>
      </c>
      <c r="AE53">
        <v>0</v>
      </c>
      <c r="AF53">
        <v>0</v>
      </c>
      <c r="AG53">
        <v>0</v>
      </c>
      <c r="AH53">
        <v>0</v>
      </c>
      <c r="AI53">
        <v>0</v>
      </c>
      <c r="AJ53">
        <v>0</v>
      </c>
      <c r="AK53">
        <v>0</v>
      </c>
      <c r="AL53">
        <v>0</v>
      </c>
      <c r="AM53">
        <v>182054576825</v>
      </c>
      <c r="AN53">
        <v>115242446355</v>
      </c>
      <c r="AO53">
        <v>124658662752</v>
      </c>
      <c r="AP53">
        <v>124658662752</v>
      </c>
      <c r="AQ53">
        <v>0</v>
      </c>
      <c r="AR53">
        <v>0</v>
      </c>
      <c r="AS53">
        <v>0</v>
      </c>
      <c r="AT53">
        <v>113578853470</v>
      </c>
      <c r="AU53">
        <v>108304968187</v>
      </c>
      <c r="AV53">
        <v>108304968187</v>
      </c>
      <c r="AW53">
        <v>105785262019</v>
      </c>
      <c r="AX53">
        <v>115242446355</v>
      </c>
      <c r="AY53">
        <v>115242446355</v>
      </c>
      <c r="AZ53">
        <v>138507814049</v>
      </c>
      <c r="BA53">
        <v>0</v>
      </c>
      <c r="BB53">
        <v>0</v>
      </c>
      <c r="BC53">
        <v>0</v>
      </c>
      <c r="BD53">
        <v>383799546651</v>
      </c>
      <c r="BE53">
        <v>383799546651</v>
      </c>
      <c r="BF53">
        <v>1</v>
      </c>
      <c r="BG53">
        <v>1</v>
      </c>
      <c r="BH53">
        <v>1</v>
      </c>
      <c r="BI53">
        <v>115242446355</v>
      </c>
      <c r="BJ53">
        <v>23460129488</v>
      </c>
      <c r="BK53">
        <v>119345083930</v>
      </c>
      <c r="BL53">
        <v>119345083930</v>
      </c>
      <c r="BM53">
        <v>95884954442</v>
      </c>
      <c r="BN53">
        <v>60931780903</v>
      </c>
      <c r="BO53">
        <v>0</v>
      </c>
      <c r="BP53">
        <v>0</v>
      </c>
      <c r="BQ53">
        <v>0</v>
      </c>
      <c r="BR53">
        <v>0</v>
      </c>
      <c r="BS53">
        <v>0</v>
      </c>
      <c r="BT53">
        <v>0</v>
      </c>
    </row>
    <row r="54" spans="1:72">
      <c r="A54" t="s">
        <v>319</v>
      </c>
      <c r="B54" t="s">
        <v>68</v>
      </c>
      <c r="C54">
        <v>2004</v>
      </c>
      <c r="D54" t="s">
        <v>212</v>
      </c>
      <c r="E54">
        <v>2</v>
      </c>
      <c r="G54" t="s">
        <v>320</v>
      </c>
      <c r="H54" t="s">
        <v>209</v>
      </c>
      <c r="I54">
        <v>36956027836</v>
      </c>
      <c r="J54">
        <v>731194282</v>
      </c>
      <c r="K54">
        <v>730303582</v>
      </c>
      <c r="L54">
        <v>928950183</v>
      </c>
      <c r="M54">
        <v>928950183</v>
      </c>
      <c r="N54">
        <v>7685982525</v>
      </c>
      <c r="O54">
        <v>7399919537</v>
      </c>
      <c r="P54">
        <v>5309944260</v>
      </c>
      <c r="Q54">
        <v>5309944260</v>
      </c>
      <c r="R54">
        <v>0</v>
      </c>
      <c r="S54">
        <v>5309944260</v>
      </c>
      <c r="T54">
        <v>5149956278</v>
      </c>
      <c r="U54">
        <v>5149956278</v>
      </c>
      <c r="V54">
        <v>5149956278</v>
      </c>
      <c r="W54">
        <v>5149956278</v>
      </c>
      <c r="X54">
        <v>5149956278</v>
      </c>
      <c r="Y54">
        <v>0</v>
      </c>
      <c r="Z54">
        <v>0</v>
      </c>
      <c r="AA54">
        <v>0</v>
      </c>
      <c r="AB54">
        <v>5149956278</v>
      </c>
      <c r="AC54">
        <v>1076641003</v>
      </c>
      <c r="AM54">
        <v>7726070809</v>
      </c>
      <c r="AN54">
        <v>5149956278</v>
      </c>
      <c r="AO54">
        <v>5413466924</v>
      </c>
      <c r="AP54">
        <v>5413466924</v>
      </c>
      <c r="AQ54">
        <v>0</v>
      </c>
      <c r="AR54">
        <v>0</v>
      </c>
      <c r="AS54">
        <v>0</v>
      </c>
      <c r="AT54">
        <v>5148044395</v>
      </c>
      <c r="AU54">
        <v>5019213434</v>
      </c>
      <c r="AV54">
        <v>5019213434</v>
      </c>
      <c r="AW54">
        <v>5556711146</v>
      </c>
      <c r="AX54">
        <v>5149956278</v>
      </c>
      <c r="AY54">
        <v>5149956278</v>
      </c>
      <c r="AZ54">
        <v>6707616353</v>
      </c>
      <c r="BB54">
        <v>0</v>
      </c>
      <c r="BD54">
        <v>36956027836</v>
      </c>
      <c r="BE54">
        <v>36956027836</v>
      </c>
      <c r="BF54">
        <v>1</v>
      </c>
      <c r="BG54">
        <v>1</v>
      </c>
      <c r="BI54">
        <v>5149956278</v>
      </c>
      <c r="BK54">
        <v>5309944260</v>
      </c>
      <c r="BL54">
        <v>5309944260</v>
      </c>
      <c r="BM54">
        <v>5309944260</v>
      </c>
      <c r="BN54">
        <v>4199937025</v>
      </c>
      <c r="BQ54">
        <v>0</v>
      </c>
      <c r="BR54">
        <v>0</v>
      </c>
      <c r="BS54">
        <v>0</v>
      </c>
      <c r="BT54">
        <v>0</v>
      </c>
    </row>
    <row r="55" spans="1:72">
      <c r="A55" t="s">
        <v>321</v>
      </c>
      <c r="B55" t="s">
        <v>69</v>
      </c>
      <c r="C55">
        <v>2004</v>
      </c>
      <c r="D55" t="s">
        <v>215</v>
      </c>
      <c r="E55">
        <v>4</v>
      </c>
      <c r="G55" t="s">
        <v>322</v>
      </c>
      <c r="H55" t="s">
        <v>209</v>
      </c>
      <c r="I55">
        <v>35949098829</v>
      </c>
      <c r="J55">
        <v>2704168600</v>
      </c>
      <c r="K55">
        <v>1618993200</v>
      </c>
      <c r="L55">
        <v>2307011716</v>
      </c>
      <c r="M55">
        <v>2307011716</v>
      </c>
      <c r="N55">
        <v>11367723926</v>
      </c>
      <c r="O55">
        <v>9875584154</v>
      </c>
      <c r="P55">
        <v>8264373140</v>
      </c>
      <c r="Q55">
        <v>8264373140</v>
      </c>
      <c r="R55">
        <v>0</v>
      </c>
      <c r="S55">
        <v>8264373140</v>
      </c>
      <c r="T55">
        <v>7974057112</v>
      </c>
      <c r="U55">
        <v>7974057112</v>
      </c>
      <c r="V55">
        <v>7974057112</v>
      </c>
      <c r="W55">
        <v>7974057112</v>
      </c>
      <c r="X55">
        <v>7974057112</v>
      </c>
      <c r="Y55">
        <v>0</v>
      </c>
      <c r="Z55">
        <v>0</v>
      </c>
      <c r="AA55">
        <v>0</v>
      </c>
      <c r="AB55">
        <v>7974057112</v>
      </c>
      <c r="AC55">
        <v>2380475850</v>
      </c>
      <c r="AM55">
        <v>12585108270</v>
      </c>
      <c r="AN55">
        <v>7974057112</v>
      </c>
      <c r="AO55">
        <v>8701970184</v>
      </c>
      <c r="AP55">
        <v>8701970184</v>
      </c>
      <c r="AQ55">
        <v>0</v>
      </c>
      <c r="AR55">
        <v>0</v>
      </c>
      <c r="AS55">
        <v>0</v>
      </c>
      <c r="AT55">
        <v>7974057112</v>
      </c>
      <c r="AU55">
        <v>7441869861</v>
      </c>
      <c r="AV55">
        <v>7441869861</v>
      </c>
      <c r="AW55">
        <v>8470429227</v>
      </c>
      <c r="AX55">
        <v>7974057112</v>
      </c>
      <c r="AY55">
        <v>7974057112</v>
      </c>
      <c r="AZ55">
        <v>12123629468</v>
      </c>
      <c r="BB55">
        <v>0</v>
      </c>
      <c r="BD55">
        <v>35949098829</v>
      </c>
      <c r="BE55">
        <v>35949098829</v>
      </c>
      <c r="BF55">
        <v>1</v>
      </c>
      <c r="BG55">
        <v>1</v>
      </c>
      <c r="BI55">
        <v>7974057112</v>
      </c>
      <c r="BK55">
        <v>8264373140</v>
      </c>
      <c r="BL55">
        <v>8264373140</v>
      </c>
      <c r="BM55">
        <v>8264373140</v>
      </c>
      <c r="BN55">
        <v>5477405251</v>
      </c>
      <c r="BQ55">
        <v>0</v>
      </c>
      <c r="BR55">
        <v>0</v>
      </c>
      <c r="BS55">
        <v>0</v>
      </c>
      <c r="BT55">
        <v>0</v>
      </c>
    </row>
    <row r="56" spans="1:72">
      <c r="A56" t="s">
        <v>323</v>
      </c>
      <c r="B56" t="s">
        <v>70</v>
      </c>
      <c r="C56">
        <v>2004</v>
      </c>
      <c r="D56" t="s">
        <v>207</v>
      </c>
      <c r="E56">
        <v>8</v>
      </c>
      <c r="G56" t="s">
        <v>324</v>
      </c>
      <c r="H56" t="s">
        <v>209</v>
      </c>
      <c r="I56">
        <v>430004328040</v>
      </c>
      <c r="J56">
        <v>85646976763</v>
      </c>
      <c r="K56">
        <v>28710637987</v>
      </c>
      <c r="L56">
        <v>39686532628</v>
      </c>
      <c r="M56">
        <v>39686532628</v>
      </c>
      <c r="N56">
        <v>161467598165</v>
      </c>
      <c r="O56">
        <v>111338489999</v>
      </c>
      <c r="P56">
        <v>111155052674</v>
      </c>
      <c r="Q56">
        <v>111155052674</v>
      </c>
      <c r="R56">
        <v>0</v>
      </c>
      <c r="S56">
        <v>111155052674</v>
      </c>
      <c r="T56">
        <v>106004573807</v>
      </c>
      <c r="U56">
        <v>106004573807</v>
      </c>
      <c r="V56">
        <v>106004573807</v>
      </c>
      <c r="W56">
        <v>106004573807</v>
      </c>
      <c r="X56">
        <v>106004573807</v>
      </c>
      <c r="Y56">
        <v>0</v>
      </c>
      <c r="Z56">
        <v>0</v>
      </c>
      <c r="AA56">
        <v>0</v>
      </c>
      <c r="AB56">
        <v>106004573807</v>
      </c>
      <c r="AC56">
        <v>13953418850</v>
      </c>
      <c r="AD56">
        <v>106004573807</v>
      </c>
      <c r="AE56">
        <v>0</v>
      </c>
      <c r="AF56">
        <v>0</v>
      </c>
      <c r="AG56">
        <v>0</v>
      </c>
      <c r="AH56">
        <v>0</v>
      </c>
      <c r="AI56">
        <v>0</v>
      </c>
      <c r="AJ56">
        <v>0</v>
      </c>
      <c r="AK56">
        <v>0</v>
      </c>
      <c r="AL56">
        <v>0</v>
      </c>
      <c r="AM56">
        <v>172916052802</v>
      </c>
      <c r="AN56">
        <v>106004573807</v>
      </c>
      <c r="AO56">
        <v>116347946282</v>
      </c>
      <c r="AP56">
        <v>116347946282</v>
      </c>
      <c r="AQ56">
        <v>0</v>
      </c>
      <c r="AR56">
        <v>0</v>
      </c>
      <c r="AS56">
        <v>0</v>
      </c>
      <c r="AT56">
        <v>103314229386</v>
      </c>
      <c r="AU56">
        <v>100989935231</v>
      </c>
      <c r="AV56">
        <v>100989935231</v>
      </c>
      <c r="AW56">
        <v>97990862807</v>
      </c>
      <c r="AX56">
        <v>106004573807</v>
      </c>
      <c r="AY56">
        <v>106004573807</v>
      </c>
      <c r="AZ56">
        <v>123690747629</v>
      </c>
      <c r="BA56">
        <v>0</v>
      </c>
      <c r="BB56">
        <v>0</v>
      </c>
      <c r="BC56">
        <v>0</v>
      </c>
      <c r="BD56">
        <v>430004328040</v>
      </c>
      <c r="BE56">
        <v>430004328040</v>
      </c>
      <c r="BF56">
        <v>1</v>
      </c>
      <c r="BG56">
        <v>1</v>
      </c>
      <c r="BH56">
        <v>1</v>
      </c>
      <c r="BI56">
        <v>106004573807</v>
      </c>
      <c r="BJ56">
        <v>23272998034</v>
      </c>
      <c r="BK56">
        <v>111155052674</v>
      </c>
      <c r="BL56">
        <v>111155052674</v>
      </c>
      <c r="BM56">
        <v>87882054640</v>
      </c>
      <c r="BN56">
        <v>53706311800</v>
      </c>
      <c r="BO56">
        <v>0</v>
      </c>
      <c r="BP56">
        <v>0</v>
      </c>
      <c r="BQ56">
        <v>0</v>
      </c>
      <c r="BR56">
        <v>0</v>
      </c>
      <c r="BS56">
        <v>0</v>
      </c>
      <c r="BT56">
        <v>0</v>
      </c>
    </row>
    <row r="57" spans="1:72">
      <c r="A57" t="s">
        <v>325</v>
      </c>
      <c r="B57" t="s">
        <v>71</v>
      </c>
      <c r="C57">
        <v>2004</v>
      </c>
      <c r="D57" t="s">
        <v>212</v>
      </c>
      <c r="E57">
        <v>4</v>
      </c>
      <c r="G57" t="s">
        <v>326</v>
      </c>
      <c r="H57" t="s">
        <v>209</v>
      </c>
      <c r="I57">
        <v>77552655206</v>
      </c>
      <c r="J57">
        <v>1409806206</v>
      </c>
      <c r="K57">
        <v>1554431497</v>
      </c>
      <c r="L57">
        <v>1827599371</v>
      </c>
      <c r="M57">
        <v>1827599371</v>
      </c>
      <c r="N57">
        <v>19279068932</v>
      </c>
      <c r="O57">
        <v>18620899665</v>
      </c>
      <c r="P57">
        <v>9828717816</v>
      </c>
      <c r="Q57">
        <v>9828717816</v>
      </c>
      <c r="R57">
        <v>0</v>
      </c>
      <c r="S57">
        <v>9828717816</v>
      </c>
      <c r="T57">
        <v>9603364641</v>
      </c>
      <c r="U57">
        <v>9603364641</v>
      </c>
      <c r="V57">
        <v>9603364641</v>
      </c>
      <c r="W57">
        <v>9603364641</v>
      </c>
      <c r="X57">
        <v>9603364641</v>
      </c>
      <c r="Y57">
        <v>0</v>
      </c>
      <c r="Z57">
        <v>0</v>
      </c>
      <c r="AA57">
        <v>0</v>
      </c>
      <c r="AB57">
        <v>9603364641</v>
      </c>
      <c r="AC57">
        <v>2980478200</v>
      </c>
      <c r="AM57">
        <v>19302207499</v>
      </c>
      <c r="AN57">
        <v>9603364641</v>
      </c>
      <c r="AO57">
        <v>10144055755</v>
      </c>
      <c r="AP57">
        <v>10144055755</v>
      </c>
      <c r="AQ57">
        <v>0</v>
      </c>
      <c r="AR57">
        <v>0</v>
      </c>
      <c r="AS57">
        <v>0</v>
      </c>
      <c r="AT57">
        <v>9599188357</v>
      </c>
      <c r="AU57">
        <v>9268950634</v>
      </c>
      <c r="AV57">
        <v>9268950634</v>
      </c>
      <c r="AW57">
        <v>9312466886</v>
      </c>
      <c r="AX57">
        <v>9603364641</v>
      </c>
      <c r="AY57">
        <v>9603364641</v>
      </c>
      <c r="AZ57">
        <v>13211167066</v>
      </c>
      <c r="BB57">
        <v>0</v>
      </c>
      <c r="BD57">
        <v>77552655206</v>
      </c>
      <c r="BE57">
        <v>77552655206</v>
      </c>
      <c r="BF57">
        <v>1</v>
      </c>
      <c r="BG57">
        <v>1</v>
      </c>
      <c r="BI57">
        <v>9603364641</v>
      </c>
      <c r="BK57">
        <v>9828717816</v>
      </c>
      <c r="BL57">
        <v>9828717816</v>
      </c>
      <c r="BM57">
        <v>9828717816</v>
      </c>
      <c r="BN57">
        <v>7785764192</v>
      </c>
      <c r="BQ57">
        <v>0</v>
      </c>
      <c r="BR57">
        <v>0</v>
      </c>
      <c r="BS57">
        <v>0</v>
      </c>
      <c r="BT57">
        <v>0</v>
      </c>
    </row>
    <row r="58" spans="1:72">
      <c r="A58" t="s">
        <v>327</v>
      </c>
      <c r="B58" t="s">
        <v>72</v>
      </c>
      <c r="C58">
        <v>2004</v>
      </c>
      <c r="D58" t="s">
        <v>212</v>
      </c>
      <c r="E58">
        <v>2</v>
      </c>
      <c r="G58" t="s">
        <v>328</v>
      </c>
      <c r="H58" t="s">
        <v>209</v>
      </c>
      <c r="I58">
        <v>14197207753</v>
      </c>
      <c r="J58">
        <v>503588321</v>
      </c>
      <c r="K58">
        <v>438491439</v>
      </c>
      <c r="L58">
        <v>467255642</v>
      </c>
      <c r="M58">
        <v>467255642</v>
      </c>
      <c r="N58">
        <v>5479786625</v>
      </c>
      <c r="O58">
        <v>5106756035</v>
      </c>
      <c r="P58">
        <v>4629074102</v>
      </c>
      <c r="Q58">
        <v>4629074102</v>
      </c>
      <c r="R58">
        <v>0</v>
      </c>
      <c r="S58">
        <v>4629074102</v>
      </c>
      <c r="T58">
        <v>4473229534</v>
      </c>
      <c r="U58">
        <v>4473229534</v>
      </c>
      <c r="V58">
        <v>4473229534</v>
      </c>
      <c r="W58">
        <v>4473229534</v>
      </c>
      <c r="X58">
        <v>4473229534</v>
      </c>
      <c r="Y58">
        <v>0</v>
      </c>
      <c r="Z58">
        <v>0</v>
      </c>
      <c r="AA58">
        <v>0</v>
      </c>
      <c r="AB58">
        <v>4473229534</v>
      </c>
      <c r="AC58">
        <v>874804740</v>
      </c>
      <c r="AM58">
        <v>6360301186</v>
      </c>
      <c r="AN58">
        <v>4473229534</v>
      </c>
      <c r="AO58">
        <v>4565372972</v>
      </c>
      <c r="AP58">
        <v>4565372972</v>
      </c>
      <c r="AQ58">
        <v>0</v>
      </c>
      <c r="AR58">
        <v>0</v>
      </c>
      <c r="AS58">
        <v>0</v>
      </c>
      <c r="AT58">
        <v>4469499356</v>
      </c>
      <c r="AU58">
        <v>4275818398</v>
      </c>
      <c r="AV58">
        <v>4275818398</v>
      </c>
      <c r="AW58">
        <v>4164920794</v>
      </c>
      <c r="AX58">
        <v>4473229534</v>
      </c>
      <c r="AY58">
        <v>4473229534</v>
      </c>
      <c r="AZ58">
        <v>5775811414</v>
      </c>
      <c r="BB58">
        <v>0</v>
      </c>
      <c r="BD58">
        <v>14197207753</v>
      </c>
      <c r="BE58">
        <v>14197207753</v>
      </c>
      <c r="BF58">
        <v>1</v>
      </c>
      <c r="BG58">
        <v>1</v>
      </c>
      <c r="BI58">
        <v>4473229534</v>
      </c>
      <c r="BK58">
        <v>4629074102</v>
      </c>
      <c r="BL58">
        <v>4629074102</v>
      </c>
      <c r="BM58">
        <v>4629074102</v>
      </c>
      <c r="BN58">
        <v>3295032269</v>
      </c>
      <c r="BQ58">
        <v>0</v>
      </c>
      <c r="BR58">
        <v>0</v>
      </c>
      <c r="BS58">
        <v>0</v>
      </c>
      <c r="BT58">
        <v>0</v>
      </c>
    </row>
    <row r="59" spans="1:72">
      <c r="A59" t="s">
        <v>329</v>
      </c>
      <c r="B59" t="s">
        <v>73</v>
      </c>
      <c r="C59">
        <v>2004</v>
      </c>
      <c r="D59" t="s">
        <v>228</v>
      </c>
      <c r="E59">
        <v>7</v>
      </c>
      <c r="G59" t="s">
        <v>330</v>
      </c>
      <c r="H59" t="s">
        <v>209</v>
      </c>
      <c r="I59">
        <v>196717045583</v>
      </c>
      <c r="J59">
        <v>44600525618</v>
      </c>
      <c r="K59">
        <v>11749001911</v>
      </c>
      <c r="L59">
        <v>16222689330</v>
      </c>
      <c r="M59">
        <v>16222689330</v>
      </c>
      <c r="N59">
        <v>88251686781</v>
      </c>
      <c r="O59">
        <v>73126942030</v>
      </c>
      <c r="P59">
        <v>54319446978</v>
      </c>
      <c r="Q59">
        <v>54319446978</v>
      </c>
      <c r="R59">
        <v>0</v>
      </c>
      <c r="S59">
        <v>54319446978</v>
      </c>
      <c r="T59">
        <v>55031221052</v>
      </c>
      <c r="U59">
        <v>55031221052</v>
      </c>
      <c r="V59">
        <v>55031221052</v>
      </c>
      <c r="W59">
        <v>55031221052</v>
      </c>
      <c r="X59">
        <v>55031221052</v>
      </c>
      <c r="Y59">
        <v>0</v>
      </c>
      <c r="Z59">
        <v>0</v>
      </c>
      <c r="AA59">
        <v>0</v>
      </c>
      <c r="AB59">
        <v>55031221052</v>
      </c>
      <c r="AC59">
        <v>9270412096</v>
      </c>
      <c r="AD59">
        <v>55031221052</v>
      </c>
      <c r="AE59">
        <v>0</v>
      </c>
      <c r="AF59">
        <v>0</v>
      </c>
      <c r="AG59">
        <v>0</v>
      </c>
      <c r="AH59">
        <v>0</v>
      </c>
      <c r="AI59">
        <v>0</v>
      </c>
      <c r="AJ59">
        <v>0</v>
      </c>
      <c r="AK59">
        <v>0</v>
      </c>
      <c r="AL59">
        <v>0</v>
      </c>
      <c r="AM59">
        <v>98874674473</v>
      </c>
      <c r="AN59">
        <v>55031221052</v>
      </c>
      <c r="AO59">
        <v>57383221261</v>
      </c>
      <c r="AP59">
        <v>57383221261</v>
      </c>
      <c r="AQ59">
        <v>0</v>
      </c>
      <c r="AR59">
        <v>0</v>
      </c>
      <c r="AS59">
        <v>0</v>
      </c>
      <c r="AT59">
        <v>54163615871</v>
      </c>
      <c r="AU59">
        <v>52874980513</v>
      </c>
      <c r="AV59">
        <v>52874980513</v>
      </c>
      <c r="AW59">
        <v>52384229845</v>
      </c>
      <c r="AX59">
        <v>55031221052</v>
      </c>
      <c r="AY59">
        <v>55031221052</v>
      </c>
      <c r="AZ59">
        <v>64067088052.495605</v>
      </c>
      <c r="BA59">
        <v>0</v>
      </c>
      <c r="BB59">
        <v>0</v>
      </c>
      <c r="BC59">
        <v>0</v>
      </c>
      <c r="BD59">
        <v>196717045583</v>
      </c>
      <c r="BE59">
        <v>196717045583</v>
      </c>
      <c r="BF59">
        <v>1</v>
      </c>
      <c r="BG59">
        <v>1</v>
      </c>
      <c r="BH59">
        <v>1</v>
      </c>
      <c r="BI59">
        <v>55031221052</v>
      </c>
      <c r="BJ59">
        <v>17147892409</v>
      </c>
      <c r="BK59">
        <v>54319446978</v>
      </c>
      <c r="BL59">
        <v>54319446978</v>
      </c>
      <c r="BM59">
        <v>37171554569</v>
      </c>
      <c r="BN59">
        <v>31035197109</v>
      </c>
      <c r="BO59">
        <v>0</v>
      </c>
      <c r="BP59">
        <v>0</v>
      </c>
      <c r="BQ59">
        <v>0</v>
      </c>
      <c r="BR59">
        <v>0</v>
      </c>
      <c r="BS59">
        <v>0</v>
      </c>
      <c r="BT59">
        <v>0</v>
      </c>
    </row>
    <row r="60" spans="1:72">
      <c r="A60" t="s">
        <v>331</v>
      </c>
      <c r="B60" t="s">
        <v>74</v>
      </c>
      <c r="C60">
        <v>2004</v>
      </c>
      <c r="D60" t="s">
        <v>212</v>
      </c>
      <c r="E60">
        <v>2</v>
      </c>
      <c r="G60" t="s">
        <v>332</v>
      </c>
      <c r="H60" t="s">
        <v>209</v>
      </c>
      <c r="I60">
        <v>17691917120</v>
      </c>
      <c r="J60">
        <v>696304326</v>
      </c>
      <c r="K60">
        <v>534017728</v>
      </c>
      <c r="L60">
        <v>675536331</v>
      </c>
      <c r="M60">
        <v>675536331</v>
      </c>
      <c r="N60">
        <v>4782809020</v>
      </c>
      <c r="O60">
        <v>4404023475</v>
      </c>
      <c r="P60">
        <v>3564644019</v>
      </c>
      <c r="Q60">
        <v>3564644019</v>
      </c>
      <c r="R60">
        <v>0</v>
      </c>
      <c r="S60">
        <v>3564644019</v>
      </c>
      <c r="T60">
        <v>3476793952</v>
      </c>
      <c r="U60">
        <v>3476793952</v>
      </c>
      <c r="V60">
        <v>3476793952</v>
      </c>
      <c r="W60">
        <v>3476793952</v>
      </c>
      <c r="X60">
        <v>3476793952</v>
      </c>
      <c r="Y60">
        <v>0</v>
      </c>
      <c r="Z60">
        <v>0</v>
      </c>
      <c r="AA60">
        <v>0</v>
      </c>
      <c r="AB60">
        <v>3476793952</v>
      </c>
      <c r="AC60">
        <v>764655376</v>
      </c>
      <c r="AM60">
        <v>5416249648</v>
      </c>
      <c r="AN60">
        <v>3476793952</v>
      </c>
      <c r="AO60">
        <v>3569970720</v>
      </c>
      <c r="AP60">
        <v>3569970720</v>
      </c>
      <c r="AQ60">
        <v>0</v>
      </c>
      <c r="AR60">
        <v>0</v>
      </c>
      <c r="AS60">
        <v>0</v>
      </c>
      <c r="AT60">
        <v>3476209573</v>
      </c>
      <c r="AU60">
        <v>3324701716</v>
      </c>
      <c r="AV60">
        <v>3324701716</v>
      </c>
      <c r="AW60">
        <v>3774717198</v>
      </c>
      <c r="AX60">
        <v>3476793952</v>
      </c>
      <c r="AY60">
        <v>3476793952</v>
      </c>
      <c r="AZ60">
        <v>4469785071</v>
      </c>
      <c r="BB60">
        <v>0</v>
      </c>
      <c r="BD60">
        <v>17691917120</v>
      </c>
      <c r="BE60">
        <v>17691917120</v>
      </c>
      <c r="BF60">
        <v>1</v>
      </c>
      <c r="BG60">
        <v>1</v>
      </c>
      <c r="BI60">
        <v>3476793952</v>
      </c>
      <c r="BK60">
        <v>3564644019</v>
      </c>
      <c r="BL60">
        <v>3564644019</v>
      </c>
      <c r="BM60">
        <v>3564644019</v>
      </c>
      <c r="BN60">
        <v>2747719123</v>
      </c>
      <c r="BQ60">
        <v>0</v>
      </c>
      <c r="BR60">
        <v>0</v>
      </c>
      <c r="BS60">
        <v>0</v>
      </c>
      <c r="BT60">
        <v>0</v>
      </c>
    </row>
    <row r="61" spans="1:72">
      <c r="A61" t="s">
        <v>333</v>
      </c>
      <c r="B61" t="s">
        <v>75</v>
      </c>
      <c r="C61">
        <v>2004</v>
      </c>
      <c r="D61" t="s">
        <v>231</v>
      </c>
      <c r="E61">
        <v>3</v>
      </c>
      <c r="G61" t="s">
        <v>334</v>
      </c>
      <c r="H61" t="s">
        <v>209</v>
      </c>
      <c r="I61">
        <v>33115070693</v>
      </c>
      <c r="J61">
        <v>1911728651</v>
      </c>
      <c r="K61">
        <v>1089420587</v>
      </c>
      <c r="L61">
        <v>1571500774</v>
      </c>
      <c r="M61">
        <v>1571500774</v>
      </c>
      <c r="N61">
        <v>10009256670</v>
      </c>
      <c r="O61">
        <v>9077525765</v>
      </c>
      <c r="P61">
        <v>5647473830</v>
      </c>
      <c r="Q61">
        <v>5647473830</v>
      </c>
      <c r="R61">
        <v>0</v>
      </c>
      <c r="S61">
        <v>5647473830</v>
      </c>
      <c r="T61">
        <v>5493805687</v>
      </c>
      <c r="U61">
        <v>5493805687</v>
      </c>
      <c r="V61">
        <v>5493805687</v>
      </c>
      <c r="W61">
        <v>5493805687</v>
      </c>
      <c r="X61">
        <v>5493805687</v>
      </c>
      <c r="Y61">
        <v>0</v>
      </c>
      <c r="Z61">
        <v>0</v>
      </c>
      <c r="AA61">
        <v>0</v>
      </c>
      <c r="AB61">
        <v>5493805687</v>
      </c>
      <c r="AC61">
        <v>1712431548</v>
      </c>
      <c r="AM61">
        <v>10990493373</v>
      </c>
      <c r="AN61">
        <v>5493805687</v>
      </c>
      <c r="AO61">
        <v>5912298707</v>
      </c>
      <c r="AP61">
        <v>5912298707</v>
      </c>
      <c r="AQ61">
        <v>0</v>
      </c>
      <c r="AR61">
        <v>0</v>
      </c>
      <c r="AS61">
        <v>0</v>
      </c>
      <c r="AT61">
        <v>5491748826</v>
      </c>
      <c r="AU61">
        <v>5167726217</v>
      </c>
      <c r="AV61">
        <v>5167726217</v>
      </c>
      <c r="AW61">
        <v>5553346999</v>
      </c>
      <c r="AX61">
        <v>5493805687</v>
      </c>
      <c r="AY61">
        <v>5493805687</v>
      </c>
      <c r="AZ61">
        <v>6845623489</v>
      </c>
      <c r="BB61">
        <v>0</v>
      </c>
      <c r="BD61">
        <v>33115070693</v>
      </c>
      <c r="BE61">
        <v>33115070693</v>
      </c>
      <c r="BF61">
        <v>1</v>
      </c>
      <c r="BG61">
        <v>1</v>
      </c>
      <c r="BI61">
        <v>5493805687</v>
      </c>
      <c r="BK61">
        <v>5647473830</v>
      </c>
      <c r="BL61">
        <v>5647473830</v>
      </c>
      <c r="BM61">
        <v>5647473830</v>
      </c>
      <c r="BN61">
        <v>4260340896</v>
      </c>
      <c r="BQ61">
        <v>0</v>
      </c>
      <c r="BR61">
        <v>0</v>
      </c>
      <c r="BS61">
        <v>0</v>
      </c>
      <c r="BT61">
        <v>0</v>
      </c>
    </row>
    <row r="62" spans="1:72">
      <c r="A62" t="s">
        <v>335</v>
      </c>
      <c r="B62" t="s">
        <v>76</v>
      </c>
      <c r="C62">
        <v>2004</v>
      </c>
      <c r="D62" t="s">
        <v>231</v>
      </c>
      <c r="E62">
        <v>4</v>
      </c>
      <c r="G62" t="s">
        <v>336</v>
      </c>
      <c r="H62" t="s">
        <v>209</v>
      </c>
      <c r="I62">
        <v>31937706136</v>
      </c>
      <c r="J62">
        <v>2551100980</v>
      </c>
      <c r="K62">
        <v>1191291048</v>
      </c>
      <c r="L62">
        <v>1373284025</v>
      </c>
      <c r="M62">
        <v>1373284025</v>
      </c>
      <c r="N62">
        <v>16922739248</v>
      </c>
      <c r="O62">
        <v>16216262825</v>
      </c>
      <c r="P62">
        <v>6933865868</v>
      </c>
      <c r="Q62">
        <v>6933865868</v>
      </c>
      <c r="R62">
        <v>0</v>
      </c>
      <c r="S62">
        <v>6933865868</v>
      </c>
      <c r="T62">
        <v>6768163800</v>
      </c>
      <c r="U62">
        <v>6768163800</v>
      </c>
      <c r="V62">
        <v>6768163800</v>
      </c>
      <c r="W62">
        <v>6768163800</v>
      </c>
      <c r="X62">
        <v>6768163800</v>
      </c>
      <c r="Y62">
        <v>0</v>
      </c>
      <c r="Z62">
        <v>0</v>
      </c>
      <c r="AA62">
        <v>0</v>
      </c>
      <c r="AB62">
        <v>6768163800</v>
      </c>
      <c r="AC62">
        <v>2564929519</v>
      </c>
      <c r="AM62">
        <v>18228967990</v>
      </c>
      <c r="AN62">
        <v>6768163800</v>
      </c>
      <c r="AO62">
        <v>6735261150</v>
      </c>
      <c r="AP62">
        <v>6735261150</v>
      </c>
      <c r="AQ62">
        <v>0</v>
      </c>
      <c r="AR62">
        <v>0</v>
      </c>
      <c r="AS62">
        <v>0</v>
      </c>
      <c r="AT62">
        <v>6768117710</v>
      </c>
      <c r="AU62">
        <v>6502447294</v>
      </c>
      <c r="AV62">
        <v>6502447294</v>
      </c>
      <c r="AW62">
        <v>6584056922</v>
      </c>
      <c r="AX62">
        <v>6768163800</v>
      </c>
      <c r="AY62">
        <v>6768163800</v>
      </c>
      <c r="AZ62">
        <v>9131502507</v>
      </c>
      <c r="BB62">
        <v>0</v>
      </c>
      <c r="BD62">
        <v>31937706136</v>
      </c>
      <c r="BE62">
        <v>31937706136</v>
      </c>
      <c r="BF62">
        <v>1</v>
      </c>
      <c r="BG62">
        <v>1</v>
      </c>
      <c r="BI62">
        <v>6768163800</v>
      </c>
      <c r="BK62">
        <v>6933865868</v>
      </c>
      <c r="BL62">
        <v>6933865868</v>
      </c>
      <c r="BM62">
        <v>6933865868</v>
      </c>
      <c r="BN62">
        <v>5246926167</v>
      </c>
      <c r="BQ62">
        <v>0</v>
      </c>
      <c r="BR62">
        <v>0</v>
      </c>
      <c r="BS62">
        <v>0</v>
      </c>
      <c r="BT62">
        <v>0</v>
      </c>
    </row>
    <row r="63" spans="1:72">
      <c r="A63" t="s">
        <v>337</v>
      </c>
      <c r="B63" t="s">
        <v>77</v>
      </c>
      <c r="C63">
        <v>2004</v>
      </c>
      <c r="D63" t="s">
        <v>228</v>
      </c>
      <c r="E63">
        <v>5</v>
      </c>
      <c r="G63" t="s">
        <v>338</v>
      </c>
      <c r="H63" t="s">
        <v>209</v>
      </c>
      <c r="I63">
        <v>73883331562</v>
      </c>
      <c r="J63">
        <v>28308739067</v>
      </c>
      <c r="K63">
        <v>6445690919</v>
      </c>
      <c r="L63">
        <v>7983781289</v>
      </c>
      <c r="M63">
        <v>7983781289</v>
      </c>
      <c r="N63">
        <v>18053805690</v>
      </c>
      <c r="O63">
        <v>13014094452</v>
      </c>
      <c r="P63">
        <v>31040643326</v>
      </c>
      <c r="Q63">
        <v>31040643326</v>
      </c>
      <c r="R63">
        <v>0</v>
      </c>
      <c r="S63">
        <v>31040643326</v>
      </c>
      <c r="T63">
        <v>28166748160</v>
      </c>
      <c r="U63">
        <v>28166748160</v>
      </c>
      <c r="V63">
        <v>28166748160</v>
      </c>
      <c r="W63">
        <v>28166748160</v>
      </c>
      <c r="X63">
        <v>28166748160</v>
      </c>
      <c r="Y63">
        <v>0</v>
      </c>
      <c r="Z63">
        <v>0</v>
      </c>
      <c r="AA63">
        <v>0</v>
      </c>
      <c r="AB63">
        <v>28166748160</v>
      </c>
      <c r="AC63">
        <v>3593119612</v>
      </c>
      <c r="AD63">
        <v>28166748160</v>
      </c>
      <c r="AE63">
        <v>0</v>
      </c>
      <c r="AF63">
        <v>0</v>
      </c>
      <c r="AG63">
        <v>0</v>
      </c>
      <c r="AH63">
        <v>0</v>
      </c>
      <c r="AI63">
        <v>0</v>
      </c>
      <c r="AJ63">
        <v>0</v>
      </c>
      <c r="AK63">
        <v>0</v>
      </c>
      <c r="AL63">
        <v>0</v>
      </c>
      <c r="AM63">
        <v>18474458029</v>
      </c>
      <c r="AN63">
        <v>28166748160</v>
      </c>
      <c r="AO63">
        <v>31612496336</v>
      </c>
      <c r="AP63">
        <v>31612496336</v>
      </c>
      <c r="AQ63">
        <v>0</v>
      </c>
      <c r="AR63">
        <v>0</v>
      </c>
      <c r="AS63">
        <v>0</v>
      </c>
      <c r="AT63">
        <v>27168991109</v>
      </c>
      <c r="AU63">
        <v>26413690219</v>
      </c>
      <c r="AV63">
        <v>26413690219</v>
      </c>
      <c r="AW63">
        <v>25425689201</v>
      </c>
      <c r="AX63">
        <v>28166748160</v>
      </c>
      <c r="AY63">
        <v>28166748160</v>
      </c>
      <c r="AZ63">
        <v>30650178016</v>
      </c>
      <c r="BA63">
        <v>0</v>
      </c>
      <c r="BB63">
        <v>0</v>
      </c>
      <c r="BC63">
        <v>0</v>
      </c>
      <c r="BD63">
        <v>73883331562</v>
      </c>
      <c r="BE63">
        <v>73883331562</v>
      </c>
      <c r="BF63">
        <v>1</v>
      </c>
      <c r="BG63">
        <v>1</v>
      </c>
      <c r="BH63">
        <v>1</v>
      </c>
      <c r="BI63">
        <v>28166748160</v>
      </c>
      <c r="BJ63">
        <v>12661983681</v>
      </c>
      <c r="BK63">
        <v>31040643326</v>
      </c>
      <c r="BL63">
        <v>31040643326</v>
      </c>
      <c r="BM63">
        <v>18378659645</v>
      </c>
      <c r="BN63">
        <v>15970176672</v>
      </c>
      <c r="BO63">
        <v>0</v>
      </c>
      <c r="BP63">
        <v>0</v>
      </c>
      <c r="BQ63">
        <v>0</v>
      </c>
      <c r="BR63">
        <v>0</v>
      </c>
      <c r="BS63">
        <v>0</v>
      </c>
      <c r="BT63">
        <v>0</v>
      </c>
    </row>
    <row r="64" spans="1:72">
      <c r="A64" t="s">
        <v>339</v>
      </c>
      <c r="B64" t="s">
        <v>78</v>
      </c>
      <c r="C64">
        <v>2004</v>
      </c>
      <c r="D64" t="s">
        <v>228</v>
      </c>
      <c r="E64">
        <v>5</v>
      </c>
      <c r="G64" t="s">
        <v>340</v>
      </c>
      <c r="H64" t="s">
        <v>209</v>
      </c>
      <c r="I64">
        <v>57364852720</v>
      </c>
      <c r="J64">
        <v>12214084600</v>
      </c>
      <c r="K64">
        <v>3704487524</v>
      </c>
      <c r="L64">
        <v>4916803574</v>
      </c>
      <c r="M64">
        <v>4916803574</v>
      </c>
      <c r="N64">
        <v>33726236450</v>
      </c>
      <c r="O64">
        <v>31106777944</v>
      </c>
      <c r="P64">
        <v>26298259264</v>
      </c>
      <c r="Q64">
        <v>26298259264</v>
      </c>
      <c r="R64">
        <v>0</v>
      </c>
      <c r="S64">
        <v>26298259264</v>
      </c>
      <c r="T64">
        <v>25485570312</v>
      </c>
      <c r="U64">
        <v>25485570312</v>
      </c>
      <c r="V64">
        <v>25485570312</v>
      </c>
      <c r="W64">
        <v>25485570312</v>
      </c>
      <c r="X64">
        <v>25485570312</v>
      </c>
      <c r="Y64">
        <v>0</v>
      </c>
      <c r="Z64">
        <v>0</v>
      </c>
      <c r="AA64">
        <v>0</v>
      </c>
      <c r="AB64">
        <v>25485570312</v>
      </c>
      <c r="AC64">
        <v>3759789800</v>
      </c>
      <c r="AD64">
        <v>25485570312</v>
      </c>
      <c r="AE64">
        <v>0</v>
      </c>
      <c r="AF64">
        <v>0</v>
      </c>
      <c r="AG64">
        <v>0</v>
      </c>
      <c r="AH64">
        <v>0</v>
      </c>
      <c r="AI64">
        <v>0</v>
      </c>
      <c r="AJ64">
        <v>0</v>
      </c>
      <c r="AK64">
        <v>0</v>
      </c>
      <c r="AL64">
        <v>0</v>
      </c>
      <c r="AM64">
        <v>33142148271</v>
      </c>
      <c r="AN64">
        <v>25485570312</v>
      </c>
      <c r="AO64">
        <v>26853749468</v>
      </c>
      <c r="AP64">
        <v>26853749468</v>
      </c>
      <c r="AQ64">
        <v>0</v>
      </c>
      <c r="AR64">
        <v>0</v>
      </c>
      <c r="AS64">
        <v>0</v>
      </c>
      <c r="AT64">
        <v>25173433044</v>
      </c>
      <c r="AU64">
        <v>24456274460</v>
      </c>
      <c r="AV64">
        <v>24456274460</v>
      </c>
      <c r="AW64">
        <v>26176869066</v>
      </c>
      <c r="AX64">
        <v>25485570312</v>
      </c>
      <c r="AY64">
        <v>25485570312</v>
      </c>
      <c r="AZ64">
        <v>30851583135</v>
      </c>
      <c r="BA64">
        <v>0</v>
      </c>
      <c r="BB64">
        <v>0</v>
      </c>
      <c r="BC64">
        <v>0</v>
      </c>
      <c r="BD64">
        <v>57364852720</v>
      </c>
      <c r="BE64">
        <v>57364852720</v>
      </c>
      <c r="BF64">
        <v>1</v>
      </c>
      <c r="BG64">
        <v>1</v>
      </c>
      <c r="BH64">
        <v>1</v>
      </c>
      <c r="BI64">
        <v>25485570312</v>
      </c>
      <c r="BJ64">
        <v>10776037389</v>
      </c>
      <c r="BK64">
        <v>26298259264</v>
      </c>
      <c r="BL64">
        <v>26298259264</v>
      </c>
      <c r="BM64">
        <v>15522221875</v>
      </c>
      <c r="BN64">
        <v>15057393921</v>
      </c>
      <c r="BO64">
        <v>0</v>
      </c>
      <c r="BP64">
        <v>0</v>
      </c>
      <c r="BQ64">
        <v>0</v>
      </c>
      <c r="BR64">
        <v>0</v>
      </c>
      <c r="BS64">
        <v>0</v>
      </c>
      <c r="BT64">
        <v>0</v>
      </c>
    </row>
    <row r="65" spans="1:72">
      <c r="A65" t="s">
        <v>341</v>
      </c>
      <c r="B65" t="s">
        <v>79</v>
      </c>
      <c r="C65">
        <v>2004</v>
      </c>
      <c r="D65" t="s">
        <v>228</v>
      </c>
      <c r="E65">
        <v>7</v>
      </c>
      <c r="G65" t="s">
        <v>342</v>
      </c>
      <c r="H65" t="s">
        <v>209</v>
      </c>
      <c r="I65">
        <v>121714787139</v>
      </c>
      <c r="J65">
        <v>34619926532</v>
      </c>
      <c r="K65">
        <v>8593196130</v>
      </c>
      <c r="L65">
        <v>11841762487</v>
      </c>
      <c r="M65">
        <v>11841762487</v>
      </c>
      <c r="N65">
        <v>54348043041</v>
      </c>
      <c r="O65">
        <v>46370197160</v>
      </c>
      <c r="P65">
        <v>51188217753</v>
      </c>
      <c r="Q65">
        <v>51188217753</v>
      </c>
      <c r="R65">
        <v>0</v>
      </c>
      <c r="S65">
        <v>51188217753</v>
      </c>
      <c r="T65">
        <v>49271786714</v>
      </c>
      <c r="U65">
        <v>49271786714</v>
      </c>
      <c r="V65">
        <v>49271786714</v>
      </c>
      <c r="W65">
        <v>49271786714</v>
      </c>
      <c r="X65">
        <v>49271786714</v>
      </c>
      <c r="Y65">
        <v>0</v>
      </c>
      <c r="Z65">
        <v>0</v>
      </c>
      <c r="AA65">
        <v>0</v>
      </c>
      <c r="AB65">
        <v>49271786714</v>
      </c>
      <c r="AC65">
        <v>7962922500</v>
      </c>
      <c r="AD65">
        <v>49271786714</v>
      </c>
      <c r="AE65">
        <v>0</v>
      </c>
      <c r="AF65">
        <v>0</v>
      </c>
      <c r="AG65">
        <v>0</v>
      </c>
      <c r="AH65">
        <v>0</v>
      </c>
      <c r="AI65">
        <v>0</v>
      </c>
      <c r="AJ65">
        <v>0</v>
      </c>
      <c r="AK65">
        <v>0</v>
      </c>
      <c r="AL65">
        <v>0</v>
      </c>
      <c r="AM65">
        <v>57234737324</v>
      </c>
      <c r="AN65">
        <v>49271786714</v>
      </c>
      <c r="AO65">
        <v>51823624730</v>
      </c>
      <c r="AP65">
        <v>51823624730</v>
      </c>
      <c r="AQ65">
        <v>0</v>
      </c>
      <c r="AR65">
        <v>0</v>
      </c>
      <c r="AS65">
        <v>0</v>
      </c>
      <c r="AT65">
        <v>48591865494</v>
      </c>
      <c r="AU65">
        <v>46989081701</v>
      </c>
      <c r="AV65">
        <v>46989081701</v>
      </c>
      <c r="AW65">
        <v>45130520395</v>
      </c>
      <c r="AX65">
        <v>49271786714</v>
      </c>
      <c r="AY65">
        <v>49271786714</v>
      </c>
      <c r="AZ65">
        <v>53912599219</v>
      </c>
      <c r="BA65">
        <v>0</v>
      </c>
      <c r="BB65">
        <v>0</v>
      </c>
      <c r="BC65">
        <v>0</v>
      </c>
      <c r="BD65">
        <v>121714787139</v>
      </c>
      <c r="BE65">
        <v>121714787139</v>
      </c>
      <c r="BF65">
        <v>1</v>
      </c>
      <c r="BG65">
        <v>1</v>
      </c>
      <c r="BH65">
        <v>1</v>
      </c>
      <c r="BI65">
        <v>49271786714</v>
      </c>
      <c r="BJ65">
        <v>20239713031</v>
      </c>
      <c r="BK65">
        <v>51188217753</v>
      </c>
      <c r="BL65">
        <v>51188217753</v>
      </c>
      <c r="BM65">
        <v>30948504722</v>
      </c>
      <c r="BN65">
        <v>27672785331</v>
      </c>
      <c r="BO65">
        <v>0</v>
      </c>
      <c r="BP65">
        <v>0</v>
      </c>
      <c r="BQ65">
        <v>0</v>
      </c>
      <c r="BR65">
        <v>0</v>
      </c>
      <c r="BS65">
        <v>0</v>
      </c>
      <c r="BT65">
        <v>0</v>
      </c>
    </row>
    <row r="66" spans="1:72">
      <c r="A66" t="s">
        <v>343</v>
      </c>
      <c r="B66" t="s">
        <v>80</v>
      </c>
      <c r="C66">
        <v>2004</v>
      </c>
      <c r="D66" t="s">
        <v>228</v>
      </c>
      <c r="E66">
        <v>7</v>
      </c>
      <c r="G66" t="s">
        <v>344</v>
      </c>
      <c r="H66" t="s">
        <v>209</v>
      </c>
      <c r="I66">
        <v>201244715482</v>
      </c>
      <c r="J66">
        <v>32011118512</v>
      </c>
      <c r="K66">
        <v>8193232612</v>
      </c>
      <c r="L66">
        <v>12155358799</v>
      </c>
      <c r="M66">
        <v>12155358799</v>
      </c>
      <c r="N66">
        <v>87084743366</v>
      </c>
      <c r="O66">
        <v>74628793512</v>
      </c>
      <c r="P66">
        <v>58488012755</v>
      </c>
      <c r="Q66">
        <v>58488012755</v>
      </c>
      <c r="R66">
        <v>0</v>
      </c>
      <c r="S66">
        <v>58488012755</v>
      </c>
      <c r="T66">
        <v>57262592883</v>
      </c>
      <c r="U66">
        <v>57262592883</v>
      </c>
      <c r="V66">
        <v>57262592883</v>
      </c>
      <c r="W66">
        <v>57262592883</v>
      </c>
      <c r="X66">
        <v>57262592883</v>
      </c>
      <c r="Y66">
        <v>0</v>
      </c>
      <c r="Z66">
        <v>0</v>
      </c>
      <c r="AA66">
        <v>0</v>
      </c>
      <c r="AB66">
        <v>57262592883</v>
      </c>
      <c r="AC66">
        <v>8436098470</v>
      </c>
      <c r="AD66">
        <v>57262592883</v>
      </c>
      <c r="AE66">
        <v>0</v>
      </c>
      <c r="AF66">
        <v>0</v>
      </c>
      <c r="AG66">
        <v>0</v>
      </c>
      <c r="AH66">
        <v>0</v>
      </c>
      <c r="AI66">
        <v>0</v>
      </c>
      <c r="AJ66">
        <v>0</v>
      </c>
      <c r="AK66">
        <v>0</v>
      </c>
      <c r="AL66">
        <v>0</v>
      </c>
      <c r="AM66">
        <v>91084535713</v>
      </c>
      <c r="AN66">
        <v>57262592883</v>
      </c>
      <c r="AO66">
        <v>59987156476</v>
      </c>
      <c r="AP66">
        <v>59987156476</v>
      </c>
      <c r="AQ66">
        <v>0</v>
      </c>
      <c r="AR66">
        <v>0</v>
      </c>
      <c r="AS66">
        <v>0</v>
      </c>
      <c r="AT66">
        <v>56666748279</v>
      </c>
      <c r="AU66">
        <v>54825074884</v>
      </c>
      <c r="AV66">
        <v>54825074884</v>
      </c>
      <c r="AW66">
        <v>58672410274</v>
      </c>
      <c r="AX66">
        <v>57262592883</v>
      </c>
      <c r="AY66">
        <v>57262592883</v>
      </c>
      <c r="AZ66">
        <v>70300170869</v>
      </c>
      <c r="BA66">
        <v>0</v>
      </c>
      <c r="BB66">
        <v>0</v>
      </c>
      <c r="BC66">
        <v>0</v>
      </c>
      <c r="BD66">
        <v>201244715482</v>
      </c>
      <c r="BE66">
        <v>201244715482</v>
      </c>
      <c r="BF66">
        <v>1</v>
      </c>
      <c r="BG66">
        <v>1</v>
      </c>
      <c r="BH66">
        <v>1</v>
      </c>
      <c r="BI66">
        <v>57262592883</v>
      </c>
      <c r="BJ66">
        <v>16266277082</v>
      </c>
      <c r="BK66">
        <v>58488012755</v>
      </c>
      <c r="BL66">
        <v>58488012755</v>
      </c>
      <c r="BM66">
        <v>42221735673</v>
      </c>
      <c r="BN66">
        <v>33081779620</v>
      </c>
      <c r="BO66">
        <v>0</v>
      </c>
      <c r="BP66">
        <v>0</v>
      </c>
      <c r="BQ66">
        <v>0</v>
      </c>
      <c r="BR66">
        <v>0</v>
      </c>
      <c r="BS66">
        <v>0</v>
      </c>
      <c r="BT66">
        <v>0</v>
      </c>
    </row>
    <row r="67" spans="1:72">
      <c r="A67" t="s">
        <v>345</v>
      </c>
      <c r="B67" t="s">
        <v>81</v>
      </c>
      <c r="C67">
        <v>2004</v>
      </c>
      <c r="D67" t="s">
        <v>228</v>
      </c>
      <c r="E67">
        <v>6</v>
      </c>
      <c r="G67" t="s">
        <v>346</v>
      </c>
      <c r="H67" t="s">
        <v>209</v>
      </c>
      <c r="I67">
        <v>61227988311</v>
      </c>
      <c r="J67">
        <v>30712831022</v>
      </c>
      <c r="K67">
        <v>10330656617</v>
      </c>
      <c r="L67">
        <v>12841934103</v>
      </c>
      <c r="M67">
        <v>12841934103</v>
      </c>
      <c r="N67">
        <v>27769418340</v>
      </c>
      <c r="O67">
        <v>22497806248</v>
      </c>
      <c r="P67">
        <v>37763364688</v>
      </c>
      <c r="Q67">
        <v>37763364688</v>
      </c>
      <c r="R67">
        <v>0</v>
      </c>
      <c r="S67">
        <v>37763364688</v>
      </c>
      <c r="T67">
        <v>36126727483</v>
      </c>
      <c r="U67">
        <v>36126727483</v>
      </c>
      <c r="V67">
        <v>36126727483</v>
      </c>
      <c r="W67">
        <v>36126727483</v>
      </c>
      <c r="X67">
        <v>36126727483</v>
      </c>
      <c r="Y67">
        <v>0</v>
      </c>
      <c r="Z67">
        <v>0</v>
      </c>
      <c r="AA67">
        <v>0</v>
      </c>
      <c r="AB67">
        <v>36126727483</v>
      </c>
      <c r="AC67">
        <v>6158067011</v>
      </c>
      <c r="AD67">
        <v>36126727483</v>
      </c>
      <c r="AE67">
        <v>0</v>
      </c>
      <c r="AF67">
        <v>0</v>
      </c>
      <c r="AG67">
        <v>0</v>
      </c>
      <c r="AH67">
        <v>0</v>
      </c>
      <c r="AI67">
        <v>0</v>
      </c>
      <c r="AJ67">
        <v>0</v>
      </c>
      <c r="AK67">
        <v>0</v>
      </c>
      <c r="AL67">
        <v>0</v>
      </c>
      <c r="AM67">
        <v>31149345722</v>
      </c>
      <c r="AN67">
        <v>36126727483</v>
      </c>
      <c r="AO67">
        <v>37393315485</v>
      </c>
      <c r="AP67">
        <v>37393315485</v>
      </c>
      <c r="AQ67">
        <v>0</v>
      </c>
      <c r="AR67">
        <v>0</v>
      </c>
      <c r="AS67">
        <v>0</v>
      </c>
      <c r="AT67">
        <v>35254742449</v>
      </c>
      <c r="AU67">
        <v>34084251187</v>
      </c>
      <c r="AV67">
        <v>34084251187</v>
      </c>
      <c r="AW67">
        <v>33763769725</v>
      </c>
      <c r="AX67">
        <v>36126727483</v>
      </c>
      <c r="AY67">
        <v>36126727483</v>
      </c>
      <c r="AZ67">
        <v>41013760921</v>
      </c>
      <c r="BA67">
        <v>0</v>
      </c>
      <c r="BB67">
        <v>0</v>
      </c>
      <c r="BC67">
        <v>0</v>
      </c>
      <c r="BD67">
        <v>61227988311</v>
      </c>
      <c r="BE67">
        <v>61227988311</v>
      </c>
      <c r="BF67">
        <v>1</v>
      </c>
      <c r="BG67">
        <v>1</v>
      </c>
      <c r="BH67">
        <v>1</v>
      </c>
      <c r="BI67">
        <v>36126727483</v>
      </c>
      <c r="BJ67">
        <v>14388959333</v>
      </c>
      <c r="BK67">
        <v>37763364688</v>
      </c>
      <c r="BL67">
        <v>37763364688</v>
      </c>
      <c r="BM67">
        <v>23374405355</v>
      </c>
      <c r="BN67">
        <v>19915333647</v>
      </c>
      <c r="BO67">
        <v>0</v>
      </c>
      <c r="BP67">
        <v>0</v>
      </c>
      <c r="BQ67">
        <v>0</v>
      </c>
      <c r="BR67">
        <v>0</v>
      </c>
      <c r="BS67">
        <v>0</v>
      </c>
      <c r="BT67">
        <v>0</v>
      </c>
    </row>
    <row r="68" spans="1:72">
      <c r="A68" t="s">
        <v>347</v>
      </c>
      <c r="B68" t="s">
        <v>82</v>
      </c>
      <c r="C68">
        <v>2004</v>
      </c>
      <c r="D68" t="s">
        <v>228</v>
      </c>
      <c r="E68">
        <v>5</v>
      </c>
      <c r="G68" t="s">
        <v>348</v>
      </c>
      <c r="H68" t="s">
        <v>209</v>
      </c>
      <c r="I68">
        <v>100040279980</v>
      </c>
      <c r="J68">
        <v>41133807909</v>
      </c>
      <c r="K68">
        <v>8026592043</v>
      </c>
      <c r="L68">
        <v>13615345181</v>
      </c>
      <c r="M68">
        <v>13615345181</v>
      </c>
      <c r="N68">
        <v>45881768168</v>
      </c>
      <c r="O68">
        <v>32119486375</v>
      </c>
      <c r="P68">
        <v>35173646403</v>
      </c>
      <c r="Q68">
        <v>35173646403</v>
      </c>
      <c r="R68">
        <v>0</v>
      </c>
      <c r="S68">
        <v>35173646403</v>
      </c>
      <c r="T68">
        <v>35133864205</v>
      </c>
      <c r="U68">
        <v>35133864205</v>
      </c>
      <c r="V68">
        <v>35133864205</v>
      </c>
      <c r="W68">
        <v>35133864205</v>
      </c>
      <c r="X68">
        <v>35133864205</v>
      </c>
      <c r="Y68">
        <v>0</v>
      </c>
      <c r="Z68">
        <v>0</v>
      </c>
      <c r="AA68">
        <v>0</v>
      </c>
      <c r="AB68">
        <v>35133864205</v>
      </c>
      <c r="AC68">
        <v>4354529407</v>
      </c>
      <c r="AD68">
        <v>35133864205</v>
      </c>
      <c r="AE68">
        <v>0</v>
      </c>
      <c r="AF68">
        <v>0</v>
      </c>
      <c r="AG68">
        <v>0</v>
      </c>
      <c r="AH68">
        <v>0</v>
      </c>
      <c r="AI68">
        <v>0</v>
      </c>
      <c r="AJ68">
        <v>0</v>
      </c>
      <c r="AK68">
        <v>0</v>
      </c>
      <c r="AL68">
        <v>0</v>
      </c>
      <c r="AM68">
        <v>42105449598</v>
      </c>
      <c r="AN68">
        <v>35133864205</v>
      </c>
      <c r="AO68">
        <v>36231087869</v>
      </c>
      <c r="AP68">
        <v>36231087869</v>
      </c>
      <c r="AQ68">
        <v>0</v>
      </c>
      <c r="AR68">
        <v>0</v>
      </c>
      <c r="AS68">
        <v>0</v>
      </c>
      <c r="AT68">
        <v>34462078265</v>
      </c>
      <c r="AU68">
        <v>32055672791</v>
      </c>
      <c r="AV68">
        <v>32055672791</v>
      </c>
      <c r="AW68">
        <v>31563263749</v>
      </c>
      <c r="AX68">
        <v>35133864205</v>
      </c>
      <c r="AY68">
        <v>35133864205</v>
      </c>
      <c r="AZ68">
        <v>39597877852</v>
      </c>
      <c r="BA68">
        <v>0</v>
      </c>
      <c r="BB68">
        <v>0</v>
      </c>
      <c r="BC68">
        <v>0</v>
      </c>
      <c r="BD68">
        <v>100040279980</v>
      </c>
      <c r="BE68">
        <v>100040279980</v>
      </c>
      <c r="BF68">
        <v>1</v>
      </c>
      <c r="BG68">
        <v>1</v>
      </c>
      <c r="BH68">
        <v>1</v>
      </c>
      <c r="BI68">
        <v>35133864205</v>
      </c>
      <c r="BJ68">
        <v>13232331929</v>
      </c>
      <c r="BK68">
        <v>35173646403</v>
      </c>
      <c r="BL68">
        <v>35173646403</v>
      </c>
      <c r="BM68">
        <v>21941314474</v>
      </c>
      <c r="BN68">
        <v>18556389328</v>
      </c>
      <c r="BO68">
        <v>0</v>
      </c>
      <c r="BP68">
        <v>0</v>
      </c>
      <c r="BQ68">
        <v>0</v>
      </c>
      <c r="BR68">
        <v>0</v>
      </c>
      <c r="BS68">
        <v>0</v>
      </c>
      <c r="BT68">
        <v>0</v>
      </c>
    </row>
    <row r="69" spans="1:72">
      <c r="A69" t="s">
        <v>349</v>
      </c>
      <c r="B69" t="s">
        <v>83</v>
      </c>
      <c r="C69">
        <v>2004</v>
      </c>
      <c r="D69" t="s">
        <v>212</v>
      </c>
      <c r="E69">
        <v>2</v>
      </c>
      <c r="G69" t="s">
        <v>350</v>
      </c>
      <c r="H69" t="s">
        <v>209</v>
      </c>
      <c r="I69">
        <v>14971279637</v>
      </c>
      <c r="J69">
        <v>677089564</v>
      </c>
      <c r="K69">
        <v>670651130</v>
      </c>
      <c r="L69">
        <v>865630219</v>
      </c>
      <c r="M69">
        <v>865630219</v>
      </c>
      <c r="N69">
        <v>4262300769</v>
      </c>
      <c r="O69">
        <v>3883648831</v>
      </c>
      <c r="P69">
        <v>4501956353</v>
      </c>
      <c r="Q69">
        <v>4501956353</v>
      </c>
      <c r="R69">
        <v>0</v>
      </c>
      <c r="S69">
        <v>4501956353</v>
      </c>
      <c r="T69">
        <v>4350829268</v>
      </c>
      <c r="U69">
        <v>4350829268</v>
      </c>
      <c r="V69">
        <v>4350829268</v>
      </c>
      <c r="W69">
        <v>4350829268</v>
      </c>
      <c r="X69">
        <v>4350829268</v>
      </c>
      <c r="Y69">
        <v>0</v>
      </c>
      <c r="Z69">
        <v>0</v>
      </c>
      <c r="AA69">
        <v>0</v>
      </c>
      <c r="AB69">
        <v>4350829268</v>
      </c>
      <c r="AC69">
        <v>628709500</v>
      </c>
      <c r="AM69">
        <v>4555724481</v>
      </c>
      <c r="AN69">
        <v>4350829268</v>
      </c>
      <c r="AO69">
        <v>4796799702</v>
      </c>
      <c r="AP69">
        <v>4796799702</v>
      </c>
      <c r="AQ69">
        <v>0</v>
      </c>
      <c r="AR69">
        <v>0</v>
      </c>
      <c r="AS69">
        <v>0</v>
      </c>
      <c r="AT69">
        <v>4349099200</v>
      </c>
      <c r="AU69">
        <v>4148334446</v>
      </c>
      <c r="AV69">
        <v>4148334446</v>
      </c>
      <c r="AW69">
        <v>4169809884</v>
      </c>
      <c r="AX69">
        <v>4350829268</v>
      </c>
      <c r="AY69">
        <v>4350829268</v>
      </c>
      <c r="AZ69">
        <v>5575686715</v>
      </c>
      <c r="BB69">
        <v>0</v>
      </c>
      <c r="BD69">
        <v>14971279637</v>
      </c>
      <c r="BE69">
        <v>14971279637</v>
      </c>
      <c r="BF69">
        <v>1</v>
      </c>
      <c r="BG69">
        <v>1</v>
      </c>
      <c r="BI69">
        <v>4350829268</v>
      </c>
      <c r="BK69">
        <v>4501956353</v>
      </c>
      <c r="BL69">
        <v>4501956353</v>
      </c>
      <c r="BM69">
        <v>4501956353</v>
      </c>
      <c r="BN69">
        <v>3366425351</v>
      </c>
      <c r="BQ69">
        <v>0</v>
      </c>
      <c r="BR69">
        <v>0</v>
      </c>
      <c r="BS69">
        <v>0</v>
      </c>
      <c r="BT69">
        <v>0</v>
      </c>
    </row>
    <row r="70" spans="1:72">
      <c r="A70" t="s">
        <v>351</v>
      </c>
      <c r="B70" t="s">
        <v>84</v>
      </c>
      <c r="C70">
        <v>2004</v>
      </c>
      <c r="D70" t="s">
        <v>228</v>
      </c>
      <c r="E70">
        <v>5</v>
      </c>
      <c r="G70" t="s">
        <v>352</v>
      </c>
      <c r="H70" t="s">
        <v>209</v>
      </c>
      <c r="I70">
        <v>49611740839</v>
      </c>
      <c r="J70">
        <v>13870487816</v>
      </c>
      <c r="K70">
        <v>5757830830</v>
      </c>
      <c r="L70">
        <v>7276878474</v>
      </c>
      <c r="M70">
        <v>7276878474</v>
      </c>
      <c r="N70">
        <v>19409323924</v>
      </c>
      <c r="O70">
        <v>15398798796</v>
      </c>
      <c r="P70">
        <v>28411937675</v>
      </c>
      <c r="Q70">
        <v>28411937675</v>
      </c>
      <c r="R70">
        <v>0</v>
      </c>
      <c r="S70">
        <v>28411937675</v>
      </c>
      <c r="T70">
        <v>26064871367</v>
      </c>
      <c r="U70">
        <v>26064871367</v>
      </c>
      <c r="V70">
        <v>26064871367</v>
      </c>
      <c r="W70">
        <v>26064871367</v>
      </c>
      <c r="X70">
        <v>26064871367</v>
      </c>
      <c r="Y70">
        <v>0</v>
      </c>
      <c r="Z70">
        <v>0</v>
      </c>
      <c r="AA70">
        <v>0</v>
      </c>
      <c r="AB70">
        <v>26064871367</v>
      </c>
      <c r="AC70">
        <v>4006714300</v>
      </c>
      <c r="AD70">
        <v>26064871367</v>
      </c>
      <c r="AE70">
        <v>0</v>
      </c>
      <c r="AF70">
        <v>0</v>
      </c>
      <c r="AG70">
        <v>0</v>
      </c>
      <c r="AH70">
        <v>0</v>
      </c>
      <c r="AI70">
        <v>0</v>
      </c>
      <c r="AJ70">
        <v>0</v>
      </c>
      <c r="AK70">
        <v>0</v>
      </c>
      <c r="AL70">
        <v>0</v>
      </c>
      <c r="AM70">
        <v>21312241758</v>
      </c>
      <c r="AN70">
        <v>26064871367</v>
      </c>
      <c r="AO70">
        <v>28862767972</v>
      </c>
      <c r="AP70">
        <v>28862767972</v>
      </c>
      <c r="AQ70">
        <v>0</v>
      </c>
      <c r="AR70">
        <v>0</v>
      </c>
      <c r="AS70">
        <v>0</v>
      </c>
      <c r="AT70">
        <v>25669409367</v>
      </c>
      <c r="AU70">
        <v>24924510258</v>
      </c>
      <c r="AV70">
        <v>24924510258</v>
      </c>
      <c r="AW70">
        <v>24882350490</v>
      </c>
      <c r="AX70">
        <v>26064871367</v>
      </c>
      <c r="AY70">
        <v>26064871367</v>
      </c>
      <c r="AZ70">
        <v>29301826818</v>
      </c>
      <c r="BA70">
        <v>0</v>
      </c>
      <c r="BB70">
        <v>0</v>
      </c>
      <c r="BC70">
        <v>0</v>
      </c>
      <c r="BD70">
        <v>49611740839</v>
      </c>
      <c r="BE70">
        <v>49611740839</v>
      </c>
      <c r="BF70">
        <v>1</v>
      </c>
      <c r="BG70">
        <v>1</v>
      </c>
      <c r="BH70">
        <v>1</v>
      </c>
      <c r="BI70">
        <v>26064871367</v>
      </c>
      <c r="BJ70">
        <v>10861679531</v>
      </c>
      <c r="BK70">
        <v>28411937675</v>
      </c>
      <c r="BL70">
        <v>28411937675</v>
      </c>
      <c r="BM70">
        <v>17550258144</v>
      </c>
      <c r="BN70">
        <v>15356499009</v>
      </c>
      <c r="BO70">
        <v>0</v>
      </c>
      <c r="BP70">
        <v>0</v>
      </c>
      <c r="BQ70">
        <v>0</v>
      </c>
      <c r="BR70">
        <v>0</v>
      </c>
      <c r="BS70">
        <v>0</v>
      </c>
      <c r="BT70">
        <v>0</v>
      </c>
    </row>
    <row r="71" spans="1:72">
      <c r="A71" t="s">
        <v>353</v>
      </c>
      <c r="B71" t="s">
        <v>85</v>
      </c>
      <c r="C71">
        <v>2004</v>
      </c>
      <c r="D71" t="s">
        <v>228</v>
      </c>
      <c r="E71">
        <v>6</v>
      </c>
      <c r="G71" t="s">
        <v>354</v>
      </c>
      <c r="H71" t="s">
        <v>209</v>
      </c>
      <c r="I71">
        <v>74105361574</v>
      </c>
      <c r="J71">
        <v>27380967933</v>
      </c>
      <c r="K71">
        <v>6380711724</v>
      </c>
      <c r="L71">
        <v>8024377723</v>
      </c>
      <c r="M71">
        <v>8024377723</v>
      </c>
      <c r="N71">
        <v>34647645814</v>
      </c>
      <c r="O71">
        <v>25431056527</v>
      </c>
      <c r="P71">
        <v>33540995565</v>
      </c>
      <c r="Q71">
        <v>33540995565</v>
      </c>
      <c r="R71">
        <v>0</v>
      </c>
      <c r="S71">
        <v>33540995565</v>
      </c>
      <c r="T71">
        <v>32572031423</v>
      </c>
      <c r="U71">
        <v>32572031423</v>
      </c>
      <c r="V71">
        <v>32572031423</v>
      </c>
      <c r="W71">
        <v>32572031423</v>
      </c>
      <c r="X71">
        <v>32572031423</v>
      </c>
      <c r="Y71">
        <v>0</v>
      </c>
      <c r="Z71">
        <v>0</v>
      </c>
      <c r="AA71">
        <v>0</v>
      </c>
      <c r="AB71">
        <v>32572031423</v>
      </c>
      <c r="AC71">
        <v>5437053080</v>
      </c>
      <c r="AD71">
        <v>32572031423</v>
      </c>
      <c r="AE71">
        <v>0</v>
      </c>
      <c r="AF71">
        <v>0</v>
      </c>
      <c r="AG71">
        <v>0</v>
      </c>
      <c r="AH71">
        <v>0</v>
      </c>
      <c r="AI71">
        <v>0</v>
      </c>
      <c r="AJ71">
        <v>0</v>
      </c>
      <c r="AK71">
        <v>0</v>
      </c>
      <c r="AL71">
        <v>0</v>
      </c>
      <c r="AM71">
        <v>34703170784</v>
      </c>
      <c r="AN71">
        <v>32572031423</v>
      </c>
      <c r="AO71">
        <v>33469820214</v>
      </c>
      <c r="AP71">
        <v>33469820214</v>
      </c>
      <c r="AQ71">
        <v>0</v>
      </c>
      <c r="AR71">
        <v>0</v>
      </c>
      <c r="AS71">
        <v>0</v>
      </c>
      <c r="AT71">
        <v>32055901534</v>
      </c>
      <c r="AU71">
        <v>31037002711</v>
      </c>
      <c r="AV71">
        <v>31037002711</v>
      </c>
      <c r="AW71">
        <v>29570257131</v>
      </c>
      <c r="AX71">
        <v>32572031423</v>
      </c>
      <c r="AY71">
        <v>32572031423</v>
      </c>
      <c r="AZ71">
        <v>34461142920</v>
      </c>
      <c r="BA71">
        <v>0</v>
      </c>
      <c r="BB71">
        <v>0</v>
      </c>
      <c r="BC71">
        <v>0</v>
      </c>
      <c r="BD71">
        <v>74105361574</v>
      </c>
      <c r="BE71">
        <v>74105361574</v>
      </c>
      <c r="BF71">
        <v>1</v>
      </c>
      <c r="BG71">
        <v>1</v>
      </c>
      <c r="BH71">
        <v>1</v>
      </c>
      <c r="BI71">
        <v>32572031423</v>
      </c>
      <c r="BJ71">
        <v>10888650687</v>
      </c>
      <c r="BK71">
        <v>33540995565</v>
      </c>
      <c r="BL71">
        <v>33540995565</v>
      </c>
      <c r="BM71">
        <v>22652344878</v>
      </c>
      <c r="BN71">
        <v>19054812096</v>
      </c>
      <c r="BO71">
        <v>0</v>
      </c>
      <c r="BP71">
        <v>0</v>
      </c>
      <c r="BQ71">
        <v>0</v>
      </c>
      <c r="BR71">
        <v>0</v>
      </c>
      <c r="BS71">
        <v>0</v>
      </c>
      <c r="BT71">
        <v>0</v>
      </c>
    </row>
    <row r="72" spans="1:72">
      <c r="A72" t="s">
        <v>355</v>
      </c>
      <c r="B72" t="s">
        <v>86</v>
      </c>
      <c r="C72">
        <v>2004</v>
      </c>
      <c r="D72" t="s">
        <v>228</v>
      </c>
      <c r="E72">
        <v>5</v>
      </c>
      <c r="G72" t="s">
        <v>356</v>
      </c>
      <c r="H72" t="s">
        <v>209</v>
      </c>
      <c r="I72">
        <v>52823951969</v>
      </c>
      <c r="J72">
        <v>17465435191</v>
      </c>
      <c r="K72">
        <v>5689774768</v>
      </c>
      <c r="L72">
        <v>6696025378</v>
      </c>
      <c r="M72">
        <v>6696025378</v>
      </c>
      <c r="N72">
        <v>19464576788</v>
      </c>
      <c r="O72">
        <v>14333166273</v>
      </c>
      <c r="P72">
        <v>26062719194</v>
      </c>
      <c r="Q72">
        <v>26062719194</v>
      </c>
      <c r="R72">
        <v>0</v>
      </c>
      <c r="S72">
        <v>26062719194</v>
      </c>
      <c r="T72">
        <v>24199074382</v>
      </c>
      <c r="U72">
        <v>24199074382</v>
      </c>
      <c r="V72">
        <v>24199074382</v>
      </c>
      <c r="W72">
        <v>24199074382</v>
      </c>
      <c r="X72">
        <v>24199074382</v>
      </c>
      <c r="Y72">
        <v>0</v>
      </c>
      <c r="Z72">
        <v>0</v>
      </c>
      <c r="AA72">
        <v>0</v>
      </c>
      <c r="AB72">
        <v>24199074382</v>
      </c>
      <c r="AC72">
        <v>3340529200</v>
      </c>
      <c r="AD72">
        <v>24199074382</v>
      </c>
      <c r="AE72">
        <v>0</v>
      </c>
      <c r="AF72">
        <v>0</v>
      </c>
      <c r="AG72">
        <v>0</v>
      </c>
      <c r="AH72">
        <v>0</v>
      </c>
      <c r="AI72">
        <v>0</v>
      </c>
      <c r="AJ72">
        <v>0</v>
      </c>
      <c r="AK72">
        <v>0</v>
      </c>
      <c r="AL72">
        <v>0</v>
      </c>
      <c r="AM72">
        <v>20600796480</v>
      </c>
      <c r="AN72">
        <v>24199074382</v>
      </c>
      <c r="AO72">
        <v>25098677413</v>
      </c>
      <c r="AP72">
        <v>25098677413</v>
      </c>
      <c r="AQ72">
        <v>0</v>
      </c>
      <c r="AR72">
        <v>0</v>
      </c>
      <c r="AS72">
        <v>0</v>
      </c>
      <c r="AT72">
        <v>23838672779</v>
      </c>
      <c r="AU72">
        <v>22945793665</v>
      </c>
      <c r="AV72">
        <v>22945793665</v>
      </c>
      <c r="AW72">
        <v>22134078033</v>
      </c>
      <c r="AX72">
        <v>24199074382</v>
      </c>
      <c r="AY72">
        <v>24199074382</v>
      </c>
      <c r="AZ72">
        <v>26897576672.5196</v>
      </c>
      <c r="BA72">
        <v>0</v>
      </c>
      <c r="BB72">
        <v>0</v>
      </c>
      <c r="BC72">
        <v>0</v>
      </c>
      <c r="BD72">
        <v>52823951969</v>
      </c>
      <c r="BE72">
        <v>52823951969</v>
      </c>
      <c r="BF72">
        <v>1</v>
      </c>
      <c r="BG72">
        <v>1</v>
      </c>
      <c r="BH72">
        <v>1</v>
      </c>
      <c r="BI72">
        <v>24199074382</v>
      </c>
      <c r="BJ72">
        <v>10328350387</v>
      </c>
      <c r="BK72">
        <v>26062719194</v>
      </c>
      <c r="BL72">
        <v>26062719194</v>
      </c>
      <c r="BM72">
        <v>15734368807</v>
      </c>
      <c r="BN72">
        <v>14606674039</v>
      </c>
      <c r="BO72">
        <v>0</v>
      </c>
      <c r="BP72">
        <v>0</v>
      </c>
      <c r="BQ72">
        <v>0</v>
      </c>
      <c r="BR72">
        <v>0</v>
      </c>
      <c r="BS72">
        <v>0</v>
      </c>
      <c r="BT72">
        <v>0</v>
      </c>
    </row>
    <row r="73" spans="1:72">
      <c r="A73" t="s">
        <v>357</v>
      </c>
      <c r="B73" t="s">
        <v>87</v>
      </c>
      <c r="C73">
        <v>2004</v>
      </c>
      <c r="D73" t="s">
        <v>212</v>
      </c>
      <c r="E73">
        <v>3</v>
      </c>
      <c r="G73" t="s">
        <v>358</v>
      </c>
      <c r="H73" t="s">
        <v>209</v>
      </c>
      <c r="I73">
        <v>28307376387</v>
      </c>
      <c r="J73">
        <v>924790825</v>
      </c>
      <c r="K73">
        <v>860321875</v>
      </c>
      <c r="L73">
        <v>1061035363</v>
      </c>
      <c r="M73">
        <v>1061035363</v>
      </c>
      <c r="N73">
        <v>2028787152</v>
      </c>
      <c r="O73">
        <v>1701880498</v>
      </c>
      <c r="P73">
        <v>5849523547</v>
      </c>
      <c r="Q73">
        <v>5849523547</v>
      </c>
      <c r="R73">
        <v>0</v>
      </c>
      <c r="S73">
        <v>5849523547</v>
      </c>
      <c r="T73">
        <v>5815694182</v>
      </c>
      <c r="U73">
        <v>5815694182</v>
      </c>
      <c r="V73">
        <v>5815694182</v>
      </c>
      <c r="W73">
        <v>5815694182</v>
      </c>
      <c r="X73">
        <v>5815694182</v>
      </c>
      <c r="Y73">
        <v>0</v>
      </c>
      <c r="Z73">
        <v>0</v>
      </c>
      <c r="AA73">
        <v>0</v>
      </c>
      <c r="AB73">
        <v>5815694182</v>
      </c>
      <c r="AC73">
        <v>1871768240</v>
      </c>
      <c r="AM73">
        <v>3383271862</v>
      </c>
      <c r="AN73">
        <v>5815694182</v>
      </c>
      <c r="AO73">
        <v>5789020260</v>
      </c>
      <c r="AP73">
        <v>5789020260</v>
      </c>
      <c r="AQ73">
        <v>0</v>
      </c>
      <c r="AR73">
        <v>0</v>
      </c>
      <c r="AS73">
        <v>0</v>
      </c>
      <c r="AT73">
        <v>5815624042</v>
      </c>
      <c r="AU73">
        <v>5557516402</v>
      </c>
      <c r="AV73">
        <v>5557516402</v>
      </c>
      <c r="AW73">
        <v>6174429806</v>
      </c>
      <c r="AX73">
        <v>5815694182</v>
      </c>
      <c r="AY73">
        <v>5815694182</v>
      </c>
      <c r="AZ73">
        <v>6806155519</v>
      </c>
      <c r="BB73">
        <v>0</v>
      </c>
      <c r="BD73">
        <v>28307376387</v>
      </c>
      <c r="BE73">
        <v>28307376387</v>
      </c>
      <c r="BF73">
        <v>1</v>
      </c>
      <c r="BG73">
        <v>1</v>
      </c>
      <c r="BI73">
        <v>5815694182</v>
      </c>
      <c r="BK73">
        <v>5849523547</v>
      </c>
      <c r="BL73">
        <v>5849523547</v>
      </c>
      <c r="BM73">
        <v>5849523547</v>
      </c>
      <c r="BN73">
        <v>4707964446</v>
      </c>
      <c r="BQ73">
        <v>0</v>
      </c>
      <c r="BR73">
        <v>0</v>
      </c>
      <c r="BS73">
        <v>0</v>
      </c>
      <c r="BT73">
        <v>0</v>
      </c>
    </row>
    <row r="74" spans="1:72">
      <c r="A74" t="s">
        <v>359</v>
      </c>
      <c r="B74" t="s">
        <v>88</v>
      </c>
      <c r="C74">
        <v>2004</v>
      </c>
      <c r="D74" t="s">
        <v>207</v>
      </c>
      <c r="E74">
        <v>8</v>
      </c>
      <c r="G74" t="s">
        <v>360</v>
      </c>
      <c r="H74" t="s">
        <v>209</v>
      </c>
      <c r="I74">
        <v>330696460358</v>
      </c>
      <c r="J74">
        <v>103606267764</v>
      </c>
      <c r="K74">
        <v>28901821655</v>
      </c>
      <c r="L74">
        <v>38615483890</v>
      </c>
      <c r="M74">
        <v>38615483890</v>
      </c>
      <c r="N74">
        <v>116620730346</v>
      </c>
      <c r="O74">
        <v>84723443483</v>
      </c>
      <c r="P74">
        <v>91883538724</v>
      </c>
      <c r="Q74">
        <v>91883538724</v>
      </c>
      <c r="R74">
        <v>0</v>
      </c>
      <c r="S74">
        <v>91883538724</v>
      </c>
      <c r="T74">
        <v>87460754199</v>
      </c>
      <c r="U74">
        <v>87460754199</v>
      </c>
      <c r="V74">
        <v>87460754199</v>
      </c>
      <c r="W74">
        <v>87460754199</v>
      </c>
      <c r="X74">
        <v>87460754199</v>
      </c>
      <c r="Y74">
        <v>0</v>
      </c>
      <c r="Z74">
        <v>0</v>
      </c>
      <c r="AA74">
        <v>0</v>
      </c>
      <c r="AB74">
        <v>87460754199</v>
      </c>
      <c r="AC74">
        <v>10745007868</v>
      </c>
      <c r="AD74">
        <v>87460754199</v>
      </c>
      <c r="AE74">
        <v>0</v>
      </c>
      <c r="AF74">
        <v>0</v>
      </c>
      <c r="AG74">
        <v>0</v>
      </c>
      <c r="AH74">
        <v>0</v>
      </c>
      <c r="AI74">
        <v>0</v>
      </c>
      <c r="AJ74">
        <v>0</v>
      </c>
      <c r="AK74">
        <v>0</v>
      </c>
      <c r="AL74">
        <v>0</v>
      </c>
      <c r="AM74">
        <v>121608605025</v>
      </c>
      <c r="AN74">
        <v>87460754199</v>
      </c>
      <c r="AO74">
        <v>96491693262</v>
      </c>
      <c r="AP74">
        <v>96491693262</v>
      </c>
      <c r="AQ74">
        <v>0</v>
      </c>
      <c r="AR74">
        <v>0</v>
      </c>
      <c r="AS74">
        <v>0</v>
      </c>
      <c r="AT74">
        <v>86065413141</v>
      </c>
      <c r="AU74">
        <v>82214917972</v>
      </c>
      <c r="AV74">
        <v>82214917972</v>
      </c>
      <c r="AW74">
        <v>79655802710</v>
      </c>
      <c r="AX74">
        <v>87460754199</v>
      </c>
      <c r="AY74">
        <v>87460754199</v>
      </c>
      <c r="AZ74">
        <v>100937743546</v>
      </c>
      <c r="BA74">
        <v>0</v>
      </c>
      <c r="BB74">
        <v>0</v>
      </c>
      <c r="BC74">
        <v>0</v>
      </c>
      <c r="BD74">
        <v>330696460358</v>
      </c>
      <c r="BE74">
        <v>330696460358</v>
      </c>
      <c r="BF74">
        <v>1</v>
      </c>
      <c r="BG74">
        <v>1</v>
      </c>
      <c r="BH74">
        <v>1</v>
      </c>
      <c r="BI74">
        <v>87460754199</v>
      </c>
      <c r="BJ74">
        <v>25071322478</v>
      </c>
      <c r="BK74">
        <v>91883538724</v>
      </c>
      <c r="BL74">
        <v>91883538724</v>
      </c>
      <c r="BM74">
        <v>66812216246</v>
      </c>
      <c r="BN74">
        <v>48265122674</v>
      </c>
      <c r="BO74">
        <v>0</v>
      </c>
      <c r="BP74">
        <v>0</v>
      </c>
      <c r="BQ74">
        <v>0</v>
      </c>
      <c r="BR74">
        <v>0</v>
      </c>
      <c r="BS74">
        <v>0</v>
      </c>
      <c r="BT74">
        <v>0</v>
      </c>
    </row>
    <row r="75" spans="1:72">
      <c r="A75" t="s">
        <v>361</v>
      </c>
      <c r="B75" t="s">
        <v>89</v>
      </c>
      <c r="C75">
        <v>2004</v>
      </c>
      <c r="D75" t="s">
        <v>215</v>
      </c>
      <c r="E75">
        <v>5</v>
      </c>
      <c r="G75" t="s">
        <v>362</v>
      </c>
      <c r="H75" t="s">
        <v>209</v>
      </c>
      <c r="I75">
        <v>50788340725</v>
      </c>
      <c r="J75">
        <v>4277359305</v>
      </c>
      <c r="K75">
        <v>2421677606</v>
      </c>
      <c r="L75">
        <v>3370623391</v>
      </c>
      <c r="M75">
        <v>3370623391</v>
      </c>
      <c r="N75">
        <v>17352661642</v>
      </c>
      <c r="O75">
        <v>14182248893</v>
      </c>
      <c r="P75">
        <v>10576455856</v>
      </c>
      <c r="Q75">
        <v>10576455856</v>
      </c>
      <c r="R75">
        <v>0</v>
      </c>
      <c r="S75">
        <v>10576455856</v>
      </c>
      <c r="T75">
        <v>10352482414</v>
      </c>
      <c r="U75">
        <v>10352482414</v>
      </c>
      <c r="V75">
        <v>10352482414</v>
      </c>
      <c r="W75">
        <v>10352482414</v>
      </c>
      <c r="X75">
        <v>10352482414</v>
      </c>
      <c r="Y75">
        <v>0</v>
      </c>
      <c r="Z75">
        <v>0</v>
      </c>
      <c r="AA75">
        <v>0</v>
      </c>
      <c r="AB75">
        <v>10352482414</v>
      </c>
      <c r="AC75">
        <v>3550185897</v>
      </c>
      <c r="AM75">
        <v>18847755761</v>
      </c>
      <c r="AN75">
        <v>10352482414</v>
      </c>
      <c r="AO75">
        <v>11017588865</v>
      </c>
      <c r="AP75">
        <v>11017588865</v>
      </c>
      <c r="AQ75">
        <v>0</v>
      </c>
      <c r="AR75">
        <v>0</v>
      </c>
      <c r="AS75">
        <v>0</v>
      </c>
      <c r="AT75">
        <v>10324721963</v>
      </c>
      <c r="AU75">
        <v>9404076153</v>
      </c>
      <c r="AV75">
        <v>9404076153</v>
      </c>
      <c r="AW75">
        <v>9370624803</v>
      </c>
      <c r="AX75">
        <v>10352482414</v>
      </c>
      <c r="AY75">
        <v>10352482414</v>
      </c>
      <c r="AZ75">
        <v>13254484733</v>
      </c>
      <c r="BB75">
        <v>0</v>
      </c>
      <c r="BD75">
        <v>50788340725</v>
      </c>
      <c r="BE75">
        <v>50788340725</v>
      </c>
      <c r="BF75">
        <v>1</v>
      </c>
      <c r="BG75">
        <v>1</v>
      </c>
      <c r="BI75">
        <v>10352482414</v>
      </c>
      <c r="BK75">
        <v>10576455856</v>
      </c>
      <c r="BL75">
        <v>10576455856</v>
      </c>
      <c r="BM75">
        <v>10576455856</v>
      </c>
      <c r="BN75">
        <v>6453867792</v>
      </c>
      <c r="BQ75">
        <v>0</v>
      </c>
      <c r="BR75">
        <v>0</v>
      </c>
      <c r="BS75">
        <v>0</v>
      </c>
      <c r="BT75">
        <v>0</v>
      </c>
    </row>
    <row r="76" spans="1:72">
      <c r="A76" t="s">
        <v>363</v>
      </c>
      <c r="B76" t="s">
        <v>90</v>
      </c>
      <c r="C76">
        <v>2004</v>
      </c>
      <c r="D76" t="s">
        <v>228</v>
      </c>
      <c r="E76">
        <v>5</v>
      </c>
      <c r="G76" t="s">
        <v>364</v>
      </c>
      <c r="H76" t="s">
        <v>209</v>
      </c>
      <c r="I76">
        <v>75701089339</v>
      </c>
      <c r="J76">
        <v>19193927107</v>
      </c>
      <c r="K76">
        <v>7186982681</v>
      </c>
      <c r="L76">
        <v>8807837263</v>
      </c>
      <c r="M76">
        <v>8807837263</v>
      </c>
      <c r="N76">
        <v>27498089323</v>
      </c>
      <c r="O76">
        <v>19454201975</v>
      </c>
      <c r="P76">
        <v>28729023006</v>
      </c>
      <c r="Q76">
        <v>28729023006</v>
      </c>
      <c r="R76">
        <v>0</v>
      </c>
      <c r="S76">
        <v>28729023006</v>
      </c>
      <c r="T76">
        <v>26941645903</v>
      </c>
      <c r="U76">
        <v>26941645903</v>
      </c>
      <c r="V76">
        <v>26941645903</v>
      </c>
      <c r="W76">
        <v>26941645903</v>
      </c>
      <c r="X76">
        <v>26941645903</v>
      </c>
      <c r="Y76">
        <v>0</v>
      </c>
      <c r="Z76">
        <v>0</v>
      </c>
      <c r="AA76">
        <v>0</v>
      </c>
      <c r="AB76">
        <v>26941645903</v>
      </c>
      <c r="AC76">
        <v>4254056800</v>
      </c>
      <c r="AD76">
        <v>26941645903</v>
      </c>
      <c r="AE76">
        <v>0</v>
      </c>
      <c r="AF76">
        <v>0</v>
      </c>
      <c r="AG76">
        <v>0</v>
      </c>
      <c r="AH76">
        <v>0</v>
      </c>
      <c r="AI76">
        <v>0</v>
      </c>
      <c r="AJ76">
        <v>0</v>
      </c>
      <c r="AK76">
        <v>0</v>
      </c>
      <c r="AL76">
        <v>0</v>
      </c>
      <c r="AM76">
        <v>27397819076</v>
      </c>
      <c r="AN76">
        <v>26941645903</v>
      </c>
      <c r="AO76">
        <v>28793452514</v>
      </c>
      <c r="AP76">
        <v>28793452514</v>
      </c>
      <c r="AQ76">
        <v>0</v>
      </c>
      <c r="AR76">
        <v>0</v>
      </c>
      <c r="AS76">
        <v>0</v>
      </c>
      <c r="AT76">
        <v>26568228119</v>
      </c>
      <c r="AU76">
        <v>25853538534</v>
      </c>
      <c r="AV76">
        <v>25853538534</v>
      </c>
      <c r="AW76">
        <v>27499013850</v>
      </c>
      <c r="AX76">
        <v>26941645903</v>
      </c>
      <c r="AY76">
        <v>26941645903</v>
      </c>
      <c r="AZ76">
        <v>31966158177</v>
      </c>
      <c r="BA76">
        <v>0</v>
      </c>
      <c r="BB76">
        <v>0</v>
      </c>
      <c r="BC76">
        <v>0</v>
      </c>
      <c r="BD76">
        <v>75701089339</v>
      </c>
      <c r="BE76">
        <v>75701089339</v>
      </c>
      <c r="BF76">
        <v>1</v>
      </c>
      <c r="BG76">
        <v>1</v>
      </c>
      <c r="BH76">
        <v>1</v>
      </c>
      <c r="BI76">
        <v>26941645903</v>
      </c>
      <c r="BJ76">
        <v>11792130951</v>
      </c>
      <c r="BK76">
        <v>28729023006</v>
      </c>
      <c r="BL76">
        <v>28729023006</v>
      </c>
      <c r="BM76">
        <v>16936892055</v>
      </c>
      <c r="BN76">
        <v>15190206338</v>
      </c>
      <c r="BO76">
        <v>0</v>
      </c>
      <c r="BP76">
        <v>0</v>
      </c>
      <c r="BQ76">
        <v>0</v>
      </c>
      <c r="BR76">
        <v>0</v>
      </c>
      <c r="BS76">
        <v>0</v>
      </c>
      <c r="BT76">
        <v>0</v>
      </c>
    </row>
    <row r="77" spans="1:72">
      <c r="A77" t="s">
        <v>365</v>
      </c>
      <c r="B77" t="s">
        <v>91</v>
      </c>
      <c r="C77">
        <v>2004</v>
      </c>
      <c r="D77" t="s">
        <v>228</v>
      </c>
      <c r="E77">
        <v>6</v>
      </c>
      <c r="G77" t="s">
        <v>366</v>
      </c>
      <c r="H77" t="s">
        <v>209</v>
      </c>
      <c r="I77">
        <v>88274945877</v>
      </c>
      <c r="J77">
        <v>18579743208</v>
      </c>
      <c r="K77">
        <v>6245729278</v>
      </c>
      <c r="L77">
        <v>8252960755</v>
      </c>
      <c r="M77">
        <v>8252960755</v>
      </c>
      <c r="N77">
        <v>33669384114</v>
      </c>
      <c r="O77">
        <v>27544935297</v>
      </c>
      <c r="P77">
        <v>39402559402</v>
      </c>
      <c r="Q77">
        <v>39402559402</v>
      </c>
      <c r="R77">
        <v>0</v>
      </c>
      <c r="S77">
        <v>39402559402</v>
      </c>
      <c r="T77">
        <v>37346953253</v>
      </c>
      <c r="U77">
        <v>37346953253</v>
      </c>
      <c r="V77">
        <v>37346953253</v>
      </c>
      <c r="W77">
        <v>37346953253</v>
      </c>
      <c r="X77">
        <v>37346953253</v>
      </c>
      <c r="Y77">
        <v>0</v>
      </c>
      <c r="Z77">
        <v>0</v>
      </c>
      <c r="AA77">
        <v>0</v>
      </c>
      <c r="AB77">
        <v>37346953253</v>
      </c>
      <c r="AC77">
        <v>4596863567</v>
      </c>
      <c r="AD77">
        <v>37346953253</v>
      </c>
      <c r="AE77">
        <v>0</v>
      </c>
      <c r="AF77">
        <v>0</v>
      </c>
      <c r="AG77">
        <v>0</v>
      </c>
      <c r="AH77">
        <v>0</v>
      </c>
      <c r="AI77">
        <v>0</v>
      </c>
      <c r="AJ77">
        <v>0</v>
      </c>
      <c r="AK77">
        <v>0</v>
      </c>
      <c r="AL77">
        <v>0</v>
      </c>
      <c r="AM77">
        <v>34235862241</v>
      </c>
      <c r="AN77">
        <v>37346953253</v>
      </c>
      <c r="AO77">
        <v>40620319573</v>
      </c>
      <c r="AP77">
        <v>40620319573</v>
      </c>
      <c r="AQ77">
        <v>0</v>
      </c>
      <c r="AR77">
        <v>0</v>
      </c>
      <c r="AS77">
        <v>0</v>
      </c>
      <c r="AT77">
        <v>36817132604</v>
      </c>
      <c r="AU77">
        <v>36079726936</v>
      </c>
      <c r="AV77">
        <v>36079726936</v>
      </c>
      <c r="AW77">
        <v>36292518306</v>
      </c>
      <c r="AX77">
        <v>37346953253</v>
      </c>
      <c r="AY77">
        <v>37346953253</v>
      </c>
      <c r="AZ77">
        <v>42245283236</v>
      </c>
      <c r="BA77">
        <v>0</v>
      </c>
      <c r="BB77">
        <v>0</v>
      </c>
      <c r="BC77">
        <v>0</v>
      </c>
      <c r="BD77">
        <v>88274945877</v>
      </c>
      <c r="BE77">
        <v>88274945877</v>
      </c>
      <c r="BF77">
        <v>1</v>
      </c>
      <c r="BG77">
        <v>1</v>
      </c>
      <c r="BH77">
        <v>1</v>
      </c>
      <c r="BI77">
        <v>37346953253</v>
      </c>
      <c r="BJ77">
        <v>15178832372</v>
      </c>
      <c r="BK77">
        <v>39402559402</v>
      </c>
      <c r="BL77">
        <v>39402559402</v>
      </c>
      <c r="BM77">
        <v>24223727030</v>
      </c>
      <c r="BN77">
        <v>22682874140</v>
      </c>
      <c r="BO77">
        <v>0</v>
      </c>
      <c r="BP77">
        <v>0</v>
      </c>
      <c r="BQ77">
        <v>0</v>
      </c>
      <c r="BR77">
        <v>0</v>
      </c>
      <c r="BS77">
        <v>0</v>
      </c>
      <c r="BT77">
        <v>0</v>
      </c>
    </row>
    <row r="78" spans="1:72">
      <c r="A78" t="s">
        <v>367</v>
      </c>
      <c r="B78" t="s">
        <v>92</v>
      </c>
      <c r="C78">
        <v>2004</v>
      </c>
      <c r="D78" t="s">
        <v>228</v>
      </c>
      <c r="E78">
        <v>6</v>
      </c>
      <c r="G78" t="s">
        <v>368</v>
      </c>
      <c r="H78" t="s">
        <v>209</v>
      </c>
      <c r="I78">
        <v>112358597899</v>
      </c>
      <c r="J78">
        <v>35702310303</v>
      </c>
      <c r="K78">
        <v>9100863740</v>
      </c>
      <c r="L78">
        <v>11660244773</v>
      </c>
      <c r="M78">
        <v>11660244773</v>
      </c>
      <c r="N78">
        <v>57114778074</v>
      </c>
      <c r="O78">
        <v>46032652121</v>
      </c>
      <c r="P78">
        <v>39266899159</v>
      </c>
      <c r="Q78">
        <v>39266899159</v>
      </c>
      <c r="R78">
        <v>0</v>
      </c>
      <c r="S78">
        <v>39266899159</v>
      </c>
      <c r="T78">
        <v>39200977924</v>
      </c>
      <c r="U78">
        <v>39200977924</v>
      </c>
      <c r="V78">
        <v>39200977924</v>
      </c>
      <c r="W78">
        <v>39200977924</v>
      </c>
      <c r="X78">
        <v>39200977924</v>
      </c>
      <c r="Y78">
        <v>0</v>
      </c>
      <c r="Z78">
        <v>0</v>
      </c>
      <c r="AA78">
        <v>0</v>
      </c>
      <c r="AB78">
        <v>39200977924</v>
      </c>
      <c r="AC78">
        <v>5918150400</v>
      </c>
      <c r="AD78">
        <v>39200977924</v>
      </c>
      <c r="AE78">
        <v>0</v>
      </c>
      <c r="AF78">
        <v>0</v>
      </c>
      <c r="AG78">
        <v>0</v>
      </c>
      <c r="AH78">
        <v>0</v>
      </c>
      <c r="AI78">
        <v>0</v>
      </c>
      <c r="AJ78">
        <v>0</v>
      </c>
      <c r="AK78">
        <v>0</v>
      </c>
      <c r="AL78">
        <v>0</v>
      </c>
      <c r="AM78">
        <v>52137803781</v>
      </c>
      <c r="AN78">
        <v>39200977924</v>
      </c>
      <c r="AO78">
        <v>38762248841</v>
      </c>
      <c r="AP78">
        <v>38762248841</v>
      </c>
      <c r="AQ78">
        <v>0</v>
      </c>
      <c r="AR78">
        <v>0</v>
      </c>
      <c r="AS78">
        <v>0</v>
      </c>
      <c r="AT78">
        <v>38548363460</v>
      </c>
      <c r="AU78">
        <v>37440058005</v>
      </c>
      <c r="AV78">
        <v>37440058005</v>
      </c>
      <c r="AW78">
        <v>36514269553</v>
      </c>
      <c r="AX78">
        <v>39200977924</v>
      </c>
      <c r="AY78">
        <v>39200977924</v>
      </c>
      <c r="AZ78">
        <v>47505918761</v>
      </c>
      <c r="BA78">
        <v>0</v>
      </c>
      <c r="BB78">
        <v>0</v>
      </c>
      <c r="BC78">
        <v>0</v>
      </c>
      <c r="BD78">
        <v>112358597899</v>
      </c>
      <c r="BE78">
        <v>112358597899</v>
      </c>
      <c r="BF78">
        <v>1</v>
      </c>
      <c r="BG78">
        <v>1</v>
      </c>
      <c r="BH78">
        <v>1</v>
      </c>
      <c r="BI78">
        <v>39200977924</v>
      </c>
      <c r="BJ78">
        <v>14730341780</v>
      </c>
      <c r="BK78">
        <v>39266899159</v>
      </c>
      <c r="BL78">
        <v>39266899159</v>
      </c>
      <c r="BM78">
        <v>24536557379</v>
      </c>
      <c r="BN78">
        <v>21478899707</v>
      </c>
      <c r="BO78">
        <v>0</v>
      </c>
      <c r="BP78">
        <v>0</v>
      </c>
      <c r="BQ78">
        <v>0</v>
      </c>
      <c r="BR78">
        <v>0</v>
      </c>
      <c r="BS78">
        <v>0</v>
      </c>
      <c r="BT78">
        <v>0</v>
      </c>
    </row>
    <row r="79" spans="1:72">
      <c r="A79" t="s">
        <v>369</v>
      </c>
      <c r="B79" t="s">
        <v>93</v>
      </c>
      <c r="C79">
        <v>2004</v>
      </c>
      <c r="D79" t="s">
        <v>228</v>
      </c>
      <c r="E79">
        <v>5</v>
      </c>
      <c r="G79" t="s">
        <v>370</v>
      </c>
      <c r="H79" t="s">
        <v>209</v>
      </c>
      <c r="I79">
        <v>51312303385</v>
      </c>
      <c r="J79">
        <v>12927227805</v>
      </c>
      <c r="K79">
        <v>4750662486</v>
      </c>
      <c r="L79">
        <v>5739211428</v>
      </c>
      <c r="M79">
        <v>5739211428</v>
      </c>
      <c r="N79">
        <v>25109745819</v>
      </c>
      <c r="O79">
        <v>19401282767</v>
      </c>
      <c r="P79">
        <v>24815452492</v>
      </c>
      <c r="Q79">
        <v>24815452492</v>
      </c>
      <c r="R79">
        <v>0</v>
      </c>
      <c r="S79">
        <v>24815452492</v>
      </c>
      <c r="T79">
        <v>23575506793</v>
      </c>
      <c r="U79">
        <v>23575506793</v>
      </c>
      <c r="V79">
        <v>23575506793</v>
      </c>
      <c r="W79">
        <v>23575506793</v>
      </c>
      <c r="X79">
        <v>23575506793</v>
      </c>
      <c r="Y79">
        <v>0</v>
      </c>
      <c r="Z79">
        <v>0</v>
      </c>
      <c r="AA79">
        <v>0</v>
      </c>
      <c r="AB79">
        <v>23575506793</v>
      </c>
      <c r="AC79">
        <v>3355571691</v>
      </c>
      <c r="AD79">
        <v>23575506793</v>
      </c>
      <c r="AE79">
        <v>0</v>
      </c>
      <c r="AF79">
        <v>0</v>
      </c>
      <c r="AG79">
        <v>0</v>
      </c>
      <c r="AH79">
        <v>0</v>
      </c>
      <c r="AI79">
        <v>0</v>
      </c>
      <c r="AJ79">
        <v>0</v>
      </c>
      <c r="AK79">
        <v>0</v>
      </c>
      <c r="AL79">
        <v>0</v>
      </c>
      <c r="AM79">
        <v>25307102597</v>
      </c>
      <c r="AN79">
        <v>23575506793</v>
      </c>
      <c r="AO79">
        <v>24849975320</v>
      </c>
      <c r="AP79">
        <v>24849975320</v>
      </c>
      <c r="AQ79">
        <v>0</v>
      </c>
      <c r="AR79">
        <v>0</v>
      </c>
      <c r="AS79">
        <v>0</v>
      </c>
      <c r="AT79">
        <v>23201995809</v>
      </c>
      <c r="AU79">
        <v>22586030499</v>
      </c>
      <c r="AV79">
        <v>22586030499</v>
      </c>
      <c r="AW79">
        <v>20906738313</v>
      </c>
      <c r="AX79">
        <v>23575506793</v>
      </c>
      <c r="AY79">
        <v>23575506793</v>
      </c>
      <c r="AZ79">
        <v>24183528107</v>
      </c>
      <c r="BA79">
        <v>0</v>
      </c>
      <c r="BB79">
        <v>0</v>
      </c>
      <c r="BC79">
        <v>0</v>
      </c>
      <c r="BD79">
        <v>51312303385</v>
      </c>
      <c r="BE79">
        <v>51312303385</v>
      </c>
      <c r="BF79">
        <v>1</v>
      </c>
      <c r="BG79">
        <v>1</v>
      </c>
      <c r="BH79">
        <v>1</v>
      </c>
      <c r="BI79">
        <v>23575506793</v>
      </c>
      <c r="BJ79">
        <v>10690675751</v>
      </c>
      <c r="BK79">
        <v>24815452492</v>
      </c>
      <c r="BL79">
        <v>24815452492</v>
      </c>
      <c r="BM79">
        <v>14124776741</v>
      </c>
      <c r="BN79">
        <v>13713546536</v>
      </c>
      <c r="BO79">
        <v>0</v>
      </c>
      <c r="BP79">
        <v>0</v>
      </c>
      <c r="BQ79">
        <v>0</v>
      </c>
      <c r="BR79">
        <v>0</v>
      </c>
      <c r="BS79">
        <v>0</v>
      </c>
      <c r="BT79">
        <v>0</v>
      </c>
    </row>
    <row r="80" spans="1:72">
      <c r="A80" t="s">
        <v>371</v>
      </c>
      <c r="B80" t="s">
        <v>94</v>
      </c>
      <c r="C80">
        <v>2004</v>
      </c>
      <c r="D80" t="s">
        <v>228</v>
      </c>
      <c r="E80">
        <v>5</v>
      </c>
      <c r="G80" t="s">
        <v>372</v>
      </c>
      <c r="H80" t="s">
        <v>209</v>
      </c>
      <c r="I80">
        <v>60207377152</v>
      </c>
      <c r="J80">
        <v>10996386697</v>
      </c>
      <c r="K80">
        <v>2984993481</v>
      </c>
      <c r="L80">
        <v>4379272965</v>
      </c>
      <c r="M80">
        <v>4379272965</v>
      </c>
      <c r="N80">
        <v>24443175461</v>
      </c>
      <c r="O80">
        <v>21273441498</v>
      </c>
      <c r="P80">
        <v>24999760984</v>
      </c>
      <c r="Q80">
        <v>24999760984</v>
      </c>
      <c r="R80">
        <v>0</v>
      </c>
      <c r="S80">
        <v>24999760984</v>
      </c>
      <c r="T80">
        <v>23978871998</v>
      </c>
      <c r="U80">
        <v>23978871998</v>
      </c>
      <c r="V80">
        <v>23978871998</v>
      </c>
      <c r="W80">
        <v>23978871998</v>
      </c>
      <c r="X80">
        <v>23978871998</v>
      </c>
      <c r="Y80">
        <v>0</v>
      </c>
      <c r="Z80">
        <v>0</v>
      </c>
      <c r="AA80">
        <v>0</v>
      </c>
      <c r="AB80">
        <v>23978871998</v>
      </c>
      <c r="AC80">
        <v>3178582100</v>
      </c>
      <c r="AD80">
        <v>23978871998</v>
      </c>
      <c r="AE80">
        <v>0</v>
      </c>
      <c r="AF80">
        <v>0</v>
      </c>
      <c r="AG80">
        <v>0</v>
      </c>
      <c r="AH80">
        <v>0</v>
      </c>
      <c r="AI80">
        <v>0</v>
      </c>
      <c r="AJ80">
        <v>0</v>
      </c>
      <c r="AK80">
        <v>0</v>
      </c>
      <c r="AL80">
        <v>0</v>
      </c>
      <c r="AM80">
        <v>24793518576</v>
      </c>
      <c r="AN80">
        <v>23978871998</v>
      </c>
      <c r="AO80">
        <v>25832240710</v>
      </c>
      <c r="AP80">
        <v>25832240710</v>
      </c>
      <c r="AQ80">
        <v>0</v>
      </c>
      <c r="AR80">
        <v>0</v>
      </c>
      <c r="AS80">
        <v>0</v>
      </c>
      <c r="AT80">
        <v>23644152960</v>
      </c>
      <c r="AU80">
        <v>23108879634</v>
      </c>
      <c r="AV80">
        <v>23108879634</v>
      </c>
      <c r="AW80">
        <v>23828089906</v>
      </c>
      <c r="AX80">
        <v>23978871998</v>
      </c>
      <c r="AY80">
        <v>23978871998</v>
      </c>
      <c r="AZ80">
        <v>27196303226</v>
      </c>
      <c r="BA80">
        <v>0</v>
      </c>
      <c r="BB80">
        <v>0</v>
      </c>
      <c r="BC80">
        <v>0</v>
      </c>
      <c r="BD80">
        <v>60207377152</v>
      </c>
      <c r="BE80">
        <v>60207377152</v>
      </c>
      <c r="BF80">
        <v>1</v>
      </c>
      <c r="BG80">
        <v>1</v>
      </c>
      <c r="BH80">
        <v>1</v>
      </c>
      <c r="BI80">
        <v>23978871998</v>
      </c>
      <c r="BJ80">
        <v>11103565762</v>
      </c>
      <c r="BK80">
        <v>24999760984</v>
      </c>
      <c r="BL80">
        <v>24999760984</v>
      </c>
      <c r="BM80">
        <v>13896195222</v>
      </c>
      <c r="BN80">
        <v>13649502668</v>
      </c>
      <c r="BO80">
        <v>0</v>
      </c>
      <c r="BP80">
        <v>0</v>
      </c>
      <c r="BQ80">
        <v>0</v>
      </c>
      <c r="BR80">
        <v>0</v>
      </c>
      <c r="BS80">
        <v>0</v>
      </c>
      <c r="BT80">
        <v>0</v>
      </c>
    </row>
    <row r="81" spans="1:72">
      <c r="A81" t="s">
        <v>373</v>
      </c>
      <c r="B81" t="s">
        <v>95</v>
      </c>
      <c r="C81">
        <v>2004</v>
      </c>
      <c r="D81" t="s">
        <v>228</v>
      </c>
      <c r="E81">
        <v>6</v>
      </c>
      <c r="G81" t="s">
        <v>374</v>
      </c>
      <c r="H81" t="s">
        <v>209</v>
      </c>
      <c r="I81">
        <v>102778141264</v>
      </c>
      <c r="J81">
        <v>19901212050</v>
      </c>
      <c r="K81">
        <v>6685081225</v>
      </c>
      <c r="L81">
        <v>9080668538</v>
      </c>
      <c r="M81">
        <v>9080668538</v>
      </c>
      <c r="N81">
        <v>37465825122</v>
      </c>
      <c r="O81">
        <v>30751922624</v>
      </c>
      <c r="P81">
        <v>38274772189</v>
      </c>
      <c r="Q81">
        <v>38274772189</v>
      </c>
      <c r="R81">
        <v>0</v>
      </c>
      <c r="S81">
        <v>38274772189</v>
      </c>
      <c r="T81">
        <v>36901861301</v>
      </c>
      <c r="U81">
        <v>36901861301</v>
      </c>
      <c r="V81">
        <v>36901861301</v>
      </c>
      <c r="W81">
        <v>36901861301</v>
      </c>
      <c r="X81">
        <v>36901861301</v>
      </c>
      <c r="Y81">
        <v>0</v>
      </c>
      <c r="Z81">
        <v>0</v>
      </c>
      <c r="AA81">
        <v>0</v>
      </c>
      <c r="AB81">
        <v>36901861301</v>
      </c>
      <c r="AC81">
        <v>6465620418</v>
      </c>
      <c r="AD81">
        <v>36901861301</v>
      </c>
      <c r="AE81">
        <v>0</v>
      </c>
      <c r="AF81">
        <v>0</v>
      </c>
      <c r="AG81">
        <v>0</v>
      </c>
      <c r="AH81">
        <v>0</v>
      </c>
      <c r="AI81">
        <v>0</v>
      </c>
      <c r="AJ81">
        <v>0</v>
      </c>
      <c r="AK81">
        <v>0</v>
      </c>
      <c r="AL81">
        <v>0</v>
      </c>
      <c r="AM81">
        <v>38639706832</v>
      </c>
      <c r="AN81">
        <v>36901861301</v>
      </c>
      <c r="AO81">
        <v>38025056691</v>
      </c>
      <c r="AP81">
        <v>38025056691</v>
      </c>
      <c r="AQ81">
        <v>0</v>
      </c>
      <c r="AR81">
        <v>0</v>
      </c>
      <c r="AS81">
        <v>0</v>
      </c>
      <c r="AT81">
        <v>36499164061</v>
      </c>
      <c r="AU81">
        <v>36258294020</v>
      </c>
      <c r="AV81">
        <v>36258294020</v>
      </c>
      <c r="AW81">
        <v>36241726354</v>
      </c>
      <c r="AX81">
        <v>36901861301</v>
      </c>
      <c r="AY81">
        <v>36901861301</v>
      </c>
      <c r="AZ81">
        <v>42047016331</v>
      </c>
      <c r="BA81">
        <v>0</v>
      </c>
      <c r="BB81">
        <v>0</v>
      </c>
      <c r="BC81">
        <v>0</v>
      </c>
      <c r="BD81">
        <v>102778141264</v>
      </c>
      <c r="BE81">
        <v>102778141264</v>
      </c>
      <c r="BF81">
        <v>1</v>
      </c>
      <c r="BG81">
        <v>1</v>
      </c>
      <c r="BH81">
        <v>1</v>
      </c>
      <c r="BI81">
        <v>36901861301</v>
      </c>
      <c r="BJ81">
        <v>13429916665</v>
      </c>
      <c r="BK81">
        <v>38274772189</v>
      </c>
      <c r="BL81">
        <v>38274772189</v>
      </c>
      <c r="BM81">
        <v>24844855524</v>
      </c>
      <c r="BN81">
        <v>22630782592</v>
      </c>
      <c r="BO81">
        <v>0</v>
      </c>
      <c r="BP81">
        <v>0</v>
      </c>
      <c r="BQ81">
        <v>0</v>
      </c>
      <c r="BR81">
        <v>0</v>
      </c>
      <c r="BS81">
        <v>0</v>
      </c>
      <c r="BT81">
        <v>0</v>
      </c>
    </row>
    <row r="82" spans="1:72">
      <c r="A82" t="s">
        <v>375</v>
      </c>
      <c r="B82" t="s">
        <v>96</v>
      </c>
      <c r="C82">
        <v>2004</v>
      </c>
      <c r="D82" t="s">
        <v>212</v>
      </c>
      <c r="E82">
        <v>1</v>
      </c>
      <c r="G82" t="s">
        <v>376</v>
      </c>
      <c r="H82" t="s">
        <v>209</v>
      </c>
      <c r="I82">
        <v>7139577597</v>
      </c>
      <c r="J82">
        <v>441679419</v>
      </c>
      <c r="K82">
        <v>388472769</v>
      </c>
      <c r="L82">
        <v>529531988</v>
      </c>
      <c r="M82">
        <v>529531988</v>
      </c>
      <c r="N82">
        <v>4934524103</v>
      </c>
      <c r="O82">
        <v>4558592647</v>
      </c>
      <c r="P82">
        <v>2075315265</v>
      </c>
      <c r="Q82">
        <v>2075315265</v>
      </c>
      <c r="R82">
        <v>0</v>
      </c>
      <c r="S82">
        <v>2075315265</v>
      </c>
      <c r="T82">
        <v>2065492212</v>
      </c>
      <c r="U82">
        <v>2065492212</v>
      </c>
      <c r="V82">
        <v>2065492212</v>
      </c>
      <c r="W82">
        <v>2065492212</v>
      </c>
      <c r="X82">
        <v>2065492212</v>
      </c>
      <c r="Y82">
        <v>0</v>
      </c>
      <c r="Z82">
        <v>0</v>
      </c>
      <c r="AA82">
        <v>0</v>
      </c>
      <c r="AB82">
        <v>2065492212</v>
      </c>
      <c r="AC82">
        <v>440750985</v>
      </c>
      <c r="AM82">
        <v>4900911026</v>
      </c>
      <c r="AN82">
        <v>2065492212</v>
      </c>
      <c r="AO82">
        <v>2153162423</v>
      </c>
      <c r="AP82">
        <v>2153162423</v>
      </c>
      <c r="AQ82">
        <v>0</v>
      </c>
      <c r="AR82">
        <v>0</v>
      </c>
      <c r="AS82">
        <v>0</v>
      </c>
      <c r="AT82">
        <v>2065492212</v>
      </c>
      <c r="AU82">
        <v>1895368562</v>
      </c>
      <c r="AV82">
        <v>1895368562</v>
      </c>
      <c r="AW82">
        <v>1851911904</v>
      </c>
      <c r="AX82">
        <v>2065492212</v>
      </c>
      <c r="AY82">
        <v>2065492212</v>
      </c>
      <c r="AZ82">
        <v>2583357638</v>
      </c>
      <c r="BB82">
        <v>0</v>
      </c>
      <c r="BD82">
        <v>7139577597</v>
      </c>
      <c r="BE82">
        <v>7139577597</v>
      </c>
      <c r="BF82">
        <v>1</v>
      </c>
      <c r="BG82">
        <v>1</v>
      </c>
      <c r="BI82">
        <v>2065492212</v>
      </c>
      <c r="BK82">
        <v>2075315265</v>
      </c>
      <c r="BL82">
        <v>2075315265</v>
      </c>
      <c r="BM82">
        <v>2075315265</v>
      </c>
      <c r="BN82">
        <v>1322875800</v>
      </c>
      <c r="BQ82">
        <v>0</v>
      </c>
      <c r="BR82">
        <v>0</v>
      </c>
      <c r="BS82">
        <v>0</v>
      </c>
      <c r="BT82">
        <v>0</v>
      </c>
    </row>
    <row r="83" spans="1:72">
      <c r="A83" t="s">
        <v>377</v>
      </c>
      <c r="B83" t="s">
        <v>97</v>
      </c>
      <c r="C83">
        <v>2004</v>
      </c>
      <c r="D83" t="s">
        <v>228</v>
      </c>
      <c r="E83">
        <v>5</v>
      </c>
      <c r="G83" t="s">
        <v>378</v>
      </c>
      <c r="H83" t="s">
        <v>209</v>
      </c>
      <c r="I83">
        <v>40197305516</v>
      </c>
      <c r="J83">
        <v>16977777273</v>
      </c>
      <c r="K83">
        <v>6125254609</v>
      </c>
      <c r="L83">
        <v>7496383581</v>
      </c>
      <c r="M83">
        <v>7496383581</v>
      </c>
      <c r="N83">
        <v>20055356523</v>
      </c>
      <c r="O83">
        <v>16397885981</v>
      </c>
      <c r="P83">
        <v>30784123935</v>
      </c>
      <c r="Q83">
        <v>30784123935</v>
      </c>
      <c r="R83">
        <v>0</v>
      </c>
      <c r="S83">
        <v>30784123935</v>
      </c>
      <c r="T83">
        <v>29682428503</v>
      </c>
      <c r="U83">
        <v>29682428503</v>
      </c>
      <c r="V83">
        <v>29682428503</v>
      </c>
      <c r="W83">
        <v>29682428503</v>
      </c>
      <c r="X83">
        <v>29682428503</v>
      </c>
      <c r="Y83">
        <v>0</v>
      </c>
      <c r="Z83">
        <v>0</v>
      </c>
      <c r="AA83">
        <v>0</v>
      </c>
      <c r="AB83">
        <v>29682428503</v>
      </c>
      <c r="AC83">
        <v>4400597100</v>
      </c>
      <c r="AD83">
        <v>29682428503</v>
      </c>
      <c r="AE83">
        <v>0</v>
      </c>
      <c r="AF83">
        <v>0</v>
      </c>
      <c r="AG83">
        <v>0</v>
      </c>
      <c r="AH83">
        <v>0</v>
      </c>
      <c r="AI83">
        <v>0</v>
      </c>
      <c r="AJ83">
        <v>0</v>
      </c>
      <c r="AK83">
        <v>0</v>
      </c>
      <c r="AL83">
        <v>0</v>
      </c>
      <c r="AM83">
        <v>19838032603</v>
      </c>
      <c r="AN83">
        <v>29682428503</v>
      </c>
      <c r="AO83">
        <v>31174451573</v>
      </c>
      <c r="AP83">
        <v>31174451573</v>
      </c>
      <c r="AQ83">
        <v>0</v>
      </c>
      <c r="AR83">
        <v>0</v>
      </c>
      <c r="AS83">
        <v>0</v>
      </c>
      <c r="AT83">
        <v>29103129603</v>
      </c>
      <c r="AU83">
        <v>27796747710</v>
      </c>
      <c r="AV83">
        <v>27796747710</v>
      </c>
      <c r="AW83">
        <v>28243936882</v>
      </c>
      <c r="AX83">
        <v>29682428503</v>
      </c>
      <c r="AY83">
        <v>29682428503</v>
      </c>
      <c r="AZ83">
        <v>33592143221</v>
      </c>
      <c r="BA83">
        <v>0</v>
      </c>
      <c r="BB83">
        <v>0</v>
      </c>
      <c r="BC83">
        <v>0</v>
      </c>
      <c r="BD83">
        <v>40197305516</v>
      </c>
      <c r="BE83">
        <v>40197305516</v>
      </c>
      <c r="BF83">
        <v>1</v>
      </c>
      <c r="BG83">
        <v>1</v>
      </c>
      <c r="BH83">
        <v>1</v>
      </c>
      <c r="BI83">
        <v>29682428503</v>
      </c>
      <c r="BJ83">
        <v>10554866869</v>
      </c>
      <c r="BK83">
        <v>30784123935</v>
      </c>
      <c r="BL83">
        <v>30784123935</v>
      </c>
      <c r="BM83">
        <v>20229257066</v>
      </c>
      <c r="BN83">
        <v>17567850219</v>
      </c>
      <c r="BO83">
        <v>0</v>
      </c>
      <c r="BP83">
        <v>0</v>
      </c>
      <c r="BQ83">
        <v>0</v>
      </c>
      <c r="BR83">
        <v>0</v>
      </c>
      <c r="BS83">
        <v>0</v>
      </c>
      <c r="BT83">
        <v>0</v>
      </c>
    </row>
    <row r="84" spans="1:72">
      <c r="A84" t="s">
        <v>379</v>
      </c>
      <c r="B84" t="s">
        <v>98</v>
      </c>
      <c r="C84">
        <v>2004</v>
      </c>
      <c r="D84" t="s">
        <v>380</v>
      </c>
      <c r="E84">
        <v>1</v>
      </c>
      <c r="G84" t="s">
        <v>381</v>
      </c>
      <c r="H84" t="s">
        <v>209</v>
      </c>
      <c r="I84">
        <v>28311107061</v>
      </c>
      <c r="J84">
        <v>8555318119</v>
      </c>
      <c r="K84">
        <v>1862796371</v>
      </c>
      <c r="L84">
        <v>2149772476</v>
      </c>
      <c r="M84">
        <v>2149772476</v>
      </c>
      <c r="N84">
        <v>8031335836</v>
      </c>
      <c r="O84">
        <v>7885584592</v>
      </c>
      <c r="P84">
        <v>2529678846</v>
      </c>
      <c r="Q84">
        <v>2529678846</v>
      </c>
      <c r="R84">
        <v>0</v>
      </c>
      <c r="S84">
        <v>2529678846</v>
      </c>
      <c r="T84">
        <v>2104050064</v>
      </c>
      <c r="U84">
        <v>2104050064</v>
      </c>
      <c r="V84">
        <v>2104050064</v>
      </c>
      <c r="W84">
        <v>2104050064</v>
      </c>
      <c r="X84">
        <v>2104050064</v>
      </c>
      <c r="Y84">
        <v>0</v>
      </c>
      <c r="Z84">
        <v>0</v>
      </c>
      <c r="AA84">
        <v>0</v>
      </c>
      <c r="AB84">
        <v>2104050064</v>
      </c>
      <c r="AC84">
        <v>143116600</v>
      </c>
      <c r="AM84">
        <v>8599050702</v>
      </c>
      <c r="AN84">
        <v>2104050064</v>
      </c>
      <c r="AO84">
        <v>2939815039</v>
      </c>
      <c r="AP84">
        <v>2939815039</v>
      </c>
      <c r="AQ84">
        <v>0</v>
      </c>
      <c r="AR84">
        <v>0</v>
      </c>
      <c r="AS84">
        <v>0</v>
      </c>
      <c r="AT84">
        <v>2104028336</v>
      </c>
      <c r="AU84">
        <v>1695942460</v>
      </c>
      <c r="AV84">
        <v>1695942460</v>
      </c>
      <c r="AW84">
        <v>1695736666</v>
      </c>
      <c r="AX84">
        <v>2104050064</v>
      </c>
      <c r="AY84">
        <v>2104050064</v>
      </c>
      <c r="AZ84">
        <v>2531284722</v>
      </c>
      <c r="BB84">
        <v>0</v>
      </c>
      <c r="BD84">
        <v>28311107061</v>
      </c>
      <c r="BE84">
        <v>28311107061</v>
      </c>
      <c r="BF84">
        <v>1</v>
      </c>
      <c r="BG84">
        <v>1</v>
      </c>
      <c r="BI84">
        <v>2104050064</v>
      </c>
      <c r="BK84">
        <v>2529678846</v>
      </c>
      <c r="BL84">
        <v>2529678846</v>
      </c>
      <c r="BM84">
        <v>2529678846</v>
      </c>
      <c r="BN84">
        <v>1272476023</v>
      </c>
      <c r="BQ84">
        <v>0</v>
      </c>
      <c r="BR84">
        <v>0</v>
      </c>
      <c r="BS84">
        <v>0</v>
      </c>
      <c r="BT84">
        <v>0</v>
      </c>
    </row>
    <row r="85" spans="1:72">
      <c r="A85" t="s">
        <v>382</v>
      </c>
      <c r="B85" t="s">
        <v>99</v>
      </c>
      <c r="C85">
        <v>2004</v>
      </c>
      <c r="D85" t="s">
        <v>380</v>
      </c>
      <c r="E85">
        <v>1</v>
      </c>
      <c r="G85" t="s">
        <v>383</v>
      </c>
      <c r="H85" t="s">
        <v>209</v>
      </c>
      <c r="I85">
        <v>4960705374</v>
      </c>
      <c r="J85">
        <v>147477441</v>
      </c>
      <c r="K85">
        <v>142474788</v>
      </c>
      <c r="L85">
        <v>228996650</v>
      </c>
      <c r="M85">
        <v>228996650</v>
      </c>
      <c r="N85">
        <v>2387404152</v>
      </c>
      <c r="O85">
        <v>2023165554</v>
      </c>
      <c r="P85">
        <v>2235346467</v>
      </c>
      <c r="Q85">
        <v>2235346467</v>
      </c>
      <c r="R85">
        <v>0</v>
      </c>
      <c r="S85">
        <v>2235346467</v>
      </c>
      <c r="T85">
        <v>2049425694</v>
      </c>
      <c r="U85">
        <v>2049425694</v>
      </c>
      <c r="V85">
        <v>2049425694</v>
      </c>
      <c r="W85">
        <v>2049425694</v>
      </c>
      <c r="X85">
        <v>2049425694</v>
      </c>
      <c r="Y85">
        <v>0</v>
      </c>
      <c r="Z85">
        <v>0</v>
      </c>
      <c r="AA85">
        <v>0</v>
      </c>
      <c r="AB85">
        <v>2049425694</v>
      </c>
      <c r="AC85">
        <v>268548700</v>
      </c>
      <c r="AM85">
        <v>2405319992</v>
      </c>
      <c r="AN85">
        <v>2049425694</v>
      </c>
      <c r="AO85">
        <v>2268990692</v>
      </c>
      <c r="AP85">
        <v>2268990692</v>
      </c>
      <c r="AQ85">
        <v>0</v>
      </c>
      <c r="AR85">
        <v>0</v>
      </c>
      <c r="AS85">
        <v>0</v>
      </c>
      <c r="AT85">
        <v>2048961054</v>
      </c>
      <c r="AU85">
        <v>1849161680</v>
      </c>
      <c r="AV85">
        <v>1849161680</v>
      </c>
      <c r="AW85">
        <v>1871316862</v>
      </c>
      <c r="AX85">
        <v>2049425694</v>
      </c>
      <c r="AY85">
        <v>2049425694</v>
      </c>
      <c r="AZ85">
        <v>2323122724</v>
      </c>
      <c r="BB85">
        <v>0</v>
      </c>
      <c r="BD85">
        <v>4960705374</v>
      </c>
      <c r="BE85">
        <v>4960705374</v>
      </c>
      <c r="BF85">
        <v>1</v>
      </c>
      <c r="BG85">
        <v>1</v>
      </c>
      <c r="BI85">
        <v>2049425694</v>
      </c>
      <c r="BK85">
        <v>2235346467</v>
      </c>
      <c r="BL85">
        <v>2235346467</v>
      </c>
      <c r="BM85">
        <v>2235346467</v>
      </c>
      <c r="BN85">
        <v>554435509</v>
      </c>
      <c r="BQ85">
        <v>0</v>
      </c>
      <c r="BR85">
        <v>0</v>
      </c>
      <c r="BS85">
        <v>0</v>
      </c>
      <c r="BT85">
        <v>0</v>
      </c>
    </row>
    <row r="86" spans="1:72">
      <c r="A86" t="s">
        <v>384</v>
      </c>
      <c r="B86" t="s">
        <v>100</v>
      </c>
      <c r="C86">
        <v>2004</v>
      </c>
      <c r="D86" t="s">
        <v>380</v>
      </c>
      <c r="E86">
        <v>1</v>
      </c>
      <c r="G86" t="s">
        <v>385</v>
      </c>
      <c r="H86" t="s">
        <v>209</v>
      </c>
      <c r="I86">
        <v>21566613710</v>
      </c>
      <c r="J86">
        <v>2711296274</v>
      </c>
      <c r="K86">
        <v>1887546274</v>
      </c>
      <c r="L86">
        <v>2313123770</v>
      </c>
      <c r="M86">
        <v>2313123770</v>
      </c>
      <c r="N86">
        <v>19163689779</v>
      </c>
      <c r="O86">
        <v>16577495736</v>
      </c>
      <c r="P86">
        <v>7522437319</v>
      </c>
      <c r="Q86">
        <v>7522437319</v>
      </c>
      <c r="R86">
        <v>0</v>
      </c>
      <c r="S86">
        <v>7522437319</v>
      </c>
      <c r="T86">
        <v>7312889476</v>
      </c>
      <c r="U86">
        <v>7312889476</v>
      </c>
      <c r="V86">
        <v>7312889476</v>
      </c>
      <c r="W86">
        <v>7312889476</v>
      </c>
      <c r="X86">
        <v>7312889476</v>
      </c>
      <c r="Y86">
        <v>0</v>
      </c>
      <c r="Z86">
        <v>0</v>
      </c>
      <c r="AA86">
        <v>0</v>
      </c>
      <c r="AB86">
        <v>7312889476</v>
      </c>
      <c r="AC86">
        <v>580941900</v>
      </c>
      <c r="AM86">
        <v>18122504438</v>
      </c>
      <c r="AN86">
        <v>7312889476</v>
      </c>
      <c r="AO86">
        <v>7821028220</v>
      </c>
      <c r="AP86">
        <v>7821028220</v>
      </c>
      <c r="AQ86">
        <v>0</v>
      </c>
      <c r="AR86">
        <v>0</v>
      </c>
      <c r="AS86">
        <v>0</v>
      </c>
      <c r="AT86">
        <v>7312629076</v>
      </c>
      <c r="AU86">
        <v>6764508100</v>
      </c>
      <c r="AV86">
        <v>6764508100</v>
      </c>
      <c r="AW86">
        <v>6691561208</v>
      </c>
      <c r="AX86">
        <v>7312889476</v>
      </c>
      <c r="AY86">
        <v>7312889476</v>
      </c>
      <c r="AZ86">
        <v>9429997240</v>
      </c>
      <c r="BB86">
        <v>0</v>
      </c>
      <c r="BD86">
        <v>21566613710</v>
      </c>
      <c r="BE86">
        <v>21566613710</v>
      </c>
      <c r="BF86">
        <v>1</v>
      </c>
      <c r="BG86">
        <v>1</v>
      </c>
      <c r="BI86">
        <v>7312889476</v>
      </c>
      <c r="BK86">
        <v>7522437319</v>
      </c>
      <c r="BL86">
        <v>7522437319</v>
      </c>
      <c r="BM86">
        <v>7522437319</v>
      </c>
      <c r="BN86">
        <v>2626996986</v>
      </c>
      <c r="BQ86">
        <v>0</v>
      </c>
      <c r="BR86">
        <v>0</v>
      </c>
      <c r="BS86">
        <v>0</v>
      </c>
      <c r="BT86">
        <v>0</v>
      </c>
    </row>
    <row r="87" spans="1:72">
      <c r="A87" t="s">
        <v>386</v>
      </c>
      <c r="B87" t="s">
        <v>101</v>
      </c>
      <c r="C87">
        <v>2004</v>
      </c>
      <c r="D87" t="s">
        <v>380</v>
      </c>
      <c r="E87">
        <v>2</v>
      </c>
      <c r="G87" t="s">
        <v>387</v>
      </c>
      <c r="H87" t="s">
        <v>209</v>
      </c>
      <c r="I87">
        <v>26711373373</v>
      </c>
      <c r="J87">
        <v>4829530423</v>
      </c>
      <c r="K87">
        <v>2650692108</v>
      </c>
      <c r="L87">
        <v>3230814706</v>
      </c>
      <c r="M87">
        <v>3230814706</v>
      </c>
      <c r="N87">
        <v>25961922040</v>
      </c>
      <c r="O87">
        <v>18554275499</v>
      </c>
      <c r="P87">
        <v>9221658943</v>
      </c>
      <c r="Q87">
        <v>9221658943</v>
      </c>
      <c r="R87">
        <v>0</v>
      </c>
      <c r="S87">
        <v>9221658943</v>
      </c>
      <c r="T87">
        <v>8863983974</v>
      </c>
      <c r="U87">
        <v>8863983974</v>
      </c>
      <c r="V87">
        <v>8863983974</v>
      </c>
      <c r="W87">
        <v>8863983974</v>
      </c>
      <c r="X87">
        <v>8863983974</v>
      </c>
      <c r="Y87">
        <v>0</v>
      </c>
      <c r="Z87">
        <v>0</v>
      </c>
      <c r="AA87">
        <v>0</v>
      </c>
      <c r="AB87">
        <v>8863983974</v>
      </c>
      <c r="AC87">
        <v>653888700</v>
      </c>
      <c r="AM87">
        <v>23298830242</v>
      </c>
      <c r="AN87">
        <v>8863983974</v>
      </c>
      <c r="AO87">
        <v>9114046972</v>
      </c>
      <c r="AP87">
        <v>9114046972</v>
      </c>
      <c r="AQ87">
        <v>0</v>
      </c>
      <c r="AR87">
        <v>0</v>
      </c>
      <c r="AS87">
        <v>0</v>
      </c>
      <c r="AT87">
        <v>8831687526</v>
      </c>
      <c r="AU87">
        <v>8322172557</v>
      </c>
      <c r="AV87">
        <v>8322172557</v>
      </c>
      <c r="AW87">
        <v>8479744083</v>
      </c>
      <c r="AX87">
        <v>8863983974</v>
      </c>
      <c r="AY87">
        <v>8863983974</v>
      </c>
      <c r="AZ87">
        <v>10599200397</v>
      </c>
      <c r="BB87">
        <v>0</v>
      </c>
      <c r="BD87">
        <v>26711373373</v>
      </c>
      <c r="BE87">
        <v>26711373373</v>
      </c>
      <c r="BF87">
        <v>1</v>
      </c>
      <c r="BG87">
        <v>1</v>
      </c>
      <c r="BI87">
        <v>8863983974</v>
      </c>
      <c r="BK87">
        <v>9221658943</v>
      </c>
      <c r="BL87">
        <v>9221658943</v>
      </c>
      <c r="BM87">
        <v>9221658943</v>
      </c>
      <c r="BN87">
        <v>3390204804</v>
      </c>
      <c r="BQ87">
        <v>0</v>
      </c>
      <c r="BR87">
        <v>0</v>
      </c>
      <c r="BS87">
        <v>0</v>
      </c>
      <c r="BT87">
        <v>0</v>
      </c>
    </row>
    <row r="88" spans="1:72">
      <c r="A88" t="s">
        <v>388</v>
      </c>
      <c r="B88" t="s">
        <v>206</v>
      </c>
      <c r="C88">
        <v>2005</v>
      </c>
      <c r="D88" t="s">
        <v>207</v>
      </c>
      <c r="E88">
        <v>8</v>
      </c>
      <c r="G88" t="s">
        <v>208</v>
      </c>
      <c r="H88" t="s">
        <v>389</v>
      </c>
      <c r="I88">
        <v>258956098838</v>
      </c>
      <c r="J88">
        <v>46784604571</v>
      </c>
      <c r="K88">
        <v>15979772555</v>
      </c>
      <c r="L88">
        <v>22439510830</v>
      </c>
      <c r="M88">
        <v>22439510830</v>
      </c>
      <c r="N88">
        <v>104976627156</v>
      </c>
      <c r="O88">
        <v>78675261765</v>
      </c>
      <c r="P88">
        <v>85095189377</v>
      </c>
      <c r="Q88">
        <v>85095189377</v>
      </c>
      <c r="R88">
        <v>0</v>
      </c>
      <c r="S88">
        <v>85095189377</v>
      </c>
      <c r="T88">
        <v>79589115782</v>
      </c>
      <c r="U88">
        <v>79589115782</v>
      </c>
      <c r="V88">
        <v>79589115782</v>
      </c>
      <c r="W88">
        <v>79589115782</v>
      </c>
      <c r="X88">
        <v>79589115782</v>
      </c>
      <c r="Y88">
        <v>0</v>
      </c>
      <c r="Z88">
        <v>0</v>
      </c>
      <c r="AA88">
        <v>0</v>
      </c>
      <c r="AB88">
        <v>79589115782</v>
      </c>
      <c r="AC88">
        <v>9281169588</v>
      </c>
      <c r="AD88">
        <v>79589115782</v>
      </c>
      <c r="AE88">
        <v>0</v>
      </c>
      <c r="AF88">
        <v>0</v>
      </c>
      <c r="AG88">
        <v>0</v>
      </c>
      <c r="AH88">
        <v>0</v>
      </c>
      <c r="AI88">
        <v>0</v>
      </c>
      <c r="AJ88">
        <v>0</v>
      </c>
      <c r="AK88">
        <v>0</v>
      </c>
      <c r="AL88">
        <v>0</v>
      </c>
      <c r="AM88">
        <v>105780665195</v>
      </c>
      <c r="AN88">
        <v>79589115782</v>
      </c>
      <c r="AO88">
        <v>84244894488</v>
      </c>
      <c r="AP88">
        <v>84244894488</v>
      </c>
      <c r="AQ88">
        <v>82906719342</v>
      </c>
      <c r="AR88">
        <v>62856889937</v>
      </c>
      <c r="AS88">
        <v>11071100507</v>
      </c>
      <c r="AT88">
        <v>78199355522</v>
      </c>
      <c r="AU88">
        <v>75206306152</v>
      </c>
      <c r="AV88">
        <v>75206306152</v>
      </c>
      <c r="AW88">
        <v>73015956408</v>
      </c>
      <c r="AX88">
        <v>79589115782</v>
      </c>
      <c r="AY88">
        <v>79589115782</v>
      </c>
      <c r="AZ88">
        <v>87705206210</v>
      </c>
      <c r="BA88">
        <v>0</v>
      </c>
      <c r="BB88">
        <v>0</v>
      </c>
      <c r="BC88">
        <v>0</v>
      </c>
      <c r="BD88">
        <v>258956098838</v>
      </c>
      <c r="BE88">
        <v>258956098838</v>
      </c>
      <c r="BF88">
        <v>1</v>
      </c>
      <c r="BG88">
        <v>1</v>
      </c>
      <c r="BH88">
        <v>1</v>
      </c>
      <c r="BI88">
        <v>79589115782</v>
      </c>
      <c r="BJ88">
        <v>20635013612</v>
      </c>
      <c r="BK88">
        <v>85095189377</v>
      </c>
      <c r="BL88">
        <v>85095189377</v>
      </c>
      <c r="BM88">
        <v>64460175765</v>
      </c>
      <c r="BN88">
        <v>43365925822</v>
      </c>
      <c r="BO88">
        <v>0</v>
      </c>
      <c r="BP88">
        <v>0</v>
      </c>
      <c r="BQ88">
        <v>0</v>
      </c>
      <c r="BR88">
        <v>0</v>
      </c>
      <c r="BS88">
        <v>0</v>
      </c>
      <c r="BT88">
        <v>0</v>
      </c>
    </row>
    <row r="89" spans="1:72">
      <c r="A89" t="s">
        <v>390</v>
      </c>
      <c r="B89" t="s">
        <v>211</v>
      </c>
      <c r="C89">
        <v>2005</v>
      </c>
      <c r="D89" t="s">
        <v>212</v>
      </c>
      <c r="E89">
        <v>5</v>
      </c>
      <c r="G89" t="s">
        <v>213</v>
      </c>
      <c r="H89" t="s">
        <v>389</v>
      </c>
      <c r="I89">
        <v>45046876954</v>
      </c>
      <c r="J89">
        <v>1163574509</v>
      </c>
      <c r="K89">
        <v>1089580064</v>
      </c>
      <c r="L89">
        <v>1745228184</v>
      </c>
      <c r="M89">
        <v>1745228184</v>
      </c>
      <c r="N89">
        <v>13469521205</v>
      </c>
      <c r="O89">
        <v>12652213192</v>
      </c>
      <c r="P89">
        <v>10676468067</v>
      </c>
      <c r="Q89">
        <v>10676468067</v>
      </c>
      <c r="R89">
        <v>0</v>
      </c>
      <c r="S89">
        <v>10676468067</v>
      </c>
      <c r="T89">
        <v>10415317031</v>
      </c>
      <c r="U89">
        <v>10415317031</v>
      </c>
      <c r="V89">
        <v>10415317031</v>
      </c>
      <c r="W89">
        <v>10415317031</v>
      </c>
      <c r="X89">
        <v>10415317031</v>
      </c>
      <c r="Y89">
        <v>0</v>
      </c>
      <c r="Z89">
        <v>0</v>
      </c>
      <c r="AA89">
        <v>0</v>
      </c>
      <c r="AB89">
        <v>10415317031</v>
      </c>
      <c r="AC89">
        <v>3498510360</v>
      </c>
      <c r="AM89">
        <v>13524808580</v>
      </c>
      <c r="AN89">
        <v>10415317031</v>
      </c>
      <c r="AO89">
        <v>10917974837</v>
      </c>
      <c r="AP89">
        <v>10917974837</v>
      </c>
      <c r="AQ89">
        <v>10839227642</v>
      </c>
      <c r="AR89">
        <v>10839227642</v>
      </c>
      <c r="AS89">
        <v>702001436</v>
      </c>
      <c r="AT89">
        <v>10415301932</v>
      </c>
      <c r="AU89">
        <v>9944907202</v>
      </c>
      <c r="AV89">
        <v>9944907202</v>
      </c>
      <c r="AW89">
        <v>9854817208</v>
      </c>
      <c r="AX89">
        <v>10415317031</v>
      </c>
      <c r="AY89">
        <v>10415317031</v>
      </c>
      <c r="AZ89">
        <v>12407299804</v>
      </c>
      <c r="BB89">
        <v>0</v>
      </c>
      <c r="BD89">
        <v>45046876954</v>
      </c>
      <c r="BE89">
        <v>45046876954</v>
      </c>
      <c r="BF89">
        <v>1</v>
      </c>
      <c r="BG89">
        <v>1</v>
      </c>
      <c r="BI89">
        <v>10415317031</v>
      </c>
      <c r="BK89">
        <v>10676468067</v>
      </c>
      <c r="BL89">
        <v>10676468067</v>
      </c>
      <c r="BM89">
        <v>10676468067</v>
      </c>
      <c r="BN89">
        <v>8373201766</v>
      </c>
      <c r="BQ89">
        <v>0</v>
      </c>
      <c r="BR89">
        <v>0</v>
      </c>
      <c r="BS89">
        <v>0</v>
      </c>
      <c r="BT89">
        <v>0</v>
      </c>
    </row>
    <row r="90" spans="1:72">
      <c r="A90" t="s">
        <v>391</v>
      </c>
      <c r="B90" t="s">
        <v>18</v>
      </c>
      <c r="C90">
        <v>2005</v>
      </c>
      <c r="D90" t="s">
        <v>215</v>
      </c>
      <c r="E90">
        <v>3</v>
      </c>
      <c r="G90" t="s">
        <v>216</v>
      </c>
      <c r="H90" t="s">
        <v>389</v>
      </c>
      <c r="I90">
        <v>17145374611</v>
      </c>
      <c r="J90">
        <v>1337749535</v>
      </c>
      <c r="K90">
        <v>1100199569</v>
      </c>
      <c r="L90">
        <v>1947006432</v>
      </c>
      <c r="M90">
        <v>1947006432</v>
      </c>
      <c r="N90">
        <v>10980920534</v>
      </c>
      <c r="O90">
        <v>9214449587</v>
      </c>
      <c r="P90">
        <v>5402794247</v>
      </c>
      <c r="Q90">
        <v>5402794247</v>
      </c>
      <c r="R90">
        <v>0</v>
      </c>
      <c r="S90">
        <v>5402794247</v>
      </c>
      <c r="T90">
        <v>5320517858</v>
      </c>
      <c r="U90">
        <v>5320517858</v>
      </c>
      <c r="V90">
        <v>5320517858</v>
      </c>
      <c r="W90">
        <v>5320517858</v>
      </c>
      <c r="X90">
        <v>5320517858</v>
      </c>
      <c r="Y90">
        <v>0</v>
      </c>
      <c r="Z90">
        <v>0</v>
      </c>
      <c r="AA90">
        <v>0</v>
      </c>
      <c r="AB90">
        <v>5320517858</v>
      </c>
      <c r="AC90">
        <v>1842240842</v>
      </c>
      <c r="AM90">
        <v>10230563456</v>
      </c>
      <c r="AN90">
        <v>5320517858</v>
      </c>
      <c r="AO90">
        <v>5371101096</v>
      </c>
      <c r="AP90">
        <v>5371101096</v>
      </c>
      <c r="AQ90">
        <v>5241313921</v>
      </c>
      <c r="AR90">
        <v>5241313921</v>
      </c>
      <c r="AS90">
        <v>750448945</v>
      </c>
      <c r="AT90">
        <v>5316579763</v>
      </c>
      <c r="AU90">
        <v>5116702611</v>
      </c>
      <c r="AV90">
        <v>5116702611</v>
      </c>
      <c r="AW90">
        <v>4940652057</v>
      </c>
      <c r="AX90">
        <v>5320517858</v>
      </c>
      <c r="AY90">
        <v>5320517858</v>
      </c>
      <c r="AZ90">
        <v>6120636270</v>
      </c>
      <c r="BB90">
        <v>0</v>
      </c>
      <c r="BD90">
        <v>17145374611</v>
      </c>
      <c r="BE90">
        <v>17145374611</v>
      </c>
      <c r="BF90">
        <v>1</v>
      </c>
      <c r="BG90">
        <v>1</v>
      </c>
      <c r="BI90">
        <v>5320517858</v>
      </c>
      <c r="BK90">
        <v>5402794247</v>
      </c>
      <c r="BL90">
        <v>5402794247</v>
      </c>
      <c r="BM90">
        <v>5402794247</v>
      </c>
      <c r="BN90">
        <v>3488728740</v>
      </c>
      <c r="BQ90">
        <v>0</v>
      </c>
      <c r="BR90">
        <v>0</v>
      </c>
      <c r="BS90">
        <v>0</v>
      </c>
      <c r="BT90">
        <v>0</v>
      </c>
    </row>
    <row r="91" spans="1:72">
      <c r="A91" t="s">
        <v>392</v>
      </c>
      <c r="B91" t="s">
        <v>19</v>
      </c>
      <c r="C91">
        <v>2005</v>
      </c>
      <c r="D91" t="s">
        <v>218</v>
      </c>
      <c r="E91">
        <v>3</v>
      </c>
      <c r="G91" t="s">
        <v>219</v>
      </c>
      <c r="H91" t="s">
        <v>389</v>
      </c>
      <c r="I91">
        <v>7114822713</v>
      </c>
      <c r="J91">
        <v>752518676</v>
      </c>
      <c r="K91">
        <v>571991630</v>
      </c>
      <c r="L91">
        <v>776754052</v>
      </c>
      <c r="M91">
        <v>776754052</v>
      </c>
      <c r="N91">
        <v>3000927323</v>
      </c>
      <c r="O91">
        <v>2552899114</v>
      </c>
      <c r="P91">
        <v>2870734296</v>
      </c>
      <c r="Q91">
        <v>2870734296</v>
      </c>
      <c r="R91">
        <v>0</v>
      </c>
      <c r="S91">
        <v>2870734296</v>
      </c>
      <c r="T91">
        <v>2789468298</v>
      </c>
      <c r="U91">
        <v>2789468298</v>
      </c>
      <c r="V91">
        <v>2789468298</v>
      </c>
      <c r="W91">
        <v>2789468298</v>
      </c>
      <c r="X91">
        <v>2789468298</v>
      </c>
      <c r="Y91">
        <v>0</v>
      </c>
      <c r="Z91">
        <v>0</v>
      </c>
      <c r="AA91">
        <v>0</v>
      </c>
      <c r="AB91">
        <v>2789468298</v>
      </c>
      <c r="AC91">
        <v>1383588463</v>
      </c>
      <c r="AM91">
        <v>4651275270</v>
      </c>
      <c r="AN91">
        <v>2789468298</v>
      </c>
      <c r="AO91">
        <v>2956286817</v>
      </c>
      <c r="AP91">
        <v>2956286817</v>
      </c>
      <c r="AQ91">
        <v>2955890027</v>
      </c>
      <c r="AR91">
        <v>2955890027</v>
      </c>
      <c r="AS91">
        <v>104270494</v>
      </c>
      <c r="AT91">
        <v>2786772552</v>
      </c>
      <c r="AU91">
        <v>2631438775</v>
      </c>
      <c r="AV91">
        <v>2631438775</v>
      </c>
      <c r="AW91">
        <v>2820005187</v>
      </c>
      <c r="AX91">
        <v>2789468298</v>
      </c>
      <c r="AY91">
        <v>2789468298</v>
      </c>
      <c r="AZ91">
        <v>3178383017</v>
      </c>
      <c r="BB91">
        <v>0</v>
      </c>
      <c r="BD91">
        <v>7114822713</v>
      </c>
      <c r="BE91">
        <v>7114822713</v>
      </c>
      <c r="BF91">
        <v>1</v>
      </c>
      <c r="BG91">
        <v>1</v>
      </c>
      <c r="BI91">
        <v>2789468298</v>
      </c>
      <c r="BK91">
        <v>2870734296</v>
      </c>
      <c r="BL91">
        <v>2870734296</v>
      </c>
      <c r="BM91">
        <v>2870734296</v>
      </c>
      <c r="BN91">
        <v>2009946711</v>
      </c>
      <c r="BQ91">
        <v>0</v>
      </c>
      <c r="BR91">
        <v>0</v>
      </c>
      <c r="BS91">
        <v>0</v>
      </c>
      <c r="BT91">
        <v>0</v>
      </c>
    </row>
    <row r="92" spans="1:72">
      <c r="A92" t="s">
        <v>393</v>
      </c>
      <c r="B92" t="s">
        <v>20</v>
      </c>
      <c r="C92">
        <v>2005</v>
      </c>
      <c r="D92" t="s">
        <v>215</v>
      </c>
      <c r="E92">
        <v>2</v>
      </c>
      <c r="G92" t="s">
        <v>221</v>
      </c>
      <c r="H92" t="s">
        <v>389</v>
      </c>
      <c r="I92">
        <v>8890900377</v>
      </c>
      <c r="J92">
        <v>1042384955</v>
      </c>
      <c r="K92">
        <v>790157518</v>
      </c>
      <c r="L92">
        <v>1302489692</v>
      </c>
      <c r="M92">
        <v>1302489692</v>
      </c>
      <c r="N92">
        <v>7060704530</v>
      </c>
      <c r="O92">
        <v>5382695663</v>
      </c>
      <c r="P92">
        <v>4543344116</v>
      </c>
      <c r="Q92">
        <v>4543344116</v>
      </c>
      <c r="R92">
        <v>0</v>
      </c>
      <c r="S92">
        <v>4543344116</v>
      </c>
      <c r="T92">
        <v>4530497333</v>
      </c>
      <c r="U92">
        <v>4530497333</v>
      </c>
      <c r="V92">
        <v>4530497333</v>
      </c>
      <c r="W92">
        <v>4530497333</v>
      </c>
      <c r="X92">
        <v>4530497333</v>
      </c>
      <c r="Y92">
        <v>0</v>
      </c>
      <c r="Z92">
        <v>0</v>
      </c>
      <c r="AA92">
        <v>0</v>
      </c>
      <c r="AB92">
        <v>4530497333</v>
      </c>
      <c r="AC92">
        <v>781981750</v>
      </c>
      <c r="AM92">
        <v>6368409826</v>
      </c>
      <c r="AN92">
        <v>4530497333</v>
      </c>
      <c r="AO92">
        <v>4713290583</v>
      </c>
      <c r="AP92">
        <v>4713290583</v>
      </c>
      <c r="AQ92">
        <v>4368001707</v>
      </c>
      <c r="AR92">
        <v>4368001707</v>
      </c>
      <c r="AS92">
        <v>649496028</v>
      </c>
      <c r="AT92">
        <v>4528942982</v>
      </c>
      <c r="AU92">
        <v>4040281946</v>
      </c>
      <c r="AV92">
        <v>4040281946</v>
      </c>
      <c r="AW92">
        <v>3745515126</v>
      </c>
      <c r="AX92">
        <v>4530497333</v>
      </c>
      <c r="AY92">
        <v>4530497333</v>
      </c>
      <c r="AZ92">
        <v>4798862562</v>
      </c>
      <c r="BB92">
        <v>0</v>
      </c>
      <c r="BD92">
        <v>8890900377</v>
      </c>
      <c r="BE92">
        <v>8890900377</v>
      </c>
      <c r="BF92">
        <v>1</v>
      </c>
      <c r="BG92">
        <v>1</v>
      </c>
      <c r="BI92">
        <v>4530497333</v>
      </c>
      <c r="BK92">
        <v>4543344116</v>
      </c>
      <c r="BL92">
        <v>4543344116</v>
      </c>
      <c r="BM92">
        <v>4543344116</v>
      </c>
      <c r="BN92">
        <v>2590688917</v>
      </c>
      <c r="BQ92">
        <v>0</v>
      </c>
      <c r="BR92">
        <v>0</v>
      </c>
      <c r="BS92">
        <v>0</v>
      </c>
      <c r="BT92">
        <v>0</v>
      </c>
    </row>
    <row r="93" spans="1:72">
      <c r="A93" t="s">
        <v>394</v>
      </c>
      <c r="B93" t="s">
        <v>21</v>
      </c>
      <c r="C93">
        <v>2005</v>
      </c>
      <c r="D93" t="s">
        <v>223</v>
      </c>
      <c r="E93">
        <v>2</v>
      </c>
      <c r="G93" t="s">
        <v>224</v>
      </c>
      <c r="H93" t="s">
        <v>389</v>
      </c>
      <c r="I93">
        <v>30845785489</v>
      </c>
      <c r="J93">
        <v>24523753949</v>
      </c>
      <c r="K93">
        <v>4309459411</v>
      </c>
      <c r="L93">
        <v>5244906837</v>
      </c>
      <c r="M93">
        <v>5244906837</v>
      </c>
      <c r="N93">
        <v>24125007544</v>
      </c>
      <c r="O93">
        <v>17180927440</v>
      </c>
      <c r="P93">
        <v>19600336383</v>
      </c>
      <c r="Q93">
        <v>19600336383</v>
      </c>
      <c r="R93">
        <v>0</v>
      </c>
      <c r="S93">
        <v>19600336383</v>
      </c>
      <c r="T93">
        <v>19700775163</v>
      </c>
      <c r="U93">
        <v>19700775163</v>
      </c>
      <c r="V93">
        <v>19700775163</v>
      </c>
      <c r="W93">
        <v>19700775163</v>
      </c>
      <c r="X93">
        <v>19700775163</v>
      </c>
      <c r="Y93">
        <v>0</v>
      </c>
      <c r="Z93">
        <v>0</v>
      </c>
      <c r="AA93">
        <v>0</v>
      </c>
      <c r="AB93">
        <v>19700775163</v>
      </c>
      <c r="AC93">
        <v>527544872</v>
      </c>
      <c r="AD93">
        <v>19700775163</v>
      </c>
      <c r="AE93">
        <v>0</v>
      </c>
      <c r="AF93">
        <v>0</v>
      </c>
      <c r="AG93">
        <v>0</v>
      </c>
      <c r="AH93">
        <v>0</v>
      </c>
      <c r="AI93">
        <v>0</v>
      </c>
      <c r="AJ93">
        <v>0</v>
      </c>
      <c r="AK93">
        <v>0</v>
      </c>
      <c r="AL93">
        <v>0</v>
      </c>
      <c r="AM93">
        <v>19780779929</v>
      </c>
      <c r="AN93">
        <v>19700775163</v>
      </c>
      <c r="AO93">
        <v>19591450461</v>
      </c>
      <c r="AP93">
        <v>19591450461</v>
      </c>
      <c r="AQ93">
        <v>20022077071</v>
      </c>
      <c r="AR93">
        <v>7596148572</v>
      </c>
      <c r="AS93">
        <v>1456806830</v>
      </c>
      <c r="AT93">
        <v>19240304813</v>
      </c>
      <c r="AU93">
        <v>18968334698</v>
      </c>
      <c r="AV93">
        <v>18968334698</v>
      </c>
      <c r="AW93">
        <v>19051642182</v>
      </c>
      <c r="AX93">
        <v>19700775163</v>
      </c>
      <c r="AY93">
        <v>19700775163</v>
      </c>
      <c r="AZ93">
        <v>21059061060</v>
      </c>
      <c r="BA93">
        <v>0</v>
      </c>
      <c r="BB93">
        <v>0</v>
      </c>
      <c r="BC93">
        <v>0</v>
      </c>
      <c r="BD93">
        <v>30845785489</v>
      </c>
      <c r="BE93">
        <v>30845785489</v>
      </c>
      <c r="BF93">
        <v>1</v>
      </c>
      <c r="BG93">
        <v>1</v>
      </c>
      <c r="BH93">
        <v>1</v>
      </c>
      <c r="BI93">
        <v>19700775163</v>
      </c>
      <c r="BJ93">
        <v>12768432678</v>
      </c>
      <c r="BK93">
        <v>19600336383</v>
      </c>
      <c r="BL93">
        <v>19600336383</v>
      </c>
      <c r="BM93">
        <v>6831903705</v>
      </c>
      <c r="BN93">
        <v>8138819650</v>
      </c>
      <c r="BO93">
        <v>0</v>
      </c>
      <c r="BP93">
        <v>0</v>
      </c>
      <c r="BQ93">
        <v>0</v>
      </c>
      <c r="BR93">
        <v>0</v>
      </c>
      <c r="BS93">
        <v>0</v>
      </c>
      <c r="BT93">
        <v>0</v>
      </c>
    </row>
    <row r="94" spans="1:72">
      <c r="A94" t="s">
        <v>395</v>
      </c>
      <c r="B94" t="s">
        <v>22</v>
      </c>
      <c r="C94">
        <v>2005</v>
      </c>
      <c r="D94" t="s">
        <v>215</v>
      </c>
      <c r="E94">
        <v>2</v>
      </c>
      <c r="G94" t="s">
        <v>226</v>
      </c>
      <c r="H94" t="s">
        <v>389</v>
      </c>
      <c r="I94">
        <v>9100653450</v>
      </c>
      <c r="J94">
        <v>807175170</v>
      </c>
      <c r="K94">
        <v>592041659</v>
      </c>
      <c r="L94">
        <v>1096426046</v>
      </c>
      <c r="M94">
        <v>1096426046</v>
      </c>
      <c r="N94">
        <v>6792260520</v>
      </c>
      <c r="O94">
        <v>5197742733</v>
      </c>
      <c r="P94">
        <v>4208904430</v>
      </c>
      <c r="Q94">
        <v>4208904430</v>
      </c>
      <c r="R94">
        <v>0</v>
      </c>
      <c r="S94">
        <v>4208904430</v>
      </c>
      <c r="T94">
        <v>4156103313</v>
      </c>
      <c r="U94">
        <v>4156103313</v>
      </c>
      <c r="V94">
        <v>4156103313</v>
      </c>
      <c r="W94">
        <v>4156103313</v>
      </c>
      <c r="X94">
        <v>4156103313</v>
      </c>
      <c r="Y94">
        <v>0</v>
      </c>
      <c r="Z94">
        <v>0</v>
      </c>
      <c r="AA94">
        <v>0</v>
      </c>
      <c r="AB94">
        <v>4156103313</v>
      </c>
      <c r="AC94">
        <v>1255290286</v>
      </c>
      <c r="AM94">
        <v>6505275847</v>
      </c>
      <c r="AN94">
        <v>4156103313</v>
      </c>
      <c r="AO94">
        <v>4125111683</v>
      </c>
      <c r="AP94">
        <v>4125111683</v>
      </c>
      <c r="AQ94">
        <v>4162653899</v>
      </c>
      <c r="AR94">
        <v>4162653899</v>
      </c>
      <c r="AS94">
        <v>194606855</v>
      </c>
      <c r="AT94">
        <v>4152377801</v>
      </c>
      <c r="AU94">
        <v>3853916714</v>
      </c>
      <c r="AV94">
        <v>3853916714</v>
      </c>
      <c r="AW94">
        <v>3624650868</v>
      </c>
      <c r="AX94">
        <v>4156103313</v>
      </c>
      <c r="AY94">
        <v>4156103313</v>
      </c>
      <c r="AZ94">
        <v>4541622101</v>
      </c>
      <c r="BB94">
        <v>0</v>
      </c>
      <c r="BD94">
        <v>9100653450</v>
      </c>
      <c r="BE94">
        <v>9100653450</v>
      </c>
      <c r="BF94">
        <v>1</v>
      </c>
      <c r="BG94">
        <v>1</v>
      </c>
      <c r="BI94">
        <v>4156103313</v>
      </c>
      <c r="BK94">
        <v>4208904430</v>
      </c>
      <c r="BL94">
        <v>4208904430</v>
      </c>
      <c r="BM94">
        <v>4208904430</v>
      </c>
      <c r="BN94">
        <v>2716583058</v>
      </c>
      <c r="BQ94">
        <v>0</v>
      </c>
      <c r="BR94">
        <v>0</v>
      </c>
      <c r="BS94">
        <v>0</v>
      </c>
      <c r="BT94">
        <v>0</v>
      </c>
    </row>
    <row r="95" spans="1:72">
      <c r="A95" t="s">
        <v>396</v>
      </c>
      <c r="B95" t="s">
        <v>23</v>
      </c>
      <c r="C95">
        <v>2005</v>
      </c>
      <c r="D95" t="s">
        <v>228</v>
      </c>
      <c r="E95">
        <v>5</v>
      </c>
      <c r="G95" t="s">
        <v>229</v>
      </c>
      <c r="H95" t="s">
        <v>389</v>
      </c>
      <c r="I95">
        <v>62387792016</v>
      </c>
      <c r="J95">
        <v>23782866784</v>
      </c>
      <c r="K95">
        <v>5841529508</v>
      </c>
      <c r="L95">
        <v>8063838186</v>
      </c>
      <c r="M95">
        <v>8063838186</v>
      </c>
      <c r="N95">
        <v>34179295982</v>
      </c>
      <c r="O95">
        <v>27539804674</v>
      </c>
      <c r="P95">
        <v>30196291499</v>
      </c>
      <c r="Q95">
        <v>30196291499</v>
      </c>
      <c r="R95">
        <v>0</v>
      </c>
      <c r="S95">
        <v>30196291499</v>
      </c>
      <c r="T95">
        <v>29219878291</v>
      </c>
      <c r="U95">
        <v>29219878291</v>
      </c>
      <c r="V95">
        <v>29219878291</v>
      </c>
      <c r="W95">
        <v>29219878291</v>
      </c>
      <c r="X95">
        <v>29219878291</v>
      </c>
      <c r="Y95">
        <v>0</v>
      </c>
      <c r="Z95">
        <v>0</v>
      </c>
      <c r="AA95">
        <v>0</v>
      </c>
      <c r="AB95">
        <v>29219878291</v>
      </c>
      <c r="AC95">
        <v>4064137396</v>
      </c>
      <c r="AD95">
        <v>29219878291</v>
      </c>
      <c r="AE95">
        <v>0</v>
      </c>
      <c r="AF95">
        <v>0</v>
      </c>
      <c r="AG95">
        <v>0</v>
      </c>
      <c r="AH95">
        <v>0</v>
      </c>
      <c r="AI95">
        <v>0</v>
      </c>
      <c r="AJ95">
        <v>0</v>
      </c>
      <c r="AK95">
        <v>0</v>
      </c>
      <c r="AL95">
        <v>0</v>
      </c>
      <c r="AM95">
        <v>31053166749</v>
      </c>
      <c r="AN95">
        <v>29219878291</v>
      </c>
      <c r="AO95">
        <v>30214261126</v>
      </c>
      <c r="AP95">
        <v>30214261126</v>
      </c>
      <c r="AQ95">
        <v>31981248802</v>
      </c>
      <c r="AR95">
        <v>19258230803</v>
      </c>
      <c r="AS95">
        <v>1061590249</v>
      </c>
      <c r="AT95">
        <v>28514083256</v>
      </c>
      <c r="AU95">
        <v>27737726963</v>
      </c>
      <c r="AV95">
        <v>27737726963</v>
      </c>
      <c r="AW95">
        <v>26796766479</v>
      </c>
      <c r="AX95">
        <v>29219878291</v>
      </c>
      <c r="AY95">
        <v>29219878291</v>
      </c>
      <c r="AZ95">
        <v>30584328338</v>
      </c>
      <c r="BA95">
        <v>0</v>
      </c>
      <c r="BB95">
        <v>0</v>
      </c>
      <c r="BC95">
        <v>0</v>
      </c>
      <c r="BD95">
        <v>62387792016</v>
      </c>
      <c r="BE95">
        <v>62387792016</v>
      </c>
      <c r="BF95">
        <v>1</v>
      </c>
      <c r="BG95">
        <v>1</v>
      </c>
      <c r="BH95">
        <v>1</v>
      </c>
      <c r="BI95">
        <v>29219878291</v>
      </c>
      <c r="BJ95">
        <v>13225683525</v>
      </c>
      <c r="BK95">
        <v>30196291499</v>
      </c>
      <c r="BL95">
        <v>30196291499</v>
      </c>
      <c r="BM95">
        <v>16970607974</v>
      </c>
      <c r="BN95">
        <v>15918613091</v>
      </c>
      <c r="BO95">
        <v>0</v>
      </c>
      <c r="BP95">
        <v>0</v>
      </c>
      <c r="BQ95">
        <v>0</v>
      </c>
      <c r="BR95">
        <v>0</v>
      </c>
      <c r="BS95">
        <v>0</v>
      </c>
      <c r="BT95">
        <v>0</v>
      </c>
    </row>
    <row r="96" spans="1:72">
      <c r="A96" t="s">
        <v>397</v>
      </c>
      <c r="B96" t="s">
        <v>24</v>
      </c>
      <c r="C96">
        <v>2005</v>
      </c>
      <c r="D96" t="s">
        <v>231</v>
      </c>
      <c r="E96">
        <v>5</v>
      </c>
      <c r="G96" t="s">
        <v>232</v>
      </c>
      <c r="H96" t="s">
        <v>389</v>
      </c>
      <c r="I96">
        <v>60563017663</v>
      </c>
      <c r="J96">
        <v>2161116685</v>
      </c>
      <c r="K96">
        <v>1701884586</v>
      </c>
      <c r="L96">
        <v>2579817366</v>
      </c>
      <c r="M96">
        <v>2579817366</v>
      </c>
      <c r="N96">
        <v>18573488374</v>
      </c>
      <c r="O96">
        <v>16089447100</v>
      </c>
      <c r="P96">
        <v>12241751651</v>
      </c>
      <c r="Q96">
        <v>12241751651</v>
      </c>
      <c r="R96">
        <v>0</v>
      </c>
      <c r="S96">
        <v>12241751651</v>
      </c>
      <c r="T96">
        <v>12074585724</v>
      </c>
      <c r="U96">
        <v>12074585724</v>
      </c>
      <c r="V96">
        <v>12074585724</v>
      </c>
      <c r="W96">
        <v>12074585724</v>
      </c>
      <c r="X96">
        <v>12074585724</v>
      </c>
      <c r="Y96">
        <v>0</v>
      </c>
      <c r="Z96">
        <v>0</v>
      </c>
      <c r="AA96">
        <v>0</v>
      </c>
      <c r="AB96">
        <v>12074585724</v>
      </c>
      <c r="AC96">
        <v>3354667692</v>
      </c>
      <c r="AM96">
        <v>19124497751</v>
      </c>
      <c r="AN96">
        <v>12074585724</v>
      </c>
      <c r="AO96">
        <v>12559605720</v>
      </c>
      <c r="AP96">
        <v>12559605720</v>
      </c>
      <c r="AQ96">
        <v>12103631742</v>
      </c>
      <c r="AR96">
        <v>12103631742</v>
      </c>
      <c r="AS96">
        <v>666839558</v>
      </c>
      <c r="AT96">
        <v>12073061931</v>
      </c>
      <c r="AU96">
        <v>11331521239</v>
      </c>
      <c r="AV96">
        <v>11331521239</v>
      </c>
      <c r="AW96">
        <v>11105260711</v>
      </c>
      <c r="AX96">
        <v>12074585724</v>
      </c>
      <c r="AY96">
        <v>12074585724</v>
      </c>
      <c r="AZ96">
        <v>14125646160</v>
      </c>
      <c r="BB96">
        <v>0</v>
      </c>
      <c r="BD96">
        <v>60563017663</v>
      </c>
      <c r="BE96">
        <v>60563017663</v>
      </c>
      <c r="BF96">
        <v>1</v>
      </c>
      <c r="BG96">
        <v>1</v>
      </c>
      <c r="BI96">
        <v>12074585724</v>
      </c>
      <c r="BK96">
        <v>12241751651</v>
      </c>
      <c r="BL96">
        <v>12241751651</v>
      </c>
      <c r="BM96">
        <v>12241751651</v>
      </c>
      <c r="BN96">
        <v>8482496056</v>
      </c>
      <c r="BQ96">
        <v>0</v>
      </c>
      <c r="BR96">
        <v>0</v>
      </c>
      <c r="BS96">
        <v>0</v>
      </c>
      <c r="BT96">
        <v>0</v>
      </c>
    </row>
    <row r="97" spans="1:72">
      <c r="A97" t="s">
        <v>398</v>
      </c>
      <c r="B97" t="s">
        <v>25</v>
      </c>
      <c r="C97">
        <v>2005</v>
      </c>
      <c r="D97" t="s">
        <v>207</v>
      </c>
      <c r="E97">
        <v>8</v>
      </c>
      <c r="G97" t="s">
        <v>234</v>
      </c>
      <c r="H97" t="s">
        <v>389</v>
      </c>
      <c r="I97">
        <v>335890342192</v>
      </c>
      <c r="J97">
        <v>81357451676</v>
      </c>
      <c r="K97">
        <v>25350309408</v>
      </c>
      <c r="L97">
        <v>36431923006</v>
      </c>
      <c r="M97">
        <v>36431923006</v>
      </c>
      <c r="N97">
        <v>178242430846</v>
      </c>
      <c r="O97">
        <v>128231985595</v>
      </c>
      <c r="P97">
        <v>107733272652</v>
      </c>
      <c r="Q97">
        <v>107733272652</v>
      </c>
      <c r="R97">
        <v>0</v>
      </c>
      <c r="S97">
        <v>107733272652</v>
      </c>
      <c r="T97">
        <v>105709910013</v>
      </c>
      <c r="U97">
        <v>105709910013</v>
      </c>
      <c r="V97">
        <v>105709910013</v>
      </c>
      <c r="W97">
        <v>105709910013</v>
      </c>
      <c r="X97">
        <v>105709910013</v>
      </c>
      <c r="Y97">
        <v>0</v>
      </c>
      <c r="Z97">
        <v>0</v>
      </c>
      <c r="AA97">
        <v>0</v>
      </c>
      <c r="AB97">
        <v>105709910013</v>
      </c>
      <c r="AC97">
        <v>10092997862</v>
      </c>
      <c r="AD97">
        <v>105709910013</v>
      </c>
      <c r="AE97">
        <v>0</v>
      </c>
      <c r="AF97">
        <v>0</v>
      </c>
      <c r="AG97">
        <v>0</v>
      </c>
      <c r="AH97">
        <v>0</v>
      </c>
      <c r="AI97">
        <v>0</v>
      </c>
      <c r="AJ97">
        <v>0</v>
      </c>
      <c r="AK97">
        <v>0</v>
      </c>
      <c r="AL97">
        <v>0</v>
      </c>
      <c r="AM97">
        <v>162944909522</v>
      </c>
      <c r="AN97">
        <v>105709910013</v>
      </c>
      <c r="AO97">
        <v>104069532399</v>
      </c>
      <c r="AP97">
        <v>104069532399</v>
      </c>
      <c r="AQ97">
        <v>103147579261</v>
      </c>
      <c r="AR97">
        <v>81299496645</v>
      </c>
      <c r="AS97">
        <v>18350155869</v>
      </c>
      <c r="AT97">
        <v>104403424752</v>
      </c>
      <c r="AU97">
        <v>99753665971</v>
      </c>
      <c r="AV97">
        <v>99753665971</v>
      </c>
      <c r="AW97">
        <v>96569958433</v>
      </c>
      <c r="AX97">
        <v>105709910013</v>
      </c>
      <c r="AY97">
        <v>105709910013</v>
      </c>
      <c r="AZ97">
        <v>117286300462</v>
      </c>
      <c r="BA97">
        <v>0</v>
      </c>
      <c r="BB97">
        <v>0</v>
      </c>
      <c r="BC97">
        <v>0</v>
      </c>
      <c r="BD97">
        <v>335890342192</v>
      </c>
      <c r="BE97">
        <v>335890342192</v>
      </c>
      <c r="BF97">
        <v>1</v>
      </c>
      <c r="BG97">
        <v>1</v>
      </c>
      <c r="BH97">
        <v>1</v>
      </c>
      <c r="BI97">
        <v>105709910013</v>
      </c>
      <c r="BJ97">
        <v>23421514373</v>
      </c>
      <c r="BK97">
        <v>107733272652</v>
      </c>
      <c r="BL97">
        <v>107733272652</v>
      </c>
      <c r="BM97">
        <v>84311758279</v>
      </c>
      <c r="BN97">
        <v>51073048332</v>
      </c>
      <c r="BO97">
        <v>0</v>
      </c>
      <c r="BP97">
        <v>0</v>
      </c>
      <c r="BQ97">
        <v>0</v>
      </c>
      <c r="BR97">
        <v>0</v>
      </c>
      <c r="BS97">
        <v>0</v>
      </c>
      <c r="BT97">
        <v>0</v>
      </c>
    </row>
    <row r="98" spans="1:72">
      <c r="A98" t="s">
        <v>399</v>
      </c>
      <c r="B98" t="s">
        <v>26</v>
      </c>
      <c r="C98">
        <v>2005</v>
      </c>
      <c r="D98" t="s">
        <v>212</v>
      </c>
      <c r="E98">
        <v>2</v>
      </c>
      <c r="G98" t="s">
        <v>236</v>
      </c>
      <c r="H98" t="s">
        <v>389</v>
      </c>
      <c r="I98">
        <v>23536646710</v>
      </c>
      <c r="J98">
        <v>744601979</v>
      </c>
      <c r="K98">
        <v>616245031</v>
      </c>
      <c r="L98">
        <v>845379526</v>
      </c>
      <c r="M98">
        <v>845379526</v>
      </c>
      <c r="N98">
        <v>5582038752</v>
      </c>
      <c r="O98">
        <v>5037021389</v>
      </c>
      <c r="P98">
        <v>4091454127</v>
      </c>
      <c r="Q98">
        <v>4091454127</v>
      </c>
      <c r="R98">
        <v>0</v>
      </c>
      <c r="S98">
        <v>4091454127</v>
      </c>
      <c r="T98">
        <v>4024657041</v>
      </c>
      <c r="U98">
        <v>4024657041</v>
      </c>
      <c r="V98">
        <v>4024657041</v>
      </c>
      <c r="W98">
        <v>4024657041</v>
      </c>
      <c r="X98">
        <v>4024657041</v>
      </c>
      <c r="Y98">
        <v>0</v>
      </c>
      <c r="Z98">
        <v>0</v>
      </c>
      <c r="AA98">
        <v>0</v>
      </c>
      <c r="AB98">
        <v>4024657041</v>
      </c>
      <c r="AC98">
        <v>1078919050</v>
      </c>
      <c r="AM98">
        <v>5425154970</v>
      </c>
      <c r="AN98">
        <v>4024657041</v>
      </c>
      <c r="AO98">
        <v>4115283656</v>
      </c>
      <c r="AP98">
        <v>4115283656</v>
      </c>
      <c r="AQ98">
        <v>4170512624</v>
      </c>
      <c r="AR98">
        <v>4170512624</v>
      </c>
      <c r="AS98">
        <v>61802445</v>
      </c>
      <c r="AT98">
        <v>4018031751</v>
      </c>
      <c r="AU98">
        <v>3846260995</v>
      </c>
      <c r="AV98">
        <v>3846260995</v>
      </c>
      <c r="AW98">
        <v>3877895225</v>
      </c>
      <c r="AX98">
        <v>4024657041</v>
      </c>
      <c r="AY98">
        <v>4024657041</v>
      </c>
      <c r="AZ98">
        <v>4941970716</v>
      </c>
      <c r="BB98">
        <v>0</v>
      </c>
      <c r="BD98">
        <v>23536646710</v>
      </c>
      <c r="BE98">
        <v>23536646710</v>
      </c>
      <c r="BF98">
        <v>1</v>
      </c>
      <c r="BG98">
        <v>1</v>
      </c>
      <c r="BI98">
        <v>4024657041</v>
      </c>
      <c r="BK98">
        <v>4091454127</v>
      </c>
      <c r="BL98">
        <v>4091454127</v>
      </c>
      <c r="BM98">
        <v>4091454127</v>
      </c>
      <c r="BN98">
        <v>3193832616</v>
      </c>
      <c r="BQ98">
        <v>0</v>
      </c>
      <c r="BR98">
        <v>0</v>
      </c>
      <c r="BS98">
        <v>0</v>
      </c>
      <c r="BT98">
        <v>0</v>
      </c>
    </row>
    <row r="99" spans="1:72">
      <c r="A99" t="s">
        <v>400</v>
      </c>
      <c r="B99" t="s">
        <v>27</v>
      </c>
      <c r="C99">
        <v>2005</v>
      </c>
      <c r="D99" t="s">
        <v>228</v>
      </c>
      <c r="E99">
        <v>4</v>
      </c>
      <c r="G99" t="s">
        <v>238</v>
      </c>
      <c r="H99" t="s">
        <v>389</v>
      </c>
      <c r="I99">
        <v>41783839494</v>
      </c>
      <c r="J99">
        <v>12411377908</v>
      </c>
      <c r="K99">
        <v>4023121696</v>
      </c>
      <c r="L99">
        <v>5729175674</v>
      </c>
      <c r="M99">
        <v>5729175674</v>
      </c>
      <c r="N99">
        <v>19836251901</v>
      </c>
      <c r="O99">
        <v>15842453293</v>
      </c>
      <c r="P99">
        <v>25277546043</v>
      </c>
      <c r="Q99">
        <v>25277546043</v>
      </c>
      <c r="R99">
        <v>0</v>
      </c>
      <c r="S99">
        <v>25277546043</v>
      </c>
      <c r="T99">
        <v>24629347081</v>
      </c>
      <c r="U99">
        <v>24629347081</v>
      </c>
      <c r="V99">
        <v>24629347081</v>
      </c>
      <c r="W99">
        <v>24629347081</v>
      </c>
      <c r="X99">
        <v>24629347081</v>
      </c>
      <c r="Y99">
        <v>0</v>
      </c>
      <c r="Z99">
        <v>0</v>
      </c>
      <c r="AA99">
        <v>0</v>
      </c>
      <c r="AB99">
        <v>24629347081</v>
      </c>
      <c r="AC99">
        <v>2856690810</v>
      </c>
      <c r="AD99">
        <v>24629347081</v>
      </c>
      <c r="AE99">
        <v>0</v>
      </c>
      <c r="AF99">
        <v>0</v>
      </c>
      <c r="AG99">
        <v>0</v>
      </c>
      <c r="AH99">
        <v>0</v>
      </c>
      <c r="AI99">
        <v>0</v>
      </c>
      <c r="AJ99">
        <v>0</v>
      </c>
      <c r="AK99">
        <v>0</v>
      </c>
      <c r="AL99">
        <v>0</v>
      </c>
      <c r="AM99">
        <v>16789925991</v>
      </c>
      <c r="AN99">
        <v>24629347081</v>
      </c>
      <c r="AO99">
        <v>25302592215</v>
      </c>
      <c r="AP99">
        <v>25302592215</v>
      </c>
      <c r="AQ99">
        <v>25199954291</v>
      </c>
      <c r="AR99">
        <v>14224318054</v>
      </c>
      <c r="AS99">
        <v>770291122</v>
      </c>
      <c r="AT99">
        <v>24333285133</v>
      </c>
      <c r="AU99">
        <v>23793304196</v>
      </c>
      <c r="AV99">
        <v>23793304196</v>
      </c>
      <c r="AW99">
        <v>23502867526</v>
      </c>
      <c r="AX99">
        <v>24629347081</v>
      </c>
      <c r="AY99">
        <v>24629347081</v>
      </c>
      <c r="AZ99">
        <v>26511928023</v>
      </c>
      <c r="BA99">
        <v>0</v>
      </c>
      <c r="BB99">
        <v>0</v>
      </c>
      <c r="BC99">
        <v>0</v>
      </c>
      <c r="BD99">
        <v>41783839494</v>
      </c>
      <c r="BE99">
        <v>41783839494</v>
      </c>
      <c r="BF99">
        <v>1</v>
      </c>
      <c r="BG99">
        <v>1</v>
      </c>
      <c r="BH99">
        <v>1</v>
      </c>
      <c r="BI99">
        <v>24629347081</v>
      </c>
      <c r="BJ99">
        <v>11443776343</v>
      </c>
      <c r="BK99">
        <v>25277546043</v>
      </c>
      <c r="BL99">
        <v>25277546043</v>
      </c>
      <c r="BM99">
        <v>13833769700</v>
      </c>
      <c r="BN99">
        <v>13969306565</v>
      </c>
      <c r="BO99">
        <v>0</v>
      </c>
      <c r="BP99">
        <v>0</v>
      </c>
      <c r="BQ99">
        <v>0</v>
      </c>
      <c r="BR99">
        <v>0</v>
      </c>
      <c r="BS99">
        <v>0</v>
      </c>
      <c r="BT99">
        <v>0</v>
      </c>
    </row>
    <row r="100" spans="1:72">
      <c r="A100" t="s">
        <v>401</v>
      </c>
      <c r="B100" t="s">
        <v>28</v>
      </c>
      <c r="C100">
        <v>2005</v>
      </c>
      <c r="D100" t="s">
        <v>228</v>
      </c>
      <c r="E100">
        <v>6</v>
      </c>
      <c r="G100" t="s">
        <v>240</v>
      </c>
      <c r="H100" t="s">
        <v>389</v>
      </c>
      <c r="I100">
        <v>80170488660</v>
      </c>
      <c r="J100">
        <v>12782751462</v>
      </c>
      <c r="K100">
        <v>5228588042</v>
      </c>
      <c r="L100">
        <v>6840207225</v>
      </c>
      <c r="M100">
        <v>6840207225</v>
      </c>
      <c r="N100">
        <v>29107201873</v>
      </c>
      <c r="O100">
        <v>22177742827</v>
      </c>
      <c r="P100">
        <v>29603504109</v>
      </c>
      <c r="Q100">
        <v>29603504109</v>
      </c>
      <c r="R100">
        <v>0</v>
      </c>
      <c r="S100">
        <v>29603504109</v>
      </c>
      <c r="T100">
        <v>28956498268</v>
      </c>
      <c r="U100">
        <v>28956498268</v>
      </c>
      <c r="V100">
        <v>28956498268</v>
      </c>
      <c r="W100">
        <v>28956498268</v>
      </c>
      <c r="X100">
        <v>28956498268</v>
      </c>
      <c r="Y100">
        <v>0</v>
      </c>
      <c r="Z100">
        <v>0</v>
      </c>
      <c r="AA100">
        <v>0</v>
      </c>
      <c r="AB100">
        <v>28956498268</v>
      </c>
      <c r="AC100">
        <v>5496896640</v>
      </c>
      <c r="AD100">
        <v>28956498268</v>
      </c>
      <c r="AE100">
        <v>0</v>
      </c>
      <c r="AF100">
        <v>0</v>
      </c>
      <c r="AG100">
        <v>0</v>
      </c>
      <c r="AH100">
        <v>0</v>
      </c>
      <c r="AI100">
        <v>0</v>
      </c>
      <c r="AJ100">
        <v>0</v>
      </c>
      <c r="AK100">
        <v>0</v>
      </c>
      <c r="AL100">
        <v>0</v>
      </c>
      <c r="AM100">
        <v>28752340028</v>
      </c>
      <c r="AN100">
        <v>28956498268</v>
      </c>
      <c r="AO100">
        <v>29170860368</v>
      </c>
      <c r="AP100">
        <v>29170860368</v>
      </c>
      <c r="AQ100">
        <v>30138742137</v>
      </c>
      <c r="AR100">
        <v>19289527172</v>
      </c>
      <c r="AS100">
        <v>2175458288</v>
      </c>
      <c r="AT100">
        <v>28645344455</v>
      </c>
      <c r="AU100">
        <v>27906128693</v>
      </c>
      <c r="AV100">
        <v>27906128693</v>
      </c>
      <c r="AW100">
        <v>27589896381</v>
      </c>
      <c r="AX100">
        <v>28956498268</v>
      </c>
      <c r="AY100">
        <v>28956498268</v>
      </c>
      <c r="AZ100">
        <v>31494741202</v>
      </c>
      <c r="BA100">
        <v>0</v>
      </c>
      <c r="BB100">
        <v>0</v>
      </c>
      <c r="BC100">
        <v>0</v>
      </c>
      <c r="BD100">
        <v>80170488660</v>
      </c>
      <c r="BE100">
        <v>80170488660</v>
      </c>
      <c r="BF100">
        <v>1</v>
      </c>
      <c r="BG100">
        <v>1</v>
      </c>
      <c r="BH100">
        <v>1</v>
      </c>
      <c r="BI100">
        <v>28956498268</v>
      </c>
      <c r="BJ100">
        <v>10753372820</v>
      </c>
      <c r="BK100">
        <v>29603504109</v>
      </c>
      <c r="BL100">
        <v>29603504109</v>
      </c>
      <c r="BM100">
        <v>18850131289</v>
      </c>
      <c r="BN100">
        <v>17402449979</v>
      </c>
      <c r="BO100">
        <v>0</v>
      </c>
      <c r="BP100">
        <v>0</v>
      </c>
      <c r="BQ100">
        <v>0</v>
      </c>
      <c r="BR100">
        <v>0</v>
      </c>
      <c r="BS100">
        <v>0</v>
      </c>
      <c r="BT100">
        <v>0</v>
      </c>
    </row>
    <row r="101" spans="1:72">
      <c r="A101" t="s">
        <v>402</v>
      </c>
      <c r="B101" t="s">
        <v>29</v>
      </c>
      <c r="C101">
        <v>2005</v>
      </c>
      <c r="D101" t="s">
        <v>231</v>
      </c>
      <c r="E101">
        <v>4</v>
      </c>
      <c r="G101" t="s">
        <v>242</v>
      </c>
      <c r="H101" t="s">
        <v>389</v>
      </c>
      <c r="I101">
        <v>31513596127</v>
      </c>
      <c r="J101">
        <v>1264983615</v>
      </c>
      <c r="K101">
        <v>1263509715</v>
      </c>
      <c r="L101">
        <v>1591927520</v>
      </c>
      <c r="M101">
        <v>1591927520</v>
      </c>
      <c r="N101">
        <v>9712142662</v>
      </c>
      <c r="O101">
        <v>8876087402</v>
      </c>
      <c r="P101">
        <v>6307537167</v>
      </c>
      <c r="Q101">
        <v>6307537167</v>
      </c>
      <c r="R101">
        <v>0</v>
      </c>
      <c r="S101">
        <v>6307537167</v>
      </c>
      <c r="T101">
        <v>6335765654</v>
      </c>
      <c r="U101">
        <v>6335765654</v>
      </c>
      <c r="V101">
        <v>6335765654</v>
      </c>
      <c r="W101">
        <v>6335765654</v>
      </c>
      <c r="X101">
        <v>6335765654</v>
      </c>
      <c r="Y101">
        <v>0</v>
      </c>
      <c r="Z101">
        <v>0</v>
      </c>
      <c r="AA101">
        <v>0</v>
      </c>
      <c r="AB101">
        <v>6335765654</v>
      </c>
      <c r="AC101">
        <v>2466489510</v>
      </c>
      <c r="AM101">
        <v>11147362685</v>
      </c>
      <c r="AN101">
        <v>6335765654</v>
      </c>
      <c r="AO101">
        <v>6918903513</v>
      </c>
      <c r="AP101">
        <v>6918903513</v>
      </c>
      <c r="AQ101">
        <v>6090241065</v>
      </c>
      <c r="AR101">
        <v>6090241065</v>
      </c>
      <c r="AS101">
        <v>134075642</v>
      </c>
      <c r="AT101">
        <v>6335765654</v>
      </c>
      <c r="AU101">
        <v>6026606365</v>
      </c>
      <c r="AV101">
        <v>6026606365</v>
      </c>
      <c r="AW101">
        <v>6227092011</v>
      </c>
      <c r="AX101">
        <v>6335765654</v>
      </c>
      <c r="AY101">
        <v>6335765654</v>
      </c>
      <c r="AZ101">
        <v>7546766787</v>
      </c>
      <c r="BB101">
        <v>0</v>
      </c>
      <c r="BD101">
        <v>31513596127</v>
      </c>
      <c r="BE101">
        <v>31513596127</v>
      </c>
      <c r="BF101">
        <v>1</v>
      </c>
      <c r="BG101">
        <v>1</v>
      </c>
      <c r="BI101">
        <v>6335765654</v>
      </c>
      <c r="BK101">
        <v>6307537167</v>
      </c>
      <c r="BL101">
        <v>6307537167</v>
      </c>
      <c r="BM101">
        <v>6307537167</v>
      </c>
      <c r="BN101">
        <v>4776524867</v>
      </c>
      <c r="BQ101">
        <v>0</v>
      </c>
      <c r="BR101">
        <v>0</v>
      </c>
      <c r="BS101">
        <v>0</v>
      </c>
      <c r="BT101">
        <v>0</v>
      </c>
    </row>
    <row r="102" spans="1:72">
      <c r="A102" t="s">
        <v>403</v>
      </c>
      <c r="B102" t="s">
        <v>30</v>
      </c>
      <c r="C102">
        <v>2005</v>
      </c>
      <c r="D102" t="s">
        <v>231</v>
      </c>
      <c r="E102">
        <v>5</v>
      </c>
      <c r="G102" t="s">
        <v>244</v>
      </c>
      <c r="H102" t="s">
        <v>389</v>
      </c>
      <c r="I102">
        <v>48264617199</v>
      </c>
      <c r="J102">
        <v>1759610102</v>
      </c>
      <c r="K102">
        <v>1759610102</v>
      </c>
      <c r="L102">
        <v>2914953068</v>
      </c>
      <c r="M102">
        <v>2914953068</v>
      </c>
      <c r="N102">
        <v>21068763536</v>
      </c>
      <c r="O102">
        <v>19233860468</v>
      </c>
      <c r="P102">
        <v>13774411951</v>
      </c>
      <c r="Q102">
        <v>13774411951</v>
      </c>
      <c r="R102">
        <v>0</v>
      </c>
      <c r="S102">
        <v>13774411951</v>
      </c>
      <c r="T102">
        <v>13294778843</v>
      </c>
      <c r="U102">
        <v>13294778843</v>
      </c>
      <c r="V102">
        <v>13294778843</v>
      </c>
      <c r="W102">
        <v>13294778843</v>
      </c>
      <c r="X102">
        <v>13294778843</v>
      </c>
      <c r="Y102">
        <v>0</v>
      </c>
      <c r="Z102">
        <v>0</v>
      </c>
      <c r="AA102">
        <v>0</v>
      </c>
      <c r="AB102">
        <v>13294778843</v>
      </c>
      <c r="AC102">
        <v>5163288500</v>
      </c>
      <c r="AM102">
        <v>22653814005</v>
      </c>
      <c r="AN102">
        <v>13294778843</v>
      </c>
      <c r="AO102">
        <v>13999484311</v>
      </c>
      <c r="AP102">
        <v>13999484311</v>
      </c>
      <c r="AQ102">
        <v>13045398531</v>
      </c>
      <c r="AR102">
        <v>13045398531</v>
      </c>
      <c r="AS102">
        <v>800884045</v>
      </c>
      <c r="AT102">
        <v>13293617603</v>
      </c>
      <c r="AU102">
        <v>12814007206</v>
      </c>
      <c r="AV102">
        <v>12814007206</v>
      </c>
      <c r="AW102">
        <v>11607315824</v>
      </c>
      <c r="AX102">
        <v>13294778843</v>
      </c>
      <c r="AY102">
        <v>13294778843</v>
      </c>
      <c r="AZ102">
        <v>14684504470</v>
      </c>
      <c r="BB102">
        <v>0</v>
      </c>
      <c r="BD102">
        <v>48264617199</v>
      </c>
      <c r="BE102">
        <v>48264617199</v>
      </c>
      <c r="BF102">
        <v>1</v>
      </c>
      <c r="BG102">
        <v>1</v>
      </c>
      <c r="BI102">
        <v>13294778843</v>
      </c>
      <c r="BK102">
        <v>13774411951</v>
      </c>
      <c r="BL102">
        <v>13774411951</v>
      </c>
      <c r="BM102">
        <v>13774411951</v>
      </c>
      <c r="BN102">
        <v>10442978744</v>
      </c>
      <c r="BQ102">
        <v>0</v>
      </c>
      <c r="BR102">
        <v>0</v>
      </c>
      <c r="BS102">
        <v>0</v>
      </c>
      <c r="BT102">
        <v>0</v>
      </c>
    </row>
    <row r="103" spans="1:72">
      <c r="A103" t="s">
        <v>404</v>
      </c>
      <c r="B103" t="s">
        <v>31</v>
      </c>
      <c r="C103">
        <v>2005</v>
      </c>
      <c r="D103" t="s">
        <v>228</v>
      </c>
      <c r="E103">
        <v>7</v>
      </c>
      <c r="G103" t="s">
        <v>246</v>
      </c>
      <c r="H103" t="s">
        <v>389</v>
      </c>
      <c r="I103">
        <v>345931898748</v>
      </c>
      <c r="J103">
        <v>82392425679</v>
      </c>
      <c r="K103">
        <v>17171455710</v>
      </c>
      <c r="L103">
        <v>20249556618</v>
      </c>
      <c r="M103">
        <v>20249556618</v>
      </c>
      <c r="N103">
        <v>90158915944</v>
      </c>
      <c r="O103">
        <v>73353241124</v>
      </c>
      <c r="P103">
        <v>72441734153</v>
      </c>
      <c r="Q103">
        <v>72441734153</v>
      </c>
      <c r="R103">
        <v>0</v>
      </c>
      <c r="S103">
        <v>72441734153</v>
      </c>
      <c r="T103">
        <v>71483144228</v>
      </c>
      <c r="U103">
        <v>71483144228</v>
      </c>
      <c r="V103">
        <v>71483144228</v>
      </c>
      <c r="W103">
        <v>71483144228</v>
      </c>
      <c r="X103">
        <v>71483144228</v>
      </c>
      <c r="Y103">
        <v>0</v>
      </c>
      <c r="Z103">
        <v>0</v>
      </c>
      <c r="AA103">
        <v>0</v>
      </c>
      <c r="AB103">
        <v>71483144228</v>
      </c>
      <c r="AC103">
        <v>9494541569</v>
      </c>
      <c r="AD103">
        <v>71483144228</v>
      </c>
      <c r="AE103">
        <v>0</v>
      </c>
      <c r="AF103">
        <v>0</v>
      </c>
      <c r="AG103">
        <v>0</v>
      </c>
      <c r="AH103">
        <v>0</v>
      </c>
      <c r="AI103">
        <v>0</v>
      </c>
      <c r="AJ103">
        <v>0</v>
      </c>
      <c r="AK103">
        <v>0</v>
      </c>
      <c r="AL103">
        <v>0</v>
      </c>
      <c r="AM103">
        <v>78061660335</v>
      </c>
      <c r="AN103">
        <v>71483144228</v>
      </c>
      <c r="AO103">
        <v>72350694233</v>
      </c>
      <c r="AP103">
        <v>72350694233</v>
      </c>
      <c r="AQ103">
        <v>70656123323</v>
      </c>
      <c r="AR103">
        <v>56300698186</v>
      </c>
      <c r="AS103">
        <v>4717543517</v>
      </c>
      <c r="AT103">
        <v>71003306567</v>
      </c>
      <c r="AU103">
        <v>68239667728</v>
      </c>
      <c r="AV103">
        <v>68239667728</v>
      </c>
      <c r="AW103">
        <v>67940383568</v>
      </c>
      <c r="AX103">
        <v>71483144228</v>
      </c>
      <c r="AY103">
        <v>71483144228</v>
      </c>
      <c r="AZ103">
        <v>82825847940</v>
      </c>
      <c r="BA103">
        <v>0</v>
      </c>
      <c r="BB103">
        <v>0</v>
      </c>
      <c r="BC103">
        <v>0</v>
      </c>
      <c r="BD103">
        <v>345931898748</v>
      </c>
      <c r="BE103">
        <v>345931898748</v>
      </c>
      <c r="BF103">
        <v>1</v>
      </c>
      <c r="BG103">
        <v>1</v>
      </c>
      <c r="BH103">
        <v>1</v>
      </c>
      <c r="BI103">
        <v>71483144228</v>
      </c>
      <c r="BJ103">
        <v>15610838584</v>
      </c>
      <c r="BK103">
        <v>72441734153</v>
      </c>
      <c r="BL103">
        <v>72441734153</v>
      </c>
      <c r="BM103">
        <v>56830895569</v>
      </c>
      <c r="BN103">
        <v>41288881066</v>
      </c>
      <c r="BO103">
        <v>0</v>
      </c>
      <c r="BP103">
        <v>0</v>
      </c>
      <c r="BQ103">
        <v>0</v>
      </c>
      <c r="BR103">
        <v>0</v>
      </c>
      <c r="BS103">
        <v>0</v>
      </c>
      <c r="BT103">
        <v>0</v>
      </c>
    </row>
    <row r="104" spans="1:72">
      <c r="A104" t="s">
        <v>405</v>
      </c>
      <c r="B104" t="s">
        <v>32</v>
      </c>
      <c r="C104">
        <v>2005</v>
      </c>
      <c r="D104" t="s">
        <v>215</v>
      </c>
      <c r="E104">
        <v>1</v>
      </c>
      <c r="G104" t="s">
        <v>248</v>
      </c>
      <c r="H104" t="s">
        <v>389</v>
      </c>
      <c r="I104">
        <v>12309445464</v>
      </c>
      <c r="J104">
        <v>364855205</v>
      </c>
      <c r="K104">
        <v>297668458</v>
      </c>
      <c r="L104">
        <v>500896589</v>
      </c>
      <c r="M104">
        <v>500896589</v>
      </c>
      <c r="N104">
        <v>3719896267</v>
      </c>
      <c r="O104">
        <v>3486529700</v>
      </c>
      <c r="P104">
        <v>2591283238</v>
      </c>
      <c r="Q104">
        <v>2591283238</v>
      </c>
      <c r="R104">
        <v>0</v>
      </c>
      <c r="S104">
        <v>2591283238</v>
      </c>
      <c r="T104">
        <v>2548020763</v>
      </c>
      <c r="U104">
        <v>2548020763</v>
      </c>
      <c r="V104">
        <v>2548020763</v>
      </c>
      <c r="W104">
        <v>2548020763</v>
      </c>
      <c r="X104">
        <v>2548020763</v>
      </c>
      <c r="Y104">
        <v>0</v>
      </c>
      <c r="Z104">
        <v>0</v>
      </c>
      <c r="AA104">
        <v>0</v>
      </c>
      <c r="AB104">
        <v>2548020763</v>
      </c>
      <c r="AC104">
        <v>132285310</v>
      </c>
      <c r="AM104">
        <v>3797566375</v>
      </c>
      <c r="AN104">
        <v>2548020763</v>
      </c>
      <c r="AO104">
        <v>2648384764</v>
      </c>
      <c r="AP104">
        <v>2648384764</v>
      </c>
      <c r="AQ104">
        <v>2506545339</v>
      </c>
      <c r="AR104">
        <v>2410724698</v>
      </c>
      <c r="AS104">
        <v>24521374</v>
      </c>
      <c r="AT104">
        <v>2545242979</v>
      </c>
      <c r="AU104">
        <v>2338001742</v>
      </c>
      <c r="AV104">
        <v>2338001742</v>
      </c>
      <c r="AW104">
        <v>2350495240</v>
      </c>
      <c r="AX104">
        <v>2548020763</v>
      </c>
      <c r="AY104">
        <v>2548020763</v>
      </c>
      <c r="AZ104">
        <v>2949837440</v>
      </c>
      <c r="BB104">
        <v>0</v>
      </c>
      <c r="BD104">
        <v>12309445464</v>
      </c>
      <c r="BE104">
        <v>12309445464</v>
      </c>
      <c r="BF104">
        <v>1</v>
      </c>
      <c r="BG104">
        <v>1</v>
      </c>
      <c r="BI104">
        <v>2548020763</v>
      </c>
      <c r="BK104">
        <v>2591283238</v>
      </c>
      <c r="BL104">
        <v>2591283238</v>
      </c>
      <c r="BM104">
        <v>2486334526</v>
      </c>
      <c r="BN104">
        <v>1908308992</v>
      </c>
      <c r="BQ104">
        <v>0</v>
      </c>
      <c r="BR104">
        <v>0</v>
      </c>
      <c r="BS104">
        <v>0</v>
      </c>
      <c r="BT104">
        <v>0</v>
      </c>
    </row>
    <row r="105" spans="1:72">
      <c r="A105" t="s">
        <v>406</v>
      </c>
      <c r="B105" t="s">
        <v>33</v>
      </c>
      <c r="C105">
        <v>2005</v>
      </c>
      <c r="D105" t="s">
        <v>231</v>
      </c>
      <c r="E105">
        <v>4</v>
      </c>
      <c r="G105" t="s">
        <v>250</v>
      </c>
      <c r="H105" t="s">
        <v>389</v>
      </c>
      <c r="I105">
        <v>78574421892</v>
      </c>
      <c r="J105">
        <v>1648221103</v>
      </c>
      <c r="K105">
        <v>1648221103</v>
      </c>
      <c r="L105">
        <v>2647856458</v>
      </c>
      <c r="M105">
        <v>2647856458</v>
      </c>
      <c r="N105">
        <v>14883750870</v>
      </c>
      <c r="O105">
        <v>13346470513</v>
      </c>
      <c r="P105">
        <v>10002922316</v>
      </c>
      <c r="Q105">
        <v>10002922316</v>
      </c>
      <c r="R105">
        <v>0</v>
      </c>
      <c r="S105">
        <v>10002922316</v>
      </c>
      <c r="T105">
        <v>9866515135</v>
      </c>
      <c r="U105">
        <v>9866515135</v>
      </c>
      <c r="V105">
        <v>9866515135</v>
      </c>
      <c r="W105">
        <v>9866515135</v>
      </c>
      <c r="X105">
        <v>9866515135</v>
      </c>
      <c r="Y105">
        <v>0</v>
      </c>
      <c r="Z105">
        <v>0</v>
      </c>
      <c r="AA105">
        <v>0</v>
      </c>
      <c r="AB105">
        <v>9866515135</v>
      </c>
      <c r="AC105">
        <v>3142928155</v>
      </c>
      <c r="AM105">
        <v>14358693229</v>
      </c>
      <c r="AN105">
        <v>9866515135</v>
      </c>
      <c r="AO105">
        <v>10580449940</v>
      </c>
      <c r="AP105">
        <v>10580449940</v>
      </c>
      <c r="AQ105">
        <v>9649950794</v>
      </c>
      <c r="AR105">
        <v>9649950794</v>
      </c>
      <c r="AS105">
        <v>663975476</v>
      </c>
      <c r="AT105">
        <v>9866495176</v>
      </c>
      <c r="AU105">
        <v>9395102426</v>
      </c>
      <c r="AV105">
        <v>9395102426</v>
      </c>
      <c r="AW105">
        <v>9396013178</v>
      </c>
      <c r="AX105">
        <v>9866515135</v>
      </c>
      <c r="AY105">
        <v>9866515135</v>
      </c>
      <c r="AZ105">
        <v>12709841646</v>
      </c>
      <c r="BB105">
        <v>0</v>
      </c>
      <c r="BD105">
        <v>78574421892</v>
      </c>
      <c r="BE105">
        <v>78574421892</v>
      </c>
      <c r="BF105">
        <v>1</v>
      </c>
      <c r="BG105">
        <v>1</v>
      </c>
      <c r="BI105">
        <v>9866515135</v>
      </c>
      <c r="BK105">
        <v>10002922316</v>
      </c>
      <c r="BL105">
        <v>10002922316</v>
      </c>
      <c r="BM105">
        <v>10002922316</v>
      </c>
      <c r="BN105">
        <v>7273743721</v>
      </c>
      <c r="BQ105">
        <v>0</v>
      </c>
      <c r="BR105">
        <v>0</v>
      </c>
      <c r="BS105">
        <v>0</v>
      </c>
      <c r="BT105">
        <v>0</v>
      </c>
    </row>
    <row r="106" spans="1:72">
      <c r="A106" t="s">
        <v>407</v>
      </c>
      <c r="B106" t="s">
        <v>34</v>
      </c>
      <c r="C106">
        <v>2005</v>
      </c>
      <c r="D106" t="s">
        <v>228</v>
      </c>
      <c r="E106">
        <v>5</v>
      </c>
      <c r="G106" t="s">
        <v>252</v>
      </c>
      <c r="H106" t="s">
        <v>389</v>
      </c>
      <c r="I106">
        <v>81745267161</v>
      </c>
      <c r="J106">
        <v>31608358193</v>
      </c>
      <c r="K106">
        <v>6857975736</v>
      </c>
      <c r="L106">
        <v>9699172758</v>
      </c>
      <c r="M106">
        <v>9699172758</v>
      </c>
      <c r="N106">
        <v>49711255378</v>
      </c>
      <c r="O106">
        <v>43079502149</v>
      </c>
      <c r="P106">
        <v>35522010570</v>
      </c>
      <c r="Q106">
        <v>35522010570</v>
      </c>
      <c r="R106">
        <v>0</v>
      </c>
      <c r="S106">
        <v>35522010570</v>
      </c>
      <c r="T106">
        <v>34232231272</v>
      </c>
      <c r="U106">
        <v>34232231272</v>
      </c>
      <c r="V106">
        <v>34232231272</v>
      </c>
      <c r="W106">
        <v>34232231272</v>
      </c>
      <c r="X106">
        <v>34232231272</v>
      </c>
      <c r="Y106">
        <v>0</v>
      </c>
      <c r="Z106">
        <v>0</v>
      </c>
      <c r="AA106">
        <v>0</v>
      </c>
      <c r="AB106">
        <v>34232231272</v>
      </c>
      <c r="AC106">
        <v>3874118017</v>
      </c>
      <c r="AD106">
        <v>34232231272</v>
      </c>
      <c r="AE106">
        <v>0</v>
      </c>
      <c r="AF106">
        <v>0</v>
      </c>
      <c r="AG106">
        <v>0</v>
      </c>
      <c r="AH106">
        <v>0</v>
      </c>
      <c r="AI106">
        <v>0</v>
      </c>
      <c r="AJ106">
        <v>0</v>
      </c>
      <c r="AK106">
        <v>0</v>
      </c>
      <c r="AL106">
        <v>0</v>
      </c>
      <c r="AM106">
        <v>43573203034</v>
      </c>
      <c r="AN106">
        <v>34232231272</v>
      </c>
      <c r="AO106">
        <v>35009623295</v>
      </c>
      <c r="AP106">
        <v>35009623295</v>
      </c>
      <c r="AQ106">
        <v>34807642638</v>
      </c>
      <c r="AR106">
        <v>19409369208</v>
      </c>
      <c r="AS106">
        <v>1657080603</v>
      </c>
      <c r="AT106">
        <v>33435647069</v>
      </c>
      <c r="AU106">
        <v>32743973970</v>
      </c>
      <c r="AV106">
        <v>32743973970</v>
      </c>
      <c r="AW106">
        <v>32828023220</v>
      </c>
      <c r="AX106">
        <v>34232231272</v>
      </c>
      <c r="AY106">
        <v>34232231272</v>
      </c>
      <c r="AZ106">
        <v>37258478276</v>
      </c>
      <c r="BA106">
        <v>0</v>
      </c>
      <c r="BB106">
        <v>0</v>
      </c>
      <c r="BC106">
        <v>0</v>
      </c>
      <c r="BD106">
        <v>81745267161</v>
      </c>
      <c r="BE106">
        <v>81745267161</v>
      </c>
      <c r="BF106">
        <v>1</v>
      </c>
      <c r="BG106">
        <v>1</v>
      </c>
      <c r="BH106">
        <v>1</v>
      </c>
      <c r="BI106">
        <v>34232231272</v>
      </c>
      <c r="BJ106">
        <v>16532490635</v>
      </c>
      <c r="BK106">
        <v>35522010570</v>
      </c>
      <c r="BL106">
        <v>35522010570</v>
      </c>
      <c r="BM106">
        <v>18989519935</v>
      </c>
      <c r="BN106">
        <v>17626003250</v>
      </c>
      <c r="BO106">
        <v>0</v>
      </c>
      <c r="BP106">
        <v>0</v>
      </c>
      <c r="BQ106">
        <v>0</v>
      </c>
      <c r="BR106">
        <v>0</v>
      </c>
      <c r="BS106">
        <v>0</v>
      </c>
      <c r="BT106">
        <v>0</v>
      </c>
    </row>
    <row r="107" spans="1:72">
      <c r="A107" t="s">
        <v>408</v>
      </c>
      <c r="B107" t="s">
        <v>35</v>
      </c>
      <c r="C107">
        <v>2005</v>
      </c>
      <c r="D107" t="s">
        <v>231</v>
      </c>
      <c r="E107">
        <v>5</v>
      </c>
      <c r="G107" t="s">
        <v>254</v>
      </c>
      <c r="H107" t="s">
        <v>389</v>
      </c>
      <c r="I107">
        <v>74957499226</v>
      </c>
      <c r="J107">
        <v>2307695374</v>
      </c>
      <c r="K107">
        <v>2283759806</v>
      </c>
      <c r="L107">
        <v>3134091193</v>
      </c>
      <c r="M107">
        <v>3134091193</v>
      </c>
      <c r="N107">
        <v>18349541052</v>
      </c>
      <c r="O107">
        <v>16237319479</v>
      </c>
      <c r="P107">
        <v>12335372966</v>
      </c>
      <c r="Q107">
        <v>12335372966</v>
      </c>
      <c r="R107">
        <v>0</v>
      </c>
      <c r="S107">
        <v>12335372966</v>
      </c>
      <c r="T107">
        <v>12260918938</v>
      </c>
      <c r="U107">
        <v>12260918938</v>
      </c>
      <c r="V107">
        <v>12260918938</v>
      </c>
      <c r="W107">
        <v>12260918938</v>
      </c>
      <c r="X107">
        <v>12260918938</v>
      </c>
      <c r="Y107">
        <v>0</v>
      </c>
      <c r="Z107">
        <v>0</v>
      </c>
      <c r="AA107">
        <v>0</v>
      </c>
      <c r="AB107">
        <v>12260918938</v>
      </c>
      <c r="AC107">
        <v>4827343878</v>
      </c>
      <c r="AM107">
        <v>17060496853</v>
      </c>
      <c r="AN107">
        <v>12260918938</v>
      </c>
      <c r="AO107">
        <v>12362871899</v>
      </c>
      <c r="AP107">
        <v>12362871899</v>
      </c>
      <c r="AQ107">
        <v>12343866702</v>
      </c>
      <c r="AR107">
        <v>12343866702</v>
      </c>
      <c r="AS107">
        <v>513132231</v>
      </c>
      <c r="AT107">
        <v>12258783899</v>
      </c>
      <c r="AU107">
        <v>11759072276</v>
      </c>
      <c r="AV107">
        <v>11759072276</v>
      </c>
      <c r="AW107">
        <v>11535659162</v>
      </c>
      <c r="AX107">
        <v>12260918938</v>
      </c>
      <c r="AY107">
        <v>12260918938</v>
      </c>
      <c r="AZ107">
        <v>15470042249</v>
      </c>
      <c r="BB107">
        <v>0</v>
      </c>
      <c r="BD107">
        <v>74957499226</v>
      </c>
      <c r="BE107">
        <v>74957499226</v>
      </c>
      <c r="BF107">
        <v>1</v>
      </c>
      <c r="BG107">
        <v>1</v>
      </c>
      <c r="BI107">
        <v>12260918938</v>
      </c>
      <c r="BK107">
        <v>12335372966</v>
      </c>
      <c r="BL107">
        <v>12335372966</v>
      </c>
      <c r="BM107">
        <v>12335372966</v>
      </c>
      <c r="BN107">
        <v>9039128244</v>
      </c>
      <c r="BQ107">
        <v>0</v>
      </c>
      <c r="BR107">
        <v>0</v>
      </c>
      <c r="BS107">
        <v>0</v>
      </c>
      <c r="BT107">
        <v>0</v>
      </c>
    </row>
    <row r="108" spans="1:72">
      <c r="A108" t="s">
        <v>409</v>
      </c>
      <c r="B108" t="s">
        <v>36</v>
      </c>
      <c r="C108">
        <v>2005</v>
      </c>
      <c r="D108" t="s">
        <v>228</v>
      </c>
      <c r="E108">
        <v>7</v>
      </c>
      <c r="G108" t="s">
        <v>256</v>
      </c>
      <c r="H108" t="s">
        <v>389</v>
      </c>
      <c r="I108">
        <v>192715810979</v>
      </c>
      <c r="J108">
        <v>21075388589</v>
      </c>
      <c r="K108">
        <v>8815504430</v>
      </c>
      <c r="L108">
        <v>11481879158</v>
      </c>
      <c r="M108">
        <v>11481879158</v>
      </c>
      <c r="N108">
        <v>50436593823</v>
      </c>
      <c r="O108">
        <v>42666731356</v>
      </c>
      <c r="P108">
        <v>46631557765</v>
      </c>
      <c r="Q108">
        <v>46631557765</v>
      </c>
      <c r="R108">
        <v>0</v>
      </c>
      <c r="S108">
        <v>46631557765</v>
      </c>
      <c r="T108">
        <v>45338330580</v>
      </c>
      <c r="U108">
        <v>45338330580</v>
      </c>
      <c r="V108">
        <v>45338330580</v>
      </c>
      <c r="W108">
        <v>45338330580</v>
      </c>
      <c r="X108">
        <v>45338330580</v>
      </c>
      <c r="Y108">
        <v>0</v>
      </c>
      <c r="Z108">
        <v>0</v>
      </c>
      <c r="AA108">
        <v>0</v>
      </c>
      <c r="AB108">
        <v>45338330580</v>
      </c>
      <c r="AC108">
        <v>8707859320</v>
      </c>
      <c r="AD108">
        <v>45338330580</v>
      </c>
      <c r="AE108">
        <v>0</v>
      </c>
      <c r="AF108">
        <v>0</v>
      </c>
      <c r="AG108">
        <v>0</v>
      </c>
      <c r="AH108">
        <v>0</v>
      </c>
      <c r="AI108">
        <v>0</v>
      </c>
      <c r="AJ108">
        <v>0</v>
      </c>
      <c r="AK108">
        <v>0</v>
      </c>
      <c r="AL108">
        <v>0</v>
      </c>
      <c r="AM108">
        <v>45010508972</v>
      </c>
      <c r="AN108">
        <v>45338330580</v>
      </c>
      <c r="AO108">
        <v>46239579885</v>
      </c>
      <c r="AP108">
        <v>46239579885</v>
      </c>
      <c r="AQ108">
        <v>46524383662</v>
      </c>
      <c r="AR108">
        <v>30365051464</v>
      </c>
      <c r="AS108">
        <v>2320729860</v>
      </c>
      <c r="AT108">
        <v>44970249065</v>
      </c>
      <c r="AU108">
        <v>43560282959</v>
      </c>
      <c r="AV108">
        <v>43560282959</v>
      </c>
      <c r="AW108">
        <v>42239892089</v>
      </c>
      <c r="AX108">
        <v>45338330580</v>
      </c>
      <c r="AY108">
        <v>45338330580</v>
      </c>
      <c r="AZ108">
        <v>51157385373</v>
      </c>
      <c r="BA108">
        <v>0</v>
      </c>
      <c r="BB108">
        <v>0</v>
      </c>
      <c r="BC108">
        <v>0</v>
      </c>
      <c r="BD108">
        <v>192715810979</v>
      </c>
      <c r="BE108">
        <v>192715810979</v>
      </c>
      <c r="BF108">
        <v>1</v>
      </c>
      <c r="BG108">
        <v>1</v>
      </c>
      <c r="BH108">
        <v>1</v>
      </c>
      <c r="BI108">
        <v>45338330580</v>
      </c>
      <c r="BJ108">
        <v>17082324615</v>
      </c>
      <c r="BK108">
        <v>46631557765</v>
      </c>
      <c r="BL108">
        <v>46631557765</v>
      </c>
      <c r="BM108">
        <v>29549233150</v>
      </c>
      <c r="BN108">
        <v>26117861282</v>
      </c>
      <c r="BO108">
        <v>0</v>
      </c>
      <c r="BP108">
        <v>0</v>
      </c>
      <c r="BQ108">
        <v>0</v>
      </c>
      <c r="BR108">
        <v>0</v>
      </c>
      <c r="BS108">
        <v>0</v>
      </c>
      <c r="BT108">
        <v>0</v>
      </c>
    </row>
    <row r="109" spans="1:72">
      <c r="A109" t="s">
        <v>410</v>
      </c>
      <c r="B109" t="s">
        <v>37</v>
      </c>
      <c r="C109">
        <v>2005</v>
      </c>
      <c r="D109" t="s">
        <v>207</v>
      </c>
      <c r="E109">
        <v>8</v>
      </c>
      <c r="G109" t="s">
        <v>258</v>
      </c>
      <c r="H109" t="s">
        <v>389</v>
      </c>
      <c r="I109">
        <v>1305749495147</v>
      </c>
      <c r="J109">
        <v>133290233311</v>
      </c>
      <c r="K109">
        <v>46982348903</v>
      </c>
      <c r="L109">
        <v>73852195464</v>
      </c>
      <c r="M109">
        <v>73852195464</v>
      </c>
      <c r="N109">
        <v>358222608460</v>
      </c>
      <c r="O109">
        <v>272471942619</v>
      </c>
      <c r="P109">
        <v>186137965987</v>
      </c>
      <c r="Q109">
        <v>186137965987</v>
      </c>
      <c r="R109">
        <v>0</v>
      </c>
      <c r="S109">
        <v>186137965987</v>
      </c>
      <c r="T109">
        <v>180285464647</v>
      </c>
      <c r="U109">
        <v>180285464647</v>
      </c>
      <c r="V109">
        <v>180285464647</v>
      </c>
      <c r="W109">
        <v>180285464647</v>
      </c>
      <c r="X109">
        <v>180285464647</v>
      </c>
      <c r="Y109">
        <v>0</v>
      </c>
      <c r="Z109">
        <v>0</v>
      </c>
      <c r="AA109">
        <v>0</v>
      </c>
      <c r="AB109">
        <v>180285464647</v>
      </c>
      <c r="AC109">
        <v>16262882630</v>
      </c>
      <c r="AD109">
        <v>180285464647</v>
      </c>
      <c r="AE109">
        <v>0</v>
      </c>
      <c r="AF109">
        <v>0</v>
      </c>
      <c r="AG109">
        <v>0</v>
      </c>
      <c r="AH109">
        <v>0</v>
      </c>
      <c r="AI109">
        <v>0</v>
      </c>
      <c r="AJ109">
        <v>0</v>
      </c>
      <c r="AK109">
        <v>0</v>
      </c>
      <c r="AL109">
        <v>0</v>
      </c>
      <c r="AM109">
        <v>335579639342</v>
      </c>
      <c r="AN109">
        <v>180285464647</v>
      </c>
      <c r="AO109">
        <v>182414086208</v>
      </c>
      <c r="AP109">
        <v>182414086208</v>
      </c>
      <c r="AQ109">
        <v>177119747944</v>
      </c>
      <c r="AR109">
        <v>147162846864</v>
      </c>
      <c r="AS109">
        <v>50257918254</v>
      </c>
      <c r="AT109">
        <v>177898234668</v>
      </c>
      <c r="AU109">
        <v>172211299567</v>
      </c>
      <c r="AV109">
        <v>172211299567</v>
      </c>
      <c r="AW109">
        <v>168372489021</v>
      </c>
      <c r="AX109">
        <v>180285464647</v>
      </c>
      <c r="AY109">
        <v>180285464647</v>
      </c>
      <c r="AZ109">
        <v>211264097772</v>
      </c>
      <c r="BA109">
        <v>0</v>
      </c>
      <c r="BB109">
        <v>0</v>
      </c>
      <c r="BC109">
        <v>0</v>
      </c>
      <c r="BD109">
        <v>1305749495147</v>
      </c>
      <c r="BE109">
        <v>1305749495147</v>
      </c>
      <c r="BF109">
        <v>1</v>
      </c>
      <c r="BG109">
        <v>1</v>
      </c>
      <c r="BH109">
        <v>1</v>
      </c>
      <c r="BI109">
        <v>180285464647</v>
      </c>
      <c r="BJ109">
        <v>31496634010</v>
      </c>
      <c r="BK109">
        <v>186137965987</v>
      </c>
      <c r="BL109">
        <v>186137965987</v>
      </c>
      <c r="BM109">
        <v>154641331977</v>
      </c>
      <c r="BN109">
        <v>81760970687</v>
      </c>
      <c r="BO109">
        <v>0</v>
      </c>
      <c r="BP109">
        <v>0</v>
      </c>
      <c r="BQ109">
        <v>0</v>
      </c>
      <c r="BR109">
        <v>0</v>
      </c>
      <c r="BS109">
        <v>0</v>
      </c>
      <c r="BT109">
        <v>0</v>
      </c>
    </row>
    <row r="110" spans="1:72">
      <c r="A110" t="s">
        <v>3735</v>
      </c>
      <c r="B110" t="s">
        <v>259</v>
      </c>
      <c r="C110">
        <v>2005</v>
      </c>
      <c r="D110" t="s">
        <v>223</v>
      </c>
      <c r="E110">
        <v>3</v>
      </c>
      <c r="G110" t="s">
        <v>260</v>
      </c>
      <c r="H110" t="s">
        <v>389</v>
      </c>
      <c r="I110">
        <v>157426788077</v>
      </c>
      <c r="J110">
        <v>56695896899</v>
      </c>
      <c r="K110">
        <v>10761365858</v>
      </c>
      <c r="L110">
        <v>13108497014</v>
      </c>
      <c r="M110">
        <v>13108497014</v>
      </c>
      <c r="N110">
        <v>53047237169</v>
      </c>
      <c r="O110">
        <v>46218124833</v>
      </c>
      <c r="P110">
        <v>43787745943</v>
      </c>
      <c r="Q110">
        <v>43787745943</v>
      </c>
      <c r="R110">
        <v>0</v>
      </c>
      <c r="S110">
        <v>43787745943</v>
      </c>
      <c r="T110">
        <v>40749566236</v>
      </c>
      <c r="U110">
        <v>40749566236</v>
      </c>
      <c r="V110">
        <v>40749566236</v>
      </c>
      <c r="W110">
        <v>40749566236</v>
      </c>
      <c r="X110">
        <v>40749566236</v>
      </c>
      <c r="Y110">
        <v>0</v>
      </c>
      <c r="Z110">
        <v>0</v>
      </c>
      <c r="AA110">
        <v>0</v>
      </c>
      <c r="AB110">
        <v>40749566236</v>
      </c>
      <c r="AC110">
        <v>1477047639</v>
      </c>
      <c r="AD110">
        <v>40749566236</v>
      </c>
      <c r="AE110">
        <v>0</v>
      </c>
      <c r="AF110">
        <v>0</v>
      </c>
      <c r="AG110">
        <v>0</v>
      </c>
      <c r="AH110">
        <v>0</v>
      </c>
      <c r="AI110">
        <v>0</v>
      </c>
      <c r="AJ110">
        <v>0</v>
      </c>
      <c r="AK110">
        <v>0</v>
      </c>
      <c r="AL110">
        <v>0</v>
      </c>
      <c r="AM110">
        <v>43976161455</v>
      </c>
      <c r="AN110">
        <v>40749566236</v>
      </c>
      <c r="AO110">
        <v>43250343456</v>
      </c>
      <c r="AP110">
        <v>43250343456</v>
      </c>
      <c r="AQ110">
        <v>44023667755</v>
      </c>
      <c r="AR110">
        <v>23393279407</v>
      </c>
      <c r="AS110">
        <v>2246846414</v>
      </c>
      <c r="AT110">
        <v>38878120162</v>
      </c>
      <c r="AU110">
        <v>38400424439</v>
      </c>
      <c r="AV110">
        <v>38400424439</v>
      </c>
      <c r="AW110">
        <v>38169015505</v>
      </c>
      <c r="AX110">
        <v>40749566236</v>
      </c>
      <c r="AY110">
        <v>40749566236</v>
      </c>
      <c r="AZ110">
        <v>43885492799</v>
      </c>
      <c r="BA110">
        <v>0</v>
      </c>
      <c r="BB110">
        <v>0</v>
      </c>
      <c r="BC110">
        <v>0</v>
      </c>
      <c r="BD110">
        <v>157426788077</v>
      </c>
      <c r="BE110">
        <v>157426788077</v>
      </c>
      <c r="BF110">
        <v>1</v>
      </c>
      <c r="BG110">
        <v>1</v>
      </c>
      <c r="BH110">
        <v>1</v>
      </c>
      <c r="BI110">
        <v>40749566236</v>
      </c>
      <c r="BJ110">
        <v>20863316780</v>
      </c>
      <c r="BK110">
        <v>43787745943</v>
      </c>
      <c r="BL110">
        <v>43787745943</v>
      </c>
      <c r="BM110">
        <v>22924429163</v>
      </c>
      <c r="BN110">
        <v>18484222201</v>
      </c>
      <c r="BO110">
        <v>0</v>
      </c>
      <c r="BP110">
        <v>0</v>
      </c>
      <c r="BQ110">
        <v>0</v>
      </c>
      <c r="BR110">
        <v>0</v>
      </c>
      <c r="BS110">
        <v>0</v>
      </c>
      <c r="BT110">
        <v>0</v>
      </c>
    </row>
    <row r="111" spans="1:72">
      <c r="A111" t="s">
        <v>411</v>
      </c>
      <c r="B111" t="s">
        <v>39</v>
      </c>
      <c r="C111">
        <v>2005</v>
      </c>
      <c r="D111" t="s">
        <v>218</v>
      </c>
      <c r="E111">
        <v>4</v>
      </c>
      <c r="G111" t="s">
        <v>262</v>
      </c>
      <c r="H111" t="s">
        <v>389</v>
      </c>
      <c r="I111">
        <v>47902160601</v>
      </c>
      <c r="J111">
        <v>1346263558</v>
      </c>
      <c r="K111">
        <v>1335796898</v>
      </c>
      <c r="L111">
        <v>1751743789</v>
      </c>
      <c r="M111">
        <v>1751743789</v>
      </c>
      <c r="N111">
        <v>18938464749</v>
      </c>
      <c r="O111">
        <v>18525716284</v>
      </c>
      <c r="P111">
        <v>6144523542</v>
      </c>
      <c r="Q111">
        <v>6144523542</v>
      </c>
      <c r="R111">
        <v>0</v>
      </c>
      <c r="S111">
        <v>6144523542</v>
      </c>
      <c r="T111">
        <v>5988372766</v>
      </c>
      <c r="U111">
        <v>5988372766</v>
      </c>
      <c r="V111">
        <v>5988372766</v>
      </c>
      <c r="W111">
        <v>5988372766</v>
      </c>
      <c r="X111">
        <v>5988372766</v>
      </c>
      <c r="Y111">
        <v>0</v>
      </c>
      <c r="Z111">
        <v>0</v>
      </c>
      <c r="AA111">
        <v>0</v>
      </c>
      <c r="AB111">
        <v>5988372766</v>
      </c>
      <c r="AC111">
        <v>2458332800</v>
      </c>
      <c r="AM111">
        <v>20005049581</v>
      </c>
      <c r="AN111">
        <v>5988372766</v>
      </c>
      <c r="AO111">
        <v>5976744027</v>
      </c>
      <c r="AP111">
        <v>5976744027</v>
      </c>
      <c r="AQ111">
        <v>6335760463</v>
      </c>
      <c r="AR111">
        <v>6335760463</v>
      </c>
      <c r="AS111">
        <v>71608282</v>
      </c>
      <c r="AT111">
        <v>5988372766</v>
      </c>
      <c r="AU111">
        <v>5636677305</v>
      </c>
      <c r="AV111">
        <v>5636677305</v>
      </c>
      <c r="AW111">
        <v>5602922961</v>
      </c>
      <c r="AX111">
        <v>5988372766</v>
      </c>
      <c r="AY111">
        <v>5988372766</v>
      </c>
      <c r="AZ111">
        <v>7464525761</v>
      </c>
      <c r="BB111">
        <v>0</v>
      </c>
      <c r="BD111">
        <v>47902160601</v>
      </c>
      <c r="BE111">
        <v>47902160601</v>
      </c>
      <c r="BF111">
        <v>1</v>
      </c>
      <c r="BG111">
        <v>1</v>
      </c>
      <c r="BI111">
        <v>5988372766</v>
      </c>
      <c r="BK111">
        <v>6144523542</v>
      </c>
      <c r="BL111">
        <v>6144523542</v>
      </c>
      <c r="BM111">
        <v>6144523542</v>
      </c>
      <c r="BN111">
        <v>4327567501</v>
      </c>
      <c r="BQ111">
        <v>0</v>
      </c>
      <c r="BR111">
        <v>0</v>
      </c>
      <c r="BS111">
        <v>0</v>
      </c>
      <c r="BT111">
        <v>0</v>
      </c>
    </row>
    <row r="112" spans="1:72">
      <c r="A112" t="s">
        <v>412</v>
      </c>
      <c r="B112" t="s">
        <v>40</v>
      </c>
      <c r="C112">
        <v>2005</v>
      </c>
      <c r="D112" t="s">
        <v>212</v>
      </c>
      <c r="E112">
        <v>4</v>
      </c>
      <c r="G112" t="s">
        <v>264</v>
      </c>
      <c r="H112" t="s">
        <v>389</v>
      </c>
      <c r="I112">
        <v>169733005956</v>
      </c>
      <c r="J112">
        <v>1833930717</v>
      </c>
      <c r="K112">
        <v>1907591437</v>
      </c>
      <c r="L112">
        <v>2246286467</v>
      </c>
      <c r="M112">
        <v>2246286467</v>
      </c>
      <c r="N112">
        <v>17279980293</v>
      </c>
      <c r="O112">
        <v>16614420711</v>
      </c>
      <c r="P112">
        <v>12538015956</v>
      </c>
      <c r="Q112">
        <v>12538015956</v>
      </c>
      <c r="R112">
        <v>0</v>
      </c>
      <c r="S112">
        <v>12538015956</v>
      </c>
      <c r="T112">
        <v>12322282831</v>
      </c>
      <c r="U112">
        <v>12322282831</v>
      </c>
      <c r="V112">
        <v>12322282831</v>
      </c>
      <c r="W112">
        <v>12322282831</v>
      </c>
      <c r="X112">
        <v>12322282831</v>
      </c>
      <c r="Y112">
        <v>0</v>
      </c>
      <c r="Z112">
        <v>0</v>
      </c>
      <c r="AA112">
        <v>0</v>
      </c>
      <c r="AB112">
        <v>12322282831</v>
      </c>
      <c r="AC112">
        <v>3598021558</v>
      </c>
      <c r="AM112">
        <v>18193708376</v>
      </c>
      <c r="AN112">
        <v>12322282831</v>
      </c>
      <c r="AO112">
        <v>13186106160</v>
      </c>
      <c r="AP112">
        <v>13186106160</v>
      </c>
      <c r="AQ112">
        <v>12640916514</v>
      </c>
      <c r="AR112">
        <v>12640916514</v>
      </c>
      <c r="AS112">
        <v>231898894</v>
      </c>
      <c r="AT112">
        <v>12300647300</v>
      </c>
      <c r="AU112">
        <v>11964430603</v>
      </c>
      <c r="AV112">
        <v>11964430603</v>
      </c>
      <c r="AW112">
        <v>12073107137</v>
      </c>
      <c r="AX112">
        <v>12322282831</v>
      </c>
      <c r="AY112">
        <v>12322282831</v>
      </c>
      <c r="AZ112">
        <v>16461210110</v>
      </c>
      <c r="BB112">
        <v>0</v>
      </c>
      <c r="BD112">
        <v>169733005956</v>
      </c>
      <c r="BE112">
        <v>169733005956</v>
      </c>
      <c r="BF112">
        <v>1</v>
      </c>
      <c r="BG112">
        <v>1</v>
      </c>
      <c r="BI112">
        <v>12322282831</v>
      </c>
      <c r="BK112">
        <v>12538015956</v>
      </c>
      <c r="BL112">
        <v>12538015956</v>
      </c>
      <c r="BM112">
        <v>12538015956</v>
      </c>
      <c r="BN112">
        <v>9932977045</v>
      </c>
      <c r="BQ112">
        <v>0</v>
      </c>
      <c r="BR112">
        <v>0</v>
      </c>
      <c r="BS112">
        <v>0</v>
      </c>
      <c r="BT112">
        <v>0</v>
      </c>
    </row>
    <row r="113" spans="1:72">
      <c r="A113" t="s">
        <v>413</v>
      </c>
      <c r="B113" t="s">
        <v>41</v>
      </c>
      <c r="C113">
        <v>2005</v>
      </c>
      <c r="D113" t="s">
        <v>215</v>
      </c>
      <c r="E113">
        <v>5</v>
      </c>
      <c r="G113" t="s">
        <v>266</v>
      </c>
      <c r="H113" t="s">
        <v>389</v>
      </c>
      <c r="I113">
        <v>95546788292</v>
      </c>
      <c r="J113">
        <v>2758159006</v>
      </c>
      <c r="K113">
        <v>2214524843</v>
      </c>
      <c r="L113">
        <v>3353132569</v>
      </c>
      <c r="M113">
        <v>3353132569</v>
      </c>
      <c r="N113">
        <v>16885899226</v>
      </c>
      <c r="O113">
        <v>12969839191</v>
      </c>
      <c r="P113">
        <v>12657753002</v>
      </c>
      <c r="Q113">
        <v>12657753002</v>
      </c>
      <c r="R113">
        <v>0</v>
      </c>
      <c r="S113">
        <v>12657753002</v>
      </c>
      <c r="T113">
        <v>12304932446</v>
      </c>
      <c r="U113">
        <v>12304932446</v>
      </c>
      <c r="V113">
        <v>12304932446</v>
      </c>
      <c r="W113">
        <v>12304932446</v>
      </c>
      <c r="X113">
        <v>12304932446</v>
      </c>
      <c r="Y113">
        <v>0</v>
      </c>
      <c r="Z113">
        <v>0</v>
      </c>
      <c r="AA113">
        <v>0</v>
      </c>
      <c r="AB113">
        <v>12304932446</v>
      </c>
      <c r="AC113">
        <v>3417586031</v>
      </c>
      <c r="AM113">
        <v>14324718686</v>
      </c>
      <c r="AN113">
        <v>12304932446</v>
      </c>
      <c r="AO113">
        <v>12094911326</v>
      </c>
      <c r="AP113">
        <v>12094911326</v>
      </c>
      <c r="AQ113">
        <v>12384992550</v>
      </c>
      <c r="AR113">
        <v>12384992550</v>
      </c>
      <c r="AS113">
        <v>1925658618</v>
      </c>
      <c r="AT113">
        <v>12299848709</v>
      </c>
      <c r="AU113">
        <v>11525305974</v>
      </c>
      <c r="AV113">
        <v>11525305974</v>
      </c>
      <c r="AW113">
        <v>11857123452</v>
      </c>
      <c r="AX113">
        <v>12304932446</v>
      </c>
      <c r="AY113">
        <v>12304932446</v>
      </c>
      <c r="AZ113">
        <v>15530719931</v>
      </c>
      <c r="BB113">
        <v>0</v>
      </c>
      <c r="BD113">
        <v>95546788292</v>
      </c>
      <c r="BE113">
        <v>95546788292</v>
      </c>
      <c r="BF113">
        <v>1</v>
      </c>
      <c r="BG113">
        <v>1</v>
      </c>
      <c r="BI113">
        <v>12304932446</v>
      </c>
      <c r="BK113">
        <v>12657753002</v>
      </c>
      <c r="BL113">
        <v>12657753002</v>
      </c>
      <c r="BM113">
        <v>12657753002</v>
      </c>
      <c r="BN113">
        <v>7163728890</v>
      </c>
      <c r="BQ113">
        <v>0</v>
      </c>
      <c r="BR113">
        <v>0</v>
      </c>
      <c r="BS113">
        <v>0</v>
      </c>
      <c r="BT113">
        <v>0</v>
      </c>
    </row>
    <row r="114" spans="1:72">
      <c r="A114" t="s">
        <v>414</v>
      </c>
      <c r="B114" t="s">
        <v>42</v>
      </c>
      <c r="C114">
        <v>2005</v>
      </c>
      <c r="D114" t="s">
        <v>218</v>
      </c>
      <c r="E114">
        <v>3</v>
      </c>
      <c r="G114" t="s">
        <v>268</v>
      </c>
      <c r="H114" t="s">
        <v>389</v>
      </c>
      <c r="I114">
        <v>70750479347</v>
      </c>
      <c r="J114">
        <v>1351703808</v>
      </c>
      <c r="K114">
        <v>1176832147</v>
      </c>
      <c r="L114">
        <v>2407253912</v>
      </c>
      <c r="M114">
        <v>2407253912</v>
      </c>
      <c r="N114">
        <v>26766552407</v>
      </c>
      <c r="O114">
        <v>25691554128</v>
      </c>
      <c r="P114">
        <v>7373711404</v>
      </c>
      <c r="Q114">
        <v>7373711404</v>
      </c>
      <c r="R114">
        <v>0</v>
      </c>
      <c r="S114">
        <v>7373711404</v>
      </c>
      <c r="T114">
        <v>7228972753</v>
      </c>
      <c r="U114">
        <v>7228972753</v>
      </c>
      <c r="V114">
        <v>7228972753</v>
      </c>
      <c r="W114">
        <v>7228972753</v>
      </c>
      <c r="X114">
        <v>7228972753</v>
      </c>
      <c r="Y114">
        <v>0</v>
      </c>
      <c r="Z114">
        <v>0</v>
      </c>
      <c r="AA114">
        <v>0</v>
      </c>
      <c r="AB114">
        <v>7228972753</v>
      </c>
      <c r="AC114">
        <v>1926333350</v>
      </c>
      <c r="AM114">
        <v>30948523531</v>
      </c>
      <c r="AN114">
        <v>7228972753</v>
      </c>
      <c r="AO114">
        <v>8047218636</v>
      </c>
      <c r="AP114">
        <v>8047218636</v>
      </c>
      <c r="AQ114">
        <v>6903834027</v>
      </c>
      <c r="AR114">
        <v>6903834027</v>
      </c>
      <c r="AS114">
        <v>1050073324</v>
      </c>
      <c r="AT114">
        <v>7218903829</v>
      </c>
      <c r="AU114">
        <v>6888435621</v>
      </c>
      <c r="AV114">
        <v>6888435621</v>
      </c>
      <c r="AW114">
        <v>6753046165</v>
      </c>
      <c r="AX114">
        <v>7228972753</v>
      </c>
      <c r="AY114">
        <v>7228972753</v>
      </c>
      <c r="AZ114">
        <v>9540130031</v>
      </c>
      <c r="BB114">
        <v>0</v>
      </c>
      <c r="BD114">
        <v>70750479347</v>
      </c>
      <c r="BE114">
        <v>70750479347</v>
      </c>
      <c r="BF114">
        <v>1</v>
      </c>
      <c r="BG114">
        <v>1</v>
      </c>
      <c r="BI114">
        <v>7228972753</v>
      </c>
      <c r="BK114">
        <v>7373711404</v>
      </c>
      <c r="BL114">
        <v>7373711404</v>
      </c>
      <c r="BM114">
        <v>7373711404</v>
      </c>
      <c r="BN114">
        <v>5202913826</v>
      </c>
      <c r="BQ114">
        <v>0</v>
      </c>
      <c r="BR114">
        <v>0</v>
      </c>
      <c r="BS114">
        <v>0</v>
      </c>
      <c r="BT114">
        <v>0</v>
      </c>
    </row>
    <row r="115" spans="1:72">
      <c r="A115" t="s">
        <v>2015</v>
      </c>
      <c r="B115" t="s">
        <v>269</v>
      </c>
      <c r="C115">
        <v>2005</v>
      </c>
      <c r="D115" t="s">
        <v>215</v>
      </c>
      <c r="E115">
        <v>6</v>
      </c>
      <c r="G115" t="s">
        <v>270</v>
      </c>
      <c r="H115" t="s">
        <v>389</v>
      </c>
      <c r="I115">
        <v>224218625946</v>
      </c>
      <c r="J115">
        <v>7635612200</v>
      </c>
      <c r="K115">
        <v>7073935964</v>
      </c>
      <c r="L115">
        <v>12995829165</v>
      </c>
      <c r="M115">
        <v>12995829165</v>
      </c>
      <c r="N115">
        <v>77696636386</v>
      </c>
      <c r="O115">
        <v>58895529921</v>
      </c>
      <c r="P115">
        <v>37928709888</v>
      </c>
      <c r="Q115">
        <v>37928709888</v>
      </c>
      <c r="R115">
        <v>0</v>
      </c>
      <c r="S115">
        <v>37928709888</v>
      </c>
      <c r="T115">
        <v>36996063399</v>
      </c>
      <c r="U115">
        <v>36996063399</v>
      </c>
      <c r="V115">
        <v>36996063399</v>
      </c>
      <c r="W115">
        <v>36996063399</v>
      </c>
      <c r="X115">
        <v>36996063399</v>
      </c>
      <c r="Y115">
        <v>0</v>
      </c>
      <c r="Z115">
        <v>0</v>
      </c>
      <c r="AA115">
        <v>0</v>
      </c>
      <c r="AB115">
        <v>36996063399</v>
      </c>
      <c r="AC115">
        <v>5936600812</v>
      </c>
      <c r="AM115">
        <v>71925606423</v>
      </c>
      <c r="AN115">
        <v>36996063399</v>
      </c>
      <c r="AO115">
        <v>36653659013</v>
      </c>
      <c r="AP115">
        <v>36653659013</v>
      </c>
      <c r="AQ115">
        <v>37037851651</v>
      </c>
      <c r="AR115">
        <v>37037851651</v>
      </c>
      <c r="AS115">
        <v>5333622383</v>
      </c>
      <c r="AT115">
        <v>36806154802</v>
      </c>
      <c r="AU115">
        <v>34659992548</v>
      </c>
      <c r="AV115">
        <v>34659992548</v>
      </c>
      <c r="AW115">
        <v>35010588772</v>
      </c>
      <c r="AX115">
        <v>36996063399</v>
      </c>
      <c r="AY115">
        <v>36996063399</v>
      </c>
      <c r="AZ115">
        <v>44366938784</v>
      </c>
      <c r="BB115">
        <v>0</v>
      </c>
      <c r="BD115">
        <v>224218625946</v>
      </c>
      <c r="BE115">
        <v>224218625946</v>
      </c>
      <c r="BF115">
        <v>1</v>
      </c>
      <c r="BG115">
        <v>1</v>
      </c>
      <c r="BI115">
        <v>36996063399</v>
      </c>
      <c r="BK115">
        <v>37928709888</v>
      </c>
      <c r="BL115">
        <v>37928709888</v>
      </c>
      <c r="BM115">
        <v>37928709888</v>
      </c>
      <c r="BN115">
        <v>18660049373</v>
      </c>
      <c r="BQ115">
        <v>0</v>
      </c>
      <c r="BR115">
        <v>0</v>
      </c>
      <c r="BS115">
        <v>0</v>
      </c>
      <c r="BT115">
        <v>0</v>
      </c>
    </row>
    <row r="116" spans="1:72">
      <c r="A116" t="s">
        <v>415</v>
      </c>
      <c r="B116" t="s">
        <v>44</v>
      </c>
      <c r="C116">
        <v>2005</v>
      </c>
      <c r="D116" t="s">
        <v>215</v>
      </c>
      <c r="E116">
        <v>3</v>
      </c>
      <c r="G116" t="s">
        <v>272</v>
      </c>
      <c r="H116" t="s">
        <v>389</v>
      </c>
      <c r="I116">
        <v>106959143170</v>
      </c>
      <c r="J116">
        <v>1317693497</v>
      </c>
      <c r="K116">
        <v>1290007502</v>
      </c>
      <c r="L116">
        <v>3193923479</v>
      </c>
      <c r="M116">
        <v>3193923479</v>
      </c>
      <c r="N116">
        <v>18813219878</v>
      </c>
      <c r="O116">
        <v>10650087253</v>
      </c>
      <c r="P116">
        <v>8058009125</v>
      </c>
      <c r="Q116">
        <v>8058009125</v>
      </c>
      <c r="R116">
        <v>0</v>
      </c>
      <c r="S116">
        <v>8058009125</v>
      </c>
      <c r="T116">
        <v>7821570413</v>
      </c>
      <c r="U116">
        <v>7821570413</v>
      </c>
      <c r="V116">
        <v>7821570413</v>
      </c>
      <c r="W116">
        <v>7821570413</v>
      </c>
      <c r="X116">
        <v>7821570413</v>
      </c>
      <c r="Y116">
        <v>0</v>
      </c>
      <c r="Z116">
        <v>0</v>
      </c>
      <c r="AA116">
        <v>0</v>
      </c>
      <c r="AB116">
        <v>7821570413</v>
      </c>
      <c r="AC116">
        <v>1528476730</v>
      </c>
      <c r="AM116">
        <v>14671513418</v>
      </c>
      <c r="AN116">
        <v>7821570413</v>
      </c>
      <c r="AO116">
        <v>8577994675</v>
      </c>
      <c r="AP116">
        <v>8577994675</v>
      </c>
      <c r="AQ116">
        <v>7910073318</v>
      </c>
      <c r="AR116">
        <v>7910073318</v>
      </c>
      <c r="AS116">
        <v>493713914</v>
      </c>
      <c r="AT116">
        <v>7818556230</v>
      </c>
      <c r="AU116">
        <v>7580837313</v>
      </c>
      <c r="AV116">
        <v>7580837313</v>
      </c>
      <c r="AW116">
        <v>7407725961</v>
      </c>
      <c r="AX116">
        <v>7821570413</v>
      </c>
      <c r="AY116">
        <v>7821570413</v>
      </c>
      <c r="AZ116">
        <v>11137869291</v>
      </c>
      <c r="BB116">
        <v>0</v>
      </c>
      <c r="BD116">
        <v>106959143170</v>
      </c>
      <c r="BE116">
        <v>106959143170</v>
      </c>
      <c r="BF116">
        <v>1</v>
      </c>
      <c r="BG116">
        <v>1</v>
      </c>
      <c r="BI116">
        <v>7821570413</v>
      </c>
      <c r="BK116">
        <v>8058009125</v>
      </c>
      <c r="BL116">
        <v>8058009125</v>
      </c>
      <c r="BM116">
        <v>8058009125</v>
      </c>
      <c r="BN116">
        <v>5102744864</v>
      </c>
      <c r="BQ116">
        <v>0</v>
      </c>
      <c r="BR116">
        <v>0</v>
      </c>
      <c r="BS116">
        <v>0</v>
      </c>
      <c r="BT116">
        <v>0</v>
      </c>
    </row>
    <row r="117" spans="1:72">
      <c r="A117" t="s">
        <v>416</v>
      </c>
      <c r="B117" t="s">
        <v>45</v>
      </c>
      <c r="C117">
        <v>2005</v>
      </c>
      <c r="D117" t="s">
        <v>231</v>
      </c>
      <c r="E117">
        <v>3</v>
      </c>
      <c r="G117" t="s">
        <v>274</v>
      </c>
      <c r="H117" t="s">
        <v>389</v>
      </c>
      <c r="I117">
        <v>86688432637</v>
      </c>
      <c r="J117">
        <v>2030879028</v>
      </c>
      <c r="K117">
        <v>1789379188</v>
      </c>
      <c r="L117">
        <v>2506655909</v>
      </c>
      <c r="M117">
        <v>2506655909</v>
      </c>
      <c r="N117">
        <v>9264893738</v>
      </c>
      <c r="O117">
        <v>8201055505</v>
      </c>
      <c r="P117">
        <v>7048687786</v>
      </c>
      <c r="Q117">
        <v>7048687786</v>
      </c>
      <c r="R117">
        <v>0</v>
      </c>
      <c r="S117">
        <v>7048687786</v>
      </c>
      <c r="T117">
        <v>7014488058</v>
      </c>
      <c r="U117">
        <v>7014488058</v>
      </c>
      <c r="V117">
        <v>7014488058</v>
      </c>
      <c r="W117">
        <v>7014488058</v>
      </c>
      <c r="X117">
        <v>7014488058</v>
      </c>
      <c r="Y117">
        <v>0</v>
      </c>
      <c r="Z117">
        <v>0</v>
      </c>
      <c r="AA117">
        <v>0</v>
      </c>
      <c r="AB117">
        <v>7014488058</v>
      </c>
      <c r="AC117">
        <v>1942472850</v>
      </c>
      <c r="AM117">
        <v>10765492058</v>
      </c>
      <c r="AN117">
        <v>7014488058</v>
      </c>
      <c r="AO117">
        <v>7127391169</v>
      </c>
      <c r="AP117">
        <v>7127391169</v>
      </c>
      <c r="AQ117">
        <v>6670393488</v>
      </c>
      <c r="AR117">
        <v>6670393488</v>
      </c>
      <c r="AS117">
        <v>752700360</v>
      </c>
      <c r="AT117">
        <v>7013866799</v>
      </c>
      <c r="AU117">
        <v>6540521081</v>
      </c>
      <c r="AV117">
        <v>6540521081</v>
      </c>
      <c r="AW117">
        <v>6763588141</v>
      </c>
      <c r="AX117">
        <v>7014488058</v>
      </c>
      <c r="AY117">
        <v>7014488058</v>
      </c>
      <c r="AZ117">
        <v>9184124792</v>
      </c>
      <c r="BB117">
        <v>0</v>
      </c>
      <c r="BD117">
        <v>86688432637</v>
      </c>
      <c r="BE117">
        <v>86688432637</v>
      </c>
      <c r="BF117">
        <v>1</v>
      </c>
      <c r="BG117">
        <v>1</v>
      </c>
      <c r="BI117">
        <v>7014488058</v>
      </c>
      <c r="BK117">
        <v>7048687786</v>
      </c>
      <c r="BL117">
        <v>7048687786</v>
      </c>
      <c r="BM117">
        <v>7048687786</v>
      </c>
      <c r="BN117">
        <v>5121328742</v>
      </c>
      <c r="BQ117">
        <v>0</v>
      </c>
      <c r="BR117">
        <v>0</v>
      </c>
      <c r="BS117">
        <v>0</v>
      </c>
      <c r="BT117">
        <v>0</v>
      </c>
    </row>
    <row r="118" spans="1:72">
      <c r="A118" t="s">
        <v>417</v>
      </c>
      <c r="B118" t="s">
        <v>46</v>
      </c>
      <c r="C118">
        <v>2005</v>
      </c>
      <c r="D118" t="s">
        <v>215</v>
      </c>
      <c r="E118">
        <v>4</v>
      </c>
      <c r="G118" t="s">
        <v>276</v>
      </c>
      <c r="H118" t="s">
        <v>389</v>
      </c>
      <c r="I118">
        <v>43934334413</v>
      </c>
      <c r="J118">
        <v>2052593825</v>
      </c>
      <c r="K118">
        <v>1706393128</v>
      </c>
      <c r="L118">
        <v>2910366450</v>
      </c>
      <c r="M118">
        <v>2910366450</v>
      </c>
      <c r="N118">
        <v>18677307821</v>
      </c>
      <c r="O118">
        <v>16555330928</v>
      </c>
      <c r="P118">
        <v>9164232860</v>
      </c>
      <c r="Q118">
        <v>9164232860</v>
      </c>
      <c r="R118">
        <v>0</v>
      </c>
      <c r="S118">
        <v>9164232860</v>
      </c>
      <c r="T118">
        <v>9042801764</v>
      </c>
      <c r="U118">
        <v>9042801764</v>
      </c>
      <c r="V118">
        <v>9042801764</v>
      </c>
      <c r="W118">
        <v>9042801764</v>
      </c>
      <c r="X118">
        <v>9042801764</v>
      </c>
      <c r="Y118">
        <v>0</v>
      </c>
      <c r="Z118">
        <v>0</v>
      </c>
      <c r="AA118">
        <v>0</v>
      </c>
      <c r="AB118">
        <v>9042801764</v>
      </c>
      <c r="AC118">
        <v>2833472881</v>
      </c>
      <c r="AM118">
        <v>17514036755</v>
      </c>
      <c r="AN118">
        <v>9042801764</v>
      </c>
      <c r="AO118">
        <v>9531303241</v>
      </c>
      <c r="AP118">
        <v>9531303241</v>
      </c>
      <c r="AQ118">
        <v>9203842979</v>
      </c>
      <c r="AR118">
        <v>9203842979</v>
      </c>
      <c r="AS118">
        <v>776754812</v>
      </c>
      <c r="AT118">
        <v>9041938825</v>
      </c>
      <c r="AU118">
        <v>8548460321</v>
      </c>
      <c r="AV118">
        <v>8548460321</v>
      </c>
      <c r="AW118">
        <v>8503235755</v>
      </c>
      <c r="AX118">
        <v>9042801764</v>
      </c>
      <c r="AY118">
        <v>9042801764</v>
      </c>
      <c r="AZ118">
        <v>10805244919</v>
      </c>
      <c r="BB118">
        <v>0</v>
      </c>
      <c r="BD118">
        <v>43934334413</v>
      </c>
      <c r="BE118">
        <v>43934334413</v>
      </c>
      <c r="BF118">
        <v>1</v>
      </c>
      <c r="BG118">
        <v>1</v>
      </c>
      <c r="BI118">
        <v>9042801764</v>
      </c>
      <c r="BK118">
        <v>9164232860</v>
      </c>
      <c r="BL118">
        <v>9164232860</v>
      </c>
      <c r="BM118">
        <v>9164232860</v>
      </c>
      <c r="BN118">
        <v>5798930806</v>
      </c>
      <c r="BQ118">
        <v>0</v>
      </c>
      <c r="BR118">
        <v>0</v>
      </c>
      <c r="BS118">
        <v>0</v>
      </c>
      <c r="BT118">
        <v>0</v>
      </c>
    </row>
    <row r="119" spans="1:72">
      <c r="A119" t="s">
        <v>418</v>
      </c>
      <c r="B119" t="s">
        <v>47</v>
      </c>
      <c r="C119">
        <v>2005</v>
      </c>
      <c r="D119" t="s">
        <v>218</v>
      </c>
      <c r="E119">
        <v>5</v>
      </c>
      <c r="G119" t="s">
        <v>278</v>
      </c>
      <c r="H119" t="s">
        <v>389</v>
      </c>
      <c r="I119">
        <v>177258539124</v>
      </c>
      <c r="J119">
        <v>2468833072</v>
      </c>
      <c r="K119">
        <v>2456812805</v>
      </c>
      <c r="L119">
        <v>3845620028</v>
      </c>
      <c r="M119">
        <v>3845620028</v>
      </c>
      <c r="N119">
        <v>28156675558</v>
      </c>
      <c r="O119">
        <v>27746819543</v>
      </c>
      <c r="P119">
        <v>10737149114</v>
      </c>
      <c r="Q119">
        <v>10737149114</v>
      </c>
      <c r="R119">
        <v>0</v>
      </c>
      <c r="S119">
        <v>10737149114</v>
      </c>
      <c r="T119">
        <v>10576034870</v>
      </c>
      <c r="U119">
        <v>10576034870</v>
      </c>
      <c r="V119">
        <v>10576034870</v>
      </c>
      <c r="W119">
        <v>10576034870</v>
      </c>
      <c r="X119">
        <v>10576034870</v>
      </c>
      <c r="Y119">
        <v>0</v>
      </c>
      <c r="Z119">
        <v>0</v>
      </c>
      <c r="AA119">
        <v>0</v>
      </c>
      <c r="AB119">
        <v>10576034870</v>
      </c>
      <c r="AC119">
        <v>3506150663</v>
      </c>
      <c r="AM119">
        <v>38927068448</v>
      </c>
      <c r="AN119">
        <v>10576034870</v>
      </c>
      <c r="AO119">
        <v>14863924799</v>
      </c>
      <c r="AP119">
        <v>14863924799</v>
      </c>
      <c r="AQ119">
        <v>10087715676</v>
      </c>
      <c r="AR119">
        <v>10087715676</v>
      </c>
      <c r="AS119">
        <v>1480897805</v>
      </c>
      <c r="AT119">
        <v>10573327570</v>
      </c>
      <c r="AU119">
        <v>10003224167</v>
      </c>
      <c r="AV119">
        <v>10003224167</v>
      </c>
      <c r="AW119">
        <v>9844233307</v>
      </c>
      <c r="AX119">
        <v>10576034870</v>
      </c>
      <c r="AY119">
        <v>10576034870</v>
      </c>
      <c r="AZ119">
        <v>14728738306</v>
      </c>
      <c r="BB119">
        <v>0</v>
      </c>
      <c r="BD119">
        <v>177258539124</v>
      </c>
      <c r="BE119">
        <v>177258539124</v>
      </c>
      <c r="BF119">
        <v>1</v>
      </c>
      <c r="BG119">
        <v>1</v>
      </c>
      <c r="BI119">
        <v>10576034870</v>
      </c>
      <c r="BK119">
        <v>10737149114</v>
      </c>
      <c r="BL119">
        <v>10737149114</v>
      </c>
      <c r="BM119">
        <v>10737149114</v>
      </c>
      <c r="BN119">
        <v>7347484088</v>
      </c>
      <c r="BQ119">
        <v>0</v>
      </c>
      <c r="BR119">
        <v>0</v>
      </c>
      <c r="BS119">
        <v>0</v>
      </c>
      <c r="BT119">
        <v>0</v>
      </c>
    </row>
    <row r="120" spans="1:72">
      <c r="A120" t="s">
        <v>419</v>
      </c>
      <c r="B120" t="s">
        <v>48</v>
      </c>
      <c r="C120">
        <v>2005</v>
      </c>
      <c r="D120" t="s">
        <v>231</v>
      </c>
      <c r="E120">
        <v>6</v>
      </c>
      <c r="G120" t="s">
        <v>280</v>
      </c>
      <c r="H120" t="s">
        <v>389</v>
      </c>
      <c r="I120">
        <v>106414030132</v>
      </c>
      <c r="J120">
        <v>1928746623</v>
      </c>
      <c r="K120">
        <v>1867232810</v>
      </c>
      <c r="L120">
        <v>3805679420</v>
      </c>
      <c r="M120">
        <v>3805679420</v>
      </c>
      <c r="N120">
        <v>28070260456</v>
      </c>
      <c r="O120">
        <v>25680791456</v>
      </c>
      <c r="P120">
        <v>16742498016</v>
      </c>
      <c r="Q120">
        <v>16742498016</v>
      </c>
      <c r="R120">
        <v>0</v>
      </c>
      <c r="S120">
        <v>16742498016</v>
      </c>
      <c r="T120">
        <v>16366879416</v>
      </c>
      <c r="U120">
        <v>16366879416</v>
      </c>
      <c r="V120">
        <v>16366879416</v>
      </c>
      <c r="W120">
        <v>16366879416</v>
      </c>
      <c r="X120">
        <v>16366879416</v>
      </c>
      <c r="Y120">
        <v>0</v>
      </c>
      <c r="Z120">
        <v>0</v>
      </c>
      <c r="AA120">
        <v>0</v>
      </c>
      <c r="AB120">
        <v>16366879416</v>
      </c>
      <c r="AC120">
        <v>6060588148</v>
      </c>
      <c r="AM120">
        <v>28537035605</v>
      </c>
      <c r="AN120">
        <v>16366879416</v>
      </c>
      <c r="AO120">
        <v>16776968091</v>
      </c>
      <c r="AP120">
        <v>16776968091</v>
      </c>
      <c r="AQ120">
        <v>16465476107</v>
      </c>
      <c r="AR120">
        <v>16465476107</v>
      </c>
      <c r="AS120">
        <v>1725016716</v>
      </c>
      <c r="AT120">
        <v>16366441614</v>
      </c>
      <c r="AU120">
        <v>15536045163</v>
      </c>
      <c r="AV120">
        <v>15536045163</v>
      </c>
      <c r="AW120">
        <v>15556807497</v>
      </c>
      <c r="AX120">
        <v>16366879416</v>
      </c>
      <c r="AY120">
        <v>16366879416</v>
      </c>
      <c r="AZ120">
        <v>20940651666</v>
      </c>
      <c r="BB120">
        <v>0</v>
      </c>
      <c r="BD120">
        <v>106414030132</v>
      </c>
      <c r="BE120">
        <v>106414030132</v>
      </c>
      <c r="BF120">
        <v>1</v>
      </c>
      <c r="BG120">
        <v>1</v>
      </c>
      <c r="BI120">
        <v>16366879416</v>
      </c>
      <c r="BK120">
        <v>16742498016</v>
      </c>
      <c r="BL120">
        <v>16742498016</v>
      </c>
      <c r="BM120">
        <v>16742498016</v>
      </c>
      <c r="BN120">
        <v>11780834111</v>
      </c>
      <c r="BQ120">
        <v>0</v>
      </c>
      <c r="BR120">
        <v>0</v>
      </c>
      <c r="BS120">
        <v>0</v>
      </c>
      <c r="BT120">
        <v>0</v>
      </c>
    </row>
    <row r="121" spans="1:72">
      <c r="A121" t="s">
        <v>420</v>
      </c>
      <c r="B121" t="s">
        <v>49</v>
      </c>
      <c r="C121">
        <v>2005</v>
      </c>
      <c r="D121" t="s">
        <v>228</v>
      </c>
      <c r="E121">
        <v>7</v>
      </c>
      <c r="G121" t="s">
        <v>282</v>
      </c>
      <c r="H121" t="s">
        <v>389</v>
      </c>
      <c r="I121">
        <v>127458875571</v>
      </c>
      <c r="J121">
        <v>36255915668</v>
      </c>
      <c r="K121">
        <v>6614803367</v>
      </c>
      <c r="L121">
        <v>9935492973</v>
      </c>
      <c r="M121">
        <v>9935492973</v>
      </c>
      <c r="N121">
        <v>70934126340</v>
      </c>
      <c r="O121">
        <v>58022674682</v>
      </c>
      <c r="P121">
        <v>45099598255</v>
      </c>
      <c r="Q121">
        <v>45099598255</v>
      </c>
      <c r="R121">
        <v>0</v>
      </c>
      <c r="S121">
        <v>45099598255</v>
      </c>
      <c r="T121">
        <v>45253749206</v>
      </c>
      <c r="U121">
        <v>45253749206</v>
      </c>
      <c r="V121">
        <v>45253749206</v>
      </c>
      <c r="W121">
        <v>45253749206</v>
      </c>
      <c r="X121">
        <v>45253749206</v>
      </c>
      <c r="Y121">
        <v>0</v>
      </c>
      <c r="Z121">
        <v>0</v>
      </c>
      <c r="AA121">
        <v>0</v>
      </c>
      <c r="AB121">
        <v>45253749206</v>
      </c>
      <c r="AC121">
        <v>7374361084</v>
      </c>
      <c r="AD121">
        <v>45253749206</v>
      </c>
      <c r="AE121">
        <v>0</v>
      </c>
      <c r="AF121">
        <v>0</v>
      </c>
      <c r="AG121">
        <v>0</v>
      </c>
      <c r="AH121">
        <v>0</v>
      </c>
      <c r="AI121">
        <v>0</v>
      </c>
      <c r="AJ121">
        <v>0</v>
      </c>
      <c r="AK121">
        <v>0</v>
      </c>
      <c r="AL121">
        <v>0</v>
      </c>
      <c r="AM121">
        <v>65891372184</v>
      </c>
      <c r="AN121">
        <v>45253749206</v>
      </c>
      <c r="AO121">
        <v>44779140389</v>
      </c>
      <c r="AP121">
        <v>44779140389</v>
      </c>
      <c r="AQ121">
        <v>44181612070</v>
      </c>
      <c r="AR121">
        <v>28442759841</v>
      </c>
      <c r="AS121">
        <v>2445894445</v>
      </c>
      <c r="AT121">
        <v>44542030041</v>
      </c>
      <c r="AU121">
        <v>43491529093</v>
      </c>
      <c r="AV121">
        <v>43491529093</v>
      </c>
      <c r="AW121">
        <v>43565551205</v>
      </c>
      <c r="AX121">
        <v>45253749206</v>
      </c>
      <c r="AY121">
        <v>45253749206</v>
      </c>
      <c r="AZ121">
        <v>49817286171</v>
      </c>
      <c r="BA121">
        <v>0</v>
      </c>
      <c r="BB121">
        <v>0</v>
      </c>
      <c r="BC121">
        <v>0</v>
      </c>
      <c r="BD121">
        <v>127458875571</v>
      </c>
      <c r="BE121">
        <v>127458875571</v>
      </c>
      <c r="BF121">
        <v>1</v>
      </c>
      <c r="BG121">
        <v>1</v>
      </c>
      <c r="BH121">
        <v>1</v>
      </c>
      <c r="BI121">
        <v>45253749206</v>
      </c>
      <c r="BJ121">
        <v>16201124923</v>
      </c>
      <c r="BK121">
        <v>45099598255</v>
      </c>
      <c r="BL121">
        <v>45099598255</v>
      </c>
      <c r="BM121">
        <v>28898473332</v>
      </c>
      <c r="BN121">
        <v>25150062035</v>
      </c>
      <c r="BO121">
        <v>0</v>
      </c>
      <c r="BP121">
        <v>0</v>
      </c>
      <c r="BQ121">
        <v>0</v>
      </c>
      <c r="BR121">
        <v>0</v>
      </c>
      <c r="BS121">
        <v>0</v>
      </c>
      <c r="BT121">
        <v>0</v>
      </c>
    </row>
    <row r="122" spans="1:72">
      <c r="A122" t="s">
        <v>421</v>
      </c>
      <c r="B122" t="s">
        <v>50</v>
      </c>
      <c r="C122">
        <v>2005</v>
      </c>
      <c r="D122" t="s">
        <v>215</v>
      </c>
      <c r="E122">
        <v>2</v>
      </c>
      <c r="G122" t="s">
        <v>284</v>
      </c>
      <c r="H122" t="s">
        <v>389</v>
      </c>
      <c r="I122">
        <v>17358222159</v>
      </c>
      <c r="J122">
        <v>857823934</v>
      </c>
      <c r="K122">
        <v>841357744</v>
      </c>
      <c r="L122">
        <v>1768050953</v>
      </c>
      <c r="M122">
        <v>1768050953</v>
      </c>
      <c r="N122">
        <v>13019194821</v>
      </c>
      <c r="O122">
        <v>10758848241</v>
      </c>
      <c r="P122">
        <v>6663657636</v>
      </c>
      <c r="Q122">
        <v>6663657636</v>
      </c>
      <c r="R122">
        <v>0</v>
      </c>
      <c r="S122">
        <v>6663657636</v>
      </c>
      <c r="T122">
        <v>6583365710</v>
      </c>
      <c r="U122">
        <v>6583365710</v>
      </c>
      <c r="V122">
        <v>6583365710</v>
      </c>
      <c r="W122">
        <v>6583365710</v>
      </c>
      <c r="X122">
        <v>6583365710</v>
      </c>
      <c r="Y122">
        <v>0</v>
      </c>
      <c r="Z122">
        <v>0</v>
      </c>
      <c r="AA122">
        <v>0</v>
      </c>
      <c r="AB122">
        <v>6583365710</v>
      </c>
      <c r="AC122">
        <v>1366216937</v>
      </c>
      <c r="AM122">
        <v>10867801123</v>
      </c>
      <c r="AN122">
        <v>6583365710</v>
      </c>
      <c r="AO122">
        <v>6589495743</v>
      </c>
      <c r="AP122">
        <v>6589495743</v>
      </c>
      <c r="AQ122">
        <v>6278798751</v>
      </c>
      <c r="AR122">
        <v>6278798751</v>
      </c>
      <c r="AS122">
        <v>632977493</v>
      </c>
      <c r="AT122">
        <v>6581820791</v>
      </c>
      <c r="AU122">
        <v>6085989957</v>
      </c>
      <c r="AV122">
        <v>6085989957</v>
      </c>
      <c r="AW122">
        <v>5917578239</v>
      </c>
      <c r="AX122">
        <v>6583365710</v>
      </c>
      <c r="AY122">
        <v>6583365710</v>
      </c>
      <c r="AZ122">
        <v>8204707421</v>
      </c>
      <c r="BB122">
        <v>0</v>
      </c>
      <c r="BD122">
        <v>17358222159</v>
      </c>
      <c r="BE122">
        <v>17358222159</v>
      </c>
      <c r="BF122">
        <v>1</v>
      </c>
      <c r="BG122">
        <v>1</v>
      </c>
      <c r="BI122">
        <v>6583365710</v>
      </c>
      <c r="BK122">
        <v>6663657636</v>
      </c>
      <c r="BL122">
        <v>6663657636</v>
      </c>
      <c r="BM122">
        <v>6663657636</v>
      </c>
      <c r="BN122">
        <v>3808746166</v>
      </c>
      <c r="BQ122">
        <v>0</v>
      </c>
      <c r="BR122">
        <v>0</v>
      </c>
      <c r="BS122">
        <v>0</v>
      </c>
      <c r="BT122">
        <v>0</v>
      </c>
    </row>
    <row r="123" spans="1:72">
      <c r="A123" t="s">
        <v>422</v>
      </c>
      <c r="B123" t="s">
        <v>51</v>
      </c>
      <c r="C123">
        <v>2005</v>
      </c>
      <c r="D123" t="s">
        <v>212</v>
      </c>
      <c r="E123">
        <v>2</v>
      </c>
      <c r="G123" t="s">
        <v>286</v>
      </c>
      <c r="H123" t="s">
        <v>389</v>
      </c>
      <c r="I123">
        <v>16180228082</v>
      </c>
      <c r="J123">
        <v>458783378</v>
      </c>
      <c r="K123">
        <v>458783378</v>
      </c>
      <c r="L123">
        <v>707989725</v>
      </c>
      <c r="M123">
        <v>707989725</v>
      </c>
      <c r="N123">
        <v>7570018207</v>
      </c>
      <c r="O123">
        <v>7301561497</v>
      </c>
      <c r="P123">
        <v>4296582807</v>
      </c>
      <c r="Q123">
        <v>4296582807</v>
      </c>
      <c r="R123">
        <v>0</v>
      </c>
      <c r="S123">
        <v>4296582807</v>
      </c>
      <c r="T123">
        <v>4089782977</v>
      </c>
      <c r="U123">
        <v>4089782977</v>
      </c>
      <c r="V123">
        <v>4089782977</v>
      </c>
      <c r="W123">
        <v>4089782977</v>
      </c>
      <c r="X123">
        <v>4089782977</v>
      </c>
      <c r="Y123">
        <v>0</v>
      </c>
      <c r="Z123">
        <v>0</v>
      </c>
      <c r="AA123">
        <v>0</v>
      </c>
      <c r="AB123">
        <v>4089782977</v>
      </c>
      <c r="AC123">
        <v>778981550</v>
      </c>
      <c r="AM123">
        <v>7816671938</v>
      </c>
      <c r="AN123">
        <v>4089782977</v>
      </c>
      <c r="AO123">
        <v>4450736935</v>
      </c>
      <c r="AP123">
        <v>4450736935</v>
      </c>
      <c r="AQ123">
        <v>4229725847</v>
      </c>
      <c r="AR123">
        <v>4229725847</v>
      </c>
      <c r="AS123">
        <v>91742946</v>
      </c>
      <c r="AT123">
        <v>4089780977</v>
      </c>
      <c r="AU123">
        <v>3849159479</v>
      </c>
      <c r="AV123">
        <v>3849159479</v>
      </c>
      <c r="AW123">
        <v>4093545307</v>
      </c>
      <c r="AX123">
        <v>4089782977</v>
      </c>
      <c r="AY123">
        <v>4089782977</v>
      </c>
      <c r="AZ123">
        <v>5077843009</v>
      </c>
      <c r="BB123">
        <v>0</v>
      </c>
      <c r="BD123">
        <v>16180228082</v>
      </c>
      <c r="BE123">
        <v>16180228082</v>
      </c>
      <c r="BF123">
        <v>1</v>
      </c>
      <c r="BG123">
        <v>1</v>
      </c>
      <c r="BI123">
        <v>4089782977</v>
      </c>
      <c r="BK123">
        <v>4296582807</v>
      </c>
      <c r="BL123">
        <v>4296582807</v>
      </c>
      <c r="BM123">
        <v>4296582807</v>
      </c>
      <c r="BN123">
        <v>2970794840</v>
      </c>
      <c r="BQ123">
        <v>0</v>
      </c>
      <c r="BR123">
        <v>0</v>
      </c>
      <c r="BS123">
        <v>0</v>
      </c>
      <c r="BT123">
        <v>0</v>
      </c>
    </row>
    <row r="124" spans="1:72">
      <c r="A124" t="s">
        <v>423</v>
      </c>
      <c r="B124" t="s">
        <v>52</v>
      </c>
      <c r="C124">
        <v>2005</v>
      </c>
      <c r="D124" t="s">
        <v>228</v>
      </c>
      <c r="E124">
        <v>6</v>
      </c>
      <c r="G124" t="s">
        <v>288</v>
      </c>
      <c r="H124" t="s">
        <v>389</v>
      </c>
      <c r="I124">
        <v>70167780247</v>
      </c>
      <c r="J124">
        <v>15875565460</v>
      </c>
      <c r="K124">
        <v>5712924367</v>
      </c>
      <c r="L124">
        <v>9213256997</v>
      </c>
      <c r="M124">
        <v>9213256997</v>
      </c>
      <c r="N124">
        <v>34239946059</v>
      </c>
      <c r="O124">
        <v>28376021040</v>
      </c>
      <c r="P124">
        <v>30508497860</v>
      </c>
      <c r="Q124">
        <v>30508497860</v>
      </c>
      <c r="R124">
        <v>0</v>
      </c>
      <c r="S124">
        <v>30508497860</v>
      </c>
      <c r="T124">
        <v>31967163941</v>
      </c>
      <c r="U124">
        <v>31967163941</v>
      </c>
      <c r="V124">
        <v>31967163941</v>
      </c>
      <c r="W124">
        <v>31967163941</v>
      </c>
      <c r="X124">
        <v>31967163941</v>
      </c>
      <c r="Y124">
        <v>0</v>
      </c>
      <c r="Z124">
        <v>0</v>
      </c>
      <c r="AA124">
        <v>0</v>
      </c>
      <c r="AB124">
        <v>31967163941</v>
      </c>
      <c r="AC124">
        <v>5462587475</v>
      </c>
      <c r="AD124">
        <v>31967163941</v>
      </c>
      <c r="AE124">
        <v>0</v>
      </c>
      <c r="AF124">
        <v>0</v>
      </c>
      <c r="AG124">
        <v>0</v>
      </c>
      <c r="AH124">
        <v>0</v>
      </c>
      <c r="AI124">
        <v>0</v>
      </c>
      <c r="AJ124">
        <v>0</v>
      </c>
      <c r="AK124">
        <v>0</v>
      </c>
      <c r="AL124">
        <v>0</v>
      </c>
      <c r="AM124">
        <v>37304960576</v>
      </c>
      <c r="AN124">
        <v>31967163941</v>
      </c>
      <c r="AO124">
        <v>33491379284</v>
      </c>
      <c r="AP124">
        <v>33491379284</v>
      </c>
      <c r="AQ124">
        <v>32149830937</v>
      </c>
      <c r="AR124">
        <v>21038434787</v>
      </c>
      <c r="AS124">
        <v>2844392583</v>
      </c>
      <c r="AT124">
        <v>31561590875</v>
      </c>
      <c r="AU124">
        <v>30351806613</v>
      </c>
      <c r="AV124">
        <v>30351806613</v>
      </c>
      <c r="AW124">
        <v>29995924445</v>
      </c>
      <c r="AX124">
        <v>31967163941</v>
      </c>
      <c r="AY124">
        <v>31967163941</v>
      </c>
      <c r="AZ124">
        <v>36291934563</v>
      </c>
      <c r="BA124">
        <v>0</v>
      </c>
      <c r="BB124">
        <v>0</v>
      </c>
      <c r="BC124">
        <v>0</v>
      </c>
      <c r="BD124">
        <v>70167780247</v>
      </c>
      <c r="BE124">
        <v>70167780247</v>
      </c>
      <c r="BF124">
        <v>1</v>
      </c>
      <c r="BG124">
        <v>1</v>
      </c>
      <c r="BH124">
        <v>1</v>
      </c>
      <c r="BI124">
        <v>31967163941</v>
      </c>
      <c r="BJ124">
        <v>11650505029</v>
      </c>
      <c r="BK124">
        <v>30508497860</v>
      </c>
      <c r="BL124">
        <v>30508497860</v>
      </c>
      <c r="BM124">
        <v>18857992831</v>
      </c>
      <c r="BN124">
        <v>18716985044</v>
      </c>
      <c r="BO124">
        <v>0</v>
      </c>
      <c r="BP124">
        <v>0</v>
      </c>
      <c r="BQ124">
        <v>0</v>
      </c>
      <c r="BR124">
        <v>0</v>
      </c>
      <c r="BS124">
        <v>0</v>
      </c>
      <c r="BT124">
        <v>0</v>
      </c>
    </row>
    <row r="125" spans="1:72">
      <c r="A125" t="s">
        <v>424</v>
      </c>
      <c r="B125" t="s">
        <v>53</v>
      </c>
      <c r="C125">
        <v>2005</v>
      </c>
      <c r="D125" t="s">
        <v>228</v>
      </c>
      <c r="E125">
        <v>6</v>
      </c>
      <c r="G125" t="s">
        <v>290</v>
      </c>
      <c r="H125" t="s">
        <v>389</v>
      </c>
      <c r="I125">
        <v>155142234165</v>
      </c>
      <c r="J125">
        <v>44258525519</v>
      </c>
      <c r="K125">
        <v>8797295147</v>
      </c>
      <c r="L125">
        <v>11493261085</v>
      </c>
      <c r="M125">
        <v>11493261085</v>
      </c>
      <c r="N125">
        <v>112531261217</v>
      </c>
      <c r="O125">
        <v>101141748329</v>
      </c>
      <c r="P125">
        <v>42853275440</v>
      </c>
      <c r="Q125">
        <v>42853275440</v>
      </c>
      <c r="R125">
        <v>0</v>
      </c>
      <c r="S125">
        <v>42853275440</v>
      </c>
      <c r="T125">
        <v>42721000371</v>
      </c>
      <c r="U125">
        <v>42721000371</v>
      </c>
      <c r="V125">
        <v>42721000371</v>
      </c>
      <c r="W125">
        <v>42721000371</v>
      </c>
      <c r="X125">
        <v>42721000371</v>
      </c>
      <c r="Y125">
        <v>0</v>
      </c>
      <c r="Z125">
        <v>0</v>
      </c>
      <c r="AA125">
        <v>0</v>
      </c>
      <c r="AB125">
        <v>42721000371</v>
      </c>
      <c r="AC125">
        <v>6381802850</v>
      </c>
      <c r="AD125">
        <v>42721000371</v>
      </c>
      <c r="AE125">
        <v>0</v>
      </c>
      <c r="AF125">
        <v>0</v>
      </c>
      <c r="AG125">
        <v>0</v>
      </c>
      <c r="AH125">
        <v>0</v>
      </c>
      <c r="AI125">
        <v>0</v>
      </c>
      <c r="AJ125">
        <v>0</v>
      </c>
      <c r="AK125">
        <v>0</v>
      </c>
      <c r="AL125">
        <v>0</v>
      </c>
      <c r="AM125">
        <v>105805986045</v>
      </c>
      <c r="AN125">
        <v>42721000371</v>
      </c>
      <c r="AO125">
        <v>61259881494</v>
      </c>
      <c r="AP125">
        <v>61259881494</v>
      </c>
      <c r="AQ125">
        <v>42085284069</v>
      </c>
      <c r="AR125">
        <v>25991481564</v>
      </c>
      <c r="AS125">
        <v>2405272918</v>
      </c>
      <c r="AT125">
        <v>41943052656</v>
      </c>
      <c r="AU125">
        <v>40042139143</v>
      </c>
      <c r="AV125">
        <v>40042139143</v>
      </c>
      <c r="AW125">
        <v>39633687285</v>
      </c>
      <c r="AX125">
        <v>42721000371</v>
      </c>
      <c r="AY125">
        <v>42721000371</v>
      </c>
      <c r="AZ125">
        <v>48176214988</v>
      </c>
      <c r="BA125">
        <v>0</v>
      </c>
      <c r="BB125">
        <v>0</v>
      </c>
      <c r="BC125">
        <v>0</v>
      </c>
      <c r="BD125">
        <v>155142234165</v>
      </c>
      <c r="BE125">
        <v>155142234165</v>
      </c>
      <c r="BF125">
        <v>1</v>
      </c>
      <c r="BG125">
        <v>1</v>
      </c>
      <c r="BH125">
        <v>1</v>
      </c>
      <c r="BI125">
        <v>42721000371</v>
      </c>
      <c r="BJ125">
        <v>16602755600</v>
      </c>
      <c r="BK125">
        <v>42853275440</v>
      </c>
      <c r="BL125">
        <v>42853275440</v>
      </c>
      <c r="BM125">
        <v>26250519840</v>
      </c>
      <c r="BN125">
        <v>22662162719</v>
      </c>
      <c r="BO125">
        <v>0</v>
      </c>
      <c r="BP125">
        <v>0</v>
      </c>
      <c r="BQ125">
        <v>0</v>
      </c>
      <c r="BR125">
        <v>0</v>
      </c>
      <c r="BS125">
        <v>0</v>
      </c>
      <c r="BT125">
        <v>0</v>
      </c>
    </row>
    <row r="126" spans="1:72">
      <c r="A126" t="s">
        <v>425</v>
      </c>
      <c r="B126" t="s">
        <v>54</v>
      </c>
      <c r="C126">
        <v>2005</v>
      </c>
      <c r="D126" t="s">
        <v>228</v>
      </c>
      <c r="E126">
        <v>4</v>
      </c>
      <c r="G126" t="s">
        <v>292</v>
      </c>
      <c r="H126" t="s">
        <v>389</v>
      </c>
      <c r="I126">
        <v>74047554056</v>
      </c>
      <c r="J126">
        <v>12050130383</v>
      </c>
      <c r="K126">
        <v>5270099187</v>
      </c>
      <c r="L126">
        <v>7516079221</v>
      </c>
      <c r="M126">
        <v>7516079221</v>
      </c>
      <c r="N126">
        <v>26944263527</v>
      </c>
      <c r="O126">
        <v>21839530377</v>
      </c>
      <c r="P126">
        <v>25383482057</v>
      </c>
      <c r="Q126">
        <v>25383482057</v>
      </c>
      <c r="R126">
        <v>0</v>
      </c>
      <c r="S126">
        <v>25383482057</v>
      </c>
      <c r="T126">
        <v>24503023708</v>
      </c>
      <c r="U126">
        <v>24503023708</v>
      </c>
      <c r="V126">
        <v>24503023708</v>
      </c>
      <c r="W126">
        <v>24503023708</v>
      </c>
      <c r="X126">
        <v>24503023708</v>
      </c>
      <c r="Y126">
        <v>0</v>
      </c>
      <c r="Z126">
        <v>0</v>
      </c>
      <c r="AA126">
        <v>0</v>
      </c>
      <c r="AB126">
        <v>24503023708</v>
      </c>
      <c r="AC126">
        <v>3009733797</v>
      </c>
      <c r="AD126">
        <v>24503023708</v>
      </c>
      <c r="AE126">
        <v>0</v>
      </c>
      <c r="AF126">
        <v>0</v>
      </c>
      <c r="AG126">
        <v>0</v>
      </c>
      <c r="AH126">
        <v>0</v>
      </c>
      <c r="AI126">
        <v>0</v>
      </c>
      <c r="AJ126">
        <v>0</v>
      </c>
      <c r="AK126">
        <v>0</v>
      </c>
      <c r="AL126">
        <v>0</v>
      </c>
      <c r="AM126">
        <v>23324780111</v>
      </c>
      <c r="AN126">
        <v>24503023708</v>
      </c>
      <c r="AO126">
        <v>25847886644</v>
      </c>
      <c r="AP126">
        <v>25847886644</v>
      </c>
      <c r="AQ126">
        <v>25641560876</v>
      </c>
      <c r="AR126">
        <v>15634250349</v>
      </c>
      <c r="AS126">
        <v>976083684</v>
      </c>
      <c r="AT126">
        <v>24149872363</v>
      </c>
      <c r="AU126">
        <v>23578526664</v>
      </c>
      <c r="AV126">
        <v>23578526664</v>
      </c>
      <c r="AW126">
        <v>23358601724</v>
      </c>
      <c r="AX126">
        <v>24503023708</v>
      </c>
      <c r="AY126">
        <v>24503023708</v>
      </c>
      <c r="AZ126">
        <v>27198128520</v>
      </c>
      <c r="BA126">
        <v>0</v>
      </c>
      <c r="BB126">
        <v>0</v>
      </c>
      <c r="BC126">
        <v>0</v>
      </c>
      <c r="BD126">
        <v>74047554056</v>
      </c>
      <c r="BE126">
        <v>74047554056</v>
      </c>
      <c r="BF126">
        <v>1</v>
      </c>
      <c r="BG126">
        <v>1</v>
      </c>
      <c r="BH126">
        <v>1</v>
      </c>
      <c r="BI126">
        <v>24503023708</v>
      </c>
      <c r="BJ126">
        <v>10357108155</v>
      </c>
      <c r="BK126">
        <v>25383482057</v>
      </c>
      <c r="BL126">
        <v>25383482057</v>
      </c>
      <c r="BM126">
        <v>15026373902</v>
      </c>
      <c r="BN126">
        <v>13497599144</v>
      </c>
      <c r="BO126">
        <v>0</v>
      </c>
      <c r="BP126">
        <v>0</v>
      </c>
      <c r="BQ126">
        <v>0</v>
      </c>
      <c r="BR126">
        <v>0</v>
      </c>
      <c r="BS126">
        <v>0</v>
      </c>
      <c r="BT126">
        <v>0</v>
      </c>
    </row>
    <row r="127" spans="1:72">
      <c r="A127" t="s">
        <v>426</v>
      </c>
      <c r="B127" t="s">
        <v>55</v>
      </c>
      <c r="C127">
        <v>2005</v>
      </c>
      <c r="D127" t="s">
        <v>228</v>
      </c>
      <c r="E127">
        <v>4</v>
      </c>
      <c r="G127" t="s">
        <v>294</v>
      </c>
      <c r="H127" t="s">
        <v>389</v>
      </c>
      <c r="I127">
        <v>55724196721</v>
      </c>
      <c r="J127">
        <v>11189527769</v>
      </c>
      <c r="K127">
        <v>4240155349</v>
      </c>
      <c r="L127">
        <v>5940386714</v>
      </c>
      <c r="M127">
        <v>5940386714</v>
      </c>
      <c r="N127">
        <v>27210994835</v>
      </c>
      <c r="O127">
        <v>20987137798</v>
      </c>
      <c r="P127">
        <v>26348822621</v>
      </c>
      <c r="Q127">
        <v>26348822621</v>
      </c>
      <c r="R127">
        <v>0</v>
      </c>
      <c r="S127">
        <v>26348822621</v>
      </c>
      <c r="T127">
        <v>25377920541</v>
      </c>
      <c r="U127">
        <v>25377920541</v>
      </c>
      <c r="V127">
        <v>25377920541</v>
      </c>
      <c r="W127">
        <v>25377920541</v>
      </c>
      <c r="X127">
        <v>25377920541</v>
      </c>
      <c r="Y127">
        <v>0</v>
      </c>
      <c r="Z127">
        <v>0</v>
      </c>
      <c r="AA127">
        <v>0</v>
      </c>
      <c r="AB127">
        <v>25377920541</v>
      </c>
      <c r="AC127">
        <v>2920581000</v>
      </c>
      <c r="AD127">
        <v>25377920541</v>
      </c>
      <c r="AE127">
        <v>0</v>
      </c>
      <c r="AF127">
        <v>0</v>
      </c>
      <c r="AG127">
        <v>0</v>
      </c>
      <c r="AH127">
        <v>0</v>
      </c>
      <c r="AI127">
        <v>0</v>
      </c>
      <c r="AJ127">
        <v>0</v>
      </c>
      <c r="AK127">
        <v>0</v>
      </c>
      <c r="AL127">
        <v>0</v>
      </c>
      <c r="AM127">
        <v>24405801372</v>
      </c>
      <c r="AN127">
        <v>25377920541</v>
      </c>
      <c r="AO127">
        <v>25963747232</v>
      </c>
      <c r="AP127">
        <v>25963747232</v>
      </c>
      <c r="AQ127">
        <v>26290148917</v>
      </c>
      <c r="AR127">
        <v>15263649693</v>
      </c>
      <c r="AS127">
        <v>2573066218</v>
      </c>
      <c r="AT127">
        <v>25021313453</v>
      </c>
      <c r="AU127">
        <v>24559277820</v>
      </c>
      <c r="AV127">
        <v>24559277820</v>
      </c>
      <c r="AW127">
        <v>25115262010</v>
      </c>
      <c r="AX127">
        <v>25377920541</v>
      </c>
      <c r="AY127">
        <v>25377920541</v>
      </c>
      <c r="AZ127">
        <v>27562138051</v>
      </c>
      <c r="BA127">
        <v>0</v>
      </c>
      <c r="BB127">
        <v>0</v>
      </c>
      <c r="BC127">
        <v>0</v>
      </c>
      <c r="BD127">
        <v>55724196721</v>
      </c>
      <c r="BE127">
        <v>55724196721</v>
      </c>
      <c r="BF127">
        <v>1</v>
      </c>
      <c r="BG127">
        <v>1</v>
      </c>
      <c r="BH127">
        <v>1</v>
      </c>
      <c r="BI127">
        <v>25377920541</v>
      </c>
      <c r="BJ127">
        <v>11660228599</v>
      </c>
      <c r="BK127">
        <v>26348822621</v>
      </c>
      <c r="BL127">
        <v>26348822621</v>
      </c>
      <c r="BM127">
        <v>14688594022</v>
      </c>
      <c r="BN127">
        <v>13632072446</v>
      </c>
      <c r="BO127">
        <v>0</v>
      </c>
      <c r="BP127">
        <v>0</v>
      </c>
      <c r="BQ127">
        <v>0</v>
      </c>
      <c r="BR127">
        <v>0</v>
      </c>
      <c r="BS127">
        <v>0</v>
      </c>
      <c r="BT127">
        <v>0</v>
      </c>
    </row>
    <row r="128" spans="1:72">
      <c r="A128" t="s">
        <v>427</v>
      </c>
      <c r="B128" t="s">
        <v>56</v>
      </c>
      <c r="C128">
        <v>2005</v>
      </c>
      <c r="D128" t="s">
        <v>228</v>
      </c>
      <c r="E128">
        <v>7</v>
      </c>
      <c r="G128" t="s">
        <v>296</v>
      </c>
      <c r="H128" t="s">
        <v>389</v>
      </c>
      <c r="I128">
        <v>101301086887</v>
      </c>
      <c r="J128">
        <v>36253827244</v>
      </c>
      <c r="K128">
        <v>7875226548</v>
      </c>
      <c r="L128">
        <v>10311591902</v>
      </c>
      <c r="M128">
        <v>10311591902</v>
      </c>
      <c r="N128">
        <v>62242388815</v>
      </c>
      <c r="O128">
        <v>48785052871</v>
      </c>
      <c r="P128">
        <v>40595899982</v>
      </c>
      <c r="Q128">
        <v>40595899982</v>
      </c>
      <c r="R128">
        <v>0</v>
      </c>
      <c r="S128">
        <v>40595899982</v>
      </c>
      <c r="T128">
        <v>39697510799</v>
      </c>
      <c r="U128">
        <v>39697510799</v>
      </c>
      <c r="V128">
        <v>39697510799</v>
      </c>
      <c r="W128">
        <v>39697510799</v>
      </c>
      <c r="X128">
        <v>39697510799</v>
      </c>
      <c r="Y128">
        <v>0</v>
      </c>
      <c r="Z128">
        <v>0</v>
      </c>
      <c r="AA128">
        <v>0</v>
      </c>
      <c r="AB128">
        <v>39697510799</v>
      </c>
      <c r="AC128">
        <v>6553576881</v>
      </c>
      <c r="AD128">
        <v>39697510799</v>
      </c>
      <c r="AE128">
        <v>0</v>
      </c>
      <c r="AF128">
        <v>0</v>
      </c>
      <c r="AG128">
        <v>0</v>
      </c>
      <c r="AH128">
        <v>0</v>
      </c>
      <c r="AI128">
        <v>0</v>
      </c>
      <c r="AJ128">
        <v>0</v>
      </c>
      <c r="AK128">
        <v>0</v>
      </c>
      <c r="AL128">
        <v>0</v>
      </c>
      <c r="AM128">
        <v>57308391156</v>
      </c>
      <c r="AN128">
        <v>39697510799</v>
      </c>
      <c r="AO128">
        <v>39992247379</v>
      </c>
      <c r="AP128">
        <v>39992247379</v>
      </c>
      <c r="AQ128">
        <v>39799381183</v>
      </c>
      <c r="AR128">
        <v>25834016701</v>
      </c>
      <c r="AS128">
        <v>1594109794</v>
      </c>
      <c r="AT128">
        <v>38781794735</v>
      </c>
      <c r="AU128">
        <v>37705771593</v>
      </c>
      <c r="AV128">
        <v>37705771593</v>
      </c>
      <c r="AW128">
        <v>37805776251</v>
      </c>
      <c r="AX128">
        <v>39697510799</v>
      </c>
      <c r="AY128">
        <v>39697510799</v>
      </c>
      <c r="AZ128">
        <v>43269915852</v>
      </c>
      <c r="BA128">
        <v>0</v>
      </c>
      <c r="BB128">
        <v>0</v>
      </c>
      <c r="BC128">
        <v>0</v>
      </c>
      <c r="BD128">
        <v>101301086887</v>
      </c>
      <c r="BE128">
        <v>101301086887</v>
      </c>
      <c r="BF128">
        <v>1</v>
      </c>
      <c r="BG128">
        <v>1</v>
      </c>
      <c r="BH128">
        <v>1</v>
      </c>
      <c r="BI128">
        <v>39697510799</v>
      </c>
      <c r="BJ128">
        <v>14811357759</v>
      </c>
      <c r="BK128">
        <v>40595899982</v>
      </c>
      <c r="BL128">
        <v>40595899982</v>
      </c>
      <c r="BM128">
        <v>25784542223</v>
      </c>
      <c r="BN128">
        <v>21632248949</v>
      </c>
      <c r="BO128">
        <v>0</v>
      </c>
      <c r="BP128">
        <v>0</v>
      </c>
      <c r="BQ128">
        <v>0</v>
      </c>
      <c r="BR128">
        <v>0</v>
      </c>
      <c r="BS128">
        <v>0</v>
      </c>
      <c r="BT128">
        <v>0</v>
      </c>
    </row>
    <row r="129" spans="1:72">
      <c r="A129" t="s">
        <v>428</v>
      </c>
      <c r="B129" t="s">
        <v>57</v>
      </c>
      <c r="C129">
        <v>2005</v>
      </c>
      <c r="D129" t="s">
        <v>228</v>
      </c>
      <c r="E129">
        <v>5</v>
      </c>
      <c r="G129" t="s">
        <v>298</v>
      </c>
      <c r="H129" t="s">
        <v>389</v>
      </c>
      <c r="I129">
        <v>131462052698</v>
      </c>
      <c r="J129">
        <v>59940539558</v>
      </c>
      <c r="K129">
        <v>6522100302</v>
      </c>
      <c r="L129">
        <v>9100272790</v>
      </c>
      <c r="M129">
        <v>9100272790</v>
      </c>
      <c r="N129">
        <v>87548809100</v>
      </c>
      <c r="O129">
        <v>69123112699</v>
      </c>
      <c r="P129">
        <v>33663110971</v>
      </c>
      <c r="Q129">
        <v>33663110971</v>
      </c>
      <c r="R129">
        <v>0</v>
      </c>
      <c r="S129">
        <v>33663110971</v>
      </c>
      <c r="T129">
        <v>33990673848</v>
      </c>
      <c r="U129">
        <v>33990673848</v>
      </c>
      <c r="V129">
        <v>33990673848</v>
      </c>
      <c r="W129">
        <v>33990673848</v>
      </c>
      <c r="X129">
        <v>33990673848</v>
      </c>
      <c r="Y129">
        <v>0</v>
      </c>
      <c r="Z129">
        <v>0</v>
      </c>
      <c r="AA129">
        <v>0</v>
      </c>
      <c r="AB129">
        <v>33990673848</v>
      </c>
      <c r="AC129">
        <v>4477365745</v>
      </c>
      <c r="AD129">
        <v>33990673848</v>
      </c>
      <c r="AE129">
        <v>0</v>
      </c>
      <c r="AF129">
        <v>0</v>
      </c>
      <c r="AG129">
        <v>0</v>
      </c>
      <c r="AH129">
        <v>0</v>
      </c>
      <c r="AI129">
        <v>0</v>
      </c>
      <c r="AJ129">
        <v>0</v>
      </c>
      <c r="AK129">
        <v>0</v>
      </c>
      <c r="AL129">
        <v>0</v>
      </c>
      <c r="AM129">
        <v>78492699102</v>
      </c>
      <c r="AN129">
        <v>33990673848</v>
      </c>
      <c r="AO129">
        <v>32857182420</v>
      </c>
      <c r="AP129">
        <v>32857182420</v>
      </c>
      <c r="AQ129">
        <v>30066788611</v>
      </c>
      <c r="AR129">
        <v>20250880783</v>
      </c>
      <c r="AS129">
        <v>3873293384</v>
      </c>
      <c r="AT129">
        <v>33071454270</v>
      </c>
      <c r="AU129">
        <v>31398604989</v>
      </c>
      <c r="AV129">
        <v>31398604989</v>
      </c>
      <c r="AW129">
        <v>32162656795</v>
      </c>
      <c r="AX129">
        <v>33990673848</v>
      </c>
      <c r="AY129">
        <v>33990673848</v>
      </c>
      <c r="AZ129">
        <v>37304181283</v>
      </c>
      <c r="BA129">
        <v>0</v>
      </c>
      <c r="BB129">
        <v>0</v>
      </c>
      <c r="BC129">
        <v>0</v>
      </c>
      <c r="BD129">
        <v>131462052698</v>
      </c>
      <c r="BE129">
        <v>131462052698</v>
      </c>
      <c r="BF129">
        <v>1</v>
      </c>
      <c r="BG129">
        <v>1</v>
      </c>
      <c r="BH129">
        <v>1</v>
      </c>
      <c r="BI129">
        <v>33990673848</v>
      </c>
      <c r="BJ129">
        <v>12968601240</v>
      </c>
      <c r="BK129">
        <v>33663110971</v>
      </c>
      <c r="BL129">
        <v>33663110971</v>
      </c>
      <c r="BM129">
        <v>20694509731</v>
      </c>
      <c r="BN129">
        <v>16412459477</v>
      </c>
      <c r="BO129">
        <v>0</v>
      </c>
      <c r="BP129">
        <v>0</v>
      </c>
      <c r="BQ129">
        <v>0</v>
      </c>
      <c r="BR129">
        <v>0</v>
      </c>
      <c r="BS129">
        <v>0</v>
      </c>
      <c r="BT129">
        <v>0</v>
      </c>
    </row>
    <row r="130" spans="1:72">
      <c r="A130" t="s">
        <v>429</v>
      </c>
      <c r="B130" t="s">
        <v>58</v>
      </c>
      <c r="C130">
        <v>2005</v>
      </c>
      <c r="D130" t="s">
        <v>231</v>
      </c>
      <c r="E130">
        <v>6</v>
      </c>
      <c r="G130" t="s">
        <v>300</v>
      </c>
      <c r="H130" t="s">
        <v>389</v>
      </c>
      <c r="I130">
        <v>63206157267</v>
      </c>
      <c r="J130">
        <v>3644685008</v>
      </c>
      <c r="K130">
        <v>3079399989</v>
      </c>
      <c r="L130">
        <v>4865056657</v>
      </c>
      <c r="M130">
        <v>4865056657</v>
      </c>
      <c r="N130">
        <v>22423971872</v>
      </c>
      <c r="O130">
        <v>18796913480</v>
      </c>
      <c r="P130">
        <v>18347756940</v>
      </c>
      <c r="Q130">
        <v>18347756940</v>
      </c>
      <c r="R130">
        <v>0</v>
      </c>
      <c r="S130">
        <v>18347756940</v>
      </c>
      <c r="T130">
        <v>17877175163</v>
      </c>
      <c r="U130">
        <v>17877175163</v>
      </c>
      <c r="V130">
        <v>17877175163</v>
      </c>
      <c r="W130">
        <v>17877175163</v>
      </c>
      <c r="X130">
        <v>17877175163</v>
      </c>
      <c r="Y130">
        <v>0</v>
      </c>
      <c r="Z130">
        <v>0</v>
      </c>
      <c r="AA130">
        <v>0</v>
      </c>
      <c r="AB130">
        <v>17877175163</v>
      </c>
      <c r="AC130">
        <v>6076284647</v>
      </c>
      <c r="AM130">
        <v>24574144162</v>
      </c>
      <c r="AN130">
        <v>17877175163</v>
      </c>
      <c r="AO130">
        <v>18430265812</v>
      </c>
      <c r="AP130">
        <v>18430265812</v>
      </c>
      <c r="AQ130">
        <v>18628683820</v>
      </c>
      <c r="AR130">
        <v>18628683820</v>
      </c>
      <c r="AS130">
        <v>2624292973</v>
      </c>
      <c r="AT130">
        <v>17869988020</v>
      </c>
      <c r="AU130">
        <v>17410997407</v>
      </c>
      <c r="AV130">
        <v>17410997407</v>
      </c>
      <c r="AW130">
        <v>17066318793</v>
      </c>
      <c r="AX130">
        <v>17877175163</v>
      </c>
      <c r="AY130">
        <v>17877175163</v>
      </c>
      <c r="AZ130">
        <v>19879004012</v>
      </c>
      <c r="BB130">
        <v>0</v>
      </c>
      <c r="BD130">
        <v>63206157267</v>
      </c>
      <c r="BE130">
        <v>63206157267</v>
      </c>
      <c r="BF130">
        <v>1</v>
      </c>
      <c r="BG130">
        <v>1</v>
      </c>
      <c r="BI130">
        <v>17877175163</v>
      </c>
      <c r="BK130">
        <v>18347756940</v>
      </c>
      <c r="BL130">
        <v>18347756940</v>
      </c>
      <c r="BM130">
        <v>18347756940</v>
      </c>
      <c r="BN130">
        <v>12926601153</v>
      </c>
      <c r="BQ130">
        <v>0</v>
      </c>
      <c r="BR130">
        <v>0</v>
      </c>
      <c r="BS130">
        <v>0</v>
      </c>
      <c r="BT130">
        <v>0</v>
      </c>
    </row>
    <row r="131" spans="1:72">
      <c r="A131" t="s">
        <v>430</v>
      </c>
      <c r="B131" t="s">
        <v>59</v>
      </c>
      <c r="C131">
        <v>2005</v>
      </c>
      <c r="D131" t="s">
        <v>223</v>
      </c>
      <c r="E131">
        <v>2</v>
      </c>
      <c r="G131" t="s">
        <v>302</v>
      </c>
      <c r="H131" t="s">
        <v>389</v>
      </c>
      <c r="I131">
        <v>23987654130</v>
      </c>
      <c r="J131">
        <v>11320723512</v>
      </c>
      <c r="K131">
        <v>3826901990</v>
      </c>
      <c r="L131">
        <v>5138156807</v>
      </c>
      <c r="M131">
        <v>5138156807</v>
      </c>
      <c r="N131">
        <v>12630994364</v>
      </c>
      <c r="O131">
        <v>8380637743</v>
      </c>
      <c r="P131">
        <v>18916896068</v>
      </c>
      <c r="Q131">
        <v>18916896068</v>
      </c>
      <c r="R131">
        <v>0</v>
      </c>
      <c r="S131">
        <v>18916896068</v>
      </c>
      <c r="T131">
        <v>17376981558</v>
      </c>
      <c r="U131">
        <v>17376981558</v>
      </c>
      <c r="V131">
        <v>17376981558</v>
      </c>
      <c r="W131">
        <v>17376981558</v>
      </c>
      <c r="X131">
        <v>17376981558</v>
      </c>
      <c r="Y131">
        <v>0</v>
      </c>
      <c r="Z131">
        <v>0</v>
      </c>
      <c r="AA131">
        <v>0</v>
      </c>
      <c r="AB131">
        <v>17376981558</v>
      </c>
      <c r="AC131">
        <v>639767700</v>
      </c>
      <c r="AD131">
        <v>17376981558</v>
      </c>
      <c r="AE131">
        <v>0</v>
      </c>
      <c r="AF131">
        <v>0</v>
      </c>
      <c r="AG131">
        <v>0</v>
      </c>
      <c r="AH131">
        <v>0</v>
      </c>
      <c r="AI131">
        <v>0</v>
      </c>
      <c r="AJ131">
        <v>0</v>
      </c>
      <c r="AK131">
        <v>0</v>
      </c>
      <c r="AL131">
        <v>0</v>
      </c>
      <c r="AM131">
        <v>10339712002</v>
      </c>
      <c r="AN131">
        <v>17376981558</v>
      </c>
      <c r="AO131">
        <v>18512277007</v>
      </c>
      <c r="AP131">
        <v>18512277007</v>
      </c>
      <c r="AQ131">
        <v>17951623311</v>
      </c>
      <c r="AR131">
        <v>6971740484</v>
      </c>
      <c r="AS131">
        <v>2196674413</v>
      </c>
      <c r="AT131">
        <v>17065827919</v>
      </c>
      <c r="AU131">
        <v>16820117551</v>
      </c>
      <c r="AV131">
        <v>16820117551</v>
      </c>
      <c r="AW131">
        <v>16957139341</v>
      </c>
      <c r="AX131">
        <v>17376981558</v>
      </c>
      <c r="AY131">
        <v>17376981558</v>
      </c>
      <c r="AZ131">
        <v>18123490137</v>
      </c>
      <c r="BA131">
        <v>0</v>
      </c>
      <c r="BB131">
        <v>0</v>
      </c>
      <c r="BC131">
        <v>0</v>
      </c>
      <c r="BD131">
        <v>23987654130</v>
      </c>
      <c r="BE131">
        <v>23987654130</v>
      </c>
      <c r="BF131">
        <v>1</v>
      </c>
      <c r="BG131">
        <v>1</v>
      </c>
      <c r="BH131">
        <v>1</v>
      </c>
      <c r="BI131">
        <v>17376981558</v>
      </c>
      <c r="BJ131">
        <v>11926694760</v>
      </c>
      <c r="BK131">
        <v>18916896068</v>
      </c>
      <c r="BL131">
        <v>18916896068</v>
      </c>
      <c r="BM131">
        <v>6990201308</v>
      </c>
      <c r="BN131">
        <v>8392128990</v>
      </c>
      <c r="BO131">
        <v>0</v>
      </c>
      <c r="BP131">
        <v>0</v>
      </c>
      <c r="BQ131">
        <v>0</v>
      </c>
      <c r="BR131">
        <v>0</v>
      </c>
      <c r="BS131">
        <v>0</v>
      </c>
      <c r="BT131">
        <v>0</v>
      </c>
    </row>
    <row r="132" spans="1:72">
      <c r="A132" t="s">
        <v>431</v>
      </c>
      <c r="B132" t="s">
        <v>60</v>
      </c>
      <c r="C132">
        <v>2005</v>
      </c>
      <c r="D132" t="s">
        <v>207</v>
      </c>
      <c r="E132">
        <v>7</v>
      </c>
      <c r="G132" t="s">
        <v>304</v>
      </c>
      <c r="H132" t="s">
        <v>389</v>
      </c>
      <c r="I132">
        <v>217901830162</v>
      </c>
      <c r="J132">
        <v>72950865884</v>
      </c>
      <c r="K132">
        <v>22181297274</v>
      </c>
      <c r="L132">
        <v>29218949087</v>
      </c>
      <c r="M132">
        <v>29218949087</v>
      </c>
      <c r="N132">
        <v>118870664537</v>
      </c>
      <c r="O132">
        <v>84022691966</v>
      </c>
      <c r="P132">
        <v>74883956011</v>
      </c>
      <c r="Q132">
        <v>74883956011</v>
      </c>
      <c r="R132">
        <v>0</v>
      </c>
      <c r="S132">
        <v>74883956011</v>
      </c>
      <c r="T132">
        <v>72774568105</v>
      </c>
      <c r="U132">
        <v>72774568105</v>
      </c>
      <c r="V132">
        <v>72774568105</v>
      </c>
      <c r="W132">
        <v>72774568105</v>
      </c>
      <c r="X132">
        <v>72774568105</v>
      </c>
      <c r="Y132">
        <v>0</v>
      </c>
      <c r="Z132">
        <v>0</v>
      </c>
      <c r="AA132">
        <v>0</v>
      </c>
      <c r="AB132">
        <v>72774568105</v>
      </c>
      <c r="AC132">
        <v>9244434961</v>
      </c>
      <c r="AD132">
        <v>72774568105</v>
      </c>
      <c r="AE132">
        <v>0</v>
      </c>
      <c r="AF132">
        <v>0</v>
      </c>
      <c r="AG132">
        <v>0</v>
      </c>
      <c r="AH132">
        <v>0</v>
      </c>
      <c r="AI132">
        <v>0</v>
      </c>
      <c r="AJ132">
        <v>0</v>
      </c>
      <c r="AK132">
        <v>0</v>
      </c>
      <c r="AL132">
        <v>0</v>
      </c>
      <c r="AM132">
        <v>117220518958</v>
      </c>
      <c r="AN132">
        <v>72774568105</v>
      </c>
      <c r="AO132">
        <v>73932942995</v>
      </c>
      <c r="AP132">
        <v>73932942995</v>
      </c>
      <c r="AQ132">
        <v>73932511869</v>
      </c>
      <c r="AR132">
        <v>54215775479</v>
      </c>
      <c r="AS132">
        <v>10073834262</v>
      </c>
      <c r="AT132">
        <v>71485465764</v>
      </c>
      <c r="AU132">
        <v>68981214317</v>
      </c>
      <c r="AV132">
        <v>68981214317</v>
      </c>
      <c r="AW132">
        <v>68308523379</v>
      </c>
      <c r="AX132">
        <v>72774568105</v>
      </c>
      <c r="AY132">
        <v>72774568105</v>
      </c>
      <c r="AZ132">
        <v>79053867893</v>
      </c>
      <c r="BA132">
        <v>0</v>
      </c>
      <c r="BB132">
        <v>0</v>
      </c>
      <c r="BC132">
        <v>0</v>
      </c>
      <c r="BD132">
        <v>217901830162</v>
      </c>
      <c r="BE132">
        <v>217901830162</v>
      </c>
      <c r="BF132">
        <v>1</v>
      </c>
      <c r="BG132">
        <v>1</v>
      </c>
      <c r="BH132">
        <v>1</v>
      </c>
      <c r="BI132">
        <v>72774568105</v>
      </c>
      <c r="BJ132">
        <v>20531738775</v>
      </c>
      <c r="BK132">
        <v>74883956011</v>
      </c>
      <c r="BL132">
        <v>74883956011</v>
      </c>
      <c r="BM132">
        <v>54352217236</v>
      </c>
      <c r="BN132">
        <v>38157821387</v>
      </c>
      <c r="BO132">
        <v>0</v>
      </c>
      <c r="BP132">
        <v>0</v>
      </c>
      <c r="BQ132">
        <v>0</v>
      </c>
      <c r="BR132">
        <v>0</v>
      </c>
      <c r="BS132">
        <v>0</v>
      </c>
      <c r="BT132">
        <v>0</v>
      </c>
    </row>
    <row r="133" spans="1:72">
      <c r="A133" t="s">
        <v>432</v>
      </c>
      <c r="B133" t="s">
        <v>61</v>
      </c>
      <c r="C133">
        <v>2005</v>
      </c>
      <c r="D133" t="s">
        <v>212</v>
      </c>
      <c r="E133">
        <v>4</v>
      </c>
      <c r="G133" t="s">
        <v>306</v>
      </c>
      <c r="H133" t="s">
        <v>389</v>
      </c>
      <c r="I133">
        <v>47371661080</v>
      </c>
      <c r="J133">
        <v>1193864132</v>
      </c>
      <c r="K133">
        <v>1126573198</v>
      </c>
      <c r="L133">
        <v>1277010748</v>
      </c>
      <c r="M133">
        <v>1277010748</v>
      </c>
      <c r="N133">
        <v>7931909826</v>
      </c>
      <c r="O133">
        <v>7438095349</v>
      </c>
      <c r="P133">
        <v>7760959136</v>
      </c>
      <c r="Q133">
        <v>7760959136</v>
      </c>
      <c r="R133">
        <v>0</v>
      </c>
      <c r="S133">
        <v>7760959136</v>
      </c>
      <c r="T133">
        <v>7604438007</v>
      </c>
      <c r="U133">
        <v>7604438007</v>
      </c>
      <c r="V133">
        <v>7604438007</v>
      </c>
      <c r="W133">
        <v>7604438007</v>
      </c>
      <c r="X133">
        <v>7604438007</v>
      </c>
      <c r="Y133">
        <v>0</v>
      </c>
      <c r="Z133">
        <v>0</v>
      </c>
      <c r="AA133">
        <v>0</v>
      </c>
      <c r="AB133">
        <v>7604438007</v>
      </c>
      <c r="AC133">
        <v>2447374320</v>
      </c>
      <c r="AM133">
        <v>9194096804</v>
      </c>
      <c r="AN133">
        <v>7604438007</v>
      </c>
      <c r="AO133">
        <v>8226302195</v>
      </c>
      <c r="AP133">
        <v>8226302195</v>
      </c>
      <c r="AQ133">
        <v>7865920321</v>
      </c>
      <c r="AR133">
        <v>7865920321</v>
      </c>
      <c r="AS133">
        <v>92277272</v>
      </c>
      <c r="AT133">
        <v>7601557246</v>
      </c>
      <c r="AU133">
        <v>7370195723</v>
      </c>
      <c r="AV133">
        <v>7370195723</v>
      </c>
      <c r="AW133">
        <v>7522091545</v>
      </c>
      <c r="AX133">
        <v>7604438007</v>
      </c>
      <c r="AY133">
        <v>7604438007</v>
      </c>
      <c r="AZ133">
        <v>9002280847</v>
      </c>
      <c r="BB133">
        <v>0</v>
      </c>
      <c r="BD133">
        <v>47371661080</v>
      </c>
      <c r="BE133">
        <v>47371661080</v>
      </c>
      <c r="BF133">
        <v>1</v>
      </c>
      <c r="BG133">
        <v>1</v>
      </c>
      <c r="BI133">
        <v>7604438007</v>
      </c>
      <c r="BK133">
        <v>7760959136</v>
      </c>
      <c r="BL133">
        <v>7760959136</v>
      </c>
      <c r="BM133">
        <v>7760959136</v>
      </c>
      <c r="BN133">
        <v>6114166174</v>
      </c>
      <c r="BQ133">
        <v>0</v>
      </c>
      <c r="BR133">
        <v>0</v>
      </c>
      <c r="BS133">
        <v>0</v>
      </c>
      <c r="BT133">
        <v>0</v>
      </c>
    </row>
    <row r="134" spans="1:72">
      <c r="A134" t="s">
        <v>433</v>
      </c>
      <c r="B134" t="s">
        <v>62</v>
      </c>
      <c r="C134">
        <v>2005</v>
      </c>
      <c r="D134" t="s">
        <v>215</v>
      </c>
      <c r="E134">
        <v>5</v>
      </c>
      <c r="G134" t="s">
        <v>308</v>
      </c>
      <c r="H134" t="s">
        <v>389</v>
      </c>
      <c r="I134">
        <v>39115843396</v>
      </c>
      <c r="J134">
        <v>2323638240</v>
      </c>
      <c r="K134">
        <v>2171732083</v>
      </c>
      <c r="L134">
        <v>4199178420</v>
      </c>
      <c r="M134">
        <v>4199178420</v>
      </c>
      <c r="N134">
        <v>18930540471</v>
      </c>
      <c r="O134">
        <v>16667641436</v>
      </c>
      <c r="P134">
        <v>10693954544</v>
      </c>
      <c r="Q134">
        <v>10693954544</v>
      </c>
      <c r="R134">
        <v>0</v>
      </c>
      <c r="S134">
        <v>10693954544</v>
      </c>
      <c r="T134">
        <v>10446019710</v>
      </c>
      <c r="U134">
        <v>10446019710</v>
      </c>
      <c r="V134">
        <v>10446019710</v>
      </c>
      <c r="W134">
        <v>10446019710</v>
      </c>
      <c r="X134">
        <v>10446019710</v>
      </c>
      <c r="Y134">
        <v>0</v>
      </c>
      <c r="Z134">
        <v>0</v>
      </c>
      <c r="AA134">
        <v>0</v>
      </c>
      <c r="AB134">
        <v>10446019710</v>
      </c>
      <c r="AC134">
        <v>3417434356</v>
      </c>
      <c r="AM134">
        <v>19959784547</v>
      </c>
      <c r="AN134">
        <v>10446019710</v>
      </c>
      <c r="AO134">
        <v>11389717935</v>
      </c>
      <c r="AP134">
        <v>11389717935</v>
      </c>
      <c r="AQ134">
        <v>10151311882</v>
      </c>
      <c r="AR134">
        <v>10151311882</v>
      </c>
      <c r="AS134">
        <v>2405122426</v>
      </c>
      <c r="AT134">
        <v>10437643868</v>
      </c>
      <c r="AU134">
        <v>9774454824</v>
      </c>
      <c r="AV134">
        <v>9774454824</v>
      </c>
      <c r="AW134">
        <v>9419139194</v>
      </c>
      <c r="AX134">
        <v>10446019710</v>
      </c>
      <c r="AY134">
        <v>10446019710</v>
      </c>
      <c r="AZ134">
        <v>11958097764</v>
      </c>
      <c r="BB134">
        <v>0</v>
      </c>
      <c r="BD134">
        <v>39115843396</v>
      </c>
      <c r="BE134">
        <v>39115843396</v>
      </c>
      <c r="BF134">
        <v>1</v>
      </c>
      <c r="BG134">
        <v>1</v>
      </c>
      <c r="BI134">
        <v>10446019710</v>
      </c>
      <c r="BK134">
        <v>10693954544</v>
      </c>
      <c r="BL134">
        <v>10693954544</v>
      </c>
      <c r="BM134">
        <v>10693954544</v>
      </c>
      <c r="BN134">
        <v>6603244869</v>
      </c>
      <c r="BQ134">
        <v>0</v>
      </c>
      <c r="BR134">
        <v>0</v>
      </c>
      <c r="BS134">
        <v>0</v>
      </c>
      <c r="BT134">
        <v>0</v>
      </c>
    </row>
    <row r="135" spans="1:72">
      <c r="A135" t="s">
        <v>434</v>
      </c>
      <c r="B135" t="s">
        <v>63</v>
      </c>
      <c r="C135">
        <v>2005</v>
      </c>
      <c r="D135" t="s">
        <v>215</v>
      </c>
      <c r="E135">
        <v>2</v>
      </c>
      <c r="G135" t="s">
        <v>310</v>
      </c>
      <c r="H135" t="s">
        <v>389</v>
      </c>
      <c r="I135">
        <v>23639555735</v>
      </c>
      <c r="J135">
        <v>1196532945</v>
      </c>
      <c r="K135">
        <v>954079735</v>
      </c>
      <c r="L135">
        <v>1961871782</v>
      </c>
      <c r="M135">
        <v>1961871782</v>
      </c>
      <c r="N135">
        <v>13189216547</v>
      </c>
      <c r="O135">
        <v>10247368485</v>
      </c>
      <c r="P135">
        <v>6506436482</v>
      </c>
      <c r="Q135">
        <v>6506436482</v>
      </c>
      <c r="R135">
        <v>0</v>
      </c>
      <c r="S135">
        <v>6506436482</v>
      </c>
      <c r="T135">
        <v>6303417434</v>
      </c>
      <c r="U135">
        <v>6303417434</v>
      </c>
      <c r="V135">
        <v>6303417434</v>
      </c>
      <c r="W135">
        <v>6303417434</v>
      </c>
      <c r="X135">
        <v>6303417434</v>
      </c>
      <c r="Y135">
        <v>0</v>
      </c>
      <c r="Z135">
        <v>0</v>
      </c>
      <c r="AA135">
        <v>0</v>
      </c>
      <c r="AB135">
        <v>6303417434</v>
      </c>
      <c r="AC135">
        <v>1323020313</v>
      </c>
      <c r="AM135">
        <v>12080252221</v>
      </c>
      <c r="AN135">
        <v>6303417434</v>
      </c>
      <c r="AO135">
        <v>6549473253</v>
      </c>
      <c r="AP135">
        <v>6549473253</v>
      </c>
      <c r="AQ135">
        <v>5945220221</v>
      </c>
      <c r="AR135">
        <v>5945220221</v>
      </c>
      <c r="AS135">
        <v>1079150108</v>
      </c>
      <c r="AT135">
        <v>6297667759</v>
      </c>
      <c r="AU135">
        <v>5967055737</v>
      </c>
      <c r="AV135">
        <v>5967055737</v>
      </c>
      <c r="AW135">
        <v>6245967341</v>
      </c>
      <c r="AX135">
        <v>6303417434</v>
      </c>
      <c r="AY135">
        <v>6303417434</v>
      </c>
      <c r="AZ135">
        <v>7426005585</v>
      </c>
      <c r="BB135">
        <v>0</v>
      </c>
      <c r="BD135">
        <v>23639555735</v>
      </c>
      <c r="BE135">
        <v>23639555735</v>
      </c>
      <c r="BF135">
        <v>1</v>
      </c>
      <c r="BG135">
        <v>1</v>
      </c>
      <c r="BI135">
        <v>6303417434</v>
      </c>
      <c r="BK135">
        <v>6506436482</v>
      </c>
      <c r="BL135">
        <v>6506436482</v>
      </c>
      <c r="BM135">
        <v>6506436482</v>
      </c>
      <c r="BN135">
        <v>3464339421</v>
      </c>
      <c r="BQ135">
        <v>0</v>
      </c>
      <c r="BR135">
        <v>0</v>
      </c>
      <c r="BS135">
        <v>0</v>
      </c>
      <c r="BT135">
        <v>0</v>
      </c>
    </row>
    <row r="136" spans="1:72">
      <c r="A136" t="s">
        <v>435</v>
      </c>
      <c r="B136" t="s">
        <v>64</v>
      </c>
      <c r="C136">
        <v>2005</v>
      </c>
      <c r="D136" t="s">
        <v>228</v>
      </c>
      <c r="E136">
        <v>5</v>
      </c>
      <c r="G136" t="s">
        <v>312</v>
      </c>
      <c r="H136" t="s">
        <v>389</v>
      </c>
      <c r="I136">
        <v>45400002553</v>
      </c>
      <c r="J136">
        <v>13258487362</v>
      </c>
      <c r="K136">
        <v>4637060552</v>
      </c>
      <c r="L136">
        <v>6515138320</v>
      </c>
      <c r="M136">
        <v>6515138320</v>
      </c>
      <c r="N136">
        <v>26937291065</v>
      </c>
      <c r="O136">
        <v>19666548536</v>
      </c>
      <c r="P136">
        <v>31354845861</v>
      </c>
      <c r="Q136">
        <v>31354845861</v>
      </c>
      <c r="R136">
        <v>0</v>
      </c>
      <c r="S136">
        <v>31354845861</v>
      </c>
      <c r="T136">
        <v>30329008962</v>
      </c>
      <c r="U136">
        <v>30329008962</v>
      </c>
      <c r="V136">
        <v>30329008962</v>
      </c>
      <c r="W136">
        <v>30329008962</v>
      </c>
      <c r="X136">
        <v>30329008962</v>
      </c>
      <c r="Y136">
        <v>0</v>
      </c>
      <c r="Z136">
        <v>0</v>
      </c>
      <c r="AA136">
        <v>0</v>
      </c>
      <c r="AB136">
        <v>30329008962</v>
      </c>
      <c r="AC136">
        <v>4408694348</v>
      </c>
      <c r="AD136">
        <v>30329008962</v>
      </c>
      <c r="AE136">
        <v>0</v>
      </c>
      <c r="AF136">
        <v>0</v>
      </c>
      <c r="AG136">
        <v>0</v>
      </c>
      <c r="AH136">
        <v>0</v>
      </c>
      <c r="AI136">
        <v>0</v>
      </c>
      <c r="AJ136">
        <v>0</v>
      </c>
      <c r="AK136">
        <v>0</v>
      </c>
      <c r="AL136">
        <v>0</v>
      </c>
      <c r="AM136">
        <v>25816410897</v>
      </c>
      <c r="AN136">
        <v>30329008962</v>
      </c>
      <c r="AO136">
        <v>30729921499</v>
      </c>
      <c r="AP136">
        <v>30729921499</v>
      </c>
      <c r="AQ136">
        <v>30763082932</v>
      </c>
      <c r="AR136">
        <v>18691230196</v>
      </c>
      <c r="AS136">
        <v>2987416653</v>
      </c>
      <c r="AT136">
        <v>29987002692</v>
      </c>
      <c r="AU136">
        <v>28759072749</v>
      </c>
      <c r="AV136">
        <v>28759072749</v>
      </c>
      <c r="AW136">
        <v>28149207535</v>
      </c>
      <c r="AX136">
        <v>30329008962</v>
      </c>
      <c r="AY136">
        <v>30329008962</v>
      </c>
      <c r="AZ136">
        <v>31709833606</v>
      </c>
      <c r="BA136">
        <v>0</v>
      </c>
      <c r="BB136">
        <v>0</v>
      </c>
      <c r="BC136">
        <v>0</v>
      </c>
      <c r="BD136">
        <v>45400002553</v>
      </c>
      <c r="BE136">
        <v>45400002553</v>
      </c>
      <c r="BF136">
        <v>1</v>
      </c>
      <c r="BG136">
        <v>1</v>
      </c>
      <c r="BH136">
        <v>1</v>
      </c>
      <c r="BI136">
        <v>30329008962</v>
      </c>
      <c r="BJ136">
        <v>12752859155</v>
      </c>
      <c r="BK136">
        <v>31354845861</v>
      </c>
      <c r="BL136">
        <v>31354845861</v>
      </c>
      <c r="BM136">
        <v>18601986706</v>
      </c>
      <c r="BN136">
        <v>16934616963</v>
      </c>
      <c r="BO136">
        <v>0</v>
      </c>
      <c r="BP136">
        <v>0</v>
      </c>
      <c r="BQ136">
        <v>0</v>
      </c>
      <c r="BR136">
        <v>0</v>
      </c>
      <c r="BS136">
        <v>0</v>
      </c>
      <c r="BT136">
        <v>0</v>
      </c>
    </row>
    <row r="137" spans="1:72">
      <c r="A137" t="s">
        <v>436</v>
      </c>
      <c r="B137" t="s">
        <v>65</v>
      </c>
      <c r="C137">
        <v>2005</v>
      </c>
      <c r="D137" t="s">
        <v>218</v>
      </c>
      <c r="E137">
        <v>4</v>
      </c>
      <c r="G137" t="s">
        <v>314</v>
      </c>
      <c r="H137" t="s">
        <v>389</v>
      </c>
      <c r="I137">
        <v>23063744731</v>
      </c>
      <c r="J137">
        <v>1032521500</v>
      </c>
      <c r="K137">
        <v>990438088</v>
      </c>
      <c r="L137">
        <v>1507603638</v>
      </c>
      <c r="M137">
        <v>1507603638</v>
      </c>
      <c r="N137">
        <v>7758568411</v>
      </c>
      <c r="O137">
        <v>7181626666</v>
      </c>
      <c r="P137">
        <v>5581283788</v>
      </c>
      <c r="Q137">
        <v>5581283788</v>
      </c>
      <c r="R137">
        <v>0</v>
      </c>
      <c r="S137">
        <v>5581283788</v>
      </c>
      <c r="T137">
        <v>5542529511</v>
      </c>
      <c r="U137">
        <v>5542529511</v>
      </c>
      <c r="V137">
        <v>5542529511</v>
      </c>
      <c r="W137">
        <v>5542529511</v>
      </c>
      <c r="X137">
        <v>5542529511</v>
      </c>
      <c r="Y137">
        <v>0</v>
      </c>
      <c r="Z137">
        <v>0</v>
      </c>
      <c r="AA137">
        <v>0</v>
      </c>
      <c r="AB137">
        <v>5542529511</v>
      </c>
      <c r="AC137">
        <v>2225716399</v>
      </c>
      <c r="AM137">
        <v>8481099775</v>
      </c>
      <c r="AN137">
        <v>5542529511</v>
      </c>
      <c r="AO137">
        <v>5936766855</v>
      </c>
      <c r="AP137">
        <v>5936766855</v>
      </c>
      <c r="AQ137">
        <v>5753092582</v>
      </c>
      <c r="AR137">
        <v>5753092582</v>
      </c>
      <c r="AS137">
        <v>187930721</v>
      </c>
      <c r="AT137">
        <v>5540140371</v>
      </c>
      <c r="AU137">
        <v>5317029842</v>
      </c>
      <c r="AV137">
        <v>5317029842</v>
      </c>
      <c r="AW137">
        <v>5398341132</v>
      </c>
      <c r="AX137">
        <v>5542529511</v>
      </c>
      <c r="AY137">
        <v>5542529511</v>
      </c>
      <c r="AZ137">
        <v>6664010566</v>
      </c>
      <c r="BB137">
        <v>0</v>
      </c>
      <c r="BD137">
        <v>23063744731</v>
      </c>
      <c r="BE137">
        <v>23063744731</v>
      </c>
      <c r="BF137">
        <v>1</v>
      </c>
      <c r="BG137">
        <v>1</v>
      </c>
      <c r="BI137">
        <v>5542529511</v>
      </c>
      <c r="BK137">
        <v>5581283788</v>
      </c>
      <c r="BL137">
        <v>5581283788</v>
      </c>
      <c r="BM137">
        <v>5581283788</v>
      </c>
      <c r="BN137">
        <v>4568629988</v>
      </c>
      <c r="BQ137">
        <v>0</v>
      </c>
      <c r="BR137">
        <v>0</v>
      </c>
      <c r="BS137">
        <v>0</v>
      </c>
      <c r="BT137">
        <v>0</v>
      </c>
    </row>
    <row r="138" spans="1:72">
      <c r="A138" t="s">
        <v>437</v>
      </c>
      <c r="B138" t="s">
        <v>66</v>
      </c>
      <c r="C138">
        <v>2005</v>
      </c>
      <c r="D138" t="s">
        <v>223</v>
      </c>
      <c r="E138">
        <v>2</v>
      </c>
      <c r="G138" t="s">
        <v>316</v>
      </c>
      <c r="H138" t="s">
        <v>389</v>
      </c>
      <c r="I138">
        <v>33991037205</v>
      </c>
      <c r="J138">
        <v>12544204175</v>
      </c>
      <c r="K138">
        <v>4036797476</v>
      </c>
      <c r="L138">
        <v>5244615882</v>
      </c>
      <c r="M138">
        <v>5244615882</v>
      </c>
      <c r="N138">
        <v>19898762414</v>
      </c>
      <c r="O138">
        <v>13282993305</v>
      </c>
      <c r="P138">
        <v>19682536854</v>
      </c>
      <c r="Q138">
        <v>19682536854</v>
      </c>
      <c r="R138">
        <v>0</v>
      </c>
      <c r="S138">
        <v>19682536854</v>
      </c>
      <c r="T138">
        <v>19339963845</v>
      </c>
      <c r="U138">
        <v>19339963845</v>
      </c>
      <c r="V138">
        <v>19339963845</v>
      </c>
      <c r="W138">
        <v>19339963845</v>
      </c>
      <c r="X138">
        <v>19339963845</v>
      </c>
      <c r="Y138">
        <v>0</v>
      </c>
      <c r="Z138">
        <v>0</v>
      </c>
      <c r="AA138">
        <v>0</v>
      </c>
      <c r="AB138">
        <v>19339963845</v>
      </c>
      <c r="AC138">
        <v>610991500</v>
      </c>
      <c r="AD138">
        <v>19339963845</v>
      </c>
      <c r="AE138">
        <v>0</v>
      </c>
      <c r="AF138">
        <v>0</v>
      </c>
      <c r="AG138">
        <v>0</v>
      </c>
      <c r="AH138">
        <v>0</v>
      </c>
      <c r="AI138">
        <v>0</v>
      </c>
      <c r="AJ138">
        <v>0</v>
      </c>
      <c r="AK138">
        <v>0</v>
      </c>
      <c r="AL138">
        <v>0</v>
      </c>
      <c r="AM138">
        <v>15695807285</v>
      </c>
      <c r="AN138">
        <v>19339963845</v>
      </c>
      <c r="AO138">
        <v>20713925766</v>
      </c>
      <c r="AP138">
        <v>20713925766</v>
      </c>
      <c r="AQ138">
        <v>20290753792</v>
      </c>
      <c r="AR138">
        <v>7833138789</v>
      </c>
      <c r="AS138">
        <v>1634669986</v>
      </c>
      <c r="AT138">
        <v>19057158309</v>
      </c>
      <c r="AU138">
        <v>18731147158</v>
      </c>
      <c r="AV138">
        <v>18731147158</v>
      </c>
      <c r="AW138">
        <v>19520258098</v>
      </c>
      <c r="AX138">
        <v>19339963845</v>
      </c>
      <c r="AY138">
        <v>19339963845</v>
      </c>
      <c r="AZ138">
        <v>21026206713</v>
      </c>
      <c r="BA138">
        <v>0</v>
      </c>
      <c r="BB138">
        <v>0</v>
      </c>
      <c r="BC138">
        <v>0</v>
      </c>
      <c r="BD138">
        <v>33991037205</v>
      </c>
      <c r="BE138">
        <v>33991037205</v>
      </c>
      <c r="BF138">
        <v>1</v>
      </c>
      <c r="BG138">
        <v>1</v>
      </c>
      <c r="BH138">
        <v>1</v>
      </c>
      <c r="BI138">
        <v>19339963845</v>
      </c>
      <c r="BJ138">
        <v>12506885557</v>
      </c>
      <c r="BK138">
        <v>19682536854</v>
      </c>
      <c r="BL138">
        <v>19682536854</v>
      </c>
      <c r="BM138">
        <v>7175651297</v>
      </c>
      <c r="BN138">
        <v>8708370063</v>
      </c>
      <c r="BO138">
        <v>0</v>
      </c>
      <c r="BP138">
        <v>0</v>
      </c>
      <c r="BQ138">
        <v>0</v>
      </c>
      <c r="BR138">
        <v>0</v>
      </c>
      <c r="BS138">
        <v>0</v>
      </c>
      <c r="BT138">
        <v>0</v>
      </c>
    </row>
    <row r="139" spans="1:72">
      <c r="A139" t="s">
        <v>438</v>
      </c>
      <c r="B139" t="s">
        <v>67</v>
      </c>
      <c r="C139">
        <v>2005</v>
      </c>
      <c r="D139" t="s">
        <v>207</v>
      </c>
      <c r="E139">
        <v>8</v>
      </c>
      <c r="G139" t="s">
        <v>318</v>
      </c>
      <c r="H139" t="s">
        <v>389</v>
      </c>
      <c r="I139">
        <v>391959889767</v>
      </c>
      <c r="J139">
        <v>62679249382</v>
      </c>
      <c r="K139">
        <v>20029876363</v>
      </c>
      <c r="L139">
        <v>36013772936</v>
      </c>
      <c r="M139">
        <v>36013772936</v>
      </c>
      <c r="N139">
        <v>192312730351</v>
      </c>
      <c r="O139">
        <v>157326914418</v>
      </c>
      <c r="P139">
        <v>121527759984</v>
      </c>
      <c r="Q139">
        <v>121527759984</v>
      </c>
      <c r="R139">
        <v>0</v>
      </c>
      <c r="S139">
        <v>121527759984</v>
      </c>
      <c r="T139">
        <v>117132991343</v>
      </c>
      <c r="U139">
        <v>117132991343</v>
      </c>
      <c r="V139">
        <v>117132991343</v>
      </c>
      <c r="W139">
        <v>117132991343</v>
      </c>
      <c r="X139">
        <v>117132991343</v>
      </c>
      <c r="Y139">
        <v>0</v>
      </c>
      <c r="Z139">
        <v>0</v>
      </c>
      <c r="AA139">
        <v>0</v>
      </c>
      <c r="AB139">
        <v>117132991343</v>
      </c>
      <c r="AC139">
        <v>13327150500</v>
      </c>
      <c r="AD139">
        <v>117132991343</v>
      </c>
      <c r="AE139">
        <v>0</v>
      </c>
      <c r="AF139">
        <v>0</v>
      </c>
      <c r="AG139">
        <v>0</v>
      </c>
      <c r="AH139">
        <v>0</v>
      </c>
      <c r="AI139">
        <v>0</v>
      </c>
      <c r="AJ139">
        <v>0</v>
      </c>
      <c r="AK139">
        <v>0</v>
      </c>
      <c r="AL139">
        <v>0</v>
      </c>
      <c r="AM139">
        <v>182940610744</v>
      </c>
      <c r="AN139">
        <v>117132991343</v>
      </c>
      <c r="AO139">
        <v>121549871873</v>
      </c>
      <c r="AP139">
        <v>121549871873</v>
      </c>
      <c r="AQ139">
        <v>119345083930</v>
      </c>
      <c r="AR139">
        <v>95884954442</v>
      </c>
      <c r="AS139">
        <v>22902486911</v>
      </c>
      <c r="AT139">
        <v>115678026139</v>
      </c>
      <c r="AU139">
        <v>110598927042</v>
      </c>
      <c r="AV139">
        <v>110598927042</v>
      </c>
      <c r="AW139">
        <v>106280506876</v>
      </c>
      <c r="AX139">
        <v>117132991343</v>
      </c>
      <c r="AY139">
        <v>117132991343</v>
      </c>
      <c r="AZ139">
        <v>131621684701</v>
      </c>
      <c r="BA139">
        <v>0</v>
      </c>
      <c r="BB139">
        <v>0</v>
      </c>
      <c r="BC139">
        <v>0</v>
      </c>
      <c r="BD139">
        <v>391959889767</v>
      </c>
      <c r="BE139">
        <v>391959889767</v>
      </c>
      <c r="BF139">
        <v>1</v>
      </c>
      <c r="BG139">
        <v>1</v>
      </c>
      <c r="BH139">
        <v>1</v>
      </c>
      <c r="BI139">
        <v>117132991343</v>
      </c>
      <c r="BJ139">
        <v>24090570844</v>
      </c>
      <c r="BK139">
        <v>121527759984</v>
      </c>
      <c r="BL139">
        <v>121527759984</v>
      </c>
      <c r="BM139">
        <v>97437189140</v>
      </c>
      <c r="BN139">
        <v>59817952807</v>
      </c>
      <c r="BO139">
        <v>0</v>
      </c>
      <c r="BP139">
        <v>0</v>
      </c>
      <c r="BQ139">
        <v>0</v>
      </c>
      <c r="BR139">
        <v>0</v>
      </c>
      <c r="BS139">
        <v>0</v>
      </c>
      <c r="BT139">
        <v>0</v>
      </c>
    </row>
    <row r="140" spans="1:72">
      <c r="A140" t="s">
        <v>439</v>
      </c>
      <c r="B140" t="s">
        <v>68</v>
      </c>
      <c r="C140">
        <v>2005</v>
      </c>
      <c r="D140" t="s">
        <v>212</v>
      </c>
      <c r="E140">
        <v>2</v>
      </c>
      <c r="G140" t="s">
        <v>320</v>
      </c>
      <c r="H140" t="s">
        <v>389</v>
      </c>
      <c r="I140">
        <v>36868971645</v>
      </c>
      <c r="J140">
        <v>827736079</v>
      </c>
      <c r="K140">
        <v>634207888</v>
      </c>
      <c r="L140">
        <v>907402050</v>
      </c>
      <c r="M140">
        <v>907402050</v>
      </c>
      <c r="N140">
        <v>8242730405</v>
      </c>
      <c r="O140">
        <v>7813541786</v>
      </c>
      <c r="P140">
        <v>5219533081</v>
      </c>
      <c r="Q140">
        <v>5219533081</v>
      </c>
      <c r="R140">
        <v>0</v>
      </c>
      <c r="S140">
        <v>5219533081</v>
      </c>
      <c r="T140">
        <v>5079553341</v>
      </c>
      <c r="U140">
        <v>5079553341</v>
      </c>
      <c r="V140">
        <v>5079553341</v>
      </c>
      <c r="W140">
        <v>5079553341</v>
      </c>
      <c r="X140">
        <v>5079553341</v>
      </c>
      <c r="Y140">
        <v>0</v>
      </c>
      <c r="Z140">
        <v>0</v>
      </c>
      <c r="AA140">
        <v>0</v>
      </c>
      <c r="AB140">
        <v>5079553341</v>
      </c>
      <c r="AC140">
        <v>1087201629</v>
      </c>
      <c r="AM140">
        <v>7554646619</v>
      </c>
      <c r="AN140">
        <v>5079553341</v>
      </c>
      <c r="AO140">
        <v>5173411883</v>
      </c>
      <c r="AP140">
        <v>5173411883</v>
      </c>
      <c r="AQ140">
        <v>5309944260</v>
      </c>
      <c r="AR140">
        <v>5309944260</v>
      </c>
      <c r="AS140">
        <v>264984067</v>
      </c>
      <c r="AT140">
        <v>5078233601</v>
      </c>
      <c r="AU140">
        <v>4931252966</v>
      </c>
      <c r="AV140">
        <v>4931252966</v>
      </c>
      <c r="AW140">
        <v>5392438342</v>
      </c>
      <c r="AX140">
        <v>5079553341</v>
      </c>
      <c r="AY140">
        <v>5079553341</v>
      </c>
      <c r="AZ140">
        <v>6784982197</v>
      </c>
      <c r="BB140">
        <v>0</v>
      </c>
      <c r="BD140">
        <v>36868971645</v>
      </c>
      <c r="BE140">
        <v>36868971645</v>
      </c>
      <c r="BF140">
        <v>1</v>
      </c>
      <c r="BG140">
        <v>1</v>
      </c>
      <c r="BI140">
        <v>5079553341</v>
      </c>
      <c r="BK140">
        <v>5219533081</v>
      </c>
      <c r="BL140">
        <v>5219533081</v>
      </c>
      <c r="BM140">
        <v>5219533081</v>
      </c>
      <c r="BN140">
        <v>4036789471</v>
      </c>
      <c r="BQ140">
        <v>0</v>
      </c>
      <c r="BR140">
        <v>0</v>
      </c>
      <c r="BS140">
        <v>0</v>
      </c>
      <c r="BT140">
        <v>0</v>
      </c>
    </row>
    <row r="141" spans="1:72">
      <c r="A141" t="s">
        <v>440</v>
      </c>
      <c r="B141" t="s">
        <v>69</v>
      </c>
      <c r="C141">
        <v>2005</v>
      </c>
      <c r="D141" t="s">
        <v>215</v>
      </c>
      <c r="E141">
        <v>4</v>
      </c>
      <c r="G141" t="s">
        <v>322</v>
      </c>
      <c r="H141" t="s">
        <v>389</v>
      </c>
      <c r="I141">
        <v>35426683479</v>
      </c>
      <c r="J141">
        <v>1212460384</v>
      </c>
      <c r="K141">
        <v>1212460384</v>
      </c>
      <c r="L141">
        <v>1946755224</v>
      </c>
      <c r="M141">
        <v>1946755224</v>
      </c>
      <c r="N141">
        <v>11757469943</v>
      </c>
      <c r="O141">
        <v>10002402614</v>
      </c>
      <c r="P141">
        <v>8189748300</v>
      </c>
      <c r="Q141">
        <v>8189748300</v>
      </c>
      <c r="R141">
        <v>0</v>
      </c>
      <c r="S141">
        <v>8189748300</v>
      </c>
      <c r="T141">
        <v>7949166655</v>
      </c>
      <c r="U141">
        <v>7949166655</v>
      </c>
      <c r="V141">
        <v>7949166655</v>
      </c>
      <c r="W141">
        <v>7949166655</v>
      </c>
      <c r="X141">
        <v>7949166655</v>
      </c>
      <c r="Y141">
        <v>0</v>
      </c>
      <c r="Z141">
        <v>0</v>
      </c>
      <c r="AA141">
        <v>0</v>
      </c>
      <c r="AB141">
        <v>7949166655</v>
      </c>
      <c r="AC141">
        <v>2263903519</v>
      </c>
      <c r="AM141">
        <v>11665032994</v>
      </c>
      <c r="AN141">
        <v>7949166655</v>
      </c>
      <c r="AO141">
        <v>8059064919</v>
      </c>
      <c r="AP141">
        <v>8059064919</v>
      </c>
      <c r="AQ141">
        <v>8264373140</v>
      </c>
      <c r="AR141">
        <v>8264373140</v>
      </c>
      <c r="AS141">
        <v>733244801</v>
      </c>
      <c r="AT141">
        <v>7948758707</v>
      </c>
      <c r="AU141">
        <v>7450495627</v>
      </c>
      <c r="AV141">
        <v>7450495627</v>
      </c>
      <c r="AW141">
        <v>7911768327</v>
      </c>
      <c r="AX141">
        <v>7949166655</v>
      </c>
      <c r="AY141">
        <v>7949166655</v>
      </c>
      <c r="AZ141">
        <v>9781104673</v>
      </c>
      <c r="BB141">
        <v>0</v>
      </c>
      <c r="BD141">
        <v>35426683479</v>
      </c>
      <c r="BE141">
        <v>35426683479</v>
      </c>
      <c r="BF141">
        <v>1</v>
      </c>
      <c r="BG141">
        <v>1</v>
      </c>
      <c r="BI141">
        <v>7949166655</v>
      </c>
      <c r="BK141">
        <v>8189748300</v>
      </c>
      <c r="BL141">
        <v>8189748300</v>
      </c>
      <c r="BM141">
        <v>8189748300</v>
      </c>
      <c r="BN141">
        <v>5420222610</v>
      </c>
      <c r="BQ141">
        <v>0</v>
      </c>
      <c r="BR141">
        <v>0</v>
      </c>
      <c r="BS141">
        <v>0</v>
      </c>
      <c r="BT141">
        <v>0</v>
      </c>
    </row>
    <row r="142" spans="1:72">
      <c r="A142" t="s">
        <v>441</v>
      </c>
      <c r="B142" t="s">
        <v>70</v>
      </c>
      <c r="C142">
        <v>2005</v>
      </c>
      <c r="D142" t="s">
        <v>207</v>
      </c>
      <c r="E142">
        <v>8</v>
      </c>
      <c r="G142" t="s">
        <v>324</v>
      </c>
      <c r="H142" t="s">
        <v>389</v>
      </c>
      <c r="I142">
        <v>417316992241</v>
      </c>
      <c r="J142">
        <v>66786931467</v>
      </c>
      <c r="K142">
        <v>23952891455</v>
      </c>
      <c r="L142">
        <v>36620781265</v>
      </c>
      <c r="M142">
        <v>36620781265</v>
      </c>
      <c r="N142">
        <v>174572543944</v>
      </c>
      <c r="O142">
        <v>116215926769</v>
      </c>
      <c r="P142">
        <v>114287627755</v>
      </c>
      <c r="Q142">
        <v>114287627755</v>
      </c>
      <c r="R142">
        <v>0</v>
      </c>
      <c r="S142">
        <v>114287627755</v>
      </c>
      <c r="T142">
        <v>108771861246</v>
      </c>
      <c r="U142">
        <v>108771861246</v>
      </c>
      <c r="V142">
        <v>108771861246</v>
      </c>
      <c r="W142">
        <v>108771861246</v>
      </c>
      <c r="X142">
        <v>108771861246</v>
      </c>
      <c r="Y142">
        <v>0</v>
      </c>
      <c r="Z142">
        <v>0</v>
      </c>
      <c r="AA142">
        <v>0</v>
      </c>
      <c r="AB142">
        <v>108771861246</v>
      </c>
      <c r="AC142">
        <v>14365770875</v>
      </c>
      <c r="AD142">
        <v>108771861246</v>
      </c>
      <c r="AE142">
        <v>0</v>
      </c>
      <c r="AF142">
        <v>0</v>
      </c>
      <c r="AG142">
        <v>0</v>
      </c>
      <c r="AH142">
        <v>0</v>
      </c>
      <c r="AI142">
        <v>0</v>
      </c>
      <c r="AJ142">
        <v>0</v>
      </c>
      <c r="AK142">
        <v>0</v>
      </c>
      <c r="AL142">
        <v>0</v>
      </c>
      <c r="AM142">
        <v>156713744975</v>
      </c>
      <c r="AN142">
        <v>108771861246</v>
      </c>
      <c r="AO142">
        <v>109639184460</v>
      </c>
      <c r="AP142">
        <v>109639184460</v>
      </c>
      <c r="AQ142">
        <v>111155052674</v>
      </c>
      <c r="AR142">
        <v>87882054640</v>
      </c>
      <c r="AS142">
        <v>23446148534</v>
      </c>
      <c r="AT142">
        <v>106392811386</v>
      </c>
      <c r="AU142">
        <v>103798577444</v>
      </c>
      <c r="AV142">
        <v>103798577444</v>
      </c>
      <c r="AW142">
        <v>102756961154</v>
      </c>
      <c r="AX142">
        <v>108771861246</v>
      </c>
      <c r="AY142">
        <v>108771861246</v>
      </c>
      <c r="AZ142">
        <v>121741742405</v>
      </c>
      <c r="BA142">
        <v>0</v>
      </c>
      <c r="BB142">
        <v>0</v>
      </c>
      <c r="BC142">
        <v>0</v>
      </c>
      <c r="BD142">
        <v>417316992241</v>
      </c>
      <c r="BE142">
        <v>417316992241</v>
      </c>
      <c r="BF142">
        <v>1</v>
      </c>
      <c r="BG142">
        <v>1</v>
      </c>
      <c r="BH142">
        <v>1</v>
      </c>
      <c r="BI142">
        <v>108771861246</v>
      </c>
      <c r="BJ142">
        <v>24371257695</v>
      </c>
      <c r="BK142">
        <v>114287627755</v>
      </c>
      <c r="BL142">
        <v>114287627755</v>
      </c>
      <c r="BM142">
        <v>89916370060</v>
      </c>
      <c r="BN142">
        <v>53913777726</v>
      </c>
      <c r="BO142">
        <v>0</v>
      </c>
      <c r="BP142">
        <v>0</v>
      </c>
      <c r="BQ142">
        <v>0</v>
      </c>
      <c r="BR142">
        <v>0</v>
      </c>
      <c r="BS142">
        <v>0</v>
      </c>
      <c r="BT142">
        <v>0</v>
      </c>
    </row>
    <row r="143" spans="1:72">
      <c r="A143" t="s">
        <v>442</v>
      </c>
      <c r="B143" t="s">
        <v>71</v>
      </c>
      <c r="C143">
        <v>2005</v>
      </c>
      <c r="D143" t="s">
        <v>212</v>
      </c>
      <c r="E143">
        <v>4</v>
      </c>
      <c r="G143" t="s">
        <v>326</v>
      </c>
      <c r="H143" t="s">
        <v>389</v>
      </c>
      <c r="I143">
        <v>77423891897</v>
      </c>
      <c r="J143">
        <v>1726210723</v>
      </c>
      <c r="K143">
        <v>1852163438</v>
      </c>
      <c r="L143">
        <v>2263569336</v>
      </c>
      <c r="M143">
        <v>2263569336</v>
      </c>
      <c r="N143">
        <v>19750593124</v>
      </c>
      <c r="O143">
        <v>18819243932</v>
      </c>
      <c r="P143">
        <v>9890264456</v>
      </c>
      <c r="Q143">
        <v>9890264456</v>
      </c>
      <c r="R143">
        <v>0</v>
      </c>
      <c r="S143">
        <v>9890264456</v>
      </c>
      <c r="T143">
        <v>9749101329</v>
      </c>
      <c r="U143">
        <v>9749101329</v>
      </c>
      <c r="V143">
        <v>9749101329</v>
      </c>
      <c r="W143">
        <v>9749101329</v>
      </c>
      <c r="X143">
        <v>9749101329</v>
      </c>
      <c r="Y143">
        <v>0</v>
      </c>
      <c r="Z143">
        <v>0</v>
      </c>
      <c r="AA143">
        <v>0</v>
      </c>
      <c r="AB143">
        <v>9749101329</v>
      </c>
      <c r="AC143">
        <v>3056958900</v>
      </c>
      <c r="AM143">
        <v>18595013682</v>
      </c>
      <c r="AN143">
        <v>9749101329</v>
      </c>
      <c r="AO143">
        <v>10350662298</v>
      </c>
      <c r="AP143">
        <v>10350662298</v>
      </c>
      <c r="AQ143">
        <v>9828717816</v>
      </c>
      <c r="AR143">
        <v>9828717816</v>
      </c>
      <c r="AS143">
        <v>285646222</v>
      </c>
      <c r="AT143">
        <v>9741445618</v>
      </c>
      <c r="AU143">
        <v>9317265661</v>
      </c>
      <c r="AV143">
        <v>9317265661</v>
      </c>
      <c r="AW143">
        <v>8837028063</v>
      </c>
      <c r="AX143">
        <v>9749101329</v>
      </c>
      <c r="AY143">
        <v>9749101329</v>
      </c>
      <c r="AZ143">
        <v>11984472132</v>
      </c>
      <c r="BB143">
        <v>0</v>
      </c>
      <c r="BD143">
        <v>77423891897</v>
      </c>
      <c r="BE143">
        <v>77423891897</v>
      </c>
      <c r="BF143">
        <v>1</v>
      </c>
      <c r="BG143">
        <v>1</v>
      </c>
      <c r="BI143">
        <v>9749101329</v>
      </c>
      <c r="BK143">
        <v>9890264456</v>
      </c>
      <c r="BL143">
        <v>9890264456</v>
      </c>
      <c r="BM143">
        <v>9890264456</v>
      </c>
      <c r="BN143">
        <v>7814886670</v>
      </c>
      <c r="BQ143">
        <v>0</v>
      </c>
      <c r="BR143">
        <v>0</v>
      </c>
      <c r="BS143">
        <v>0</v>
      </c>
      <c r="BT143">
        <v>0</v>
      </c>
    </row>
    <row r="144" spans="1:72">
      <c r="A144" t="s">
        <v>443</v>
      </c>
      <c r="B144" t="s">
        <v>72</v>
      </c>
      <c r="C144">
        <v>2005</v>
      </c>
      <c r="D144" t="s">
        <v>212</v>
      </c>
      <c r="E144">
        <v>2</v>
      </c>
      <c r="G144" t="s">
        <v>328</v>
      </c>
      <c r="H144" t="s">
        <v>389</v>
      </c>
      <c r="I144">
        <v>14373900023</v>
      </c>
      <c r="J144">
        <v>643569019</v>
      </c>
      <c r="K144">
        <v>604035756</v>
      </c>
      <c r="L144">
        <v>674701920</v>
      </c>
      <c r="M144">
        <v>674701920</v>
      </c>
      <c r="N144">
        <v>5550116061</v>
      </c>
      <c r="O144">
        <v>5150121047</v>
      </c>
      <c r="P144">
        <v>4849821844</v>
      </c>
      <c r="Q144">
        <v>4849821844</v>
      </c>
      <c r="R144">
        <v>0</v>
      </c>
      <c r="S144">
        <v>4849821844</v>
      </c>
      <c r="T144">
        <v>4666059322</v>
      </c>
      <c r="U144">
        <v>4666059322</v>
      </c>
      <c r="V144">
        <v>4666059322</v>
      </c>
      <c r="W144">
        <v>4666059322</v>
      </c>
      <c r="X144">
        <v>4666059322</v>
      </c>
      <c r="Y144">
        <v>0</v>
      </c>
      <c r="Z144">
        <v>0</v>
      </c>
      <c r="AA144">
        <v>0</v>
      </c>
      <c r="AB144">
        <v>4666059322</v>
      </c>
      <c r="AC144">
        <v>925008700</v>
      </c>
      <c r="AM144">
        <v>6120404669</v>
      </c>
      <c r="AN144">
        <v>4666059322</v>
      </c>
      <c r="AO144">
        <v>4864176145</v>
      </c>
      <c r="AP144">
        <v>4864176145</v>
      </c>
      <c r="AQ144">
        <v>4629074102</v>
      </c>
      <c r="AR144">
        <v>4629074102</v>
      </c>
      <c r="AS144">
        <v>38813993</v>
      </c>
      <c r="AT144">
        <v>4664070869</v>
      </c>
      <c r="AU144">
        <v>4411813620</v>
      </c>
      <c r="AV144">
        <v>4411813620</v>
      </c>
      <c r="AW144">
        <v>4279448174</v>
      </c>
      <c r="AX144">
        <v>4666059322</v>
      </c>
      <c r="AY144">
        <v>4666059322</v>
      </c>
      <c r="AZ144">
        <v>5057161149</v>
      </c>
      <c r="BB144">
        <v>0</v>
      </c>
      <c r="BD144">
        <v>14373900023</v>
      </c>
      <c r="BE144">
        <v>14373900023</v>
      </c>
      <c r="BF144">
        <v>1</v>
      </c>
      <c r="BG144">
        <v>1</v>
      </c>
      <c r="BI144">
        <v>4666059322</v>
      </c>
      <c r="BK144">
        <v>4849821844</v>
      </c>
      <c r="BL144">
        <v>4849821844</v>
      </c>
      <c r="BM144">
        <v>4849821844</v>
      </c>
      <c r="BN144">
        <v>3354788093</v>
      </c>
      <c r="BQ144">
        <v>0</v>
      </c>
      <c r="BR144">
        <v>0</v>
      </c>
      <c r="BS144">
        <v>0</v>
      </c>
      <c r="BT144">
        <v>0</v>
      </c>
    </row>
    <row r="145" spans="1:72">
      <c r="A145" t="s">
        <v>444</v>
      </c>
      <c r="B145" t="s">
        <v>73</v>
      </c>
      <c r="C145">
        <v>2005</v>
      </c>
      <c r="D145" t="s">
        <v>228</v>
      </c>
      <c r="E145">
        <v>7</v>
      </c>
      <c r="G145" t="s">
        <v>330</v>
      </c>
      <c r="H145" t="s">
        <v>389</v>
      </c>
      <c r="I145">
        <v>193732013989</v>
      </c>
      <c r="J145">
        <v>36823183562</v>
      </c>
      <c r="K145">
        <v>10059955186</v>
      </c>
      <c r="L145">
        <v>15541081191</v>
      </c>
      <c r="M145">
        <v>15541081191</v>
      </c>
      <c r="N145">
        <v>91504266040</v>
      </c>
      <c r="O145">
        <v>74059780123</v>
      </c>
      <c r="P145">
        <v>56782581250</v>
      </c>
      <c r="Q145">
        <v>56782581250</v>
      </c>
      <c r="R145">
        <v>0</v>
      </c>
      <c r="S145">
        <v>56782581250</v>
      </c>
      <c r="T145">
        <v>55908852588</v>
      </c>
      <c r="U145">
        <v>55908852588</v>
      </c>
      <c r="V145">
        <v>55908852588</v>
      </c>
      <c r="W145">
        <v>55908852588</v>
      </c>
      <c r="X145">
        <v>55908852588</v>
      </c>
      <c r="Y145">
        <v>0</v>
      </c>
      <c r="Z145">
        <v>0</v>
      </c>
      <c r="AA145">
        <v>0</v>
      </c>
      <c r="AB145">
        <v>55908852588</v>
      </c>
      <c r="AC145">
        <v>9846814717</v>
      </c>
      <c r="AD145">
        <v>55908852588</v>
      </c>
      <c r="AE145">
        <v>0</v>
      </c>
      <c r="AF145">
        <v>0</v>
      </c>
      <c r="AG145">
        <v>0</v>
      </c>
      <c r="AH145">
        <v>0</v>
      </c>
      <c r="AI145">
        <v>0</v>
      </c>
      <c r="AJ145">
        <v>0</v>
      </c>
      <c r="AK145">
        <v>0</v>
      </c>
      <c r="AL145">
        <v>0</v>
      </c>
      <c r="AM145">
        <v>94455822696</v>
      </c>
      <c r="AN145">
        <v>55908852588</v>
      </c>
      <c r="AO145">
        <v>56438517953</v>
      </c>
      <c r="AP145">
        <v>56438517953</v>
      </c>
      <c r="AQ145">
        <v>54319446978</v>
      </c>
      <c r="AR145">
        <v>37171554569</v>
      </c>
      <c r="AS145">
        <v>3220703660</v>
      </c>
      <c r="AT145">
        <v>55116673866</v>
      </c>
      <c r="AU145">
        <v>53680146143</v>
      </c>
      <c r="AV145">
        <v>53680146143</v>
      </c>
      <c r="AW145">
        <v>52962202273</v>
      </c>
      <c r="AX145">
        <v>55908852588</v>
      </c>
      <c r="AY145">
        <v>55908852588</v>
      </c>
      <c r="AZ145">
        <v>61829184826</v>
      </c>
      <c r="BA145">
        <v>0</v>
      </c>
      <c r="BB145">
        <v>0</v>
      </c>
      <c r="BC145">
        <v>0</v>
      </c>
      <c r="BD145">
        <v>193732013989</v>
      </c>
      <c r="BE145">
        <v>193732013989</v>
      </c>
      <c r="BF145">
        <v>1</v>
      </c>
      <c r="BG145">
        <v>1</v>
      </c>
      <c r="BH145">
        <v>1</v>
      </c>
      <c r="BI145">
        <v>55908852588</v>
      </c>
      <c r="BJ145">
        <v>18502068352</v>
      </c>
      <c r="BK145">
        <v>56782581250</v>
      </c>
      <c r="BL145">
        <v>56782581250</v>
      </c>
      <c r="BM145">
        <v>38280512898</v>
      </c>
      <c r="BN145">
        <v>31774972845</v>
      </c>
      <c r="BO145">
        <v>0</v>
      </c>
      <c r="BP145">
        <v>0</v>
      </c>
      <c r="BQ145">
        <v>0</v>
      </c>
      <c r="BR145">
        <v>0</v>
      </c>
      <c r="BS145">
        <v>0</v>
      </c>
      <c r="BT145">
        <v>0</v>
      </c>
    </row>
    <row r="146" spans="1:72">
      <c r="A146" t="s">
        <v>445</v>
      </c>
      <c r="B146" t="s">
        <v>74</v>
      </c>
      <c r="C146">
        <v>2005</v>
      </c>
      <c r="D146" t="s">
        <v>212</v>
      </c>
      <c r="E146">
        <v>2</v>
      </c>
      <c r="G146" t="s">
        <v>332</v>
      </c>
      <c r="H146" t="s">
        <v>389</v>
      </c>
      <c r="I146">
        <v>17574521273</v>
      </c>
      <c r="J146">
        <v>602092822</v>
      </c>
      <c r="K146">
        <v>495949110</v>
      </c>
      <c r="L146">
        <v>794096184</v>
      </c>
      <c r="M146">
        <v>794096184</v>
      </c>
      <c r="N146">
        <v>4862967986</v>
      </c>
      <c r="O146">
        <v>4439751719</v>
      </c>
      <c r="P146">
        <v>3628435536</v>
      </c>
      <c r="Q146">
        <v>3628435536</v>
      </c>
      <c r="R146">
        <v>0</v>
      </c>
      <c r="S146">
        <v>3628435536</v>
      </c>
      <c r="T146">
        <v>3497062103</v>
      </c>
      <c r="U146">
        <v>3497062103</v>
      </c>
      <c r="V146">
        <v>3497062103</v>
      </c>
      <c r="W146">
        <v>3497062103</v>
      </c>
      <c r="X146">
        <v>3497062103</v>
      </c>
      <c r="Y146">
        <v>0</v>
      </c>
      <c r="Z146">
        <v>0</v>
      </c>
      <c r="AA146">
        <v>0</v>
      </c>
      <c r="AB146">
        <v>3497062103</v>
      </c>
      <c r="AC146">
        <v>781991891</v>
      </c>
      <c r="AM146">
        <v>5103717594</v>
      </c>
      <c r="AN146">
        <v>3497062103</v>
      </c>
      <c r="AO146">
        <v>3711656438</v>
      </c>
      <c r="AP146">
        <v>3711656438</v>
      </c>
      <c r="AQ146">
        <v>3564644019</v>
      </c>
      <c r="AR146">
        <v>3564644019</v>
      </c>
      <c r="AS146">
        <v>51097034</v>
      </c>
      <c r="AT146">
        <v>3493533552</v>
      </c>
      <c r="AU146">
        <v>3348886421</v>
      </c>
      <c r="AV146">
        <v>3348886421</v>
      </c>
      <c r="AW146">
        <v>3325462911</v>
      </c>
      <c r="AX146">
        <v>3497062103</v>
      </c>
      <c r="AY146">
        <v>3497062103</v>
      </c>
      <c r="AZ146">
        <v>4098528185</v>
      </c>
      <c r="BB146">
        <v>0</v>
      </c>
      <c r="BD146">
        <v>17574521273</v>
      </c>
      <c r="BE146">
        <v>17574521273</v>
      </c>
      <c r="BF146">
        <v>1</v>
      </c>
      <c r="BG146">
        <v>1</v>
      </c>
      <c r="BI146">
        <v>3497062103</v>
      </c>
      <c r="BK146">
        <v>3628435536</v>
      </c>
      <c r="BL146">
        <v>3628435536</v>
      </c>
      <c r="BM146">
        <v>3628435536</v>
      </c>
      <c r="BN146">
        <v>2754676869</v>
      </c>
      <c r="BQ146">
        <v>0</v>
      </c>
      <c r="BR146">
        <v>0</v>
      </c>
      <c r="BS146">
        <v>0</v>
      </c>
      <c r="BT146">
        <v>0</v>
      </c>
    </row>
    <row r="147" spans="1:72">
      <c r="A147" t="s">
        <v>446</v>
      </c>
      <c r="B147" t="s">
        <v>75</v>
      </c>
      <c r="C147">
        <v>2005</v>
      </c>
      <c r="D147" t="s">
        <v>231</v>
      </c>
      <c r="E147">
        <v>3</v>
      </c>
      <c r="G147" t="s">
        <v>334</v>
      </c>
      <c r="H147" t="s">
        <v>389</v>
      </c>
      <c r="I147">
        <v>33475768939</v>
      </c>
      <c r="J147">
        <v>1215916843</v>
      </c>
      <c r="K147">
        <v>1091286901</v>
      </c>
      <c r="L147">
        <v>1696195626</v>
      </c>
      <c r="M147">
        <v>1696195626</v>
      </c>
      <c r="N147">
        <v>10880849590</v>
      </c>
      <c r="O147">
        <v>9802322365</v>
      </c>
      <c r="P147">
        <v>5798890177</v>
      </c>
      <c r="Q147">
        <v>5798890177</v>
      </c>
      <c r="R147">
        <v>0</v>
      </c>
      <c r="S147">
        <v>5798890177</v>
      </c>
      <c r="T147">
        <v>5683212811</v>
      </c>
      <c r="U147">
        <v>5683212811</v>
      </c>
      <c r="V147">
        <v>5683212811</v>
      </c>
      <c r="W147">
        <v>5683212811</v>
      </c>
      <c r="X147">
        <v>5683212811</v>
      </c>
      <c r="Y147">
        <v>0</v>
      </c>
      <c r="Z147">
        <v>0</v>
      </c>
      <c r="AA147">
        <v>0</v>
      </c>
      <c r="AB147">
        <v>5683212811</v>
      </c>
      <c r="AC147">
        <v>1733446625</v>
      </c>
      <c r="AM147">
        <v>11043096534</v>
      </c>
      <c r="AN147">
        <v>5683212811</v>
      </c>
      <c r="AO147">
        <v>6101402140</v>
      </c>
      <c r="AP147">
        <v>6101402140</v>
      </c>
      <c r="AQ147">
        <v>5647473830</v>
      </c>
      <c r="AR147">
        <v>5647473830</v>
      </c>
      <c r="AS147">
        <v>444909829</v>
      </c>
      <c r="AT147">
        <v>5678955110</v>
      </c>
      <c r="AU147">
        <v>5372605915</v>
      </c>
      <c r="AV147">
        <v>5372605915</v>
      </c>
      <c r="AW147">
        <v>6366596643</v>
      </c>
      <c r="AX147">
        <v>5683212811</v>
      </c>
      <c r="AY147">
        <v>5683212811</v>
      </c>
      <c r="AZ147">
        <v>7430972229</v>
      </c>
      <c r="BB147">
        <v>0</v>
      </c>
      <c r="BD147">
        <v>33475768939</v>
      </c>
      <c r="BE147">
        <v>33475768939</v>
      </c>
      <c r="BF147">
        <v>1</v>
      </c>
      <c r="BG147">
        <v>1</v>
      </c>
      <c r="BI147">
        <v>5683212811</v>
      </c>
      <c r="BK147">
        <v>5798890177</v>
      </c>
      <c r="BL147">
        <v>5798890177</v>
      </c>
      <c r="BM147">
        <v>5798890177</v>
      </c>
      <c r="BN147">
        <v>4381377506</v>
      </c>
      <c r="BQ147">
        <v>0</v>
      </c>
      <c r="BR147">
        <v>0</v>
      </c>
      <c r="BS147">
        <v>0</v>
      </c>
      <c r="BT147">
        <v>0</v>
      </c>
    </row>
    <row r="148" spans="1:72">
      <c r="A148" t="s">
        <v>447</v>
      </c>
      <c r="B148" t="s">
        <v>76</v>
      </c>
      <c r="C148">
        <v>2005</v>
      </c>
      <c r="D148" t="s">
        <v>231</v>
      </c>
      <c r="E148">
        <v>4</v>
      </c>
      <c r="G148" t="s">
        <v>336</v>
      </c>
      <c r="H148" t="s">
        <v>389</v>
      </c>
      <c r="I148">
        <v>32132782643</v>
      </c>
      <c r="J148">
        <v>1419633439</v>
      </c>
      <c r="K148">
        <v>1150423282</v>
      </c>
      <c r="L148">
        <v>1571029944</v>
      </c>
      <c r="M148">
        <v>1571029944</v>
      </c>
      <c r="N148">
        <v>17368520642</v>
      </c>
      <c r="O148">
        <v>16242185095</v>
      </c>
      <c r="P148">
        <v>7045415640</v>
      </c>
      <c r="Q148">
        <v>7045415640</v>
      </c>
      <c r="R148">
        <v>0</v>
      </c>
      <c r="S148">
        <v>7045415640</v>
      </c>
      <c r="T148">
        <v>6913236354</v>
      </c>
      <c r="U148">
        <v>6913236354</v>
      </c>
      <c r="V148">
        <v>6913236354</v>
      </c>
      <c r="W148">
        <v>6913236354</v>
      </c>
      <c r="X148">
        <v>6913236354</v>
      </c>
      <c r="Y148">
        <v>0</v>
      </c>
      <c r="Z148">
        <v>0</v>
      </c>
      <c r="AA148">
        <v>0</v>
      </c>
      <c r="AB148">
        <v>6913236354</v>
      </c>
      <c r="AC148">
        <v>2652290000</v>
      </c>
      <c r="AM148">
        <v>17491890557</v>
      </c>
      <c r="AN148">
        <v>6913236354</v>
      </c>
      <c r="AO148">
        <v>7446095680</v>
      </c>
      <c r="AP148">
        <v>7446095680</v>
      </c>
      <c r="AQ148">
        <v>6933865868</v>
      </c>
      <c r="AR148">
        <v>6933865868</v>
      </c>
      <c r="AS148">
        <v>385776902</v>
      </c>
      <c r="AT148">
        <v>6912197157</v>
      </c>
      <c r="AU148">
        <v>6641877806</v>
      </c>
      <c r="AV148">
        <v>6641877806</v>
      </c>
      <c r="AW148">
        <v>6338219186</v>
      </c>
      <c r="AX148">
        <v>6913236354</v>
      </c>
      <c r="AY148">
        <v>6913236354</v>
      </c>
      <c r="AZ148">
        <v>8402759641</v>
      </c>
      <c r="BB148">
        <v>0</v>
      </c>
      <c r="BD148">
        <v>32132782643</v>
      </c>
      <c r="BE148">
        <v>32132782643</v>
      </c>
      <c r="BF148">
        <v>1</v>
      </c>
      <c r="BG148">
        <v>1</v>
      </c>
      <c r="BI148">
        <v>6913236354</v>
      </c>
      <c r="BK148">
        <v>7045415640</v>
      </c>
      <c r="BL148">
        <v>7045415640</v>
      </c>
      <c r="BM148">
        <v>7045415640</v>
      </c>
      <c r="BN148">
        <v>5329460480</v>
      </c>
      <c r="BQ148">
        <v>0</v>
      </c>
      <c r="BR148">
        <v>0</v>
      </c>
      <c r="BS148">
        <v>0</v>
      </c>
      <c r="BT148">
        <v>0</v>
      </c>
    </row>
    <row r="149" spans="1:72">
      <c r="A149" t="s">
        <v>448</v>
      </c>
      <c r="B149" t="s">
        <v>77</v>
      </c>
      <c r="C149">
        <v>2005</v>
      </c>
      <c r="D149" t="s">
        <v>228</v>
      </c>
      <c r="E149">
        <v>5</v>
      </c>
      <c r="G149" t="s">
        <v>338</v>
      </c>
      <c r="H149" t="s">
        <v>389</v>
      </c>
      <c r="I149">
        <v>74884232835</v>
      </c>
      <c r="J149">
        <v>24696830679</v>
      </c>
      <c r="K149">
        <v>5934854180</v>
      </c>
      <c r="L149">
        <v>7846138906</v>
      </c>
      <c r="M149">
        <v>7846138906</v>
      </c>
      <c r="N149">
        <v>20264923721</v>
      </c>
      <c r="O149">
        <v>14244169596</v>
      </c>
      <c r="P149">
        <v>31903140782</v>
      </c>
      <c r="Q149">
        <v>31903140782</v>
      </c>
      <c r="R149">
        <v>0</v>
      </c>
      <c r="S149">
        <v>31903140782</v>
      </c>
      <c r="T149">
        <v>29334770674</v>
      </c>
      <c r="U149">
        <v>29334770674</v>
      </c>
      <c r="V149">
        <v>29334770674</v>
      </c>
      <c r="W149">
        <v>29334770674</v>
      </c>
      <c r="X149">
        <v>29334770674</v>
      </c>
      <c r="Y149">
        <v>0</v>
      </c>
      <c r="Z149">
        <v>0</v>
      </c>
      <c r="AA149">
        <v>0</v>
      </c>
      <c r="AB149">
        <v>29334770674</v>
      </c>
      <c r="AC149">
        <v>3707704993</v>
      </c>
      <c r="AD149">
        <v>29334770674</v>
      </c>
      <c r="AE149">
        <v>0</v>
      </c>
      <c r="AF149">
        <v>0</v>
      </c>
      <c r="AG149">
        <v>0</v>
      </c>
      <c r="AH149">
        <v>0</v>
      </c>
      <c r="AI149">
        <v>0</v>
      </c>
      <c r="AJ149">
        <v>0</v>
      </c>
      <c r="AK149">
        <v>0</v>
      </c>
      <c r="AL149">
        <v>0</v>
      </c>
      <c r="AM149">
        <v>18204894205</v>
      </c>
      <c r="AN149">
        <v>29334770674</v>
      </c>
      <c r="AO149">
        <v>31817218701</v>
      </c>
      <c r="AP149">
        <v>31817218701</v>
      </c>
      <c r="AQ149">
        <v>31040643326</v>
      </c>
      <c r="AR149">
        <v>18378659645</v>
      </c>
      <c r="AS149">
        <v>2127506537</v>
      </c>
      <c r="AT149">
        <v>28410837212</v>
      </c>
      <c r="AU149">
        <v>27675421575</v>
      </c>
      <c r="AV149">
        <v>27675421575</v>
      </c>
      <c r="AW149">
        <v>27153194195</v>
      </c>
      <c r="AX149">
        <v>29334770674</v>
      </c>
      <c r="AY149">
        <v>29334770674</v>
      </c>
      <c r="AZ149">
        <v>30701670972</v>
      </c>
      <c r="BA149">
        <v>0</v>
      </c>
      <c r="BB149">
        <v>0</v>
      </c>
      <c r="BC149">
        <v>0</v>
      </c>
      <c r="BD149">
        <v>74884232835</v>
      </c>
      <c r="BE149">
        <v>74884232835</v>
      </c>
      <c r="BF149">
        <v>1</v>
      </c>
      <c r="BG149">
        <v>1</v>
      </c>
      <c r="BH149">
        <v>1</v>
      </c>
      <c r="BI149">
        <v>29334770674</v>
      </c>
      <c r="BJ149">
        <v>13841649839</v>
      </c>
      <c r="BK149">
        <v>31903140782</v>
      </c>
      <c r="BL149">
        <v>31903140782</v>
      </c>
      <c r="BM149">
        <v>18061490943</v>
      </c>
      <c r="BN149">
        <v>16000669591</v>
      </c>
      <c r="BO149">
        <v>0</v>
      </c>
      <c r="BP149">
        <v>0</v>
      </c>
      <c r="BQ149">
        <v>0</v>
      </c>
      <c r="BR149">
        <v>0</v>
      </c>
      <c r="BS149">
        <v>0</v>
      </c>
      <c r="BT149">
        <v>0</v>
      </c>
    </row>
    <row r="150" spans="1:72">
      <c r="A150" t="s">
        <v>449</v>
      </c>
      <c r="B150" t="s">
        <v>78</v>
      </c>
      <c r="C150">
        <v>2005</v>
      </c>
      <c r="D150" t="s">
        <v>228</v>
      </c>
      <c r="E150">
        <v>5</v>
      </c>
      <c r="G150" t="s">
        <v>340</v>
      </c>
      <c r="H150" t="s">
        <v>389</v>
      </c>
      <c r="I150">
        <v>59135937066</v>
      </c>
      <c r="J150">
        <v>13272717033</v>
      </c>
      <c r="K150">
        <v>5431135731</v>
      </c>
      <c r="L150">
        <v>6978058000</v>
      </c>
      <c r="M150">
        <v>6978058000</v>
      </c>
      <c r="N150">
        <v>36395984076</v>
      </c>
      <c r="O150">
        <v>32269214559</v>
      </c>
      <c r="P150">
        <v>26798780482</v>
      </c>
      <c r="Q150">
        <v>26798780482</v>
      </c>
      <c r="R150">
        <v>0</v>
      </c>
      <c r="S150">
        <v>26798780482</v>
      </c>
      <c r="T150">
        <v>26228518082</v>
      </c>
      <c r="U150">
        <v>26228518082</v>
      </c>
      <c r="V150">
        <v>26228518082</v>
      </c>
      <c r="W150">
        <v>26228518082</v>
      </c>
      <c r="X150">
        <v>26228518082</v>
      </c>
      <c r="Y150">
        <v>0</v>
      </c>
      <c r="Z150">
        <v>0</v>
      </c>
      <c r="AA150">
        <v>0</v>
      </c>
      <c r="AB150">
        <v>26228518082</v>
      </c>
      <c r="AC150">
        <v>3801401400</v>
      </c>
      <c r="AD150">
        <v>26228518082</v>
      </c>
      <c r="AE150">
        <v>0</v>
      </c>
      <c r="AF150">
        <v>0</v>
      </c>
      <c r="AG150">
        <v>0</v>
      </c>
      <c r="AH150">
        <v>0</v>
      </c>
      <c r="AI150">
        <v>0</v>
      </c>
      <c r="AJ150">
        <v>0</v>
      </c>
      <c r="AK150">
        <v>0</v>
      </c>
      <c r="AL150">
        <v>0</v>
      </c>
      <c r="AM150">
        <v>31854986474</v>
      </c>
      <c r="AN150">
        <v>26228518082</v>
      </c>
      <c r="AO150">
        <v>26679810864</v>
      </c>
      <c r="AP150">
        <v>26679810864</v>
      </c>
      <c r="AQ150">
        <v>26298259264</v>
      </c>
      <c r="AR150">
        <v>15522221875</v>
      </c>
      <c r="AS150">
        <v>1633124114</v>
      </c>
      <c r="AT150">
        <v>25959775500</v>
      </c>
      <c r="AU150">
        <v>25260226486</v>
      </c>
      <c r="AV150">
        <v>25260226486</v>
      </c>
      <c r="AW150">
        <v>24104890644</v>
      </c>
      <c r="AX150">
        <v>26228518082</v>
      </c>
      <c r="AY150">
        <v>26228518082</v>
      </c>
      <c r="AZ150">
        <v>29098994853</v>
      </c>
      <c r="BA150">
        <v>0</v>
      </c>
      <c r="BB150">
        <v>0</v>
      </c>
      <c r="BC150">
        <v>0</v>
      </c>
      <c r="BD150">
        <v>59135937066</v>
      </c>
      <c r="BE150">
        <v>59135937066</v>
      </c>
      <c r="BF150">
        <v>1</v>
      </c>
      <c r="BG150">
        <v>1</v>
      </c>
      <c r="BH150">
        <v>1</v>
      </c>
      <c r="BI150">
        <v>26228518082</v>
      </c>
      <c r="BJ150">
        <v>10785231525</v>
      </c>
      <c r="BK150">
        <v>26798780482</v>
      </c>
      <c r="BL150">
        <v>26798780482</v>
      </c>
      <c r="BM150">
        <v>16013548957</v>
      </c>
      <c r="BN150">
        <v>15492978122</v>
      </c>
      <c r="BO150">
        <v>0</v>
      </c>
      <c r="BP150">
        <v>0</v>
      </c>
      <c r="BQ150">
        <v>0</v>
      </c>
      <c r="BR150">
        <v>0</v>
      </c>
      <c r="BS150">
        <v>0</v>
      </c>
      <c r="BT150">
        <v>0</v>
      </c>
    </row>
    <row r="151" spans="1:72">
      <c r="A151" t="s">
        <v>450</v>
      </c>
      <c r="B151" t="s">
        <v>79</v>
      </c>
      <c r="C151">
        <v>2005</v>
      </c>
      <c r="D151" t="s">
        <v>228</v>
      </c>
      <c r="E151">
        <v>7</v>
      </c>
      <c r="G151" t="s">
        <v>342</v>
      </c>
      <c r="H151" t="s">
        <v>389</v>
      </c>
      <c r="I151">
        <v>124703592830</v>
      </c>
      <c r="J151">
        <v>30578857691</v>
      </c>
      <c r="K151">
        <v>7170080940</v>
      </c>
      <c r="L151">
        <v>11229530613</v>
      </c>
      <c r="M151">
        <v>11229530613</v>
      </c>
      <c r="N151">
        <v>57549594767</v>
      </c>
      <c r="O151">
        <v>47363853945</v>
      </c>
      <c r="P151">
        <v>51638089904</v>
      </c>
      <c r="Q151">
        <v>51638089904</v>
      </c>
      <c r="R151">
        <v>0</v>
      </c>
      <c r="S151">
        <v>51638089904</v>
      </c>
      <c r="T151">
        <v>50417407533</v>
      </c>
      <c r="U151">
        <v>50417407533</v>
      </c>
      <c r="V151">
        <v>50417407533</v>
      </c>
      <c r="W151">
        <v>50417407533</v>
      </c>
      <c r="X151">
        <v>50417407533</v>
      </c>
      <c r="Y151">
        <v>0</v>
      </c>
      <c r="Z151">
        <v>0</v>
      </c>
      <c r="AA151">
        <v>0</v>
      </c>
      <c r="AB151">
        <v>50417407533</v>
      </c>
      <c r="AC151">
        <v>8334818730</v>
      </c>
      <c r="AD151">
        <v>50417407533</v>
      </c>
      <c r="AE151">
        <v>0</v>
      </c>
      <c r="AF151">
        <v>0</v>
      </c>
      <c r="AG151">
        <v>0</v>
      </c>
      <c r="AH151">
        <v>0</v>
      </c>
      <c r="AI151">
        <v>0</v>
      </c>
      <c r="AJ151">
        <v>0</v>
      </c>
      <c r="AK151">
        <v>0</v>
      </c>
      <c r="AL151">
        <v>0</v>
      </c>
      <c r="AM151">
        <v>55960654674</v>
      </c>
      <c r="AN151">
        <v>50417407533</v>
      </c>
      <c r="AO151">
        <v>50615264163</v>
      </c>
      <c r="AP151">
        <v>50615264163</v>
      </c>
      <c r="AQ151">
        <v>51188217753</v>
      </c>
      <c r="AR151">
        <v>30948504722</v>
      </c>
      <c r="AS151">
        <v>3231199254</v>
      </c>
      <c r="AT151">
        <v>49844506016</v>
      </c>
      <c r="AU151">
        <v>48705020237</v>
      </c>
      <c r="AV151">
        <v>48705020237</v>
      </c>
      <c r="AW151">
        <v>47268010577</v>
      </c>
      <c r="AX151">
        <v>50417407533</v>
      </c>
      <c r="AY151">
        <v>50417407533</v>
      </c>
      <c r="AZ151">
        <v>53149556576</v>
      </c>
      <c r="BA151">
        <v>0</v>
      </c>
      <c r="BB151">
        <v>0</v>
      </c>
      <c r="BC151">
        <v>0</v>
      </c>
      <c r="BD151">
        <v>124703592830</v>
      </c>
      <c r="BE151">
        <v>124703592830</v>
      </c>
      <c r="BF151">
        <v>1</v>
      </c>
      <c r="BG151">
        <v>1</v>
      </c>
      <c r="BH151">
        <v>1</v>
      </c>
      <c r="BI151">
        <v>50417407533</v>
      </c>
      <c r="BJ151">
        <v>20014865204</v>
      </c>
      <c r="BK151">
        <v>51638089904</v>
      </c>
      <c r="BL151">
        <v>51638089904</v>
      </c>
      <c r="BM151">
        <v>31623224700</v>
      </c>
      <c r="BN151">
        <v>28154171812</v>
      </c>
      <c r="BO151">
        <v>0</v>
      </c>
      <c r="BP151">
        <v>0</v>
      </c>
      <c r="BQ151">
        <v>0</v>
      </c>
      <c r="BR151">
        <v>0</v>
      </c>
      <c r="BS151">
        <v>0</v>
      </c>
      <c r="BT151">
        <v>0</v>
      </c>
    </row>
    <row r="152" spans="1:72">
      <c r="A152" t="s">
        <v>451</v>
      </c>
      <c r="B152" t="s">
        <v>80</v>
      </c>
      <c r="C152">
        <v>2005</v>
      </c>
      <c r="D152" t="s">
        <v>228</v>
      </c>
      <c r="E152">
        <v>7</v>
      </c>
      <c r="G152" t="s">
        <v>344</v>
      </c>
      <c r="H152" t="s">
        <v>389</v>
      </c>
      <c r="I152">
        <v>200129969765</v>
      </c>
      <c r="J152">
        <v>29447855658</v>
      </c>
      <c r="K152">
        <v>8349116015</v>
      </c>
      <c r="L152">
        <v>13194675320</v>
      </c>
      <c r="M152">
        <v>13194675320</v>
      </c>
      <c r="N152">
        <v>90328182314</v>
      </c>
      <c r="O152">
        <v>75398603433</v>
      </c>
      <c r="P152">
        <v>59721429757</v>
      </c>
      <c r="Q152">
        <v>59721429757</v>
      </c>
      <c r="R152">
        <v>0</v>
      </c>
      <c r="S152">
        <v>59721429757</v>
      </c>
      <c r="T152">
        <v>58600187426</v>
      </c>
      <c r="U152">
        <v>58600187426</v>
      </c>
      <c r="V152">
        <v>58600187426</v>
      </c>
      <c r="W152">
        <v>58600187426</v>
      </c>
      <c r="X152">
        <v>58600187426</v>
      </c>
      <c r="Y152">
        <v>0</v>
      </c>
      <c r="Z152">
        <v>0</v>
      </c>
      <c r="AA152">
        <v>0</v>
      </c>
      <c r="AB152">
        <v>58600187426</v>
      </c>
      <c r="AC152">
        <v>8646998762</v>
      </c>
      <c r="AD152">
        <v>58600187426</v>
      </c>
      <c r="AE152">
        <v>0</v>
      </c>
      <c r="AF152">
        <v>0</v>
      </c>
      <c r="AG152">
        <v>0</v>
      </c>
      <c r="AH152">
        <v>0</v>
      </c>
      <c r="AI152">
        <v>0</v>
      </c>
      <c r="AJ152">
        <v>0</v>
      </c>
      <c r="AK152">
        <v>0</v>
      </c>
      <c r="AL152">
        <v>0</v>
      </c>
      <c r="AM152">
        <v>86237760118</v>
      </c>
      <c r="AN152">
        <v>58600187426</v>
      </c>
      <c r="AO152">
        <v>58926657853</v>
      </c>
      <c r="AP152">
        <v>58926657853</v>
      </c>
      <c r="AQ152">
        <v>58488012755</v>
      </c>
      <c r="AR152">
        <v>42221735673</v>
      </c>
      <c r="AS152">
        <v>6311089298</v>
      </c>
      <c r="AT152">
        <v>58041504047</v>
      </c>
      <c r="AU152">
        <v>56007925789</v>
      </c>
      <c r="AV152">
        <v>56007925789</v>
      </c>
      <c r="AW152">
        <v>55078481305</v>
      </c>
      <c r="AX152">
        <v>58600187426</v>
      </c>
      <c r="AY152">
        <v>58600187426</v>
      </c>
      <c r="AZ152">
        <v>65267178280</v>
      </c>
      <c r="BA152">
        <v>0</v>
      </c>
      <c r="BB152">
        <v>0</v>
      </c>
      <c r="BC152">
        <v>0</v>
      </c>
      <c r="BD152">
        <v>200129969765</v>
      </c>
      <c r="BE152">
        <v>200129969765</v>
      </c>
      <c r="BF152">
        <v>1</v>
      </c>
      <c r="BG152">
        <v>1</v>
      </c>
      <c r="BH152">
        <v>1</v>
      </c>
      <c r="BI152">
        <v>58600187426</v>
      </c>
      <c r="BJ152">
        <v>17266602387</v>
      </c>
      <c r="BK152">
        <v>59721429757</v>
      </c>
      <c r="BL152">
        <v>59721429757</v>
      </c>
      <c r="BM152">
        <v>42454827370</v>
      </c>
      <c r="BN152">
        <v>33604166595</v>
      </c>
      <c r="BO152">
        <v>0</v>
      </c>
      <c r="BP152">
        <v>0</v>
      </c>
      <c r="BQ152">
        <v>0</v>
      </c>
      <c r="BR152">
        <v>0</v>
      </c>
      <c r="BS152">
        <v>0</v>
      </c>
      <c r="BT152">
        <v>0</v>
      </c>
    </row>
    <row r="153" spans="1:72">
      <c r="A153" t="s">
        <v>452</v>
      </c>
      <c r="B153" t="s">
        <v>81</v>
      </c>
      <c r="C153">
        <v>2005</v>
      </c>
      <c r="D153" t="s">
        <v>228</v>
      </c>
      <c r="E153">
        <v>6</v>
      </c>
      <c r="G153" t="s">
        <v>346</v>
      </c>
      <c r="H153" t="s">
        <v>389</v>
      </c>
      <c r="I153">
        <v>62957844895</v>
      </c>
      <c r="J153">
        <v>24622632106</v>
      </c>
      <c r="K153">
        <v>9309824464</v>
      </c>
      <c r="L153">
        <v>12101574319</v>
      </c>
      <c r="M153">
        <v>12101574319</v>
      </c>
      <c r="N153">
        <v>30925929743</v>
      </c>
      <c r="O153">
        <v>23669295045</v>
      </c>
      <c r="P153">
        <v>38040722441</v>
      </c>
      <c r="Q153">
        <v>38040722441</v>
      </c>
      <c r="R153">
        <v>0</v>
      </c>
      <c r="S153">
        <v>38040722441</v>
      </c>
      <c r="T153">
        <v>36473595898</v>
      </c>
      <c r="U153">
        <v>36473595898</v>
      </c>
      <c r="V153">
        <v>36473595898</v>
      </c>
      <c r="W153">
        <v>36473595898</v>
      </c>
      <c r="X153">
        <v>36473595898</v>
      </c>
      <c r="Y153">
        <v>0</v>
      </c>
      <c r="Z153">
        <v>0</v>
      </c>
      <c r="AA153">
        <v>0</v>
      </c>
      <c r="AB153">
        <v>36473595898</v>
      </c>
      <c r="AC153">
        <v>6101024608</v>
      </c>
      <c r="AD153">
        <v>36473595898</v>
      </c>
      <c r="AE153">
        <v>0</v>
      </c>
      <c r="AF153">
        <v>0</v>
      </c>
      <c r="AG153">
        <v>0</v>
      </c>
      <c r="AH153">
        <v>0</v>
      </c>
      <c r="AI153">
        <v>0</v>
      </c>
      <c r="AJ153">
        <v>0</v>
      </c>
      <c r="AK153">
        <v>0</v>
      </c>
      <c r="AL153">
        <v>0</v>
      </c>
      <c r="AM153">
        <v>31535705256</v>
      </c>
      <c r="AN153">
        <v>36473595898</v>
      </c>
      <c r="AO153">
        <v>38371187189</v>
      </c>
      <c r="AP153">
        <v>38371187189</v>
      </c>
      <c r="AQ153">
        <v>37763364688</v>
      </c>
      <c r="AR153">
        <v>23374405355</v>
      </c>
      <c r="AS153">
        <v>2437481288</v>
      </c>
      <c r="AT153">
        <v>35738646713</v>
      </c>
      <c r="AU153">
        <v>34648698282</v>
      </c>
      <c r="AV153">
        <v>34648698282</v>
      </c>
      <c r="AW153">
        <v>33754529282</v>
      </c>
      <c r="AX153">
        <v>36473595898</v>
      </c>
      <c r="AY153">
        <v>36473595898</v>
      </c>
      <c r="AZ153">
        <v>37772284105</v>
      </c>
      <c r="BA153">
        <v>0</v>
      </c>
      <c r="BB153">
        <v>0</v>
      </c>
      <c r="BC153">
        <v>0</v>
      </c>
      <c r="BD153">
        <v>62957844895</v>
      </c>
      <c r="BE153">
        <v>62957844895</v>
      </c>
      <c r="BF153">
        <v>1</v>
      </c>
      <c r="BG153">
        <v>1</v>
      </c>
      <c r="BH153">
        <v>1</v>
      </c>
      <c r="BI153">
        <v>36473595898</v>
      </c>
      <c r="BJ153">
        <v>14525417958</v>
      </c>
      <c r="BK153">
        <v>38040722441</v>
      </c>
      <c r="BL153">
        <v>38040722441</v>
      </c>
      <c r="BM153">
        <v>23515304483</v>
      </c>
      <c r="BN153">
        <v>20409704737</v>
      </c>
      <c r="BO153">
        <v>0</v>
      </c>
      <c r="BP153">
        <v>0</v>
      </c>
      <c r="BQ153">
        <v>0</v>
      </c>
      <c r="BR153">
        <v>0</v>
      </c>
      <c r="BS153">
        <v>0</v>
      </c>
      <c r="BT153">
        <v>0</v>
      </c>
    </row>
    <row r="154" spans="1:72">
      <c r="A154" t="s">
        <v>453</v>
      </c>
      <c r="B154" t="s">
        <v>82</v>
      </c>
      <c r="C154">
        <v>2005</v>
      </c>
      <c r="D154" t="s">
        <v>228</v>
      </c>
      <c r="E154">
        <v>5</v>
      </c>
      <c r="G154" t="s">
        <v>348</v>
      </c>
      <c r="H154" t="s">
        <v>389</v>
      </c>
      <c r="I154">
        <v>99191267562</v>
      </c>
      <c r="J154">
        <v>34467869920</v>
      </c>
      <c r="K154">
        <v>7616048133</v>
      </c>
      <c r="L154">
        <v>13609119744</v>
      </c>
      <c r="M154">
        <v>13609119744</v>
      </c>
      <c r="N154">
        <v>48881914050</v>
      </c>
      <c r="O154">
        <v>34181889049</v>
      </c>
      <c r="P154">
        <v>36844115606</v>
      </c>
      <c r="Q154">
        <v>36844115606</v>
      </c>
      <c r="R154">
        <v>0</v>
      </c>
      <c r="S154">
        <v>36844115606</v>
      </c>
      <c r="T154">
        <v>36143613499</v>
      </c>
      <c r="U154">
        <v>36143613499</v>
      </c>
      <c r="V154">
        <v>36143613499</v>
      </c>
      <c r="W154">
        <v>36143613499</v>
      </c>
      <c r="X154">
        <v>36143613499</v>
      </c>
      <c r="Y154">
        <v>0</v>
      </c>
      <c r="Z154">
        <v>0</v>
      </c>
      <c r="AA154">
        <v>0</v>
      </c>
      <c r="AB154">
        <v>36143613499</v>
      </c>
      <c r="AC154">
        <v>4548528997</v>
      </c>
      <c r="AD154">
        <v>36143613499</v>
      </c>
      <c r="AE154">
        <v>0</v>
      </c>
      <c r="AF154">
        <v>0</v>
      </c>
      <c r="AG154">
        <v>0</v>
      </c>
      <c r="AH154">
        <v>0</v>
      </c>
      <c r="AI154">
        <v>0</v>
      </c>
      <c r="AJ154">
        <v>0</v>
      </c>
      <c r="AK154">
        <v>0</v>
      </c>
      <c r="AL154">
        <v>0</v>
      </c>
      <c r="AM154">
        <v>38942113337</v>
      </c>
      <c r="AN154">
        <v>36143613499</v>
      </c>
      <c r="AO154">
        <v>37094534000</v>
      </c>
      <c r="AP154">
        <v>37094534000</v>
      </c>
      <c r="AQ154">
        <v>35173646403</v>
      </c>
      <c r="AR154">
        <v>21941314474</v>
      </c>
      <c r="AS154">
        <v>3486486685</v>
      </c>
      <c r="AT154">
        <v>35509964209</v>
      </c>
      <c r="AU154">
        <v>34184091631</v>
      </c>
      <c r="AV154">
        <v>34184091631</v>
      </c>
      <c r="AW154">
        <v>30541545939</v>
      </c>
      <c r="AX154">
        <v>36143613499</v>
      </c>
      <c r="AY154">
        <v>36143613499</v>
      </c>
      <c r="AZ154">
        <v>36973187414</v>
      </c>
      <c r="BA154">
        <v>0</v>
      </c>
      <c r="BB154">
        <v>0</v>
      </c>
      <c r="BC154">
        <v>0</v>
      </c>
      <c r="BD154">
        <v>99191267562</v>
      </c>
      <c r="BE154">
        <v>99191267562</v>
      </c>
      <c r="BF154">
        <v>1</v>
      </c>
      <c r="BG154">
        <v>1</v>
      </c>
      <c r="BH154">
        <v>1</v>
      </c>
      <c r="BI154">
        <v>36143613499</v>
      </c>
      <c r="BJ154">
        <v>14117050015</v>
      </c>
      <c r="BK154">
        <v>36844115606</v>
      </c>
      <c r="BL154">
        <v>36844115606</v>
      </c>
      <c r="BM154">
        <v>22727065591</v>
      </c>
      <c r="BN154">
        <v>18561499229</v>
      </c>
      <c r="BO154">
        <v>0</v>
      </c>
      <c r="BP154">
        <v>0</v>
      </c>
      <c r="BQ154">
        <v>0</v>
      </c>
      <c r="BR154">
        <v>0</v>
      </c>
      <c r="BS154">
        <v>0</v>
      </c>
      <c r="BT154">
        <v>0</v>
      </c>
    </row>
    <row r="155" spans="1:72">
      <c r="A155" t="s">
        <v>454</v>
      </c>
      <c r="B155" t="s">
        <v>83</v>
      </c>
      <c r="C155">
        <v>2005</v>
      </c>
      <c r="D155" t="s">
        <v>212</v>
      </c>
      <c r="E155">
        <v>2</v>
      </c>
      <c r="G155" t="s">
        <v>350</v>
      </c>
      <c r="H155" t="s">
        <v>389</v>
      </c>
      <c r="I155">
        <v>15291997857</v>
      </c>
      <c r="J155">
        <v>756775042</v>
      </c>
      <c r="K155">
        <v>697833274</v>
      </c>
      <c r="L155">
        <v>1102389590</v>
      </c>
      <c r="M155">
        <v>1102389590</v>
      </c>
      <c r="N155">
        <v>4387962532</v>
      </c>
      <c r="O155">
        <v>3980971746</v>
      </c>
      <c r="P155">
        <v>4569820846</v>
      </c>
      <c r="Q155">
        <v>4569820846</v>
      </c>
      <c r="R155">
        <v>0</v>
      </c>
      <c r="S155">
        <v>4569820846</v>
      </c>
      <c r="T155">
        <v>4459142348</v>
      </c>
      <c r="U155">
        <v>4459142348</v>
      </c>
      <c r="V155">
        <v>4459142348</v>
      </c>
      <c r="W155">
        <v>4459142348</v>
      </c>
      <c r="X155">
        <v>4459142348</v>
      </c>
      <c r="Y155">
        <v>0</v>
      </c>
      <c r="Z155">
        <v>0</v>
      </c>
      <c r="AA155">
        <v>0</v>
      </c>
      <c r="AB155">
        <v>4459142348</v>
      </c>
      <c r="AC155">
        <v>641115600</v>
      </c>
      <c r="AM155">
        <v>4534288847</v>
      </c>
      <c r="AN155">
        <v>4459142348</v>
      </c>
      <c r="AO155">
        <v>4714605775</v>
      </c>
      <c r="AP155">
        <v>4714605775</v>
      </c>
      <c r="AQ155">
        <v>4501956353</v>
      </c>
      <c r="AR155">
        <v>4501956353</v>
      </c>
      <c r="AS155">
        <v>138535119</v>
      </c>
      <c r="AT155">
        <v>4453101587</v>
      </c>
      <c r="AU155">
        <v>4252113130</v>
      </c>
      <c r="AV155">
        <v>4252113130</v>
      </c>
      <c r="AW155">
        <v>4473069484</v>
      </c>
      <c r="AX155">
        <v>4459142348</v>
      </c>
      <c r="AY155">
        <v>4459142348</v>
      </c>
      <c r="AZ155">
        <v>5045483063</v>
      </c>
      <c r="BB155">
        <v>0</v>
      </c>
      <c r="BD155">
        <v>15291997857</v>
      </c>
      <c r="BE155">
        <v>15291997857</v>
      </c>
      <c r="BF155">
        <v>1</v>
      </c>
      <c r="BG155">
        <v>1</v>
      </c>
      <c r="BI155">
        <v>4459142348</v>
      </c>
      <c r="BK155">
        <v>4569820846</v>
      </c>
      <c r="BL155">
        <v>4569820846</v>
      </c>
      <c r="BM155">
        <v>4569820846</v>
      </c>
      <c r="BN155">
        <v>3408492123</v>
      </c>
      <c r="BQ155">
        <v>0</v>
      </c>
      <c r="BR155">
        <v>0</v>
      </c>
      <c r="BS155">
        <v>0</v>
      </c>
      <c r="BT155">
        <v>0</v>
      </c>
    </row>
    <row r="156" spans="1:72">
      <c r="A156" t="s">
        <v>455</v>
      </c>
      <c r="B156" t="s">
        <v>84</v>
      </c>
      <c r="C156">
        <v>2005</v>
      </c>
      <c r="D156" t="s">
        <v>228</v>
      </c>
      <c r="E156">
        <v>5</v>
      </c>
      <c r="G156" t="s">
        <v>352</v>
      </c>
      <c r="H156" t="s">
        <v>389</v>
      </c>
      <c r="I156">
        <v>48439587339</v>
      </c>
      <c r="J156">
        <v>10140350760</v>
      </c>
      <c r="K156">
        <v>3569260036</v>
      </c>
      <c r="L156">
        <v>5593469915</v>
      </c>
      <c r="M156">
        <v>5593469915</v>
      </c>
      <c r="N156">
        <v>20886177592</v>
      </c>
      <c r="O156">
        <v>15987513396</v>
      </c>
      <c r="P156">
        <v>28056726039</v>
      </c>
      <c r="Q156">
        <v>28056726039</v>
      </c>
      <c r="R156">
        <v>0</v>
      </c>
      <c r="S156">
        <v>28056726039</v>
      </c>
      <c r="T156">
        <v>26400758956</v>
      </c>
      <c r="U156">
        <v>26400758956</v>
      </c>
      <c r="V156">
        <v>26400758956</v>
      </c>
      <c r="W156">
        <v>26400758956</v>
      </c>
      <c r="X156">
        <v>26400758956</v>
      </c>
      <c r="Y156">
        <v>0</v>
      </c>
      <c r="Z156">
        <v>0</v>
      </c>
      <c r="AA156">
        <v>0</v>
      </c>
      <c r="AB156">
        <v>26400758956</v>
      </c>
      <c r="AC156">
        <v>4077739725</v>
      </c>
      <c r="AD156">
        <v>26400758956</v>
      </c>
      <c r="AE156">
        <v>0</v>
      </c>
      <c r="AF156">
        <v>0</v>
      </c>
      <c r="AG156">
        <v>0</v>
      </c>
      <c r="AH156">
        <v>0</v>
      </c>
      <c r="AI156">
        <v>0</v>
      </c>
      <c r="AJ156">
        <v>0</v>
      </c>
      <c r="AK156">
        <v>0</v>
      </c>
      <c r="AL156">
        <v>0</v>
      </c>
      <c r="AM156">
        <v>20222512471</v>
      </c>
      <c r="AN156">
        <v>26400758956</v>
      </c>
      <c r="AO156">
        <v>27772230473</v>
      </c>
      <c r="AP156">
        <v>27772230473</v>
      </c>
      <c r="AQ156">
        <v>28411937675</v>
      </c>
      <c r="AR156">
        <v>17550258144</v>
      </c>
      <c r="AS156">
        <v>1481116134</v>
      </c>
      <c r="AT156">
        <v>26048841866</v>
      </c>
      <c r="AU156">
        <v>25186626224</v>
      </c>
      <c r="AV156">
        <v>25186626224</v>
      </c>
      <c r="AW156">
        <v>25361607432</v>
      </c>
      <c r="AX156">
        <v>26400758956</v>
      </c>
      <c r="AY156">
        <v>26400758956</v>
      </c>
      <c r="AZ156">
        <v>28348166172</v>
      </c>
      <c r="BA156">
        <v>0</v>
      </c>
      <c r="BB156">
        <v>0</v>
      </c>
      <c r="BC156">
        <v>0</v>
      </c>
      <c r="BD156">
        <v>48439587339</v>
      </c>
      <c r="BE156">
        <v>48439587339</v>
      </c>
      <c r="BF156">
        <v>1</v>
      </c>
      <c r="BG156">
        <v>1</v>
      </c>
      <c r="BH156">
        <v>1</v>
      </c>
      <c r="BI156">
        <v>26400758956</v>
      </c>
      <c r="BJ156">
        <v>10737251838</v>
      </c>
      <c r="BK156">
        <v>28056726039</v>
      </c>
      <c r="BL156">
        <v>28056726039</v>
      </c>
      <c r="BM156">
        <v>17319474201</v>
      </c>
      <c r="BN156">
        <v>15132503438</v>
      </c>
      <c r="BO156">
        <v>0</v>
      </c>
      <c r="BP156">
        <v>0</v>
      </c>
      <c r="BQ156">
        <v>0</v>
      </c>
      <c r="BR156">
        <v>0</v>
      </c>
      <c r="BS156">
        <v>0</v>
      </c>
      <c r="BT156">
        <v>0</v>
      </c>
    </row>
    <row r="157" spans="1:72">
      <c r="A157" t="s">
        <v>456</v>
      </c>
      <c r="B157" t="s">
        <v>85</v>
      </c>
      <c r="C157">
        <v>2005</v>
      </c>
      <c r="D157" t="s">
        <v>228</v>
      </c>
      <c r="E157">
        <v>6</v>
      </c>
      <c r="G157" t="s">
        <v>354</v>
      </c>
      <c r="H157" t="s">
        <v>389</v>
      </c>
      <c r="I157">
        <v>74828722673</v>
      </c>
      <c r="J157">
        <v>25965497593</v>
      </c>
      <c r="K157">
        <v>6288546161</v>
      </c>
      <c r="L157">
        <v>8473597686</v>
      </c>
      <c r="M157">
        <v>8473597686</v>
      </c>
      <c r="N157">
        <v>37914212854</v>
      </c>
      <c r="O157">
        <v>27667722982</v>
      </c>
      <c r="P157">
        <v>33329659261</v>
      </c>
      <c r="Q157">
        <v>33329659261</v>
      </c>
      <c r="R157">
        <v>0</v>
      </c>
      <c r="S157">
        <v>33329659261</v>
      </c>
      <c r="T157">
        <v>32524669214</v>
      </c>
      <c r="U157">
        <v>32524669214</v>
      </c>
      <c r="V157">
        <v>32524669214</v>
      </c>
      <c r="W157">
        <v>32524669214</v>
      </c>
      <c r="X157">
        <v>32524669214</v>
      </c>
      <c r="Y157">
        <v>0</v>
      </c>
      <c r="Z157">
        <v>0</v>
      </c>
      <c r="AA157">
        <v>0</v>
      </c>
      <c r="AB157">
        <v>32524669214</v>
      </c>
      <c r="AC157">
        <v>5577268240</v>
      </c>
      <c r="AD157">
        <v>32524669214</v>
      </c>
      <c r="AE157">
        <v>0</v>
      </c>
      <c r="AF157">
        <v>0</v>
      </c>
      <c r="AG157">
        <v>0</v>
      </c>
      <c r="AH157">
        <v>0</v>
      </c>
      <c r="AI157">
        <v>0</v>
      </c>
      <c r="AJ157">
        <v>0</v>
      </c>
      <c r="AK157">
        <v>0</v>
      </c>
      <c r="AL157">
        <v>0</v>
      </c>
      <c r="AM157">
        <v>33589320596</v>
      </c>
      <c r="AN157">
        <v>32524669214</v>
      </c>
      <c r="AO157">
        <v>33349818811</v>
      </c>
      <c r="AP157">
        <v>33349818811</v>
      </c>
      <c r="AQ157">
        <v>33540995565</v>
      </c>
      <c r="AR157">
        <v>22652344878</v>
      </c>
      <c r="AS157">
        <v>2884701113</v>
      </c>
      <c r="AT157">
        <v>32067823367</v>
      </c>
      <c r="AU157">
        <v>30920549200</v>
      </c>
      <c r="AV157">
        <v>30920549200</v>
      </c>
      <c r="AW157">
        <v>31126531064</v>
      </c>
      <c r="AX157">
        <v>32524669214</v>
      </c>
      <c r="AY157">
        <v>32524669214</v>
      </c>
      <c r="AZ157">
        <v>35239008219</v>
      </c>
      <c r="BA157">
        <v>0</v>
      </c>
      <c r="BB157">
        <v>0</v>
      </c>
      <c r="BC157">
        <v>0</v>
      </c>
      <c r="BD157">
        <v>74828722673</v>
      </c>
      <c r="BE157">
        <v>74828722673</v>
      </c>
      <c r="BF157">
        <v>1</v>
      </c>
      <c r="BG157">
        <v>1</v>
      </c>
      <c r="BH157">
        <v>1</v>
      </c>
      <c r="BI157">
        <v>32524669214</v>
      </c>
      <c r="BJ157">
        <v>11471672956</v>
      </c>
      <c r="BK157">
        <v>33329659261</v>
      </c>
      <c r="BL157">
        <v>33329659261</v>
      </c>
      <c r="BM157">
        <v>21857986305</v>
      </c>
      <c r="BN157">
        <v>18919951783</v>
      </c>
      <c r="BO157">
        <v>0</v>
      </c>
      <c r="BP157">
        <v>0</v>
      </c>
      <c r="BQ157">
        <v>0</v>
      </c>
      <c r="BR157">
        <v>0</v>
      </c>
      <c r="BS157">
        <v>0</v>
      </c>
      <c r="BT157">
        <v>0</v>
      </c>
    </row>
    <row r="158" spans="1:72">
      <c r="A158" t="s">
        <v>457</v>
      </c>
      <c r="B158" t="s">
        <v>86</v>
      </c>
      <c r="C158">
        <v>2005</v>
      </c>
      <c r="D158" t="s">
        <v>228</v>
      </c>
      <c r="E158">
        <v>5</v>
      </c>
      <c r="G158" t="s">
        <v>356</v>
      </c>
      <c r="H158" t="s">
        <v>389</v>
      </c>
      <c r="I158">
        <v>54942324962</v>
      </c>
      <c r="J158">
        <v>12868938101</v>
      </c>
      <c r="K158">
        <v>4219155690</v>
      </c>
      <c r="L158">
        <v>5615996645</v>
      </c>
      <c r="M158">
        <v>5615996645</v>
      </c>
      <c r="N158">
        <v>22735255586</v>
      </c>
      <c r="O158">
        <v>15502976274</v>
      </c>
      <c r="P158">
        <v>25158876259</v>
      </c>
      <c r="Q158">
        <v>25158876259</v>
      </c>
      <c r="R158">
        <v>0</v>
      </c>
      <c r="S158">
        <v>25158876259</v>
      </c>
      <c r="T158">
        <v>24193784605</v>
      </c>
      <c r="U158">
        <v>24193784605</v>
      </c>
      <c r="V158">
        <v>24193784605</v>
      </c>
      <c r="W158">
        <v>24193784605</v>
      </c>
      <c r="X158">
        <v>24193784605</v>
      </c>
      <c r="Y158">
        <v>0</v>
      </c>
      <c r="Z158">
        <v>0</v>
      </c>
      <c r="AA158">
        <v>0</v>
      </c>
      <c r="AB158">
        <v>24193784605</v>
      </c>
      <c r="AC158">
        <v>3356937780</v>
      </c>
      <c r="AD158">
        <v>24193784605</v>
      </c>
      <c r="AE158">
        <v>0</v>
      </c>
      <c r="AF158">
        <v>0</v>
      </c>
      <c r="AG158">
        <v>0</v>
      </c>
      <c r="AH158">
        <v>0</v>
      </c>
      <c r="AI158">
        <v>0</v>
      </c>
      <c r="AJ158">
        <v>0</v>
      </c>
      <c r="AK158">
        <v>0</v>
      </c>
      <c r="AL158">
        <v>0</v>
      </c>
      <c r="AM158">
        <v>21684092840</v>
      </c>
      <c r="AN158">
        <v>24193784605</v>
      </c>
      <c r="AO158">
        <v>25231814981</v>
      </c>
      <c r="AP158">
        <v>25231814981</v>
      </c>
      <c r="AQ158">
        <v>26062719194</v>
      </c>
      <c r="AR158">
        <v>15734368807</v>
      </c>
      <c r="AS158">
        <v>933425754</v>
      </c>
      <c r="AT158">
        <v>23884401421</v>
      </c>
      <c r="AU158">
        <v>23136433858</v>
      </c>
      <c r="AV158">
        <v>23136433858</v>
      </c>
      <c r="AW158">
        <v>24181770170</v>
      </c>
      <c r="AX158">
        <v>24193784605</v>
      </c>
      <c r="AY158">
        <v>24193784605</v>
      </c>
      <c r="AZ158">
        <v>26760748372</v>
      </c>
      <c r="BA158">
        <v>0</v>
      </c>
      <c r="BB158">
        <v>0</v>
      </c>
      <c r="BC158">
        <v>0</v>
      </c>
      <c r="BD158">
        <v>54942324962</v>
      </c>
      <c r="BE158">
        <v>54942324962</v>
      </c>
      <c r="BF158">
        <v>1</v>
      </c>
      <c r="BG158">
        <v>1</v>
      </c>
      <c r="BH158">
        <v>1</v>
      </c>
      <c r="BI158">
        <v>24193784605</v>
      </c>
      <c r="BJ158">
        <v>10486152720</v>
      </c>
      <c r="BK158">
        <v>25158876259</v>
      </c>
      <c r="BL158">
        <v>25158876259</v>
      </c>
      <c r="BM158">
        <v>14672723539</v>
      </c>
      <c r="BN158">
        <v>14358216748</v>
      </c>
      <c r="BO158">
        <v>0</v>
      </c>
      <c r="BP158">
        <v>0</v>
      </c>
      <c r="BQ158">
        <v>0</v>
      </c>
      <c r="BR158">
        <v>0</v>
      </c>
      <c r="BS158">
        <v>0</v>
      </c>
      <c r="BT158">
        <v>0</v>
      </c>
    </row>
    <row r="159" spans="1:72">
      <c r="A159" t="s">
        <v>458</v>
      </c>
      <c r="B159" t="s">
        <v>87</v>
      </c>
      <c r="C159">
        <v>2005</v>
      </c>
      <c r="D159" t="s">
        <v>212</v>
      </c>
      <c r="E159">
        <v>3</v>
      </c>
      <c r="G159" t="s">
        <v>358</v>
      </c>
      <c r="H159" t="s">
        <v>389</v>
      </c>
      <c r="I159">
        <v>28391606112</v>
      </c>
      <c r="J159">
        <v>735763061</v>
      </c>
      <c r="K159">
        <v>732576311</v>
      </c>
      <c r="L159">
        <v>956322748</v>
      </c>
      <c r="M159">
        <v>956322748</v>
      </c>
      <c r="N159">
        <v>2314625385</v>
      </c>
      <c r="O159">
        <v>1962374345</v>
      </c>
      <c r="P159">
        <v>5878739076</v>
      </c>
      <c r="Q159">
        <v>5878739076</v>
      </c>
      <c r="R159">
        <v>0</v>
      </c>
      <c r="S159">
        <v>5878739076</v>
      </c>
      <c r="T159">
        <v>5817371036</v>
      </c>
      <c r="U159">
        <v>5817371036</v>
      </c>
      <c r="V159">
        <v>5817371036</v>
      </c>
      <c r="W159">
        <v>5817371036</v>
      </c>
      <c r="X159">
        <v>5817371036</v>
      </c>
      <c r="Y159">
        <v>0</v>
      </c>
      <c r="Z159">
        <v>0</v>
      </c>
      <c r="AA159">
        <v>0</v>
      </c>
      <c r="AB159">
        <v>5817371036</v>
      </c>
      <c r="AC159">
        <v>1915279729</v>
      </c>
      <c r="AM159">
        <v>3517161305</v>
      </c>
      <c r="AN159">
        <v>5817371036</v>
      </c>
      <c r="AO159">
        <v>5773614409</v>
      </c>
      <c r="AP159">
        <v>5773614409</v>
      </c>
      <c r="AQ159">
        <v>5849523547</v>
      </c>
      <c r="AR159">
        <v>5849523547</v>
      </c>
      <c r="AS159">
        <v>77594863</v>
      </c>
      <c r="AT159">
        <v>5817230756</v>
      </c>
      <c r="AU159">
        <v>5579230615</v>
      </c>
      <c r="AV159">
        <v>5579230615</v>
      </c>
      <c r="AW159">
        <v>5326445721</v>
      </c>
      <c r="AX159">
        <v>5817371036</v>
      </c>
      <c r="AY159">
        <v>5817371036</v>
      </c>
      <c r="AZ159">
        <v>6267219407</v>
      </c>
      <c r="BB159">
        <v>0</v>
      </c>
      <c r="BD159">
        <v>28391606112</v>
      </c>
      <c r="BE159">
        <v>28391606112</v>
      </c>
      <c r="BF159">
        <v>1</v>
      </c>
      <c r="BG159">
        <v>1</v>
      </c>
      <c r="BI159">
        <v>5817371036</v>
      </c>
      <c r="BK159">
        <v>5878739076</v>
      </c>
      <c r="BL159">
        <v>5878739076</v>
      </c>
      <c r="BM159">
        <v>5878739076</v>
      </c>
      <c r="BN159">
        <v>4692267116</v>
      </c>
      <c r="BQ159">
        <v>0</v>
      </c>
      <c r="BR159">
        <v>0</v>
      </c>
      <c r="BS159">
        <v>0</v>
      </c>
      <c r="BT159">
        <v>0</v>
      </c>
    </row>
    <row r="160" spans="1:72">
      <c r="A160" t="s">
        <v>459</v>
      </c>
      <c r="B160" t="s">
        <v>88</v>
      </c>
      <c r="C160">
        <v>2005</v>
      </c>
      <c r="D160" t="s">
        <v>207</v>
      </c>
      <c r="E160">
        <v>8</v>
      </c>
      <c r="G160" t="s">
        <v>360</v>
      </c>
      <c r="H160" t="s">
        <v>389</v>
      </c>
      <c r="I160">
        <v>345786473069</v>
      </c>
      <c r="J160">
        <v>84939989740</v>
      </c>
      <c r="K160">
        <v>22201159924</v>
      </c>
      <c r="L160">
        <v>32041761096</v>
      </c>
      <c r="M160">
        <v>32041761096</v>
      </c>
      <c r="N160">
        <v>171089316081</v>
      </c>
      <c r="O160">
        <v>126466711333</v>
      </c>
      <c r="P160">
        <v>97705542265</v>
      </c>
      <c r="Q160">
        <v>97705542265</v>
      </c>
      <c r="R160">
        <v>0</v>
      </c>
      <c r="S160">
        <v>97705542265</v>
      </c>
      <c r="T160">
        <v>94888065467</v>
      </c>
      <c r="U160">
        <v>94888065467</v>
      </c>
      <c r="V160">
        <v>94888065467</v>
      </c>
      <c r="W160">
        <v>94888065467</v>
      </c>
      <c r="X160">
        <v>94888065467</v>
      </c>
      <c r="Y160">
        <v>0</v>
      </c>
      <c r="Z160">
        <v>0</v>
      </c>
      <c r="AA160">
        <v>0</v>
      </c>
      <c r="AB160">
        <v>94888065467</v>
      </c>
      <c r="AC160">
        <v>11060700541</v>
      </c>
      <c r="AD160">
        <v>94888065467</v>
      </c>
      <c r="AE160">
        <v>0</v>
      </c>
      <c r="AF160">
        <v>0</v>
      </c>
      <c r="AG160">
        <v>0</v>
      </c>
      <c r="AH160">
        <v>0</v>
      </c>
      <c r="AI160">
        <v>0</v>
      </c>
      <c r="AJ160">
        <v>0</v>
      </c>
      <c r="AK160">
        <v>0</v>
      </c>
      <c r="AL160">
        <v>0</v>
      </c>
      <c r="AM160">
        <v>161579357976</v>
      </c>
      <c r="AN160">
        <v>94888065467</v>
      </c>
      <c r="AO160">
        <v>121516807943</v>
      </c>
      <c r="AP160">
        <v>121516807943</v>
      </c>
      <c r="AQ160">
        <v>91883538724</v>
      </c>
      <c r="AR160">
        <v>66812216246</v>
      </c>
      <c r="AS160">
        <v>12117997380</v>
      </c>
      <c r="AT160">
        <v>93564396667</v>
      </c>
      <c r="AU160">
        <v>89065013314</v>
      </c>
      <c r="AV160">
        <v>89065013314</v>
      </c>
      <c r="AW160">
        <v>87487092910</v>
      </c>
      <c r="AX160">
        <v>94888065467</v>
      </c>
      <c r="AY160">
        <v>94888065467</v>
      </c>
      <c r="AZ160">
        <v>103657624622</v>
      </c>
      <c r="BA160">
        <v>0</v>
      </c>
      <c r="BB160">
        <v>0</v>
      </c>
      <c r="BC160">
        <v>0</v>
      </c>
      <c r="BD160">
        <v>345786473069</v>
      </c>
      <c r="BE160">
        <v>345786473069</v>
      </c>
      <c r="BF160">
        <v>1</v>
      </c>
      <c r="BG160">
        <v>1</v>
      </c>
      <c r="BH160">
        <v>1</v>
      </c>
      <c r="BI160">
        <v>94888065467</v>
      </c>
      <c r="BJ160">
        <v>25677970096</v>
      </c>
      <c r="BK160">
        <v>97705542265</v>
      </c>
      <c r="BL160">
        <v>97705542265</v>
      </c>
      <c r="BM160">
        <v>72027572169</v>
      </c>
      <c r="BN160">
        <v>48658815597</v>
      </c>
      <c r="BO160">
        <v>0</v>
      </c>
      <c r="BP160">
        <v>0</v>
      </c>
      <c r="BQ160">
        <v>0</v>
      </c>
      <c r="BR160">
        <v>0</v>
      </c>
      <c r="BS160">
        <v>0</v>
      </c>
      <c r="BT160">
        <v>0</v>
      </c>
    </row>
    <row r="161" spans="1:72">
      <c r="A161" t="s">
        <v>460</v>
      </c>
      <c r="B161" t="s">
        <v>89</v>
      </c>
      <c r="C161">
        <v>2005</v>
      </c>
      <c r="D161" t="s">
        <v>215</v>
      </c>
      <c r="E161">
        <v>5</v>
      </c>
      <c r="G161" t="s">
        <v>362</v>
      </c>
      <c r="H161" t="s">
        <v>389</v>
      </c>
      <c r="I161">
        <v>50909353103</v>
      </c>
      <c r="J161">
        <v>2397331496</v>
      </c>
      <c r="K161">
        <v>1954720433</v>
      </c>
      <c r="L161">
        <v>3104526005</v>
      </c>
      <c r="M161">
        <v>3104526005</v>
      </c>
      <c r="N161">
        <v>18498651176</v>
      </c>
      <c r="O161">
        <v>14813941420</v>
      </c>
      <c r="P161">
        <v>11159320513</v>
      </c>
      <c r="Q161">
        <v>11159320513</v>
      </c>
      <c r="R161">
        <v>0</v>
      </c>
      <c r="S161">
        <v>11159320513</v>
      </c>
      <c r="T161">
        <v>11038800966</v>
      </c>
      <c r="U161">
        <v>11038800966</v>
      </c>
      <c r="V161">
        <v>11038800966</v>
      </c>
      <c r="W161">
        <v>11038800966</v>
      </c>
      <c r="X161">
        <v>11038800966</v>
      </c>
      <c r="Y161">
        <v>0</v>
      </c>
      <c r="Z161">
        <v>0</v>
      </c>
      <c r="AA161">
        <v>0</v>
      </c>
      <c r="AB161">
        <v>11038800966</v>
      </c>
      <c r="AC161">
        <v>3693897048</v>
      </c>
      <c r="AM161">
        <v>18393735569</v>
      </c>
      <c r="AN161">
        <v>11038800966</v>
      </c>
      <c r="AO161">
        <v>13017990611</v>
      </c>
      <c r="AP161">
        <v>13017990611</v>
      </c>
      <c r="AQ161">
        <v>10576455856</v>
      </c>
      <c r="AR161">
        <v>10576455856</v>
      </c>
      <c r="AS161">
        <v>1867087296</v>
      </c>
      <c r="AT161">
        <v>11016381588</v>
      </c>
      <c r="AU161">
        <v>10102122410</v>
      </c>
      <c r="AV161">
        <v>10102122410</v>
      </c>
      <c r="AW161">
        <v>9579496410</v>
      </c>
      <c r="AX161">
        <v>11038800966</v>
      </c>
      <c r="AY161">
        <v>11038800966</v>
      </c>
      <c r="AZ161">
        <v>12633256415</v>
      </c>
      <c r="BB161">
        <v>0</v>
      </c>
      <c r="BD161">
        <v>50909353103</v>
      </c>
      <c r="BE161">
        <v>50909353103</v>
      </c>
      <c r="BF161">
        <v>1</v>
      </c>
      <c r="BG161">
        <v>1</v>
      </c>
      <c r="BI161">
        <v>11038800966</v>
      </c>
      <c r="BK161">
        <v>11159320513</v>
      </c>
      <c r="BL161">
        <v>11159320513</v>
      </c>
      <c r="BM161">
        <v>11159320513</v>
      </c>
      <c r="BN161">
        <v>6825511582</v>
      </c>
      <c r="BQ161">
        <v>0</v>
      </c>
      <c r="BR161">
        <v>0</v>
      </c>
      <c r="BS161">
        <v>0</v>
      </c>
      <c r="BT161">
        <v>0</v>
      </c>
    </row>
    <row r="162" spans="1:72">
      <c r="A162" t="s">
        <v>461</v>
      </c>
      <c r="B162" t="s">
        <v>90</v>
      </c>
      <c r="C162">
        <v>2005</v>
      </c>
      <c r="D162" t="s">
        <v>228</v>
      </c>
      <c r="E162">
        <v>5</v>
      </c>
      <c r="G162" t="s">
        <v>364</v>
      </c>
      <c r="H162" t="s">
        <v>389</v>
      </c>
      <c r="I162">
        <v>73652547541</v>
      </c>
      <c r="J162">
        <v>12199368364</v>
      </c>
      <c r="K162">
        <v>4869604752</v>
      </c>
      <c r="L162">
        <v>7337531388</v>
      </c>
      <c r="M162">
        <v>7337531388</v>
      </c>
      <c r="N162">
        <v>29223286931</v>
      </c>
      <c r="O162">
        <v>20217335148</v>
      </c>
      <c r="P162">
        <v>28100840846</v>
      </c>
      <c r="Q162">
        <v>28100840846</v>
      </c>
      <c r="R162">
        <v>0</v>
      </c>
      <c r="S162">
        <v>28100840846</v>
      </c>
      <c r="T162">
        <v>27607489304</v>
      </c>
      <c r="U162">
        <v>27607489304</v>
      </c>
      <c r="V162">
        <v>27607489304</v>
      </c>
      <c r="W162">
        <v>27607489304</v>
      </c>
      <c r="X162">
        <v>27607489304</v>
      </c>
      <c r="Y162">
        <v>0</v>
      </c>
      <c r="Z162">
        <v>0</v>
      </c>
      <c r="AA162">
        <v>0</v>
      </c>
      <c r="AB162">
        <v>27607489304</v>
      </c>
      <c r="AC162">
        <v>4233951800</v>
      </c>
      <c r="AD162">
        <v>27607489304</v>
      </c>
      <c r="AE162">
        <v>0</v>
      </c>
      <c r="AF162">
        <v>0</v>
      </c>
      <c r="AG162">
        <v>0</v>
      </c>
      <c r="AH162">
        <v>0</v>
      </c>
      <c r="AI162">
        <v>0</v>
      </c>
      <c r="AJ162">
        <v>0</v>
      </c>
      <c r="AK162">
        <v>0</v>
      </c>
      <c r="AL162">
        <v>0</v>
      </c>
      <c r="AM162">
        <v>24983571622</v>
      </c>
      <c r="AN162">
        <v>27607489304</v>
      </c>
      <c r="AO162">
        <v>28579980635</v>
      </c>
      <c r="AP162">
        <v>28579980635</v>
      </c>
      <c r="AQ162">
        <v>28729023006</v>
      </c>
      <c r="AR162">
        <v>16936892055</v>
      </c>
      <c r="AS162">
        <v>964162243</v>
      </c>
      <c r="AT162">
        <v>27322032939</v>
      </c>
      <c r="AU162">
        <v>26608914133</v>
      </c>
      <c r="AV162">
        <v>26608914133</v>
      </c>
      <c r="AW162">
        <v>25934783671</v>
      </c>
      <c r="AX162">
        <v>27607489304</v>
      </c>
      <c r="AY162">
        <v>27607489304</v>
      </c>
      <c r="AZ162">
        <v>30806727614</v>
      </c>
      <c r="BA162">
        <v>0</v>
      </c>
      <c r="BB162">
        <v>0</v>
      </c>
      <c r="BC162">
        <v>0</v>
      </c>
      <c r="BD162">
        <v>73652547541</v>
      </c>
      <c r="BE162">
        <v>73652547541</v>
      </c>
      <c r="BF162">
        <v>1</v>
      </c>
      <c r="BG162">
        <v>1</v>
      </c>
      <c r="BH162">
        <v>1</v>
      </c>
      <c r="BI162">
        <v>27607489304</v>
      </c>
      <c r="BJ162">
        <v>11520385724</v>
      </c>
      <c r="BK162">
        <v>28100840846</v>
      </c>
      <c r="BL162">
        <v>28100840846</v>
      </c>
      <c r="BM162">
        <v>16580455122</v>
      </c>
      <c r="BN162">
        <v>15353568460</v>
      </c>
      <c r="BO162">
        <v>0</v>
      </c>
      <c r="BP162">
        <v>0</v>
      </c>
      <c r="BQ162">
        <v>0</v>
      </c>
      <c r="BR162">
        <v>0</v>
      </c>
      <c r="BS162">
        <v>0</v>
      </c>
      <c r="BT162">
        <v>0</v>
      </c>
    </row>
    <row r="163" spans="1:72">
      <c r="A163" t="s">
        <v>462</v>
      </c>
      <c r="B163" t="s">
        <v>91</v>
      </c>
      <c r="C163">
        <v>2005</v>
      </c>
      <c r="D163" t="s">
        <v>228</v>
      </c>
      <c r="E163">
        <v>6</v>
      </c>
      <c r="G163" t="s">
        <v>366</v>
      </c>
      <c r="H163" t="s">
        <v>389</v>
      </c>
      <c r="I163">
        <v>96506452414</v>
      </c>
      <c r="J163">
        <v>22076998393</v>
      </c>
      <c r="K163">
        <v>7429505670</v>
      </c>
      <c r="L163">
        <v>9659271683</v>
      </c>
      <c r="M163">
        <v>9659271683</v>
      </c>
      <c r="N163">
        <v>36012755751</v>
      </c>
      <c r="O163">
        <v>28270153341</v>
      </c>
      <c r="P163">
        <v>40413986609</v>
      </c>
      <c r="Q163">
        <v>40413986609</v>
      </c>
      <c r="R163">
        <v>0</v>
      </c>
      <c r="S163">
        <v>40413986609</v>
      </c>
      <c r="T163">
        <v>38987926573</v>
      </c>
      <c r="U163">
        <v>38987926573</v>
      </c>
      <c r="V163">
        <v>38987926573</v>
      </c>
      <c r="W163">
        <v>38987926573</v>
      </c>
      <c r="X163">
        <v>38987926573</v>
      </c>
      <c r="Y163">
        <v>0</v>
      </c>
      <c r="Z163">
        <v>0</v>
      </c>
      <c r="AA163">
        <v>0</v>
      </c>
      <c r="AB163">
        <v>38987926573</v>
      </c>
      <c r="AC163">
        <v>5043526896</v>
      </c>
      <c r="AD163">
        <v>38987926573</v>
      </c>
      <c r="AE163">
        <v>0</v>
      </c>
      <c r="AF163">
        <v>0</v>
      </c>
      <c r="AG163">
        <v>0</v>
      </c>
      <c r="AH163">
        <v>0</v>
      </c>
      <c r="AI163">
        <v>0</v>
      </c>
      <c r="AJ163">
        <v>0</v>
      </c>
      <c r="AK163">
        <v>0</v>
      </c>
      <c r="AL163">
        <v>0</v>
      </c>
      <c r="AM163">
        <v>33862949563</v>
      </c>
      <c r="AN163">
        <v>38987926573</v>
      </c>
      <c r="AO163">
        <v>40163208069</v>
      </c>
      <c r="AP163">
        <v>40163208069</v>
      </c>
      <c r="AQ163">
        <v>39402559402</v>
      </c>
      <c r="AR163">
        <v>24223727030</v>
      </c>
      <c r="AS163">
        <v>3369308335</v>
      </c>
      <c r="AT163">
        <v>38562710694</v>
      </c>
      <c r="AU163">
        <v>37741594969</v>
      </c>
      <c r="AV163">
        <v>37741594969</v>
      </c>
      <c r="AW163">
        <v>37421484903</v>
      </c>
      <c r="AX163">
        <v>38987926573</v>
      </c>
      <c r="AY163">
        <v>38987926573</v>
      </c>
      <c r="AZ163">
        <v>41722891113</v>
      </c>
      <c r="BA163">
        <v>0</v>
      </c>
      <c r="BB163">
        <v>0</v>
      </c>
      <c r="BC163">
        <v>0</v>
      </c>
      <c r="BD163">
        <v>96506452414</v>
      </c>
      <c r="BE163">
        <v>96506452414</v>
      </c>
      <c r="BF163">
        <v>1</v>
      </c>
      <c r="BG163">
        <v>1</v>
      </c>
      <c r="BH163">
        <v>1</v>
      </c>
      <c r="BI163">
        <v>38987926573</v>
      </c>
      <c r="BJ163">
        <v>15534406819</v>
      </c>
      <c r="BK163">
        <v>40413986609</v>
      </c>
      <c r="BL163">
        <v>40413986609</v>
      </c>
      <c r="BM163">
        <v>24879579790</v>
      </c>
      <c r="BN163">
        <v>23204025217</v>
      </c>
      <c r="BO163">
        <v>0</v>
      </c>
      <c r="BP163">
        <v>0</v>
      </c>
      <c r="BQ163">
        <v>0</v>
      </c>
      <c r="BR163">
        <v>0</v>
      </c>
      <c r="BS163">
        <v>0</v>
      </c>
      <c r="BT163">
        <v>0</v>
      </c>
    </row>
    <row r="164" spans="1:72">
      <c r="A164" t="s">
        <v>463</v>
      </c>
      <c r="B164" t="s">
        <v>92</v>
      </c>
      <c r="C164">
        <v>2005</v>
      </c>
      <c r="D164" t="s">
        <v>228</v>
      </c>
      <c r="E164">
        <v>6</v>
      </c>
      <c r="G164" t="s">
        <v>368</v>
      </c>
      <c r="H164" t="s">
        <v>389</v>
      </c>
      <c r="I164">
        <v>122172100404</v>
      </c>
      <c r="J164">
        <v>41913612231</v>
      </c>
      <c r="K164">
        <v>11489333618</v>
      </c>
      <c r="L164">
        <v>14586145289</v>
      </c>
      <c r="M164">
        <v>14586145289</v>
      </c>
      <c r="N164">
        <v>63067518276</v>
      </c>
      <c r="O164">
        <v>49125076860</v>
      </c>
      <c r="P164">
        <v>40790540048</v>
      </c>
      <c r="Q164">
        <v>40790540048</v>
      </c>
      <c r="R164">
        <v>0</v>
      </c>
      <c r="S164">
        <v>40790540048</v>
      </c>
      <c r="T164">
        <v>40208555570</v>
      </c>
      <c r="U164">
        <v>40208555570</v>
      </c>
      <c r="V164">
        <v>40208555570</v>
      </c>
      <c r="W164">
        <v>40208555570</v>
      </c>
      <c r="X164">
        <v>40208555570</v>
      </c>
      <c r="Y164">
        <v>0</v>
      </c>
      <c r="Z164">
        <v>0</v>
      </c>
      <c r="AA164">
        <v>0</v>
      </c>
      <c r="AB164">
        <v>40208555570</v>
      </c>
      <c r="AC164">
        <v>5939451532</v>
      </c>
      <c r="AD164">
        <v>40208555570</v>
      </c>
      <c r="AE164">
        <v>0</v>
      </c>
      <c r="AF164">
        <v>0</v>
      </c>
      <c r="AG164">
        <v>0</v>
      </c>
      <c r="AH164">
        <v>0</v>
      </c>
      <c r="AI164">
        <v>0</v>
      </c>
      <c r="AJ164">
        <v>0</v>
      </c>
      <c r="AK164">
        <v>0</v>
      </c>
      <c r="AL164">
        <v>0</v>
      </c>
      <c r="AM164">
        <v>53105200324</v>
      </c>
      <c r="AN164">
        <v>40208555570</v>
      </c>
      <c r="AO164">
        <v>40739158643</v>
      </c>
      <c r="AP164">
        <v>40739158643</v>
      </c>
      <c r="AQ164">
        <v>39266899159</v>
      </c>
      <c r="AR164">
        <v>24536557379</v>
      </c>
      <c r="AS164">
        <v>2243811522</v>
      </c>
      <c r="AT164">
        <v>39593825770</v>
      </c>
      <c r="AU164">
        <v>38521556226</v>
      </c>
      <c r="AV164">
        <v>38521556226</v>
      </c>
      <c r="AW164">
        <v>36818685026</v>
      </c>
      <c r="AX164">
        <v>40208555570</v>
      </c>
      <c r="AY164">
        <v>40208555570</v>
      </c>
      <c r="AZ164">
        <v>42880020752</v>
      </c>
      <c r="BA164">
        <v>0</v>
      </c>
      <c r="BB164">
        <v>0</v>
      </c>
      <c r="BC164">
        <v>0</v>
      </c>
      <c r="BD164">
        <v>122172100404</v>
      </c>
      <c r="BE164">
        <v>122172100404</v>
      </c>
      <c r="BF164">
        <v>1</v>
      </c>
      <c r="BG164">
        <v>1</v>
      </c>
      <c r="BH164">
        <v>1</v>
      </c>
      <c r="BI164">
        <v>40208555570</v>
      </c>
      <c r="BJ164">
        <v>15418875415</v>
      </c>
      <c r="BK164">
        <v>40790540048</v>
      </c>
      <c r="BL164">
        <v>40790540048</v>
      </c>
      <c r="BM164">
        <v>25371664633</v>
      </c>
      <c r="BN164">
        <v>21935026056</v>
      </c>
      <c r="BO164">
        <v>0</v>
      </c>
      <c r="BP164">
        <v>0</v>
      </c>
      <c r="BQ164">
        <v>0</v>
      </c>
      <c r="BR164">
        <v>0</v>
      </c>
      <c r="BS164">
        <v>0</v>
      </c>
      <c r="BT164">
        <v>0</v>
      </c>
    </row>
    <row r="165" spans="1:72">
      <c r="A165" t="s">
        <v>464</v>
      </c>
      <c r="B165" t="s">
        <v>93</v>
      </c>
      <c r="C165">
        <v>2005</v>
      </c>
      <c r="D165" t="s">
        <v>228</v>
      </c>
      <c r="E165">
        <v>5</v>
      </c>
      <c r="G165" t="s">
        <v>370</v>
      </c>
      <c r="H165" t="s">
        <v>389</v>
      </c>
      <c r="I165">
        <v>51542998328</v>
      </c>
      <c r="J165">
        <v>11108113750</v>
      </c>
      <c r="K165">
        <v>4298177467</v>
      </c>
      <c r="L165">
        <v>5734397922</v>
      </c>
      <c r="M165">
        <v>5734397922</v>
      </c>
      <c r="N165">
        <v>25905698200</v>
      </c>
      <c r="O165">
        <v>19699281608</v>
      </c>
      <c r="P165">
        <v>25047204276</v>
      </c>
      <c r="Q165">
        <v>25047204276</v>
      </c>
      <c r="R165">
        <v>0</v>
      </c>
      <c r="S165">
        <v>25047204276</v>
      </c>
      <c r="T165">
        <v>24087266711</v>
      </c>
      <c r="U165">
        <v>24087266711</v>
      </c>
      <c r="V165">
        <v>24087266711</v>
      </c>
      <c r="W165">
        <v>24087266711</v>
      </c>
      <c r="X165">
        <v>24087266711</v>
      </c>
      <c r="Y165">
        <v>0</v>
      </c>
      <c r="Z165">
        <v>0</v>
      </c>
      <c r="AA165">
        <v>0</v>
      </c>
      <c r="AB165">
        <v>24087266711</v>
      </c>
      <c r="AC165">
        <v>3451136462</v>
      </c>
      <c r="AD165">
        <v>24087266711</v>
      </c>
      <c r="AE165">
        <v>0</v>
      </c>
      <c r="AF165">
        <v>0</v>
      </c>
      <c r="AG165">
        <v>0</v>
      </c>
      <c r="AH165">
        <v>0</v>
      </c>
      <c r="AI165">
        <v>0</v>
      </c>
      <c r="AJ165">
        <v>0</v>
      </c>
      <c r="AK165">
        <v>0</v>
      </c>
      <c r="AL165">
        <v>0</v>
      </c>
      <c r="AM165">
        <v>24784188376</v>
      </c>
      <c r="AN165">
        <v>24087266711</v>
      </c>
      <c r="AO165">
        <v>24935227066</v>
      </c>
      <c r="AP165">
        <v>24935227066</v>
      </c>
      <c r="AQ165">
        <v>24815452492</v>
      </c>
      <c r="AR165">
        <v>14124776741</v>
      </c>
      <c r="AS165">
        <v>815691135</v>
      </c>
      <c r="AT165">
        <v>23761336857</v>
      </c>
      <c r="AU165">
        <v>23248462337</v>
      </c>
      <c r="AV165">
        <v>23248462337</v>
      </c>
      <c r="AW165">
        <v>21363034785</v>
      </c>
      <c r="AX165">
        <v>24087266711</v>
      </c>
      <c r="AY165">
        <v>24087266711</v>
      </c>
      <c r="AZ165">
        <v>24709506863</v>
      </c>
      <c r="BA165">
        <v>0</v>
      </c>
      <c r="BB165">
        <v>0</v>
      </c>
      <c r="BC165">
        <v>0</v>
      </c>
      <c r="BD165">
        <v>51542998328</v>
      </c>
      <c r="BE165">
        <v>51542998328</v>
      </c>
      <c r="BF165">
        <v>1</v>
      </c>
      <c r="BG165">
        <v>1</v>
      </c>
      <c r="BH165">
        <v>1</v>
      </c>
      <c r="BI165">
        <v>24087266711</v>
      </c>
      <c r="BJ165">
        <v>11183819342</v>
      </c>
      <c r="BK165">
        <v>25047204276</v>
      </c>
      <c r="BL165">
        <v>25047204276</v>
      </c>
      <c r="BM165">
        <v>13863384934</v>
      </c>
      <c r="BN165">
        <v>14111918316</v>
      </c>
      <c r="BO165">
        <v>0</v>
      </c>
      <c r="BP165">
        <v>0</v>
      </c>
      <c r="BQ165">
        <v>0</v>
      </c>
      <c r="BR165">
        <v>0</v>
      </c>
      <c r="BS165">
        <v>0</v>
      </c>
      <c r="BT165">
        <v>0</v>
      </c>
    </row>
    <row r="166" spans="1:72">
      <c r="A166" t="s">
        <v>465</v>
      </c>
      <c r="B166" t="s">
        <v>94</v>
      </c>
      <c r="C166">
        <v>2005</v>
      </c>
      <c r="D166" t="s">
        <v>228</v>
      </c>
      <c r="E166">
        <v>5</v>
      </c>
      <c r="G166" t="s">
        <v>372</v>
      </c>
      <c r="H166" t="s">
        <v>389</v>
      </c>
      <c r="I166">
        <v>61455046796</v>
      </c>
      <c r="J166">
        <v>11080006145</v>
      </c>
      <c r="K166">
        <v>3689012671</v>
      </c>
      <c r="L166">
        <v>5427033250</v>
      </c>
      <c r="M166">
        <v>5427033250</v>
      </c>
      <c r="N166">
        <v>25529076733</v>
      </c>
      <c r="O166">
        <v>21480448088</v>
      </c>
      <c r="P166">
        <v>25481617958</v>
      </c>
      <c r="Q166">
        <v>25481617958</v>
      </c>
      <c r="R166">
        <v>0</v>
      </c>
      <c r="S166">
        <v>25481617958</v>
      </c>
      <c r="T166">
        <v>24121086415</v>
      </c>
      <c r="U166">
        <v>24121086415</v>
      </c>
      <c r="V166">
        <v>24121086415</v>
      </c>
      <c r="W166">
        <v>24121086415</v>
      </c>
      <c r="X166">
        <v>24121086415</v>
      </c>
      <c r="Y166">
        <v>0</v>
      </c>
      <c r="Z166">
        <v>0</v>
      </c>
      <c r="AA166">
        <v>0</v>
      </c>
      <c r="AB166">
        <v>24121086415</v>
      </c>
      <c r="AC166">
        <v>3273573340</v>
      </c>
      <c r="AD166">
        <v>24121086415</v>
      </c>
      <c r="AE166">
        <v>0</v>
      </c>
      <c r="AF166">
        <v>0</v>
      </c>
      <c r="AG166">
        <v>0</v>
      </c>
      <c r="AH166">
        <v>0</v>
      </c>
      <c r="AI166">
        <v>0</v>
      </c>
      <c r="AJ166">
        <v>0</v>
      </c>
      <c r="AK166">
        <v>0</v>
      </c>
      <c r="AL166">
        <v>0</v>
      </c>
      <c r="AM166">
        <v>23983466352</v>
      </c>
      <c r="AN166">
        <v>24121086415</v>
      </c>
      <c r="AO166">
        <v>25850245593</v>
      </c>
      <c r="AP166">
        <v>25850245593</v>
      </c>
      <c r="AQ166">
        <v>24999760984</v>
      </c>
      <c r="AR166">
        <v>13896195222</v>
      </c>
      <c r="AS166">
        <v>1967602735</v>
      </c>
      <c r="AT166">
        <v>23846700061</v>
      </c>
      <c r="AU166">
        <v>23259871981</v>
      </c>
      <c r="AV166">
        <v>23259871981</v>
      </c>
      <c r="AW166">
        <v>23161846771</v>
      </c>
      <c r="AX166">
        <v>24121086415</v>
      </c>
      <c r="AY166">
        <v>24121086415</v>
      </c>
      <c r="AZ166">
        <v>25769904347</v>
      </c>
      <c r="BA166">
        <v>0</v>
      </c>
      <c r="BB166">
        <v>0</v>
      </c>
      <c r="BC166">
        <v>0</v>
      </c>
      <c r="BD166">
        <v>61455046796</v>
      </c>
      <c r="BE166">
        <v>61455046796</v>
      </c>
      <c r="BF166">
        <v>1</v>
      </c>
      <c r="BG166">
        <v>1</v>
      </c>
      <c r="BH166">
        <v>1</v>
      </c>
      <c r="BI166">
        <v>24121086415</v>
      </c>
      <c r="BJ166">
        <v>11063359891</v>
      </c>
      <c r="BK166">
        <v>25481617958</v>
      </c>
      <c r="BL166">
        <v>25481617958</v>
      </c>
      <c r="BM166">
        <v>14418258067</v>
      </c>
      <c r="BN166">
        <v>14018153057</v>
      </c>
      <c r="BO166">
        <v>0</v>
      </c>
      <c r="BP166">
        <v>0</v>
      </c>
      <c r="BQ166">
        <v>0</v>
      </c>
      <c r="BR166">
        <v>0</v>
      </c>
      <c r="BS166">
        <v>0</v>
      </c>
      <c r="BT166">
        <v>0</v>
      </c>
    </row>
    <row r="167" spans="1:72">
      <c r="A167" t="s">
        <v>466</v>
      </c>
      <c r="B167" t="s">
        <v>95</v>
      </c>
      <c r="C167">
        <v>2005</v>
      </c>
      <c r="D167" t="s">
        <v>228</v>
      </c>
      <c r="E167">
        <v>6</v>
      </c>
      <c r="G167" t="s">
        <v>374</v>
      </c>
      <c r="H167" t="s">
        <v>389</v>
      </c>
      <c r="I167">
        <v>105912305302</v>
      </c>
      <c r="J167">
        <v>18426995964</v>
      </c>
      <c r="K167">
        <v>6475956529</v>
      </c>
      <c r="L167">
        <v>9732058995</v>
      </c>
      <c r="M167">
        <v>9732058995</v>
      </c>
      <c r="N167">
        <v>42343264984</v>
      </c>
      <c r="O167">
        <v>32341180936</v>
      </c>
      <c r="P167">
        <v>39569044381</v>
      </c>
      <c r="Q167">
        <v>39569044381</v>
      </c>
      <c r="R167">
        <v>0</v>
      </c>
      <c r="S167">
        <v>39569044381</v>
      </c>
      <c r="T167">
        <v>38644363562</v>
      </c>
      <c r="U167">
        <v>38644363562</v>
      </c>
      <c r="V167">
        <v>38644363562</v>
      </c>
      <c r="W167">
        <v>38644363562</v>
      </c>
      <c r="X167">
        <v>38644363562</v>
      </c>
      <c r="Y167">
        <v>0</v>
      </c>
      <c r="Z167">
        <v>0</v>
      </c>
      <c r="AA167">
        <v>0</v>
      </c>
      <c r="AB167">
        <v>38644363562</v>
      </c>
      <c r="AC167">
        <v>6285797301</v>
      </c>
      <c r="AD167">
        <v>38644363562</v>
      </c>
      <c r="AE167">
        <v>0</v>
      </c>
      <c r="AF167">
        <v>0</v>
      </c>
      <c r="AG167">
        <v>0</v>
      </c>
      <c r="AH167">
        <v>0</v>
      </c>
      <c r="AI167">
        <v>0</v>
      </c>
      <c r="AJ167">
        <v>0</v>
      </c>
      <c r="AK167">
        <v>0</v>
      </c>
      <c r="AL167">
        <v>0</v>
      </c>
      <c r="AM167">
        <v>40121443207</v>
      </c>
      <c r="AN167">
        <v>38644363562</v>
      </c>
      <c r="AO167">
        <v>39361876614</v>
      </c>
      <c r="AP167">
        <v>39361876614</v>
      </c>
      <c r="AQ167">
        <v>38274772189</v>
      </c>
      <c r="AR167">
        <v>24844855524</v>
      </c>
      <c r="AS167">
        <v>1681869144</v>
      </c>
      <c r="AT167">
        <v>38253368964</v>
      </c>
      <c r="AU167">
        <v>37318752350</v>
      </c>
      <c r="AV167">
        <v>37318752350</v>
      </c>
      <c r="AW167">
        <v>36562857726</v>
      </c>
      <c r="AX167">
        <v>38644363562</v>
      </c>
      <c r="AY167">
        <v>38644363562</v>
      </c>
      <c r="AZ167">
        <v>41477387467</v>
      </c>
      <c r="BA167">
        <v>0</v>
      </c>
      <c r="BB167">
        <v>0</v>
      </c>
      <c r="BC167">
        <v>0</v>
      </c>
      <c r="BD167">
        <v>105912305302</v>
      </c>
      <c r="BE167">
        <v>105912305302</v>
      </c>
      <c r="BF167">
        <v>1</v>
      </c>
      <c r="BG167">
        <v>1</v>
      </c>
      <c r="BH167">
        <v>1</v>
      </c>
      <c r="BI167">
        <v>38644363562</v>
      </c>
      <c r="BJ167">
        <v>13821587690</v>
      </c>
      <c r="BK167">
        <v>39569044381</v>
      </c>
      <c r="BL167">
        <v>39569044381</v>
      </c>
      <c r="BM167">
        <v>25747456691</v>
      </c>
      <c r="BN167">
        <v>23442694350</v>
      </c>
      <c r="BO167">
        <v>0</v>
      </c>
      <c r="BP167">
        <v>0</v>
      </c>
      <c r="BQ167">
        <v>0</v>
      </c>
      <c r="BR167">
        <v>0</v>
      </c>
      <c r="BS167">
        <v>0</v>
      </c>
      <c r="BT167">
        <v>0</v>
      </c>
    </row>
    <row r="168" spans="1:72">
      <c r="A168" t="s">
        <v>467</v>
      </c>
      <c r="B168" t="s">
        <v>96</v>
      </c>
      <c r="C168">
        <v>2005</v>
      </c>
      <c r="D168" t="s">
        <v>212</v>
      </c>
      <c r="E168">
        <v>1</v>
      </c>
      <c r="G168" t="s">
        <v>376</v>
      </c>
      <c r="H168" t="s">
        <v>389</v>
      </c>
      <c r="I168">
        <v>6823779542</v>
      </c>
      <c r="J168">
        <v>263092741</v>
      </c>
      <c r="K168">
        <v>263092741</v>
      </c>
      <c r="L168">
        <v>412377362</v>
      </c>
      <c r="M168">
        <v>412377362</v>
      </c>
      <c r="N168">
        <v>5120374691</v>
      </c>
      <c r="O168">
        <v>4589704900</v>
      </c>
      <c r="P168">
        <v>2099719710</v>
      </c>
      <c r="Q168">
        <v>2099719710</v>
      </c>
      <c r="R168">
        <v>0</v>
      </c>
      <c r="S168">
        <v>2099719710</v>
      </c>
      <c r="T168">
        <v>2069670441</v>
      </c>
      <c r="U168">
        <v>2069670441</v>
      </c>
      <c r="V168">
        <v>2069670441</v>
      </c>
      <c r="W168">
        <v>2069670441</v>
      </c>
      <c r="X168">
        <v>2069670441</v>
      </c>
      <c r="Y168">
        <v>0</v>
      </c>
      <c r="Z168">
        <v>0</v>
      </c>
      <c r="AA168">
        <v>0</v>
      </c>
      <c r="AB168">
        <v>2069670441</v>
      </c>
      <c r="AC168">
        <v>475883400</v>
      </c>
      <c r="AM168">
        <v>4659804810</v>
      </c>
      <c r="AN168">
        <v>2069670441</v>
      </c>
      <c r="AO168">
        <v>2240129837</v>
      </c>
      <c r="AP168">
        <v>2240129837</v>
      </c>
      <c r="AQ168">
        <v>2075315265</v>
      </c>
      <c r="AR168">
        <v>2075315265</v>
      </c>
      <c r="AS168">
        <v>28508281</v>
      </c>
      <c r="AT168">
        <v>2069670441</v>
      </c>
      <c r="AU168">
        <v>1913171903</v>
      </c>
      <c r="AV168">
        <v>1913171903</v>
      </c>
      <c r="AW168">
        <v>1756880413</v>
      </c>
      <c r="AX168">
        <v>2069670441</v>
      </c>
      <c r="AY168">
        <v>2069670441</v>
      </c>
      <c r="AZ168">
        <v>2404715093</v>
      </c>
      <c r="BB168">
        <v>0</v>
      </c>
      <c r="BD168">
        <v>6823779542</v>
      </c>
      <c r="BE168">
        <v>6823779542</v>
      </c>
      <c r="BF168">
        <v>1</v>
      </c>
      <c r="BG168">
        <v>1</v>
      </c>
      <c r="BI168">
        <v>2069670441</v>
      </c>
      <c r="BK168">
        <v>2099719710</v>
      </c>
      <c r="BL168">
        <v>2099719710</v>
      </c>
      <c r="BM168">
        <v>2099719710</v>
      </c>
      <c r="BN168">
        <v>1342708099</v>
      </c>
      <c r="BQ168">
        <v>0</v>
      </c>
      <c r="BR168">
        <v>0</v>
      </c>
      <c r="BS168">
        <v>0</v>
      </c>
      <c r="BT168">
        <v>0</v>
      </c>
    </row>
    <row r="169" spans="1:72">
      <c r="A169" t="s">
        <v>468</v>
      </c>
      <c r="B169" t="s">
        <v>97</v>
      </c>
      <c r="C169">
        <v>2005</v>
      </c>
      <c r="D169" t="s">
        <v>228</v>
      </c>
      <c r="E169">
        <v>5</v>
      </c>
      <c r="G169" t="s">
        <v>378</v>
      </c>
      <c r="H169" t="s">
        <v>389</v>
      </c>
      <c r="I169">
        <v>40353174263</v>
      </c>
      <c r="J169">
        <v>12329101275</v>
      </c>
      <c r="K169">
        <v>4880717093</v>
      </c>
      <c r="L169">
        <v>6725189144</v>
      </c>
      <c r="M169">
        <v>6725189144</v>
      </c>
      <c r="N169">
        <v>21166549497</v>
      </c>
      <c r="O169">
        <v>17056149937</v>
      </c>
      <c r="P169">
        <v>31035106096</v>
      </c>
      <c r="Q169">
        <v>31035106096</v>
      </c>
      <c r="R169">
        <v>0</v>
      </c>
      <c r="S169">
        <v>31035106096</v>
      </c>
      <c r="T169">
        <v>29313872702</v>
      </c>
      <c r="U169">
        <v>29313872702</v>
      </c>
      <c r="V169">
        <v>29313872702</v>
      </c>
      <c r="W169">
        <v>29313872702</v>
      </c>
      <c r="X169">
        <v>29313872702</v>
      </c>
      <c r="Y169">
        <v>0</v>
      </c>
      <c r="Z169">
        <v>0</v>
      </c>
      <c r="AA169">
        <v>0</v>
      </c>
      <c r="AB169">
        <v>29313872702</v>
      </c>
      <c r="AC169">
        <v>4556947850</v>
      </c>
      <c r="AD169">
        <v>29313872702</v>
      </c>
      <c r="AE169">
        <v>0</v>
      </c>
      <c r="AF169">
        <v>0</v>
      </c>
      <c r="AG169">
        <v>0</v>
      </c>
      <c r="AH169">
        <v>0</v>
      </c>
      <c r="AI169">
        <v>0</v>
      </c>
      <c r="AJ169">
        <v>0</v>
      </c>
      <c r="AK169">
        <v>0</v>
      </c>
      <c r="AL169">
        <v>0</v>
      </c>
      <c r="AM169">
        <v>19252889677</v>
      </c>
      <c r="AN169">
        <v>29313872702</v>
      </c>
      <c r="AO169">
        <v>31033644650</v>
      </c>
      <c r="AP169">
        <v>31033644650</v>
      </c>
      <c r="AQ169">
        <v>30784123935</v>
      </c>
      <c r="AR169">
        <v>20229257066</v>
      </c>
      <c r="AS169">
        <v>1581477952</v>
      </c>
      <c r="AT169">
        <v>28872773101</v>
      </c>
      <c r="AU169">
        <v>27622400949</v>
      </c>
      <c r="AV169">
        <v>27622400949</v>
      </c>
      <c r="AW169">
        <v>27343993897</v>
      </c>
      <c r="AX169">
        <v>29313872702</v>
      </c>
      <c r="AY169">
        <v>29313872702</v>
      </c>
      <c r="AZ169">
        <v>30493929853</v>
      </c>
      <c r="BA169">
        <v>0</v>
      </c>
      <c r="BB169">
        <v>0</v>
      </c>
      <c r="BC169">
        <v>0</v>
      </c>
      <c r="BD169">
        <v>40353174263</v>
      </c>
      <c r="BE169">
        <v>40353174263</v>
      </c>
      <c r="BF169">
        <v>1</v>
      </c>
      <c r="BG169">
        <v>1</v>
      </c>
      <c r="BH169">
        <v>1</v>
      </c>
      <c r="BI169">
        <v>29313872702</v>
      </c>
      <c r="BJ169">
        <v>11091380100</v>
      </c>
      <c r="BK169">
        <v>31035106096</v>
      </c>
      <c r="BL169">
        <v>31035106096</v>
      </c>
      <c r="BM169">
        <v>19943725996</v>
      </c>
      <c r="BN169">
        <v>17791229616</v>
      </c>
      <c r="BO169">
        <v>0</v>
      </c>
      <c r="BP169">
        <v>0</v>
      </c>
      <c r="BQ169">
        <v>0</v>
      </c>
      <c r="BR169">
        <v>0</v>
      </c>
      <c r="BS169">
        <v>0</v>
      </c>
      <c r="BT169">
        <v>0</v>
      </c>
    </row>
    <row r="170" spans="1:72">
      <c r="A170" t="s">
        <v>469</v>
      </c>
      <c r="B170" t="s">
        <v>98</v>
      </c>
      <c r="C170">
        <v>2005</v>
      </c>
      <c r="D170" t="s">
        <v>380</v>
      </c>
      <c r="E170">
        <v>1</v>
      </c>
      <c r="G170" t="s">
        <v>381</v>
      </c>
      <c r="H170" t="s">
        <v>389</v>
      </c>
      <c r="I170">
        <v>28233552690</v>
      </c>
      <c r="J170">
        <v>7848506267</v>
      </c>
      <c r="K170">
        <v>1326227409</v>
      </c>
      <c r="L170">
        <v>1647956930</v>
      </c>
      <c r="M170">
        <v>1647956930</v>
      </c>
      <c r="N170">
        <v>8457117935</v>
      </c>
      <c r="O170">
        <v>7910623872</v>
      </c>
      <c r="P170">
        <v>2556313013</v>
      </c>
      <c r="Q170">
        <v>2556313013</v>
      </c>
      <c r="R170">
        <v>0</v>
      </c>
      <c r="S170">
        <v>2556313013</v>
      </c>
      <c r="T170">
        <v>2313028269</v>
      </c>
      <c r="U170">
        <v>2313028269</v>
      </c>
      <c r="V170">
        <v>2313028269</v>
      </c>
      <c r="W170">
        <v>2313028269</v>
      </c>
      <c r="X170">
        <v>2313028269</v>
      </c>
      <c r="Y170">
        <v>0</v>
      </c>
      <c r="Z170">
        <v>0</v>
      </c>
      <c r="AA170">
        <v>0</v>
      </c>
      <c r="AB170">
        <v>2313028269</v>
      </c>
      <c r="AC170">
        <v>157554000</v>
      </c>
      <c r="AM170">
        <v>8756319586</v>
      </c>
      <c r="AN170">
        <v>2313028269</v>
      </c>
      <c r="AO170">
        <v>2798296466</v>
      </c>
      <c r="AP170">
        <v>2798296466</v>
      </c>
      <c r="AQ170">
        <v>2529678846</v>
      </c>
      <c r="AR170">
        <v>2529678846</v>
      </c>
      <c r="AS170">
        <v>238098103</v>
      </c>
      <c r="AT170">
        <v>2149838796</v>
      </c>
      <c r="AU170">
        <v>1656591415</v>
      </c>
      <c r="AV170">
        <v>1656591415</v>
      </c>
      <c r="AW170">
        <v>2000731455</v>
      </c>
      <c r="AX170">
        <v>2313028269</v>
      </c>
      <c r="AY170">
        <v>2313028269</v>
      </c>
      <c r="AZ170">
        <v>3067750244</v>
      </c>
      <c r="BB170">
        <v>0</v>
      </c>
      <c r="BD170">
        <v>28233552690</v>
      </c>
      <c r="BE170">
        <v>28233552690</v>
      </c>
      <c r="BF170">
        <v>1</v>
      </c>
      <c r="BG170">
        <v>1</v>
      </c>
      <c r="BI170">
        <v>2313028269</v>
      </c>
      <c r="BK170">
        <v>2556313013</v>
      </c>
      <c r="BL170">
        <v>2556313013</v>
      </c>
      <c r="BM170">
        <v>2556313013</v>
      </c>
      <c r="BN170">
        <v>1057872288</v>
      </c>
      <c r="BQ170">
        <v>0</v>
      </c>
      <c r="BR170">
        <v>0</v>
      </c>
      <c r="BS170">
        <v>0</v>
      </c>
      <c r="BT170">
        <v>0</v>
      </c>
    </row>
    <row r="171" spans="1:72">
      <c r="A171" t="s">
        <v>470</v>
      </c>
      <c r="B171" t="s">
        <v>99</v>
      </c>
      <c r="C171">
        <v>2005</v>
      </c>
      <c r="D171" t="s">
        <v>380</v>
      </c>
      <c r="E171">
        <v>1</v>
      </c>
      <c r="G171" t="s">
        <v>383</v>
      </c>
      <c r="H171" t="s">
        <v>389</v>
      </c>
      <c r="I171">
        <v>5028269750</v>
      </c>
      <c r="J171">
        <v>172645933</v>
      </c>
      <c r="K171">
        <v>172645933</v>
      </c>
      <c r="L171">
        <v>357679142</v>
      </c>
      <c r="M171">
        <v>357679142</v>
      </c>
      <c r="N171">
        <v>2403567841</v>
      </c>
      <c r="O171">
        <v>2048515605</v>
      </c>
      <c r="P171">
        <v>2205534122</v>
      </c>
      <c r="Q171">
        <v>2205534122</v>
      </c>
      <c r="R171">
        <v>0</v>
      </c>
      <c r="S171">
        <v>2205534122</v>
      </c>
      <c r="T171">
        <v>2122131797</v>
      </c>
      <c r="U171">
        <v>2122131797</v>
      </c>
      <c r="V171">
        <v>2122131797</v>
      </c>
      <c r="W171">
        <v>2122131797</v>
      </c>
      <c r="X171">
        <v>2122131797</v>
      </c>
      <c r="Y171">
        <v>0</v>
      </c>
      <c r="Z171">
        <v>0</v>
      </c>
      <c r="AA171">
        <v>0</v>
      </c>
      <c r="AB171">
        <v>2122131797</v>
      </c>
      <c r="AC171">
        <v>278459820</v>
      </c>
      <c r="AM171">
        <v>2269859333</v>
      </c>
      <c r="AN171">
        <v>2122131797</v>
      </c>
      <c r="AO171">
        <v>2300550822</v>
      </c>
      <c r="AP171">
        <v>2300550822</v>
      </c>
      <c r="AQ171">
        <v>2235346467</v>
      </c>
      <c r="AR171">
        <v>2235346467</v>
      </c>
      <c r="AS171">
        <v>53300918</v>
      </c>
      <c r="AT171">
        <v>2121858143</v>
      </c>
      <c r="AU171">
        <v>1905126987</v>
      </c>
      <c r="AV171">
        <v>1905126987</v>
      </c>
      <c r="AW171">
        <v>1937340123</v>
      </c>
      <c r="AX171">
        <v>2122131797</v>
      </c>
      <c r="AY171">
        <v>2122131797</v>
      </c>
      <c r="AZ171">
        <v>2364242945</v>
      </c>
      <c r="BB171">
        <v>0</v>
      </c>
      <c r="BD171">
        <v>5028269750</v>
      </c>
      <c r="BE171">
        <v>5028269750</v>
      </c>
      <c r="BF171">
        <v>1</v>
      </c>
      <c r="BG171">
        <v>1</v>
      </c>
      <c r="BI171">
        <v>2122131797</v>
      </c>
      <c r="BK171">
        <v>2205534122</v>
      </c>
      <c r="BL171">
        <v>2205534122</v>
      </c>
      <c r="BM171">
        <v>2205534122</v>
      </c>
      <c r="BN171">
        <v>561462323</v>
      </c>
      <c r="BQ171">
        <v>0</v>
      </c>
      <c r="BR171">
        <v>0</v>
      </c>
      <c r="BS171">
        <v>0</v>
      </c>
      <c r="BT171">
        <v>0</v>
      </c>
    </row>
    <row r="172" spans="1:72">
      <c r="A172" t="s">
        <v>471</v>
      </c>
      <c r="B172" t="s">
        <v>100</v>
      </c>
      <c r="C172">
        <v>2005</v>
      </c>
      <c r="D172" t="s">
        <v>380</v>
      </c>
      <c r="E172">
        <v>1</v>
      </c>
      <c r="G172" t="s">
        <v>385</v>
      </c>
      <c r="H172" t="s">
        <v>389</v>
      </c>
      <c r="I172">
        <v>22543182098</v>
      </c>
      <c r="J172">
        <v>3089963141</v>
      </c>
      <c r="K172">
        <v>1457139641</v>
      </c>
      <c r="L172">
        <v>2174556942</v>
      </c>
      <c r="M172">
        <v>2174556942</v>
      </c>
      <c r="N172">
        <v>21722112364</v>
      </c>
      <c r="O172">
        <v>16637072957</v>
      </c>
      <c r="P172">
        <v>7659159725</v>
      </c>
      <c r="Q172">
        <v>7659159725</v>
      </c>
      <c r="R172">
        <v>0</v>
      </c>
      <c r="S172">
        <v>7659159725</v>
      </c>
      <c r="T172">
        <v>7367341728</v>
      </c>
      <c r="U172">
        <v>7367341728</v>
      </c>
      <c r="V172">
        <v>7367341728</v>
      </c>
      <c r="W172">
        <v>7367341728</v>
      </c>
      <c r="X172">
        <v>7367341728</v>
      </c>
      <c r="Y172">
        <v>0</v>
      </c>
      <c r="Z172">
        <v>0</v>
      </c>
      <c r="AA172">
        <v>0</v>
      </c>
      <c r="AB172">
        <v>7367341728</v>
      </c>
      <c r="AC172">
        <v>610978525</v>
      </c>
      <c r="AM172">
        <v>18963460406</v>
      </c>
      <c r="AN172">
        <v>7367341728</v>
      </c>
      <c r="AO172">
        <v>8908893478</v>
      </c>
      <c r="AP172">
        <v>8908893478</v>
      </c>
      <c r="AQ172">
        <v>7522437319</v>
      </c>
      <c r="AR172">
        <v>7522437319</v>
      </c>
      <c r="AS172">
        <v>1133850392</v>
      </c>
      <c r="AT172">
        <v>7360030461</v>
      </c>
      <c r="AU172">
        <v>6791658321</v>
      </c>
      <c r="AV172">
        <v>6791658321</v>
      </c>
      <c r="AW172">
        <v>6720279223</v>
      </c>
      <c r="AX172">
        <v>7367341728</v>
      </c>
      <c r="AY172">
        <v>7367341728</v>
      </c>
      <c r="AZ172">
        <v>8771213544</v>
      </c>
      <c r="BB172">
        <v>0</v>
      </c>
      <c r="BD172">
        <v>22543182098</v>
      </c>
      <c r="BE172">
        <v>22543182098</v>
      </c>
      <c r="BF172">
        <v>1</v>
      </c>
      <c r="BG172">
        <v>1</v>
      </c>
      <c r="BI172">
        <v>7367341728</v>
      </c>
      <c r="BK172">
        <v>7659159725</v>
      </c>
      <c r="BL172">
        <v>7659159725</v>
      </c>
      <c r="BM172">
        <v>7659159725</v>
      </c>
      <c r="BN172">
        <v>2721157048</v>
      </c>
      <c r="BQ172">
        <v>0</v>
      </c>
      <c r="BR172">
        <v>0</v>
      </c>
      <c r="BS172">
        <v>0</v>
      </c>
      <c r="BT172">
        <v>0</v>
      </c>
    </row>
    <row r="173" spans="1:72">
      <c r="A173" t="s">
        <v>472</v>
      </c>
      <c r="B173" t="s">
        <v>101</v>
      </c>
      <c r="C173">
        <v>2005</v>
      </c>
      <c r="D173" t="s">
        <v>380</v>
      </c>
      <c r="E173">
        <v>2</v>
      </c>
      <c r="G173" t="s">
        <v>387</v>
      </c>
      <c r="H173" t="s">
        <v>389</v>
      </c>
      <c r="I173">
        <v>34479052679</v>
      </c>
      <c r="J173">
        <v>11776852487</v>
      </c>
      <c r="K173">
        <v>2558066758</v>
      </c>
      <c r="L173">
        <v>3252585437</v>
      </c>
      <c r="M173">
        <v>3252585437</v>
      </c>
      <c r="N173">
        <v>27592701845</v>
      </c>
      <c r="O173">
        <v>18646614447</v>
      </c>
      <c r="P173">
        <v>9351574576</v>
      </c>
      <c r="Q173">
        <v>9351574576</v>
      </c>
      <c r="R173">
        <v>0</v>
      </c>
      <c r="S173">
        <v>9351574576</v>
      </c>
      <c r="T173">
        <v>9099667604</v>
      </c>
      <c r="U173">
        <v>9099667604</v>
      </c>
      <c r="V173">
        <v>9099667604</v>
      </c>
      <c r="W173">
        <v>9099667604</v>
      </c>
      <c r="X173">
        <v>9099667604</v>
      </c>
      <c r="Y173">
        <v>0</v>
      </c>
      <c r="Z173">
        <v>0</v>
      </c>
      <c r="AA173">
        <v>0</v>
      </c>
      <c r="AB173">
        <v>9099667604</v>
      </c>
      <c r="AC173">
        <v>665263850</v>
      </c>
      <c r="AM173">
        <v>22443866702</v>
      </c>
      <c r="AN173">
        <v>9099667604</v>
      </c>
      <c r="AO173">
        <v>8947963734</v>
      </c>
      <c r="AP173">
        <v>8947963734</v>
      </c>
      <c r="AQ173">
        <v>9221658943</v>
      </c>
      <c r="AR173">
        <v>9221658943</v>
      </c>
      <c r="AS173">
        <v>2146272138</v>
      </c>
      <c r="AT173">
        <v>9069401787</v>
      </c>
      <c r="AU173">
        <v>8565856500</v>
      </c>
      <c r="AV173">
        <v>8565856500</v>
      </c>
      <c r="AW173">
        <v>8408610774</v>
      </c>
      <c r="AX173">
        <v>9099667604</v>
      </c>
      <c r="AY173">
        <v>9099667604</v>
      </c>
      <c r="AZ173">
        <v>10723628493</v>
      </c>
      <c r="BB173">
        <v>0</v>
      </c>
      <c r="BD173">
        <v>34479052679</v>
      </c>
      <c r="BE173">
        <v>34479052679</v>
      </c>
      <c r="BF173">
        <v>1</v>
      </c>
      <c r="BG173">
        <v>1</v>
      </c>
      <c r="BI173">
        <v>9099667604</v>
      </c>
      <c r="BK173">
        <v>9351574576</v>
      </c>
      <c r="BL173">
        <v>9351574576</v>
      </c>
      <c r="BM173">
        <v>9351574576</v>
      </c>
      <c r="BN173">
        <v>3420967702</v>
      </c>
      <c r="BQ173">
        <v>0</v>
      </c>
      <c r="BR173">
        <v>0</v>
      </c>
      <c r="BS173">
        <v>0</v>
      </c>
      <c r="BT173">
        <v>0</v>
      </c>
    </row>
    <row r="174" spans="1:72">
      <c r="A174" t="s">
        <v>473</v>
      </c>
      <c r="B174" t="s">
        <v>206</v>
      </c>
      <c r="C174">
        <v>2006</v>
      </c>
      <c r="D174" t="s">
        <v>207</v>
      </c>
      <c r="E174">
        <v>8</v>
      </c>
      <c r="G174" t="s">
        <v>208</v>
      </c>
      <c r="H174" t="s">
        <v>474</v>
      </c>
      <c r="I174">
        <v>261015105236</v>
      </c>
      <c r="J174">
        <v>44993927850</v>
      </c>
      <c r="K174">
        <v>16383646549</v>
      </c>
      <c r="L174">
        <v>23397644389</v>
      </c>
      <c r="M174">
        <v>23397644389</v>
      </c>
      <c r="N174">
        <v>110501584187</v>
      </c>
      <c r="O174">
        <v>81525582838</v>
      </c>
      <c r="P174">
        <v>87007607874</v>
      </c>
      <c r="Q174">
        <v>87007607874</v>
      </c>
      <c r="R174">
        <v>0</v>
      </c>
      <c r="S174">
        <v>87007607874</v>
      </c>
      <c r="T174">
        <v>81283913386</v>
      </c>
      <c r="U174">
        <v>81283913386</v>
      </c>
      <c r="V174">
        <v>81283913386</v>
      </c>
      <c r="W174">
        <v>81283913386</v>
      </c>
      <c r="X174">
        <v>81283913386</v>
      </c>
      <c r="Y174">
        <v>0</v>
      </c>
      <c r="Z174">
        <v>0</v>
      </c>
      <c r="AA174">
        <v>0</v>
      </c>
      <c r="AB174">
        <v>81283913386</v>
      </c>
      <c r="AC174">
        <v>9694476543</v>
      </c>
      <c r="AD174">
        <v>81283913386</v>
      </c>
      <c r="AE174">
        <v>0</v>
      </c>
      <c r="AF174">
        <v>0</v>
      </c>
      <c r="AG174">
        <v>0</v>
      </c>
      <c r="AH174">
        <v>0</v>
      </c>
      <c r="AI174">
        <v>0</v>
      </c>
      <c r="AJ174">
        <v>0</v>
      </c>
      <c r="AK174">
        <v>0</v>
      </c>
      <c r="AL174">
        <v>0</v>
      </c>
      <c r="AM174">
        <v>103725218161</v>
      </c>
      <c r="AN174">
        <v>81283913386</v>
      </c>
      <c r="AO174">
        <v>85404246155</v>
      </c>
      <c r="AP174">
        <v>85404246155</v>
      </c>
      <c r="AQ174">
        <v>85095189377</v>
      </c>
      <c r="AR174">
        <v>64460175765</v>
      </c>
      <c r="AS174">
        <v>8845989875</v>
      </c>
      <c r="AT174">
        <v>80008687928</v>
      </c>
      <c r="AU174">
        <v>76785816847</v>
      </c>
      <c r="AV174">
        <v>76785816847</v>
      </c>
      <c r="AW174">
        <v>76388796089</v>
      </c>
      <c r="AX174">
        <v>81283913386</v>
      </c>
      <c r="AY174">
        <v>81283913386</v>
      </c>
      <c r="AZ174">
        <v>88078458343</v>
      </c>
      <c r="BA174">
        <v>0</v>
      </c>
      <c r="BB174">
        <v>0</v>
      </c>
      <c r="BC174">
        <v>0</v>
      </c>
      <c r="BD174">
        <v>261015105236</v>
      </c>
      <c r="BE174">
        <v>261015105236</v>
      </c>
      <c r="BF174">
        <v>1</v>
      </c>
      <c r="BG174">
        <v>1</v>
      </c>
      <c r="BH174">
        <v>1</v>
      </c>
      <c r="BI174">
        <v>81283913386</v>
      </c>
      <c r="BJ174">
        <v>20633966230</v>
      </c>
      <c r="BK174">
        <v>87007607874</v>
      </c>
      <c r="BL174">
        <v>87007607874</v>
      </c>
      <c r="BM174">
        <v>66373641644</v>
      </c>
      <c r="BN174">
        <v>43748975442</v>
      </c>
      <c r="BO174">
        <v>0</v>
      </c>
      <c r="BP174">
        <v>0</v>
      </c>
      <c r="BQ174">
        <v>0</v>
      </c>
      <c r="BR174">
        <v>0</v>
      </c>
      <c r="BS174">
        <v>0</v>
      </c>
      <c r="BT174">
        <v>0</v>
      </c>
    </row>
    <row r="175" spans="1:72">
      <c r="A175" t="s">
        <v>475</v>
      </c>
      <c r="B175" t="s">
        <v>211</v>
      </c>
      <c r="C175">
        <v>2006</v>
      </c>
      <c r="D175" t="s">
        <v>212</v>
      </c>
      <c r="E175">
        <v>5</v>
      </c>
      <c r="G175" t="s">
        <v>213</v>
      </c>
      <c r="H175" t="s">
        <v>474</v>
      </c>
      <c r="I175">
        <v>45995449102</v>
      </c>
      <c r="J175">
        <v>1521498681</v>
      </c>
      <c r="K175">
        <v>1516074801</v>
      </c>
      <c r="L175">
        <v>2091503703</v>
      </c>
      <c r="M175">
        <v>2091503703</v>
      </c>
      <c r="N175">
        <v>14579433231</v>
      </c>
      <c r="O175">
        <v>13635613455</v>
      </c>
      <c r="P175">
        <v>11054704884</v>
      </c>
      <c r="Q175">
        <v>11054704884</v>
      </c>
      <c r="R175">
        <v>0</v>
      </c>
      <c r="S175">
        <v>11054704884</v>
      </c>
      <c r="T175">
        <v>10805306718</v>
      </c>
      <c r="U175">
        <v>10805306718</v>
      </c>
      <c r="V175">
        <v>10805306718</v>
      </c>
      <c r="W175">
        <v>10805306718</v>
      </c>
      <c r="X175">
        <v>10805306718</v>
      </c>
      <c r="Y175">
        <v>0</v>
      </c>
      <c r="Z175">
        <v>0</v>
      </c>
      <c r="AA175">
        <v>0</v>
      </c>
      <c r="AB175">
        <v>10805306718</v>
      </c>
      <c r="AC175">
        <v>3331116417</v>
      </c>
      <c r="AM175">
        <v>13823161347</v>
      </c>
      <c r="AN175">
        <v>10805306718</v>
      </c>
      <c r="AO175">
        <v>11000886090</v>
      </c>
      <c r="AP175">
        <v>11000886090</v>
      </c>
      <c r="AQ175">
        <v>10676468067</v>
      </c>
      <c r="AR175">
        <v>10676468067</v>
      </c>
      <c r="AS175">
        <v>74855445</v>
      </c>
      <c r="AT175">
        <v>10805145392</v>
      </c>
      <c r="AU175">
        <v>10378408796</v>
      </c>
      <c r="AV175">
        <v>10378408796</v>
      </c>
      <c r="AW175">
        <v>10877895960</v>
      </c>
      <c r="AX175">
        <v>10805306718</v>
      </c>
      <c r="AY175">
        <v>10805306718</v>
      </c>
      <c r="AZ175">
        <v>12597216444</v>
      </c>
      <c r="BB175">
        <v>0</v>
      </c>
      <c r="BD175">
        <v>45995449102</v>
      </c>
      <c r="BE175">
        <v>45995449102</v>
      </c>
      <c r="BF175">
        <v>1</v>
      </c>
      <c r="BG175">
        <v>1</v>
      </c>
      <c r="BI175">
        <v>10805306718</v>
      </c>
      <c r="BK175">
        <v>11054704884</v>
      </c>
      <c r="BL175">
        <v>11054704884</v>
      </c>
      <c r="BM175">
        <v>11054704884</v>
      </c>
      <c r="BN175">
        <v>8537186080</v>
      </c>
      <c r="BQ175">
        <v>0</v>
      </c>
      <c r="BR175">
        <v>0</v>
      </c>
      <c r="BS175">
        <v>0</v>
      </c>
      <c r="BT175">
        <v>0</v>
      </c>
    </row>
    <row r="176" spans="1:72">
      <c r="A176" t="s">
        <v>476</v>
      </c>
      <c r="B176" t="s">
        <v>18</v>
      </c>
      <c r="C176">
        <v>2006</v>
      </c>
      <c r="D176" t="s">
        <v>215</v>
      </c>
      <c r="E176">
        <v>3</v>
      </c>
      <c r="G176" t="s">
        <v>216</v>
      </c>
      <c r="H176" t="s">
        <v>474</v>
      </c>
      <c r="I176">
        <v>16827679990</v>
      </c>
      <c r="J176">
        <v>1285304912</v>
      </c>
      <c r="K176">
        <v>1089709214</v>
      </c>
      <c r="L176">
        <v>2003898915</v>
      </c>
      <c r="M176">
        <v>2003898915</v>
      </c>
      <c r="N176">
        <v>11327584123</v>
      </c>
      <c r="O176">
        <v>9303747493</v>
      </c>
      <c r="P176">
        <v>5421150922</v>
      </c>
      <c r="Q176">
        <v>5421150922</v>
      </c>
      <c r="R176">
        <v>0</v>
      </c>
      <c r="S176">
        <v>5421150922</v>
      </c>
      <c r="T176">
        <v>5295266901</v>
      </c>
      <c r="U176">
        <v>5295266901</v>
      </c>
      <c r="V176">
        <v>5295266901</v>
      </c>
      <c r="W176">
        <v>5295266901</v>
      </c>
      <c r="X176">
        <v>5295266901</v>
      </c>
      <c r="Y176">
        <v>0</v>
      </c>
      <c r="Z176">
        <v>0</v>
      </c>
      <c r="AA176">
        <v>0</v>
      </c>
      <c r="AB176">
        <v>5295266901</v>
      </c>
      <c r="AC176">
        <v>1835059239</v>
      </c>
      <c r="AM176">
        <v>9826910159</v>
      </c>
      <c r="AN176">
        <v>5295266901</v>
      </c>
      <c r="AO176">
        <v>5316232258</v>
      </c>
      <c r="AP176">
        <v>5316232258</v>
      </c>
      <c r="AQ176">
        <v>5402794247</v>
      </c>
      <c r="AR176">
        <v>5402794247</v>
      </c>
      <c r="AS176">
        <v>268173509</v>
      </c>
      <c r="AT176">
        <v>5291786595</v>
      </c>
      <c r="AU176">
        <v>5037134770</v>
      </c>
      <c r="AV176">
        <v>5037134770</v>
      </c>
      <c r="AW176">
        <v>4875649616</v>
      </c>
      <c r="AX176">
        <v>5295266901</v>
      </c>
      <c r="AY176">
        <v>5295266901</v>
      </c>
      <c r="AZ176">
        <v>5888284549</v>
      </c>
      <c r="BB176">
        <v>0</v>
      </c>
      <c r="BD176">
        <v>16827679990</v>
      </c>
      <c r="BE176">
        <v>16827679990</v>
      </c>
      <c r="BF176">
        <v>1</v>
      </c>
      <c r="BG176">
        <v>1</v>
      </c>
      <c r="BI176">
        <v>5295266901</v>
      </c>
      <c r="BK176">
        <v>5421150922</v>
      </c>
      <c r="BL176">
        <v>5421150922</v>
      </c>
      <c r="BM176">
        <v>5421150922</v>
      </c>
      <c r="BN176">
        <v>3405820535</v>
      </c>
      <c r="BQ176">
        <v>0</v>
      </c>
      <c r="BR176">
        <v>0</v>
      </c>
      <c r="BS176">
        <v>0</v>
      </c>
      <c r="BT176">
        <v>0</v>
      </c>
    </row>
    <row r="177" spans="1:72">
      <c r="A177" t="s">
        <v>477</v>
      </c>
      <c r="B177" t="s">
        <v>19</v>
      </c>
      <c r="C177">
        <v>2006</v>
      </c>
      <c r="D177" t="s">
        <v>218</v>
      </c>
      <c r="E177">
        <v>3</v>
      </c>
      <c r="G177" t="s">
        <v>219</v>
      </c>
      <c r="H177" t="s">
        <v>474</v>
      </c>
      <c r="I177">
        <v>6899942484</v>
      </c>
      <c r="J177">
        <v>452454826</v>
      </c>
      <c r="K177">
        <v>312097936</v>
      </c>
      <c r="L177">
        <v>648231345</v>
      </c>
      <c r="M177">
        <v>648231345</v>
      </c>
      <c r="N177">
        <v>3028019628</v>
      </c>
      <c r="O177">
        <v>2566875034</v>
      </c>
      <c r="P177">
        <v>2822111155</v>
      </c>
      <c r="Q177">
        <v>2822111155</v>
      </c>
      <c r="R177">
        <v>0</v>
      </c>
      <c r="S177">
        <v>2822111155</v>
      </c>
      <c r="T177">
        <v>2751270323</v>
      </c>
      <c r="U177">
        <v>2751270323</v>
      </c>
      <c r="V177">
        <v>2751270323</v>
      </c>
      <c r="W177">
        <v>2751270323</v>
      </c>
      <c r="X177">
        <v>2751270323</v>
      </c>
      <c r="Y177">
        <v>0</v>
      </c>
      <c r="Z177">
        <v>0</v>
      </c>
      <c r="AA177">
        <v>0</v>
      </c>
      <c r="AB177">
        <v>2751270323</v>
      </c>
      <c r="AC177">
        <v>1353985982</v>
      </c>
      <c r="AM177">
        <v>4495741951</v>
      </c>
      <c r="AN177">
        <v>2751270323</v>
      </c>
      <c r="AO177">
        <v>2876845744</v>
      </c>
      <c r="AP177">
        <v>2876845744</v>
      </c>
      <c r="AQ177">
        <v>2870734296</v>
      </c>
      <c r="AR177">
        <v>2870734296</v>
      </c>
      <c r="AS177">
        <v>128334500</v>
      </c>
      <c r="AT177">
        <v>2748600889</v>
      </c>
      <c r="AU177">
        <v>2583031812</v>
      </c>
      <c r="AV177">
        <v>2583031812</v>
      </c>
      <c r="AW177">
        <v>2948440630</v>
      </c>
      <c r="AX177">
        <v>2751270323</v>
      </c>
      <c r="AY177">
        <v>2751270323</v>
      </c>
      <c r="AZ177">
        <v>3145795466</v>
      </c>
      <c r="BB177">
        <v>0</v>
      </c>
      <c r="BD177">
        <v>6899942484</v>
      </c>
      <c r="BE177">
        <v>6899942484</v>
      </c>
      <c r="BF177">
        <v>1</v>
      </c>
      <c r="BG177">
        <v>1</v>
      </c>
      <c r="BI177">
        <v>2751270323</v>
      </c>
      <c r="BK177">
        <v>2822111155</v>
      </c>
      <c r="BL177">
        <v>2822111155</v>
      </c>
      <c r="BM177">
        <v>2822111155</v>
      </c>
      <c r="BN177">
        <v>1945973769</v>
      </c>
      <c r="BQ177">
        <v>0</v>
      </c>
      <c r="BR177">
        <v>0</v>
      </c>
      <c r="BS177">
        <v>0</v>
      </c>
      <c r="BT177">
        <v>0</v>
      </c>
    </row>
    <row r="178" spans="1:72">
      <c r="A178" t="s">
        <v>478</v>
      </c>
      <c r="B178" t="s">
        <v>20</v>
      </c>
      <c r="C178">
        <v>2006</v>
      </c>
      <c r="D178" t="s">
        <v>215</v>
      </c>
      <c r="E178">
        <v>2</v>
      </c>
      <c r="G178" t="s">
        <v>221</v>
      </c>
      <c r="H178" t="s">
        <v>474</v>
      </c>
      <c r="I178">
        <v>9458263825</v>
      </c>
      <c r="J178">
        <v>1171462817</v>
      </c>
      <c r="K178">
        <v>984406629</v>
      </c>
      <c r="L178">
        <v>1560902135</v>
      </c>
      <c r="M178">
        <v>1560902135</v>
      </c>
      <c r="N178">
        <v>7760663035</v>
      </c>
      <c r="O178">
        <v>5885697276</v>
      </c>
      <c r="P178">
        <v>4823540253</v>
      </c>
      <c r="Q178">
        <v>4823540253</v>
      </c>
      <c r="R178">
        <v>0</v>
      </c>
      <c r="S178">
        <v>4823540253</v>
      </c>
      <c r="T178">
        <v>4682229144</v>
      </c>
      <c r="U178">
        <v>4682229144</v>
      </c>
      <c r="V178">
        <v>4682229144</v>
      </c>
      <c r="W178">
        <v>4682229144</v>
      </c>
      <c r="X178">
        <v>4682229144</v>
      </c>
      <c r="Y178">
        <v>0</v>
      </c>
      <c r="Z178">
        <v>0</v>
      </c>
      <c r="AA178">
        <v>0</v>
      </c>
      <c r="AB178">
        <v>4682229144</v>
      </c>
      <c r="AC178">
        <v>743349941</v>
      </c>
      <c r="AM178">
        <v>6545592914</v>
      </c>
      <c r="AN178">
        <v>4682229144</v>
      </c>
      <c r="AO178">
        <v>4681863309</v>
      </c>
      <c r="AP178">
        <v>4681863309</v>
      </c>
      <c r="AQ178">
        <v>4543344116</v>
      </c>
      <c r="AR178">
        <v>4543344116</v>
      </c>
      <c r="AS178">
        <v>809343895</v>
      </c>
      <c r="AT178">
        <v>4679384206</v>
      </c>
      <c r="AU178">
        <v>4250056849</v>
      </c>
      <c r="AV178">
        <v>4250056849</v>
      </c>
      <c r="AW178">
        <v>4272870647</v>
      </c>
      <c r="AX178">
        <v>4682229144</v>
      </c>
      <c r="AY178">
        <v>4682229144</v>
      </c>
      <c r="AZ178">
        <v>5235593813</v>
      </c>
      <c r="BB178">
        <v>0</v>
      </c>
      <c r="BD178">
        <v>9458263825</v>
      </c>
      <c r="BE178">
        <v>9458263825</v>
      </c>
      <c r="BF178">
        <v>1</v>
      </c>
      <c r="BG178">
        <v>1</v>
      </c>
      <c r="BI178">
        <v>4682229144</v>
      </c>
      <c r="BK178">
        <v>4823540253</v>
      </c>
      <c r="BL178">
        <v>4823540253</v>
      </c>
      <c r="BM178">
        <v>4823540253</v>
      </c>
      <c r="BN178">
        <v>2484139514</v>
      </c>
      <c r="BQ178">
        <v>0</v>
      </c>
      <c r="BR178">
        <v>0</v>
      </c>
      <c r="BS178">
        <v>0</v>
      </c>
      <c r="BT178">
        <v>0</v>
      </c>
    </row>
    <row r="179" spans="1:72">
      <c r="A179" t="s">
        <v>479</v>
      </c>
      <c r="B179" t="s">
        <v>21</v>
      </c>
      <c r="C179">
        <v>2006</v>
      </c>
      <c r="D179" t="s">
        <v>223</v>
      </c>
      <c r="E179">
        <v>2</v>
      </c>
      <c r="G179" t="s">
        <v>224</v>
      </c>
      <c r="H179" t="s">
        <v>474</v>
      </c>
      <c r="I179">
        <v>27797850514</v>
      </c>
      <c r="J179">
        <v>22145347647</v>
      </c>
      <c r="K179">
        <v>3570861586</v>
      </c>
      <c r="L179">
        <v>4693132688</v>
      </c>
      <c r="M179">
        <v>4693132688</v>
      </c>
      <c r="N179">
        <v>24843290706</v>
      </c>
      <c r="O179">
        <v>17257975812</v>
      </c>
      <c r="P179">
        <v>19592665754</v>
      </c>
      <c r="Q179">
        <v>19592665754</v>
      </c>
      <c r="R179">
        <v>0</v>
      </c>
      <c r="S179">
        <v>19592665754</v>
      </c>
      <c r="T179">
        <v>19927254869</v>
      </c>
      <c r="U179">
        <v>19927254869</v>
      </c>
      <c r="V179">
        <v>19927254869</v>
      </c>
      <c r="W179">
        <v>19927254869</v>
      </c>
      <c r="X179">
        <v>19927254869</v>
      </c>
      <c r="Y179">
        <v>0</v>
      </c>
      <c r="Z179">
        <v>0</v>
      </c>
      <c r="AA179">
        <v>0</v>
      </c>
      <c r="AB179">
        <v>19927254869</v>
      </c>
      <c r="AC179">
        <v>391753133</v>
      </c>
      <c r="AD179">
        <v>19927254869</v>
      </c>
      <c r="AE179">
        <v>0</v>
      </c>
      <c r="AF179">
        <v>0</v>
      </c>
      <c r="AG179">
        <v>0</v>
      </c>
      <c r="AH179">
        <v>0</v>
      </c>
      <c r="AI179">
        <v>0</v>
      </c>
      <c r="AJ179">
        <v>0</v>
      </c>
      <c r="AK179">
        <v>0</v>
      </c>
      <c r="AL179">
        <v>0</v>
      </c>
      <c r="AM179">
        <v>18071772185</v>
      </c>
      <c r="AN179">
        <v>19927254869</v>
      </c>
      <c r="AO179">
        <v>19584099408</v>
      </c>
      <c r="AP179">
        <v>19584099408</v>
      </c>
      <c r="AQ179">
        <v>19600336383</v>
      </c>
      <c r="AR179">
        <v>6831903705</v>
      </c>
      <c r="AS179">
        <v>720585659</v>
      </c>
      <c r="AT179">
        <v>19482206106</v>
      </c>
      <c r="AU179">
        <v>19201015929</v>
      </c>
      <c r="AV179">
        <v>19201015929</v>
      </c>
      <c r="AW179">
        <v>19542565867</v>
      </c>
      <c r="AX179">
        <v>19927254869</v>
      </c>
      <c r="AY179">
        <v>19927254869</v>
      </c>
      <c r="AZ179">
        <v>20693483135</v>
      </c>
      <c r="BA179">
        <v>0</v>
      </c>
      <c r="BB179">
        <v>0</v>
      </c>
      <c r="BC179">
        <v>0</v>
      </c>
      <c r="BD179">
        <v>27797850514</v>
      </c>
      <c r="BE179">
        <v>27797850514</v>
      </c>
      <c r="BF179">
        <v>1</v>
      </c>
      <c r="BG179">
        <v>1</v>
      </c>
      <c r="BH179">
        <v>1</v>
      </c>
      <c r="BI179">
        <v>19927254869</v>
      </c>
      <c r="BJ179">
        <v>12915861864</v>
      </c>
      <c r="BK179">
        <v>19592665754</v>
      </c>
      <c r="BL179">
        <v>19592665754</v>
      </c>
      <c r="BM179">
        <v>6676803890</v>
      </c>
      <c r="BN179">
        <v>8380890126</v>
      </c>
      <c r="BO179">
        <v>0</v>
      </c>
      <c r="BP179">
        <v>0</v>
      </c>
      <c r="BQ179">
        <v>0</v>
      </c>
      <c r="BR179">
        <v>0</v>
      </c>
      <c r="BS179">
        <v>0</v>
      </c>
      <c r="BT179">
        <v>0</v>
      </c>
    </row>
    <row r="180" spans="1:72">
      <c r="A180" t="s">
        <v>480</v>
      </c>
      <c r="B180" t="s">
        <v>22</v>
      </c>
      <c r="C180">
        <v>2006</v>
      </c>
      <c r="D180" t="s">
        <v>215</v>
      </c>
      <c r="E180">
        <v>2</v>
      </c>
      <c r="G180" t="s">
        <v>226</v>
      </c>
      <c r="H180" t="s">
        <v>474</v>
      </c>
      <c r="I180">
        <v>10837135122</v>
      </c>
      <c r="J180">
        <v>1669494055</v>
      </c>
      <c r="K180">
        <v>1389777909</v>
      </c>
      <c r="L180">
        <v>2031388725</v>
      </c>
      <c r="M180">
        <v>2031388725</v>
      </c>
      <c r="N180">
        <v>7914018983</v>
      </c>
      <c r="O180">
        <v>6179458361</v>
      </c>
      <c r="P180">
        <v>4356667298</v>
      </c>
      <c r="Q180">
        <v>4356667298</v>
      </c>
      <c r="R180">
        <v>0</v>
      </c>
      <c r="S180">
        <v>4356667298</v>
      </c>
      <c r="T180">
        <v>4338011519</v>
      </c>
      <c r="U180">
        <v>4338011519</v>
      </c>
      <c r="V180">
        <v>4338011519</v>
      </c>
      <c r="W180">
        <v>4338011519</v>
      </c>
      <c r="X180">
        <v>4338011519</v>
      </c>
      <c r="Y180">
        <v>0</v>
      </c>
      <c r="Z180">
        <v>0</v>
      </c>
      <c r="AA180">
        <v>0</v>
      </c>
      <c r="AB180">
        <v>4338011519</v>
      </c>
      <c r="AC180">
        <v>1190976416</v>
      </c>
      <c r="AM180">
        <v>7310169388</v>
      </c>
      <c r="AN180">
        <v>4338011519</v>
      </c>
      <c r="AO180">
        <v>4183898127</v>
      </c>
      <c r="AP180">
        <v>4183898127</v>
      </c>
      <c r="AQ180">
        <v>4208904430</v>
      </c>
      <c r="AR180">
        <v>4208904430</v>
      </c>
      <c r="AS180">
        <v>195928904</v>
      </c>
      <c r="AT180">
        <v>4333985304</v>
      </c>
      <c r="AU180">
        <v>3853764838</v>
      </c>
      <c r="AV180">
        <v>3853764838</v>
      </c>
      <c r="AW180">
        <v>3787228166</v>
      </c>
      <c r="AX180">
        <v>4338011519</v>
      </c>
      <c r="AY180">
        <v>4338011519</v>
      </c>
      <c r="AZ180">
        <v>4746293198</v>
      </c>
      <c r="BB180">
        <v>0</v>
      </c>
      <c r="BD180">
        <v>10837135122</v>
      </c>
      <c r="BE180">
        <v>10837135122</v>
      </c>
      <c r="BF180">
        <v>1</v>
      </c>
      <c r="BG180">
        <v>1</v>
      </c>
      <c r="BI180">
        <v>4338011519</v>
      </c>
      <c r="BK180">
        <v>4356667298</v>
      </c>
      <c r="BL180">
        <v>4356667298</v>
      </c>
      <c r="BM180">
        <v>4356667298</v>
      </c>
      <c r="BN180">
        <v>2750694476</v>
      </c>
      <c r="BQ180">
        <v>0</v>
      </c>
      <c r="BR180">
        <v>0</v>
      </c>
      <c r="BS180">
        <v>0</v>
      </c>
      <c r="BT180">
        <v>0</v>
      </c>
    </row>
    <row r="181" spans="1:72">
      <c r="A181" t="s">
        <v>481</v>
      </c>
      <c r="B181" t="s">
        <v>23</v>
      </c>
      <c r="C181">
        <v>2006</v>
      </c>
      <c r="D181" t="s">
        <v>228</v>
      </c>
      <c r="E181">
        <v>5</v>
      </c>
      <c r="G181" t="s">
        <v>229</v>
      </c>
      <c r="H181" t="s">
        <v>474</v>
      </c>
      <c r="I181">
        <v>65369024029</v>
      </c>
      <c r="J181">
        <v>25267165460</v>
      </c>
      <c r="K181">
        <v>6168705629</v>
      </c>
      <c r="L181">
        <v>8552635847</v>
      </c>
      <c r="M181">
        <v>8552635847</v>
      </c>
      <c r="N181">
        <v>36085271886</v>
      </c>
      <c r="O181">
        <v>28528109461</v>
      </c>
      <c r="P181">
        <v>30231518594</v>
      </c>
      <c r="Q181">
        <v>30231518594</v>
      </c>
      <c r="R181">
        <v>0</v>
      </c>
      <c r="S181">
        <v>30231518594</v>
      </c>
      <c r="T181">
        <v>28892784595</v>
      </c>
      <c r="U181">
        <v>28892784595</v>
      </c>
      <c r="V181">
        <v>28892784595</v>
      </c>
      <c r="W181">
        <v>28892784595</v>
      </c>
      <c r="X181">
        <v>28892784595</v>
      </c>
      <c r="Y181">
        <v>0</v>
      </c>
      <c r="Z181">
        <v>0</v>
      </c>
      <c r="AA181">
        <v>0</v>
      </c>
      <c r="AB181">
        <v>28892784595</v>
      </c>
      <c r="AC181">
        <v>4074433620</v>
      </c>
      <c r="AD181">
        <v>28892784595</v>
      </c>
      <c r="AE181">
        <v>0</v>
      </c>
      <c r="AF181">
        <v>0</v>
      </c>
      <c r="AG181">
        <v>0</v>
      </c>
      <c r="AH181">
        <v>0</v>
      </c>
      <c r="AI181">
        <v>0</v>
      </c>
      <c r="AJ181">
        <v>0</v>
      </c>
      <c r="AK181">
        <v>0</v>
      </c>
      <c r="AL181">
        <v>0</v>
      </c>
      <c r="AM181">
        <v>30039340518</v>
      </c>
      <c r="AN181">
        <v>28892784595</v>
      </c>
      <c r="AO181">
        <v>30009711941</v>
      </c>
      <c r="AP181">
        <v>30009711941</v>
      </c>
      <c r="AQ181">
        <v>30196291499</v>
      </c>
      <c r="AR181">
        <v>16970607974</v>
      </c>
      <c r="AS181">
        <v>1143159428</v>
      </c>
      <c r="AT181">
        <v>28181879397</v>
      </c>
      <c r="AU181">
        <v>27327727460</v>
      </c>
      <c r="AV181">
        <v>27327727460</v>
      </c>
      <c r="AW181">
        <v>27743372032</v>
      </c>
      <c r="AX181">
        <v>28892784595</v>
      </c>
      <c r="AY181">
        <v>28892784595</v>
      </c>
      <c r="AZ181">
        <v>30976898661</v>
      </c>
      <c r="BA181">
        <v>0</v>
      </c>
      <c r="BB181">
        <v>0</v>
      </c>
      <c r="BC181">
        <v>0</v>
      </c>
      <c r="BD181">
        <v>65369024029</v>
      </c>
      <c r="BE181">
        <v>65369024029</v>
      </c>
      <c r="BF181">
        <v>1</v>
      </c>
      <c r="BG181">
        <v>1</v>
      </c>
      <c r="BH181">
        <v>1</v>
      </c>
      <c r="BI181">
        <v>28892784595</v>
      </c>
      <c r="BJ181">
        <v>13358372664</v>
      </c>
      <c r="BK181">
        <v>30231518594</v>
      </c>
      <c r="BL181">
        <v>30231518594</v>
      </c>
      <c r="BM181">
        <v>16873145930</v>
      </c>
      <c r="BN181">
        <v>15816955495</v>
      </c>
      <c r="BO181">
        <v>0</v>
      </c>
      <c r="BP181">
        <v>0</v>
      </c>
      <c r="BQ181">
        <v>0</v>
      </c>
      <c r="BR181">
        <v>0</v>
      </c>
      <c r="BS181">
        <v>0</v>
      </c>
      <c r="BT181">
        <v>0</v>
      </c>
    </row>
    <row r="182" spans="1:72">
      <c r="A182" t="s">
        <v>482</v>
      </c>
      <c r="B182" t="s">
        <v>24</v>
      </c>
      <c r="C182">
        <v>2006</v>
      </c>
      <c r="D182" t="s">
        <v>231</v>
      </c>
      <c r="E182">
        <v>5</v>
      </c>
      <c r="G182" t="s">
        <v>232</v>
      </c>
      <c r="H182" t="s">
        <v>474</v>
      </c>
      <c r="I182">
        <v>61263539177</v>
      </c>
      <c r="J182">
        <v>2849191268</v>
      </c>
      <c r="K182">
        <v>2501097073</v>
      </c>
      <c r="L182">
        <v>3562168152</v>
      </c>
      <c r="M182">
        <v>3562168152</v>
      </c>
      <c r="N182">
        <v>19551855657</v>
      </c>
      <c r="O182">
        <v>16833790106</v>
      </c>
      <c r="P182">
        <v>12628086979</v>
      </c>
      <c r="Q182">
        <v>12628086979</v>
      </c>
      <c r="R182">
        <v>0</v>
      </c>
      <c r="S182">
        <v>12628086979</v>
      </c>
      <c r="T182">
        <v>12372873432</v>
      </c>
      <c r="U182">
        <v>12372873432</v>
      </c>
      <c r="V182">
        <v>12372873432</v>
      </c>
      <c r="W182">
        <v>12372873432</v>
      </c>
      <c r="X182">
        <v>12372873432</v>
      </c>
      <c r="Y182">
        <v>0</v>
      </c>
      <c r="Z182">
        <v>0</v>
      </c>
      <c r="AA182">
        <v>0</v>
      </c>
      <c r="AB182">
        <v>12372873432</v>
      </c>
      <c r="AC182">
        <v>3530230345</v>
      </c>
      <c r="AM182">
        <v>18668774158</v>
      </c>
      <c r="AN182">
        <v>12372873432</v>
      </c>
      <c r="AO182">
        <v>12322907081</v>
      </c>
      <c r="AP182">
        <v>12322907081</v>
      </c>
      <c r="AQ182">
        <v>12241751651</v>
      </c>
      <c r="AR182">
        <v>12241751651</v>
      </c>
      <c r="AS182">
        <v>732267633</v>
      </c>
      <c r="AT182">
        <v>12362849734</v>
      </c>
      <c r="AU182">
        <v>11554605135</v>
      </c>
      <c r="AV182">
        <v>11554605135</v>
      </c>
      <c r="AW182">
        <v>11007749641</v>
      </c>
      <c r="AX182">
        <v>12372873432</v>
      </c>
      <c r="AY182">
        <v>12372873432</v>
      </c>
      <c r="AZ182">
        <v>14117761297</v>
      </c>
      <c r="BB182">
        <v>0</v>
      </c>
      <c r="BD182">
        <v>61263539177</v>
      </c>
      <c r="BE182">
        <v>61263539177</v>
      </c>
      <c r="BF182">
        <v>1</v>
      </c>
      <c r="BG182">
        <v>1</v>
      </c>
      <c r="BI182">
        <v>12372873432</v>
      </c>
      <c r="BK182">
        <v>12628086979</v>
      </c>
      <c r="BL182">
        <v>12628086979</v>
      </c>
      <c r="BM182">
        <v>12628086979</v>
      </c>
      <c r="BN182">
        <v>8386389124</v>
      </c>
      <c r="BQ182">
        <v>0</v>
      </c>
      <c r="BR182">
        <v>0</v>
      </c>
      <c r="BS182">
        <v>0</v>
      </c>
      <c r="BT182">
        <v>0</v>
      </c>
    </row>
    <row r="183" spans="1:72">
      <c r="A183" t="s">
        <v>483</v>
      </c>
      <c r="B183" t="s">
        <v>25</v>
      </c>
      <c r="C183">
        <v>2006</v>
      </c>
      <c r="D183" t="s">
        <v>207</v>
      </c>
      <c r="E183">
        <v>8</v>
      </c>
      <c r="G183" t="s">
        <v>234</v>
      </c>
      <c r="H183" t="s">
        <v>474</v>
      </c>
      <c r="I183">
        <v>333626929848</v>
      </c>
      <c r="J183">
        <v>81576031133</v>
      </c>
      <c r="K183">
        <v>23230668599</v>
      </c>
      <c r="L183">
        <v>34895023299</v>
      </c>
      <c r="M183">
        <v>34895023299</v>
      </c>
      <c r="N183">
        <v>195338654709</v>
      </c>
      <c r="O183">
        <v>131276901196</v>
      </c>
      <c r="P183">
        <v>111884046200</v>
      </c>
      <c r="Q183">
        <v>111884046200</v>
      </c>
      <c r="R183">
        <v>0</v>
      </c>
      <c r="S183">
        <v>111884046200</v>
      </c>
      <c r="T183">
        <v>109361134372</v>
      </c>
      <c r="U183">
        <v>109361134372</v>
      </c>
      <c r="V183">
        <v>109361134372</v>
      </c>
      <c r="W183">
        <v>109361134372</v>
      </c>
      <c r="X183">
        <v>109361134372</v>
      </c>
      <c r="Y183">
        <v>0</v>
      </c>
      <c r="Z183">
        <v>0</v>
      </c>
      <c r="AA183">
        <v>0</v>
      </c>
      <c r="AB183">
        <v>109361134372</v>
      </c>
      <c r="AC183">
        <v>10700633990</v>
      </c>
      <c r="AD183">
        <v>109361134372</v>
      </c>
      <c r="AE183">
        <v>0</v>
      </c>
      <c r="AF183">
        <v>0</v>
      </c>
      <c r="AG183">
        <v>0</v>
      </c>
      <c r="AH183">
        <v>0</v>
      </c>
      <c r="AI183">
        <v>0</v>
      </c>
      <c r="AJ183">
        <v>0</v>
      </c>
      <c r="AK183">
        <v>0</v>
      </c>
      <c r="AL183">
        <v>0</v>
      </c>
      <c r="AM183">
        <v>160228817056</v>
      </c>
      <c r="AN183">
        <v>109361134372</v>
      </c>
      <c r="AO183">
        <v>107813984073</v>
      </c>
      <c r="AP183">
        <v>107813984073</v>
      </c>
      <c r="AQ183">
        <v>107733272652</v>
      </c>
      <c r="AR183">
        <v>84311758279</v>
      </c>
      <c r="AS183">
        <v>14225154986</v>
      </c>
      <c r="AT183">
        <v>108046484510</v>
      </c>
      <c r="AU183">
        <v>102984700023</v>
      </c>
      <c r="AV183">
        <v>102984700023</v>
      </c>
      <c r="AW183">
        <v>100915920233</v>
      </c>
      <c r="AX183">
        <v>109361134372</v>
      </c>
      <c r="AY183">
        <v>109361134372</v>
      </c>
      <c r="AZ183">
        <v>121007486179</v>
      </c>
      <c r="BA183">
        <v>0</v>
      </c>
      <c r="BB183">
        <v>0</v>
      </c>
      <c r="BC183">
        <v>0</v>
      </c>
      <c r="BD183">
        <v>333626929848</v>
      </c>
      <c r="BE183">
        <v>333626929848</v>
      </c>
      <c r="BF183">
        <v>1</v>
      </c>
      <c r="BG183">
        <v>1</v>
      </c>
      <c r="BH183">
        <v>1</v>
      </c>
      <c r="BI183">
        <v>109361134372</v>
      </c>
      <c r="BJ183">
        <v>24350595467</v>
      </c>
      <c r="BK183">
        <v>111884046200</v>
      </c>
      <c r="BL183">
        <v>111884046200</v>
      </c>
      <c r="BM183">
        <v>87533450733</v>
      </c>
      <c r="BN183">
        <v>52388904165</v>
      </c>
      <c r="BO183">
        <v>0</v>
      </c>
      <c r="BP183">
        <v>0</v>
      </c>
      <c r="BQ183">
        <v>0</v>
      </c>
      <c r="BR183">
        <v>0</v>
      </c>
      <c r="BS183">
        <v>0</v>
      </c>
      <c r="BT183">
        <v>0</v>
      </c>
    </row>
    <row r="184" spans="1:72">
      <c r="A184" t="s">
        <v>484</v>
      </c>
      <c r="B184" t="s">
        <v>26</v>
      </c>
      <c r="C184">
        <v>2006</v>
      </c>
      <c r="D184" t="s">
        <v>212</v>
      </c>
      <c r="E184">
        <v>2</v>
      </c>
      <c r="G184" t="s">
        <v>236</v>
      </c>
      <c r="H184" t="s">
        <v>474</v>
      </c>
      <c r="I184">
        <v>24226346817</v>
      </c>
      <c r="J184">
        <v>941138598</v>
      </c>
      <c r="K184">
        <v>870805653</v>
      </c>
      <c r="L184">
        <v>1226158574</v>
      </c>
      <c r="M184">
        <v>1226158574</v>
      </c>
      <c r="N184">
        <v>6328720516</v>
      </c>
      <c r="O184">
        <v>5724985528</v>
      </c>
      <c r="P184">
        <v>4108533074</v>
      </c>
      <c r="Q184">
        <v>4108533074</v>
      </c>
      <c r="R184">
        <v>0</v>
      </c>
      <c r="S184">
        <v>4108533074</v>
      </c>
      <c r="T184">
        <v>4045918171</v>
      </c>
      <c r="U184">
        <v>4045918171</v>
      </c>
      <c r="V184">
        <v>4045918171</v>
      </c>
      <c r="W184">
        <v>4045918171</v>
      </c>
      <c r="X184">
        <v>4045918171</v>
      </c>
      <c r="Y184">
        <v>0</v>
      </c>
      <c r="Z184">
        <v>0</v>
      </c>
      <c r="AA184">
        <v>0</v>
      </c>
      <c r="AB184">
        <v>4045918171</v>
      </c>
      <c r="AC184">
        <v>1073528850</v>
      </c>
      <c r="AM184">
        <v>5690633831</v>
      </c>
      <c r="AN184">
        <v>4045918171</v>
      </c>
      <c r="AO184">
        <v>4198856047</v>
      </c>
      <c r="AP184">
        <v>4198856047</v>
      </c>
      <c r="AQ184">
        <v>4091454127</v>
      </c>
      <c r="AR184">
        <v>4091454127</v>
      </c>
      <c r="AS184">
        <v>64645742</v>
      </c>
      <c r="AT184">
        <v>4042185344</v>
      </c>
      <c r="AU184">
        <v>3871321176</v>
      </c>
      <c r="AV184">
        <v>3871321176</v>
      </c>
      <c r="AW184">
        <v>4088228530</v>
      </c>
      <c r="AX184">
        <v>4045918171</v>
      </c>
      <c r="AY184">
        <v>4045918171</v>
      </c>
      <c r="AZ184">
        <v>5051869306</v>
      </c>
      <c r="BB184">
        <v>0</v>
      </c>
      <c r="BD184">
        <v>24226346817</v>
      </c>
      <c r="BE184">
        <v>24226346817</v>
      </c>
      <c r="BF184">
        <v>1</v>
      </c>
      <c r="BG184">
        <v>1</v>
      </c>
      <c r="BI184">
        <v>4045918171</v>
      </c>
      <c r="BK184">
        <v>4108533074</v>
      </c>
      <c r="BL184">
        <v>4108533074</v>
      </c>
      <c r="BM184">
        <v>4108533074</v>
      </c>
      <c r="BN184">
        <v>3196936524</v>
      </c>
      <c r="BQ184">
        <v>0</v>
      </c>
      <c r="BR184">
        <v>0</v>
      </c>
      <c r="BS184">
        <v>0</v>
      </c>
      <c r="BT184">
        <v>0</v>
      </c>
    </row>
    <row r="185" spans="1:72">
      <c r="A185" t="s">
        <v>485</v>
      </c>
      <c r="B185" t="s">
        <v>27</v>
      </c>
      <c r="C185">
        <v>2006</v>
      </c>
      <c r="D185" t="s">
        <v>228</v>
      </c>
      <c r="E185">
        <v>4</v>
      </c>
      <c r="G185" t="s">
        <v>238</v>
      </c>
      <c r="H185" t="s">
        <v>474</v>
      </c>
      <c r="I185">
        <v>42375093093</v>
      </c>
      <c r="J185">
        <v>12240960335</v>
      </c>
      <c r="K185">
        <v>3673222570</v>
      </c>
      <c r="L185">
        <v>5684318226</v>
      </c>
      <c r="M185">
        <v>5684318226</v>
      </c>
      <c r="N185">
        <v>21241315197</v>
      </c>
      <c r="O185">
        <v>16074581315</v>
      </c>
      <c r="P185">
        <v>25097837013</v>
      </c>
      <c r="Q185">
        <v>25097837013</v>
      </c>
      <c r="R185">
        <v>0</v>
      </c>
      <c r="S185">
        <v>25097837013</v>
      </c>
      <c r="T185">
        <v>24460417522</v>
      </c>
      <c r="U185">
        <v>24460417522</v>
      </c>
      <c r="V185">
        <v>24460417522</v>
      </c>
      <c r="W185">
        <v>24460417522</v>
      </c>
      <c r="X185">
        <v>24460417522</v>
      </c>
      <c r="Y185">
        <v>0</v>
      </c>
      <c r="Z185">
        <v>0</v>
      </c>
      <c r="AA185">
        <v>0</v>
      </c>
      <c r="AB185">
        <v>24460417522</v>
      </c>
      <c r="AC185">
        <v>2974307597</v>
      </c>
      <c r="AD185">
        <v>24460417522</v>
      </c>
      <c r="AE185">
        <v>0</v>
      </c>
      <c r="AF185">
        <v>0</v>
      </c>
      <c r="AG185">
        <v>0</v>
      </c>
      <c r="AH185">
        <v>0</v>
      </c>
      <c r="AI185">
        <v>0</v>
      </c>
      <c r="AJ185">
        <v>0</v>
      </c>
      <c r="AK185">
        <v>0</v>
      </c>
      <c r="AL185">
        <v>0</v>
      </c>
      <c r="AM185">
        <v>16682824473</v>
      </c>
      <c r="AN185">
        <v>24460417522</v>
      </c>
      <c r="AO185">
        <v>25281756206</v>
      </c>
      <c r="AP185">
        <v>25281756206</v>
      </c>
      <c r="AQ185">
        <v>25277546043</v>
      </c>
      <c r="AR185">
        <v>13833769700</v>
      </c>
      <c r="AS185">
        <v>711581862</v>
      </c>
      <c r="AT185">
        <v>24183090334</v>
      </c>
      <c r="AU185">
        <v>23502340117</v>
      </c>
      <c r="AV185">
        <v>23502340117</v>
      </c>
      <c r="AW185">
        <v>23296812647</v>
      </c>
      <c r="AX185">
        <v>24460417522</v>
      </c>
      <c r="AY185">
        <v>24460417522</v>
      </c>
      <c r="AZ185">
        <v>25442007069</v>
      </c>
      <c r="BA185">
        <v>0</v>
      </c>
      <c r="BB185">
        <v>0</v>
      </c>
      <c r="BC185">
        <v>0</v>
      </c>
      <c r="BD185">
        <v>42375093093</v>
      </c>
      <c r="BE185">
        <v>42375093093</v>
      </c>
      <c r="BF185">
        <v>1</v>
      </c>
      <c r="BG185">
        <v>1</v>
      </c>
      <c r="BH185">
        <v>1</v>
      </c>
      <c r="BI185">
        <v>24460417522</v>
      </c>
      <c r="BJ185">
        <v>11434688283</v>
      </c>
      <c r="BK185">
        <v>25097837013</v>
      </c>
      <c r="BL185">
        <v>25097837013</v>
      </c>
      <c r="BM185">
        <v>13663148730</v>
      </c>
      <c r="BN185">
        <v>13534667104</v>
      </c>
      <c r="BO185">
        <v>0</v>
      </c>
      <c r="BP185">
        <v>0</v>
      </c>
      <c r="BQ185">
        <v>0</v>
      </c>
      <c r="BR185">
        <v>0</v>
      </c>
      <c r="BS185">
        <v>0</v>
      </c>
      <c r="BT185">
        <v>0</v>
      </c>
    </row>
    <row r="186" spans="1:72">
      <c r="A186" t="s">
        <v>486</v>
      </c>
      <c r="B186" t="s">
        <v>28</v>
      </c>
      <c r="C186">
        <v>2006</v>
      </c>
      <c r="D186" t="s">
        <v>228</v>
      </c>
      <c r="E186">
        <v>6</v>
      </c>
      <c r="G186" t="s">
        <v>240</v>
      </c>
      <c r="H186" t="s">
        <v>474</v>
      </c>
      <c r="I186">
        <v>84616656445</v>
      </c>
      <c r="J186">
        <v>15695375156</v>
      </c>
      <c r="K186">
        <v>5399515167</v>
      </c>
      <c r="L186">
        <v>7640927764</v>
      </c>
      <c r="M186">
        <v>7640927764</v>
      </c>
      <c r="N186">
        <v>31481425041</v>
      </c>
      <c r="O186">
        <v>24358923114</v>
      </c>
      <c r="P186">
        <v>30218313370</v>
      </c>
      <c r="Q186">
        <v>30218313370</v>
      </c>
      <c r="R186">
        <v>0</v>
      </c>
      <c r="S186">
        <v>30218313370</v>
      </c>
      <c r="T186">
        <v>29650560782</v>
      </c>
      <c r="U186">
        <v>29650560782</v>
      </c>
      <c r="V186">
        <v>29650560782</v>
      </c>
      <c r="W186">
        <v>29650560782</v>
      </c>
      <c r="X186">
        <v>29650560782</v>
      </c>
      <c r="Y186">
        <v>0</v>
      </c>
      <c r="Z186">
        <v>0</v>
      </c>
      <c r="AA186">
        <v>0</v>
      </c>
      <c r="AB186">
        <v>29650560782</v>
      </c>
      <c r="AC186">
        <v>5094936296</v>
      </c>
      <c r="AD186">
        <v>29650560782</v>
      </c>
      <c r="AE186">
        <v>0</v>
      </c>
      <c r="AF186">
        <v>0</v>
      </c>
      <c r="AG186">
        <v>0</v>
      </c>
      <c r="AH186">
        <v>0</v>
      </c>
      <c r="AI186">
        <v>0</v>
      </c>
      <c r="AJ186">
        <v>0</v>
      </c>
      <c r="AK186">
        <v>0</v>
      </c>
      <c r="AL186">
        <v>0</v>
      </c>
      <c r="AM186">
        <v>29599612592</v>
      </c>
      <c r="AN186">
        <v>29650560782</v>
      </c>
      <c r="AO186">
        <v>30427189397</v>
      </c>
      <c r="AP186">
        <v>30427189397</v>
      </c>
      <c r="AQ186">
        <v>29603504109</v>
      </c>
      <c r="AR186">
        <v>18850131289</v>
      </c>
      <c r="AS186">
        <v>1209355504</v>
      </c>
      <c r="AT186">
        <v>29364546778</v>
      </c>
      <c r="AU186">
        <v>28545852939</v>
      </c>
      <c r="AV186">
        <v>28545852939</v>
      </c>
      <c r="AW186">
        <v>28354932609</v>
      </c>
      <c r="AX186">
        <v>29650560782</v>
      </c>
      <c r="AY186">
        <v>29650560782</v>
      </c>
      <c r="AZ186">
        <v>32410596194</v>
      </c>
      <c r="BA186">
        <v>0</v>
      </c>
      <c r="BB186">
        <v>0</v>
      </c>
      <c r="BC186">
        <v>0</v>
      </c>
      <c r="BD186">
        <v>84616656445</v>
      </c>
      <c r="BE186">
        <v>84616656445</v>
      </c>
      <c r="BF186">
        <v>1</v>
      </c>
      <c r="BG186">
        <v>1</v>
      </c>
      <c r="BH186">
        <v>1</v>
      </c>
      <c r="BI186">
        <v>29650560782</v>
      </c>
      <c r="BJ186">
        <v>11098486028</v>
      </c>
      <c r="BK186">
        <v>30218313370</v>
      </c>
      <c r="BL186">
        <v>30218313370</v>
      </c>
      <c r="BM186">
        <v>19119827342</v>
      </c>
      <c r="BN186">
        <v>17536739818</v>
      </c>
      <c r="BO186">
        <v>0</v>
      </c>
      <c r="BP186">
        <v>0</v>
      </c>
      <c r="BQ186">
        <v>0</v>
      </c>
      <c r="BR186">
        <v>0</v>
      </c>
      <c r="BS186">
        <v>0</v>
      </c>
      <c r="BT186">
        <v>0</v>
      </c>
    </row>
    <row r="187" spans="1:72">
      <c r="A187" t="s">
        <v>487</v>
      </c>
      <c r="B187" t="s">
        <v>29</v>
      </c>
      <c r="C187">
        <v>2006</v>
      </c>
      <c r="D187" t="s">
        <v>231</v>
      </c>
      <c r="E187">
        <v>4</v>
      </c>
      <c r="G187" t="s">
        <v>242</v>
      </c>
      <c r="H187" t="s">
        <v>474</v>
      </c>
      <c r="I187">
        <v>31655985740</v>
      </c>
      <c r="J187">
        <v>1111616737</v>
      </c>
      <c r="K187">
        <v>950207182</v>
      </c>
      <c r="L187">
        <v>1450008171</v>
      </c>
      <c r="M187">
        <v>1450008171</v>
      </c>
      <c r="N187">
        <v>11057595223</v>
      </c>
      <c r="O187">
        <v>9988828378</v>
      </c>
      <c r="P187">
        <v>6468107208</v>
      </c>
      <c r="Q187">
        <v>6468107208</v>
      </c>
      <c r="R187">
        <v>0</v>
      </c>
      <c r="S187">
        <v>6468107208</v>
      </c>
      <c r="T187">
        <v>6381786963</v>
      </c>
      <c r="U187">
        <v>6381786963</v>
      </c>
      <c r="V187">
        <v>6381786963</v>
      </c>
      <c r="W187">
        <v>6381786963</v>
      </c>
      <c r="X187">
        <v>6381786963</v>
      </c>
      <c r="Y187">
        <v>0</v>
      </c>
      <c r="Z187">
        <v>0</v>
      </c>
      <c r="AA187">
        <v>0</v>
      </c>
      <c r="AB187">
        <v>6381786963</v>
      </c>
      <c r="AC187">
        <v>2519746626</v>
      </c>
      <c r="AM187">
        <v>11888268205</v>
      </c>
      <c r="AN187">
        <v>6381786963</v>
      </c>
      <c r="AO187">
        <v>6322243526</v>
      </c>
      <c r="AP187">
        <v>6322243526</v>
      </c>
      <c r="AQ187">
        <v>6307537167</v>
      </c>
      <c r="AR187">
        <v>6307537167</v>
      </c>
      <c r="AS187">
        <v>198660268</v>
      </c>
      <c r="AT187">
        <v>6380485273</v>
      </c>
      <c r="AU187">
        <v>6001596459</v>
      </c>
      <c r="AV187">
        <v>6001596459</v>
      </c>
      <c r="AW187">
        <v>6490801503</v>
      </c>
      <c r="AX187">
        <v>6381786963</v>
      </c>
      <c r="AY187">
        <v>6381786963</v>
      </c>
      <c r="AZ187">
        <v>7600247377</v>
      </c>
      <c r="BB187">
        <v>0</v>
      </c>
      <c r="BD187">
        <v>31655985740</v>
      </c>
      <c r="BE187">
        <v>31655985740</v>
      </c>
      <c r="BF187">
        <v>1</v>
      </c>
      <c r="BG187">
        <v>1</v>
      </c>
      <c r="BI187">
        <v>6381786963</v>
      </c>
      <c r="BK187">
        <v>6468107208</v>
      </c>
      <c r="BL187">
        <v>6468107208</v>
      </c>
      <c r="BM187">
        <v>6468107208</v>
      </c>
      <c r="BN187">
        <v>4770229442</v>
      </c>
      <c r="BQ187">
        <v>0</v>
      </c>
      <c r="BR187">
        <v>0</v>
      </c>
      <c r="BS187">
        <v>0</v>
      </c>
      <c r="BT187">
        <v>0</v>
      </c>
    </row>
    <row r="188" spans="1:72">
      <c r="A188" t="s">
        <v>488</v>
      </c>
      <c r="B188" t="s">
        <v>30</v>
      </c>
      <c r="C188">
        <v>2006</v>
      </c>
      <c r="D188" t="s">
        <v>231</v>
      </c>
      <c r="E188">
        <v>5</v>
      </c>
      <c r="G188" t="s">
        <v>244</v>
      </c>
      <c r="H188" t="s">
        <v>474</v>
      </c>
      <c r="I188">
        <v>48806816515</v>
      </c>
      <c r="J188">
        <v>2167288437</v>
      </c>
      <c r="K188">
        <v>2167288437</v>
      </c>
      <c r="L188">
        <v>3492351721</v>
      </c>
      <c r="M188">
        <v>3492351721</v>
      </c>
      <c r="N188">
        <v>21861387952</v>
      </c>
      <c r="O188">
        <v>19803244101</v>
      </c>
      <c r="P188">
        <v>13858226559</v>
      </c>
      <c r="Q188">
        <v>13858226559</v>
      </c>
      <c r="R188">
        <v>0</v>
      </c>
      <c r="S188">
        <v>13858226559</v>
      </c>
      <c r="T188">
        <v>13314761438</v>
      </c>
      <c r="U188">
        <v>13314761438</v>
      </c>
      <c r="V188">
        <v>13314761438</v>
      </c>
      <c r="W188">
        <v>13314761438</v>
      </c>
      <c r="X188">
        <v>13314761438</v>
      </c>
      <c r="Y188">
        <v>0</v>
      </c>
      <c r="Z188">
        <v>0</v>
      </c>
      <c r="AA188">
        <v>0</v>
      </c>
      <c r="AB188">
        <v>13314761438</v>
      </c>
      <c r="AC188">
        <v>5128096700</v>
      </c>
      <c r="AM188">
        <v>22073618222</v>
      </c>
      <c r="AN188">
        <v>13314761438</v>
      </c>
      <c r="AO188">
        <v>13402574328</v>
      </c>
      <c r="AP188">
        <v>13402574328</v>
      </c>
      <c r="AQ188">
        <v>13774411951</v>
      </c>
      <c r="AR188">
        <v>13774411951</v>
      </c>
      <c r="AS188">
        <v>736296985</v>
      </c>
      <c r="AT188">
        <v>13314244615</v>
      </c>
      <c r="AU188">
        <v>12761065119</v>
      </c>
      <c r="AV188">
        <v>12761065119</v>
      </c>
      <c r="AW188">
        <v>12779051385</v>
      </c>
      <c r="AX188">
        <v>13314761438</v>
      </c>
      <c r="AY188">
        <v>13314761438</v>
      </c>
      <c r="AZ188">
        <v>15206628780</v>
      </c>
      <c r="BB188">
        <v>0</v>
      </c>
      <c r="BD188">
        <v>48806816515</v>
      </c>
      <c r="BE188">
        <v>48806816515</v>
      </c>
      <c r="BF188">
        <v>1</v>
      </c>
      <c r="BG188">
        <v>1</v>
      </c>
      <c r="BI188">
        <v>13314761438</v>
      </c>
      <c r="BK188">
        <v>13858226559</v>
      </c>
      <c r="BL188">
        <v>13858226559</v>
      </c>
      <c r="BM188">
        <v>13858226559</v>
      </c>
      <c r="BN188">
        <v>10256567819</v>
      </c>
      <c r="BQ188">
        <v>0</v>
      </c>
      <c r="BR188">
        <v>0</v>
      </c>
      <c r="BS188">
        <v>0</v>
      </c>
      <c r="BT188">
        <v>0</v>
      </c>
    </row>
    <row r="189" spans="1:72">
      <c r="A189" t="s">
        <v>489</v>
      </c>
      <c r="B189" t="s">
        <v>31</v>
      </c>
      <c r="C189">
        <v>2006</v>
      </c>
      <c r="D189" t="s">
        <v>228</v>
      </c>
      <c r="E189">
        <v>7</v>
      </c>
      <c r="G189" t="s">
        <v>246</v>
      </c>
      <c r="H189" t="s">
        <v>474</v>
      </c>
      <c r="I189">
        <v>351622571303</v>
      </c>
      <c r="J189">
        <v>80980894765</v>
      </c>
      <c r="K189">
        <v>19994201964</v>
      </c>
      <c r="L189">
        <v>23614007527</v>
      </c>
      <c r="M189">
        <v>23614007527</v>
      </c>
      <c r="N189">
        <v>96306712580</v>
      </c>
      <c r="O189">
        <v>77955711608</v>
      </c>
      <c r="P189">
        <v>73812235282</v>
      </c>
      <c r="Q189">
        <v>73812235282</v>
      </c>
      <c r="R189">
        <v>0</v>
      </c>
      <c r="S189">
        <v>73812235282</v>
      </c>
      <c r="T189">
        <v>71851670696</v>
      </c>
      <c r="U189">
        <v>71851670696</v>
      </c>
      <c r="V189">
        <v>71851670696</v>
      </c>
      <c r="W189">
        <v>71851670696</v>
      </c>
      <c r="X189">
        <v>71851670696</v>
      </c>
      <c r="Y189">
        <v>0</v>
      </c>
      <c r="Z189">
        <v>0</v>
      </c>
      <c r="AA189">
        <v>0</v>
      </c>
      <c r="AB189">
        <v>71851670696</v>
      </c>
      <c r="AC189">
        <v>9678739637</v>
      </c>
      <c r="AD189">
        <v>71851670696</v>
      </c>
      <c r="AE189">
        <v>0</v>
      </c>
      <c r="AF189">
        <v>0</v>
      </c>
      <c r="AG189">
        <v>0</v>
      </c>
      <c r="AH189">
        <v>0</v>
      </c>
      <c r="AI189">
        <v>0</v>
      </c>
      <c r="AJ189">
        <v>0</v>
      </c>
      <c r="AK189">
        <v>0</v>
      </c>
      <c r="AL189">
        <v>0</v>
      </c>
      <c r="AM189">
        <v>79647298127</v>
      </c>
      <c r="AN189">
        <v>71851670696</v>
      </c>
      <c r="AO189">
        <v>75546475694</v>
      </c>
      <c r="AP189">
        <v>75546475694</v>
      </c>
      <c r="AQ189">
        <v>72441734153</v>
      </c>
      <c r="AR189">
        <v>56830895569</v>
      </c>
      <c r="AS189">
        <v>3794862510</v>
      </c>
      <c r="AT189">
        <v>70386291250</v>
      </c>
      <c r="AU189">
        <v>67506597701</v>
      </c>
      <c r="AV189">
        <v>67506597701</v>
      </c>
      <c r="AW189">
        <v>70253948075</v>
      </c>
      <c r="AX189">
        <v>71851670696</v>
      </c>
      <c r="AY189">
        <v>71851670696</v>
      </c>
      <c r="AZ189">
        <v>81702568375</v>
      </c>
      <c r="BA189">
        <v>0</v>
      </c>
      <c r="BB189">
        <v>0</v>
      </c>
      <c r="BC189">
        <v>0</v>
      </c>
      <c r="BD189">
        <v>351622571303</v>
      </c>
      <c r="BE189">
        <v>351622571303</v>
      </c>
      <c r="BF189">
        <v>1</v>
      </c>
      <c r="BG189">
        <v>1</v>
      </c>
      <c r="BH189">
        <v>1</v>
      </c>
      <c r="BI189">
        <v>71851670696</v>
      </c>
      <c r="BJ189">
        <v>16166024374</v>
      </c>
      <c r="BK189">
        <v>73812235282</v>
      </c>
      <c r="BL189">
        <v>73812235282</v>
      </c>
      <c r="BM189">
        <v>57646210908</v>
      </c>
      <c r="BN189">
        <v>40770109092</v>
      </c>
      <c r="BO189">
        <v>0</v>
      </c>
      <c r="BP189">
        <v>0</v>
      </c>
      <c r="BQ189">
        <v>0</v>
      </c>
      <c r="BR189">
        <v>0</v>
      </c>
      <c r="BS189">
        <v>0</v>
      </c>
      <c r="BT189">
        <v>0</v>
      </c>
    </row>
    <row r="190" spans="1:72">
      <c r="A190" t="s">
        <v>490</v>
      </c>
      <c r="B190" t="s">
        <v>32</v>
      </c>
      <c r="C190">
        <v>2006</v>
      </c>
      <c r="D190" t="s">
        <v>215</v>
      </c>
      <c r="E190">
        <v>1</v>
      </c>
      <c r="G190" t="s">
        <v>248</v>
      </c>
      <c r="H190" t="s">
        <v>474</v>
      </c>
      <c r="I190">
        <v>12626899545</v>
      </c>
      <c r="J190">
        <v>649236944</v>
      </c>
      <c r="K190">
        <v>611948181</v>
      </c>
      <c r="L190">
        <v>765101270</v>
      </c>
      <c r="M190">
        <v>765101270</v>
      </c>
      <c r="N190">
        <v>3882528052</v>
      </c>
      <c r="O190">
        <v>3499210120</v>
      </c>
      <c r="P190">
        <v>2954922098</v>
      </c>
      <c r="Q190">
        <v>2954922098</v>
      </c>
      <c r="R190">
        <v>0</v>
      </c>
      <c r="S190">
        <v>2954922098</v>
      </c>
      <c r="T190">
        <v>2881204102</v>
      </c>
      <c r="U190">
        <v>2881204102</v>
      </c>
      <c r="V190">
        <v>2881204102</v>
      </c>
      <c r="W190">
        <v>2881204102</v>
      </c>
      <c r="X190">
        <v>2881204102</v>
      </c>
      <c r="Y190">
        <v>0</v>
      </c>
      <c r="Z190">
        <v>0</v>
      </c>
      <c r="AA190">
        <v>0</v>
      </c>
      <c r="AB190">
        <v>2881204102</v>
      </c>
      <c r="AC190">
        <v>136973277</v>
      </c>
      <c r="AM190">
        <v>3747361197</v>
      </c>
      <c r="AN190">
        <v>2881204102</v>
      </c>
      <c r="AO190">
        <v>3059360434</v>
      </c>
      <c r="AP190">
        <v>3059360434</v>
      </c>
      <c r="AQ190">
        <v>2591283238</v>
      </c>
      <c r="AR190">
        <v>2486334526</v>
      </c>
      <c r="AS190">
        <v>39657740</v>
      </c>
      <c r="AT190">
        <v>2879358854</v>
      </c>
      <c r="AU190">
        <v>2682788894</v>
      </c>
      <c r="AV190">
        <v>2682788894</v>
      </c>
      <c r="AW190">
        <v>2985963068</v>
      </c>
      <c r="AX190">
        <v>2881204102</v>
      </c>
      <c r="AY190">
        <v>2881204102</v>
      </c>
      <c r="AZ190">
        <v>3439696181</v>
      </c>
      <c r="BB190">
        <v>0</v>
      </c>
      <c r="BD190">
        <v>12626899545</v>
      </c>
      <c r="BE190">
        <v>12626899545</v>
      </c>
      <c r="BF190">
        <v>1</v>
      </c>
      <c r="BG190">
        <v>1</v>
      </c>
      <c r="BI190">
        <v>2881204102</v>
      </c>
      <c r="BK190">
        <v>2954922098</v>
      </c>
      <c r="BL190">
        <v>2954922098</v>
      </c>
      <c r="BM190">
        <v>2851192795</v>
      </c>
      <c r="BN190">
        <v>1895314652</v>
      </c>
      <c r="BQ190">
        <v>0</v>
      </c>
      <c r="BR190">
        <v>0</v>
      </c>
      <c r="BS190">
        <v>0</v>
      </c>
      <c r="BT190">
        <v>0</v>
      </c>
    </row>
    <row r="191" spans="1:72">
      <c r="A191" t="s">
        <v>491</v>
      </c>
      <c r="B191" t="s">
        <v>33</v>
      </c>
      <c r="C191">
        <v>2006</v>
      </c>
      <c r="D191" t="s">
        <v>231</v>
      </c>
      <c r="E191">
        <v>4</v>
      </c>
      <c r="G191" t="s">
        <v>250</v>
      </c>
      <c r="H191" t="s">
        <v>474</v>
      </c>
      <c r="I191">
        <v>78155696090</v>
      </c>
      <c r="J191">
        <v>1532813359</v>
      </c>
      <c r="K191">
        <v>1222797325</v>
      </c>
      <c r="L191">
        <v>2274248012</v>
      </c>
      <c r="M191">
        <v>2274248012</v>
      </c>
      <c r="N191">
        <v>15144371176</v>
      </c>
      <c r="O191">
        <v>13424655006</v>
      </c>
      <c r="P191">
        <v>10102306362</v>
      </c>
      <c r="Q191">
        <v>10102306362</v>
      </c>
      <c r="R191">
        <v>0</v>
      </c>
      <c r="S191">
        <v>10102306362</v>
      </c>
      <c r="T191">
        <v>9871031714</v>
      </c>
      <c r="U191">
        <v>9871031714</v>
      </c>
      <c r="V191">
        <v>9871031714</v>
      </c>
      <c r="W191">
        <v>9871031714</v>
      </c>
      <c r="X191">
        <v>9871031714</v>
      </c>
      <c r="Y191">
        <v>0</v>
      </c>
      <c r="Z191">
        <v>0</v>
      </c>
      <c r="AA191">
        <v>0</v>
      </c>
      <c r="AB191">
        <v>9871031714</v>
      </c>
      <c r="AC191">
        <v>3093319910</v>
      </c>
      <c r="AM191">
        <v>13651921697</v>
      </c>
      <c r="AN191">
        <v>9871031714</v>
      </c>
      <c r="AO191">
        <v>9563504913</v>
      </c>
      <c r="AP191">
        <v>9563504913</v>
      </c>
      <c r="AQ191">
        <v>10002922316</v>
      </c>
      <c r="AR191">
        <v>10002922316</v>
      </c>
      <c r="AS191">
        <v>465307293</v>
      </c>
      <c r="AT191">
        <v>9868848337</v>
      </c>
      <c r="AU191">
        <v>9373793442</v>
      </c>
      <c r="AV191">
        <v>9373793442</v>
      </c>
      <c r="AW191">
        <v>9664550358</v>
      </c>
      <c r="AX191">
        <v>9871031714</v>
      </c>
      <c r="AY191">
        <v>9871031714</v>
      </c>
      <c r="AZ191">
        <v>12002416548</v>
      </c>
      <c r="BB191">
        <v>0</v>
      </c>
      <c r="BD191">
        <v>78155696090</v>
      </c>
      <c r="BE191">
        <v>78155696090</v>
      </c>
      <c r="BF191">
        <v>1</v>
      </c>
      <c r="BG191">
        <v>1</v>
      </c>
      <c r="BI191">
        <v>9871031714</v>
      </c>
      <c r="BK191">
        <v>10102306362</v>
      </c>
      <c r="BL191">
        <v>10102306362</v>
      </c>
      <c r="BM191">
        <v>10102306362</v>
      </c>
      <c r="BN191">
        <v>7433811723</v>
      </c>
      <c r="BQ191">
        <v>0</v>
      </c>
      <c r="BR191">
        <v>0</v>
      </c>
      <c r="BS191">
        <v>0</v>
      </c>
      <c r="BT191">
        <v>0</v>
      </c>
    </row>
    <row r="192" spans="1:72">
      <c r="A192" t="s">
        <v>492</v>
      </c>
      <c r="B192" t="s">
        <v>34</v>
      </c>
      <c r="C192">
        <v>2006</v>
      </c>
      <c r="D192" t="s">
        <v>228</v>
      </c>
      <c r="E192">
        <v>5</v>
      </c>
      <c r="G192" t="s">
        <v>252</v>
      </c>
      <c r="H192" t="s">
        <v>474</v>
      </c>
      <c r="I192">
        <v>87385583270</v>
      </c>
      <c r="J192">
        <v>35798450138</v>
      </c>
      <c r="K192">
        <v>7383138048</v>
      </c>
      <c r="L192">
        <v>10180140235</v>
      </c>
      <c r="M192">
        <v>10180140235</v>
      </c>
      <c r="N192">
        <v>62092138810</v>
      </c>
      <c r="O192">
        <v>50494397783</v>
      </c>
      <c r="P192">
        <v>35396497185</v>
      </c>
      <c r="Q192">
        <v>35396497185</v>
      </c>
      <c r="R192">
        <v>0</v>
      </c>
      <c r="S192">
        <v>35396497185</v>
      </c>
      <c r="T192">
        <v>34547304794</v>
      </c>
      <c r="U192">
        <v>34547304794</v>
      </c>
      <c r="V192">
        <v>34547304794</v>
      </c>
      <c r="W192">
        <v>34547304794</v>
      </c>
      <c r="X192">
        <v>34547304794</v>
      </c>
      <c r="Y192">
        <v>0</v>
      </c>
      <c r="Z192">
        <v>0</v>
      </c>
      <c r="AA192">
        <v>0</v>
      </c>
      <c r="AB192">
        <v>34547304794</v>
      </c>
      <c r="AC192">
        <v>3847050093</v>
      </c>
      <c r="AD192">
        <v>34547304794</v>
      </c>
      <c r="AE192">
        <v>0</v>
      </c>
      <c r="AF192">
        <v>0</v>
      </c>
      <c r="AG192">
        <v>0</v>
      </c>
      <c r="AH192">
        <v>0</v>
      </c>
      <c r="AI192">
        <v>0</v>
      </c>
      <c r="AJ192">
        <v>0</v>
      </c>
      <c r="AK192">
        <v>0</v>
      </c>
      <c r="AL192">
        <v>0</v>
      </c>
      <c r="AM192">
        <v>51782927921</v>
      </c>
      <c r="AN192">
        <v>34547304794</v>
      </c>
      <c r="AO192">
        <v>35916293140</v>
      </c>
      <c r="AP192">
        <v>35916293140</v>
      </c>
      <c r="AQ192">
        <v>35522010570</v>
      </c>
      <c r="AR192">
        <v>18989519935</v>
      </c>
      <c r="AS192">
        <v>1499271235</v>
      </c>
      <c r="AT192">
        <v>33775291881</v>
      </c>
      <c r="AU192">
        <v>33138182514</v>
      </c>
      <c r="AV192">
        <v>33138182514</v>
      </c>
      <c r="AW192">
        <v>33641184230</v>
      </c>
      <c r="AX192">
        <v>34547304794</v>
      </c>
      <c r="AY192">
        <v>34547304794</v>
      </c>
      <c r="AZ192">
        <v>37604419984</v>
      </c>
      <c r="BA192">
        <v>0</v>
      </c>
      <c r="BB192">
        <v>0</v>
      </c>
      <c r="BC192">
        <v>0</v>
      </c>
      <c r="BD192">
        <v>87385583270</v>
      </c>
      <c r="BE192">
        <v>87385583270</v>
      </c>
      <c r="BF192">
        <v>1</v>
      </c>
      <c r="BG192">
        <v>1</v>
      </c>
      <c r="BH192">
        <v>1</v>
      </c>
      <c r="BI192">
        <v>34547304794</v>
      </c>
      <c r="BJ192">
        <v>16318255293</v>
      </c>
      <c r="BK192">
        <v>35396497185</v>
      </c>
      <c r="BL192">
        <v>35396497185</v>
      </c>
      <c r="BM192">
        <v>19078241892</v>
      </c>
      <c r="BN192">
        <v>17652862355</v>
      </c>
      <c r="BO192">
        <v>0</v>
      </c>
      <c r="BP192">
        <v>0</v>
      </c>
      <c r="BQ192">
        <v>0</v>
      </c>
      <c r="BR192">
        <v>0</v>
      </c>
      <c r="BS192">
        <v>0</v>
      </c>
      <c r="BT192">
        <v>0</v>
      </c>
    </row>
    <row r="193" spans="1:72">
      <c r="A193" t="s">
        <v>493</v>
      </c>
      <c r="B193" t="s">
        <v>35</v>
      </c>
      <c r="C193">
        <v>2006</v>
      </c>
      <c r="D193" t="s">
        <v>231</v>
      </c>
      <c r="E193">
        <v>5</v>
      </c>
      <c r="G193" t="s">
        <v>254</v>
      </c>
      <c r="H193" t="s">
        <v>474</v>
      </c>
      <c r="I193">
        <v>76344548012</v>
      </c>
      <c r="J193">
        <v>3706705816</v>
      </c>
      <c r="K193">
        <v>3173072151</v>
      </c>
      <c r="L193">
        <v>4071301846</v>
      </c>
      <c r="M193">
        <v>4071301846</v>
      </c>
      <c r="N193">
        <v>19711800062</v>
      </c>
      <c r="O193">
        <v>17004905517</v>
      </c>
      <c r="P193">
        <v>13124123819</v>
      </c>
      <c r="Q193">
        <v>13124123819</v>
      </c>
      <c r="R193">
        <v>0</v>
      </c>
      <c r="S193">
        <v>13124123819</v>
      </c>
      <c r="T193">
        <v>13145670591</v>
      </c>
      <c r="U193">
        <v>13145670591</v>
      </c>
      <c r="V193">
        <v>13145670591</v>
      </c>
      <c r="W193">
        <v>13145670591</v>
      </c>
      <c r="X193">
        <v>13145670591</v>
      </c>
      <c r="Y193">
        <v>0</v>
      </c>
      <c r="Z193">
        <v>0</v>
      </c>
      <c r="AA193">
        <v>0</v>
      </c>
      <c r="AB193">
        <v>13145670591</v>
      </c>
      <c r="AC193">
        <v>4920868718</v>
      </c>
      <c r="AM193">
        <v>17638022886</v>
      </c>
      <c r="AN193">
        <v>13145670591</v>
      </c>
      <c r="AO193">
        <v>12761559876</v>
      </c>
      <c r="AP193">
        <v>12761559876</v>
      </c>
      <c r="AQ193">
        <v>12335372966</v>
      </c>
      <c r="AR193">
        <v>12335372966</v>
      </c>
      <c r="AS193">
        <v>597709080</v>
      </c>
      <c r="AT193">
        <v>13143696593</v>
      </c>
      <c r="AU193">
        <v>12574055497</v>
      </c>
      <c r="AV193">
        <v>12574055497</v>
      </c>
      <c r="AW193">
        <v>12060908297</v>
      </c>
      <c r="AX193">
        <v>13145670591</v>
      </c>
      <c r="AY193">
        <v>13145670591</v>
      </c>
      <c r="AZ193">
        <v>15034074210</v>
      </c>
      <c r="BB193">
        <v>0</v>
      </c>
      <c r="BD193">
        <v>76344548012</v>
      </c>
      <c r="BE193">
        <v>76344548012</v>
      </c>
      <c r="BF193">
        <v>1</v>
      </c>
      <c r="BG193">
        <v>1</v>
      </c>
      <c r="BI193">
        <v>13145670591</v>
      </c>
      <c r="BK193">
        <v>13124123819</v>
      </c>
      <c r="BL193">
        <v>13124123819</v>
      </c>
      <c r="BM193">
        <v>13124123819</v>
      </c>
      <c r="BN193">
        <v>9619741121</v>
      </c>
      <c r="BQ193">
        <v>0</v>
      </c>
      <c r="BR193">
        <v>0</v>
      </c>
      <c r="BS193">
        <v>0</v>
      </c>
      <c r="BT193">
        <v>0</v>
      </c>
    </row>
    <row r="194" spans="1:72">
      <c r="A194" t="s">
        <v>494</v>
      </c>
      <c r="B194" t="s">
        <v>36</v>
      </c>
      <c r="C194">
        <v>2006</v>
      </c>
      <c r="D194" t="s">
        <v>228</v>
      </c>
      <c r="E194">
        <v>7</v>
      </c>
      <c r="G194" t="s">
        <v>256</v>
      </c>
      <c r="H194" t="s">
        <v>474</v>
      </c>
      <c r="I194">
        <v>199804743676</v>
      </c>
      <c r="J194">
        <v>26907860079</v>
      </c>
      <c r="K194">
        <v>10800167667</v>
      </c>
      <c r="L194">
        <v>13831031160</v>
      </c>
      <c r="M194">
        <v>13831031160</v>
      </c>
      <c r="N194">
        <v>55890934714</v>
      </c>
      <c r="O194">
        <v>45873505898</v>
      </c>
      <c r="P194">
        <v>48066820409</v>
      </c>
      <c r="Q194">
        <v>48066820409</v>
      </c>
      <c r="R194">
        <v>0</v>
      </c>
      <c r="S194">
        <v>48066820409</v>
      </c>
      <c r="T194">
        <v>47126846850</v>
      </c>
      <c r="U194">
        <v>47126846850</v>
      </c>
      <c r="V194">
        <v>47126846850</v>
      </c>
      <c r="W194">
        <v>47126846850</v>
      </c>
      <c r="X194">
        <v>47126846850</v>
      </c>
      <c r="Y194">
        <v>0</v>
      </c>
      <c r="Z194">
        <v>0</v>
      </c>
      <c r="AA194">
        <v>0</v>
      </c>
      <c r="AB194">
        <v>47126846850</v>
      </c>
      <c r="AC194">
        <v>8303391720</v>
      </c>
      <c r="AD194">
        <v>47126846850</v>
      </c>
      <c r="AE194">
        <v>0</v>
      </c>
      <c r="AF194">
        <v>0</v>
      </c>
      <c r="AG194">
        <v>0</v>
      </c>
      <c r="AH194">
        <v>0</v>
      </c>
      <c r="AI194">
        <v>0</v>
      </c>
      <c r="AJ194">
        <v>0</v>
      </c>
      <c r="AK194">
        <v>0</v>
      </c>
      <c r="AL194">
        <v>0</v>
      </c>
      <c r="AM194">
        <v>46350818368</v>
      </c>
      <c r="AN194">
        <v>47126846850</v>
      </c>
      <c r="AO194">
        <v>47109734537</v>
      </c>
      <c r="AP194">
        <v>47109734537</v>
      </c>
      <c r="AQ194">
        <v>46631557765</v>
      </c>
      <c r="AR194">
        <v>29549233150</v>
      </c>
      <c r="AS194">
        <v>2814314090</v>
      </c>
      <c r="AT194">
        <v>46735042785</v>
      </c>
      <c r="AU194">
        <v>45453899030</v>
      </c>
      <c r="AV194">
        <v>45453899030</v>
      </c>
      <c r="AW194">
        <v>45638949244</v>
      </c>
      <c r="AX194">
        <v>47126846850</v>
      </c>
      <c r="AY194">
        <v>47126846850</v>
      </c>
      <c r="AZ194">
        <v>52498024486</v>
      </c>
      <c r="BA194">
        <v>0</v>
      </c>
      <c r="BB194">
        <v>0</v>
      </c>
      <c r="BC194">
        <v>0</v>
      </c>
      <c r="BD194">
        <v>199804743676</v>
      </c>
      <c r="BE194">
        <v>199804743676</v>
      </c>
      <c r="BF194">
        <v>1</v>
      </c>
      <c r="BG194">
        <v>1</v>
      </c>
      <c r="BH194">
        <v>1</v>
      </c>
      <c r="BI194">
        <v>47126846850</v>
      </c>
      <c r="BJ194">
        <v>17425515068</v>
      </c>
      <c r="BK194">
        <v>48066820409</v>
      </c>
      <c r="BL194">
        <v>48066820409</v>
      </c>
      <c r="BM194">
        <v>30641305341</v>
      </c>
      <c r="BN194">
        <v>26920684316</v>
      </c>
      <c r="BO194">
        <v>0</v>
      </c>
      <c r="BP194">
        <v>0</v>
      </c>
      <c r="BQ194">
        <v>0</v>
      </c>
      <c r="BR194">
        <v>0</v>
      </c>
      <c r="BS194">
        <v>0</v>
      </c>
      <c r="BT194">
        <v>0</v>
      </c>
    </row>
    <row r="195" spans="1:72">
      <c r="A195" t="s">
        <v>495</v>
      </c>
      <c r="B195" t="s">
        <v>37</v>
      </c>
      <c r="C195">
        <v>2006</v>
      </c>
      <c r="D195" t="s">
        <v>207</v>
      </c>
      <c r="E195">
        <v>8</v>
      </c>
      <c r="G195" t="s">
        <v>258</v>
      </c>
      <c r="H195" t="s">
        <v>474</v>
      </c>
      <c r="I195">
        <v>1302963216149</v>
      </c>
      <c r="J195">
        <v>130959079317</v>
      </c>
      <c r="K195">
        <v>42572847304</v>
      </c>
      <c r="L195">
        <v>74912844417</v>
      </c>
      <c r="M195">
        <v>74912844417</v>
      </c>
      <c r="N195">
        <v>380080094330</v>
      </c>
      <c r="O195">
        <v>278687992868</v>
      </c>
      <c r="P195">
        <v>184647640945</v>
      </c>
      <c r="Q195">
        <v>184647640945</v>
      </c>
      <c r="R195">
        <v>0</v>
      </c>
      <c r="S195">
        <v>184647640945</v>
      </c>
      <c r="T195">
        <v>182326156913</v>
      </c>
      <c r="U195">
        <v>182326156913</v>
      </c>
      <c r="V195">
        <v>182326156913</v>
      </c>
      <c r="W195">
        <v>182326156913</v>
      </c>
      <c r="X195">
        <v>182326156913</v>
      </c>
      <c r="Y195">
        <v>0</v>
      </c>
      <c r="Z195">
        <v>0</v>
      </c>
      <c r="AA195">
        <v>0</v>
      </c>
      <c r="AB195">
        <v>182326156913</v>
      </c>
      <c r="AC195">
        <v>16267581590</v>
      </c>
      <c r="AD195">
        <v>182326156913</v>
      </c>
      <c r="AE195">
        <v>0</v>
      </c>
      <c r="AF195">
        <v>0</v>
      </c>
      <c r="AG195">
        <v>0</v>
      </c>
      <c r="AH195">
        <v>0</v>
      </c>
      <c r="AI195">
        <v>0</v>
      </c>
      <c r="AJ195">
        <v>0</v>
      </c>
      <c r="AK195">
        <v>0</v>
      </c>
      <c r="AL195">
        <v>0</v>
      </c>
      <c r="AM195">
        <v>330490221818</v>
      </c>
      <c r="AN195">
        <v>182326156913</v>
      </c>
      <c r="AO195">
        <v>183316557017</v>
      </c>
      <c r="AP195">
        <v>183316557017</v>
      </c>
      <c r="AQ195">
        <v>186137965987</v>
      </c>
      <c r="AR195">
        <v>154641331977</v>
      </c>
      <c r="AS195">
        <v>38095224636</v>
      </c>
      <c r="AT195">
        <v>179818150563</v>
      </c>
      <c r="AU195">
        <v>174145572922</v>
      </c>
      <c r="AV195">
        <v>174145572922</v>
      </c>
      <c r="AW195">
        <v>175148466196</v>
      </c>
      <c r="AX195">
        <v>182326156913</v>
      </c>
      <c r="AY195">
        <v>182326156913</v>
      </c>
      <c r="AZ195">
        <v>214705496446</v>
      </c>
      <c r="BA195">
        <v>0</v>
      </c>
      <c r="BB195">
        <v>0</v>
      </c>
      <c r="BC195">
        <v>0</v>
      </c>
      <c r="BD195">
        <v>1302963216149</v>
      </c>
      <c r="BE195">
        <v>1302963216149</v>
      </c>
      <c r="BF195">
        <v>1</v>
      </c>
      <c r="BG195">
        <v>1</v>
      </c>
      <c r="BH195">
        <v>1</v>
      </c>
      <c r="BI195">
        <v>182326156913</v>
      </c>
      <c r="BJ195">
        <v>31810696606</v>
      </c>
      <c r="BK195">
        <v>184647640945</v>
      </c>
      <c r="BL195">
        <v>184647640945</v>
      </c>
      <c r="BM195">
        <v>152836944339</v>
      </c>
      <c r="BN195">
        <v>82478420129</v>
      </c>
      <c r="BO195">
        <v>0</v>
      </c>
      <c r="BP195">
        <v>0</v>
      </c>
      <c r="BQ195">
        <v>0</v>
      </c>
      <c r="BR195">
        <v>0</v>
      </c>
      <c r="BS195">
        <v>0</v>
      </c>
      <c r="BT195">
        <v>0</v>
      </c>
    </row>
    <row r="196" spans="1:72">
      <c r="A196" t="s">
        <v>3736</v>
      </c>
      <c r="B196" t="s">
        <v>259</v>
      </c>
      <c r="C196">
        <v>2006</v>
      </c>
      <c r="D196" t="s">
        <v>223</v>
      </c>
      <c r="E196">
        <v>3</v>
      </c>
      <c r="G196" t="s">
        <v>260</v>
      </c>
      <c r="H196" t="s">
        <v>474</v>
      </c>
      <c r="I196">
        <v>163076160472</v>
      </c>
      <c r="J196">
        <v>56387833704</v>
      </c>
      <c r="K196">
        <v>13280792414</v>
      </c>
      <c r="L196">
        <v>15873046685</v>
      </c>
      <c r="M196">
        <v>15873046685</v>
      </c>
      <c r="N196">
        <v>55810799933</v>
      </c>
      <c r="O196">
        <v>46468757899</v>
      </c>
      <c r="P196">
        <v>45742263086</v>
      </c>
      <c r="Q196">
        <v>45742263086</v>
      </c>
      <c r="R196">
        <v>0</v>
      </c>
      <c r="S196">
        <v>45742263086</v>
      </c>
      <c r="T196">
        <v>43138525405</v>
      </c>
      <c r="U196">
        <v>43138525405</v>
      </c>
      <c r="V196">
        <v>43138525405</v>
      </c>
      <c r="W196">
        <v>43138525405</v>
      </c>
      <c r="X196">
        <v>43138525405</v>
      </c>
      <c r="Y196">
        <v>0</v>
      </c>
      <c r="Z196">
        <v>0</v>
      </c>
      <c r="AA196">
        <v>0</v>
      </c>
      <c r="AB196">
        <v>43138525405</v>
      </c>
      <c r="AC196">
        <v>1578259792</v>
      </c>
      <c r="AD196">
        <v>43138525405</v>
      </c>
      <c r="AE196">
        <v>0</v>
      </c>
      <c r="AF196">
        <v>0</v>
      </c>
      <c r="AG196">
        <v>0</v>
      </c>
      <c r="AH196">
        <v>0</v>
      </c>
      <c r="AI196">
        <v>0</v>
      </c>
      <c r="AJ196">
        <v>0</v>
      </c>
      <c r="AK196">
        <v>0</v>
      </c>
      <c r="AL196">
        <v>0</v>
      </c>
      <c r="AM196">
        <v>41801293037</v>
      </c>
      <c r="AN196">
        <v>43138525405</v>
      </c>
      <c r="AO196">
        <v>44873008210</v>
      </c>
      <c r="AP196">
        <v>44873008210</v>
      </c>
      <c r="AQ196">
        <v>43787745943</v>
      </c>
      <c r="AR196">
        <v>22924429163</v>
      </c>
      <c r="AS196">
        <v>2329913671</v>
      </c>
      <c r="AT196">
        <v>41417627679</v>
      </c>
      <c r="AU196">
        <v>40798787901</v>
      </c>
      <c r="AV196">
        <v>40798787901</v>
      </c>
      <c r="AW196">
        <v>40760853133</v>
      </c>
      <c r="AX196">
        <v>43138525405</v>
      </c>
      <c r="AY196">
        <v>43138525405</v>
      </c>
      <c r="AZ196">
        <v>45910419956</v>
      </c>
      <c r="BA196">
        <v>0</v>
      </c>
      <c r="BB196">
        <v>0</v>
      </c>
      <c r="BC196">
        <v>0</v>
      </c>
      <c r="BD196">
        <v>163076160472</v>
      </c>
      <c r="BE196">
        <v>163076160472</v>
      </c>
      <c r="BF196">
        <v>1</v>
      </c>
      <c r="BG196">
        <v>1</v>
      </c>
      <c r="BH196">
        <v>1</v>
      </c>
      <c r="BI196">
        <v>43138525405</v>
      </c>
      <c r="BJ196">
        <v>22291739846</v>
      </c>
      <c r="BK196">
        <v>45742263086</v>
      </c>
      <c r="BL196">
        <v>45742263086</v>
      </c>
      <c r="BM196">
        <v>23450523240</v>
      </c>
      <c r="BN196">
        <v>19388573733</v>
      </c>
      <c r="BO196">
        <v>0</v>
      </c>
      <c r="BP196">
        <v>0</v>
      </c>
      <c r="BQ196">
        <v>0</v>
      </c>
      <c r="BR196">
        <v>0</v>
      </c>
      <c r="BS196">
        <v>0</v>
      </c>
      <c r="BT196">
        <v>0</v>
      </c>
    </row>
    <row r="197" spans="1:72">
      <c r="A197" t="s">
        <v>496</v>
      </c>
      <c r="B197" t="s">
        <v>39</v>
      </c>
      <c r="C197">
        <v>2006</v>
      </c>
      <c r="D197" t="s">
        <v>218</v>
      </c>
      <c r="E197">
        <v>4</v>
      </c>
      <c r="G197" t="s">
        <v>262</v>
      </c>
      <c r="H197" t="s">
        <v>474</v>
      </c>
      <c r="I197">
        <v>46880471775</v>
      </c>
      <c r="J197">
        <v>748461697</v>
      </c>
      <c r="K197">
        <v>736832707</v>
      </c>
      <c r="L197">
        <v>1459973696</v>
      </c>
      <c r="M197">
        <v>1459973696</v>
      </c>
      <c r="N197">
        <v>18789709170</v>
      </c>
      <c r="O197">
        <v>18350851355</v>
      </c>
      <c r="P197">
        <v>5812183627</v>
      </c>
      <c r="Q197">
        <v>5812183627</v>
      </c>
      <c r="R197">
        <v>0</v>
      </c>
      <c r="S197">
        <v>5812183627</v>
      </c>
      <c r="T197">
        <v>5723940716</v>
      </c>
      <c r="U197">
        <v>5723940716</v>
      </c>
      <c r="V197">
        <v>5723940716</v>
      </c>
      <c r="W197">
        <v>5723940716</v>
      </c>
      <c r="X197">
        <v>5723940716</v>
      </c>
      <c r="Y197">
        <v>0</v>
      </c>
      <c r="Z197">
        <v>0</v>
      </c>
      <c r="AA197">
        <v>0</v>
      </c>
      <c r="AB197">
        <v>5723940716</v>
      </c>
      <c r="AC197">
        <v>2432375850</v>
      </c>
      <c r="AM197">
        <v>19177272588</v>
      </c>
      <c r="AN197">
        <v>5723940716</v>
      </c>
      <c r="AO197">
        <v>6037982632</v>
      </c>
      <c r="AP197">
        <v>6037982632</v>
      </c>
      <c r="AQ197">
        <v>6144523542</v>
      </c>
      <c r="AR197">
        <v>6144523542</v>
      </c>
      <c r="AS197">
        <v>102655677</v>
      </c>
      <c r="AT197">
        <v>5723931082</v>
      </c>
      <c r="AU197">
        <v>5315984825</v>
      </c>
      <c r="AV197">
        <v>5315984825</v>
      </c>
      <c r="AW197">
        <v>5993570819</v>
      </c>
      <c r="AX197">
        <v>5723940716</v>
      </c>
      <c r="AY197">
        <v>5723940716</v>
      </c>
      <c r="AZ197">
        <v>7606038612</v>
      </c>
      <c r="BB197">
        <v>0</v>
      </c>
      <c r="BD197">
        <v>46880471775</v>
      </c>
      <c r="BE197">
        <v>46880471775</v>
      </c>
      <c r="BF197">
        <v>1</v>
      </c>
      <c r="BG197">
        <v>1</v>
      </c>
      <c r="BI197">
        <v>5723940716</v>
      </c>
      <c r="BK197">
        <v>5812183627</v>
      </c>
      <c r="BL197">
        <v>5812183627</v>
      </c>
      <c r="BM197">
        <v>5812183627</v>
      </c>
      <c r="BN197">
        <v>4058184521</v>
      </c>
      <c r="BQ197">
        <v>0</v>
      </c>
      <c r="BR197">
        <v>0</v>
      </c>
      <c r="BS197">
        <v>0</v>
      </c>
      <c r="BT197">
        <v>0</v>
      </c>
    </row>
    <row r="198" spans="1:72">
      <c r="A198" t="s">
        <v>497</v>
      </c>
      <c r="B198" t="s">
        <v>40</v>
      </c>
      <c r="C198">
        <v>2006</v>
      </c>
      <c r="D198" t="s">
        <v>212</v>
      </c>
      <c r="E198">
        <v>4</v>
      </c>
      <c r="G198" t="s">
        <v>264</v>
      </c>
      <c r="H198" t="s">
        <v>474</v>
      </c>
      <c r="I198">
        <v>171216237916</v>
      </c>
      <c r="J198">
        <v>2694288508</v>
      </c>
      <c r="K198">
        <v>2459517301</v>
      </c>
      <c r="L198">
        <v>2994107612</v>
      </c>
      <c r="M198">
        <v>2994107612</v>
      </c>
      <c r="N198">
        <v>18772462840</v>
      </c>
      <c r="O198">
        <v>17731213040</v>
      </c>
      <c r="P198">
        <v>13127405792</v>
      </c>
      <c r="Q198">
        <v>13127405792</v>
      </c>
      <c r="R198">
        <v>0</v>
      </c>
      <c r="S198">
        <v>13127405792</v>
      </c>
      <c r="T198">
        <v>13021020644</v>
      </c>
      <c r="U198">
        <v>13021020644</v>
      </c>
      <c r="V198">
        <v>13021020644</v>
      </c>
      <c r="W198">
        <v>13021020644</v>
      </c>
      <c r="X198">
        <v>13021020644</v>
      </c>
      <c r="Y198">
        <v>0</v>
      </c>
      <c r="Z198">
        <v>0</v>
      </c>
      <c r="AA198">
        <v>0</v>
      </c>
      <c r="AB198">
        <v>13021020644</v>
      </c>
      <c r="AC198">
        <v>3652779773</v>
      </c>
      <c r="AM198">
        <v>18819008227</v>
      </c>
      <c r="AN198">
        <v>13021020644</v>
      </c>
      <c r="AO198">
        <v>12976246526</v>
      </c>
      <c r="AP198">
        <v>12976246526</v>
      </c>
      <c r="AQ198">
        <v>12538015956</v>
      </c>
      <c r="AR198">
        <v>12538015956</v>
      </c>
      <c r="AS198">
        <v>337566784</v>
      </c>
      <c r="AT198">
        <v>13001550674</v>
      </c>
      <c r="AU198">
        <v>12594070628</v>
      </c>
      <c r="AV198">
        <v>12594070628</v>
      </c>
      <c r="AW198">
        <v>13443181064</v>
      </c>
      <c r="AX198">
        <v>13021020644</v>
      </c>
      <c r="AY198">
        <v>13021020644</v>
      </c>
      <c r="AZ198">
        <v>17218183550</v>
      </c>
      <c r="BB198">
        <v>0</v>
      </c>
      <c r="BD198">
        <v>171216237916</v>
      </c>
      <c r="BE198">
        <v>171216237916</v>
      </c>
      <c r="BF198">
        <v>1</v>
      </c>
      <c r="BG198">
        <v>1</v>
      </c>
      <c r="BI198">
        <v>13021020644</v>
      </c>
      <c r="BK198">
        <v>13127405792</v>
      </c>
      <c r="BL198">
        <v>13127405792</v>
      </c>
      <c r="BM198">
        <v>13127405792</v>
      </c>
      <c r="BN198">
        <v>10210353245</v>
      </c>
      <c r="BQ198">
        <v>0</v>
      </c>
      <c r="BR198">
        <v>0</v>
      </c>
      <c r="BS198">
        <v>0</v>
      </c>
      <c r="BT198">
        <v>0</v>
      </c>
    </row>
    <row r="199" spans="1:72">
      <c r="A199" t="s">
        <v>498</v>
      </c>
      <c r="B199" t="s">
        <v>41</v>
      </c>
      <c r="C199">
        <v>2006</v>
      </c>
      <c r="D199" t="s">
        <v>215</v>
      </c>
      <c r="E199">
        <v>5</v>
      </c>
      <c r="G199" t="s">
        <v>266</v>
      </c>
      <c r="H199" t="s">
        <v>474</v>
      </c>
      <c r="I199">
        <v>95681768796</v>
      </c>
      <c r="J199">
        <v>2819334891</v>
      </c>
      <c r="K199">
        <v>2447456694</v>
      </c>
      <c r="L199">
        <v>3668586708</v>
      </c>
      <c r="M199">
        <v>3668586708</v>
      </c>
      <c r="N199">
        <v>17969606701</v>
      </c>
      <c r="O199">
        <v>13249433875</v>
      </c>
      <c r="P199">
        <v>13769516883</v>
      </c>
      <c r="Q199">
        <v>13769516883</v>
      </c>
      <c r="R199">
        <v>0</v>
      </c>
      <c r="S199">
        <v>13769516883</v>
      </c>
      <c r="T199">
        <v>13345901990</v>
      </c>
      <c r="U199">
        <v>13345901990</v>
      </c>
      <c r="V199">
        <v>13345901990</v>
      </c>
      <c r="W199">
        <v>13345901990</v>
      </c>
      <c r="X199">
        <v>13345901990</v>
      </c>
      <c r="Y199">
        <v>0</v>
      </c>
      <c r="Z199">
        <v>0</v>
      </c>
      <c r="AA199">
        <v>0</v>
      </c>
      <c r="AB199">
        <v>13345901990</v>
      </c>
      <c r="AC199">
        <v>3510229471</v>
      </c>
      <c r="AM199">
        <v>13859003182</v>
      </c>
      <c r="AN199">
        <v>13345901990</v>
      </c>
      <c r="AO199">
        <v>13148106319</v>
      </c>
      <c r="AP199">
        <v>13148106319</v>
      </c>
      <c r="AQ199">
        <v>12657753002</v>
      </c>
      <c r="AR199">
        <v>12657753002</v>
      </c>
      <c r="AS199">
        <v>2053000531</v>
      </c>
      <c r="AT199">
        <v>13334302971</v>
      </c>
      <c r="AU199">
        <v>12518967364</v>
      </c>
      <c r="AV199">
        <v>12518967364</v>
      </c>
      <c r="AW199">
        <v>12702893822</v>
      </c>
      <c r="AX199">
        <v>13345901990</v>
      </c>
      <c r="AY199">
        <v>13345901990</v>
      </c>
      <c r="AZ199">
        <v>15648390069</v>
      </c>
      <c r="BB199">
        <v>0</v>
      </c>
      <c r="BD199">
        <v>95681768796</v>
      </c>
      <c r="BE199">
        <v>95681768796</v>
      </c>
      <c r="BF199">
        <v>1</v>
      </c>
      <c r="BG199">
        <v>1</v>
      </c>
      <c r="BI199">
        <v>13345901990</v>
      </c>
      <c r="BK199">
        <v>13769516883</v>
      </c>
      <c r="BL199">
        <v>13769516883</v>
      </c>
      <c r="BM199">
        <v>13769516883</v>
      </c>
      <c r="BN199">
        <v>7690260362</v>
      </c>
      <c r="BQ199">
        <v>0</v>
      </c>
      <c r="BR199">
        <v>0</v>
      </c>
      <c r="BS199">
        <v>0</v>
      </c>
      <c r="BT199">
        <v>0</v>
      </c>
    </row>
    <row r="200" spans="1:72">
      <c r="A200" t="s">
        <v>499</v>
      </c>
      <c r="B200" t="s">
        <v>42</v>
      </c>
      <c r="C200">
        <v>2006</v>
      </c>
      <c r="D200" t="s">
        <v>218</v>
      </c>
      <c r="E200">
        <v>3</v>
      </c>
      <c r="G200" t="s">
        <v>268</v>
      </c>
      <c r="H200" t="s">
        <v>474</v>
      </c>
      <c r="I200">
        <v>70492179876</v>
      </c>
      <c r="J200">
        <v>1628975250</v>
      </c>
      <c r="K200">
        <v>1482410210</v>
      </c>
      <c r="L200">
        <v>2864128945</v>
      </c>
      <c r="M200">
        <v>2864128945</v>
      </c>
      <c r="N200">
        <v>26999199239</v>
      </c>
      <c r="O200">
        <v>25777073704</v>
      </c>
      <c r="P200">
        <v>7810370045</v>
      </c>
      <c r="Q200">
        <v>7810370045</v>
      </c>
      <c r="R200">
        <v>0</v>
      </c>
      <c r="S200">
        <v>7810370045</v>
      </c>
      <c r="T200">
        <v>7752478625</v>
      </c>
      <c r="U200">
        <v>7752478625</v>
      </c>
      <c r="V200">
        <v>7752478625</v>
      </c>
      <c r="W200">
        <v>7752478625</v>
      </c>
      <c r="X200">
        <v>7752478625</v>
      </c>
      <c r="Y200">
        <v>0</v>
      </c>
      <c r="Z200">
        <v>0</v>
      </c>
      <c r="AA200">
        <v>0</v>
      </c>
      <c r="AB200">
        <v>7752478625</v>
      </c>
      <c r="AC200">
        <v>1816416811</v>
      </c>
      <c r="AM200">
        <v>29966018331</v>
      </c>
      <c r="AN200">
        <v>7752478625</v>
      </c>
      <c r="AO200">
        <v>7740378382</v>
      </c>
      <c r="AP200">
        <v>7740378382</v>
      </c>
      <c r="AQ200">
        <v>7373711404</v>
      </c>
      <c r="AR200">
        <v>7373711404</v>
      </c>
      <c r="AS200">
        <v>261989728</v>
      </c>
      <c r="AT200">
        <v>7720401311</v>
      </c>
      <c r="AU200">
        <v>7375574502</v>
      </c>
      <c r="AV200">
        <v>7375574502</v>
      </c>
      <c r="AW200">
        <v>7122657280</v>
      </c>
      <c r="AX200">
        <v>7752478625</v>
      </c>
      <c r="AY200">
        <v>7752478625</v>
      </c>
      <c r="AZ200">
        <v>9821742353</v>
      </c>
      <c r="BB200">
        <v>0</v>
      </c>
      <c r="BD200">
        <v>70492179876</v>
      </c>
      <c r="BE200">
        <v>70492179876</v>
      </c>
      <c r="BF200">
        <v>1</v>
      </c>
      <c r="BG200">
        <v>1</v>
      </c>
      <c r="BI200">
        <v>7752478625</v>
      </c>
      <c r="BK200">
        <v>7810370045</v>
      </c>
      <c r="BL200">
        <v>7810370045</v>
      </c>
      <c r="BM200">
        <v>7810370045</v>
      </c>
      <c r="BN200">
        <v>5333775192</v>
      </c>
      <c r="BQ200">
        <v>0</v>
      </c>
      <c r="BR200">
        <v>0</v>
      </c>
      <c r="BS200">
        <v>0</v>
      </c>
      <c r="BT200">
        <v>0</v>
      </c>
    </row>
    <row r="201" spans="1:72">
      <c r="A201" t="s">
        <v>2016</v>
      </c>
      <c r="B201" t="s">
        <v>269</v>
      </c>
      <c r="C201">
        <v>2006</v>
      </c>
      <c r="D201" t="s">
        <v>215</v>
      </c>
      <c r="E201">
        <v>6</v>
      </c>
      <c r="G201" t="s">
        <v>270</v>
      </c>
      <c r="H201" t="s">
        <v>474</v>
      </c>
      <c r="I201">
        <v>225366224648</v>
      </c>
      <c r="J201">
        <v>9885066694</v>
      </c>
      <c r="K201">
        <v>8564343375</v>
      </c>
      <c r="L201">
        <v>14771966053</v>
      </c>
      <c r="M201">
        <v>14771966053</v>
      </c>
      <c r="N201">
        <v>84970656702</v>
      </c>
      <c r="O201">
        <v>61079070714</v>
      </c>
      <c r="P201">
        <v>38656369193</v>
      </c>
      <c r="Q201">
        <v>38656369193</v>
      </c>
      <c r="R201">
        <v>0</v>
      </c>
      <c r="S201">
        <v>38656369193</v>
      </c>
      <c r="T201">
        <v>37334416374</v>
      </c>
      <c r="U201">
        <v>37334416374</v>
      </c>
      <c r="V201">
        <v>37334416374</v>
      </c>
      <c r="W201">
        <v>37334416374</v>
      </c>
      <c r="X201">
        <v>37334416374</v>
      </c>
      <c r="Y201">
        <v>0</v>
      </c>
      <c r="Z201">
        <v>0</v>
      </c>
      <c r="AA201">
        <v>0</v>
      </c>
      <c r="AB201">
        <v>37334416374</v>
      </c>
      <c r="AC201">
        <v>4930860224</v>
      </c>
      <c r="AM201">
        <v>70534860006</v>
      </c>
      <c r="AN201">
        <v>37334416374</v>
      </c>
      <c r="AO201">
        <v>36154041184</v>
      </c>
      <c r="AP201">
        <v>36154041184</v>
      </c>
      <c r="AQ201">
        <v>37928709888</v>
      </c>
      <c r="AR201">
        <v>37928709888</v>
      </c>
      <c r="AS201">
        <v>6357937079</v>
      </c>
      <c r="AT201">
        <v>37108266133</v>
      </c>
      <c r="AU201">
        <v>34939107182</v>
      </c>
      <c r="AV201">
        <v>34939107182</v>
      </c>
      <c r="AW201">
        <v>36256788548</v>
      </c>
      <c r="AX201">
        <v>37334416374</v>
      </c>
      <c r="AY201">
        <v>37334416374</v>
      </c>
      <c r="AZ201">
        <v>45883568107</v>
      </c>
      <c r="BB201">
        <v>0</v>
      </c>
      <c r="BD201">
        <v>225366224648</v>
      </c>
      <c r="BE201">
        <v>225366224648</v>
      </c>
      <c r="BF201">
        <v>1</v>
      </c>
      <c r="BG201">
        <v>1</v>
      </c>
      <c r="BI201">
        <v>37334416374</v>
      </c>
      <c r="BK201">
        <v>38656369193</v>
      </c>
      <c r="BL201">
        <v>38656369193</v>
      </c>
      <c r="BM201">
        <v>38656369193</v>
      </c>
      <c r="BN201">
        <v>18643584967</v>
      </c>
      <c r="BQ201">
        <v>0</v>
      </c>
      <c r="BR201">
        <v>0</v>
      </c>
      <c r="BS201">
        <v>0</v>
      </c>
      <c r="BT201">
        <v>0</v>
      </c>
    </row>
    <row r="202" spans="1:72">
      <c r="A202" t="s">
        <v>500</v>
      </c>
      <c r="B202" t="s">
        <v>44</v>
      </c>
      <c r="C202">
        <v>2006</v>
      </c>
      <c r="D202" t="s">
        <v>215</v>
      </c>
      <c r="E202">
        <v>3</v>
      </c>
      <c r="G202" t="s">
        <v>272</v>
      </c>
      <c r="H202" t="s">
        <v>474</v>
      </c>
      <c r="I202">
        <v>106738172142</v>
      </c>
      <c r="J202">
        <v>1788841880</v>
      </c>
      <c r="K202">
        <v>1473061534</v>
      </c>
      <c r="L202">
        <v>3625034198</v>
      </c>
      <c r="M202">
        <v>3625034198</v>
      </c>
      <c r="N202">
        <v>19292690377</v>
      </c>
      <c r="O202">
        <v>10760675285</v>
      </c>
      <c r="P202">
        <v>8774716000</v>
      </c>
      <c r="Q202">
        <v>8774716000</v>
      </c>
      <c r="R202">
        <v>0</v>
      </c>
      <c r="S202">
        <v>8774716000</v>
      </c>
      <c r="T202">
        <v>8315353864</v>
      </c>
      <c r="U202">
        <v>8315353864</v>
      </c>
      <c r="V202">
        <v>8315353864</v>
      </c>
      <c r="W202">
        <v>8315353864</v>
      </c>
      <c r="X202">
        <v>8315353864</v>
      </c>
      <c r="Y202">
        <v>0</v>
      </c>
      <c r="Z202">
        <v>0</v>
      </c>
      <c r="AA202">
        <v>0</v>
      </c>
      <c r="AB202">
        <v>8315353864</v>
      </c>
      <c r="AC202">
        <v>1587889680</v>
      </c>
      <c r="AM202">
        <v>13645782964</v>
      </c>
      <c r="AN202">
        <v>8315353864</v>
      </c>
      <c r="AO202">
        <v>8533087460</v>
      </c>
      <c r="AP202">
        <v>8533087460</v>
      </c>
      <c r="AQ202">
        <v>8058009125</v>
      </c>
      <c r="AR202">
        <v>8058009125</v>
      </c>
      <c r="AS202">
        <v>635170211</v>
      </c>
      <c r="AT202">
        <v>8306580540</v>
      </c>
      <c r="AU202">
        <v>8066472742</v>
      </c>
      <c r="AV202">
        <v>8066472742</v>
      </c>
      <c r="AW202">
        <v>7788112180</v>
      </c>
      <c r="AX202">
        <v>8315353864</v>
      </c>
      <c r="AY202">
        <v>8315353864</v>
      </c>
      <c r="AZ202">
        <v>11481191896</v>
      </c>
      <c r="BB202">
        <v>0</v>
      </c>
      <c r="BD202">
        <v>106738172142</v>
      </c>
      <c r="BE202">
        <v>106738172142</v>
      </c>
      <c r="BF202">
        <v>1</v>
      </c>
      <c r="BG202">
        <v>1</v>
      </c>
      <c r="BI202">
        <v>8315353864</v>
      </c>
      <c r="BK202">
        <v>8774716000</v>
      </c>
      <c r="BL202">
        <v>8774716000</v>
      </c>
      <c r="BM202">
        <v>8774716000</v>
      </c>
      <c r="BN202">
        <v>5316265253</v>
      </c>
      <c r="BQ202">
        <v>0</v>
      </c>
      <c r="BR202">
        <v>0</v>
      </c>
      <c r="BS202">
        <v>0</v>
      </c>
      <c r="BT202">
        <v>0</v>
      </c>
    </row>
    <row r="203" spans="1:72">
      <c r="A203" t="s">
        <v>501</v>
      </c>
      <c r="B203" t="s">
        <v>45</v>
      </c>
      <c r="C203">
        <v>2006</v>
      </c>
      <c r="D203" t="s">
        <v>231</v>
      </c>
      <c r="E203">
        <v>3</v>
      </c>
      <c r="G203" t="s">
        <v>274</v>
      </c>
      <c r="H203" t="s">
        <v>474</v>
      </c>
      <c r="I203">
        <v>86147635355</v>
      </c>
      <c r="J203">
        <v>1454908448</v>
      </c>
      <c r="K203">
        <v>1282290858</v>
      </c>
      <c r="L203">
        <v>1959779142</v>
      </c>
      <c r="M203">
        <v>1959779142</v>
      </c>
      <c r="N203">
        <v>9917013017</v>
      </c>
      <c r="O203">
        <v>8716657968</v>
      </c>
      <c r="P203">
        <v>7232468780</v>
      </c>
      <c r="Q203">
        <v>7232468780</v>
      </c>
      <c r="R203">
        <v>0</v>
      </c>
      <c r="S203">
        <v>7232468780</v>
      </c>
      <c r="T203">
        <v>7151937165</v>
      </c>
      <c r="U203">
        <v>7151937165</v>
      </c>
      <c r="V203">
        <v>7151937165</v>
      </c>
      <c r="W203">
        <v>7151937165</v>
      </c>
      <c r="X203">
        <v>7151937165</v>
      </c>
      <c r="Y203">
        <v>0</v>
      </c>
      <c r="Z203">
        <v>0</v>
      </c>
      <c r="AA203">
        <v>0</v>
      </c>
      <c r="AB203">
        <v>7151937165</v>
      </c>
      <c r="AC203">
        <v>1744811070</v>
      </c>
      <c r="AM203">
        <v>10664564763</v>
      </c>
      <c r="AN203">
        <v>7151937165</v>
      </c>
      <c r="AO203">
        <v>7200463107</v>
      </c>
      <c r="AP203">
        <v>7200463107</v>
      </c>
      <c r="AQ203">
        <v>7048687786</v>
      </c>
      <c r="AR203">
        <v>7048687786</v>
      </c>
      <c r="AS203">
        <v>539101491</v>
      </c>
      <c r="AT203">
        <v>7151917518</v>
      </c>
      <c r="AU203">
        <v>6795340722</v>
      </c>
      <c r="AV203">
        <v>6795340722</v>
      </c>
      <c r="AW203">
        <v>7059705320</v>
      </c>
      <c r="AX203">
        <v>7151937165</v>
      </c>
      <c r="AY203">
        <v>7151937165</v>
      </c>
      <c r="AZ203">
        <v>9239850852</v>
      </c>
      <c r="BB203">
        <v>0</v>
      </c>
      <c r="BD203">
        <v>86147635355</v>
      </c>
      <c r="BE203">
        <v>86147635355</v>
      </c>
      <c r="BF203">
        <v>1</v>
      </c>
      <c r="BG203">
        <v>1</v>
      </c>
      <c r="BI203">
        <v>7151937165</v>
      </c>
      <c r="BK203">
        <v>7232468780</v>
      </c>
      <c r="BL203">
        <v>7232468780</v>
      </c>
      <c r="BM203">
        <v>7232468780</v>
      </c>
      <c r="BN203">
        <v>5117070224</v>
      </c>
      <c r="BQ203">
        <v>0</v>
      </c>
      <c r="BR203">
        <v>0</v>
      </c>
      <c r="BS203">
        <v>0</v>
      </c>
      <c r="BT203">
        <v>0</v>
      </c>
    </row>
    <row r="204" spans="1:72">
      <c r="A204" t="s">
        <v>502</v>
      </c>
      <c r="B204" t="s">
        <v>46</v>
      </c>
      <c r="C204">
        <v>2006</v>
      </c>
      <c r="D204" t="s">
        <v>215</v>
      </c>
      <c r="E204">
        <v>4</v>
      </c>
      <c r="G204" t="s">
        <v>276</v>
      </c>
      <c r="H204" t="s">
        <v>474</v>
      </c>
      <c r="I204">
        <v>43668735502</v>
      </c>
      <c r="J204">
        <v>2113406999</v>
      </c>
      <c r="K204">
        <v>1755360194</v>
      </c>
      <c r="L204">
        <v>2863565792</v>
      </c>
      <c r="M204">
        <v>2863565792</v>
      </c>
      <c r="N204">
        <v>19705135782</v>
      </c>
      <c r="O204">
        <v>17060449576</v>
      </c>
      <c r="P204">
        <v>10149037997</v>
      </c>
      <c r="Q204">
        <v>10149037997</v>
      </c>
      <c r="R204">
        <v>0</v>
      </c>
      <c r="S204">
        <v>10149037997</v>
      </c>
      <c r="T204">
        <v>9717418070</v>
      </c>
      <c r="U204">
        <v>9717418070</v>
      </c>
      <c r="V204">
        <v>9717418070</v>
      </c>
      <c r="W204">
        <v>9717418070</v>
      </c>
      <c r="X204">
        <v>9717418070</v>
      </c>
      <c r="Y204">
        <v>0</v>
      </c>
      <c r="Z204">
        <v>0</v>
      </c>
      <c r="AA204">
        <v>0</v>
      </c>
      <c r="AB204">
        <v>9717418070</v>
      </c>
      <c r="AC204">
        <v>2824292934</v>
      </c>
      <c r="AM204">
        <v>16973582988</v>
      </c>
      <c r="AN204">
        <v>9717418070</v>
      </c>
      <c r="AO204">
        <v>9672762981</v>
      </c>
      <c r="AP204">
        <v>9672762981</v>
      </c>
      <c r="AQ204">
        <v>9164232860</v>
      </c>
      <c r="AR204">
        <v>9164232860</v>
      </c>
      <c r="AS204">
        <v>743964036</v>
      </c>
      <c r="AT204">
        <v>9708236098</v>
      </c>
      <c r="AU204">
        <v>9129916798</v>
      </c>
      <c r="AV204">
        <v>9129916798</v>
      </c>
      <c r="AW204">
        <v>9154559150</v>
      </c>
      <c r="AX204">
        <v>9717418070</v>
      </c>
      <c r="AY204">
        <v>9717418070</v>
      </c>
      <c r="AZ204">
        <v>11378406551</v>
      </c>
      <c r="BB204">
        <v>0</v>
      </c>
      <c r="BD204">
        <v>43668735502</v>
      </c>
      <c r="BE204">
        <v>43668735502</v>
      </c>
      <c r="BF204">
        <v>1</v>
      </c>
      <c r="BG204">
        <v>1</v>
      </c>
      <c r="BI204">
        <v>9717418070</v>
      </c>
      <c r="BK204">
        <v>10149037997</v>
      </c>
      <c r="BL204">
        <v>10149037997</v>
      </c>
      <c r="BM204">
        <v>10149037997</v>
      </c>
      <c r="BN204">
        <v>5852714106</v>
      </c>
      <c r="BQ204">
        <v>0</v>
      </c>
      <c r="BR204">
        <v>0</v>
      </c>
      <c r="BS204">
        <v>0</v>
      </c>
      <c r="BT204">
        <v>0</v>
      </c>
    </row>
    <row r="205" spans="1:72">
      <c r="A205" t="s">
        <v>503</v>
      </c>
      <c r="B205" t="s">
        <v>47</v>
      </c>
      <c r="C205">
        <v>2006</v>
      </c>
      <c r="D205" t="s">
        <v>218</v>
      </c>
      <c r="E205">
        <v>5</v>
      </c>
      <c r="G205" t="s">
        <v>278</v>
      </c>
      <c r="H205" t="s">
        <v>474</v>
      </c>
      <c r="I205">
        <v>175614380036</v>
      </c>
      <c r="J205">
        <v>1316188576</v>
      </c>
      <c r="K205">
        <v>1303187976</v>
      </c>
      <c r="L205">
        <v>2999684830</v>
      </c>
      <c r="M205">
        <v>2999684830</v>
      </c>
      <c r="N205">
        <v>28159761279</v>
      </c>
      <c r="O205">
        <v>27705135357</v>
      </c>
      <c r="P205">
        <v>10762483181</v>
      </c>
      <c r="Q205">
        <v>10762483181</v>
      </c>
      <c r="R205">
        <v>0</v>
      </c>
      <c r="S205">
        <v>10762483181</v>
      </c>
      <c r="T205">
        <v>10374999259</v>
      </c>
      <c r="U205">
        <v>10374999259</v>
      </c>
      <c r="V205">
        <v>10374999259</v>
      </c>
      <c r="W205">
        <v>10374999259</v>
      </c>
      <c r="X205">
        <v>10374999259</v>
      </c>
      <c r="Y205">
        <v>0</v>
      </c>
      <c r="Z205">
        <v>0</v>
      </c>
      <c r="AA205">
        <v>0</v>
      </c>
      <c r="AB205">
        <v>10374999259</v>
      </c>
      <c r="AC205">
        <v>3531801538</v>
      </c>
      <c r="AM205">
        <v>37739685812</v>
      </c>
      <c r="AN205">
        <v>10374999259</v>
      </c>
      <c r="AO205">
        <v>10468787643</v>
      </c>
      <c r="AP205">
        <v>10468787643</v>
      </c>
      <c r="AQ205">
        <v>10737149114</v>
      </c>
      <c r="AR205">
        <v>10737149114</v>
      </c>
      <c r="AS205">
        <v>486352422</v>
      </c>
      <c r="AT205">
        <v>10374352726</v>
      </c>
      <c r="AU205">
        <v>9669516503</v>
      </c>
      <c r="AV205">
        <v>9669516503</v>
      </c>
      <c r="AW205">
        <v>9953322155</v>
      </c>
      <c r="AX205">
        <v>10374999259</v>
      </c>
      <c r="AY205">
        <v>10374999259</v>
      </c>
      <c r="AZ205">
        <v>14528596302</v>
      </c>
      <c r="BB205">
        <v>0</v>
      </c>
      <c r="BD205">
        <v>175614380036</v>
      </c>
      <c r="BE205">
        <v>175614380036</v>
      </c>
      <c r="BF205">
        <v>1</v>
      </c>
      <c r="BG205">
        <v>1</v>
      </c>
      <c r="BI205">
        <v>10374999259</v>
      </c>
      <c r="BK205">
        <v>10762483181</v>
      </c>
      <c r="BL205">
        <v>10762483181</v>
      </c>
      <c r="BM205">
        <v>10762483181</v>
      </c>
      <c r="BN205">
        <v>7266448300</v>
      </c>
      <c r="BQ205">
        <v>0</v>
      </c>
      <c r="BR205">
        <v>0</v>
      </c>
      <c r="BS205">
        <v>0</v>
      </c>
      <c r="BT205">
        <v>0</v>
      </c>
    </row>
    <row r="206" spans="1:72">
      <c r="A206" t="s">
        <v>504</v>
      </c>
      <c r="B206" t="s">
        <v>48</v>
      </c>
      <c r="C206">
        <v>2006</v>
      </c>
      <c r="D206" t="s">
        <v>231</v>
      </c>
      <c r="E206">
        <v>6</v>
      </c>
      <c r="G206" t="s">
        <v>280</v>
      </c>
      <c r="H206" t="s">
        <v>474</v>
      </c>
      <c r="I206">
        <v>108424037552</v>
      </c>
      <c r="J206">
        <v>2459360196</v>
      </c>
      <c r="K206">
        <v>2408591903</v>
      </c>
      <c r="L206">
        <v>4517348492</v>
      </c>
      <c r="M206">
        <v>4517348492</v>
      </c>
      <c r="N206">
        <v>29481000020</v>
      </c>
      <c r="O206">
        <v>26603079919</v>
      </c>
      <c r="P206">
        <v>17392518830</v>
      </c>
      <c r="Q206">
        <v>17392518830</v>
      </c>
      <c r="R206">
        <v>0</v>
      </c>
      <c r="S206">
        <v>17392518830</v>
      </c>
      <c r="T206">
        <v>16785619482</v>
      </c>
      <c r="U206">
        <v>16785619482</v>
      </c>
      <c r="V206">
        <v>16785619482</v>
      </c>
      <c r="W206">
        <v>16785619482</v>
      </c>
      <c r="X206">
        <v>16785619482</v>
      </c>
      <c r="Y206">
        <v>0</v>
      </c>
      <c r="Z206">
        <v>0</v>
      </c>
      <c r="AA206">
        <v>0</v>
      </c>
      <c r="AB206">
        <v>16785619482</v>
      </c>
      <c r="AC206">
        <v>6120112420</v>
      </c>
      <c r="AM206">
        <v>29243311847</v>
      </c>
      <c r="AN206">
        <v>16785619482</v>
      </c>
      <c r="AO206">
        <v>16879897337</v>
      </c>
      <c r="AP206">
        <v>16879897337</v>
      </c>
      <c r="AQ206">
        <v>16742498016</v>
      </c>
      <c r="AR206">
        <v>16742498016</v>
      </c>
      <c r="AS206">
        <v>1343197524</v>
      </c>
      <c r="AT206">
        <v>16784365194</v>
      </c>
      <c r="AU206">
        <v>16070500911</v>
      </c>
      <c r="AV206">
        <v>16070500911</v>
      </c>
      <c r="AW206">
        <v>16501689469</v>
      </c>
      <c r="AX206">
        <v>16785619482</v>
      </c>
      <c r="AY206">
        <v>16785619482</v>
      </c>
      <c r="AZ206">
        <v>19870695163</v>
      </c>
      <c r="BB206">
        <v>0</v>
      </c>
      <c r="BD206">
        <v>108424037552</v>
      </c>
      <c r="BE206">
        <v>108424037552</v>
      </c>
      <c r="BF206">
        <v>1</v>
      </c>
      <c r="BG206">
        <v>1</v>
      </c>
      <c r="BI206">
        <v>16785619482</v>
      </c>
      <c r="BK206">
        <v>17392518830</v>
      </c>
      <c r="BL206">
        <v>17392518830</v>
      </c>
      <c r="BM206">
        <v>17392518830</v>
      </c>
      <c r="BN206">
        <v>11799306265</v>
      </c>
      <c r="BQ206">
        <v>0</v>
      </c>
      <c r="BR206">
        <v>0</v>
      </c>
      <c r="BS206">
        <v>0</v>
      </c>
      <c r="BT206">
        <v>0</v>
      </c>
    </row>
    <row r="207" spans="1:72">
      <c r="A207" t="s">
        <v>505</v>
      </c>
      <c r="B207" t="s">
        <v>49</v>
      </c>
      <c r="C207">
        <v>2006</v>
      </c>
      <c r="D207" t="s">
        <v>228</v>
      </c>
      <c r="E207">
        <v>7</v>
      </c>
      <c r="G207" t="s">
        <v>282</v>
      </c>
      <c r="H207" t="s">
        <v>474</v>
      </c>
      <c r="I207">
        <v>126152570068</v>
      </c>
      <c r="J207">
        <v>36364125375</v>
      </c>
      <c r="K207">
        <v>7705156967</v>
      </c>
      <c r="L207">
        <v>10865995969</v>
      </c>
      <c r="M207">
        <v>10865995969</v>
      </c>
      <c r="N207">
        <v>73266140125</v>
      </c>
      <c r="O207">
        <v>58566226847</v>
      </c>
      <c r="P207">
        <v>48169101772</v>
      </c>
      <c r="Q207">
        <v>48169101772</v>
      </c>
      <c r="R207">
        <v>0</v>
      </c>
      <c r="S207">
        <v>48169101772</v>
      </c>
      <c r="T207">
        <v>47356254397</v>
      </c>
      <c r="U207">
        <v>47356254397</v>
      </c>
      <c r="V207">
        <v>47356254397</v>
      </c>
      <c r="W207">
        <v>47356254397</v>
      </c>
      <c r="X207">
        <v>47356254397</v>
      </c>
      <c r="Y207">
        <v>0</v>
      </c>
      <c r="Z207">
        <v>0</v>
      </c>
      <c r="AA207">
        <v>0</v>
      </c>
      <c r="AB207">
        <v>47356254397</v>
      </c>
      <c r="AC207">
        <v>7399140974</v>
      </c>
      <c r="AD207">
        <v>47356254397</v>
      </c>
      <c r="AE207">
        <v>0</v>
      </c>
      <c r="AF207">
        <v>0</v>
      </c>
      <c r="AG207">
        <v>0</v>
      </c>
      <c r="AH207">
        <v>0</v>
      </c>
      <c r="AI207">
        <v>0</v>
      </c>
      <c r="AJ207">
        <v>0</v>
      </c>
      <c r="AK207">
        <v>0</v>
      </c>
      <c r="AL207">
        <v>0</v>
      </c>
      <c r="AM207">
        <v>62689493192</v>
      </c>
      <c r="AN207">
        <v>47356254397</v>
      </c>
      <c r="AO207">
        <v>46452146555</v>
      </c>
      <c r="AP207">
        <v>46452146555</v>
      </c>
      <c r="AQ207">
        <v>45099598255</v>
      </c>
      <c r="AR207">
        <v>28898473332</v>
      </c>
      <c r="AS207">
        <v>1579755322</v>
      </c>
      <c r="AT207">
        <v>46677192529</v>
      </c>
      <c r="AU207">
        <v>45369945471</v>
      </c>
      <c r="AV207">
        <v>45369945471</v>
      </c>
      <c r="AW207">
        <v>43356362877</v>
      </c>
      <c r="AX207">
        <v>47356254397</v>
      </c>
      <c r="AY207">
        <v>47356254397</v>
      </c>
      <c r="AZ207">
        <v>50402177406</v>
      </c>
      <c r="BA207">
        <v>0</v>
      </c>
      <c r="BB207">
        <v>0</v>
      </c>
      <c r="BC207">
        <v>0</v>
      </c>
      <c r="BD207">
        <v>126152570068</v>
      </c>
      <c r="BE207">
        <v>126152570068</v>
      </c>
      <c r="BF207">
        <v>1</v>
      </c>
      <c r="BG207">
        <v>1</v>
      </c>
      <c r="BH207">
        <v>1</v>
      </c>
      <c r="BI207">
        <v>47356254397</v>
      </c>
      <c r="BJ207">
        <v>17689210271</v>
      </c>
      <c r="BK207">
        <v>48169101772</v>
      </c>
      <c r="BL207">
        <v>48169101772</v>
      </c>
      <c r="BM207">
        <v>30479891501</v>
      </c>
      <c r="BN207">
        <v>25903291276</v>
      </c>
      <c r="BO207">
        <v>0</v>
      </c>
      <c r="BP207">
        <v>0</v>
      </c>
      <c r="BQ207">
        <v>0</v>
      </c>
      <c r="BR207">
        <v>0</v>
      </c>
      <c r="BS207">
        <v>0</v>
      </c>
      <c r="BT207">
        <v>0</v>
      </c>
    </row>
    <row r="208" spans="1:72">
      <c r="A208" t="s">
        <v>506</v>
      </c>
      <c r="B208" t="s">
        <v>50</v>
      </c>
      <c r="C208">
        <v>2006</v>
      </c>
      <c r="D208" t="s">
        <v>215</v>
      </c>
      <c r="E208">
        <v>2</v>
      </c>
      <c r="G208" t="s">
        <v>284</v>
      </c>
      <c r="H208" t="s">
        <v>474</v>
      </c>
      <c r="I208">
        <v>17367544488</v>
      </c>
      <c r="J208">
        <v>1120737392</v>
      </c>
      <c r="K208">
        <v>845895719</v>
      </c>
      <c r="L208">
        <v>1963886774</v>
      </c>
      <c r="M208">
        <v>1963886774</v>
      </c>
      <c r="N208">
        <v>14055086579</v>
      </c>
      <c r="O208">
        <v>10833777831</v>
      </c>
      <c r="P208">
        <v>6620082618</v>
      </c>
      <c r="Q208">
        <v>6620082618</v>
      </c>
      <c r="R208">
        <v>0</v>
      </c>
      <c r="S208">
        <v>6620082618</v>
      </c>
      <c r="T208">
        <v>6342403297</v>
      </c>
      <c r="U208">
        <v>6342403297</v>
      </c>
      <c r="V208">
        <v>6342403297</v>
      </c>
      <c r="W208">
        <v>6342403297</v>
      </c>
      <c r="X208">
        <v>6342403297</v>
      </c>
      <c r="Y208">
        <v>0</v>
      </c>
      <c r="Z208">
        <v>0</v>
      </c>
      <c r="AA208">
        <v>0</v>
      </c>
      <c r="AB208">
        <v>6342403297</v>
      </c>
      <c r="AC208">
        <v>1296336082</v>
      </c>
      <c r="AM208">
        <v>10508633843</v>
      </c>
      <c r="AN208">
        <v>6342403297</v>
      </c>
      <c r="AO208">
        <v>6640176115</v>
      </c>
      <c r="AP208">
        <v>6640176115</v>
      </c>
      <c r="AQ208">
        <v>6663657636</v>
      </c>
      <c r="AR208">
        <v>6663657636</v>
      </c>
      <c r="AS208">
        <v>1017278125</v>
      </c>
      <c r="AT208">
        <v>6338686603</v>
      </c>
      <c r="AU208">
        <v>5843405161</v>
      </c>
      <c r="AV208">
        <v>5843405161</v>
      </c>
      <c r="AW208">
        <v>6231401089</v>
      </c>
      <c r="AX208">
        <v>6342403297</v>
      </c>
      <c r="AY208">
        <v>6342403297</v>
      </c>
      <c r="AZ208">
        <v>7629501692</v>
      </c>
      <c r="BB208">
        <v>0</v>
      </c>
      <c r="BD208">
        <v>17367544488</v>
      </c>
      <c r="BE208">
        <v>17367544488</v>
      </c>
      <c r="BF208">
        <v>1</v>
      </c>
      <c r="BG208">
        <v>1</v>
      </c>
      <c r="BI208">
        <v>6342403297</v>
      </c>
      <c r="BK208">
        <v>6620082618</v>
      </c>
      <c r="BL208">
        <v>6620082618</v>
      </c>
      <c r="BM208">
        <v>6620082618</v>
      </c>
      <c r="BN208">
        <v>3504759304</v>
      </c>
      <c r="BQ208">
        <v>0</v>
      </c>
      <c r="BR208">
        <v>0</v>
      </c>
      <c r="BS208">
        <v>0</v>
      </c>
      <c r="BT208">
        <v>0</v>
      </c>
    </row>
    <row r="209" spans="1:72">
      <c r="A209" t="s">
        <v>507</v>
      </c>
      <c r="B209" t="s">
        <v>51</v>
      </c>
      <c r="C209">
        <v>2006</v>
      </c>
      <c r="D209" t="s">
        <v>212</v>
      </c>
      <c r="E209">
        <v>2</v>
      </c>
      <c r="G209" t="s">
        <v>286</v>
      </c>
      <c r="H209" t="s">
        <v>474</v>
      </c>
      <c r="I209">
        <v>16470972710</v>
      </c>
      <c r="J209">
        <v>701044291</v>
      </c>
      <c r="K209">
        <v>533970156</v>
      </c>
      <c r="L209">
        <v>863500378</v>
      </c>
      <c r="M209">
        <v>863500378</v>
      </c>
      <c r="N209">
        <v>8072253862</v>
      </c>
      <c r="O209">
        <v>7481960475</v>
      </c>
      <c r="P209">
        <v>4373959509</v>
      </c>
      <c r="Q209">
        <v>4373959509</v>
      </c>
      <c r="R209">
        <v>0</v>
      </c>
      <c r="S209">
        <v>4373959509</v>
      </c>
      <c r="T209">
        <v>4153186191</v>
      </c>
      <c r="U209">
        <v>4153186191</v>
      </c>
      <c r="V209">
        <v>4153186191</v>
      </c>
      <c r="W209">
        <v>4153186191</v>
      </c>
      <c r="X209">
        <v>4153186191</v>
      </c>
      <c r="Y209">
        <v>0</v>
      </c>
      <c r="Z209">
        <v>0</v>
      </c>
      <c r="AA209">
        <v>0</v>
      </c>
      <c r="AB209">
        <v>4153186191</v>
      </c>
      <c r="AC209">
        <v>804401900</v>
      </c>
      <c r="AM209">
        <v>7812172398</v>
      </c>
      <c r="AN209">
        <v>4153186191</v>
      </c>
      <c r="AO209">
        <v>4396667484</v>
      </c>
      <c r="AP209">
        <v>4396667484</v>
      </c>
      <c r="AQ209">
        <v>4296582807</v>
      </c>
      <c r="AR209">
        <v>4296582807</v>
      </c>
      <c r="AS209">
        <v>78896785</v>
      </c>
      <c r="AT209">
        <v>4152313877</v>
      </c>
      <c r="AU209">
        <v>3957988354</v>
      </c>
      <c r="AV209">
        <v>3957988354</v>
      </c>
      <c r="AW209">
        <v>4346326550</v>
      </c>
      <c r="AX209">
        <v>4153186191</v>
      </c>
      <c r="AY209">
        <v>4153186191</v>
      </c>
      <c r="AZ209">
        <v>5099494049</v>
      </c>
      <c r="BB209">
        <v>0</v>
      </c>
      <c r="BD209">
        <v>16470972710</v>
      </c>
      <c r="BE209">
        <v>16470972710</v>
      </c>
      <c r="BF209">
        <v>1</v>
      </c>
      <c r="BG209">
        <v>1</v>
      </c>
      <c r="BI209">
        <v>4153186191</v>
      </c>
      <c r="BK209">
        <v>4373959509</v>
      </c>
      <c r="BL209">
        <v>4373959509</v>
      </c>
      <c r="BM209">
        <v>4373959509</v>
      </c>
      <c r="BN209">
        <v>2980287161</v>
      </c>
      <c r="BQ209">
        <v>0</v>
      </c>
      <c r="BR209">
        <v>0</v>
      </c>
      <c r="BS209">
        <v>0</v>
      </c>
      <c r="BT209">
        <v>0</v>
      </c>
    </row>
    <row r="210" spans="1:72">
      <c r="A210" t="s">
        <v>508</v>
      </c>
      <c r="B210" t="s">
        <v>52</v>
      </c>
      <c r="C210">
        <v>2006</v>
      </c>
      <c r="D210" t="s">
        <v>228</v>
      </c>
      <c r="E210">
        <v>6</v>
      </c>
      <c r="G210" t="s">
        <v>288</v>
      </c>
      <c r="H210" t="s">
        <v>474</v>
      </c>
      <c r="I210">
        <v>67707897446</v>
      </c>
      <c r="J210">
        <v>14586701824</v>
      </c>
      <c r="K210">
        <v>5329779111</v>
      </c>
      <c r="L210">
        <v>9368008378</v>
      </c>
      <c r="M210">
        <v>9368008378</v>
      </c>
      <c r="N210">
        <v>36327110897</v>
      </c>
      <c r="O210">
        <v>28954997102</v>
      </c>
      <c r="P210">
        <v>32967155050</v>
      </c>
      <c r="Q210">
        <v>32967155050</v>
      </c>
      <c r="R210">
        <v>0</v>
      </c>
      <c r="S210">
        <v>32967155050</v>
      </c>
      <c r="T210">
        <v>32011552094</v>
      </c>
      <c r="U210">
        <v>32011552094</v>
      </c>
      <c r="V210">
        <v>32011552094</v>
      </c>
      <c r="W210">
        <v>32011552094</v>
      </c>
      <c r="X210">
        <v>32011552094</v>
      </c>
      <c r="Y210">
        <v>0</v>
      </c>
      <c r="Z210">
        <v>0</v>
      </c>
      <c r="AA210">
        <v>0</v>
      </c>
      <c r="AB210">
        <v>32011552094</v>
      </c>
      <c r="AC210">
        <v>5430345647</v>
      </c>
      <c r="AD210">
        <v>32011552094</v>
      </c>
      <c r="AE210">
        <v>0</v>
      </c>
      <c r="AF210">
        <v>0</v>
      </c>
      <c r="AG210">
        <v>0</v>
      </c>
      <c r="AH210">
        <v>0</v>
      </c>
      <c r="AI210">
        <v>0</v>
      </c>
      <c r="AJ210">
        <v>0</v>
      </c>
      <c r="AK210">
        <v>0</v>
      </c>
      <c r="AL210">
        <v>0</v>
      </c>
      <c r="AM210">
        <v>34335339599</v>
      </c>
      <c r="AN210">
        <v>32011552094</v>
      </c>
      <c r="AO210">
        <v>32522465874</v>
      </c>
      <c r="AP210">
        <v>32522465874</v>
      </c>
      <c r="AQ210">
        <v>30508497860</v>
      </c>
      <c r="AR210">
        <v>18857992831</v>
      </c>
      <c r="AS210">
        <v>1329601365</v>
      </c>
      <c r="AT210">
        <v>31603023676</v>
      </c>
      <c r="AU210">
        <v>30020934158</v>
      </c>
      <c r="AV210">
        <v>30020934158</v>
      </c>
      <c r="AW210">
        <v>30624043238</v>
      </c>
      <c r="AX210">
        <v>32011552094</v>
      </c>
      <c r="AY210">
        <v>32011552094</v>
      </c>
      <c r="AZ210">
        <v>36278645208</v>
      </c>
      <c r="BA210">
        <v>0</v>
      </c>
      <c r="BB210">
        <v>0</v>
      </c>
      <c r="BC210">
        <v>0</v>
      </c>
      <c r="BD210">
        <v>67707897446</v>
      </c>
      <c r="BE210">
        <v>67707897446</v>
      </c>
      <c r="BF210">
        <v>1</v>
      </c>
      <c r="BG210">
        <v>1</v>
      </c>
      <c r="BH210">
        <v>1</v>
      </c>
      <c r="BI210">
        <v>32011552094</v>
      </c>
      <c r="BJ210">
        <v>11699592745</v>
      </c>
      <c r="BK210">
        <v>32967155050</v>
      </c>
      <c r="BL210">
        <v>32967155050</v>
      </c>
      <c r="BM210">
        <v>21267562305</v>
      </c>
      <c r="BN210">
        <v>18939177216</v>
      </c>
      <c r="BO210">
        <v>0</v>
      </c>
      <c r="BP210">
        <v>0</v>
      </c>
      <c r="BQ210">
        <v>0</v>
      </c>
      <c r="BR210">
        <v>0</v>
      </c>
      <c r="BS210">
        <v>0</v>
      </c>
      <c r="BT210">
        <v>0</v>
      </c>
    </row>
    <row r="211" spans="1:72">
      <c r="A211" t="s">
        <v>509</v>
      </c>
      <c r="B211" t="s">
        <v>53</v>
      </c>
      <c r="C211">
        <v>2006</v>
      </c>
      <c r="D211" t="s">
        <v>228</v>
      </c>
      <c r="E211">
        <v>6</v>
      </c>
      <c r="G211" t="s">
        <v>290</v>
      </c>
      <c r="H211" t="s">
        <v>474</v>
      </c>
      <c r="I211">
        <v>158945446651</v>
      </c>
      <c r="J211">
        <v>50720595579</v>
      </c>
      <c r="K211">
        <v>11878989786</v>
      </c>
      <c r="L211">
        <v>15164708410</v>
      </c>
      <c r="M211">
        <v>15164708410</v>
      </c>
      <c r="N211">
        <v>118657585679</v>
      </c>
      <c r="O211">
        <v>102614390595</v>
      </c>
      <c r="P211">
        <v>44341385426</v>
      </c>
      <c r="Q211">
        <v>44341385426</v>
      </c>
      <c r="R211">
        <v>0</v>
      </c>
      <c r="S211">
        <v>44341385426</v>
      </c>
      <c r="T211">
        <v>44465275833</v>
      </c>
      <c r="U211">
        <v>44465275833</v>
      </c>
      <c r="V211">
        <v>44465275833</v>
      </c>
      <c r="W211">
        <v>44465275833</v>
      </c>
      <c r="X211">
        <v>44465275833</v>
      </c>
      <c r="Y211">
        <v>0</v>
      </c>
      <c r="Z211">
        <v>0</v>
      </c>
      <c r="AA211">
        <v>0</v>
      </c>
      <c r="AB211">
        <v>44465275833</v>
      </c>
      <c r="AC211">
        <v>6380632705</v>
      </c>
      <c r="AD211">
        <v>44465275833</v>
      </c>
      <c r="AE211">
        <v>0</v>
      </c>
      <c r="AF211">
        <v>0</v>
      </c>
      <c r="AG211">
        <v>0</v>
      </c>
      <c r="AH211">
        <v>0</v>
      </c>
      <c r="AI211">
        <v>0</v>
      </c>
      <c r="AJ211">
        <v>0</v>
      </c>
      <c r="AK211">
        <v>0</v>
      </c>
      <c r="AL211">
        <v>0</v>
      </c>
      <c r="AM211">
        <v>104802142103</v>
      </c>
      <c r="AN211">
        <v>44465275833</v>
      </c>
      <c r="AO211">
        <v>43251935583</v>
      </c>
      <c r="AP211">
        <v>43251935583</v>
      </c>
      <c r="AQ211">
        <v>42853275440</v>
      </c>
      <c r="AR211">
        <v>26250519840</v>
      </c>
      <c r="AS211">
        <v>2095929300</v>
      </c>
      <c r="AT211">
        <v>43669698696</v>
      </c>
      <c r="AU211">
        <v>41408617462</v>
      </c>
      <c r="AV211">
        <v>41408617462</v>
      </c>
      <c r="AW211">
        <v>41341735658</v>
      </c>
      <c r="AX211">
        <v>44465275833</v>
      </c>
      <c r="AY211">
        <v>44465275833</v>
      </c>
      <c r="AZ211">
        <v>50880284825</v>
      </c>
      <c r="BA211">
        <v>0</v>
      </c>
      <c r="BB211">
        <v>0</v>
      </c>
      <c r="BC211">
        <v>0</v>
      </c>
      <c r="BD211">
        <v>158945446651</v>
      </c>
      <c r="BE211">
        <v>158945446651</v>
      </c>
      <c r="BF211">
        <v>1</v>
      </c>
      <c r="BG211">
        <v>1</v>
      </c>
      <c r="BH211">
        <v>1</v>
      </c>
      <c r="BI211">
        <v>44465275833</v>
      </c>
      <c r="BJ211">
        <v>17640982291</v>
      </c>
      <c r="BK211">
        <v>44341385426</v>
      </c>
      <c r="BL211">
        <v>44341385426</v>
      </c>
      <c r="BM211">
        <v>26700403135</v>
      </c>
      <c r="BN211">
        <v>23206991503</v>
      </c>
      <c r="BO211">
        <v>0</v>
      </c>
      <c r="BP211">
        <v>0</v>
      </c>
      <c r="BQ211">
        <v>0</v>
      </c>
      <c r="BR211">
        <v>0</v>
      </c>
      <c r="BS211">
        <v>0</v>
      </c>
      <c r="BT211">
        <v>0</v>
      </c>
    </row>
    <row r="212" spans="1:72">
      <c r="A212" t="s">
        <v>510</v>
      </c>
      <c r="B212" t="s">
        <v>54</v>
      </c>
      <c r="C212">
        <v>2006</v>
      </c>
      <c r="D212" t="s">
        <v>228</v>
      </c>
      <c r="E212">
        <v>4</v>
      </c>
      <c r="G212" t="s">
        <v>292</v>
      </c>
      <c r="H212" t="s">
        <v>474</v>
      </c>
      <c r="I212">
        <v>74124999625</v>
      </c>
      <c r="J212">
        <v>12600888990</v>
      </c>
      <c r="K212">
        <v>4834743718</v>
      </c>
      <c r="L212">
        <v>7367760173</v>
      </c>
      <c r="M212">
        <v>7367760173</v>
      </c>
      <c r="N212">
        <v>31038278125</v>
      </c>
      <c r="O212">
        <v>22416466360</v>
      </c>
      <c r="P212">
        <v>25347883262</v>
      </c>
      <c r="Q212">
        <v>25347883262</v>
      </c>
      <c r="R212">
        <v>0</v>
      </c>
      <c r="S212">
        <v>25347883262</v>
      </c>
      <c r="T212">
        <v>24711416861</v>
      </c>
      <c r="U212">
        <v>24711416861</v>
      </c>
      <c r="V212">
        <v>24711416861</v>
      </c>
      <c r="W212">
        <v>24711416861</v>
      </c>
      <c r="X212">
        <v>24711416861</v>
      </c>
      <c r="Y212">
        <v>0</v>
      </c>
      <c r="Z212">
        <v>0</v>
      </c>
      <c r="AA212">
        <v>0</v>
      </c>
      <c r="AB212">
        <v>24711416861</v>
      </c>
      <c r="AC212">
        <v>2786902188</v>
      </c>
      <c r="AD212">
        <v>24711416861</v>
      </c>
      <c r="AE212">
        <v>0</v>
      </c>
      <c r="AF212">
        <v>0</v>
      </c>
      <c r="AG212">
        <v>0</v>
      </c>
      <c r="AH212">
        <v>0</v>
      </c>
      <c r="AI212">
        <v>0</v>
      </c>
      <c r="AJ212">
        <v>0</v>
      </c>
      <c r="AK212">
        <v>0</v>
      </c>
      <c r="AL212">
        <v>0</v>
      </c>
      <c r="AM212">
        <v>23842454203</v>
      </c>
      <c r="AN212">
        <v>24711416861</v>
      </c>
      <c r="AO212">
        <v>25073382592</v>
      </c>
      <c r="AP212">
        <v>25073382592</v>
      </c>
      <c r="AQ212">
        <v>25383482057</v>
      </c>
      <c r="AR212">
        <v>15026373902</v>
      </c>
      <c r="AS212">
        <v>1072887832</v>
      </c>
      <c r="AT212">
        <v>24389131875</v>
      </c>
      <c r="AU212">
        <v>23826663089</v>
      </c>
      <c r="AV212">
        <v>23826663089</v>
      </c>
      <c r="AW212">
        <v>24086476017</v>
      </c>
      <c r="AX212">
        <v>24711416861</v>
      </c>
      <c r="AY212">
        <v>24711416861</v>
      </c>
      <c r="AZ212">
        <v>27508271018</v>
      </c>
      <c r="BA212">
        <v>0</v>
      </c>
      <c r="BB212">
        <v>0</v>
      </c>
      <c r="BC212">
        <v>0</v>
      </c>
      <c r="BD212">
        <v>74124999625</v>
      </c>
      <c r="BE212">
        <v>74124999625</v>
      </c>
      <c r="BF212">
        <v>1</v>
      </c>
      <c r="BG212">
        <v>1</v>
      </c>
      <c r="BH212">
        <v>1</v>
      </c>
      <c r="BI212">
        <v>24711416861</v>
      </c>
      <c r="BJ212">
        <v>10264500268</v>
      </c>
      <c r="BK212">
        <v>25347883262</v>
      </c>
      <c r="BL212">
        <v>25347883262</v>
      </c>
      <c r="BM212">
        <v>15083382994</v>
      </c>
      <c r="BN212">
        <v>13779548266</v>
      </c>
      <c r="BO212">
        <v>0</v>
      </c>
      <c r="BP212">
        <v>0</v>
      </c>
      <c r="BQ212">
        <v>0</v>
      </c>
      <c r="BR212">
        <v>0</v>
      </c>
      <c r="BS212">
        <v>0</v>
      </c>
      <c r="BT212">
        <v>0</v>
      </c>
    </row>
    <row r="213" spans="1:72">
      <c r="A213" t="s">
        <v>511</v>
      </c>
      <c r="B213" t="s">
        <v>55</v>
      </c>
      <c r="C213">
        <v>2006</v>
      </c>
      <c r="D213" t="s">
        <v>228</v>
      </c>
      <c r="E213">
        <v>4</v>
      </c>
      <c r="G213" t="s">
        <v>294</v>
      </c>
      <c r="H213" t="s">
        <v>474</v>
      </c>
      <c r="I213">
        <v>56805660549</v>
      </c>
      <c r="J213">
        <v>11511003771</v>
      </c>
      <c r="K213">
        <v>4819302517</v>
      </c>
      <c r="L213">
        <v>6819786695</v>
      </c>
      <c r="M213">
        <v>6819786695</v>
      </c>
      <c r="N213">
        <v>29762417974</v>
      </c>
      <c r="O213">
        <v>21819287112</v>
      </c>
      <c r="P213">
        <v>26919421526</v>
      </c>
      <c r="Q213">
        <v>26919421526</v>
      </c>
      <c r="R213">
        <v>0</v>
      </c>
      <c r="S213">
        <v>26919421526</v>
      </c>
      <c r="T213">
        <v>25458621145</v>
      </c>
      <c r="U213">
        <v>25458621145</v>
      </c>
      <c r="V213">
        <v>25458621145</v>
      </c>
      <c r="W213">
        <v>25458621145</v>
      </c>
      <c r="X213">
        <v>25458621145</v>
      </c>
      <c r="Y213">
        <v>0</v>
      </c>
      <c r="Z213">
        <v>0</v>
      </c>
      <c r="AA213">
        <v>0</v>
      </c>
      <c r="AB213">
        <v>25458621145</v>
      </c>
      <c r="AC213">
        <v>2789381765</v>
      </c>
      <c r="AD213">
        <v>25458621145</v>
      </c>
      <c r="AE213">
        <v>0</v>
      </c>
      <c r="AF213">
        <v>0</v>
      </c>
      <c r="AG213">
        <v>0</v>
      </c>
      <c r="AH213">
        <v>0</v>
      </c>
      <c r="AI213">
        <v>0</v>
      </c>
      <c r="AJ213">
        <v>0</v>
      </c>
      <c r="AK213">
        <v>0</v>
      </c>
      <c r="AL213">
        <v>0</v>
      </c>
      <c r="AM213">
        <v>24326381211</v>
      </c>
      <c r="AN213">
        <v>25458621145</v>
      </c>
      <c r="AO213">
        <v>26578402450</v>
      </c>
      <c r="AP213">
        <v>26578402450</v>
      </c>
      <c r="AQ213">
        <v>26348822621</v>
      </c>
      <c r="AR213">
        <v>14688594022</v>
      </c>
      <c r="AS213">
        <v>1333283345</v>
      </c>
      <c r="AT213">
        <v>25159096130</v>
      </c>
      <c r="AU213">
        <v>24623382282</v>
      </c>
      <c r="AV213">
        <v>24623382282</v>
      </c>
      <c r="AW213">
        <v>25632426322</v>
      </c>
      <c r="AX213">
        <v>25458621145</v>
      </c>
      <c r="AY213">
        <v>25458621145</v>
      </c>
      <c r="AZ213">
        <v>27674843227</v>
      </c>
      <c r="BA213">
        <v>0</v>
      </c>
      <c r="BB213">
        <v>0</v>
      </c>
      <c r="BC213">
        <v>0</v>
      </c>
      <c r="BD213">
        <v>56805660549</v>
      </c>
      <c r="BE213">
        <v>56805660549</v>
      </c>
      <c r="BF213">
        <v>1</v>
      </c>
      <c r="BG213">
        <v>1</v>
      </c>
      <c r="BH213">
        <v>1</v>
      </c>
      <c r="BI213">
        <v>25458621145</v>
      </c>
      <c r="BJ213">
        <v>11957359471</v>
      </c>
      <c r="BK213">
        <v>26919421526</v>
      </c>
      <c r="BL213">
        <v>26919421526</v>
      </c>
      <c r="BM213">
        <v>14962062055</v>
      </c>
      <c r="BN213">
        <v>13588218137</v>
      </c>
      <c r="BO213">
        <v>0</v>
      </c>
      <c r="BP213">
        <v>0</v>
      </c>
      <c r="BQ213">
        <v>0</v>
      </c>
      <c r="BR213">
        <v>0</v>
      </c>
      <c r="BS213">
        <v>0</v>
      </c>
      <c r="BT213">
        <v>0</v>
      </c>
    </row>
    <row r="214" spans="1:72">
      <c r="A214" t="s">
        <v>512</v>
      </c>
      <c r="B214" t="s">
        <v>56</v>
      </c>
      <c r="C214">
        <v>2006</v>
      </c>
      <c r="D214" t="s">
        <v>228</v>
      </c>
      <c r="E214">
        <v>7</v>
      </c>
      <c r="G214" t="s">
        <v>296</v>
      </c>
      <c r="H214" t="s">
        <v>474</v>
      </c>
      <c r="I214">
        <v>99245212432</v>
      </c>
      <c r="J214">
        <v>34259178419</v>
      </c>
      <c r="K214">
        <v>7749865302</v>
      </c>
      <c r="L214">
        <v>10674759665</v>
      </c>
      <c r="M214">
        <v>10674759665</v>
      </c>
      <c r="N214">
        <v>64540448336</v>
      </c>
      <c r="O214">
        <v>49875238321</v>
      </c>
      <c r="P214">
        <v>41815181398</v>
      </c>
      <c r="Q214">
        <v>41815181398</v>
      </c>
      <c r="R214">
        <v>0</v>
      </c>
      <c r="S214">
        <v>41815181398</v>
      </c>
      <c r="T214">
        <v>40192043086</v>
      </c>
      <c r="U214">
        <v>40192043086</v>
      </c>
      <c r="V214">
        <v>40192043086</v>
      </c>
      <c r="W214">
        <v>40192043086</v>
      </c>
      <c r="X214">
        <v>40192043086</v>
      </c>
      <c r="Y214">
        <v>0</v>
      </c>
      <c r="Z214">
        <v>0</v>
      </c>
      <c r="AA214">
        <v>0</v>
      </c>
      <c r="AB214">
        <v>40192043086</v>
      </c>
      <c r="AC214">
        <v>6645804565</v>
      </c>
      <c r="AD214">
        <v>40192043086</v>
      </c>
      <c r="AE214">
        <v>0</v>
      </c>
      <c r="AF214">
        <v>0</v>
      </c>
      <c r="AG214">
        <v>0</v>
      </c>
      <c r="AH214">
        <v>0</v>
      </c>
      <c r="AI214">
        <v>0</v>
      </c>
      <c r="AJ214">
        <v>0</v>
      </c>
      <c r="AK214">
        <v>0</v>
      </c>
      <c r="AL214">
        <v>0</v>
      </c>
      <c r="AM214">
        <v>53903347021</v>
      </c>
      <c r="AN214">
        <v>40192043086</v>
      </c>
      <c r="AO214">
        <v>41862206742</v>
      </c>
      <c r="AP214">
        <v>41862206742</v>
      </c>
      <c r="AQ214">
        <v>40595899982</v>
      </c>
      <c r="AR214">
        <v>25784542223</v>
      </c>
      <c r="AS214">
        <v>2150619695</v>
      </c>
      <c r="AT214">
        <v>39336706851</v>
      </c>
      <c r="AU214">
        <v>38222468706</v>
      </c>
      <c r="AV214">
        <v>38222468706</v>
      </c>
      <c r="AW214">
        <v>38469795018</v>
      </c>
      <c r="AX214">
        <v>40192043086</v>
      </c>
      <c r="AY214">
        <v>40192043086</v>
      </c>
      <c r="AZ214">
        <v>43719246534</v>
      </c>
      <c r="BA214">
        <v>0</v>
      </c>
      <c r="BB214">
        <v>0</v>
      </c>
      <c r="BC214">
        <v>0</v>
      </c>
      <c r="BD214">
        <v>99245212432</v>
      </c>
      <c r="BE214">
        <v>99245212432</v>
      </c>
      <c r="BF214">
        <v>1</v>
      </c>
      <c r="BG214">
        <v>1</v>
      </c>
      <c r="BH214">
        <v>1</v>
      </c>
      <c r="BI214">
        <v>40192043086</v>
      </c>
      <c r="BJ214">
        <v>15395486108</v>
      </c>
      <c r="BK214">
        <v>41815181398</v>
      </c>
      <c r="BL214">
        <v>41815181398</v>
      </c>
      <c r="BM214">
        <v>26419695290</v>
      </c>
      <c r="BN214">
        <v>22235332966</v>
      </c>
      <c r="BO214">
        <v>0</v>
      </c>
      <c r="BP214">
        <v>0</v>
      </c>
      <c r="BQ214">
        <v>0</v>
      </c>
      <c r="BR214">
        <v>0</v>
      </c>
      <c r="BS214">
        <v>0</v>
      </c>
      <c r="BT214">
        <v>0</v>
      </c>
    </row>
    <row r="215" spans="1:72">
      <c r="A215" t="s">
        <v>513</v>
      </c>
      <c r="B215" t="s">
        <v>57</v>
      </c>
      <c r="C215">
        <v>2006</v>
      </c>
      <c r="D215" t="s">
        <v>228</v>
      </c>
      <c r="E215">
        <v>5</v>
      </c>
      <c r="G215" t="s">
        <v>298</v>
      </c>
      <c r="H215" t="s">
        <v>474</v>
      </c>
      <c r="I215">
        <v>126355087016</v>
      </c>
      <c r="J215">
        <v>58577428670</v>
      </c>
      <c r="K215">
        <v>8092084241</v>
      </c>
      <c r="L215">
        <v>10917553103</v>
      </c>
      <c r="M215">
        <v>10917553103</v>
      </c>
      <c r="N215">
        <v>87250797341</v>
      </c>
      <c r="O215">
        <v>67388438065</v>
      </c>
      <c r="P215">
        <v>35400083792</v>
      </c>
      <c r="Q215">
        <v>35400083792</v>
      </c>
      <c r="R215">
        <v>0</v>
      </c>
      <c r="S215">
        <v>35400083792</v>
      </c>
      <c r="T215">
        <v>35947689759</v>
      </c>
      <c r="U215">
        <v>35947689759</v>
      </c>
      <c r="V215">
        <v>35947689759</v>
      </c>
      <c r="W215">
        <v>35947689759</v>
      </c>
      <c r="X215">
        <v>35947689759</v>
      </c>
      <c r="Y215">
        <v>0</v>
      </c>
      <c r="Z215">
        <v>0</v>
      </c>
      <c r="AA215">
        <v>0</v>
      </c>
      <c r="AB215">
        <v>35947689759</v>
      </c>
      <c r="AC215">
        <v>4007954796</v>
      </c>
      <c r="AD215">
        <v>35947689759</v>
      </c>
      <c r="AE215">
        <v>0</v>
      </c>
      <c r="AF215">
        <v>0</v>
      </c>
      <c r="AG215">
        <v>0</v>
      </c>
      <c r="AH215">
        <v>0</v>
      </c>
      <c r="AI215">
        <v>0</v>
      </c>
      <c r="AJ215">
        <v>0</v>
      </c>
      <c r="AK215">
        <v>0</v>
      </c>
      <c r="AL215">
        <v>0</v>
      </c>
      <c r="AM215">
        <v>71557942131</v>
      </c>
      <c r="AN215">
        <v>35947689759</v>
      </c>
      <c r="AO215">
        <v>34619068295</v>
      </c>
      <c r="AP215">
        <v>34619068295</v>
      </c>
      <c r="AQ215">
        <v>33663110971</v>
      </c>
      <c r="AR215">
        <v>20694509731</v>
      </c>
      <c r="AS215">
        <v>1724760852</v>
      </c>
      <c r="AT215">
        <v>35066721556</v>
      </c>
      <c r="AU215">
        <v>34147586084</v>
      </c>
      <c r="AV215">
        <v>34147586084</v>
      </c>
      <c r="AW215">
        <v>34800485670</v>
      </c>
      <c r="AX215">
        <v>35947689759</v>
      </c>
      <c r="AY215">
        <v>35947689759</v>
      </c>
      <c r="AZ215">
        <v>41312371704</v>
      </c>
      <c r="BA215">
        <v>0</v>
      </c>
      <c r="BB215">
        <v>0</v>
      </c>
      <c r="BC215">
        <v>0</v>
      </c>
      <c r="BD215">
        <v>126355087016</v>
      </c>
      <c r="BE215">
        <v>126355087016</v>
      </c>
      <c r="BF215">
        <v>1</v>
      </c>
      <c r="BG215">
        <v>1</v>
      </c>
      <c r="BH215">
        <v>1</v>
      </c>
      <c r="BI215">
        <v>35947689759</v>
      </c>
      <c r="BJ215">
        <v>13493649526</v>
      </c>
      <c r="BK215">
        <v>35400083792</v>
      </c>
      <c r="BL215">
        <v>35400083792</v>
      </c>
      <c r="BM215">
        <v>21906434266</v>
      </c>
      <c r="BN215">
        <v>17462297553</v>
      </c>
      <c r="BO215">
        <v>0</v>
      </c>
      <c r="BP215">
        <v>0</v>
      </c>
      <c r="BQ215">
        <v>0</v>
      </c>
      <c r="BR215">
        <v>0</v>
      </c>
      <c r="BS215">
        <v>0</v>
      </c>
      <c r="BT215">
        <v>0</v>
      </c>
    </row>
    <row r="216" spans="1:72">
      <c r="A216" t="s">
        <v>514</v>
      </c>
      <c r="B216" t="s">
        <v>58</v>
      </c>
      <c r="C216">
        <v>2006</v>
      </c>
      <c r="D216" t="s">
        <v>231</v>
      </c>
      <c r="E216">
        <v>6</v>
      </c>
      <c r="G216" t="s">
        <v>300</v>
      </c>
      <c r="H216" t="s">
        <v>474</v>
      </c>
      <c r="I216">
        <v>63888576851</v>
      </c>
      <c r="J216">
        <v>4250579904</v>
      </c>
      <c r="K216">
        <v>3818154826</v>
      </c>
      <c r="L216">
        <v>5826276635</v>
      </c>
      <c r="M216">
        <v>5826276635</v>
      </c>
      <c r="N216">
        <v>23578193336</v>
      </c>
      <c r="O216">
        <v>19226118013</v>
      </c>
      <c r="P216">
        <v>19391544124</v>
      </c>
      <c r="Q216">
        <v>19391544124</v>
      </c>
      <c r="R216">
        <v>0</v>
      </c>
      <c r="S216">
        <v>19391544124</v>
      </c>
      <c r="T216">
        <v>18812361212</v>
      </c>
      <c r="U216">
        <v>18812361212</v>
      </c>
      <c r="V216">
        <v>18812361212</v>
      </c>
      <c r="W216">
        <v>18812361212</v>
      </c>
      <c r="X216">
        <v>18812361212</v>
      </c>
      <c r="Y216">
        <v>0</v>
      </c>
      <c r="Z216">
        <v>0</v>
      </c>
      <c r="AA216">
        <v>0</v>
      </c>
      <c r="AB216">
        <v>18812361212</v>
      </c>
      <c r="AC216">
        <v>6196454650</v>
      </c>
      <c r="AM216">
        <v>23968557229</v>
      </c>
      <c r="AN216">
        <v>18812361212</v>
      </c>
      <c r="AO216">
        <v>19115649187</v>
      </c>
      <c r="AP216">
        <v>19115649187</v>
      </c>
      <c r="AQ216">
        <v>18347756940</v>
      </c>
      <c r="AR216">
        <v>18347756940</v>
      </c>
      <c r="AS216">
        <v>1722583762</v>
      </c>
      <c r="AT216">
        <v>18789487196</v>
      </c>
      <c r="AU216">
        <v>18257943905</v>
      </c>
      <c r="AV216">
        <v>18257943905</v>
      </c>
      <c r="AW216">
        <v>17837655495</v>
      </c>
      <c r="AX216">
        <v>18812361212</v>
      </c>
      <c r="AY216">
        <v>18812361212</v>
      </c>
      <c r="AZ216">
        <v>20661881434</v>
      </c>
      <c r="BB216">
        <v>0</v>
      </c>
      <c r="BD216">
        <v>63888576851</v>
      </c>
      <c r="BE216">
        <v>63888576851</v>
      </c>
      <c r="BF216">
        <v>1</v>
      </c>
      <c r="BG216">
        <v>1</v>
      </c>
      <c r="BI216">
        <v>18812361212</v>
      </c>
      <c r="BK216">
        <v>19391544124</v>
      </c>
      <c r="BL216">
        <v>19391544124</v>
      </c>
      <c r="BM216">
        <v>19391544124</v>
      </c>
      <c r="BN216">
        <v>13345712781</v>
      </c>
      <c r="BQ216">
        <v>0</v>
      </c>
      <c r="BR216">
        <v>0</v>
      </c>
      <c r="BS216">
        <v>0</v>
      </c>
      <c r="BT216">
        <v>0</v>
      </c>
    </row>
    <row r="217" spans="1:72">
      <c r="A217" t="s">
        <v>515</v>
      </c>
      <c r="B217" t="s">
        <v>59</v>
      </c>
      <c r="C217">
        <v>2006</v>
      </c>
      <c r="D217" t="s">
        <v>223</v>
      </c>
      <c r="E217">
        <v>2</v>
      </c>
      <c r="G217" t="s">
        <v>302</v>
      </c>
      <c r="H217" t="s">
        <v>474</v>
      </c>
      <c r="I217">
        <v>24745273974</v>
      </c>
      <c r="J217">
        <v>10870895161</v>
      </c>
      <c r="K217">
        <v>2916041042</v>
      </c>
      <c r="L217">
        <v>4386222837</v>
      </c>
      <c r="M217">
        <v>4386222837</v>
      </c>
      <c r="N217">
        <v>12749439262</v>
      </c>
      <c r="O217">
        <v>8738620083</v>
      </c>
      <c r="P217">
        <v>18623635230</v>
      </c>
      <c r="Q217">
        <v>18623635230</v>
      </c>
      <c r="R217">
        <v>0</v>
      </c>
      <c r="S217">
        <v>18623635230</v>
      </c>
      <c r="T217">
        <v>17532484091</v>
      </c>
      <c r="U217">
        <v>17532484091</v>
      </c>
      <c r="V217">
        <v>17532484091</v>
      </c>
      <c r="W217">
        <v>17532484091</v>
      </c>
      <c r="X217">
        <v>17532484091</v>
      </c>
      <c r="Y217">
        <v>0</v>
      </c>
      <c r="Z217">
        <v>0</v>
      </c>
      <c r="AA217">
        <v>0</v>
      </c>
      <c r="AB217">
        <v>17532484091</v>
      </c>
      <c r="AC217">
        <v>627846160</v>
      </c>
      <c r="AD217">
        <v>17532484091</v>
      </c>
      <c r="AE217">
        <v>0</v>
      </c>
      <c r="AF217">
        <v>0</v>
      </c>
      <c r="AG217">
        <v>0</v>
      </c>
      <c r="AH217">
        <v>0</v>
      </c>
      <c r="AI217">
        <v>0</v>
      </c>
      <c r="AJ217">
        <v>0</v>
      </c>
      <c r="AK217">
        <v>0</v>
      </c>
      <c r="AL217">
        <v>0</v>
      </c>
      <c r="AM217">
        <v>10128891205</v>
      </c>
      <c r="AN217">
        <v>17532484091</v>
      </c>
      <c r="AO217">
        <v>18600735207</v>
      </c>
      <c r="AP217">
        <v>18600735207</v>
      </c>
      <c r="AQ217">
        <v>18916896068</v>
      </c>
      <c r="AR217">
        <v>6990201308</v>
      </c>
      <c r="AS217">
        <v>871137833</v>
      </c>
      <c r="AT217">
        <v>17255642564</v>
      </c>
      <c r="AU217">
        <v>16992421320</v>
      </c>
      <c r="AV217">
        <v>16992421320</v>
      </c>
      <c r="AW217">
        <v>17032597712</v>
      </c>
      <c r="AX217">
        <v>17532484091</v>
      </c>
      <c r="AY217">
        <v>17532484091</v>
      </c>
      <c r="AZ217">
        <v>17948265041</v>
      </c>
      <c r="BA217">
        <v>0</v>
      </c>
      <c r="BB217">
        <v>0</v>
      </c>
      <c r="BC217">
        <v>0</v>
      </c>
      <c r="BD217">
        <v>24745273974</v>
      </c>
      <c r="BE217">
        <v>24745273974</v>
      </c>
      <c r="BF217">
        <v>1</v>
      </c>
      <c r="BG217">
        <v>1</v>
      </c>
      <c r="BH217">
        <v>1</v>
      </c>
      <c r="BI217">
        <v>17532484091</v>
      </c>
      <c r="BJ217">
        <v>11543952103</v>
      </c>
      <c r="BK217">
        <v>18623635230</v>
      </c>
      <c r="BL217">
        <v>18623635230</v>
      </c>
      <c r="BM217">
        <v>7079683127</v>
      </c>
      <c r="BN217">
        <v>8407033336</v>
      </c>
      <c r="BO217">
        <v>0</v>
      </c>
      <c r="BP217">
        <v>0</v>
      </c>
      <c r="BQ217">
        <v>0</v>
      </c>
      <c r="BR217">
        <v>0</v>
      </c>
      <c r="BS217">
        <v>0</v>
      </c>
      <c r="BT217">
        <v>0</v>
      </c>
    </row>
    <row r="218" spans="1:72">
      <c r="A218" t="s">
        <v>516</v>
      </c>
      <c r="B218" t="s">
        <v>60</v>
      </c>
      <c r="C218">
        <v>2006</v>
      </c>
      <c r="D218" t="s">
        <v>207</v>
      </c>
      <c r="E218">
        <v>7</v>
      </c>
      <c r="G218" t="s">
        <v>304</v>
      </c>
      <c r="H218" t="s">
        <v>474</v>
      </c>
      <c r="I218">
        <v>215512947549</v>
      </c>
      <c r="J218">
        <v>70047073840</v>
      </c>
      <c r="K218">
        <v>18165338000</v>
      </c>
      <c r="L218">
        <v>25432327763</v>
      </c>
      <c r="M218">
        <v>25432327763</v>
      </c>
      <c r="N218">
        <v>131172740937</v>
      </c>
      <c r="O218">
        <v>87730508432</v>
      </c>
      <c r="P218">
        <v>79350895114</v>
      </c>
      <c r="Q218">
        <v>79350895114</v>
      </c>
      <c r="R218">
        <v>0</v>
      </c>
      <c r="S218">
        <v>79350895114</v>
      </c>
      <c r="T218">
        <v>77901084829</v>
      </c>
      <c r="U218">
        <v>77901084829</v>
      </c>
      <c r="V218">
        <v>77901084829</v>
      </c>
      <c r="W218">
        <v>77901084829</v>
      </c>
      <c r="X218">
        <v>77901084829</v>
      </c>
      <c r="Y218">
        <v>0</v>
      </c>
      <c r="Z218">
        <v>0</v>
      </c>
      <c r="AA218">
        <v>0</v>
      </c>
      <c r="AB218">
        <v>77901084829</v>
      </c>
      <c r="AC218">
        <v>9361171151</v>
      </c>
      <c r="AD218">
        <v>77901084829</v>
      </c>
      <c r="AE218">
        <v>0</v>
      </c>
      <c r="AF218">
        <v>0</v>
      </c>
      <c r="AG218">
        <v>0</v>
      </c>
      <c r="AH218">
        <v>0</v>
      </c>
      <c r="AI218">
        <v>0</v>
      </c>
      <c r="AJ218">
        <v>0</v>
      </c>
      <c r="AK218">
        <v>0</v>
      </c>
      <c r="AL218">
        <v>0</v>
      </c>
      <c r="AM218">
        <v>118196764557</v>
      </c>
      <c r="AN218">
        <v>77901084829</v>
      </c>
      <c r="AO218">
        <v>76381064374</v>
      </c>
      <c r="AP218">
        <v>76381064374</v>
      </c>
      <c r="AQ218">
        <v>74883956011</v>
      </c>
      <c r="AR218">
        <v>54352217236</v>
      </c>
      <c r="AS218">
        <v>5961915719</v>
      </c>
      <c r="AT218">
        <v>76620683242</v>
      </c>
      <c r="AU218">
        <v>74263525580</v>
      </c>
      <c r="AV218">
        <v>74263525580</v>
      </c>
      <c r="AW218">
        <v>73527186258</v>
      </c>
      <c r="AX218">
        <v>77901084829</v>
      </c>
      <c r="AY218">
        <v>77901084829</v>
      </c>
      <c r="AZ218">
        <v>83627058308</v>
      </c>
      <c r="BA218">
        <v>0</v>
      </c>
      <c r="BB218">
        <v>0</v>
      </c>
      <c r="BC218">
        <v>0</v>
      </c>
      <c r="BD218">
        <v>215512947549</v>
      </c>
      <c r="BE218">
        <v>215512947549</v>
      </c>
      <c r="BF218">
        <v>1</v>
      </c>
      <c r="BG218">
        <v>1</v>
      </c>
      <c r="BH218">
        <v>1</v>
      </c>
      <c r="BI218">
        <v>77901084829</v>
      </c>
      <c r="BJ218">
        <v>21523793751</v>
      </c>
      <c r="BK218">
        <v>79350895114</v>
      </c>
      <c r="BL218">
        <v>79350895114</v>
      </c>
      <c r="BM218">
        <v>57827101363</v>
      </c>
      <c r="BN218">
        <v>39952700143</v>
      </c>
      <c r="BO218">
        <v>0</v>
      </c>
      <c r="BP218">
        <v>0</v>
      </c>
      <c r="BQ218">
        <v>0</v>
      </c>
      <c r="BR218">
        <v>0</v>
      </c>
      <c r="BS218">
        <v>0</v>
      </c>
      <c r="BT218">
        <v>0</v>
      </c>
    </row>
    <row r="219" spans="1:72">
      <c r="A219" t="s">
        <v>517</v>
      </c>
      <c r="B219" t="s">
        <v>61</v>
      </c>
      <c r="C219">
        <v>2006</v>
      </c>
      <c r="D219" t="s">
        <v>212</v>
      </c>
      <c r="E219">
        <v>4</v>
      </c>
      <c r="G219" t="s">
        <v>306</v>
      </c>
      <c r="H219" t="s">
        <v>474</v>
      </c>
      <c r="I219">
        <v>47685054399</v>
      </c>
      <c r="J219">
        <v>1405262623</v>
      </c>
      <c r="K219">
        <v>1401943184</v>
      </c>
      <c r="L219">
        <v>1549730439</v>
      </c>
      <c r="M219">
        <v>1549730439</v>
      </c>
      <c r="N219">
        <v>8242239351</v>
      </c>
      <c r="O219">
        <v>7666726009</v>
      </c>
      <c r="P219">
        <v>8137073412</v>
      </c>
      <c r="Q219">
        <v>8137073412</v>
      </c>
      <c r="R219">
        <v>0</v>
      </c>
      <c r="S219">
        <v>8137073412</v>
      </c>
      <c r="T219">
        <v>7822483215</v>
      </c>
      <c r="U219">
        <v>7822483215</v>
      </c>
      <c r="V219">
        <v>7822483215</v>
      </c>
      <c r="W219">
        <v>7822483215</v>
      </c>
      <c r="X219">
        <v>7822483215</v>
      </c>
      <c r="Y219">
        <v>0</v>
      </c>
      <c r="Z219">
        <v>0</v>
      </c>
      <c r="AA219">
        <v>0</v>
      </c>
      <c r="AB219">
        <v>7822483215</v>
      </c>
      <c r="AC219">
        <v>2516391325</v>
      </c>
      <c r="AM219">
        <v>8989187137</v>
      </c>
      <c r="AN219">
        <v>7822483215</v>
      </c>
      <c r="AO219">
        <v>8203578586</v>
      </c>
      <c r="AP219">
        <v>8203578586</v>
      </c>
      <c r="AQ219">
        <v>7760959136</v>
      </c>
      <c r="AR219">
        <v>7760959136</v>
      </c>
      <c r="AS219">
        <v>76556985</v>
      </c>
      <c r="AT219">
        <v>7820759852</v>
      </c>
      <c r="AU219">
        <v>7563702967</v>
      </c>
      <c r="AV219">
        <v>7563702967</v>
      </c>
      <c r="AW219">
        <v>7679432631</v>
      </c>
      <c r="AX219">
        <v>7822483215</v>
      </c>
      <c r="AY219">
        <v>7822483215</v>
      </c>
      <c r="AZ219">
        <v>9058836775</v>
      </c>
      <c r="BB219">
        <v>0</v>
      </c>
      <c r="BD219">
        <v>47685054399</v>
      </c>
      <c r="BE219">
        <v>47685054399</v>
      </c>
      <c r="BF219">
        <v>1</v>
      </c>
      <c r="BG219">
        <v>1</v>
      </c>
      <c r="BI219">
        <v>7822483215</v>
      </c>
      <c r="BK219">
        <v>8137073412</v>
      </c>
      <c r="BL219">
        <v>8137073412</v>
      </c>
      <c r="BM219">
        <v>8137073412</v>
      </c>
      <c r="BN219">
        <v>6405592323</v>
      </c>
      <c r="BQ219">
        <v>0</v>
      </c>
      <c r="BR219">
        <v>0</v>
      </c>
      <c r="BS219">
        <v>0</v>
      </c>
      <c r="BT219">
        <v>0</v>
      </c>
    </row>
    <row r="220" spans="1:72">
      <c r="A220" t="s">
        <v>518</v>
      </c>
      <c r="B220" t="s">
        <v>62</v>
      </c>
      <c r="C220">
        <v>2006</v>
      </c>
      <c r="D220" t="s">
        <v>215</v>
      </c>
      <c r="E220">
        <v>5</v>
      </c>
      <c r="G220" t="s">
        <v>308</v>
      </c>
      <c r="H220" t="s">
        <v>474</v>
      </c>
      <c r="I220">
        <v>40164198505</v>
      </c>
      <c r="J220">
        <v>2904011866</v>
      </c>
      <c r="K220">
        <v>2379168075</v>
      </c>
      <c r="L220">
        <v>4497692482</v>
      </c>
      <c r="M220">
        <v>4497692482</v>
      </c>
      <c r="N220">
        <v>21116114331</v>
      </c>
      <c r="O220">
        <v>17698358362</v>
      </c>
      <c r="P220">
        <v>10967240508</v>
      </c>
      <c r="Q220">
        <v>10967240508</v>
      </c>
      <c r="R220">
        <v>0</v>
      </c>
      <c r="S220">
        <v>10967240508</v>
      </c>
      <c r="T220">
        <v>10620978809</v>
      </c>
      <c r="U220">
        <v>10620978809</v>
      </c>
      <c r="V220">
        <v>10620978809</v>
      </c>
      <c r="W220">
        <v>10620978809</v>
      </c>
      <c r="X220">
        <v>10620978809</v>
      </c>
      <c r="Y220">
        <v>0</v>
      </c>
      <c r="Z220">
        <v>0</v>
      </c>
      <c r="AA220">
        <v>0</v>
      </c>
      <c r="AB220">
        <v>10620978809</v>
      </c>
      <c r="AC220">
        <v>3346874364</v>
      </c>
      <c r="AM220">
        <v>20510166191</v>
      </c>
      <c r="AN220">
        <v>10620978809</v>
      </c>
      <c r="AO220">
        <v>10394514070</v>
      </c>
      <c r="AP220">
        <v>10394514070</v>
      </c>
      <c r="AQ220">
        <v>10693954544</v>
      </c>
      <c r="AR220">
        <v>10693954544</v>
      </c>
      <c r="AS220">
        <v>2035600538</v>
      </c>
      <c r="AT220">
        <v>10616471862</v>
      </c>
      <c r="AU220">
        <v>9840472950</v>
      </c>
      <c r="AV220">
        <v>9840472950</v>
      </c>
      <c r="AW220">
        <v>10096914088</v>
      </c>
      <c r="AX220">
        <v>10620978809</v>
      </c>
      <c r="AY220">
        <v>10620978809</v>
      </c>
      <c r="AZ220">
        <v>12383436102</v>
      </c>
      <c r="BB220">
        <v>0</v>
      </c>
      <c r="BD220">
        <v>40164198505</v>
      </c>
      <c r="BE220">
        <v>40164198505</v>
      </c>
      <c r="BF220">
        <v>1</v>
      </c>
      <c r="BG220">
        <v>1</v>
      </c>
      <c r="BI220">
        <v>10620978809</v>
      </c>
      <c r="BK220">
        <v>10967240508</v>
      </c>
      <c r="BL220">
        <v>10967240508</v>
      </c>
      <c r="BM220">
        <v>10967240508</v>
      </c>
      <c r="BN220">
        <v>6435282432</v>
      </c>
      <c r="BQ220">
        <v>0</v>
      </c>
      <c r="BR220">
        <v>0</v>
      </c>
      <c r="BS220">
        <v>0</v>
      </c>
      <c r="BT220">
        <v>0</v>
      </c>
    </row>
    <row r="221" spans="1:72">
      <c r="A221" t="s">
        <v>519</v>
      </c>
      <c r="B221" t="s">
        <v>63</v>
      </c>
      <c r="C221">
        <v>2006</v>
      </c>
      <c r="D221" t="s">
        <v>215</v>
      </c>
      <c r="E221">
        <v>2</v>
      </c>
      <c r="G221" t="s">
        <v>310</v>
      </c>
      <c r="H221" t="s">
        <v>474</v>
      </c>
      <c r="I221">
        <v>23142738409</v>
      </c>
      <c r="J221">
        <v>1012638940</v>
      </c>
      <c r="K221">
        <v>876002447</v>
      </c>
      <c r="L221">
        <v>1999250834</v>
      </c>
      <c r="M221">
        <v>1999250834</v>
      </c>
      <c r="N221">
        <v>13695749752</v>
      </c>
      <c r="O221">
        <v>10274012302</v>
      </c>
      <c r="P221">
        <v>7057370875</v>
      </c>
      <c r="Q221">
        <v>7057370875</v>
      </c>
      <c r="R221">
        <v>0</v>
      </c>
      <c r="S221">
        <v>7057370875</v>
      </c>
      <c r="T221">
        <v>6794087461</v>
      </c>
      <c r="U221">
        <v>6794087461</v>
      </c>
      <c r="V221">
        <v>6794087461</v>
      </c>
      <c r="W221">
        <v>6794087461</v>
      </c>
      <c r="X221">
        <v>6794087461</v>
      </c>
      <c r="Y221">
        <v>0</v>
      </c>
      <c r="Z221">
        <v>0</v>
      </c>
      <c r="AA221">
        <v>0</v>
      </c>
      <c r="AB221">
        <v>6794087461</v>
      </c>
      <c r="AC221">
        <v>1364511891</v>
      </c>
      <c r="AM221">
        <v>11236646169</v>
      </c>
      <c r="AN221">
        <v>6794087461</v>
      </c>
      <c r="AO221">
        <v>6748426750</v>
      </c>
      <c r="AP221">
        <v>6748426750</v>
      </c>
      <c r="AQ221">
        <v>6506436482</v>
      </c>
      <c r="AR221">
        <v>6506436482</v>
      </c>
      <c r="AS221">
        <v>1114650017</v>
      </c>
      <c r="AT221">
        <v>6790447511</v>
      </c>
      <c r="AU221">
        <v>6396278681</v>
      </c>
      <c r="AV221">
        <v>6396278681</v>
      </c>
      <c r="AW221">
        <v>6681051835</v>
      </c>
      <c r="AX221">
        <v>6794087461</v>
      </c>
      <c r="AY221">
        <v>6794087461</v>
      </c>
      <c r="AZ221">
        <v>7895536376</v>
      </c>
      <c r="BB221">
        <v>0</v>
      </c>
      <c r="BD221">
        <v>23142738409</v>
      </c>
      <c r="BE221">
        <v>23142738409</v>
      </c>
      <c r="BF221">
        <v>1</v>
      </c>
      <c r="BG221">
        <v>1</v>
      </c>
      <c r="BI221">
        <v>6794087461</v>
      </c>
      <c r="BK221">
        <v>7057370875</v>
      </c>
      <c r="BL221">
        <v>7057370875</v>
      </c>
      <c r="BM221">
        <v>7057370875</v>
      </c>
      <c r="BN221">
        <v>3571099482</v>
      </c>
      <c r="BQ221">
        <v>0</v>
      </c>
      <c r="BR221">
        <v>0</v>
      </c>
      <c r="BS221">
        <v>0</v>
      </c>
      <c r="BT221">
        <v>0</v>
      </c>
    </row>
    <row r="222" spans="1:72">
      <c r="A222" t="s">
        <v>520</v>
      </c>
      <c r="B222" t="s">
        <v>64</v>
      </c>
      <c r="C222">
        <v>2006</v>
      </c>
      <c r="D222" t="s">
        <v>228</v>
      </c>
      <c r="E222">
        <v>5</v>
      </c>
      <c r="G222" t="s">
        <v>312</v>
      </c>
      <c r="H222" t="s">
        <v>474</v>
      </c>
      <c r="I222">
        <v>46272932216</v>
      </c>
      <c r="J222">
        <v>13328102250</v>
      </c>
      <c r="K222">
        <v>5570754171</v>
      </c>
      <c r="L222">
        <v>7789795904</v>
      </c>
      <c r="M222">
        <v>7789795904</v>
      </c>
      <c r="N222">
        <v>28808026242</v>
      </c>
      <c r="O222">
        <v>20495238713</v>
      </c>
      <c r="P222">
        <v>32306274151</v>
      </c>
      <c r="Q222">
        <v>32306274151</v>
      </c>
      <c r="R222">
        <v>0</v>
      </c>
      <c r="S222">
        <v>32306274151</v>
      </c>
      <c r="T222">
        <v>31299719130</v>
      </c>
      <c r="U222">
        <v>31299719130</v>
      </c>
      <c r="V222">
        <v>31299719130</v>
      </c>
      <c r="W222">
        <v>31299719130</v>
      </c>
      <c r="X222">
        <v>31299719130</v>
      </c>
      <c r="Y222">
        <v>0</v>
      </c>
      <c r="Z222">
        <v>0</v>
      </c>
      <c r="AA222">
        <v>0</v>
      </c>
      <c r="AB222">
        <v>31299719130</v>
      </c>
      <c r="AC222">
        <v>4186500964</v>
      </c>
      <c r="AD222">
        <v>31299719130</v>
      </c>
      <c r="AE222">
        <v>0</v>
      </c>
      <c r="AF222">
        <v>0</v>
      </c>
      <c r="AG222">
        <v>0</v>
      </c>
      <c r="AH222">
        <v>0</v>
      </c>
      <c r="AI222">
        <v>0</v>
      </c>
      <c r="AJ222">
        <v>0</v>
      </c>
      <c r="AK222">
        <v>0</v>
      </c>
      <c r="AL222">
        <v>0</v>
      </c>
      <c r="AM222">
        <v>25175378395</v>
      </c>
      <c r="AN222">
        <v>31299719130</v>
      </c>
      <c r="AO222">
        <v>31965383599</v>
      </c>
      <c r="AP222">
        <v>31965383599</v>
      </c>
      <c r="AQ222">
        <v>31354845861</v>
      </c>
      <c r="AR222">
        <v>18601986706</v>
      </c>
      <c r="AS222">
        <v>1666598543</v>
      </c>
      <c r="AT222">
        <v>30995984552</v>
      </c>
      <c r="AU222">
        <v>29664569043</v>
      </c>
      <c r="AV222">
        <v>29664569043</v>
      </c>
      <c r="AW222">
        <v>30028884047</v>
      </c>
      <c r="AX222">
        <v>31299719130</v>
      </c>
      <c r="AY222">
        <v>31299719130</v>
      </c>
      <c r="AZ222">
        <v>33004924300</v>
      </c>
      <c r="BA222">
        <v>0</v>
      </c>
      <c r="BB222">
        <v>0</v>
      </c>
      <c r="BC222">
        <v>0</v>
      </c>
      <c r="BD222">
        <v>46272932216</v>
      </c>
      <c r="BE222">
        <v>46272932216</v>
      </c>
      <c r="BF222">
        <v>1</v>
      </c>
      <c r="BG222">
        <v>1</v>
      </c>
      <c r="BH222">
        <v>1</v>
      </c>
      <c r="BI222">
        <v>31299719130</v>
      </c>
      <c r="BJ222">
        <v>13190436298</v>
      </c>
      <c r="BK222">
        <v>32306274151</v>
      </c>
      <c r="BL222">
        <v>32306274151</v>
      </c>
      <c r="BM222">
        <v>19115837853</v>
      </c>
      <c r="BN222">
        <v>17361377919</v>
      </c>
      <c r="BO222">
        <v>0</v>
      </c>
      <c r="BP222">
        <v>0</v>
      </c>
      <c r="BQ222">
        <v>0</v>
      </c>
      <c r="BR222">
        <v>0</v>
      </c>
      <c r="BS222">
        <v>0</v>
      </c>
      <c r="BT222">
        <v>0</v>
      </c>
    </row>
    <row r="223" spans="1:72">
      <c r="A223" t="s">
        <v>521</v>
      </c>
      <c r="B223" t="s">
        <v>65</v>
      </c>
      <c r="C223">
        <v>2006</v>
      </c>
      <c r="D223" t="s">
        <v>218</v>
      </c>
      <c r="E223">
        <v>4</v>
      </c>
      <c r="G223" t="s">
        <v>314</v>
      </c>
      <c r="H223" t="s">
        <v>474</v>
      </c>
      <c r="I223">
        <v>22723612427</v>
      </c>
      <c r="J223">
        <v>919615157</v>
      </c>
      <c r="K223">
        <v>912961490</v>
      </c>
      <c r="L223">
        <v>1551619380</v>
      </c>
      <c r="M223">
        <v>1551619380</v>
      </c>
      <c r="N223">
        <v>7802351487</v>
      </c>
      <c r="O223">
        <v>7215391824</v>
      </c>
      <c r="P223">
        <v>5754620208</v>
      </c>
      <c r="Q223">
        <v>5754620208</v>
      </c>
      <c r="R223">
        <v>0</v>
      </c>
      <c r="S223">
        <v>5754620208</v>
      </c>
      <c r="T223">
        <v>5511490397</v>
      </c>
      <c r="U223">
        <v>5511490397</v>
      </c>
      <c r="V223">
        <v>5511490397</v>
      </c>
      <c r="W223">
        <v>5511490397</v>
      </c>
      <c r="X223">
        <v>5511490397</v>
      </c>
      <c r="Y223">
        <v>0</v>
      </c>
      <c r="Z223">
        <v>0</v>
      </c>
      <c r="AA223">
        <v>0</v>
      </c>
      <c r="AB223">
        <v>5511490397</v>
      </c>
      <c r="AC223">
        <v>2268552843</v>
      </c>
      <c r="AM223">
        <v>7830929681</v>
      </c>
      <c r="AN223">
        <v>5511490397</v>
      </c>
      <c r="AO223">
        <v>5746807410</v>
      </c>
      <c r="AP223">
        <v>5746807410</v>
      </c>
      <c r="AQ223">
        <v>5581283788</v>
      </c>
      <c r="AR223">
        <v>5581283788</v>
      </c>
      <c r="AS223">
        <v>44820083</v>
      </c>
      <c r="AT223">
        <v>5510265962</v>
      </c>
      <c r="AU223">
        <v>5268880106</v>
      </c>
      <c r="AV223">
        <v>5268880106</v>
      </c>
      <c r="AW223">
        <v>5591188780</v>
      </c>
      <c r="AX223">
        <v>5511490397</v>
      </c>
      <c r="AY223">
        <v>5511490397</v>
      </c>
      <c r="AZ223">
        <v>6629343305</v>
      </c>
      <c r="BB223">
        <v>0</v>
      </c>
      <c r="BD223">
        <v>22723612427</v>
      </c>
      <c r="BE223">
        <v>22723612427</v>
      </c>
      <c r="BF223">
        <v>1</v>
      </c>
      <c r="BG223">
        <v>1</v>
      </c>
      <c r="BI223">
        <v>5511490397</v>
      </c>
      <c r="BK223">
        <v>5754620208</v>
      </c>
      <c r="BL223">
        <v>5754620208</v>
      </c>
      <c r="BM223">
        <v>5754620208</v>
      </c>
      <c r="BN223">
        <v>4447360167</v>
      </c>
      <c r="BQ223">
        <v>0</v>
      </c>
      <c r="BR223">
        <v>0</v>
      </c>
      <c r="BS223">
        <v>0</v>
      </c>
      <c r="BT223">
        <v>0</v>
      </c>
    </row>
    <row r="224" spans="1:72">
      <c r="A224" t="s">
        <v>522</v>
      </c>
      <c r="B224" t="s">
        <v>66</v>
      </c>
      <c r="C224">
        <v>2006</v>
      </c>
      <c r="D224" t="s">
        <v>223</v>
      </c>
      <c r="E224">
        <v>2</v>
      </c>
      <c r="G224" t="s">
        <v>316</v>
      </c>
      <c r="H224" t="s">
        <v>474</v>
      </c>
      <c r="I224">
        <v>36292439423</v>
      </c>
      <c r="J224">
        <v>15219662076</v>
      </c>
      <c r="K224">
        <v>5100097788</v>
      </c>
      <c r="L224">
        <v>6523936949</v>
      </c>
      <c r="M224">
        <v>6523936949</v>
      </c>
      <c r="N224">
        <v>20966173427</v>
      </c>
      <c r="O224">
        <v>13866795768</v>
      </c>
      <c r="P224">
        <v>19993162936</v>
      </c>
      <c r="Q224">
        <v>19993162936</v>
      </c>
      <c r="R224">
        <v>0</v>
      </c>
      <c r="S224">
        <v>19993162936</v>
      </c>
      <c r="T224">
        <v>19914285580</v>
      </c>
      <c r="U224">
        <v>19914285580</v>
      </c>
      <c r="V224">
        <v>19914285580</v>
      </c>
      <c r="W224">
        <v>19914285580</v>
      </c>
      <c r="X224">
        <v>19914285580</v>
      </c>
      <c r="Y224">
        <v>0</v>
      </c>
      <c r="Z224">
        <v>0</v>
      </c>
      <c r="AA224">
        <v>0</v>
      </c>
      <c r="AB224">
        <v>19914285580</v>
      </c>
      <c r="AC224">
        <v>581279774</v>
      </c>
      <c r="AD224">
        <v>19914285580</v>
      </c>
      <c r="AE224">
        <v>0</v>
      </c>
      <c r="AF224">
        <v>0</v>
      </c>
      <c r="AG224">
        <v>0</v>
      </c>
      <c r="AH224">
        <v>0</v>
      </c>
      <c r="AI224">
        <v>0</v>
      </c>
      <c r="AJ224">
        <v>0</v>
      </c>
      <c r="AK224">
        <v>0</v>
      </c>
      <c r="AL224">
        <v>0</v>
      </c>
      <c r="AM224">
        <v>14333872466</v>
      </c>
      <c r="AN224">
        <v>19914285580</v>
      </c>
      <c r="AO224">
        <v>20216157393</v>
      </c>
      <c r="AP224">
        <v>20216157393</v>
      </c>
      <c r="AQ224">
        <v>19682536854</v>
      </c>
      <c r="AR224">
        <v>7175651297</v>
      </c>
      <c r="AS224">
        <v>999265434</v>
      </c>
      <c r="AT224">
        <v>19639700823</v>
      </c>
      <c r="AU224">
        <v>18957111183</v>
      </c>
      <c r="AV224">
        <v>18957111183</v>
      </c>
      <c r="AW224">
        <v>20091787773</v>
      </c>
      <c r="AX224">
        <v>19914285580</v>
      </c>
      <c r="AY224">
        <v>19914285580</v>
      </c>
      <c r="AZ224">
        <v>21718292447</v>
      </c>
      <c r="BA224">
        <v>0</v>
      </c>
      <c r="BB224">
        <v>0</v>
      </c>
      <c r="BC224">
        <v>0</v>
      </c>
      <c r="BD224">
        <v>36292439423</v>
      </c>
      <c r="BE224">
        <v>36292439423</v>
      </c>
      <c r="BF224">
        <v>1</v>
      </c>
      <c r="BG224">
        <v>1</v>
      </c>
      <c r="BH224">
        <v>1</v>
      </c>
      <c r="BI224">
        <v>19914285580</v>
      </c>
      <c r="BJ224">
        <v>12617472213</v>
      </c>
      <c r="BK224">
        <v>19993162936</v>
      </c>
      <c r="BL224">
        <v>19993162936</v>
      </c>
      <c r="BM224">
        <v>7375690723</v>
      </c>
      <c r="BN224">
        <v>9111886849</v>
      </c>
      <c r="BO224">
        <v>0</v>
      </c>
      <c r="BP224">
        <v>0</v>
      </c>
      <c r="BQ224">
        <v>0</v>
      </c>
      <c r="BR224">
        <v>0</v>
      </c>
      <c r="BS224">
        <v>0</v>
      </c>
      <c r="BT224">
        <v>0</v>
      </c>
    </row>
    <row r="225" spans="1:72">
      <c r="A225" t="s">
        <v>523</v>
      </c>
      <c r="B225" t="s">
        <v>67</v>
      </c>
      <c r="C225">
        <v>2006</v>
      </c>
      <c r="D225" t="s">
        <v>207</v>
      </c>
      <c r="E225">
        <v>8</v>
      </c>
      <c r="G225" t="s">
        <v>318</v>
      </c>
      <c r="H225" t="s">
        <v>474</v>
      </c>
      <c r="I225">
        <v>397569698669</v>
      </c>
      <c r="J225">
        <v>65477891566</v>
      </c>
      <c r="K225">
        <v>24790445228</v>
      </c>
      <c r="L225">
        <v>42392568177</v>
      </c>
      <c r="M225">
        <v>42392568177</v>
      </c>
      <c r="N225">
        <v>208908312415</v>
      </c>
      <c r="O225">
        <v>164151832923</v>
      </c>
      <c r="P225">
        <v>125085992189</v>
      </c>
      <c r="Q225">
        <v>125085992189</v>
      </c>
      <c r="R225">
        <v>0</v>
      </c>
      <c r="S225">
        <v>125085992189</v>
      </c>
      <c r="T225">
        <v>119910496370</v>
      </c>
      <c r="U225">
        <v>119910496370</v>
      </c>
      <c r="V225">
        <v>119910496370</v>
      </c>
      <c r="W225">
        <v>119910496370</v>
      </c>
      <c r="X225">
        <v>119910496370</v>
      </c>
      <c r="Y225">
        <v>0</v>
      </c>
      <c r="Z225">
        <v>0</v>
      </c>
      <c r="AA225">
        <v>0</v>
      </c>
      <c r="AB225">
        <v>119910496370</v>
      </c>
      <c r="AC225">
        <v>13388094950</v>
      </c>
      <c r="AD225">
        <v>119910496370</v>
      </c>
      <c r="AE225">
        <v>0</v>
      </c>
      <c r="AF225">
        <v>0</v>
      </c>
      <c r="AG225">
        <v>0</v>
      </c>
      <c r="AH225">
        <v>0</v>
      </c>
      <c r="AI225">
        <v>0</v>
      </c>
      <c r="AJ225">
        <v>0</v>
      </c>
      <c r="AK225">
        <v>0</v>
      </c>
      <c r="AL225">
        <v>0</v>
      </c>
      <c r="AM225">
        <v>180019219585</v>
      </c>
      <c r="AN225">
        <v>119910496370</v>
      </c>
      <c r="AO225">
        <v>121477161174</v>
      </c>
      <c r="AP225">
        <v>121477161174</v>
      </c>
      <c r="AQ225">
        <v>121527759984</v>
      </c>
      <c r="AR225">
        <v>97437189140</v>
      </c>
      <c r="AS225">
        <v>19433662586</v>
      </c>
      <c r="AT225">
        <v>118311874420</v>
      </c>
      <c r="AU225">
        <v>114299511544</v>
      </c>
      <c r="AV225">
        <v>114299511544</v>
      </c>
      <c r="AW225">
        <v>124331375850</v>
      </c>
      <c r="AX225">
        <v>119910496370</v>
      </c>
      <c r="AY225">
        <v>119910496370</v>
      </c>
      <c r="AZ225">
        <v>139700839221</v>
      </c>
      <c r="BA225">
        <v>0</v>
      </c>
      <c r="BB225">
        <v>0</v>
      </c>
      <c r="BC225">
        <v>0</v>
      </c>
      <c r="BD225">
        <v>397569698669</v>
      </c>
      <c r="BE225">
        <v>397569698669</v>
      </c>
      <c r="BF225">
        <v>1</v>
      </c>
      <c r="BG225">
        <v>1</v>
      </c>
      <c r="BH225">
        <v>1</v>
      </c>
      <c r="BI225">
        <v>119910496370</v>
      </c>
      <c r="BJ225">
        <v>24576986703</v>
      </c>
      <c r="BK225">
        <v>125085992189</v>
      </c>
      <c r="BL225">
        <v>125085992189</v>
      </c>
      <c r="BM225">
        <v>100509005486</v>
      </c>
      <c r="BN225">
        <v>59694350453</v>
      </c>
      <c r="BO225">
        <v>0</v>
      </c>
      <c r="BP225">
        <v>0</v>
      </c>
      <c r="BQ225">
        <v>0</v>
      </c>
      <c r="BR225">
        <v>0</v>
      </c>
      <c r="BS225">
        <v>0</v>
      </c>
      <c r="BT225">
        <v>0</v>
      </c>
    </row>
    <row r="226" spans="1:72">
      <c r="A226" t="s">
        <v>524</v>
      </c>
      <c r="B226" t="s">
        <v>68</v>
      </c>
      <c r="C226">
        <v>2006</v>
      </c>
      <c r="D226" t="s">
        <v>212</v>
      </c>
      <c r="E226">
        <v>2</v>
      </c>
      <c r="G226" t="s">
        <v>320</v>
      </c>
      <c r="H226" t="s">
        <v>474</v>
      </c>
      <c r="I226">
        <v>37527388803</v>
      </c>
      <c r="J226">
        <v>1235297128</v>
      </c>
      <c r="K226">
        <v>1108775472</v>
      </c>
      <c r="L226">
        <v>1607090412</v>
      </c>
      <c r="M226">
        <v>1607090412</v>
      </c>
      <c r="N226">
        <v>8886591751</v>
      </c>
      <c r="O226">
        <v>8444474710</v>
      </c>
      <c r="P226">
        <v>5297937042</v>
      </c>
      <c r="Q226">
        <v>5297937042</v>
      </c>
      <c r="R226">
        <v>0</v>
      </c>
      <c r="S226">
        <v>5297937042</v>
      </c>
      <c r="T226">
        <v>5135295324</v>
      </c>
      <c r="U226">
        <v>5135295324</v>
      </c>
      <c r="V226">
        <v>5135295324</v>
      </c>
      <c r="W226">
        <v>5135295324</v>
      </c>
      <c r="X226">
        <v>5135295324</v>
      </c>
      <c r="Y226">
        <v>0</v>
      </c>
      <c r="Z226">
        <v>0</v>
      </c>
      <c r="AA226">
        <v>0</v>
      </c>
      <c r="AB226">
        <v>5135295324</v>
      </c>
      <c r="AC226">
        <v>1069568018</v>
      </c>
      <c r="AM226">
        <v>7405880328</v>
      </c>
      <c r="AN226">
        <v>5135295324</v>
      </c>
      <c r="AO226">
        <v>5464293671</v>
      </c>
      <c r="AP226">
        <v>5464293671</v>
      </c>
      <c r="AQ226">
        <v>5219533081</v>
      </c>
      <c r="AR226">
        <v>5219533081</v>
      </c>
      <c r="AS226">
        <v>158422055</v>
      </c>
      <c r="AT226">
        <v>5119543771</v>
      </c>
      <c r="AU226">
        <v>4987216399</v>
      </c>
      <c r="AV226">
        <v>4987216399</v>
      </c>
      <c r="AW226">
        <v>5831101273</v>
      </c>
      <c r="AX226">
        <v>5135295324</v>
      </c>
      <c r="AY226">
        <v>5135295324</v>
      </c>
      <c r="AZ226">
        <v>6935381035</v>
      </c>
      <c r="BB226">
        <v>0</v>
      </c>
      <c r="BD226">
        <v>37527388803</v>
      </c>
      <c r="BE226">
        <v>37527388803</v>
      </c>
      <c r="BF226">
        <v>1</v>
      </c>
      <c r="BG226">
        <v>1</v>
      </c>
      <c r="BI226">
        <v>5135295324</v>
      </c>
      <c r="BK226">
        <v>5297937042</v>
      </c>
      <c r="BL226">
        <v>5297937042</v>
      </c>
      <c r="BM226">
        <v>5297937042</v>
      </c>
      <c r="BN226">
        <v>4069110294</v>
      </c>
      <c r="BQ226">
        <v>0</v>
      </c>
      <c r="BR226">
        <v>0</v>
      </c>
      <c r="BS226">
        <v>0</v>
      </c>
      <c r="BT226">
        <v>0</v>
      </c>
    </row>
    <row r="227" spans="1:72">
      <c r="A227" t="s">
        <v>525</v>
      </c>
      <c r="B227" t="s">
        <v>69</v>
      </c>
      <c r="C227">
        <v>2006</v>
      </c>
      <c r="D227" t="s">
        <v>215</v>
      </c>
      <c r="E227">
        <v>4</v>
      </c>
      <c r="G227" t="s">
        <v>322</v>
      </c>
      <c r="H227" t="s">
        <v>474</v>
      </c>
      <c r="I227">
        <v>35599116952</v>
      </c>
      <c r="J227">
        <v>1247111529</v>
      </c>
      <c r="K227">
        <v>1247111529</v>
      </c>
      <c r="L227">
        <v>1919341655</v>
      </c>
      <c r="M227">
        <v>1919341655</v>
      </c>
      <c r="N227">
        <v>12632529162</v>
      </c>
      <c r="O227">
        <v>10419374237</v>
      </c>
      <c r="P227">
        <v>8637056857</v>
      </c>
      <c r="Q227">
        <v>8637056857</v>
      </c>
      <c r="R227">
        <v>0</v>
      </c>
      <c r="S227">
        <v>8637056857</v>
      </c>
      <c r="T227">
        <v>8210459636</v>
      </c>
      <c r="U227">
        <v>8210459636</v>
      </c>
      <c r="V227">
        <v>8210459636</v>
      </c>
      <c r="W227">
        <v>8210459636</v>
      </c>
      <c r="X227">
        <v>8210459636</v>
      </c>
      <c r="Y227">
        <v>0</v>
      </c>
      <c r="Z227">
        <v>0</v>
      </c>
      <c r="AA227">
        <v>0</v>
      </c>
      <c r="AB227">
        <v>8210459636</v>
      </c>
      <c r="AC227">
        <v>2279048099</v>
      </c>
      <c r="AM227">
        <v>11217417074</v>
      </c>
      <c r="AN227">
        <v>8210459636</v>
      </c>
      <c r="AO227">
        <v>8236255838</v>
      </c>
      <c r="AP227">
        <v>8236255838</v>
      </c>
      <c r="AQ227">
        <v>8189748300</v>
      </c>
      <c r="AR227">
        <v>8189748300</v>
      </c>
      <c r="AS227">
        <v>701392756</v>
      </c>
      <c r="AT227">
        <v>8209499875</v>
      </c>
      <c r="AU227">
        <v>7732766916</v>
      </c>
      <c r="AV227">
        <v>7732766916</v>
      </c>
      <c r="AW227">
        <v>7723937240</v>
      </c>
      <c r="AX227">
        <v>8210459636</v>
      </c>
      <c r="AY227">
        <v>8210459636</v>
      </c>
      <c r="AZ227">
        <v>9705994020</v>
      </c>
      <c r="BB227">
        <v>0</v>
      </c>
      <c r="BD227">
        <v>35599116952</v>
      </c>
      <c r="BE227">
        <v>35599116952</v>
      </c>
      <c r="BF227">
        <v>1</v>
      </c>
      <c r="BG227">
        <v>1</v>
      </c>
      <c r="BI227">
        <v>8210459636</v>
      </c>
      <c r="BK227">
        <v>8637056857</v>
      </c>
      <c r="BL227">
        <v>8637056857</v>
      </c>
      <c r="BM227">
        <v>8637056857</v>
      </c>
      <c r="BN227">
        <v>5273894042</v>
      </c>
      <c r="BQ227">
        <v>0</v>
      </c>
      <c r="BR227">
        <v>0</v>
      </c>
      <c r="BS227">
        <v>0</v>
      </c>
      <c r="BT227">
        <v>0</v>
      </c>
    </row>
    <row r="228" spans="1:72">
      <c r="A228" t="s">
        <v>526</v>
      </c>
      <c r="B228" t="s">
        <v>70</v>
      </c>
      <c r="C228">
        <v>2006</v>
      </c>
      <c r="D228" t="s">
        <v>207</v>
      </c>
      <c r="E228">
        <v>8</v>
      </c>
      <c r="G228" t="s">
        <v>324</v>
      </c>
      <c r="H228" t="s">
        <v>474</v>
      </c>
      <c r="I228">
        <v>419120028587</v>
      </c>
      <c r="J228">
        <v>68677994295</v>
      </c>
      <c r="K228">
        <v>24564834883</v>
      </c>
      <c r="L228">
        <v>38916111962</v>
      </c>
      <c r="M228">
        <v>38916111962</v>
      </c>
      <c r="N228">
        <v>192779666925</v>
      </c>
      <c r="O228">
        <v>124469835402</v>
      </c>
      <c r="P228">
        <v>115852633349</v>
      </c>
      <c r="Q228">
        <v>115852633349</v>
      </c>
      <c r="R228">
        <v>0</v>
      </c>
      <c r="S228">
        <v>115852633349</v>
      </c>
      <c r="T228">
        <v>111053318711</v>
      </c>
      <c r="U228">
        <v>111053318711</v>
      </c>
      <c r="V228">
        <v>111053318711</v>
      </c>
      <c r="W228">
        <v>111053318711</v>
      </c>
      <c r="X228">
        <v>111053318711</v>
      </c>
      <c r="Y228">
        <v>0</v>
      </c>
      <c r="Z228">
        <v>0</v>
      </c>
      <c r="AA228">
        <v>0</v>
      </c>
      <c r="AB228">
        <v>111053318711</v>
      </c>
      <c r="AC228">
        <v>13533847452</v>
      </c>
      <c r="AD228">
        <v>111053318711</v>
      </c>
      <c r="AE228">
        <v>0</v>
      </c>
      <c r="AF228">
        <v>0</v>
      </c>
      <c r="AG228">
        <v>0</v>
      </c>
      <c r="AH228">
        <v>0</v>
      </c>
      <c r="AI228">
        <v>0</v>
      </c>
      <c r="AJ228">
        <v>0</v>
      </c>
      <c r="AK228">
        <v>0</v>
      </c>
      <c r="AL228">
        <v>0</v>
      </c>
      <c r="AM228">
        <v>157818998998</v>
      </c>
      <c r="AN228">
        <v>111053318711</v>
      </c>
      <c r="AO228">
        <v>110108953935</v>
      </c>
      <c r="AP228">
        <v>110108953935</v>
      </c>
      <c r="AQ228">
        <v>114287627755</v>
      </c>
      <c r="AR228">
        <v>89916370060</v>
      </c>
      <c r="AS228">
        <v>15817989228</v>
      </c>
      <c r="AT228">
        <v>108877746830</v>
      </c>
      <c r="AU228">
        <v>106331903390</v>
      </c>
      <c r="AV228">
        <v>106331903390</v>
      </c>
      <c r="AW228">
        <v>104681553976</v>
      </c>
      <c r="AX228">
        <v>111053318711</v>
      </c>
      <c r="AY228">
        <v>111053318711</v>
      </c>
      <c r="AZ228">
        <v>122923575124</v>
      </c>
      <c r="BA228">
        <v>0</v>
      </c>
      <c r="BB228">
        <v>0</v>
      </c>
      <c r="BC228">
        <v>0</v>
      </c>
      <c r="BD228">
        <v>419120028587</v>
      </c>
      <c r="BE228">
        <v>419120028587</v>
      </c>
      <c r="BF228">
        <v>1</v>
      </c>
      <c r="BG228">
        <v>1</v>
      </c>
      <c r="BH228">
        <v>1</v>
      </c>
      <c r="BI228">
        <v>111053318711</v>
      </c>
      <c r="BJ228">
        <v>24165537248</v>
      </c>
      <c r="BK228">
        <v>115852633349</v>
      </c>
      <c r="BL228">
        <v>115852633349</v>
      </c>
      <c r="BM228">
        <v>91687096101</v>
      </c>
      <c r="BN228">
        <v>54945323029</v>
      </c>
      <c r="BO228">
        <v>0</v>
      </c>
      <c r="BP228">
        <v>0</v>
      </c>
      <c r="BQ228">
        <v>0</v>
      </c>
      <c r="BR228">
        <v>0</v>
      </c>
      <c r="BS228">
        <v>0</v>
      </c>
      <c r="BT228">
        <v>0</v>
      </c>
    </row>
    <row r="229" spans="1:72">
      <c r="A229" t="s">
        <v>527</v>
      </c>
      <c r="B229" t="s">
        <v>71</v>
      </c>
      <c r="C229">
        <v>2006</v>
      </c>
      <c r="D229" t="s">
        <v>212</v>
      </c>
      <c r="E229">
        <v>4</v>
      </c>
      <c r="G229" t="s">
        <v>326</v>
      </c>
      <c r="H229" t="s">
        <v>474</v>
      </c>
      <c r="I229">
        <v>76886799457</v>
      </c>
      <c r="J229">
        <v>1496170030</v>
      </c>
      <c r="K229">
        <v>1662265858</v>
      </c>
      <c r="L229">
        <v>2160396506</v>
      </c>
      <c r="M229">
        <v>2160396506</v>
      </c>
      <c r="N229">
        <v>20223936389</v>
      </c>
      <c r="O229">
        <v>19163843323</v>
      </c>
      <c r="P229">
        <v>9909510883</v>
      </c>
      <c r="Q229">
        <v>9909510883</v>
      </c>
      <c r="R229">
        <v>0</v>
      </c>
      <c r="S229">
        <v>9909510883</v>
      </c>
      <c r="T229">
        <v>9636449269</v>
      </c>
      <c r="U229">
        <v>9636449269</v>
      </c>
      <c r="V229">
        <v>9636449269</v>
      </c>
      <c r="W229">
        <v>9636449269</v>
      </c>
      <c r="X229">
        <v>9636449269</v>
      </c>
      <c r="Y229">
        <v>0</v>
      </c>
      <c r="Z229">
        <v>0</v>
      </c>
      <c r="AA229">
        <v>0</v>
      </c>
      <c r="AB229">
        <v>9636449269</v>
      </c>
      <c r="AC229">
        <v>3055347500</v>
      </c>
      <c r="AM229">
        <v>17983584920</v>
      </c>
      <c r="AN229">
        <v>9636449269</v>
      </c>
      <c r="AO229">
        <v>9595812282</v>
      </c>
      <c r="AP229">
        <v>9595812282</v>
      </c>
      <c r="AQ229">
        <v>9890264456</v>
      </c>
      <c r="AR229">
        <v>9890264456</v>
      </c>
      <c r="AS229">
        <v>195341222</v>
      </c>
      <c r="AT229">
        <v>9626512006</v>
      </c>
      <c r="AU229">
        <v>9333945491</v>
      </c>
      <c r="AV229">
        <v>9333945491</v>
      </c>
      <c r="AW229">
        <v>9415939757</v>
      </c>
      <c r="AX229">
        <v>9636449269</v>
      </c>
      <c r="AY229">
        <v>9636449269</v>
      </c>
      <c r="AZ229">
        <v>11891615256</v>
      </c>
      <c r="BB229">
        <v>0</v>
      </c>
      <c r="BD229">
        <v>76886799457</v>
      </c>
      <c r="BE229">
        <v>76886799457</v>
      </c>
      <c r="BF229">
        <v>1</v>
      </c>
      <c r="BG229">
        <v>1</v>
      </c>
      <c r="BI229">
        <v>9636449269</v>
      </c>
      <c r="BK229">
        <v>9909510883</v>
      </c>
      <c r="BL229">
        <v>9909510883</v>
      </c>
      <c r="BM229">
        <v>9909510883</v>
      </c>
      <c r="BN229">
        <v>7613927321</v>
      </c>
      <c r="BQ229">
        <v>0</v>
      </c>
      <c r="BR229">
        <v>0</v>
      </c>
      <c r="BS229">
        <v>0</v>
      </c>
      <c r="BT229">
        <v>0</v>
      </c>
    </row>
    <row r="230" spans="1:72">
      <c r="A230" t="s">
        <v>528</v>
      </c>
      <c r="B230" t="s">
        <v>72</v>
      </c>
      <c r="C230">
        <v>2006</v>
      </c>
      <c r="D230" t="s">
        <v>212</v>
      </c>
      <c r="E230">
        <v>2</v>
      </c>
      <c r="G230" t="s">
        <v>328</v>
      </c>
      <c r="H230" t="s">
        <v>474</v>
      </c>
      <c r="I230">
        <v>14672844670</v>
      </c>
      <c r="J230">
        <v>719907526</v>
      </c>
      <c r="K230">
        <v>552534417</v>
      </c>
      <c r="L230">
        <v>759545504</v>
      </c>
      <c r="M230">
        <v>759545504</v>
      </c>
      <c r="N230">
        <v>5654863135</v>
      </c>
      <c r="O230">
        <v>5204256517</v>
      </c>
      <c r="P230">
        <v>4857390788</v>
      </c>
      <c r="Q230">
        <v>4857390788</v>
      </c>
      <c r="R230">
        <v>0</v>
      </c>
      <c r="S230">
        <v>4857390788</v>
      </c>
      <c r="T230">
        <v>4617753289</v>
      </c>
      <c r="U230">
        <v>4617753289</v>
      </c>
      <c r="V230">
        <v>4617753289</v>
      </c>
      <c r="W230">
        <v>4617753289</v>
      </c>
      <c r="X230">
        <v>4617753289</v>
      </c>
      <c r="Y230">
        <v>0</v>
      </c>
      <c r="Z230">
        <v>0</v>
      </c>
      <c r="AA230">
        <v>0</v>
      </c>
      <c r="AB230">
        <v>4617753289</v>
      </c>
      <c r="AC230">
        <v>950777650</v>
      </c>
      <c r="AM230">
        <v>6081302801</v>
      </c>
      <c r="AN230">
        <v>4617753289</v>
      </c>
      <c r="AO230">
        <v>5004021059</v>
      </c>
      <c r="AP230">
        <v>5004021059</v>
      </c>
      <c r="AQ230">
        <v>4849821844</v>
      </c>
      <c r="AR230">
        <v>4849821844</v>
      </c>
      <c r="AS230">
        <v>32403361</v>
      </c>
      <c r="AT230">
        <v>4616434542</v>
      </c>
      <c r="AU230">
        <v>4345637977</v>
      </c>
      <c r="AV230">
        <v>4345637977</v>
      </c>
      <c r="AW230">
        <v>4726728981</v>
      </c>
      <c r="AX230">
        <v>4617753289</v>
      </c>
      <c r="AY230">
        <v>4617753289</v>
      </c>
      <c r="AZ230">
        <v>5244464679</v>
      </c>
      <c r="BB230">
        <v>0</v>
      </c>
      <c r="BD230">
        <v>14672844670</v>
      </c>
      <c r="BE230">
        <v>14672844670</v>
      </c>
      <c r="BF230">
        <v>1</v>
      </c>
      <c r="BG230">
        <v>1</v>
      </c>
      <c r="BI230">
        <v>4617753289</v>
      </c>
      <c r="BK230">
        <v>4857390788</v>
      </c>
      <c r="BL230">
        <v>4857390788</v>
      </c>
      <c r="BM230">
        <v>4857390788</v>
      </c>
      <c r="BN230">
        <v>3292792449</v>
      </c>
      <c r="BQ230">
        <v>0</v>
      </c>
      <c r="BR230">
        <v>0</v>
      </c>
      <c r="BS230">
        <v>0</v>
      </c>
      <c r="BT230">
        <v>0</v>
      </c>
    </row>
    <row r="231" spans="1:72">
      <c r="A231" t="s">
        <v>529</v>
      </c>
      <c r="B231" t="s">
        <v>73</v>
      </c>
      <c r="C231">
        <v>2006</v>
      </c>
      <c r="D231" t="s">
        <v>228</v>
      </c>
      <c r="E231">
        <v>7</v>
      </c>
      <c r="G231" t="s">
        <v>330</v>
      </c>
      <c r="H231" t="s">
        <v>474</v>
      </c>
      <c r="I231">
        <v>193497272202</v>
      </c>
      <c r="J231">
        <v>35692569789</v>
      </c>
      <c r="K231">
        <v>12567686735</v>
      </c>
      <c r="L231">
        <v>18923139508</v>
      </c>
      <c r="M231">
        <v>18923139508</v>
      </c>
      <c r="N231">
        <v>94752824973</v>
      </c>
      <c r="O231">
        <v>76143044894</v>
      </c>
      <c r="P231">
        <v>58606710580</v>
      </c>
      <c r="Q231">
        <v>58606710580</v>
      </c>
      <c r="R231">
        <v>0</v>
      </c>
      <c r="S231">
        <v>58606710580</v>
      </c>
      <c r="T231">
        <v>58001535765</v>
      </c>
      <c r="U231">
        <v>58001535765</v>
      </c>
      <c r="V231">
        <v>58001535765</v>
      </c>
      <c r="W231">
        <v>58001535765</v>
      </c>
      <c r="X231">
        <v>58001535765</v>
      </c>
      <c r="Y231">
        <v>0</v>
      </c>
      <c r="Z231">
        <v>0</v>
      </c>
      <c r="AA231">
        <v>0</v>
      </c>
      <c r="AB231">
        <v>58001535765</v>
      </c>
      <c r="AC231">
        <v>9774282579</v>
      </c>
      <c r="AD231">
        <v>58001535765</v>
      </c>
      <c r="AE231">
        <v>0</v>
      </c>
      <c r="AF231">
        <v>0</v>
      </c>
      <c r="AG231">
        <v>0</v>
      </c>
      <c r="AH231">
        <v>0</v>
      </c>
      <c r="AI231">
        <v>0</v>
      </c>
      <c r="AJ231">
        <v>0</v>
      </c>
      <c r="AK231">
        <v>0</v>
      </c>
      <c r="AL231">
        <v>0</v>
      </c>
      <c r="AM231">
        <v>91130048673</v>
      </c>
      <c r="AN231">
        <v>58001535765</v>
      </c>
      <c r="AO231">
        <v>57987494571</v>
      </c>
      <c r="AP231">
        <v>57987494571</v>
      </c>
      <c r="AQ231">
        <v>56782581250</v>
      </c>
      <c r="AR231">
        <v>38280512898</v>
      </c>
      <c r="AS231">
        <v>3364721394</v>
      </c>
      <c r="AT231">
        <v>57296259875</v>
      </c>
      <c r="AU231">
        <v>55824454618</v>
      </c>
      <c r="AV231">
        <v>55824454618</v>
      </c>
      <c r="AW231">
        <v>55125911840</v>
      </c>
      <c r="AX231">
        <v>58001535765</v>
      </c>
      <c r="AY231">
        <v>58001535765</v>
      </c>
      <c r="AZ231">
        <v>63370047810</v>
      </c>
      <c r="BA231">
        <v>0</v>
      </c>
      <c r="BB231">
        <v>0</v>
      </c>
      <c r="BC231">
        <v>0</v>
      </c>
      <c r="BD231">
        <v>193497272202</v>
      </c>
      <c r="BE231">
        <v>193497272202</v>
      </c>
      <c r="BF231">
        <v>1</v>
      </c>
      <c r="BG231">
        <v>1</v>
      </c>
      <c r="BH231">
        <v>1</v>
      </c>
      <c r="BI231">
        <v>58001535765</v>
      </c>
      <c r="BJ231">
        <v>19299195224</v>
      </c>
      <c r="BK231">
        <v>58606710580</v>
      </c>
      <c r="BL231">
        <v>58606710580</v>
      </c>
      <c r="BM231">
        <v>39307515356</v>
      </c>
      <c r="BN231">
        <v>32813173793</v>
      </c>
      <c r="BO231">
        <v>0</v>
      </c>
      <c r="BP231">
        <v>0</v>
      </c>
      <c r="BQ231">
        <v>0</v>
      </c>
      <c r="BR231">
        <v>0</v>
      </c>
      <c r="BS231">
        <v>0</v>
      </c>
      <c r="BT231">
        <v>0</v>
      </c>
    </row>
    <row r="232" spans="1:72">
      <c r="A232" t="s">
        <v>530</v>
      </c>
      <c r="B232" t="s">
        <v>74</v>
      </c>
      <c r="C232">
        <v>2006</v>
      </c>
      <c r="D232" t="s">
        <v>212</v>
      </c>
      <c r="E232">
        <v>2</v>
      </c>
      <c r="G232" t="s">
        <v>332</v>
      </c>
      <c r="H232" t="s">
        <v>474</v>
      </c>
      <c r="I232">
        <v>17473087847</v>
      </c>
      <c r="J232">
        <v>543900695</v>
      </c>
      <c r="K232">
        <v>495422986</v>
      </c>
      <c r="L232">
        <v>886809777</v>
      </c>
      <c r="M232">
        <v>886809777</v>
      </c>
      <c r="N232">
        <v>4963994031</v>
      </c>
      <c r="O232">
        <v>4508217041</v>
      </c>
      <c r="P232">
        <v>3564567898</v>
      </c>
      <c r="Q232">
        <v>3564567898</v>
      </c>
      <c r="R232">
        <v>0</v>
      </c>
      <c r="S232">
        <v>3564567898</v>
      </c>
      <c r="T232">
        <v>3450338770</v>
      </c>
      <c r="U232">
        <v>3450338770</v>
      </c>
      <c r="V232">
        <v>3450338770</v>
      </c>
      <c r="W232">
        <v>3450338770</v>
      </c>
      <c r="X232">
        <v>3450338770</v>
      </c>
      <c r="Y232">
        <v>0</v>
      </c>
      <c r="Z232">
        <v>0</v>
      </c>
      <c r="AA232">
        <v>0</v>
      </c>
      <c r="AB232">
        <v>3450338770</v>
      </c>
      <c r="AC232">
        <v>778396847</v>
      </c>
      <c r="AM232">
        <v>4821486550</v>
      </c>
      <c r="AN232">
        <v>3450338770</v>
      </c>
      <c r="AO232">
        <v>3616900085</v>
      </c>
      <c r="AP232">
        <v>3616900085</v>
      </c>
      <c r="AQ232">
        <v>3628435536</v>
      </c>
      <c r="AR232">
        <v>3628435536</v>
      </c>
      <c r="AS232">
        <v>36761317</v>
      </c>
      <c r="AT232">
        <v>3448209656</v>
      </c>
      <c r="AU232">
        <v>3283638777</v>
      </c>
      <c r="AV232">
        <v>3283638777</v>
      </c>
      <c r="AW232">
        <v>3329283505</v>
      </c>
      <c r="AX232">
        <v>3450338770</v>
      </c>
      <c r="AY232">
        <v>3450338770</v>
      </c>
      <c r="AZ232">
        <v>4136482758</v>
      </c>
      <c r="BB232">
        <v>0</v>
      </c>
      <c r="BD232">
        <v>17473087847</v>
      </c>
      <c r="BE232">
        <v>17473087847</v>
      </c>
      <c r="BF232">
        <v>1</v>
      </c>
      <c r="BG232">
        <v>1</v>
      </c>
      <c r="BI232">
        <v>3450338770</v>
      </c>
      <c r="BK232">
        <v>3564567898</v>
      </c>
      <c r="BL232">
        <v>3564567898</v>
      </c>
      <c r="BM232">
        <v>3564567898</v>
      </c>
      <c r="BN232">
        <v>2639130089</v>
      </c>
      <c r="BQ232">
        <v>0</v>
      </c>
      <c r="BR232">
        <v>0</v>
      </c>
      <c r="BS232">
        <v>0</v>
      </c>
      <c r="BT232">
        <v>0</v>
      </c>
    </row>
    <row r="233" spans="1:72">
      <c r="A233" t="s">
        <v>531</v>
      </c>
      <c r="B233" t="s">
        <v>75</v>
      </c>
      <c r="C233">
        <v>2006</v>
      </c>
      <c r="D233" t="s">
        <v>231</v>
      </c>
      <c r="E233">
        <v>3</v>
      </c>
      <c r="G233" t="s">
        <v>334</v>
      </c>
      <c r="H233" t="s">
        <v>474</v>
      </c>
      <c r="I233">
        <v>33766782434</v>
      </c>
      <c r="J233">
        <v>1225217084</v>
      </c>
      <c r="K233">
        <v>1083338450</v>
      </c>
      <c r="L233">
        <v>1779899612</v>
      </c>
      <c r="M233">
        <v>1779899612</v>
      </c>
      <c r="N233">
        <v>11853794758</v>
      </c>
      <c r="O233">
        <v>10664291651</v>
      </c>
      <c r="P233">
        <v>5767947331</v>
      </c>
      <c r="Q233">
        <v>5767947331</v>
      </c>
      <c r="R233">
        <v>0</v>
      </c>
      <c r="S233">
        <v>5767947331</v>
      </c>
      <c r="T233">
        <v>5708989851</v>
      </c>
      <c r="U233">
        <v>5708989851</v>
      </c>
      <c r="V233">
        <v>5708989851</v>
      </c>
      <c r="W233">
        <v>5708989851</v>
      </c>
      <c r="X233">
        <v>5708989851</v>
      </c>
      <c r="Y233">
        <v>0</v>
      </c>
      <c r="Z233">
        <v>0</v>
      </c>
      <c r="AA233">
        <v>0</v>
      </c>
      <c r="AB233">
        <v>5708989851</v>
      </c>
      <c r="AC233">
        <v>1730746440</v>
      </c>
      <c r="AM233">
        <v>11230034480</v>
      </c>
      <c r="AN233">
        <v>5708989851</v>
      </c>
      <c r="AO233">
        <v>5662265729</v>
      </c>
      <c r="AP233">
        <v>5662265729</v>
      </c>
      <c r="AQ233">
        <v>5798890177</v>
      </c>
      <c r="AR233">
        <v>5798890177</v>
      </c>
      <c r="AS233">
        <v>136395752</v>
      </c>
      <c r="AT233">
        <v>5706060607</v>
      </c>
      <c r="AU233">
        <v>5334688515</v>
      </c>
      <c r="AV233">
        <v>5334688515</v>
      </c>
      <c r="AW233">
        <v>5689555497</v>
      </c>
      <c r="AX233">
        <v>5708989851</v>
      </c>
      <c r="AY233">
        <v>5708989851</v>
      </c>
      <c r="AZ233">
        <v>7153266678</v>
      </c>
      <c r="BB233">
        <v>0</v>
      </c>
      <c r="BD233">
        <v>33766782434</v>
      </c>
      <c r="BE233">
        <v>33766782434</v>
      </c>
      <c r="BF233">
        <v>1</v>
      </c>
      <c r="BG233">
        <v>1</v>
      </c>
      <c r="BI233">
        <v>5708989851</v>
      </c>
      <c r="BK233">
        <v>5767947331</v>
      </c>
      <c r="BL233">
        <v>5767947331</v>
      </c>
      <c r="BM233">
        <v>5767947331</v>
      </c>
      <c r="BN233">
        <v>4227733833</v>
      </c>
      <c r="BQ233">
        <v>0</v>
      </c>
      <c r="BR233">
        <v>0</v>
      </c>
      <c r="BS233">
        <v>0</v>
      </c>
      <c r="BT233">
        <v>0</v>
      </c>
    </row>
    <row r="234" spans="1:72">
      <c r="A234" t="s">
        <v>532</v>
      </c>
      <c r="B234" t="s">
        <v>76</v>
      </c>
      <c r="C234">
        <v>2006</v>
      </c>
      <c r="D234" t="s">
        <v>231</v>
      </c>
      <c r="E234">
        <v>4</v>
      </c>
      <c r="G234" t="s">
        <v>336</v>
      </c>
      <c r="H234" t="s">
        <v>474</v>
      </c>
      <c r="I234">
        <v>31755905940</v>
      </c>
      <c r="J234">
        <v>1382814163</v>
      </c>
      <c r="K234">
        <v>1201481195</v>
      </c>
      <c r="L234">
        <v>1771385437</v>
      </c>
      <c r="M234">
        <v>1771385437</v>
      </c>
      <c r="N234">
        <v>17677998093</v>
      </c>
      <c r="O234">
        <v>16400823359</v>
      </c>
      <c r="P234">
        <v>6808934324</v>
      </c>
      <c r="Q234">
        <v>6808934324</v>
      </c>
      <c r="R234">
        <v>0</v>
      </c>
      <c r="S234">
        <v>6808934324</v>
      </c>
      <c r="T234">
        <v>6698210321</v>
      </c>
      <c r="U234">
        <v>6698210321</v>
      </c>
      <c r="V234">
        <v>6698210321</v>
      </c>
      <c r="W234">
        <v>6698210321</v>
      </c>
      <c r="X234">
        <v>6698210321</v>
      </c>
      <c r="Y234">
        <v>0</v>
      </c>
      <c r="Z234">
        <v>0</v>
      </c>
      <c r="AA234">
        <v>0</v>
      </c>
      <c r="AB234">
        <v>6698210321</v>
      </c>
      <c r="AC234">
        <v>2486089963</v>
      </c>
      <c r="AM234">
        <v>16788762149</v>
      </c>
      <c r="AN234">
        <v>6698210321</v>
      </c>
      <c r="AO234">
        <v>7045697815</v>
      </c>
      <c r="AP234">
        <v>7045697815</v>
      </c>
      <c r="AQ234">
        <v>7045415640</v>
      </c>
      <c r="AR234">
        <v>7045415640</v>
      </c>
      <c r="AS234">
        <v>186017090</v>
      </c>
      <c r="AT234">
        <v>6691644835</v>
      </c>
      <c r="AU234">
        <v>6398729486</v>
      </c>
      <c r="AV234">
        <v>6398729486</v>
      </c>
      <c r="AW234">
        <v>6621294908</v>
      </c>
      <c r="AX234">
        <v>6698210321</v>
      </c>
      <c r="AY234">
        <v>6698210321</v>
      </c>
      <c r="AZ234">
        <v>8151306581</v>
      </c>
      <c r="BB234">
        <v>0</v>
      </c>
      <c r="BD234">
        <v>31755905940</v>
      </c>
      <c r="BE234">
        <v>31755905940</v>
      </c>
      <c r="BF234">
        <v>1</v>
      </c>
      <c r="BG234">
        <v>1</v>
      </c>
      <c r="BI234">
        <v>6698210321</v>
      </c>
      <c r="BK234">
        <v>6808934324</v>
      </c>
      <c r="BL234">
        <v>6808934324</v>
      </c>
      <c r="BM234">
        <v>6808934324</v>
      </c>
      <c r="BN234">
        <v>5111668800</v>
      </c>
      <c r="BQ234">
        <v>0</v>
      </c>
      <c r="BR234">
        <v>0</v>
      </c>
      <c r="BS234">
        <v>0</v>
      </c>
      <c r="BT234">
        <v>0</v>
      </c>
    </row>
    <row r="235" spans="1:72">
      <c r="A235" t="s">
        <v>533</v>
      </c>
      <c r="B235" t="s">
        <v>77</v>
      </c>
      <c r="C235">
        <v>2006</v>
      </c>
      <c r="D235" t="s">
        <v>228</v>
      </c>
      <c r="E235">
        <v>5</v>
      </c>
      <c r="G235" t="s">
        <v>338</v>
      </c>
      <c r="H235" t="s">
        <v>474</v>
      </c>
      <c r="I235">
        <v>76119317807</v>
      </c>
      <c r="J235">
        <v>22921376110</v>
      </c>
      <c r="K235">
        <v>6076386779</v>
      </c>
      <c r="L235">
        <v>8422456359</v>
      </c>
      <c r="M235">
        <v>8422456359</v>
      </c>
      <c r="N235">
        <v>23117456198</v>
      </c>
      <c r="O235">
        <v>15920592080</v>
      </c>
      <c r="P235">
        <v>31928040783</v>
      </c>
      <c r="Q235">
        <v>31928040783</v>
      </c>
      <c r="R235">
        <v>0</v>
      </c>
      <c r="S235">
        <v>31928040783</v>
      </c>
      <c r="T235">
        <v>29766398556</v>
      </c>
      <c r="U235">
        <v>29766398556</v>
      </c>
      <c r="V235">
        <v>29766398556</v>
      </c>
      <c r="W235">
        <v>29766398556</v>
      </c>
      <c r="X235">
        <v>29766398556</v>
      </c>
      <c r="Y235">
        <v>0</v>
      </c>
      <c r="Z235">
        <v>0</v>
      </c>
      <c r="AA235">
        <v>0</v>
      </c>
      <c r="AB235">
        <v>29766398556</v>
      </c>
      <c r="AC235">
        <v>3710455849</v>
      </c>
      <c r="AD235">
        <v>29766398556</v>
      </c>
      <c r="AE235">
        <v>0</v>
      </c>
      <c r="AF235">
        <v>0</v>
      </c>
      <c r="AG235">
        <v>0</v>
      </c>
      <c r="AH235">
        <v>0</v>
      </c>
      <c r="AI235">
        <v>0</v>
      </c>
      <c r="AJ235">
        <v>0</v>
      </c>
      <c r="AK235">
        <v>0</v>
      </c>
      <c r="AL235">
        <v>0</v>
      </c>
      <c r="AM235">
        <v>19236063821</v>
      </c>
      <c r="AN235">
        <v>29766398556</v>
      </c>
      <c r="AO235">
        <v>31682807486</v>
      </c>
      <c r="AP235">
        <v>31682807486</v>
      </c>
      <c r="AQ235">
        <v>31903140782</v>
      </c>
      <c r="AR235">
        <v>18061490943</v>
      </c>
      <c r="AS235">
        <v>1150890386</v>
      </c>
      <c r="AT235">
        <v>28925241857</v>
      </c>
      <c r="AU235">
        <v>28090183457</v>
      </c>
      <c r="AV235">
        <v>28090183457</v>
      </c>
      <c r="AW235">
        <v>28255953215</v>
      </c>
      <c r="AX235">
        <v>29766398556</v>
      </c>
      <c r="AY235">
        <v>29766398556</v>
      </c>
      <c r="AZ235">
        <v>31158071569</v>
      </c>
      <c r="BA235">
        <v>0</v>
      </c>
      <c r="BB235">
        <v>0</v>
      </c>
      <c r="BC235">
        <v>0</v>
      </c>
      <c r="BD235">
        <v>76119317807</v>
      </c>
      <c r="BE235">
        <v>76119317807</v>
      </c>
      <c r="BF235">
        <v>1</v>
      </c>
      <c r="BG235">
        <v>1</v>
      </c>
      <c r="BH235">
        <v>1</v>
      </c>
      <c r="BI235">
        <v>29766398556</v>
      </c>
      <c r="BJ235">
        <v>14021917340</v>
      </c>
      <c r="BK235">
        <v>31928040783</v>
      </c>
      <c r="BL235">
        <v>31928040783</v>
      </c>
      <c r="BM235">
        <v>17906123443</v>
      </c>
      <c r="BN235">
        <v>16159968652</v>
      </c>
      <c r="BO235">
        <v>0</v>
      </c>
      <c r="BP235">
        <v>0</v>
      </c>
      <c r="BQ235">
        <v>0</v>
      </c>
      <c r="BR235">
        <v>0</v>
      </c>
      <c r="BS235">
        <v>0</v>
      </c>
      <c r="BT235">
        <v>0</v>
      </c>
    </row>
    <row r="236" spans="1:72">
      <c r="A236" t="s">
        <v>534</v>
      </c>
      <c r="B236" t="s">
        <v>78</v>
      </c>
      <c r="C236">
        <v>2006</v>
      </c>
      <c r="D236" t="s">
        <v>228</v>
      </c>
      <c r="E236">
        <v>5</v>
      </c>
      <c r="G236" t="s">
        <v>340</v>
      </c>
      <c r="H236" t="s">
        <v>474</v>
      </c>
      <c r="I236">
        <v>56238403842</v>
      </c>
      <c r="J236">
        <v>11076984709</v>
      </c>
      <c r="K236">
        <v>3779995815</v>
      </c>
      <c r="L236">
        <v>5549736853</v>
      </c>
      <c r="M236">
        <v>5549736853</v>
      </c>
      <c r="N236">
        <v>37694822059</v>
      </c>
      <c r="O236">
        <v>33015528615</v>
      </c>
      <c r="P236">
        <v>26060170175</v>
      </c>
      <c r="Q236">
        <v>26060170175</v>
      </c>
      <c r="R236">
        <v>0</v>
      </c>
      <c r="S236">
        <v>26060170175</v>
      </c>
      <c r="T236">
        <v>25356386515</v>
      </c>
      <c r="U236">
        <v>25356386515</v>
      </c>
      <c r="V236">
        <v>25356386515</v>
      </c>
      <c r="W236">
        <v>25356386515</v>
      </c>
      <c r="X236">
        <v>25356386515</v>
      </c>
      <c r="Y236">
        <v>0</v>
      </c>
      <c r="Z236">
        <v>0</v>
      </c>
      <c r="AA236">
        <v>0</v>
      </c>
      <c r="AB236">
        <v>25356386515</v>
      </c>
      <c r="AC236">
        <v>3763020200</v>
      </c>
      <c r="AD236">
        <v>25356386515</v>
      </c>
      <c r="AE236">
        <v>0</v>
      </c>
      <c r="AF236">
        <v>0</v>
      </c>
      <c r="AG236">
        <v>0</v>
      </c>
      <c r="AH236">
        <v>0</v>
      </c>
      <c r="AI236">
        <v>0</v>
      </c>
      <c r="AJ236">
        <v>0</v>
      </c>
      <c r="AK236">
        <v>0</v>
      </c>
      <c r="AL236">
        <v>0</v>
      </c>
      <c r="AM236">
        <v>29814727516</v>
      </c>
      <c r="AN236">
        <v>25356386515</v>
      </c>
      <c r="AO236">
        <v>25356747808</v>
      </c>
      <c r="AP236">
        <v>25356747808</v>
      </c>
      <c r="AQ236">
        <v>26798780482</v>
      </c>
      <c r="AR236">
        <v>16013548957</v>
      </c>
      <c r="AS236">
        <v>773374309</v>
      </c>
      <c r="AT236">
        <v>25102024250</v>
      </c>
      <c r="AU236">
        <v>24356217699</v>
      </c>
      <c r="AV236">
        <v>24356217699</v>
      </c>
      <c r="AW236">
        <v>26546113247</v>
      </c>
      <c r="AX236">
        <v>25356386515</v>
      </c>
      <c r="AY236">
        <v>25356386515</v>
      </c>
      <c r="AZ236">
        <v>29180577101</v>
      </c>
      <c r="BA236">
        <v>0</v>
      </c>
      <c r="BB236">
        <v>0</v>
      </c>
      <c r="BC236">
        <v>0</v>
      </c>
      <c r="BD236">
        <v>56238403842</v>
      </c>
      <c r="BE236">
        <v>56238403842</v>
      </c>
      <c r="BF236">
        <v>1</v>
      </c>
      <c r="BG236">
        <v>1</v>
      </c>
      <c r="BH236">
        <v>1</v>
      </c>
      <c r="BI236">
        <v>25356386515</v>
      </c>
      <c r="BJ236">
        <v>10207848007</v>
      </c>
      <c r="BK236">
        <v>26060170175</v>
      </c>
      <c r="BL236">
        <v>26060170175</v>
      </c>
      <c r="BM236">
        <v>15852322168</v>
      </c>
      <c r="BN236">
        <v>14896991134</v>
      </c>
      <c r="BO236">
        <v>0</v>
      </c>
      <c r="BP236">
        <v>0</v>
      </c>
      <c r="BQ236">
        <v>0</v>
      </c>
      <c r="BR236">
        <v>0</v>
      </c>
      <c r="BS236">
        <v>0</v>
      </c>
      <c r="BT236">
        <v>0</v>
      </c>
    </row>
    <row r="237" spans="1:72">
      <c r="A237" t="s">
        <v>535</v>
      </c>
      <c r="B237" t="s">
        <v>79</v>
      </c>
      <c r="C237">
        <v>2006</v>
      </c>
      <c r="D237" t="s">
        <v>228</v>
      </c>
      <c r="E237">
        <v>7</v>
      </c>
      <c r="G237" t="s">
        <v>342</v>
      </c>
      <c r="H237" t="s">
        <v>474</v>
      </c>
      <c r="I237">
        <v>128885310113</v>
      </c>
      <c r="J237">
        <v>33532207413</v>
      </c>
      <c r="K237">
        <v>8526239878</v>
      </c>
      <c r="L237">
        <v>13178599318</v>
      </c>
      <c r="M237">
        <v>13178599318</v>
      </c>
      <c r="N237">
        <v>60488988670</v>
      </c>
      <c r="O237">
        <v>48386716533</v>
      </c>
      <c r="P237">
        <v>52689441866</v>
      </c>
      <c r="Q237">
        <v>52689441866</v>
      </c>
      <c r="R237">
        <v>0</v>
      </c>
      <c r="S237">
        <v>52689441866</v>
      </c>
      <c r="T237">
        <v>51656911397</v>
      </c>
      <c r="U237">
        <v>51656911397</v>
      </c>
      <c r="V237">
        <v>51656911397</v>
      </c>
      <c r="W237">
        <v>51656911397</v>
      </c>
      <c r="X237">
        <v>51656911397</v>
      </c>
      <c r="Y237">
        <v>0</v>
      </c>
      <c r="Z237">
        <v>0</v>
      </c>
      <c r="AA237">
        <v>0</v>
      </c>
      <c r="AB237">
        <v>51656911397</v>
      </c>
      <c r="AC237">
        <v>8398773709</v>
      </c>
      <c r="AD237">
        <v>51656911397</v>
      </c>
      <c r="AE237">
        <v>0</v>
      </c>
      <c r="AF237">
        <v>0</v>
      </c>
      <c r="AG237">
        <v>0</v>
      </c>
      <c r="AH237">
        <v>0</v>
      </c>
      <c r="AI237">
        <v>0</v>
      </c>
      <c r="AJ237">
        <v>0</v>
      </c>
      <c r="AK237">
        <v>0</v>
      </c>
      <c r="AL237">
        <v>0</v>
      </c>
      <c r="AM237">
        <v>54391226121</v>
      </c>
      <c r="AN237">
        <v>51656911397</v>
      </c>
      <c r="AO237">
        <v>52209714690</v>
      </c>
      <c r="AP237">
        <v>52209714690</v>
      </c>
      <c r="AQ237">
        <v>51638089904</v>
      </c>
      <c r="AR237">
        <v>31623224700</v>
      </c>
      <c r="AS237">
        <v>3104514306</v>
      </c>
      <c r="AT237">
        <v>51097562294</v>
      </c>
      <c r="AU237">
        <v>49669999569</v>
      </c>
      <c r="AV237">
        <v>49669999569</v>
      </c>
      <c r="AW237">
        <v>49388769471</v>
      </c>
      <c r="AX237">
        <v>51656911397</v>
      </c>
      <c r="AY237">
        <v>51656911397</v>
      </c>
      <c r="AZ237">
        <v>54990461061</v>
      </c>
      <c r="BA237">
        <v>0</v>
      </c>
      <c r="BB237">
        <v>0</v>
      </c>
      <c r="BC237">
        <v>0</v>
      </c>
      <c r="BD237">
        <v>128885310113</v>
      </c>
      <c r="BE237">
        <v>128885310113</v>
      </c>
      <c r="BF237">
        <v>1</v>
      </c>
      <c r="BG237">
        <v>1</v>
      </c>
      <c r="BH237">
        <v>1</v>
      </c>
      <c r="BI237">
        <v>51656911397</v>
      </c>
      <c r="BJ237">
        <v>20258781467</v>
      </c>
      <c r="BK237">
        <v>52689441866</v>
      </c>
      <c r="BL237">
        <v>52689441866</v>
      </c>
      <c r="BM237">
        <v>32430660399</v>
      </c>
      <c r="BN237">
        <v>28578981892</v>
      </c>
      <c r="BO237">
        <v>0</v>
      </c>
      <c r="BP237">
        <v>0</v>
      </c>
      <c r="BQ237">
        <v>0</v>
      </c>
      <c r="BR237">
        <v>0</v>
      </c>
      <c r="BS237">
        <v>0</v>
      </c>
      <c r="BT237">
        <v>0</v>
      </c>
    </row>
    <row r="238" spans="1:72">
      <c r="A238" t="s">
        <v>536</v>
      </c>
      <c r="B238" t="s">
        <v>80</v>
      </c>
      <c r="C238">
        <v>2006</v>
      </c>
      <c r="D238" t="s">
        <v>228</v>
      </c>
      <c r="E238">
        <v>7</v>
      </c>
      <c r="G238" t="s">
        <v>344</v>
      </c>
      <c r="H238" t="s">
        <v>474</v>
      </c>
      <c r="I238">
        <v>199913955027</v>
      </c>
      <c r="J238">
        <v>29369972674</v>
      </c>
      <c r="K238">
        <v>9687250631</v>
      </c>
      <c r="L238">
        <v>15257158949</v>
      </c>
      <c r="M238">
        <v>15257158949</v>
      </c>
      <c r="N238">
        <v>96297597011</v>
      </c>
      <c r="O238">
        <v>76356085513</v>
      </c>
      <c r="P238">
        <v>61715194775</v>
      </c>
      <c r="Q238">
        <v>61715194775</v>
      </c>
      <c r="R238">
        <v>0</v>
      </c>
      <c r="S238">
        <v>61715194775</v>
      </c>
      <c r="T238">
        <v>60582798176</v>
      </c>
      <c r="U238">
        <v>60582798176</v>
      </c>
      <c r="V238">
        <v>60582798176</v>
      </c>
      <c r="W238">
        <v>60582798176</v>
      </c>
      <c r="X238">
        <v>60582798176</v>
      </c>
      <c r="Y238">
        <v>0</v>
      </c>
      <c r="Z238">
        <v>0</v>
      </c>
      <c r="AA238">
        <v>0</v>
      </c>
      <c r="AB238">
        <v>60582798176</v>
      </c>
      <c r="AC238">
        <v>8666421961</v>
      </c>
      <c r="AD238">
        <v>60582798176</v>
      </c>
      <c r="AE238">
        <v>0</v>
      </c>
      <c r="AF238">
        <v>0</v>
      </c>
      <c r="AG238">
        <v>0</v>
      </c>
      <c r="AH238">
        <v>0</v>
      </c>
      <c r="AI238">
        <v>0</v>
      </c>
      <c r="AJ238">
        <v>0</v>
      </c>
      <c r="AK238">
        <v>0</v>
      </c>
      <c r="AL238">
        <v>0</v>
      </c>
      <c r="AM238">
        <v>84206635421</v>
      </c>
      <c r="AN238">
        <v>60582798176</v>
      </c>
      <c r="AO238">
        <v>60249190274</v>
      </c>
      <c r="AP238">
        <v>60249190274</v>
      </c>
      <c r="AQ238">
        <v>59721429757</v>
      </c>
      <c r="AR238">
        <v>42454827370</v>
      </c>
      <c r="AS238">
        <v>3750154625</v>
      </c>
      <c r="AT238">
        <v>59984008702</v>
      </c>
      <c r="AU238">
        <v>58055746839</v>
      </c>
      <c r="AV238">
        <v>58055746839</v>
      </c>
      <c r="AW238">
        <v>58906698287</v>
      </c>
      <c r="AX238">
        <v>60582798176</v>
      </c>
      <c r="AY238">
        <v>60582798176</v>
      </c>
      <c r="AZ238">
        <v>68482342647</v>
      </c>
      <c r="BA238">
        <v>0</v>
      </c>
      <c r="BB238">
        <v>0</v>
      </c>
      <c r="BC238">
        <v>0</v>
      </c>
      <c r="BD238">
        <v>199913955027</v>
      </c>
      <c r="BE238">
        <v>199913955027</v>
      </c>
      <c r="BF238">
        <v>1</v>
      </c>
      <c r="BG238">
        <v>1</v>
      </c>
      <c r="BH238">
        <v>1</v>
      </c>
      <c r="BI238">
        <v>60582798176</v>
      </c>
      <c r="BJ238">
        <v>18392278408</v>
      </c>
      <c r="BK238">
        <v>61715194775</v>
      </c>
      <c r="BL238">
        <v>61715194775</v>
      </c>
      <c r="BM238">
        <v>43322916367</v>
      </c>
      <c r="BN238">
        <v>34145122357</v>
      </c>
      <c r="BO238">
        <v>0</v>
      </c>
      <c r="BP238">
        <v>0</v>
      </c>
      <c r="BQ238">
        <v>0</v>
      </c>
      <c r="BR238">
        <v>0</v>
      </c>
      <c r="BS238">
        <v>0</v>
      </c>
      <c r="BT238">
        <v>0</v>
      </c>
    </row>
    <row r="239" spans="1:72">
      <c r="A239" t="s">
        <v>537</v>
      </c>
      <c r="B239" t="s">
        <v>81</v>
      </c>
      <c r="C239">
        <v>2006</v>
      </c>
      <c r="D239" t="s">
        <v>228</v>
      </c>
      <c r="E239">
        <v>6</v>
      </c>
      <c r="G239" t="s">
        <v>346</v>
      </c>
      <c r="H239" t="s">
        <v>474</v>
      </c>
      <c r="I239">
        <v>62729978231</v>
      </c>
      <c r="J239">
        <v>22010492566</v>
      </c>
      <c r="K239">
        <v>8151397644</v>
      </c>
      <c r="L239">
        <v>11718387894</v>
      </c>
      <c r="M239">
        <v>11718387894</v>
      </c>
      <c r="N239">
        <v>34087287972</v>
      </c>
      <c r="O239">
        <v>24969941997</v>
      </c>
      <c r="P239">
        <v>37951135448</v>
      </c>
      <c r="Q239">
        <v>37951135448</v>
      </c>
      <c r="R239">
        <v>0</v>
      </c>
      <c r="S239">
        <v>37951135448</v>
      </c>
      <c r="T239">
        <v>36518577727</v>
      </c>
      <c r="U239">
        <v>36518577727</v>
      </c>
      <c r="V239">
        <v>36518577727</v>
      </c>
      <c r="W239">
        <v>36518577727</v>
      </c>
      <c r="X239">
        <v>36518577727</v>
      </c>
      <c r="Y239">
        <v>0</v>
      </c>
      <c r="Z239">
        <v>0</v>
      </c>
      <c r="AA239">
        <v>0</v>
      </c>
      <c r="AB239">
        <v>36518577727</v>
      </c>
      <c r="AC239">
        <v>6041865435</v>
      </c>
      <c r="AD239">
        <v>36518577727</v>
      </c>
      <c r="AE239">
        <v>0</v>
      </c>
      <c r="AF239">
        <v>0</v>
      </c>
      <c r="AG239">
        <v>0</v>
      </c>
      <c r="AH239">
        <v>0</v>
      </c>
      <c r="AI239">
        <v>0</v>
      </c>
      <c r="AJ239">
        <v>0</v>
      </c>
      <c r="AK239">
        <v>0</v>
      </c>
      <c r="AL239">
        <v>0</v>
      </c>
      <c r="AM239">
        <v>31996689199</v>
      </c>
      <c r="AN239">
        <v>36518577727</v>
      </c>
      <c r="AO239">
        <v>37354985904</v>
      </c>
      <c r="AP239">
        <v>37354985904</v>
      </c>
      <c r="AQ239">
        <v>38040722441</v>
      </c>
      <c r="AR239">
        <v>23515304483</v>
      </c>
      <c r="AS239">
        <v>3097587621</v>
      </c>
      <c r="AT239">
        <v>35851392114</v>
      </c>
      <c r="AU239">
        <v>34637702677</v>
      </c>
      <c r="AV239">
        <v>34637702677</v>
      </c>
      <c r="AW239">
        <v>35240036327</v>
      </c>
      <c r="AX239">
        <v>36518577727</v>
      </c>
      <c r="AY239">
        <v>36518577727</v>
      </c>
      <c r="AZ239">
        <v>38584707551</v>
      </c>
      <c r="BA239">
        <v>0</v>
      </c>
      <c r="BB239">
        <v>0</v>
      </c>
      <c r="BC239">
        <v>0</v>
      </c>
      <c r="BD239">
        <v>62729978231</v>
      </c>
      <c r="BE239">
        <v>62729978231</v>
      </c>
      <c r="BF239">
        <v>1</v>
      </c>
      <c r="BG239">
        <v>1</v>
      </c>
      <c r="BH239">
        <v>1</v>
      </c>
      <c r="BI239">
        <v>36518577727</v>
      </c>
      <c r="BJ239">
        <v>14619452643</v>
      </c>
      <c r="BK239">
        <v>37951135448</v>
      </c>
      <c r="BL239">
        <v>37951135448</v>
      </c>
      <c r="BM239">
        <v>23331682805</v>
      </c>
      <c r="BN239">
        <v>20081555429</v>
      </c>
      <c r="BO239">
        <v>0</v>
      </c>
      <c r="BP239">
        <v>0</v>
      </c>
      <c r="BQ239">
        <v>0</v>
      </c>
      <c r="BR239">
        <v>0</v>
      </c>
      <c r="BS239">
        <v>0</v>
      </c>
      <c r="BT239">
        <v>0</v>
      </c>
    </row>
    <row r="240" spans="1:72">
      <c r="A240" t="s">
        <v>538</v>
      </c>
      <c r="B240" t="s">
        <v>82</v>
      </c>
      <c r="C240">
        <v>2006</v>
      </c>
      <c r="D240" t="s">
        <v>228</v>
      </c>
      <c r="E240">
        <v>5</v>
      </c>
      <c r="G240" t="s">
        <v>348</v>
      </c>
      <c r="H240" t="s">
        <v>474</v>
      </c>
      <c r="I240">
        <v>100954231481</v>
      </c>
      <c r="J240">
        <v>34551888284</v>
      </c>
      <c r="K240">
        <v>8035108940</v>
      </c>
      <c r="L240">
        <v>14095059451</v>
      </c>
      <c r="M240">
        <v>14095059451</v>
      </c>
      <c r="N240">
        <v>51263761441</v>
      </c>
      <c r="O240">
        <v>35160127934</v>
      </c>
      <c r="P240">
        <v>37781549972</v>
      </c>
      <c r="Q240">
        <v>37781549972</v>
      </c>
      <c r="R240">
        <v>0</v>
      </c>
      <c r="S240">
        <v>37781549972</v>
      </c>
      <c r="T240">
        <v>35777143652</v>
      </c>
      <c r="U240">
        <v>35777143652</v>
      </c>
      <c r="V240">
        <v>35777143652</v>
      </c>
      <c r="W240">
        <v>35777143652</v>
      </c>
      <c r="X240">
        <v>35777143652</v>
      </c>
      <c r="Y240">
        <v>0</v>
      </c>
      <c r="Z240">
        <v>0</v>
      </c>
      <c r="AA240">
        <v>0</v>
      </c>
      <c r="AB240">
        <v>35777143652</v>
      </c>
      <c r="AC240">
        <v>4356235167</v>
      </c>
      <c r="AD240">
        <v>35777143652</v>
      </c>
      <c r="AE240">
        <v>0</v>
      </c>
      <c r="AF240">
        <v>0</v>
      </c>
      <c r="AG240">
        <v>0</v>
      </c>
      <c r="AH240">
        <v>0</v>
      </c>
      <c r="AI240">
        <v>0</v>
      </c>
      <c r="AJ240">
        <v>0</v>
      </c>
      <c r="AK240">
        <v>0</v>
      </c>
      <c r="AL240">
        <v>0</v>
      </c>
      <c r="AM240">
        <v>37744361196</v>
      </c>
      <c r="AN240">
        <v>35777143652</v>
      </c>
      <c r="AO240">
        <v>37033738939</v>
      </c>
      <c r="AP240">
        <v>37033738939</v>
      </c>
      <c r="AQ240">
        <v>36844115606</v>
      </c>
      <c r="AR240">
        <v>22727065591</v>
      </c>
      <c r="AS240">
        <v>2780016054</v>
      </c>
      <c r="AT240">
        <v>35197548952</v>
      </c>
      <c r="AU240">
        <v>34268097558</v>
      </c>
      <c r="AV240">
        <v>34268097558</v>
      </c>
      <c r="AW240">
        <v>33719368248</v>
      </c>
      <c r="AX240">
        <v>35777143652</v>
      </c>
      <c r="AY240">
        <v>35777143652</v>
      </c>
      <c r="AZ240">
        <v>37576152929</v>
      </c>
      <c r="BA240">
        <v>0</v>
      </c>
      <c r="BB240">
        <v>0</v>
      </c>
      <c r="BC240">
        <v>0</v>
      </c>
      <c r="BD240">
        <v>100954231481</v>
      </c>
      <c r="BE240">
        <v>100954231481</v>
      </c>
      <c r="BF240">
        <v>1</v>
      </c>
      <c r="BG240">
        <v>1</v>
      </c>
      <c r="BH240">
        <v>1</v>
      </c>
      <c r="BI240">
        <v>35777143652</v>
      </c>
      <c r="BJ240">
        <v>14111809113</v>
      </c>
      <c r="BK240">
        <v>37781549972</v>
      </c>
      <c r="BL240">
        <v>37781549972</v>
      </c>
      <c r="BM240">
        <v>23669740859</v>
      </c>
      <c r="BN240">
        <v>18418280018</v>
      </c>
      <c r="BO240">
        <v>0</v>
      </c>
      <c r="BP240">
        <v>0</v>
      </c>
      <c r="BQ240">
        <v>0</v>
      </c>
      <c r="BR240">
        <v>0</v>
      </c>
      <c r="BS240">
        <v>0</v>
      </c>
      <c r="BT240">
        <v>0</v>
      </c>
    </row>
    <row r="241" spans="1:72">
      <c r="A241" t="s">
        <v>539</v>
      </c>
      <c r="B241" t="s">
        <v>83</v>
      </c>
      <c r="C241">
        <v>2006</v>
      </c>
      <c r="D241" t="s">
        <v>212</v>
      </c>
      <c r="E241">
        <v>2</v>
      </c>
      <c r="G241" t="s">
        <v>350</v>
      </c>
      <c r="H241" t="s">
        <v>474</v>
      </c>
      <c r="I241">
        <v>15326017979</v>
      </c>
      <c r="J241">
        <v>621396784</v>
      </c>
      <c r="K241">
        <v>596098120</v>
      </c>
      <c r="L241">
        <v>1053228916</v>
      </c>
      <c r="M241">
        <v>1053228916</v>
      </c>
      <c r="N241">
        <v>4642393034</v>
      </c>
      <c r="O241">
        <v>4177477939</v>
      </c>
      <c r="P241">
        <v>4367550251</v>
      </c>
      <c r="Q241">
        <v>4367550251</v>
      </c>
      <c r="R241">
        <v>0</v>
      </c>
      <c r="S241">
        <v>4367550251</v>
      </c>
      <c r="T241">
        <v>4292333212</v>
      </c>
      <c r="U241">
        <v>4292333212</v>
      </c>
      <c r="V241">
        <v>4292333212</v>
      </c>
      <c r="W241">
        <v>4292333212</v>
      </c>
      <c r="X241">
        <v>4292333212</v>
      </c>
      <c r="Y241">
        <v>0</v>
      </c>
      <c r="Z241">
        <v>0</v>
      </c>
      <c r="AA241">
        <v>0</v>
      </c>
      <c r="AB241">
        <v>4292333212</v>
      </c>
      <c r="AC241">
        <v>624298090</v>
      </c>
      <c r="AM241">
        <v>4519876504</v>
      </c>
      <c r="AN241">
        <v>4292333212</v>
      </c>
      <c r="AO241">
        <v>4399742097</v>
      </c>
      <c r="AP241">
        <v>4399742097</v>
      </c>
      <c r="AQ241">
        <v>4569820846</v>
      </c>
      <c r="AR241">
        <v>4569820846</v>
      </c>
      <c r="AS241">
        <v>107752060</v>
      </c>
      <c r="AT241">
        <v>4285299830</v>
      </c>
      <c r="AU241">
        <v>4069205369</v>
      </c>
      <c r="AV241">
        <v>4069205369</v>
      </c>
      <c r="AW241">
        <v>4655044759</v>
      </c>
      <c r="AX241">
        <v>4292333212</v>
      </c>
      <c r="AY241">
        <v>4292333212</v>
      </c>
      <c r="AZ241">
        <v>4995715378</v>
      </c>
      <c r="BB241">
        <v>0</v>
      </c>
      <c r="BD241">
        <v>15326017979</v>
      </c>
      <c r="BE241">
        <v>15326017979</v>
      </c>
      <c r="BF241">
        <v>1</v>
      </c>
      <c r="BG241">
        <v>1</v>
      </c>
      <c r="BI241">
        <v>4292333212</v>
      </c>
      <c r="BK241">
        <v>4367550251</v>
      </c>
      <c r="BL241">
        <v>4367550251</v>
      </c>
      <c r="BM241">
        <v>4367550251</v>
      </c>
      <c r="BN241">
        <v>3217324149</v>
      </c>
      <c r="BQ241">
        <v>0</v>
      </c>
      <c r="BR241">
        <v>0</v>
      </c>
      <c r="BS241">
        <v>0</v>
      </c>
      <c r="BT241">
        <v>0</v>
      </c>
    </row>
    <row r="242" spans="1:72">
      <c r="A242" t="s">
        <v>540</v>
      </c>
      <c r="B242" t="s">
        <v>84</v>
      </c>
      <c r="C242">
        <v>2006</v>
      </c>
      <c r="D242" t="s">
        <v>228</v>
      </c>
      <c r="E242">
        <v>5</v>
      </c>
      <c r="G242" t="s">
        <v>352</v>
      </c>
      <c r="H242" t="s">
        <v>474</v>
      </c>
      <c r="I242">
        <v>49908792717</v>
      </c>
      <c r="J242">
        <v>9818596727</v>
      </c>
      <c r="K242">
        <v>3519318527</v>
      </c>
      <c r="L242">
        <v>5963683297</v>
      </c>
      <c r="M242">
        <v>5963683297</v>
      </c>
      <c r="N242">
        <v>23179836430</v>
      </c>
      <c r="O242">
        <v>17204413645</v>
      </c>
      <c r="P242">
        <v>28185669538</v>
      </c>
      <c r="Q242">
        <v>28185669538</v>
      </c>
      <c r="R242">
        <v>0</v>
      </c>
      <c r="S242">
        <v>28185669538</v>
      </c>
      <c r="T242">
        <v>26728034196</v>
      </c>
      <c r="U242">
        <v>26728034196</v>
      </c>
      <c r="V242">
        <v>26728034196</v>
      </c>
      <c r="W242">
        <v>26728034196</v>
      </c>
      <c r="X242">
        <v>26728034196</v>
      </c>
      <c r="Y242">
        <v>0</v>
      </c>
      <c r="Z242">
        <v>0</v>
      </c>
      <c r="AA242">
        <v>0</v>
      </c>
      <c r="AB242">
        <v>26728034196</v>
      </c>
      <c r="AC242">
        <v>3806297822</v>
      </c>
      <c r="AD242">
        <v>26728034196</v>
      </c>
      <c r="AE242">
        <v>0</v>
      </c>
      <c r="AF242">
        <v>0</v>
      </c>
      <c r="AG242">
        <v>0</v>
      </c>
      <c r="AH242">
        <v>0</v>
      </c>
      <c r="AI242">
        <v>0</v>
      </c>
      <c r="AJ242">
        <v>0</v>
      </c>
      <c r="AK242">
        <v>0</v>
      </c>
      <c r="AL242">
        <v>0</v>
      </c>
      <c r="AM242">
        <v>20236161836</v>
      </c>
      <c r="AN242">
        <v>26728034196</v>
      </c>
      <c r="AO242">
        <v>28234547691</v>
      </c>
      <c r="AP242">
        <v>28234547691</v>
      </c>
      <c r="AQ242">
        <v>28056726039</v>
      </c>
      <c r="AR242">
        <v>17319474201</v>
      </c>
      <c r="AS242">
        <v>1585806541</v>
      </c>
      <c r="AT242">
        <v>26458413829</v>
      </c>
      <c r="AU242">
        <v>25524943676</v>
      </c>
      <c r="AV242">
        <v>25524943676</v>
      </c>
      <c r="AW242">
        <v>26456438588</v>
      </c>
      <c r="AX242">
        <v>26728034196</v>
      </c>
      <c r="AY242">
        <v>26728034196</v>
      </c>
      <c r="AZ242">
        <v>28790325411</v>
      </c>
      <c r="BA242">
        <v>0</v>
      </c>
      <c r="BB242">
        <v>0</v>
      </c>
      <c r="BC242">
        <v>0</v>
      </c>
      <c r="BD242">
        <v>49908792717</v>
      </c>
      <c r="BE242">
        <v>49908792717</v>
      </c>
      <c r="BF242">
        <v>1</v>
      </c>
      <c r="BG242">
        <v>1</v>
      </c>
      <c r="BH242">
        <v>1</v>
      </c>
      <c r="BI242">
        <v>26728034196</v>
      </c>
      <c r="BJ242">
        <v>11360386277</v>
      </c>
      <c r="BK242">
        <v>28185669538</v>
      </c>
      <c r="BL242">
        <v>28185669538</v>
      </c>
      <c r="BM242">
        <v>16825283261</v>
      </c>
      <c r="BN242">
        <v>15160745379</v>
      </c>
      <c r="BO242">
        <v>0</v>
      </c>
      <c r="BP242">
        <v>0</v>
      </c>
      <c r="BQ242">
        <v>0</v>
      </c>
      <c r="BR242">
        <v>0</v>
      </c>
      <c r="BS242">
        <v>0</v>
      </c>
      <c r="BT242">
        <v>0</v>
      </c>
    </row>
    <row r="243" spans="1:72">
      <c r="A243" t="s">
        <v>541</v>
      </c>
      <c r="B243" t="s">
        <v>85</v>
      </c>
      <c r="C243">
        <v>2006</v>
      </c>
      <c r="D243" t="s">
        <v>228</v>
      </c>
      <c r="E243">
        <v>6</v>
      </c>
      <c r="G243" t="s">
        <v>354</v>
      </c>
      <c r="H243" t="s">
        <v>474</v>
      </c>
      <c r="I243">
        <v>75812632714</v>
      </c>
      <c r="J243">
        <v>25206662941</v>
      </c>
      <c r="K243">
        <v>7314004623</v>
      </c>
      <c r="L243">
        <v>9771403194</v>
      </c>
      <c r="M243">
        <v>9771403194</v>
      </c>
      <c r="N243">
        <v>40938942364</v>
      </c>
      <c r="O243">
        <v>29628033346</v>
      </c>
      <c r="P243">
        <v>34046186335</v>
      </c>
      <c r="Q243">
        <v>34046186335</v>
      </c>
      <c r="R243">
        <v>0</v>
      </c>
      <c r="S243">
        <v>34046186335</v>
      </c>
      <c r="T243">
        <v>32575459244</v>
      </c>
      <c r="U243">
        <v>32575459244</v>
      </c>
      <c r="V243">
        <v>32575459244</v>
      </c>
      <c r="W243">
        <v>32575459244</v>
      </c>
      <c r="X243">
        <v>32575459244</v>
      </c>
      <c r="Y243">
        <v>0</v>
      </c>
      <c r="Z243">
        <v>0</v>
      </c>
      <c r="AA243">
        <v>0</v>
      </c>
      <c r="AB243">
        <v>32575459244</v>
      </c>
      <c r="AC243">
        <v>5664940900</v>
      </c>
      <c r="AD243">
        <v>32575459244</v>
      </c>
      <c r="AE243">
        <v>0</v>
      </c>
      <c r="AF243">
        <v>0</v>
      </c>
      <c r="AG243">
        <v>0</v>
      </c>
      <c r="AH243">
        <v>0</v>
      </c>
      <c r="AI243">
        <v>0</v>
      </c>
      <c r="AJ243">
        <v>0</v>
      </c>
      <c r="AK243">
        <v>0</v>
      </c>
      <c r="AL243">
        <v>0</v>
      </c>
      <c r="AM243">
        <v>32289283561</v>
      </c>
      <c r="AN243">
        <v>32575459244</v>
      </c>
      <c r="AO243">
        <v>33376853032</v>
      </c>
      <c r="AP243">
        <v>33376853032</v>
      </c>
      <c r="AQ243">
        <v>33329659261</v>
      </c>
      <c r="AR243">
        <v>21857986305</v>
      </c>
      <c r="AS243">
        <v>1508955602</v>
      </c>
      <c r="AT243">
        <v>32135202146</v>
      </c>
      <c r="AU243">
        <v>30775538541</v>
      </c>
      <c r="AV243">
        <v>30775538541</v>
      </c>
      <c r="AW243">
        <v>30850287821</v>
      </c>
      <c r="AX243">
        <v>32575459244</v>
      </c>
      <c r="AY243">
        <v>32575459244</v>
      </c>
      <c r="AZ243">
        <v>34996100165</v>
      </c>
      <c r="BA243">
        <v>0</v>
      </c>
      <c r="BB243">
        <v>0</v>
      </c>
      <c r="BC243">
        <v>0</v>
      </c>
      <c r="BD243">
        <v>75812632714</v>
      </c>
      <c r="BE243">
        <v>75812632714</v>
      </c>
      <c r="BF243">
        <v>1</v>
      </c>
      <c r="BG243">
        <v>1</v>
      </c>
      <c r="BH243">
        <v>1</v>
      </c>
      <c r="BI243">
        <v>32575459244</v>
      </c>
      <c r="BJ243">
        <v>11592222203</v>
      </c>
      <c r="BK243">
        <v>34046186335</v>
      </c>
      <c r="BL243">
        <v>34046186335</v>
      </c>
      <c r="BM243">
        <v>22453964132</v>
      </c>
      <c r="BN243">
        <v>18799529383</v>
      </c>
      <c r="BO243">
        <v>0</v>
      </c>
      <c r="BP243">
        <v>0</v>
      </c>
      <c r="BQ243">
        <v>0</v>
      </c>
      <c r="BR243">
        <v>0</v>
      </c>
      <c r="BS243">
        <v>0</v>
      </c>
      <c r="BT243">
        <v>0</v>
      </c>
    </row>
    <row r="244" spans="1:72">
      <c r="A244" t="s">
        <v>542</v>
      </c>
      <c r="B244" t="s">
        <v>86</v>
      </c>
      <c r="C244">
        <v>2006</v>
      </c>
      <c r="D244" t="s">
        <v>228</v>
      </c>
      <c r="E244">
        <v>5</v>
      </c>
      <c r="G244" t="s">
        <v>356</v>
      </c>
      <c r="H244" t="s">
        <v>474</v>
      </c>
      <c r="I244">
        <v>58466701056</v>
      </c>
      <c r="J244">
        <v>15673869727</v>
      </c>
      <c r="K244">
        <v>5030472137</v>
      </c>
      <c r="L244">
        <v>6864255570</v>
      </c>
      <c r="M244">
        <v>6864255570</v>
      </c>
      <c r="N244">
        <v>27649524807</v>
      </c>
      <c r="O244">
        <v>16589880963</v>
      </c>
      <c r="P244">
        <v>26387499864</v>
      </c>
      <c r="Q244">
        <v>26387499864</v>
      </c>
      <c r="R244">
        <v>0</v>
      </c>
      <c r="S244">
        <v>26387499864</v>
      </c>
      <c r="T244">
        <v>25082101079</v>
      </c>
      <c r="U244">
        <v>25082101079</v>
      </c>
      <c r="V244">
        <v>25082101079</v>
      </c>
      <c r="W244">
        <v>25082101079</v>
      </c>
      <c r="X244">
        <v>25082101079</v>
      </c>
      <c r="Y244">
        <v>0</v>
      </c>
      <c r="Z244">
        <v>0</v>
      </c>
      <c r="AA244">
        <v>0</v>
      </c>
      <c r="AB244">
        <v>25082101079</v>
      </c>
      <c r="AC244">
        <v>3371404790</v>
      </c>
      <c r="AD244">
        <v>25082101079</v>
      </c>
      <c r="AE244">
        <v>0</v>
      </c>
      <c r="AF244">
        <v>0</v>
      </c>
      <c r="AG244">
        <v>0</v>
      </c>
      <c r="AH244">
        <v>0</v>
      </c>
      <c r="AI244">
        <v>0</v>
      </c>
      <c r="AJ244">
        <v>0</v>
      </c>
      <c r="AK244">
        <v>0</v>
      </c>
      <c r="AL244">
        <v>0</v>
      </c>
      <c r="AM244">
        <v>23921952137</v>
      </c>
      <c r="AN244">
        <v>25082101079</v>
      </c>
      <c r="AO244">
        <v>25798132047</v>
      </c>
      <c r="AP244">
        <v>25798132047</v>
      </c>
      <c r="AQ244">
        <v>25158876259</v>
      </c>
      <c r="AR244">
        <v>14672723539</v>
      </c>
      <c r="AS244">
        <v>870663564</v>
      </c>
      <c r="AT244">
        <v>24766730686</v>
      </c>
      <c r="AU244">
        <v>23750201368</v>
      </c>
      <c r="AV244">
        <v>23750201368</v>
      </c>
      <c r="AW244">
        <v>25583008436</v>
      </c>
      <c r="AX244">
        <v>25082101079</v>
      </c>
      <c r="AY244">
        <v>25082101079</v>
      </c>
      <c r="AZ244">
        <v>27898948895</v>
      </c>
      <c r="BA244">
        <v>0</v>
      </c>
      <c r="BB244">
        <v>0</v>
      </c>
      <c r="BC244">
        <v>0</v>
      </c>
      <c r="BD244">
        <v>58466701056</v>
      </c>
      <c r="BE244">
        <v>58466701056</v>
      </c>
      <c r="BF244">
        <v>1</v>
      </c>
      <c r="BG244">
        <v>1</v>
      </c>
      <c r="BH244">
        <v>1</v>
      </c>
      <c r="BI244">
        <v>25082101079</v>
      </c>
      <c r="BJ244">
        <v>11087448422</v>
      </c>
      <c r="BK244">
        <v>26387499864</v>
      </c>
      <c r="BL244">
        <v>26387499864</v>
      </c>
      <c r="BM244">
        <v>15300051442</v>
      </c>
      <c r="BN244">
        <v>14307319060</v>
      </c>
      <c r="BO244">
        <v>0</v>
      </c>
      <c r="BP244">
        <v>0</v>
      </c>
      <c r="BQ244">
        <v>0</v>
      </c>
      <c r="BR244">
        <v>0</v>
      </c>
      <c r="BS244">
        <v>0</v>
      </c>
      <c r="BT244">
        <v>0</v>
      </c>
    </row>
    <row r="245" spans="1:72">
      <c r="A245" t="s">
        <v>543</v>
      </c>
      <c r="B245" t="s">
        <v>87</v>
      </c>
      <c r="C245">
        <v>2006</v>
      </c>
      <c r="D245" t="s">
        <v>212</v>
      </c>
      <c r="E245">
        <v>3</v>
      </c>
      <c r="G245" t="s">
        <v>358</v>
      </c>
      <c r="H245" t="s">
        <v>474</v>
      </c>
      <c r="I245">
        <v>29518929368</v>
      </c>
      <c r="J245">
        <v>1141106637</v>
      </c>
      <c r="K245">
        <v>911445395</v>
      </c>
      <c r="L245">
        <v>1223751280</v>
      </c>
      <c r="M245">
        <v>1223751280</v>
      </c>
      <c r="N245">
        <v>2978754856</v>
      </c>
      <c r="O245">
        <v>2490443283</v>
      </c>
      <c r="P245">
        <v>5966698052</v>
      </c>
      <c r="Q245">
        <v>5966698052</v>
      </c>
      <c r="R245">
        <v>0</v>
      </c>
      <c r="S245">
        <v>5966698052</v>
      </c>
      <c r="T245">
        <v>5813334603</v>
      </c>
      <c r="U245">
        <v>5813334603</v>
      </c>
      <c r="V245">
        <v>5813334603</v>
      </c>
      <c r="W245">
        <v>5813334603</v>
      </c>
      <c r="X245">
        <v>5813334603</v>
      </c>
      <c r="Y245">
        <v>0</v>
      </c>
      <c r="Z245">
        <v>0</v>
      </c>
      <c r="AA245">
        <v>0</v>
      </c>
      <c r="AB245">
        <v>5813334603</v>
      </c>
      <c r="AC245">
        <v>1914494224</v>
      </c>
      <c r="AM245">
        <v>4218761615</v>
      </c>
      <c r="AN245">
        <v>5813334603</v>
      </c>
      <c r="AO245">
        <v>5978521498</v>
      </c>
      <c r="AP245">
        <v>5978521498</v>
      </c>
      <c r="AQ245">
        <v>5878739076</v>
      </c>
      <c r="AR245">
        <v>5878739076</v>
      </c>
      <c r="AS245">
        <v>50866209</v>
      </c>
      <c r="AT245">
        <v>5812354573</v>
      </c>
      <c r="AU245">
        <v>5548913003</v>
      </c>
      <c r="AV245">
        <v>5548913003</v>
      </c>
      <c r="AW245">
        <v>5505722681</v>
      </c>
      <c r="AX245">
        <v>5813334603</v>
      </c>
      <c r="AY245">
        <v>5813334603</v>
      </c>
      <c r="AZ245">
        <v>6392920723</v>
      </c>
      <c r="BB245">
        <v>0</v>
      </c>
      <c r="BD245">
        <v>29518929368</v>
      </c>
      <c r="BE245">
        <v>29518929368</v>
      </c>
      <c r="BF245">
        <v>1</v>
      </c>
      <c r="BG245">
        <v>1</v>
      </c>
      <c r="BI245">
        <v>5813334603</v>
      </c>
      <c r="BK245">
        <v>5966698052</v>
      </c>
      <c r="BL245">
        <v>5966698052</v>
      </c>
      <c r="BM245">
        <v>5966698052</v>
      </c>
      <c r="BN245">
        <v>4663455803</v>
      </c>
      <c r="BQ245">
        <v>0</v>
      </c>
      <c r="BR245">
        <v>0</v>
      </c>
      <c r="BS245">
        <v>0</v>
      </c>
      <c r="BT245">
        <v>0</v>
      </c>
    </row>
    <row r="246" spans="1:72">
      <c r="A246" t="s">
        <v>544</v>
      </c>
      <c r="B246" t="s">
        <v>88</v>
      </c>
      <c r="C246">
        <v>2006</v>
      </c>
      <c r="D246" t="s">
        <v>207</v>
      </c>
      <c r="E246">
        <v>8</v>
      </c>
      <c r="G246" t="s">
        <v>360</v>
      </c>
      <c r="H246" t="s">
        <v>474</v>
      </c>
      <c r="I246">
        <v>364384118948</v>
      </c>
      <c r="J246">
        <v>97386224710</v>
      </c>
      <c r="K246">
        <v>22386020174</v>
      </c>
      <c r="L246">
        <v>34697707566</v>
      </c>
      <c r="M246">
        <v>34697707566</v>
      </c>
      <c r="N246">
        <v>191953776053</v>
      </c>
      <c r="O246">
        <v>143153002780</v>
      </c>
      <c r="P246">
        <v>100226395524</v>
      </c>
      <c r="Q246">
        <v>100226395524</v>
      </c>
      <c r="R246">
        <v>0</v>
      </c>
      <c r="S246">
        <v>100226395524</v>
      </c>
      <c r="T246">
        <v>97729903481</v>
      </c>
      <c r="U246">
        <v>97729903481</v>
      </c>
      <c r="V246">
        <v>97729903481</v>
      </c>
      <c r="W246">
        <v>97729903481</v>
      </c>
      <c r="X246">
        <v>97729903481</v>
      </c>
      <c r="Y246">
        <v>0</v>
      </c>
      <c r="Z246">
        <v>0</v>
      </c>
      <c r="AA246">
        <v>0</v>
      </c>
      <c r="AB246">
        <v>97729903481</v>
      </c>
      <c r="AC246">
        <v>10108565109</v>
      </c>
      <c r="AD246">
        <v>97729903481</v>
      </c>
      <c r="AE246">
        <v>0</v>
      </c>
      <c r="AF246">
        <v>0</v>
      </c>
      <c r="AG246">
        <v>0</v>
      </c>
      <c r="AH246">
        <v>0</v>
      </c>
      <c r="AI246">
        <v>0</v>
      </c>
      <c r="AJ246">
        <v>0</v>
      </c>
      <c r="AK246">
        <v>0</v>
      </c>
      <c r="AL246">
        <v>0</v>
      </c>
      <c r="AM246">
        <v>170218708447</v>
      </c>
      <c r="AN246">
        <v>97729903481</v>
      </c>
      <c r="AO246">
        <v>100698458644</v>
      </c>
      <c r="AP246">
        <v>100698458644</v>
      </c>
      <c r="AQ246">
        <v>97705542265</v>
      </c>
      <c r="AR246">
        <v>72027572169</v>
      </c>
      <c r="AS246">
        <v>8575064303</v>
      </c>
      <c r="AT246">
        <v>96141809739</v>
      </c>
      <c r="AU246">
        <v>93214233889</v>
      </c>
      <c r="AV246">
        <v>93214233889</v>
      </c>
      <c r="AW246">
        <v>93414485945</v>
      </c>
      <c r="AX246">
        <v>97729903481</v>
      </c>
      <c r="AY246">
        <v>97729903481</v>
      </c>
      <c r="AZ246">
        <v>108078174190</v>
      </c>
      <c r="BA246">
        <v>0</v>
      </c>
      <c r="BB246">
        <v>0</v>
      </c>
      <c r="BC246">
        <v>0</v>
      </c>
      <c r="BD246">
        <v>364384118948</v>
      </c>
      <c r="BE246">
        <v>364384118948</v>
      </c>
      <c r="BF246">
        <v>1</v>
      </c>
      <c r="BG246">
        <v>1</v>
      </c>
      <c r="BH246">
        <v>1</v>
      </c>
      <c r="BI246">
        <v>97729903481</v>
      </c>
      <c r="BJ246">
        <v>26787555145</v>
      </c>
      <c r="BK246">
        <v>100226395524</v>
      </c>
      <c r="BL246">
        <v>100226395524</v>
      </c>
      <c r="BM246">
        <v>73438840379</v>
      </c>
      <c r="BN246">
        <v>49143836215</v>
      </c>
      <c r="BO246">
        <v>0</v>
      </c>
      <c r="BP246">
        <v>0</v>
      </c>
      <c r="BQ246">
        <v>0</v>
      </c>
      <c r="BR246">
        <v>0</v>
      </c>
      <c r="BS246">
        <v>0</v>
      </c>
      <c r="BT246">
        <v>0</v>
      </c>
    </row>
    <row r="247" spans="1:72">
      <c r="A247" t="s">
        <v>545</v>
      </c>
      <c r="B247" t="s">
        <v>89</v>
      </c>
      <c r="C247">
        <v>2006</v>
      </c>
      <c r="D247" t="s">
        <v>215</v>
      </c>
      <c r="E247">
        <v>5</v>
      </c>
      <c r="G247" t="s">
        <v>362</v>
      </c>
      <c r="H247" t="s">
        <v>474</v>
      </c>
      <c r="I247">
        <v>50526297011</v>
      </c>
      <c r="J247">
        <v>2085910299</v>
      </c>
      <c r="K247">
        <v>1689677646</v>
      </c>
      <c r="L247">
        <v>2940100635</v>
      </c>
      <c r="M247">
        <v>2940100635</v>
      </c>
      <c r="N247">
        <v>19749549729</v>
      </c>
      <c r="O247">
        <v>15802091384</v>
      </c>
      <c r="P247">
        <v>11017067883</v>
      </c>
      <c r="Q247">
        <v>11017067883</v>
      </c>
      <c r="R247">
        <v>0</v>
      </c>
      <c r="S247">
        <v>11017067883</v>
      </c>
      <c r="T247">
        <v>11016540820</v>
      </c>
      <c r="U247">
        <v>11016540820</v>
      </c>
      <c r="V247">
        <v>11016540820</v>
      </c>
      <c r="W247">
        <v>11016540820</v>
      </c>
      <c r="X247">
        <v>11016540820</v>
      </c>
      <c r="Y247">
        <v>0</v>
      </c>
      <c r="Z247">
        <v>0</v>
      </c>
      <c r="AA247">
        <v>0</v>
      </c>
      <c r="AB247">
        <v>11016540820</v>
      </c>
      <c r="AC247">
        <v>3569116015</v>
      </c>
      <c r="AM247">
        <v>18134382593</v>
      </c>
      <c r="AN247">
        <v>11016540820</v>
      </c>
      <c r="AO247">
        <v>10518322200</v>
      </c>
      <c r="AP247">
        <v>10518322200</v>
      </c>
      <c r="AQ247">
        <v>11159320513</v>
      </c>
      <c r="AR247">
        <v>11159320513</v>
      </c>
      <c r="AS247">
        <v>1089588436</v>
      </c>
      <c r="AT247">
        <v>10980384515</v>
      </c>
      <c r="AU247">
        <v>10108401864</v>
      </c>
      <c r="AV247">
        <v>10108401864</v>
      </c>
      <c r="AW247">
        <v>10098249558</v>
      </c>
      <c r="AX247">
        <v>11016540820</v>
      </c>
      <c r="AY247">
        <v>11016540820</v>
      </c>
      <c r="AZ247">
        <v>12838748920</v>
      </c>
      <c r="BB247">
        <v>0</v>
      </c>
      <c r="BD247">
        <v>50526297011</v>
      </c>
      <c r="BE247">
        <v>50526297011</v>
      </c>
      <c r="BF247">
        <v>1</v>
      </c>
      <c r="BG247">
        <v>1</v>
      </c>
      <c r="BI247">
        <v>11016540820</v>
      </c>
      <c r="BK247">
        <v>11017067883</v>
      </c>
      <c r="BL247">
        <v>11017067883</v>
      </c>
      <c r="BM247">
        <v>11017067883</v>
      </c>
      <c r="BN247">
        <v>6571364372</v>
      </c>
      <c r="BQ247">
        <v>0</v>
      </c>
      <c r="BR247">
        <v>0</v>
      </c>
      <c r="BS247">
        <v>0</v>
      </c>
      <c r="BT247">
        <v>0</v>
      </c>
    </row>
    <row r="248" spans="1:72">
      <c r="A248" t="s">
        <v>546</v>
      </c>
      <c r="B248" t="s">
        <v>90</v>
      </c>
      <c r="C248">
        <v>2006</v>
      </c>
      <c r="D248" t="s">
        <v>228</v>
      </c>
      <c r="E248">
        <v>5</v>
      </c>
      <c r="G248" t="s">
        <v>364</v>
      </c>
      <c r="H248" t="s">
        <v>474</v>
      </c>
      <c r="I248">
        <v>73817602396</v>
      </c>
      <c r="J248">
        <v>11134306315</v>
      </c>
      <c r="K248">
        <v>4663998341</v>
      </c>
      <c r="L248">
        <v>7417359315</v>
      </c>
      <c r="M248">
        <v>7417359315</v>
      </c>
      <c r="N248">
        <v>31259718486</v>
      </c>
      <c r="O248">
        <v>21098251712</v>
      </c>
      <c r="P248">
        <v>28171006647</v>
      </c>
      <c r="Q248">
        <v>28171006647</v>
      </c>
      <c r="R248">
        <v>0</v>
      </c>
      <c r="S248">
        <v>28171006647</v>
      </c>
      <c r="T248">
        <v>26748786261</v>
      </c>
      <c r="U248">
        <v>26748786261</v>
      </c>
      <c r="V248">
        <v>26748786261</v>
      </c>
      <c r="W248">
        <v>26748786261</v>
      </c>
      <c r="X248">
        <v>26748786261</v>
      </c>
      <c r="Y248">
        <v>0</v>
      </c>
      <c r="Z248">
        <v>0</v>
      </c>
      <c r="AA248">
        <v>0</v>
      </c>
      <c r="AB248">
        <v>26748786261</v>
      </c>
      <c r="AC248">
        <v>4012967463</v>
      </c>
      <c r="AD248">
        <v>26748786261</v>
      </c>
      <c r="AE248">
        <v>0</v>
      </c>
      <c r="AF248">
        <v>0</v>
      </c>
      <c r="AG248">
        <v>0</v>
      </c>
      <c r="AH248">
        <v>0</v>
      </c>
      <c r="AI248">
        <v>0</v>
      </c>
      <c r="AJ248">
        <v>0</v>
      </c>
      <c r="AK248">
        <v>0</v>
      </c>
      <c r="AL248">
        <v>0</v>
      </c>
      <c r="AM248">
        <v>24466884859</v>
      </c>
      <c r="AN248">
        <v>26748786261</v>
      </c>
      <c r="AO248">
        <v>27781998260</v>
      </c>
      <c r="AP248">
        <v>27781998260</v>
      </c>
      <c r="AQ248">
        <v>28100840846</v>
      </c>
      <c r="AR248">
        <v>16580455122</v>
      </c>
      <c r="AS248">
        <v>1158331415</v>
      </c>
      <c r="AT248">
        <v>26491804850</v>
      </c>
      <c r="AU248">
        <v>25544126641</v>
      </c>
      <c r="AV248">
        <v>25544126641</v>
      </c>
      <c r="AW248">
        <v>25971146977</v>
      </c>
      <c r="AX248">
        <v>26748786261</v>
      </c>
      <c r="AY248">
        <v>26748786261</v>
      </c>
      <c r="AZ248">
        <v>29200692960</v>
      </c>
      <c r="BA248">
        <v>0</v>
      </c>
      <c r="BB248">
        <v>0</v>
      </c>
      <c r="BC248">
        <v>0</v>
      </c>
      <c r="BD248">
        <v>73817602396</v>
      </c>
      <c r="BE248">
        <v>73817602396</v>
      </c>
      <c r="BF248">
        <v>1</v>
      </c>
      <c r="BG248">
        <v>1</v>
      </c>
      <c r="BH248">
        <v>1</v>
      </c>
      <c r="BI248">
        <v>26748786261</v>
      </c>
      <c r="BJ248">
        <v>11299633392</v>
      </c>
      <c r="BK248">
        <v>28171006647</v>
      </c>
      <c r="BL248">
        <v>28171006647</v>
      </c>
      <c r="BM248">
        <v>16871373255</v>
      </c>
      <c r="BN248">
        <v>15492860375</v>
      </c>
      <c r="BO248">
        <v>0</v>
      </c>
      <c r="BP248">
        <v>0</v>
      </c>
      <c r="BQ248">
        <v>0</v>
      </c>
      <c r="BR248">
        <v>0</v>
      </c>
      <c r="BS248">
        <v>0</v>
      </c>
      <c r="BT248">
        <v>0</v>
      </c>
    </row>
    <row r="249" spans="1:72">
      <c r="A249" t="s">
        <v>547</v>
      </c>
      <c r="B249" t="s">
        <v>91</v>
      </c>
      <c r="C249">
        <v>2006</v>
      </c>
      <c r="D249" t="s">
        <v>228</v>
      </c>
      <c r="E249">
        <v>6</v>
      </c>
      <c r="G249" t="s">
        <v>366</v>
      </c>
      <c r="H249" t="s">
        <v>474</v>
      </c>
      <c r="I249">
        <v>106855490384</v>
      </c>
      <c r="J249">
        <v>30583060323</v>
      </c>
      <c r="K249">
        <v>9430193344</v>
      </c>
      <c r="L249">
        <v>12309943438</v>
      </c>
      <c r="M249">
        <v>12309943438</v>
      </c>
      <c r="N249">
        <v>37798859706</v>
      </c>
      <c r="O249">
        <v>28964138229</v>
      </c>
      <c r="P249">
        <v>40345344700</v>
      </c>
      <c r="Q249">
        <v>40345344700</v>
      </c>
      <c r="R249">
        <v>0</v>
      </c>
      <c r="S249">
        <v>40345344700</v>
      </c>
      <c r="T249">
        <v>38881687579</v>
      </c>
      <c r="U249">
        <v>38881687579</v>
      </c>
      <c r="V249">
        <v>38881687579</v>
      </c>
      <c r="W249">
        <v>38881687579</v>
      </c>
      <c r="X249">
        <v>38881687579</v>
      </c>
      <c r="Y249">
        <v>0</v>
      </c>
      <c r="Z249">
        <v>0</v>
      </c>
      <c r="AA249">
        <v>0</v>
      </c>
      <c r="AB249">
        <v>38881687579</v>
      </c>
      <c r="AC249">
        <v>5168959068</v>
      </c>
      <c r="AD249">
        <v>38881687579</v>
      </c>
      <c r="AE249">
        <v>0</v>
      </c>
      <c r="AF249">
        <v>0</v>
      </c>
      <c r="AG249">
        <v>0</v>
      </c>
      <c r="AH249">
        <v>0</v>
      </c>
      <c r="AI249">
        <v>0</v>
      </c>
      <c r="AJ249">
        <v>0</v>
      </c>
      <c r="AK249">
        <v>0</v>
      </c>
      <c r="AL249">
        <v>0</v>
      </c>
      <c r="AM249">
        <v>32718095992</v>
      </c>
      <c r="AN249">
        <v>38881687579</v>
      </c>
      <c r="AO249">
        <v>39894878971</v>
      </c>
      <c r="AP249">
        <v>39894878971</v>
      </c>
      <c r="AQ249">
        <v>40413986609</v>
      </c>
      <c r="AR249">
        <v>24879579790</v>
      </c>
      <c r="AS249">
        <v>2416762005</v>
      </c>
      <c r="AT249">
        <v>38348514191</v>
      </c>
      <c r="AU249">
        <v>37354551185</v>
      </c>
      <c r="AV249">
        <v>37354551185</v>
      </c>
      <c r="AW249">
        <v>37775690671</v>
      </c>
      <c r="AX249">
        <v>38881687579</v>
      </c>
      <c r="AY249">
        <v>38881687579</v>
      </c>
      <c r="AZ249">
        <v>41792611158</v>
      </c>
      <c r="BA249">
        <v>0</v>
      </c>
      <c r="BB249">
        <v>0</v>
      </c>
      <c r="BC249">
        <v>0</v>
      </c>
      <c r="BD249">
        <v>106855490384</v>
      </c>
      <c r="BE249">
        <v>106855490384</v>
      </c>
      <c r="BF249">
        <v>1</v>
      </c>
      <c r="BG249">
        <v>1</v>
      </c>
      <c r="BH249">
        <v>1</v>
      </c>
      <c r="BI249">
        <v>38881687579</v>
      </c>
      <c r="BJ249">
        <v>15656181534</v>
      </c>
      <c r="BK249">
        <v>40345344700</v>
      </c>
      <c r="BL249">
        <v>40345344700</v>
      </c>
      <c r="BM249">
        <v>24689163166</v>
      </c>
      <c r="BN249">
        <v>22748004811</v>
      </c>
      <c r="BO249">
        <v>0</v>
      </c>
      <c r="BP249">
        <v>0</v>
      </c>
      <c r="BQ249">
        <v>0</v>
      </c>
      <c r="BR249">
        <v>0</v>
      </c>
      <c r="BS249">
        <v>0</v>
      </c>
      <c r="BT249">
        <v>0</v>
      </c>
    </row>
    <row r="250" spans="1:72">
      <c r="A250" t="s">
        <v>548</v>
      </c>
      <c r="B250" t="s">
        <v>92</v>
      </c>
      <c r="C250">
        <v>2006</v>
      </c>
      <c r="D250" t="s">
        <v>228</v>
      </c>
      <c r="E250">
        <v>6</v>
      </c>
      <c r="G250" t="s">
        <v>368</v>
      </c>
      <c r="H250" t="s">
        <v>474</v>
      </c>
      <c r="I250">
        <v>126228734791</v>
      </c>
      <c r="J250">
        <v>46204880409</v>
      </c>
      <c r="K250">
        <v>8795933723</v>
      </c>
      <c r="L250">
        <v>12284944669</v>
      </c>
      <c r="M250">
        <v>12284944669</v>
      </c>
      <c r="N250">
        <v>81571259468</v>
      </c>
      <c r="O250">
        <v>60737060389</v>
      </c>
      <c r="P250">
        <v>42497884995</v>
      </c>
      <c r="Q250">
        <v>42497884995</v>
      </c>
      <c r="R250">
        <v>0</v>
      </c>
      <c r="S250">
        <v>42497884995</v>
      </c>
      <c r="T250">
        <v>42137291641</v>
      </c>
      <c r="U250">
        <v>42137291641</v>
      </c>
      <c r="V250">
        <v>42137291641</v>
      </c>
      <c r="W250">
        <v>42137291641</v>
      </c>
      <c r="X250">
        <v>42137291641</v>
      </c>
      <c r="Y250">
        <v>0</v>
      </c>
      <c r="Z250">
        <v>0</v>
      </c>
      <c r="AA250">
        <v>0</v>
      </c>
      <c r="AB250">
        <v>42137291641</v>
      </c>
      <c r="AC250">
        <v>6023288717</v>
      </c>
      <c r="AD250">
        <v>42137291641</v>
      </c>
      <c r="AE250">
        <v>0</v>
      </c>
      <c r="AF250">
        <v>0</v>
      </c>
      <c r="AG250">
        <v>0</v>
      </c>
      <c r="AH250">
        <v>0</v>
      </c>
      <c r="AI250">
        <v>0</v>
      </c>
      <c r="AJ250">
        <v>0</v>
      </c>
      <c r="AK250">
        <v>0</v>
      </c>
      <c r="AL250">
        <v>0</v>
      </c>
      <c r="AM250">
        <v>66696396015</v>
      </c>
      <c r="AN250">
        <v>42137291641</v>
      </c>
      <c r="AO250">
        <v>42005554482</v>
      </c>
      <c r="AP250">
        <v>42005554482</v>
      </c>
      <c r="AQ250">
        <v>40790540048</v>
      </c>
      <c r="AR250">
        <v>25371664633</v>
      </c>
      <c r="AS250">
        <v>2455246714</v>
      </c>
      <c r="AT250">
        <v>41406860601</v>
      </c>
      <c r="AU250">
        <v>40230534468</v>
      </c>
      <c r="AV250">
        <v>40230534468</v>
      </c>
      <c r="AW250">
        <v>39749744212</v>
      </c>
      <c r="AX250">
        <v>42137291641</v>
      </c>
      <c r="AY250">
        <v>42137291641</v>
      </c>
      <c r="AZ250">
        <v>45252666677</v>
      </c>
      <c r="BA250">
        <v>0</v>
      </c>
      <c r="BB250">
        <v>0</v>
      </c>
      <c r="BC250">
        <v>0</v>
      </c>
      <c r="BD250">
        <v>126228734791</v>
      </c>
      <c r="BE250">
        <v>126228734791</v>
      </c>
      <c r="BF250">
        <v>1</v>
      </c>
      <c r="BG250">
        <v>1</v>
      </c>
      <c r="BH250">
        <v>1</v>
      </c>
      <c r="BI250">
        <v>42137291641</v>
      </c>
      <c r="BJ250">
        <v>15790665366</v>
      </c>
      <c r="BK250">
        <v>42497884995</v>
      </c>
      <c r="BL250">
        <v>42497884995</v>
      </c>
      <c r="BM250">
        <v>26707219629</v>
      </c>
      <c r="BN250">
        <v>22350990868</v>
      </c>
      <c r="BO250">
        <v>0</v>
      </c>
      <c r="BP250">
        <v>0</v>
      </c>
      <c r="BQ250">
        <v>0</v>
      </c>
      <c r="BR250">
        <v>0</v>
      </c>
      <c r="BS250">
        <v>0</v>
      </c>
      <c r="BT250">
        <v>0</v>
      </c>
    </row>
    <row r="251" spans="1:72">
      <c r="A251" t="s">
        <v>549</v>
      </c>
      <c r="B251" t="s">
        <v>93</v>
      </c>
      <c r="C251">
        <v>2006</v>
      </c>
      <c r="D251" t="s">
        <v>228</v>
      </c>
      <c r="E251">
        <v>5</v>
      </c>
      <c r="G251" t="s">
        <v>370</v>
      </c>
      <c r="H251" t="s">
        <v>474</v>
      </c>
      <c r="I251">
        <v>51505414427</v>
      </c>
      <c r="J251">
        <v>9999350988</v>
      </c>
      <c r="K251">
        <v>4243211880</v>
      </c>
      <c r="L251">
        <v>6424390114</v>
      </c>
      <c r="M251">
        <v>6424390114</v>
      </c>
      <c r="N251">
        <v>26436530850</v>
      </c>
      <c r="O251">
        <v>20220972487</v>
      </c>
      <c r="P251">
        <v>24712521706</v>
      </c>
      <c r="Q251">
        <v>24712521706</v>
      </c>
      <c r="R251">
        <v>0</v>
      </c>
      <c r="S251">
        <v>24712521706</v>
      </c>
      <c r="T251">
        <v>23913428806</v>
      </c>
      <c r="U251">
        <v>23913428806</v>
      </c>
      <c r="V251">
        <v>23913428806</v>
      </c>
      <c r="W251">
        <v>23913428806</v>
      </c>
      <c r="X251">
        <v>23913428806</v>
      </c>
      <c r="Y251">
        <v>0</v>
      </c>
      <c r="Z251">
        <v>0</v>
      </c>
      <c r="AA251">
        <v>0</v>
      </c>
      <c r="AB251">
        <v>23913428806</v>
      </c>
      <c r="AC251">
        <v>3452063071</v>
      </c>
      <c r="AD251">
        <v>23913428806</v>
      </c>
      <c r="AE251">
        <v>0</v>
      </c>
      <c r="AF251">
        <v>0</v>
      </c>
      <c r="AG251">
        <v>0</v>
      </c>
      <c r="AH251">
        <v>0</v>
      </c>
      <c r="AI251">
        <v>0</v>
      </c>
      <c r="AJ251">
        <v>0</v>
      </c>
      <c r="AK251">
        <v>0</v>
      </c>
      <c r="AL251">
        <v>0</v>
      </c>
      <c r="AM251">
        <v>23616480395</v>
      </c>
      <c r="AN251">
        <v>23913428806</v>
      </c>
      <c r="AO251">
        <v>24910058533</v>
      </c>
      <c r="AP251">
        <v>24910058533</v>
      </c>
      <c r="AQ251">
        <v>25047204276</v>
      </c>
      <c r="AR251">
        <v>13863384934</v>
      </c>
      <c r="AS251">
        <v>716846017</v>
      </c>
      <c r="AT251">
        <v>23632518519</v>
      </c>
      <c r="AU251">
        <v>23128156361</v>
      </c>
      <c r="AV251">
        <v>23128156361</v>
      </c>
      <c r="AW251">
        <v>23022122561</v>
      </c>
      <c r="AX251">
        <v>23913428806</v>
      </c>
      <c r="AY251">
        <v>23913428806</v>
      </c>
      <c r="AZ251">
        <v>25266570691</v>
      </c>
      <c r="BA251">
        <v>0</v>
      </c>
      <c r="BB251">
        <v>0</v>
      </c>
      <c r="BC251">
        <v>0</v>
      </c>
      <c r="BD251">
        <v>51505414427</v>
      </c>
      <c r="BE251">
        <v>51505414427</v>
      </c>
      <c r="BF251">
        <v>1</v>
      </c>
      <c r="BG251">
        <v>1</v>
      </c>
      <c r="BH251">
        <v>1</v>
      </c>
      <c r="BI251">
        <v>23913428806</v>
      </c>
      <c r="BJ251">
        <v>11030248883</v>
      </c>
      <c r="BK251">
        <v>24712521706</v>
      </c>
      <c r="BL251">
        <v>24712521706</v>
      </c>
      <c r="BM251">
        <v>13682272823</v>
      </c>
      <c r="BN251">
        <v>14037185951</v>
      </c>
      <c r="BO251">
        <v>0</v>
      </c>
      <c r="BP251">
        <v>0</v>
      </c>
      <c r="BQ251">
        <v>0</v>
      </c>
      <c r="BR251">
        <v>0</v>
      </c>
      <c r="BS251">
        <v>0</v>
      </c>
      <c r="BT251">
        <v>0</v>
      </c>
    </row>
    <row r="252" spans="1:72">
      <c r="A252" t="s">
        <v>550</v>
      </c>
      <c r="B252" t="s">
        <v>94</v>
      </c>
      <c r="C252">
        <v>2006</v>
      </c>
      <c r="D252" t="s">
        <v>228</v>
      </c>
      <c r="E252">
        <v>5</v>
      </c>
      <c r="G252" t="s">
        <v>372</v>
      </c>
      <c r="H252" t="s">
        <v>474</v>
      </c>
      <c r="I252">
        <v>65824182461</v>
      </c>
      <c r="J252">
        <v>14260010020</v>
      </c>
      <c r="K252">
        <v>4654104012</v>
      </c>
      <c r="L252">
        <v>6745427283</v>
      </c>
      <c r="M252">
        <v>6745427283</v>
      </c>
      <c r="N252">
        <v>29254119930</v>
      </c>
      <c r="O252">
        <v>21817987177</v>
      </c>
      <c r="P252">
        <v>25780520201</v>
      </c>
      <c r="Q252">
        <v>25780520201</v>
      </c>
      <c r="R252">
        <v>0</v>
      </c>
      <c r="S252">
        <v>25780520201</v>
      </c>
      <c r="T252">
        <v>24433104445</v>
      </c>
      <c r="U252">
        <v>24433104445</v>
      </c>
      <c r="V252">
        <v>24433104445</v>
      </c>
      <c r="W252">
        <v>24433104445</v>
      </c>
      <c r="X252">
        <v>24433104445</v>
      </c>
      <c r="Y252">
        <v>0</v>
      </c>
      <c r="Z252">
        <v>0</v>
      </c>
      <c r="AA252">
        <v>0</v>
      </c>
      <c r="AB252">
        <v>24433104445</v>
      </c>
      <c r="AC252">
        <v>3324833510</v>
      </c>
      <c r="AD252">
        <v>24433104445</v>
      </c>
      <c r="AE252">
        <v>0</v>
      </c>
      <c r="AF252">
        <v>0</v>
      </c>
      <c r="AG252">
        <v>0</v>
      </c>
      <c r="AH252">
        <v>0</v>
      </c>
      <c r="AI252">
        <v>0</v>
      </c>
      <c r="AJ252">
        <v>0</v>
      </c>
      <c r="AK252">
        <v>0</v>
      </c>
      <c r="AL252">
        <v>0</v>
      </c>
      <c r="AM252">
        <v>25401949645</v>
      </c>
      <c r="AN252">
        <v>24433104445</v>
      </c>
      <c r="AO252">
        <v>25983826286</v>
      </c>
      <c r="AP252">
        <v>25983826286</v>
      </c>
      <c r="AQ252">
        <v>25481617958</v>
      </c>
      <c r="AR252">
        <v>14418258067</v>
      </c>
      <c r="AS252">
        <v>1077079644</v>
      </c>
      <c r="AT252">
        <v>24139750726</v>
      </c>
      <c r="AU252">
        <v>23592007374</v>
      </c>
      <c r="AV252">
        <v>23592007374</v>
      </c>
      <c r="AW252">
        <v>24600350312</v>
      </c>
      <c r="AX252">
        <v>24433104445</v>
      </c>
      <c r="AY252">
        <v>24433104445</v>
      </c>
      <c r="AZ252">
        <v>26510496272</v>
      </c>
      <c r="BA252">
        <v>0</v>
      </c>
      <c r="BB252">
        <v>0</v>
      </c>
      <c r="BC252">
        <v>0</v>
      </c>
      <c r="BD252">
        <v>65824182461</v>
      </c>
      <c r="BE252">
        <v>65824182461</v>
      </c>
      <c r="BF252">
        <v>1</v>
      </c>
      <c r="BG252">
        <v>1</v>
      </c>
      <c r="BH252">
        <v>1</v>
      </c>
      <c r="BI252">
        <v>24433104445</v>
      </c>
      <c r="BJ252">
        <v>11282108772</v>
      </c>
      <c r="BK252">
        <v>25780520201</v>
      </c>
      <c r="BL252">
        <v>25780520201</v>
      </c>
      <c r="BM252">
        <v>14498411429</v>
      </c>
      <c r="BN252">
        <v>14077476052</v>
      </c>
      <c r="BO252">
        <v>0</v>
      </c>
      <c r="BP252">
        <v>0</v>
      </c>
      <c r="BQ252">
        <v>0</v>
      </c>
      <c r="BR252">
        <v>0</v>
      </c>
      <c r="BS252">
        <v>0</v>
      </c>
      <c r="BT252">
        <v>0</v>
      </c>
    </row>
    <row r="253" spans="1:72">
      <c r="A253" t="s">
        <v>551</v>
      </c>
      <c r="B253" t="s">
        <v>95</v>
      </c>
      <c r="C253">
        <v>2006</v>
      </c>
      <c r="D253" t="s">
        <v>228</v>
      </c>
      <c r="E253">
        <v>6</v>
      </c>
      <c r="G253" t="s">
        <v>374</v>
      </c>
      <c r="H253" t="s">
        <v>474</v>
      </c>
      <c r="I253">
        <v>105033558387</v>
      </c>
      <c r="J253">
        <v>17406780754</v>
      </c>
      <c r="K253">
        <v>6457785740</v>
      </c>
      <c r="L253">
        <v>10193669606</v>
      </c>
      <c r="M253">
        <v>10193669606</v>
      </c>
      <c r="N253">
        <v>44153735531</v>
      </c>
      <c r="O253">
        <v>33421457215</v>
      </c>
      <c r="P253">
        <v>41476263499</v>
      </c>
      <c r="Q253">
        <v>41476263499</v>
      </c>
      <c r="R253">
        <v>0</v>
      </c>
      <c r="S253">
        <v>41476263499</v>
      </c>
      <c r="T253">
        <v>40273314670</v>
      </c>
      <c r="U253">
        <v>40273314670</v>
      </c>
      <c r="V253">
        <v>40273314670</v>
      </c>
      <c r="W253">
        <v>40273314670</v>
      </c>
      <c r="X253">
        <v>40273314670</v>
      </c>
      <c r="Y253">
        <v>0</v>
      </c>
      <c r="Z253">
        <v>0</v>
      </c>
      <c r="AA253">
        <v>0</v>
      </c>
      <c r="AB253">
        <v>40273314670</v>
      </c>
      <c r="AC253">
        <v>6307915694</v>
      </c>
      <c r="AD253">
        <v>40273314670</v>
      </c>
      <c r="AE253">
        <v>0</v>
      </c>
      <c r="AF253">
        <v>0</v>
      </c>
      <c r="AG253">
        <v>0</v>
      </c>
      <c r="AH253">
        <v>0</v>
      </c>
      <c r="AI253">
        <v>0</v>
      </c>
      <c r="AJ253">
        <v>0</v>
      </c>
      <c r="AK253">
        <v>0</v>
      </c>
      <c r="AL253">
        <v>0</v>
      </c>
      <c r="AM253">
        <v>38433794843</v>
      </c>
      <c r="AN253">
        <v>40273314670</v>
      </c>
      <c r="AO253">
        <v>40371878667</v>
      </c>
      <c r="AP253">
        <v>40371878667</v>
      </c>
      <c r="AQ253">
        <v>39569044381</v>
      </c>
      <c r="AR253">
        <v>25747456691</v>
      </c>
      <c r="AS253">
        <v>1763390830</v>
      </c>
      <c r="AT253">
        <v>39866507308</v>
      </c>
      <c r="AU253">
        <v>38772408663</v>
      </c>
      <c r="AV253">
        <v>38772408663</v>
      </c>
      <c r="AW253">
        <v>38792601441</v>
      </c>
      <c r="AX253">
        <v>40273314670</v>
      </c>
      <c r="AY253">
        <v>40273314670</v>
      </c>
      <c r="AZ253">
        <v>43483245675</v>
      </c>
      <c r="BA253">
        <v>0</v>
      </c>
      <c r="BB253">
        <v>0</v>
      </c>
      <c r="BC253">
        <v>0</v>
      </c>
      <c r="BD253">
        <v>105033558387</v>
      </c>
      <c r="BE253">
        <v>105033558387</v>
      </c>
      <c r="BF253">
        <v>1</v>
      </c>
      <c r="BG253">
        <v>1</v>
      </c>
      <c r="BH253">
        <v>1</v>
      </c>
      <c r="BI253">
        <v>40273314670</v>
      </c>
      <c r="BJ253">
        <v>14279447649</v>
      </c>
      <c r="BK253">
        <v>41476263499</v>
      </c>
      <c r="BL253">
        <v>41476263499</v>
      </c>
      <c r="BM253">
        <v>27196815850</v>
      </c>
      <c r="BN253">
        <v>23805721647</v>
      </c>
      <c r="BO253">
        <v>0</v>
      </c>
      <c r="BP253">
        <v>0</v>
      </c>
      <c r="BQ253">
        <v>0</v>
      </c>
      <c r="BR253">
        <v>0</v>
      </c>
      <c r="BS253">
        <v>0</v>
      </c>
      <c r="BT253">
        <v>0</v>
      </c>
    </row>
    <row r="254" spans="1:72">
      <c r="A254" t="s">
        <v>552</v>
      </c>
      <c r="B254" t="s">
        <v>96</v>
      </c>
      <c r="C254">
        <v>2006</v>
      </c>
      <c r="D254" t="s">
        <v>212</v>
      </c>
      <c r="E254">
        <v>1</v>
      </c>
      <c r="G254" t="s">
        <v>376</v>
      </c>
      <c r="H254" t="s">
        <v>474</v>
      </c>
      <c r="I254">
        <v>6935215086</v>
      </c>
      <c r="J254">
        <v>504929891</v>
      </c>
      <c r="K254">
        <v>299369046</v>
      </c>
      <c r="L254">
        <v>398691538</v>
      </c>
      <c r="M254">
        <v>398691538</v>
      </c>
      <c r="N254">
        <v>5285456859</v>
      </c>
      <c r="O254">
        <v>4648096383</v>
      </c>
      <c r="P254">
        <v>2151372184</v>
      </c>
      <c r="Q254">
        <v>2151372184</v>
      </c>
      <c r="R254">
        <v>0</v>
      </c>
      <c r="S254">
        <v>2151372184</v>
      </c>
      <c r="T254">
        <v>2066676701</v>
      </c>
      <c r="U254">
        <v>2066676701</v>
      </c>
      <c r="V254">
        <v>2066676701</v>
      </c>
      <c r="W254">
        <v>2066676701</v>
      </c>
      <c r="X254">
        <v>2066676701</v>
      </c>
      <c r="Y254">
        <v>0</v>
      </c>
      <c r="Z254">
        <v>0</v>
      </c>
      <c r="AA254">
        <v>0</v>
      </c>
      <c r="AB254">
        <v>2066676701</v>
      </c>
      <c r="AC254">
        <v>483523200</v>
      </c>
      <c r="AM254">
        <v>4711290136</v>
      </c>
      <c r="AN254">
        <v>2066676701</v>
      </c>
      <c r="AO254">
        <v>1957601570</v>
      </c>
      <c r="AP254">
        <v>1957601570</v>
      </c>
      <c r="AQ254">
        <v>2099719710</v>
      </c>
      <c r="AR254">
        <v>2099719710</v>
      </c>
      <c r="AS254">
        <v>16983391</v>
      </c>
      <c r="AT254">
        <v>2066676701</v>
      </c>
      <c r="AU254">
        <v>1890478675</v>
      </c>
      <c r="AV254">
        <v>1890478675</v>
      </c>
      <c r="AW254">
        <v>2041429537</v>
      </c>
      <c r="AX254">
        <v>2066676701</v>
      </c>
      <c r="AY254">
        <v>2066676701</v>
      </c>
      <c r="AZ254">
        <v>2424244057</v>
      </c>
      <c r="BB254">
        <v>0</v>
      </c>
      <c r="BD254">
        <v>6935215086</v>
      </c>
      <c r="BE254">
        <v>6935215086</v>
      </c>
      <c r="BF254">
        <v>1</v>
      </c>
      <c r="BG254">
        <v>1</v>
      </c>
      <c r="BI254">
        <v>2066676701</v>
      </c>
      <c r="BK254">
        <v>2151372184</v>
      </c>
      <c r="BL254">
        <v>2151372184</v>
      </c>
      <c r="BM254">
        <v>2151372184</v>
      </c>
      <c r="BN254">
        <v>1282034512</v>
      </c>
      <c r="BQ254">
        <v>0</v>
      </c>
      <c r="BR254">
        <v>0</v>
      </c>
      <c r="BS254">
        <v>0</v>
      </c>
      <c r="BT254">
        <v>0</v>
      </c>
    </row>
    <row r="255" spans="1:72">
      <c r="A255" t="s">
        <v>553</v>
      </c>
      <c r="B255" t="s">
        <v>97</v>
      </c>
      <c r="C255">
        <v>2006</v>
      </c>
      <c r="D255" t="s">
        <v>228</v>
      </c>
      <c r="E255">
        <v>5</v>
      </c>
      <c r="G255" t="s">
        <v>378</v>
      </c>
      <c r="H255" t="s">
        <v>474</v>
      </c>
      <c r="I255">
        <v>40450853313</v>
      </c>
      <c r="J255">
        <v>11124771295</v>
      </c>
      <c r="K255">
        <v>4513882962</v>
      </c>
      <c r="L255">
        <v>6677682079</v>
      </c>
      <c r="M255">
        <v>6677682079</v>
      </c>
      <c r="N255">
        <v>22544831692</v>
      </c>
      <c r="O255">
        <v>17705657929</v>
      </c>
      <c r="P255">
        <v>31470843647</v>
      </c>
      <c r="Q255">
        <v>31470843647</v>
      </c>
      <c r="R255">
        <v>0</v>
      </c>
      <c r="S255">
        <v>31470843647</v>
      </c>
      <c r="T255">
        <v>29802379510</v>
      </c>
      <c r="U255">
        <v>29802379510</v>
      </c>
      <c r="V255">
        <v>29802379510</v>
      </c>
      <c r="W255">
        <v>29802379510</v>
      </c>
      <c r="X255">
        <v>29802379510</v>
      </c>
      <c r="Y255">
        <v>0</v>
      </c>
      <c r="Z255">
        <v>0</v>
      </c>
      <c r="AA255">
        <v>0</v>
      </c>
      <c r="AB255">
        <v>29802379510</v>
      </c>
      <c r="AC255">
        <v>4575904400</v>
      </c>
      <c r="AD255">
        <v>29802379510</v>
      </c>
      <c r="AE255">
        <v>0</v>
      </c>
      <c r="AF255">
        <v>0</v>
      </c>
      <c r="AG255">
        <v>0</v>
      </c>
      <c r="AH255">
        <v>0</v>
      </c>
      <c r="AI255">
        <v>0</v>
      </c>
      <c r="AJ255">
        <v>0</v>
      </c>
      <c r="AK255">
        <v>0</v>
      </c>
      <c r="AL255">
        <v>0</v>
      </c>
      <c r="AM255">
        <v>19114336658</v>
      </c>
      <c r="AN255">
        <v>29802379510</v>
      </c>
      <c r="AO255">
        <v>31560191804</v>
      </c>
      <c r="AP255">
        <v>31560191804</v>
      </c>
      <c r="AQ255">
        <v>31035106096</v>
      </c>
      <c r="AR255">
        <v>19943725996</v>
      </c>
      <c r="AS255">
        <v>897558466</v>
      </c>
      <c r="AT255">
        <v>29443782206</v>
      </c>
      <c r="AU255">
        <v>28296670538</v>
      </c>
      <c r="AV255">
        <v>28296670538</v>
      </c>
      <c r="AW255">
        <v>28853653974</v>
      </c>
      <c r="AX255">
        <v>29802379510</v>
      </c>
      <c r="AY255">
        <v>29802379510</v>
      </c>
      <c r="AZ255">
        <v>31345333752</v>
      </c>
      <c r="BA255">
        <v>0</v>
      </c>
      <c r="BB255">
        <v>0</v>
      </c>
      <c r="BC255">
        <v>0</v>
      </c>
      <c r="BD255">
        <v>40450853313</v>
      </c>
      <c r="BE255">
        <v>40450853313</v>
      </c>
      <c r="BF255">
        <v>1</v>
      </c>
      <c r="BG255">
        <v>1</v>
      </c>
      <c r="BH255">
        <v>1</v>
      </c>
      <c r="BI255">
        <v>29802379510</v>
      </c>
      <c r="BJ255">
        <v>11497085443</v>
      </c>
      <c r="BK255">
        <v>31470843647</v>
      </c>
      <c r="BL255">
        <v>31470843647</v>
      </c>
      <c r="BM255">
        <v>19973758204</v>
      </c>
      <c r="BN255">
        <v>18113192020</v>
      </c>
      <c r="BO255">
        <v>0</v>
      </c>
      <c r="BP255">
        <v>0</v>
      </c>
      <c r="BQ255">
        <v>0</v>
      </c>
      <c r="BR255">
        <v>0</v>
      </c>
      <c r="BS255">
        <v>0</v>
      </c>
      <c r="BT255">
        <v>0</v>
      </c>
    </row>
    <row r="256" spans="1:72">
      <c r="A256" t="s">
        <v>554</v>
      </c>
      <c r="B256" t="s">
        <v>98</v>
      </c>
      <c r="C256">
        <v>2006</v>
      </c>
      <c r="D256" t="s">
        <v>380</v>
      </c>
      <c r="E256">
        <v>1</v>
      </c>
      <c r="G256" t="s">
        <v>381</v>
      </c>
      <c r="H256" t="s">
        <v>474</v>
      </c>
      <c r="I256">
        <v>28389359930</v>
      </c>
      <c r="J256">
        <v>7193220047</v>
      </c>
      <c r="K256">
        <v>1019154178</v>
      </c>
      <c r="L256">
        <v>1466795269</v>
      </c>
      <c r="M256">
        <v>1466795269</v>
      </c>
      <c r="N256">
        <v>8475388981</v>
      </c>
      <c r="O256">
        <v>7927688472</v>
      </c>
      <c r="P256">
        <v>2556198418</v>
      </c>
      <c r="Q256">
        <v>2556198418</v>
      </c>
      <c r="R256">
        <v>0</v>
      </c>
      <c r="S256">
        <v>2556198418</v>
      </c>
      <c r="T256">
        <v>2133724493</v>
      </c>
      <c r="U256">
        <v>2133724493</v>
      </c>
      <c r="V256">
        <v>2133724493</v>
      </c>
      <c r="W256">
        <v>2133724493</v>
      </c>
      <c r="X256">
        <v>2133724493</v>
      </c>
      <c r="Y256">
        <v>0</v>
      </c>
      <c r="Z256">
        <v>0</v>
      </c>
      <c r="AA256">
        <v>0</v>
      </c>
      <c r="AB256">
        <v>2133724493</v>
      </c>
      <c r="AC256">
        <v>177315750</v>
      </c>
      <c r="AM256">
        <v>8463032673</v>
      </c>
      <c r="AN256">
        <v>2133724493</v>
      </c>
      <c r="AO256">
        <v>2712661213</v>
      </c>
      <c r="AP256">
        <v>2712661213</v>
      </c>
      <c r="AQ256">
        <v>2556313013</v>
      </c>
      <c r="AR256">
        <v>2556313013</v>
      </c>
      <c r="AS256">
        <v>202628321</v>
      </c>
      <c r="AT256">
        <v>1982596495</v>
      </c>
      <c r="AU256">
        <v>1716237153</v>
      </c>
      <c r="AV256">
        <v>1716237153</v>
      </c>
      <c r="AW256">
        <v>1955993525</v>
      </c>
      <c r="AX256">
        <v>2133724493</v>
      </c>
      <c r="AY256">
        <v>2133724493</v>
      </c>
      <c r="AZ256">
        <v>2819351972</v>
      </c>
      <c r="BB256">
        <v>0</v>
      </c>
      <c r="BD256">
        <v>28389359930</v>
      </c>
      <c r="BE256">
        <v>28389359930</v>
      </c>
      <c r="BF256">
        <v>1</v>
      </c>
      <c r="BG256">
        <v>1</v>
      </c>
      <c r="BI256">
        <v>2133724493</v>
      </c>
      <c r="BK256">
        <v>2556198418</v>
      </c>
      <c r="BL256">
        <v>2556198418</v>
      </c>
      <c r="BM256">
        <v>2556198418</v>
      </c>
      <c r="BN256">
        <v>1057302630</v>
      </c>
      <c r="BQ256">
        <v>0</v>
      </c>
      <c r="BR256">
        <v>0</v>
      </c>
      <c r="BS256">
        <v>0</v>
      </c>
      <c r="BT256">
        <v>0</v>
      </c>
    </row>
    <row r="257" spans="1:72">
      <c r="A257" t="s">
        <v>555</v>
      </c>
      <c r="B257" t="s">
        <v>99</v>
      </c>
      <c r="C257">
        <v>2006</v>
      </c>
      <c r="D257" t="s">
        <v>380</v>
      </c>
      <c r="E257">
        <v>1</v>
      </c>
      <c r="G257" t="s">
        <v>383</v>
      </c>
      <c r="H257" t="s">
        <v>474</v>
      </c>
      <c r="I257">
        <v>4915728815</v>
      </c>
      <c r="J257">
        <v>135247784</v>
      </c>
      <c r="K257">
        <v>130461658</v>
      </c>
      <c r="L257">
        <v>338495257</v>
      </c>
      <c r="M257">
        <v>338495257</v>
      </c>
      <c r="N257">
        <v>2531387621</v>
      </c>
      <c r="O257">
        <v>2089041520</v>
      </c>
      <c r="P257">
        <v>2161103974</v>
      </c>
      <c r="Q257">
        <v>2161103974</v>
      </c>
      <c r="R257">
        <v>0</v>
      </c>
      <c r="S257">
        <v>2161103974</v>
      </c>
      <c r="T257">
        <v>2210723737</v>
      </c>
      <c r="U257">
        <v>2210723737</v>
      </c>
      <c r="V257">
        <v>2210723737</v>
      </c>
      <c r="W257">
        <v>2210723737</v>
      </c>
      <c r="X257">
        <v>2210723737</v>
      </c>
      <c r="Y257">
        <v>0</v>
      </c>
      <c r="Z257">
        <v>0</v>
      </c>
      <c r="AA257">
        <v>0</v>
      </c>
      <c r="AB257">
        <v>2210723737</v>
      </c>
      <c r="AC257">
        <v>292122130</v>
      </c>
      <c r="AM257">
        <v>2248621731</v>
      </c>
      <c r="AN257">
        <v>2210723737</v>
      </c>
      <c r="AO257">
        <v>2245205400</v>
      </c>
      <c r="AP257">
        <v>2245205400</v>
      </c>
      <c r="AQ257">
        <v>2205534122</v>
      </c>
      <c r="AR257">
        <v>2205534122</v>
      </c>
      <c r="AS257">
        <v>42438601</v>
      </c>
      <c r="AT257">
        <v>2210532690</v>
      </c>
      <c r="AU257">
        <v>2012280696</v>
      </c>
      <c r="AV257">
        <v>2012280696</v>
      </c>
      <c r="AW257">
        <v>2106388392</v>
      </c>
      <c r="AX257">
        <v>2210723737</v>
      </c>
      <c r="AY257">
        <v>2210723737</v>
      </c>
      <c r="AZ257">
        <v>2455417537</v>
      </c>
      <c r="BB257">
        <v>0</v>
      </c>
      <c r="BD257">
        <v>4915728815</v>
      </c>
      <c r="BE257">
        <v>4915728815</v>
      </c>
      <c r="BF257">
        <v>1</v>
      </c>
      <c r="BG257">
        <v>1</v>
      </c>
      <c r="BI257">
        <v>2210723737</v>
      </c>
      <c r="BK257">
        <v>2161103974</v>
      </c>
      <c r="BL257">
        <v>2161103974</v>
      </c>
      <c r="BM257">
        <v>2161103974</v>
      </c>
      <c r="BN257">
        <v>604101573</v>
      </c>
      <c r="BQ257">
        <v>0</v>
      </c>
      <c r="BR257">
        <v>0</v>
      </c>
      <c r="BS257">
        <v>0</v>
      </c>
      <c r="BT257">
        <v>0</v>
      </c>
    </row>
    <row r="258" spans="1:72">
      <c r="A258" t="s">
        <v>556</v>
      </c>
      <c r="B258" t="s">
        <v>100</v>
      </c>
      <c r="C258">
        <v>2006</v>
      </c>
      <c r="D258" t="s">
        <v>380</v>
      </c>
      <c r="E258">
        <v>1</v>
      </c>
      <c r="G258" t="s">
        <v>385</v>
      </c>
      <c r="H258" t="s">
        <v>474</v>
      </c>
      <c r="I258">
        <v>21827486619</v>
      </c>
      <c r="J258">
        <v>3118217085</v>
      </c>
      <c r="K258">
        <v>1624182086</v>
      </c>
      <c r="L258">
        <v>2289168171</v>
      </c>
      <c r="M258">
        <v>2289168171</v>
      </c>
      <c r="N258">
        <v>22959112630</v>
      </c>
      <c r="O258">
        <v>16705503996</v>
      </c>
      <c r="P258">
        <v>7433988662</v>
      </c>
      <c r="Q258">
        <v>7433988662</v>
      </c>
      <c r="R258">
        <v>0</v>
      </c>
      <c r="S258">
        <v>7433988662</v>
      </c>
      <c r="T258">
        <v>7248500226</v>
      </c>
      <c r="U258">
        <v>7248500226</v>
      </c>
      <c r="V258">
        <v>7248500226</v>
      </c>
      <c r="W258">
        <v>7248500226</v>
      </c>
      <c r="X258">
        <v>7248500226</v>
      </c>
      <c r="Y258">
        <v>0</v>
      </c>
      <c r="Z258">
        <v>0</v>
      </c>
      <c r="AA258">
        <v>0</v>
      </c>
      <c r="AB258">
        <v>7248500226</v>
      </c>
      <c r="AC258">
        <v>587643745</v>
      </c>
      <c r="AM258">
        <v>18034155770</v>
      </c>
      <c r="AN258">
        <v>7248500226</v>
      </c>
      <c r="AO258">
        <v>7453570242</v>
      </c>
      <c r="AP258">
        <v>7453570242</v>
      </c>
      <c r="AQ258">
        <v>7659159725</v>
      </c>
      <c r="AR258">
        <v>7659159725</v>
      </c>
      <c r="AS258">
        <v>1024599050</v>
      </c>
      <c r="AT258">
        <v>7210697756</v>
      </c>
      <c r="AU258">
        <v>6680452492</v>
      </c>
      <c r="AV258">
        <v>6680452492</v>
      </c>
      <c r="AW258">
        <v>6747427548</v>
      </c>
      <c r="AX258">
        <v>7248500226</v>
      </c>
      <c r="AY258">
        <v>7248500226</v>
      </c>
      <c r="AZ258">
        <v>8646437214</v>
      </c>
      <c r="BB258">
        <v>0</v>
      </c>
      <c r="BD258">
        <v>21827486619</v>
      </c>
      <c r="BE258">
        <v>21827486619</v>
      </c>
      <c r="BF258">
        <v>1</v>
      </c>
      <c r="BG258">
        <v>1</v>
      </c>
      <c r="BI258">
        <v>7248500226</v>
      </c>
      <c r="BK258">
        <v>7433988662</v>
      </c>
      <c r="BL258">
        <v>7433988662</v>
      </c>
      <c r="BM258">
        <v>7433988662</v>
      </c>
      <c r="BN258">
        <v>2549323925</v>
      </c>
      <c r="BQ258">
        <v>0</v>
      </c>
      <c r="BR258">
        <v>0</v>
      </c>
      <c r="BS258">
        <v>0</v>
      </c>
      <c r="BT258">
        <v>0</v>
      </c>
    </row>
    <row r="259" spans="1:72">
      <c r="A259" t="s">
        <v>557</v>
      </c>
      <c r="B259" t="s">
        <v>101</v>
      </c>
      <c r="C259">
        <v>2006</v>
      </c>
      <c r="D259" t="s">
        <v>380</v>
      </c>
      <c r="E259">
        <v>2</v>
      </c>
      <c r="G259" t="s">
        <v>387</v>
      </c>
      <c r="H259" t="s">
        <v>474</v>
      </c>
      <c r="I259">
        <v>33785587914</v>
      </c>
      <c r="J259">
        <v>11393663018</v>
      </c>
      <c r="K259">
        <v>2884500748</v>
      </c>
      <c r="L259">
        <v>3729497889</v>
      </c>
      <c r="M259">
        <v>3729497889</v>
      </c>
      <c r="N259">
        <v>28486960184</v>
      </c>
      <c r="O259">
        <v>18794194046</v>
      </c>
      <c r="P259">
        <v>9219732792</v>
      </c>
      <c r="Q259">
        <v>9219732792</v>
      </c>
      <c r="R259">
        <v>0</v>
      </c>
      <c r="S259">
        <v>9219732792</v>
      </c>
      <c r="T259">
        <v>8952818128</v>
      </c>
      <c r="U259">
        <v>8952818128</v>
      </c>
      <c r="V259">
        <v>8952818128</v>
      </c>
      <c r="W259">
        <v>8952818128</v>
      </c>
      <c r="X259">
        <v>8952818128</v>
      </c>
      <c r="Y259">
        <v>0</v>
      </c>
      <c r="Z259">
        <v>0</v>
      </c>
      <c r="AA259">
        <v>0</v>
      </c>
      <c r="AB259">
        <v>8952818128</v>
      </c>
      <c r="AC259">
        <v>666222600</v>
      </c>
      <c r="AM259">
        <v>21047710415</v>
      </c>
      <c r="AN259">
        <v>8952818128</v>
      </c>
      <c r="AO259">
        <v>9406374295</v>
      </c>
      <c r="AP259">
        <v>9406374295</v>
      </c>
      <c r="AQ259">
        <v>9351574576</v>
      </c>
      <c r="AR259">
        <v>9351574576</v>
      </c>
      <c r="AS259">
        <v>1726977221</v>
      </c>
      <c r="AT259">
        <v>8777460197</v>
      </c>
      <c r="AU259">
        <v>8341950945</v>
      </c>
      <c r="AV259">
        <v>8341950945</v>
      </c>
      <c r="AW259">
        <v>8160340243</v>
      </c>
      <c r="AX259">
        <v>8952818128</v>
      </c>
      <c r="AY259">
        <v>8952818128</v>
      </c>
      <c r="AZ259">
        <v>10435944047</v>
      </c>
      <c r="BB259">
        <v>0</v>
      </c>
      <c r="BD259">
        <v>33785587914</v>
      </c>
      <c r="BE259">
        <v>33785587914</v>
      </c>
      <c r="BF259">
        <v>1</v>
      </c>
      <c r="BG259">
        <v>1</v>
      </c>
      <c r="BI259">
        <v>8952818128</v>
      </c>
      <c r="BK259">
        <v>9219732792</v>
      </c>
      <c r="BL259">
        <v>9219732792</v>
      </c>
      <c r="BM259">
        <v>9219732792</v>
      </c>
      <c r="BN259">
        <v>3615447785</v>
      </c>
      <c r="BQ259">
        <v>0</v>
      </c>
      <c r="BR259">
        <v>0</v>
      </c>
      <c r="BS259">
        <v>0</v>
      </c>
      <c r="BT259">
        <v>0</v>
      </c>
    </row>
    <row r="260" spans="1:72">
      <c r="A260" t="s">
        <v>558</v>
      </c>
      <c r="B260" t="s">
        <v>206</v>
      </c>
      <c r="C260">
        <v>2007</v>
      </c>
      <c r="D260" t="s">
        <v>207</v>
      </c>
      <c r="E260">
        <v>8</v>
      </c>
      <c r="G260" t="s">
        <v>208</v>
      </c>
      <c r="H260" t="s">
        <v>559</v>
      </c>
      <c r="I260">
        <v>268055119557</v>
      </c>
      <c r="J260">
        <v>43890473470</v>
      </c>
      <c r="K260">
        <v>18050034143</v>
      </c>
      <c r="L260">
        <v>25948601992</v>
      </c>
      <c r="M260">
        <v>25948601992</v>
      </c>
      <c r="N260">
        <v>121664929843</v>
      </c>
      <c r="O260">
        <v>89914540690</v>
      </c>
      <c r="P260">
        <v>88633635122</v>
      </c>
      <c r="Q260">
        <v>88633635122</v>
      </c>
      <c r="R260">
        <v>0</v>
      </c>
      <c r="S260">
        <v>88633635122</v>
      </c>
      <c r="T260">
        <v>82401424254</v>
      </c>
      <c r="U260">
        <v>82401424254</v>
      </c>
      <c r="V260">
        <v>82401424254</v>
      </c>
      <c r="W260">
        <v>82401424254</v>
      </c>
      <c r="X260">
        <v>82401424254</v>
      </c>
      <c r="Y260">
        <v>0</v>
      </c>
      <c r="Z260">
        <v>0</v>
      </c>
      <c r="AA260">
        <v>0</v>
      </c>
      <c r="AB260">
        <v>82401424254</v>
      </c>
      <c r="AC260">
        <v>9530203227</v>
      </c>
      <c r="AD260">
        <v>82401424254</v>
      </c>
      <c r="AE260">
        <v>0</v>
      </c>
      <c r="AF260">
        <v>0</v>
      </c>
      <c r="AG260">
        <v>0</v>
      </c>
      <c r="AH260">
        <v>0</v>
      </c>
      <c r="AI260">
        <v>0</v>
      </c>
      <c r="AJ260">
        <v>0</v>
      </c>
      <c r="AK260">
        <v>0</v>
      </c>
      <c r="AL260">
        <v>0</v>
      </c>
      <c r="AM260">
        <v>105834351500</v>
      </c>
      <c r="AN260">
        <v>82401424254</v>
      </c>
      <c r="AO260">
        <v>86679617021</v>
      </c>
      <c r="AP260">
        <v>86679617021</v>
      </c>
      <c r="AQ260">
        <v>87007607874</v>
      </c>
      <c r="AR260">
        <v>66373641644</v>
      </c>
      <c r="AS260">
        <v>9581174136</v>
      </c>
      <c r="AT260">
        <v>81233958577</v>
      </c>
      <c r="AU260">
        <v>78083369762</v>
      </c>
      <c r="AV260">
        <v>78083369762</v>
      </c>
      <c r="AW260">
        <v>76634914140</v>
      </c>
      <c r="AX260">
        <v>82401424254</v>
      </c>
      <c r="AY260">
        <v>82401424254</v>
      </c>
      <c r="AZ260">
        <v>88491306165</v>
      </c>
      <c r="BA260">
        <v>0</v>
      </c>
      <c r="BB260">
        <v>0</v>
      </c>
      <c r="BC260">
        <v>0</v>
      </c>
      <c r="BD260">
        <v>268055119557</v>
      </c>
      <c r="BE260">
        <v>268055119557</v>
      </c>
      <c r="BF260">
        <v>1</v>
      </c>
      <c r="BG260">
        <v>1</v>
      </c>
      <c r="BH260">
        <v>1</v>
      </c>
      <c r="BI260">
        <v>82401424254</v>
      </c>
      <c r="BJ260">
        <v>21846904411</v>
      </c>
      <c r="BK260">
        <v>88633635122</v>
      </c>
      <c r="BL260">
        <v>88633635122</v>
      </c>
      <c r="BM260">
        <v>66786730711</v>
      </c>
      <c r="BN260">
        <v>43724633313</v>
      </c>
      <c r="BO260">
        <v>0</v>
      </c>
      <c r="BP260">
        <v>0</v>
      </c>
      <c r="BQ260">
        <v>0</v>
      </c>
      <c r="BR260">
        <v>0</v>
      </c>
      <c r="BS260">
        <v>0</v>
      </c>
      <c r="BT260">
        <v>0</v>
      </c>
    </row>
    <row r="261" spans="1:72">
      <c r="A261" t="s">
        <v>560</v>
      </c>
      <c r="B261" t="s">
        <v>211</v>
      </c>
      <c r="C261">
        <v>2007</v>
      </c>
      <c r="D261" t="s">
        <v>212</v>
      </c>
      <c r="E261">
        <v>5</v>
      </c>
      <c r="G261" t="s">
        <v>213</v>
      </c>
      <c r="H261" t="s">
        <v>559</v>
      </c>
      <c r="I261">
        <v>47395562031</v>
      </c>
      <c r="J261">
        <v>1798322323</v>
      </c>
      <c r="K261">
        <v>1764825791</v>
      </c>
      <c r="L261">
        <v>2556538499</v>
      </c>
      <c r="M261">
        <v>2556538499</v>
      </c>
      <c r="N261">
        <v>15864396317</v>
      </c>
      <c r="O261">
        <v>15071849507</v>
      </c>
      <c r="P261">
        <v>11223548875</v>
      </c>
      <c r="Q261">
        <v>11223548875</v>
      </c>
      <c r="R261">
        <v>0</v>
      </c>
      <c r="S261">
        <v>11223548875</v>
      </c>
      <c r="T261">
        <v>10819031922</v>
      </c>
      <c r="U261">
        <v>10819031922</v>
      </c>
      <c r="V261">
        <v>10819031922</v>
      </c>
      <c r="W261">
        <v>10819031922</v>
      </c>
      <c r="X261">
        <v>10819031922</v>
      </c>
      <c r="Y261">
        <v>0</v>
      </c>
      <c r="Z261">
        <v>0</v>
      </c>
      <c r="AA261">
        <v>0</v>
      </c>
      <c r="AB261">
        <v>10819031922</v>
      </c>
      <c r="AC261">
        <v>3326088115</v>
      </c>
      <c r="AM261">
        <v>14563483713</v>
      </c>
      <c r="AN261">
        <v>10819031922</v>
      </c>
      <c r="AO261">
        <v>11231163753</v>
      </c>
      <c r="AP261">
        <v>11231163753</v>
      </c>
      <c r="AQ261">
        <v>11054704884</v>
      </c>
      <c r="AR261">
        <v>11054704884</v>
      </c>
      <c r="AS261">
        <v>88594748</v>
      </c>
      <c r="AT261">
        <v>10818898114</v>
      </c>
      <c r="AU261">
        <v>10439159615</v>
      </c>
      <c r="AV261">
        <v>10439159615</v>
      </c>
      <c r="AW261">
        <v>11500817835</v>
      </c>
      <c r="AX261">
        <v>10819031922</v>
      </c>
      <c r="AY261">
        <v>10819031922</v>
      </c>
      <c r="AZ261">
        <v>12590033814</v>
      </c>
      <c r="BB261">
        <v>0</v>
      </c>
      <c r="BD261">
        <v>47395562031</v>
      </c>
      <c r="BE261">
        <v>47395562031</v>
      </c>
      <c r="BF261">
        <v>1</v>
      </c>
      <c r="BG261">
        <v>1</v>
      </c>
      <c r="BI261">
        <v>10819031922</v>
      </c>
      <c r="BK261">
        <v>11223548875</v>
      </c>
      <c r="BL261">
        <v>11223548875</v>
      </c>
      <c r="BM261">
        <v>11223548875</v>
      </c>
      <c r="BN261">
        <v>8369719129</v>
      </c>
      <c r="BQ261">
        <v>0</v>
      </c>
      <c r="BR261">
        <v>0</v>
      </c>
      <c r="BS261">
        <v>0</v>
      </c>
      <c r="BT261">
        <v>0</v>
      </c>
    </row>
    <row r="262" spans="1:72">
      <c r="A262" t="s">
        <v>561</v>
      </c>
      <c r="B262" t="s">
        <v>18</v>
      </c>
      <c r="C262">
        <v>2007</v>
      </c>
      <c r="D262" t="s">
        <v>215</v>
      </c>
      <c r="E262">
        <v>3</v>
      </c>
      <c r="G262" t="s">
        <v>216</v>
      </c>
      <c r="H262" t="s">
        <v>559</v>
      </c>
      <c r="I262">
        <v>16769893488</v>
      </c>
      <c r="J262">
        <v>1281548159</v>
      </c>
      <c r="K262">
        <v>1183641158</v>
      </c>
      <c r="L262">
        <v>2065560487</v>
      </c>
      <c r="M262">
        <v>2065560487</v>
      </c>
      <c r="N262">
        <v>11871349170</v>
      </c>
      <c r="O262">
        <v>9677398065</v>
      </c>
      <c r="P262">
        <v>5539407021</v>
      </c>
      <c r="Q262">
        <v>5539407021</v>
      </c>
      <c r="R262">
        <v>0</v>
      </c>
      <c r="S262">
        <v>5539407021</v>
      </c>
      <c r="T262">
        <v>5489009574</v>
      </c>
      <c r="U262">
        <v>5489009574</v>
      </c>
      <c r="V262">
        <v>5489009574</v>
      </c>
      <c r="W262">
        <v>5489009574</v>
      </c>
      <c r="X262">
        <v>5489009574</v>
      </c>
      <c r="Y262">
        <v>0</v>
      </c>
      <c r="Z262">
        <v>0</v>
      </c>
      <c r="AA262">
        <v>0</v>
      </c>
      <c r="AB262">
        <v>5489009574</v>
      </c>
      <c r="AC262">
        <v>1838362172</v>
      </c>
      <c r="AM262">
        <v>9677876583</v>
      </c>
      <c r="AN262">
        <v>5489009574</v>
      </c>
      <c r="AO262">
        <v>5345948647</v>
      </c>
      <c r="AP262">
        <v>5345948647</v>
      </c>
      <c r="AQ262">
        <v>5421150922</v>
      </c>
      <c r="AR262">
        <v>5421150922</v>
      </c>
      <c r="AS262">
        <v>346508609</v>
      </c>
      <c r="AT262">
        <v>5485569152</v>
      </c>
      <c r="AU262">
        <v>5249192100</v>
      </c>
      <c r="AV262">
        <v>5249192100</v>
      </c>
      <c r="AW262">
        <v>4977820942</v>
      </c>
      <c r="AX262">
        <v>5489009574</v>
      </c>
      <c r="AY262">
        <v>5489009574</v>
      </c>
      <c r="AZ262">
        <v>6023730898</v>
      </c>
      <c r="BB262">
        <v>0</v>
      </c>
      <c r="BD262">
        <v>16769893488</v>
      </c>
      <c r="BE262">
        <v>16769893488</v>
      </c>
      <c r="BF262">
        <v>1</v>
      </c>
      <c r="BG262">
        <v>1</v>
      </c>
      <c r="BI262">
        <v>5489009574</v>
      </c>
      <c r="BK262">
        <v>5539407021</v>
      </c>
      <c r="BL262">
        <v>5539407021</v>
      </c>
      <c r="BM262">
        <v>5539407021</v>
      </c>
      <c r="BN262">
        <v>3398200036</v>
      </c>
      <c r="BQ262">
        <v>0</v>
      </c>
      <c r="BR262">
        <v>0</v>
      </c>
      <c r="BS262">
        <v>0</v>
      </c>
      <c r="BT262">
        <v>0</v>
      </c>
    </row>
    <row r="263" spans="1:72">
      <c r="A263" t="s">
        <v>562</v>
      </c>
      <c r="B263" t="s">
        <v>19</v>
      </c>
      <c r="C263">
        <v>2007</v>
      </c>
      <c r="D263" t="s">
        <v>218</v>
      </c>
      <c r="E263">
        <v>3</v>
      </c>
      <c r="G263" t="s">
        <v>219</v>
      </c>
      <c r="H263" t="s">
        <v>559</v>
      </c>
      <c r="I263">
        <v>6984898508</v>
      </c>
      <c r="J263">
        <v>541427205</v>
      </c>
      <c r="K263">
        <v>446276889</v>
      </c>
      <c r="L263">
        <v>794394108</v>
      </c>
      <c r="M263">
        <v>794394108</v>
      </c>
      <c r="N263">
        <v>3102331206</v>
      </c>
      <c r="O263">
        <v>2632971561</v>
      </c>
      <c r="P263">
        <v>2930029434</v>
      </c>
      <c r="Q263">
        <v>2930029434</v>
      </c>
      <c r="R263">
        <v>0</v>
      </c>
      <c r="S263">
        <v>2930029434</v>
      </c>
      <c r="T263">
        <v>2872263865</v>
      </c>
      <c r="U263">
        <v>2872263865</v>
      </c>
      <c r="V263">
        <v>2872263865</v>
      </c>
      <c r="W263">
        <v>2872263865</v>
      </c>
      <c r="X263">
        <v>2872263865</v>
      </c>
      <c r="Y263">
        <v>0</v>
      </c>
      <c r="Z263">
        <v>0</v>
      </c>
      <c r="AA263">
        <v>0</v>
      </c>
      <c r="AB263">
        <v>2872263865</v>
      </c>
      <c r="AC263">
        <v>1357972158</v>
      </c>
      <c r="AM263">
        <v>4372605695</v>
      </c>
      <c r="AN263">
        <v>2872263865</v>
      </c>
      <c r="AO263">
        <v>2857282517</v>
      </c>
      <c r="AP263">
        <v>2857282517</v>
      </c>
      <c r="AQ263">
        <v>2822111155</v>
      </c>
      <c r="AR263">
        <v>2822111155</v>
      </c>
      <c r="AS263">
        <v>103543254</v>
      </c>
      <c r="AT263">
        <v>2869677372</v>
      </c>
      <c r="AU263">
        <v>2711952472</v>
      </c>
      <c r="AV263">
        <v>2711952472</v>
      </c>
      <c r="AW263">
        <v>2683934695</v>
      </c>
      <c r="AX263">
        <v>2872263865</v>
      </c>
      <c r="AY263">
        <v>2872263865</v>
      </c>
      <c r="AZ263">
        <v>3051514863</v>
      </c>
      <c r="BB263">
        <v>0</v>
      </c>
      <c r="BD263">
        <v>6984898508</v>
      </c>
      <c r="BE263">
        <v>6984898508</v>
      </c>
      <c r="BF263">
        <v>1</v>
      </c>
      <c r="BG263">
        <v>1</v>
      </c>
      <c r="BI263">
        <v>2872263865</v>
      </c>
      <c r="BK263">
        <v>2930029434</v>
      </c>
      <c r="BL263">
        <v>2930029434</v>
      </c>
      <c r="BM263">
        <v>2930029434</v>
      </c>
      <c r="BN263">
        <v>2124542872</v>
      </c>
      <c r="BQ263">
        <v>0</v>
      </c>
      <c r="BR263">
        <v>0</v>
      </c>
      <c r="BS263">
        <v>0</v>
      </c>
      <c r="BT263">
        <v>0</v>
      </c>
    </row>
    <row r="264" spans="1:72">
      <c r="A264" t="s">
        <v>563</v>
      </c>
      <c r="B264" t="s">
        <v>20</v>
      </c>
      <c r="C264">
        <v>2007</v>
      </c>
      <c r="D264" t="s">
        <v>215</v>
      </c>
      <c r="E264">
        <v>2</v>
      </c>
      <c r="G264" t="s">
        <v>221</v>
      </c>
      <c r="H264" t="s">
        <v>559</v>
      </c>
      <c r="I264">
        <v>9592300057</v>
      </c>
      <c r="J264">
        <v>943116196</v>
      </c>
      <c r="K264">
        <v>822251299</v>
      </c>
      <c r="L264">
        <v>1344054071</v>
      </c>
      <c r="M264">
        <v>1344054071</v>
      </c>
      <c r="N264">
        <v>8541637690</v>
      </c>
      <c r="O264">
        <v>6537082173</v>
      </c>
      <c r="P264">
        <v>4890726522</v>
      </c>
      <c r="Q264">
        <v>4890726522</v>
      </c>
      <c r="R264">
        <v>0</v>
      </c>
      <c r="S264">
        <v>4890726522</v>
      </c>
      <c r="T264">
        <v>4774228315</v>
      </c>
      <c r="U264">
        <v>4774228315</v>
      </c>
      <c r="V264">
        <v>4774228315</v>
      </c>
      <c r="W264">
        <v>4774228315</v>
      </c>
      <c r="X264">
        <v>4774228315</v>
      </c>
      <c r="Y264">
        <v>0</v>
      </c>
      <c r="Z264">
        <v>0</v>
      </c>
      <c r="AA264">
        <v>0</v>
      </c>
      <c r="AB264">
        <v>4774228315</v>
      </c>
      <c r="AC264">
        <v>717602460</v>
      </c>
      <c r="AM264">
        <v>6774110199</v>
      </c>
      <c r="AN264">
        <v>4774228315</v>
      </c>
      <c r="AO264">
        <v>4650564211</v>
      </c>
      <c r="AP264">
        <v>4650564211</v>
      </c>
      <c r="AQ264">
        <v>4823540253</v>
      </c>
      <c r="AR264">
        <v>4823540253</v>
      </c>
      <c r="AS264">
        <v>839954370</v>
      </c>
      <c r="AT264">
        <v>4771898545</v>
      </c>
      <c r="AU264">
        <v>4490964314</v>
      </c>
      <c r="AV264">
        <v>4490964314</v>
      </c>
      <c r="AW264">
        <v>3958045281</v>
      </c>
      <c r="AX264">
        <v>4774228315</v>
      </c>
      <c r="AY264">
        <v>4774228315</v>
      </c>
      <c r="AZ264">
        <v>4921916646</v>
      </c>
      <c r="BB264">
        <v>0</v>
      </c>
      <c r="BD264">
        <v>9592300057</v>
      </c>
      <c r="BE264">
        <v>9592300057</v>
      </c>
      <c r="BF264">
        <v>1</v>
      </c>
      <c r="BG264">
        <v>1</v>
      </c>
      <c r="BI264">
        <v>4774228315</v>
      </c>
      <c r="BK264">
        <v>4890726522</v>
      </c>
      <c r="BL264">
        <v>4890726522</v>
      </c>
      <c r="BM264">
        <v>4890726522</v>
      </c>
      <c r="BN264">
        <v>2726133622</v>
      </c>
      <c r="BQ264">
        <v>0</v>
      </c>
      <c r="BR264">
        <v>0</v>
      </c>
      <c r="BS264">
        <v>0</v>
      </c>
      <c r="BT264">
        <v>0</v>
      </c>
    </row>
    <row r="265" spans="1:72">
      <c r="A265" t="s">
        <v>564</v>
      </c>
      <c r="B265" t="s">
        <v>21</v>
      </c>
      <c r="C265">
        <v>2007</v>
      </c>
      <c r="D265" t="s">
        <v>223</v>
      </c>
      <c r="E265">
        <v>2</v>
      </c>
      <c r="G265" t="s">
        <v>224</v>
      </c>
      <c r="H265" t="s">
        <v>559</v>
      </c>
      <c r="I265">
        <v>25859543040</v>
      </c>
      <c r="J265">
        <v>20618801564</v>
      </c>
      <c r="K265">
        <v>3596505793</v>
      </c>
      <c r="L265">
        <v>4808289582</v>
      </c>
      <c r="M265">
        <v>4808289582</v>
      </c>
      <c r="N265">
        <v>25710800755</v>
      </c>
      <c r="O265">
        <v>17311742787</v>
      </c>
      <c r="P265">
        <v>20786747025</v>
      </c>
      <c r="Q265">
        <v>20786747025</v>
      </c>
      <c r="R265">
        <v>0</v>
      </c>
      <c r="S265">
        <v>20786747025</v>
      </c>
      <c r="T265">
        <v>20874903600</v>
      </c>
      <c r="U265">
        <v>20874903600</v>
      </c>
      <c r="V265">
        <v>20874903600</v>
      </c>
      <c r="W265">
        <v>20874903600</v>
      </c>
      <c r="X265">
        <v>20874903600</v>
      </c>
      <c r="Y265">
        <v>0</v>
      </c>
      <c r="Z265">
        <v>0</v>
      </c>
      <c r="AA265">
        <v>0</v>
      </c>
      <c r="AB265">
        <v>20874903600</v>
      </c>
      <c r="AC265">
        <v>521161520</v>
      </c>
      <c r="AD265">
        <v>20874903600</v>
      </c>
      <c r="AE265">
        <v>0</v>
      </c>
      <c r="AF265">
        <v>0</v>
      </c>
      <c r="AG265">
        <v>0</v>
      </c>
      <c r="AH265">
        <v>0</v>
      </c>
      <c r="AI265">
        <v>0</v>
      </c>
      <c r="AJ265">
        <v>0</v>
      </c>
      <c r="AK265">
        <v>0</v>
      </c>
      <c r="AL265">
        <v>0</v>
      </c>
      <c r="AM265">
        <v>16519263004</v>
      </c>
      <c r="AN265">
        <v>20874903600</v>
      </c>
      <c r="AO265">
        <v>20617034208</v>
      </c>
      <c r="AP265">
        <v>20617034208</v>
      </c>
      <c r="AQ265">
        <v>19592665754</v>
      </c>
      <c r="AR265">
        <v>6676803890</v>
      </c>
      <c r="AS265">
        <v>737270908</v>
      </c>
      <c r="AT265">
        <v>20467916715</v>
      </c>
      <c r="AU265">
        <v>20213919402</v>
      </c>
      <c r="AV265">
        <v>20213919402</v>
      </c>
      <c r="AW265">
        <v>20142088486</v>
      </c>
      <c r="AX265">
        <v>20874903600</v>
      </c>
      <c r="AY265">
        <v>20874903600</v>
      </c>
      <c r="AZ265">
        <v>21200373426</v>
      </c>
      <c r="BA265">
        <v>0</v>
      </c>
      <c r="BB265">
        <v>0</v>
      </c>
      <c r="BC265">
        <v>0</v>
      </c>
      <c r="BD265">
        <v>25859543040</v>
      </c>
      <c r="BE265">
        <v>25859543040</v>
      </c>
      <c r="BF265">
        <v>1</v>
      </c>
      <c r="BG265">
        <v>1</v>
      </c>
      <c r="BH265">
        <v>1</v>
      </c>
      <c r="BI265">
        <v>20874903600</v>
      </c>
      <c r="BJ265">
        <v>13632535098</v>
      </c>
      <c r="BK265">
        <v>20786747025</v>
      </c>
      <c r="BL265">
        <v>20786747025</v>
      </c>
      <c r="BM265">
        <v>7154211927</v>
      </c>
      <c r="BN265">
        <v>8855679070</v>
      </c>
      <c r="BO265">
        <v>0</v>
      </c>
      <c r="BP265">
        <v>0</v>
      </c>
      <c r="BQ265">
        <v>0</v>
      </c>
      <c r="BR265">
        <v>0</v>
      </c>
      <c r="BS265">
        <v>0</v>
      </c>
      <c r="BT265">
        <v>0</v>
      </c>
    </row>
    <row r="266" spans="1:72">
      <c r="A266" t="s">
        <v>565</v>
      </c>
      <c r="B266" t="s">
        <v>22</v>
      </c>
      <c r="C266">
        <v>2007</v>
      </c>
      <c r="D266" t="s">
        <v>215</v>
      </c>
      <c r="E266">
        <v>2</v>
      </c>
      <c r="G266" t="s">
        <v>226</v>
      </c>
      <c r="H266" t="s">
        <v>559</v>
      </c>
      <c r="I266">
        <v>10061187312</v>
      </c>
      <c r="J266">
        <v>862418773</v>
      </c>
      <c r="K266">
        <v>654843774</v>
      </c>
      <c r="L266">
        <v>1283678040</v>
      </c>
      <c r="M266">
        <v>1283678040</v>
      </c>
      <c r="N266">
        <v>8387815471</v>
      </c>
      <c r="O266">
        <v>6524175106</v>
      </c>
      <c r="P266">
        <v>4359098060</v>
      </c>
      <c r="Q266">
        <v>4359098060</v>
      </c>
      <c r="R266">
        <v>0</v>
      </c>
      <c r="S266">
        <v>4359098060</v>
      </c>
      <c r="T266">
        <v>4250900813</v>
      </c>
      <c r="U266">
        <v>4250900813</v>
      </c>
      <c r="V266">
        <v>4250900813</v>
      </c>
      <c r="W266">
        <v>4250900813</v>
      </c>
      <c r="X266">
        <v>4250900813</v>
      </c>
      <c r="Y266">
        <v>0</v>
      </c>
      <c r="Z266">
        <v>0</v>
      </c>
      <c r="AA266">
        <v>0</v>
      </c>
      <c r="AB266">
        <v>4250900813</v>
      </c>
      <c r="AC266">
        <v>1221321599</v>
      </c>
      <c r="AM266">
        <v>7178515353</v>
      </c>
      <c r="AN266">
        <v>4250900813</v>
      </c>
      <c r="AO266">
        <v>4074044097</v>
      </c>
      <c r="AP266">
        <v>4074044097</v>
      </c>
      <c r="AQ266">
        <v>4356667298</v>
      </c>
      <c r="AR266">
        <v>4356667298</v>
      </c>
      <c r="AS266">
        <v>255418058</v>
      </c>
      <c r="AT266">
        <v>4243974770</v>
      </c>
      <c r="AU266">
        <v>3908634706</v>
      </c>
      <c r="AV266">
        <v>3908634706</v>
      </c>
      <c r="AW266">
        <v>3691423069</v>
      </c>
      <c r="AX266">
        <v>4250900813</v>
      </c>
      <c r="AY266">
        <v>4250900813</v>
      </c>
      <c r="AZ266">
        <v>4564029676</v>
      </c>
      <c r="BB266">
        <v>0</v>
      </c>
      <c r="BD266">
        <v>10061187312</v>
      </c>
      <c r="BE266">
        <v>10061187312</v>
      </c>
      <c r="BF266">
        <v>1</v>
      </c>
      <c r="BG266">
        <v>1</v>
      </c>
      <c r="BI266">
        <v>4250900813</v>
      </c>
      <c r="BK266">
        <v>4359098060</v>
      </c>
      <c r="BL266">
        <v>4359098060</v>
      </c>
      <c r="BM266">
        <v>4359098060</v>
      </c>
      <c r="BN266">
        <v>2768610888</v>
      </c>
      <c r="BQ266">
        <v>0</v>
      </c>
      <c r="BR266">
        <v>0</v>
      </c>
      <c r="BS266">
        <v>0</v>
      </c>
      <c r="BT266">
        <v>0</v>
      </c>
    </row>
    <row r="267" spans="1:72">
      <c r="A267" t="s">
        <v>566</v>
      </c>
      <c r="B267" t="s">
        <v>23</v>
      </c>
      <c r="C267">
        <v>2007</v>
      </c>
      <c r="D267" t="s">
        <v>228</v>
      </c>
      <c r="E267">
        <v>5</v>
      </c>
      <c r="G267" t="s">
        <v>229</v>
      </c>
      <c r="H267" t="s">
        <v>559</v>
      </c>
      <c r="I267">
        <v>70206467615</v>
      </c>
      <c r="J267">
        <v>26729277574</v>
      </c>
      <c r="K267">
        <v>7751606208</v>
      </c>
      <c r="L267">
        <v>10060129372</v>
      </c>
      <c r="M267">
        <v>10060129372</v>
      </c>
      <c r="N267">
        <v>46426079144</v>
      </c>
      <c r="O267">
        <v>37009243533</v>
      </c>
      <c r="P267">
        <v>31816795213</v>
      </c>
      <c r="Q267">
        <v>31816795213</v>
      </c>
      <c r="R267">
        <v>0</v>
      </c>
      <c r="S267">
        <v>31816795213</v>
      </c>
      <c r="T267">
        <v>29854694778</v>
      </c>
      <c r="U267">
        <v>29854694778</v>
      </c>
      <c r="V267">
        <v>29854694778</v>
      </c>
      <c r="W267">
        <v>29854694778</v>
      </c>
      <c r="X267">
        <v>29854694778</v>
      </c>
      <c r="Y267">
        <v>0</v>
      </c>
      <c r="Z267">
        <v>0</v>
      </c>
      <c r="AA267">
        <v>0</v>
      </c>
      <c r="AB267">
        <v>29854694778</v>
      </c>
      <c r="AC267">
        <v>4036644801</v>
      </c>
      <c r="AD267">
        <v>29854694778</v>
      </c>
      <c r="AE267">
        <v>0</v>
      </c>
      <c r="AF267">
        <v>0</v>
      </c>
      <c r="AG267">
        <v>0</v>
      </c>
      <c r="AH267">
        <v>0</v>
      </c>
      <c r="AI267">
        <v>0</v>
      </c>
      <c r="AJ267">
        <v>0</v>
      </c>
      <c r="AK267">
        <v>0</v>
      </c>
      <c r="AL267">
        <v>0</v>
      </c>
      <c r="AM267">
        <v>37686762837</v>
      </c>
      <c r="AN267">
        <v>29854694778</v>
      </c>
      <c r="AO267">
        <v>31060946452</v>
      </c>
      <c r="AP267">
        <v>31060946452</v>
      </c>
      <c r="AQ267">
        <v>30231518594</v>
      </c>
      <c r="AR267">
        <v>16873145930</v>
      </c>
      <c r="AS267">
        <v>1181958231</v>
      </c>
      <c r="AT267">
        <v>29183110763</v>
      </c>
      <c r="AU267">
        <v>28279333749</v>
      </c>
      <c r="AV267">
        <v>28279333749</v>
      </c>
      <c r="AW267">
        <v>27180136861</v>
      </c>
      <c r="AX267">
        <v>29854694778</v>
      </c>
      <c r="AY267">
        <v>29854694778</v>
      </c>
      <c r="AZ267">
        <v>30981745608</v>
      </c>
      <c r="BA267">
        <v>0</v>
      </c>
      <c r="BB267">
        <v>0</v>
      </c>
      <c r="BC267">
        <v>0</v>
      </c>
      <c r="BD267">
        <v>70206467615</v>
      </c>
      <c r="BE267">
        <v>70206467615</v>
      </c>
      <c r="BF267">
        <v>1</v>
      </c>
      <c r="BG267">
        <v>1</v>
      </c>
      <c r="BH267">
        <v>1</v>
      </c>
      <c r="BI267">
        <v>29854694778</v>
      </c>
      <c r="BJ267">
        <v>14148163063</v>
      </c>
      <c r="BK267">
        <v>31816795213</v>
      </c>
      <c r="BL267">
        <v>31816795213</v>
      </c>
      <c r="BM267">
        <v>17668632150</v>
      </c>
      <c r="BN267">
        <v>16327369432</v>
      </c>
      <c r="BO267">
        <v>0</v>
      </c>
      <c r="BP267">
        <v>0</v>
      </c>
      <c r="BQ267">
        <v>0</v>
      </c>
      <c r="BR267">
        <v>0</v>
      </c>
      <c r="BS267">
        <v>0</v>
      </c>
      <c r="BT267">
        <v>0</v>
      </c>
    </row>
    <row r="268" spans="1:72">
      <c r="A268" t="s">
        <v>567</v>
      </c>
      <c r="B268" t="s">
        <v>24</v>
      </c>
      <c r="C268">
        <v>2007</v>
      </c>
      <c r="D268" t="s">
        <v>231</v>
      </c>
      <c r="E268">
        <v>5</v>
      </c>
      <c r="G268" t="s">
        <v>232</v>
      </c>
      <c r="H268" t="s">
        <v>559</v>
      </c>
      <c r="I268">
        <v>61170364962</v>
      </c>
      <c r="J268">
        <v>2655302741</v>
      </c>
      <c r="K268">
        <v>2379627466</v>
      </c>
      <c r="L268">
        <v>3602620726</v>
      </c>
      <c r="M268">
        <v>3602620726</v>
      </c>
      <c r="N268">
        <v>20684117894</v>
      </c>
      <c r="O268">
        <v>17607876316</v>
      </c>
      <c r="P268">
        <v>12657543835</v>
      </c>
      <c r="Q268">
        <v>12657543835</v>
      </c>
      <c r="R268">
        <v>0</v>
      </c>
      <c r="S268">
        <v>12657543835</v>
      </c>
      <c r="T268">
        <v>12403448806</v>
      </c>
      <c r="U268">
        <v>12403448806</v>
      </c>
      <c r="V268">
        <v>12403448806</v>
      </c>
      <c r="W268">
        <v>12403448806</v>
      </c>
      <c r="X268">
        <v>12403448806</v>
      </c>
      <c r="Y268">
        <v>0</v>
      </c>
      <c r="Z268">
        <v>0</v>
      </c>
      <c r="AA268">
        <v>0</v>
      </c>
      <c r="AB268">
        <v>12403448806</v>
      </c>
      <c r="AC268">
        <v>3472446226</v>
      </c>
      <c r="AM268">
        <v>18394664294</v>
      </c>
      <c r="AN268">
        <v>12403448806</v>
      </c>
      <c r="AO268">
        <v>12455018119</v>
      </c>
      <c r="AP268">
        <v>12455018119</v>
      </c>
      <c r="AQ268">
        <v>12628086979</v>
      </c>
      <c r="AR268">
        <v>12628086979</v>
      </c>
      <c r="AS268">
        <v>961282060</v>
      </c>
      <c r="AT268">
        <v>12395183106</v>
      </c>
      <c r="AU268">
        <v>11722202803</v>
      </c>
      <c r="AV268">
        <v>11722202803</v>
      </c>
      <c r="AW268">
        <v>11637256692</v>
      </c>
      <c r="AX268">
        <v>12403448806</v>
      </c>
      <c r="AY268">
        <v>12403448806</v>
      </c>
      <c r="AZ268">
        <v>14058913469</v>
      </c>
      <c r="BB268">
        <v>0</v>
      </c>
      <c r="BD268">
        <v>61170364962</v>
      </c>
      <c r="BE268">
        <v>61170364962</v>
      </c>
      <c r="BF268">
        <v>1</v>
      </c>
      <c r="BG268">
        <v>1</v>
      </c>
      <c r="BI268">
        <v>12403448806</v>
      </c>
      <c r="BK268">
        <v>12657543835</v>
      </c>
      <c r="BL268">
        <v>12657543835</v>
      </c>
      <c r="BM268">
        <v>12657543835</v>
      </c>
      <c r="BN268">
        <v>8575364493</v>
      </c>
      <c r="BQ268">
        <v>0</v>
      </c>
      <c r="BR268">
        <v>0</v>
      </c>
      <c r="BS268">
        <v>0</v>
      </c>
      <c r="BT268">
        <v>0</v>
      </c>
    </row>
    <row r="269" spans="1:72">
      <c r="A269" t="s">
        <v>568</v>
      </c>
      <c r="B269" t="s">
        <v>25</v>
      </c>
      <c r="C269">
        <v>2007</v>
      </c>
      <c r="D269" t="s">
        <v>207</v>
      </c>
      <c r="E269">
        <v>8</v>
      </c>
      <c r="G269" t="s">
        <v>234</v>
      </c>
      <c r="H269" t="s">
        <v>559</v>
      </c>
      <c r="I269">
        <v>343286748507</v>
      </c>
      <c r="J269">
        <v>85155238502</v>
      </c>
      <c r="K269">
        <v>25412544059</v>
      </c>
      <c r="L269">
        <v>38341883365</v>
      </c>
      <c r="M269">
        <v>38341883365</v>
      </c>
      <c r="N269">
        <v>217816437679</v>
      </c>
      <c r="O269">
        <v>137349911254</v>
      </c>
      <c r="P269">
        <v>116288704545</v>
      </c>
      <c r="Q269">
        <v>116288704545</v>
      </c>
      <c r="R269">
        <v>0</v>
      </c>
      <c r="S269">
        <v>116288704545</v>
      </c>
      <c r="T269">
        <v>112216749194</v>
      </c>
      <c r="U269">
        <v>112216749194</v>
      </c>
      <c r="V269">
        <v>112216749194</v>
      </c>
      <c r="W269">
        <v>112216749194</v>
      </c>
      <c r="X269">
        <v>112216749194</v>
      </c>
      <c r="Y269">
        <v>0</v>
      </c>
      <c r="Z269">
        <v>0</v>
      </c>
      <c r="AA269">
        <v>0</v>
      </c>
      <c r="AB269">
        <v>112216749194</v>
      </c>
      <c r="AC269">
        <v>10686075540</v>
      </c>
      <c r="AD269">
        <v>112216749194</v>
      </c>
      <c r="AE269">
        <v>0</v>
      </c>
      <c r="AF269">
        <v>0</v>
      </c>
      <c r="AG269">
        <v>0</v>
      </c>
      <c r="AH269">
        <v>0</v>
      </c>
      <c r="AI269">
        <v>0</v>
      </c>
      <c r="AJ269">
        <v>0</v>
      </c>
      <c r="AK269">
        <v>0</v>
      </c>
      <c r="AL269">
        <v>0</v>
      </c>
      <c r="AM269">
        <v>164192289732</v>
      </c>
      <c r="AN269">
        <v>112216749194</v>
      </c>
      <c r="AO269">
        <v>112215605218</v>
      </c>
      <c r="AP269">
        <v>112215605218</v>
      </c>
      <c r="AQ269">
        <v>111884046200</v>
      </c>
      <c r="AR269">
        <v>87533450733</v>
      </c>
      <c r="AS269">
        <v>14733625340</v>
      </c>
      <c r="AT269">
        <v>110815531926</v>
      </c>
      <c r="AU269">
        <v>105760006686</v>
      </c>
      <c r="AV269">
        <v>105760006686</v>
      </c>
      <c r="AW269">
        <v>107441329703</v>
      </c>
      <c r="AX269">
        <v>112216749194</v>
      </c>
      <c r="AY269">
        <v>112216749194</v>
      </c>
      <c r="AZ269">
        <v>122225672588</v>
      </c>
      <c r="BA269">
        <v>0</v>
      </c>
      <c r="BB269">
        <v>0</v>
      </c>
      <c r="BC269">
        <v>0</v>
      </c>
      <c r="BD269">
        <v>343286748507</v>
      </c>
      <c r="BE269">
        <v>343286748507</v>
      </c>
      <c r="BF269">
        <v>1</v>
      </c>
      <c r="BG269">
        <v>1</v>
      </c>
      <c r="BH269">
        <v>1</v>
      </c>
      <c r="BI269">
        <v>112216749194</v>
      </c>
      <c r="BJ269">
        <v>27002677780</v>
      </c>
      <c r="BK269">
        <v>116288704545</v>
      </c>
      <c r="BL269">
        <v>116288704545</v>
      </c>
      <c r="BM269">
        <v>89286026765</v>
      </c>
      <c r="BN269">
        <v>52838978604</v>
      </c>
      <c r="BO269">
        <v>0</v>
      </c>
      <c r="BP269">
        <v>0</v>
      </c>
      <c r="BQ269">
        <v>0</v>
      </c>
      <c r="BR269">
        <v>0</v>
      </c>
      <c r="BS269">
        <v>0</v>
      </c>
      <c r="BT269">
        <v>0</v>
      </c>
    </row>
    <row r="270" spans="1:72">
      <c r="A270" t="s">
        <v>569</v>
      </c>
      <c r="B270" t="s">
        <v>26</v>
      </c>
      <c r="C270">
        <v>2007</v>
      </c>
      <c r="D270" t="s">
        <v>212</v>
      </c>
      <c r="E270">
        <v>2</v>
      </c>
      <c r="G270" t="s">
        <v>236</v>
      </c>
      <c r="H270" t="s">
        <v>559</v>
      </c>
      <c r="I270">
        <v>24667804945</v>
      </c>
      <c r="J270">
        <v>823776112</v>
      </c>
      <c r="K270">
        <v>805658339</v>
      </c>
      <c r="L270">
        <v>1205392859</v>
      </c>
      <c r="M270">
        <v>1205392859</v>
      </c>
      <c r="N270">
        <v>7040433284</v>
      </c>
      <c r="O270">
        <v>6412900895</v>
      </c>
      <c r="P270">
        <v>4123824817</v>
      </c>
      <c r="Q270">
        <v>4123824817</v>
      </c>
      <c r="R270">
        <v>0</v>
      </c>
      <c r="S270">
        <v>4123824817</v>
      </c>
      <c r="T270">
        <v>4035804938</v>
      </c>
      <c r="U270">
        <v>4035804938</v>
      </c>
      <c r="V270">
        <v>4035804938</v>
      </c>
      <c r="W270">
        <v>4035804938</v>
      </c>
      <c r="X270">
        <v>4035804938</v>
      </c>
      <c r="Y270">
        <v>0</v>
      </c>
      <c r="Z270">
        <v>0</v>
      </c>
      <c r="AA270">
        <v>0</v>
      </c>
      <c r="AB270">
        <v>4035804938</v>
      </c>
      <c r="AC270">
        <v>1023065696</v>
      </c>
      <c r="AM270">
        <v>6080961505</v>
      </c>
      <c r="AN270">
        <v>4035804938</v>
      </c>
      <c r="AO270">
        <v>4115623957</v>
      </c>
      <c r="AP270">
        <v>4115623957</v>
      </c>
      <c r="AQ270">
        <v>4108533074</v>
      </c>
      <c r="AR270">
        <v>4108533074</v>
      </c>
      <c r="AS270">
        <v>58635752</v>
      </c>
      <c r="AT270">
        <v>4033912778</v>
      </c>
      <c r="AU270">
        <v>3863484382</v>
      </c>
      <c r="AV270">
        <v>3863484382</v>
      </c>
      <c r="AW270">
        <v>3949183401</v>
      </c>
      <c r="AX270">
        <v>4035804938</v>
      </c>
      <c r="AY270">
        <v>4035804938</v>
      </c>
      <c r="AZ270">
        <v>4650554155</v>
      </c>
      <c r="BB270">
        <v>0</v>
      </c>
      <c r="BD270">
        <v>24667804945</v>
      </c>
      <c r="BE270">
        <v>24667804945</v>
      </c>
      <c r="BF270">
        <v>1</v>
      </c>
      <c r="BG270">
        <v>1</v>
      </c>
      <c r="BI270">
        <v>4035804938</v>
      </c>
      <c r="BK270">
        <v>4123824817</v>
      </c>
      <c r="BL270">
        <v>4123824817</v>
      </c>
      <c r="BM270">
        <v>4123824817</v>
      </c>
      <c r="BN270">
        <v>3092012984</v>
      </c>
      <c r="BQ270">
        <v>0</v>
      </c>
      <c r="BR270">
        <v>0</v>
      </c>
      <c r="BS270">
        <v>0</v>
      </c>
      <c r="BT270">
        <v>0</v>
      </c>
    </row>
    <row r="271" spans="1:72">
      <c r="A271" t="s">
        <v>570</v>
      </c>
      <c r="B271" t="s">
        <v>27</v>
      </c>
      <c r="C271">
        <v>2007</v>
      </c>
      <c r="D271" t="s">
        <v>228</v>
      </c>
      <c r="E271">
        <v>4</v>
      </c>
      <c r="G271" t="s">
        <v>238</v>
      </c>
      <c r="H271" t="s">
        <v>559</v>
      </c>
      <c r="I271">
        <v>47092564802</v>
      </c>
      <c r="J271">
        <v>15236988273</v>
      </c>
      <c r="K271">
        <v>5691329141</v>
      </c>
      <c r="L271">
        <v>7705575345</v>
      </c>
      <c r="M271">
        <v>7705575345</v>
      </c>
      <c r="N271">
        <v>22938153384</v>
      </c>
      <c r="O271">
        <v>17089265939</v>
      </c>
      <c r="P271">
        <v>26603078062</v>
      </c>
      <c r="Q271">
        <v>26603078062</v>
      </c>
      <c r="R271">
        <v>0</v>
      </c>
      <c r="S271">
        <v>26603078062</v>
      </c>
      <c r="T271">
        <v>25456687287</v>
      </c>
      <c r="U271">
        <v>25456687287</v>
      </c>
      <c r="V271">
        <v>25456687287</v>
      </c>
      <c r="W271">
        <v>25456687287</v>
      </c>
      <c r="X271">
        <v>25456687287</v>
      </c>
      <c r="Y271">
        <v>0</v>
      </c>
      <c r="Z271">
        <v>0</v>
      </c>
      <c r="AA271">
        <v>0</v>
      </c>
      <c r="AB271">
        <v>25456687287</v>
      </c>
      <c r="AC271">
        <v>2967437146</v>
      </c>
      <c r="AD271">
        <v>25456687287</v>
      </c>
      <c r="AE271">
        <v>0</v>
      </c>
      <c r="AF271">
        <v>0</v>
      </c>
      <c r="AG271">
        <v>0</v>
      </c>
      <c r="AH271">
        <v>0</v>
      </c>
      <c r="AI271">
        <v>0</v>
      </c>
      <c r="AJ271">
        <v>0</v>
      </c>
      <c r="AK271">
        <v>0</v>
      </c>
      <c r="AL271">
        <v>0</v>
      </c>
      <c r="AM271">
        <v>16737765505</v>
      </c>
      <c r="AN271">
        <v>25456687287</v>
      </c>
      <c r="AO271">
        <v>26330146176</v>
      </c>
      <c r="AP271">
        <v>26330146176</v>
      </c>
      <c r="AQ271">
        <v>25097837013</v>
      </c>
      <c r="AR271">
        <v>13663148730</v>
      </c>
      <c r="AS271">
        <v>758701823</v>
      </c>
      <c r="AT271">
        <v>25185083134</v>
      </c>
      <c r="AU271">
        <v>24498238428</v>
      </c>
      <c r="AV271">
        <v>24498238428</v>
      </c>
      <c r="AW271">
        <v>23668533902</v>
      </c>
      <c r="AX271">
        <v>25456687287</v>
      </c>
      <c r="AY271">
        <v>25456687287</v>
      </c>
      <c r="AZ271">
        <v>25944723363</v>
      </c>
      <c r="BA271">
        <v>0</v>
      </c>
      <c r="BB271">
        <v>0</v>
      </c>
      <c r="BC271">
        <v>0</v>
      </c>
      <c r="BD271">
        <v>47092564802</v>
      </c>
      <c r="BE271">
        <v>47092564802</v>
      </c>
      <c r="BF271">
        <v>1</v>
      </c>
      <c r="BG271">
        <v>1</v>
      </c>
      <c r="BH271">
        <v>1</v>
      </c>
      <c r="BI271">
        <v>25456687287</v>
      </c>
      <c r="BJ271">
        <v>12360222428</v>
      </c>
      <c r="BK271">
        <v>26603078062</v>
      </c>
      <c r="BL271">
        <v>26603078062</v>
      </c>
      <c r="BM271">
        <v>14242855634</v>
      </c>
      <c r="BN271">
        <v>13937309152</v>
      </c>
      <c r="BO271">
        <v>0</v>
      </c>
      <c r="BP271">
        <v>0</v>
      </c>
      <c r="BQ271">
        <v>0</v>
      </c>
      <c r="BR271">
        <v>0</v>
      </c>
      <c r="BS271">
        <v>0</v>
      </c>
      <c r="BT271">
        <v>0</v>
      </c>
    </row>
    <row r="272" spans="1:72">
      <c r="A272" t="s">
        <v>571</v>
      </c>
      <c r="B272" t="s">
        <v>28</v>
      </c>
      <c r="C272">
        <v>2007</v>
      </c>
      <c r="D272" t="s">
        <v>228</v>
      </c>
      <c r="E272">
        <v>6</v>
      </c>
      <c r="G272" t="s">
        <v>240</v>
      </c>
      <c r="H272" t="s">
        <v>559</v>
      </c>
      <c r="I272">
        <v>91573784789</v>
      </c>
      <c r="J272">
        <v>20807328672</v>
      </c>
      <c r="K272">
        <v>8063038736</v>
      </c>
      <c r="L272">
        <v>10582446434</v>
      </c>
      <c r="M272">
        <v>10582446434</v>
      </c>
      <c r="N272">
        <v>34526425861</v>
      </c>
      <c r="O272">
        <v>26610460384</v>
      </c>
      <c r="P272">
        <v>31252195321</v>
      </c>
      <c r="Q272">
        <v>31252195321</v>
      </c>
      <c r="R272">
        <v>0</v>
      </c>
      <c r="S272">
        <v>31252195321</v>
      </c>
      <c r="T272">
        <v>30350670092</v>
      </c>
      <c r="U272">
        <v>30350670092</v>
      </c>
      <c r="V272">
        <v>30350670092</v>
      </c>
      <c r="W272">
        <v>30350670092</v>
      </c>
      <c r="X272">
        <v>30350670092</v>
      </c>
      <c r="Y272">
        <v>0</v>
      </c>
      <c r="Z272">
        <v>0</v>
      </c>
      <c r="AA272">
        <v>0</v>
      </c>
      <c r="AB272">
        <v>30350670092</v>
      </c>
      <c r="AC272">
        <v>5213819237</v>
      </c>
      <c r="AD272">
        <v>30350670092</v>
      </c>
      <c r="AE272">
        <v>0</v>
      </c>
      <c r="AF272">
        <v>0</v>
      </c>
      <c r="AG272">
        <v>0</v>
      </c>
      <c r="AH272">
        <v>0</v>
      </c>
      <c r="AI272">
        <v>0</v>
      </c>
      <c r="AJ272">
        <v>0</v>
      </c>
      <c r="AK272">
        <v>0</v>
      </c>
      <c r="AL272">
        <v>0</v>
      </c>
      <c r="AM272">
        <v>29971111135</v>
      </c>
      <c r="AN272">
        <v>30350670092</v>
      </c>
      <c r="AO272">
        <v>30746979535</v>
      </c>
      <c r="AP272">
        <v>30746979535</v>
      </c>
      <c r="AQ272">
        <v>30218313370</v>
      </c>
      <c r="AR272">
        <v>19119827342</v>
      </c>
      <c r="AS272">
        <v>1404989647</v>
      </c>
      <c r="AT272">
        <v>30039742630</v>
      </c>
      <c r="AU272">
        <v>29144045575</v>
      </c>
      <c r="AV272">
        <v>29144045575</v>
      </c>
      <c r="AW272">
        <v>29303250124</v>
      </c>
      <c r="AX272">
        <v>30350670092</v>
      </c>
      <c r="AY272">
        <v>30350670092</v>
      </c>
      <c r="AZ272">
        <v>32660121453</v>
      </c>
      <c r="BA272">
        <v>0</v>
      </c>
      <c r="BB272">
        <v>0</v>
      </c>
      <c r="BC272">
        <v>0</v>
      </c>
      <c r="BD272">
        <v>91573784789</v>
      </c>
      <c r="BE272">
        <v>91573784789</v>
      </c>
      <c r="BF272">
        <v>1</v>
      </c>
      <c r="BG272">
        <v>1</v>
      </c>
      <c r="BH272">
        <v>1</v>
      </c>
      <c r="BI272">
        <v>30350670092</v>
      </c>
      <c r="BJ272">
        <v>11472292516</v>
      </c>
      <c r="BK272">
        <v>31252195321</v>
      </c>
      <c r="BL272">
        <v>31252195321</v>
      </c>
      <c r="BM272">
        <v>19779902805</v>
      </c>
      <c r="BN272">
        <v>17672482928</v>
      </c>
      <c r="BO272">
        <v>0</v>
      </c>
      <c r="BP272">
        <v>0</v>
      </c>
      <c r="BQ272">
        <v>0</v>
      </c>
      <c r="BR272">
        <v>0</v>
      </c>
      <c r="BS272">
        <v>0</v>
      </c>
      <c r="BT272">
        <v>0</v>
      </c>
    </row>
    <row r="273" spans="1:72">
      <c r="A273" t="s">
        <v>572</v>
      </c>
      <c r="B273" t="s">
        <v>29</v>
      </c>
      <c r="C273">
        <v>2007</v>
      </c>
      <c r="D273" t="s">
        <v>231</v>
      </c>
      <c r="E273">
        <v>4</v>
      </c>
      <c r="G273" t="s">
        <v>242</v>
      </c>
      <c r="H273" t="s">
        <v>559</v>
      </c>
      <c r="I273">
        <v>32971526743</v>
      </c>
      <c r="J273">
        <v>1811119946</v>
      </c>
      <c r="K273">
        <v>1664809459</v>
      </c>
      <c r="L273">
        <v>2294968520</v>
      </c>
      <c r="M273">
        <v>2294968520</v>
      </c>
      <c r="N273">
        <v>11943850153</v>
      </c>
      <c r="O273">
        <v>10785698173</v>
      </c>
      <c r="P273">
        <v>6784246283</v>
      </c>
      <c r="Q273">
        <v>6784246283</v>
      </c>
      <c r="R273">
        <v>0</v>
      </c>
      <c r="S273">
        <v>6784246283</v>
      </c>
      <c r="T273">
        <v>6595510201</v>
      </c>
      <c r="U273">
        <v>6595510201</v>
      </c>
      <c r="V273">
        <v>6595510201</v>
      </c>
      <c r="W273">
        <v>6595510201</v>
      </c>
      <c r="X273">
        <v>6595510201</v>
      </c>
      <c r="Y273">
        <v>0</v>
      </c>
      <c r="Z273">
        <v>0</v>
      </c>
      <c r="AA273">
        <v>0</v>
      </c>
      <c r="AB273">
        <v>6595510201</v>
      </c>
      <c r="AC273">
        <v>2544830924</v>
      </c>
      <c r="AM273">
        <v>12199664449</v>
      </c>
      <c r="AN273">
        <v>6595510201</v>
      </c>
      <c r="AO273">
        <v>6655541201</v>
      </c>
      <c r="AP273">
        <v>6655541201</v>
      </c>
      <c r="AQ273">
        <v>6468107208</v>
      </c>
      <c r="AR273">
        <v>6468107208</v>
      </c>
      <c r="AS273">
        <v>194561652</v>
      </c>
      <c r="AT273">
        <v>6578763271</v>
      </c>
      <c r="AU273">
        <v>6152148112</v>
      </c>
      <c r="AV273">
        <v>6152148112</v>
      </c>
      <c r="AW273">
        <v>6720302441</v>
      </c>
      <c r="AX273">
        <v>6595510201</v>
      </c>
      <c r="AY273">
        <v>6595510201</v>
      </c>
      <c r="AZ273">
        <v>7674307289</v>
      </c>
      <c r="BB273">
        <v>0</v>
      </c>
      <c r="BD273">
        <v>32971526743</v>
      </c>
      <c r="BE273">
        <v>32971526743</v>
      </c>
      <c r="BF273">
        <v>1</v>
      </c>
      <c r="BG273">
        <v>1</v>
      </c>
      <c r="BI273">
        <v>6595510201</v>
      </c>
      <c r="BK273">
        <v>6784246283</v>
      </c>
      <c r="BL273">
        <v>6784246283</v>
      </c>
      <c r="BM273">
        <v>6784246283</v>
      </c>
      <c r="BN273">
        <v>4926856836</v>
      </c>
      <c r="BQ273">
        <v>0</v>
      </c>
      <c r="BR273">
        <v>0</v>
      </c>
      <c r="BS273">
        <v>0</v>
      </c>
      <c r="BT273">
        <v>0</v>
      </c>
    </row>
    <row r="274" spans="1:72">
      <c r="A274" t="s">
        <v>573</v>
      </c>
      <c r="B274" t="s">
        <v>30</v>
      </c>
      <c r="C274">
        <v>2007</v>
      </c>
      <c r="D274" t="s">
        <v>231</v>
      </c>
      <c r="E274">
        <v>5</v>
      </c>
      <c r="G274" t="s">
        <v>244</v>
      </c>
      <c r="H274" t="s">
        <v>559</v>
      </c>
      <c r="I274">
        <v>51261768339</v>
      </c>
      <c r="J274">
        <v>3459101090</v>
      </c>
      <c r="K274">
        <v>3459101090</v>
      </c>
      <c r="L274">
        <v>4649787837</v>
      </c>
      <c r="M274">
        <v>4649787837</v>
      </c>
      <c r="N274">
        <v>24197442631</v>
      </c>
      <c r="O274">
        <v>21840551556</v>
      </c>
      <c r="P274">
        <v>13889042479</v>
      </c>
      <c r="Q274">
        <v>13889042479</v>
      </c>
      <c r="R274">
        <v>0</v>
      </c>
      <c r="S274">
        <v>13889042479</v>
      </c>
      <c r="T274">
        <v>13644222280</v>
      </c>
      <c r="U274">
        <v>13644222280</v>
      </c>
      <c r="V274">
        <v>13644222280</v>
      </c>
      <c r="W274">
        <v>13644222280</v>
      </c>
      <c r="X274">
        <v>13644222280</v>
      </c>
      <c r="Y274">
        <v>0</v>
      </c>
      <c r="Z274">
        <v>0</v>
      </c>
      <c r="AA274">
        <v>0</v>
      </c>
      <c r="AB274">
        <v>13644222280</v>
      </c>
      <c r="AC274">
        <v>5051492400</v>
      </c>
      <c r="AM274">
        <v>23220354708</v>
      </c>
      <c r="AN274">
        <v>13644222280</v>
      </c>
      <c r="AO274">
        <v>13275289877</v>
      </c>
      <c r="AP274">
        <v>13275289877</v>
      </c>
      <c r="AQ274">
        <v>13858226559</v>
      </c>
      <c r="AR274">
        <v>13858226559</v>
      </c>
      <c r="AS274">
        <v>641084064</v>
      </c>
      <c r="AT274">
        <v>13643962453</v>
      </c>
      <c r="AU274">
        <v>12947071034</v>
      </c>
      <c r="AV274">
        <v>12947071034</v>
      </c>
      <c r="AW274">
        <v>11554124851</v>
      </c>
      <c r="AX274">
        <v>13644222280</v>
      </c>
      <c r="AY274">
        <v>13644222280</v>
      </c>
      <c r="AZ274">
        <v>14809939256</v>
      </c>
      <c r="BB274">
        <v>0</v>
      </c>
      <c r="BD274">
        <v>51261768339</v>
      </c>
      <c r="BE274">
        <v>51261768339</v>
      </c>
      <c r="BF274">
        <v>1</v>
      </c>
      <c r="BG274">
        <v>1</v>
      </c>
      <c r="BI274">
        <v>13644222280</v>
      </c>
      <c r="BK274">
        <v>13889042479</v>
      </c>
      <c r="BL274">
        <v>13889042479</v>
      </c>
      <c r="BM274">
        <v>13889042479</v>
      </c>
      <c r="BN274">
        <v>10115068285</v>
      </c>
      <c r="BQ274">
        <v>0</v>
      </c>
      <c r="BR274">
        <v>0</v>
      </c>
      <c r="BS274">
        <v>0</v>
      </c>
      <c r="BT274">
        <v>0</v>
      </c>
    </row>
    <row r="275" spans="1:72">
      <c r="A275" t="s">
        <v>574</v>
      </c>
      <c r="B275" t="s">
        <v>31</v>
      </c>
      <c r="C275">
        <v>2007</v>
      </c>
      <c r="D275" t="s">
        <v>228</v>
      </c>
      <c r="E275">
        <v>7</v>
      </c>
      <c r="G275" t="s">
        <v>246</v>
      </c>
      <c r="H275" t="s">
        <v>559</v>
      </c>
      <c r="I275">
        <v>352344819554</v>
      </c>
      <c r="J275">
        <v>74320799973</v>
      </c>
      <c r="K275">
        <v>20450427002</v>
      </c>
      <c r="L275">
        <v>24716785022</v>
      </c>
      <c r="M275">
        <v>24716785022</v>
      </c>
      <c r="N275">
        <v>103655183146</v>
      </c>
      <c r="O275">
        <v>81878828451</v>
      </c>
      <c r="P275">
        <v>72701357889</v>
      </c>
      <c r="Q275">
        <v>72701357889</v>
      </c>
      <c r="R275">
        <v>0</v>
      </c>
      <c r="S275">
        <v>72701357889</v>
      </c>
      <c r="T275">
        <v>70869757957</v>
      </c>
      <c r="U275">
        <v>70869757957</v>
      </c>
      <c r="V275">
        <v>70869757957</v>
      </c>
      <c r="W275">
        <v>70869757957</v>
      </c>
      <c r="X275">
        <v>70869757957</v>
      </c>
      <c r="Y275">
        <v>0</v>
      </c>
      <c r="Z275">
        <v>0</v>
      </c>
      <c r="AA275">
        <v>0</v>
      </c>
      <c r="AB275">
        <v>70869757957</v>
      </c>
      <c r="AC275">
        <v>9722006650</v>
      </c>
      <c r="AD275">
        <v>70869757957</v>
      </c>
      <c r="AE275">
        <v>0</v>
      </c>
      <c r="AF275">
        <v>0</v>
      </c>
      <c r="AG275">
        <v>0</v>
      </c>
      <c r="AH275">
        <v>0</v>
      </c>
      <c r="AI275">
        <v>0</v>
      </c>
      <c r="AJ275">
        <v>0</v>
      </c>
      <c r="AK275">
        <v>0</v>
      </c>
      <c r="AL275">
        <v>0</v>
      </c>
      <c r="AM275">
        <v>79723748960</v>
      </c>
      <c r="AN275">
        <v>70869757957</v>
      </c>
      <c r="AO275">
        <v>76686791877</v>
      </c>
      <c r="AP275">
        <v>76686791877</v>
      </c>
      <c r="AQ275">
        <v>73812235282</v>
      </c>
      <c r="AR275">
        <v>57646210908</v>
      </c>
      <c r="AS275">
        <v>4005186904</v>
      </c>
      <c r="AT275">
        <v>69452201174</v>
      </c>
      <c r="AU275">
        <v>66757090501</v>
      </c>
      <c r="AV275">
        <v>66757090501</v>
      </c>
      <c r="AW275">
        <v>66199984387</v>
      </c>
      <c r="AX275">
        <v>70869757957</v>
      </c>
      <c r="AY275">
        <v>70869757957</v>
      </c>
      <c r="AZ275">
        <v>78060969110</v>
      </c>
      <c r="BA275">
        <v>0</v>
      </c>
      <c r="BB275">
        <v>0</v>
      </c>
      <c r="BC275">
        <v>0</v>
      </c>
      <c r="BD275">
        <v>352344819554</v>
      </c>
      <c r="BE275">
        <v>352344819554</v>
      </c>
      <c r="BF275">
        <v>1</v>
      </c>
      <c r="BG275">
        <v>1</v>
      </c>
      <c r="BH275">
        <v>1</v>
      </c>
      <c r="BI275">
        <v>70869757957</v>
      </c>
      <c r="BJ275">
        <v>16883160165</v>
      </c>
      <c r="BK275">
        <v>72701357889</v>
      </c>
      <c r="BL275">
        <v>72701357889</v>
      </c>
      <c r="BM275">
        <v>55818197724</v>
      </c>
      <c r="BN275">
        <v>40546789212</v>
      </c>
      <c r="BO275">
        <v>0</v>
      </c>
      <c r="BP275">
        <v>0</v>
      </c>
      <c r="BQ275">
        <v>0</v>
      </c>
      <c r="BR275">
        <v>0</v>
      </c>
      <c r="BS275">
        <v>0</v>
      </c>
      <c r="BT275">
        <v>0</v>
      </c>
    </row>
    <row r="276" spans="1:72">
      <c r="A276" t="s">
        <v>575</v>
      </c>
      <c r="B276" t="s">
        <v>32</v>
      </c>
      <c r="C276">
        <v>2007</v>
      </c>
      <c r="D276" t="s">
        <v>215</v>
      </c>
      <c r="E276">
        <v>1</v>
      </c>
      <c r="G276" t="s">
        <v>248</v>
      </c>
      <c r="H276" t="s">
        <v>559</v>
      </c>
      <c r="I276">
        <v>12514998710</v>
      </c>
      <c r="J276">
        <v>489016127</v>
      </c>
      <c r="K276">
        <v>445695661</v>
      </c>
      <c r="L276">
        <v>546482352</v>
      </c>
      <c r="M276">
        <v>546482352</v>
      </c>
      <c r="N276">
        <v>4124902337</v>
      </c>
      <c r="O276">
        <v>3558329300</v>
      </c>
      <c r="P276">
        <v>3014696815</v>
      </c>
      <c r="Q276">
        <v>3014696815</v>
      </c>
      <c r="R276">
        <v>0</v>
      </c>
      <c r="S276">
        <v>3014696815</v>
      </c>
      <c r="T276">
        <v>2871984400</v>
      </c>
      <c r="U276">
        <v>2871984400</v>
      </c>
      <c r="V276">
        <v>2871984400</v>
      </c>
      <c r="W276">
        <v>2871984400</v>
      </c>
      <c r="X276">
        <v>2871984400</v>
      </c>
      <c r="Y276">
        <v>0</v>
      </c>
      <c r="Z276">
        <v>0</v>
      </c>
      <c r="AA276">
        <v>0</v>
      </c>
      <c r="AB276">
        <v>2871984400</v>
      </c>
      <c r="AC276">
        <v>143851315</v>
      </c>
      <c r="AM276">
        <v>3749869526</v>
      </c>
      <c r="AN276">
        <v>2871984400</v>
      </c>
      <c r="AO276">
        <v>2974005677</v>
      </c>
      <c r="AP276">
        <v>2974005677</v>
      </c>
      <c r="AQ276">
        <v>2954922098</v>
      </c>
      <c r="AR276">
        <v>2851192795</v>
      </c>
      <c r="AS276">
        <v>52987626</v>
      </c>
      <c r="AT276">
        <v>2869659932</v>
      </c>
      <c r="AU276">
        <v>2684873992</v>
      </c>
      <c r="AV276">
        <v>2684873992</v>
      </c>
      <c r="AW276">
        <v>2637354552</v>
      </c>
      <c r="AX276">
        <v>2871984400</v>
      </c>
      <c r="AY276">
        <v>2871984400</v>
      </c>
      <c r="AZ276">
        <v>3167058739</v>
      </c>
      <c r="BB276">
        <v>0</v>
      </c>
      <c r="BD276">
        <v>12514998710</v>
      </c>
      <c r="BE276">
        <v>12514998710</v>
      </c>
      <c r="BF276">
        <v>1</v>
      </c>
      <c r="BG276">
        <v>1</v>
      </c>
      <c r="BI276">
        <v>2871984400</v>
      </c>
      <c r="BK276">
        <v>3014696815</v>
      </c>
      <c r="BL276">
        <v>3014696815</v>
      </c>
      <c r="BM276">
        <v>2910966522</v>
      </c>
      <c r="BN276">
        <v>1993908784</v>
      </c>
      <c r="BQ276">
        <v>0</v>
      </c>
      <c r="BR276">
        <v>0</v>
      </c>
      <c r="BS276">
        <v>0</v>
      </c>
      <c r="BT276">
        <v>0</v>
      </c>
    </row>
    <row r="277" spans="1:72">
      <c r="A277" t="s">
        <v>576</v>
      </c>
      <c r="B277" t="s">
        <v>33</v>
      </c>
      <c r="C277">
        <v>2007</v>
      </c>
      <c r="D277" t="s">
        <v>231</v>
      </c>
      <c r="E277">
        <v>4</v>
      </c>
      <c r="G277" t="s">
        <v>250</v>
      </c>
      <c r="H277" t="s">
        <v>559</v>
      </c>
      <c r="I277">
        <v>80017148436</v>
      </c>
      <c r="J277">
        <v>2799038830</v>
      </c>
      <c r="K277">
        <v>2278134830</v>
      </c>
      <c r="L277">
        <v>3426197822</v>
      </c>
      <c r="M277">
        <v>3426197822</v>
      </c>
      <c r="N277">
        <v>16477691678</v>
      </c>
      <c r="O277">
        <v>14538948356</v>
      </c>
      <c r="P277">
        <v>10283809412</v>
      </c>
      <c r="Q277">
        <v>10283809412</v>
      </c>
      <c r="R277">
        <v>0</v>
      </c>
      <c r="S277">
        <v>10283809412</v>
      </c>
      <c r="T277">
        <v>10246298459</v>
      </c>
      <c r="U277">
        <v>10246298459</v>
      </c>
      <c r="V277">
        <v>10246298459</v>
      </c>
      <c r="W277">
        <v>10246298459</v>
      </c>
      <c r="X277">
        <v>10246298459</v>
      </c>
      <c r="Y277">
        <v>0</v>
      </c>
      <c r="Z277">
        <v>0</v>
      </c>
      <c r="AA277">
        <v>0</v>
      </c>
      <c r="AB277">
        <v>10246298459</v>
      </c>
      <c r="AC277">
        <v>2955544624</v>
      </c>
      <c r="AM277">
        <v>14363069486</v>
      </c>
      <c r="AN277">
        <v>10246298459</v>
      </c>
      <c r="AO277">
        <v>10119407717</v>
      </c>
      <c r="AP277">
        <v>10119407717</v>
      </c>
      <c r="AQ277">
        <v>10102306362</v>
      </c>
      <c r="AR277">
        <v>10102306362</v>
      </c>
      <c r="AS277">
        <v>471213673</v>
      </c>
      <c r="AT277">
        <v>10239441579</v>
      </c>
      <c r="AU277">
        <v>9754154949</v>
      </c>
      <c r="AV277">
        <v>9754154949</v>
      </c>
      <c r="AW277">
        <v>9166531587</v>
      </c>
      <c r="AX277">
        <v>10246298459</v>
      </c>
      <c r="AY277">
        <v>10246298459</v>
      </c>
      <c r="AZ277">
        <v>11780002582</v>
      </c>
      <c r="BB277">
        <v>0</v>
      </c>
      <c r="BD277">
        <v>80017148436</v>
      </c>
      <c r="BE277">
        <v>80017148436</v>
      </c>
      <c r="BF277">
        <v>1</v>
      </c>
      <c r="BG277">
        <v>1</v>
      </c>
      <c r="BI277">
        <v>10246298459</v>
      </c>
      <c r="BK277">
        <v>10283809412</v>
      </c>
      <c r="BL277">
        <v>10283809412</v>
      </c>
      <c r="BM277">
        <v>10283809412</v>
      </c>
      <c r="BN277">
        <v>7398948840</v>
      </c>
      <c r="BQ277">
        <v>0</v>
      </c>
      <c r="BR277">
        <v>0</v>
      </c>
      <c r="BS277">
        <v>0</v>
      </c>
      <c r="BT277">
        <v>0</v>
      </c>
    </row>
    <row r="278" spans="1:72">
      <c r="A278" t="s">
        <v>577</v>
      </c>
      <c r="B278" t="s">
        <v>34</v>
      </c>
      <c r="C278">
        <v>2007</v>
      </c>
      <c r="D278" t="s">
        <v>228</v>
      </c>
      <c r="E278">
        <v>5</v>
      </c>
      <c r="G278" t="s">
        <v>252</v>
      </c>
      <c r="H278" t="s">
        <v>559</v>
      </c>
      <c r="I278">
        <v>98593543872</v>
      </c>
      <c r="J278">
        <v>43329713781</v>
      </c>
      <c r="K278">
        <v>12890597094</v>
      </c>
      <c r="L278">
        <v>15934147815</v>
      </c>
      <c r="M278">
        <v>15934147815</v>
      </c>
      <c r="N278">
        <v>68997570677</v>
      </c>
      <c r="O278">
        <v>52854133089</v>
      </c>
      <c r="P278">
        <v>37705459237</v>
      </c>
      <c r="Q278">
        <v>37705459237</v>
      </c>
      <c r="R278">
        <v>0</v>
      </c>
      <c r="S278">
        <v>37705459237</v>
      </c>
      <c r="T278">
        <v>36842702902</v>
      </c>
      <c r="U278">
        <v>36842702902</v>
      </c>
      <c r="V278">
        <v>36842702902</v>
      </c>
      <c r="W278">
        <v>36842702902</v>
      </c>
      <c r="X278">
        <v>36842702902</v>
      </c>
      <c r="Y278">
        <v>0</v>
      </c>
      <c r="Z278">
        <v>0</v>
      </c>
      <c r="AA278">
        <v>0</v>
      </c>
      <c r="AB278">
        <v>36842702902</v>
      </c>
      <c r="AC278">
        <v>3845659715</v>
      </c>
      <c r="AD278">
        <v>36842702902</v>
      </c>
      <c r="AE278">
        <v>0</v>
      </c>
      <c r="AF278">
        <v>0</v>
      </c>
      <c r="AG278">
        <v>0</v>
      </c>
      <c r="AH278">
        <v>0</v>
      </c>
      <c r="AI278">
        <v>0</v>
      </c>
      <c r="AJ278">
        <v>0</v>
      </c>
      <c r="AK278">
        <v>0</v>
      </c>
      <c r="AL278">
        <v>0</v>
      </c>
      <c r="AM278">
        <v>54119232650</v>
      </c>
      <c r="AN278">
        <v>36842702902</v>
      </c>
      <c r="AO278">
        <v>38586527665</v>
      </c>
      <c r="AP278">
        <v>38586527665</v>
      </c>
      <c r="AQ278">
        <v>35396497185</v>
      </c>
      <c r="AR278">
        <v>19078241892</v>
      </c>
      <c r="AS278">
        <v>1673574851</v>
      </c>
      <c r="AT278">
        <v>36066853698</v>
      </c>
      <c r="AU278">
        <v>35407965153</v>
      </c>
      <c r="AV278">
        <v>35407965153</v>
      </c>
      <c r="AW278">
        <v>34638593452</v>
      </c>
      <c r="AX278">
        <v>36842702902</v>
      </c>
      <c r="AY278">
        <v>36842702902</v>
      </c>
      <c r="AZ278">
        <v>38713715275</v>
      </c>
      <c r="BA278">
        <v>0</v>
      </c>
      <c r="BB278">
        <v>0</v>
      </c>
      <c r="BC278">
        <v>0</v>
      </c>
      <c r="BD278">
        <v>98593543872</v>
      </c>
      <c r="BE278">
        <v>98593543872</v>
      </c>
      <c r="BF278">
        <v>1</v>
      </c>
      <c r="BG278">
        <v>1</v>
      </c>
      <c r="BH278">
        <v>1</v>
      </c>
      <c r="BI278">
        <v>36842702902</v>
      </c>
      <c r="BJ278">
        <v>17916854026</v>
      </c>
      <c r="BK278">
        <v>37705459237</v>
      </c>
      <c r="BL278">
        <v>37705459237</v>
      </c>
      <c r="BM278">
        <v>19788605211</v>
      </c>
      <c r="BN278">
        <v>18648599384</v>
      </c>
      <c r="BO278">
        <v>0</v>
      </c>
      <c r="BP278">
        <v>0</v>
      </c>
      <c r="BQ278">
        <v>0</v>
      </c>
      <c r="BR278">
        <v>0</v>
      </c>
      <c r="BS278">
        <v>0</v>
      </c>
      <c r="BT278">
        <v>0</v>
      </c>
    </row>
    <row r="279" spans="1:72">
      <c r="A279" t="s">
        <v>578</v>
      </c>
      <c r="B279" t="s">
        <v>35</v>
      </c>
      <c r="C279">
        <v>2007</v>
      </c>
      <c r="D279" t="s">
        <v>231</v>
      </c>
      <c r="E279">
        <v>5</v>
      </c>
      <c r="G279" t="s">
        <v>254</v>
      </c>
      <c r="H279" t="s">
        <v>559</v>
      </c>
      <c r="I279">
        <v>76696138434</v>
      </c>
      <c r="J279">
        <v>3646127843</v>
      </c>
      <c r="K279">
        <v>3226518694</v>
      </c>
      <c r="L279">
        <v>4343617807</v>
      </c>
      <c r="M279">
        <v>4343617807</v>
      </c>
      <c r="N279">
        <v>20780744306</v>
      </c>
      <c r="O279">
        <v>17864521750</v>
      </c>
      <c r="P279">
        <v>12915499668</v>
      </c>
      <c r="Q279">
        <v>12915499668</v>
      </c>
      <c r="R279">
        <v>0</v>
      </c>
      <c r="S279">
        <v>12915499668</v>
      </c>
      <c r="T279">
        <v>12858123679</v>
      </c>
      <c r="U279">
        <v>12858123679</v>
      </c>
      <c r="V279">
        <v>12858123679</v>
      </c>
      <c r="W279">
        <v>12858123679</v>
      </c>
      <c r="X279">
        <v>12858123679</v>
      </c>
      <c r="Y279">
        <v>0</v>
      </c>
      <c r="Z279">
        <v>0</v>
      </c>
      <c r="AA279">
        <v>0</v>
      </c>
      <c r="AB279">
        <v>12858123679</v>
      </c>
      <c r="AC279">
        <v>4986436039</v>
      </c>
      <c r="AM279">
        <v>17711903965</v>
      </c>
      <c r="AN279">
        <v>12858123679</v>
      </c>
      <c r="AO279">
        <v>12447130523</v>
      </c>
      <c r="AP279">
        <v>12447130523</v>
      </c>
      <c r="AQ279">
        <v>13124123819</v>
      </c>
      <c r="AR279">
        <v>13124123819</v>
      </c>
      <c r="AS279">
        <v>614176755</v>
      </c>
      <c r="AT279">
        <v>12843484861</v>
      </c>
      <c r="AU279">
        <v>12196171844</v>
      </c>
      <c r="AV279">
        <v>12196171844</v>
      </c>
      <c r="AW279">
        <v>11729527040</v>
      </c>
      <c r="AX279">
        <v>12858123679</v>
      </c>
      <c r="AY279">
        <v>12858123679</v>
      </c>
      <c r="AZ279">
        <v>14390532782</v>
      </c>
      <c r="BB279">
        <v>0</v>
      </c>
      <c r="BD279">
        <v>76696138434</v>
      </c>
      <c r="BE279">
        <v>76696138434</v>
      </c>
      <c r="BF279">
        <v>1</v>
      </c>
      <c r="BG279">
        <v>1</v>
      </c>
      <c r="BI279">
        <v>12858123679</v>
      </c>
      <c r="BK279">
        <v>12915499668</v>
      </c>
      <c r="BL279">
        <v>12915499668</v>
      </c>
      <c r="BM279">
        <v>12915499668</v>
      </c>
      <c r="BN279">
        <v>9059186726</v>
      </c>
      <c r="BQ279">
        <v>0</v>
      </c>
      <c r="BR279">
        <v>0</v>
      </c>
      <c r="BS279">
        <v>0</v>
      </c>
      <c r="BT279">
        <v>0</v>
      </c>
    </row>
    <row r="280" spans="1:72">
      <c r="A280" t="s">
        <v>579</v>
      </c>
      <c r="B280" t="s">
        <v>36</v>
      </c>
      <c r="C280">
        <v>2007</v>
      </c>
      <c r="D280" t="s">
        <v>228</v>
      </c>
      <c r="E280">
        <v>7</v>
      </c>
      <c r="G280" t="s">
        <v>256</v>
      </c>
      <c r="H280" t="s">
        <v>559</v>
      </c>
      <c r="I280">
        <v>203346464795</v>
      </c>
      <c r="J280">
        <v>28630637271</v>
      </c>
      <c r="K280">
        <v>11201941846</v>
      </c>
      <c r="L280">
        <v>14692062806</v>
      </c>
      <c r="M280">
        <v>14692062806</v>
      </c>
      <c r="N280">
        <v>60006219255</v>
      </c>
      <c r="O280">
        <v>48438412041</v>
      </c>
      <c r="P280">
        <v>51078993135</v>
      </c>
      <c r="Q280">
        <v>51078993135</v>
      </c>
      <c r="R280">
        <v>0</v>
      </c>
      <c r="S280">
        <v>51078993135</v>
      </c>
      <c r="T280">
        <v>50020033293</v>
      </c>
      <c r="U280">
        <v>50020033293</v>
      </c>
      <c r="V280">
        <v>50020033293</v>
      </c>
      <c r="W280">
        <v>50020033293</v>
      </c>
      <c r="X280">
        <v>50020033293</v>
      </c>
      <c r="Y280">
        <v>0</v>
      </c>
      <c r="Z280">
        <v>0</v>
      </c>
      <c r="AA280">
        <v>0</v>
      </c>
      <c r="AB280">
        <v>50020033293</v>
      </c>
      <c r="AC280">
        <v>8118851838</v>
      </c>
      <c r="AD280">
        <v>50020033293</v>
      </c>
      <c r="AE280">
        <v>0</v>
      </c>
      <c r="AF280">
        <v>0</v>
      </c>
      <c r="AG280">
        <v>0</v>
      </c>
      <c r="AH280">
        <v>0</v>
      </c>
      <c r="AI280">
        <v>0</v>
      </c>
      <c r="AJ280">
        <v>0</v>
      </c>
      <c r="AK280">
        <v>0</v>
      </c>
      <c r="AL280">
        <v>0</v>
      </c>
      <c r="AM280">
        <v>46888125092</v>
      </c>
      <c r="AN280">
        <v>50020033293</v>
      </c>
      <c r="AO280">
        <v>51136546348</v>
      </c>
      <c r="AP280">
        <v>51136546348</v>
      </c>
      <c r="AQ280">
        <v>48066820409</v>
      </c>
      <c r="AR280">
        <v>30641305341</v>
      </c>
      <c r="AS280">
        <v>3010163329</v>
      </c>
      <c r="AT280">
        <v>49582716743</v>
      </c>
      <c r="AU280">
        <v>48186853502</v>
      </c>
      <c r="AV280">
        <v>48186853502</v>
      </c>
      <c r="AW280">
        <v>47862492511</v>
      </c>
      <c r="AX280">
        <v>50020033293</v>
      </c>
      <c r="AY280">
        <v>50020033293</v>
      </c>
      <c r="AZ280">
        <v>54156601178</v>
      </c>
      <c r="BA280">
        <v>0</v>
      </c>
      <c r="BB280">
        <v>0</v>
      </c>
      <c r="BC280">
        <v>0</v>
      </c>
      <c r="BD280">
        <v>203346464795</v>
      </c>
      <c r="BE280">
        <v>203346464795</v>
      </c>
      <c r="BF280">
        <v>1</v>
      </c>
      <c r="BG280">
        <v>1</v>
      </c>
      <c r="BH280">
        <v>1</v>
      </c>
      <c r="BI280">
        <v>50020033293</v>
      </c>
      <c r="BJ280">
        <v>19006554124</v>
      </c>
      <c r="BK280">
        <v>51078993135</v>
      </c>
      <c r="BL280">
        <v>51078993135</v>
      </c>
      <c r="BM280">
        <v>32072439011</v>
      </c>
      <c r="BN280">
        <v>28137078292</v>
      </c>
      <c r="BO280">
        <v>0</v>
      </c>
      <c r="BP280">
        <v>0</v>
      </c>
      <c r="BQ280">
        <v>0</v>
      </c>
      <c r="BR280">
        <v>0</v>
      </c>
      <c r="BS280">
        <v>0</v>
      </c>
      <c r="BT280">
        <v>0</v>
      </c>
    </row>
    <row r="281" spans="1:72">
      <c r="A281" t="s">
        <v>580</v>
      </c>
      <c r="B281" t="s">
        <v>37</v>
      </c>
      <c r="C281">
        <v>2007</v>
      </c>
      <c r="D281" t="s">
        <v>207</v>
      </c>
      <c r="E281">
        <v>8</v>
      </c>
      <c r="G281" t="s">
        <v>258</v>
      </c>
      <c r="H281" t="s">
        <v>559</v>
      </c>
      <c r="I281">
        <v>1307642406758</v>
      </c>
      <c r="J281">
        <v>127651939580</v>
      </c>
      <c r="K281">
        <v>46630153192</v>
      </c>
      <c r="L281">
        <v>85101461654</v>
      </c>
      <c r="M281">
        <v>85101461654</v>
      </c>
      <c r="N281">
        <v>397944096765</v>
      </c>
      <c r="O281">
        <v>285269743589</v>
      </c>
      <c r="P281">
        <v>195180755724</v>
      </c>
      <c r="Q281">
        <v>195180755724</v>
      </c>
      <c r="R281">
        <v>0</v>
      </c>
      <c r="S281">
        <v>195180755724</v>
      </c>
      <c r="T281">
        <v>191408896502</v>
      </c>
      <c r="U281">
        <v>191408896502</v>
      </c>
      <c r="V281">
        <v>191408896502</v>
      </c>
      <c r="W281">
        <v>191408896502</v>
      </c>
      <c r="X281">
        <v>191408896502</v>
      </c>
      <c r="Y281">
        <v>0</v>
      </c>
      <c r="Z281">
        <v>0</v>
      </c>
      <c r="AA281">
        <v>0</v>
      </c>
      <c r="AB281">
        <v>191408896502</v>
      </c>
      <c r="AC281">
        <v>16168995520</v>
      </c>
      <c r="AD281">
        <v>191408896502</v>
      </c>
      <c r="AE281">
        <v>0</v>
      </c>
      <c r="AF281">
        <v>0</v>
      </c>
      <c r="AG281">
        <v>0</v>
      </c>
      <c r="AH281">
        <v>0</v>
      </c>
      <c r="AI281">
        <v>0</v>
      </c>
      <c r="AJ281">
        <v>0</v>
      </c>
      <c r="AK281">
        <v>0</v>
      </c>
      <c r="AL281">
        <v>0</v>
      </c>
      <c r="AM281">
        <v>321327101299</v>
      </c>
      <c r="AN281">
        <v>191408896502</v>
      </c>
      <c r="AO281">
        <v>194957603172</v>
      </c>
      <c r="AP281">
        <v>194957603172</v>
      </c>
      <c r="AQ281">
        <v>184647640945</v>
      </c>
      <c r="AR281">
        <v>152836944339</v>
      </c>
      <c r="AS281">
        <v>40545284879</v>
      </c>
      <c r="AT281">
        <v>188833618568</v>
      </c>
      <c r="AU281">
        <v>182808460043</v>
      </c>
      <c r="AV281">
        <v>182808460043</v>
      </c>
      <c r="AW281">
        <v>183350115651</v>
      </c>
      <c r="AX281">
        <v>191408896502</v>
      </c>
      <c r="AY281">
        <v>191408896502</v>
      </c>
      <c r="AZ281">
        <v>218444974844</v>
      </c>
      <c r="BA281">
        <v>0</v>
      </c>
      <c r="BB281">
        <v>0</v>
      </c>
      <c r="BC281">
        <v>0</v>
      </c>
      <c r="BD281">
        <v>1307642406758</v>
      </c>
      <c r="BE281">
        <v>1307642406758</v>
      </c>
      <c r="BF281">
        <v>1</v>
      </c>
      <c r="BG281">
        <v>1</v>
      </c>
      <c r="BH281">
        <v>1</v>
      </c>
      <c r="BI281">
        <v>191408896502</v>
      </c>
      <c r="BJ281">
        <v>35323828346</v>
      </c>
      <c r="BK281">
        <v>195180755724</v>
      </c>
      <c r="BL281">
        <v>195180755724</v>
      </c>
      <c r="BM281">
        <v>159856927378</v>
      </c>
      <c r="BN281">
        <v>83907257616</v>
      </c>
      <c r="BO281">
        <v>0</v>
      </c>
      <c r="BP281">
        <v>0</v>
      </c>
      <c r="BQ281">
        <v>0</v>
      </c>
      <c r="BR281">
        <v>0</v>
      </c>
      <c r="BS281">
        <v>0</v>
      </c>
      <c r="BT281">
        <v>0</v>
      </c>
    </row>
    <row r="282" spans="1:72">
      <c r="A282" t="s">
        <v>3737</v>
      </c>
      <c r="B282" t="s">
        <v>259</v>
      </c>
      <c r="C282">
        <v>2007</v>
      </c>
      <c r="D282" t="s">
        <v>223</v>
      </c>
      <c r="E282">
        <v>3</v>
      </c>
      <c r="G282" t="s">
        <v>260</v>
      </c>
      <c r="H282" t="s">
        <v>559</v>
      </c>
      <c r="I282">
        <v>168903640544</v>
      </c>
      <c r="J282">
        <v>54360548208</v>
      </c>
      <c r="K282">
        <v>12877131095</v>
      </c>
      <c r="L282">
        <v>17495643504</v>
      </c>
      <c r="M282">
        <v>17495643504</v>
      </c>
      <c r="N282">
        <v>70176107286</v>
      </c>
      <c r="O282">
        <v>55932602760</v>
      </c>
      <c r="P282">
        <v>48578252465</v>
      </c>
      <c r="Q282">
        <v>48578252465</v>
      </c>
      <c r="R282">
        <v>0</v>
      </c>
      <c r="S282">
        <v>48578252465</v>
      </c>
      <c r="T282">
        <v>44458414371</v>
      </c>
      <c r="U282">
        <v>44458414371</v>
      </c>
      <c r="V282">
        <v>44458414371</v>
      </c>
      <c r="W282">
        <v>44458414371</v>
      </c>
      <c r="X282">
        <v>44458414371</v>
      </c>
      <c r="Y282">
        <v>0</v>
      </c>
      <c r="Z282">
        <v>0</v>
      </c>
      <c r="AA282">
        <v>0</v>
      </c>
      <c r="AB282">
        <v>44458414371</v>
      </c>
      <c r="AC282">
        <v>1512449333</v>
      </c>
      <c r="AD282">
        <v>44458414371</v>
      </c>
      <c r="AE282">
        <v>0</v>
      </c>
      <c r="AF282">
        <v>0</v>
      </c>
      <c r="AG282">
        <v>0</v>
      </c>
      <c r="AH282">
        <v>0</v>
      </c>
      <c r="AI282">
        <v>0</v>
      </c>
      <c r="AJ282">
        <v>0</v>
      </c>
      <c r="AK282">
        <v>0</v>
      </c>
      <c r="AL282">
        <v>0</v>
      </c>
      <c r="AM282">
        <v>52369196314</v>
      </c>
      <c r="AN282">
        <v>44458414371</v>
      </c>
      <c r="AO282">
        <v>48672812197</v>
      </c>
      <c r="AP282">
        <v>48672812197</v>
      </c>
      <c r="AQ282">
        <v>45742263086</v>
      </c>
      <c r="AR282">
        <v>23450523240</v>
      </c>
      <c r="AS282">
        <v>2960132100</v>
      </c>
      <c r="AT282">
        <v>42867979725</v>
      </c>
      <c r="AU282">
        <v>41821894686</v>
      </c>
      <c r="AV282">
        <v>41821894686</v>
      </c>
      <c r="AW282">
        <v>42388887278</v>
      </c>
      <c r="AX282">
        <v>44458414371</v>
      </c>
      <c r="AY282">
        <v>44458414371</v>
      </c>
      <c r="AZ282">
        <v>47232790107</v>
      </c>
      <c r="BA282">
        <v>0</v>
      </c>
      <c r="BB282">
        <v>0</v>
      </c>
      <c r="BC282">
        <v>0</v>
      </c>
      <c r="BD282">
        <v>168903640544</v>
      </c>
      <c r="BE282">
        <v>168903640544</v>
      </c>
      <c r="BF282">
        <v>1</v>
      </c>
      <c r="BG282">
        <v>1</v>
      </c>
      <c r="BH282">
        <v>1</v>
      </c>
      <c r="BI282">
        <v>44458414371</v>
      </c>
      <c r="BJ282">
        <v>24013384242</v>
      </c>
      <c r="BK282">
        <v>48578252465</v>
      </c>
      <c r="BL282">
        <v>48578252465</v>
      </c>
      <c r="BM282">
        <v>24564868223</v>
      </c>
      <c r="BN282">
        <v>20225191532</v>
      </c>
      <c r="BO282">
        <v>0</v>
      </c>
      <c r="BP282">
        <v>0</v>
      </c>
      <c r="BQ282">
        <v>0</v>
      </c>
      <c r="BR282">
        <v>0</v>
      </c>
      <c r="BS282">
        <v>0</v>
      </c>
      <c r="BT282">
        <v>0</v>
      </c>
    </row>
    <row r="283" spans="1:72">
      <c r="A283" t="s">
        <v>581</v>
      </c>
      <c r="B283" t="s">
        <v>39</v>
      </c>
      <c r="C283">
        <v>2007</v>
      </c>
      <c r="D283" t="s">
        <v>218</v>
      </c>
      <c r="E283">
        <v>4</v>
      </c>
      <c r="G283" t="s">
        <v>262</v>
      </c>
      <c r="H283" t="s">
        <v>559</v>
      </c>
      <c r="I283">
        <v>46673449409</v>
      </c>
      <c r="J283">
        <v>984114725</v>
      </c>
      <c r="K283">
        <v>967748245</v>
      </c>
      <c r="L283">
        <v>1808391079</v>
      </c>
      <c r="M283">
        <v>1808391079</v>
      </c>
      <c r="N283">
        <v>18862728710</v>
      </c>
      <c r="O283">
        <v>18378798890</v>
      </c>
      <c r="P283">
        <v>6344387229</v>
      </c>
      <c r="Q283">
        <v>6344387229</v>
      </c>
      <c r="R283">
        <v>0</v>
      </c>
      <c r="S283">
        <v>6344387229</v>
      </c>
      <c r="T283">
        <v>6219187798</v>
      </c>
      <c r="U283">
        <v>6219187798</v>
      </c>
      <c r="V283">
        <v>6219187798</v>
      </c>
      <c r="W283">
        <v>6219187798</v>
      </c>
      <c r="X283">
        <v>6219187798</v>
      </c>
      <c r="Y283">
        <v>0</v>
      </c>
      <c r="Z283">
        <v>0</v>
      </c>
      <c r="AA283">
        <v>0</v>
      </c>
      <c r="AB283">
        <v>6219187798</v>
      </c>
      <c r="AC283">
        <v>2390538050</v>
      </c>
      <c r="AM283">
        <v>18501669168</v>
      </c>
      <c r="AN283">
        <v>6219187798</v>
      </c>
      <c r="AO283">
        <v>6391741211</v>
      </c>
      <c r="AP283">
        <v>6391741211</v>
      </c>
      <c r="AQ283">
        <v>5812183627</v>
      </c>
      <c r="AR283">
        <v>5812183627</v>
      </c>
      <c r="AS283">
        <v>195969334</v>
      </c>
      <c r="AT283">
        <v>6219187798</v>
      </c>
      <c r="AU283">
        <v>5921152381</v>
      </c>
      <c r="AV283">
        <v>5921152381</v>
      </c>
      <c r="AW283">
        <v>5827577533</v>
      </c>
      <c r="AX283">
        <v>6219187798</v>
      </c>
      <c r="AY283">
        <v>6219187798</v>
      </c>
      <c r="AZ283">
        <v>7515756025</v>
      </c>
      <c r="BB283">
        <v>0</v>
      </c>
      <c r="BD283">
        <v>46673449409</v>
      </c>
      <c r="BE283">
        <v>46673449409</v>
      </c>
      <c r="BF283">
        <v>1</v>
      </c>
      <c r="BG283">
        <v>1</v>
      </c>
      <c r="BI283">
        <v>6219187798</v>
      </c>
      <c r="BK283">
        <v>6344387229</v>
      </c>
      <c r="BL283">
        <v>6344387229</v>
      </c>
      <c r="BM283">
        <v>6344387229</v>
      </c>
      <c r="BN283">
        <v>4419596147</v>
      </c>
      <c r="BQ283">
        <v>0</v>
      </c>
      <c r="BR283">
        <v>0</v>
      </c>
      <c r="BS283">
        <v>0</v>
      </c>
      <c r="BT283">
        <v>0</v>
      </c>
    </row>
    <row r="284" spans="1:72">
      <c r="A284" t="s">
        <v>582</v>
      </c>
      <c r="B284" t="s">
        <v>40</v>
      </c>
      <c r="C284">
        <v>2007</v>
      </c>
      <c r="D284" t="s">
        <v>212</v>
      </c>
      <c r="E284">
        <v>4</v>
      </c>
      <c r="G284" t="s">
        <v>264</v>
      </c>
      <c r="H284" t="s">
        <v>559</v>
      </c>
      <c r="I284">
        <v>173018510439</v>
      </c>
      <c r="J284">
        <v>3480421875</v>
      </c>
      <c r="K284">
        <v>3315869585</v>
      </c>
      <c r="L284">
        <v>3806749562</v>
      </c>
      <c r="M284">
        <v>3806749562</v>
      </c>
      <c r="N284">
        <v>21020314449</v>
      </c>
      <c r="O284">
        <v>19807373336</v>
      </c>
      <c r="P284">
        <v>14001939892</v>
      </c>
      <c r="Q284">
        <v>14001939892</v>
      </c>
      <c r="R284">
        <v>0</v>
      </c>
      <c r="S284">
        <v>14001939892</v>
      </c>
      <c r="T284">
        <v>13785764464</v>
      </c>
      <c r="U284">
        <v>13785764464</v>
      </c>
      <c r="V284">
        <v>13785764464</v>
      </c>
      <c r="W284">
        <v>13785764464</v>
      </c>
      <c r="X284">
        <v>13785764464</v>
      </c>
      <c r="Y284">
        <v>0</v>
      </c>
      <c r="Z284">
        <v>0</v>
      </c>
      <c r="AA284">
        <v>0</v>
      </c>
      <c r="AB284">
        <v>13785764464</v>
      </c>
      <c r="AC284">
        <v>3656238628</v>
      </c>
      <c r="AM284">
        <v>20021155951</v>
      </c>
      <c r="AN284">
        <v>13785764464</v>
      </c>
      <c r="AO284">
        <v>13582006842</v>
      </c>
      <c r="AP284">
        <v>13582006842</v>
      </c>
      <c r="AQ284">
        <v>13127405792</v>
      </c>
      <c r="AR284">
        <v>13127405792</v>
      </c>
      <c r="AS284">
        <v>545244219</v>
      </c>
      <c r="AT284">
        <v>13774661334</v>
      </c>
      <c r="AU284">
        <v>13331202154</v>
      </c>
      <c r="AV284">
        <v>13331202154</v>
      </c>
      <c r="AW284">
        <v>11970383650</v>
      </c>
      <c r="AX284">
        <v>13785764464</v>
      </c>
      <c r="AY284">
        <v>13785764464</v>
      </c>
      <c r="AZ284">
        <v>16478429894</v>
      </c>
      <c r="BB284">
        <v>0</v>
      </c>
      <c r="BD284">
        <v>173018510439</v>
      </c>
      <c r="BE284">
        <v>173018510439</v>
      </c>
      <c r="BF284">
        <v>1</v>
      </c>
      <c r="BG284">
        <v>1</v>
      </c>
      <c r="BI284">
        <v>13785764464</v>
      </c>
      <c r="BK284">
        <v>14001939892</v>
      </c>
      <c r="BL284">
        <v>14001939892</v>
      </c>
      <c r="BM284">
        <v>14001939892</v>
      </c>
      <c r="BN284">
        <v>10764534768</v>
      </c>
      <c r="BQ284">
        <v>0</v>
      </c>
      <c r="BR284">
        <v>0</v>
      </c>
      <c r="BS284">
        <v>0</v>
      </c>
      <c r="BT284">
        <v>0</v>
      </c>
    </row>
    <row r="285" spans="1:72">
      <c r="A285" t="s">
        <v>583</v>
      </c>
      <c r="B285" t="s">
        <v>41</v>
      </c>
      <c r="C285">
        <v>2007</v>
      </c>
      <c r="D285" t="s">
        <v>215</v>
      </c>
      <c r="E285">
        <v>5</v>
      </c>
      <c r="G285" t="s">
        <v>266</v>
      </c>
      <c r="H285" t="s">
        <v>559</v>
      </c>
      <c r="I285">
        <v>96807192188</v>
      </c>
      <c r="J285">
        <v>3495212810</v>
      </c>
      <c r="K285">
        <v>2746799076</v>
      </c>
      <c r="L285">
        <v>4275796950</v>
      </c>
      <c r="M285">
        <v>4275796950</v>
      </c>
      <c r="N285">
        <v>19355052293</v>
      </c>
      <c r="O285">
        <v>13939528170</v>
      </c>
      <c r="P285">
        <v>14110407843</v>
      </c>
      <c r="Q285">
        <v>14110407843</v>
      </c>
      <c r="R285">
        <v>0</v>
      </c>
      <c r="S285">
        <v>14110407843</v>
      </c>
      <c r="T285">
        <v>13774886431</v>
      </c>
      <c r="U285">
        <v>13774886431</v>
      </c>
      <c r="V285">
        <v>13774886431</v>
      </c>
      <c r="W285">
        <v>13774886431</v>
      </c>
      <c r="X285">
        <v>13774886431</v>
      </c>
      <c r="Y285">
        <v>0</v>
      </c>
      <c r="Z285">
        <v>0</v>
      </c>
      <c r="AA285">
        <v>0</v>
      </c>
      <c r="AB285">
        <v>13774886431</v>
      </c>
      <c r="AC285">
        <v>3511746005</v>
      </c>
      <c r="AM285">
        <v>13714508661</v>
      </c>
      <c r="AN285">
        <v>13774886431</v>
      </c>
      <c r="AO285">
        <v>13767383144</v>
      </c>
      <c r="AP285">
        <v>13767383144</v>
      </c>
      <c r="AQ285">
        <v>13769516883</v>
      </c>
      <c r="AR285">
        <v>13769516883</v>
      </c>
      <c r="AS285">
        <v>2569813257</v>
      </c>
      <c r="AT285">
        <v>13763595672</v>
      </c>
      <c r="AU285">
        <v>13046765537</v>
      </c>
      <c r="AV285">
        <v>13046765537</v>
      </c>
      <c r="AW285">
        <v>12737928853</v>
      </c>
      <c r="AX285">
        <v>13774886431</v>
      </c>
      <c r="AY285">
        <v>13774886431</v>
      </c>
      <c r="AZ285">
        <v>15557357817</v>
      </c>
      <c r="BB285">
        <v>0</v>
      </c>
      <c r="BD285">
        <v>96807192188</v>
      </c>
      <c r="BE285">
        <v>96807192188</v>
      </c>
      <c r="BF285">
        <v>1</v>
      </c>
      <c r="BG285">
        <v>1</v>
      </c>
      <c r="BI285">
        <v>13774886431</v>
      </c>
      <c r="BK285">
        <v>14110407843</v>
      </c>
      <c r="BL285">
        <v>14110407843</v>
      </c>
      <c r="BM285">
        <v>14110407843</v>
      </c>
      <c r="BN285">
        <v>7697242721</v>
      </c>
      <c r="BQ285">
        <v>0</v>
      </c>
      <c r="BR285">
        <v>0</v>
      </c>
      <c r="BS285">
        <v>0</v>
      </c>
      <c r="BT285">
        <v>0</v>
      </c>
    </row>
    <row r="286" spans="1:72">
      <c r="A286" t="s">
        <v>584</v>
      </c>
      <c r="B286" t="s">
        <v>42</v>
      </c>
      <c r="C286">
        <v>2007</v>
      </c>
      <c r="D286" t="s">
        <v>218</v>
      </c>
      <c r="E286">
        <v>3</v>
      </c>
      <c r="G286" t="s">
        <v>268</v>
      </c>
      <c r="H286" t="s">
        <v>559</v>
      </c>
      <c r="I286">
        <v>70858501319</v>
      </c>
      <c r="J286">
        <v>1811690743</v>
      </c>
      <c r="K286">
        <v>1674599329</v>
      </c>
      <c r="L286">
        <v>3042233577</v>
      </c>
      <c r="M286">
        <v>3042233577</v>
      </c>
      <c r="N286">
        <v>28507089005</v>
      </c>
      <c r="O286">
        <v>27135743548</v>
      </c>
      <c r="P286">
        <v>7842830531</v>
      </c>
      <c r="Q286">
        <v>7842830531</v>
      </c>
      <c r="R286">
        <v>0</v>
      </c>
      <c r="S286">
        <v>7842830531</v>
      </c>
      <c r="T286">
        <v>7648896668</v>
      </c>
      <c r="U286">
        <v>7648896668</v>
      </c>
      <c r="V286">
        <v>7648896668</v>
      </c>
      <c r="W286">
        <v>7648896668</v>
      </c>
      <c r="X286">
        <v>7648896668</v>
      </c>
      <c r="Y286">
        <v>0</v>
      </c>
      <c r="Z286">
        <v>0</v>
      </c>
      <c r="AA286">
        <v>0</v>
      </c>
      <c r="AB286">
        <v>7648896668</v>
      </c>
      <c r="AC286">
        <v>1855538074</v>
      </c>
      <c r="AM286">
        <v>30243024308</v>
      </c>
      <c r="AN286">
        <v>7648896668</v>
      </c>
      <c r="AO286">
        <v>7555545916</v>
      </c>
      <c r="AP286">
        <v>7555545916</v>
      </c>
      <c r="AQ286">
        <v>7810370045</v>
      </c>
      <c r="AR286">
        <v>7810370045</v>
      </c>
      <c r="AS286">
        <v>418360730</v>
      </c>
      <c r="AT286">
        <v>7622145230</v>
      </c>
      <c r="AU286">
        <v>7212765051</v>
      </c>
      <c r="AV286">
        <v>7212765051</v>
      </c>
      <c r="AW286">
        <v>7241174813</v>
      </c>
      <c r="AX286">
        <v>7648896668</v>
      </c>
      <c r="AY286">
        <v>7648896668</v>
      </c>
      <c r="AZ286">
        <v>9649511918</v>
      </c>
      <c r="BB286">
        <v>0</v>
      </c>
      <c r="BD286">
        <v>70858501319</v>
      </c>
      <c r="BE286">
        <v>70858501319</v>
      </c>
      <c r="BF286">
        <v>1</v>
      </c>
      <c r="BG286">
        <v>1</v>
      </c>
      <c r="BI286">
        <v>7648896668</v>
      </c>
      <c r="BK286">
        <v>7842830531</v>
      </c>
      <c r="BL286">
        <v>7842830531</v>
      </c>
      <c r="BM286">
        <v>7842830531</v>
      </c>
      <c r="BN286">
        <v>4998430433</v>
      </c>
      <c r="BQ286">
        <v>0</v>
      </c>
      <c r="BR286">
        <v>0</v>
      </c>
      <c r="BS286">
        <v>0</v>
      </c>
      <c r="BT286">
        <v>0</v>
      </c>
    </row>
    <row r="287" spans="1:72">
      <c r="A287" t="s">
        <v>2017</v>
      </c>
      <c r="B287" t="s">
        <v>269</v>
      </c>
      <c r="C287">
        <v>2007</v>
      </c>
      <c r="D287" t="s">
        <v>215</v>
      </c>
      <c r="E287">
        <v>6</v>
      </c>
      <c r="G287" t="s">
        <v>270</v>
      </c>
      <c r="H287" t="s">
        <v>559</v>
      </c>
      <c r="I287">
        <v>223944980860</v>
      </c>
      <c r="J287">
        <v>9304530820</v>
      </c>
      <c r="K287">
        <v>8106600243</v>
      </c>
      <c r="L287">
        <v>14409327787</v>
      </c>
      <c r="M287">
        <v>14409327787</v>
      </c>
      <c r="N287">
        <v>90086870943</v>
      </c>
      <c r="O287">
        <v>62216318590</v>
      </c>
      <c r="P287">
        <v>41650824592</v>
      </c>
      <c r="Q287">
        <v>41650824592</v>
      </c>
      <c r="R287">
        <v>0</v>
      </c>
      <c r="S287">
        <v>41650824592</v>
      </c>
      <c r="T287">
        <v>40885924491</v>
      </c>
      <c r="U287">
        <v>40885924491</v>
      </c>
      <c r="V287">
        <v>40885924491</v>
      </c>
      <c r="W287">
        <v>40885924491</v>
      </c>
      <c r="X287">
        <v>40885924491</v>
      </c>
      <c r="Y287">
        <v>0</v>
      </c>
      <c r="Z287">
        <v>0</v>
      </c>
      <c r="AA287">
        <v>0</v>
      </c>
      <c r="AB287">
        <v>40885924491</v>
      </c>
      <c r="AC287">
        <v>4409229724</v>
      </c>
      <c r="AM287">
        <v>68309683758</v>
      </c>
      <c r="AN287">
        <v>40885924491</v>
      </c>
      <c r="AO287">
        <v>39261788292</v>
      </c>
      <c r="AP287">
        <v>39261788292</v>
      </c>
      <c r="AQ287">
        <v>38656369193</v>
      </c>
      <c r="AR287">
        <v>38656369193</v>
      </c>
      <c r="AS287">
        <v>7054545208</v>
      </c>
      <c r="AT287">
        <v>40692530679</v>
      </c>
      <c r="AU287">
        <v>38471891179</v>
      </c>
      <c r="AV287">
        <v>38471891179</v>
      </c>
      <c r="AW287">
        <v>37223486202</v>
      </c>
      <c r="AX287">
        <v>40885924491</v>
      </c>
      <c r="AY287">
        <v>40885924491</v>
      </c>
      <c r="AZ287">
        <v>46193822508</v>
      </c>
      <c r="BB287">
        <v>0</v>
      </c>
      <c r="BD287">
        <v>223944980860</v>
      </c>
      <c r="BE287">
        <v>223944980860</v>
      </c>
      <c r="BF287">
        <v>1</v>
      </c>
      <c r="BG287">
        <v>1</v>
      </c>
      <c r="BI287">
        <v>40885924491</v>
      </c>
      <c r="BK287">
        <v>41650824592</v>
      </c>
      <c r="BL287">
        <v>41650824592</v>
      </c>
      <c r="BM287">
        <v>41650824592</v>
      </c>
      <c r="BN287">
        <v>19563601058</v>
      </c>
      <c r="BQ287">
        <v>0</v>
      </c>
      <c r="BR287">
        <v>0</v>
      </c>
      <c r="BS287">
        <v>0</v>
      </c>
      <c r="BT287">
        <v>0</v>
      </c>
    </row>
    <row r="288" spans="1:72">
      <c r="A288" t="s">
        <v>585</v>
      </c>
      <c r="B288" t="s">
        <v>44</v>
      </c>
      <c r="C288">
        <v>2007</v>
      </c>
      <c r="D288" t="s">
        <v>215</v>
      </c>
      <c r="E288">
        <v>3</v>
      </c>
      <c r="G288" t="s">
        <v>272</v>
      </c>
      <c r="H288" t="s">
        <v>559</v>
      </c>
      <c r="I288">
        <v>105555406863</v>
      </c>
      <c r="J288">
        <v>1449590397</v>
      </c>
      <c r="K288">
        <v>1232613442</v>
      </c>
      <c r="L288">
        <v>3465074708</v>
      </c>
      <c r="M288">
        <v>3465074708</v>
      </c>
      <c r="N288">
        <v>19902690490</v>
      </c>
      <c r="O288">
        <v>10855336930</v>
      </c>
      <c r="P288">
        <v>9171933991</v>
      </c>
      <c r="Q288">
        <v>9171933991</v>
      </c>
      <c r="R288">
        <v>0</v>
      </c>
      <c r="S288">
        <v>9171933991</v>
      </c>
      <c r="T288">
        <v>8777349192</v>
      </c>
      <c r="U288">
        <v>8777349192</v>
      </c>
      <c r="V288">
        <v>8777349192</v>
      </c>
      <c r="W288">
        <v>8777349192</v>
      </c>
      <c r="X288">
        <v>8777349192</v>
      </c>
      <c r="Y288">
        <v>0</v>
      </c>
      <c r="Z288">
        <v>0</v>
      </c>
      <c r="AA288">
        <v>0</v>
      </c>
      <c r="AB288">
        <v>8777349192</v>
      </c>
      <c r="AC288">
        <v>1595030413</v>
      </c>
      <c r="AM288">
        <v>12252542101</v>
      </c>
      <c r="AN288">
        <v>8777349192</v>
      </c>
      <c r="AO288">
        <v>8716371963</v>
      </c>
      <c r="AP288">
        <v>8716371963</v>
      </c>
      <c r="AQ288">
        <v>8774716000</v>
      </c>
      <c r="AR288">
        <v>8774716000</v>
      </c>
      <c r="AS288">
        <v>712808423</v>
      </c>
      <c r="AT288">
        <v>8766797897</v>
      </c>
      <c r="AU288">
        <v>8424746389</v>
      </c>
      <c r="AV288">
        <v>8424746389</v>
      </c>
      <c r="AW288">
        <v>8413908662</v>
      </c>
      <c r="AX288">
        <v>8777349192</v>
      </c>
      <c r="AY288">
        <v>8777349192</v>
      </c>
      <c r="AZ288">
        <v>11581162875</v>
      </c>
      <c r="BB288">
        <v>0</v>
      </c>
      <c r="BD288">
        <v>105555406863</v>
      </c>
      <c r="BE288">
        <v>105555406863</v>
      </c>
      <c r="BF288">
        <v>1</v>
      </c>
      <c r="BG288">
        <v>1</v>
      </c>
      <c r="BI288">
        <v>8777349192</v>
      </c>
      <c r="BK288">
        <v>9171933991</v>
      </c>
      <c r="BL288">
        <v>9171933991</v>
      </c>
      <c r="BM288">
        <v>9171933991</v>
      </c>
      <c r="BN288">
        <v>5023790853</v>
      </c>
      <c r="BQ288">
        <v>0</v>
      </c>
      <c r="BR288">
        <v>0</v>
      </c>
      <c r="BS288">
        <v>0</v>
      </c>
      <c r="BT288">
        <v>0</v>
      </c>
    </row>
    <row r="289" spans="1:72">
      <c r="A289" t="s">
        <v>586</v>
      </c>
      <c r="B289" t="s">
        <v>45</v>
      </c>
      <c r="C289">
        <v>2007</v>
      </c>
      <c r="D289" t="s">
        <v>231</v>
      </c>
      <c r="E289">
        <v>3</v>
      </c>
      <c r="G289" t="s">
        <v>274</v>
      </c>
      <c r="H289" t="s">
        <v>559</v>
      </c>
      <c r="I289">
        <v>88097610087</v>
      </c>
      <c r="J289">
        <v>2250175950</v>
      </c>
      <c r="K289">
        <v>2171617192</v>
      </c>
      <c r="L289">
        <v>3116333540</v>
      </c>
      <c r="M289">
        <v>3116333540</v>
      </c>
      <c r="N289">
        <v>11254886421</v>
      </c>
      <c r="O289">
        <v>9713683701</v>
      </c>
      <c r="P289">
        <v>7841565521</v>
      </c>
      <c r="Q289">
        <v>7841565521</v>
      </c>
      <c r="R289">
        <v>0</v>
      </c>
      <c r="S289">
        <v>7841565521</v>
      </c>
      <c r="T289">
        <v>7560121214</v>
      </c>
      <c r="U289">
        <v>7560121214</v>
      </c>
      <c r="V289">
        <v>7560121214</v>
      </c>
      <c r="W289">
        <v>7560121214</v>
      </c>
      <c r="X289">
        <v>7560121214</v>
      </c>
      <c r="Y289">
        <v>0</v>
      </c>
      <c r="Z289">
        <v>0</v>
      </c>
      <c r="AA289">
        <v>0</v>
      </c>
      <c r="AB289">
        <v>7560121214</v>
      </c>
      <c r="AC289">
        <v>1792508578</v>
      </c>
      <c r="AM289">
        <v>11127353446</v>
      </c>
      <c r="AN289">
        <v>7560121214</v>
      </c>
      <c r="AO289">
        <v>8099545228</v>
      </c>
      <c r="AP289">
        <v>8099545228</v>
      </c>
      <c r="AQ289">
        <v>7232468780</v>
      </c>
      <c r="AR289">
        <v>7232468780</v>
      </c>
      <c r="AS289">
        <v>546374011</v>
      </c>
      <c r="AT289">
        <v>7560079410</v>
      </c>
      <c r="AU289">
        <v>7286621174</v>
      </c>
      <c r="AV289">
        <v>7286621174</v>
      </c>
      <c r="AW289">
        <v>7675296136</v>
      </c>
      <c r="AX289">
        <v>7560121214</v>
      </c>
      <c r="AY289">
        <v>7560121214</v>
      </c>
      <c r="AZ289">
        <v>9364832788</v>
      </c>
      <c r="BB289">
        <v>0</v>
      </c>
      <c r="BD289">
        <v>88097610087</v>
      </c>
      <c r="BE289">
        <v>88097610087</v>
      </c>
      <c r="BF289">
        <v>1</v>
      </c>
      <c r="BG289">
        <v>1</v>
      </c>
      <c r="BI289">
        <v>7560121214</v>
      </c>
      <c r="BK289">
        <v>7841565521</v>
      </c>
      <c r="BL289">
        <v>7841565521</v>
      </c>
      <c r="BM289">
        <v>7841565521</v>
      </c>
      <c r="BN289">
        <v>4961563362</v>
      </c>
      <c r="BQ289">
        <v>0</v>
      </c>
      <c r="BR289">
        <v>0</v>
      </c>
      <c r="BS289">
        <v>0</v>
      </c>
      <c r="BT289">
        <v>0</v>
      </c>
    </row>
    <row r="290" spans="1:72">
      <c r="A290" t="s">
        <v>587</v>
      </c>
      <c r="B290" t="s">
        <v>46</v>
      </c>
      <c r="C290">
        <v>2007</v>
      </c>
      <c r="D290" t="s">
        <v>215</v>
      </c>
      <c r="E290">
        <v>4</v>
      </c>
      <c r="G290" t="s">
        <v>276</v>
      </c>
      <c r="H290" t="s">
        <v>559</v>
      </c>
      <c r="I290">
        <v>43780310321</v>
      </c>
      <c r="J290">
        <v>2399884142</v>
      </c>
      <c r="K290">
        <v>2126533254</v>
      </c>
      <c r="L290">
        <v>3158755964</v>
      </c>
      <c r="M290">
        <v>3158755964</v>
      </c>
      <c r="N290">
        <v>20511727493</v>
      </c>
      <c r="O290">
        <v>17497309352</v>
      </c>
      <c r="P290">
        <v>10080979912</v>
      </c>
      <c r="Q290">
        <v>10080979912</v>
      </c>
      <c r="R290">
        <v>0</v>
      </c>
      <c r="S290">
        <v>10080979912</v>
      </c>
      <c r="T290">
        <v>9585725066</v>
      </c>
      <c r="U290">
        <v>9585725066</v>
      </c>
      <c r="V290">
        <v>9585725066</v>
      </c>
      <c r="W290">
        <v>9585725066</v>
      </c>
      <c r="X290">
        <v>9585725066</v>
      </c>
      <c r="Y290">
        <v>0</v>
      </c>
      <c r="Z290">
        <v>0</v>
      </c>
      <c r="AA290">
        <v>0</v>
      </c>
      <c r="AB290">
        <v>9585725066</v>
      </c>
      <c r="AC290">
        <v>2810823261</v>
      </c>
      <c r="AM290">
        <v>16315269296</v>
      </c>
      <c r="AN290">
        <v>9585725066</v>
      </c>
      <c r="AO290">
        <v>9691654534</v>
      </c>
      <c r="AP290">
        <v>9691654534</v>
      </c>
      <c r="AQ290">
        <v>10149037997</v>
      </c>
      <c r="AR290">
        <v>10149037997</v>
      </c>
      <c r="AS290">
        <v>1017979215</v>
      </c>
      <c r="AT290">
        <v>9576676126</v>
      </c>
      <c r="AU290">
        <v>9073586144</v>
      </c>
      <c r="AV290">
        <v>9073586144</v>
      </c>
      <c r="AW290">
        <v>8724906350</v>
      </c>
      <c r="AX290">
        <v>9585725066</v>
      </c>
      <c r="AY290">
        <v>9585725066</v>
      </c>
      <c r="AZ290">
        <v>10825685096</v>
      </c>
      <c r="BB290">
        <v>0</v>
      </c>
      <c r="BD290">
        <v>43780310321</v>
      </c>
      <c r="BE290">
        <v>43780310321</v>
      </c>
      <c r="BF290">
        <v>1</v>
      </c>
      <c r="BG290">
        <v>1</v>
      </c>
      <c r="BI290">
        <v>9585725066</v>
      </c>
      <c r="BK290">
        <v>10080979912</v>
      </c>
      <c r="BL290">
        <v>10080979912</v>
      </c>
      <c r="BM290">
        <v>10080979912</v>
      </c>
      <c r="BN290">
        <v>6033126776</v>
      </c>
      <c r="BQ290">
        <v>0</v>
      </c>
      <c r="BR290">
        <v>0</v>
      </c>
      <c r="BS290">
        <v>0</v>
      </c>
      <c r="BT290">
        <v>0</v>
      </c>
    </row>
    <row r="291" spans="1:72">
      <c r="A291" t="s">
        <v>588</v>
      </c>
      <c r="B291" t="s">
        <v>47</v>
      </c>
      <c r="C291">
        <v>2007</v>
      </c>
      <c r="D291" t="s">
        <v>218</v>
      </c>
      <c r="E291">
        <v>5</v>
      </c>
      <c r="G291" t="s">
        <v>278</v>
      </c>
      <c r="H291" t="s">
        <v>559</v>
      </c>
      <c r="I291">
        <v>176707476024</v>
      </c>
      <c r="J291">
        <v>1478538244</v>
      </c>
      <c r="K291">
        <v>1465005878</v>
      </c>
      <c r="L291">
        <v>2952792711</v>
      </c>
      <c r="M291">
        <v>2952792711</v>
      </c>
      <c r="N291">
        <v>28686842411</v>
      </c>
      <c r="O291">
        <v>28154818179</v>
      </c>
      <c r="P291">
        <v>10975401555</v>
      </c>
      <c r="Q291">
        <v>10975401555</v>
      </c>
      <c r="R291">
        <v>0</v>
      </c>
      <c r="S291">
        <v>10975401555</v>
      </c>
      <c r="T291">
        <v>10573192243</v>
      </c>
      <c r="U291">
        <v>10573192243</v>
      </c>
      <c r="V291">
        <v>10573192243</v>
      </c>
      <c r="W291">
        <v>10573192243</v>
      </c>
      <c r="X291">
        <v>10573192243</v>
      </c>
      <c r="Y291">
        <v>0</v>
      </c>
      <c r="Z291">
        <v>0</v>
      </c>
      <c r="AA291">
        <v>0</v>
      </c>
      <c r="AB291">
        <v>10573192243</v>
      </c>
      <c r="AC291">
        <v>3508116903</v>
      </c>
      <c r="AM291">
        <v>37152870793</v>
      </c>
      <c r="AN291">
        <v>10573192243</v>
      </c>
      <c r="AO291">
        <v>11947216026</v>
      </c>
      <c r="AP291">
        <v>11947216026</v>
      </c>
      <c r="AQ291">
        <v>10762483181</v>
      </c>
      <c r="AR291">
        <v>10762483181</v>
      </c>
      <c r="AS291">
        <v>882617195</v>
      </c>
      <c r="AT291">
        <v>10572430702</v>
      </c>
      <c r="AU291">
        <v>9902390474</v>
      </c>
      <c r="AV291">
        <v>9902390474</v>
      </c>
      <c r="AW291">
        <v>10046122979</v>
      </c>
      <c r="AX291">
        <v>10573192243</v>
      </c>
      <c r="AY291">
        <v>10573192243</v>
      </c>
      <c r="AZ291">
        <v>13921188174</v>
      </c>
      <c r="BB291">
        <v>0</v>
      </c>
      <c r="BD291">
        <v>176707476024</v>
      </c>
      <c r="BE291">
        <v>176707476024</v>
      </c>
      <c r="BF291">
        <v>1</v>
      </c>
      <c r="BG291">
        <v>1</v>
      </c>
      <c r="BI291">
        <v>10573192243</v>
      </c>
      <c r="BK291">
        <v>10975401555</v>
      </c>
      <c r="BL291">
        <v>10975401555</v>
      </c>
      <c r="BM291">
        <v>10975401555</v>
      </c>
      <c r="BN291">
        <v>7239502340</v>
      </c>
      <c r="BQ291">
        <v>0</v>
      </c>
      <c r="BR291">
        <v>0</v>
      </c>
      <c r="BS291">
        <v>0</v>
      </c>
      <c r="BT291">
        <v>0</v>
      </c>
    </row>
    <row r="292" spans="1:72">
      <c r="A292" t="s">
        <v>589</v>
      </c>
      <c r="B292" t="s">
        <v>48</v>
      </c>
      <c r="C292">
        <v>2007</v>
      </c>
      <c r="D292" t="s">
        <v>231</v>
      </c>
      <c r="E292">
        <v>6</v>
      </c>
      <c r="G292" t="s">
        <v>280</v>
      </c>
      <c r="H292" t="s">
        <v>559</v>
      </c>
      <c r="I292">
        <v>110928205173</v>
      </c>
      <c r="J292">
        <v>3565844277</v>
      </c>
      <c r="K292">
        <v>3529590789</v>
      </c>
      <c r="L292">
        <v>5714230076</v>
      </c>
      <c r="M292">
        <v>5714230076</v>
      </c>
      <c r="N292">
        <v>32330798664</v>
      </c>
      <c r="O292">
        <v>28859171352</v>
      </c>
      <c r="P292">
        <v>18111912666</v>
      </c>
      <c r="Q292">
        <v>18111912666</v>
      </c>
      <c r="R292">
        <v>0</v>
      </c>
      <c r="S292">
        <v>18111912666</v>
      </c>
      <c r="T292">
        <v>17836217913</v>
      </c>
      <c r="U292">
        <v>17836217913</v>
      </c>
      <c r="V292">
        <v>17836217913</v>
      </c>
      <c r="W292">
        <v>17836217913</v>
      </c>
      <c r="X292">
        <v>17836217913</v>
      </c>
      <c r="Y292">
        <v>0</v>
      </c>
      <c r="Z292">
        <v>0</v>
      </c>
      <c r="AA292">
        <v>0</v>
      </c>
      <c r="AB292">
        <v>17836217913</v>
      </c>
      <c r="AC292">
        <v>5936760910</v>
      </c>
      <c r="AM292">
        <v>30462512378</v>
      </c>
      <c r="AN292">
        <v>17836217913</v>
      </c>
      <c r="AO292">
        <v>17510020264</v>
      </c>
      <c r="AP292">
        <v>17510020264</v>
      </c>
      <c r="AQ292">
        <v>17392518830</v>
      </c>
      <c r="AR292">
        <v>17392518830</v>
      </c>
      <c r="AS292">
        <v>1488082847</v>
      </c>
      <c r="AT292">
        <v>17835226579</v>
      </c>
      <c r="AU292">
        <v>17190154296</v>
      </c>
      <c r="AV292">
        <v>17190154296</v>
      </c>
      <c r="AW292">
        <v>16944399198</v>
      </c>
      <c r="AX292">
        <v>17836217913</v>
      </c>
      <c r="AY292">
        <v>17836217913</v>
      </c>
      <c r="AZ292">
        <v>20133655652</v>
      </c>
      <c r="BB292">
        <v>0</v>
      </c>
      <c r="BD292">
        <v>110928205173</v>
      </c>
      <c r="BE292">
        <v>110928205173</v>
      </c>
      <c r="BF292">
        <v>1</v>
      </c>
      <c r="BG292">
        <v>1</v>
      </c>
      <c r="BI292">
        <v>17836217913</v>
      </c>
      <c r="BK292">
        <v>18111912666</v>
      </c>
      <c r="BL292">
        <v>18111912666</v>
      </c>
      <c r="BM292">
        <v>18111912666</v>
      </c>
      <c r="BN292">
        <v>11871783977</v>
      </c>
      <c r="BQ292">
        <v>0</v>
      </c>
      <c r="BR292">
        <v>0</v>
      </c>
      <c r="BS292">
        <v>0</v>
      </c>
      <c r="BT292">
        <v>0</v>
      </c>
    </row>
    <row r="293" spans="1:72">
      <c r="A293" t="s">
        <v>590</v>
      </c>
      <c r="B293" t="s">
        <v>49</v>
      </c>
      <c r="C293">
        <v>2007</v>
      </c>
      <c r="D293" t="s">
        <v>228</v>
      </c>
      <c r="E293">
        <v>7</v>
      </c>
      <c r="G293" t="s">
        <v>282</v>
      </c>
      <c r="H293" t="s">
        <v>559</v>
      </c>
      <c r="I293">
        <v>127903915402</v>
      </c>
      <c r="J293">
        <v>37322342522</v>
      </c>
      <c r="K293">
        <v>8883805819</v>
      </c>
      <c r="L293">
        <v>12679070224</v>
      </c>
      <c r="M293">
        <v>12679070224</v>
      </c>
      <c r="N293">
        <v>76899567177</v>
      </c>
      <c r="O293">
        <v>60158706648</v>
      </c>
      <c r="P293">
        <v>47729844808</v>
      </c>
      <c r="Q293">
        <v>47729844808</v>
      </c>
      <c r="R293">
        <v>0</v>
      </c>
      <c r="S293">
        <v>47729844808</v>
      </c>
      <c r="T293">
        <v>46289524288</v>
      </c>
      <c r="U293">
        <v>46289524288</v>
      </c>
      <c r="V293">
        <v>46289524288</v>
      </c>
      <c r="W293">
        <v>46289524288</v>
      </c>
      <c r="X293">
        <v>46289524288</v>
      </c>
      <c r="Y293">
        <v>0</v>
      </c>
      <c r="Z293">
        <v>0</v>
      </c>
      <c r="AA293">
        <v>0</v>
      </c>
      <c r="AB293">
        <v>46289524288</v>
      </c>
      <c r="AC293">
        <v>7300454890</v>
      </c>
      <c r="AD293">
        <v>46289524288</v>
      </c>
      <c r="AE293">
        <v>0</v>
      </c>
      <c r="AF293">
        <v>0</v>
      </c>
      <c r="AG293">
        <v>0</v>
      </c>
      <c r="AH293">
        <v>0</v>
      </c>
      <c r="AI293">
        <v>0</v>
      </c>
      <c r="AJ293">
        <v>0</v>
      </c>
      <c r="AK293">
        <v>0</v>
      </c>
      <c r="AL293">
        <v>0</v>
      </c>
      <c r="AM293">
        <v>60480686463</v>
      </c>
      <c r="AN293">
        <v>46289524288</v>
      </c>
      <c r="AO293">
        <v>46725206493</v>
      </c>
      <c r="AP293">
        <v>46725206493</v>
      </c>
      <c r="AQ293">
        <v>48169101772</v>
      </c>
      <c r="AR293">
        <v>30479891501</v>
      </c>
      <c r="AS293">
        <v>1917356024</v>
      </c>
      <c r="AT293">
        <v>45661243218</v>
      </c>
      <c r="AU293">
        <v>44402086496</v>
      </c>
      <c r="AV293">
        <v>44402086496</v>
      </c>
      <c r="AW293">
        <v>42569742201</v>
      </c>
      <c r="AX293">
        <v>46289524288</v>
      </c>
      <c r="AY293">
        <v>46289524288</v>
      </c>
      <c r="AZ293">
        <v>48827797374</v>
      </c>
      <c r="BA293">
        <v>0</v>
      </c>
      <c r="BB293">
        <v>0</v>
      </c>
      <c r="BC293">
        <v>0</v>
      </c>
      <c r="BD293">
        <v>127903915402</v>
      </c>
      <c r="BE293">
        <v>127903915402</v>
      </c>
      <c r="BF293">
        <v>1</v>
      </c>
      <c r="BG293">
        <v>1</v>
      </c>
      <c r="BH293">
        <v>1</v>
      </c>
      <c r="BI293">
        <v>46289524288</v>
      </c>
      <c r="BJ293">
        <v>18456721678</v>
      </c>
      <c r="BK293">
        <v>47729844808</v>
      </c>
      <c r="BL293">
        <v>47729844808</v>
      </c>
      <c r="BM293">
        <v>29273123130</v>
      </c>
      <c r="BN293">
        <v>25550359248</v>
      </c>
      <c r="BO293">
        <v>0</v>
      </c>
      <c r="BP293">
        <v>0</v>
      </c>
      <c r="BQ293">
        <v>0</v>
      </c>
      <c r="BR293">
        <v>0</v>
      </c>
      <c r="BS293">
        <v>0</v>
      </c>
      <c r="BT293">
        <v>0</v>
      </c>
    </row>
    <row r="294" spans="1:72">
      <c r="A294" t="s">
        <v>591</v>
      </c>
      <c r="B294" t="s">
        <v>50</v>
      </c>
      <c r="C294">
        <v>2007</v>
      </c>
      <c r="D294" t="s">
        <v>215</v>
      </c>
      <c r="E294">
        <v>2</v>
      </c>
      <c r="G294" t="s">
        <v>284</v>
      </c>
      <c r="H294" t="s">
        <v>559</v>
      </c>
      <c r="I294">
        <v>17598300028</v>
      </c>
      <c r="J294">
        <v>1230045464</v>
      </c>
      <c r="K294">
        <v>1057588764</v>
      </c>
      <c r="L294">
        <v>2221459605</v>
      </c>
      <c r="M294">
        <v>2221459605</v>
      </c>
      <c r="N294">
        <v>14964104745</v>
      </c>
      <c r="O294">
        <v>11075715677</v>
      </c>
      <c r="P294">
        <v>6713040232</v>
      </c>
      <c r="Q294">
        <v>6713040232</v>
      </c>
      <c r="R294">
        <v>0</v>
      </c>
      <c r="S294">
        <v>6713040232</v>
      </c>
      <c r="T294">
        <v>6497558961</v>
      </c>
      <c r="U294">
        <v>6497558961</v>
      </c>
      <c r="V294">
        <v>6497558961</v>
      </c>
      <c r="W294">
        <v>6497558961</v>
      </c>
      <c r="X294">
        <v>6497558961</v>
      </c>
      <c r="Y294">
        <v>0</v>
      </c>
      <c r="Z294">
        <v>0</v>
      </c>
      <c r="AA294">
        <v>0</v>
      </c>
      <c r="AB294">
        <v>6497558961</v>
      </c>
      <c r="AC294">
        <v>1293112891</v>
      </c>
      <c r="AM294">
        <v>10447175429</v>
      </c>
      <c r="AN294">
        <v>6497558961</v>
      </c>
      <c r="AO294">
        <v>6634531120</v>
      </c>
      <c r="AP294">
        <v>6634531120</v>
      </c>
      <c r="AQ294">
        <v>6620082618</v>
      </c>
      <c r="AR294">
        <v>6620082618</v>
      </c>
      <c r="AS294">
        <v>1009241308</v>
      </c>
      <c r="AT294">
        <v>6493399971</v>
      </c>
      <c r="AU294">
        <v>6028828994</v>
      </c>
      <c r="AV294">
        <v>6028828994</v>
      </c>
      <c r="AW294">
        <v>6111430794</v>
      </c>
      <c r="AX294">
        <v>6497558961</v>
      </c>
      <c r="AY294">
        <v>6497558961</v>
      </c>
      <c r="AZ294">
        <v>7219401888</v>
      </c>
      <c r="BB294">
        <v>0</v>
      </c>
      <c r="BD294">
        <v>17598300028</v>
      </c>
      <c r="BE294">
        <v>17598300028</v>
      </c>
      <c r="BF294">
        <v>1</v>
      </c>
      <c r="BG294">
        <v>1</v>
      </c>
      <c r="BI294">
        <v>6497558961</v>
      </c>
      <c r="BK294">
        <v>6713040232</v>
      </c>
      <c r="BL294">
        <v>6713040232</v>
      </c>
      <c r="BM294">
        <v>6713040232</v>
      </c>
      <c r="BN294">
        <v>3456584359</v>
      </c>
      <c r="BQ294">
        <v>0</v>
      </c>
      <c r="BR294">
        <v>0</v>
      </c>
      <c r="BS294">
        <v>0</v>
      </c>
      <c r="BT294">
        <v>0</v>
      </c>
    </row>
    <row r="295" spans="1:72">
      <c r="A295" t="s">
        <v>592</v>
      </c>
      <c r="B295" t="s">
        <v>51</v>
      </c>
      <c r="C295">
        <v>2007</v>
      </c>
      <c r="D295" t="s">
        <v>212</v>
      </c>
      <c r="E295">
        <v>2</v>
      </c>
      <c r="G295" t="s">
        <v>286</v>
      </c>
      <c r="H295" t="s">
        <v>559</v>
      </c>
      <c r="I295">
        <v>16394415675</v>
      </c>
      <c r="J295">
        <v>729888640</v>
      </c>
      <c r="K295">
        <v>619480850</v>
      </c>
      <c r="L295">
        <v>844488249</v>
      </c>
      <c r="M295">
        <v>844488249</v>
      </c>
      <c r="N295">
        <v>8154160861</v>
      </c>
      <c r="O295">
        <v>7526876144</v>
      </c>
      <c r="P295">
        <v>4625440819</v>
      </c>
      <c r="Q295">
        <v>4625440819</v>
      </c>
      <c r="R295">
        <v>0</v>
      </c>
      <c r="S295">
        <v>4625440819</v>
      </c>
      <c r="T295">
        <v>4360040457</v>
      </c>
      <c r="U295">
        <v>4360040457</v>
      </c>
      <c r="V295">
        <v>4360040457</v>
      </c>
      <c r="W295">
        <v>4360040457</v>
      </c>
      <c r="X295">
        <v>4360040457</v>
      </c>
      <c r="Y295">
        <v>0</v>
      </c>
      <c r="Z295">
        <v>0</v>
      </c>
      <c r="AA295">
        <v>0</v>
      </c>
      <c r="AB295">
        <v>4360040457</v>
      </c>
      <c r="AC295">
        <v>757445001</v>
      </c>
      <c r="AM295">
        <v>7511122498</v>
      </c>
      <c r="AN295">
        <v>4360040457</v>
      </c>
      <c r="AO295">
        <v>4271683835</v>
      </c>
      <c r="AP295">
        <v>4271683835</v>
      </c>
      <c r="AQ295">
        <v>4373959509</v>
      </c>
      <c r="AR295">
        <v>4373959509</v>
      </c>
      <c r="AS295">
        <v>91147500</v>
      </c>
      <c r="AT295">
        <v>4357025936</v>
      </c>
      <c r="AU295">
        <v>4156559602</v>
      </c>
      <c r="AV295">
        <v>4156559602</v>
      </c>
      <c r="AW295">
        <v>4046683900</v>
      </c>
      <c r="AX295">
        <v>4360040457</v>
      </c>
      <c r="AY295">
        <v>4360040457</v>
      </c>
      <c r="AZ295">
        <v>4788812495</v>
      </c>
      <c r="BB295">
        <v>0</v>
      </c>
      <c r="BD295">
        <v>16394415675</v>
      </c>
      <c r="BE295">
        <v>16394415675</v>
      </c>
      <c r="BF295">
        <v>1</v>
      </c>
      <c r="BG295">
        <v>1</v>
      </c>
      <c r="BI295">
        <v>4360040457</v>
      </c>
      <c r="BK295">
        <v>4625440819</v>
      </c>
      <c r="BL295">
        <v>4625440819</v>
      </c>
      <c r="BM295">
        <v>4625440819</v>
      </c>
      <c r="BN295">
        <v>3017049689</v>
      </c>
      <c r="BQ295">
        <v>0</v>
      </c>
      <c r="BR295">
        <v>0</v>
      </c>
      <c r="BS295">
        <v>0</v>
      </c>
      <c r="BT295">
        <v>0</v>
      </c>
    </row>
    <row r="296" spans="1:72">
      <c r="A296" t="s">
        <v>593</v>
      </c>
      <c r="B296" t="s">
        <v>52</v>
      </c>
      <c r="C296">
        <v>2007</v>
      </c>
      <c r="D296" t="s">
        <v>228</v>
      </c>
      <c r="E296">
        <v>6</v>
      </c>
      <c r="G296" t="s">
        <v>288</v>
      </c>
      <c r="H296" t="s">
        <v>559</v>
      </c>
      <c r="I296">
        <v>68627083808</v>
      </c>
      <c r="J296">
        <v>14887376771</v>
      </c>
      <c r="K296">
        <v>6577826983</v>
      </c>
      <c r="L296">
        <v>10955190649</v>
      </c>
      <c r="M296">
        <v>10955190649</v>
      </c>
      <c r="N296">
        <v>38844840998</v>
      </c>
      <c r="O296">
        <v>30130454936</v>
      </c>
      <c r="P296">
        <v>33667952637</v>
      </c>
      <c r="Q296">
        <v>33667952637</v>
      </c>
      <c r="R296">
        <v>0</v>
      </c>
      <c r="S296">
        <v>33667952637</v>
      </c>
      <c r="T296">
        <v>32835444130</v>
      </c>
      <c r="U296">
        <v>32835444130</v>
      </c>
      <c r="V296">
        <v>32835444130</v>
      </c>
      <c r="W296">
        <v>32835444130</v>
      </c>
      <c r="X296">
        <v>32835444130</v>
      </c>
      <c r="Y296">
        <v>0</v>
      </c>
      <c r="Z296">
        <v>0</v>
      </c>
      <c r="AA296">
        <v>0</v>
      </c>
      <c r="AB296">
        <v>32835444130</v>
      </c>
      <c r="AC296">
        <v>4993482498</v>
      </c>
      <c r="AD296">
        <v>32835444130</v>
      </c>
      <c r="AE296">
        <v>0</v>
      </c>
      <c r="AF296">
        <v>0</v>
      </c>
      <c r="AG296">
        <v>0</v>
      </c>
      <c r="AH296">
        <v>0</v>
      </c>
      <c r="AI296">
        <v>0</v>
      </c>
      <c r="AJ296">
        <v>0</v>
      </c>
      <c r="AK296">
        <v>0</v>
      </c>
      <c r="AL296">
        <v>0</v>
      </c>
      <c r="AM296">
        <v>33711918876</v>
      </c>
      <c r="AN296">
        <v>32835444130</v>
      </c>
      <c r="AO296">
        <v>32924830122</v>
      </c>
      <c r="AP296">
        <v>32924830122</v>
      </c>
      <c r="AQ296">
        <v>32967155050</v>
      </c>
      <c r="AR296">
        <v>21267562305</v>
      </c>
      <c r="AS296">
        <v>1350419642</v>
      </c>
      <c r="AT296">
        <v>32511943679</v>
      </c>
      <c r="AU296">
        <v>31532191222</v>
      </c>
      <c r="AV296">
        <v>31532191222</v>
      </c>
      <c r="AW296">
        <v>30073139346</v>
      </c>
      <c r="AX296">
        <v>32835444130</v>
      </c>
      <c r="AY296">
        <v>32835444130</v>
      </c>
      <c r="AZ296">
        <v>34167295992</v>
      </c>
      <c r="BA296">
        <v>0</v>
      </c>
      <c r="BB296">
        <v>0</v>
      </c>
      <c r="BC296">
        <v>0</v>
      </c>
      <c r="BD296">
        <v>68627083808</v>
      </c>
      <c r="BE296">
        <v>68627083808</v>
      </c>
      <c r="BF296">
        <v>1</v>
      </c>
      <c r="BG296">
        <v>1</v>
      </c>
      <c r="BH296">
        <v>1</v>
      </c>
      <c r="BI296">
        <v>32835444130</v>
      </c>
      <c r="BJ296">
        <v>11970548346</v>
      </c>
      <c r="BK296">
        <v>33667952637</v>
      </c>
      <c r="BL296">
        <v>33667952637</v>
      </c>
      <c r="BM296">
        <v>21697404291</v>
      </c>
      <c r="BN296">
        <v>19212355054</v>
      </c>
      <c r="BO296">
        <v>0</v>
      </c>
      <c r="BP296">
        <v>0</v>
      </c>
      <c r="BQ296">
        <v>0</v>
      </c>
      <c r="BR296">
        <v>0</v>
      </c>
      <c r="BS296">
        <v>0</v>
      </c>
      <c r="BT296">
        <v>0</v>
      </c>
    </row>
    <row r="297" spans="1:72">
      <c r="A297" t="s">
        <v>594</v>
      </c>
      <c r="B297" t="s">
        <v>53</v>
      </c>
      <c r="C297">
        <v>2007</v>
      </c>
      <c r="D297" t="s">
        <v>228</v>
      </c>
      <c r="E297">
        <v>6</v>
      </c>
      <c r="G297" t="s">
        <v>290</v>
      </c>
      <c r="H297" t="s">
        <v>559</v>
      </c>
      <c r="I297">
        <v>163515020465</v>
      </c>
      <c r="J297">
        <v>57078769243</v>
      </c>
      <c r="K297">
        <v>13570444546</v>
      </c>
      <c r="L297">
        <v>17134531409</v>
      </c>
      <c r="M297">
        <v>17134531409</v>
      </c>
      <c r="N297">
        <v>125138321180</v>
      </c>
      <c r="O297">
        <v>105822961664</v>
      </c>
      <c r="P297">
        <v>45878618592</v>
      </c>
      <c r="Q297">
        <v>45878618592</v>
      </c>
      <c r="R297">
        <v>0</v>
      </c>
      <c r="S297">
        <v>45878618592</v>
      </c>
      <c r="T297">
        <v>45490326625</v>
      </c>
      <c r="U297">
        <v>45490326625</v>
      </c>
      <c r="V297">
        <v>45490326625</v>
      </c>
      <c r="W297">
        <v>45490326625</v>
      </c>
      <c r="X297">
        <v>45490326625</v>
      </c>
      <c r="Y297">
        <v>0</v>
      </c>
      <c r="Z297">
        <v>0</v>
      </c>
      <c r="AA297">
        <v>0</v>
      </c>
      <c r="AB297">
        <v>45490326625</v>
      </c>
      <c r="AC297">
        <v>6261331565</v>
      </c>
      <c r="AD297">
        <v>45490326625</v>
      </c>
      <c r="AE297">
        <v>0</v>
      </c>
      <c r="AF297">
        <v>0</v>
      </c>
      <c r="AG297">
        <v>0</v>
      </c>
      <c r="AH297">
        <v>0</v>
      </c>
      <c r="AI297">
        <v>0</v>
      </c>
      <c r="AJ297">
        <v>0</v>
      </c>
      <c r="AK297">
        <v>0</v>
      </c>
      <c r="AL297">
        <v>0</v>
      </c>
      <c r="AM297">
        <v>104026149594</v>
      </c>
      <c r="AN297">
        <v>45490326625</v>
      </c>
      <c r="AO297">
        <v>44725680890</v>
      </c>
      <c r="AP297">
        <v>44725680890</v>
      </c>
      <c r="AQ297">
        <v>44341385426</v>
      </c>
      <c r="AR297">
        <v>26700403135</v>
      </c>
      <c r="AS297">
        <v>2133754446</v>
      </c>
      <c r="AT297">
        <v>44633622364</v>
      </c>
      <c r="AU297">
        <v>42241577240</v>
      </c>
      <c r="AV297">
        <v>42241577240</v>
      </c>
      <c r="AW297">
        <v>41230145116</v>
      </c>
      <c r="AX297">
        <v>45490326625</v>
      </c>
      <c r="AY297">
        <v>45490326625</v>
      </c>
      <c r="AZ297">
        <v>50017546421</v>
      </c>
      <c r="BA297">
        <v>0</v>
      </c>
      <c r="BB297">
        <v>0</v>
      </c>
      <c r="BC297">
        <v>0</v>
      </c>
      <c r="BD297">
        <v>163515020465</v>
      </c>
      <c r="BE297">
        <v>163515020465</v>
      </c>
      <c r="BF297">
        <v>1</v>
      </c>
      <c r="BG297">
        <v>1</v>
      </c>
      <c r="BH297">
        <v>1</v>
      </c>
      <c r="BI297">
        <v>45490326625</v>
      </c>
      <c r="BJ297">
        <v>18588595854</v>
      </c>
      <c r="BK297">
        <v>45878618592</v>
      </c>
      <c r="BL297">
        <v>45878618592</v>
      </c>
      <c r="BM297">
        <v>27290022738</v>
      </c>
      <c r="BN297">
        <v>23491804912</v>
      </c>
      <c r="BO297">
        <v>0</v>
      </c>
      <c r="BP297">
        <v>0</v>
      </c>
      <c r="BQ297">
        <v>0</v>
      </c>
      <c r="BR297">
        <v>0</v>
      </c>
      <c r="BS297">
        <v>0</v>
      </c>
      <c r="BT297">
        <v>0</v>
      </c>
    </row>
    <row r="298" spans="1:72">
      <c r="A298" t="s">
        <v>595</v>
      </c>
      <c r="B298" t="s">
        <v>54</v>
      </c>
      <c r="C298">
        <v>2007</v>
      </c>
      <c r="D298" t="s">
        <v>228</v>
      </c>
      <c r="E298">
        <v>4</v>
      </c>
      <c r="G298" t="s">
        <v>292</v>
      </c>
      <c r="H298" t="s">
        <v>559</v>
      </c>
      <c r="I298">
        <v>78134278126</v>
      </c>
      <c r="J298">
        <v>13585918653</v>
      </c>
      <c r="K298">
        <v>6218977236</v>
      </c>
      <c r="L298">
        <v>9253788384</v>
      </c>
      <c r="M298">
        <v>9253788384</v>
      </c>
      <c r="N298">
        <v>34841153281</v>
      </c>
      <c r="O298">
        <v>24920445256</v>
      </c>
      <c r="P298">
        <v>25926379687</v>
      </c>
      <c r="Q298">
        <v>25926379687</v>
      </c>
      <c r="R298">
        <v>0</v>
      </c>
      <c r="S298">
        <v>25926379687</v>
      </c>
      <c r="T298">
        <v>24683224525</v>
      </c>
      <c r="U298">
        <v>24683224525</v>
      </c>
      <c r="V298">
        <v>24683224525</v>
      </c>
      <c r="W298">
        <v>24683224525</v>
      </c>
      <c r="X298">
        <v>24683224525</v>
      </c>
      <c r="Y298">
        <v>0</v>
      </c>
      <c r="Z298">
        <v>0</v>
      </c>
      <c r="AA298">
        <v>0</v>
      </c>
      <c r="AB298">
        <v>24683224525</v>
      </c>
      <c r="AC298">
        <v>2483123617</v>
      </c>
      <c r="AD298">
        <v>24683224525</v>
      </c>
      <c r="AE298">
        <v>0</v>
      </c>
      <c r="AF298">
        <v>0</v>
      </c>
      <c r="AG298">
        <v>0</v>
      </c>
      <c r="AH298">
        <v>0</v>
      </c>
      <c r="AI298">
        <v>0</v>
      </c>
      <c r="AJ298">
        <v>0</v>
      </c>
      <c r="AK298">
        <v>0</v>
      </c>
      <c r="AL298">
        <v>0</v>
      </c>
      <c r="AM298">
        <v>24859972323</v>
      </c>
      <c r="AN298">
        <v>24683224525</v>
      </c>
      <c r="AO298">
        <v>25847810091</v>
      </c>
      <c r="AP298">
        <v>25847810091</v>
      </c>
      <c r="AQ298">
        <v>25347883262</v>
      </c>
      <c r="AR298">
        <v>15083382994</v>
      </c>
      <c r="AS298">
        <v>1138213829</v>
      </c>
      <c r="AT298">
        <v>24395127571</v>
      </c>
      <c r="AU298">
        <v>23824077017</v>
      </c>
      <c r="AV298">
        <v>23824077017</v>
      </c>
      <c r="AW298">
        <v>24473592366</v>
      </c>
      <c r="AX298">
        <v>24683224525</v>
      </c>
      <c r="AY298">
        <v>24683224525</v>
      </c>
      <c r="AZ298">
        <v>26675531731</v>
      </c>
      <c r="BA298">
        <v>0</v>
      </c>
      <c r="BB298">
        <v>0</v>
      </c>
      <c r="BC298">
        <v>0</v>
      </c>
      <c r="BD298">
        <v>78134278126</v>
      </c>
      <c r="BE298">
        <v>78134278126</v>
      </c>
      <c r="BF298">
        <v>1</v>
      </c>
      <c r="BG298">
        <v>1</v>
      </c>
      <c r="BH298">
        <v>1</v>
      </c>
      <c r="BI298">
        <v>24683224525</v>
      </c>
      <c r="BJ298">
        <v>11705631223</v>
      </c>
      <c r="BK298">
        <v>25926379687</v>
      </c>
      <c r="BL298">
        <v>25926379687</v>
      </c>
      <c r="BM298">
        <v>14220748464</v>
      </c>
      <c r="BN298">
        <v>13538949529</v>
      </c>
      <c r="BO298">
        <v>0</v>
      </c>
      <c r="BP298">
        <v>0</v>
      </c>
      <c r="BQ298">
        <v>0</v>
      </c>
      <c r="BR298">
        <v>0</v>
      </c>
      <c r="BS298">
        <v>0</v>
      </c>
      <c r="BT298">
        <v>0</v>
      </c>
    </row>
    <row r="299" spans="1:72">
      <c r="A299" t="s">
        <v>596</v>
      </c>
      <c r="B299" t="s">
        <v>55</v>
      </c>
      <c r="C299">
        <v>2007</v>
      </c>
      <c r="D299" t="s">
        <v>228</v>
      </c>
      <c r="E299">
        <v>4</v>
      </c>
      <c r="G299" t="s">
        <v>294</v>
      </c>
      <c r="H299" t="s">
        <v>559</v>
      </c>
      <c r="I299">
        <v>55915451316</v>
      </c>
      <c r="J299">
        <v>9662895656</v>
      </c>
      <c r="K299">
        <v>3936469487</v>
      </c>
      <c r="L299">
        <v>6263374916</v>
      </c>
      <c r="M299">
        <v>6263374916</v>
      </c>
      <c r="N299">
        <v>31052336811</v>
      </c>
      <c r="O299">
        <v>22435530606</v>
      </c>
      <c r="P299">
        <v>27369901618</v>
      </c>
      <c r="Q299">
        <v>27369901618</v>
      </c>
      <c r="R299">
        <v>0</v>
      </c>
      <c r="S299">
        <v>27369901618</v>
      </c>
      <c r="T299">
        <v>25995585777</v>
      </c>
      <c r="U299">
        <v>25995585777</v>
      </c>
      <c r="V299">
        <v>25995585777</v>
      </c>
      <c r="W299">
        <v>25995585777</v>
      </c>
      <c r="X299">
        <v>25995585777</v>
      </c>
      <c r="Y299">
        <v>0</v>
      </c>
      <c r="Z299">
        <v>0</v>
      </c>
      <c r="AA299">
        <v>0</v>
      </c>
      <c r="AB299">
        <v>25995585777</v>
      </c>
      <c r="AC299">
        <v>2745616093</v>
      </c>
      <c r="AD299">
        <v>25995585777</v>
      </c>
      <c r="AE299">
        <v>0</v>
      </c>
      <c r="AF299">
        <v>0</v>
      </c>
      <c r="AG299">
        <v>0</v>
      </c>
      <c r="AH299">
        <v>0</v>
      </c>
      <c r="AI299">
        <v>0</v>
      </c>
      <c r="AJ299">
        <v>0</v>
      </c>
      <c r="AK299">
        <v>0</v>
      </c>
      <c r="AL299">
        <v>0</v>
      </c>
      <c r="AM299">
        <v>23138062568</v>
      </c>
      <c r="AN299">
        <v>25995585777</v>
      </c>
      <c r="AO299">
        <v>26723437208</v>
      </c>
      <c r="AP299">
        <v>26723437208</v>
      </c>
      <c r="AQ299">
        <v>26919421526</v>
      </c>
      <c r="AR299">
        <v>14962062055</v>
      </c>
      <c r="AS299">
        <v>1633747735</v>
      </c>
      <c r="AT299">
        <v>25737639108</v>
      </c>
      <c r="AU299">
        <v>25115355028</v>
      </c>
      <c r="AV299">
        <v>25115355028</v>
      </c>
      <c r="AW299">
        <v>24708352794</v>
      </c>
      <c r="AX299">
        <v>25995585777</v>
      </c>
      <c r="AY299">
        <v>25995585777</v>
      </c>
      <c r="AZ299">
        <v>27162086667</v>
      </c>
      <c r="BA299">
        <v>0</v>
      </c>
      <c r="BB299">
        <v>0</v>
      </c>
      <c r="BC299">
        <v>0</v>
      </c>
      <c r="BD299">
        <v>55915451316</v>
      </c>
      <c r="BE299">
        <v>55915451316</v>
      </c>
      <c r="BF299">
        <v>1</v>
      </c>
      <c r="BG299">
        <v>1</v>
      </c>
      <c r="BH299">
        <v>1</v>
      </c>
      <c r="BI299">
        <v>25995585777</v>
      </c>
      <c r="BJ299">
        <v>12107962547</v>
      </c>
      <c r="BK299">
        <v>27369901618</v>
      </c>
      <c r="BL299">
        <v>27369901618</v>
      </c>
      <c r="BM299">
        <v>15261939071</v>
      </c>
      <c r="BN299">
        <v>13975297042</v>
      </c>
      <c r="BO299">
        <v>0</v>
      </c>
      <c r="BP299">
        <v>0</v>
      </c>
      <c r="BQ299">
        <v>0</v>
      </c>
      <c r="BR299">
        <v>0</v>
      </c>
      <c r="BS299">
        <v>0</v>
      </c>
      <c r="BT299">
        <v>0</v>
      </c>
    </row>
    <row r="300" spans="1:72">
      <c r="A300" t="s">
        <v>597</v>
      </c>
      <c r="B300" t="s">
        <v>56</v>
      </c>
      <c r="C300">
        <v>2007</v>
      </c>
      <c r="D300" t="s">
        <v>228</v>
      </c>
      <c r="E300">
        <v>7</v>
      </c>
      <c r="G300" t="s">
        <v>296</v>
      </c>
      <c r="H300" t="s">
        <v>559</v>
      </c>
      <c r="I300">
        <v>102375429722</v>
      </c>
      <c r="J300">
        <v>36738722535</v>
      </c>
      <c r="K300">
        <v>10252410816</v>
      </c>
      <c r="L300">
        <v>13320248078</v>
      </c>
      <c r="M300">
        <v>13320248078</v>
      </c>
      <c r="N300">
        <v>68162797501</v>
      </c>
      <c r="O300">
        <v>53934192730</v>
      </c>
      <c r="P300">
        <v>43095367587</v>
      </c>
      <c r="Q300">
        <v>43095367587</v>
      </c>
      <c r="R300">
        <v>0</v>
      </c>
      <c r="S300">
        <v>43095367587</v>
      </c>
      <c r="T300">
        <v>42089432295</v>
      </c>
      <c r="U300">
        <v>42089432295</v>
      </c>
      <c r="V300">
        <v>42089432295</v>
      </c>
      <c r="W300">
        <v>42089432295</v>
      </c>
      <c r="X300">
        <v>42089432295</v>
      </c>
      <c r="Y300">
        <v>0</v>
      </c>
      <c r="Z300">
        <v>0</v>
      </c>
      <c r="AA300">
        <v>0</v>
      </c>
      <c r="AB300">
        <v>42089432295</v>
      </c>
      <c r="AC300">
        <v>6577223952</v>
      </c>
      <c r="AD300">
        <v>42089432295</v>
      </c>
      <c r="AE300">
        <v>0</v>
      </c>
      <c r="AF300">
        <v>0</v>
      </c>
      <c r="AG300">
        <v>0</v>
      </c>
      <c r="AH300">
        <v>0</v>
      </c>
      <c r="AI300">
        <v>0</v>
      </c>
      <c r="AJ300">
        <v>0</v>
      </c>
      <c r="AK300">
        <v>0</v>
      </c>
      <c r="AL300">
        <v>0</v>
      </c>
      <c r="AM300">
        <v>53433680816</v>
      </c>
      <c r="AN300">
        <v>42089432295</v>
      </c>
      <c r="AO300">
        <v>42266927958</v>
      </c>
      <c r="AP300">
        <v>42266927958</v>
      </c>
      <c r="AQ300">
        <v>41815181398</v>
      </c>
      <c r="AR300">
        <v>26419695290</v>
      </c>
      <c r="AS300">
        <v>2307305103</v>
      </c>
      <c r="AT300">
        <v>41314177984</v>
      </c>
      <c r="AU300">
        <v>40008416926</v>
      </c>
      <c r="AV300">
        <v>40008416926</v>
      </c>
      <c r="AW300">
        <v>38374174040</v>
      </c>
      <c r="AX300">
        <v>42089432295</v>
      </c>
      <c r="AY300">
        <v>42089432295</v>
      </c>
      <c r="AZ300">
        <v>44129823503</v>
      </c>
      <c r="BA300">
        <v>0</v>
      </c>
      <c r="BB300">
        <v>0</v>
      </c>
      <c r="BC300">
        <v>0</v>
      </c>
      <c r="BD300">
        <v>102375429722</v>
      </c>
      <c r="BE300">
        <v>102375429722</v>
      </c>
      <c r="BF300">
        <v>1</v>
      </c>
      <c r="BG300">
        <v>1</v>
      </c>
      <c r="BH300">
        <v>1</v>
      </c>
      <c r="BI300">
        <v>42089432295</v>
      </c>
      <c r="BJ300">
        <v>15525358070</v>
      </c>
      <c r="BK300">
        <v>43095367587</v>
      </c>
      <c r="BL300">
        <v>43095367587</v>
      </c>
      <c r="BM300">
        <v>27570009517</v>
      </c>
      <c r="BN300">
        <v>22965483942</v>
      </c>
      <c r="BO300">
        <v>0</v>
      </c>
      <c r="BP300">
        <v>0</v>
      </c>
      <c r="BQ300">
        <v>0</v>
      </c>
      <c r="BR300">
        <v>0</v>
      </c>
      <c r="BS300">
        <v>0</v>
      </c>
      <c r="BT300">
        <v>0</v>
      </c>
    </row>
    <row r="301" spans="1:72">
      <c r="A301" t="s">
        <v>598</v>
      </c>
      <c r="B301" t="s">
        <v>57</v>
      </c>
      <c r="C301">
        <v>2007</v>
      </c>
      <c r="D301" t="s">
        <v>228</v>
      </c>
      <c r="E301">
        <v>5</v>
      </c>
      <c r="G301" t="s">
        <v>298</v>
      </c>
      <c r="H301" t="s">
        <v>559</v>
      </c>
      <c r="I301">
        <v>121752482671</v>
      </c>
      <c r="J301">
        <v>55231850373</v>
      </c>
      <c r="K301">
        <v>8550601482</v>
      </c>
      <c r="L301">
        <v>11508158080</v>
      </c>
      <c r="M301">
        <v>11508158080</v>
      </c>
      <c r="N301">
        <v>88964788180</v>
      </c>
      <c r="O301">
        <v>68026522227</v>
      </c>
      <c r="P301">
        <v>35953019800</v>
      </c>
      <c r="Q301">
        <v>35953019800</v>
      </c>
      <c r="R301">
        <v>0</v>
      </c>
      <c r="S301">
        <v>35953019800</v>
      </c>
      <c r="T301">
        <v>35872604003</v>
      </c>
      <c r="U301">
        <v>35872604003</v>
      </c>
      <c r="V301">
        <v>35872604003</v>
      </c>
      <c r="W301">
        <v>35872604003</v>
      </c>
      <c r="X301">
        <v>35872604003</v>
      </c>
      <c r="Y301">
        <v>0</v>
      </c>
      <c r="Z301">
        <v>0</v>
      </c>
      <c r="AA301">
        <v>0</v>
      </c>
      <c r="AB301">
        <v>35872604003</v>
      </c>
      <c r="AC301">
        <v>4206444642</v>
      </c>
      <c r="AD301">
        <v>35872604003</v>
      </c>
      <c r="AE301">
        <v>0</v>
      </c>
      <c r="AF301">
        <v>0</v>
      </c>
      <c r="AG301">
        <v>0</v>
      </c>
      <c r="AH301">
        <v>0</v>
      </c>
      <c r="AI301">
        <v>0</v>
      </c>
      <c r="AJ301">
        <v>0</v>
      </c>
      <c r="AK301">
        <v>0</v>
      </c>
      <c r="AL301">
        <v>0</v>
      </c>
      <c r="AM301">
        <v>66459505904</v>
      </c>
      <c r="AN301">
        <v>35872604003</v>
      </c>
      <c r="AO301">
        <v>34687278367</v>
      </c>
      <c r="AP301">
        <v>34687278367</v>
      </c>
      <c r="AQ301">
        <v>35400083792</v>
      </c>
      <c r="AR301">
        <v>21906434266</v>
      </c>
      <c r="AS301">
        <v>2052688435</v>
      </c>
      <c r="AT301">
        <v>35044282676</v>
      </c>
      <c r="AU301">
        <v>34079169938</v>
      </c>
      <c r="AV301">
        <v>34079169938</v>
      </c>
      <c r="AW301">
        <v>32949818340</v>
      </c>
      <c r="AX301">
        <v>35872604003</v>
      </c>
      <c r="AY301">
        <v>35872604003</v>
      </c>
      <c r="AZ301">
        <v>37478326526</v>
      </c>
      <c r="BA301">
        <v>0</v>
      </c>
      <c r="BB301">
        <v>0</v>
      </c>
      <c r="BC301">
        <v>0</v>
      </c>
      <c r="BD301">
        <v>121752482671</v>
      </c>
      <c r="BE301">
        <v>121752482671</v>
      </c>
      <c r="BF301">
        <v>1</v>
      </c>
      <c r="BG301">
        <v>1</v>
      </c>
      <c r="BH301">
        <v>1</v>
      </c>
      <c r="BI301">
        <v>35872604003</v>
      </c>
      <c r="BJ301">
        <v>13644798484</v>
      </c>
      <c r="BK301">
        <v>35953019800</v>
      </c>
      <c r="BL301">
        <v>35953019800</v>
      </c>
      <c r="BM301">
        <v>22308221316</v>
      </c>
      <c r="BN301">
        <v>17424677272</v>
      </c>
      <c r="BO301">
        <v>0</v>
      </c>
      <c r="BP301">
        <v>0</v>
      </c>
      <c r="BQ301">
        <v>0</v>
      </c>
      <c r="BR301">
        <v>0</v>
      </c>
      <c r="BS301">
        <v>0</v>
      </c>
      <c r="BT301">
        <v>0</v>
      </c>
    </row>
    <row r="302" spans="1:72">
      <c r="A302" t="s">
        <v>599</v>
      </c>
      <c r="B302" t="s">
        <v>58</v>
      </c>
      <c r="C302">
        <v>2007</v>
      </c>
      <c r="D302" t="s">
        <v>231</v>
      </c>
      <c r="E302">
        <v>6</v>
      </c>
      <c r="G302" t="s">
        <v>300</v>
      </c>
      <c r="H302" t="s">
        <v>559</v>
      </c>
      <c r="I302">
        <v>63523077330</v>
      </c>
      <c r="J302">
        <v>3729872358</v>
      </c>
      <c r="K302">
        <v>3488947761</v>
      </c>
      <c r="L302">
        <v>5614521347</v>
      </c>
      <c r="M302">
        <v>5614521347</v>
      </c>
      <c r="N302">
        <v>24807788927</v>
      </c>
      <c r="O302">
        <v>20001136612</v>
      </c>
      <c r="P302">
        <v>18974224730</v>
      </c>
      <c r="Q302">
        <v>18974224730</v>
      </c>
      <c r="R302">
        <v>0</v>
      </c>
      <c r="S302">
        <v>18974224730</v>
      </c>
      <c r="T302">
        <v>18248726724</v>
      </c>
      <c r="U302">
        <v>18248726724</v>
      </c>
      <c r="V302">
        <v>18248726724</v>
      </c>
      <c r="W302">
        <v>18248726724</v>
      </c>
      <c r="X302">
        <v>18248726724</v>
      </c>
      <c r="Y302">
        <v>0</v>
      </c>
      <c r="Z302">
        <v>0</v>
      </c>
      <c r="AA302">
        <v>0</v>
      </c>
      <c r="AB302">
        <v>18248726724</v>
      </c>
      <c r="AC302">
        <v>6149670942</v>
      </c>
      <c r="AM302">
        <v>23364423639</v>
      </c>
      <c r="AN302">
        <v>18248726724</v>
      </c>
      <c r="AO302">
        <v>18543760010</v>
      </c>
      <c r="AP302">
        <v>18543760010</v>
      </c>
      <c r="AQ302">
        <v>19391544124</v>
      </c>
      <c r="AR302">
        <v>19391544124</v>
      </c>
      <c r="AS302">
        <v>1993199936</v>
      </c>
      <c r="AT302">
        <v>18231003643</v>
      </c>
      <c r="AU302">
        <v>17747329858</v>
      </c>
      <c r="AV302">
        <v>17747329858</v>
      </c>
      <c r="AW302">
        <v>17339463329</v>
      </c>
      <c r="AX302">
        <v>18248726724</v>
      </c>
      <c r="AY302">
        <v>18248726724</v>
      </c>
      <c r="AZ302">
        <v>19905695948</v>
      </c>
      <c r="BB302">
        <v>0</v>
      </c>
      <c r="BD302">
        <v>63523077330</v>
      </c>
      <c r="BE302">
        <v>63523077330</v>
      </c>
      <c r="BF302">
        <v>1</v>
      </c>
      <c r="BG302">
        <v>1</v>
      </c>
      <c r="BI302">
        <v>18248726724</v>
      </c>
      <c r="BK302">
        <v>18974224730</v>
      </c>
      <c r="BL302">
        <v>18974224730</v>
      </c>
      <c r="BM302">
        <v>18974224730</v>
      </c>
      <c r="BN302">
        <v>12735469381</v>
      </c>
      <c r="BQ302">
        <v>0</v>
      </c>
      <c r="BR302">
        <v>0</v>
      </c>
      <c r="BS302">
        <v>0</v>
      </c>
      <c r="BT302">
        <v>0</v>
      </c>
    </row>
    <row r="303" spans="1:72">
      <c r="A303" t="s">
        <v>600</v>
      </c>
      <c r="B303" t="s">
        <v>59</v>
      </c>
      <c r="C303">
        <v>2007</v>
      </c>
      <c r="D303" t="s">
        <v>223</v>
      </c>
      <c r="E303">
        <v>2</v>
      </c>
      <c r="G303" t="s">
        <v>302</v>
      </c>
      <c r="H303" t="s">
        <v>559</v>
      </c>
      <c r="I303">
        <v>32201587147</v>
      </c>
      <c r="J303">
        <v>17207818844</v>
      </c>
      <c r="K303">
        <v>5633303355</v>
      </c>
      <c r="L303">
        <v>7285764978</v>
      </c>
      <c r="M303">
        <v>7285764978</v>
      </c>
      <c r="N303">
        <v>16311712142</v>
      </c>
      <c r="O303">
        <v>9689607935</v>
      </c>
      <c r="P303">
        <v>18901280357</v>
      </c>
      <c r="Q303">
        <v>18901280357</v>
      </c>
      <c r="R303">
        <v>0</v>
      </c>
      <c r="S303">
        <v>18901280357</v>
      </c>
      <c r="T303">
        <v>17910173669</v>
      </c>
      <c r="U303">
        <v>17910173669</v>
      </c>
      <c r="V303">
        <v>17910173669</v>
      </c>
      <c r="W303">
        <v>17910173669</v>
      </c>
      <c r="X303">
        <v>17910173669</v>
      </c>
      <c r="Y303">
        <v>0</v>
      </c>
      <c r="Z303">
        <v>0</v>
      </c>
      <c r="AA303">
        <v>0</v>
      </c>
      <c r="AB303">
        <v>17910173669</v>
      </c>
      <c r="AC303">
        <v>633611193</v>
      </c>
      <c r="AD303">
        <v>17910173669</v>
      </c>
      <c r="AE303">
        <v>0</v>
      </c>
      <c r="AF303">
        <v>0</v>
      </c>
      <c r="AG303">
        <v>0</v>
      </c>
      <c r="AH303">
        <v>0</v>
      </c>
      <c r="AI303">
        <v>0</v>
      </c>
      <c r="AJ303">
        <v>0</v>
      </c>
      <c r="AK303">
        <v>0</v>
      </c>
      <c r="AL303">
        <v>0</v>
      </c>
      <c r="AM303">
        <v>12172026162</v>
      </c>
      <c r="AN303">
        <v>17910173669</v>
      </c>
      <c r="AO303">
        <v>18866797883</v>
      </c>
      <c r="AP303">
        <v>18866797883</v>
      </c>
      <c r="AQ303">
        <v>18623635230</v>
      </c>
      <c r="AR303">
        <v>7079683127</v>
      </c>
      <c r="AS303">
        <v>898275106</v>
      </c>
      <c r="AT303">
        <v>17632421949</v>
      </c>
      <c r="AU303">
        <v>17281656407</v>
      </c>
      <c r="AV303">
        <v>17281656407</v>
      </c>
      <c r="AW303">
        <v>17264276135</v>
      </c>
      <c r="AX303">
        <v>17910173669</v>
      </c>
      <c r="AY303">
        <v>17910173669</v>
      </c>
      <c r="AZ303">
        <v>18285624833</v>
      </c>
      <c r="BA303">
        <v>0</v>
      </c>
      <c r="BB303">
        <v>0</v>
      </c>
      <c r="BC303">
        <v>0</v>
      </c>
      <c r="BD303">
        <v>32201587147</v>
      </c>
      <c r="BE303">
        <v>32201587147</v>
      </c>
      <c r="BF303">
        <v>1</v>
      </c>
      <c r="BG303">
        <v>1</v>
      </c>
      <c r="BH303">
        <v>1</v>
      </c>
      <c r="BI303">
        <v>17910173669</v>
      </c>
      <c r="BJ303">
        <v>11638540652</v>
      </c>
      <c r="BK303">
        <v>18901280357</v>
      </c>
      <c r="BL303">
        <v>18901280357</v>
      </c>
      <c r="BM303">
        <v>7262739705</v>
      </c>
      <c r="BN303">
        <v>8653799699</v>
      </c>
      <c r="BO303">
        <v>0</v>
      </c>
      <c r="BP303">
        <v>0</v>
      </c>
      <c r="BQ303">
        <v>0</v>
      </c>
      <c r="BR303">
        <v>0</v>
      </c>
      <c r="BS303">
        <v>0</v>
      </c>
      <c r="BT303">
        <v>0</v>
      </c>
    </row>
    <row r="304" spans="1:72">
      <c r="A304" t="s">
        <v>601</v>
      </c>
      <c r="B304" t="s">
        <v>60</v>
      </c>
      <c r="C304">
        <v>2007</v>
      </c>
      <c r="D304" t="s">
        <v>207</v>
      </c>
      <c r="E304">
        <v>7</v>
      </c>
      <c r="G304" t="s">
        <v>304</v>
      </c>
      <c r="H304" t="s">
        <v>559</v>
      </c>
      <c r="I304">
        <v>224256695793</v>
      </c>
      <c r="J304">
        <v>70703426657</v>
      </c>
      <c r="K304">
        <v>21739615053</v>
      </c>
      <c r="L304">
        <v>25393251583</v>
      </c>
      <c r="M304">
        <v>25393251583</v>
      </c>
      <c r="N304">
        <v>143807422824</v>
      </c>
      <c r="O304">
        <v>96554370376</v>
      </c>
      <c r="P304">
        <v>82000830521</v>
      </c>
      <c r="Q304">
        <v>82000830521</v>
      </c>
      <c r="R304">
        <v>0</v>
      </c>
      <c r="S304">
        <v>82000830521</v>
      </c>
      <c r="T304">
        <v>78673126716</v>
      </c>
      <c r="U304">
        <v>78673126716</v>
      </c>
      <c r="V304">
        <v>78673126716</v>
      </c>
      <c r="W304">
        <v>78673126716</v>
      </c>
      <c r="X304">
        <v>78673126716</v>
      </c>
      <c r="Y304">
        <v>0</v>
      </c>
      <c r="Z304">
        <v>0</v>
      </c>
      <c r="AA304">
        <v>0</v>
      </c>
      <c r="AB304">
        <v>78673126716</v>
      </c>
      <c r="AC304">
        <v>9347880919</v>
      </c>
      <c r="AD304">
        <v>78673126716</v>
      </c>
      <c r="AE304">
        <v>0</v>
      </c>
      <c r="AF304">
        <v>0</v>
      </c>
      <c r="AG304">
        <v>0</v>
      </c>
      <c r="AH304">
        <v>0</v>
      </c>
      <c r="AI304">
        <v>0</v>
      </c>
      <c r="AJ304">
        <v>0</v>
      </c>
      <c r="AK304">
        <v>0</v>
      </c>
      <c r="AL304">
        <v>0</v>
      </c>
      <c r="AM304">
        <v>118776824436</v>
      </c>
      <c r="AN304">
        <v>78673126716</v>
      </c>
      <c r="AO304">
        <v>78580356495</v>
      </c>
      <c r="AP304">
        <v>78580356495</v>
      </c>
      <c r="AQ304">
        <v>79350895114</v>
      </c>
      <c r="AR304">
        <v>57827101363</v>
      </c>
      <c r="AS304">
        <v>7928420301</v>
      </c>
      <c r="AT304">
        <v>77407465661</v>
      </c>
      <c r="AU304">
        <v>74956503192</v>
      </c>
      <c r="AV304">
        <v>74956503192</v>
      </c>
      <c r="AW304">
        <v>74047434549</v>
      </c>
      <c r="AX304">
        <v>78673126716</v>
      </c>
      <c r="AY304">
        <v>78673126716</v>
      </c>
      <c r="AZ304">
        <v>84608423699</v>
      </c>
      <c r="BA304">
        <v>0</v>
      </c>
      <c r="BB304">
        <v>0</v>
      </c>
      <c r="BC304">
        <v>0</v>
      </c>
      <c r="BD304">
        <v>224256695793</v>
      </c>
      <c r="BE304">
        <v>224256695793</v>
      </c>
      <c r="BF304">
        <v>1</v>
      </c>
      <c r="BG304">
        <v>1</v>
      </c>
      <c r="BH304">
        <v>1</v>
      </c>
      <c r="BI304">
        <v>78673126716</v>
      </c>
      <c r="BJ304">
        <v>23212123760</v>
      </c>
      <c r="BK304">
        <v>82000830521</v>
      </c>
      <c r="BL304">
        <v>82000830521</v>
      </c>
      <c r="BM304">
        <v>58788706761</v>
      </c>
      <c r="BN304">
        <v>39098961059</v>
      </c>
      <c r="BO304">
        <v>0</v>
      </c>
      <c r="BP304">
        <v>0</v>
      </c>
      <c r="BQ304">
        <v>0</v>
      </c>
      <c r="BR304">
        <v>0</v>
      </c>
      <c r="BS304">
        <v>0</v>
      </c>
      <c r="BT304">
        <v>0</v>
      </c>
    </row>
    <row r="305" spans="1:72">
      <c r="A305" t="s">
        <v>602</v>
      </c>
      <c r="B305" t="s">
        <v>61</v>
      </c>
      <c r="C305">
        <v>2007</v>
      </c>
      <c r="D305" t="s">
        <v>212</v>
      </c>
      <c r="E305">
        <v>4</v>
      </c>
      <c r="G305" t="s">
        <v>306</v>
      </c>
      <c r="H305" t="s">
        <v>559</v>
      </c>
      <c r="I305">
        <v>48494421085</v>
      </c>
      <c r="J305">
        <v>1558957318</v>
      </c>
      <c r="K305">
        <v>1288136704</v>
      </c>
      <c r="L305">
        <v>1517015248</v>
      </c>
      <c r="M305">
        <v>1517015248</v>
      </c>
      <c r="N305">
        <v>9177361594</v>
      </c>
      <c r="O305">
        <v>8504118460</v>
      </c>
      <c r="P305">
        <v>8142492794</v>
      </c>
      <c r="Q305">
        <v>8142492794</v>
      </c>
      <c r="R305">
        <v>0</v>
      </c>
      <c r="S305">
        <v>8142492794</v>
      </c>
      <c r="T305">
        <v>7844355136</v>
      </c>
      <c r="U305">
        <v>7844355136</v>
      </c>
      <c r="V305">
        <v>7844355136</v>
      </c>
      <c r="W305">
        <v>7844355136</v>
      </c>
      <c r="X305">
        <v>7844355136</v>
      </c>
      <c r="Y305">
        <v>0</v>
      </c>
      <c r="Z305">
        <v>0</v>
      </c>
      <c r="AA305">
        <v>0</v>
      </c>
      <c r="AB305">
        <v>7844355136</v>
      </c>
      <c r="AC305">
        <v>2434076438</v>
      </c>
      <c r="AM305">
        <v>9606677322</v>
      </c>
      <c r="AN305">
        <v>7844355136</v>
      </c>
      <c r="AO305">
        <v>8176092190</v>
      </c>
      <c r="AP305">
        <v>8176092190</v>
      </c>
      <c r="AQ305">
        <v>8137073412</v>
      </c>
      <c r="AR305">
        <v>8137073412</v>
      </c>
      <c r="AS305">
        <v>95225447</v>
      </c>
      <c r="AT305">
        <v>7843185261</v>
      </c>
      <c r="AU305">
        <v>7560405982</v>
      </c>
      <c r="AV305">
        <v>7560405982</v>
      </c>
      <c r="AW305">
        <v>7539963116</v>
      </c>
      <c r="AX305">
        <v>7844355136</v>
      </c>
      <c r="AY305">
        <v>7844355136</v>
      </c>
      <c r="AZ305">
        <v>8862939083</v>
      </c>
      <c r="BB305">
        <v>0</v>
      </c>
      <c r="BD305">
        <v>48494421085</v>
      </c>
      <c r="BE305">
        <v>48494421085</v>
      </c>
      <c r="BF305">
        <v>1</v>
      </c>
      <c r="BG305">
        <v>1</v>
      </c>
      <c r="BI305">
        <v>7844355136</v>
      </c>
      <c r="BK305">
        <v>8142492794</v>
      </c>
      <c r="BL305">
        <v>8142492794</v>
      </c>
      <c r="BM305">
        <v>8142492794</v>
      </c>
      <c r="BN305">
        <v>6125255927</v>
      </c>
      <c r="BQ305">
        <v>0</v>
      </c>
      <c r="BR305">
        <v>0</v>
      </c>
      <c r="BS305">
        <v>0</v>
      </c>
      <c r="BT305">
        <v>0</v>
      </c>
    </row>
    <row r="306" spans="1:72">
      <c r="A306" t="s">
        <v>603</v>
      </c>
      <c r="B306" t="s">
        <v>62</v>
      </c>
      <c r="C306">
        <v>2007</v>
      </c>
      <c r="D306" t="s">
        <v>215</v>
      </c>
      <c r="E306">
        <v>5</v>
      </c>
      <c r="G306" t="s">
        <v>308</v>
      </c>
      <c r="H306" t="s">
        <v>559</v>
      </c>
      <c r="I306">
        <v>39714225006</v>
      </c>
      <c r="J306">
        <v>2430513831</v>
      </c>
      <c r="K306">
        <v>2044988252</v>
      </c>
      <c r="L306">
        <v>4494781227</v>
      </c>
      <c r="M306">
        <v>4494781227</v>
      </c>
      <c r="N306">
        <v>21880879955</v>
      </c>
      <c r="O306">
        <v>17878512285</v>
      </c>
      <c r="P306">
        <v>11429684172</v>
      </c>
      <c r="Q306">
        <v>11429684172</v>
      </c>
      <c r="R306">
        <v>0</v>
      </c>
      <c r="S306">
        <v>11429684172</v>
      </c>
      <c r="T306">
        <v>11024060593</v>
      </c>
      <c r="U306">
        <v>11024060593</v>
      </c>
      <c r="V306">
        <v>11024060593</v>
      </c>
      <c r="W306">
        <v>11024060593</v>
      </c>
      <c r="X306">
        <v>11024060593</v>
      </c>
      <c r="Y306">
        <v>0</v>
      </c>
      <c r="Z306">
        <v>0</v>
      </c>
      <c r="AA306">
        <v>0</v>
      </c>
      <c r="AB306">
        <v>11024060593</v>
      </c>
      <c r="AC306">
        <v>3457671998</v>
      </c>
      <c r="AM306">
        <v>19832161913</v>
      </c>
      <c r="AN306">
        <v>11024060593</v>
      </c>
      <c r="AO306">
        <v>10701703605</v>
      </c>
      <c r="AP306">
        <v>10701703605</v>
      </c>
      <c r="AQ306">
        <v>10967240508</v>
      </c>
      <c r="AR306">
        <v>10967240508</v>
      </c>
      <c r="AS306">
        <v>1628532276</v>
      </c>
      <c r="AT306">
        <v>11019965098</v>
      </c>
      <c r="AU306">
        <v>10361753774</v>
      </c>
      <c r="AV306">
        <v>10361753774</v>
      </c>
      <c r="AW306">
        <v>10333674219</v>
      </c>
      <c r="AX306">
        <v>11024060593</v>
      </c>
      <c r="AY306">
        <v>11024060593</v>
      </c>
      <c r="AZ306">
        <v>12448125848</v>
      </c>
      <c r="BB306">
        <v>0</v>
      </c>
      <c r="BD306">
        <v>39714225006</v>
      </c>
      <c r="BE306">
        <v>39714225006</v>
      </c>
      <c r="BF306">
        <v>1</v>
      </c>
      <c r="BG306">
        <v>1</v>
      </c>
      <c r="BI306">
        <v>11024060593</v>
      </c>
      <c r="BK306">
        <v>11429684172</v>
      </c>
      <c r="BL306">
        <v>11429684172</v>
      </c>
      <c r="BM306">
        <v>11429684172</v>
      </c>
      <c r="BN306">
        <v>6338509496</v>
      </c>
      <c r="BQ306">
        <v>0</v>
      </c>
      <c r="BR306">
        <v>0</v>
      </c>
      <c r="BS306">
        <v>0</v>
      </c>
      <c r="BT306">
        <v>0</v>
      </c>
    </row>
    <row r="307" spans="1:72">
      <c r="A307" t="s">
        <v>604</v>
      </c>
      <c r="B307" t="s">
        <v>63</v>
      </c>
      <c r="C307">
        <v>2007</v>
      </c>
      <c r="D307" t="s">
        <v>215</v>
      </c>
      <c r="E307">
        <v>2</v>
      </c>
      <c r="G307" t="s">
        <v>310</v>
      </c>
      <c r="H307" t="s">
        <v>559</v>
      </c>
      <c r="I307">
        <v>23578256886</v>
      </c>
      <c r="J307">
        <v>1433115604</v>
      </c>
      <c r="K307">
        <v>1360559834</v>
      </c>
      <c r="L307">
        <v>2547922113</v>
      </c>
      <c r="M307">
        <v>2547922113</v>
      </c>
      <c r="N307">
        <v>14498206778</v>
      </c>
      <c r="O307">
        <v>10631350003</v>
      </c>
      <c r="P307">
        <v>7179481293</v>
      </c>
      <c r="Q307">
        <v>7179481293</v>
      </c>
      <c r="R307">
        <v>0</v>
      </c>
      <c r="S307">
        <v>7179481293</v>
      </c>
      <c r="T307">
        <v>6939313789</v>
      </c>
      <c r="U307">
        <v>6939313789</v>
      </c>
      <c r="V307">
        <v>6939313789</v>
      </c>
      <c r="W307">
        <v>6939313789</v>
      </c>
      <c r="X307">
        <v>6939313789</v>
      </c>
      <c r="Y307">
        <v>0</v>
      </c>
      <c r="Z307">
        <v>0</v>
      </c>
      <c r="AA307">
        <v>0</v>
      </c>
      <c r="AB307">
        <v>6939313789</v>
      </c>
      <c r="AC307">
        <v>1351349083</v>
      </c>
      <c r="AM307">
        <v>10989406795</v>
      </c>
      <c r="AN307">
        <v>6939313789</v>
      </c>
      <c r="AO307">
        <v>7164393828</v>
      </c>
      <c r="AP307">
        <v>7164393828</v>
      </c>
      <c r="AQ307">
        <v>7057370875</v>
      </c>
      <c r="AR307">
        <v>7057370875</v>
      </c>
      <c r="AS307">
        <v>1364596394</v>
      </c>
      <c r="AT307">
        <v>6937128683</v>
      </c>
      <c r="AU307">
        <v>6640470746</v>
      </c>
      <c r="AV307">
        <v>6640470746</v>
      </c>
      <c r="AW307">
        <v>6362797063</v>
      </c>
      <c r="AX307">
        <v>6939313789</v>
      </c>
      <c r="AY307">
        <v>6939313789</v>
      </c>
      <c r="AZ307">
        <v>7633827647.0048637</v>
      </c>
      <c r="BB307">
        <v>0</v>
      </c>
      <c r="BD307">
        <v>23578256886</v>
      </c>
      <c r="BE307">
        <v>23578256886</v>
      </c>
      <c r="BF307">
        <v>1</v>
      </c>
      <c r="BG307">
        <v>1</v>
      </c>
      <c r="BI307">
        <v>6939313789</v>
      </c>
      <c r="BK307">
        <v>7179481293</v>
      </c>
      <c r="BL307">
        <v>7179481293</v>
      </c>
      <c r="BM307">
        <v>7179481293</v>
      </c>
      <c r="BN307">
        <v>3767929408</v>
      </c>
      <c r="BQ307">
        <v>0</v>
      </c>
      <c r="BR307">
        <v>0</v>
      </c>
      <c r="BS307">
        <v>0</v>
      </c>
      <c r="BT307">
        <v>0</v>
      </c>
    </row>
    <row r="308" spans="1:72">
      <c r="A308" t="s">
        <v>605</v>
      </c>
      <c r="B308" t="s">
        <v>64</v>
      </c>
      <c r="C308">
        <v>2007</v>
      </c>
      <c r="D308" t="s">
        <v>228</v>
      </c>
      <c r="E308">
        <v>5</v>
      </c>
      <c r="G308" t="s">
        <v>312</v>
      </c>
      <c r="H308" t="s">
        <v>559</v>
      </c>
      <c r="I308">
        <v>51068240828</v>
      </c>
      <c r="J308">
        <v>14785004137</v>
      </c>
      <c r="K308">
        <v>7167069635</v>
      </c>
      <c r="L308">
        <v>9774733460</v>
      </c>
      <c r="M308">
        <v>9774733460</v>
      </c>
      <c r="N308">
        <v>32328169585</v>
      </c>
      <c r="O308">
        <v>22639039799</v>
      </c>
      <c r="P308">
        <v>32801019749</v>
      </c>
      <c r="Q308">
        <v>32801019749</v>
      </c>
      <c r="R308">
        <v>0</v>
      </c>
      <c r="S308">
        <v>32801019749</v>
      </c>
      <c r="T308">
        <v>31530268792</v>
      </c>
      <c r="U308">
        <v>31530268792</v>
      </c>
      <c r="V308">
        <v>31530268792</v>
      </c>
      <c r="W308">
        <v>31530268792</v>
      </c>
      <c r="X308">
        <v>31530268792</v>
      </c>
      <c r="Y308">
        <v>0</v>
      </c>
      <c r="Z308">
        <v>0</v>
      </c>
      <c r="AA308">
        <v>0</v>
      </c>
      <c r="AB308">
        <v>31530268792</v>
      </c>
      <c r="AC308">
        <v>4232007462</v>
      </c>
      <c r="AD308">
        <v>31530268792</v>
      </c>
      <c r="AE308">
        <v>0</v>
      </c>
      <c r="AF308">
        <v>0</v>
      </c>
      <c r="AG308">
        <v>0</v>
      </c>
      <c r="AH308">
        <v>0</v>
      </c>
      <c r="AI308">
        <v>0</v>
      </c>
      <c r="AJ308">
        <v>0</v>
      </c>
      <c r="AK308">
        <v>0</v>
      </c>
      <c r="AL308">
        <v>0</v>
      </c>
      <c r="AM308">
        <v>26419546883</v>
      </c>
      <c r="AN308">
        <v>31530268792</v>
      </c>
      <c r="AO308">
        <v>32268559476</v>
      </c>
      <c r="AP308">
        <v>32268559476</v>
      </c>
      <c r="AQ308">
        <v>32306274151</v>
      </c>
      <c r="AR308">
        <v>19115837853</v>
      </c>
      <c r="AS308">
        <v>2015806711</v>
      </c>
      <c r="AT308">
        <v>31249013712</v>
      </c>
      <c r="AU308">
        <v>30011965316</v>
      </c>
      <c r="AV308">
        <v>30011965316</v>
      </c>
      <c r="AW308">
        <v>29840488121</v>
      </c>
      <c r="AX308">
        <v>31530268792</v>
      </c>
      <c r="AY308">
        <v>31530268792</v>
      </c>
      <c r="AZ308">
        <v>32996422730</v>
      </c>
      <c r="BA308">
        <v>0</v>
      </c>
      <c r="BB308">
        <v>0</v>
      </c>
      <c r="BC308">
        <v>0</v>
      </c>
      <c r="BD308">
        <v>51068240828</v>
      </c>
      <c r="BE308">
        <v>51068240828</v>
      </c>
      <c r="BF308">
        <v>1</v>
      </c>
      <c r="BG308">
        <v>1</v>
      </c>
      <c r="BH308">
        <v>1</v>
      </c>
      <c r="BI308">
        <v>31530268792</v>
      </c>
      <c r="BJ308">
        <v>13711592011</v>
      </c>
      <c r="BK308">
        <v>32801019749</v>
      </c>
      <c r="BL308">
        <v>32801019749</v>
      </c>
      <c r="BM308">
        <v>19089427738</v>
      </c>
      <c r="BN308">
        <v>17200785305</v>
      </c>
      <c r="BO308">
        <v>0</v>
      </c>
      <c r="BP308">
        <v>0</v>
      </c>
      <c r="BQ308">
        <v>0</v>
      </c>
      <c r="BR308">
        <v>0</v>
      </c>
      <c r="BS308">
        <v>0</v>
      </c>
      <c r="BT308">
        <v>0</v>
      </c>
    </row>
    <row r="309" spans="1:72">
      <c r="A309" t="s">
        <v>606</v>
      </c>
      <c r="B309" t="s">
        <v>65</v>
      </c>
      <c r="C309">
        <v>2007</v>
      </c>
      <c r="D309" t="s">
        <v>218</v>
      </c>
      <c r="E309">
        <v>4</v>
      </c>
      <c r="G309" t="s">
        <v>314</v>
      </c>
      <c r="H309" t="s">
        <v>559</v>
      </c>
      <c r="I309">
        <v>23019379919</v>
      </c>
      <c r="J309">
        <v>1250334453</v>
      </c>
      <c r="K309">
        <v>1051223291</v>
      </c>
      <c r="L309">
        <v>1860672396</v>
      </c>
      <c r="M309">
        <v>1860672396</v>
      </c>
      <c r="N309">
        <v>7954851271</v>
      </c>
      <c r="O309">
        <v>7332773874</v>
      </c>
      <c r="P309">
        <v>5733180820</v>
      </c>
      <c r="Q309">
        <v>5733180820</v>
      </c>
      <c r="R309">
        <v>0</v>
      </c>
      <c r="S309">
        <v>5733180820</v>
      </c>
      <c r="T309">
        <v>5606772943</v>
      </c>
      <c r="U309">
        <v>5606772943</v>
      </c>
      <c r="V309">
        <v>5606772943</v>
      </c>
      <c r="W309">
        <v>5606772943</v>
      </c>
      <c r="X309">
        <v>5606772943</v>
      </c>
      <c r="Y309">
        <v>0</v>
      </c>
      <c r="Z309">
        <v>0</v>
      </c>
      <c r="AA309">
        <v>0</v>
      </c>
      <c r="AB309">
        <v>5606772943</v>
      </c>
      <c r="AC309">
        <v>2233217564</v>
      </c>
      <c r="AM309">
        <v>7733115520</v>
      </c>
      <c r="AN309">
        <v>5606772943</v>
      </c>
      <c r="AO309">
        <v>5736266274</v>
      </c>
      <c r="AP309">
        <v>5736266274</v>
      </c>
      <c r="AQ309">
        <v>5754620208</v>
      </c>
      <c r="AR309">
        <v>5754620208</v>
      </c>
      <c r="AS309">
        <v>44547412</v>
      </c>
      <c r="AT309">
        <v>5605434178</v>
      </c>
      <c r="AU309">
        <v>5349461811</v>
      </c>
      <c r="AV309">
        <v>5349461811</v>
      </c>
      <c r="AW309">
        <v>5251549597</v>
      </c>
      <c r="AX309">
        <v>5606772943</v>
      </c>
      <c r="AY309">
        <v>5606772943</v>
      </c>
      <c r="AZ309">
        <v>6259205706</v>
      </c>
      <c r="BB309">
        <v>0</v>
      </c>
      <c r="BD309">
        <v>23019379919</v>
      </c>
      <c r="BE309">
        <v>23019379919</v>
      </c>
      <c r="BF309">
        <v>1</v>
      </c>
      <c r="BG309">
        <v>1</v>
      </c>
      <c r="BI309">
        <v>5606772943</v>
      </c>
      <c r="BK309">
        <v>5733180820</v>
      </c>
      <c r="BL309">
        <v>5733180820</v>
      </c>
      <c r="BM309">
        <v>5733180820</v>
      </c>
      <c r="BN309">
        <v>4386965033</v>
      </c>
      <c r="BQ309">
        <v>0</v>
      </c>
      <c r="BR309">
        <v>0</v>
      </c>
      <c r="BS309">
        <v>0</v>
      </c>
      <c r="BT309">
        <v>0</v>
      </c>
    </row>
    <row r="310" spans="1:72">
      <c r="A310" t="s">
        <v>607</v>
      </c>
      <c r="B310" t="s">
        <v>66</v>
      </c>
      <c r="C310">
        <v>2007</v>
      </c>
      <c r="D310" t="s">
        <v>223</v>
      </c>
      <c r="E310">
        <v>2</v>
      </c>
      <c r="G310" t="s">
        <v>316</v>
      </c>
      <c r="H310" t="s">
        <v>559</v>
      </c>
      <c r="I310">
        <v>39503918304</v>
      </c>
      <c r="J310">
        <v>18000049253</v>
      </c>
      <c r="K310">
        <v>5579443284</v>
      </c>
      <c r="L310">
        <v>7081146806</v>
      </c>
      <c r="M310">
        <v>7081146806</v>
      </c>
      <c r="N310">
        <v>28656503250</v>
      </c>
      <c r="O310">
        <v>20095232910</v>
      </c>
      <c r="P310">
        <v>21513962680</v>
      </c>
      <c r="Q310">
        <v>21513962680</v>
      </c>
      <c r="R310">
        <v>0</v>
      </c>
      <c r="S310">
        <v>21513962680</v>
      </c>
      <c r="T310">
        <v>21198152069</v>
      </c>
      <c r="U310">
        <v>21198152069</v>
      </c>
      <c r="V310">
        <v>21198152069</v>
      </c>
      <c r="W310">
        <v>21198152069</v>
      </c>
      <c r="X310">
        <v>21198152069</v>
      </c>
      <c r="Y310">
        <v>0</v>
      </c>
      <c r="Z310">
        <v>0</v>
      </c>
      <c r="AA310">
        <v>0</v>
      </c>
      <c r="AB310">
        <v>21198152069</v>
      </c>
      <c r="AC310">
        <v>598198105</v>
      </c>
      <c r="AD310">
        <v>21198152069</v>
      </c>
      <c r="AE310">
        <v>0</v>
      </c>
      <c r="AF310">
        <v>0</v>
      </c>
      <c r="AG310">
        <v>0</v>
      </c>
      <c r="AH310">
        <v>0</v>
      </c>
      <c r="AI310">
        <v>0</v>
      </c>
      <c r="AJ310">
        <v>0</v>
      </c>
      <c r="AK310">
        <v>0</v>
      </c>
      <c r="AL310">
        <v>0</v>
      </c>
      <c r="AM310">
        <v>20125953206</v>
      </c>
      <c r="AN310">
        <v>21198152069</v>
      </c>
      <c r="AO310">
        <v>21198488023</v>
      </c>
      <c r="AP310">
        <v>21198488023</v>
      </c>
      <c r="AQ310">
        <v>19993162936</v>
      </c>
      <c r="AR310">
        <v>7375690723</v>
      </c>
      <c r="AS310">
        <v>1047528216</v>
      </c>
      <c r="AT310">
        <v>20897280138</v>
      </c>
      <c r="AU310">
        <v>20297602488</v>
      </c>
      <c r="AV310">
        <v>20297602488</v>
      </c>
      <c r="AW310">
        <v>20097466340</v>
      </c>
      <c r="AX310">
        <v>21198152069</v>
      </c>
      <c r="AY310">
        <v>21198152069</v>
      </c>
      <c r="AZ310">
        <v>21693531009</v>
      </c>
      <c r="BA310">
        <v>0</v>
      </c>
      <c r="BB310">
        <v>0</v>
      </c>
      <c r="BC310">
        <v>0</v>
      </c>
      <c r="BD310">
        <v>39503918304</v>
      </c>
      <c r="BE310">
        <v>39503918304</v>
      </c>
      <c r="BF310">
        <v>1</v>
      </c>
      <c r="BG310">
        <v>1</v>
      </c>
      <c r="BH310">
        <v>1</v>
      </c>
      <c r="BI310">
        <v>21198152069</v>
      </c>
      <c r="BJ310">
        <v>13512898274</v>
      </c>
      <c r="BK310">
        <v>21513962680</v>
      </c>
      <c r="BL310">
        <v>21513962680</v>
      </c>
      <c r="BM310">
        <v>8001064406</v>
      </c>
      <c r="BN310">
        <v>9868205922</v>
      </c>
      <c r="BO310">
        <v>0</v>
      </c>
      <c r="BP310">
        <v>0</v>
      </c>
      <c r="BQ310">
        <v>0</v>
      </c>
      <c r="BR310">
        <v>0</v>
      </c>
      <c r="BS310">
        <v>0</v>
      </c>
      <c r="BT310">
        <v>0</v>
      </c>
    </row>
    <row r="311" spans="1:72">
      <c r="A311" t="s">
        <v>608</v>
      </c>
      <c r="B311" t="s">
        <v>67</v>
      </c>
      <c r="C311">
        <v>2007</v>
      </c>
      <c r="D311" t="s">
        <v>207</v>
      </c>
      <c r="E311">
        <v>8</v>
      </c>
      <c r="G311" t="s">
        <v>318</v>
      </c>
      <c r="H311" t="s">
        <v>559</v>
      </c>
      <c r="I311">
        <v>417057934625</v>
      </c>
      <c r="J311">
        <v>70987279152</v>
      </c>
      <c r="K311">
        <v>30471675573</v>
      </c>
      <c r="L311">
        <v>46694479957</v>
      </c>
      <c r="M311">
        <v>46694479957</v>
      </c>
      <c r="N311">
        <v>235963132228</v>
      </c>
      <c r="O311">
        <v>179775438465</v>
      </c>
      <c r="P311">
        <v>128861146676</v>
      </c>
      <c r="Q311">
        <v>128861146676</v>
      </c>
      <c r="R311">
        <v>0</v>
      </c>
      <c r="S311">
        <v>128861146676</v>
      </c>
      <c r="T311">
        <v>122901950760</v>
      </c>
      <c r="U311">
        <v>122901950760</v>
      </c>
      <c r="V311">
        <v>122901950760</v>
      </c>
      <c r="W311">
        <v>122901950760</v>
      </c>
      <c r="X311">
        <v>122901950760</v>
      </c>
      <c r="Y311">
        <v>0</v>
      </c>
      <c r="Z311">
        <v>0</v>
      </c>
      <c r="AA311">
        <v>0</v>
      </c>
      <c r="AB311">
        <v>122901950760</v>
      </c>
      <c r="AC311">
        <v>13407941200</v>
      </c>
      <c r="AD311">
        <v>122901950760</v>
      </c>
      <c r="AE311">
        <v>0</v>
      </c>
      <c r="AF311">
        <v>0</v>
      </c>
      <c r="AG311">
        <v>0</v>
      </c>
      <c r="AH311">
        <v>0</v>
      </c>
      <c r="AI311">
        <v>0</v>
      </c>
      <c r="AJ311">
        <v>0</v>
      </c>
      <c r="AK311">
        <v>0</v>
      </c>
      <c r="AL311">
        <v>0</v>
      </c>
      <c r="AM311">
        <v>191908545936</v>
      </c>
      <c r="AN311">
        <v>122901950760</v>
      </c>
      <c r="AO311">
        <v>124670326420</v>
      </c>
      <c r="AP311">
        <v>124670326420</v>
      </c>
      <c r="AQ311">
        <v>125085992189</v>
      </c>
      <c r="AR311">
        <v>100509005486</v>
      </c>
      <c r="AS311">
        <v>18611682284</v>
      </c>
      <c r="AT311">
        <v>121366262670</v>
      </c>
      <c r="AU311">
        <v>117316433612</v>
      </c>
      <c r="AV311">
        <v>117316433612</v>
      </c>
      <c r="AW311">
        <v>115177183694</v>
      </c>
      <c r="AX311">
        <v>122901950760</v>
      </c>
      <c r="AY311">
        <v>122901950760</v>
      </c>
      <c r="AZ311">
        <v>134076100900</v>
      </c>
      <c r="BA311">
        <v>0</v>
      </c>
      <c r="BB311">
        <v>0</v>
      </c>
      <c r="BC311">
        <v>0</v>
      </c>
      <c r="BD311">
        <v>417057934625</v>
      </c>
      <c r="BE311">
        <v>417057934625</v>
      </c>
      <c r="BF311">
        <v>1</v>
      </c>
      <c r="BG311">
        <v>1</v>
      </c>
      <c r="BH311">
        <v>1</v>
      </c>
      <c r="BI311">
        <v>122901950760</v>
      </c>
      <c r="BJ311">
        <v>24712482134</v>
      </c>
      <c r="BK311">
        <v>128861146676</v>
      </c>
      <c r="BL311">
        <v>128861146676</v>
      </c>
      <c r="BM311">
        <v>104148664542</v>
      </c>
      <c r="BN311">
        <v>61110108047</v>
      </c>
      <c r="BO311">
        <v>0</v>
      </c>
      <c r="BP311">
        <v>0</v>
      </c>
      <c r="BQ311">
        <v>0</v>
      </c>
      <c r="BR311">
        <v>0</v>
      </c>
      <c r="BS311">
        <v>0</v>
      </c>
      <c r="BT311">
        <v>0</v>
      </c>
    </row>
    <row r="312" spans="1:72">
      <c r="A312" t="s">
        <v>609</v>
      </c>
      <c r="B312" t="s">
        <v>68</v>
      </c>
      <c r="C312">
        <v>2007</v>
      </c>
      <c r="D312" t="s">
        <v>212</v>
      </c>
      <c r="E312">
        <v>2</v>
      </c>
      <c r="G312" t="s">
        <v>320</v>
      </c>
      <c r="H312" t="s">
        <v>559</v>
      </c>
      <c r="I312">
        <v>39218364320</v>
      </c>
      <c r="J312">
        <v>1898279184</v>
      </c>
      <c r="K312">
        <v>1772634455</v>
      </c>
      <c r="L312">
        <v>2204775230</v>
      </c>
      <c r="M312">
        <v>2204775230</v>
      </c>
      <c r="N312">
        <v>10531435319</v>
      </c>
      <c r="O312">
        <v>9975276731</v>
      </c>
      <c r="P312">
        <v>5623558283</v>
      </c>
      <c r="Q312">
        <v>5623558283</v>
      </c>
      <c r="R312">
        <v>0</v>
      </c>
      <c r="S312">
        <v>5623558283</v>
      </c>
      <c r="T312">
        <v>5438091643</v>
      </c>
      <c r="U312">
        <v>5438091643</v>
      </c>
      <c r="V312">
        <v>5438091643</v>
      </c>
      <c r="W312">
        <v>5438091643</v>
      </c>
      <c r="X312">
        <v>5438091643</v>
      </c>
      <c r="Y312">
        <v>0</v>
      </c>
      <c r="Z312">
        <v>0</v>
      </c>
      <c r="AA312">
        <v>0</v>
      </c>
      <c r="AB312">
        <v>5438091643</v>
      </c>
      <c r="AC312">
        <v>1106228591</v>
      </c>
      <c r="AM312">
        <v>8484167874</v>
      </c>
      <c r="AN312">
        <v>5438091643</v>
      </c>
      <c r="AO312">
        <v>5255481830</v>
      </c>
      <c r="AP312">
        <v>5255481830</v>
      </c>
      <c r="AQ312">
        <v>5297937042</v>
      </c>
      <c r="AR312">
        <v>5297937042</v>
      </c>
      <c r="AS312">
        <v>130628090</v>
      </c>
      <c r="AT312">
        <v>5432783570</v>
      </c>
      <c r="AU312">
        <v>5294008860</v>
      </c>
      <c r="AV312">
        <v>5294008860</v>
      </c>
      <c r="AW312">
        <v>5147307901</v>
      </c>
      <c r="AX312">
        <v>5438091643</v>
      </c>
      <c r="AY312">
        <v>5438091643</v>
      </c>
      <c r="AZ312">
        <v>6468128613</v>
      </c>
      <c r="BB312">
        <v>0</v>
      </c>
      <c r="BD312">
        <v>39218364320</v>
      </c>
      <c r="BE312">
        <v>39218364320</v>
      </c>
      <c r="BF312">
        <v>1</v>
      </c>
      <c r="BG312">
        <v>1</v>
      </c>
      <c r="BI312">
        <v>5438091643</v>
      </c>
      <c r="BK312">
        <v>5623558283</v>
      </c>
      <c r="BL312">
        <v>5623558283</v>
      </c>
      <c r="BM312">
        <v>5623558283</v>
      </c>
      <c r="BN312">
        <v>4190510914</v>
      </c>
      <c r="BQ312">
        <v>0</v>
      </c>
      <c r="BR312">
        <v>0</v>
      </c>
      <c r="BS312">
        <v>0</v>
      </c>
      <c r="BT312">
        <v>0</v>
      </c>
    </row>
    <row r="313" spans="1:72">
      <c r="A313" t="s">
        <v>610</v>
      </c>
      <c r="B313" t="s">
        <v>69</v>
      </c>
      <c r="C313">
        <v>2007</v>
      </c>
      <c r="D313" t="s">
        <v>215</v>
      </c>
      <c r="E313">
        <v>4</v>
      </c>
      <c r="G313" t="s">
        <v>322</v>
      </c>
      <c r="H313" t="s">
        <v>559</v>
      </c>
      <c r="I313">
        <v>36268429021</v>
      </c>
      <c r="J313">
        <v>1268680261</v>
      </c>
      <c r="K313">
        <v>1268680261</v>
      </c>
      <c r="L313">
        <v>2076705763</v>
      </c>
      <c r="M313">
        <v>2076705763</v>
      </c>
      <c r="N313">
        <v>13821163877</v>
      </c>
      <c r="O313">
        <v>11341795537</v>
      </c>
      <c r="P313">
        <v>8322043223</v>
      </c>
      <c r="Q313">
        <v>8322043223</v>
      </c>
      <c r="R313">
        <v>0</v>
      </c>
      <c r="S313">
        <v>8322043223</v>
      </c>
      <c r="T313">
        <v>8097608478</v>
      </c>
      <c r="U313">
        <v>8097608478</v>
      </c>
      <c r="V313">
        <v>8097608478</v>
      </c>
      <c r="W313">
        <v>8097608478</v>
      </c>
      <c r="X313">
        <v>8097608478</v>
      </c>
      <c r="Y313">
        <v>0</v>
      </c>
      <c r="Z313">
        <v>0</v>
      </c>
      <c r="AA313">
        <v>0</v>
      </c>
      <c r="AB313">
        <v>8097608478</v>
      </c>
      <c r="AC313">
        <v>2249926071</v>
      </c>
      <c r="AM313">
        <v>11599011835</v>
      </c>
      <c r="AN313">
        <v>8097608478</v>
      </c>
      <c r="AO313">
        <v>8130908312</v>
      </c>
      <c r="AP313">
        <v>8130908312</v>
      </c>
      <c r="AQ313">
        <v>8637056857</v>
      </c>
      <c r="AR313">
        <v>8637056857</v>
      </c>
      <c r="AS313">
        <v>751164030</v>
      </c>
      <c r="AT313">
        <v>8097608478</v>
      </c>
      <c r="AU313">
        <v>7636117933</v>
      </c>
      <c r="AV313">
        <v>7636117933</v>
      </c>
      <c r="AW313">
        <v>7724942581</v>
      </c>
      <c r="AX313">
        <v>8097608478</v>
      </c>
      <c r="AY313">
        <v>8097608478</v>
      </c>
      <c r="AZ313">
        <v>9139779761</v>
      </c>
      <c r="BB313">
        <v>0</v>
      </c>
      <c r="BD313">
        <v>36268429021</v>
      </c>
      <c r="BE313">
        <v>36268429021</v>
      </c>
      <c r="BF313">
        <v>1</v>
      </c>
      <c r="BG313">
        <v>1</v>
      </c>
      <c r="BI313">
        <v>8097608478</v>
      </c>
      <c r="BK313">
        <v>8322043223</v>
      </c>
      <c r="BL313">
        <v>8322043223</v>
      </c>
      <c r="BM313">
        <v>8322043223</v>
      </c>
      <c r="BN313">
        <v>5044757808</v>
      </c>
      <c r="BQ313">
        <v>0</v>
      </c>
      <c r="BR313">
        <v>0</v>
      </c>
      <c r="BS313">
        <v>0</v>
      </c>
      <c r="BT313">
        <v>0</v>
      </c>
    </row>
    <row r="314" spans="1:72">
      <c r="A314" t="s">
        <v>611</v>
      </c>
      <c r="B314" t="s">
        <v>70</v>
      </c>
      <c r="C314">
        <v>2007</v>
      </c>
      <c r="D314" t="s">
        <v>207</v>
      </c>
      <c r="E314">
        <v>8</v>
      </c>
      <c r="G314" t="s">
        <v>324</v>
      </c>
      <c r="H314" t="s">
        <v>559</v>
      </c>
      <c r="I314">
        <v>421097511200</v>
      </c>
      <c r="J314">
        <v>67832690067</v>
      </c>
      <c r="K314">
        <v>26444475452</v>
      </c>
      <c r="L314">
        <v>41989170961</v>
      </c>
      <c r="M314">
        <v>41989170961</v>
      </c>
      <c r="N314">
        <v>208169024458</v>
      </c>
      <c r="O314">
        <v>129995389344</v>
      </c>
      <c r="P314">
        <v>125046574209</v>
      </c>
      <c r="Q314">
        <v>125046574209</v>
      </c>
      <c r="R314">
        <v>0</v>
      </c>
      <c r="S314">
        <v>125046574209</v>
      </c>
      <c r="T314">
        <v>119430723848</v>
      </c>
      <c r="U314">
        <v>119430723848</v>
      </c>
      <c r="V314">
        <v>119430723848</v>
      </c>
      <c r="W314">
        <v>119430723848</v>
      </c>
      <c r="X314">
        <v>119430723848</v>
      </c>
      <c r="Y314">
        <v>0</v>
      </c>
      <c r="Z314">
        <v>0</v>
      </c>
      <c r="AA314">
        <v>0</v>
      </c>
      <c r="AB314">
        <v>119430723848</v>
      </c>
      <c r="AC314">
        <v>12689593492</v>
      </c>
      <c r="AD314">
        <v>119430723848</v>
      </c>
      <c r="AE314">
        <v>0</v>
      </c>
      <c r="AF314">
        <v>0</v>
      </c>
      <c r="AG314">
        <v>0</v>
      </c>
      <c r="AH314">
        <v>0</v>
      </c>
      <c r="AI314">
        <v>0</v>
      </c>
      <c r="AJ314">
        <v>0</v>
      </c>
      <c r="AK314">
        <v>0</v>
      </c>
      <c r="AL314">
        <v>0</v>
      </c>
      <c r="AM314">
        <v>154803087765</v>
      </c>
      <c r="AN314">
        <v>119430723848</v>
      </c>
      <c r="AO314">
        <v>118469242965</v>
      </c>
      <c r="AP314">
        <v>118469242965</v>
      </c>
      <c r="AQ314">
        <v>115852633349</v>
      </c>
      <c r="AR314">
        <v>91687096101</v>
      </c>
      <c r="AS314">
        <v>16779619262</v>
      </c>
      <c r="AT314">
        <v>116777658254</v>
      </c>
      <c r="AU314">
        <v>114223479005</v>
      </c>
      <c r="AV314">
        <v>114223479005</v>
      </c>
      <c r="AW314">
        <v>113759273544</v>
      </c>
      <c r="AX314">
        <v>119430723848</v>
      </c>
      <c r="AY314">
        <v>119430723848</v>
      </c>
      <c r="AZ314">
        <v>130052274231</v>
      </c>
      <c r="BA314">
        <v>0</v>
      </c>
      <c r="BB314">
        <v>0</v>
      </c>
      <c r="BC314">
        <v>0</v>
      </c>
      <c r="BD314">
        <v>421097511200</v>
      </c>
      <c r="BE314">
        <v>421097511200</v>
      </c>
      <c r="BF314">
        <v>1</v>
      </c>
      <c r="BG314">
        <v>1</v>
      </c>
      <c r="BH314">
        <v>1</v>
      </c>
      <c r="BI314">
        <v>119430723848</v>
      </c>
      <c r="BJ314">
        <v>27283992784</v>
      </c>
      <c r="BK314">
        <v>125046574209</v>
      </c>
      <c r="BL314">
        <v>125046574209</v>
      </c>
      <c r="BM314">
        <v>97762581425</v>
      </c>
      <c r="BN314">
        <v>56456067211</v>
      </c>
      <c r="BO314">
        <v>0</v>
      </c>
      <c r="BP314">
        <v>0</v>
      </c>
      <c r="BQ314">
        <v>0</v>
      </c>
      <c r="BR314">
        <v>0</v>
      </c>
      <c r="BS314">
        <v>0</v>
      </c>
      <c r="BT314">
        <v>0</v>
      </c>
    </row>
    <row r="315" spans="1:72">
      <c r="A315" t="s">
        <v>612</v>
      </c>
      <c r="B315" t="s">
        <v>71</v>
      </c>
      <c r="C315">
        <v>2007</v>
      </c>
      <c r="D315" t="s">
        <v>212</v>
      </c>
      <c r="E315">
        <v>4</v>
      </c>
      <c r="G315" t="s">
        <v>326</v>
      </c>
      <c r="H315" t="s">
        <v>559</v>
      </c>
      <c r="I315">
        <v>78569625874</v>
      </c>
      <c r="J315">
        <v>2185791746</v>
      </c>
      <c r="K315">
        <v>2415002959</v>
      </c>
      <c r="L315">
        <v>3005164752</v>
      </c>
      <c r="M315">
        <v>3005164752</v>
      </c>
      <c r="N315">
        <v>21742571462</v>
      </c>
      <c r="O315">
        <v>20549123434</v>
      </c>
      <c r="P315">
        <v>9896097404</v>
      </c>
      <c r="Q315">
        <v>9896097404</v>
      </c>
      <c r="R315">
        <v>0</v>
      </c>
      <c r="S315">
        <v>9896097404</v>
      </c>
      <c r="T315">
        <v>9747131474</v>
      </c>
      <c r="U315">
        <v>9747131474</v>
      </c>
      <c r="V315">
        <v>9747131474</v>
      </c>
      <c r="W315">
        <v>9747131474</v>
      </c>
      <c r="X315">
        <v>9747131474</v>
      </c>
      <c r="Y315">
        <v>0</v>
      </c>
      <c r="Z315">
        <v>0</v>
      </c>
      <c r="AA315">
        <v>0</v>
      </c>
      <c r="AB315">
        <v>9747131474</v>
      </c>
      <c r="AC315">
        <v>2797308950</v>
      </c>
      <c r="AM315">
        <v>18514833837</v>
      </c>
      <c r="AN315">
        <v>9747131474</v>
      </c>
      <c r="AO315">
        <v>9849417697</v>
      </c>
      <c r="AP315">
        <v>9849417697</v>
      </c>
      <c r="AQ315">
        <v>9909510883</v>
      </c>
      <c r="AR315">
        <v>9909510883</v>
      </c>
      <c r="AS315">
        <v>185924860</v>
      </c>
      <c r="AT315">
        <v>9739044644</v>
      </c>
      <c r="AU315">
        <v>9395291367</v>
      </c>
      <c r="AV315">
        <v>9395291367</v>
      </c>
      <c r="AW315">
        <v>8922821676</v>
      </c>
      <c r="AX315">
        <v>9747131474</v>
      </c>
      <c r="AY315">
        <v>9747131474</v>
      </c>
      <c r="AZ315">
        <v>11332826833</v>
      </c>
      <c r="BB315">
        <v>0</v>
      </c>
      <c r="BD315">
        <v>78569625874</v>
      </c>
      <c r="BE315">
        <v>78569625874</v>
      </c>
      <c r="BF315">
        <v>1</v>
      </c>
      <c r="BG315">
        <v>1</v>
      </c>
      <c r="BI315">
        <v>9747131474</v>
      </c>
      <c r="BK315">
        <v>9896097404</v>
      </c>
      <c r="BL315">
        <v>9896097404</v>
      </c>
      <c r="BM315">
        <v>9896097404</v>
      </c>
      <c r="BN315">
        <v>7496712698</v>
      </c>
      <c r="BQ315">
        <v>0</v>
      </c>
      <c r="BR315">
        <v>0</v>
      </c>
      <c r="BS315">
        <v>0</v>
      </c>
      <c r="BT315">
        <v>0</v>
      </c>
    </row>
    <row r="316" spans="1:72">
      <c r="A316" t="s">
        <v>613</v>
      </c>
      <c r="B316" t="s">
        <v>72</v>
      </c>
      <c r="C316">
        <v>2007</v>
      </c>
      <c r="D316" t="s">
        <v>212</v>
      </c>
      <c r="E316">
        <v>2</v>
      </c>
      <c r="G316" t="s">
        <v>328</v>
      </c>
      <c r="H316" t="s">
        <v>559</v>
      </c>
      <c r="I316">
        <v>14888332211</v>
      </c>
      <c r="J316">
        <v>848426380</v>
      </c>
      <c r="K316">
        <v>720142378</v>
      </c>
      <c r="L316">
        <v>994329412</v>
      </c>
      <c r="M316">
        <v>994329412</v>
      </c>
      <c r="N316">
        <v>5797590390</v>
      </c>
      <c r="O316">
        <v>5288172897</v>
      </c>
      <c r="P316">
        <v>5025591198</v>
      </c>
      <c r="Q316">
        <v>5025591198</v>
      </c>
      <c r="R316">
        <v>0</v>
      </c>
      <c r="S316">
        <v>5025591198</v>
      </c>
      <c r="T316">
        <v>4859764359</v>
      </c>
      <c r="U316">
        <v>4859764359</v>
      </c>
      <c r="V316">
        <v>4859764359</v>
      </c>
      <c r="W316">
        <v>4859764359</v>
      </c>
      <c r="X316">
        <v>4859764359</v>
      </c>
      <c r="Y316">
        <v>0</v>
      </c>
      <c r="Z316">
        <v>0</v>
      </c>
      <c r="AA316">
        <v>0</v>
      </c>
      <c r="AB316">
        <v>4859764359</v>
      </c>
      <c r="AC316">
        <v>962835940</v>
      </c>
      <c r="AM316">
        <v>5942680882</v>
      </c>
      <c r="AN316">
        <v>4859764359</v>
      </c>
      <c r="AO316">
        <v>5094709472</v>
      </c>
      <c r="AP316">
        <v>5094709472</v>
      </c>
      <c r="AQ316">
        <v>4857390788</v>
      </c>
      <c r="AR316">
        <v>4857390788</v>
      </c>
      <c r="AS316">
        <v>36588388</v>
      </c>
      <c r="AT316">
        <v>4854613246</v>
      </c>
      <c r="AU316">
        <v>4589112542</v>
      </c>
      <c r="AV316">
        <v>4589112542</v>
      </c>
      <c r="AW316">
        <v>4552925899</v>
      </c>
      <c r="AX316">
        <v>4859764359</v>
      </c>
      <c r="AY316">
        <v>4859764359</v>
      </c>
      <c r="AZ316">
        <v>5236296937</v>
      </c>
      <c r="BB316">
        <v>0</v>
      </c>
      <c r="BD316">
        <v>14888332211</v>
      </c>
      <c r="BE316">
        <v>14888332211</v>
      </c>
      <c r="BF316">
        <v>1</v>
      </c>
      <c r="BG316">
        <v>1</v>
      </c>
      <c r="BI316">
        <v>4859764359</v>
      </c>
      <c r="BK316">
        <v>5025591198</v>
      </c>
      <c r="BL316">
        <v>5025591198</v>
      </c>
      <c r="BM316">
        <v>5025591198</v>
      </c>
      <c r="BN316">
        <v>3385018579</v>
      </c>
      <c r="BQ316">
        <v>0</v>
      </c>
      <c r="BR316">
        <v>0</v>
      </c>
      <c r="BS316">
        <v>0</v>
      </c>
      <c r="BT316">
        <v>0</v>
      </c>
    </row>
    <row r="317" spans="1:72">
      <c r="A317" t="s">
        <v>614</v>
      </c>
      <c r="B317" t="s">
        <v>73</v>
      </c>
      <c r="C317">
        <v>2007</v>
      </c>
      <c r="D317" t="s">
        <v>228</v>
      </c>
      <c r="E317">
        <v>7</v>
      </c>
      <c r="G317" t="s">
        <v>330</v>
      </c>
      <c r="H317" t="s">
        <v>559</v>
      </c>
      <c r="I317">
        <v>202600044987</v>
      </c>
      <c r="J317">
        <v>39283122937</v>
      </c>
      <c r="K317">
        <v>16305049139</v>
      </c>
      <c r="L317">
        <v>23282171896</v>
      </c>
      <c r="M317">
        <v>23282171896</v>
      </c>
      <c r="N317">
        <v>104753167062</v>
      </c>
      <c r="O317">
        <v>83786516295</v>
      </c>
      <c r="P317">
        <v>60501993946</v>
      </c>
      <c r="Q317">
        <v>60501993946</v>
      </c>
      <c r="R317">
        <v>0</v>
      </c>
      <c r="S317">
        <v>60501993946</v>
      </c>
      <c r="T317">
        <v>60239541297</v>
      </c>
      <c r="U317">
        <v>60239541297</v>
      </c>
      <c r="V317">
        <v>60239541297</v>
      </c>
      <c r="W317">
        <v>60239541297</v>
      </c>
      <c r="X317">
        <v>60239541297</v>
      </c>
      <c r="Y317">
        <v>0</v>
      </c>
      <c r="Z317">
        <v>0</v>
      </c>
      <c r="AA317">
        <v>0</v>
      </c>
      <c r="AB317">
        <v>60239541297</v>
      </c>
      <c r="AC317">
        <v>9622354474</v>
      </c>
      <c r="AD317">
        <v>60239541297</v>
      </c>
      <c r="AE317">
        <v>0</v>
      </c>
      <c r="AF317">
        <v>0</v>
      </c>
      <c r="AG317">
        <v>0</v>
      </c>
      <c r="AH317">
        <v>0</v>
      </c>
      <c r="AI317">
        <v>0</v>
      </c>
      <c r="AJ317">
        <v>0</v>
      </c>
      <c r="AK317">
        <v>0</v>
      </c>
      <c r="AL317">
        <v>0</v>
      </c>
      <c r="AM317">
        <v>96296136722</v>
      </c>
      <c r="AN317">
        <v>60239541297</v>
      </c>
      <c r="AO317">
        <v>59714745055</v>
      </c>
      <c r="AP317">
        <v>59714745055</v>
      </c>
      <c r="AQ317">
        <v>58606710580</v>
      </c>
      <c r="AR317">
        <v>39307515356</v>
      </c>
      <c r="AS317">
        <v>3500634839</v>
      </c>
      <c r="AT317">
        <v>59616691614</v>
      </c>
      <c r="AU317">
        <v>57866487348</v>
      </c>
      <c r="AV317">
        <v>57866487348</v>
      </c>
      <c r="AW317">
        <v>56251921137</v>
      </c>
      <c r="AX317">
        <v>60239541297</v>
      </c>
      <c r="AY317">
        <v>60239541297</v>
      </c>
      <c r="AZ317">
        <v>64457394906</v>
      </c>
      <c r="BA317">
        <v>0</v>
      </c>
      <c r="BB317">
        <v>0</v>
      </c>
      <c r="BC317">
        <v>0</v>
      </c>
      <c r="BD317">
        <v>202600044987</v>
      </c>
      <c r="BE317">
        <v>202600044987</v>
      </c>
      <c r="BF317">
        <v>1</v>
      </c>
      <c r="BG317">
        <v>1</v>
      </c>
      <c r="BH317">
        <v>1</v>
      </c>
      <c r="BI317">
        <v>60239541297</v>
      </c>
      <c r="BJ317">
        <v>20858615238</v>
      </c>
      <c r="BK317">
        <v>60501993946</v>
      </c>
      <c r="BL317">
        <v>60501993946</v>
      </c>
      <c r="BM317">
        <v>39643378708</v>
      </c>
      <c r="BN317">
        <v>32879784265</v>
      </c>
      <c r="BO317">
        <v>0</v>
      </c>
      <c r="BP317">
        <v>0</v>
      </c>
      <c r="BQ317">
        <v>0</v>
      </c>
      <c r="BR317">
        <v>0</v>
      </c>
      <c r="BS317">
        <v>0</v>
      </c>
      <c r="BT317">
        <v>0</v>
      </c>
    </row>
    <row r="318" spans="1:72">
      <c r="A318" t="s">
        <v>615</v>
      </c>
      <c r="B318" t="s">
        <v>74</v>
      </c>
      <c r="C318">
        <v>2007</v>
      </c>
      <c r="D318" t="s">
        <v>212</v>
      </c>
      <c r="E318">
        <v>2</v>
      </c>
      <c r="G318" t="s">
        <v>332</v>
      </c>
      <c r="H318" t="s">
        <v>559</v>
      </c>
      <c r="I318">
        <v>17660206777</v>
      </c>
      <c r="J318">
        <v>612010269</v>
      </c>
      <c r="K318">
        <v>612010269</v>
      </c>
      <c r="L318">
        <v>1059000707</v>
      </c>
      <c r="M318">
        <v>1059000707</v>
      </c>
      <c r="N318">
        <v>5413489819</v>
      </c>
      <c r="O318">
        <v>4910501761</v>
      </c>
      <c r="P318">
        <v>3518665923</v>
      </c>
      <c r="Q318">
        <v>3518665923</v>
      </c>
      <c r="R318">
        <v>0</v>
      </c>
      <c r="S318">
        <v>3518665923</v>
      </c>
      <c r="T318">
        <v>3445219225</v>
      </c>
      <c r="U318">
        <v>3445219225</v>
      </c>
      <c r="V318">
        <v>3445219225</v>
      </c>
      <c r="W318">
        <v>3445219225</v>
      </c>
      <c r="X318">
        <v>3445219225</v>
      </c>
      <c r="Y318">
        <v>0</v>
      </c>
      <c r="Z318">
        <v>0</v>
      </c>
      <c r="AA318">
        <v>0</v>
      </c>
      <c r="AB318">
        <v>3445219225</v>
      </c>
      <c r="AC318">
        <v>774607924</v>
      </c>
      <c r="AM318">
        <v>4879487712</v>
      </c>
      <c r="AN318">
        <v>3445219225</v>
      </c>
      <c r="AO318">
        <v>3572456805</v>
      </c>
      <c r="AP318">
        <v>3572456805</v>
      </c>
      <c r="AQ318">
        <v>3564567898</v>
      </c>
      <c r="AR318">
        <v>3564567898</v>
      </c>
      <c r="AS318">
        <v>34626679</v>
      </c>
      <c r="AT318">
        <v>3443906043</v>
      </c>
      <c r="AU318">
        <v>3319711744</v>
      </c>
      <c r="AV318">
        <v>3319711744</v>
      </c>
      <c r="AW318">
        <v>3283264909</v>
      </c>
      <c r="AX318">
        <v>3445219225</v>
      </c>
      <c r="AY318">
        <v>3445219225</v>
      </c>
      <c r="AZ318">
        <v>3968702015</v>
      </c>
      <c r="BB318">
        <v>0</v>
      </c>
      <c r="BD318">
        <v>17660206777</v>
      </c>
      <c r="BE318">
        <v>17660206777</v>
      </c>
      <c r="BF318">
        <v>1</v>
      </c>
      <c r="BG318">
        <v>1</v>
      </c>
      <c r="BI318">
        <v>3445219225</v>
      </c>
      <c r="BK318">
        <v>3518665923</v>
      </c>
      <c r="BL318">
        <v>3518665923</v>
      </c>
      <c r="BM318">
        <v>3518665923</v>
      </c>
      <c r="BN318">
        <v>2577014014</v>
      </c>
      <c r="BQ318">
        <v>0</v>
      </c>
      <c r="BR318">
        <v>0</v>
      </c>
      <c r="BS318">
        <v>0</v>
      </c>
      <c r="BT318">
        <v>0</v>
      </c>
    </row>
    <row r="319" spans="1:72">
      <c r="A319" t="s">
        <v>616</v>
      </c>
      <c r="B319" t="s">
        <v>75</v>
      </c>
      <c r="C319">
        <v>2007</v>
      </c>
      <c r="D319" t="s">
        <v>231</v>
      </c>
      <c r="E319">
        <v>3</v>
      </c>
      <c r="G319" t="s">
        <v>334</v>
      </c>
      <c r="H319" t="s">
        <v>559</v>
      </c>
      <c r="I319">
        <v>35633238387</v>
      </c>
      <c r="J319">
        <v>2031341362</v>
      </c>
      <c r="K319">
        <v>1970902479</v>
      </c>
      <c r="L319">
        <v>2646891814</v>
      </c>
      <c r="M319">
        <v>2646891814</v>
      </c>
      <c r="N319">
        <v>13663090727</v>
      </c>
      <c r="O319">
        <v>12411582076</v>
      </c>
      <c r="P319">
        <v>6186835173</v>
      </c>
      <c r="Q319">
        <v>6186835173</v>
      </c>
      <c r="R319">
        <v>0</v>
      </c>
      <c r="S319">
        <v>6186835173</v>
      </c>
      <c r="T319">
        <v>6106508206</v>
      </c>
      <c r="U319">
        <v>6106508206</v>
      </c>
      <c r="V319">
        <v>6106508206</v>
      </c>
      <c r="W319">
        <v>6106508206</v>
      </c>
      <c r="X319">
        <v>6106508206</v>
      </c>
      <c r="Y319">
        <v>0</v>
      </c>
      <c r="Z319">
        <v>0</v>
      </c>
      <c r="AA319">
        <v>0</v>
      </c>
      <c r="AB319">
        <v>6106508206</v>
      </c>
      <c r="AC319">
        <v>1737666145</v>
      </c>
      <c r="AM319">
        <v>12151139859</v>
      </c>
      <c r="AN319">
        <v>6106508206</v>
      </c>
      <c r="AO319">
        <v>5945041681</v>
      </c>
      <c r="AP319">
        <v>5945041681</v>
      </c>
      <c r="AQ319">
        <v>5767947331</v>
      </c>
      <c r="AR319">
        <v>5767947331</v>
      </c>
      <c r="AS319">
        <v>178213819</v>
      </c>
      <c r="AT319">
        <v>6102860907</v>
      </c>
      <c r="AU319">
        <v>5806276081</v>
      </c>
      <c r="AV319">
        <v>5806276081</v>
      </c>
      <c r="AW319">
        <v>5470592622</v>
      </c>
      <c r="AX319">
        <v>6106508206</v>
      </c>
      <c r="AY319">
        <v>6106508206</v>
      </c>
      <c r="AZ319">
        <v>7048060706</v>
      </c>
      <c r="BB319">
        <v>0</v>
      </c>
      <c r="BD319">
        <v>35633238387</v>
      </c>
      <c r="BE319">
        <v>35633238387</v>
      </c>
      <c r="BF319">
        <v>1</v>
      </c>
      <c r="BG319">
        <v>1</v>
      </c>
      <c r="BI319">
        <v>6106508206</v>
      </c>
      <c r="BK319">
        <v>6186835173</v>
      </c>
      <c r="BL319">
        <v>6186835173</v>
      </c>
      <c r="BM319">
        <v>6186835173</v>
      </c>
      <c r="BN319">
        <v>4511023076</v>
      </c>
      <c r="BQ319">
        <v>0</v>
      </c>
      <c r="BR319">
        <v>0</v>
      </c>
      <c r="BS319">
        <v>0</v>
      </c>
      <c r="BT319">
        <v>0</v>
      </c>
    </row>
    <row r="320" spans="1:72">
      <c r="A320" t="s">
        <v>617</v>
      </c>
      <c r="B320" t="s">
        <v>76</v>
      </c>
      <c r="C320">
        <v>2007</v>
      </c>
      <c r="D320" t="s">
        <v>231</v>
      </c>
      <c r="E320">
        <v>4</v>
      </c>
      <c r="G320" t="s">
        <v>336</v>
      </c>
      <c r="H320" t="s">
        <v>559</v>
      </c>
      <c r="I320">
        <v>31446998016</v>
      </c>
      <c r="J320">
        <v>1319936725</v>
      </c>
      <c r="K320">
        <v>1227207629</v>
      </c>
      <c r="L320">
        <v>1920615468</v>
      </c>
      <c r="M320">
        <v>1920615468</v>
      </c>
      <c r="N320">
        <v>17905362560</v>
      </c>
      <c r="O320">
        <v>16487115671</v>
      </c>
      <c r="P320">
        <v>7057364746</v>
      </c>
      <c r="Q320">
        <v>7057364746</v>
      </c>
      <c r="R320">
        <v>0</v>
      </c>
      <c r="S320">
        <v>7057364746</v>
      </c>
      <c r="T320">
        <v>6924972441</v>
      </c>
      <c r="U320">
        <v>6924972441</v>
      </c>
      <c r="V320">
        <v>6924972441</v>
      </c>
      <c r="W320">
        <v>6924972441</v>
      </c>
      <c r="X320">
        <v>6924972441</v>
      </c>
      <c r="Y320">
        <v>0</v>
      </c>
      <c r="Z320">
        <v>0</v>
      </c>
      <c r="AA320">
        <v>0</v>
      </c>
      <c r="AB320">
        <v>6924972441</v>
      </c>
      <c r="AC320">
        <v>2648204576</v>
      </c>
      <c r="AM320">
        <v>16156725667</v>
      </c>
      <c r="AN320">
        <v>6924972441</v>
      </c>
      <c r="AO320">
        <v>7115447390</v>
      </c>
      <c r="AP320">
        <v>7115447390</v>
      </c>
      <c r="AQ320">
        <v>6808934324</v>
      </c>
      <c r="AR320">
        <v>6808934324</v>
      </c>
      <c r="AS320">
        <v>208861887</v>
      </c>
      <c r="AT320">
        <v>6920068337</v>
      </c>
      <c r="AU320">
        <v>6636828510</v>
      </c>
      <c r="AV320">
        <v>6636828510</v>
      </c>
      <c r="AW320">
        <v>6818436066</v>
      </c>
      <c r="AX320">
        <v>6924972441</v>
      </c>
      <c r="AY320">
        <v>6924972441</v>
      </c>
      <c r="AZ320">
        <v>8149624527</v>
      </c>
      <c r="BB320">
        <v>0</v>
      </c>
      <c r="BD320">
        <v>31446998016</v>
      </c>
      <c r="BE320">
        <v>31446998016</v>
      </c>
      <c r="BF320">
        <v>1</v>
      </c>
      <c r="BG320">
        <v>1</v>
      </c>
      <c r="BI320">
        <v>6924972441</v>
      </c>
      <c r="BK320">
        <v>7057364746</v>
      </c>
      <c r="BL320">
        <v>7057364746</v>
      </c>
      <c r="BM320">
        <v>7057364746</v>
      </c>
      <c r="BN320">
        <v>5144400997</v>
      </c>
      <c r="BQ320">
        <v>0</v>
      </c>
      <c r="BR320">
        <v>0</v>
      </c>
      <c r="BS320">
        <v>0</v>
      </c>
      <c r="BT320">
        <v>0</v>
      </c>
    </row>
    <row r="321" spans="1:72">
      <c r="A321" t="s">
        <v>618</v>
      </c>
      <c r="B321" t="s">
        <v>77</v>
      </c>
      <c r="C321">
        <v>2007</v>
      </c>
      <c r="D321" t="s">
        <v>228</v>
      </c>
      <c r="E321">
        <v>5</v>
      </c>
      <c r="G321" t="s">
        <v>338</v>
      </c>
      <c r="H321" t="s">
        <v>559</v>
      </c>
      <c r="I321">
        <v>80923697298</v>
      </c>
      <c r="J321">
        <v>24582099145</v>
      </c>
      <c r="K321">
        <v>7525932016</v>
      </c>
      <c r="L321">
        <v>9870692246</v>
      </c>
      <c r="M321">
        <v>9870692246</v>
      </c>
      <c r="N321">
        <v>27645802598</v>
      </c>
      <c r="O321">
        <v>19126293768</v>
      </c>
      <c r="P321">
        <v>32930853902</v>
      </c>
      <c r="Q321">
        <v>32930853902</v>
      </c>
      <c r="R321">
        <v>0</v>
      </c>
      <c r="S321">
        <v>32930853902</v>
      </c>
      <c r="T321">
        <v>31336557532</v>
      </c>
      <c r="U321">
        <v>31336557532</v>
      </c>
      <c r="V321">
        <v>31336557532</v>
      </c>
      <c r="W321">
        <v>31336557532</v>
      </c>
      <c r="X321">
        <v>31336557532</v>
      </c>
      <c r="Y321">
        <v>0</v>
      </c>
      <c r="Z321">
        <v>0</v>
      </c>
      <c r="AA321">
        <v>0</v>
      </c>
      <c r="AB321">
        <v>31336557532</v>
      </c>
      <c r="AC321">
        <v>3712563562</v>
      </c>
      <c r="AD321">
        <v>31336557532</v>
      </c>
      <c r="AE321">
        <v>0</v>
      </c>
      <c r="AF321">
        <v>0</v>
      </c>
      <c r="AG321">
        <v>0</v>
      </c>
      <c r="AH321">
        <v>0</v>
      </c>
      <c r="AI321">
        <v>0</v>
      </c>
      <c r="AJ321">
        <v>0</v>
      </c>
      <c r="AK321">
        <v>0</v>
      </c>
      <c r="AL321">
        <v>0</v>
      </c>
      <c r="AM321">
        <v>21698067867</v>
      </c>
      <c r="AN321">
        <v>31336557532</v>
      </c>
      <c r="AO321">
        <v>32137311078</v>
      </c>
      <c r="AP321">
        <v>32137311078</v>
      </c>
      <c r="AQ321">
        <v>31928040783</v>
      </c>
      <c r="AR321">
        <v>17906123443</v>
      </c>
      <c r="AS321">
        <v>1288073541</v>
      </c>
      <c r="AT321">
        <v>30566298514</v>
      </c>
      <c r="AU321">
        <v>29473371041</v>
      </c>
      <c r="AV321">
        <v>29473371041</v>
      </c>
      <c r="AW321">
        <v>28400001979</v>
      </c>
      <c r="AX321">
        <v>31336557532</v>
      </c>
      <c r="AY321">
        <v>31336557532</v>
      </c>
      <c r="AZ321">
        <v>32046516981</v>
      </c>
      <c r="BA321">
        <v>0</v>
      </c>
      <c r="BB321">
        <v>0</v>
      </c>
      <c r="BC321">
        <v>0</v>
      </c>
      <c r="BD321">
        <v>80923697298</v>
      </c>
      <c r="BE321">
        <v>80923697298</v>
      </c>
      <c r="BF321">
        <v>1</v>
      </c>
      <c r="BG321">
        <v>1</v>
      </c>
      <c r="BH321">
        <v>1</v>
      </c>
      <c r="BI321">
        <v>31336557532</v>
      </c>
      <c r="BJ321">
        <v>14689769615</v>
      </c>
      <c r="BK321">
        <v>32930853902</v>
      </c>
      <c r="BL321">
        <v>32930853902</v>
      </c>
      <c r="BM321">
        <v>18241084287</v>
      </c>
      <c r="BN321">
        <v>16794775553</v>
      </c>
      <c r="BO321">
        <v>0</v>
      </c>
      <c r="BP321">
        <v>0</v>
      </c>
      <c r="BQ321">
        <v>0</v>
      </c>
      <c r="BR321">
        <v>0</v>
      </c>
      <c r="BS321">
        <v>0</v>
      </c>
      <c r="BT321">
        <v>0</v>
      </c>
    </row>
    <row r="322" spans="1:72">
      <c r="A322" t="s">
        <v>619</v>
      </c>
      <c r="B322" t="s">
        <v>78</v>
      </c>
      <c r="C322">
        <v>2007</v>
      </c>
      <c r="D322" t="s">
        <v>228</v>
      </c>
      <c r="E322">
        <v>5</v>
      </c>
      <c r="G322" t="s">
        <v>340</v>
      </c>
      <c r="H322" t="s">
        <v>559</v>
      </c>
      <c r="I322">
        <v>58340915475</v>
      </c>
      <c r="J322">
        <v>12436671545</v>
      </c>
      <c r="K322">
        <v>4669769327</v>
      </c>
      <c r="L322">
        <v>6496390091</v>
      </c>
      <c r="M322">
        <v>6496390091</v>
      </c>
      <c r="N322">
        <v>40105198638</v>
      </c>
      <c r="O322">
        <v>33922025626</v>
      </c>
      <c r="P322">
        <v>27287330288</v>
      </c>
      <c r="Q322">
        <v>27287330288</v>
      </c>
      <c r="R322">
        <v>0</v>
      </c>
      <c r="S322">
        <v>27287330288</v>
      </c>
      <c r="T322">
        <v>26145366828</v>
      </c>
      <c r="U322">
        <v>26145366828</v>
      </c>
      <c r="V322">
        <v>26145366828</v>
      </c>
      <c r="W322">
        <v>26145366828</v>
      </c>
      <c r="X322">
        <v>26145366828</v>
      </c>
      <c r="Y322">
        <v>0</v>
      </c>
      <c r="Z322">
        <v>0</v>
      </c>
      <c r="AA322">
        <v>0</v>
      </c>
      <c r="AB322">
        <v>26145366828</v>
      </c>
      <c r="AC322">
        <v>3725050350</v>
      </c>
      <c r="AD322">
        <v>26145366828</v>
      </c>
      <c r="AE322">
        <v>0</v>
      </c>
      <c r="AF322">
        <v>0</v>
      </c>
      <c r="AG322">
        <v>0</v>
      </c>
      <c r="AH322">
        <v>0</v>
      </c>
      <c r="AI322">
        <v>0</v>
      </c>
      <c r="AJ322">
        <v>0</v>
      </c>
      <c r="AK322">
        <v>0</v>
      </c>
      <c r="AL322">
        <v>0</v>
      </c>
      <c r="AM322">
        <v>29627803023</v>
      </c>
      <c r="AN322">
        <v>26145366828</v>
      </c>
      <c r="AO322">
        <v>26093571556</v>
      </c>
      <c r="AP322">
        <v>26093571556</v>
      </c>
      <c r="AQ322">
        <v>26060170175</v>
      </c>
      <c r="AR322">
        <v>15852322168</v>
      </c>
      <c r="AS322">
        <v>748409168</v>
      </c>
      <c r="AT322">
        <v>25899328869</v>
      </c>
      <c r="AU322">
        <v>24838623580</v>
      </c>
      <c r="AV322">
        <v>24838623580</v>
      </c>
      <c r="AW322">
        <v>24647101229</v>
      </c>
      <c r="AX322">
        <v>26145366828</v>
      </c>
      <c r="AY322">
        <v>26145366828</v>
      </c>
      <c r="AZ322">
        <v>28023312874</v>
      </c>
      <c r="BA322">
        <v>0</v>
      </c>
      <c r="BB322">
        <v>0</v>
      </c>
      <c r="BC322">
        <v>0</v>
      </c>
      <c r="BD322">
        <v>58340915475</v>
      </c>
      <c r="BE322">
        <v>58340915475</v>
      </c>
      <c r="BF322">
        <v>1</v>
      </c>
      <c r="BG322">
        <v>1</v>
      </c>
      <c r="BH322">
        <v>1</v>
      </c>
      <c r="BI322">
        <v>26145366828</v>
      </c>
      <c r="BJ322">
        <v>10605673516</v>
      </c>
      <c r="BK322">
        <v>27287330288</v>
      </c>
      <c r="BL322">
        <v>27287330288</v>
      </c>
      <c r="BM322">
        <v>16681656772</v>
      </c>
      <c r="BN322">
        <v>15361099546</v>
      </c>
      <c r="BO322">
        <v>0</v>
      </c>
      <c r="BP322">
        <v>0</v>
      </c>
      <c r="BQ322">
        <v>0</v>
      </c>
      <c r="BR322">
        <v>0</v>
      </c>
      <c r="BS322">
        <v>0</v>
      </c>
      <c r="BT322">
        <v>0</v>
      </c>
    </row>
    <row r="323" spans="1:72">
      <c r="A323" t="s">
        <v>620</v>
      </c>
      <c r="B323" t="s">
        <v>79</v>
      </c>
      <c r="C323">
        <v>2007</v>
      </c>
      <c r="D323" t="s">
        <v>228</v>
      </c>
      <c r="E323">
        <v>7</v>
      </c>
      <c r="G323" t="s">
        <v>342</v>
      </c>
      <c r="H323" t="s">
        <v>559</v>
      </c>
      <c r="I323">
        <v>138050837594</v>
      </c>
      <c r="J323">
        <v>40320449923</v>
      </c>
      <c r="K323">
        <v>9755172166</v>
      </c>
      <c r="L323">
        <v>15058650678</v>
      </c>
      <c r="M323">
        <v>15058650678</v>
      </c>
      <c r="N323">
        <v>79014795735</v>
      </c>
      <c r="O323">
        <v>59628604588</v>
      </c>
      <c r="P323">
        <v>54477402868</v>
      </c>
      <c r="Q323">
        <v>54477402868</v>
      </c>
      <c r="R323">
        <v>0</v>
      </c>
      <c r="S323">
        <v>54477402868</v>
      </c>
      <c r="T323">
        <v>53833314339</v>
      </c>
      <c r="U323">
        <v>53833314339</v>
      </c>
      <c r="V323">
        <v>53833314339</v>
      </c>
      <c r="W323">
        <v>53833314339</v>
      </c>
      <c r="X323">
        <v>53833314339</v>
      </c>
      <c r="Y323">
        <v>0</v>
      </c>
      <c r="Z323">
        <v>0</v>
      </c>
      <c r="AA323">
        <v>0</v>
      </c>
      <c r="AB323">
        <v>53833314339</v>
      </c>
      <c r="AC323">
        <v>8393897704</v>
      </c>
      <c r="AD323">
        <v>53833314339</v>
      </c>
      <c r="AE323">
        <v>0</v>
      </c>
      <c r="AF323">
        <v>0</v>
      </c>
      <c r="AG323">
        <v>0</v>
      </c>
      <c r="AH323">
        <v>0</v>
      </c>
      <c r="AI323">
        <v>0</v>
      </c>
      <c r="AJ323">
        <v>0</v>
      </c>
      <c r="AK323">
        <v>0</v>
      </c>
      <c r="AL323">
        <v>0</v>
      </c>
      <c r="AM323">
        <v>68399183741</v>
      </c>
      <c r="AN323">
        <v>53833314339</v>
      </c>
      <c r="AO323">
        <v>53534293775</v>
      </c>
      <c r="AP323">
        <v>53534293775</v>
      </c>
      <c r="AQ323">
        <v>52689441866</v>
      </c>
      <c r="AR323">
        <v>32430660399</v>
      </c>
      <c r="AS323">
        <v>3738406405</v>
      </c>
      <c r="AT323">
        <v>53272663844</v>
      </c>
      <c r="AU323">
        <v>51708179896</v>
      </c>
      <c r="AV323">
        <v>51708179896</v>
      </c>
      <c r="AW323">
        <v>51671070240</v>
      </c>
      <c r="AX323">
        <v>53833314339</v>
      </c>
      <c r="AY323">
        <v>53833314339</v>
      </c>
      <c r="AZ323">
        <v>56980631787</v>
      </c>
      <c r="BA323">
        <v>0</v>
      </c>
      <c r="BB323">
        <v>0</v>
      </c>
      <c r="BC323">
        <v>0</v>
      </c>
      <c r="BD323">
        <v>138050837594</v>
      </c>
      <c r="BE323">
        <v>138050837594</v>
      </c>
      <c r="BF323">
        <v>1</v>
      </c>
      <c r="BG323">
        <v>1</v>
      </c>
      <c r="BH323">
        <v>1</v>
      </c>
      <c r="BI323">
        <v>53833314339</v>
      </c>
      <c r="BJ323">
        <v>21337696492</v>
      </c>
      <c r="BK323">
        <v>54477402868</v>
      </c>
      <c r="BL323">
        <v>54477402868</v>
      </c>
      <c r="BM323">
        <v>33139706376</v>
      </c>
      <c r="BN323">
        <v>29455639577</v>
      </c>
      <c r="BO323">
        <v>0</v>
      </c>
      <c r="BP323">
        <v>0</v>
      </c>
      <c r="BQ323">
        <v>0</v>
      </c>
      <c r="BR323">
        <v>0</v>
      </c>
      <c r="BS323">
        <v>0</v>
      </c>
      <c r="BT323">
        <v>0</v>
      </c>
    </row>
    <row r="324" spans="1:72">
      <c r="A324" t="s">
        <v>621</v>
      </c>
      <c r="B324" t="s">
        <v>80</v>
      </c>
      <c r="C324">
        <v>2007</v>
      </c>
      <c r="D324" t="s">
        <v>228</v>
      </c>
      <c r="E324">
        <v>7</v>
      </c>
      <c r="G324" t="s">
        <v>344</v>
      </c>
      <c r="H324" t="s">
        <v>559</v>
      </c>
      <c r="I324">
        <v>201844636340</v>
      </c>
      <c r="J324">
        <v>30698486237</v>
      </c>
      <c r="K324">
        <v>11110229964</v>
      </c>
      <c r="L324">
        <v>17117074567</v>
      </c>
      <c r="M324">
        <v>17117074567</v>
      </c>
      <c r="N324">
        <v>102848595431</v>
      </c>
      <c r="O324">
        <v>78379052950</v>
      </c>
      <c r="P324">
        <v>64594112856</v>
      </c>
      <c r="Q324">
        <v>64594112856</v>
      </c>
      <c r="R324">
        <v>0</v>
      </c>
      <c r="S324">
        <v>64594112856</v>
      </c>
      <c r="T324">
        <v>63577828280</v>
      </c>
      <c r="U324">
        <v>63577828280</v>
      </c>
      <c r="V324">
        <v>63577828280</v>
      </c>
      <c r="W324">
        <v>63577828280</v>
      </c>
      <c r="X324">
        <v>63577828280</v>
      </c>
      <c r="Y324">
        <v>0</v>
      </c>
      <c r="Z324">
        <v>0</v>
      </c>
      <c r="AA324">
        <v>0</v>
      </c>
      <c r="AB324">
        <v>63577828280</v>
      </c>
      <c r="AC324">
        <v>8324711426</v>
      </c>
      <c r="AD324">
        <v>63577828280</v>
      </c>
      <c r="AE324">
        <v>0</v>
      </c>
      <c r="AF324">
        <v>0</v>
      </c>
      <c r="AG324">
        <v>0</v>
      </c>
      <c r="AH324">
        <v>0</v>
      </c>
      <c r="AI324">
        <v>0</v>
      </c>
      <c r="AJ324">
        <v>0</v>
      </c>
      <c r="AK324">
        <v>0</v>
      </c>
      <c r="AL324">
        <v>0</v>
      </c>
      <c r="AM324">
        <v>84673033583</v>
      </c>
      <c r="AN324">
        <v>63577828280</v>
      </c>
      <c r="AO324">
        <v>61998838737</v>
      </c>
      <c r="AP324">
        <v>61998838737</v>
      </c>
      <c r="AQ324">
        <v>61715194775</v>
      </c>
      <c r="AR324">
        <v>43322916367</v>
      </c>
      <c r="AS324">
        <v>3995096633</v>
      </c>
      <c r="AT324">
        <v>62970523381</v>
      </c>
      <c r="AU324">
        <v>60480100282</v>
      </c>
      <c r="AV324">
        <v>60480100282</v>
      </c>
      <c r="AW324">
        <v>59195087696</v>
      </c>
      <c r="AX324">
        <v>63577828280</v>
      </c>
      <c r="AY324">
        <v>63577828280</v>
      </c>
      <c r="AZ324">
        <v>67765624667</v>
      </c>
      <c r="BA324">
        <v>0</v>
      </c>
      <c r="BB324">
        <v>0</v>
      </c>
      <c r="BC324">
        <v>0</v>
      </c>
      <c r="BD324">
        <v>201844636340</v>
      </c>
      <c r="BE324">
        <v>201844636340</v>
      </c>
      <c r="BF324">
        <v>1</v>
      </c>
      <c r="BG324">
        <v>1</v>
      </c>
      <c r="BH324">
        <v>1</v>
      </c>
      <c r="BI324">
        <v>63577828280</v>
      </c>
      <c r="BJ324">
        <v>19960448193</v>
      </c>
      <c r="BK324">
        <v>64594112856</v>
      </c>
      <c r="BL324">
        <v>64594112856</v>
      </c>
      <c r="BM324">
        <v>44633664663</v>
      </c>
      <c r="BN324">
        <v>35088992645</v>
      </c>
      <c r="BO324">
        <v>0</v>
      </c>
      <c r="BP324">
        <v>0</v>
      </c>
      <c r="BQ324">
        <v>0</v>
      </c>
      <c r="BR324">
        <v>0</v>
      </c>
      <c r="BS324">
        <v>0</v>
      </c>
      <c r="BT324">
        <v>0</v>
      </c>
    </row>
    <row r="325" spans="1:72">
      <c r="A325" t="s">
        <v>622</v>
      </c>
      <c r="B325" t="s">
        <v>81</v>
      </c>
      <c r="C325">
        <v>2007</v>
      </c>
      <c r="D325" t="s">
        <v>228</v>
      </c>
      <c r="E325">
        <v>6</v>
      </c>
      <c r="G325" t="s">
        <v>346</v>
      </c>
      <c r="H325" t="s">
        <v>559</v>
      </c>
      <c r="I325">
        <v>63253863478</v>
      </c>
      <c r="J325">
        <v>20136673544</v>
      </c>
      <c r="K325">
        <v>7917168709</v>
      </c>
      <c r="L325">
        <v>11618036666</v>
      </c>
      <c r="M325">
        <v>11618036666</v>
      </c>
      <c r="N325">
        <v>36534121939</v>
      </c>
      <c r="O325">
        <v>26144462715</v>
      </c>
      <c r="P325">
        <v>38776447482</v>
      </c>
      <c r="Q325">
        <v>38776447482</v>
      </c>
      <c r="R325">
        <v>0</v>
      </c>
      <c r="S325">
        <v>38776447482</v>
      </c>
      <c r="T325">
        <v>36528644902</v>
      </c>
      <c r="U325">
        <v>36528644902</v>
      </c>
      <c r="V325">
        <v>36528644902</v>
      </c>
      <c r="W325">
        <v>36528644902</v>
      </c>
      <c r="X325">
        <v>36528644902</v>
      </c>
      <c r="Y325">
        <v>0</v>
      </c>
      <c r="Z325">
        <v>0</v>
      </c>
      <c r="AA325">
        <v>0</v>
      </c>
      <c r="AB325">
        <v>36528644902</v>
      </c>
      <c r="AC325">
        <v>6058825506</v>
      </c>
      <c r="AD325">
        <v>36528644902</v>
      </c>
      <c r="AE325">
        <v>0</v>
      </c>
      <c r="AF325">
        <v>0</v>
      </c>
      <c r="AG325">
        <v>0</v>
      </c>
      <c r="AH325">
        <v>0</v>
      </c>
      <c r="AI325">
        <v>0</v>
      </c>
      <c r="AJ325">
        <v>0</v>
      </c>
      <c r="AK325">
        <v>0</v>
      </c>
      <c r="AL325">
        <v>0</v>
      </c>
      <c r="AM325">
        <v>31669449957</v>
      </c>
      <c r="AN325">
        <v>36528644902</v>
      </c>
      <c r="AO325">
        <v>38105725012</v>
      </c>
      <c r="AP325">
        <v>38105725012</v>
      </c>
      <c r="AQ325">
        <v>37951135448</v>
      </c>
      <c r="AR325">
        <v>23331682805</v>
      </c>
      <c r="AS325">
        <v>2938451451</v>
      </c>
      <c r="AT325">
        <v>35913179035</v>
      </c>
      <c r="AU325">
        <v>34829678699</v>
      </c>
      <c r="AV325">
        <v>34829678699</v>
      </c>
      <c r="AW325">
        <v>34036379832</v>
      </c>
      <c r="AX325">
        <v>36528644902</v>
      </c>
      <c r="AY325">
        <v>36528644902</v>
      </c>
      <c r="AZ325">
        <v>37852370331</v>
      </c>
      <c r="BA325">
        <v>0</v>
      </c>
      <c r="BB325">
        <v>0</v>
      </c>
      <c r="BC325">
        <v>0</v>
      </c>
      <c r="BD325">
        <v>63253863478</v>
      </c>
      <c r="BE325">
        <v>63253863478</v>
      </c>
      <c r="BF325">
        <v>1</v>
      </c>
      <c r="BG325">
        <v>1</v>
      </c>
      <c r="BH325">
        <v>1</v>
      </c>
      <c r="BI325">
        <v>36528644902</v>
      </c>
      <c r="BJ325">
        <v>15486100974</v>
      </c>
      <c r="BK325">
        <v>38776447482</v>
      </c>
      <c r="BL325">
        <v>38776447482</v>
      </c>
      <c r="BM325">
        <v>23290346508</v>
      </c>
      <c r="BN325">
        <v>20228427730</v>
      </c>
      <c r="BO325">
        <v>0</v>
      </c>
      <c r="BP325">
        <v>0</v>
      </c>
      <c r="BQ325">
        <v>0</v>
      </c>
      <c r="BR325">
        <v>0</v>
      </c>
      <c r="BS325">
        <v>0</v>
      </c>
      <c r="BT325">
        <v>0</v>
      </c>
    </row>
    <row r="326" spans="1:72">
      <c r="A326" t="s">
        <v>623</v>
      </c>
      <c r="B326" t="s">
        <v>82</v>
      </c>
      <c r="C326">
        <v>2007</v>
      </c>
      <c r="D326" t="s">
        <v>228</v>
      </c>
      <c r="E326">
        <v>5</v>
      </c>
      <c r="G326" t="s">
        <v>348</v>
      </c>
      <c r="H326" t="s">
        <v>559</v>
      </c>
      <c r="I326">
        <v>103427148323</v>
      </c>
      <c r="J326">
        <v>35268092069</v>
      </c>
      <c r="K326">
        <v>9376285317</v>
      </c>
      <c r="L326">
        <v>14978039271</v>
      </c>
      <c r="M326">
        <v>14978039271</v>
      </c>
      <c r="N326">
        <v>54194029318</v>
      </c>
      <c r="O326">
        <v>36588273447</v>
      </c>
      <c r="P326">
        <v>38525716020</v>
      </c>
      <c r="Q326">
        <v>38525716020</v>
      </c>
      <c r="R326">
        <v>0</v>
      </c>
      <c r="S326">
        <v>38525716020</v>
      </c>
      <c r="T326">
        <v>36588958581</v>
      </c>
      <c r="U326">
        <v>36588958581</v>
      </c>
      <c r="V326">
        <v>36588958581</v>
      </c>
      <c r="W326">
        <v>36588958581</v>
      </c>
      <c r="X326">
        <v>36588958581</v>
      </c>
      <c r="Y326">
        <v>0</v>
      </c>
      <c r="Z326">
        <v>0</v>
      </c>
      <c r="AA326">
        <v>0</v>
      </c>
      <c r="AB326">
        <v>36588958581</v>
      </c>
      <c r="AC326">
        <v>4398668008</v>
      </c>
      <c r="AD326">
        <v>36588958581</v>
      </c>
      <c r="AE326">
        <v>0</v>
      </c>
      <c r="AF326">
        <v>0</v>
      </c>
      <c r="AG326">
        <v>0</v>
      </c>
      <c r="AH326">
        <v>0</v>
      </c>
      <c r="AI326">
        <v>0</v>
      </c>
      <c r="AJ326">
        <v>0</v>
      </c>
      <c r="AK326">
        <v>0</v>
      </c>
      <c r="AL326">
        <v>0</v>
      </c>
      <c r="AM326">
        <v>36215704013</v>
      </c>
      <c r="AN326">
        <v>36588958581</v>
      </c>
      <c r="AO326">
        <v>37180052638</v>
      </c>
      <c r="AP326">
        <v>37180052638</v>
      </c>
      <c r="AQ326">
        <v>37781549972</v>
      </c>
      <c r="AR326">
        <v>23669740859</v>
      </c>
      <c r="AS326">
        <v>2437998690</v>
      </c>
      <c r="AT326">
        <v>36006802201</v>
      </c>
      <c r="AU326">
        <v>34944153382</v>
      </c>
      <c r="AV326">
        <v>34944153382</v>
      </c>
      <c r="AW326">
        <v>34276173144</v>
      </c>
      <c r="AX326">
        <v>36588958581</v>
      </c>
      <c r="AY326">
        <v>36588958581</v>
      </c>
      <c r="AZ326">
        <v>38064645799</v>
      </c>
      <c r="BA326">
        <v>0</v>
      </c>
      <c r="BB326">
        <v>0</v>
      </c>
      <c r="BC326">
        <v>0</v>
      </c>
      <c r="BD326">
        <v>103427148323</v>
      </c>
      <c r="BE326">
        <v>103427148323</v>
      </c>
      <c r="BF326">
        <v>1</v>
      </c>
      <c r="BG326">
        <v>1</v>
      </c>
      <c r="BH326">
        <v>1</v>
      </c>
      <c r="BI326">
        <v>36588958581</v>
      </c>
      <c r="BJ326">
        <v>15006030757</v>
      </c>
      <c r="BK326">
        <v>38525716020</v>
      </c>
      <c r="BL326">
        <v>38525716020</v>
      </c>
      <c r="BM326">
        <v>23519685263</v>
      </c>
      <c r="BN326">
        <v>19063555922</v>
      </c>
      <c r="BO326">
        <v>0</v>
      </c>
      <c r="BP326">
        <v>0</v>
      </c>
      <c r="BQ326">
        <v>0</v>
      </c>
      <c r="BR326">
        <v>0</v>
      </c>
      <c r="BS326">
        <v>0</v>
      </c>
      <c r="BT326">
        <v>0</v>
      </c>
    </row>
    <row r="327" spans="1:72">
      <c r="A327" t="s">
        <v>624</v>
      </c>
      <c r="B327" t="s">
        <v>83</v>
      </c>
      <c r="C327">
        <v>2007</v>
      </c>
      <c r="D327" t="s">
        <v>212</v>
      </c>
      <c r="E327">
        <v>2</v>
      </c>
      <c r="G327" t="s">
        <v>350</v>
      </c>
      <c r="H327" t="s">
        <v>559</v>
      </c>
      <c r="I327">
        <v>15421351714</v>
      </c>
      <c r="J327">
        <v>766908083</v>
      </c>
      <c r="K327">
        <v>737418613</v>
      </c>
      <c r="L327">
        <v>1253163902</v>
      </c>
      <c r="M327">
        <v>1253163902</v>
      </c>
      <c r="N327">
        <v>4839738207</v>
      </c>
      <c r="O327">
        <v>4293947251</v>
      </c>
      <c r="P327">
        <v>4559859205</v>
      </c>
      <c r="Q327">
        <v>4559859205</v>
      </c>
      <c r="R327">
        <v>0</v>
      </c>
      <c r="S327">
        <v>4559859205</v>
      </c>
      <c r="T327">
        <v>4535558892</v>
      </c>
      <c r="U327">
        <v>4535558892</v>
      </c>
      <c r="V327">
        <v>4535558892</v>
      </c>
      <c r="W327">
        <v>4535558892</v>
      </c>
      <c r="X327">
        <v>4535558892</v>
      </c>
      <c r="Y327">
        <v>0</v>
      </c>
      <c r="Z327">
        <v>0</v>
      </c>
      <c r="AA327">
        <v>0</v>
      </c>
      <c r="AB327">
        <v>4535558892</v>
      </c>
      <c r="AC327">
        <v>632497080</v>
      </c>
      <c r="AM327">
        <v>4426292857</v>
      </c>
      <c r="AN327">
        <v>4535558892</v>
      </c>
      <c r="AO327">
        <v>4661736884</v>
      </c>
      <c r="AP327">
        <v>4661736884</v>
      </c>
      <c r="AQ327">
        <v>4367550251</v>
      </c>
      <c r="AR327">
        <v>4367550251</v>
      </c>
      <c r="AS327">
        <v>137056626</v>
      </c>
      <c r="AT327">
        <v>4533271268</v>
      </c>
      <c r="AU327">
        <v>4343883512</v>
      </c>
      <c r="AV327">
        <v>4343883512</v>
      </c>
      <c r="AW327">
        <v>4186946555</v>
      </c>
      <c r="AX327">
        <v>4535558892</v>
      </c>
      <c r="AY327">
        <v>4535558892</v>
      </c>
      <c r="AZ327">
        <v>4835670055</v>
      </c>
      <c r="BB327">
        <v>0</v>
      </c>
      <c r="BD327">
        <v>15421351714</v>
      </c>
      <c r="BE327">
        <v>15421351714</v>
      </c>
      <c r="BF327">
        <v>1</v>
      </c>
      <c r="BG327">
        <v>1</v>
      </c>
      <c r="BI327">
        <v>4535558892</v>
      </c>
      <c r="BK327">
        <v>4559859205</v>
      </c>
      <c r="BL327">
        <v>4559859205</v>
      </c>
      <c r="BM327">
        <v>4559859205</v>
      </c>
      <c r="BN327">
        <v>3447389117</v>
      </c>
      <c r="BQ327">
        <v>0</v>
      </c>
      <c r="BR327">
        <v>0</v>
      </c>
      <c r="BS327">
        <v>0</v>
      </c>
      <c r="BT327">
        <v>0</v>
      </c>
    </row>
    <row r="328" spans="1:72">
      <c r="A328" t="s">
        <v>625</v>
      </c>
      <c r="B328" t="s">
        <v>84</v>
      </c>
      <c r="C328">
        <v>2007</v>
      </c>
      <c r="D328" t="s">
        <v>228</v>
      </c>
      <c r="E328">
        <v>5</v>
      </c>
      <c r="G328" t="s">
        <v>352</v>
      </c>
      <c r="H328" t="s">
        <v>559</v>
      </c>
      <c r="I328">
        <v>53097165478</v>
      </c>
      <c r="J328">
        <v>11142903359</v>
      </c>
      <c r="K328">
        <v>4578002841</v>
      </c>
      <c r="L328">
        <v>7196324802</v>
      </c>
      <c r="M328">
        <v>7196324802</v>
      </c>
      <c r="N328">
        <v>26803932784</v>
      </c>
      <c r="O328">
        <v>19512617129</v>
      </c>
      <c r="P328">
        <v>28273933351</v>
      </c>
      <c r="Q328">
        <v>28273933351</v>
      </c>
      <c r="R328">
        <v>0</v>
      </c>
      <c r="S328">
        <v>28273933351</v>
      </c>
      <c r="T328">
        <v>27333029644</v>
      </c>
      <c r="U328">
        <v>27333029644</v>
      </c>
      <c r="V328">
        <v>27333029644</v>
      </c>
      <c r="W328">
        <v>27333029644</v>
      </c>
      <c r="X328">
        <v>27333029644</v>
      </c>
      <c r="Y328">
        <v>0</v>
      </c>
      <c r="Z328">
        <v>0</v>
      </c>
      <c r="AA328">
        <v>0</v>
      </c>
      <c r="AB328">
        <v>27333029644</v>
      </c>
      <c r="AC328">
        <v>3793153470</v>
      </c>
      <c r="AD328">
        <v>27333029644</v>
      </c>
      <c r="AE328">
        <v>0</v>
      </c>
      <c r="AF328">
        <v>0</v>
      </c>
      <c r="AG328">
        <v>0</v>
      </c>
      <c r="AH328">
        <v>0</v>
      </c>
      <c r="AI328">
        <v>0</v>
      </c>
      <c r="AJ328">
        <v>0</v>
      </c>
      <c r="AK328">
        <v>0</v>
      </c>
      <c r="AL328">
        <v>0</v>
      </c>
      <c r="AM328">
        <v>22027055661</v>
      </c>
      <c r="AN328">
        <v>27333029644</v>
      </c>
      <c r="AO328">
        <v>27779123312</v>
      </c>
      <c r="AP328">
        <v>27779123312</v>
      </c>
      <c r="AQ328">
        <v>28185669538</v>
      </c>
      <c r="AR328">
        <v>16825283261</v>
      </c>
      <c r="AS328">
        <v>1845477196</v>
      </c>
      <c r="AT328">
        <v>27098503594</v>
      </c>
      <c r="AU328">
        <v>26323431896</v>
      </c>
      <c r="AV328">
        <v>26323431896</v>
      </c>
      <c r="AW328">
        <v>28147940093</v>
      </c>
      <c r="AX328">
        <v>27333029644</v>
      </c>
      <c r="AY328">
        <v>27333029644</v>
      </c>
      <c r="AZ328">
        <v>29632655661</v>
      </c>
      <c r="BA328">
        <v>0</v>
      </c>
      <c r="BB328">
        <v>0</v>
      </c>
      <c r="BC328">
        <v>0</v>
      </c>
      <c r="BD328">
        <v>53097165478</v>
      </c>
      <c r="BE328">
        <v>53097165478</v>
      </c>
      <c r="BF328">
        <v>1</v>
      </c>
      <c r="BG328">
        <v>1</v>
      </c>
      <c r="BH328">
        <v>1</v>
      </c>
      <c r="BI328">
        <v>27333029644</v>
      </c>
      <c r="BJ328">
        <v>11717249825</v>
      </c>
      <c r="BK328">
        <v>28273933351</v>
      </c>
      <c r="BL328">
        <v>28273933351</v>
      </c>
      <c r="BM328">
        <v>16556683526</v>
      </c>
      <c r="BN328">
        <v>15525043264</v>
      </c>
      <c r="BO328">
        <v>0</v>
      </c>
      <c r="BP328">
        <v>0</v>
      </c>
      <c r="BQ328">
        <v>0</v>
      </c>
      <c r="BR328">
        <v>0</v>
      </c>
      <c r="BS328">
        <v>0</v>
      </c>
      <c r="BT328">
        <v>0</v>
      </c>
    </row>
    <row r="329" spans="1:72">
      <c r="A329" t="s">
        <v>626</v>
      </c>
      <c r="B329" t="s">
        <v>85</v>
      </c>
      <c r="C329">
        <v>2007</v>
      </c>
      <c r="D329" t="s">
        <v>228</v>
      </c>
      <c r="E329">
        <v>6</v>
      </c>
      <c r="G329" t="s">
        <v>354</v>
      </c>
      <c r="H329" t="s">
        <v>559</v>
      </c>
      <c r="I329">
        <v>78520360075</v>
      </c>
      <c r="J329">
        <v>25248310891</v>
      </c>
      <c r="K329">
        <v>8312709082</v>
      </c>
      <c r="L329">
        <v>10787994909</v>
      </c>
      <c r="M329">
        <v>10787994909</v>
      </c>
      <c r="N329">
        <v>46064883280</v>
      </c>
      <c r="O329">
        <v>33149480240</v>
      </c>
      <c r="P329">
        <v>34806526115</v>
      </c>
      <c r="Q329">
        <v>34806526115</v>
      </c>
      <c r="R329">
        <v>0</v>
      </c>
      <c r="S329">
        <v>34806526115</v>
      </c>
      <c r="T329">
        <v>32679750523</v>
      </c>
      <c r="U329">
        <v>32679750523</v>
      </c>
      <c r="V329">
        <v>32679750523</v>
      </c>
      <c r="W329">
        <v>32679750523</v>
      </c>
      <c r="X329">
        <v>32679750523</v>
      </c>
      <c r="Y329">
        <v>0</v>
      </c>
      <c r="Z329">
        <v>0</v>
      </c>
      <c r="AA329">
        <v>0</v>
      </c>
      <c r="AB329">
        <v>32679750523</v>
      </c>
      <c r="AC329">
        <v>5643234510</v>
      </c>
      <c r="AD329">
        <v>32679750523</v>
      </c>
      <c r="AE329">
        <v>0</v>
      </c>
      <c r="AF329">
        <v>0</v>
      </c>
      <c r="AG329">
        <v>0</v>
      </c>
      <c r="AH329">
        <v>0</v>
      </c>
      <c r="AI329">
        <v>0</v>
      </c>
      <c r="AJ329">
        <v>0</v>
      </c>
      <c r="AK329">
        <v>0</v>
      </c>
      <c r="AL329">
        <v>0</v>
      </c>
      <c r="AM329">
        <v>33305312670</v>
      </c>
      <c r="AN329">
        <v>32679750523</v>
      </c>
      <c r="AO329">
        <v>33834175332</v>
      </c>
      <c r="AP329">
        <v>33834175332</v>
      </c>
      <c r="AQ329">
        <v>34046186335</v>
      </c>
      <c r="AR329">
        <v>22453964132</v>
      </c>
      <c r="AS329">
        <v>1569806818</v>
      </c>
      <c r="AT329">
        <v>32285529004</v>
      </c>
      <c r="AU329">
        <v>31232969922</v>
      </c>
      <c r="AV329">
        <v>31232969922</v>
      </c>
      <c r="AW329">
        <v>30764087764</v>
      </c>
      <c r="AX329">
        <v>32679750523</v>
      </c>
      <c r="AY329">
        <v>32679750523</v>
      </c>
      <c r="AZ329">
        <v>34625176175</v>
      </c>
      <c r="BA329">
        <v>0</v>
      </c>
      <c r="BB329">
        <v>0</v>
      </c>
      <c r="BC329">
        <v>0</v>
      </c>
      <c r="BD329">
        <v>78520360075</v>
      </c>
      <c r="BE329">
        <v>78520360075</v>
      </c>
      <c r="BF329">
        <v>1</v>
      </c>
      <c r="BG329">
        <v>1</v>
      </c>
      <c r="BH329">
        <v>1</v>
      </c>
      <c r="BI329">
        <v>32679750523</v>
      </c>
      <c r="BJ329">
        <v>12313066360</v>
      </c>
      <c r="BK329">
        <v>34806526115</v>
      </c>
      <c r="BL329">
        <v>34806526115</v>
      </c>
      <c r="BM329">
        <v>22493459755</v>
      </c>
      <c r="BN329">
        <v>18752165329</v>
      </c>
      <c r="BO329">
        <v>0</v>
      </c>
      <c r="BP329">
        <v>0</v>
      </c>
      <c r="BQ329">
        <v>0</v>
      </c>
      <c r="BR329">
        <v>0</v>
      </c>
      <c r="BS329">
        <v>0</v>
      </c>
      <c r="BT329">
        <v>0</v>
      </c>
    </row>
    <row r="330" spans="1:72">
      <c r="A330" t="s">
        <v>627</v>
      </c>
      <c r="B330" t="s">
        <v>86</v>
      </c>
      <c r="C330">
        <v>2007</v>
      </c>
      <c r="D330" t="s">
        <v>228</v>
      </c>
      <c r="E330">
        <v>5</v>
      </c>
      <c r="G330" t="s">
        <v>356</v>
      </c>
      <c r="H330" t="s">
        <v>559</v>
      </c>
      <c r="I330">
        <v>61323330581</v>
      </c>
      <c r="J330">
        <v>17107093532</v>
      </c>
      <c r="K330">
        <v>6358732913</v>
      </c>
      <c r="L330">
        <v>8549936511</v>
      </c>
      <c r="M330">
        <v>8549936511</v>
      </c>
      <c r="N330">
        <v>31433954145</v>
      </c>
      <c r="O330">
        <v>18887781778</v>
      </c>
      <c r="P330">
        <v>27154093404</v>
      </c>
      <c r="Q330">
        <v>27154093404</v>
      </c>
      <c r="R330">
        <v>0</v>
      </c>
      <c r="S330">
        <v>27154093404</v>
      </c>
      <c r="T330">
        <v>26212356456</v>
      </c>
      <c r="U330">
        <v>26212356456</v>
      </c>
      <c r="V330">
        <v>26212356456</v>
      </c>
      <c r="W330">
        <v>26212356456</v>
      </c>
      <c r="X330">
        <v>26212356456</v>
      </c>
      <c r="Y330">
        <v>0</v>
      </c>
      <c r="Z330">
        <v>0</v>
      </c>
      <c r="AA330">
        <v>0</v>
      </c>
      <c r="AB330">
        <v>26212356456</v>
      </c>
      <c r="AC330">
        <v>3347000270</v>
      </c>
      <c r="AD330">
        <v>26212356456</v>
      </c>
      <c r="AE330">
        <v>0</v>
      </c>
      <c r="AF330">
        <v>0</v>
      </c>
      <c r="AG330">
        <v>0</v>
      </c>
      <c r="AH330">
        <v>0</v>
      </c>
      <c r="AI330">
        <v>0</v>
      </c>
      <c r="AJ330">
        <v>0</v>
      </c>
      <c r="AK330">
        <v>0</v>
      </c>
      <c r="AL330">
        <v>0</v>
      </c>
      <c r="AM330">
        <v>24764009784</v>
      </c>
      <c r="AN330">
        <v>26212356456</v>
      </c>
      <c r="AO330">
        <v>26569687290</v>
      </c>
      <c r="AP330">
        <v>26569687290</v>
      </c>
      <c r="AQ330">
        <v>26387499864</v>
      </c>
      <c r="AR330">
        <v>15300051442</v>
      </c>
      <c r="AS330">
        <v>955093186</v>
      </c>
      <c r="AT330">
        <v>25881338992</v>
      </c>
      <c r="AU330">
        <v>24881356150</v>
      </c>
      <c r="AV330">
        <v>24881356150</v>
      </c>
      <c r="AW330">
        <v>24572231141</v>
      </c>
      <c r="AX330">
        <v>26212356456</v>
      </c>
      <c r="AY330">
        <v>26212356456</v>
      </c>
      <c r="AZ330">
        <v>27844189272.769249</v>
      </c>
      <c r="BA330">
        <v>0</v>
      </c>
      <c r="BB330">
        <v>0</v>
      </c>
      <c r="BC330">
        <v>0</v>
      </c>
      <c r="BD330">
        <v>61323330581</v>
      </c>
      <c r="BE330">
        <v>61323330581</v>
      </c>
      <c r="BF330">
        <v>1</v>
      </c>
      <c r="BG330">
        <v>1</v>
      </c>
      <c r="BH330">
        <v>1</v>
      </c>
      <c r="BI330">
        <v>26212356456</v>
      </c>
      <c r="BJ330">
        <v>11707196059</v>
      </c>
      <c r="BK330">
        <v>27154093404</v>
      </c>
      <c r="BL330">
        <v>27154093404</v>
      </c>
      <c r="BM330">
        <v>15446897345</v>
      </c>
      <c r="BN330">
        <v>14904646847</v>
      </c>
      <c r="BO330">
        <v>0</v>
      </c>
      <c r="BP330">
        <v>0</v>
      </c>
      <c r="BQ330">
        <v>0</v>
      </c>
      <c r="BR330">
        <v>0</v>
      </c>
      <c r="BS330">
        <v>0</v>
      </c>
      <c r="BT330">
        <v>0</v>
      </c>
    </row>
    <row r="331" spans="1:72">
      <c r="A331" t="s">
        <v>628</v>
      </c>
      <c r="B331" t="s">
        <v>87</v>
      </c>
      <c r="C331">
        <v>2007</v>
      </c>
      <c r="D331" t="s">
        <v>212</v>
      </c>
      <c r="E331">
        <v>3</v>
      </c>
      <c r="G331" t="s">
        <v>358</v>
      </c>
      <c r="H331" t="s">
        <v>559</v>
      </c>
      <c r="I331">
        <v>30544044567</v>
      </c>
      <c r="J331">
        <v>1299276527</v>
      </c>
      <c r="K331">
        <v>1144808837</v>
      </c>
      <c r="L331">
        <v>1537210739</v>
      </c>
      <c r="M331">
        <v>1537210739</v>
      </c>
      <c r="N331">
        <v>3796378359</v>
      </c>
      <c r="O331">
        <v>3263045636</v>
      </c>
      <c r="P331">
        <v>5906729681</v>
      </c>
      <c r="Q331">
        <v>5906729681</v>
      </c>
      <c r="R331">
        <v>0</v>
      </c>
      <c r="S331">
        <v>5906729681</v>
      </c>
      <c r="T331">
        <v>5686675621</v>
      </c>
      <c r="U331">
        <v>5686675621</v>
      </c>
      <c r="V331">
        <v>5686675621</v>
      </c>
      <c r="W331">
        <v>5686675621</v>
      </c>
      <c r="X331">
        <v>5686675621</v>
      </c>
      <c r="Y331">
        <v>0</v>
      </c>
      <c r="Z331">
        <v>0</v>
      </c>
      <c r="AA331">
        <v>0</v>
      </c>
      <c r="AB331">
        <v>5686675621</v>
      </c>
      <c r="AC331">
        <v>1910009723</v>
      </c>
      <c r="AM331">
        <v>4825690300</v>
      </c>
      <c r="AN331">
        <v>5686675621</v>
      </c>
      <c r="AO331">
        <v>5790951935</v>
      </c>
      <c r="AP331">
        <v>5790951935</v>
      </c>
      <c r="AQ331">
        <v>5966698052</v>
      </c>
      <c r="AR331">
        <v>5966698052</v>
      </c>
      <c r="AS331">
        <v>63620767</v>
      </c>
      <c r="AT331">
        <v>5682219461</v>
      </c>
      <c r="AU331">
        <v>5428807848</v>
      </c>
      <c r="AV331">
        <v>5428807848</v>
      </c>
      <c r="AW331">
        <v>5283049732</v>
      </c>
      <c r="AX331">
        <v>5686675621</v>
      </c>
      <c r="AY331">
        <v>5686675621</v>
      </c>
      <c r="AZ331">
        <v>6153479306</v>
      </c>
      <c r="BB331">
        <v>0</v>
      </c>
      <c r="BD331">
        <v>30544044567</v>
      </c>
      <c r="BE331">
        <v>30544044567</v>
      </c>
      <c r="BF331">
        <v>1</v>
      </c>
      <c r="BG331">
        <v>1</v>
      </c>
      <c r="BI331">
        <v>5686675621</v>
      </c>
      <c r="BK331">
        <v>5906729681</v>
      </c>
      <c r="BL331">
        <v>5906729681</v>
      </c>
      <c r="BM331">
        <v>5906729681</v>
      </c>
      <c r="BN331">
        <v>4350515059</v>
      </c>
      <c r="BQ331">
        <v>0</v>
      </c>
      <c r="BR331">
        <v>0</v>
      </c>
      <c r="BS331">
        <v>0</v>
      </c>
      <c r="BT331">
        <v>0</v>
      </c>
    </row>
    <row r="332" spans="1:72">
      <c r="A332" t="s">
        <v>629</v>
      </c>
      <c r="B332" t="s">
        <v>88</v>
      </c>
      <c r="C332">
        <v>2007</v>
      </c>
      <c r="D332" t="s">
        <v>207</v>
      </c>
      <c r="E332">
        <v>8</v>
      </c>
      <c r="G332" t="s">
        <v>360</v>
      </c>
      <c r="H332" t="s">
        <v>559</v>
      </c>
      <c r="I332">
        <v>371517199194</v>
      </c>
      <c r="J332">
        <v>99543386161</v>
      </c>
      <c r="K332">
        <v>25006766544</v>
      </c>
      <c r="L332">
        <v>37096487294</v>
      </c>
      <c r="M332">
        <v>37096487294</v>
      </c>
      <c r="N332">
        <v>208553942338</v>
      </c>
      <c r="O332">
        <v>150645825513</v>
      </c>
      <c r="P332">
        <v>105193516895</v>
      </c>
      <c r="Q332">
        <v>105193516895</v>
      </c>
      <c r="R332">
        <v>0</v>
      </c>
      <c r="S332">
        <v>105193516895</v>
      </c>
      <c r="T332">
        <v>102174935779</v>
      </c>
      <c r="U332">
        <v>102174935779</v>
      </c>
      <c r="V332">
        <v>102174935779</v>
      </c>
      <c r="W332">
        <v>102174935779</v>
      </c>
      <c r="X332">
        <v>102174935779</v>
      </c>
      <c r="Y332">
        <v>0</v>
      </c>
      <c r="Z332">
        <v>0</v>
      </c>
      <c r="AA332">
        <v>0</v>
      </c>
      <c r="AB332">
        <v>102174935779</v>
      </c>
      <c r="AC332">
        <v>10522516585</v>
      </c>
      <c r="AD332">
        <v>102174935779</v>
      </c>
      <c r="AE332">
        <v>0</v>
      </c>
      <c r="AF332">
        <v>0</v>
      </c>
      <c r="AG332">
        <v>0</v>
      </c>
      <c r="AH332">
        <v>0</v>
      </c>
      <c r="AI332">
        <v>0</v>
      </c>
      <c r="AJ332">
        <v>0</v>
      </c>
      <c r="AK332">
        <v>0</v>
      </c>
      <c r="AL332">
        <v>0</v>
      </c>
      <c r="AM332">
        <v>170333357481</v>
      </c>
      <c r="AN332">
        <v>102174935779</v>
      </c>
      <c r="AO332">
        <v>102244566926</v>
      </c>
      <c r="AP332">
        <v>102244566926</v>
      </c>
      <c r="AQ332">
        <v>100226395524</v>
      </c>
      <c r="AR332">
        <v>73438840379</v>
      </c>
      <c r="AS332">
        <v>10747479646</v>
      </c>
      <c r="AT332">
        <v>100422443585</v>
      </c>
      <c r="AU332">
        <v>97389051132</v>
      </c>
      <c r="AV332">
        <v>97389051132</v>
      </c>
      <c r="AW332">
        <v>96609580906</v>
      </c>
      <c r="AX332">
        <v>102174935779</v>
      </c>
      <c r="AY332">
        <v>102174935779</v>
      </c>
      <c r="AZ332">
        <v>111186847591</v>
      </c>
      <c r="BA332">
        <v>0</v>
      </c>
      <c r="BB332">
        <v>0</v>
      </c>
      <c r="BC332">
        <v>0</v>
      </c>
      <c r="BD332">
        <v>371517199194</v>
      </c>
      <c r="BE332">
        <v>371517199194</v>
      </c>
      <c r="BF332">
        <v>1</v>
      </c>
      <c r="BG332">
        <v>1</v>
      </c>
      <c r="BH332">
        <v>1</v>
      </c>
      <c r="BI332">
        <v>102174935779</v>
      </c>
      <c r="BJ332">
        <v>29197496587</v>
      </c>
      <c r="BK332">
        <v>105193516895</v>
      </c>
      <c r="BL332">
        <v>105193516895</v>
      </c>
      <c r="BM332">
        <v>75996020308</v>
      </c>
      <c r="BN332">
        <v>50244842657</v>
      </c>
      <c r="BO332">
        <v>0</v>
      </c>
      <c r="BP332">
        <v>0</v>
      </c>
      <c r="BQ332">
        <v>0</v>
      </c>
      <c r="BR332">
        <v>0</v>
      </c>
      <c r="BS332">
        <v>0</v>
      </c>
      <c r="BT332">
        <v>0</v>
      </c>
    </row>
    <row r="333" spans="1:72">
      <c r="A333" t="s">
        <v>630</v>
      </c>
      <c r="B333" t="s">
        <v>89</v>
      </c>
      <c r="C333">
        <v>2007</v>
      </c>
      <c r="D333" t="s">
        <v>215</v>
      </c>
      <c r="E333">
        <v>5</v>
      </c>
      <c r="G333" t="s">
        <v>362</v>
      </c>
      <c r="H333" t="s">
        <v>559</v>
      </c>
      <c r="I333">
        <v>51556859824</v>
      </c>
      <c r="J333">
        <v>2825731302</v>
      </c>
      <c r="K333">
        <v>2317677335</v>
      </c>
      <c r="L333">
        <v>3768091361</v>
      </c>
      <c r="M333">
        <v>3768091361</v>
      </c>
      <c r="N333">
        <v>21246624642</v>
      </c>
      <c r="O333">
        <v>16709608961</v>
      </c>
      <c r="P333">
        <v>11309122874</v>
      </c>
      <c r="Q333">
        <v>11309122874</v>
      </c>
      <c r="R333">
        <v>0</v>
      </c>
      <c r="S333">
        <v>11309122874</v>
      </c>
      <c r="T333">
        <v>11182141729</v>
      </c>
      <c r="U333">
        <v>11182141729</v>
      </c>
      <c r="V333">
        <v>11182141729</v>
      </c>
      <c r="W333">
        <v>11182141729</v>
      </c>
      <c r="X333">
        <v>11182141729</v>
      </c>
      <c r="Y333">
        <v>0</v>
      </c>
      <c r="Z333">
        <v>0</v>
      </c>
      <c r="AA333">
        <v>0</v>
      </c>
      <c r="AB333">
        <v>11182141729</v>
      </c>
      <c r="AC333">
        <v>3577088463</v>
      </c>
      <c r="AM333">
        <v>18247552820</v>
      </c>
      <c r="AN333">
        <v>11182141729</v>
      </c>
      <c r="AO333">
        <v>10776031154</v>
      </c>
      <c r="AP333">
        <v>10776031154</v>
      </c>
      <c r="AQ333">
        <v>11017067883</v>
      </c>
      <c r="AR333">
        <v>11017067883</v>
      </c>
      <c r="AS333">
        <v>1091532551</v>
      </c>
      <c r="AT333">
        <v>11169330530</v>
      </c>
      <c r="AU333">
        <v>10324249022</v>
      </c>
      <c r="AV333">
        <v>10324249022</v>
      </c>
      <c r="AW333">
        <v>10566552124</v>
      </c>
      <c r="AX333">
        <v>11182141729</v>
      </c>
      <c r="AY333">
        <v>11182141729</v>
      </c>
      <c r="AZ333">
        <v>12883187690</v>
      </c>
      <c r="BB333">
        <v>0</v>
      </c>
      <c r="BD333">
        <v>51556859824</v>
      </c>
      <c r="BE333">
        <v>51556859824</v>
      </c>
      <c r="BF333">
        <v>1</v>
      </c>
      <c r="BG333">
        <v>1</v>
      </c>
      <c r="BI333">
        <v>11182141729</v>
      </c>
      <c r="BK333">
        <v>11309122874</v>
      </c>
      <c r="BL333">
        <v>11309122874</v>
      </c>
      <c r="BM333">
        <v>11309122874</v>
      </c>
      <c r="BN333">
        <v>6333936418</v>
      </c>
      <c r="BQ333">
        <v>0</v>
      </c>
      <c r="BR333">
        <v>0</v>
      </c>
      <c r="BS333">
        <v>0</v>
      </c>
      <c r="BT333">
        <v>0</v>
      </c>
    </row>
    <row r="334" spans="1:72">
      <c r="A334" t="s">
        <v>631</v>
      </c>
      <c r="B334" t="s">
        <v>90</v>
      </c>
      <c r="C334">
        <v>2007</v>
      </c>
      <c r="D334" t="s">
        <v>228</v>
      </c>
      <c r="E334">
        <v>5</v>
      </c>
      <c r="G334" t="s">
        <v>364</v>
      </c>
      <c r="H334" t="s">
        <v>559</v>
      </c>
      <c r="I334">
        <v>76044151614</v>
      </c>
      <c r="J334">
        <v>12403785722</v>
      </c>
      <c r="K334">
        <v>5111874002</v>
      </c>
      <c r="L334">
        <v>8091002911</v>
      </c>
      <c r="M334">
        <v>8091002911</v>
      </c>
      <c r="N334">
        <v>32755004629</v>
      </c>
      <c r="O334">
        <v>21726101850</v>
      </c>
      <c r="P334">
        <v>28627169807</v>
      </c>
      <c r="Q334">
        <v>28627169807</v>
      </c>
      <c r="R334">
        <v>0</v>
      </c>
      <c r="S334">
        <v>28627169807</v>
      </c>
      <c r="T334">
        <v>27099256554</v>
      </c>
      <c r="U334">
        <v>27099256554</v>
      </c>
      <c r="V334">
        <v>27099256554</v>
      </c>
      <c r="W334">
        <v>27099256554</v>
      </c>
      <c r="X334">
        <v>27099256554</v>
      </c>
      <c r="Y334">
        <v>0</v>
      </c>
      <c r="Z334">
        <v>0</v>
      </c>
      <c r="AA334">
        <v>0</v>
      </c>
      <c r="AB334">
        <v>27099256554</v>
      </c>
      <c r="AC334">
        <v>4040077463</v>
      </c>
      <c r="AD334">
        <v>27099256554</v>
      </c>
      <c r="AE334">
        <v>0</v>
      </c>
      <c r="AF334">
        <v>0</v>
      </c>
      <c r="AG334">
        <v>0</v>
      </c>
      <c r="AH334">
        <v>0</v>
      </c>
      <c r="AI334">
        <v>0</v>
      </c>
      <c r="AJ334">
        <v>0</v>
      </c>
      <c r="AK334">
        <v>0</v>
      </c>
      <c r="AL334">
        <v>0</v>
      </c>
      <c r="AM334">
        <v>25029287365</v>
      </c>
      <c r="AN334">
        <v>27099256554</v>
      </c>
      <c r="AO334">
        <v>28286754489</v>
      </c>
      <c r="AP334">
        <v>28286754489</v>
      </c>
      <c r="AQ334">
        <v>28171006647</v>
      </c>
      <c r="AR334">
        <v>16871373255</v>
      </c>
      <c r="AS334">
        <v>1174664518</v>
      </c>
      <c r="AT334">
        <v>26859789586</v>
      </c>
      <c r="AU334">
        <v>26045115018</v>
      </c>
      <c r="AV334">
        <v>26045115018</v>
      </c>
      <c r="AW334">
        <v>25579301955</v>
      </c>
      <c r="AX334">
        <v>27099256554</v>
      </c>
      <c r="AY334">
        <v>27099256554</v>
      </c>
      <c r="AZ334">
        <v>28847098005</v>
      </c>
      <c r="BA334">
        <v>0</v>
      </c>
      <c r="BB334">
        <v>0</v>
      </c>
      <c r="BC334">
        <v>0</v>
      </c>
      <c r="BD334">
        <v>76044151614</v>
      </c>
      <c r="BE334">
        <v>76044151614</v>
      </c>
      <c r="BF334">
        <v>1</v>
      </c>
      <c r="BG334">
        <v>1</v>
      </c>
      <c r="BH334">
        <v>1</v>
      </c>
      <c r="BI334">
        <v>27099256554</v>
      </c>
      <c r="BJ334">
        <v>11550990095</v>
      </c>
      <c r="BK334">
        <v>28627169807</v>
      </c>
      <c r="BL334">
        <v>28627169807</v>
      </c>
      <c r="BM334">
        <v>17076179712</v>
      </c>
      <c r="BN334">
        <v>15810571723</v>
      </c>
      <c r="BO334">
        <v>0</v>
      </c>
      <c r="BP334">
        <v>0</v>
      </c>
      <c r="BQ334">
        <v>0</v>
      </c>
      <c r="BR334">
        <v>0</v>
      </c>
      <c r="BS334">
        <v>0</v>
      </c>
      <c r="BT334">
        <v>0</v>
      </c>
    </row>
    <row r="335" spans="1:72">
      <c r="A335" t="s">
        <v>632</v>
      </c>
      <c r="B335" t="s">
        <v>91</v>
      </c>
      <c r="C335">
        <v>2007</v>
      </c>
      <c r="D335" t="s">
        <v>228</v>
      </c>
      <c r="E335">
        <v>6</v>
      </c>
      <c r="G335" t="s">
        <v>366</v>
      </c>
      <c r="H335" t="s">
        <v>559</v>
      </c>
      <c r="I335">
        <v>122218340103</v>
      </c>
      <c r="J335">
        <v>41322334186</v>
      </c>
      <c r="K335">
        <v>13530559418</v>
      </c>
      <c r="L335">
        <v>16599089025</v>
      </c>
      <c r="M335">
        <v>16599089025</v>
      </c>
      <c r="N335">
        <v>66852454725</v>
      </c>
      <c r="O335">
        <v>52453379714</v>
      </c>
      <c r="P335">
        <v>42797185902</v>
      </c>
      <c r="Q335">
        <v>42797185902</v>
      </c>
      <c r="R335">
        <v>0</v>
      </c>
      <c r="S335">
        <v>42797185902</v>
      </c>
      <c r="T335">
        <v>41663341959</v>
      </c>
      <c r="U335">
        <v>41663341959</v>
      </c>
      <c r="V335">
        <v>41663341959</v>
      </c>
      <c r="W335">
        <v>41663341959</v>
      </c>
      <c r="X335">
        <v>41663341959</v>
      </c>
      <c r="Y335">
        <v>0</v>
      </c>
      <c r="Z335">
        <v>0</v>
      </c>
      <c r="AA335">
        <v>0</v>
      </c>
      <c r="AB335">
        <v>41663341959</v>
      </c>
      <c r="AC335">
        <v>5123716323</v>
      </c>
      <c r="AD335">
        <v>41663341959</v>
      </c>
      <c r="AE335">
        <v>0</v>
      </c>
      <c r="AF335">
        <v>0</v>
      </c>
      <c r="AG335">
        <v>0</v>
      </c>
      <c r="AH335">
        <v>0</v>
      </c>
      <c r="AI335">
        <v>0</v>
      </c>
      <c r="AJ335">
        <v>0</v>
      </c>
      <c r="AK335">
        <v>0</v>
      </c>
      <c r="AL335">
        <v>0</v>
      </c>
      <c r="AM335">
        <v>58853067319</v>
      </c>
      <c r="AN335">
        <v>41663341959</v>
      </c>
      <c r="AO335">
        <v>42555639934</v>
      </c>
      <c r="AP335">
        <v>42555639934</v>
      </c>
      <c r="AQ335">
        <v>40345344700</v>
      </c>
      <c r="AR335">
        <v>24689163166</v>
      </c>
      <c r="AS335">
        <v>2126169121</v>
      </c>
      <c r="AT335">
        <v>41096666729</v>
      </c>
      <c r="AU335">
        <v>39947981586</v>
      </c>
      <c r="AV335">
        <v>39947981586</v>
      </c>
      <c r="AW335">
        <v>38701900538</v>
      </c>
      <c r="AX335">
        <v>41663341959</v>
      </c>
      <c r="AY335">
        <v>41663341959</v>
      </c>
      <c r="AZ335">
        <v>43547768750</v>
      </c>
      <c r="BA335">
        <v>0</v>
      </c>
      <c r="BB335">
        <v>0</v>
      </c>
      <c r="BC335">
        <v>0</v>
      </c>
      <c r="BD335">
        <v>122218340103</v>
      </c>
      <c r="BE335">
        <v>122218340103</v>
      </c>
      <c r="BF335">
        <v>1</v>
      </c>
      <c r="BG335">
        <v>1</v>
      </c>
      <c r="BH335">
        <v>1</v>
      </c>
      <c r="BI335">
        <v>41663341959</v>
      </c>
      <c r="BJ335">
        <v>16856593362</v>
      </c>
      <c r="BK335">
        <v>42797185902</v>
      </c>
      <c r="BL335">
        <v>42797185902</v>
      </c>
      <c r="BM335">
        <v>25940592540</v>
      </c>
      <c r="BN335">
        <v>23954273212</v>
      </c>
      <c r="BO335">
        <v>0</v>
      </c>
      <c r="BP335">
        <v>0</v>
      </c>
      <c r="BQ335">
        <v>0</v>
      </c>
      <c r="BR335">
        <v>0</v>
      </c>
      <c r="BS335">
        <v>0</v>
      </c>
      <c r="BT335">
        <v>0</v>
      </c>
    </row>
    <row r="336" spans="1:72">
      <c r="A336" t="s">
        <v>633</v>
      </c>
      <c r="B336" t="s">
        <v>92</v>
      </c>
      <c r="C336">
        <v>2007</v>
      </c>
      <c r="D336" t="s">
        <v>228</v>
      </c>
      <c r="E336">
        <v>6</v>
      </c>
      <c r="G336" t="s">
        <v>368</v>
      </c>
      <c r="H336" t="s">
        <v>559</v>
      </c>
      <c r="I336">
        <v>126462070282</v>
      </c>
      <c r="J336">
        <v>46002144840</v>
      </c>
      <c r="K336">
        <v>10345942550</v>
      </c>
      <c r="L336">
        <v>14261106795</v>
      </c>
      <c r="M336">
        <v>14261106795</v>
      </c>
      <c r="N336">
        <v>84635653062</v>
      </c>
      <c r="O336">
        <v>62033442399</v>
      </c>
      <c r="P336">
        <v>44347700917</v>
      </c>
      <c r="Q336">
        <v>44347700917</v>
      </c>
      <c r="R336">
        <v>0</v>
      </c>
      <c r="S336">
        <v>44347700917</v>
      </c>
      <c r="T336">
        <v>44506905906</v>
      </c>
      <c r="U336">
        <v>44506905906</v>
      </c>
      <c r="V336">
        <v>44506905906</v>
      </c>
      <c r="W336">
        <v>44506905906</v>
      </c>
      <c r="X336">
        <v>44506905906</v>
      </c>
      <c r="Y336">
        <v>0</v>
      </c>
      <c r="Z336">
        <v>0</v>
      </c>
      <c r="AA336">
        <v>0</v>
      </c>
      <c r="AB336">
        <v>44506905906</v>
      </c>
      <c r="AC336">
        <v>5765756892</v>
      </c>
      <c r="AD336">
        <v>44506905906</v>
      </c>
      <c r="AE336">
        <v>0</v>
      </c>
      <c r="AF336">
        <v>0</v>
      </c>
      <c r="AG336">
        <v>0</v>
      </c>
      <c r="AH336">
        <v>0</v>
      </c>
      <c r="AI336">
        <v>0</v>
      </c>
      <c r="AJ336">
        <v>0</v>
      </c>
      <c r="AK336">
        <v>0</v>
      </c>
      <c r="AL336">
        <v>0</v>
      </c>
      <c r="AM336">
        <v>63479141161</v>
      </c>
      <c r="AN336">
        <v>44506905906</v>
      </c>
      <c r="AO336">
        <v>43504575152</v>
      </c>
      <c r="AP336">
        <v>43504575152</v>
      </c>
      <c r="AQ336">
        <v>42497884995</v>
      </c>
      <c r="AR336">
        <v>26707219629</v>
      </c>
      <c r="AS336">
        <v>2523874555</v>
      </c>
      <c r="AT336">
        <v>43721544202</v>
      </c>
      <c r="AU336">
        <v>42509609998</v>
      </c>
      <c r="AV336">
        <v>42509609998</v>
      </c>
      <c r="AW336">
        <v>41511250788</v>
      </c>
      <c r="AX336">
        <v>44506905906</v>
      </c>
      <c r="AY336">
        <v>44506905906</v>
      </c>
      <c r="AZ336">
        <v>47138660784</v>
      </c>
      <c r="BA336">
        <v>0</v>
      </c>
      <c r="BB336">
        <v>0</v>
      </c>
      <c r="BC336">
        <v>0</v>
      </c>
      <c r="BD336">
        <v>126462070282</v>
      </c>
      <c r="BE336">
        <v>126462070282</v>
      </c>
      <c r="BF336">
        <v>1</v>
      </c>
      <c r="BG336">
        <v>1</v>
      </c>
      <c r="BH336">
        <v>1</v>
      </c>
      <c r="BI336">
        <v>44506905906</v>
      </c>
      <c r="BJ336">
        <v>17519952433</v>
      </c>
      <c r="BK336">
        <v>44347700917</v>
      </c>
      <c r="BL336">
        <v>44347700917</v>
      </c>
      <c r="BM336">
        <v>26827748484</v>
      </c>
      <c r="BN336">
        <v>22592018908</v>
      </c>
      <c r="BO336">
        <v>0</v>
      </c>
      <c r="BP336">
        <v>0</v>
      </c>
      <c r="BQ336">
        <v>0</v>
      </c>
      <c r="BR336">
        <v>0</v>
      </c>
      <c r="BS336">
        <v>0</v>
      </c>
      <c r="BT336">
        <v>0</v>
      </c>
    </row>
    <row r="337" spans="1:72">
      <c r="A337" t="s">
        <v>634</v>
      </c>
      <c r="B337" t="s">
        <v>93</v>
      </c>
      <c r="C337">
        <v>2007</v>
      </c>
      <c r="D337" t="s">
        <v>228</v>
      </c>
      <c r="E337">
        <v>5</v>
      </c>
      <c r="G337" t="s">
        <v>370</v>
      </c>
      <c r="H337" t="s">
        <v>559</v>
      </c>
      <c r="I337">
        <v>55720112171</v>
      </c>
      <c r="J337">
        <v>12260194629</v>
      </c>
      <c r="K337">
        <v>6042508940</v>
      </c>
      <c r="L337">
        <v>8758845463</v>
      </c>
      <c r="M337">
        <v>8758845463</v>
      </c>
      <c r="N337">
        <v>30249174660</v>
      </c>
      <c r="O337">
        <v>21736782992</v>
      </c>
      <c r="P337">
        <v>26551768337</v>
      </c>
      <c r="Q337">
        <v>26551768337</v>
      </c>
      <c r="R337">
        <v>0</v>
      </c>
      <c r="S337">
        <v>26551768337</v>
      </c>
      <c r="T337">
        <v>25629685379</v>
      </c>
      <c r="U337">
        <v>25629685379</v>
      </c>
      <c r="V337">
        <v>25629685379</v>
      </c>
      <c r="W337">
        <v>25629685379</v>
      </c>
      <c r="X337">
        <v>25629685379</v>
      </c>
      <c r="Y337">
        <v>0</v>
      </c>
      <c r="Z337">
        <v>0</v>
      </c>
      <c r="AA337">
        <v>0</v>
      </c>
      <c r="AB337">
        <v>25629685379</v>
      </c>
      <c r="AC337">
        <v>3359592255</v>
      </c>
      <c r="AD337">
        <v>25629685379</v>
      </c>
      <c r="AE337">
        <v>0</v>
      </c>
      <c r="AF337">
        <v>0</v>
      </c>
      <c r="AG337">
        <v>0</v>
      </c>
      <c r="AH337">
        <v>0</v>
      </c>
      <c r="AI337">
        <v>0</v>
      </c>
      <c r="AJ337">
        <v>0</v>
      </c>
      <c r="AK337">
        <v>0</v>
      </c>
      <c r="AL337">
        <v>0</v>
      </c>
      <c r="AM337">
        <v>25310750322</v>
      </c>
      <c r="AN337">
        <v>25629685379</v>
      </c>
      <c r="AO337">
        <v>26323355516</v>
      </c>
      <c r="AP337">
        <v>26323355516</v>
      </c>
      <c r="AQ337">
        <v>24712521706</v>
      </c>
      <c r="AR337">
        <v>13682272823</v>
      </c>
      <c r="AS337">
        <v>829423278</v>
      </c>
      <c r="AT337">
        <v>25379701904</v>
      </c>
      <c r="AU337">
        <v>24756547076</v>
      </c>
      <c r="AV337">
        <v>24756547076</v>
      </c>
      <c r="AW337">
        <v>23848557541</v>
      </c>
      <c r="AX337">
        <v>25629685379</v>
      </c>
      <c r="AY337">
        <v>25629685379</v>
      </c>
      <c r="AZ337">
        <v>26379671328</v>
      </c>
      <c r="BA337">
        <v>0</v>
      </c>
      <c r="BB337">
        <v>0</v>
      </c>
      <c r="BC337">
        <v>0</v>
      </c>
      <c r="BD337">
        <v>55720112171</v>
      </c>
      <c r="BE337">
        <v>55720112171</v>
      </c>
      <c r="BF337">
        <v>1</v>
      </c>
      <c r="BG337">
        <v>1</v>
      </c>
      <c r="BH337">
        <v>1</v>
      </c>
      <c r="BI337">
        <v>25629685379</v>
      </c>
      <c r="BJ337">
        <v>12352020218</v>
      </c>
      <c r="BK337">
        <v>26551768337</v>
      </c>
      <c r="BL337">
        <v>26551768337</v>
      </c>
      <c r="BM337">
        <v>14199748119</v>
      </c>
      <c r="BN337">
        <v>14577188606</v>
      </c>
      <c r="BO337">
        <v>0</v>
      </c>
      <c r="BP337">
        <v>0</v>
      </c>
      <c r="BQ337">
        <v>0</v>
      </c>
      <c r="BR337">
        <v>0</v>
      </c>
      <c r="BS337">
        <v>0</v>
      </c>
      <c r="BT337">
        <v>0</v>
      </c>
    </row>
    <row r="338" spans="1:72">
      <c r="A338" t="s">
        <v>635</v>
      </c>
      <c r="B338" t="s">
        <v>94</v>
      </c>
      <c r="C338">
        <v>2007</v>
      </c>
      <c r="D338" t="s">
        <v>228</v>
      </c>
      <c r="E338">
        <v>5</v>
      </c>
      <c r="G338" t="s">
        <v>372</v>
      </c>
      <c r="H338" t="s">
        <v>559</v>
      </c>
      <c r="I338">
        <v>67878744871</v>
      </c>
      <c r="J338">
        <v>15522352162</v>
      </c>
      <c r="K338">
        <v>4704039269</v>
      </c>
      <c r="L338">
        <v>6856715044</v>
      </c>
      <c r="M338">
        <v>6856715044</v>
      </c>
      <c r="N338">
        <v>33801679607</v>
      </c>
      <c r="O338">
        <v>24974365828</v>
      </c>
      <c r="P338">
        <v>27830250929</v>
      </c>
      <c r="Q338">
        <v>27830250929</v>
      </c>
      <c r="R338">
        <v>0</v>
      </c>
      <c r="S338">
        <v>27830250929</v>
      </c>
      <c r="T338">
        <v>26630175834</v>
      </c>
      <c r="U338">
        <v>26630175834</v>
      </c>
      <c r="V338">
        <v>26630175834</v>
      </c>
      <c r="W338">
        <v>26630175834</v>
      </c>
      <c r="X338">
        <v>26630175834</v>
      </c>
      <c r="Y338">
        <v>0</v>
      </c>
      <c r="Z338">
        <v>0</v>
      </c>
      <c r="AA338">
        <v>0</v>
      </c>
      <c r="AB338">
        <v>26630175834</v>
      </c>
      <c r="AC338">
        <v>3338106723</v>
      </c>
      <c r="AD338">
        <v>26630175834</v>
      </c>
      <c r="AE338">
        <v>0</v>
      </c>
      <c r="AF338">
        <v>0</v>
      </c>
      <c r="AG338">
        <v>0</v>
      </c>
      <c r="AH338">
        <v>0</v>
      </c>
      <c r="AI338">
        <v>0</v>
      </c>
      <c r="AJ338">
        <v>0</v>
      </c>
      <c r="AK338">
        <v>0</v>
      </c>
      <c r="AL338">
        <v>0</v>
      </c>
      <c r="AM338">
        <v>27388982711</v>
      </c>
      <c r="AN338">
        <v>26630175834</v>
      </c>
      <c r="AO338">
        <v>27430454868</v>
      </c>
      <c r="AP338">
        <v>27430454868</v>
      </c>
      <c r="AQ338">
        <v>25780520201</v>
      </c>
      <c r="AR338">
        <v>14498411429</v>
      </c>
      <c r="AS338">
        <v>1164797779</v>
      </c>
      <c r="AT338">
        <v>26323511721</v>
      </c>
      <c r="AU338">
        <v>25769706878</v>
      </c>
      <c r="AV338">
        <v>25769706878</v>
      </c>
      <c r="AW338">
        <v>24839110112</v>
      </c>
      <c r="AX338">
        <v>26630175834</v>
      </c>
      <c r="AY338">
        <v>26630175834</v>
      </c>
      <c r="AZ338">
        <v>27602190288</v>
      </c>
      <c r="BA338">
        <v>0</v>
      </c>
      <c r="BB338">
        <v>0</v>
      </c>
      <c r="BC338">
        <v>0</v>
      </c>
      <c r="BD338">
        <v>67878744871</v>
      </c>
      <c r="BE338">
        <v>67878744871</v>
      </c>
      <c r="BF338">
        <v>1</v>
      </c>
      <c r="BG338">
        <v>1</v>
      </c>
      <c r="BH338">
        <v>1</v>
      </c>
      <c r="BI338">
        <v>26630175834</v>
      </c>
      <c r="BJ338">
        <v>12267839306</v>
      </c>
      <c r="BK338">
        <v>27830250929</v>
      </c>
      <c r="BL338">
        <v>27830250929</v>
      </c>
      <c r="BM338">
        <v>15562411623</v>
      </c>
      <c r="BN338">
        <v>15050708780</v>
      </c>
      <c r="BO338">
        <v>0</v>
      </c>
      <c r="BP338">
        <v>0</v>
      </c>
      <c r="BQ338">
        <v>0</v>
      </c>
      <c r="BR338">
        <v>0</v>
      </c>
      <c r="BS338">
        <v>0</v>
      </c>
      <c r="BT338">
        <v>0</v>
      </c>
    </row>
    <row r="339" spans="1:72">
      <c r="A339" t="s">
        <v>636</v>
      </c>
      <c r="B339" t="s">
        <v>95</v>
      </c>
      <c r="C339">
        <v>2007</v>
      </c>
      <c r="D339" t="s">
        <v>228</v>
      </c>
      <c r="E339">
        <v>6</v>
      </c>
      <c r="G339" t="s">
        <v>374</v>
      </c>
      <c r="H339" t="s">
        <v>559</v>
      </c>
      <c r="I339">
        <v>109106869624</v>
      </c>
      <c r="J339">
        <v>21142223228</v>
      </c>
      <c r="K339">
        <v>8310275278</v>
      </c>
      <c r="L339">
        <v>12097978999</v>
      </c>
      <c r="M339">
        <v>12097978999</v>
      </c>
      <c r="N339">
        <v>49017191739</v>
      </c>
      <c r="O339">
        <v>36269741305</v>
      </c>
      <c r="P339">
        <v>41673801522</v>
      </c>
      <c r="Q339">
        <v>41673801522</v>
      </c>
      <c r="R339">
        <v>0</v>
      </c>
      <c r="S339">
        <v>41673801522</v>
      </c>
      <c r="T339">
        <v>40981634843</v>
      </c>
      <c r="U339">
        <v>40981634843</v>
      </c>
      <c r="V339">
        <v>40981634843</v>
      </c>
      <c r="W339">
        <v>40981634843</v>
      </c>
      <c r="X339">
        <v>40981634843</v>
      </c>
      <c r="Y339">
        <v>0</v>
      </c>
      <c r="Z339">
        <v>0</v>
      </c>
      <c r="AA339">
        <v>0</v>
      </c>
      <c r="AB339">
        <v>40981634843</v>
      </c>
      <c r="AC339">
        <v>6380821706</v>
      </c>
      <c r="AD339">
        <v>40981634843</v>
      </c>
      <c r="AE339">
        <v>0</v>
      </c>
      <c r="AF339">
        <v>0</v>
      </c>
      <c r="AG339">
        <v>0</v>
      </c>
      <c r="AH339">
        <v>0</v>
      </c>
      <c r="AI339">
        <v>0</v>
      </c>
      <c r="AJ339">
        <v>0</v>
      </c>
      <c r="AK339">
        <v>0</v>
      </c>
      <c r="AL339">
        <v>0</v>
      </c>
      <c r="AM339">
        <v>39575253583</v>
      </c>
      <c r="AN339">
        <v>40981634843</v>
      </c>
      <c r="AO339">
        <v>40653321263</v>
      </c>
      <c r="AP339">
        <v>40653321263</v>
      </c>
      <c r="AQ339">
        <v>41476263499</v>
      </c>
      <c r="AR339">
        <v>27196815850</v>
      </c>
      <c r="AS339">
        <v>2341377051</v>
      </c>
      <c r="AT339">
        <v>40542531603</v>
      </c>
      <c r="AU339">
        <v>39314014914</v>
      </c>
      <c r="AV339">
        <v>39314014914</v>
      </c>
      <c r="AW339">
        <v>38107835979</v>
      </c>
      <c r="AX339">
        <v>40981634843</v>
      </c>
      <c r="AY339">
        <v>40981634843</v>
      </c>
      <c r="AZ339">
        <v>42992388398</v>
      </c>
      <c r="BA339">
        <v>0</v>
      </c>
      <c r="BB339">
        <v>0</v>
      </c>
      <c r="BC339">
        <v>0</v>
      </c>
      <c r="BD339">
        <v>109106869624</v>
      </c>
      <c r="BE339">
        <v>109106869624</v>
      </c>
      <c r="BF339">
        <v>1</v>
      </c>
      <c r="BG339">
        <v>1</v>
      </c>
      <c r="BH339">
        <v>1</v>
      </c>
      <c r="BI339">
        <v>40981634843</v>
      </c>
      <c r="BJ339">
        <v>14773275070</v>
      </c>
      <c r="BK339">
        <v>41673801522</v>
      </c>
      <c r="BL339">
        <v>41673801522</v>
      </c>
      <c r="BM339">
        <v>26900526452</v>
      </c>
      <c r="BN339">
        <v>24255750993</v>
      </c>
      <c r="BO339">
        <v>0</v>
      </c>
      <c r="BP339">
        <v>0</v>
      </c>
      <c r="BQ339">
        <v>0</v>
      </c>
      <c r="BR339">
        <v>0</v>
      </c>
      <c r="BS339">
        <v>0</v>
      </c>
      <c r="BT339">
        <v>0</v>
      </c>
    </row>
    <row r="340" spans="1:72">
      <c r="A340" t="s">
        <v>637</v>
      </c>
      <c r="B340" t="s">
        <v>96</v>
      </c>
      <c r="C340">
        <v>2007</v>
      </c>
      <c r="D340" t="s">
        <v>212</v>
      </c>
      <c r="E340">
        <v>1</v>
      </c>
      <c r="G340" t="s">
        <v>376</v>
      </c>
      <c r="H340" t="s">
        <v>559</v>
      </c>
      <c r="I340">
        <v>6838350380</v>
      </c>
      <c r="J340">
        <v>421183495</v>
      </c>
      <c r="K340">
        <v>249076070</v>
      </c>
      <c r="L340">
        <v>376604333</v>
      </c>
      <c r="M340">
        <v>376604333</v>
      </c>
      <c r="N340">
        <v>5424225939</v>
      </c>
      <c r="O340">
        <v>4664257331</v>
      </c>
      <c r="P340">
        <v>2054040171</v>
      </c>
      <c r="Q340">
        <v>2054040171</v>
      </c>
      <c r="R340">
        <v>0</v>
      </c>
      <c r="S340">
        <v>2054040171</v>
      </c>
      <c r="T340">
        <v>1979713738</v>
      </c>
      <c r="U340">
        <v>1979713738</v>
      </c>
      <c r="V340">
        <v>1979713738</v>
      </c>
      <c r="W340">
        <v>1979713738</v>
      </c>
      <c r="X340">
        <v>1979713738</v>
      </c>
      <c r="Y340">
        <v>0</v>
      </c>
      <c r="Z340">
        <v>0</v>
      </c>
      <c r="AA340">
        <v>0</v>
      </c>
      <c r="AB340">
        <v>1979713738</v>
      </c>
      <c r="AC340">
        <v>491188440</v>
      </c>
      <c r="AM340">
        <v>4563356101</v>
      </c>
      <c r="AN340">
        <v>1979713738</v>
      </c>
      <c r="AO340">
        <v>2088418539</v>
      </c>
      <c r="AP340">
        <v>2088418539</v>
      </c>
      <c r="AQ340">
        <v>2151372184</v>
      </c>
      <c r="AR340">
        <v>2151372184</v>
      </c>
      <c r="AS340">
        <v>19818170</v>
      </c>
      <c r="AT340">
        <v>1979713738</v>
      </c>
      <c r="AU340">
        <v>1828187891</v>
      </c>
      <c r="AV340">
        <v>1828187891</v>
      </c>
      <c r="AW340">
        <v>1893546653</v>
      </c>
      <c r="AX340">
        <v>1979713738</v>
      </c>
      <c r="AY340">
        <v>1979713738</v>
      </c>
      <c r="AZ340">
        <v>2268310574</v>
      </c>
      <c r="BB340">
        <v>0</v>
      </c>
      <c r="BD340">
        <v>6838350380</v>
      </c>
      <c r="BE340">
        <v>6838350380</v>
      </c>
      <c r="BF340">
        <v>1</v>
      </c>
      <c r="BG340">
        <v>1</v>
      </c>
      <c r="BI340">
        <v>1979713738</v>
      </c>
      <c r="BK340">
        <v>2054040171</v>
      </c>
      <c r="BL340">
        <v>2054040171</v>
      </c>
      <c r="BM340">
        <v>2054040171</v>
      </c>
      <c r="BN340">
        <v>1194677536</v>
      </c>
      <c r="BQ340">
        <v>0</v>
      </c>
      <c r="BR340">
        <v>0</v>
      </c>
      <c r="BS340">
        <v>0</v>
      </c>
      <c r="BT340">
        <v>0</v>
      </c>
    </row>
    <row r="341" spans="1:72">
      <c r="A341" t="s">
        <v>638</v>
      </c>
      <c r="B341" t="s">
        <v>97</v>
      </c>
      <c r="C341">
        <v>2007</v>
      </c>
      <c r="D341" t="s">
        <v>228</v>
      </c>
      <c r="E341">
        <v>5</v>
      </c>
      <c r="G341" t="s">
        <v>378</v>
      </c>
      <c r="H341" t="s">
        <v>559</v>
      </c>
      <c r="I341">
        <v>42044374156</v>
      </c>
      <c r="J341">
        <v>11563438554</v>
      </c>
      <c r="K341">
        <v>4562390349</v>
      </c>
      <c r="L341">
        <v>6723630586</v>
      </c>
      <c r="M341">
        <v>6723630586</v>
      </c>
      <c r="N341">
        <v>25327745418</v>
      </c>
      <c r="O341">
        <v>18523195932</v>
      </c>
      <c r="P341">
        <v>31350270647</v>
      </c>
      <c r="Q341">
        <v>31350270647</v>
      </c>
      <c r="R341">
        <v>0</v>
      </c>
      <c r="S341">
        <v>31350270647</v>
      </c>
      <c r="T341">
        <v>29956502907</v>
      </c>
      <c r="U341">
        <v>29956502907</v>
      </c>
      <c r="V341">
        <v>29956502907</v>
      </c>
      <c r="W341">
        <v>29956502907</v>
      </c>
      <c r="X341">
        <v>29956502907</v>
      </c>
      <c r="Y341">
        <v>0</v>
      </c>
      <c r="Z341">
        <v>0</v>
      </c>
      <c r="AA341">
        <v>0</v>
      </c>
      <c r="AB341">
        <v>29956502907</v>
      </c>
      <c r="AC341">
        <v>4180261768</v>
      </c>
      <c r="AD341">
        <v>29956502907</v>
      </c>
      <c r="AE341">
        <v>0</v>
      </c>
      <c r="AF341">
        <v>0</v>
      </c>
      <c r="AG341">
        <v>0</v>
      </c>
      <c r="AH341">
        <v>0</v>
      </c>
      <c r="AI341">
        <v>0</v>
      </c>
      <c r="AJ341">
        <v>0</v>
      </c>
      <c r="AK341">
        <v>0</v>
      </c>
      <c r="AL341">
        <v>0</v>
      </c>
      <c r="AM341">
        <v>20163483670</v>
      </c>
      <c r="AN341">
        <v>29956502907</v>
      </c>
      <c r="AO341">
        <v>31074657810</v>
      </c>
      <c r="AP341">
        <v>31074657810</v>
      </c>
      <c r="AQ341">
        <v>31470843647</v>
      </c>
      <c r="AR341">
        <v>19973758204</v>
      </c>
      <c r="AS341">
        <v>1058388405</v>
      </c>
      <c r="AT341">
        <v>29653649162</v>
      </c>
      <c r="AU341">
        <v>28491273512</v>
      </c>
      <c r="AV341">
        <v>28491273512</v>
      </c>
      <c r="AW341">
        <v>28799030236</v>
      </c>
      <c r="AX341">
        <v>29956502907</v>
      </c>
      <c r="AY341">
        <v>29956502907</v>
      </c>
      <c r="AZ341">
        <v>31126563812</v>
      </c>
      <c r="BA341">
        <v>0</v>
      </c>
      <c r="BB341">
        <v>0</v>
      </c>
      <c r="BC341">
        <v>0</v>
      </c>
      <c r="BD341">
        <v>42044374156</v>
      </c>
      <c r="BE341">
        <v>42044374156</v>
      </c>
      <c r="BF341">
        <v>1</v>
      </c>
      <c r="BG341">
        <v>1</v>
      </c>
      <c r="BH341">
        <v>1</v>
      </c>
      <c r="BI341">
        <v>29956502907</v>
      </c>
      <c r="BJ341">
        <v>11869607077</v>
      </c>
      <c r="BK341">
        <v>31350270647</v>
      </c>
      <c r="BL341">
        <v>31350270647</v>
      </c>
      <c r="BM341">
        <v>19480663570</v>
      </c>
      <c r="BN341">
        <v>17838489389</v>
      </c>
      <c r="BO341">
        <v>0</v>
      </c>
      <c r="BP341">
        <v>0</v>
      </c>
      <c r="BQ341">
        <v>0</v>
      </c>
      <c r="BR341">
        <v>0</v>
      </c>
      <c r="BS341">
        <v>0</v>
      </c>
      <c r="BT341">
        <v>0</v>
      </c>
    </row>
    <row r="342" spans="1:72">
      <c r="A342" t="s">
        <v>639</v>
      </c>
      <c r="B342" t="s">
        <v>98</v>
      </c>
      <c r="C342">
        <v>2007</v>
      </c>
      <c r="D342" t="s">
        <v>380</v>
      </c>
      <c r="E342">
        <v>1</v>
      </c>
      <c r="G342" t="s">
        <v>381</v>
      </c>
      <c r="H342" t="s">
        <v>559</v>
      </c>
      <c r="I342">
        <v>28450869716</v>
      </c>
      <c r="J342">
        <v>6618837093</v>
      </c>
      <c r="K342">
        <v>1060718372</v>
      </c>
      <c r="L342">
        <v>1519541657</v>
      </c>
      <c r="M342">
        <v>1519541657</v>
      </c>
      <c r="N342">
        <v>8492972040</v>
      </c>
      <c r="O342">
        <v>7935578592</v>
      </c>
      <c r="P342">
        <v>2544908407</v>
      </c>
      <c r="Q342">
        <v>2544908407</v>
      </c>
      <c r="R342">
        <v>0</v>
      </c>
      <c r="S342">
        <v>2544908407</v>
      </c>
      <c r="T342">
        <v>2180358191</v>
      </c>
      <c r="U342">
        <v>2180358191</v>
      </c>
      <c r="V342">
        <v>2180358191</v>
      </c>
      <c r="W342">
        <v>2180358191</v>
      </c>
      <c r="X342">
        <v>2180358191</v>
      </c>
      <c r="Y342">
        <v>0</v>
      </c>
      <c r="Z342">
        <v>0</v>
      </c>
      <c r="AA342">
        <v>0</v>
      </c>
      <c r="AB342">
        <v>2180358191</v>
      </c>
      <c r="AC342">
        <v>198856450</v>
      </c>
      <c r="AM342">
        <v>8147280181</v>
      </c>
      <c r="AN342">
        <v>2180358191</v>
      </c>
      <c r="AO342">
        <v>2575755581</v>
      </c>
      <c r="AP342">
        <v>2575755581</v>
      </c>
      <c r="AQ342">
        <v>2556198418</v>
      </c>
      <c r="AR342">
        <v>2556198418</v>
      </c>
      <c r="AS342">
        <v>302910920</v>
      </c>
      <c r="AT342">
        <v>2041044907</v>
      </c>
      <c r="AU342">
        <v>1769363862</v>
      </c>
      <c r="AV342">
        <v>1769363862</v>
      </c>
      <c r="AW342">
        <v>1885086727</v>
      </c>
      <c r="AX342">
        <v>2180358191</v>
      </c>
      <c r="AY342">
        <v>2180358191</v>
      </c>
      <c r="AZ342">
        <v>2744503972</v>
      </c>
      <c r="BB342">
        <v>0</v>
      </c>
      <c r="BD342">
        <v>28450869716</v>
      </c>
      <c r="BE342">
        <v>28450869716</v>
      </c>
      <c r="BF342">
        <v>1</v>
      </c>
      <c r="BG342">
        <v>1</v>
      </c>
      <c r="BI342">
        <v>2180358191</v>
      </c>
      <c r="BK342">
        <v>2544908407</v>
      </c>
      <c r="BL342">
        <v>2544908407</v>
      </c>
      <c r="BM342">
        <v>2544908407</v>
      </c>
      <c r="BN342">
        <v>1146320522</v>
      </c>
      <c r="BQ342">
        <v>0</v>
      </c>
      <c r="BR342">
        <v>0</v>
      </c>
      <c r="BS342">
        <v>0</v>
      </c>
      <c r="BT342">
        <v>0</v>
      </c>
    </row>
    <row r="343" spans="1:72">
      <c r="A343" t="s">
        <v>640</v>
      </c>
      <c r="B343" t="s">
        <v>99</v>
      </c>
      <c r="C343">
        <v>2007</v>
      </c>
      <c r="D343" t="s">
        <v>380</v>
      </c>
      <c r="E343">
        <v>1</v>
      </c>
      <c r="G343" t="s">
        <v>383</v>
      </c>
      <c r="H343" t="s">
        <v>559</v>
      </c>
      <c r="I343">
        <v>4907600247</v>
      </c>
      <c r="J343">
        <v>199456819</v>
      </c>
      <c r="K343">
        <v>179478066</v>
      </c>
      <c r="L343">
        <v>438691191</v>
      </c>
      <c r="M343">
        <v>438691191</v>
      </c>
      <c r="N343">
        <v>2613352980</v>
      </c>
      <c r="O343">
        <v>2100637384</v>
      </c>
      <c r="P343">
        <v>2353900437</v>
      </c>
      <c r="Q343">
        <v>2353900437</v>
      </c>
      <c r="R343">
        <v>0</v>
      </c>
      <c r="S343">
        <v>2353900437</v>
      </c>
      <c r="T343">
        <v>2338723899</v>
      </c>
      <c r="U343">
        <v>2338723899</v>
      </c>
      <c r="V343">
        <v>2338723899</v>
      </c>
      <c r="W343">
        <v>2338723899</v>
      </c>
      <c r="X343">
        <v>2338723899</v>
      </c>
      <c r="Y343">
        <v>0</v>
      </c>
      <c r="Z343">
        <v>0</v>
      </c>
      <c r="AA343">
        <v>0</v>
      </c>
      <c r="AB343">
        <v>2338723899</v>
      </c>
      <c r="AC343">
        <v>295918450</v>
      </c>
      <c r="AM343">
        <v>2168235687</v>
      </c>
      <c r="AN343">
        <v>2338723899</v>
      </c>
      <c r="AO343">
        <v>2369898410</v>
      </c>
      <c r="AP343">
        <v>2369898410</v>
      </c>
      <c r="AQ343">
        <v>2161103974</v>
      </c>
      <c r="AR343">
        <v>2161103974</v>
      </c>
      <c r="AS343">
        <v>25357245</v>
      </c>
      <c r="AT343">
        <v>2337636943</v>
      </c>
      <c r="AU343">
        <v>2142420729</v>
      </c>
      <c r="AV343">
        <v>2142420729</v>
      </c>
      <c r="AW343">
        <v>2153137274</v>
      </c>
      <c r="AX343">
        <v>2338723899</v>
      </c>
      <c r="AY343">
        <v>2338723899</v>
      </c>
      <c r="AZ343">
        <v>2524862379</v>
      </c>
      <c r="BB343">
        <v>0</v>
      </c>
      <c r="BD343">
        <v>4907600247</v>
      </c>
      <c r="BE343">
        <v>4907600247</v>
      </c>
      <c r="BF343">
        <v>1</v>
      </c>
      <c r="BG343">
        <v>1</v>
      </c>
      <c r="BI343">
        <v>2338723899</v>
      </c>
      <c r="BK343">
        <v>2353900437</v>
      </c>
      <c r="BL343">
        <v>2353900437</v>
      </c>
      <c r="BM343">
        <v>2353900437</v>
      </c>
      <c r="BN343">
        <v>633554139</v>
      </c>
      <c r="BQ343">
        <v>0</v>
      </c>
      <c r="BR343">
        <v>0</v>
      </c>
      <c r="BS343">
        <v>0</v>
      </c>
      <c r="BT343">
        <v>0</v>
      </c>
    </row>
    <row r="344" spans="1:72">
      <c r="A344" t="s">
        <v>641</v>
      </c>
      <c r="B344" t="s">
        <v>100</v>
      </c>
      <c r="C344">
        <v>2007</v>
      </c>
      <c r="D344" t="s">
        <v>380</v>
      </c>
      <c r="E344">
        <v>1</v>
      </c>
      <c r="G344" t="s">
        <v>385</v>
      </c>
      <c r="H344" t="s">
        <v>559</v>
      </c>
      <c r="I344">
        <v>22150051363</v>
      </c>
      <c r="J344">
        <v>4282216509</v>
      </c>
      <c r="K344">
        <v>2501084184</v>
      </c>
      <c r="L344">
        <v>3121704918</v>
      </c>
      <c r="M344">
        <v>3121704918</v>
      </c>
      <c r="N344">
        <v>25777140942</v>
      </c>
      <c r="O344">
        <v>16942341290</v>
      </c>
      <c r="P344">
        <v>7624628831</v>
      </c>
      <c r="Q344">
        <v>7624628831</v>
      </c>
      <c r="R344">
        <v>0</v>
      </c>
      <c r="S344">
        <v>7624628831</v>
      </c>
      <c r="T344">
        <v>7487855227</v>
      </c>
      <c r="U344">
        <v>7487855227</v>
      </c>
      <c r="V344">
        <v>7487855227</v>
      </c>
      <c r="W344">
        <v>7487855227</v>
      </c>
      <c r="X344">
        <v>7487855227</v>
      </c>
      <c r="Y344">
        <v>0</v>
      </c>
      <c r="Z344">
        <v>0</v>
      </c>
      <c r="AA344">
        <v>0</v>
      </c>
      <c r="AB344">
        <v>7487855227</v>
      </c>
      <c r="AC344">
        <v>450927097</v>
      </c>
      <c r="AM344">
        <v>18133230251</v>
      </c>
      <c r="AN344">
        <v>7487855227</v>
      </c>
      <c r="AO344">
        <v>7561308335</v>
      </c>
      <c r="AP344">
        <v>7561308335</v>
      </c>
      <c r="AQ344">
        <v>7433988662</v>
      </c>
      <c r="AR344">
        <v>7433988662</v>
      </c>
      <c r="AS344">
        <v>1197795704</v>
      </c>
      <c r="AT344">
        <v>7423113865</v>
      </c>
      <c r="AU344">
        <v>6926405376</v>
      </c>
      <c r="AV344">
        <v>6926405376</v>
      </c>
      <c r="AW344">
        <v>6595555145</v>
      </c>
      <c r="AX344">
        <v>7487855227</v>
      </c>
      <c r="AY344">
        <v>7487855227</v>
      </c>
      <c r="AZ344">
        <v>8503054191</v>
      </c>
      <c r="BB344">
        <v>0</v>
      </c>
      <c r="BD344">
        <v>22150051363</v>
      </c>
      <c r="BE344">
        <v>22150051363</v>
      </c>
      <c r="BF344">
        <v>1</v>
      </c>
      <c r="BG344">
        <v>1</v>
      </c>
      <c r="BI344">
        <v>7487855227</v>
      </c>
      <c r="BK344">
        <v>7624628831</v>
      </c>
      <c r="BL344">
        <v>7624628831</v>
      </c>
      <c r="BM344">
        <v>7624628831</v>
      </c>
      <c r="BN344">
        <v>2769040033</v>
      </c>
      <c r="BQ344">
        <v>0</v>
      </c>
      <c r="BR344">
        <v>0</v>
      </c>
      <c r="BS344">
        <v>0</v>
      </c>
      <c r="BT344">
        <v>0</v>
      </c>
    </row>
    <row r="345" spans="1:72">
      <c r="A345" t="s">
        <v>642</v>
      </c>
      <c r="B345" t="s">
        <v>101</v>
      </c>
      <c r="C345">
        <v>2007</v>
      </c>
      <c r="D345" t="s">
        <v>380</v>
      </c>
      <c r="E345">
        <v>2</v>
      </c>
      <c r="G345" t="s">
        <v>387</v>
      </c>
      <c r="H345" t="s">
        <v>559</v>
      </c>
      <c r="I345">
        <v>32617916073</v>
      </c>
      <c r="J345">
        <v>10543413978</v>
      </c>
      <c r="K345">
        <v>2791849159</v>
      </c>
      <c r="L345">
        <v>3515161406</v>
      </c>
      <c r="M345">
        <v>3515161406</v>
      </c>
      <c r="N345">
        <v>29235954498</v>
      </c>
      <c r="O345">
        <v>18896548313</v>
      </c>
      <c r="P345">
        <v>9556657193</v>
      </c>
      <c r="Q345">
        <v>9556657193</v>
      </c>
      <c r="R345">
        <v>0</v>
      </c>
      <c r="S345">
        <v>9556657193</v>
      </c>
      <c r="T345">
        <v>9091389577</v>
      </c>
      <c r="U345">
        <v>9091389577</v>
      </c>
      <c r="V345">
        <v>9091389577</v>
      </c>
      <c r="W345">
        <v>9091389577</v>
      </c>
      <c r="X345">
        <v>9091389577</v>
      </c>
      <c r="Y345">
        <v>0</v>
      </c>
      <c r="Z345">
        <v>0</v>
      </c>
      <c r="AA345">
        <v>0</v>
      </c>
      <c r="AB345">
        <v>9091389577</v>
      </c>
      <c r="AC345">
        <v>652964100</v>
      </c>
      <c r="AM345">
        <v>19763841220</v>
      </c>
      <c r="AN345">
        <v>9091389577</v>
      </c>
      <c r="AO345">
        <v>9517560745</v>
      </c>
      <c r="AP345">
        <v>9517560745</v>
      </c>
      <c r="AQ345">
        <v>9219732792</v>
      </c>
      <c r="AR345">
        <v>9219732792</v>
      </c>
      <c r="AS345">
        <v>1514507644</v>
      </c>
      <c r="AT345">
        <v>8923924029</v>
      </c>
      <c r="AU345">
        <v>8604470566</v>
      </c>
      <c r="AV345">
        <v>8604470566</v>
      </c>
      <c r="AW345">
        <v>8431273752</v>
      </c>
      <c r="AX345">
        <v>9091389577</v>
      </c>
      <c r="AY345">
        <v>9091389577</v>
      </c>
      <c r="AZ345">
        <v>10443069195</v>
      </c>
      <c r="BB345">
        <v>0</v>
      </c>
      <c r="BD345">
        <v>32617916073</v>
      </c>
      <c r="BE345">
        <v>32617916073</v>
      </c>
      <c r="BF345">
        <v>1</v>
      </c>
      <c r="BG345">
        <v>1</v>
      </c>
      <c r="BI345">
        <v>9091389577</v>
      </c>
      <c r="BK345">
        <v>9556657193</v>
      </c>
      <c r="BL345">
        <v>9556657193</v>
      </c>
      <c r="BM345">
        <v>9556657193</v>
      </c>
      <c r="BN345">
        <v>3529343347</v>
      </c>
      <c r="BQ345">
        <v>0</v>
      </c>
      <c r="BR345">
        <v>0</v>
      </c>
      <c r="BS345">
        <v>0</v>
      </c>
      <c r="BT345">
        <v>0</v>
      </c>
    </row>
    <row r="346" spans="1:72">
      <c r="A346" t="s">
        <v>643</v>
      </c>
      <c r="B346" t="s">
        <v>206</v>
      </c>
      <c r="C346">
        <v>2008</v>
      </c>
      <c r="D346" t="s">
        <v>207</v>
      </c>
      <c r="E346">
        <v>8</v>
      </c>
      <c r="G346" t="s">
        <v>208</v>
      </c>
      <c r="H346" t="s">
        <v>644</v>
      </c>
      <c r="I346">
        <v>276542966815</v>
      </c>
      <c r="J346">
        <v>44839797460</v>
      </c>
      <c r="K346">
        <v>20120198431</v>
      </c>
      <c r="L346">
        <v>28967127184</v>
      </c>
      <c r="M346">
        <v>28967127184</v>
      </c>
      <c r="N346">
        <v>136642366828</v>
      </c>
      <c r="O346">
        <v>97534782179</v>
      </c>
      <c r="P346">
        <v>89477732631</v>
      </c>
      <c r="Q346">
        <v>89477732631</v>
      </c>
      <c r="R346">
        <v>0</v>
      </c>
      <c r="S346">
        <v>89477732631</v>
      </c>
      <c r="T346">
        <v>84007748155</v>
      </c>
      <c r="U346">
        <v>84007748155</v>
      </c>
      <c r="V346">
        <v>84007748155</v>
      </c>
      <c r="W346">
        <v>84007748155</v>
      </c>
      <c r="X346">
        <v>84007748155</v>
      </c>
      <c r="Y346">
        <v>0</v>
      </c>
      <c r="Z346">
        <v>0</v>
      </c>
      <c r="AA346">
        <v>0</v>
      </c>
      <c r="AB346">
        <v>84007748155</v>
      </c>
      <c r="AC346">
        <v>9158232590</v>
      </c>
      <c r="AD346">
        <v>84007748155</v>
      </c>
      <c r="AE346">
        <v>0</v>
      </c>
      <c r="AF346">
        <v>0</v>
      </c>
      <c r="AG346">
        <v>0</v>
      </c>
      <c r="AH346">
        <v>0</v>
      </c>
      <c r="AI346">
        <v>0</v>
      </c>
      <c r="AJ346">
        <v>0</v>
      </c>
      <c r="AK346">
        <v>0</v>
      </c>
      <c r="AL346">
        <v>0</v>
      </c>
      <c r="AM346">
        <v>111470964479</v>
      </c>
      <c r="AN346">
        <v>84007748155</v>
      </c>
      <c r="AO346">
        <v>88301615850</v>
      </c>
      <c r="AP346">
        <v>88301615850</v>
      </c>
      <c r="AQ346">
        <v>88633635122</v>
      </c>
      <c r="AR346">
        <v>66786730711</v>
      </c>
      <c r="AS346">
        <v>10963290566</v>
      </c>
      <c r="AT346">
        <v>82913885842</v>
      </c>
      <c r="AU346">
        <v>79129518299</v>
      </c>
      <c r="AV346">
        <v>79129518299</v>
      </c>
      <c r="AW346">
        <v>76883612940</v>
      </c>
      <c r="AX346">
        <v>84007748155</v>
      </c>
      <c r="AY346">
        <v>84007748155</v>
      </c>
      <c r="AZ346">
        <v>89601036824</v>
      </c>
      <c r="BA346">
        <v>0</v>
      </c>
      <c r="BB346">
        <v>0</v>
      </c>
      <c r="BC346">
        <v>0</v>
      </c>
      <c r="BD346">
        <v>276542966815</v>
      </c>
      <c r="BE346">
        <v>276542966815</v>
      </c>
      <c r="BF346">
        <v>1</v>
      </c>
      <c r="BG346">
        <v>1</v>
      </c>
      <c r="BH346">
        <v>1</v>
      </c>
      <c r="BI346">
        <v>84007748155</v>
      </c>
      <c r="BJ346">
        <v>22752169957</v>
      </c>
      <c r="BK346">
        <v>89477732631</v>
      </c>
      <c r="BL346">
        <v>89477732631</v>
      </c>
      <c r="BM346">
        <v>66725562674</v>
      </c>
      <c r="BN346">
        <v>44283012072</v>
      </c>
      <c r="BO346">
        <v>0</v>
      </c>
      <c r="BP346">
        <v>0</v>
      </c>
      <c r="BQ346">
        <v>0</v>
      </c>
      <c r="BR346">
        <v>0</v>
      </c>
      <c r="BS346">
        <v>0</v>
      </c>
      <c r="BT346">
        <v>0</v>
      </c>
    </row>
    <row r="347" spans="1:72">
      <c r="A347" t="s">
        <v>645</v>
      </c>
      <c r="B347" t="s">
        <v>211</v>
      </c>
      <c r="C347">
        <v>2008</v>
      </c>
      <c r="D347" t="s">
        <v>212</v>
      </c>
      <c r="E347">
        <v>5</v>
      </c>
      <c r="G347" t="s">
        <v>213</v>
      </c>
      <c r="H347" t="s">
        <v>644</v>
      </c>
      <c r="I347">
        <v>48628185907</v>
      </c>
      <c r="J347">
        <v>2337459109</v>
      </c>
      <c r="K347">
        <v>2277595013</v>
      </c>
      <c r="L347">
        <v>2918322631</v>
      </c>
      <c r="M347">
        <v>2918322631</v>
      </c>
      <c r="N347">
        <v>17289304385</v>
      </c>
      <c r="O347">
        <v>16322150238</v>
      </c>
      <c r="P347">
        <v>11004516703</v>
      </c>
      <c r="Q347">
        <v>11004516703</v>
      </c>
      <c r="R347">
        <v>0</v>
      </c>
      <c r="S347">
        <v>11004516703</v>
      </c>
      <c r="T347">
        <v>10872224063</v>
      </c>
      <c r="U347">
        <v>10872224063</v>
      </c>
      <c r="V347">
        <v>10872224063</v>
      </c>
      <c r="W347">
        <v>10872224063</v>
      </c>
      <c r="X347">
        <v>10872224063</v>
      </c>
      <c r="Y347">
        <v>0</v>
      </c>
      <c r="Z347">
        <v>0</v>
      </c>
      <c r="AA347">
        <v>0</v>
      </c>
      <c r="AB347">
        <v>10872224063</v>
      </c>
      <c r="AC347">
        <v>2991662304</v>
      </c>
      <c r="AM347">
        <v>15224484582</v>
      </c>
      <c r="AN347">
        <v>10872224063</v>
      </c>
      <c r="AO347">
        <v>11016045298</v>
      </c>
      <c r="AP347">
        <v>11016045298</v>
      </c>
      <c r="AQ347">
        <v>11223548875</v>
      </c>
      <c r="AR347">
        <v>11223548875</v>
      </c>
      <c r="AS347">
        <v>138842276</v>
      </c>
      <c r="AT347">
        <v>10871950640</v>
      </c>
      <c r="AU347">
        <v>10523151304</v>
      </c>
      <c r="AV347">
        <v>10523151304</v>
      </c>
      <c r="AW347">
        <v>10304331474</v>
      </c>
      <c r="AX347">
        <v>10872224063</v>
      </c>
      <c r="AY347">
        <v>10872224063</v>
      </c>
      <c r="AZ347">
        <v>11992578639</v>
      </c>
      <c r="BB347">
        <v>0</v>
      </c>
      <c r="BD347">
        <v>48628185907</v>
      </c>
      <c r="BE347">
        <v>48628185907</v>
      </c>
      <c r="BF347">
        <v>1</v>
      </c>
      <c r="BG347">
        <v>1</v>
      </c>
      <c r="BI347">
        <v>10872224063</v>
      </c>
      <c r="BK347">
        <v>11004516703</v>
      </c>
      <c r="BL347">
        <v>11004516703</v>
      </c>
      <c r="BM347">
        <v>11004516703</v>
      </c>
      <c r="BN347">
        <v>8273756162</v>
      </c>
      <c r="BQ347">
        <v>0</v>
      </c>
      <c r="BR347">
        <v>0</v>
      </c>
      <c r="BS347">
        <v>0</v>
      </c>
      <c r="BT347">
        <v>0</v>
      </c>
    </row>
    <row r="348" spans="1:72">
      <c r="A348" t="s">
        <v>646</v>
      </c>
      <c r="B348" t="s">
        <v>18</v>
      </c>
      <c r="C348">
        <v>2008</v>
      </c>
      <c r="D348" t="s">
        <v>215</v>
      </c>
      <c r="E348">
        <v>3</v>
      </c>
      <c r="G348" t="s">
        <v>216</v>
      </c>
      <c r="H348" t="s">
        <v>644</v>
      </c>
      <c r="I348">
        <v>17137681673</v>
      </c>
      <c r="J348">
        <v>1188927566</v>
      </c>
      <c r="K348">
        <v>1184467585</v>
      </c>
      <c r="L348">
        <v>1842627413</v>
      </c>
      <c r="M348">
        <v>1842627413</v>
      </c>
      <c r="N348">
        <v>13113315064</v>
      </c>
      <c r="O348">
        <v>10690710368</v>
      </c>
      <c r="P348">
        <v>5526357052</v>
      </c>
      <c r="Q348">
        <v>5526357052</v>
      </c>
      <c r="R348">
        <v>0</v>
      </c>
      <c r="S348">
        <v>5526357052</v>
      </c>
      <c r="T348">
        <v>5513539957</v>
      </c>
      <c r="U348">
        <v>5513539957</v>
      </c>
      <c r="V348">
        <v>5513539957</v>
      </c>
      <c r="W348">
        <v>5513539957</v>
      </c>
      <c r="X348">
        <v>5513539957</v>
      </c>
      <c r="Y348">
        <v>0</v>
      </c>
      <c r="Z348">
        <v>0</v>
      </c>
      <c r="AA348">
        <v>0</v>
      </c>
      <c r="AB348">
        <v>5513539957</v>
      </c>
      <c r="AC348">
        <v>1769197026</v>
      </c>
      <c r="AM348">
        <v>10233776077</v>
      </c>
      <c r="AN348">
        <v>5513539957</v>
      </c>
      <c r="AO348">
        <v>5194248715</v>
      </c>
      <c r="AP348">
        <v>5194248715</v>
      </c>
      <c r="AQ348">
        <v>5539407021</v>
      </c>
      <c r="AR348">
        <v>5539407021</v>
      </c>
      <c r="AS348">
        <v>302556054</v>
      </c>
      <c r="AT348">
        <v>5510123773</v>
      </c>
      <c r="AU348">
        <v>5242948064</v>
      </c>
      <c r="AV348">
        <v>5242948064</v>
      </c>
      <c r="AW348">
        <v>4950108240</v>
      </c>
      <c r="AX348">
        <v>5513539957</v>
      </c>
      <c r="AY348">
        <v>5513539957</v>
      </c>
      <c r="AZ348">
        <v>5953467227</v>
      </c>
      <c r="BB348">
        <v>0</v>
      </c>
      <c r="BD348">
        <v>17137681673</v>
      </c>
      <c r="BE348">
        <v>17137681673</v>
      </c>
      <c r="BF348">
        <v>1</v>
      </c>
      <c r="BG348">
        <v>1</v>
      </c>
      <c r="BI348">
        <v>5513539957</v>
      </c>
      <c r="BK348">
        <v>5526357052</v>
      </c>
      <c r="BL348">
        <v>5526357052</v>
      </c>
      <c r="BM348">
        <v>5526357052</v>
      </c>
      <c r="BN348">
        <v>3231992464</v>
      </c>
      <c r="BQ348">
        <v>0</v>
      </c>
      <c r="BR348">
        <v>0</v>
      </c>
      <c r="BS348">
        <v>0</v>
      </c>
      <c r="BT348">
        <v>0</v>
      </c>
    </row>
    <row r="349" spans="1:72">
      <c r="A349" t="s">
        <v>647</v>
      </c>
      <c r="B349" t="s">
        <v>19</v>
      </c>
      <c r="C349">
        <v>2008</v>
      </c>
      <c r="D349" t="s">
        <v>218</v>
      </c>
      <c r="E349">
        <v>3</v>
      </c>
      <c r="G349" t="s">
        <v>219</v>
      </c>
      <c r="H349" t="s">
        <v>644</v>
      </c>
      <c r="I349">
        <v>6861460127</v>
      </c>
      <c r="J349">
        <v>473783650</v>
      </c>
      <c r="K349">
        <v>417714210</v>
      </c>
      <c r="L349">
        <v>708135663</v>
      </c>
      <c r="M349">
        <v>708135663</v>
      </c>
      <c r="N349">
        <v>3123496969</v>
      </c>
      <c r="O349">
        <v>2650978898</v>
      </c>
      <c r="P349">
        <v>2864604865</v>
      </c>
      <c r="Q349">
        <v>2864604865</v>
      </c>
      <c r="R349">
        <v>0</v>
      </c>
      <c r="S349">
        <v>2864604865</v>
      </c>
      <c r="T349">
        <v>2768441099</v>
      </c>
      <c r="U349">
        <v>2768441099</v>
      </c>
      <c r="V349">
        <v>2768441099</v>
      </c>
      <c r="W349">
        <v>2768441099</v>
      </c>
      <c r="X349">
        <v>2768441099</v>
      </c>
      <c r="Y349">
        <v>0</v>
      </c>
      <c r="Z349">
        <v>0</v>
      </c>
      <c r="AA349">
        <v>0</v>
      </c>
      <c r="AB349">
        <v>2768441099</v>
      </c>
      <c r="AC349">
        <v>1334361136</v>
      </c>
      <c r="AM349">
        <v>4242489464</v>
      </c>
      <c r="AN349">
        <v>2768441099</v>
      </c>
      <c r="AO349">
        <v>2723684650</v>
      </c>
      <c r="AP349">
        <v>2723684650</v>
      </c>
      <c r="AQ349">
        <v>2930029434</v>
      </c>
      <c r="AR349">
        <v>2930029434</v>
      </c>
      <c r="AS349">
        <v>51445343</v>
      </c>
      <c r="AT349">
        <v>2765931932</v>
      </c>
      <c r="AU349">
        <v>2628847241</v>
      </c>
      <c r="AV349">
        <v>2628847241</v>
      </c>
      <c r="AW349">
        <v>2661656849</v>
      </c>
      <c r="AX349">
        <v>2768441099</v>
      </c>
      <c r="AY349">
        <v>2768441099</v>
      </c>
      <c r="AZ349">
        <v>2950357227</v>
      </c>
      <c r="BB349">
        <v>0</v>
      </c>
      <c r="BD349">
        <v>6861460127</v>
      </c>
      <c r="BE349">
        <v>6861460127</v>
      </c>
      <c r="BF349">
        <v>1</v>
      </c>
      <c r="BG349">
        <v>1</v>
      </c>
      <c r="BI349">
        <v>2768441099</v>
      </c>
      <c r="BK349">
        <v>2864604865</v>
      </c>
      <c r="BL349">
        <v>2864604865</v>
      </c>
      <c r="BM349">
        <v>2864604865</v>
      </c>
      <c r="BN349">
        <v>2025036509</v>
      </c>
      <c r="BQ349">
        <v>0</v>
      </c>
      <c r="BR349">
        <v>0</v>
      </c>
      <c r="BS349">
        <v>0</v>
      </c>
      <c r="BT349">
        <v>0</v>
      </c>
    </row>
    <row r="350" spans="1:72">
      <c r="A350" t="s">
        <v>648</v>
      </c>
      <c r="B350" t="s">
        <v>20</v>
      </c>
      <c r="C350">
        <v>2008</v>
      </c>
      <c r="D350" t="s">
        <v>215</v>
      </c>
      <c r="E350">
        <v>2</v>
      </c>
      <c r="G350" t="s">
        <v>221</v>
      </c>
      <c r="H350" t="s">
        <v>644</v>
      </c>
      <c r="I350">
        <v>9639087537</v>
      </c>
      <c r="J350">
        <v>908161197</v>
      </c>
      <c r="K350">
        <v>831004512</v>
      </c>
      <c r="L350">
        <v>1182482209</v>
      </c>
      <c r="M350">
        <v>1182482209</v>
      </c>
      <c r="N350">
        <v>9286173799</v>
      </c>
      <c r="O350">
        <v>7005887455</v>
      </c>
      <c r="P350">
        <v>4615828917</v>
      </c>
      <c r="Q350">
        <v>4615828917</v>
      </c>
      <c r="R350">
        <v>0</v>
      </c>
      <c r="S350">
        <v>4615828917</v>
      </c>
      <c r="T350">
        <v>4477246032</v>
      </c>
      <c r="U350">
        <v>4477246032</v>
      </c>
      <c r="V350">
        <v>4477246032</v>
      </c>
      <c r="W350">
        <v>4477246032</v>
      </c>
      <c r="X350">
        <v>4477246032</v>
      </c>
      <c r="Y350">
        <v>0</v>
      </c>
      <c r="Z350">
        <v>0</v>
      </c>
      <c r="AA350">
        <v>0</v>
      </c>
      <c r="AB350">
        <v>4477246032</v>
      </c>
      <c r="AC350">
        <v>678213964</v>
      </c>
      <c r="AM350">
        <v>6950469028</v>
      </c>
      <c r="AN350">
        <v>4477246032</v>
      </c>
      <c r="AO350">
        <v>4419149469</v>
      </c>
      <c r="AP350">
        <v>4419149469</v>
      </c>
      <c r="AQ350">
        <v>4890726522</v>
      </c>
      <c r="AR350">
        <v>4890726522</v>
      </c>
      <c r="AS350">
        <v>733442463</v>
      </c>
      <c r="AT350">
        <v>4475445737</v>
      </c>
      <c r="AU350">
        <v>4212574241</v>
      </c>
      <c r="AV350">
        <v>4212574241</v>
      </c>
      <c r="AW350">
        <v>4149784256</v>
      </c>
      <c r="AX350">
        <v>4477246032</v>
      </c>
      <c r="AY350">
        <v>4477246032</v>
      </c>
      <c r="AZ350">
        <v>4837369157</v>
      </c>
      <c r="BB350">
        <v>0</v>
      </c>
      <c r="BD350">
        <v>9639087537</v>
      </c>
      <c r="BE350">
        <v>9639087537</v>
      </c>
      <c r="BF350">
        <v>1</v>
      </c>
      <c r="BG350">
        <v>1</v>
      </c>
      <c r="BI350">
        <v>4477246032</v>
      </c>
      <c r="BK350">
        <v>4615828917</v>
      </c>
      <c r="BL350">
        <v>4615828917</v>
      </c>
      <c r="BM350">
        <v>4615828917</v>
      </c>
      <c r="BN350">
        <v>2330996519</v>
      </c>
      <c r="BQ350">
        <v>0</v>
      </c>
      <c r="BR350">
        <v>0</v>
      </c>
      <c r="BS350">
        <v>0</v>
      </c>
      <c r="BT350">
        <v>0</v>
      </c>
    </row>
    <row r="351" spans="1:72">
      <c r="A351" t="s">
        <v>649</v>
      </c>
      <c r="B351" t="s">
        <v>21</v>
      </c>
      <c r="C351">
        <v>2008</v>
      </c>
      <c r="D351" t="s">
        <v>223</v>
      </c>
      <c r="E351">
        <v>2</v>
      </c>
      <c r="G351" t="s">
        <v>224</v>
      </c>
      <c r="H351" t="s">
        <v>644</v>
      </c>
      <c r="I351">
        <v>26277428615</v>
      </c>
      <c r="J351">
        <v>19973632295</v>
      </c>
      <c r="K351">
        <v>4039829145</v>
      </c>
      <c r="L351">
        <v>5357838197</v>
      </c>
      <c r="M351">
        <v>5357838197</v>
      </c>
      <c r="N351">
        <v>27718178465</v>
      </c>
      <c r="O351">
        <v>18331596078</v>
      </c>
      <c r="P351">
        <v>22198989174</v>
      </c>
      <c r="Q351">
        <v>22198989174</v>
      </c>
      <c r="R351">
        <v>0</v>
      </c>
      <c r="S351">
        <v>22198989174</v>
      </c>
      <c r="T351">
        <v>21816763543</v>
      </c>
      <c r="U351">
        <v>21816763543</v>
      </c>
      <c r="V351">
        <v>21816763543</v>
      </c>
      <c r="W351">
        <v>21816763543</v>
      </c>
      <c r="X351">
        <v>21816763543</v>
      </c>
      <c r="Y351">
        <v>0</v>
      </c>
      <c r="Z351">
        <v>0</v>
      </c>
      <c r="AA351">
        <v>0</v>
      </c>
      <c r="AB351">
        <v>21816763543</v>
      </c>
      <c r="AC351">
        <v>528622398</v>
      </c>
      <c r="AD351">
        <v>21816763543</v>
      </c>
      <c r="AE351">
        <v>0</v>
      </c>
      <c r="AF351">
        <v>0</v>
      </c>
      <c r="AG351">
        <v>0</v>
      </c>
      <c r="AH351">
        <v>0</v>
      </c>
      <c r="AI351">
        <v>0</v>
      </c>
      <c r="AJ351">
        <v>0</v>
      </c>
      <c r="AK351">
        <v>0</v>
      </c>
      <c r="AL351">
        <v>0</v>
      </c>
      <c r="AM351">
        <v>16143310351</v>
      </c>
      <c r="AN351">
        <v>21816763543</v>
      </c>
      <c r="AO351">
        <v>21879154411</v>
      </c>
      <c r="AP351">
        <v>21879154411</v>
      </c>
      <c r="AQ351">
        <v>20786747025</v>
      </c>
      <c r="AR351">
        <v>7154211927</v>
      </c>
      <c r="AS351">
        <v>958718957</v>
      </c>
      <c r="AT351">
        <v>21447530118</v>
      </c>
      <c r="AU351">
        <v>21141850209</v>
      </c>
      <c r="AV351">
        <v>21141850209</v>
      </c>
      <c r="AW351">
        <v>20942590817</v>
      </c>
      <c r="AX351">
        <v>21816763543</v>
      </c>
      <c r="AY351">
        <v>21816763543</v>
      </c>
      <c r="AZ351">
        <v>22036974006</v>
      </c>
      <c r="BA351">
        <v>0</v>
      </c>
      <c r="BB351">
        <v>0</v>
      </c>
      <c r="BC351">
        <v>0</v>
      </c>
      <c r="BD351">
        <v>26277428615</v>
      </c>
      <c r="BE351">
        <v>26277428615</v>
      </c>
      <c r="BF351">
        <v>1</v>
      </c>
      <c r="BG351">
        <v>1</v>
      </c>
      <c r="BH351">
        <v>1</v>
      </c>
      <c r="BI351">
        <v>21816763543</v>
      </c>
      <c r="BJ351">
        <v>14644023652</v>
      </c>
      <c r="BK351">
        <v>22198989174</v>
      </c>
      <c r="BL351">
        <v>22198989174</v>
      </c>
      <c r="BM351">
        <v>7554965522</v>
      </c>
      <c r="BN351">
        <v>9231319589</v>
      </c>
      <c r="BO351">
        <v>0</v>
      </c>
      <c r="BP351">
        <v>0</v>
      </c>
      <c r="BQ351">
        <v>0</v>
      </c>
      <c r="BR351">
        <v>0</v>
      </c>
      <c r="BS351">
        <v>0</v>
      </c>
      <c r="BT351">
        <v>0</v>
      </c>
    </row>
    <row r="352" spans="1:72">
      <c r="A352" t="s">
        <v>650</v>
      </c>
      <c r="B352" t="s">
        <v>22</v>
      </c>
      <c r="C352">
        <v>2008</v>
      </c>
      <c r="D352" t="s">
        <v>215</v>
      </c>
      <c r="E352">
        <v>2</v>
      </c>
      <c r="G352" t="s">
        <v>226</v>
      </c>
      <c r="H352" t="s">
        <v>644</v>
      </c>
      <c r="I352">
        <v>10628363930</v>
      </c>
      <c r="J352">
        <v>1158597239</v>
      </c>
      <c r="K352">
        <v>1034699791</v>
      </c>
      <c r="L352">
        <v>1552411954</v>
      </c>
      <c r="M352">
        <v>1552411954</v>
      </c>
      <c r="N352">
        <v>9088896395</v>
      </c>
      <c r="O352">
        <v>7154440820</v>
      </c>
      <c r="P352">
        <v>4181593145</v>
      </c>
      <c r="Q352">
        <v>4181593145</v>
      </c>
      <c r="R352">
        <v>0</v>
      </c>
      <c r="S352">
        <v>4181593145</v>
      </c>
      <c r="T352">
        <v>4065643531</v>
      </c>
      <c r="U352">
        <v>4065643531</v>
      </c>
      <c r="V352">
        <v>4065643531</v>
      </c>
      <c r="W352">
        <v>4065643531</v>
      </c>
      <c r="X352">
        <v>4065643531</v>
      </c>
      <c r="Y352">
        <v>0</v>
      </c>
      <c r="Z352">
        <v>0</v>
      </c>
      <c r="AA352">
        <v>0</v>
      </c>
      <c r="AB352">
        <v>4065643531</v>
      </c>
      <c r="AC352">
        <v>1233952269</v>
      </c>
      <c r="AM352">
        <v>7363714991</v>
      </c>
      <c r="AN352">
        <v>4065643531</v>
      </c>
      <c r="AO352">
        <v>3860144494</v>
      </c>
      <c r="AP352">
        <v>3860144494</v>
      </c>
      <c r="AQ352">
        <v>4359098060</v>
      </c>
      <c r="AR352">
        <v>4359098060</v>
      </c>
      <c r="AS352">
        <v>256047878</v>
      </c>
      <c r="AT352">
        <v>4059774654</v>
      </c>
      <c r="AU352">
        <v>3699223545</v>
      </c>
      <c r="AV352">
        <v>3699223545</v>
      </c>
      <c r="AW352">
        <v>4083933630</v>
      </c>
      <c r="AX352">
        <v>4065643531</v>
      </c>
      <c r="AY352">
        <v>4065643531</v>
      </c>
      <c r="AZ352">
        <v>4651478921</v>
      </c>
      <c r="BB352">
        <v>0</v>
      </c>
      <c r="BD352">
        <v>10628363930</v>
      </c>
      <c r="BE352">
        <v>10628363930</v>
      </c>
      <c r="BF352">
        <v>1</v>
      </c>
      <c r="BG352">
        <v>1</v>
      </c>
      <c r="BI352">
        <v>4065643531</v>
      </c>
      <c r="BK352">
        <v>4181593145</v>
      </c>
      <c r="BL352">
        <v>4181593145</v>
      </c>
      <c r="BM352">
        <v>4181593145</v>
      </c>
      <c r="BN352">
        <v>2591611643</v>
      </c>
      <c r="BQ352">
        <v>0</v>
      </c>
      <c r="BR352">
        <v>0</v>
      </c>
      <c r="BS352">
        <v>0</v>
      </c>
      <c r="BT352">
        <v>0</v>
      </c>
    </row>
    <row r="353" spans="1:72">
      <c r="A353" t="s">
        <v>651</v>
      </c>
      <c r="B353" t="s">
        <v>23</v>
      </c>
      <c r="C353">
        <v>2008</v>
      </c>
      <c r="D353" t="s">
        <v>228</v>
      </c>
      <c r="E353">
        <v>5</v>
      </c>
      <c r="G353" t="s">
        <v>229</v>
      </c>
      <c r="H353" t="s">
        <v>644</v>
      </c>
      <c r="I353">
        <v>73149423649</v>
      </c>
      <c r="J353">
        <v>26444604796</v>
      </c>
      <c r="K353">
        <v>7659643982</v>
      </c>
      <c r="L353">
        <v>10132397401</v>
      </c>
      <c r="M353">
        <v>10132397401</v>
      </c>
      <c r="N353">
        <v>50511391631</v>
      </c>
      <c r="O353">
        <v>39741123766</v>
      </c>
      <c r="P353">
        <v>31729052746</v>
      </c>
      <c r="Q353">
        <v>31729052746</v>
      </c>
      <c r="R353">
        <v>0</v>
      </c>
      <c r="S353">
        <v>31729052746</v>
      </c>
      <c r="T353">
        <v>29996681035</v>
      </c>
      <c r="U353">
        <v>29996681035</v>
      </c>
      <c r="V353">
        <v>29996681035</v>
      </c>
      <c r="W353">
        <v>29996681035</v>
      </c>
      <c r="X353">
        <v>29996681035</v>
      </c>
      <c r="Y353">
        <v>0</v>
      </c>
      <c r="Z353">
        <v>0</v>
      </c>
      <c r="AA353">
        <v>0</v>
      </c>
      <c r="AB353">
        <v>29996681035</v>
      </c>
      <c r="AC353">
        <v>3894919936</v>
      </c>
      <c r="AD353">
        <v>29996681035</v>
      </c>
      <c r="AE353">
        <v>0</v>
      </c>
      <c r="AF353">
        <v>0</v>
      </c>
      <c r="AG353">
        <v>0</v>
      </c>
      <c r="AH353">
        <v>0</v>
      </c>
      <c r="AI353">
        <v>0</v>
      </c>
      <c r="AJ353">
        <v>0</v>
      </c>
      <c r="AK353">
        <v>0</v>
      </c>
      <c r="AL353">
        <v>0</v>
      </c>
      <c r="AM353">
        <v>40461252804</v>
      </c>
      <c r="AN353">
        <v>29996681035</v>
      </c>
      <c r="AO353">
        <v>31741498887</v>
      </c>
      <c r="AP353">
        <v>31741498887</v>
      </c>
      <c r="AQ353">
        <v>31816795213</v>
      </c>
      <c r="AR353">
        <v>17668632150</v>
      </c>
      <c r="AS353">
        <v>1263871860</v>
      </c>
      <c r="AT353">
        <v>29359229505</v>
      </c>
      <c r="AU353">
        <v>28293366390</v>
      </c>
      <c r="AV353">
        <v>28293366390</v>
      </c>
      <c r="AW353">
        <v>28745129798</v>
      </c>
      <c r="AX353">
        <v>29996681035</v>
      </c>
      <c r="AY353">
        <v>29996681035</v>
      </c>
      <c r="AZ353">
        <v>31903228512</v>
      </c>
      <c r="BA353">
        <v>0</v>
      </c>
      <c r="BB353">
        <v>0</v>
      </c>
      <c r="BC353">
        <v>0</v>
      </c>
      <c r="BD353">
        <v>73149423649</v>
      </c>
      <c r="BE353">
        <v>73149423649</v>
      </c>
      <c r="BF353">
        <v>1</v>
      </c>
      <c r="BG353">
        <v>1</v>
      </c>
      <c r="BH353">
        <v>1</v>
      </c>
      <c r="BI353">
        <v>29996681035</v>
      </c>
      <c r="BJ353">
        <v>14715729827</v>
      </c>
      <c r="BK353">
        <v>31729052746</v>
      </c>
      <c r="BL353">
        <v>31729052746</v>
      </c>
      <c r="BM353">
        <v>17013322919</v>
      </c>
      <c r="BN353">
        <v>15786224927</v>
      </c>
      <c r="BO353">
        <v>0</v>
      </c>
      <c r="BP353">
        <v>0</v>
      </c>
      <c r="BQ353">
        <v>0</v>
      </c>
      <c r="BR353">
        <v>0</v>
      </c>
      <c r="BS353">
        <v>0</v>
      </c>
      <c r="BT353">
        <v>0</v>
      </c>
    </row>
    <row r="354" spans="1:72">
      <c r="A354" t="s">
        <v>652</v>
      </c>
      <c r="B354" t="s">
        <v>24</v>
      </c>
      <c r="C354">
        <v>2008</v>
      </c>
      <c r="D354" t="s">
        <v>231</v>
      </c>
      <c r="E354">
        <v>5</v>
      </c>
      <c r="G354" t="s">
        <v>232</v>
      </c>
      <c r="H354" t="s">
        <v>644</v>
      </c>
      <c r="I354">
        <v>61693778108</v>
      </c>
      <c r="J354">
        <v>2840678968</v>
      </c>
      <c r="K354">
        <v>2709401982</v>
      </c>
      <c r="L354">
        <v>3644966637</v>
      </c>
      <c r="M354">
        <v>3644966637</v>
      </c>
      <c r="N354">
        <v>22251418912</v>
      </c>
      <c r="O354">
        <v>18741078018</v>
      </c>
      <c r="P354">
        <v>12601594208</v>
      </c>
      <c r="Q354">
        <v>12601594208</v>
      </c>
      <c r="R354">
        <v>0</v>
      </c>
      <c r="S354">
        <v>12601594208</v>
      </c>
      <c r="T354">
        <v>12294464634</v>
      </c>
      <c r="U354">
        <v>12294464634</v>
      </c>
      <c r="V354">
        <v>12294464634</v>
      </c>
      <c r="W354">
        <v>12294464634</v>
      </c>
      <c r="X354">
        <v>12294464634</v>
      </c>
      <c r="Y354">
        <v>0</v>
      </c>
      <c r="Z354">
        <v>0</v>
      </c>
      <c r="AA354">
        <v>0</v>
      </c>
      <c r="AB354">
        <v>12294464634</v>
      </c>
      <c r="AC354">
        <v>3411577266</v>
      </c>
      <c r="AM354">
        <v>18662487804</v>
      </c>
      <c r="AN354">
        <v>12294464634</v>
      </c>
      <c r="AO354">
        <v>12083202944</v>
      </c>
      <c r="AP354">
        <v>12083202944</v>
      </c>
      <c r="AQ354">
        <v>12657543835</v>
      </c>
      <c r="AR354">
        <v>12657543835</v>
      </c>
      <c r="AS354">
        <v>952214723</v>
      </c>
      <c r="AT354">
        <v>12288506465</v>
      </c>
      <c r="AU354">
        <v>11640770613</v>
      </c>
      <c r="AV354">
        <v>11640770613</v>
      </c>
      <c r="AW354">
        <v>10951882977</v>
      </c>
      <c r="AX354">
        <v>12294464634</v>
      </c>
      <c r="AY354">
        <v>12294464634</v>
      </c>
      <c r="AZ354">
        <v>13697711227</v>
      </c>
      <c r="BB354">
        <v>0</v>
      </c>
      <c r="BD354">
        <v>61693778108</v>
      </c>
      <c r="BE354">
        <v>61693778108</v>
      </c>
      <c r="BF354">
        <v>1</v>
      </c>
      <c r="BG354">
        <v>1</v>
      </c>
      <c r="BI354">
        <v>12294464634</v>
      </c>
      <c r="BK354">
        <v>12601594208</v>
      </c>
      <c r="BL354">
        <v>12601594208</v>
      </c>
      <c r="BM354">
        <v>12601594208</v>
      </c>
      <c r="BN354">
        <v>8291291694</v>
      </c>
      <c r="BQ354">
        <v>0</v>
      </c>
      <c r="BR354">
        <v>0</v>
      </c>
      <c r="BS354">
        <v>0</v>
      </c>
      <c r="BT354">
        <v>0</v>
      </c>
    </row>
    <row r="355" spans="1:72">
      <c r="A355" t="s">
        <v>653</v>
      </c>
      <c r="B355" t="s">
        <v>25</v>
      </c>
      <c r="C355">
        <v>2008</v>
      </c>
      <c r="D355" t="s">
        <v>207</v>
      </c>
      <c r="E355">
        <v>8</v>
      </c>
      <c r="G355" t="s">
        <v>234</v>
      </c>
      <c r="H355" t="s">
        <v>644</v>
      </c>
      <c r="I355">
        <v>355125090872</v>
      </c>
      <c r="J355">
        <v>88143138168</v>
      </c>
      <c r="K355">
        <v>28816469392</v>
      </c>
      <c r="L355">
        <v>43787647320</v>
      </c>
      <c r="M355">
        <v>43787647320</v>
      </c>
      <c r="N355">
        <v>239337505908</v>
      </c>
      <c r="O355">
        <v>145364916379</v>
      </c>
      <c r="P355">
        <v>120136782766</v>
      </c>
      <c r="Q355">
        <v>120136782766</v>
      </c>
      <c r="R355">
        <v>0</v>
      </c>
      <c r="S355">
        <v>120136782766</v>
      </c>
      <c r="T355">
        <v>115699012319</v>
      </c>
      <c r="U355">
        <v>115699012319</v>
      </c>
      <c r="V355">
        <v>115699012319</v>
      </c>
      <c r="W355">
        <v>115699012319</v>
      </c>
      <c r="X355">
        <v>115699012319</v>
      </c>
      <c r="Y355">
        <v>0</v>
      </c>
      <c r="Z355">
        <v>0</v>
      </c>
      <c r="AA355">
        <v>0</v>
      </c>
      <c r="AB355">
        <v>115699012319</v>
      </c>
      <c r="AC355">
        <v>10690025495</v>
      </c>
      <c r="AD355">
        <v>115699012319</v>
      </c>
      <c r="AE355">
        <v>0</v>
      </c>
      <c r="AF355">
        <v>0</v>
      </c>
      <c r="AG355">
        <v>0</v>
      </c>
      <c r="AH355">
        <v>0</v>
      </c>
      <c r="AI355">
        <v>0</v>
      </c>
      <c r="AJ355">
        <v>0</v>
      </c>
      <c r="AK355">
        <v>0</v>
      </c>
      <c r="AL355">
        <v>0</v>
      </c>
      <c r="AM355">
        <v>167449374972</v>
      </c>
      <c r="AN355">
        <v>115699012319</v>
      </c>
      <c r="AO355">
        <v>118526566129</v>
      </c>
      <c r="AP355">
        <v>118526566129</v>
      </c>
      <c r="AQ355">
        <v>116288704545</v>
      </c>
      <c r="AR355">
        <v>89286026765</v>
      </c>
      <c r="AS355">
        <v>16947976699</v>
      </c>
      <c r="AT355">
        <v>114305927017</v>
      </c>
      <c r="AU355">
        <v>109973036150</v>
      </c>
      <c r="AV355">
        <v>109973036150</v>
      </c>
      <c r="AW355">
        <v>107648860202</v>
      </c>
      <c r="AX355">
        <v>115699012319</v>
      </c>
      <c r="AY355">
        <v>115699012319</v>
      </c>
      <c r="AZ355">
        <v>122669058569</v>
      </c>
      <c r="BA355">
        <v>0</v>
      </c>
      <c r="BB355">
        <v>0</v>
      </c>
      <c r="BC355">
        <v>0</v>
      </c>
      <c r="BD355">
        <v>355125090872</v>
      </c>
      <c r="BE355">
        <v>355125090872</v>
      </c>
      <c r="BF355">
        <v>1</v>
      </c>
      <c r="BG355">
        <v>1</v>
      </c>
      <c r="BH355">
        <v>1</v>
      </c>
      <c r="BI355">
        <v>115699012319</v>
      </c>
      <c r="BJ355">
        <v>28216856117</v>
      </c>
      <c r="BK355">
        <v>120136782766</v>
      </c>
      <c r="BL355">
        <v>120136782766</v>
      </c>
      <c r="BM355">
        <v>91919926649</v>
      </c>
      <c r="BN355">
        <v>54293286336</v>
      </c>
      <c r="BO355">
        <v>0</v>
      </c>
      <c r="BP355">
        <v>0</v>
      </c>
      <c r="BQ355">
        <v>0</v>
      </c>
      <c r="BR355">
        <v>0</v>
      </c>
      <c r="BS355">
        <v>0</v>
      </c>
      <c r="BT355">
        <v>0</v>
      </c>
    </row>
    <row r="356" spans="1:72">
      <c r="A356" t="s">
        <v>654</v>
      </c>
      <c r="B356" t="s">
        <v>26</v>
      </c>
      <c r="C356">
        <v>2008</v>
      </c>
      <c r="D356" t="s">
        <v>212</v>
      </c>
      <c r="E356">
        <v>2</v>
      </c>
      <c r="G356" t="s">
        <v>236</v>
      </c>
      <c r="H356" t="s">
        <v>644</v>
      </c>
      <c r="I356">
        <v>25232762260</v>
      </c>
      <c r="J356">
        <v>1379228339</v>
      </c>
      <c r="K356">
        <v>1170464567</v>
      </c>
      <c r="L356">
        <v>1338108323</v>
      </c>
      <c r="M356">
        <v>1338108323</v>
      </c>
      <c r="N356">
        <v>7555307989</v>
      </c>
      <c r="O356">
        <v>6914576562</v>
      </c>
      <c r="P356">
        <v>4091632628</v>
      </c>
      <c r="Q356">
        <v>4091632628</v>
      </c>
      <c r="R356">
        <v>0</v>
      </c>
      <c r="S356">
        <v>4091632628</v>
      </c>
      <c r="T356">
        <v>4065940972</v>
      </c>
      <c r="U356">
        <v>4065940972</v>
      </c>
      <c r="V356">
        <v>4065940972</v>
      </c>
      <c r="W356">
        <v>4065940972</v>
      </c>
      <c r="X356">
        <v>4065940972</v>
      </c>
      <c r="Y356">
        <v>0</v>
      </c>
      <c r="Z356">
        <v>0</v>
      </c>
      <c r="AA356">
        <v>0</v>
      </c>
      <c r="AB356">
        <v>4065940972</v>
      </c>
      <c r="AC356">
        <v>976085069</v>
      </c>
      <c r="AM356">
        <v>6504868227</v>
      </c>
      <c r="AN356">
        <v>4065940972</v>
      </c>
      <c r="AO356">
        <v>3789875511</v>
      </c>
      <c r="AP356">
        <v>3789875511</v>
      </c>
      <c r="AQ356">
        <v>4123824817</v>
      </c>
      <c r="AR356">
        <v>4123824817</v>
      </c>
      <c r="AS356">
        <v>74058258</v>
      </c>
      <c r="AT356">
        <v>4064058245</v>
      </c>
      <c r="AU356">
        <v>3900102905</v>
      </c>
      <c r="AV356">
        <v>3900102905</v>
      </c>
      <c r="AW356">
        <v>3802012401</v>
      </c>
      <c r="AX356">
        <v>4065940972</v>
      </c>
      <c r="AY356">
        <v>4065940972</v>
      </c>
      <c r="AZ356">
        <v>4639309705</v>
      </c>
      <c r="BB356">
        <v>0</v>
      </c>
      <c r="BD356">
        <v>25232762260</v>
      </c>
      <c r="BE356">
        <v>25232762260</v>
      </c>
      <c r="BF356">
        <v>1</v>
      </c>
      <c r="BG356">
        <v>1</v>
      </c>
      <c r="BI356">
        <v>4065940972</v>
      </c>
      <c r="BK356">
        <v>4091632628</v>
      </c>
      <c r="BL356">
        <v>4091632628</v>
      </c>
      <c r="BM356">
        <v>4091632628</v>
      </c>
      <c r="BN356">
        <v>3129605760</v>
      </c>
      <c r="BQ356">
        <v>0</v>
      </c>
      <c r="BR356">
        <v>0</v>
      </c>
      <c r="BS356">
        <v>0</v>
      </c>
      <c r="BT356">
        <v>0</v>
      </c>
    </row>
    <row r="357" spans="1:72">
      <c r="A357" t="s">
        <v>655</v>
      </c>
      <c r="B357" t="s">
        <v>27</v>
      </c>
      <c r="C357">
        <v>2008</v>
      </c>
      <c r="D357" t="s">
        <v>228</v>
      </c>
      <c r="E357">
        <v>4</v>
      </c>
      <c r="G357" t="s">
        <v>238</v>
      </c>
      <c r="H357" t="s">
        <v>644</v>
      </c>
      <c r="I357">
        <v>50835359873</v>
      </c>
      <c r="J357">
        <v>16050806465</v>
      </c>
      <c r="K357">
        <v>4623218068</v>
      </c>
      <c r="L357">
        <v>7044599779</v>
      </c>
      <c r="M357">
        <v>7044599779</v>
      </c>
      <c r="N357">
        <v>26112308174</v>
      </c>
      <c r="O357">
        <v>18513634335</v>
      </c>
      <c r="P357">
        <v>27033888635</v>
      </c>
      <c r="Q357">
        <v>27033888635</v>
      </c>
      <c r="R357">
        <v>0</v>
      </c>
      <c r="S357">
        <v>27033888635</v>
      </c>
      <c r="T357">
        <v>26063584717</v>
      </c>
      <c r="U357">
        <v>26063584717</v>
      </c>
      <c r="V357">
        <v>26063584717</v>
      </c>
      <c r="W357">
        <v>26063584717</v>
      </c>
      <c r="X357">
        <v>26063584717</v>
      </c>
      <c r="Y357">
        <v>0</v>
      </c>
      <c r="Z357">
        <v>0</v>
      </c>
      <c r="AA357">
        <v>0</v>
      </c>
      <c r="AB357">
        <v>26063584717</v>
      </c>
      <c r="AC357">
        <v>2950132366</v>
      </c>
      <c r="AD357">
        <v>26063584717</v>
      </c>
      <c r="AE357">
        <v>0</v>
      </c>
      <c r="AF357">
        <v>0</v>
      </c>
      <c r="AG357">
        <v>0</v>
      </c>
      <c r="AH357">
        <v>0</v>
      </c>
      <c r="AI357">
        <v>0</v>
      </c>
      <c r="AJ357">
        <v>0</v>
      </c>
      <c r="AK357">
        <v>0</v>
      </c>
      <c r="AL357">
        <v>0</v>
      </c>
      <c r="AM357">
        <v>18212329389</v>
      </c>
      <c r="AN357">
        <v>26063584717</v>
      </c>
      <c r="AO357">
        <v>27411816667</v>
      </c>
      <c r="AP357">
        <v>27411816667</v>
      </c>
      <c r="AQ357">
        <v>26603078062</v>
      </c>
      <c r="AR357">
        <v>14242855634</v>
      </c>
      <c r="AS357">
        <v>850632908</v>
      </c>
      <c r="AT357">
        <v>25790724673</v>
      </c>
      <c r="AU357">
        <v>24984745930</v>
      </c>
      <c r="AV357">
        <v>24984745930</v>
      </c>
      <c r="AW357">
        <v>25196044999</v>
      </c>
      <c r="AX357">
        <v>26063584717</v>
      </c>
      <c r="AY357">
        <v>26063584717</v>
      </c>
      <c r="AZ357">
        <v>27116453062</v>
      </c>
      <c r="BA357">
        <v>0</v>
      </c>
      <c r="BB357">
        <v>0</v>
      </c>
      <c r="BC357">
        <v>0</v>
      </c>
      <c r="BD357">
        <v>50835359873</v>
      </c>
      <c r="BE357">
        <v>50835359873</v>
      </c>
      <c r="BF357">
        <v>1</v>
      </c>
      <c r="BG357">
        <v>1</v>
      </c>
      <c r="BH357">
        <v>1</v>
      </c>
      <c r="BI357">
        <v>26063584717</v>
      </c>
      <c r="BJ357">
        <v>13016473609</v>
      </c>
      <c r="BK357">
        <v>27033888635</v>
      </c>
      <c r="BL357">
        <v>27033888635</v>
      </c>
      <c r="BM357">
        <v>14017415026</v>
      </c>
      <c r="BN357">
        <v>13821609587</v>
      </c>
      <c r="BO357">
        <v>0</v>
      </c>
      <c r="BP357">
        <v>0</v>
      </c>
      <c r="BQ357">
        <v>0</v>
      </c>
      <c r="BR357">
        <v>0</v>
      </c>
      <c r="BS357">
        <v>0</v>
      </c>
      <c r="BT357">
        <v>0</v>
      </c>
    </row>
    <row r="358" spans="1:72">
      <c r="A358" t="s">
        <v>656</v>
      </c>
      <c r="B358" t="s">
        <v>28</v>
      </c>
      <c r="C358">
        <v>2008</v>
      </c>
      <c r="D358" t="s">
        <v>228</v>
      </c>
      <c r="E358">
        <v>6</v>
      </c>
      <c r="G358" t="s">
        <v>240</v>
      </c>
      <c r="H358" t="s">
        <v>644</v>
      </c>
      <c r="I358">
        <v>93330228123</v>
      </c>
      <c r="J358">
        <v>21994619564</v>
      </c>
      <c r="K358">
        <v>8148503908</v>
      </c>
      <c r="L358">
        <v>10754322276</v>
      </c>
      <c r="M358">
        <v>10754322276</v>
      </c>
      <c r="N358">
        <v>44870096718</v>
      </c>
      <c r="O358">
        <v>33747018859</v>
      </c>
      <c r="P358">
        <v>31999009020</v>
      </c>
      <c r="Q358">
        <v>31999009020</v>
      </c>
      <c r="R358">
        <v>0</v>
      </c>
      <c r="S358">
        <v>31999009020</v>
      </c>
      <c r="T358">
        <v>31762445893</v>
      </c>
      <c r="U358">
        <v>31762445893</v>
      </c>
      <c r="V358">
        <v>31762445893</v>
      </c>
      <c r="W358">
        <v>31762445893</v>
      </c>
      <c r="X358">
        <v>31762445893</v>
      </c>
      <c r="Y358">
        <v>0</v>
      </c>
      <c r="Z358">
        <v>0</v>
      </c>
      <c r="AA358">
        <v>0</v>
      </c>
      <c r="AB358">
        <v>31762445893</v>
      </c>
      <c r="AC358">
        <v>5219233958</v>
      </c>
      <c r="AD358">
        <v>31762445893</v>
      </c>
      <c r="AE358">
        <v>0</v>
      </c>
      <c r="AF358">
        <v>0</v>
      </c>
      <c r="AG358">
        <v>0</v>
      </c>
      <c r="AH358">
        <v>0</v>
      </c>
      <c r="AI358">
        <v>0</v>
      </c>
      <c r="AJ358">
        <v>0</v>
      </c>
      <c r="AK358">
        <v>0</v>
      </c>
      <c r="AL358">
        <v>0</v>
      </c>
      <c r="AM358">
        <v>37266992132</v>
      </c>
      <c r="AN358">
        <v>31762445893</v>
      </c>
      <c r="AO358">
        <v>30929530521</v>
      </c>
      <c r="AP358">
        <v>30929530521</v>
      </c>
      <c r="AQ358">
        <v>31252195321</v>
      </c>
      <c r="AR358">
        <v>19779902805</v>
      </c>
      <c r="AS358">
        <v>1422380472</v>
      </c>
      <c r="AT358">
        <v>31435245770</v>
      </c>
      <c r="AU358">
        <v>30159894279</v>
      </c>
      <c r="AV358">
        <v>30159894279</v>
      </c>
      <c r="AW358">
        <v>30102586275</v>
      </c>
      <c r="AX358">
        <v>31762445893</v>
      </c>
      <c r="AY358">
        <v>31762445893</v>
      </c>
      <c r="AZ358">
        <v>33859214482</v>
      </c>
      <c r="BA358">
        <v>0</v>
      </c>
      <c r="BB358">
        <v>0</v>
      </c>
      <c r="BC358">
        <v>0</v>
      </c>
      <c r="BD358">
        <v>93330228123</v>
      </c>
      <c r="BE358">
        <v>93330228123</v>
      </c>
      <c r="BF358">
        <v>1</v>
      </c>
      <c r="BG358">
        <v>1</v>
      </c>
      <c r="BH358">
        <v>1</v>
      </c>
      <c r="BI358">
        <v>31762445893</v>
      </c>
      <c r="BJ358">
        <v>11866483080</v>
      </c>
      <c r="BK358">
        <v>31999009020</v>
      </c>
      <c r="BL358">
        <v>31999009020</v>
      </c>
      <c r="BM358">
        <v>20132525940</v>
      </c>
      <c r="BN358">
        <v>17600358656</v>
      </c>
      <c r="BO358">
        <v>0</v>
      </c>
      <c r="BP358">
        <v>0</v>
      </c>
      <c r="BQ358">
        <v>0</v>
      </c>
      <c r="BR358">
        <v>0</v>
      </c>
      <c r="BS358">
        <v>0</v>
      </c>
      <c r="BT358">
        <v>0</v>
      </c>
    </row>
    <row r="359" spans="1:72">
      <c r="A359" t="s">
        <v>657</v>
      </c>
      <c r="B359" t="s">
        <v>29</v>
      </c>
      <c r="C359">
        <v>2008</v>
      </c>
      <c r="D359" t="s">
        <v>231</v>
      </c>
      <c r="E359">
        <v>4</v>
      </c>
      <c r="G359" t="s">
        <v>242</v>
      </c>
      <c r="H359" t="s">
        <v>644</v>
      </c>
      <c r="I359">
        <v>32112263316</v>
      </c>
      <c r="J359">
        <v>1346462641</v>
      </c>
      <c r="K359">
        <v>1260184765</v>
      </c>
      <c r="L359">
        <v>1792780723</v>
      </c>
      <c r="M359">
        <v>1792780723</v>
      </c>
      <c r="N359">
        <v>12186971283</v>
      </c>
      <c r="O359">
        <v>10902822302</v>
      </c>
      <c r="P359">
        <v>6682452566</v>
      </c>
      <c r="Q359">
        <v>6682452566</v>
      </c>
      <c r="R359">
        <v>0</v>
      </c>
      <c r="S359">
        <v>6682452566</v>
      </c>
      <c r="T359">
        <v>6567550914</v>
      </c>
      <c r="U359">
        <v>6567550914</v>
      </c>
      <c r="V359">
        <v>6567550914</v>
      </c>
      <c r="W359">
        <v>6567550914</v>
      </c>
      <c r="X359">
        <v>6567550914</v>
      </c>
      <c r="Y359">
        <v>0</v>
      </c>
      <c r="Z359">
        <v>0</v>
      </c>
      <c r="AA359">
        <v>0</v>
      </c>
      <c r="AB359">
        <v>6567550914</v>
      </c>
      <c r="AC359">
        <v>2507880910</v>
      </c>
      <c r="AM359">
        <v>11831934179</v>
      </c>
      <c r="AN359">
        <v>6567550914</v>
      </c>
      <c r="AO359">
        <v>6428987289</v>
      </c>
      <c r="AP359">
        <v>6428987289</v>
      </c>
      <c r="AQ359">
        <v>6784246283</v>
      </c>
      <c r="AR359">
        <v>6784246283</v>
      </c>
      <c r="AS359">
        <v>241234249</v>
      </c>
      <c r="AT359">
        <v>6551948132</v>
      </c>
      <c r="AU359">
        <v>6187385799</v>
      </c>
      <c r="AV359">
        <v>6187385799</v>
      </c>
      <c r="AW359">
        <v>6732613203</v>
      </c>
      <c r="AX359">
        <v>6567550914</v>
      </c>
      <c r="AY359">
        <v>6567550914</v>
      </c>
      <c r="AZ359">
        <v>7658714067</v>
      </c>
      <c r="BB359">
        <v>0</v>
      </c>
      <c r="BD359">
        <v>32112263316</v>
      </c>
      <c r="BE359">
        <v>32112263316</v>
      </c>
      <c r="BF359">
        <v>1</v>
      </c>
      <c r="BG359">
        <v>1</v>
      </c>
      <c r="BI359">
        <v>6567550914</v>
      </c>
      <c r="BK359">
        <v>6682452566</v>
      </c>
      <c r="BL359">
        <v>6682452566</v>
      </c>
      <c r="BM359">
        <v>6682452566</v>
      </c>
      <c r="BN359">
        <v>4569432453</v>
      </c>
      <c r="BQ359">
        <v>0</v>
      </c>
      <c r="BR359">
        <v>0</v>
      </c>
      <c r="BS359">
        <v>0</v>
      </c>
      <c r="BT359">
        <v>0</v>
      </c>
    </row>
    <row r="360" spans="1:72">
      <c r="A360" t="s">
        <v>658</v>
      </c>
      <c r="B360" t="s">
        <v>30</v>
      </c>
      <c r="C360">
        <v>2008</v>
      </c>
      <c r="D360" t="s">
        <v>231</v>
      </c>
      <c r="E360">
        <v>5</v>
      </c>
      <c r="G360" t="s">
        <v>244</v>
      </c>
      <c r="H360" t="s">
        <v>644</v>
      </c>
      <c r="I360">
        <v>49758875558</v>
      </c>
      <c r="J360">
        <v>2053779695</v>
      </c>
      <c r="K360">
        <v>2053779695</v>
      </c>
      <c r="L360">
        <v>2971770135</v>
      </c>
      <c r="M360">
        <v>2971770135</v>
      </c>
      <c r="N360">
        <v>25655848623</v>
      </c>
      <c r="O360">
        <v>22985765270</v>
      </c>
      <c r="P360">
        <v>13946137793</v>
      </c>
      <c r="Q360">
        <v>13946137793</v>
      </c>
      <c r="R360">
        <v>0</v>
      </c>
      <c r="S360">
        <v>13946137793</v>
      </c>
      <c r="T360">
        <v>13828974210</v>
      </c>
      <c r="U360">
        <v>13828974210</v>
      </c>
      <c r="V360">
        <v>13828974210</v>
      </c>
      <c r="W360">
        <v>13828974210</v>
      </c>
      <c r="X360">
        <v>13828974210</v>
      </c>
      <c r="Y360">
        <v>0</v>
      </c>
      <c r="Z360">
        <v>0</v>
      </c>
      <c r="AA360">
        <v>0</v>
      </c>
      <c r="AB360">
        <v>13828974210</v>
      </c>
      <c r="AC360">
        <v>4836607271</v>
      </c>
      <c r="AM360">
        <v>23377561702</v>
      </c>
      <c r="AN360">
        <v>13828974210</v>
      </c>
      <c r="AO360">
        <v>13224727806</v>
      </c>
      <c r="AP360">
        <v>13224727806</v>
      </c>
      <c r="AQ360">
        <v>13889042479</v>
      </c>
      <c r="AR360">
        <v>13889042479</v>
      </c>
      <c r="AS360">
        <v>642645464</v>
      </c>
      <c r="AT360">
        <v>13828885942</v>
      </c>
      <c r="AU360">
        <v>13232432292</v>
      </c>
      <c r="AV360">
        <v>13232432292</v>
      </c>
      <c r="AW360">
        <v>13587372471</v>
      </c>
      <c r="AX360">
        <v>13828974210</v>
      </c>
      <c r="AY360">
        <v>13828974210</v>
      </c>
      <c r="AZ360">
        <v>15688785917</v>
      </c>
      <c r="BB360">
        <v>0</v>
      </c>
      <c r="BD360">
        <v>49758875558</v>
      </c>
      <c r="BE360">
        <v>49758875558</v>
      </c>
      <c r="BF360">
        <v>1</v>
      </c>
      <c r="BG360">
        <v>1</v>
      </c>
      <c r="BI360">
        <v>13828974210</v>
      </c>
      <c r="BK360">
        <v>13946137793</v>
      </c>
      <c r="BL360">
        <v>13946137793</v>
      </c>
      <c r="BM360">
        <v>13946137793</v>
      </c>
      <c r="BN360">
        <v>9969128975</v>
      </c>
      <c r="BQ360">
        <v>0</v>
      </c>
      <c r="BR360">
        <v>0</v>
      </c>
      <c r="BS360">
        <v>0</v>
      </c>
      <c r="BT360">
        <v>0</v>
      </c>
    </row>
    <row r="361" spans="1:72">
      <c r="A361" t="s">
        <v>659</v>
      </c>
      <c r="B361" t="s">
        <v>31</v>
      </c>
      <c r="C361">
        <v>2008</v>
      </c>
      <c r="D361" t="s">
        <v>228</v>
      </c>
      <c r="E361">
        <v>7</v>
      </c>
      <c r="G361" t="s">
        <v>246</v>
      </c>
      <c r="H361" t="s">
        <v>644</v>
      </c>
      <c r="I361">
        <v>358845770894</v>
      </c>
      <c r="J361">
        <v>69498902427</v>
      </c>
      <c r="K361">
        <v>17591754941</v>
      </c>
      <c r="L361">
        <v>22753688905</v>
      </c>
      <c r="M361">
        <v>22753688905</v>
      </c>
      <c r="N361">
        <v>114578458536</v>
      </c>
      <c r="O361">
        <v>87142922204</v>
      </c>
      <c r="P361">
        <v>74521601105</v>
      </c>
      <c r="Q361">
        <v>74521601105</v>
      </c>
      <c r="R361">
        <v>0</v>
      </c>
      <c r="S361">
        <v>74521601105</v>
      </c>
      <c r="T361">
        <v>73355907002</v>
      </c>
      <c r="U361">
        <v>73355907002</v>
      </c>
      <c r="V361">
        <v>73355907002</v>
      </c>
      <c r="W361">
        <v>73355907002</v>
      </c>
      <c r="X361">
        <v>73355907002</v>
      </c>
      <c r="Y361">
        <v>0</v>
      </c>
      <c r="Z361">
        <v>0</v>
      </c>
      <c r="AA361">
        <v>0</v>
      </c>
      <c r="AB361">
        <v>73355907002</v>
      </c>
      <c r="AC361">
        <v>10047635938</v>
      </c>
      <c r="AD361">
        <v>73355907002</v>
      </c>
      <c r="AE361">
        <v>0</v>
      </c>
      <c r="AF361">
        <v>0</v>
      </c>
      <c r="AG361">
        <v>0</v>
      </c>
      <c r="AH361">
        <v>0</v>
      </c>
      <c r="AI361">
        <v>0</v>
      </c>
      <c r="AJ361">
        <v>0</v>
      </c>
      <c r="AK361">
        <v>0</v>
      </c>
      <c r="AL361">
        <v>0</v>
      </c>
      <c r="AM361">
        <v>84256461959</v>
      </c>
      <c r="AN361">
        <v>73355907002</v>
      </c>
      <c r="AO361">
        <v>80511289007</v>
      </c>
      <c r="AP361">
        <v>80511289007</v>
      </c>
      <c r="AQ361">
        <v>72701357889</v>
      </c>
      <c r="AR361">
        <v>55818197724</v>
      </c>
      <c r="AS361">
        <v>5046417869</v>
      </c>
      <c r="AT361">
        <v>72047449369</v>
      </c>
      <c r="AU361">
        <v>69427671355</v>
      </c>
      <c r="AV361">
        <v>69427671355</v>
      </c>
      <c r="AW361">
        <v>69499486895</v>
      </c>
      <c r="AX361">
        <v>73355907002</v>
      </c>
      <c r="AY361">
        <v>73355907002</v>
      </c>
      <c r="AZ361">
        <v>80980056359</v>
      </c>
      <c r="BA361">
        <v>0</v>
      </c>
      <c r="BB361">
        <v>0</v>
      </c>
      <c r="BC361">
        <v>0</v>
      </c>
      <c r="BD361">
        <v>358845770894</v>
      </c>
      <c r="BE361">
        <v>358845770894</v>
      </c>
      <c r="BF361">
        <v>1</v>
      </c>
      <c r="BG361">
        <v>1</v>
      </c>
      <c r="BH361">
        <v>1</v>
      </c>
      <c r="BI361">
        <v>73355907002</v>
      </c>
      <c r="BJ361">
        <v>17974179869</v>
      </c>
      <c r="BK361">
        <v>74521601105</v>
      </c>
      <c r="BL361">
        <v>74521601105</v>
      </c>
      <c r="BM361">
        <v>56547421236</v>
      </c>
      <c r="BN361">
        <v>41134077219</v>
      </c>
      <c r="BO361">
        <v>0</v>
      </c>
      <c r="BP361">
        <v>0</v>
      </c>
      <c r="BQ361">
        <v>0</v>
      </c>
      <c r="BR361">
        <v>0</v>
      </c>
      <c r="BS361">
        <v>0</v>
      </c>
      <c r="BT361">
        <v>0</v>
      </c>
    </row>
    <row r="362" spans="1:72">
      <c r="A362" t="s">
        <v>660</v>
      </c>
      <c r="B362" t="s">
        <v>32</v>
      </c>
      <c r="C362">
        <v>2008</v>
      </c>
      <c r="D362" t="s">
        <v>215</v>
      </c>
      <c r="E362">
        <v>1</v>
      </c>
      <c r="G362" t="s">
        <v>248</v>
      </c>
      <c r="H362" t="s">
        <v>644</v>
      </c>
      <c r="I362">
        <v>12728911029</v>
      </c>
      <c r="J362">
        <v>440768374</v>
      </c>
      <c r="K362">
        <v>413818409</v>
      </c>
      <c r="L362">
        <v>587184451</v>
      </c>
      <c r="M362">
        <v>587184451</v>
      </c>
      <c r="N362">
        <v>4176879587</v>
      </c>
      <c r="O362">
        <v>3595190831</v>
      </c>
      <c r="P362">
        <v>2998250802</v>
      </c>
      <c r="Q362">
        <v>2998250802</v>
      </c>
      <c r="R362">
        <v>0</v>
      </c>
      <c r="S362">
        <v>2998250802</v>
      </c>
      <c r="T362">
        <v>2917331680</v>
      </c>
      <c r="U362">
        <v>2917331680</v>
      </c>
      <c r="V362">
        <v>2917331680</v>
      </c>
      <c r="W362">
        <v>2917331680</v>
      </c>
      <c r="X362">
        <v>2917331680</v>
      </c>
      <c r="Y362">
        <v>0</v>
      </c>
      <c r="Z362">
        <v>0</v>
      </c>
      <c r="AA362">
        <v>0</v>
      </c>
      <c r="AB362">
        <v>2917331680</v>
      </c>
      <c r="AC362">
        <v>140640497</v>
      </c>
      <c r="AM362">
        <v>3623234570</v>
      </c>
      <c r="AN362">
        <v>2917331680</v>
      </c>
      <c r="AO362">
        <v>3114726972</v>
      </c>
      <c r="AP362">
        <v>3114726972</v>
      </c>
      <c r="AQ362">
        <v>3014696815</v>
      </c>
      <c r="AR362">
        <v>2910966522</v>
      </c>
      <c r="AS362">
        <v>50419675</v>
      </c>
      <c r="AT362">
        <v>2915819688</v>
      </c>
      <c r="AU362">
        <v>2720281565</v>
      </c>
      <c r="AV362">
        <v>2720281565</v>
      </c>
      <c r="AW362">
        <v>2799126292</v>
      </c>
      <c r="AX362">
        <v>2917331680</v>
      </c>
      <c r="AY362">
        <v>2917331680</v>
      </c>
      <c r="AZ362">
        <v>3274597297</v>
      </c>
      <c r="BB362">
        <v>0</v>
      </c>
      <c r="BD362">
        <v>12728911029</v>
      </c>
      <c r="BE362">
        <v>12728911029</v>
      </c>
      <c r="BF362">
        <v>1</v>
      </c>
      <c r="BG362">
        <v>1</v>
      </c>
      <c r="BI362">
        <v>2917331680</v>
      </c>
      <c r="BK362">
        <v>2998250802</v>
      </c>
      <c r="BL362">
        <v>2998250802</v>
      </c>
      <c r="BM362">
        <v>2893497024</v>
      </c>
      <c r="BN362">
        <v>1955486439</v>
      </c>
      <c r="BQ362">
        <v>0</v>
      </c>
      <c r="BR362">
        <v>0</v>
      </c>
      <c r="BS362">
        <v>0</v>
      </c>
      <c r="BT362">
        <v>0</v>
      </c>
    </row>
    <row r="363" spans="1:72">
      <c r="A363" t="s">
        <v>661</v>
      </c>
      <c r="B363" t="s">
        <v>33</v>
      </c>
      <c r="C363">
        <v>2008</v>
      </c>
      <c r="D363" t="s">
        <v>231</v>
      </c>
      <c r="E363">
        <v>4</v>
      </c>
      <c r="G363" t="s">
        <v>250</v>
      </c>
      <c r="H363" t="s">
        <v>644</v>
      </c>
      <c r="I363">
        <v>80472614530</v>
      </c>
      <c r="J363">
        <v>2892419514</v>
      </c>
      <c r="K363">
        <v>2354511514</v>
      </c>
      <c r="L363">
        <v>3169764263</v>
      </c>
      <c r="M363">
        <v>3169764263</v>
      </c>
      <c r="N363">
        <v>17977241621</v>
      </c>
      <c r="O363">
        <v>15762504949</v>
      </c>
      <c r="P363">
        <v>10176268579</v>
      </c>
      <c r="Q363">
        <v>10176268579</v>
      </c>
      <c r="R363">
        <v>0</v>
      </c>
      <c r="S363">
        <v>10176268579</v>
      </c>
      <c r="T363">
        <v>10178532996</v>
      </c>
      <c r="U363">
        <v>10178532996</v>
      </c>
      <c r="V363">
        <v>10178532996</v>
      </c>
      <c r="W363">
        <v>10178532996</v>
      </c>
      <c r="X363">
        <v>10178532996</v>
      </c>
      <c r="Y363">
        <v>0</v>
      </c>
      <c r="Z363">
        <v>0</v>
      </c>
      <c r="AA363">
        <v>0</v>
      </c>
      <c r="AB363">
        <v>10178532996</v>
      </c>
      <c r="AC363">
        <v>2930421184</v>
      </c>
      <c r="AM363">
        <v>15047679940</v>
      </c>
      <c r="AN363">
        <v>10178532996</v>
      </c>
      <c r="AO363">
        <v>9756794738</v>
      </c>
      <c r="AP363">
        <v>9756794738</v>
      </c>
      <c r="AQ363">
        <v>10283809412</v>
      </c>
      <c r="AR363">
        <v>10283809412</v>
      </c>
      <c r="AS363">
        <v>646449573</v>
      </c>
      <c r="AT363">
        <v>10173663944</v>
      </c>
      <c r="AU363">
        <v>9690446645</v>
      </c>
      <c r="AV363">
        <v>9690446645</v>
      </c>
      <c r="AW363">
        <v>9132083037</v>
      </c>
      <c r="AX363">
        <v>10178532996</v>
      </c>
      <c r="AY363">
        <v>10178532996</v>
      </c>
      <c r="AZ363">
        <v>11621473035</v>
      </c>
      <c r="BB363">
        <v>0</v>
      </c>
      <c r="BD363">
        <v>80472614530</v>
      </c>
      <c r="BE363">
        <v>80472614530</v>
      </c>
      <c r="BF363">
        <v>1</v>
      </c>
      <c r="BG363">
        <v>1</v>
      </c>
      <c r="BI363">
        <v>10178532996</v>
      </c>
      <c r="BK363">
        <v>10176268579</v>
      </c>
      <c r="BL363">
        <v>10176268579</v>
      </c>
      <c r="BM363">
        <v>10176268579</v>
      </c>
      <c r="BN363">
        <v>7283020799</v>
      </c>
      <c r="BQ363">
        <v>0</v>
      </c>
      <c r="BR363">
        <v>0</v>
      </c>
      <c r="BS363">
        <v>0</v>
      </c>
      <c r="BT363">
        <v>0</v>
      </c>
    </row>
    <row r="364" spans="1:72">
      <c r="A364" t="s">
        <v>662</v>
      </c>
      <c r="B364" t="s">
        <v>34</v>
      </c>
      <c r="C364">
        <v>2008</v>
      </c>
      <c r="D364" t="s">
        <v>228</v>
      </c>
      <c r="E364">
        <v>5</v>
      </c>
      <c r="G364" t="s">
        <v>252</v>
      </c>
      <c r="H364" t="s">
        <v>644</v>
      </c>
      <c r="I364">
        <v>99418172793</v>
      </c>
      <c r="J364">
        <v>42151623540</v>
      </c>
      <c r="K364">
        <v>11354127407</v>
      </c>
      <c r="L364">
        <v>14668287783</v>
      </c>
      <c r="M364">
        <v>14668287783</v>
      </c>
      <c r="N364">
        <v>77549778175</v>
      </c>
      <c r="O364">
        <v>57071656987</v>
      </c>
      <c r="P364">
        <v>38275664652</v>
      </c>
      <c r="Q364">
        <v>38275664652</v>
      </c>
      <c r="R364">
        <v>0</v>
      </c>
      <c r="S364">
        <v>38275664652</v>
      </c>
      <c r="T364">
        <v>37790453861</v>
      </c>
      <c r="U364">
        <v>37790453861</v>
      </c>
      <c r="V364">
        <v>37790453861</v>
      </c>
      <c r="W364">
        <v>37790453861</v>
      </c>
      <c r="X364">
        <v>37790453861</v>
      </c>
      <c r="Y364">
        <v>0</v>
      </c>
      <c r="Z364">
        <v>0</v>
      </c>
      <c r="AA364">
        <v>0</v>
      </c>
      <c r="AB364">
        <v>37790453861</v>
      </c>
      <c r="AC364">
        <v>3884779221</v>
      </c>
      <c r="AD364">
        <v>37790453861</v>
      </c>
      <c r="AE364">
        <v>0</v>
      </c>
      <c r="AF364">
        <v>0</v>
      </c>
      <c r="AG364">
        <v>0</v>
      </c>
      <c r="AH364">
        <v>0</v>
      </c>
      <c r="AI364">
        <v>0</v>
      </c>
      <c r="AJ364">
        <v>0</v>
      </c>
      <c r="AK364">
        <v>0</v>
      </c>
      <c r="AL364">
        <v>0</v>
      </c>
      <c r="AM364">
        <v>57604683045</v>
      </c>
      <c r="AN364">
        <v>37790453861</v>
      </c>
      <c r="AO364">
        <v>39904590420</v>
      </c>
      <c r="AP364">
        <v>39904590420</v>
      </c>
      <c r="AQ364">
        <v>37705459237</v>
      </c>
      <c r="AR364">
        <v>19788605211</v>
      </c>
      <c r="AS364">
        <v>1823532291</v>
      </c>
      <c r="AT364">
        <v>37023097542</v>
      </c>
      <c r="AU364">
        <v>36297430627</v>
      </c>
      <c r="AV364">
        <v>36297430627</v>
      </c>
      <c r="AW364">
        <v>35143534133</v>
      </c>
      <c r="AX364">
        <v>37790453861</v>
      </c>
      <c r="AY364">
        <v>37790453861</v>
      </c>
      <c r="AZ364">
        <v>39610109676</v>
      </c>
      <c r="BA364">
        <v>0</v>
      </c>
      <c r="BB364">
        <v>0</v>
      </c>
      <c r="BC364">
        <v>0</v>
      </c>
      <c r="BD364">
        <v>99418172793</v>
      </c>
      <c r="BE364">
        <v>99418172793</v>
      </c>
      <c r="BF364">
        <v>1</v>
      </c>
      <c r="BG364">
        <v>1</v>
      </c>
      <c r="BH364">
        <v>1</v>
      </c>
      <c r="BI364">
        <v>37790453861</v>
      </c>
      <c r="BJ364">
        <v>18309824220</v>
      </c>
      <c r="BK364">
        <v>38275664652</v>
      </c>
      <c r="BL364">
        <v>38275664652</v>
      </c>
      <c r="BM364">
        <v>19965840432</v>
      </c>
      <c r="BN364">
        <v>18718994511</v>
      </c>
      <c r="BO364">
        <v>0</v>
      </c>
      <c r="BP364">
        <v>0</v>
      </c>
      <c r="BQ364">
        <v>0</v>
      </c>
      <c r="BR364">
        <v>0</v>
      </c>
      <c r="BS364">
        <v>0</v>
      </c>
      <c r="BT364">
        <v>0</v>
      </c>
    </row>
    <row r="365" spans="1:72">
      <c r="A365" t="s">
        <v>663</v>
      </c>
      <c r="B365" t="s">
        <v>35</v>
      </c>
      <c r="C365">
        <v>2008</v>
      </c>
      <c r="D365" t="s">
        <v>231</v>
      </c>
      <c r="E365">
        <v>5</v>
      </c>
      <c r="G365" t="s">
        <v>254</v>
      </c>
      <c r="H365" t="s">
        <v>644</v>
      </c>
      <c r="I365">
        <v>76347638063</v>
      </c>
      <c r="J365">
        <v>3146342398</v>
      </c>
      <c r="K365">
        <v>2865323517</v>
      </c>
      <c r="L365">
        <v>4026224599</v>
      </c>
      <c r="M365">
        <v>4026224599</v>
      </c>
      <c r="N365">
        <v>21604142864</v>
      </c>
      <c r="O365">
        <v>18442960334</v>
      </c>
      <c r="P365">
        <v>12847838051</v>
      </c>
      <c r="Q365">
        <v>12847838051</v>
      </c>
      <c r="R365">
        <v>0</v>
      </c>
      <c r="S365">
        <v>12847838051</v>
      </c>
      <c r="T365">
        <v>12617567001</v>
      </c>
      <c r="U365">
        <v>12617567001</v>
      </c>
      <c r="V365">
        <v>12617567001</v>
      </c>
      <c r="W365">
        <v>12617567001</v>
      </c>
      <c r="X365">
        <v>12617567001</v>
      </c>
      <c r="Y365">
        <v>0</v>
      </c>
      <c r="Z365">
        <v>0</v>
      </c>
      <c r="AA365">
        <v>0</v>
      </c>
      <c r="AB365">
        <v>12617567001</v>
      </c>
      <c r="AC365">
        <v>4944253355</v>
      </c>
      <c r="AM365">
        <v>17494420765</v>
      </c>
      <c r="AN365">
        <v>12617567001</v>
      </c>
      <c r="AO365">
        <v>12360023957</v>
      </c>
      <c r="AP365">
        <v>12360023957</v>
      </c>
      <c r="AQ365">
        <v>12915499668</v>
      </c>
      <c r="AR365">
        <v>12915499668</v>
      </c>
      <c r="AS365">
        <v>647559216</v>
      </c>
      <c r="AT365">
        <v>12605623193</v>
      </c>
      <c r="AU365">
        <v>11946333783</v>
      </c>
      <c r="AV365">
        <v>11946333783</v>
      </c>
      <c r="AW365">
        <v>11738275049</v>
      </c>
      <c r="AX365">
        <v>12617567001</v>
      </c>
      <c r="AY365">
        <v>12617567001</v>
      </c>
      <c r="AZ365">
        <v>14225160333</v>
      </c>
      <c r="BB365">
        <v>0</v>
      </c>
      <c r="BD365">
        <v>76347638063</v>
      </c>
      <c r="BE365">
        <v>76347638063</v>
      </c>
      <c r="BF365">
        <v>1</v>
      </c>
      <c r="BG365">
        <v>1</v>
      </c>
      <c r="BI365">
        <v>12617567001</v>
      </c>
      <c r="BK365">
        <v>12847838051</v>
      </c>
      <c r="BL365">
        <v>12847838051</v>
      </c>
      <c r="BM365">
        <v>12847838051</v>
      </c>
      <c r="BN365">
        <v>8869352607</v>
      </c>
      <c r="BQ365">
        <v>0</v>
      </c>
      <c r="BR365">
        <v>0</v>
      </c>
      <c r="BS365">
        <v>0</v>
      </c>
      <c r="BT365">
        <v>0</v>
      </c>
    </row>
    <row r="366" spans="1:72">
      <c r="A366" t="s">
        <v>664</v>
      </c>
      <c r="B366" t="s">
        <v>36</v>
      </c>
      <c r="C366">
        <v>2008</v>
      </c>
      <c r="D366" t="s">
        <v>228</v>
      </c>
      <c r="E366">
        <v>7</v>
      </c>
      <c r="G366" t="s">
        <v>256</v>
      </c>
      <c r="H366" t="s">
        <v>644</v>
      </c>
      <c r="I366">
        <v>205809980111</v>
      </c>
      <c r="J366">
        <v>30193285889</v>
      </c>
      <c r="K366">
        <v>10700304739</v>
      </c>
      <c r="L366">
        <v>14716388681</v>
      </c>
      <c r="M366">
        <v>14716388681</v>
      </c>
      <c r="N366">
        <v>75047533660</v>
      </c>
      <c r="O366">
        <v>59442144816</v>
      </c>
      <c r="P366">
        <v>53571492813</v>
      </c>
      <c r="Q366">
        <v>53571492813</v>
      </c>
      <c r="R366">
        <v>0</v>
      </c>
      <c r="S366">
        <v>53571492813</v>
      </c>
      <c r="T366">
        <v>52751962442</v>
      </c>
      <c r="U366">
        <v>52751962442</v>
      </c>
      <c r="V366">
        <v>52751962442</v>
      </c>
      <c r="W366">
        <v>52751962442</v>
      </c>
      <c r="X366">
        <v>52751962442</v>
      </c>
      <c r="Y366">
        <v>0</v>
      </c>
      <c r="Z366">
        <v>0</v>
      </c>
      <c r="AA366">
        <v>0</v>
      </c>
      <c r="AB366">
        <v>52751962442</v>
      </c>
      <c r="AC366">
        <v>8229247336</v>
      </c>
      <c r="AD366">
        <v>52751962442</v>
      </c>
      <c r="AE366">
        <v>0</v>
      </c>
      <c r="AF366">
        <v>0</v>
      </c>
      <c r="AG366">
        <v>0</v>
      </c>
      <c r="AH366">
        <v>0</v>
      </c>
      <c r="AI366">
        <v>0</v>
      </c>
      <c r="AJ366">
        <v>0</v>
      </c>
      <c r="AK366">
        <v>0</v>
      </c>
      <c r="AL366">
        <v>0</v>
      </c>
      <c r="AM366">
        <v>57372804041</v>
      </c>
      <c r="AN366">
        <v>52751962442</v>
      </c>
      <c r="AO366">
        <v>52885991650</v>
      </c>
      <c r="AP366">
        <v>52885991650</v>
      </c>
      <c r="AQ366">
        <v>51078993135</v>
      </c>
      <c r="AR366">
        <v>32072439011</v>
      </c>
      <c r="AS366">
        <v>3617895263</v>
      </c>
      <c r="AT366">
        <v>52308418688</v>
      </c>
      <c r="AU366">
        <v>50889846850</v>
      </c>
      <c r="AV366">
        <v>50889846850</v>
      </c>
      <c r="AW366">
        <v>50823513331</v>
      </c>
      <c r="AX366">
        <v>52751962442</v>
      </c>
      <c r="AY366">
        <v>52751962442</v>
      </c>
      <c r="AZ366">
        <v>56918123890</v>
      </c>
      <c r="BA366">
        <v>0</v>
      </c>
      <c r="BB366">
        <v>0</v>
      </c>
      <c r="BC366">
        <v>0</v>
      </c>
      <c r="BD366">
        <v>205809980111</v>
      </c>
      <c r="BE366">
        <v>205809980111</v>
      </c>
      <c r="BF366">
        <v>1</v>
      </c>
      <c r="BG366">
        <v>1</v>
      </c>
      <c r="BH366">
        <v>1</v>
      </c>
      <c r="BI366">
        <v>52751962442</v>
      </c>
      <c r="BJ366">
        <v>20977495146</v>
      </c>
      <c r="BK366">
        <v>53571492813</v>
      </c>
      <c r="BL366">
        <v>53571492813</v>
      </c>
      <c r="BM366">
        <v>32593997667</v>
      </c>
      <c r="BN366">
        <v>28491956368</v>
      </c>
      <c r="BO366">
        <v>0</v>
      </c>
      <c r="BP366">
        <v>0</v>
      </c>
      <c r="BQ366">
        <v>0</v>
      </c>
      <c r="BR366">
        <v>0</v>
      </c>
      <c r="BS366">
        <v>0</v>
      </c>
      <c r="BT366">
        <v>0</v>
      </c>
    </row>
    <row r="367" spans="1:72">
      <c r="A367" t="s">
        <v>665</v>
      </c>
      <c r="B367" t="s">
        <v>37</v>
      </c>
      <c r="C367">
        <v>2008</v>
      </c>
      <c r="D367" t="s">
        <v>207</v>
      </c>
      <c r="E367">
        <v>8</v>
      </c>
      <c r="G367" t="s">
        <v>258</v>
      </c>
      <c r="H367" t="s">
        <v>644</v>
      </c>
      <c r="I367">
        <v>1307983961727</v>
      </c>
      <c r="J367">
        <v>128236447096</v>
      </c>
      <c r="K367">
        <v>48263557207</v>
      </c>
      <c r="L367">
        <v>91271518580</v>
      </c>
      <c r="M367">
        <v>91271518580</v>
      </c>
      <c r="N367">
        <v>423666227293</v>
      </c>
      <c r="O367">
        <v>291088291270</v>
      </c>
      <c r="P367">
        <v>205982052689</v>
      </c>
      <c r="Q367">
        <v>205982052689</v>
      </c>
      <c r="R367">
        <v>0</v>
      </c>
      <c r="S367">
        <v>205982052689</v>
      </c>
      <c r="T367">
        <v>201933656199</v>
      </c>
      <c r="U367">
        <v>201933656199</v>
      </c>
      <c r="V367">
        <v>201933656199</v>
      </c>
      <c r="W367">
        <v>201933656199</v>
      </c>
      <c r="X367">
        <v>201933656199</v>
      </c>
      <c r="Y367">
        <v>0</v>
      </c>
      <c r="Z367">
        <v>0</v>
      </c>
      <c r="AA367">
        <v>0</v>
      </c>
      <c r="AB367">
        <v>201933656199</v>
      </c>
      <c r="AC367">
        <v>16117656850</v>
      </c>
      <c r="AD367">
        <v>201933656199</v>
      </c>
      <c r="AE367">
        <v>0</v>
      </c>
      <c r="AF367">
        <v>0</v>
      </c>
      <c r="AG367">
        <v>0</v>
      </c>
      <c r="AH367">
        <v>0</v>
      </c>
      <c r="AI367">
        <v>0</v>
      </c>
      <c r="AJ367">
        <v>0</v>
      </c>
      <c r="AK367">
        <v>0</v>
      </c>
      <c r="AL367">
        <v>0</v>
      </c>
      <c r="AM367">
        <v>319598745504</v>
      </c>
      <c r="AN367">
        <v>201933656199</v>
      </c>
      <c r="AO367">
        <v>203480524117</v>
      </c>
      <c r="AP367">
        <v>203480524117</v>
      </c>
      <c r="AQ367">
        <v>195180755724</v>
      </c>
      <c r="AR367">
        <v>159856927378</v>
      </c>
      <c r="AS367">
        <v>49534080337</v>
      </c>
      <c r="AT367">
        <v>199529135588</v>
      </c>
      <c r="AU367">
        <v>193572616893</v>
      </c>
      <c r="AV367">
        <v>193572616893</v>
      </c>
      <c r="AW367">
        <v>190053182539</v>
      </c>
      <c r="AX367">
        <v>201933656199</v>
      </c>
      <c r="AY367">
        <v>201933656199</v>
      </c>
      <c r="AZ367">
        <v>227656949467</v>
      </c>
      <c r="BA367">
        <v>0</v>
      </c>
      <c r="BB367">
        <v>0</v>
      </c>
      <c r="BC367">
        <v>0</v>
      </c>
      <c r="BD367">
        <v>1307983961727</v>
      </c>
      <c r="BE367">
        <v>1307983961727</v>
      </c>
      <c r="BF367">
        <v>1</v>
      </c>
      <c r="BG367">
        <v>1</v>
      </c>
      <c r="BH367">
        <v>1</v>
      </c>
      <c r="BI367">
        <v>201933656199</v>
      </c>
      <c r="BJ367">
        <v>37361079696</v>
      </c>
      <c r="BK367">
        <v>205982052689</v>
      </c>
      <c r="BL367">
        <v>205982052689</v>
      </c>
      <c r="BM367">
        <v>168620972993</v>
      </c>
      <c r="BN367">
        <v>88234633010</v>
      </c>
      <c r="BO367">
        <v>0</v>
      </c>
      <c r="BP367">
        <v>0</v>
      </c>
      <c r="BQ367">
        <v>0</v>
      </c>
      <c r="BR367">
        <v>0</v>
      </c>
      <c r="BS367">
        <v>0</v>
      </c>
      <c r="BT367">
        <v>0</v>
      </c>
    </row>
    <row r="368" spans="1:72">
      <c r="A368" t="s">
        <v>3738</v>
      </c>
      <c r="B368" t="s">
        <v>259</v>
      </c>
      <c r="C368">
        <v>2008</v>
      </c>
      <c r="D368" t="s">
        <v>223</v>
      </c>
      <c r="E368">
        <v>3</v>
      </c>
      <c r="G368" t="s">
        <v>260</v>
      </c>
      <c r="H368" t="s">
        <v>644</v>
      </c>
      <c r="I368">
        <v>174154199230</v>
      </c>
      <c r="J368">
        <v>51092875386</v>
      </c>
      <c r="K368">
        <v>13923162834</v>
      </c>
      <c r="L368">
        <v>20964480767</v>
      </c>
      <c r="M368">
        <v>20964480767</v>
      </c>
      <c r="N368">
        <v>73773143924</v>
      </c>
      <c r="O368">
        <v>57993521129</v>
      </c>
      <c r="P368">
        <v>49403997307</v>
      </c>
      <c r="Q368">
        <v>49403997307</v>
      </c>
      <c r="R368">
        <v>0</v>
      </c>
      <c r="S368">
        <v>49403997307</v>
      </c>
      <c r="T368">
        <v>46071721094</v>
      </c>
      <c r="U368">
        <v>46071721094</v>
      </c>
      <c r="V368">
        <v>46071721094</v>
      </c>
      <c r="W368">
        <v>46071721094</v>
      </c>
      <c r="X368">
        <v>46071721094</v>
      </c>
      <c r="Y368">
        <v>0</v>
      </c>
      <c r="Z368">
        <v>0</v>
      </c>
      <c r="AA368">
        <v>0</v>
      </c>
      <c r="AB368">
        <v>46071721094</v>
      </c>
      <c r="AC368">
        <v>1540717272</v>
      </c>
      <c r="AD368">
        <v>46071721094</v>
      </c>
      <c r="AE368">
        <v>0</v>
      </c>
      <c r="AF368">
        <v>0</v>
      </c>
      <c r="AG368">
        <v>0</v>
      </c>
      <c r="AH368">
        <v>0</v>
      </c>
      <c r="AI368">
        <v>0</v>
      </c>
      <c r="AJ368">
        <v>0</v>
      </c>
      <c r="AK368">
        <v>0</v>
      </c>
      <c r="AL368">
        <v>0</v>
      </c>
      <c r="AM368">
        <v>51952675026</v>
      </c>
      <c r="AN368">
        <v>46071721094</v>
      </c>
      <c r="AO368">
        <v>50213570157</v>
      </c>
      <c r="AP368">
        <v>50213570157</v>
      </c>
      <c r="AQ368">
        <v>48578252465</v>
      </c>
      <c r="AR368">
        <v>24564868223</v>
      </c>
      <c r="AS368">
        <v>3558976049</v>
      </c>
      <c r="AT368">
        <v>44628492910</v>
      </c>
      <c r="AU368">
        <v>43813453873</v>
      </c>
      <c r="AV368">
        <v>43813453873</v>
      </c>
      <c r="AW368">
        <v>44160125193</v>
      </c>
      <c r="AX368">
        <v>46071721094</v>
      </c>
      <c r="AY368">
        <v>46071721094</v>
      </c>
      <c r="AZ368">
        <v>48969501579</v>
      </c>
      <c r="BA368">
        <v>0</v>
      </c>
      <c r="BB368">
        <v>0</v>
      </c>
      <c r="BC368">
        <v>0</v>
      </c>
      <c r="BD368">
        <v>174154199230</v>
      </c>
      <c r="BE368">
        <v>174154199230</v>
      </c>
      <c r="BF368">
        <v>1</v>
      </c>
      <c r="BG368">
        <v>1</v>
      </c>
      <c r="BH368">
        <v>1</v>
      </c>
      <c r="BI368">
        <v>46071721094</v>
      </c>
      <c r="BJ368">
        <v>25319851610</v>
      </c>
      <c r="BK368">
        <v>49403997307</v>
      </c>
      <c r="BL368">
        <v>49403997307</v>
      </c>
      <c r="BM368">
        <v>24084145697</v>
      </c>
      <c r="BN368">
        <v>20148857648</v>
      </c>
      <c r="BO368">
        <v>0</v>
      </c>
      <c r="BP368">
        <v>0</v>
      </c>
      <c r="BQ368">
        <v>0</v>
      </c>
      <c r="BR368">
        <v>0</v>
      </c>
      <c r="BS368">
        <v>0</v>
      </c>
      <c r="BT368">
        <v>0</v>
      </c>
    </row>
    <row r="369" spans="1:72">
      <c r="A369" t="s">
        <v>666</v>
      </c>
      <c r="B369" t="s">
        <v>39</v>
      </c>
      <c r="C369">
        <v>2008</v>
      </c>
      <c r="D369" t="s">
        <v>218</v>
      </c>
      <c r="E369">
        <v>4</v>
      </c>
      <c r="G369" t="s">
        <v>262</v>
      </c>
      <c r="H369" t="s">
        <v>644</v>
      </c>
      <c r="I369">
        <v>45920852490</v>
      </c>
      <c r="J369">
        <v>910478136</v>
      </c>
      <c r="K369">
        <v>887150141</v>
      </c>
      <c r="L369">
        <v>1524455273</v>
      </c>
      <c r="M369">
        <v>1524455273</v>
      </c>
      <c r="N369">
        <v>18878717114</v>
      </c>
      <c r="O369">
        <v>18401996120</v>
      </c>
      <c r="P369">
        <v>6407387541</v>
      </c>
      <c r="Q369">
        <v>6407387541</v>
      </c>
      <c r="R369">
        <v>0</v>
      </c>
      <c r="S369">
        <v>6407387541</v>
      </c>
      <c r="T369">
        <v>6187509465</v>
      </c>
      <c r="U369">
        <v>6187509465</v>
      </c>
      <c r="V369">
        <v>6187509465</v>
      </c>
      <c r="W369">
        <v>6187509465</v>
      </c>
      <c r="X369">
        <v>6187509465</v>
      </c>
      <c r="Y369">
        <v>0</v>
      </c>
      <c r="Z369">
        <v>0</v>
      </c>
      <c r="AA369">
        <v>0</v>
      </c>
      <c r="AB369">
        <v>6187509465</v>
      </c>
      <c r="AC369">
        <v>2371925750</v>
      </c>
      <c r="AM369">
        <v>17795499141</v>
      </c>
      <c r="AN369">
        <v>6187509465</v>
      </c>
      <c r="AO369">
        <v>5897990081</v>
      </c>
      <c r="AP369">
        <v>5897990081</v>
      </c>
      <c r="AQ369">
        <v>6344387229</v>
      </c>
      <c r="AR369">
        <v>6344387229</v>
      </c>
      <c r="AS369">
        <v>251890907</v>
      </c>
      <c r="AT369">
        <v>6187509465</v>
      </c>
      <c r="AU369">
        <v>5891163859</v>
      </c>
      <c r="AV369">
        <v>5891163859</v>
      </c>
      <c r="AW369">
        <v>5741966250</v>
      </c>
      <c r="AX369">
        <v>6187509465</v>
      </c>
      <c r="AY369">
        <v>6187509465</v>
      </c>
      <c r="AZ369">
        <v>7452346340</v>
      </c>
      <c r="BB369">
        <v>0</v>
      </c>
      <c r="BD369">
        <v>45920852490</v>
      </c>
      <c r="BE369">
        <v>45920852490</v>
      </c>
      <c r="BF369">
        <v>1</v>
      </c>
      <c r="BG369">
        <v>1</v>
      </c>
      <c r="BI369">
        <v>6187509465</v>
      </c>
      <c r="BK369">
        <v>6407387541</v>
      </c>
      <c r="BL369">
        <v>6407387541</v>
      </c>
      <c r="BM369">
        <v>6407387541</v>
      </c>
      <c r="BN369">
        <v>4414049766</v>
      </c>
      <c r="BQ369">
        <v>0</v>
      </c>
      <c r="BR369">
        <v>0</v>
      </c>
      <c r="BS369">
        <v>0</v>
      </c>
      <c r="BT369">
        <v>0</v>
      </c>
    </row>
    <row r="370" spans="1:72">
      <c r="A370" t="s">
        <v>667</v>
      </c>
      <c r="B370" t="s">
        <v>40</v>
      </c>
      <c r="C370">
        <v>2008</v>
      </c>
      <c r="D370" t="s">
        <v>212</v>
      </c>
      <c r="E370">
        <v>4</v>
      </c>
      <c r="G370" t="s">
        <v>264</v>
      </c>
      <c r="H370" t="s">
        <v>644</v>
      </c>
      <c r="I370">
        <v>172523993638</v>
      </c>
      <c r="J370">
        <v>2696345519</v>
      </c>
      <c r="K370">
        <v>2610182164</v>
      </c>
      <c r="L370">
        <v>3011862930</v>
      </c>
      <c r="M370">
        <v>3011862930</v>
      </c>
      <c r="N370">
        <v>21998739676</v>
      </c>
      <c r="O370">
        <v>20701559342</v>
      </c>
      <c r="P370">
        <v>13238676223</v>
      </c>
      <c r="Q370">
        <v>13238676223</v>
      </c>
      <c r="R370">
        <v>0</v>
      </c>
      <c r="S370">
        <v>13238676223</v>
      </c>
      <c r="T370">
        <v>12941884908</v>
      </c>
      <c r="U370">
        <v>12941884908</v>
      </c>
      <c r="V370">
        <v>12941884908</v>
      </c>
      <c r="W370">
        <v>12941884908</v>
      </c>
      <c r="X370">
        <v>12941884908</v>
      </c>
      <c r="Y370">
        <v>0</v>
      </c>
      <c r="Z370">
        <v>0</v>
      </c>
      <c r="AA370">
        <v>0</v>
      </c>
      <c r="AB370">
        <v>12941884908</v>
      </c>
      <c r="AC370">
        <v>3586572217</v>
      </c>
      <c r="AM370">
        <v>19831669202</v>
      </c>
      <c r="AN370">
        <v>12941884908</v>
      </c>
      <c r="AO370">
        <v>13021982487</v>
      </c>
      <c r="AP370">
        <v>13021982487</v>
      </c>
      <c r="AQ370">
        <v>14001939892</v>
      </c>
      <c r="AR370">
        <v>14001939892</v>
      </c>
      <c r="AS370">
        <v>485999503</v>
      </c>
      <c r="AT370">
        <v>12930944605</v>
      </c>
      <c r="AU370">
        <v>12480103179</v>
      </c>
      <c r="AV370">
        <v>12480103179</v>
      </c>
      <c r="AW370">
        <v>12770398943</v>
      </c>
      <c r="AX370">
        <v>12941884908</v>
      </c>
      <c r="AY370">
        <v>12941884908</v>
      </c>
      <c r="AZ370">
        <v>16443897618</v>
      </c>
      <c r="BB370">
        <v>0</v>
      </c>
      <c r="BD370">
        <v>172523993638</v>
      </c>
      <c r="BE370">
        <v>172523993638</v>
      </c>
      <c r="BF370">
        <v>1</v>
      </c>
      <c r="BG370">
        <v>1</v>
      </c>
      <c r="BI370">
        <v>12941884908</v>
      </c>
      <c r="BK370">
        <v>13238676223</v>
      </c>
      <c r="BL370">
        <v>13238676223</v>
      </c>
      <c r="BM370">
        <v>13238676223</v>
      </c>
      <c r="BN370">
        <v>10055213612</v>
      </c>
      <c r="BQ370">
        <v>0</v>
      </c>
      <c r="BR370">
        <v>0</v>
      </c>
      <c r="BS370">
        <v>0</v>
      </c>
      <c r="BT370">
        <v>0</v>
      </c>
    </row>
    <row r="371" spans="1:72">
      <c r="A371" t="s">
        <v>668</v>
      </c>
      <c r="B371" t="s">
        <v>41</v>
      </c>
      <c r="C371">
        <v>2008</v>
      </c>
      <c r="D371" t="s">
        <v>215</v>
      </c>
      <c r="E371">
        <v>5</v>
      </c>
      <c r="G371" t="s">
        <v>266</v>
      </c>
      <c r="H371" t="s">
        <v>644</v>
      </c>
      <c r="I371">
        <v>97399832372</v>
      </c>
      <c r="J371">
        <v>3488848552</v>
      </c>
      <c r="K371">
        <v>2904849605</v>
      </c>
      <c r="L371">
        <v>4832399134</v>
      </c>
      <c r="M371">
        <v>4832399134</v>
      </c>
      <c r="N371">
        <v>20918159387</v>
      </c>
      <c r="O371">
        <v>14691674709</v>
      </c>
      <c r="P371">
        <v>14301951695</v>
      </c>
      <c r="Q371">
        <v>14301951695</v>
      </c>
      <c r="R371">
        <v>0</v>
      </c>
      <c r="S371">
        <v>14301951695</v>
      </c>
      <c r="T371">
        <v>13963648962</v>
      </c>
      <c r="U371">
        <v>13963648962</v>
      </c>
      <c r="V371">
        <v>13963648962</v>
      </c>
      <c r="W371">
        <v>13963648962</v>
      </c>
      <c r="X371">
        <v>13963648962</v>
      </c>
      <c r="Y371">
        <v>0</v>
      </c>
      <c r="Z371">
        <v>0</v>
      </c>
      <c r="AA371">
        <v>0</v>
      </c>
      <c r="AB371">
        <v>13963648962</v>
      </c>
      <c r="AC371">
        <v>3342968311</v>
      </c>
      <c r="AM371">
        <v>13812307521</v>
      </c>
      <c r="AN371">
        <v>13963648962</v>
      </c>
      <c r="AO371">
        <v>14222349829</v>
      </c>
      <c r="AP371">
        <v>14222349829</v>
      </c>
      <c r="AQ371">
        <v>14110407843</v>
      </c>
      <c r="AR371">
        <v>14110407843</v>
      </c>
      <c r="AS371">
        <v>2810700481</v>
      </c>
      <c r="AT371">
        <v>13948540709</v>
      </c>
      <c r="AU371">
        <v>13163133077</v>
      </c>
      <c r="AV371">
        <v>13163133077</v>
      </c>
      <c r="AW371">
        <v>12334859975</v>
      </c>
      <c r="AX371">
        <v>13963648962</v>
      </c>
      <c r="AY371">
        <v>13963648962</v>
      </c>
      <c r="AZ371">
        <v>15555669964</v>
      </c>
      <c r="BB371">
        <v>0</v>
      </c>
      <c r="BD371">
        <v>97399832372</v>
      </c>
      <c r="BE371">
        <v>97399832372</v>
      </c>
      <c r="BF371">
        <v>1</v>
      </c>
      <c r="BG371">
        <v>1</v>
      </c>
      <c r="BI371">
        <v>13963648962</v>
      </c>
      <c r="BK371">
        <v>14301951695</v>
      </c>
      <c r="BL371">
        <v>14301951695</v>
      </c>
      <c r="BM371">
        <v>14301951695</v>
      </c>
      <c r="BN371">
        <v>7867127782</v>
      </c>
      <c r="BQ371">
        <v>0</v>
      </c>
      <c r="BR371">
        <v>0</v>
      </c>
      <c r="BS371">
        <v>0</v>
      </c>
      <c r="BT371">
        <v>0</v>
      </c>
    </row>
    <row r="372" spans="1:72">
      <c r="A372" t="s">
        <v>669</v>
      </c>
      <c r="B372" t="s">
        <v>42</v>
      </c>
      <c r="C372">
        <v>2008</v>
      </c>
      <c r="D372" t="s">
        <v>218</v>
      </c>
      <c r="E372">
        <v>3</v>
      </c>
      <c r="G372" t="s">
        <v>268</v>
      </c>
      <c r="H372" t="s">
        <v>644</v>
      </c>
      <c r="I372">
        <v>70934767855</v>
      </c>
      <c r="J372">
        <v>2257682730</v>
      </c>
      <c r="K372">
        <v>2183755232</v>
      </c>
      <c r="L372">
        <v>3447750939</v>
      </c>
      <c r="M372">
        <v>3447750939</v>
      </c>
      <c r="N372">
        <v>29360536397</v>
      </c>
      <c r="O372">
        <v>27849618254</v>
      </c>
      <c r="P372">
        <v>7798471255</v>
      </c>
      <c r="Q372">
        <v>7798471255</v>
      </c>
      <c r="R372">
        <v>0</v>
      </c>
      <c r="S372">
        <v>7798471255</v>
      </c>
      <c r="T372">
        <v>7787563045</v>
      </c>
      <c r="U372">
        <v>7787563045</v>
      </c>
      <c r="V372">
        <v>7787563045</v>
      </c>
      <c r="W372">
        <v>7787563045</v>
      </c>
      <c r="X372">
        <v>7787563045</v>
      </c>
      <c r="Y372">
        <v>0</v>
      </c>
      <c r="Z372">
        <v>0</v>
      </c>
      <c r="AA372">
        <v>0</v>
      </c>
      <c r="AB372">
        <v>7787563045</v>
      </c>
      <c r="AC372">
        <v>1746863109</v>
      </c>
      <c r="AM372">
        <v>29912850176</v>
      </c>
      <c r="AN372">
        <v>7787563045</v>
      </c>
      <c r="AO372">
        <v>7585402353</v>
      </c>
      <c r="AP372">
        <v>7585402353</v>
      </c>
      <c r="AQ372">
        <v>7842830531</v>
      </c>
      <c r="AR372">
        <v>7842830531</v>
      </c>
      <c r="AS372">
        <v>687051099</v>
      </c>
      <c r="AT372">
        <v>7770569718</v>
      </c>
      <c r="AU372">
        <v>7246936733</v>
      </c>
      <c r="AV372">
        <v>7246936733</v>
      </c>
      <c r="AW372">
        <v>6999638023</v>
      </c>
      <c r="AX372">
        <v>7787563045</v>
      </c>
      <c r="AY372">
        <v>7787563045</v>
      </c>
      <c r="AZ372">
        <v>9668332899</v>
      </c>
      <c r="BB372">
        <v>0</v>
      </c>
      <c r="BD372">
        <v>70934767855</v>
      </c>
      <c r="BE372">
        <v>70934767855</v>
      </c>
      <c r="BF372">
        <v>1</v>
      </c>
      <c r="BG372">
        <v>1</v>
      </c>
      <c r="BI372">
        <v>7787563045</v>
      </c>
      <c r="BK372">
        <v>7798471255</v>
      </c>
      <c r="BL372">
        <v>7798471255</v>
      </c>
      <c r="BM372">
        <v>7798471255</v>
      </c>
      <c r="BN372">
        <v>5149341763</v>
      </c>
      <c r="BQ372">
        <v>0</v>
      </c>
      <c r="BR372">
        <v>0</v>
      </c>
      <c r="BS372">
        <v>0</v>
      </c>
      <c r="BT372">
        <v>0</v>
      </c>
    </row>
    <row r="373" spans="1:72">
      <c r="A373" t="s">
        <v>2018</v>
      </c>
      <c r="B373" t="s">
        <v>269</v>
      </c>
      <c r="C373">
        <v>2008</v>
      </c>
      <c r="D373" t="s">
        <v>215</v>
      </c>
      <c r="E373">
        <v>6</v>
      </c>
      <c r="G373" t="s">
        <v>270</v>
      </c>
      <c r="H373" t="s">
        <v>644</v>
      </c>
      <c r="I373">
        <v>228006780887</v>
      </c>
      <c r="J373">
        <v>12287615987</v>
      </c>
      <c r="K373">
        <v>11573396617</v>
      </c>
      <c r="L373">
        <v>17225440945</v>
      </c>
      <c r="M373">
        <v>17225440945</v>
      </c>
      <c r="N373">
        <v>98789006604</v>
      </c>
      <c r="O373">
        <v>67328552453</v>
      </c>
      <c r="P373">
        <v>42099577724</v>
      </c>
      <c r="Q373">
        <v>42099577724</v>
      </c>
      <c r="R373">
        <v>0</v>
      </c>
      <c r="S373">
        <v>42099577724</v>
      </c>
      <c r="T373">
        <v>41452126732</v>
      </c>
      <c r="U373">
        <v>41452126732</v>
      </c>
      <c r="V373">
        <v>41452126732</v>
      </c>
      <c r="W373">
        <v>41452126732</v>
      </c>
      <c r="X373">
        <v>41452126732</v>
      </c>
      <c r="Y373">
        <v>0</v>
      </c>
      <c r="Z373">
        <v>0</v>
      </c>
      <c r="AA373">
        <v>0</v>
      </c>
      <c r="AB373">
        <v>41452126732</v>
      </c>
      <c r="AC373">
        <v>4125971337</v>
      </c>
      <c r="AM373">
        <v>70578955282</v>
      </c>
      <c r="AN373">
        <v>41452126732</v>
      </c>
      <c r="AO373">
        <v>40882792228</v>
      </c>
      <c r="AP373">
        <v>40882792228</v>
      </c>
      <c r="AQ373">
        <v>41650824592</v>
      </c>
      <c r="AR373">
        <v>41650824592</v>
      </c>
      <c r="AS373">
        <v>8576515898</v>
      </c>
      <c r="AT373">
        <v>41137026681</v>
      </c>
      <c r="AU373">
        <v>38670806336</v>
      </c>
      <c r="AV373">
        <v>38670806336</v>
      </c>
      <c r="AW373">
        <v>38660345149</v>
      </c>
      <c r="AX373">
        <v>41452126732</v>
      </c>
      <c r="AY373">
        <v>41452126732</v>
      </c>
      <c r="AZ373">
        <v>47256358426</v>
      </c>
      <c r="BB373">
        <v>0</v>
      </c>
      <c r="BD373">
        <v>228006780887</v>
      </c>
      <c r="BE373">
        <v>228006780887</v>
      </c>
      <c r="BF373">
        <v>1</v>
      </c>
      <c r="BG373">
        <v>1</v>
      </c>
      <c r="BI373">
        <v>41452126732</v>
      </c>
      <c r="BK373">
        <v>42099577724</v>
      </c>
      <c r="BL373">
        <v>42099577724</v>
      </c>
      <c r="BM373">
        <v>42099577724</v>
      </c>
      <c r="BN373">
        <v>20296615450</v>
      </c>
      <c r="BQ373">
        <v>0</v>
      </c>
      <c r="BR373">
        <v>0</v>
      </c>
      <c r="BS373">
        <v>0</v>
      </c>
      <c r="BT373">
        <v>0</v>
      </c>
    </row>
    <row r="374" spans="1:72">
      <c r="A374" t="s">
        <v>670</v>
      </c>
      <c r="B374" t="s">
        <v>44</v>
      </c>
      <c r="C374">
        <v>2008</v>
      </c>
      <c r="D374" t="s">
        <v>215</v>
      </c>
      <c r="E374">
        <v>3</v>
      </c>
      <c r="G374" t="s">
        <v>272</v>
      </c>
      <c r="H374" t="s">
        <v>644</v>
      </c>
      <c r="I374">
        <v>104640112327</v>
      </c>
      <c r="J374">
        <v>1676896355</v>
      </c>
      <c r="K374">
        <v>1561398094</v>
      </c>
      <c r="L374">
        <v>3542815283</v>
      </c>
      <c r="M374">
        <v>3542815283</v>
      </c>
      <c r="N374">
        <v>20608955953</v>
      </c>
      <c r="O374">
        <v>11232651564</v>
      </c>
      <c r="P374">
        <v>8754076777</v>
      </c>
      <c r="Q374">
        <v>8754076777</v>
      </c>
      <c r="R374">
        <v>0</v>
      </c>
      <c r="S374">
        <v>8754076777</v>
      </c>
      <c r="T374">
        <v>8913043848</v>
      </c>
      <c r="U374">
        <v>8913043848</v>
      </c>
      <c r="V374">
        <v>8913043848</v>
      </c>
      <c r="W374">
        <v>8913043848</v>
      </c>
      <c r="X374">
        <v>8913043848</v>
      </c>
      <c r="Y374">
        <v>0</v>
      </c>
      <c r="Z374">
        <v>0</v>
      </c>
      <c r="AA374">
        <v>0</v>
      </c>
      <c r="AB374">
        <v>8913043848</v>
      </c>
      <c r="AC374">
        <v>1412058245</v>
      </c>
      <c r="AM374">
        <v>11253671974</v>
      </c>
      <c r="AN374">
        <v>8913043848</v>
      </c>
      <c r="AO374">
        <v>8291498740</v>
      </c>
      <c r="AP374">
        <v>8291498740</v>
      </c>
      <c r="AQ374">
        <v>9171933991</v>
      </c>
      <c r="AR374">
        <v>9171933991</v>
      </c>
      <c r="AS374">
        <v>1110046003</v>
      </c>
      <c r="AT374">
        <v>8905554771</v>
      </c>
      <c r="AU374">
        <v>8549068088</v>
      </c>
      <c r="AV374">
        <v>8549068088</v>
      </c>
      <c r="AW374">
        <v>8372476486</v>
      </c>
      <c r="AX374">
        <v>8913043848</v>
      </c>
      <c r="AY374">
        <v>8913043848</v>
      </c>
      <c r="AZ374">
        <v>11540937431</v>
      </c>
      <c r="BB374">
        <v>0</v>
      </c>
      <c r="BD374">
        <v>104640112327</v>
      </c>
      <c r="BE374">
        <v>104640112327</v>
      </c>
      <c r="BF374">
        <v>1</v>
      </c>
      <c r="BG374">
        <v>1</v>
      </c>
      <c r="BI374">
        <v>8913043848</v>
      </c>
      <c r="BK374">
        <v>8754076777</v>
      </c>
      <c r="BL374">
        <v>8754076777</v>
      </c>
      <c r="BM374">
        <v>8754076777</v>
      </c>
      <c r="BN374">
        <v>5111437341</v>
      </c>
      <c r="BQ374">
        <v>0</v>
      </c>
      <c r="BR374">
        <v>0</v>
      </c>
      <c r="BS374">
        <v>0</v>
      </c>
      <c r="BT374">
        <v>0</v>
      </c>
    </row>
    <row r="375" spans="1:72">
      <c r="A375" t="s">
        <v>671</v>
      </c>
      <c r="B375" t="s">
        <v>45</v>
      </c>
      <c r="C375">
        <v>2008</v>
      </c>
      <c r="D375" t="s">
        <v>231</v>
      </c>
      <c r="E375">
        <v>3</v>
      </c>
      <c r="G375" t="s">
        <v>274</v>
      </c>
      <c r="H375" t="s">
        <v>644</v>
      </c>
      <c r="I375">
        <v>88409159414</v>
      </c>
      <c r="J375">
        <v>1652903491</v>
      </c>
      <c r="K375">
        <v>1565280845</v>
      </c>
      <c r="L375">
        <v>2498004577</v>
      </c>
      <c r="M375">
        <v>2498004577</v>
      </c>
      <c r="N375">
        <v>12946487636</v>
      </c>
      <c r="O375">
        <v>11014104353</v>
      </c>
      <c r="P375">
        <v>7992717467</v>
      </c>
      <c r="Q375">
        <v>7992717467</v>
      </c>
      <c r="R375">
        <v>0</v>
      </c>
      <c r="S375">
        <v>7992717467</v>
      </c>
      <c r="T375">
        <v>7918521457</v>
      </c>
      <c r="U375">
        <v>7918521457</v>
      </c>
      <c r="V375">
        <v>7918521457</v>
      </c>
      <c r="W375">
        <v>7918521457</v>
      </c>
      <c r="X375">
        <v>7918521457</v>
      </c>
      <c r="Y375">
        <v>0</v>
      </c>
      <c r="Z375">
        <v>0</v>
      </c>
      <c r="AA375">
        <v>0</v>
      </c>
      <c r="AB375">
        <v>7918521457</v>
      </c>
      <c r="AC375">
        <v>1560278767</v>
      </c>
      <c r="AM375">
        <v>12147726665</v>
      </c>
      <c r="AN375">
        <v>7918521457</v>
      </c>
      <c r="AO375">
        <v>8291816523</v>
      </c>
      <c r="AP375">
        <v>8291816523</v>
      </c>
      <c r="AQ375">
        <v>7841565521</v>
      </c>
      <c r="AR375">
        <v>7841565521</v>
      </c>
      <c r="AS375">
        <v>1005324750</v>
      </c>
      <c r="AT375">
        <v>7917280537</v>
      </c>
      <c r="AU375">
        <v>7644717470</v>
      </c>
      <c r="AV375">
        <v>7644717470</v>
      </c>
      <c r="AW375">
        <v>7467718214</v>
      </c>
      <c r="AX375">
        <v>7918521457</v>
      </c>
      <c r="AY375">
        <v>7918521457</v>
      </c>
      <c r="AZ375">
        <v>9452860026</v>
      </c>
      <c r="BB375">
        <v>0</v>
      </c>
      <c r="BD375">
        <v>88409159414</v>
      </c>
      <c r="BE375">
        <v>88409159414</v>
      </c>
      <c r="BF375">
        <v>1</v>
      </c>
      <c r="BG375">
        <v>1</v>
      </c>
      <c r="BI375">
        <v>7918521457</v>
      </c>
      <c r="BK375">
        <v>7992717467</v>
      </c>
      <c r="BL375">
        <v>7992717467</v>
      </c>
      <c r="BM375">
        <v>7992717467</v>
      </c>
      <c r="BN375">
        <v>5049644727</v>
      </c>
      <c r="BQ375">
        <v>0</v>
      </c>
      <c r="BR375">
        <v>0</v>
      </c>
      <c r="BS375">
        <v>0</v>
      </c>
      <c r="BT375">
        <v>0</v>
      </c>
    </row>
    <row r="376" spans="1:72">
      <c r="A376" t="s">
        <v>672</v>
      </c>
      <c r="B376" t="s">
        <v>46</v>
      </c>
      <c r="C376">
        <v>2008</v>
      </c>
      <c r="D376" t="s">
        <v>215</v>
      </c>
      <c r="E376">
        <v>4</v>
      </c>
      <c r="G376" t="s">
        <v>276</v>
      </c>
      <c r="H376" t="s">
        <v>644</v>
      </c>
      <c r="I376">
        <v>44176796848</v>
      </c>
      <c r="J376">
        <v>2686096719</v>
      </c>
      <c r="K376">
        <v>2538186483</v>
      </c>
      <c r="L376">
        <v>3540249514</v>
      </c>
      <c r="M376">
        <v>3540249514</v>
      </c>
      <c r="N376">
        <v>21666092531</v>
      </c>
      <c r="O376">
        <v>18283388739</v>
      </c>
      <c r="P376">
        <v>10056455246</v>
      </c>
      <c r="Q376">
        <v>10056455246</v>
      </c>
      <c r="R376">
        <v>0</v>
      </c>
      <c r="S376">
        <v>10056455246</v>
      </c>
      <c r="T376">
        <v>9717515640</v>
      </c>
      <c r="U376">
        <v>9717515640</v>
      </c>
      <c r="V376">
        <v>9717515640</v>
      </c>
      <c r="W376">
        <v>9717515640</v>
      </c>
      <c r="X376">
        <v>9717515640</v>
      </c>
      <c r="Y376">
        <v>0</v>
      </c>
      <c r="Z376">
        <v>0</v>
      </c>
      <c r="AA376">
        <v>0</v>
      </c>
      <c r="AB376">
        <v>9717515640</v>
      </c>
      <c r="AC376">
        <v>2742458250</v>
      </c>
      <c r="AM376">
        <v>16150034633</v>
      </c>
      <c r="AN376">
        <v>9717515640</v>
      </c>
      <c r="AO376">
        <v>9770052121</v>
      </c>
      <c r="AP376">
        <v>9770052121</v>
      </c>
      <c r="AQ376">
        <v>10080979912</v>
      </c>
      <c r="AR376">
        <v>10080979912</v>
      </c>
      <c r="AS376">
        <v>1068425707</v>
      </c>
      <c r="AT376">
        <v>9709721434</v>
      </c>
      <c r="AU376">
        <v>9103897697</v>
      </c>
      <c r="AV376">
        <v>9103897697</v>
      </c>
      <c r="AW376">
        <v>8699347110</v>
      </c>
      <c r="AX376">
        <v>9717515640</v>
      </c>
      <c r="AY376">
        <v>9717515640</v>
      </c>
      <c r="AZ376">
        <v>10861868917</v>
      </c>
      <c r="BB376">
        <v>0</v>
      </c>
      <c r="BD376">
        <v>44176796848</v>
      </c>
      <c r="BE376">
        <v>44176796848</v>
      </c>
      <c r="BF376">
        <v>1</v>
      </c>
      <c r="BG376">
        <v>1</v>
      </c>
      <c r="BI376">
        <v>9717515640</v>
      </c>
      <c r="BK376">
        <v>10056455246</v>
      </c>
      <c r="BL376">
        <v>10056455246</v>
      </c>
      <c r="BM376">
        <v>10056455246</v>
      </c>
      <c r="BN376">
        <v>5825627544</v>
      </c>
      <c r="BQ376">
        <v>0</v>
      </c>
      <c r="BR376">
        <v>0</v>
      </c>
      <c r="BS376">
        <v>0</v>
      </c>
      <c r="BT376">
        <v>0</v>
      </c>
    </row>
    <row r="377" spans="1:72">
      <c r="A377" t="s">
        <v>673</v>
      </c>
      <c r="B377" t="s">
        <v>47</v>
      </c>
      <c r="C377">
        <v>2008</v>
      </c>
      <c r="D377" t="s">
        <v>218</v>
      </c>
      <c r="E377">
        <v>5</v>
      </c>
      <c r="G377" t="s">
        <v>278</v>
      </c>
      <c r="H377" t="s">
        <v>644</v>
      </c>
      <c r="I377">
        <v>177165100449</v>
      </c>
      <c r="J377">
        <v>1958046901</v>
      </c>
      <c r="K377">
        <v>1943982768</v>
      </c>
      <c r="L377">
        <v>4035992614</v>
      </c>
      <c r="M377">
        <v>4035992614</v>
      </c>
      <c r="N377">
        <v>29146285809</v>
      </c>
      <c r="O377">
        <v>28517505219</v>
      </c>
      <c r="P377">
        <v>11425619755</v>
      </c>
      <c r="Q377">
        <v>11425619755</v>
      </c>
      <c r="R377">
        <v>0</v>
      </c>
      <c r="S377">
        <v>11425619755</v>
      </c>
      <c r="T377">
        <v>11264487558</v>
      </c>
      <c r="U377">
        <v>11264487558</v>
      </c>
      <c r="V377">
        <v>11264487558</v>
      </c>
      <c r="W377">
        <v>11264487558</v>
      </c>
      <c r="X377">
        <v>11264487558</v>
      </c>
      <c r="Y377">
        <v>0</v>
      </c>
      <c r="Z377">
        <v>0</v>
      </c>
      <c r="AA377">
        <v>0</v>
      </c>
      <c r="AB377">
        <v>11264487558</v>
      </c>
      <c r="AC377">
        <v>3394123039</v>
      </c>
      <c r="AM377">
        <v>36488161139</v>
      </c>
      <c r="AN377">
        <v>11264487558</v>
      </c>
      <c r="AO377">
        <v>11966897793</v>
      </c>
      <c r="AP377">
        <v>11966897793</v>
      </c>
      <c r="AQ377">
        <v>10975401555</v>
      </c>
      <c r="AR377">
        <v>10975401555</v>
      </c>
      <c r="AS377">
        <v>1877264571</v>
      </c>
      <c r="AT377">
        <v>11262189487</v>
      </c>
      <c r="AU377">
        <v>10499637740</v>
      </c>
      <c r="AV377">
        <v>10499637740</v>
      </c>
      <c r="AW377">
        <v>10005704384</v>
      </c>
      <c r="AX377">
        <v>11264487558</v>
      </c>
      <c r="AY377">
        <v>11264487558</v>
      </c>
      <c r="AZ377">
        <v>14392908160</v>
      </c>
      <c r="BB377">
        <v>0</v>
      </c>
      <c r="BD377">
        <v>177165100449</v>
      </c>
      <c r="BE377">
        <v>177165100449</v>
      </c>
      <c r="BF377">
        <v>1</v>
      </c>
      <c r="BG377">
        <v>1</v>
      </c>
      <c r="BI377">
        <v>11264487558</v>
      </c>
      <c r="BK377">
        <v>11425619755</v>
      </c>
      <c r="BL377">
        <v>11425619755</v>
      </c>
      <c r="BM377">
        <v>11425619755</v>
      </c>
      <c r="BN377">
        <v>7552488755</v>
      </c>
      <c r="BQ377">
        <v>0</v>
      </c>
      <c r="BR377">
        <v>0</v>
      </c>
      <c r="BS377">
        <v>0</v>
      </c>
      <c r="BT377">
        <v>0</v>
      </c>
    </row>
    <row r="378" spans="1:72">
      <c r="A378" t="s">
        <v>674</v>
      </c>
      <c r="B378" t="s">
        <v>48</v>
      </c>
      <c r="C378">
        <v>2008</v>
      </c>
      <c r="D378" t="s">
        <v>231</v>
      </c>
      <c r="E378">
        <v>6</v>
      </c>
      <c r="G378" t="s">
        <v>280</v>
      </c>
      <c r="H378" t="s">
        <v>644</v>
      </c>
      <c r="I378">
        <v>109883277278</v>
      </c>
      <c r="J378">
        <v>3201303312</v>
      </c>
      <c r="K378">
        <v>3152758531</v>
      </c>
      <c r="L378">
        <v>5251078250</v>
      </c>
      <c r="M378">
        <v>5251078250</v>
      </c>
      <c r="N378">
        <v>32972333049</v>
      </c>
      <c r="O378">
        <v>28930156092</v>
      </c>
      <c r="P378">
        <v>18535189673</v>
      </c>
      <c r="Q378">
        <v>18535189673</v>
      </c>
      <c r="R378">
        <v>0</v>
      </c>
      <c r="S378">
        <v>18535189673</v>
      </c>
      <c r="T378">
        <v>18313269782</v>
      </c>
      <c r="U378">
        <v>18313269782</v>
      </c>
      <c r="V378">
        <v>18313269782</v>
      </c>
      <c r="W378">
        <v>18313269782</v>
      </c>
      <c r="X378">
        <v>18313269782</v>
      </c>
      <c r="Y378">
        <v>0</v>
      </c>
      <c r="Z378">
        <v>0</v>
      </c>
      <c r="AA378">
        <v>0</v>
      </c>
      <c r="AB378">
        <v>18313269782</v>
      </c>
      <c r="AC378">
        <v>5885757654</v>
      </c>
      <c r="AM378">
        <v>29799984380</v>
      </c>
      <c r="AN378">
        <v>18313269782</v>
      </c>
      <c r="AO378">
        <v>17600130378</v>
      </c>
      <c r="AP378">
        <v>17600130378</v>
      </c>
      <c r="AQ378">
        <v>18111912666</v>
      </c>
      <c r="AR378">
        <v>18111912666</v>
      </c>
      <c r="AS378">
        <v>2212421481</v>
      </c>
      <c r="AT378">
        <v>18312022572</v>
      </c>
      <c r="AU378">
        <v>17618984947</v>
      </c>
      <c r="AV378">
        <v>17618984947</v>
      </c>
      <c r="AW378">
        <v>17114046332</v>
      </c>
      <c r="AX378">
        <v>18313269782</v>
      </c>
      <c r="AY378">
        <v>18313269782</v>
      </c>
      <c r="AZ378">
        <v>21173449466</v>
      </c>
      <c r="BB378">
        <v>0</v>
      </c>
      <c r="BD378">
        <v>109883277278</v>
      </c>
      <c r="BE378">
        <v>109883277278</v>
      </c>
      <c r="BF378">
        <v>1</v>
      </c>
      <c r="BG378">
        <v>1</v>
      </c>
      <c r="BI378">
        <v>18313269782</v>
      </c>
      <c r="BK378">
        <v>18535189673</v>
      </c>
      <c r="BL378">
        <v>18535189673</v>
      </c>
      <c r="BM378">
        <v>18535189673</v>
      </c>
      <c r="BN378">
        <v>11872040211</v>
      </c>
      <c r="BQ378">
        <v>0</v>
      </c>
      <c r="BR378">
        <v>0</v>
      </c>
      <c r="BS378">
        <v>0</v>
      </c>
      <c r="BT378">
        <v>0</v>
      </c>
    </row>
    <row r="379" spans="1:72">
      <c r="A379" t="s">
        <v>675</v>
      </c>
      <c r="B379" t="s">
        <v>49</v>
      </c>
      <c r="C379">
        <v>2008</v>
      </c>
      <c r="D379" t="s">
        <v>228</v>
      </c>
      <c r="E379">
        <v>7</v>
      </c>
      <c r="G379" t="s">
        <v>282</v>
      </c>
      <c r="H379" t="s">
        <v>644</v>
      </c>
      <c r="I379">
        <v>130431040553</v>
      </c>
      <c r="J379">
        <v>38236579016</v>
      </c>
      <c r="K379">
        <v>9083228207</v>
      </c>
      <c r="L379">
        <v>13917592086</v>
      </c>
      <c r="M379">
        <v>13917592086</v>
      </c>
      <c r="N379">
        <v>80090334989</v>
      </c>
      <c r="O379">
        <v>61876320628</v>
      </c>
      <c r="P379">
        <v>47747554209</v>
      </c>
      <c r="Q379">
        <v>47747554209</v>
      </c>
      <c r="R379">
        <v>0</v>
      </c>
      <c r="S379">
        <v>47747554209</v>
      </c>
      <c r="T379">
        <v>47192778382</v>
      </c>
      <c r="U379">
        <v>47192778382</v>
      </c>
      <c r="V379">
        <v>47192778382</v>
      </c>
      <c r="W379">
        <v>47192778382</v>
      </c>
      <c r="X379">
        <v>47192778382</v>
      </c>
      <c r="Y379">
        <v>0</v>
      </c>
      <c r="Z379">
        <v>0</v>
      </c>
      <c r="AA379">
        <v>0</v>
      </c>
      <c r="AB379">
        <v>47192778382</v>
      </c>
      <c r="AC379">
        <v>7011619087</v>
      </c>
      <c r="AD379">
        <v>47192778382</v>
      </c>
      <c r="AE379">
        <v>0</v>
      </c>
      <c r="AF379">
        <v>0</v>
      </c>
      <c r="AG379">
        <v>0</v>
      </c>
      <c r="AH379">
        <v>0</v>
      </c>
      <c r="AI379">
        <v>0</v>
      </c>
      <c r="AJ379">
        <v>0</v>
      </c>
      <c r="AK379">
        <v>0</v>
      </c>
      <c r="AL379">
        <v>0</v>
      </c>
      <c r="AM379">
        <v>58520258738</v>
      </c>
      <c r="AN379">
        <v>47192778382</v>
      </c>
      <c r="AO379">
        <v>47626950960</v>
      </c>
      <c r="AP379">
        <v>47626950960</v>
      </c>
      <c r="AQ379">
        <v>47729844808</v>
      </c>
      <c r="AR379">
        <v>29273123130</v>
      </c>
      <c r="AS379">
        <v>1879683945</v>
      </c>
      <c r="AT379">
        <v>46572264218</v>
      </c>
      <c r="AU379">
        <v>45244129032</v>
      </c>
      <c r="AV379">
        <v>45244129032</v>
      </c>
      <c r="AW379">
        <v>44481068843</v>
      </c>
      <c r="AX379">
        <v>47192778382</v>
      </c>
      <c r="AY379">
        <v>47192778382</v>
      </c>
      <c r="AZ379">
        <v>50157959374</v>
      </c>
      <c r="BA379">
        <v>0</v>
      </c>
      <c r="BB379">
        <v>0</v>
      </c>
      <c r="BC379">
        <v>0</v>
      </c>
      <c r="BD379">
        <v>130431040553</v>
      </c>
      <c r="BE379">
        <v>130431040553</v>
      </c>
      <c r="BF379">
        <v>1</v>
      </c>
      <c r="BG379">
        <v>1</v>
      </c>
      <c r="BH379">
        <v>1</v>
      </c>
      <c r="BI379">
        <v>47192778382</v>
      </c>
      <c r="BJ379">
        <v>18557628108</v>
      </c>
      <c r="BK379">
        <v>47747554209</v>
      </c>
      <c r="BL379">
        <v>47747554209</v>
      </c>
      <c r="BM379">
        <v>29189926101</v>
      </c>
      <c r="BN379">
        <v>25630991464</v>
      </c>
      <c r="BO379">
        <v>0</v>
      </c>
      <c r="BP379">
        <v>0</v>
      </c>
      <c r="BQ379">
        <v>0</v>
      </c>
      <c r="BR379">
        <v>0</v>
      </c>
      <c r="BS379">
        <v>0</v>
      </c>
      <c r="BT379">
        <v>0</v>
      </c>
    </row>
    <row r="380" spans="1:72">
      <c r="A380" t="s">
        <v>676</v>
      </c>
      <c r="B380" t="s">
        <v>50</v>
      </c>
      <c r="C380">
        <v>2008</v>
      </c>
      <c r="D380" t="s">
        <v>215</v>
      </c>
      <c r="E380">
        <v>2</v>
      </c>
      <c r="G380" t="s">
        <v>284</v>
      </c>
      <c r="H380" t="s">
        <v>644</v>
      </c>
      <c r="I380">
        <v>18123490928</v>
      </c>
      <c r="J380">
        <v>1663965159</v>
      </c>
      <c r="K380">
        <v>1598765194</v>
      </c>
      <c r="L380">
        <v>2784030758</v>
      </c>
      <c r="M380">
        <v>2784030758</v>
      </c>
      <c r="N380">
        <v>16037539133</v>
      </c>
      <c r="O380">
        <v>11294608568</v>
      </c>
      <c r="P380">
        <v>7051734865</v>
      </c>
      <c r="Q380">
        <v>7051734865</v>
      </c>
      <c r="R380">
        <v>0</v>
      </c>
      <c r="S380">
        <v>7051734865</v>
      </c>
      <c r="T380">
        <v>6999033234</v>
      </c>
      <c r="U380">
        <v>6999033234</v>
      </c>
      <c r="V380">
        <v>6999033234</v>
      </c>
      <c r="W380">
        <v>6999033234</v>
      </c>
      <c r="X380">
        <v>6999033234</v>
      </c>
      <c r="Y380">
        <v>0</v>
      </c>
      <c r="Z380">
        <v>0</v>
      </c>
      <c r="AA380">
        <v>0</v>
      </c>
      <c r="AB380">
        <v>6999033234</v>
      </c>
      <c r="AC380">
        <v>1242485815</v>
      </c>
      <c r="AM380">
        <v>10542808302</v>
      </c>
      <c r="AN380">
        <v>6999033234</v>
      </c>
      <c r="AO380">
        <v>6813396286</v>
      </c>
      <c r="AP380">
        <v>6813396286</v>
      </c>
      <c r="AQ380">
        <v>6713040232</v>
      </c>
      <c r="AR380">
        <v>6713040232</v>
      </c>
      <c r="AS380">
        <v>992001291</v>
      </c>
      <c r="AT380">
        <v>6996221555</v>
      </c>
      <c r="AU380">
        <v>6470257879</v>
      </c>
      <c r="AV380">
        <v>6470257879</v>
      </c>
      <c r="AW380">
        <v>6508578887</v>
      </c>
      <c r="AX380">
        <v>6999033234</v>
      </c>
      <c r="AY380">
        <v>6999033234</v>
      </c>
      <c r="AZ380">
        <v>7672123890.7418003</v>
      </c>
      <c r="BB380">
        <v>0</v>
      </c>
      <c r="BD380">
        <v>18123490928</v>
      </c>
      <c r="BE380">
        <v>18123490928</v>
      </c>
      <c r="BF380">
        <v>1</v>
      </c>
      <c r="BG380">
        <v>1</v>
      </c>
      <c r="BI380">
        <v>6999033234</v>
      </c>
      <c r="BK380">
        <v>7051734865</v>
      </c>
      <c r="BL380">
        <v>7051734865</v>
      </c>
      <c r="BM380">
        <v>7051734865</v>
      </c>
      <c r="BN380">
        <v>3554611687</v>
      </c>
      <c r="BQ380">
        <v>0</v>
      </c>
      <c r="BR380">
        <v>0</v>
      </c>
      <c r="BS380">
        <v>0</v>
      </c>
      <c r="BT380">
        <v>0</v>
      </c>
    </row>
    <row r="381" spans="1:72">
      <c r="A381" t="s">
        <v>677</v>
      </c>
      <c r="B381" t="s">
        <v>51</v>
      </c>
      <c r="C381">
        <v>2008</v>
      </c>
      <c r="D381" t="s">
        <v>212</v>
      </c>
      <c r="E381">
        <v>2</v>
      </c>
      <c r="G381" t="s">
        <v>286</v>
      </c>
      <c r="H381" t="s">
        <v>644</v>
      </c>
      <c r="I381">
        <v>16302436226</v>
      </c>
      <c r="J381">
        <v>973929251</v>
      </c>
      <c r="K381">
        <v>920828599</v>
      </c>
      <c r="L381">
        <v>982222947</v>
      </c>
      <c r="M381">
        <v>982222947</v>
      </c>
      <c r="N381">
        <v>8538561212</v>
      </c>
      <c r="O381">
        <v>7864903716</v>
      </c>
      <c r="P381">
        <v>4383576437</v>
      </c>
      <c r="Q381">
        <v>4383576437</v>
      </c>
      <c r="R381">
        <v>0</v>
      </c>
      <c r="S381">
        <v>4383576437</v>
      </c>
      <c r="T381">
        <v>4410026489</v>
      </c>
      <c r="U381">
        <v>4410026489</v>
      </c>
      <c r="V381">
        <v>4410026489</v>
      </c>
      <c r="W381">
        <v>4410026489</v>
      </c>
      <c r="X381">
        <v>4410026489</v>
      </c>
      <c r="Y381">
        <v>0</v>
      </c>
      <c r="Z381">
        <v>0</v>
      </c>
      <c r="AA381">
        <v>0</v>
      </c>
      <c r="AB381">
        <v>4410026489</v>
      </c>
      <c r="AC381">
        <v>736560276</v>
      </c>
      <c r="AM381">
        <v>7562015574</v>
      </c>
      <c r="AN381">
        <v>4410026489</v>
      </c>
      <c r="AO381">
        <v>4209859076</v>
      </c>
      <c r="AP381">
        <v>4209859076</v>
      </c>
      <c r="AQ381">
        <v>4625440819</v>
      </c>
      <c r="AR381">
        <v>4625440819</v>
      </c>
      <c r="AS381">
        <v>79779539</v>
      </c>
      <c r="AT381">
        <v>4408360849</v>
      </c>
      <c r="AU381">
        <v>4168181661</v>
      </c>
      <c r="AV381">
        <v>4168181661</v>
      </c>
      <c r="AW381">
        <v>3787200996</v>
      </c>
      <c r="AX381">
        <v>4410026489</v>
      </c>
      <c r="AY381">
        <v>4410026489</v>
      </c>
      <c r="AZ381">
        <v>4690783697</v>
      </c>
      <c r="BB381">
        <v>0</v>
      </c>
      <c r="BD381">
        <v>16302436226</v>
      </c>
      <c r="BE381">
        <v>16302436226</v>
      </c>
      <c r="BF381">
        <v>1</v>
      </c>
      <c r="BG381">
        <v>1</v>
      </c>
      <c r="BI381">
        <v>4410026489</v>
      </c>
      <c r="BK381">
        <v>4383576437</v>
      </c>
      <c r="BL381">
        <v>4383576437</v>
      </c>
      <c r="BM381">
        <v>4383576437</v>
      </c>
      <c r="BN381">
        <v>3054133119</v>
      </c>
      <c r="BQ381">
        <v>0</v>
      </c>
      <c r="BR381">
        <v>0</v>
      </c>
      <c r="BS381">
        <v>0</v>
      </c>
      <c r="BT381">
        <v>0</v>
      </c>
    </row>
    <row r="382" spans="1:72">
      <c r="A382" t="s">
        <v>678</v>
      </c>
      <c r="B382" t="s">
        <v>52</v>
      </c>
      <c r="C382">
        <v>2008</v>
      </c>
      <c r="D382" t="s">
        <v>228</v>
      </c>
      <c r="E382">
        <v>6</v>
      </c>
      <c r="G382" t="s">
        <v>288</v>
      </c>
      <c r="H382" t="s">
        <v>644</v>
      </c>
      <c r="I382">
        <v>69914557285</v>
      </c>
      <c r="J382">
        <v>17138567099</v>
      </c>
      <c r="K382">
        <v>6856413123</v>
      </c>
      <c r="L382">
        <v>10634924307</v>
      </c>
      <c r="M382">
        <v>10634924307</v>
      </c>
      <c r="N382">
        <v>42060459712</v>
      </c>
      <c r="O382">
        <v>31122300115</v>
      </c>
      <c r="P382">
        <v>34306794788</v>
      </c>
      <c r="Q382">
        <v>34306794788</v>
      </c>
      <c r="R382">
        <v>0</v>
      </c>
      <c r="S382">
        <v>34306794788</v>
      </c>
      <c r="T382">
        <v>33694271296</v>
      </c>
      <c r="U382">
        <v>33694271296</v>
      </c>
      <c r="V382">
        <v>33694271296</v>
      </c>
      <c r="W382">
        <v>33694271296</v>
      </c>
      <c r="X382">
        <v>33694271296</v>
      </c>
      <c r="Y382">
        <v>0</v>
      </c>
      <c r="Z382">
        <v>0</v>
      </c>
      <c r="AA382">
        <v>0</v>
      </c>
      <c r="AB382">
        <v>33694271296</v>
      </c>
      <c r="AC382">
        <v>5084310076</v>
      </c>
      <c r="AD382">
        <v>33694271296</v>
      </c>
      <c r="AE382">
        <v>0</v>
      </c>
      <c r="AF382">
        <v>0</v>
      </c>
      <c r="AG382">
        <v>0</v>
      </c>
      <c r="AH382">
        <v>0</v>
      </c>
      <c r="AI382">
        <v>0</v>
      </c>
      <c r="AJ382">
        <v>0</v>
      </c>
      <c r="AK382">
        <v>0</v>
      </c>
      <c r="AL382">
        <v>0</v>
      </c>
      <c r="AM382">
        <v>34849320553</v>
      </c>
      <c r="AN382">
        <v>33694271296</v>
      </c>
      <c r="AO382">
        <v>32919744700</v>
      </c>
      <c r="AP382">
        <v>32919744700</v>
      </c>
      <c r="AQ382">
        <v>33667952637</v>
      </c>
      <c r="AR382">
        <v>21697404291</v>
      </c>
      <c r="AS382">
        <v>1497633043</v>
      </c>
      <c r="AT382">
        <v>33412188221</v>
      </c>
      <c r="AU382">
        <v>32396243817</v>
      </c>
      <c r="AV382">
        <v>32396243817</v>
      </c>
      <c r="AW382">
        <v>31161389745</v>
      </c>
      <c r="AX382">
        <v>33694271296</v>
      </c>
      <c r="AY382">
        <v>33694271296</v>
      </c>
      <c r="AZ382">
        <v>34938787437</v>
      </c>
      <c r="BA382">
        <v>0</v>
      </c>
      <c r="BB382">
        <v>0</v>
      </c>
      <c r="BC382">
        <v>0</v>
      </c>
      <c r="BD382">
        <v>69914557285</v>
      </c>
      <c r="BE382">
        <v>69914557285</v>
      </c>
      <c r="BF382">
        <v>1</v>
      </c>
      <c r="BG382">
        <v>1</v>
      </c>
      <c r="BH382">
        <v>1</v>
      </c>
      <c r="BI382">
        <v>33694271296</v>
      </c>
      <c r="BJ382">
        <v>12462539822</v>
      </c>
      <c r="BK382">
        <v>34306794788</v>
      </c>
      <c r="BL382">
        <v>34306794788</v>
      </c>
      <c r="BM382">
        <v>21844254966</v>
      </c>
      <c r="BN382">
        <v>19088638590</v>
      </c>
      <c r="BO382">
        <v>0</v>
      </c>
      <c r="BP382">
        <v>0</v>
      </c>
      <c r="BQ382">
        <v>0</v>
      </c>
      <c r="BR382">
        <v>0</v>
      </c>
      <c r="BS382">
        <v>0</v>
      </c>
      <c r="BT382">
        <v>0</v>
      </c>
    </row>
    <row r="383" spans="1:72">
      <c r="A383" t="s">
        <v>679</v>
      </c>
      <c r="B383" t="s">
        <v>53</v>
      </c>
      <c r="C383">
        <v>2008</v>
      </c>
      <c r="D383" t="s">
        <v>228</v>
      </c>
      <c r="E383">
        <v>6</v>
      </c>
      <c r="G383" t="s">
        <v>290</v>
      </c>
      <c r="H383" t="s">
        <v>644</v>
      </c>
      <c r="I383">
        <v>158246245956</v>
      </c>
      <c r="J383">
        <v>53250792602</v>
      </c>
      <c r="K383">
        <v>11456125951</v>
      </c>
      <c r="L383">
        <v>14731955413</v>
      </c>
      <c r="M383">
        <v>14731955413</v>
      </c>
      <c r="N383">
        <v>135409330039</v>
      </c>
      <c r="O383">
        <v>114273777197</v>
      </c>
      <c r="P383">
        <v>47931650302</v>
      </c>
      <c r="Q383">
        <v>47931650302</v>
      </c>
      <c r="R383">
        <v>0</v>
      </c>
      <c r="S383">
        <v>47931650302</v>
      </c>
      <c r="T383">
        <v>47568084192</v>
      </c>
      <c r="U383">
        <v>47568084192</v>
      </c>
      <c r="V383">
        <v>47568084192</v>
      </c>
      <c r="W383">
        <v>47568084192</v>
      </c>
      <c r="X383">
        <v>47568084192</v>
      </c>
      <c r="Y383">
        <v>0</v>
      </c>
      <c r="Z383">
        <v>0</v>
      </c>
      <c r="AA383">
        <v>0</v>
      </c>
      <c r="AB383">
        <v>47568084192</v>
      </c>
      <c r="AC383">
        <v>6215248660</v>
      </c>
      <c r="AD383">
        <v>47568084192</v>
      </c>
      <c r="AE383">
        <v>0</v>
      </c>
      <c r="AF383">
        <v>0</v>
      </c>
      <c r="AG383">
        <v>0</v>
      </c>
      <c r="AH383">
        <v>0</v>
      </c>
      <c r="AI383">
        <v>0</v>
      </c>
      <c r="AJ383">
        <v>0</v>
      </c>
      <c r="AK383">
        <v>0</v>
      </c>
      <c r="AL383">
        <v>0</v>
      </c>
      <c r="AM383">
        <v>106259950090</v>
      </c>
      <c r="AN383">
        <v>47568084192</v>
      </c>
      <c r="AO383">
        <v>47260433938</v>
      </c>
      <c r="AP383">
        <v>47260433938</v>
      </c>
      <c r="AQ383">
        <v>45878618592</v>
      </c>
      <c r="AR383">
        <v>27290022738</v>
      </c>
      <c r="AS383">
        <v>2456313978</v>
      </c>
      <c r="AT383">
        <v>46682789054</v>
      </c>
      <c r="AU383">
        <v>44984540407</v>
      </c>
      <c r="AV383">
        <v>44984540407</v>
      </c>
      <c r="AW383">
        <v>42315011659</v>
      </c>
      <c r="AX383">
        <v>47568084192</v>
      </c>
      <c r="AY383">
        <v>47568084192</v>
      </c>
      <c r="AZ383">
        <v>51228302464</v>
      </c>
      <c r="BA383">
        <v>0</v>
      </c>
      <c r="BB383">
        <v>0</v>
      </c>
      <c r="BC383">
        <v>0</v>
      </c>
      <c r="BD383">
        <v>158246245956</v>
      </c>
      <c r="BE383">
        <v>158246245956</v>
      </c>
      <c r="BF383">
        <v>1</v>
      </c>
      <c r="BG383">
        <v>1</v>
      </c>
      <c r="BH383">
        <v>1</v>
      </c>
      <c r="BI383">
        <v>47568084192</v>
      </c>
      <c r="BJ383">
        <v>19747870556</v>
      </c>
      <c r="BK383">
        <v>47931650302</v>
      </c>
      <c r="BL383">
        <v>47931650302</v>
      </c>
      <c r="BM383">
        <v>28183779746</v>
      </c>
      <c r="BN383">
        <v>24449674996</v>
      </c>
      <c r="BO383">
        <v>0</v>
      </c>
      <c r="BP383">
        <v>0</v>
      </c>
      <c r="BQ383">
        <v>0</v>
      </c>
      <c r="BR383">
        <v>0</v>
      </c>
      <c r="BS383">
        <v>0</v>
      </c>
      <c r="BT383">
        <v>0</v>
      </c>
    </row>
    <row r="384" spans="1:72">
      <c r="A384" t="s">
        <v>680</v>
      </c>
      <c r="B384" t="s">
        <v>54</v>
      </c>
      <c r="C384">
        <v>2008</v>
      </c>
      <c r="D384" t="s">
        <v>228</v>
      </c>
      <c r="E384">
        <v>4</v>
      </c>
      <c r="G384" t="s">
        <v>292</v>
      </c>
      <c r="H384" t="s">
        <v>644</v>
      </c>
      <c r="I384">
        <v>79699710406</v>
      </c>
      <c r="J384">
        <v>13626270865</v>
      </c>
      <c r="K384">
        <v>6676699160</v>
      </c>
      <c r="L384">
        <v>10051794721</v>
      </c>
      <c r="M384">
        <v>10051794721</v>
      </c>
      <c r="N384">
        <v>38717128622</v>
      </c>
      <c r="O384">
        <v>26801630729</v>
      </c>
      <c r="P384">
        <v>26451654986</v>
      </c>
      <c r="Q384">
        <v>26451654986</v>
      </c>
      <c r="R384">
        <v>0</v>
      </c>
      <c r="S384">
        <v>26451654986</v>
      </c>
      <c r="T384">
        <v>26007201012</v>
      </c>
      <c r="U384">
        <v>26007201012</v>
      </c>
      <c r="V384">
        <v>26007201012</v>
      </c>
      <c r="W384">
        <v>26007201012</v>
      </c>
      <c r="X384">
        <v>26007201012</v>
      </c>
      <c r="Y384">
        <v>0</v>
      </c>
      <c r="Z384">
        <v>0</v>
      </c>
      <c r="AA384">
        <v>0</v>
      </c>
      <c r="AB384">
        <v>26007201012</v>
      </c>
      <c r="AC384">
        <v>2537755915</v>
      </c>
      <c r="AD384">
        <v>26007201012</v>
      </c>
      <c r="AE384">
        <v>0</v>
      </c>
      <c r="AF384">
        <v>0</v>
      </c>
      <c r="AG384">
        <v>0</v>
      </c>
      <c r="AH384">
        <v>0</v>
      </c>
      <c r="AI384">
        <v>0</v>
      </c>
      <c r="AJ384">
        <v>0</v>
      </c>
      <c r="AK384">
        <v>0</v>
      </c>
      <c r="AL384">
        <v>0</v>
      </c>
      <c r="AM384">
        <v>25950261287</v>
      </c>
      <c r="AN384">
        <v>26007201012</v>
      </c>
      <c r="AO384">
        <v>26632984374</v>
      </c>
      <c r="AP384">
        <v>26632984374</v>
      </c>
      <c r="AQ384">
        <v>25926379687</v>
      </c>
      <c r="AR384">
        <v>14220748464</v>
      </c>
      <c r="AS384">
        <v>1442294920</v>
      </c>
      <c r="AT384">
        <v>25762077374</v>
      </c>
      <c r="AU384">
        <v>25200173941</v>
      </c>
      <c r="AV384">
        <v>25200173941</v>
      </c>
      <c r="AW384">
        <v>25526801095</v>
      </c>
      <c r="AX384">
        <v>26007201012</v>
      </c>
      <c r="AY384">
        <v>26007201012</v>
      </c>
      <c r="AZ384">
        <v>28089231487</v>
      </c>
      <c r="BA384">
        <v>0</v>
      </c>
      <c r="BB384">
        <v>0</v>
      </c>
      <c r="BC384">
        <v>0</v>
      </c>
      <c r="BD384">
        <v>79699710406</v>
      </c>
      <c r="BE384">
        <v>79699710406</v>
      </c>
      <c r="BF384">
        <v>1</v>
      </c>
      <c r="BG384">
        <v>1</v>
      </c>
      <c r="BH384">
        <v>1</v>
      </c>
      <c r="BI384">
        <v>26007201012</v>
      </c>
      <c r="BJ384">
        <v>11737099487</v>
      </c>
      <c r="BK384">
        <v>26451654986</v>
      </c>
      <c r="BL384">
        <v>26451654986</v>
      </c>
      <c r="BM384">
        <v>14714555499</v>
      </c>
      <c r="BN384">
        <v>13902247748</v>
      </c>
      <c r="BO384">
        <v>0</v>
      </c>
      <c r="BP384">
        <v>0</v>
      </c>
      <c r="BQ384">
        <v>0</v>
      </c>
      <c r="BR384">
        <v>0</v>
      </c>
      <c r="BS384">
        <v>0</v>
      </c>
      <c r="BT384">
        <v>0</v>
      </c>
    </row>
    <row r="385" spans="1:72">
      <c r="A385" t="s">
        <v>681</v>
      </c>
      <c r="B385" t="s">
        <v>55</v>
      </c>
      <c r="C385">
        <v>2008</v>
      </c>
      <c r="D385" t="s">
        <v>228</v>
      </c>
      <c r="E385">
        <v>4</v>
      </c>
      <c r="G385" t="s">
        <v>294</v>
      </c>
      <c r="H385" t="s">
        <v>644</v>
      </c>
      <c r="I385">
        <v>61303164254</v>
      </c>
      <c r="J385">
        <v>14320077731</v>
      </c>
      <c r="K385">
        <v>7112389671</v>
      </c>
      <c r="L385">
        <v>9250326245</v>
      </c>
      <c r="M385">
        <v>9250326245</v>
      </c>
      <c r="N385">
        <v>36705500831</v>
      </c>
      <c r="O385">
        <v>23656076537</v>
      </c>
      <c r="P385">
        <v>28691808112</v>
      </c>
      <c r="Q385">
        <v>28691808112</v>
      </c>
      <c r="R385">
        <v>0</v>
      </c>
      <c r="S385">
        <v>28691808112</v>
      </c>
      <c r="T385">
        <v>27461372580</v>
      </c>
      <c r="U385">
        <v>27461372580</v>
      </c>
      <c r="V385">
        <v>27461372580</v>
      </c>
      <c r="W385">
        <v>27461372580</v>
      </c>
      <c r="X385">
        <v>27461372580</v>
      </c>
      <c r="Y385">
        <v>0</v>
      </c>
      <c r="Z385">
        <v>0</v>
      </c>
      <c r="AA385">
        <v>0</v>
      </c>
      <c r="AB385">
        <v>27461372580</v>
      </c>
      <c r="AC385">
        <v>2701684160</v>
      </c>
      <c r="AD385">
        <v>27461372580</v>
      </c>
      <c r="AE385">
        <v>0</v>
      </c>
      <c r="AF385">
        <v>0</v>
      </c>
      <c r="AG385">
        <v>0</v>
      </c>
      <c r="AH385">
        <v>0</v>
      </c>
      <c r="AI385">
        <v>0</v>
      </c>
      <c r="AJ385">
        <v>0</v>
      </c>
      <c r="AK385">
        <v>0</v>
      </c>
      <c r="AL385">
        <v>0</v>
      </c>
      <c r="AM385">
        <v>26028531355</v>
      </c>
      <c r="AN385">
        <v>27461372580</v>
      </c>
      <c r="AO385">
        <v>28649749106</v>
      </c>
      <c r="AP385">
        <v>28649749106</v>
      </c>
      <c r="AQ385">
        <v>27369901618</v>
      </c>
      <c r="AR385">
        <v>15261939071</v>
      </c>
      <c r="AS385">
        <v>1494174574</v>
      </c>
      <c r="AT385">
        <v>27231600227</v>
      </c>
      <c r="AU385">
        <v>26512481711</v>
      </c>
      <c r="AV385">
        <v>26512481711</v>
      </c>
      <c r="AW385">
        <v>26229882966</v>
      </c>
      <c r="AX385">
        <v>27461372580</v>
      </c>
      <c r="AY385">
        <v>27461372580</v>
      </c>
      <c r="AZ385">
        <v>28670695109</v>
      </c>
      <c r="BA385">
        <v>0</v>
      </c>
      <c r="BB385">
        <v>0</v>
      </c>
      <c r="BC385">
        <v>0</v>
      </c>
      <c r="BD385">
        <v>61303164254</v>
      </c>
      <c r="BE385">
        <v>61303164254</v>
      </c>
      <c r="BF385">
        <v>1</v>
      </c>
      <c r="BG385">
        <v>1</v>
      </c>
      <c r="BH385">
        <v>1</v>
      </c>
      <c r="BI385">
        <v>27461372580</v>
      </c>
      <c r="BJ385">
        <v>12384059165</v>
      </c>
      <c r="BK385">
        <v>28691808112</v>
      </c>
      <c r="BL385">
        <v>28691808112</v>
      </c>
      <c r="BM385">
        <v>16307748947</v>
      </c>
      <c r="BN385">
        <v>14470072652</v>
      </c>
      <c r="BO385">
        <v>0</v>
      </c>
      <c r="BP385">
        <v>0</v>
      </c>
      <c r="BQ385">
        <v>0</v>
      </c>
      <c r="BR385">
        <v>0</v>
      </c>
      <c r="BS385">
        <v>0</v>
      </c>
      <c r="BT385">
        <v>0</v>
      </c>
    </row>
    <row r="386" spans="1:72">
      <c r="A386" t="s">
        <v>682</v>
      </c>
      <c r="B386" t="s">
        <v>56</v>
      </c>
      <c r="C386">
        <v>2008</v>
      </c>
      <c r="D386" t="s">
        <v>228</v>
      </c>
      <c r="E386">
        <v>7</v>
      </c>
      <c r="G386" t="s">
        <v>296</v>
      </c>
      <c r="H386" t="s">
        <v>644</v>
      </c>
      <c r="I386">
        <v>101451427501</v>
      </c>
      <c r="J386">
        <v>34042489504</v>
      </c>
      <c r="K386">
        <v>8065018645</v>
      </c>
      <c r="L386">
        <v>11319619221</v>
      </c>
      <c r="M386">
        <v>11319619221</v>
      </c>
      <c r="N386">
        <v>75234800830</v>
      </c>
      <c r="O386">
        <v>58989609779</v>
      </c>
      <c r="P386">
        <v>44165535006</v>
      </c>
      <c r="Q386">
        <v>44165535006</v>
      </c>
      <c r="R386">
        <v>0</v>
      </c>
      <c r="S386">
        <v>44165535006</v>
      </c>
      <c r="T386">
        <v>42453180780</v>
      </c>
      <c r="U386">
        <v>42453180780</v>
      </c>
      <c r="V386">
        <v>42453180780</v>
      </c>
      <c r="W386">
        <v>42453180780</v>
      </c>
      <c r="X386">
        <v>42453180780</v>
      </c>
      <c r="Y386">
        <v>0</v>
      </c>
      <c r="Z386">
        <v>0</v>
      </c>
      <c r="AA386">
        <v>0</v>
      </c>
      <c r="AB386">
        <v>42453180780</v>
      </c>
      <c r="AC386">
        <v>6375459960</v>
      </c>
      <c r="AD386">
        <v>42453180780</v>
      </c>
      <c r="AE386">
        <v>0</v>
      </c>
      <c r="AF386">
        <v>0</v>
      </c>
      <c r="AG386">
        <v>0</v>
      </c>
      <c r="AH386">
        <v>0</v>
      </c>
      <c r="AI386">
        <v>0</v>
      </c>
      <c r="AJ386">
        <v>0</v>
      </c>
      <c r="AK386">
        <v>0</v>
      </c>
      <c r="AL386">
        <v>0</v>
      </c>
      <c r="AM386">
        <v>54747582846</v>
      </c>
      <c r="AN386">
        <v>42453180780</v>
      </c>
      <c r="AO386">
        <v>43809380176</v>
      </c>
      <c r="AP386">
        <v>43809380176</v>
      </c>
      <c r="AQ386">
        <v>43095367587</v>
      </c>
      <c r="AR386">
        <v>27570009517</v>
      </c>
      <c r="AS386">
        <v>2902061022</v>
      </c>
      <c r="AT386">
        <v>41722523903</v>
      </c>
      <c r="AU386">
        <v>40369356147</v>
      </c>
      <c r="AV386">
        <v>40369356147</v>
      </c>
      <c r="AW386">
        <v>38790321092</v>
      </c>
      <c r="AX386">
        <v>42453180780</v>
      </c>
      <c r="AY386">
        <v>42453180780</v>
      </c>
      <c r="AZ386">
        <v>44568599875</v>
      </c>
      <c r="BA386">
        <v>0</v>
      </c>
      <c r="BB386">
        <v>0</v>
      </c>
      <c r="BC386">
        <v>0</v>
      </c>
      <c r="BD386">
        <v>101451427501</v>
      </c>
      <c r="BE386">
        <v>101451427501</v>
      </c>
      <c r="BF386">
        <v>1</v>
      </c>
      <c r="BG386">
        <v>1</v>
      </c>
      <c r="BH386">
        <v>1</v>
      </c>
      <c r="BI386">
        <v>42453180780</v>
      </c>
      <c r="BJ386">
        <v>16697910163</v>
      </c>
      <c r="BK386">
        <v>44165535006</v>
      </c>
      <c r="BL386">
        <v>44165535006</v>
      </c>
      <c r="BM386">
        <v>27467624843</v>
      </c>
      <c r="BN386">
        <v>22844369774</v>
      </c>
      <c r="BO386">
        <v>0</v>
      </c>
      <c r="BP386">
        <v>0</v>
      </c>
      <c r="BQ386">
        <v>0</v>
      </c>
      <c r="BR386">
        <v>0</v>
      </c>
      <c r="BS386">
        <v>0</v>
      </c>
      <c r="BT386">
        <v>0</v>
      </c>
    </row>
    <row r="387" spans="1:72">
      <c r="A387" t="s">
        <v>683</v>
      </c>
      <c r="B387" t="s">
        <v>57</v>
      </c>
      <c r="C387">
        <v>2008</v>
      </c>
      <c r="D387" t="s">
        <v>228</v>
      </c>
      <c r="E387">
        <v>5</v>
      </c>
      <c r="G387" t="s">
        <v>298</v>
      </c>
      <c r="H387" t="s">
        <v>644</v>
      </c>
      <c r="I387">
        <v>118411292089</v>
      </c>
      <c r="J387">
        <v>52090264699</v>
      </c>
      <c r="K387">
        <v>9001765149</v>
      </c>
      <c r="L387">
        <v>12086172502</v>
      </c>
      <c r="M387">
        <v>12086172502</v>
      </c>
      <c r="N387">
        <v>90940639761</v>
      </c>
      <c r="O387">
        <v>68477299319</v>
      </c>
      <c r="P387">
        <v>36527503187</v>
      </c>
      <c r="Q387">
        <v>36527503187</v>
      </c>
      <c r="R387">
        <v>0</v>
      </c>
      <c r="S387">
        <v>36527503187</v>
      </c>
      <c r="T387">
        <v>35422823846</v>
      </c>
      <c r="U387">
        <v>35422823846</v>
      </c>
      <c r="V387">
        <v>35422823846</v>
      </c>
      <c r="W387">
        <v>35422823846</v>
      </c>
      <c r="X387">
        <v>35422823846</v>
      </c>
      <c r="Y387">
        <v>0</v>
      </c>
      <c r="Z387">
        <v>0</v>
      </c>
      <c r="AA387">
        <v>0</v>
      </c>
      <c r="AB387">
        <v>35422823846</v>
      </c>
      <c r="AC387">
        <v>3963194529</v>
      </c>
      <c r="AD387">
        <v>35422823846</v>
      </c>
      <c r="AE387">
        <v>0</v>
      </c>
      <c r="AF387">
        <v>0</v>
      </c>
      <c r="AG387">
        <v>0</v>
      </c>
      <c r="AH387">
        <v>0</v>
      </c>
      <c r="AI387">
        <v>0</v>
      </c>
      <c r="AJ387">
        <v>0</v>
      </c>
      <c r="AK387">
        <v>0</v>
      </c>
      <c r="AL387">
        <v>0</v>
      </c>
      <c r="AM387">
        <v>62539878739</v>
      </c>
      <c r="AN387">
        <v>35422823846</v>
      </c>
      <c r="AO387">
        <v>35725102106</v>
      </c>
      <c r="AP387">
        <v>35725102106</v>
      </c>
      <c r="AQ387">
        <v>35953019800</v>
      </c>
      <c r="AR387">
        <v>22308221316</v>
      </c>
      <c r="AS387">
        <v>2004721841</v>
      </c>
      <c r="AT387">
        <v>34658324271</v>
      </c>
      <c r="AU387">
        <v>33690711137</v>
      </c>
      <c r="AV387">
        <v>33690711137</v>
      </c>
      <c r="AW387">
        <v>33151288621</v>
      </c>
      <c r="AX387">
        <v>35422823846</v>
      </c>
      <c r="AY387">
        <v>35422823846</v>
      </c>
      <c r="AZ387">
        <v>37672380201.312202</v>
      </c>
      <c r="BA387">
        <v>0</v>
      </c>
      <c r="BB387">
        <v>0</v>
      </c>
      <c r="BC387">
        <v>0</v>
      </c>
      <c r="BD387">
        <v>118411292089</v>
      </c>
      <c r="BE387">
        <v>118411292089</v>
      </c>
      <c r="BF387">
        <v>1</v>
      </c>
      <c r="BG387">
        <v>1</v>
      </c>
      <c r="BH387">
        <v>1</v>
      </c>
      <c r="BI387">
        <v>35422823846</v>
      </c>
      <c r="BJ387">
        <v>14728753158</v>
      </c>
      <c r="BK387">
        <v>36527503187</v>
      </c>
      <c r="BL387">
        <v>36527503187</v>
      </c>
      <c r="BM387">
        <v>21798750029</v>
      </c>
      <c r="BN387">
        <v>17128373524</v>
      </c>
      <c r="BO387">
        <v>0</v>
      </c>
      <c r="BP387">
        <v>0</v>
      </c>
      <c r="BQ387">
        <v>0</v>
      </c>
      <c r="BR387">
        <v>0</v>
      </c>
      <c r="BS387">
        <v>0</v>
      </c>
      <c r="BT387">
        <v>0</v>
      </c>
    </row>
    <row r="388" spans="1:72">
      <c r="A388" t="s">
        <v>684</v>
      </c>
      <c r="B388" t="s">
        <v>58</v>
      </c>
      <c r="C388">
        <v>2008</v>
      </c>
      <c r="D388" t="s">
        <v>231</v>
      </c>
      <c r="E388">
        <v>6</v>
      </c>
      <c r="G388" t="s">
        <v>300</v>
      </c>
      <c r="H388" t="s">
        <v>644</v>
      </c>
      <c r="I388">
        <v>64173871550</v>
      </c>
      <c r="J388">
        <v>3538684478</v>
      </c>
      <c r="K388">
        <v>3508334804</v>
      </c>
      <c r="L388">
        <v>5774905250</v>
      </c>
      <c r="M388">
        <v>5774905250</v>
      </c>
      <c r="N388">
        <v>26728048422</v>
      </c>
      <c r="O388">
        <v>21317502896</v>
      </c>
      <c r="P388">
        <v>19056649766</v>
      </c>
      <c r="Q388">
        <v>19056649766</v>
      </c>
      <c r="R388">
        <v>0</v>
      </c>
      <c r="S388">
        <v>19056649766</v>
      </c>
      <c r="T388">
        <v>18513262671</v>
      </c>
      <c r="U388">
        <v>18513262671</v>
      </c>
      <c r="V388">
        <v>18513262671</v>
      </c>
      <c r="W388">
        <v>18513262671</v>
      </c>
      <c r="X388">
        <v>18513262671</v>
      </c>
      <c r="Y388">
        <v>0</v>
      </c>
      <c r="Z388">
        <v>0</v>
      </c>
      <c r="AA388">
        <v>0</v>
      </c>
      <c r="AB388">
        <v>18513262671</v>
      </c>
      <c r="AC388">
        <v>5996813604</v>
      </c>
      <c r="AM388">
        <v>23672181421</v>
      </c>
      <c r="AN388">
        <v>18513262671</v>
      </c>
      <c r="AO388">
        <v>18680021034</v>
      </c>
      <c r="AP388">
        <v>18680021034</v>
      </c>
      <c r="AQ388">
        <v>18974224730</v>
      </c>
      <c r="AR388">
        <v>18974224730</v>
      </c>
      <c r="AS388">
        <v>2041843246</v>
      </c>
      <c r="AT388">
        <v>18502007922</v>
      </c>
      <c r="AU388">
        <v>17844076777</v>
      </c>
      <c r="AV388">
        <v>17844076777</v>
      </c>
      <c r="AW388">
        <v>17356294255</v>
      </c>
      <c r="AX388">
        <v>18513262671</v>
      </c>
      <c r="AY388">
        <v>18513262671</v>
      </c>
      <c r="AZ388">
        <v>20201400231</v>
      </c>
      <c r="BB388">
        <v>0</v>
      </c>
      <c r="BD388">
        <v>64173871550</v>
      </c>
      <c r="BE388">
        <v>64173871550</v>
      </c>
      <c r="BF388">
        <v>1</v>
      </c>
      <c r="BG388">
        <v>1</v>
      </c>
      <c r="BI388">
        <v>18513262671</v>
      </c>
      <c r="BK388">
        <v>19056649766</v>
      </c>
      <c r="BL388">
        <v>19056649766</v>
      </c>
      <c r="BM388">
        <v>19056649766</v>
      </c>
      <c r="BN388">
        <v>12486876330</v>
      </c>
      <c r="BQ388">
        <v>0</v>
      </c>
      <c r="BR388">
        <v>0</v>
      </c>
      <c r="BS388">
        <v>0</v>
      </c>
      <c r="BT388">
        <v>0</v>
      </c>
    </row>
    <row r="389" spans="1:72">
      <c r="A389" t="s">
        <v>685</v>
      </c>
      <c r="B389" t="s">
        <v>59</v>
      </c>
      <c r="C389">
        <v>2008</v>
      </c>
      <c r="D389" t="s">
        <v>223</v>
      </c>
      <c r="E389">
        <v>2</v>
      </c>
      <c r="G389" t="s">
        <v>302</v>
      </c>
      <c r="H389" t="s">
        <v>644</v>
      </c>
      <c r="I389">
        <v>41185305857</v>
      </c>
      <c r="J389">
        <v>24464198577</v>
      </c>
      <c r="K389">
        <v>7472328822</v>
      </c>
      <c r="L389">
        <v>9095549451</v>
      </c>
      <c r="M389">
        <v>9095549451</v>
      </c>
      <c r="N389">
        <v>17812897719</v>
      </c>
      <c r="O389">
        <v>10351948004</v>
      </c>
      <c r="P389">
        <v>20005205100</v>
      </c>
      <c r="Q389">
        <v>20005205100</v>
      </c>
      <c r="R389">
        <v>0</v>
      </c>
      <c r="S389">
        <v>20005205100</v>
      </c>
      <c r="T389">
        <v>19241829922</v>
      </c>
      <c r="U389">
        <v>19241829922</v>
      </c>
      <c r="V389">
        <v>19241829922</v>
      </c>
      <c r="W389">
        <v>19241829922</v>
      </c>
      <c r="X389">
        <v>19241829922</v>
      </c>
      <c r="Y389">
        <v>0</v>
      </c>
      <c r="Z389">
        <v>0</v>
      </c>
      <c r="AA389">
        <v>0</v>
      </c>
      <c r="AB389">
        <v>19241829922</v>
      </c>
      <c r="AC389">
        <v>629554500</v>
      </c>
      <c r="AD389">
        <v>19241829922</v>
      </c>
      <c r="AE389">
        <v>0</v>
      </c>
      <c r="AF389">
        <v>0</v>
      </c>
      <c r="AG389">
        <v>0</v>
      </c>
      <c r="AH389">
        <v>0</v>
      </c>
      <c r="AI389">
        <v>0</v>
      </c>
      <c r="AJ389">
        <v>0</v>
      </c>
      <c r="AK389">
        <v>0</v>
      </c>
      <c r="AL389">
        <v>0</v>
      </c>
      <c r="AM389">
        <v>12209604280</v>
      </c>
      <c r="AN389">
        <v>19241829922</v>
      </c>
      <c r="AO389">
        <v>19755453633</v>
      </c>
      <c r="AP389">
        <v>19755453633</v>
      </c>
      <c r="AQ389">
        <v>18901280357</v>
      </c>
      <c r="AR389">
        <v>7262739705</v>
      </c>
      <c r="AS389">
        <v>1009522506</v>
      </c>
      <c r="AT389">
        <v>18911794356</v>
      </c>
      <c r="AU389">
        <v>18557906656</v>
      </c>
      <c r="AV389">
        <v>18557906656</v>
      </c>
      <c r="AW389">
        <v>18573529378</v>
      </c>
      <c r="AX389">
        <v>19241829922</v>
      </c>
      <c r="AY389">
        <v>19241829922</v>
      </c>
      <c r="AZ389">
        <v>19729999875</v>
      </c>
      <c r="BA389">
        <v>0</v>
      </c>
      <c r="BB389">
        <v>0</v>
      </c>
      <c r="BC389">
        <v>0</v>
      </c>
      <c r="BD389">
        <v>41185305857</v>
      </c>
      <c r="BE389">
        <v>41185305857</v>
      </c>
      <c r="BF389">
        <v>1</v>
      </c>
      <c r="BG389">
        <v>1</v>
      </c>
      <c r="BH389">
        <v>1</v>
      </c>
      <c r="BI389">
        <v>19241829922</v>
      </c>
      <c r="BJ389">
        <v>12238657680</v>
      </c>
      <c r="BK389">
        <v>20005205100</v>
      </c>
      <c r="BL389">
        <v>20005205100</v>
      </c>
      <c r="BM389">
        <v>7766547420</v>
      </c>
      <c r="BN389">
        <v>9011738428</v>
      </c>
      <c r="BO389">
        <v>0</v>
      </c>
      <c r="BP389">
        <v>0</v>
      </c>
      <c r="BQ389">
        <v>0</v>
      </c>
      <c r="BR389">
        <v>0</v>
      </c>
      <c r="BS389">
        <v>0</v>
      </c>
      <c r="BT389">
        <v>0</v>
      </c>
    </row>
    <row r="390" spans="1:72">
      <c r="A390" t="s">
        <v>686</v>
      </c>
      <c r="B390" t="s">
        <v>60</v>
      </c>
      <c r="C390">
        <v>2008</v>
      </c>
      <c r="D390" t="s">
        <v>207</v>
      </c>
      <c r="E390">
        <v>7</v>
      </c>
      <c r="G390" t="s">
        <v>304</v>
      </c>
      <c r="H390" t="s">
        <v>644</v>
      </c>
      <c r="I390">
        <v>227266582091</v>
      </c>
      <c r="J390">
        <v>70640087220</v>
      </c>
      <c r="K390">
        <v>20272583859</v>
      </c>
      <c r="L390">
        <v>24528182533</v>
      </c>
      <c r="M390">
        <v>24528182533</v>
      </c>
      <c r="N390">
        <v>154802164418</v>
      </c>
      <c r="O390">
        <v>106502883215</v>
      </c>
      <c r="P390">
        <v>84395116338</v>
      </c>
      <c r="Q390">
        <v>84395116338</v>
      </c>
      <c r="R390">
        <v>0</v>
      </c>
      <c r="S390">
        <v>84395116338</v>
      </c>
      <c r="T390">
        <v>82463943791</v>
      </c>
      <c r="U390">
        <v>82463943791</v>
      </c>
      <c r="V390">
        <v>82463943791</v>
      </c>
      <c r="W390">
        <v>82463943791</v>
      </c>
      <c r="X390">
        <v>82463943791</v>
      </c>
      <c r="Y390">
        <v>0</v>
      </c>
      <c r="Z390">
        <v>0</v>
      </c>
      <c r="AA390">
        <v>0</v>
      </c>
      <c r="AB390">
        <v>82463943791</v>
      </c>
      <c r="AC390">
        <v>9117069400</v>
      </c>
      <c r="AD390">
        <v>82463943791</v>
      </c>
      <c r="AE390">
        <v>0</v>
      </c>
      <c r="AF390">
        <v>0</v>
      </c>
      <c r="AG390">
        <v>0</v>
      </c>
      <c r="AH390">
        <v>0</v>
      </c>
      <c r="AI390">
        <v>0</v>
      </c>
      <c r="AJ390">
        <v>0</v>
      </c>
      <c r="AK390">
        <v>0</v>
      </c>
      <c r="AL390">
        <v>0</v>
      </c>
      <c r="AM390">
        <v>122652303002</v>
      </c>
      <c r="AN390">
        <v>82463943791</v>
      </c>
      <c r="AO390">
        <v>83502972798</v>
      </c>
      <c r="AP390">
        <v>83502972798</v>
      </c>
      <c r="AQ390">
        <v>82000830521</v>
      </c>
      <c r="AR390">
        <v>58788706761</v>
      </c>
      <c r="AS390">
        <v>9167439375</v>
      </c>
      <c r="AT390">
        <v>81279646089</v>
      </c>
      <c r="AU390">
        <v>78324392752</v>
      </c>
      <c r="AV390">
        <v>78324392752</v>
      </c>
      <c r="AW390">
        <v>76448263898</v>
      </c>
      <c r="AX390">
        <v>82463943791</v>
      </c>
      <c r="AY390">
        <v>82463943791</v>
      </c>
      <c r="AZ390">
        <v>88329023459</v>
      </c>
      <c r="BA390">
        <v>0</v>
      </c>
      <c r="BB390">
        <v>0</v>
      </c>
      <c r="BC390">
        <v>0</v>
      </c>
      <c r="BD390">
        <v>227266582091</v>
      </c>
      <c r="BE390">
        <v>227266582091</v>
      </c>
      <c r="BF390">
        <v>1</v>
      </c>
      <c r="BG390">
        <v>1</v>
      </c>
      <c r="BH390">
        <v>1</v>
      </c>
      <c r="BI390">
        <v>82463943791</v>
      </c>
      <c r="BJ390">
        <v>24686845503</v>
      </c>
      <c r="BK390">
        <v>84395116338</v>
      </c>
      <c r="BL390">
        <v>84395116338</v>
      </c>
      <c r="BM390">
        <v>59708270835</v>
      </c>
      <c r="BN390">
        <v>39612790645</v>
      </c>
      <c r="BO390">
        <v>0</v>
      </c>
      <c r="BP390">
        <v>0</v>
      </c>
      <c r="BQ390">
        <v>0</v>
      </c>
      <c r="BR390">
        <v>0</v>
      </c>
      <c r="BS390">
        <v>0</v>
      </c>
      <c r="BT390">
        <v>0</v>
      </c>
    </row>
    <row r="391" spans="1:72">
      <c r="A391" t="s">
        <v>687</v>
      </c>
      <c r="B391" t="s">
        <v>61</v>
      </c>
      <c r="C391">
        <v>2008</v>
      </c>
      <c r="D391" t="s">
        <v>212</v>
      </c>
      <c r="E391">
        <v>4</v>
      </c>
      <c r="G391" t="s">
        <v>306</v>
      </c>
      <c r="H391" t="s">
        <v>644</v>
      </c>
      <c r="I391">
        <v>49285063722</v>
      </c>
      <c r="J391">
        <v>1840818280</v>
      </c>
      <c r="K391">
        <v>1643477620</v>
      </c>
      <c r="L391">
        <v>1932570728</v>
      </c>
      <c r="M391">
        <v>1932570728</v>
      </c>
      <c r="N391">
        <v>10318235681</v>
      </c>
      <c r="O391">
        <v>9587776483</v>
      </c>
      <c r="P391">
        <v>8076942825</v>
      </c>
      <c r="Q391">
        <v>8076942825</v>
      </c>
      <c r="R391">
        <v>0</v>
      </c>
      <c r="S391">
        <v>8076942825</v>
      </c>
      <c r="T391">
        <v>8040696966</v>
      </c>
      <c r="U391">
        <v>8040696966</v>
      </c>
      <c r="V391">
        <v>8040696966</v>
      </c>
      <c r="W391">
        <v>8040696966</v>
      </c>
      <c r="X391">
        <v>8040696966</v>
      </c>
      <c r="Y391">
        <v>0</v>
      </c>
      <c r="Z391">
        <v>0</v>
      </c>
      <c r="AA391">
        <v>0</v>
      </c>
      <c r="AB391">
        <v>8040696966</v>
      </c>
      <c r="AC391">
        <v>2421323769</v>
      </c>
      <c r="AM391">
        <v>10192984418</v>
      </c>
      <c r="AN391">
        <v>8040696966</v>
      </c>
      <c r="AO391">
        <v>8334350087</v>
      </c>
      <c r="AP391">
        <v>8334350087</v>
      </c>
      <c r="AQ391">
        <v>8142492794</v>
      </c>
      <c r="AR391">
        <v>8142492794</v>
      </c>
      <c r="AS391">
        <v>92014169</v>
      </c>
      <c r="AT391">
        <v>8034032143</v>
      </c>
      <c r="AU391">
        <v>7760263640</v>
      </c>
      <c r="AV391">
        <v>7760263640</v>
      </c>
      <c r="AW391">
        <v>7504571343</v>
      </c>
      <c r="AX391">
        <v>8040696966</v>
      </c>
      <c r="AY391">
        <v>8040696966</v>
      </c>
      <c r="AZ391">
        <v>8962599361</v>
      </c>
      <c r="BB391">
        <v>0</v>
      </c>
      <c r="BD391">
        <v>49285063722</v>
      </c>
      <c r="BE391">
        <v>49285063722</v>
      </c>
      <c r="BF391">
        <v>1</v>
      </c>
      <c r="BG391">
        <v>1</v>
      </c>
      <c r="BI391">
        <v>8040696966</v>
      </c>
      <c r="BK391">
        <v>8076942825</v>
      </c>
      <c r="BL391">
        <v>8076942825</v>
      </c>
      <c r="BM391">
        <v>8076942825</v>
      </c>
      <c r="BN391">
        <v>6252705847</v>
      </c>
      <c r="BQ391">
        <v>0</v>
      </c>
      <c r="BR391">
        <v>0</v>
      </c>
      <c r="BS391">
        <v>0</v>
      </c>
      <c r="BT391">
        <v>0</v>
      </c>
    </row>
    <row r="392" spans="1:72">
      <c r="A392" t="s">
        <v>688</v>
      </c>
      <c r="B392" t="s">
        <v>62</v>
      </c>
      <c r="C392">
        <v>2008</v>
      </c>
      <c r="D392" t="s">
        <v>215</v>
      </c>
      <c r="E392">
        <v>5</v>
      </c>
      <c r="G392" t="s">
        <v>308</v>
      </c>
      <c r="H392" t="s">
        <v>644</v>
      </c>
      <c r="I392">
        <v>40138491495</v>
      </c>
      <c r="J392">
        <v>2367696005</v>
      </c>
      <c r="K392">
        <v>2120341633</v>
      </c>
      <c r="L392">
        <v>3791760220</v>
      </c>
      <c r="M392">
        <v>3791760220</v>
      </c>
      <c r="N392">
        <v>23684799536</v>
      </c>
      <c r="O392">
        <v>19120671168</v>
      </c>
      <c r="P392">
        <v>10926551139</v>
      </c>
      <c r="Q392">
        <v>10926551139</v>
      </c>
      <c r="R392">
        <v>0</v>
      </c>
      <c r="S392">
        <v>10926551139</v>
      </c>
      <c r="T392">
        <v>10869081433</v>
      </c>
      <c r="U392">
        <v>10869081433</v>
      </c>
      <c r="V392">
        <v>10869081433</v>
      </c>
      <c r="W392">
        <v>10869081433</v>
      </c>
      <c r="X392">
        <v>10869081433</v>
      </c>
      <c r="Y392">
        <v>0</v>
      </c>
      <c r="Z392">
        <v>0</v>
      </c>
      <c r="AA392">
        <v>0</v>
      </c>
      <c r="AB392">
        <v>10869081433</v>
      </c>
      <c r="AC392">
        <v>3430471539</v>
      </c>
      <c r="AM392">
        <v>20139010342</v>
      </c>
      <c r="AN392">
        <v>10869081433</v>
      </c>
      <c r="AO392">
        <v>10775481076</v>
      </c>
      <c r="AP392">
        <v>10775481076</v>
      </c>
      <c r="AQ392">
        <v>11429684172</v>
      </c>
      <c r="AR392">
        <v>11429684172</v>
      </c>
      <c r="AS392">
        <v>1713970422</v>
      </c>
      <c r="AT392">
        <v>10863011172</v>
      </c>
      <c r="AU392">
        <v>10136570935</v>
      </c>
      <c r="AV392">
        <v>10136570935</v>
      </c>
      <c r="AW392">
        <v>9998419552</v>
      </c>
      <c r="AX392">
        <v>10869081433</v>
      </c>
      <c r="AY392">
        <v>10869081433</v>
      </c>
      <c r="AZ392">
        <v>12314886009</v>
      </c>
      <c r="BB392">
        <v>0</v>
      </c>
      <c r="BD392">
        <v>40138491495</v>
      </c>
      <c r="BE392">
        <v>40138491495</v>
      </c>
      <c r="BF392">
        <v>1</v>
      </c>
      <c r="BG392">
        <v>1</v>
      </c>
      <c r="BI392">
        <v>10869081433</v>
      </c>
      <c r="BK392">
        <v>10926551139</v>
      </c>
      <c r="BL392">
        <v>10926551139</v>
      </c>
      <c r="BM392">
        <v>10926551139</v>
      </c>
      <c r="BN392">
        <v>6214924247</v>
      </c>
      <c r="BQ392">
        <v>0</v>
      </c>
      <c r="BR392">
        <v>0</v>
      </c>
      <c r="BS392">
        <v>0</v>
      </c>
      <c r="BT392">
        <v>0</v>
      </c>
    </row>
    <row r="393" spans="1:72">
      <c r="A393" t="s">
        <v>689</v>
      </c>
      <c r="B393" t="s">
        <v>63</v>
      </c>
      <c r="C393">
        <v>2008</v>
      </c>
      <c r="D393" t="s">
        <v>215</v>
      </c>
      <c r="E393">
        <v>2</v>
      </c>
      <c r="G393" t="s">
        <v>310</v>
      </c>
      <c r="H393" t="s">
        <v>644</v>
      </c>
      <c r="I393">
        <v>23708845765</v>
      </c>
      <c r="J393">
        <v>1856850563</v>
      </c>
      <c r="K393">
        <v>1673716454</v>
      </c>
      <c r="L393">
        <v>2670518155</v>
      </c>
      <c r="M393">
        <v>2670518155</v>
      </c>
      <c r="N393">
        <v>15778561515</v>
      </c>
      <c r="O393">
        <v>11703999993</v>
      </c>
      <c r="P393">
        <v>6917145385</v>
      </c>
      <c r="Q393">
        <v>6917145385</v>
      </c>
      <c r="R393">
        <v>0</v>
      </c>
      <c r="S393">
        <v>6917145385</v>
      </c>
      <c r="T393">
        <v>6902224070</v>
      </c>
      <c r="U393">
        <v>6902224070</v>
      </c>
      <c r="V393">
        <v>6902224070</v>
      </c>
      <c r="W393">
        <v>6902224070</v>
      </c>
      <c r="X393">
        <v>6902224070</v>
      </c>
      <c r="Y393">
        <v>0</v>
      </c>
      <c r="Z393">
        <v>0</v>
      </c>
      <c r="AA393">
        <v>0</v>
      </c>
      <c r="AB393">
        <v>6902224070</v>
      </c>
      <c r="AC393">
        <v>1220160792</v>
      </c>
      <c r="AM393">
        <v>11339419782</v>
      </c>
      <c r="AN393">
        <v>6902224070</v>
      </c>
      <c r="AO393">
        <v>6705749603</v>
      </c>
      <c r="AP393">
        <v>6705749603</v>
      </c>
      <c r="AQ393">
        <v>7179481293</v>
      </c>
      <c r="AR393">
        <v>7179481293</v>
      </c>
      <c r="AS393">
        <v>1385381701</v>
      </c>
      <c r="AT393">
        <v>6900812091</v>
      </c>
      <c r="AU393">
        <v>6577926903</v>
      </c>
      <c r="AV393">
        <v>6577926903</v>
      </c>
      <c r="AW393">
        <v>6536522566</v>
      </c>
      <c r="AX393">
        <v>6902224070</v>
      </c>
      <c r="AY393">
        <v>6902224070</v>
      </c>
      <c r="AZ393">
        <v>7639547301</v>
      </c>
      <c r="BB393">
        <v>0</v>
      </c>
      <c r="BD393">
        <v>23708845765</v>
      </c>
      <c r="BE393">
        <v>23708845765</v>
      </c>
      <c r="BF393">
        <v>1</v>
      </c>
      <c r="BG393">
        <v>1</v>
      </c>
      <c r="BI393">
        <v>6902224070</v>
      </c>
      <c r="BK393">
        <v>6917145385</v>
      </c>
      <c r="BL393">
        <v>6917145385</v>
      </c>
      <c r="BM393">
        <v>6917145385</v>
      </c>
      <c r="BN393">
        <v>3627757803</v>
      </c>
      <c r="BQ393">
        <v>0</v>
      </c>
      <c r="BR393">
        <v>0</v>
      </c>
      <c r="BS393">
        <v>0</v>
      </c>
      <c r="BT393">
        <v>0</v>
      </c>
    </row>
    <row r="394" spans="1:72">
      <c r="A394" t="s">
        <v>690</v>
      </c>
      <c r="B394" t="s">
        <v>64</v>
      </c>
      <c r="C394">
        <v>2008</v>
      </c>
      <c r="D394" t="s">
        <v>228</v>
      </c>
      <c r="E394">
        <v>5</v>
      </c>
      <c r="G394" t="s">
        <v>312</v>
      </c>
      <c r="H394" t="s">
        <v>644</v>
      </c>
      <c r="I394">
        <v>57591457545</v>
      </c>
      <c r="J394">
        <v>17154045017</v>
      </c>
      <c r="K394">
        <v>7788018448</v>
      </c>
      <c r="L394">
        <v>10638520517</v>
      </c>
      <c r="M394">
        <v>10638520517</v>
      </c>
      <c r="N394">
        <v>39844350912</v>
      </c>
      <c r="O394">
        <v>25435612484</v>
      </c>
      <c r="P394">
        <v>32986187130</v>
      </c>
      <c r="Q394">
        <v>32986187130</v>
      </c>
      <c r="R394">
        <v>0</v>
      </c>
      <c r="S394">
        <v>32986187130</v>
      </c>
      <c r="T394">
        <v>32396920809</v>
      </c>
      <c r="U394">
        <v>32396920809</v>
      </c>
      <c r="V394">
        <v>32396920809</v>
      </c>
      <c r="W394">
        <v>32396920809</v>
      </c>
      <c r="X394">
        <v>32396920809</v>
      </c>
      <c r="Y394">
        <v>0</v>
      </c>
      <c r="Z394">
        <v>0</v>
      </c>
      <c r="AA394">
        <v>0</v>
      </c>
      <c r="AB394">
        <v>32396920809</v>
      </c>
      <c r="AC394">
        <v>4206086721</v>
      </c>
      <c r="AD394">
        <v>32396920809</v>
      </c>
      <c r="AE394">
        <v>0</v>
      </c>
      <c r="AF394">
        <v>0</v>
      </c>
      <c r="AG394">
        <v>0</v>
      </c>
      <c r="AH394">
        <v>0</v>
      </c>
      <c r="AI394">
        <v>0</v>
      </c>
      <c r="AJ394">
        <v>0</v>
      </c>
      <c r="AK394">
        <v>0</v>
      </c>
      <c r="AL394">
        <v>0</v>
      </c>
      <c r="AM394">
        <v>31186730581</v>
      </c>
      <c r="AN394">
        <v>32396920809</v>
      </c>
      <c r="AO394">
        <v>33053556329</v>
      </c>
      <c r="AP394">
        <v>33053556329</v>
      </c>
      <c r="AQ394">
        <v>32801019749</v>
      </c>
      <c r="AR394">
        <v>19089427738</v>
      </c>
      <c r="AS394">
        <v>2122102440</v>
      </c>
      <c r="AT394">
        <v>32108807991</v>
      </c>
      <c r="AU394">
        <v>30772036116</v>
      </c>
      <c r="AV394">
        <v>30772036116</v>
      </c>
      <c r="AW394">
        <v>30334440906</v>
      </c>
      <c r="AX394">
        <v>32396920809</v>
      </c>
      <c r="AY394">
        <v>32396920809</v>
      </c>
      <c r="AZ394">
        <v>33652084251.9403</v>
      </c>
      <c r="BA394">
        <v>0</v>
      </c>
      <c r="BB394">
        <v>0</v>
      </c>
      <c r="BC394">
        <v>0</v>
      </c>
      <c r="BD394">
        <v>57591457545</v>
      </c>
      <c r="BE394">
        <v>57591457545</v>
      </c>
      <c r="BF394">
        <v>1</v>
      </c>
      <c r="BG394">
        <v>1</v>
      </c>
      <c r="BH394">
        <v>1</v>
      </c>
      <c r="BI394">
        <v>32396920809</v>
      </c>
      <c r="BJ394">
        <v>13660426931</v>
      </c>
      <c r="BK394">
        <v>32986187130</v>
      </c>
      <c r="BL394">
        <v>32986187130</v>
      </c>
      <c r="BM394">
        <v>19325760199</v>
      </c>
      <c r="BN394">
        <v>17511799076</v>
      </c>
      <c r="BO394">
        <v>0</v>
      </c>
      <c r="BP394">
        <v>0</v>
      </c>
      <c r="BQ394">
        <v>0</v>
      </c>
      <c r="BR394">
        <v>0</v>
      </c>
      <c r="BS394">
        <v>0</v>
      </c>
      <c r="BT394">
        <v>0</v>
      </c>
    </row>
    <row r="395" spans="1:72">
      <c r="A395" t="s">
        <v>691</v>
      </c>
      <c r="B395" t="s">
        <v>65</v>
      </c>
      <c r="C395">
        <v>2008</v>
      </c>
      <c r="D395" t="s">
        <v>218</v>
      </c>
      <c r="E395">
        <v>4</v>
      </c>
      <c r="G395" t="s">
        <v>314</v>
      </c>
      <c r="H395" t="s">
        <v>644</v>
      </c>
      <c r="I395">
        <v>22949460512</v>
      </c>
      <c r="J395">
        <v>1161343155</v>
      </c>
      <c r="K395">
        <v>1009641359</v>
      </c>
      <c r="L395">
        <v>1832129697</v>
      </c>
      <c r="M395">
        <v>1832129697</v>
      </c>
      <c r="N395">
        <v>8205793157</v>
      </c>
      <c r="O395">
        <v>7558143699</v>
      </c>
      <c r="P395">
        <v>5880806322</v>
      </c>
      <c r="Q395">
        <v>5880806322</v>
      </c>
      <c r="R395">
        <v>0</v>
      </c>
      <c r="S395">
        <v>5880806322</v>
      </c>
      <c r="T395">
        <v>5654939355</v>
      </c>
      <c r="U395">
        <v>5654939355</v>
      </c>
      <c r="V395">
        <v>5654939355</v>
      </c>
      <c r="W395">
        <v>5654939355</v>
      </c>
      <c r="X395">
        <v>5654939355</v>
      </c>
      <c r="Y395">
        <v>0</v>
      </c>
      <c r="Z395">
        <v>0</v>
      </c>
      <c r="AA395">
        <v>0</v>
      </c>
      <c r="AB395">
        <v>5654939355</v>
      </c>
      <c r="AC395">
        <v>2256339158</v>
      </c>
      <c r="AM395">
        <v>7500442374</v>
      </c>
      <c r="AN395">
        <v>5654939355</v>
      </c>
      <c r="AO395">
        <v>5561810687</v>
      </c>
      <c r="AP395">
        <v>5561810687</v>
      </c>
      <c r="AQ395">
        <v>5733180820</v>
      </c>
      <c r="AR395">
        <v>5733180820</v>
      </c>
      <c r="AS395">
        <v>87617115</v>
      </c>
      <c r="AT395">
        <v>5649591109</v>
      </c>
      <c r="AU395">
        <v>5377611296</v>
      </c>
      <c r="AV395">
        <v>5377611296</v>
      </c>
      <c r="AW395">
        <v>5388625617</v>
      </c>
      <c r="AX395">
        <v>5654939355</v>
      </c>
      <c r="AY395">
        <v>5654939355</v>
      </c>
      <c r="AZ395">
        <v>6335931601</v>
      </c>
      <c r="BB395">
        <v>0</v>
      </c>
      <c r="BD395">
        <v>22949460512</v>
      </c>
      <c r="BE395">
        <v>22949460512</v>
      </c>
      <c r="BF395">
        <v>1</v>
      </c>
      <c r="BG395">
        <v>1</v>
      </c>
      <c r="BI395">
        <v>5654939355</v>
      </c>
      <c r="BK395">
        <v>5880806322</v>
      </c>
      <c r="BL395">
        <v>5880806322</v>
      </c>
      <c r="BM395">
        <v>5880806322</v>
      </c>
      <c r="BN395">
        <v>4395480360</v>
      </c>
      <c r="BQ395">
        <v>0</v>
      </c>
      <c r="BR395">
        <v>0</v>
      </c>
      <c r="BS395">
        <v>0</v>
      </c>
      <c r="BT395">
        <v>0</v>
      </c>
    </row>
    <row r="396" spans="1:72">
      <c r="A396" t="s">
        <v>692</v>
      </c>
      <c r="B396" t="s">
        <v>66</v>
      </c>
      <c r="C396">
        <v>2008</v>
      </c>
      <c r="D396" t="s">
        <v>223</v>
      </c>
      <c r="E396">
        <v>2</v>
      </c>
      <c r="G396" t="s">
        <v>316</v>
      </c>
      <c r="H396" t="s">
        <v>644</v>
      </c>
      <c r="I396">
        <v>40053253003</v>
      </c>
      <c r="J396">
        <v>18598770593</v>
      </c>
      <c r="K396">
        <v>4920352270</v>
      </c>
      <c r="L396">
        <v>6397854670</v>
      </c>
      <c r="M396">
        <v>6397854670</v>
      </c>
      <c r="N396">
        <v>30806989223</v>
      </c>
      <c r="O396">
        <v>21103885396</v>
      </c>
      <c r="P396">
        <v>22018420007</v>
      </c>
      <c r="Q396">
        <v>22018420007</v>
      </c>
      <c r="R396">
        <v>0</v>
      </c>
      <c r="S396">
        <v>22018420007</v>
      </c>
      <c r="T396">
        <v>22064013689</v>
      </c>
      <c r="U396">
        <v>22064013689</v>
      </c>
      <c r="V396">
        <v>22064013689</v>
      </c>
      <c r="W396">
        <v>22064013689</v>
      </c>
      <c r="X396">
        <v>22064013689</v>
      </c>
      <c r="Y396">
        <v>0</v>
      </c>
      <c r="Z396">
        <v>0</v>
      </c>
      <c r="AA396">
        <v>0</v>
      </c>
      <c r="AB396">
        <v>22064013689</v>
      </c>
      <c r="AC396">
        <v>588670148</v>
      </c>
      <c r="AD396">
        <v>22064013689</v>
      </c>
      <c r="AE396">
        <v>0</v>
      </c>
      <c r="AF396">
        <v>0</v>
      </c>
      <c r="AG396">
        <v>0</v>
      </c>
      <c r="AH396">
        <v>0</v>
      </c>
      <c r="AI396">
        <v>0</v>
      </c>
      <c r="AJ396">
        <v>0</v>
      </c>
      <c r="AK396">
        <v>0</v>
      </c>
      <c r="AL396">
        <v>0</v>
      </c>
      <c r="AM396">
        <v>20267613303</v>
      </c>
      <c r="AN396">
        <v>22064013689</v>
      </c>
      <c r="AO396">
        <v>21707802357</v>
      </c>
      <c r="AP396">
        <v>21707802357</v>
      </c>
      <c r="AQ396">
        <v>21513962680</v>
      </c>
      <c r="AR396">
        <v>8001064406</v>
      </c>
      <c r="AS396">
        <v>1068938176</v>
      </c>
      <c r="AT396">
        <v>21753720688</v>
      </c>
      <c r="AU396">
        <v>21145240984</v>
      </c>
      <c r="AV396">
        <v>21145240984</v>
      </c>
      <c r="AW396">
        <v>21077992067</v>
      </c>
      <c r="AX396">
        <v>22064013689</v>
      </c>
      <c r="AY396">
        <v>22064013689</v>
      </c>
      <c r="AZ396">
        <v>22573549444</v>
      </c>
      <c r="BA396">
        <v>0</v>
      </c>
      <c r="BB396">
        <v>0</v>
      </c>
      <c r="BC396">
        <v>0</v>
      </c>
      <c r="BD396">
        <v>40053253003</v>
      </c>
      <c r="BE396">
        <v>40053253003</v>
      </c>
      <c r="BF396">
        <v>1</v>
      </c>
      <c r="BG396">
        <v>1</v>
      </c>
      <c r="BH396">
        <v>1</v>
      </c>
      <c r="BI396">
        <v>22064013689</v>
      </c>
      <c r="BJ396">
        <v>14305936389</v>
      </c>
      <c r="BK396">
        <v>22018420007</v>
      </c>
      <c r="BL396">
        <v>22018420007</v>
      </c>
      <c r="BM396">
        <v>7712483618</v>
      </c>
      <c r="BN396">
        <v>9840707660</v>
      </c>
      <c r="BO396">
        <v>0</v>
      </c>
      <c r="BP396">
        <v>0</v>
      </c>
      <c r="BQ396">
        <v>0</v>
      </c>
      <c r="BR396">
        <v>0</v>
      </c>
      <c r="BS396">
        <v>0</v>
      </c>
      <c r="BT396">
        <v>0</v>
      </c>
    </row>
    <row r="397" spans="1:72">
      <c r="A397" t="s">
        <v>693</v>
      </c>
      <c r="B397" t="s">
        <v>67</v>
      </c>
      <c r="C397">
        <v>2008</v>
      </c>
      <c r="D397" t="s">
        <v>207</v>
      </c>
      <c r="E397">
        <v>8</v>
      </c>
      <c r="G397" t="s">
        <v>318</v>
      </c>
      <c r="H397" t="s">
        <v>644</v>
      </c>
      <c r="I397">
        <v>430615322625</v>
      </c>
      <c r="J397">
        <v>70600169952</v>
      </c>
      <c r="K397">
        <v>29826530242</v>
      </c>
      <c r="L397">
        <v>51296766122</v>
      </c>
      <c r="M397">
        <v>51296766122</v>
      </c>
      <c r="N397">
        <v>258367415092</v>
      </c>
      <c r="O397">
        <v>188027247850</v>
      </c>
      <c r="P397">
        <v>134963239484</v>
      </c>
      <c r="Q397">
        <v>134963239484</v>
      </c>
      <c r="R397">
        <v>0</v>
      </c>
      <c r="S397">
        <v>134963239484</v>
      </c>
      <c r="T397">
        <v>128428084602</v>
      </c>
      <c r="U397">
        <v>128428084602</v>
      </c>
      <c r="V397">
        <v>128428084602</v>
      </c>
      <c r="W397">
        <v>128428084602</v>
      </c>
      <c r="X397">
        <v>128428084602</v>
      </c>
      <c r="Y397">
        <v>0</v>
      </c>
      <c r="Z397">
        <v>0</v>
      </c>
      <c r="AA397">
        <v>0</v>
      </c>
      <c r="AB397">
        <v>128428084602</v>
      </c>
      <c r="AC397">
        <v>13393618500</v>
      </c>
      <c r="AD397">
        <v>128428084602</v>
      </c>
      <c r="AE397">
        <v>0</v>
      </c>
      <c r="AF397">
        <v>0</v>
      </c>
      <c r="AG397">
        <v>0</v>
      </c>
      <c r="AH397">
        <v>0</v>
      </c>
      <c r="AI397">
        <v>0</v>
      </c>
      <c r="AJ397">
        <v>0</v>
      </c>
      <c r="AK397">
        <v>0</v>
      </c>
      <c r="AL397">
        <v>0</v>
      </c>
      <c r="AM397">
        <v>197961467699</v>
      </c>
      <c r="AN397">
        <v>128428084602</v>
      </c>
      <c r="AO397">
        <v>136771205904</v>
      </c>
      <c r="AP397">
        <v>136771205904</v>
      </c>
      <c r="AQ397">
        <v>128861146676</v>
      </c>
      <c r="AR397">
        <v>104148664542</v>
      </c>
      <c r="AS397">
        <v>20034948380</v>
      </c>
      <c r="AT397">
        <v>126875462470</v>
      </c>
      <c r="AU397">
        <v>122878240369</v>
      </c>
      <c r="AV397">
        <v>122878240369</v>
      </c>
      <c r="AW397">
        <v>119741438755</v>
      </c>
      <c r="AX397">
        <v>128428084602</v>
      </c>
      <c r="AY397">
        <v>128428084602</v>
      </c>
      <c r="AZ397">
        <v>138673885505</v>
      </c>
      <c r="BA397">
        <v>0</v>
      </c>
      <c r="BB397">
        <v>0</v>
      </c>
      <c r="BC397">
        <v>0</v>
      </c>
      <c r="BD397">
        <v>430615322625</v>
      </c>
      <c r="BE397">
        <v>430615322625</v>
      </c>
      <c r="BF397">
        <v>1</v>
      </c>
      <c r="BG397">
        <v>1</v>
      </c>
      <c r="BH397">
        <v>1</v>
      </c>
      <c r="BI397">
        <v>128428084602</v>
      </c>
      <c r="BJ397">
        <v>26815318020</v>
      </c>
      <c r="BK397">
        <v>134963239484</v>
      </c>
      <c r="BL397">
        <v>134963239484</v>
      </c>
      <c r="BM397">
        <v>108147921464</v>
      </c>
      <c r="BN397">
        <v>62885864590</v>
      </c>
      <c r="BO397">
        <v>0</v>
      </c>
      <c r="BP397">
        <v>0</v>
      </c>
      <c r="BQ397">
        <v>0</v>
      </c>
      <c r="BR397">
        <v>0</v>
      </c>
      <c r="BS397">
        <v>0</v>
      </c>
      <c r="BT397">
        <v>0</v>
      </c>
    </row>
    <row r="398" spans="1:72">
      <c r="A398" t="s">
        <v>694</v>
      </c>
      <c r="B398" t="s">
        <v>68</v>
      </c>
      <c r="C398">
        <v>2008</v>
      </c>
      <c r="D398" t="s">
        <v>212</v>
      </c>
      <c r="E398">
        <v>2</v>
      </c>
      <c r="G398" t="s">
        <v>320</v>
      </c>
      <c r="H398" t="s">
        <v>644</v>
      </c>
      <c r="I398">
        <v>38538638835</v>
      </c>
      <c r="J398">
        <v>1127143420</v>
      </c>
      <c r="K398">
        <v>1075260276</v>
      </c>
      <c r="L398">
        <v>1466417668</v>
      </c>
      <c r="M398">
        <v>1466417668</v>
      </c>
      <c r="N398">
        <v>11046850353</v>
      </c>
      <c r="O398">
        <v>10444252238</v>
      </c>
      <c r="P398">
        <v>5465469859</v>
      </c>
      <c r="Q398">
        <v>5465469859</v>
      </c>
      <c r="R398">
        <v>0</v>
      </c>
      <c r="S398">
        <v>5465469859</v>
      </c>
      <c r="T398">
        <v>5291619281</v>
      </c>
      <c r="U398">
        <v>5291619281</v>
      </c>
      <c r="V398">
        <v>5291619281</v>
      </c>
      <c r="W398">
        <v>5291619281</v>
      </c>
      <c r="X398">
        <v>5291619281</v>
      </c>
      <c r="Y398">
        <v>0</v>
      </c>
      <c r="Z398">
        <v>0</v>
      </c>
      <c r="AA398">
        <v>0</v>
      </c>
      <c r="AB398">
        <v>5291619281</v>
      </c>
      <c r="AC398">
        <v>1092261471</v>
      </c>
      <c r="AM398">
        <v>8468212787</v>
      </c>
      <c r="AN398">
        <v>5291619281</v>
      </c>
      <c r="AO398">
        <v>5281721185</v>
      </c>
      <c r="AP398">
        <v>5281721185</v>
      </c>
      <c r="AQ398">
        <v>5623558283</v>
      </c>
      <c r="AR398">
        <v>5623558283</v>
      </c>
      <c r="AS398">
        <v>123656310</v>
      </c>
      <c r="AT398">
        <v>5286918265</v>
      </c>
      <c r="AU398">
        <v>5130364495</v>
      </c>
      <c r="AV398">
        <v>5130364495</v>
      </c>
      <c r="AW398">
        <v>5220787989</v>
      </c>
      <c r="AX398">
        <v>5291619281</v>
      </c>
      <c r="AY398">
        <v>5291619281</v>
      </c>
      <c r="AZ398">
        <v>6440721630</v>
      </c>
      <c r="BB398">
        <v>0</v>
      </c>
      <c r="BD398">
        <v>38538638835</v>
      </c>
      <c r="BE398">
        <v>38538638835</v>
      </c>
      <c r="BF398">
        <v>1</v>
      </c>
      <c r="BG398">
        <v>1</v>
      </c>
      <c r="BI398">
        <v>5291619281</v>
      </c>
      <c r="BK398">
        <v>5465469859</v>
      </c>
      <c r="BL398">
        <v>5465469859</v>
      </c>
      <c r="BM398">
        <v>5465469859</v>
      </c>
      <c r="BN398">
        <v>4114722146</v>
      </c>
      <c r="BQ398">
        <v>0</v>
      </c>
      <c r="BR398">
        <v>0</v>
      </c>
      <c r="BS398">
        <v>0</v>
      </c>
      <c r="BT398">
        <v>0</v>
      </c>
    </row>
    <row r="399" spans="1:72">
      <c r="A399" t="s">
        <v>695</v>
      </c>
      <c r="B399" t="s">
        <v>69</v>
      </c>
      <c r="C399">
        <v>2008</v>
      </c>
      <c r="D399" t="s">
        <v>215</v>
      </c>
      <c r="E399">
        <v>4</v>
      </c>
      <c r="G399" t="s">
        <v>322</v>
      </c>
      <c r="H399" t="s">
        <v>644</v>
      </c>
      <c r="I399">
        <v>38556116122</v>
      </c>
      <c r="J399">
        <v>2001264580</v>
      </c>
      <c r="K399">
        <v>2001264580</v>
      </c>
      <c r="L399">
        <v>2722475071</v>
      </c>
      <c r="M399">
        <v>2722475071</v>
      </c>
      <c r="N399">
        <v>16292712346</v>
      </c>
      <c r="O399">
        <v>13237058726</v>
      </c>
      <c r="P399">
        <v>8866613006</v>
      </c>
      <c r="Q399">
        <v>8866613006</v>
      </c>
      <c r="R399">
        <v>0</v>
      </c>
      <c r="S399">
        <v>8866613006</v>
      </c>
      <c r="T399">
        <v>8835514365</v>
      </c>
      <c r="U399">
        <v>8835514365</v>
      </c>
      <c r="V399">
        <v>8835514365</v>
      </c>
      <c r="W399">
        <v>8835514365</v>
      </c>
      <c r="X399">
        <v>8835514365</v>
      </c>
      <c r="Y399">
        <v>0</v>
      </c>
      <c r="Z399">
        <v>0</v>
      </c>
      <c r="AA399">
        <v>0</v>
      </c>
      <c r="AB399">
        <v>8835514365</v>
      </c>
      <c r="AC399">
        <v>2281137577</v>
      </c>
      <c r="AM399">
        <v>13211802323</v>
      </c>
      <c r="AN399">
        <v>8835514365</v>
      </c>
      <c r="AO399">
        <v>8260374751</v>
      </c>
      <c r="AP399">
        <v>8260374751</v>
      </c>
      <c r="AQ399">
        <v>8322043223</v>
      </c>
      <c r="AR399">
        <v>8322043223</v>
      </c>
      <c r="AS399">
        <v>785567363</v>
      </c>
      <c r="AT399">
        <v>8835514365</v>
      </c>
      <c r="AU399">
        <v>8354551401</v>
      </c>
      <c r="AV399">
        <v>8354551401</v>
      </c>
      <c r="AW399">
        <v>8286779736</v>
      </c>
      <c r="AX399">
        <v>8835514365</v>
      </c>
      <c r="AY399">
        <v>8835514365</v>
      </c>
      <c r="AZ399">
        <v>9796935683</v>
      </c>
      <c r="BB399">
        <v>0</v>
      </c>
      <c r="BD399">
        <v>38556116122</v>
      </c>
      <c r="BE399">
        <v>38556116122</v>
      </c>
      <c r="BF399">
        <v>1</v>
      </c>
      <c r="BG399">
        <v>1</v>
      </c>
      <c r="BI399">
        <v>8835514365</v>
      </c>
      <c r="BK399">
        <v>8866613006</v>
      </c>
      <c r="BL399">
        <v>8866613006</v>
      </c>
      <c r="BM399">
        <v>8866613006</v>
      </c>
      <c r="BN399">
        <v>5280916591</v>
      </c>
      <c r="BQ399">
        <v>0</v>
      </c>
      <c r="BR399">
        <v>0</v>
      </c>
      <c r="BS399">
        <v>0</v>
      </c>
      <c r="BT399">
        <v>0</v>
      </c>
    </row>
    <row r="400" spans="1:72">
      <c r="A400" t="s">
        <v>696</v>
      </c>
      <c r="B400" t="s">
        <v>70</v>
      </c>
      <c r="C400">
        <v>2008</v>
      </c>
      <c r="D400" t="s">
        <v>207</v>
      </c>
      <c r="E400">
        <v>8</v>
      </c>
      <c r="G400" t="s">
        <v>324</v>
      </c>
      <c r="H400" t="s">
        <v>644</v>
      </c>
      <c r="I400">
        <v>427117234979</v>
      </c>
      <c r="J400">
        <v>70094665154</v>
      </c>
      <c r="K400">
        <v>29084515641</v>
      </c>
      <c r="L400">
        <v>45188083388</v>
      </c>
      <c r="M400">
        <v>45188083388</v>
      </c>
      <c r="N400">
        <v>228528202149</v>
      </c>
      <c r="O400">
        <v>136841046634</v>
      </c>
      <c r="P400">
        <v>126347317228</v>
      </c>
      <c r="Q400">
        <v>126347317228</v>
      </c>
      <c r="R400">
        <v>0</v>
      </c>
      <c r="S400">
        <v>126347317228</v>
      </c>
      <c r="T400">
        <v>122255135409</v>
      </c>
      <c r="U400">
        <v>122255135409</v>
      </c>
      <c r="V400">
        <v>122255135409</v>
      </c>
      <c r="W400">
        <v>122255135409</v>
      </c>
      <c r="X400">
        <v>122255135409</v>
      </c>
      <c r="Y400">
        <v>0</v>
      </c>
      <c r="Z400">
        <v>0</v>
      </c>
      <c r="AA400">
        <v>0</v>
      </c>
      <c r="AB400">
        <v>122255135409</v>
      </c>
      <c r="AC400">
        <v>12484578745</v>
      </c>
      <c r="AD400">
        <v>122255135409</v>
      </c>
      <c r="AE400">
        <v>0</v>
      </c>
      <c r="AF400">
        <v>0</v>
      </c>
      <c r="AG400">
        <v>0</v>
      </c>
      <c r="AH400">
        <v>0</v>
      </c>
      <c r="AI400">
        <v>0</v>
      </c>
      <c r="AJ400">
        <v>0</v>
      </c>
      <c r="AK400">
        <v>0</v>
      </c>
      <c r="AL400">
        <v>0</v>
      </c>
      <c r="AM400">
        <v>157270944677</v>
      </c>
      <c r="AN400">
        <v>122255135409</v>
      </c>
      <c r="AO400">
        <v>121150535401</v>
      </c>
      <c r="AP400">
        <v>121150535401</v>
      </c>
      <c r="AQ400">
        <v>125046574209</v>
      </c>
      <c r="AR400">
        <v>97762581425</v>
      </c>
      <c r="AS400">
        <v>20338024856</v>
      </c>
      <c r="AT400">
        <v>120093973734</v>
      </c>
      <c r="AU400">
        <v>116978417000</v>
      </c>
      <c r="AV400">
        <v>116978417000</v>
      </c>
      <c r="AW400">
        <v>117750956611</v>
      </c>
      <c r="AX400">
        <v>122255135409</v>
      </c>
      <c r="AY400">
        <v>122255135409</v>
      </c>
      <c r="AZ400">
        <v>131847225388</v>
      </c>
      <c r="BA400">
        <v>0</v>
      </c>
      <c r="BB400">
        <v>0</v>
      </c>
      <c r="BC400">
        <v>0</v>
      </c>
      <c r="BD400">
        <v>427117234979</v>
      </c>
      <c r="BE400">
        <v>427117234979</v>
      </c>
      <c r="BF400">
        <v>1</v>
      </c>
      <c r="BG400">
        <v>1</v>
      </c>
      <c r="BH400">
        <v>1</v>
      </c>
      <c r="BI400">
        <v>122255135409</v>
      </c>
      <c r="BJ400">
        <v>29161514571</v>
      </c>
      <c r="BK400">
        <v>126347317228</v>
      </c>
      <c r="BL400">
        <v>126347317228</v>
      </c>
      <c r="BM400">
        <v>97185802657</v>
      </c>
      <c r="BN400">
        <v>56157756604</v>
      </c>
      <c r="BO400">
        <v>0</v>
      </c>
      <c r="BP400">
        <v>0</v>
      </c>
      <c r="BQ400">
        <v>0</v>
      </c>
      <c r="BR400">
        <v>0</v>
      </c>
      <c r="BS400">
        <v>0</v>
      </c>
      <c r="BT400">
        <v>0</v>
      </c>
    </row>
    <row r="401" spans="1:72">
      <c r="A401" t="s">
        <v>697</v>
      </c>
      <c r="B401" t="s">
        <v>71</v>
      </c>
      <c r="C401">
        <v>2008</v>
      </c>
      <c r="D401" t="s">
        <v>212</v>
      </c>
      <c r="E401">
        <v>4</v>
      </c>
      <c r="G401" t="s">
        <v>326</v>
      </c>
      <c r="H401" t="s">
        <v>644</v>
      </c>
      <c r="I401">
        <v>78052531000</v>
      </c>
      <c r="J401">
        <v>1612850894</v>
      </c>
      <c r="K401">
        <v>1695886323</v>
      </c>
      <c r="L401">
        <v>2296448317</v>
      </c>
      <c r="M401">
        <v>2296448317</v>
      </c>
      <c r="N401">
        <v>22858615928</v>
      </c>
      <c r="O401">
        <v>21588961331</v>
      </c>
      <c r="P401">
        <v>9679381430</v>
      </c>
      <c r="Q401">
        <v>9679381430</v>
      </c>
      <c r="R401">
        <v>0</v>
      </c>
      <c r="S401">
        <v>9679381430</v>
      </c>
      <c r="T401">
        <v>9618761828</v>
      </c>
      <c r="U401">
        <v>9618761828</v>
      </c>
      <c r="V401">
        <v>9618761828</v>
      </c>
      <c r="W401">
        <v>9618761828</v>
      </c>
      <c r="X401">
        <v>9618761828</v>
      </c>
      <c r="Y401">
        <v>0</v>
      </c>
      <c r="Z401">
        <v>0</v>
      </c>
      <c r="AA401">
        <v>0</v>
      </c>
      <c r="AB401">
        <v>9618761828</v>
      </c>
      <c r="AC401">
        <v>2534207781</v>
      </c>
      <c r="AM401">
        <v>18804568111</v>
      </c>
      <c r="AN401">
        <v>9618761828</v>
      </c>
      <c r="AO401">
        <v>9731944117</v>
      </c>
      <c r="AP401">
        <v>9731944117</v>
      </c>
      <c r="AQ401">
        <v>9896097404</v>
      </c>
      <c r="AR401">
        <v>9896097404</v>
      </c>
      <c r="AS401">
        <v>199039240</v>
      </c>
      <c r="AT401">
        <v>9610028643</v>
      </c>
      <c r="AU401">
        <v>9331008542</v>
      </c>
      <c r="AV401">
        <v>9331008542</v>
      </c>
      <c r="AW401">
        <v>9723633254</v>
      </c>
      <c r="AX401">
        <v>9618761828</v>
      </c>
      <c r="AY401">
        <v>9618761828</v>
      </c>
      <c r="AZ401">
        <v>11656556223</v>
      </c>
      <c r="BB401">
        <v>0</v>
      </c>
      <c r="BD401">
        <v>78052531000</v>
      </c>
      <c r="BE401">
        <v>78052531000</v>
      </c>
      <c r="BF401">
        <v>1</v>
      </c>
      <c r="BG401">
        <v>1</v>
      </c>
      <c r="BI401">
        <v>9618761828</v>
      </c>
      <c r="BK401">
        <v>9679381430</v>
      </c>
      <c r="BL401">
        <v>9679381430</v>
      </c>
      <c r="BM401">
        <v>9679381430</v>
      </c>
      <c r="BN401">
        <v>7314466128</v>
      </c>
      <c r="BQ401">
        <v>0</v>
      </c>
      <c r="BR401">
        <v>0</v>
      </c>
      <c r="BS401">
        <v>0</v>
      </c>
      <c r="BT401">
        <v>0</v>
      </c>
    </row>
    <row r="402" spans="1:72">
      <c r="A402" t="s">
        <v>698</v>
      </c>
      <c r="B402" t="s">
        <v>72</v>
      </c>
      <c r="C402">
        <v>2008</v>
      </c>
      <c r="D402" t="s">
        <v>212</v>
      </c>
      <c r="E402">
        <v>2</v>
      </c>
      <c r="G402" t="s">
        <v>328</v>
      </c>
      <c r="H402" t="s">
        <v>644</v>
      </c>
      <c r="I402">
        <v>15085453086</v>
      </c>
      <c r="J402">
        <v>752104060</v>
      </c>
      <c r="K402">
        <v>686270456</v>
      </c>
      <c r="L402">
        <v>995584092</v>
      </c>
      <c r="M402">
        <v>995584092</v>
      </c>
      <c r="N402">
        <v>6081032061</v>
      </c>
      <c r="O402">
        <v>5537181060</v>
      </c>
      <c r="P402">
        <v>5022213164</v>
      </c>
      <c r="Q402">
        <v>5022213164</v>
      </c>
      <c r="R402">
        <v>0</v>
      </c>
      <c r="S402">
        <v>5022213164</v>
      </c>
      <c r="T402">
        <v>4823744497</v>
      </c>
      <c r="U402">
        <v>4823744497</v>
      </c>
      <c r="V402">
        <v>4823744497</v>
      </c>
      <c r="W402">
        <v>4823744497</v>
      </c>
      <c r="X402">
        <v>4823744497</v>
      </c>
      <c r="Y402">
        <v>0</v>
      </c>
      <c r="Z402">
        <v>0</v>
      </c>
      <c r="AA402">
        <v>0</v>
      </c>
      <c r="AB402">
        <v>4823744497</v>
      </c>
      <c r="AC402">
        <v>973990040</v>
      </c>
      <c r="AM402">
        <v>5974656942</v>
      </c>
      <c r="AN402">
        <v>4823744497</v>
      </c>
      <c r="AO402">
        <v>4978609428</v>
      </c>
      <c r="AP402">
        <v>4978609428</v>
      </c>
      <c r="AQ402">
        <v>5025591198</v>
      </c>
      <c r="AR402">
        <v>5025591198</v>
      </c>
      <c r="AS402">
        <v>93324956</v>
      </c>
      <c r="AT402">
        <v>4819814578</v>
      </c>
      <c r="AU402">
        <v>4536064060</v>
      </c>
      <c r="AV402">
        <v>4536064060</v>
      </c>
      <c r="AW402">
        <v>4621992037</v>
      </c>
      <c r="AX402">
        <v>4823744497</v>
      </c>
      <c r="AY402">
        <v>4823744497</v>
      </c>
      <c r="AZ402">
        <v>5242602900.5723</v>
      </c>
      <c r="BB402">
        <v>0</v>
      </c>
      <c r="BD402">
        <v>15085453086</v>
      </c>
      <c r="BE402">
        <v>15085453086</v>
      </c>
      <c r="BF402">
        <v>1</v>
      </c>
      <c r="BG402">
        <v>1</v>
      </c>
      <c r="BI402">
        <v>4823744497</v>
      </c>
      <c r="BK402">
        <v>5022213164</v>
      </c>
      <c r="BL402">
        <v>5022213164</v>
      </c>
      <c r="BM402">
        <v>5022213164</v>
      </c>
      <c r="BN402">
        <v>3206639830</v>
      </c>
      <c r="BQ402">
        <v>0</v>
      </c>
      <c r="BR402">
        <v>0</v>
      </c>
      <c r="BS402">
        <v>0</v>
      </c>
      <c r="BT402">
        <v>0</v>
      </c>
    </row>
    <row r="403" spans="1:72">
      <c r="A403" t="s">
        <v>699</v>
      </c>
      <c r="B403" t="s">
        <v>73</v>
      </c>
      <c r="C403">
        <v>2008</v>
      </c>
      <c r="D403" t="s">
        <v>228</v>
      </c>
      <c r="E403">
        <v>7</v>
      </c>
      <c r="G403" t="s">
        <v>330</v>
      </c>
      <c r="H403" t="s">
        <v>644</v>
      </c>
      <c r="I403">
        <v>197844613500</v>
      </c>
      <c r="J403">
        <v>33516249143</v>
      </c>
      <c r="K403">
        <v>13368741218</v>
      </c>
      <c r="L403">
        <v>20368033250</v>
      </c>
      <c r="M403">
        <v>20368033250</v>
      </c>
      <c r="N403">
        <v>110166954615</v>
      </c>
      <c r="O403">
        <v>86698885886</v>
      </c>
      <c r="P403">
        <v>63797029317</v>
      </c>
      <c r="Q403">
        <v>63797029317</v>
      </c>
      <c r="R403">
        <v>0</v>
      </c>
      <c r="S403">
        <v>63797029317</v>
      </c>
      <c r="T403">
        <v>63303447308</v>
      </c>
      <c r="U403">
        <v>63303447308</v>
      </c>
      <c r="V403">
        <v>63303447308</v>
      </c>
      <c r="W403">
        <v>63303447308</v>
      </c>
      <c r="X403">
        <v>63303447308</v>
      </c>
      <c r="Y403">
        <v>0</v>
      </c>
      <c r="Z403">
        <v>0</v>
      </c>
      <c r="AA403">
        <v>0</v>
      </c>
      <c r="AB403">
        <v>63303447308</v>
      </c>
      <c r="AC403">
        <v>9730574378</v>
      </c>
      <c r="AD403">
        <v>63303447308</v>
      </c>
      <c r="AE403">
        <v>0</v>
      </c>
      <c r="AF403">
        <v>0</v>
      </c>
      <c r="AG403">
        <v>0</v>
      </c>
      <c r="AH403">
        <v>0</v>
      </c>
      <c r="AI403">
        <v>0</v>
      </c>
      <c r="AJ403">
        <v>0</v>
      </c>
      <c r="AK403">
        <v>0</v>
      </c>
      <c r="AL403">
        <v>0</v>
      </c>
      <c r="AM403">
        <v>94698357322</v>
      </c>
      <c r="AN403">
        <v>63303447308</v>
      </c>
      <c r="AO403">
        <v>62585603654</v>
      </c>
      <c r="AP403">
        <v>62585603654</v>
      </c>
      <c r="AQ403">
        <v>60501993946</v>
      </c>
      <c r="AR403">
        <v>39643378708</v>
      </c>
      <c r="AS403">
        <v>4649363715</v>
      </c>
      <c r="AT403">
        <v>62723315717</v>
      </c>
      <c r="AU403">
        <v>60931893973</v>
      </c>
      <c r="AV403">
        <v>60931893973</v>
      </c>
      <c r="AW403">
        <v>59337524677</v>
      </c>
      <c r="AX403">
        <v>63303447308</v>
      </c>
      <c r="AY403">
        <v>63303447308</v>
      </c>
      <c r="AZ403">
        <v>67465743084</v>
      </c>
      <c r="BA403">
        <v>0</v>
      </c>
      <c r="BB403">
        <v>0</v>
      </c>
      <c r="BC403">
        <v>0</v>
      </c>
      <c r="BD403">
        <v>197844613500</v>
      </c>
      <c r="BE403">
        <v>197844613500</v>
      </c>
      <c r="BF403">
        <v>1</v>
      </c>
      <c r="BG403">
        <v>1</v>
      </c>
      <c r="BH403">
        <v>1</v>
      </c>
      <c r="BI403">
        <v>63303447308</v>
      </c>
      <c r="BJ403">
        <v>22653568956</v>
      </c>
      <c r="BK403">
        <v>63797029317</v>
      </c>
      <c r="BL403">
        <v>63797029317</v>
      </c>
      <c r="BM403">
        <v>41143460361</v>
      </c>
      <c r="BN403">
        <v>34426050399</v>
      </c>
      <c r="BO403">
        <v>0</v>
      </c>
      <c r="BP403">
        <v>0</v>
      </c>
      <c r="BQ403">
        <v>0</v>
      </c>
      <c r="BR403">
        <v>0</v>
      </c>
      <c r="BS403">
        <v>0</v>
      </c>
      <c r="BT403">
        <v>0</v>
      </c>
    </row>
    <row r="404" spans="1:72">
      <c r="A404" t="s">
        <v>700</v>
      </c>
      <c r="B404" t="s">
        <v>74</v>
      </c>
      <c r="C404">
        <v>2008</v>
      </c>
      <c r="D404" t="s">
        <v>212</v>
      </c>
      <c r="E404">
        <v>2</v>
      </c>
      <c r="G404" t="s">
        <v>332</v>
      </c>
      <c r="H404" t="s">
        <v>644</v>
      </c>
      <c r="I404">
        <v>17916229566</v>
      </c>
      <c r="J404">
        <v>852090478</v>
      </c>
      <c r="K404">
        <v>719559630</v>
      </c>
      <c r="L404">
        <v>1030633824</v>
      </c>
      <c r="M404">
        <v>1030633824</v>
      </c>
      <c r="N404">
        <v>5581485714</v>
      </c>
      <c r="O404">
        <v>5124510318</v>
      </c>
      <c r="P404">
        <v>3756174493</v>
      </c>
      <c r="Q404">
        <v>3756174493</v>
      </c>
      <c r="R404">
        <v>0</v>
      </c>
      <c r="S404">
        <v>3756174493</v>
      </c>
      <c r="T404">
        <v>3721213833</v>
      </c>
      <c r="U404">
        <v>3721213833</v>
      </c>
      <c r="V404">
        <v>3721213833</v>
      </c>
      <c r="W404">
        <v>3721213833</v>
      </c>
      <c r="X404">
        <v>3721213833</v>
      </c>
      <c r="Y404">
        <v>0</v>
      </c>
      <c r="Z404">
        <v>0</v>
      </c>
      <c r="AA404">
        <v>0</v>
      </c>
      <c r="AB404">
        <v>3721213833</v>
      </c>
      <c r="AC404">
        <v>800080628</v>
      </c>
      <c r="AM404">
        <v>5006246465</v>
      </c>
      <c r="AN404">
        <v>3721213833</v>
      </c>
      <c r="AO404">
        <v>3504967002</v>
      </c>
      <c r="AP404">
        <v>3504967002</v>
      </c>
      <c r="AQ404">
        <v>3518665923</v>
      </c>
      <c r="AR404">
        <v>3518665923</v>
      </c>
      <c r="AS404">
        <v>45040104</v>
      </c>
      <c r="AT404">
        <v>3720011359</v>
      </c>
      <c r="AU404">
        <v>3579493265</v>
      </c>
      <c r="AV404">
        <v>3579493265</v>
      </c>
      <c r="AW404">
        <v>3018630125</v>
      </c>
      <c r="AX404">
        <v>3721213833</v>
      </c>
      <c r="AY404">
        <v>3721213833</v>
      </c>
      <c r="AZ404">
        <v>3879922292</v>
      </c>
      <c r="BB404">
        <v>0</v>
      </c>
      <c r="BD404">
        <v>17916229566</v>
      </c>
      <c r="BE404">
        <v>17916229566</v>
      </c>
      <c r="BF404">
        <v>1</v>
      </c>
      <c r="BG404">
        <v>1</v>
      </c>
      <c r="BI404">
        <v>3721213833</v>
      </c>
      <c r="BK404">
        <v>3756174493</v>
      </c>
      <c r="BL404">
        <v>3756174493</v>
      </c>
      <c r="BM404">
        <v>3756174493</v>
      </c>
      <c r="BN404">
        <v>2690156252</v>
      </c>
      <c r="BQ404">
        <v>0</v>
      </c>
      <c r="BR404">
        <v>0</v>
      </c>
      <c r="BS404">
        <v>0</v>
      </c>
      <c r="BT404">
        <v>0</v>
      </c>
    </row>
    <row r="405" spans="1:72">
      <c r="A405" t="s">
        <v>701</v>
      </c>
      <c r="B405" t="s">
        <v>75</v>
      </c>
      <c r="C405">
        <v>2008</v>
      </c>
      <c r="D405" t="s">
        <v>231</v>
      </c>
      <c r="E405">
        <v>3</v>
      </c>
      <c r="G405" t="s">
        <v>334</v>
      </c>
      <c r="H405" t="s">
        <v>644</v>
      </c>
      <c r="I405">
        <v>34914029065</v>
      </c>
      <c r="J405">
        <v>1495230999</v>
      </c>
      <c r="K405">
        <v>1261472488</v>
      </c>
      <c r="L405">
        <v>1871883722</v>
      </c>
      <c r="M405">
        <v>1871883722</v>
      </c>
      <c r="N405">
        <v>14423361204</v>
      </c>
      <c r="O405">
        <v>12941454310</v>
      </c>
      <c r="P405">
        <v>5871770961</v>
      </c>
      <c r="Q405">
        <v>5871770961</v>
      </c>
      <c r="R405">
        <v>0</v>
      </c>
      <c r="S405">
        <v>5871770961</v>
      </c>
      <c r="T405">
        <v>5851434347</v>
      </c>
      <c r="U405">
        <v>5851434347</v>
      </c>
      <c r="V405">
        <v>5851434347</v>
      </c>
      <c r="W405">
        <v>5851434347</v>
      </c>
      <c r="X405">
        <v>5851434347</v>
      </c>
      <c r="Y405">
        <v>0</v>
      </c>
      <c r="Z405">
        <v>0</v>
      </c>
      <c r="AA405">
        <v>0</v>
      </c>
      <c r="AB405">
        <v>5851434347</v>
      </c>
      <c r="AC405">
        <v>1556869900</v>
      </c>
      <c r="AM405">
        <v>12287676859</v>
      </c>
      <c r="AN405">
        <v>5851434347</v>
      </c>
      <c r="AO405">
        <v>5798996877</v>
      </c>
      <c r="AP405">
        <v>5798996877</v>
      </c>
      <c r="AQ405">
        <v>6186835173</v>
      </c>
      <c r="AR405">
        <v>6186835173</v>
      </c>
      <c r="AS405">
        <v>254656296</v>
      </c>
      <c r="AT405">
        <v>5848314806</v>
      </c>
      <c r="AU405">
        <v>5516565930</v>
      </c>
      <c r="AV405">
        <v>5516565930</v>
      </c>
      <c r="AW405">
        <v>5497188026</v>
      </c>
      <c r="AX405">
        <v>5851434347</v>
      </c>
      <c r="AY405">
        <v>5851434347</v>
      </c>
      <c r="AZ405">
        <v>7040784985.1847</v>
      </c>
      <c r="BB405">
        <v>0</v>
      </c>
      <c r="BD405">
        <v>34914029065</v>
      </c>
      <c r="BE405">
        <v>34914029065</v>
      </c>
      <c r="BF405">
        <v>1</v>
      </c>
      <c r="BG405">
        <v>1</v>
      </c>
      <c r="BI405">
        <v>5851434347</v>
      </c>
      <c r="BK405">
        <v>5871770961</v>
      </c>
      <c r="BL405">
        <v>5871770961</v>
      </c>
      <c r="BM405">
        <v>5871770961</v>
      </c>
      <c r="BN405">
        <v>4211177548</v>
      </c>
      <c r="BQ405">
        <v>0</v>
      </c>
      <c r="BR405">
        <v>0</v>
      </c>
      <c r="BS405">
        <v>0</v>
      </c>
      <c r="BT405">
        <v>0</v>
      </c>
    </row>
    <row r="406" spans="1:72">
      <c r="A406" t="s">
        <v>702</v>
      </c>
      <c r="B406" t="s">
        <v>76</v>
      </c>
      <c r="C406">
        <v>2008</v>
      </c>
      <c r="D406" t="s">
        <v>231</v>
      </c>
      <c r="E406">
        <v>4</v>
      </c>
      <c r="G406" t="s">
        <v>336</v>
      </c>
      <c r="H406" t="s">
        <v>644</v>
      </c>
      <c r="I406">
        <v>31215852618</v>
      </c>
      <c r="J406">
        <v>1537004952</v>
      </c>
      <c r="K406">
        <v>1514635057</v>
      </c>
      <c r="L406">
        <v>2078967417</v>
      </c>
      <c r="M406">
        <v>2078967417</v>
      </c>
      <c r="N406">
        <v>18315933907</v>
      </c>
      <c r="O406">
        <v>16643348091</v>
      </c>
      <c r="P406">
        <v>7258141357</v>
      </c>
      <c r="Q406">
        <v>7258141357</v>
      </c>
      <c r="R406">
        <v>0</v>
      </c>
      <c r="S406">
        <v>7258141357</v>
      </c>
      <c r="T406">
        <v>7224076739</v>
      </c>
      <c r="U406">
        <v>7224076739</v>
      </c>
      <c r="V406">
        <v>7224076739</v>
      </c>
      <c r="W406">
        <v>7224076739</v>
      </c>
      <c r="X406">
        <v>7224076739</v>
      </c>
      <c r="Y406">
        <v>0</v>
      </c>
      <c r="Z406">
        <v>0</v>
      </c>
      <c r="AA406">
        <v>0</v>
      </c>
      <c r="AB406">
        <v>7224076739</v>
      </c>
      <c r="AC406">
        <v>2521543111</v>
      </c>
      <c r="AM406">
        <v>15734792051</v>
      </c>
      <c r="AN406">
        <v>7224076739</v>
      </c>
      <c r="AO406">
        <v>7127507597</v>
      </c>
      <c r="AP406">
        <v>7127507597</v>
      </c>
      <c r="AQ406">
        <v>7057364746</v>
      </c>
      <c r="AR406">
        <v>7057364746</v>
      </c>
      <c r="AS406">
        <v>218814243</v>
      </c>
      <c r="AT406">
        <v>7219295401</v>
      </c>
      <c r="AU406">
        <v>6923357879</v>
      </c>
      <c r="AV406">
        <v>6923357879</v>
      </c>
      <c r="AW406">
        <v>6526349130</v>
      </c>
      <c r="AX406">
        <v>7224076739</v>
      </c>
      <c r="AY406">
        <v>7224076739</v>
      </c>
      <c r="AZ406">
        <v>8019316695</v>
      </c>
      <c r="BB406">
        <v>0</v>
      </c>
      <c r="BD406">
        <v>31215852618</v>
      </c>
      <c r="BE406">
        <v>31215852618</v>
      </c>
      <c r="BF406">
        <v>1</v>
      </c>
      <c r="BG406">
        <v>1</v>
      </c>
      <c r="BI406">
        <v>7224076739</v>
      </c>
      <c r="BK406">
        <v>7258141357</v>
      </c>
      <c r="BL406">
        <v>7258141357</v>
      </c>
      <c r="BM406">
        <v>7258141357</v>
      </c>
      <c r="BN406">
        <v>5351102725</v>
      </c>
      <c r="BQ406">
        <v>0</v>
      </c>
      <c r="BR406">
        <v>0</v>
      </c>
      <c r="BS406">
        <v>0</v>
      </c>
      <c r="BT406">
        <v>0</v>
      </c>
    </row>
    <row r="407" spans="1:72">
      <c r="A407" t="s">
        <v>703</v>
      </c>
      <c r="B407" t="s">
        <v>77</v>
      </c>
      <c r="C407">
        <v>2008</v>
      </c>
      <c r="D407" t="s">
        <v>228</v>
      </c>
      <c r="E407">
        <v>5</v>
      </c>
      <c r="G407" t="s">
        <v>338</v>
      </c>
      <c r="H407" t="s">
        <v>644</v>
      </c>
      <c r="I407">
        <v>85057787702</v>
      </c>
      <c r="J407">
        <v>25521407204</v>
      </c>
      <c r="K407">
        <v>9099558475</v>
      </c>
      <c r="L407">
        <v>11360822037</v>
      </c>
      <c r="M407">
        <v>11360822037</v>
      </c>
      <c r="N407">
        <v>32718778077</v>
      </c>
      <c r="O407">
        <v>21977829212</v>
      </c>
      <c r="P407">
        <v>33138449941</v>
      </c>
      <c r="Q407">
        <v>33138449941</v>
      </c>
      <c r="R407">
        <v>0</v>
      </c>
      <c r="S407">
        <v>33138449941</v>
      </c>
      <c r="T407">
        <v>31492674217</v>
      </c>
      <c r="U407">
        <v>31492674217</v>
      </c>
      <c r="V407">
        <v>31492674217</v>
      </c>
      <c r="W407">
        <v>31492674217</v>
      </c>
      <c r="X407">
        <v>31492674217</v>
      </c>
      <c r="Y407">
        <v>0</v>
      </c>
      <c r="Z407">
        <v>0</v>
      </c>
      <c r="AA407">
        <v>0</v>
      </c>
      <c r="AB407">
        <v>31492674217</v>
      </c>
      <c r="AC407">
        <v>3683323728</v>
      </c>
      <c r="AD407">
        <v>31492674217</v>
      </c>
      <c r="AE407">
        <v>0</v>
      </c>
      <c r="AF407">
        <v>0</v>
      </c>
      <c r="AG407">
        <v>0</v>
      </c>
      <c r="AH407">
        <v>0</v>
      </c>
      <c r="AI407">
        <v>0</v>
      </c>
      <c r="AJ407">
        <v>0</v>
      </c>
      <c r="AK407">
        <v>0</v>
      </c>
      <c r="AL407">
        <v>0</v>
      </c>
      <c r="AM407">
        <v>24338411580</v>
      </c>
      <c r="AN407">
        <v>31492674217</v>
      </c>
      <c r="AO407">
        <v>32654477821</v>
      </c>
      <c r="AP407">
        <v>32654477821</v>
      </c>
      <c r="AQ407">
        <v>32930853902</v>
      </c>
      <c r="AR407">
        <v>18241084287</v>
      </c>
      <c r="AS407">
        <v>1311370973</v>
      </c>
      <c r="AT407">
        <v>30764014651</v>
      </c>
      <c r="AU407">
        <v>29824162925</v>
      </c>
      <c r="AV407">
        <v>29824162925</v>
      </c>
      <c r="AW407">
        <v>29613706655</v>
      </c>
      <c r="AX407">
        <v>31492674217</v>
      </c>
      <c r="AY407">
        <v>31492674217</v>
      </c>
      <c r="AZ407">
        <v>32941382984</v>
      </c>
      <c r="BA407">
        <v>0</v>
      </c>
      <c r="BB407">
        <v>0</v>
      </c>
      <c r="BC407">
        <v>0</v>
      </c>
      <c r="BD407">
        <v>85057787702</v>
      </c>
      <c r="BE407">
        <v>85057787702</v>
      </c>
      <c r="BF407">
        <v>1</v>
      </c>
      <c r="BG407">
        <v>1</v>
      </c>
      <c r="BH407">
        <v>1</v>
      </c>
      <c r="BI407">
        <v>31492674217</v>
      </c>
      <c r="BJ407">
        <v>15329072255</v>
      </c>
      <c r="BK407">
        <v>33138449941</v>
      </c>
      <c r="BL407">
        <v>33138449941</v>
      </c>
      <c r="BM407">
        <v>17809377686</v>
      </c>
      <c r="BN407">
        <v>16582268012</v>
      </c>
      <c r="BO407">
        <v>0</v>
      </c>
      <c r="BP407">
        <v>0</v>
      </c>
      <c r="BQ407">
        <v>0</v>
      </c>
      <c r="BR407">
        <v>0</v>
      </c>
      <c r="BS407">
        <v>0</v>
      </c>
      <c r="BT407">
        <v>0</v>
      </c>
    </row>
    <row r="408" spans="1:72">
      <c r="A408" t="s">
        <v>704</v>
      </c>
      <c r="B408" t="s">
        <v>78</v>
      </c>
      <c r="C408">
        <v>2008</v>
      </c>
      <c r="D408" t="s">
        <v>228</v>
      </c>
      <c r="E408">
        <v>5</v>
      </c>
      <c r="G408" t="s">
        <v>340</v>
      </c>
      <c r="H408" t="s">
        <v>644</v>
      </c>
      <c r="I408">
        <v>59039157793</v>
      </c>
      <c r="J408">
        <v>13145039193</v>
      </c>
      <c r="K408">
        <v>5468468095</v>
      </c>
      <c r="L408">
        <v>7101129832</v>
      </c>
      <c r="M408">
        <v>7101129832</v>
      </c>
      <c r="N408">
        <v>43612824369</v>
      </c>
      <c r="O408">
        <v>35169915714</v>
      </c>
      <c r="P408">
        <v>27969103506</v>
      </c>
      <c r="Q408">
        <v>27969103506</v>
      </c>
      <c r="R408">
        <v>0</v>
      </c>
      <c r="S408">
        <v>27969103506</v>
      </c>
      <c r="T408">
        <v>27411143383</v>
      </c>
      <c r="U408">
        <v>27411143383</v>
      </c>
      <c r="V408">
        <v>27411143383</v>
      </c>
      <c r="W408">
        <v>27411143383</v>
      </c>
      <c r="X408">
        <v>27411143383</v>
      </c>
      <c r="Y408">
        <v>0</v>
      </c>
      <c r="Z408">
        <v>0</v>
      </c>
      <c r="AA408">
        <v>0</v>
      </c>
      <c r="AB408">
        <v>27411143383</v>
      </c>
      <c r="AC408">
        <v>3734148050</v>
      </c>
      <c r="AD408">
        <v>27411143383</v>
      </c>
      <c r="AE408">
        <v>0</v>
      </c>
      <c r="AF408">
        <v>0</v>
      </c>
      <c r="AG408">
        <v>0</v>
      </c>
      <c r="AH408">
        <v>0</v>
      </c>
      <c r="AI408">
        <v>0</v>
      </c>
      <c r="AJ408">
        <v>0</v>
      </c>
      <c r="AK408">
        <v>0</v>
      </c>
      <c r="AL408">
        <v>0</v>
      </c>
      <c r="AM408">
        <v>30456484389</v>
      </c>
      <c r="AN408">
        <v>27411143383</v>
      </c>
      <c r="AO408">
        <v>26790629930</v>
      </c>
      <c r="AP408">
        <v>26790629930</v>
      </c>
      <c r="AQ408">
        <v>27287330288</v>
      </c>
      <c r="AR408">
        <v>16681656772</v>
      </c>
      <c r="AS408">
        <v>930819007</v>
      </c>
      <c r="AT408">
        <v>27170442372</v>
      </c>
      <c r="AU408">
        <v>26177547864</v>
      </c>
      <c r="AV408">
        <v>26177547864</v>
      </c>
      <c r="AW408">
        <v>25928195410</v>
      </c>
      <c r="AX408">
        <v>27411143383</v>
      </c>
      <c r="AY408">
        <v>27411143383</v>
      </c>
      <c r="AZ408">
        <v>29435631850</v>
      </c>
      <c r="BA408">
        <v>0</v>
      </c>
      <c r="BB408">
        <v>0</v>
      </c>
      <c r="BC408">
        <v>0</v>
      </c>
      <c r="BD408">
        <v>59039157793</v>
      </c>
      <c r="BE408">
        <v>59039157793</v>
      </c>
      <c r="BF408">
        <v>1</v>
      </c>
      <c r="BG408">
        <v>1</v>
      </c>
      <c r="BH408">
        <v>1</v>
      </c>
      <c r="BI408">
        <v>27411143383</v>
      </c>
      <c r="BJ408">
        <v>11005612939</v>
      </c>
      <c r="BK408">
        <v>27969103506</v>
      </c>
      <c r="BL408">
        <v>27969103506</v>
      </c>
      <c r="BM408">
        <v>16963490567</v>
      </c>
      <c r="BN408">
        <v>15485934030</v>
      </c>
      <c r="BO408">
        <v>0</v>
      </c>
      <c r="BP408">
        <v>0</v>
      </c>
      <c r="BQ408">
        <v>0</v>
      </c>
      <c r="BR408">
        <v>0</v>
      </c>
      <c r="BS408">
        <v>0</v>
      </c>
      <c r="BT408">
        <v>0</v>
      </c>
    </row>
    <row r="409" spans="1:72">
      <c r="A409" t="s">
        <v>705</v>
      </c>
      <c r="B409" t="s">
        <v>79</v>
      </c>
      <c r="C409">
        <v>2008</v>
      </c>
      <c r="D409" t="s">
        <v>228</v>
      </c>
      <c r="E409">
        <v>7</v>
      </c>
      <c r="G409" t="s">
        <v>342</v>
      </c>
      <c r="H409" t="s">
        <v>644</v>
      </c>
      <c r="I409">
        <v>138685792635</v>
      </c>
      <c r="J409">
        <v>40960802355</v>
      </c>
      <c r="K409">
        <v>11259855661</v>
      </c>
      <c r="L409">
        <v>16030111046</v>
      </c>
      <c r="M409">
        <v>16030111046</v>
      </c>
      <c r="N409">
        <v>84614869440</v>
      </c>
      <c r="O409">
        <v>62220039977</v>
      </c>
      <c r="P409">
        <v>56414115096</v>
      </c>
      <c r="Q409">
        <v>56414115096</v>
      </c>
      <c r="R409">
        <v>0</v>
      </c>
      <c r="S409">
        <v>56414115096</v>
      </c>
      <c r="T409">
        <v>56488561595</v>
      </c>
      <c r="U409">
        <v>56488561595</v>
      </c>
      <c r="V409">
        <v>56488561595</v>
      </c>
      <c r="W409">
        <v>56488561595</v>
      </c>
      <c r="X409">
        <v>56488561595</v>
      </c>
      <c r="Y409">
        <v>0</v>
      </c>
      <c r="Z409">
        <v>0</v>
      </c>
      <c r="AA409">
        <v>0</v>
      </c>
      <c r="AB409">
        <v>56488561595</v>
      </c>
      <c r="AC409">
        <v>8297762901</v>
      </c>
      <c r="AD409">
        <v>56488561595</v>
      </c>
      <c r="AE409">
        <v>0</v>
      </c>
      <c r="AF409">
        <v>0</v>
      </c>
      <c r="AG409">
        <v>0</v>
      </c>
      <c r="AH409">
        <v>0</v>
      </c>
      <c r="AI409">
        <v>0</v>
      </c>
      <c r="AJ409">
        <v>0</v>
      </c>
      <c r="AK409">
        <v>0</v>
      </c>
      <c r="AL409">
        <v>0</v>
      </c>
      <c r="AM409">
        <v>68330607000</v>
      </c>
      <c r="AN409">
        <v>56488561595</v>
      </c>
      <c r="AO409">
        <v>54209851821</v>
      </c>
      <c r="AP409">
        <v>54209851821</v>
      </c>
      <c r="AQ409">
        <v>54477402868</v>
      </c>
      <c r="AR409">
        <v>33139706376</v>
      </c>
      <c r="AS409">
        <v>3378950508</v>
      </c>
      <c r="AT409">
        <v>55841198978</v>
      </c>
      <c r="AU409">
        <v>54243893959</v>
      </c>
      <c r="AV409">
        <v>54243893959</v>
      </c>
      <c r="AW409">
        <v>53877310322</v>
      </c>
      <c r="AX409">
        <v>56488561595</v>
      </c>
      <c r="AY409">
        <v>56488561595</v>
      </c>
      <c r="AZ409">
        <v>59975973397</v>
      </c>
      <c r="BA409">
        <v>0</v>
      </c>
      <c r="BB409">
        <v>0</v>
      </c>
      <c r="BC409">
        <v>0</v>
      </c>
      <c r="BD409">
        <v>138685792635</v>
      </c>
      <c r="BE409">
        <v>138685792635</v>
      </c>
      <c r="BF409">
        <v>1</v>
      </c>
      <c r="BG409">
        <v>1</v>
      </c>
      <c r="BH409">
        <v>1</v>
      </c>
      <c r="BI409">
        <v>56488561595</v>
      </c>
      <c r="BJ409">
        <v>22999663536</v>
      </c>
      <c r="BK409">
        <v>56414115096</v>
      </c>
      <c r="BL409">
        <v>56414115096</v>
      </c>
      <c r="BM409">
        <v>33414451560</v>
      </c>
      <c r="BN409">
        <v>29662023192</v>
      </c>
      <c r="BO409">
        <v>0</v>
      </c>
      <c r="BP409">
        <v>0</v>
      </c>
      <c r="BQ409">
        <v>0</v>
      </c>
      <c r="BR409">
        <v>0</v>
      </c>
      <c r="BS409">
        <v>0</v>
      </c>
      <c r="BT409">
        <v>0</v>
      </c>
    </row>
    <row r="410" spans="1:72">
      <c r="A410" t="s">
        <v>706</v>
      </c>
      <c r="B410" t="s">
        <v>80</v>
      </c>
      <c r="C410">
        <v>2008</v>
      </c>
      <c r="D410" t="s">
        <v>228</v>
      </c>
      <c r="E410">
        <v>7</v>
      </c>
      <c r="G410" t="s">
        <v>344</v>
      </c>
      <c r="H410" t="s">
        <v>644</v>
      </c>
      <c r="I410">
        <v>197577891279</v>
      </c>
      <c r="J410">
        <v>26923217662</v>
      </c>
      <c r="K410">
        <v>8855056044</v>
      </c>
      <c r="L410">
        <v>15220321105</v>
      </c>
      <c r="M410">
        <v>15220321105</v>
      </c>
      <c r="N410">
        <v>106366619050</v>
      </c>
      <c r="O410">
        <v>78914534598</v>
      </c>
      <c r="P410">
        <v>64130251119</v>
      </c>
      <c r="Q410">
        <v>64130251119</v>
      </c>
      <c r="R410">
        <v>0</v>
      </c>
      <c r="S410">
        <v>64130251119</v>
      </c>
      <c r="T410">
        <v>63121405845</v>
      </c>
      <c r="U410">
        <v>63121405845</v>
      </c>
      <c r="V410">
        <v>63121405845</v>
      </c>
      <c r="W410">
        <v>63121405845</v>
      </c>
      <c r="X410">
        <v>63121405845</v>
      </c>
      <c r="Y410">
        <v>0</v>
      </c>
      <c r="Z410">
        <v>0</v>
      </c>
      <c r="AA410">
        <v>0</v>
      </c>
      <c r="AB410">
        <v>63121405845</v>
      </c>
      <c r="AC410">
        <v>8263183957</v>
      </c>
      <c r="AD410">
        <v>63121405845</v>
      </c>
      <c r="AE410">
        <v>0</v>
      </c>
      <c r="AF410">
        <v>0</v>
      </c>
      <c r="AG410">
        <v>0</v>
      </c>
      <c r="AH410">
        <v>0</v>
      </c>
      <c r="AI410">
        <v>0</v>
      </c>
      <c r="AJ410">
        <v>0</v>
      </c>
      <c r="AK410">
        <v>0</v>
      </c>
      <c r="AL410">
        <v>0</v>
      </c>
      <c r="AM410">
        <v>81955217418</v>
      </c>
      <c r="AN410">
        <v>63121405845</v>
      </c>
      <c r="AO410">
        <v>62799691854</v>
      </c>
      <c r="AP410">
        <v>62799691854</v>
      </c>
      <c r="AQ410">
        <v>64594112856</v>
      </c>
      <c r="AR410">
        <v>44633664663</v>
      </c>
      <c r="AS410">
        <v>4489120171</v>
      </c>
      <c r="AT410">
        <v>62574012855</v>
      </c>
      <c r="AU410">
        <v>60373493341</v>
      </c>
      <c r="AV410">
        <v>60373493341</v>
      </c>
      <c r="AW410">
        <v>60435091327</v>
      </c>
      <c r="AX410">
        <v>63121405845</v>
      </c>
      <c r="AY410">
        <v>63121405845</v>
      </c>
      <c r="AZ410">
        <v>67883273716</v>
      </c>
      <c r="BA410">
        <v>0</v>
      </c>
      <c r="BB410">
        <v>0</v>
      </c>
      <c r="BC410">
        <v>0</v>
      </c>
      <c r="BD410">
        <v>197577891279</v>
      </c>
      <c r="BE410">
        <v>197577891279</v>
      </c>
      <c r="BF410">
        <v>1</v>
      </c>
      <c r="BG410">
        <v>1</v>
      </c>
      <c r="BH410">
        <v>1</v>
      </c>
      <c r="BI410">
        <v>63121405845</v>
      </c>
      <c r="BJ410">
        <v>20646131428</v>
      </c>
      <c r="BK410">
        <v>64130251119</v>
      </c>
      <c r="BL410">
        <v>64130251119</v>
      </c>
      <c r="BM410">
        <v>43484119691</v>
      </c>
      <c r="BN410">
        <v>35097694321</v>
      </c>
      <c r="BO410">
        <v>0</v>
      </c>
      <c r="BP410">
        <v>0</v>
      </c>
      <c r="BQ410">
        <v>0</v>
      </c>
      <c r="BR410">
        <v>0</v>
      </c>
      <c r="BS410">
        <v>0</v>
      </c>
      <c r="BT410">
        <v>0</v>
      </c>
    </row>
    <row r="411" spans="1:72">
      <c r="A411" t="s">
        <v>707</v>
      </c>
      <c r="B411" t="s">
        <v>81</v>
      </c>
      <c r="C411">
        <v>2008</v>
      </c>
      <c r="D411" t="s">
        <v>228</v>
      </c>
      <c r="E411">
        <v>6</v>
      </c>
      <c r="G411" t="s">
        <v>346</v>
      </c>
      <c r="H411" t="s">
        <v>644</v>
      </c>
      <c r="I411">
        <v>66424958650</v>
      </c>
      <c r="J411">
        <v>20950534093</v>
      </c>
      <c r="K411">
        <v>9292211044</v>
      </c>
      <c r="L411">
        <v>12714109093</v>
      </c>
      <c r="M411">
        <v>12714109093</v>
      </c>
      <c r="N411">
        <v>40329628815</v>
      </c>
      <c r="O411">
        <v>28424330695</v>
      </c>
      <c r="P411">
        <v>39415287494</v>
      </c>
      <c r="Q411">
        <v>39415287494</v>
      </c>
      <c r="R411">
        <v>0</v>
      </c>
      <c r="S411">
        <v>39415287494</v>
      </c>
      <c r="T411">
        <v>37353712423</v>
      </c>
      <c r="U411">
        <v>37353712423</v>
      </c>
      <c r="V411">
        <v>37353712423</v>
      </c>
      <c r="W411">
        <v>37353712423</v>
      </c>
      <c r="X411">
        <v>37353712423</v>
      </c>
      <c r="Y411">
        <v>0</v>
      </c>
      <c r="Z411">
        <v>0</v>
      </c>
      <c r="AA411">
        <v>0</v>
      </c>
      <c r="AB411">
        <v>37353712423</v>
      </c>
      <c r="AC411">
        <v>5824117590</v>
      </c>
      <c r="AD411">
        <v>37353712423</v>
      </c>
      <c r="AE411">
        <v>0</v>
      </c>
      <c r="AF411">
        <v>0</v>
      </c>
      <c r="AG411">
        <v>0</v>
      </c>
      <c r="AH411">
        <v>0</v>
      </c>
      <c r="AI411">
        <v>0</v>
      </c>
      <c r="AJ411">
        <v>0</v>
      </c>
      <c r="AK411">
        <v>0</v>
      </c>
      <c r="AL411">
        <v>0</v>
      </c>
      <c r="AM411">
        <v>32780409116</v>
      </c>
      <c r="AN411">
        <v>37353712423</v>
      </c>
      <c r="AO411">
        <v>38876421579</v>
      </c>
      <c r="AP411">
        <v>38876421579</v>
      </c>
      <c r="AQ411">
        <v>38776447482</v>
      </c>
      <c r="AR411">
        <v>23290346508</v>
      </c>
      <c r="AS411">
        <v>3035931593</v>
      </c>
      <c r="AT411">
        <v>36814621975</v>
      </c>
      <c r="AU411">
        <v>35632399513</v>
      </c>
      <c r="AV411">
        <v>35632399513</v>
      </c>
      <c r="AW411">
        <v>34648345905</v>
      </c>
      <c r="AX411">
        <v>37353712423</v>
      </c>
      <c r="AY411">
        <v>37353712423</v>
      </c>
      <c r="AZ411">
        <v>38453260331</v>
      </c>
      <c r="BA411">
        <v>0</v>
      </c>
      <c r="BB411">
        <v>0</v>
      </c>
      <c r="BC411">
        <v>0</v>
      </c>
      <c r="BD411">
        <v>66424958650</v>
      </c>
      <c r="BE411">
        <v>66424958650</v>
      </c>
      <c r="BF411">
        <v>1</v>
      </c>
      <c r="BG411">
        <v>1</v>
      </c>
      <c r="BH411">
        <v>1</v>
      </c>
      <c r="BI411">
        <v>37353712423</v>
      </c>
      <c r="BJ411">
        <v>16224940826</v>
      </c>
      <c r="BK411">
        <v>39415287494</v>
      </c>
      <c r="BL411">
        <v>39415287494</v>
      </c>
      <c r="BM411">
        <v>23190346668</v>
      </c>
      <c r="BN411">
        <v>20350542593</v>
      </c>
      <c r="BO411">
        <v>0</v>
      </c>
      <c r="BP411">
        <v>0</v>
      </c>
      <c r="BQ411">
        <v>0</v>
      </c>
      <c r="BR411">
        <v>0</v>
      </c>
      <c r="BS411">
        <v>0</v>
      </c>
      <c r="BT411">
        <v>0</v>
      </c>
    </row>
    <row r="412" spans="1:72">
      <c r="A412" t="s">
        <v>708</v>
      </c>
      <c r="B412" t="s">
        <v>82</v>
      </c>
      <c r="C412">
        <v>2008</v>
      </c>
      <c r="D412" t="s">
        <v>228</v>
      </c>
      <c r="E412">
        <v>5</v>
      </c>
      <c r="G412" t="s">
        <v>348</v>
      </c>
      <c r="H412" t="s">
        <v>644</v>
      </c>
      <c r="I412">
        <v>105292731510</v>
      </c>
      <c r="J412">
        <v>34976492764</v>
      </c>
      <c r="K412">
        <v>9451859650</v>
      </c>
      <c r="L412">
        <v>14482361815</v>
      </c>
      <c r="M412">
        <v>14482361815</v>
      </c>
      <c r="N412">
        <v>57164580930</v>
      </c>
      <c r="O412">
        <v>38979928417</v>
      </c>
      <c r="P412">
        <v>38035632987</v>
      </c>
      <c r="Q412">
        <v>38035632987</v>
      </c>
      <c r="R412">
        <v>0</v>
      </c>
      <c r="S412">
        <v>38035632987</v>
      </c>
      <c r="T412">
        <v>36415759727</v>
      </c>
      <c r="U412">
        <v>36415759727</v>
      </c>
      <c r="V412">
        <v>36415759727</v>
      </c>
      <c r="W412">
        <v>36415759727</v>
      </c>
      <c r="X412">
        <v>36415759727</v>
      </c>
      <c r="Y412">
        <v>0</v>
      </c>
      <c r="Z412">
        <v>0</v>
      </c>
      <c r="AA412">
        <v>0</v>
      </c>
      <c r="AB412">
        <v>36415759727</v>
      </c>
      <c r="AC412">
        <v>4307877134</v>
      </c>
      <c r="AD412">
        <v>36415759727</v>
      </c>
      <c r="AE412">
        <v>0</v>
      </c>
      <c r="AF412">
        <v>0</v>
      </c>
      <c r="AG412">
        <v>0</v>
      </c>
      <c r="AH412">
        <v>0</v>
      </c>
      <c r="AI412">
        <v>0</v>
      </c>
      <c r="AJ412">
        <v>0</v>
      </c>
      <c r="AK412">
        <v>0</v>
      </c>
      <c r="AL412">
        <v>0</v>
      </c>
      <c r="AM412">
        <v>35212913460</v>
      </c>
      <c r="AN412">
        <v>36415759727</v>
      </c>
      <c r="AO412">
        <v>36466824219</v>
      </c>
      <c r="AP412">
        <v>36466824219</v>
      </c>
      <c r="AQ412">
        <v>38525716020</v>
      </c>
      <c r="AR412">
        <v>23519685263</v>
      </c>
      <c r="AS412">
        <v>2363758185</v>
      </c>
      <c r="AT412">
        <v>35873660581</v>
      </c>
      <c r="AU412">
        <v>34764431448</v>
      </c>
      <c r="AV412">
        <v>34764431448</v>
      </c>
      <c r="AW412">
        <v>34307465957</v>
      </c>
      <c r="AX412">
        <v>36415759727</v>
      </c>
      <c r="AY412">
        <v>36415759727</v>
      </c>
      <c r="AZ412">
        <v>37981179880</v>
      </c>
      <c r="BA412">
        <v>0</v>
      </c>
      <c r="BB412">
        <v>0</v>
      </c>
      <c r="BC412">
        <v>0</v>
      </c>
      <c r="BD412">
        <v>105292731510</v>
      </c>
      <c r="BE412">
        <v>105292731510</v>
      </c>
      <c r="BF412">
        <v>1</v>
      </c>
      <c r="BG412">
        <v>1</v>
      </c>
      <c r="BH412">
        <v>1</v>
      </c>
      <c r="BI412">
        <v>36415759727</v>
      </c>
      <c r="BJ412">
        <v>15487658070</v>
      </c>
      <c r="BK412">
        <v>38035632987</v>
      </c>
      <c r="BL412">
        <v>38035632987</v>
      </c>
      <c r="BM412">
        <v>22547974917</v>
      </c>
      <c r="BN412">
        <v>18897060512</v>
      </c>
      <c r="BO412">
        <v>0</v>
      </c>
      <c r="BP412">
        <v>0</v>
      </c>
      <c r="BQ412">
        <v>0</v>
      </c>
      <c r="BR412">
        <v>0</v>
      </c>
      <c r="BS412">
        <v>0</v>
      </c>
      <c r="BT412">
        <v>0</v>
      </c>
    </row>
    <row r="413" spans="1:72">
      <c r="A413" t="s">
        <v>709</v>
      </c>
      <c r="B413" t="s">
        <v>83</v>
      </c>
      <c r="C413">
        <v>2008</v>
      </c>
      <c r="D413" t="s">
        <v>212</v>
      </c>
      <c r="E413">
        <v>2</v>
      </c>
      <c r="G413" t="s">
        <v>350</v>
      </c>
      <c r="H413" t="s">
        <v>644</v>
      </c>
      <c r="I413">
        <v>15134744908</v>
      </c>
      <c r="J413">
        <v>667322362</v>
      </c>
      <c r="K413">
        <v>667322362</v>
      </c>
      <c r="L413">
        <v>1103430626</v>
      </c>
      <c r="M413">
        <v>1103430626</v>
      </c>
      <c r="N413">
        <v>5121633153</v>
      </c>
      <c r="O413">
        <v>4399799996</v>
      </c>
      <c r="P413">
        <v>4354496157</v>
      </c>
      <c r="Q413">
        <v>4354496157</v>
      </c>
      <c r="R413">
        <v>0</v>
      </c>
      <c r="S413">
        <v>4354496157</v>
      </c>
      <c r="T413">
        <v>4365875714</v>
      </c>
      <c r="U413">
        <v>4365875714</v>
      </c>
      <c r="V413">
        <v>4365875714</v>
      </c>
      <c r="W413">
        <v>4365875714</v>
      </c>
      <c r="X413">
        <v>4365875714</v>
      </c>
      <c r="Y413">
        <v>0</v>
      </c>
      <c r="Z413">
        <v>0</v>
      </c>
      <c r="AA413">
        <v>0</v>
      </c>
      <c r="AB413">
        <v>4365875714</v>
      </c>
      <c r="AC413">
        <v>629810150</v>
      </c>
      <c r="AM413">
        <v>4438319332</v>
      </c>
      <c r="AN413">
        <v>4365875714</v>
      </c>
      <c r="AO413">
        <v>4298873427</v>
      </c>
      <c r="AP413">
        <v>4298873427</v>
      </c>
      <c r="AQ413">
        <v>4559859205</v>
      </c>
      <c r="AR413">
        <v>4559859205</v>
      </c>
      <c r="AS413">
        <v>169106387</v>
      </c>
      <c r="AT413">
        <v>4364375577</v>
      </c>
      <c r="AU413">
        <v>4162517494</v>
      </c>
      <c r="AV413">
        <v>4162517494</v>
      </c>
      <c r="AW413">
        <v>4477169067</v>
      </c>
      <c r="AX413">
        <v>4365875714</v>
      </c>
      <c r="AY413">
        <v>4365875714</v>
      </c>
      <c r="AZ413">
        <v>4880670480</v>
      </c>
      <c r="BB413">
        <v>0</v>
      </c>
      <c r="BD413">
        <v>15134744908</v>
      </c>
      <c r="BE413">
        <v>15134744908</v>
      </c>
      <c r="BF413">
        <v>1</v>
      </c>
      <c r="BG413">
        <v>1</v>
      </c>
      <c r="BI413">
        <v>4365875714</v>
      </c>
      <c r="BK413">
        <v>4354496157</v>
      </c>
      <c r="BL413">
        <v>4354496157</v>
      </c>
      <c r="BM413">
        <v>4354496157</v>
      </c>
      <c r="BN413">
        <v>3197285515</v>
      </c>
      <c r="BQ413">
        <v>0</v>
      </c>
      <c r="BR413">
        <v>0</v>
      </c>
      <c r="BS413">
        <v>0</v>
      </c>
      <c r="BT413">
        <v>0</v>
      </c>
    </row>
    <row r="414" spans="1:72">
      <c r="A414" t="s">
        <v>710</v>
      </c>
      <c r="B414" t="s">
        <v>84</v>
      </c>
      <c r="C414">
        <v>2008</v>
      </c>
      <c r="D414" t="s">
        <v>228</v>
      </c>
      <c r="E414">
        <v>5</v>
      </c>
      <c r="G414" t="s">
        <v>352</v>
      </c>
      <c r="H414" t="s">
        <v>644</v>
      </c>
      <c r="I414">
        <v>53852866600</v>
      </c>
      <c r="J414">
        <v>11435252625</v>
      </c>
      <c r="K414">
        <v>4707117144</v>
      </c>
      <c r="L414">
        <v>7051378649</v>
      </c>
      <c r="M414">
        <v>7051378649</v>
      </c>
      <c r="N414">
        <v>30283172397</v>
      </c>
      <c r="O414">
        <v>21153208191</v>
      </c>
      <c r="P414">
        <v>28400269302</v>
      </c>
      <c r="Q414">
        <v>28400269302</v>
      </c>
      <c r="R414">
        <v>0</v>
      </c>
      <c r="S414">
        <v>28400269302</v>
      </c>
      <c r="T414">
        <v>27995149760</v>
      </c>
      <c r="U414">
        <v>27995149760</v>
      </c>
      <c r="V414">
        <v>27995149760</v>
      </c>
      <c r="W414">
        <v>27995149760</v>
      </c>
      <c r="X414">
        <v>27995149760</v>
      </c>
      <c r="Y414">
        <v>0</v>
      </c>
      <c r="Z414">
        <v>0</v>
      </c>
      <c r="AA414">
        <v>0</v>
      </c>
      <c r="AB414">
        <v>27995149760</v>
      </c>
      <c r="AC414">
        <v>3570769437</v>
      </c>
      <c r="AD414">
        <v>27995149760</v>
      </c>
      <c r="AE414">
        <v>0</v>
      </c>
      <c r="AF414">
        <v>0</v>
      </c>
      <c r="AG414">
        <v>0</v>
      </c>
      <c r="AH414">
        <v>0</v>
      </c>
      <c r="AI414">
        <v>0</v>
      </c>
      <c r="AJ414">
        <v>0</v>
      </c>
      <c r="AK414">
        <v>0</v>
      </c>
      <c r="AL414">
        <v>0</v>
      </c>
      <c r="AM414">
        <v>23288008403</v>
      </c>
      <c r="AN414">
        <v>27995149760</v>
      </c>
      <c r="AO414">
        <v>27856945893</v>
      </c>
      <c r="AP414">
        <v>27856945893</v>
      </c>
      <c r="AQ414">
        <v>28273933351</v>
      </c>
      <c r="AR414">
        <v>16556683526</v>
      </c>
      <c r="AS414">
        <v>1306919560</v>
      </c>
      <c r="AT414">
        <v>27783244609</v>
      </c>
      <c r="AU414">
        <v>26990425909</v>
      </c>
      <c r="AV414">
        <v>26990425909</v>
      </c>
      <c r="AW414">
        <v>27724486643</v>
      </c>
      <c r="AX414">
        <v>27995149760</v>
      </c>
      <c r="AY414">
        <v>27995149760</v>
      </c>
      <c r="AZ414">
        <v>29715710714</v>
      </c>
      <c r="BA414">
        <v>0</v>
      </c>
      <c r="BB414">
        <v>0</v>
      </c>
      <c r="BC414">
        <v>0</v>
      </c>
      <c r="BD414">
        <v>53852866600</v>
      </c>
      <c r="BE414">
        <v>53852866600</v>
      </c>
      <c r="BF414">
        <v>1</v>
      </c>
      <c r="BG414">
        <v>1</v>
      </c>
      <c r="BH414">
        <v>1</v>
      </c>
      <c r="BI414">
        <v>27995149760</v>
      </c>
      <c r="BJ414">
        <v>11861407001</v>
      </c>
      <c r="BK414">
        <v>28400269302</v>
      </c>
      <c r="BL414">
        <v>28400269302</v>
      </c>
      <c r="BM414">
        <v>16538862301</v>
      </c>
      <c r="BN414">
        <v>15753404334</v>
      </c>
      <c r="BO414">
        <v>0</v>
      </c>
      <c r="BP414">
        <v>0</v>
      </c>
      <c r="BQ414">
        <v>0</v>
      </c>
      <c r="BR414">
        <v>0</v>
      </c>
      <c r="BS414">
        <v>0</v>
      </c>
      <c r="BT414">
        <v>0</v>
      </c>
    </row>
    <row r="415" spans="1:72">
      <c r="A415" t="s">
        <v>711</v>
      </c>
      <c r="B415" t="s">
        <v>85</v>
      </c>
      <c r="C415">
        <v>2008</v>
      </c>
      <c r="D415" t="s">
        <v>228</v>
      </c>
      <c r="E415">
        <v>6</v>
      </c>
      <c r="G415" t="s">
        <v>354</v>
      </c>
      <c r="H415" t="s">
        <v>644</v>
      </c>
      <c r="I415">
        <v>79861353712</v>
      </c>
      <c r="J415">
        <v>23784107431</v>
      </c>
      <c r="K415">
        <v>6993667751</v>
      </c>
      <c r="L415">
        <v>9614321201</v>
      </c>
      <c r="M415">
        <v>9614321201</v>
      </c>
      <c r="N415">
        <v>49388137100</v>
      </c>
      <c r="O415">
        <v>35869220005</v>
      </c>
      <c r="P415">
        <v>36087611567</v>
      </c>
      <c r="Q415">
        <v>36087611567</v>
      </c>
      <c r="R415">
        <v>0</v>
      </c>
      <c r="S415">
        <v>36087611567</v>
      </c>
      <c r="T415">
        <v>34446790048</v>
      </c>
      <c r="U415">
        <v>34446790048</v>
      </c>
      <c r="V415">
        <v>34446790048</v>
      </c>
      <c r="W415">
        <v>34446790048</v>
      </c>
      <c r="X415">
        <v>34446790048</v>
      </c>
      <c r="Y415">
        <v>0</v>
      </c>
      <c r="Z415">
        <v>0</v>
      </c>
      <c r="AA415">
        <v>0</v>
      </c>
      <c r="AB415">
        <v>34446790048</v>
      </c>
      <c r="AC415">
        <v>5629013150</v>
      </c>
      <c r="AD415">
        <v>34446790048</v>
      </c>
      <c r="AE415">
        <v>0</v>
      </c>
      <c r="AF415">
        <v>0</v>
      </c>
      <c r="AG415">
        <v>0</v>
      </c>
      <c r="AH415">
        <v>0</v>
      </c>
      <c r="AI415">
        <v>0</v>
      </c>
      <c r="AJ415">
        <v>0</v>
      </c>
      <c r="AK415">
        <v>0</v>
      </c>
      <c r="AL415">
        <v>0</v>
      </c>
      <c r="AM415">
        <v>34481525396</v>
      </c>
      <c r="AN415">
        <v>34446790048</v>
      </c>
      <c r="AO415">
        <v>35525511300</v>
      </c>
      <c r="AP415">
        <v>35525511300</v>
      </c>
      <c r="AQ415">
        <v>34806526115</v>
      </c>
      <c r="AR415">
        <v>22493459755</v>
      </c>
      <c r="AS415">
        <v>1701902069</v>
      </c>
      <c r="AT415">
        <v>34077680428</v>
      </c>
      <c r="AU415">
        <v>33063433429</v>
      </c>
      <c r="AV415">
        <v>33063433429</v>
      </c>
      <c r="AW415">
        <v>33237791409</v>
      </c>
      <c r="AX415">
        <v>34446790048</v>
      </c>
      <c r="AY415">
        <v>34446790048</v>
      </c>
      <c r="AZ415">
        <v>36701104179</v>
      </c>
      <c r="BA415">
        <v>0</v>
      </c>
      <c r="BB415">
        <v>0</v>
      </c>
      <c r="BC415">
        <v>0</v>
      </c>
      <c r="BD415">
        <v>79861353712</v>
      </c>
      <c r="BE415">
        <v>79861353712</v>
      </c>
      <c r="BF415">
        <v>1</v>
      </c>
      <c r="BG415">
        <v>1</v>
      </c>
      <c r="BH415">
        <v>1</v>
      </c>
      <c r="BI415">
        <v>34446790048</v>
      </c>
      <c r="BJ415">
        <v>13236508329</v>
      </c>
      <c r="BK415">
        <v>36087611567</v>
      </c>
      <c r="BL415">
        <v>36087611567</v>
      </c>
      <c r="BM415">
        <v>22851103238</v>
      </c>
      <c r="BN415">
        <v>19127186434</v>
      </c>
      <c r="BO415">
        <v>0</v>
      </c>
      <c r="BP415">
        <v>0</v>
      </c>
      <c r="BQ415">
        <v>0</v>
      </c>
      <c r="BR415">
        <v>0</v>
      </c>
      <c r="BS415">
        <v>0</v>
      </c>
      <c r="BT415">
        <v>0</v>
      </c>
    </row>
    <row r="416" spans="1:72">
      <c r="A416" t="s">
        <v>712</v>
      </c>
      <c r="B416" t="s">
        <v>86</v>
      </c>
      <c r="C416">
        <v>2008</v>
      </c>
      <c r="D416" t="s">
        <v>228</v>
      </c>
      <c r="E416">
        <v>5</v>
      </c>
      <c r="G416" t="s">
        <v>356</v>
      </c>
      <c r="H416" t="s">
        <v>644</v>
      </c>
      <c r="I416">
        <v>60904370309</v>
      </c>
      <c r="J416">
        <v>15893644027</v>
      </c>
      <c r="K416">
        <v>5650251839</v>
      </c>
      <c r="L416">
        <v>7834178753</v>
      </c>
      <c r="M416">
        <v>7834178753</v>
      </c>
      <c r="N416">
        <v>34280358847</v>
      </c>
      <c r="O416">
        <v>19935303883</v>
      </c>
      <c r="P416">
        <v>28018210852</v>
      </c>
      <c r="Q416">
        <v>28018210852</v>
      </c>
      <c r="R416">
        <v>0</v>
      </c>
      <c r="S416">
        <v>28018210852</v>
      </c>
      <c r="T416">
        <v>27069920747</v>
      </c>
      <c r="U416">
        <v>27069920747</v>
      </c>
      <c r="V416">
        <v>27069920747</v>
      </c>
      <c r="W416">
        <v>27069920747</v>
      </c>
      <c r="X416">
        <v>27069920747</v>
      </c>
      <c r="Y416">
        <v>0</v>
      </c>
      <c r="Z416">
        <v>0</v>
      </c>
      <c r="AA416">
        <v>0</v>
      </c>
      <c r="AB416">
        <v>27069920747</v>
      </c>
      <c r="AC416">
        <v>3330689430</v>
      </c>
      <c r="AD416">
        <v>27069920747</v>
      </c>
      <c r="AE416">
        <v>0</v>
      </c>
      <c r="AF416">
        <v>0</v>
      </c>
      <c r="AG416">
        <v>0</v>
      </c>
      <c r="AH416">
        <v>0</v>
      </c>
      <c r="AI416">
        <v>0</v>
      </c>
      <c r="AJ416">
        <v>0</v>
      </c>
      <c r="AK416">
        <v>0</v>
      </c>
      <c r="AL416">
        <v>0</v>
      </c>
      <c r="AM416">
        <v>24693290632</v>
      </c>
      <c r="AN416">
        <v>27069920747</v>
      </c>
      <c r="AO416">
        <v>27215722008</v>
      </c>
      <c r="AP416">
        <v>27215722008</v>
      </c>
      <c r="AQ416">
        <v>27154093404</v>
      </c>
      <c r="AR416">
        <v>15446897345</v>
      </c>
      <c r="AS416">
        <v>1015064116</v>
      </c>
      <c r="AT416">
        <v>26752456598</v>
      </c>
      <c r="AU416">
        <v>25800467261</v>
      </c>
      <c r="AV416">
        <v>25800467261</v>
      </c>
      <c r="AW416">
        <v>25730871379</v>
      </c>
      <c r="AX416">
        <v>27069920747</v>
      </c>
      <c r="AY416">
        <v>27069920747</v>
      </c>
      <c r="AZ416">
        <v>28350903403</v>
      </c>
      <c r="BA416">
        <v>0</v>
      </c>
      <c r="BB416">
        <v>0</v>
      </c>
      <c r="BC416">
        <v>0</v>
      </c>
      <c r="BD416">
        <v>60904370309</v>
      </c>
      <c r="BE416">
        <v>60904370309</v>
      </c>
      <c r="BF416">
        <v>1</v>
      </c>
      <c r="BG416">
        <v>1</v>
      </c>
      <c r="BH416">
        <v>1</v>
      </c>
      <c r="BI416">
        <v>27069920747</v>
      </c>
      <c r="BJ416">
        <v>12590854439</v>
      </c>
      <c r="BK416">
        <v>28018210852</v>
      </c>
      <c r="BL416">
        <v>28018210852</v>
      </c>
      <c r="BM416">
        <v>15427356413</v>
      </c>
      <c r="BN416">
        <v>14888774739</v>
      </c>
      <c r="BO416">
        <v>0</v>
      </c>
      <c r="BP416">
        <v>0</v>
      </c>
      <c r="BQ416">
        <v>0</v>
      </c>
      <c r="BR416">
        <v>0</v>
      </c>
      <c r="BS416">
        <v>0</v>
      </c>
      <c r="BT416">
        <v>0</v>
      </c>
    </row>
    <row r="417" spans="1:72">
      <c r="A417" t="s">
        <v>713</v>
      </c>
      <c r="B417" t="s">
        <v>87</v>
      </c>
      <c r="C417">
        <v>2008</v>
      </c>
      <c r="D417" t="s">
        <v>212</v>
      </c>
      <c r="E417">
        <v>3</v>
      </c>
      <c r="G417" t="s">
        <v>358</v>
      </c>
      <c r="H417" t="s">
        <v>644</v>
      </c>
      <c r="I417">
        <v>31046108807</v>
      </c>
      <c r="J417">
        <v>1369592815</v>
      </c>
      <c r="K417">
        <v>1301976126</v>
      </c>
      <c r="L417">
        <v>1697765433</v>
      </c>
      <c r="M417">
        <v>1697765433</v>
      </c>
      <c r="N417">
        <v>4379322677</v>
      </c>
      <c r="O417">
        <v>3834322827</v>
      </c>
      <c r="P417">
        <v>5817834101</v>
      </c>
      <c r="Q417">
        <v>5817834101</v>
      </c>
      <c r="R417">
        <v>0</v>
      </c>
      <c r="S417">
        <v>5817834101</v>
      </c>
      <c r="T417">
        <v>5713923093</v>
      </c>
      <c r="U417">
        <v>5713923093</v>
      </c>
      <c r="V417">
        <v>5713923093</v>
      </c>
      <c r="W417">
        <v>5713923093</v>
      </c>
      <c r="X417">
        <v>5713923093</v>
      </c>
      <c r="Y417">
        <v>0</v>
      </c>
      <c r="Z417">
        <v>0</v>
      </c>
      <c r="AA417">
        <v>0</v>
      </c>
      <c r="AB417">
        <v>5713923093</v>
      </c>
      <c r="AC417">
        <v>1868196298</v>
      </c>
      <c r="AM417">
        <v>5179155605</v>
      </c>
      <c r="AN417">
        <v>5713923093</v>
      </c>
      <c r="AO417">
        <v>5628814568</v>
      </c>
      <c r="AP417">
        <v>5628814568</v>
      </c>
      <c r="AQ417">
        <v>5906729681</v>
      </c>
      <c r="AR417">
        <v>5906729681</v>
      </c>
      <c r="AS417">
        <v>151888301</v>
      </c>
      <c r="AT417">
        <v>5710655877</v>
      </c>
      <c r="AU417">
        <v>5448919822</v>
      </c>
      <c r="AV417">
        <v>5448919822</v>
      </c>
      <c r="AW417">
        <v>5081318442</v>
      </c>
      <c r="AX417">
        <v>5713923093</v>
      </c>
      <c r="AY417">
        <v>5713923093</v>
      </c>
      <c r="AZ417">
        <v>6061183611</v>
      </c>
      <c r="BB417">
        <v>0</v>
      </c>
      <c r="BD417">
        <v>31046108807</v>
      </c>
      <c r="BE417">
        <v>31046108807</v>
      </c>
      <c r="BF417">
        <v>1</v>
      </c>
      <c r="BG417">
        <v>1</v>
      </c>
      <c r="BI417">
        <v>5713923093</v>
      </c>
      <c r="BK417">
        <v>5817834101</v>
      </c>
      <c r="BL417">
        <v>5817834101</v>
      </c>
      <c r="BM417">
        <v>5817834101</v>
      </c>
      <c r="BN417">
        <v>4401784927</v>
      </c>
      <c r="BQ417">
        <v>0</v>
      </c>
      <c r="BR417">
        <v>0</v>
      </c>
      <c r="BS417">
        <v>0</v>
      </c>
      <c r="BT417">
        <v>0</v>
      </c>
    </row>
    <row r="418" spans="1:72">
      <c r="A418" t="s">
        <v>714</v>
      </c>
      <c r="B418" t="s">
        <v>88</v>
      </c>
      <c r="C418">
        <v>2008</v>
      </c>
      <c r="D418" t="s">
        <v>207</v>
      </c>
      <c r="E418">
        <v>8</v>
      </c>
      <c r="G418" t="s">
        <v>360</v>
      </c>
      <c r="H418" t="s">
        <v>644</v>
      </c>
      <c r="I418">
        <v>383392725874</v>
      </c>
      <c r="J418">
        <v>108924360026</v>
      </c>
      <c r="K418">
        <v>36971191626</v>
      </c>
      <c r="L418">
        <v>47844060396</v>
      </c>
      <c r="M418">
        <v>47844060396</v>
      </c>
      <c r="N418">
        <v>224447472490</v>
      </c>
      <c r="O418">
        <v>161209137296</v>
      </c>
      <c r="P418">
        <v>103938922187</v>
      </c>
      <c r="Q418">
        <v>103938922187</v>
      </c>
      <c r="R418">
        <v>0</v>
      </c>
      <c r="S418">
        <v>103938922187</v>
      </c>
      <c r="T418">
        <v>102199436134</v>
      </c>
      <c r="U418">
        <v>102199436134</v>
      </c>
      <c r="V418">
        <v>102199436134</v>
      </c>
      <c r="W418">
        <v>102199436134</v>
      </c>
      <c r="X418">
        <v>102199436134</v>
      </c>
      <c r="Y418">
        <v>0</v>
      </c>
      <c r="Z418">
        <v>0</v>
      </c>
      <c r="AA418">
        <v>0</v>
      </c>
      <c r="AB418">
        <v>102199436134</v>
      </c>
      <c r="AC418">
        <v>9808671861</v>
      </c>
      <c r="AD418">
        <v>102199436134</v>
      </c>
      <c r="AE418">
        <v>0</v>
      </c>
      <c r="AF418">
        <v>0</v>
      </c>
      <c r="AG418">
        <v>0</v>
      </c>
      <c r="AH418">
        <v>0</v>
      </c>
      <c r="AI418">
        <v>0</v>
      </c>
      <c r="AJ418">
        <v>0</v>
      </c>
      <c r="AK418">
        <v>0</v>
      </c>
      <c r="AL418">
        <v>0</v>
      </c>
      <c r="AM418">
        <v>172343828865</v>
      </c>
      <c r="AN418">
        <v>102199436134</v>
      </c>
      <c r="AO418">
        <v>100711240454</v>
      </c>
      <c r="AP418">
        <v>100711240454</v>
      </c>
      <c r="AQ418">
        <v>105193516895</v>
      </c>
      <c r="AR418">
        <v>75996020308</v>
      </c>
      <c r="AS418">
        <v>12869846646</v>
      </c>
      <c r="AT418">
        <v>100612176545</v>
      </c>
      <c r="AU418">
        <v>97530396530</v>
      </c>
      <c r="AV418">
        <v>97530396530</v>
      </c>
      <c r="AW418">
        <v>95531245345</v>
      </c>
      <c r="AX418">
        <v>102199436134</v>
      </c>
      <c r="AY418">
        <v>102199436134</v>
      </c>
      <c r="AZ418">
        <v>111072814029</v>
      </c>
      <c r="BA418">
        <v>0</v>
      </c>
      <c r="BB418">
        <v>0</v>
      </c>
      <c r="BC418">
        <v>0</v>
      </c>
      <c r="BD418">
        <v>383392725874</v>
      </c>
      <c r="BE418">
        <v>383392725874</v>
      </c>
      <c r="BF418">
        <v>1</v>
      </c>
      <c r="BG418">
        <v>1</v>
      </c>
      <c r="BH418">
        <v>1</v>
      </c>
      <c r="BI418">
        <v>102199436134</v>
      </c>
      <c r="BJ418">
        <v>30029095500</v>
      </c>
      <c r="BK418">
        <v>103938922187</v>
      </c>
      <c r="BL418">
        <v>103938922187</v>
      </c>
      <c r="BM418">
        <v>73909826687</v>
      </c>
      <c r="BN418">
        <v>49885332829</v>
      </c>
      <c r="BO418">
        <v>0</v>
      </c>
      <c r="BP418">
        <v>0</v>
      </c>
      <c r="BQ418">
        <v>0</v>
      </c>
      <c r="BR418">
        <v>0</v>
      </c>
      <c r="BS418">
        <v>0</v>
      </c>
      <c r="BT418">
        <v>0</v>
      </c>
    </row>
    <row r="419" spans="1:72">
      <c r="A419" t="s">
        <v>715</v>
      </c>
      <c r="B419" t="s">
        <v>89</v>
      </c>
      <c r="C419">
        <v>2008</v>
      </c>
      <c r="D419" t="s">
        <v>215</v>
      </c>
      <c r="E419">
        <v>5</v>
      </c>
      <c r="G419" t="s">
        <v>362</v>
      </c>
      <c r="H419" t="s">
        <v>644</v>
      </c>
      <c r="I419">
        <v>52700150860</v>
      </c>
      <c r="J419">
        <v>2675883056</v>
      </c>
      <c r="K419">
        <v>2140508238</v>
      </c>
      <c r="L419">
        <v>4276133805</v>
      </c>
      <c r="M419">
        <v>4276133805</v>
      </c>
      <c r="N419">
        <v>23100569392</v>
      </c>
      <c r="O419">
        <v>17898486781</v>
      </c>
      <c r="P419">
        <v>11283556789</v>
      </c>
      <c r="Q419">
        <v>11283556789</v>
      </c>
      <c r="R419">
        <v>0</v>
      </c>
      <c r="S419">
        <v>11283556789</v>
      </c>
      <c r="T419">
        <v>11442554404</v>
      </c>
      <c r="U419">
        <v>11442554404</v>
      </c>
      <c r="V419">
        <v>11442554404</v>
      </c>
      <c r="W419">
        <v>11442554404</v>
      </c>
      <c r="X419">
        <v>11442554404</v>
      </c>
      <c r="Y419">
        <v>0</v>
      </c>
      <c r="Z419">
        <v>0</v>
      </c>
      <c r="AA419">
        <v>0</v>
      </c>
      <c r="AB419">
        <v>11442554404</v>
      </c>
      <c r="AC419">
        <v>3526824463</v>
      </c>
      <c r="AM419">
        <v>19020787191</v>
      </c>
      <c r="AN419">
        <v>11442554404</v>
      </c>
      <c r="AO419">
        <v>11584400386</v>
      </c>
      <c r="AP419">
        <v>11584400386</v>
      </c>
      <c r="AQ419">
        <v>11309122874</v>
      </c>
      <c r="AR419">
        <v>11309122874</v>
      </c>
      <c r="AS419">
        <v>1429001272</v>
      </c>
      <c r="AT419">
        <v>11429660411</v>
      </c>
      <c r="AU419">
        <v>10674787675</v>
      </c>
      <c r="AV419">
        <v>10674787675</v>
      </c>
      <c r="AW419">
        <v>10818887199</v>
      </c>
      <c r="AX419">
        <v>11442554404</v>
      </c>
      <c r="AY419">
        <v>11442554404</v>
      </c>
      <c r="AZ419">
        <v>12930192678</v>
      </c>
      <c r="BB419">
        <v>0</v>
      </c>
      <c r="BD419">
        <v>52700150860</v>
      </c>
      <c r="BE419">
        <v>52700150860</v>
      </c>
      <c r="BF419">
        <v>1</v>
      </c>
      <c r="BG419">
        <v>1</v>
      </c>
      <c r="BI419">
        <v>11442554404</v>
      </c>
      <c r="BK419">
        <v>11283556789</v>
      </c>
      <c r="BL419">
        <v>11283556789</v>
      </c>
      <c r="BM419">
        <v>11283556789</v>
      </c>
      <c r="BN419">
        <v>6207828748</v>
      </c>
      <c r="BQ419">
        <v>0</v>
      </c>
      <c r="BR419">
        <v>0</v>
      </c>
      <c r="BS419">
        <v>0</v>
      </c>
      <c r="BT419">
        <v>0</v>
      </c>
    </row>
    <row r="420" spans="1:72">
      <c r="A420" t="s">
        <v>716</v>
      </c>
      <c r="B420" t="s">
        <v>90</v>
      </c>
      <c r="C420">
        <v>2008</v>
      </c>
      <c r="D420" t="s">
        <v>228</v>
      </c>
      <c r="E420">
        <v>5</v>
      </c>
      <c r="G420" t="s">
        <v>364</v>
      </c>
      <c r="H420" t="s">
        <v>644</v>
      </c>
      <c r="I420">
        <v>77791858545</v>
      </c>
      <c r="J420">
        <v>13031726703</v>
      </c>
      <c r="K420">
        <v>6005004480</v>
      </c>
      <c r="L420">
        <v>8384613836</v>
      </c>
      <c r="M420">
        <v>8384613836</v>
      </c>
      <c r="N420">
        <v>35115401906</v>
      </c>
      <c r="O420">
        <v>22603985936</v>
      </c>
      <c r="P420">
        <v>29912542007</v>
      </c>
      <c r="Q420">
        <v>29912542007</v>
      </c>
      <c r="R420">
        <v>0</v>
      </c>
      <c r="S420">
        <v>29912542007</v>
      </c>
      <c r="T420">
        <v>28164339591</v>
      </c>
      <c r="U420">
        <v>28164339591</v>
      </c>
      <c r="V420">
        <v>28164339591</v>
      </c>
      <c r="W420">
        <v>28164339591</v>
      </c>
      <c r="X420">
        <v>28164339591</v>
      </c>
      <c r="Y420">
        <v>0</v>
      </c>
      <c r="Z420">
        <v>0</v>
      </c>
      <c r="AA420">
        <v>0</v>
      </c>
      <c r="AB420">
        <v>28164339591</v>
      </c>
      <c r="AC420">
        <v>4071448545</v>
      </c>
      <c r="AD420">
        <v>28164339591</v>
      </c>
      <c r="AE420">
        <v>0</v>
      </c>
      <c r="AF420">
        <v>0</v>
      </c>
      <c r="AG420">
        <v>0</v>
      </c>
      <c r="AH420">
        <v>0</v>
      </c>
      <c r="AI420">
        <v>0</v>
      </c>
      <c r="AJ420">
        <v>0</v>
      </c>
      <c r="AK420">
        <v>0</v>
      </c>
      <c r="AL420">
        <v>0</v>
      </c>
      <c r="AM420">
        <v>25304308484</v>
      </c>
      <c r="AN420">
        <v>28164339591</v>
      </c>
      <c r="AO420">
        <v>28549850431</v>
      </c>
      <c r="AP420">
        <v>28549850431</v>
      </c>
      <c r="AQ420">
        <v>28627169807</v>
      </c>
      <c r="AR420">
        <v>17076179712</v>
      </c>
      <c r="AS420">
        <v>1211148987</v>
      </c>
      <c r="AT420">
        <v>27929048820</v>
      </c>
      <c r="AU420">
        <v>27175467975</v>
      </c>
      <c r="AV420">
        <v>27175467975</v>
      </c>
      <c r="AW420">
        <v>27265224809</v>
      </c>
      <c r="AX420">
        <v>28164339591</v>
      </c>
      <c r="AY420">
        <v>28164339591</v>
      </c>
      <c r="AZ420">
        <v>30054603434</v>
      </c>
      <c r="BA420">
        <v>0</v>
      </c>
      <c r="BB420">
        <v>0</v>
      </c>
      <c r="BC420">
        <v>0</v>
      </c>
      <c r="BD420">
        <v>77791858545</v>
      </c>
      <c r="BE420">
        <v>77791858545</v>
      </c>
      <c r="BF420">
        <v>1</v>
      </c>
      <c r="BG420">
        <v>1</v>
      </c>
      <c r="BH420">
        <v>1</v>
      </c>
      <c r="BI420">
        <v>28164339591</v>
      </c>
      <c r="BJ420">
        <v>12681019225</v>
      </c>
      <c r="BK420">
        <v>29912542007</v>
      </c>
      <c r="BL420">
        <v>29912542007</v>
      </c>
      <c r="BM420">
        <v>17231522782</v>
      </c>
      <c r="BN420">
        <v>16276030214</v>
      </c>
      <c r="BO420">
        <v>0</v>
      </c>
      <c r="BP420">
        <v>0</v>
      </c>
      <c r="BQ420">
        <v>0</v>
      </c>
      <c r="BR420">
        <v>0</v>
      </c>
      <c r="BS420">
        <v>0</v>
      </c>
      <c r="BT420">
        <v>0</v>
      </c>
    </row>
    <row r="421" spans="1:72">
      <c r="A421" t="s">
        <v>717</v>
      </c>
      <c r="B421" t="s">
        <v>91</v>
      </c>
      <c r="C421">
        <v>2008</v>
      </c>
      <c r="D421" t="s">
        <v>228</v>
      </c>
      <c r="E421">
        <v>6</v>
      </c>
      <c r="G421" t="s">
        <v>366</v>
      </c>
      <c r="H421" t="s">
        <v>644</v>
      </c>
      <c r="I421">
        <v>117406875925</v>
      </c>
      <c r="J421">
        <v>36869262172</v>
      </c>
      <c r="K421">
        <v>8481619276</v>
      </c>
      <c r="L421">
        <v>11431985458</v>
      </c>
      <c r="M421">
        <v>11431985458</v>
      </c>
      <c r="N421">
        <v>70821815006</v>
      </c>
      <c r="O421">
        <v>53834596750</v>
      </c>
      <c r="P421">
        <v>43720784163</v>
      </c>
      <c r="Q421">
        <v>43720784163</v>
      </c>
      <c r="R421">
        <v>0</v>
      </c>
      <c r="S421">
        <v>43720784163</v>
      </c>
      <c r="T421">
        <v>43820283556</v>
      </c>
      <c r="U421">
        <v>43820283556</v>
      </c>
      <c r="V421">
        <v>43820283556</v>
      </c>
      <c r="W421">
        <v>43820283556</v>
      </c>
      <c r="X421">
        <v>43820283556</v>
      </c>
      <c r="Y421">
        <v>0</v>
      </c>
      <c r="Z421">
        <v>0</v>
      </c>
      <c r="AA421">
        <v>0</v>
      </c>
      <c r="AB421">
        <v>43820283556</v>
      </c>
      <c r="AC421">
        <v>4892892039</v>
      </c>
      <c r="AD421">
        <v>43820283556</v>
      </c>
      <c r="AE421">
        <v>0</v>
      </c>
      <c r="AF421">
        <v>0</v>
      </c>
      <c r="AG421">
        <v>0</v>
      </c>
      <c r="AH421">
        <v>0</v>
      </c>
      <c r="AI421">
        <v>0</v>
      </c>
      <c r="AJ421">
        <v>0</v>
      </c>
      <c r="AK421">
        <v>0</v>
      </c>
      <c r="AL421">
        <v>0</v>
      </c>
      <c r="AM421">
        <v>58265832981</v>
      </c>
      <c r="AN421">
        <v>43820283556</v>
      </c>
      <c r="AO421">
        <v>43125437301</v>
      </c>
      <c r="AP421">
        <v>43125437301</v>
      </c>
      <c r="AQ421">
        <v>42797185902</v>
      </c>
      <c r="AR421">
        <v>25940592540</v>
      </c>
      <c r="AS421">
        <v>2475598320</v>
      </c>
      <c r="AT421">
        <v>43139904836</v>
      </c>
      <c r="AU421">
        <v>42065175534</v>
      </c>
      <c r="AV421">
        <v>42065175534</v>
      </c>
      <c r="AW421">
        <v>41415818389</v>
      </c>
      <c r="AX421">
        <v>43820283556</v>
      </c>
      <c r="AY421">
        <v>43820283556</v>
      </c>
      <c r="AZ421">
        <v>45976023338.459099</v>
      </c>
      <c r="BA421">
        <v>0</v>
      </c>
      <c r="BB421">
        <v>0</v>
      </c>
      <c r="BC421">
        <v>0</v>
      </c>
      <c r="BD421">
        <v>117406875925</v>
      </c>
      <c r="BE421">
        <v>117406875925</v>
      </c>
      <c r="BF421">
        <v>1</v>
      </c>
      <c r="BG421">
        <v>1</v>
      </c>
      <c r="BH421">
        <v>1</v>
      </c>
      <c r="BI421">
        <v>43820283556</v>
      </c>
      <c r="BJ421">
        <v>17747536742</v>
      </c>
      <c r="BK421">
        <v>43720784163</v>
      </c>
      <c r="BL421">
        <v>43720784163</v>
      </c>
      <c r="BM421">
        <v>25973247421</v>
      </c>
      <c r="BN421">
        <v>23779982283</v>
      </c>
      <c r="BO421">
        <v>0</v>
      </c>
      <c r="BP421">
        <v>0</v>
      </c>
      <c r="BQ421">
        <v>0</v>
      </c>
      <c r="BR421">
        <v>0</v>
      </c>
      <c r="BS421">
        <v>0</v>
      </c>
      <c r="BT421">
        <v>0</v>
      </c>
    </row>
    <row r="422" spans="1:72">
      <c r="A422" t="s">
        <v>718</v>
      </c>
      <c r="B422" t="s">
        <v>92</v>
      </c>
      <c r="C422">
        <v>2008</v>
      </c>
      <c r="D422" t="s">
        <v>228</v>
      </c>
      <c r="E422">
        <v>6</v>
      </c>
      <c r="G422" t="s">
        <v>368</v>
      </c>
      <c r="H422" t="s">
        <v>644</v>
      </c>
      <c r="I422">
        <v>129902935250</v>
      </c>
      <c r="J422">
        <v>47063984622</v>
      </c>
      <c r="K422">
        <v>11295715225</v>
      </c>
      <c r="L422">
        <v>15763652886</v>
      </c>
      <c r="M422">
        <v>15763652886</v>
      </c>
      <c r="N422">
        <v>88091410840</v>
      </c>
      <c r="O422">
        <v>65373705085</v>
      </c>
      <c r="P422">
        <v>45993094753</v>
      </c>
      <c r="Q422">
        <v>45993094753</v>
      </c>
      <c r="R422">
        <v>0</v>
      </c>
      <c r="S422">
        <v>45993094753</v>
      </c>
      <c r="T422">
        <v>45079459167</v>
      </c>
      <c r="U422">
        <v>45079459167</v>
      </c>
      <c r="V422">
        <v>45079459167</v>
      </c>
      <c r="W422">
        <v>45079459167</v>
      </c>
      <c r="X422">
        <v>45079459167</v>
      </c>
      <c r="Y422">
        <v>0</v>
      </c>
      <c r="Z422">
        <v>0</v>
      </c>
      <c r="AA422">
        <v>0</v>
      </c>
      <c r="AB422">
        <v>45079459167</v>
      </c>
      <c r="AC422">
        <v>5689870950</v>
      </c>
      <c r="AD422">
        <v>45079459167</v>
      </c>
      <c r="AE422">
        <v>0</v>
      </c>
      <c r="AF422">
        <v>0</v>
      </c>
      <c r="AG422">
        <v>0</v>
      </c>
      <c r="AH422">
        <v>0</v>
      </c>
      <c r="AI422">
        <v>0</v>
      </c>
      <c r="AJ422">
        <v>0</v>
      </c>
      <c r="AK422">
        <v>0</v>
      </c>
      <c r="AL422">
        <v>0</v>
      </c>
      <c r="AM422">
        <v>61877560500</v>
      </c>
      <c r="AN422">
        <v>45079459167</v>
      </c>
      <c r="AO422">
        <v>45634552837</v>
      </c>
      <c r="AP422">
        <v>45634552837</v>
      </c>
      <c r="AQ422">
        <v>44347700917</v>
      </c>
      <c r="AR422">
        <v>26827748484</v>
      </c>
      <c r="AS422">
        <v>3210941768</v>
      </c>
      <c r="AT422">
        <v>44343153726</v>
      </c>
      <c r="AU422">
        <v>43073528865</v>
      </c>
      <c r="AV422">
        <v>43073528865</v>
      </c>
      <c r="AW422">
        <v>42841394648</v>
      </c>
      <c r="AX422">
        <v>45079459167</v>
      </c>
      <c r="AY422">
        <v>45079459167</v>
      </c>
      <c r="AZ422">
        <v>48019304798</v>
      </c>
      <c r="BA422">
        <v>0</v>
      </c>
      <c r="BB422">
        <v>0</v>
      </c>
      <c r="BC422">
        <v>0</v>
      </c>
      <c r="BD422">
        <v>129902935250</v>
      </c>
      <c r="BE422">
        <v>129902935250</v>
      </c>
      <c r="BF422">
        <v>1</v>
      </c>
      <c r="BG422">
        <v>1</v>
      </c>
      <c r="BH422">
        <v>1</v>
      </c>
      <c r="BI422">
        <v>45079459167</v>
      </c>
      <c r="BJ422">
        <v>18397026687</v>
      </c>
      <c r="BK422">
        <v>45993094753</v>
      </c>
      <c r="BL422">
        <v>45993094753</v>
      </c>
      <c r="BM422">
        <v>27596068066</v>
      </c>
      <c r="BN422">
        <v>22831188482</v>
      </c>
      <c r="BO422">
        <v>0</v>
      </c>
      <c r="BP422">
        <v>0</v>
      </c>
      <c r="BQ422">
        <v>0</v>
      </c>
      <c r="BR422">
        <v>0</v>
      </c>
      <c r="BS422">
        <v>0</v>
      </c>
      <c r="BT422">
        <v>0</v>
      </c>
    </row>
    <row r="423" spans="1:72">
      <c r="A423" t="s">
        <v>719</v>
      </c>
      <c r="B423" t="s">
        <v>93</v>
      </c>
      <c r="C423">
        <v>2008</v>
      </c>
      <c r="D423" t="s">
        <v>228</v>
      </c>
      <c r="E423">
        <v>5</v>
      </c>
      <c r="G423" t="s">
        <v>370</v>
      </c>
      <c r="H423" t="s">
        <v>644</v>
      </c>
      <c r="I423">
        <v>55413162643</v>
      </c>
      <c r="J423">
        <v>10785883390</v>
      </c>
      <c r="K423">
        <v>5065096029</v>
      </c>
      <c r="L423">
        <v>7534261737</v>
      </c>
      <c r="M423">
        <v>7534261737</v>
      </c>
      <c r="N423">
        <v>32261665340</v>
      </c>
      <c r="O423">
        <v>22876044968</v>
      </c>
      <c r="P423">
        <v>27337303271</v>
      </c>
      <c r="Q423">
        <v>27337303271</v>
      </c>
      <c r="R423">
        <v>0</v>
      </c>
      <c r="S423">
        <v>27337303271</v>
      </c>
      <c r="T423">
        <v>26252828471</v>
      </c>
      <c r="U423">
        <v>26252828471</v>
      </c>
      <c r="V423">
        <v>26252828471</v>
      </c>
      <c r="W423">
        <v>26252828471</v>
      </c>
      <c r="X423">
        <v>26252828471</v>
      </c>
      <c r="Y423">
        <v>0</v>
      </c>
      <c r="Z423">
        <v>0</v>
      </c>
      <c r="AA423">
        <v>0</v>
      </c>
      <c r="AB423">
        <v>26252828471</v>
      </c>
      <c r="AC423">
        <v>3353586423</v>
      </c>
      <c r="AD423">
        <v>26252828471</v>
      </c>
      <c r="AE423">
        <v>0</v>
      </c>
      <c r="AF423">
        <v>0</v>
      </c>
      <c r="AG423">
        <v>0</v>
      </c>
      <c r="AH423">
        <v>0</v>
      </c>
      <c r="AI423">
        <v>0</v>
      </c>
      <c r="AJ423">
        <v>0</v>
      </c>
      <c r="AK423">
        <v>0</v>
      </c>
      <c r="AL423">
        <v>0</v>
      </c>
      <c r="AM423">
        <v>25001366448</v>
      </c>
      <c r="AN423">
        <v>26252828471</v>
      </c>
      <c r="AO423">
        <v>26597820533</v>
      </c>
      <c r="AP423">
        <v>26597820533</v>
      </c>
      <c r="AQ423">
        <v>26551768337</v>
      </c>
      <c r="AR423">
        <v>14199748119</v>
      </c>
      <c r="AS423">
        <v>1406533530</v>
      </c>
      <c r="AT423">
        <v>26028508916</v>
      </c>
      <c r="AU423">
        <v>25354917528</v>
      </c>
      <c r="AV423">
        <v>25354917528</v>
      </c>
      <c r="AW423">
        <v>25664364331</v>
      </c>
      <c r="AX423">
        <v>26252828471</v>
      </c>
      <c r="AY423">
        <v>26252828471</v>
      </c>
      <c r="AZ423">
        <v>27372729887.791702</v>
      </c>
      <c r="BA423">
        <v>0</v>
      </c>
      <c r="BB423">
        <v>0</v>
      </c>
      <c r="BC423">
        <v>0</v>
      </c>
      <c r="BD423">
        <v>55413162643</v>
      </c>
      <c r="BE423">
        <v>55413162643</v>
      </c>
      <c r="BF423">
        <v>1</v>
      </c>
      <c r="BG423">
        <v>1</v>
      </c>
      <c r="BH423">
        <v>1</v>
      </c>
      <c r="BI423">
        <v>26252828471</v>
      </c>
      <c r="BJ423">
        <v>13198490668</v>
      </c>
      <c r="BK423">
        <v>27337303271</v>
      </c>
      <c r="BL423">
        <v>27337303271</v>
      </c>
      <c r="BM423">
        <v>14138812603</v>
      </c>
      <c r="BN423">
        <v>14374648661</v>
      </c>
      <c r="BO423">
        <v>0</v>
      </c>
      <c r="BP423">
        <v>0</v>
      </c>
      <c r="BQ423">
        <v>0</v>
      </c>
      <c r="BR423">
        <v>0</v>
      </c>
      <c r="BS423">
        <v>0</v>
      </c>
      <c r="BT423">
        <v>0</v>
      </c>
    </row>
    <row r="424" spans="1:72">
      <c r="A424" t="s">
        <v>720</v>
      </c>
      <c r="B424" t="s">
        <v>94</v>
      </c>
      <c r="C424">
        <v>2008</v>
      </c>
      <c r="D424" t="s">
        <v>228</v>
      </c>
      <c r="E424">
        <v>5</v>
      </c>
      <c r="G424" t="s">
        <v>372</v>
      </c>
      <c r="H424" t="s">
        <v>644</v>
      </c>
      <c r="I424">
        <v>70662315518</v>
      </c>
      <c r="J424">
        <v>16801788966</v>
      </c>
      <c r="K424">
        <v>5143228329</v>
      </c>
      <c r="L424">
        <v>7346310953</v>
      </c>
      <c r="M424">
        <v>7346310953</v>
      </c>
      <c r="N424">
        <v>37731873016</v>
      </c>
      <c r="O424">
        <v>27058762658</v>
      </c>
      <c r="P424">
        <v>28171780864</v>
      </c>
      <c r="Q424">
        <v>28171780864</v>
      </c>
      <c r="R424">
        <v>0</v>
      </c>
      <c r="S424">
        <v>28171780864</v>
      </c>
      <c r="T424">
        <v>27035222585</v>
      </c>
      <c r="U424">
        <v>27035222585</v>
      </c>
      <c r="V424">
        <v>27035222585</v>
      </c>
      <c r="W424">
        <v>27035222585</v>
      </c>
      <c r="X424">
        <v>27035222585</v>
      </c>
      <c r="Y424">
        <v>0</v>
      </c>
      <c r="Z424">
        <v>0</v>
      </c>
      <c r="AA424">
        <v>0</v>
      </c>
      <c r="AB424">
        <v>27035222585</v>
      </c>
      <c r="AC424">
        <v>3363195966</v>
      </c>
      <c r="AD424">
        <v>27035222585</v>
      </c>
      <c r="AE424">
        <v>0</v>
      </c>
      <c r="AF424">
        <v>0</v>
      </c>
      <c r="AG424">
        <v>0</v>
      </c>
      <c r="AH424">
        <v>0</v>
      </c>
      <c r="AI424">
        <v>0</v>
      </c>
      <c r="AJ424">
        <v>0</v>
      </c>
      <c r="AK424">
        <v>0</v>
      </c>
      <c r="AL424">
        <v>0</v>
      </c>
      <c r="AM424">
        <v>28614170911</v>
      </c>
      <c r="AN424">
        <v>27035222585</v>
      </c>
      <c r="AO424">
        <v>27623132313</v>
      </c>
      <c r="AP424">
        <v>27623132313</v>
      </c>
      <c r="AQ424">
        <v>27830250929</v>
      </c>
      <c r="AR424">
        <v>15562411623</v>
      </c>
      <c r="AS424">
        <v>1262287279</v>
      </c>
      <c r="AT424">
        <v>26737429721</v>
      </c>
      <c r="AU424">
        <v>26135554936</v>
      </c>
      <c r="AV424">
        <v>26135554936</v>
      </c>
      <c r="AW424">
        <v>25852558337</v>
      </c>
      <c r="AX424">
        <v>27035222585</v>
      </c>
      <c r="AY424">
        <v>27035222585</v>
      </c>
      <c r="AZ424">
        <v>28300134805</v>
      </c>
      <c r="BA424">
        <v>0</v>
      </c>
      <c r="BB424">
        <v>0</v>
      </c>
      <c r="BC424">
        <v>0</v>
      </c>
      <c r="BD424">
        <v>70662315518</v>
      </c>
      <c r="BE424">
        <v>70662315518</v>
      </c>
      <c r="BF424">
        <v>1</v>
      </c>
      <c r="BG424">
        <v>1</v>
      </c>
      <c r="BH424">
        <v>1</v>
      </c>
      <c r="BI424">
        <v>27035222585</v>
      </c>
      <c r="BJ424">
        <v>12976883017</v>
      </c>
      <c r="BK424">
        <v>28171780864</v>
      </c>
      <c r="BL424">
        <v>28171780864</v>
      </c>
      <c r="BM424">
        <v>15194897847</v>
      </c>
      <c r="BN424">
        <v>14467323343</v>
      </c>
      <c r="BO424">
        <v>0</v>
      </c>
      <c r="BP424">
        <v>0</v>
      </c>
      <c r="BQ424">
        <v>0</v>
      </c>
      <c r="BR424">
        <v>0</v>
      </c>
      <c r="BS424">
        <v>0</v>
      </c>
      <c r="BT424">
        <v>0</v>
      </c>
    </row>
    <row r="425" spans="1:72">
      <c r="A425" t="s">
        <v>721</v>
      </c>
      <c r="B425" t="s">
        <v>95</v>
      </c>
      <c r="C425">
        <v>2008</v>
      </c>
      <c r="D425" t="s">
        <v>228</v>
      </c>
      <c r="E425">
        <v>6</v>
      </c>
      <c r="G425" t="s">
        <v>374</v>
      </c>
      <c r="H425" t="s">
        <v>644</v>
      </c>
      <c r="I425">
        <v>117266049196</v>
      </c>
      <c r="J425">
        <v>27201706814</v>
      </c>
      <c r="K425">
        <v>11337275888</v>
      </c>
      <c r="L425">
        <v>15126330348</v>
      </c>
      <c r="M425">
        <v>15126330348</v>
      </c>
      <c r="N425">
        <v>55195057285</v>
      </c>
      <c r="O425">
        <v>39087176833</v>
      </c>
      <c r="P425">
        <v>40940027492</v>
      </c>
      <c r="Q425">
        <v>40940027492</v>
      </c>
      <c r="R425">
        <v>0</v>
      </c>
      <c r="S425">
        <v>40940027492</v>
      </c>
      <c r="T425">
        <v>40332932161</v>
      </c>
      <c r="U425">
        <v>40332932161</v>
      </c>
      <c r="V425">
        <v>40332932161</v>
      </c>
      <c r="W425">
        <v>40332932161</v>
      </c>
      <c r="X425">
        <v>40332932161</v>
      </c>
      <c r="Y425">
        <v>0</v>
      </c>
      <c r="Z425">
        <v>0</v>
      </c>
      <c r="AA425">
        <v>0</v>
      </c>
      <c r="AB425">
        <v>40332932161</v>
      </c>
      <c r="AC425">
        <v>5627761990</v>
      </c>
      <c r="AD425">
        <v>40332932161</v>
      </c>
      <c r="AE425">
        <v>0</v>
      </c>
      <c r="AF425">
        <v>0</v>
      </c>
      <c r="AG425">
        <v>0</v>
      </c>
      <c r="AH425">
        <v>0</v>
      </c>
      <c r="AI425">
        <v>0</v>
      </c>
      <c r="AJ425">
        <v>0</v>
      </c>
      <c r="AK425">
        <v>0</v>
      </c>
      <c r="AL425">
        <v>0</v>
      </c>
      <c r="AM425">
        <v>42454411887</v>
      </c>
      <c r="AN425">
        <v>40332932161</v>
      </c>
      <c r="AO425">
        <v>41223817430</v>
      </c>
      <c r="AP425">
        <v>41223817430</v>
      </c>
      <c r="AQ425">
        <v>41673801522</v>
      </c>
      <c r="AR425">
        <v>26900526452</v>
      </c>
      <c r="AS425">
        <v>2548513760</v>
      </c>
      <c r="AT425">
        <v>39926755937</v>
      </c>
      <c r="AU425">
        <v>38774896301</v>
      </c>
      <c r="AV425">
        <v>38774896301</v>
      </c>
      <c r="AW425">
        <v>38417596170</v>
      </c>
      <c r="AX425">
        <v>40332932161</v>
      </c>
      <c r="AY425">
        <v>40332932161</v>
      </c>
      <c r="AZ425">
        <v>42904708264</v>
      </c>
      <c r="BA425">
        <v>0</v>
      </c>
      <c r="BB425">
        <v>0</v>
      </c>
      <c r="BC425">
        <v>0</v>
      </c>
      <c r="BD425">
        <v>117266049196</v>
      </c>
      <c r="BE425">
        <v>117266049196</v>
      </c>
      <c r="BF425">
        <v>1</v>
      </c>
      <c r="BG425">
        <v>1</v>
      </c>
      <c r="BH425">
        <v>1</v>
      </c>
      <c r="BI425">
        <v>40332932161</v>
      </c>
      <c r="BJ425">
        <v>15078164418</v>
      </c>
      <c r="BK425">
        <v>40940027492</v>
      </c>
      <c r="BL425">
        <v>40940027492</v>
      </c>
      <c r="BM425">
        <v>25861863074</v>
      </c>
      <c r="BN425">
        <v>23383521536</v>
      </c>
      <c r="BO425">
        <v>0</v>
      </c>
      <c r="BP425">
        <v>0</v>
      </c>
      <c r="BQ425">
        <v>0</v>
      </c>
      <c r="BR425">
        <v>0</v>
      </c>
      <c r="BS425">
        <v>0</v>
      </c>
      <c r="BT425">
        <v>0</v>
      </c>
    </row>
    <row r="426" spans="1:72">
      <c r="A426" t="s">
        <v>722</v>
      </c>
      <c r="B426" t="s">
        <v>96</v>
      </c>
      <c r="C426">
        <v>2008</v>
      </c>
      <c r="D426" t="s">
        <v>212</v>
      </c>
      <c r="E426">
        <v>1</v>
      </c>
      <c r="G426" t="s">
        <v>376</v>
      </c>
      <c r="H426" t="s">
        <v>644</v>
      </c>
      <c r="I426">
        <v>6675627823</v>
      </c>
      <c r="J426">
        <v>462439570</v>
      </c>
      <c r="K426">
        <v>347780165</v>
      </c>
      <c r="L426">
        <v>521301404</v>
      </c>
      <c r="M426">
        <v>521301404</v>
      </c>
      <c r="N426">
        <v>5501804148</v>
      </c>
      <c r="O426">
        <v>4698137434</v>
      </c>
      <c r="P426">
        <v>2161334334</v>
      </c>
      <c r="Q426">
        <v>2161334334</v>
      </c>
      <c r="R426">
        <v>0</v>
      </c>
      <c r="S426">
        <v>2161334334</v>
      </c>
      <c r="T426">
        <v>2221333817</v>
      </c>
      <c r="U426">
        <v>2221333817</v>
      </c>
      <c r="V426">
        <v>2221333817</v>
      </c>
      <c r="W426">
        <v>2221333817</v>
      </c>
      <c r="X426">
        <v>2221333817</v>
      </c>
      <c r="Y426">
        <v>0</v>
      </c>
      <c r="Z426">
        <v>0</v>
      </c>
      <c r="AA426">
        <v>0</v>
      </c>
      <c r="AB426">
        <v>2221333817</v>
      </c>
      <c r="AC426">
        <v>505924840</v>
      </c>
      <c r="AM426">
        <v>4336702923</v>
      </c>
      <c r="AN426">
        <v>2221333817</v>
      </c>
      <c r="AO426">
        <v>2073153378</v>
      </c>
      <c r="AP426">
        <v>2073153378</v>
      </c>
      <c r="AQ426">
        <v>2054040171</v>
      </c>
      <c r="AR426">
        <v>2054040171</v>
      </c>
      <c r="AS426">
        <v>18956660</v>
      </c>
      <c r="AT426">
        <v>2221333817</v>
      </c>
      <c r="AU426">
        <v>2028896924</v>
      </c>
      <c r="AV426">
        <v>2028896924</v>
      </c>
      <c r="AW426">
        <v>2046691641</v>
      </c>
      <c r="AX426">
        <v>2221333817</v>
      </c>
      <c r="AY426">
        <v>2221333817</v>
      </c>
      <c r="AZ426">
        <v>2481113848</v>
      </c>
      <c r="BB426">
        <v>0</v>
      </c>
      <c r="BD426">
        <v>6675627823</v>
      </c>
      <c r="BE426">
        <v>6675627823</v>
      </c>
      <c r="BF426">
        <v>1</v>
      </c>
      <c r="BG426">
        <v>1</v>
      </c>
      <c r="BI426">
        <v>2221333817</v>
      </c>
      <c r="BK426">
        <v>2161334334</v>
      </c>
      <c r="BL426">
        <v>2161334334</v>
      </c>
      <c r="BM426">
        <v>2161334334</v>
      </c>
      <c r="BN426">
        <v>1194788064</v>
      </c>
      <c r="BQ426">
        <v>0</v>
      </c>
      <c r="BR426">
        <v>0</v>
      </c>
      <c r="BS426">
        <v>0</v>
      </c>
      <c r="BT426">
        <v>0</v>
      </c>
    </row>
    <row r="427" spans="1:72">
      <c r="A427" t="s">
        <v>723</v>
      </c>
      <c r="B427" t="s">
        <v>97</v>
      </c>
      <c r="C427">
        <v>2008</v>
      </c>
      <c r="D427" t="s">
        <v>228</v>
      </c>
      <c r="E427">
        <v>5</v>
      </c>
      <c r="G427" t="s">
        <v>378</v>
      </c>
      <c r="H427" t="s">
        <v>644</v>
      </c>
      <c r="I427">
        <v>45740792894</v>
      </c>
      <c r="J427">
        <v>14506246893</v>
      </c>
      <c r="K427">
        <v>5529056743</v>
      </c>
      <c r="L427">
        <v>7393806446</v>
      </c>
      <c r="M427">
        <v>7393806446</v>
      </c>
      <c r="N427">
        <v>30035407456</v>
      </c>
      <c r="O427">
        <v>19013768794</v>
      </c>
      <c r="P427">
        <v>32164072592</v>
      </c>
      <c r="Q427">
        <v>32164072592</v>
      </c>
      <c r="R427">
        <v>0</v>
      </c>
      <c r="S427">
        <v>32164072592</v>
      </c>
      <c r="T427">
        <v>31228331691</v>
      </c>
      <c r="U427">
        <v>31228331691</v>
      </c>
      <c r="V427">
        <v>31228331691</v>
      </c>
      <c r="W427">
        <v>31228331691</v>
      </c>
      <c r="X427">
        <v>31228331691</v>
      </c>
      <c r="Y427">
        <v>0</v>
      </c>
      <c r="Z427">
        <v>0</v>
      </c>
      <c r="AA427">
        <v>0</v>
      </c>
      <c r="AB427">
        <v>31228331691</v>
      </c>
      <c r="AC427">
        <v>4262643246</v>
      </c>
      <c r="AD427">
        <v>31228331691</v>
      </c>
      <c r="AE427">
        <v>0</v>
      </c>
      <c r="AF427">
        <v>0</v>
      </c>
      <c r="AG427">
        <v>0</v>
      </c>
      <c r="AH427">
        <v>0</v>
      </c>
      <c r="AI427">
        <v>0</v>
      </c>
      <c r="AJ427">
        <v>0</v>
      </c>
      <c r="AK427">
        <v>0</v>
      </c>
      <c r="AL427">
        <v>0</v>
      </c>
      <c r="AM427">
        <v>22940459299</v>
      </c>
      <c r="AN427">
        <v>31228331691</v>
      </c>
      <c r="AO427">
        <v>31449114546</v>
      </c>
      <c r="AP427">
        <v>31449114546</v>
      </c>
      <c r="AQ427">
        <v>31350270647</v>
      </c>
      <c r="AR427">
        <v>19480663570</v>
      </c>
      <c r="AS427">
        <v>1053735592</v>
      </c>
      <c r="AT427">
        <v>30967106055</v>
      </c>
      <c r="AU427">
        <v>29757879673</v>
      </c>
      <c r="AV427">
        <v>29757879673</v>
      </c>
      <c r="AW427">
        <v>28829335185</v>
      </c>
      <c r="AX427">
        <v>31228331691</v>
      </c>
      <c r="AY427">
        <v>31228331691</v>
      </c>
      <c r="AZ427">
        <v>31591765529</v>
      </c>
      <c r="BA427">
        <v>0</v>
      </c>
      <c r="BB427">
        <v>0</v>
      </c>
      <c r="BC427">
        <v>0</v>
      </c>
      <c r="BD427">
        <v>45740792894</v>
      </c>
      <c r="BE427">
        <v>45740792894</v>
      </c>
      <c r="BF427">
        <v>1</v>
      </c>
      <c r="BG427">
        <v>1</v>
      </c>
      <c r="BH427">
        <v>1</v>
      </c>
      <c r="BI427">
        <v>31228331691</v>
      </c>
      <c r="BJ427">
        <v>12430079037</v>
      </c>
      <c r="BK427">
        <v>32164072592</v>
      </c>
      <c r="BL427">
        <v>32164072592</v>
      </c>
      <c r="BM427">
        <v>19733993555</v>
      </c>
      <c r="BN427">
        <v>18591348866</v>
      </c>
      <c r="BO427">
        <v>0</v>
      </c>
      <c r="BP427">
        <v>0</v>
      </c>
      <c r="BQ427">
        <v>0</v>
      </c>
      <c r="BR427">
        <v>0</v>
      </c>
      <c r="BS427">
        <v>0</v>
      </c>
      <c r="BT427">
        <v>0</v>
      </c>
    </row>
    <row r="428" spans="1:72">
      <c r="A428" t="s">
        <v>724</v>
      </c>
      <c r="B428" t="s">
        <v>98</v>
      </c>
      <c r="C428">
        <v>2008</v>
      </c>
      <c r="D428" t="s">
        <v>380</v>
      </c>
      <c r="E428">
        <v>1</v>
      </c>
      <c r="G428" t="s">
        <v>381</v>
      </c>
      <c r="H428" t="s">
        <v>644</v>
      </c>
      <c r="I428">
        <v>28277904111</v>
      </c>
      <c r="J428">
        <v>6059202898</v>
      </c>
      <c r="K428">
        <v>1129502085</v>
      </c>
      <c r="L428">
        <v>1533923575</v>
      </c>
      <c r="M428">
        <v>1533923575</v>
      </c>
      <c r="N428">
        <v>8501552389</v>
      </c>
      <c r="O428">
        <v>7939537092</v>
      </c>
      <c r="P428">
        <v>2748915234</v>
      </c>
      <c r="Q428">
        <v>2748915234</v>
      </c>
      <c r="R428">
        <v>0</v>
      </c>
      <c r="S428">
        <v>2748915234</v>
      </c>
      <c r="T428">
        <v>2585246676</v>
      </c>
      <c r="U428">
        <v>2585246676</v>
      </c>
      <c r="V428">
        <v>2585246676</v>
      </c>
      <c r="W428">
        <v>2585246676</v>
      </c>
      <c r="X428">
        <v>2585246676</v>
      </c>
      <c r="Y428">
        <v>0</v>
      </c>
      <c r="Z428">
        <v>0</v>
      </c>
      <c r="AA428">
        <v>0</v>
      </c>
      <c r="AB428">
        <v>2585246676</v>
      </c>
      <c r="AC428">
        <v>222072200</v>
      </c>
      <c r="AM428">
        <v>7846873591</v>
      </c>
      <c r="AN428">
        <v>2585246676</v>
      </c>
      <c r="AO428">
        <v>2654606051</v>
      </c>
      <c r="AP428">
        <v>2654606051</v>
      </c>
      <c r="AQ428">
        <v>2544908407</v>
      </c>
      <c r="AR428">
        <v>2544908407</v>
      </c>
      <c r="AS428">
        <v>279186889</v>
      </c>
      <c r="AT428">
        <v>2459057657</v>
      </c>
      <c r="AU428">
        <v>2126771078</v>
      </c>
      <c r="AV428">
        <v>2126771078</v>
      </c>
      <c r="AW428">
        <v>2284878415</v>
      </c>
      <c r="AX428">
        <v>2585246676</v>
      </c>
      <c r="AY428">
        <v>2585246676</v>
      </c>
      <c r="AZ428">
        <v>3170081147</v>
      </c>
      <c r="BB428">
        <v>0</v>
      </c>
      <c r="BD428">
        <v>28277904111</v>
      </c>
      <c r="BE428">
        <v>28277904111</v>
      </c>
      <c r="BF428">
        <v>1</v>
      </c>
      <c r="BG428">
        <v>1</v>
      </c>
      <c r="BI428">
        <v>2585246676</v>
      </c>
      <c r="BK428">
        <v>2748915234</v>
      </c>
      <c r="BL428">
        <v>2748915234</v>
      </c>
      <c r="BM428">
        <v>2748915234</v>
      </c>
      <c r="BN428">
        <v>1302609680</v>
      </c>
      <c r="BQ428">
        <v>0</v>
      </c>
      <c r="BR428">
        <v>0</v>
      </c>
      <c r="BS428">
        <v>0</v>
      </c>
      <c r="BT428">
        <v>0</v>
      </c>
    </row>
    <row r="429" spans="1:72">
      <c r="A429" t="s">
        <v>725</v>
      </c>
      <c r="B429" t="s">
        <v>99</v>
      </c>
      <c r="C429">
        <v>2008</v>
      </c>
      <c r="D429" t="s">
        <v>380</v>
      </c>
      <c r="E429">
        <v>1</v>
      </c>
      <c r="G429" t="s">
        <v>383</v>
      </c>
      <c r="H429" t="s">
        <v>644</v>
      </c>
      <c r="I429">
        <v>4799960104</v>
      </c>
      <c r="J429">
        <v>188482781</v>
      </c>
      <c r="K429">
        <v>174903036</v>
      </c>
      <c r="L429">
        <v>440348501</v>
      </c>
      <c r="M429">
        <v>440348501</v>
      </c>
      <c r="N429">
        <v>2679640770</v>
      </c>
      <c r="O429">
        <v>2115791188</v>
      </c>
      <c r="P429">
        <v>2303658453</v>
      </c>
      <c r="Q429">
        <v>2303658453</v>
      </c>
      <c r="R429">
        <v>0</v>
      </c>
      <c r="S429">
        <v>2303658453</v>
      </c>
      <c r="T429">
        <v>2288431737</v>
      </c>
      <c r="U429">
        <v>2288431737</v>
      </c>
      <c r="V429">
        <v>2288431737</v>
      </c>
      <c r="W429">
        <v>2288431737</v>
      </c>
      <c r="X429">
        <v>2288431737</v>
      </c>
      <c r="Y429">
        <v>0</v>
      </c>
      <c r="Z429">
        <v>0</v>
      </c>
      <c r="AA429">
        <v>0</v>
      </c>
      <c r="AB429">
        <v>2288431737</v>
      </c>
      <c r="AC429">
        <v>283211910</v>
      </c>
      <c r="AM429">
        <v>2051518284</v>
      </c>
      <c r="AN429">
        <v>2288431737</v>
      </c>
      <c r="AO429">
        <v>2286562101</v>
      </c>
      <c r="AP429">
        <v>2286562101</v>
      </c>
      <c r="AQ429">
        <v>2353900437</v>
      </c>
      <c r="AR429">
        <v>2353900437</v>
      </c>
      <c r="AS429">
        <v>46056812</v>
      </c>
      <c r="AT429">
        <v>2287176993</v>
      </c>
      <c r="AU429">
        <v>2104242557</v>
      </c>
      <c r="AV429">
        <v>2104242557</v>
      </c>
      <c r="AW429">
        <v>2186947895</v>
      </c>
      <c r="AX429">
        <v>2288431737</v>
      </c>
      <c r="AY429">
        <v>2288431737</v>
      </c>
      <c r="AZ429">
        <v>2513102783</v>
      </c>
      <c r="BB429">
        <v>0</v>
      </c>
      <c r="BD429">
        <v>4799960104</v>
      </c>
      <c r="BE429">
        <v>4799960104</v>
      </c>
      <c r="BF429">
        <v>1</v>
      </c>
      <c r="BG429">
        <v>1</v>
      </c>
      <c r="BI429">
        <v>2288431737</v>
      </c>
      <c r="BK429">
        <v>2303658453</v>
      </c>
      <c r="BL429">
        <v>2303658453</v>
      </c>
      <c r="BM429">
        <v>2303658453</v>
      </c>
      <c r="BN429">
        <v>627076042</v>
      </c>
      <c r="BQ429">
        <v>0</v>
      </c>
      <c r="BR429">
        <v>0</v>
      </c>
      <c r="BS429">
        <v>0</v>
      </c>
      <c r="BT429">
        <v>0</v>
      </c>
    </row>
    <row r="430" spans="1:72">
      <c r="A430" t="s">
        <v>726</v>
      </c>
      <c r="B430" t="s">
        <v>100</v>
      </c>
      <c r="C430">
        <v>2008</v>
      </c>
      <c r="D430" t="s">
        <v>380</v>
      </c>
      <c r="E430">
        <v>1</v>
      </c>
      <c r="G430" t="s">
        <v>385</v>
      </c>
      <c r="H430" t="s">
        <v>644</v>
      </c>
      <c r="I430">
        <v>21508125845</v>
      </c>
      <c r="J430">
        <v>4367285934</v>
      </c>
      <c r="K430">
        <v>2537227685</v>
      </c>
      <c r="L430">
        <v>3146595943</v>
      </c>
      <c r="M430">
        <v>3146595943</v>
      </c>
      <c r="N430">
        <v>27042160202</v>
      </c>
      <c r="O430">
        <v>17451158636</v>
      </c>
      <c r="P430">
        <v>7479744968</v>
      </c>
      <c r="Q430">
        <v>7479744968</v>
      </c>
      <c r="R430">
        <v>0</v>
      </c>
      <c r="S430">
        <v>7479744968</v>
      </c>
      <c r="T430">
        <v>7450258334</v>
      </c>
      <c r="U430">
        <v>7450258334</v>
      </c>
      <c r="V430">
        <v>7450258334</v>
      </c>
      <c r="W430">
        <v>7450258334</v>
      </c>
      <c r="X430">
        <v>7450258334</v>
      </c>
      <c r="Y430">
        <v>0</v>
      </c>
      <c r="Z430">
        <v>0</v>
      </c>
      <c r="AA430">
        <v>0</v>
      </c>
      <c r="AB430">
        <v>7450258334</v>
      </c>
      <c r="AC430">
        <v>413909781</v>
      </c>
      <c r="AM430">
        <v>17830099821</v>
      </c>
      <c r="AN430">
        <v>7450258334</v>
      </c>
      <c r="AO430">
        <v>7414285127</v>
      </c>
      <c r="AP430">
        <v>7414285127</v>
      </c>
      <c r="AQ430">
        <v>7624628831</v>
      </c>
      <c r="AR430">
        <v>7624628831</v>
      </c>
      <c r="AS430">
        <v>1160311403</v>
      </c>
      <c r="AT430">
        <v>7361209918</v>
      </c>
      <c r="AU430">
        <v>6898411690</v>
      </c>
      <c r="AV430">
        <v>6898411690</v>
      </c>
      <c r="AW430">
        <v>6968409073</v>
      </c>
      <c r="AX430">
        <v>7450258334</v>
      </c>
      <c r="AY430">
        <v>7450258334</v>
      </c>
      <c r="AZ430">
        <v>8526769143</v>
      </c>
      <c r="BB430">
        <v>0</v>
      </c>
      <c r="BD430">
        <v>21508125845</v>
      </c>
      <c r="BE430">
        <v>21508125845</v>
      </c>
      <c r="BF430">
        <v>1</v>
      </c>
      <c r="BG430">
        <v>1</v>
      </c>
      <c r="BI430">
        <v>7450258334</v>
      </c>
      <c r="BK430">
        <v>7479744968</v>
      </c>
      <c r="BL430">
        <v>7479744968</v>
      </c>
      <c r="BM430">
        <v>7479744968</v>
      </c>
      <c r="BN430">
        <v>2637783405</v>
      </c>
      <c r="BQ430">
        <v>0</v>
      </c>
      <c r="BR430">
        <v>0</v>
      </c>
      <c r="BS430">
        <v>0</v>
      </c>
      <c r="BT430">
        <v>0</v>
      </c>
    </row>
    <row r="431" spans="1:72">
      <c r="A431" t="s">
        <v>727</v>
      </c>
      <c r="B431" t="s">
        <v>101</v>
      </c>
      <c r="C431">
        <v>2008</v>
      </c>
      <c r="D431" t="s">
        <v>380</v>
      </c>
      <c r="E431">
        <v>2</v>
      </c>
      <c r="G431" t="s">
        <v>387</v>
      </c>
      <c r="H431" t="s">
        <v>644</v>
      </c>
      <c r="I431">
        <v>31998573416</v>
      </c>
      <c r="J431">
        <v>9864412156</v>
      </c>
      <c r="K431">
        <v>2924921449</v>
      </c>
      <c r="L431">
        <v>3623076126</v>
      </c>
      <c r="M431">
        <v>3623076126</v>
      </c>
      <c r="N431">
        <v>30206773492</v>
      </c>
      <c r="O431">
        <v>19133232412</v>
      </c>
      <c r="P431">
        <v>9450036685</v>
      </c>
      <c r="Q431">
        <v>9450036685</v>
      </c>
      <c r="R431">
        <v>0</v>
      </c>
      <c r="S431">
        <v>9450036685</v>
      </c>
      <c r="T431">
        <v>9154669325</v>
      </c>
      <c r="U431">
        <v>9154669325</v>
      </c>
      <c r="V431">
        <v>9154669325</v>
      </c>
      <c r="W431">
        <v>9154669325</v>
      </c>
      <c r="X431">
        <v>9154669325</v>
      </c>
      <c r="Y431">
        <v>0</v>
      </c>
      <c r="Z431">
        <v>0</v>
      </c>
      <c r="AA431">
        <v>0</v>
      </c>
      <c r="AB431">
        <v>9154669325</v>
      </c>
      <c r="AC431">
        <v>648990450</v>
      </c>
      <c r="AM431">
        <v>18833324908</v>
      </c>
      <c r="AN431">
        <v>9154669325</v>
      </c>
      <c r="AO431">
        <v>9652650916</v>
      </c>
      <c r="AP431">
        <v>9652650916</v>
      </c>
      <c r="AQ431">
        <v>9556657193</v>
      </c>
      <c r="AR431">
        <v>9556657193</v>
      </c>
      <c r="AS431">
        <v>1638993362</v>
      </c>
      <c r="AT431">
        <v>8997774082</v>
      </c>
      <c r="AU431">
        <v>8696429664</v>
      </c>
      <c r="AV431">
        <v>8696429664</v>
      </c>
      <c r="AW431">
        <v>8788908702</v>
      </c>
      <c r="AX431">
        <v>9154669325</v>
      </c>
      <c r="AY431">
        <v>9154669325</v>
      </c>
      <c r="AZ431">
        <v>10639809202</v>
      </c>
      <c r="BB431">
        <v>0</v>
      </c>
      <c r="BD431">
        <v>31998573416</v>
      </c>
      <c r="BE431">
        <v>31998573416</v>
      </c>
      <c r="BF431">
        <v>1</v>
      </c>
      <c r="BG431">
        <v>1</v>
      </c>
      <c r="BI431">
        <v>9154669325</v>
      </c>
      <c r="BK431">
        <v>9450036685</v>
      </c>
      <c r="BL431">
        <v>9450036685</v>
      </c>
      <c r="BM431">
        <v>9450036685</v>
      </c>
      <c r="BN431">
        <v>3694245507</v>
      </c>
      <c r="BQ431">
        <v>0</v>
      </c>
      <c r="BR431">
        <v>0</v>
      </c>
      <c r="BS431">
        <v>0</v>
      </c>
      <c r="BT431">
        <v>0</v>
      </c>
    </row>
    <row r="432" spans="1:72">
      <c r="A432" t="s">
        <v>728</v>
      </c>
      <c r="B432" t="s">
        <v>206</v>
      </c>
      <c r="C432">
        <v>2009</v>
      </c>
      <c r="D432" t="s">
        <v>207</v>
      </c>
      <c r="E432">
        <v>8</v>
      </c>
      <c r="G432" t="s">
        <v>208</v>
      </c>
      <c r="H432" t="s">
        <v>729</v>
      </c>
      <c r="I432">
        <v>280943328123</v>
      </c>
      <c r="J432">
        <v>41328048661</v>
      </c>
      <c r="K432">
        <v>19884520263</v>
      </c>
      <c r="L432">
        <v>26813920638</v>
      </c>
      <c r="M432">
        <v>26813920638</v>
      </c>
      <c r="N432">
        <v>148344918911</v>
      </c>
      <c r="O432">
        <v>104792925546</v>
      </c>
      <c r="P432">
        <v>87977207474</v>
      </c>
      <c r="Q432">
        <v>87977207474</v>
      </c>
      <c r="R432">
        <v>0</v>
      </c>
      <c r="S432">
        <v>87977207474</v>
      </c>
      <c r="T432">
        <v>85113482940</v>
      </c>
      <c r="U432">
        <v>85113482940</v>
      </c>
      <c r="V432">
        <v>85113482940</v>
      </c>
      <c r="W432">
        <v>85113482940</v>
      </c>
      <c r="X432">
        <v>85113482940</v>
      </c>
      <c r="Y432">
        <v>0</v>
      </c>
      <c r="Z432">
        <v>0</v>
      </c>
      <c r="AA432">
        <v>0</v>
      </c>
      <c r="AB432">
        <v>85113482940</v>
      </c>
      <c r="AC432">
        <v>7905208182</v>
      </c>
      <c r="AD432">
        <v>85113482940</v>
      </c>
      <c r="AE432">
        <v>0</v>
      </c>
      <c r="AF432">
        <v>0</v>
      </c>
      <c r="AG432">
        <v>0</v>
      </c>
      <c r="AH432">
        <v>0</v>
      </c>
      <c r="AI432">
        <v>0</v>
      </c>
      <c r="AJ432">
        <v>0</v>
      </c>
      <c r="AK432">
        <v>0</v>
      </c>
      <c r="AL432">
        <v>0</v>
      </c>
      <c r="AM432">
        <v>117469109862</v>
      </c>
      <c r="AN432">
        <v>85113482940</v>
      </c>
      <c r="AO432">
        <v>89953696799</v>
      </c>
      <c r="AP432">
        <v>89953696799</v>
      </c>
      <c r="AQ432">
        <v>89477732631</v>
      </c>
      <c r="AR432">
        <v>66725562674</v>
      </c>
      <c r="AS432">
        <v>10038250375</v>
      </c>
      <c r="AT432">
        <v>84140000438</v>
      </c>
      <c r="AU432">
        <v>80430548100</v>
      </c>
      <c r="AV432">
        <v>80430548100</v>
      </c>
      <c r="AW432">
        <v>80220363128</v>
      </c>
      <c r="AX432">
        <v>85113482940</v>
      </c>
      <c r="AY432">
        <v>85113482940</v>
      </c>
      <c r="AZ432">
        <v>91801436261</v>
      </c>
      <c r="BA432">
        <v>7931264075</v>
      </c>
      <c r="BB432">
        <v>0</v>
      </c>
      <c r="BC432">
        <v>0</v>
      </c>
      <c r="BD432">
        <v>280943328123</v>
      </c>
      <c r="BE432">
        <v>280943328123</v>
      </c>
      <c r="BF432">
        <v>1</v>
      </c>
      <c r="BG432">
        <v>1</v>
      </c>
      <c r="BH432">
        <v>1</v>
      </c>
      <c r="BI432">
        <v>85113482940</v>
      </c>
      <c r="BJ432">
        <v>23421850563</v>
      </c>
      <c r="BK432">
        <v>87977207474</v>
      </c>
      <c r="BL432">
        <v>87977207474</v>
      </c>
      <c r="BM432">
        <v>64555356911</v>
      </c>
      <c r="BN432">
        <v>44284344663</v>
      </c>
      <c r="BO432">
        <v>0</v>
      </c>
      <c r="BP432">
        <v>0</v>
      </c>
      <c r="BQ432">
        <v>0</v>
      </c>
      <c r="BR432">
        <v>0</v>
      </c>
      <c r="BS432">
        <v>0</v>
      </c>
      <c r="BT432">
        <v>0</v>
      </c>
    </row>
    <row r="433" spans="1:72">
      <c r="A433" t="s">
        <v>730</v>
      </c>
      <c r="B433" t="s">
        <v>211</v>
      </c>
      <c r="C433">
        <v>2009</v>
      </c>
      <c r="D433" t="s">
        <v>212</v>
      </c>
      <c r="E433">
        <v>5</v>
      </c>
      <c r="G433" t="s">
        <v>213</v>
      </c>
      <c r="H433" t="s">
        <v>729</v>
      </c>
      <c r="I433">
        <v>48469163786</v>
      </c>
      <c r="J433">
        <v>1631100882</v>
      </c>
      <c r="K433">
        <v>1591795822</v>
      </c>
      <c r="L433">
        <v>1714103481</v>
      </c>
      <c r="M433">
        <v>1714103481</v>
      </c>
      <c r="N433">
        <v>18748077484</v>
      </c>
      <c r="O433">
        <v>17610098243</v>
      </c>
      <c r="P433">
        <v>11014101646</v>
      </c>
      <c r="Q433">
        <v>11014101646</v>
      </c>
      <c r="R433">
        <v>0</v>
      </c>
      <c r="S433">
        <v>11014101646</v>
      </c>
      <c r="T433">
        <v>10435733591</v>
      </c>
      <c r="U433">
        <v>10435733591</v>
      </c>
      <c r="V433">
        <v>10435733591</v>
      </c>
      <c r="W433">
        <v>10435733591</v>
      </c>
      <c r="X433">
        <v>10435733591</v>
      </c>
      <c r="Y433">
        <v>0</v>
      </c>
      <c r="Z433">
        <v>0</v>
      </c>
      <c r="AA433">
        <v>0</v>
      </c>
      <c r="AB433">
        <v>10435733591</v>
      </c>
      <c r="AC433">
        <v>3054301108</v>
      </c>
      <c r="AM433">
        <v>15803798566</v>
      </c>
      <c r="AN433">
        <v>10435733591</v>
      </c>
      <c r="AO433">
        <v>10681390566</v>
      </c>
      <c r="AP433">
        <v>10681390566</v>
      </c>
      <c r="AQ433">
        <v>11004516703</v>
      </c>
      <c r="AR433">
        <v>11004516703</v>
      </c>
      <c r="AS433">
        <v>155434341</v>
      </c>
      <c r="AT433">
        <v>10434722485</v>
      </c>
      <c r="AU433">
        <v>10117618195</v>
      </c>
      <c r="AV433">
        <v>10117618195</v>
      </c>
      <c r="AW433">
        <v>7606536925</v>
      </c>
      <c r="AX433">
        <v>10435733591</v>
      </c>
      <c r="AY433">
        <v>10435733591</v>
      </c>
      <c r="AZ433">
        <v>10455783619</v>
      </c>
      <c r="BB433">
        <v>0</v>
      </c>
      <c r="BD433">
        <v>48469163786</v>
      </c>
      <c r="BE433">
        <v>48469163786</v>
      </c>
      <c r="BF433">
        <v>1</v>
      </c>
      <c r="BG433">
        <v>1</v>
      </c>
      <c r="BI433">
        <v>10435733591</v>
      </c>
      <c r="BK433">
        <v>11014101646</v>
      </c>
      <c r="BL433">
        <v>11014101646</v>
      </c>
      <c r="BM433">
        <v>11014101646</v>
      </c>
      <c r="BN433">
        <v>7805326486</v>
      </c>
      <c r="BQ433">
        <v>0</v>
      </c>
      <c r="BR433">
        <v>0</v>
      </c>
      <c r="BS433">
        <v>0</v>
      </c>
      <c r="BT433">
        <v>0</v>
      </c>
    </row>
    <row r="434" spans="1:72">
      <c r="A434" t="s">
        <v>731</v>
      </c>
      <c r="B434" t="s">
        <v>18</v>
      </c>
      <c r="C434">
        <v>2009</v>
      </c>
      <c r="D434" t="s">
        <v>215</v>
      </c>
      <c r="E434">
        <v>3</v>
      </c>
      <c r="G434" t="s">
        <v>216</v>
      </c>
      <c r="H434" t="s">
        <v>729</v>
      </c>
      <c r="I434">
        <v>18711985153</v>
      </c>
      <c r="J434">
        <v>1768909185</v>
      </c>
      <c r="K434">
        <v>1275218386</v>
      </c>
      <c r="L434">
        <v>1862322070</v>
      </c>
      <c r="M434">
        <v>1862322070</v>
      </c>
      <c r="N434">
        <v>14463281837</v>
      </c>
      <c r="O434">
        <v>11681081322</v>
      </c>
      <c r="P434">
        <v>5528307674</v>
      </c>
      <c r="Q434">
        <v>5528307674</v>
      </c>
      <c r="R434">
        <v>0</v>
      </c>
      <c r="S434">
        <v>5528307674</v>
      </c>
      <c r="T434">
        <v>5573987786</v>
      </c>
      <c r="U434">
        <v>5573987786</v>
      </c>
      <c r="V434">
        <v>5573987786</v>
      </c>
      <c r="W434">
        <v>5573987786</v>
      </c>
      <c r="X434">
        <v>5573987786</v>
      </c>
      <c r="Y434">
        <v>0</v>
      </c>
      <c r="Z434">
        <v>0</v>
      </c>
      <c r="AA434">
        <v>0</v>
      </c>
      <c r="AB434">
        <v>5573987786</v>
      </c>
      <c r="AC434">
        <v>1748725654</v>
      </c>
      <c r="AM434">
        <v>11528140990</v>
      </c>
      <c r="AN434">
        <v>5573987786</v>
      </c>
      <c r="AO434">
        <v>5776588291</v>
      </c>
      <c r="AP434">
        <v>5776588291</v>
      </c>
      <c r="AQ434">
        <v>5526357052</v>
      </c>
      <c r="AR434">
        <v>5526357052</v>
      </c>
      <c r="AS434">
        <v>320447893</v>
      </c>
      <c r="AT434">
        <v>5570389316</v>
      </c>
      <c r="AU434">
        <v>5272671280</v>
      </c>
      <c r="AV434">
        <v>5272671280</v>
      </c>
      <c r="AW434">
        <v>5028834298</v>
      </c>
      <c r="AX434">
        <v>5573987786</v>
      </c>
      <c r="AY434">
        <v>5573987786</v>
      </c>
      <c r="AZ434">
        <v>6147350546</v>
      </c>
      <c r="BB434">
        <v>0</v>
      </c>
      <c r="BD434">
        <v>18711985153</v>
      </c>
      <c r="BE434">
        <v>18711985153</v>
      </c>
      <c r="BF434">
        <v>1</v>
      </c>
      <c r="BG434">
        <v>1</v>
      </c>
      <c r="BI434">
        <v>5573987786</v>
      </c>
      <c r="BK434">
        <v>5528307674</v>
      </c>
      <c r="BL434">
        <v>5528307674</v>
      </c>
      <c r="BM434">
        <v>5528307674</v>
      </c>
      <c r="BN434">
        <v>3188611811</v>
      </c>
      <c r="BQ434">
        <v>0</v>
      </c>
      <c r="BR434">
        <v>0</v>
      </c>
      <c r="BS434">
        <v>0</v>
      </c>
      <c r="BT434">
        <v>0</v>
      </c>
    </row>
    <row r="435" spans="1:72">
      <c r="A435" t="s">
        <v>732</v>
      </c>
      <c r="B435" t="s">
        <v>19</v>
      </c>
      <c r="C435">
        <v>2009</v>
      </c>
      <c r="D435" t="s">
        <v>218</v>
      </c>
      <c r="E435">
        <v>3</v>
      </c>
      <c r="G435" t="s">
        <v>219</v>
      </c>
      <c r="H435" t="s">
        <v>729</v>
      </c>
      <c r="I435">
        <v>7573340144</v>
      </c>
      <c r="J435">
        <v>859294225</v>
      </c>
      <c r="K435">
        <v>848547721</v>
      </c>
      <c r="L435">
        <v>928238042</v>
      </c>
      <c r="M435">
        <v>928238042</v>
      </c>
      <c r="N435">
        <v>3580809335</v>
      </c>
      <c r="O435">
        <v>3046012088</v>
      </c>
      <c r="P435">
        <v>2989542438</v>
      </c>
      <c r="Q435">
        <v>2989542438</v>
      </c>
      <c r="R435">
        <v>0</v>
      </c>
      <c r="S435">
        <v>2989542438</v>
      </c>
      <c r="T435">
        <v>2931040800</v>
      </c>
      <c r="U435">
        <v>2931040800</v>
      </c>
      <c r="V435">
        <v>2931040800</v>
      </c>
      <c r="W435">
        <v>2931040800</v>
      </c>
      <c r="X435">
        <v>2931040800</v>
      </c>
      <c r="Y435">
        <v>0</v>
      </c>
      <c r="Z435">
        <v>0</v>
      </c>
      <c r="AA435">
        <v>0</v>
      </c>
      <c r="AB435">
        <v>2931040800</v>
      </c>
      <c r="AC435">
        <v>1262328790</v>
      </c>
      <c r="AM435">
        <v>4544073571</v>
      </c>
      <c r="AN435">
        <v>2931040800</v>
      </c>
      <c r="AO435">
        <v>3017704504</v>
      </c>
      <c r="AP435">
        <v>3017704504</v>
      </c>
      <c r="AQ435">
        <v>2864604865</v>
      </c>
      <c r="AR435">
        <v>2864604865</v>
      </c>
      <c r="AS435">
        <v>70271902</v>
      </c>
      <c r="AT435">
        <v>2928413153</v>
      </c>
      <c r="AU435">
        <v>2740708595</v>
      </c>
      <c r="AV435">
        <v>2740708595</v>
      </c>
      <c r="AW435">
        <v>2594290402</v>
      </c>
      <c r="AX435">
        <v>2931040800</v>
      </c>
      <c r="AY435">
        <v>2931040800</v>
      </c>
      <c r="AZ435">
        <v>3037600972</v>
      </c>
      <c r="BB435">
        <v>0</v>
      </c>
      <c r="BD435">
        <v>7573340144</v>
      </c>
      <c r="BE435">
        <v>7573340144</v>
      </c>
      <c r="BF435">
        <v>1</v>
      </c>
      <c r="BG435">
        <v>1</v>
      </c>
      <c r="BI435">
        <v>2931040800</v>
      </c>
      <c r="BK435">
        <v>2989542438</v>
      </c>
      <c r="BL435">
        <v>2989542438</v>
      </c>
      <c r="BM435">
        <v>2989542438</v>
      </c>
      <c r="BN435">
        <v>2114664669</v>
      </c>
      <c r="BQ435">
        <v>0</v>
      </c>
      <c r="BR435">
        <v>0</v>
      </c>
      <c r="BS435">
        <v>0</v>
      </c>
      <c r="BT435">
        <v>0</v>
      </c>
    </row>
    <row r="436" spans="1:72">
      <c r="A436" t="s">
        <v>733</v>
      </c>
      <c r="B436" t="s">
        <v>20</v>
      </c>
      <c r="C436">
        <v>2009</v>
      </c>
      <c r="D436" t="s">
        <v>215</v>
      </c>
      <c r="E436">
        <v>2</v>
      </c>
      <c r="G436" t="s">
        <v>221</v>
      </c>
      <c r="H436" t="s">
        <v>729</v>
      </c>
      <c r="I436">
        <v>10977172760</v>
      </c>
      <c r="J436">
        <v>1555174446</v>
      </c>
      <c r="K436">
        <v>1285946152</v>
      </c>
      <c r="L436">
        <v>1461165880</v>
      </c>
      <c r="M436">
        <v>1461165880</v>
      </c>
      <c r="N436">
        <v>11107235180</v>
      </c>
      <c r="O436">
        <v>8486839520</v>
      </c>
      <c r="P436">
        <v>4748490044</v>
      </c>
      <c r="Q436">
        <v>4748490044</v>
      </c>
      <c r="R436">
        <v>0</v>
      </c>
      <c r="S436">
        <v>4748490044</v>
      </c>
      <c r="T436">
        <v>4759219038</v>
      </c>
      <c r="U436">
        <v>4759219038</v>
      </c>
      <c r="V436">
        <v>4759219038</v>
      </c>
      <c r="W436">
        <v>4759219038</v>
      </c>
      <c r="X436">
        <v>4759219038</v>
      </c>
      <c r="Y436">
        <v>0</v>
      </c>
      <c r="Z436">
        <v>0</v>
      </c>
      <c r="AA436">
        <v>0</v>
      </c>
      <c r="AB436">
        <v>4759219038</v>
      </c>
      <c r="AC436">
        <v>568685723</v>
      </c>
      <c r="AM436">
        <v>8218515072</v>
      </c>
      <c r="AN436">
        <v>4759219038</v>
      </c>
      <c r="AO436">
        <v>4847828335</v>
      </c>
      <c r="AP436">
        <v>4847828335</v>
      </c>
      <c r="AQ436">
        <v>4615828917</v>
      </c>
      <c r="AR436">
        <v>4615828917</v>
      </c>
      <c r="AS436">
        <v>678290438</v>
      </c>
      <c r="AT436">
        <v>4757369542</v>
      </c>
      <c r="AU436">
        <v>4491336286</v>
      </c>
      <c r="AV436">
        <v>4491336286</v>
      </c>
      <c r="AW436">
        <v>4297381659</v>
      </c>
      <c r="AX436">
        <v>4759219038</v>
      </c>
      <c r="AY436">
        <v>4759219038</v>
      </c>
      <c r="AZ436">
        <v>5087484828</v>
      </c>
      <c r="BB436">
        <v>0</v>
      </c>
      <c r="BD436">
        <v>10977172760</v>
      </c>
      <c r="BE436">
        <v>10977172760</v>
      </c>
      <c r="BF436">
        <v>1</v>
      </c>
      <c r="BG436">
        <v>1</v>
      </c>
      <c r="BI436">
        <v>4759219038</v>
      </c>
      <c r="BK436">
        <v>4748490044</v>
      </c>
      <c r="BL436">
        <v>4748490044</v>
      </c>
      <c r="BM436">
        <v>4748490044</v>
      </c>
      <c r="BN436">
        <v>2452110613</v>
      </c>
      <c r="BQ436">
        <v>0</v>
      </c>
      <c r="BR436">
        <v>0</v>
      </c>
      <c r="BS436">
        <v>0</v>
      </c>
      <c r="BT436">
        <v>0</v>
      </c>
    </row>
    <row r="437" spans="1:72">
      <c r="A437" t="s">
        <v>734</v>
      </c>
      <c r="B437" t="s">
        <v>21</v>
      </c>
      <c r="C437">
        <v>2009</v>
      </c>
      <c r="D437" t="s">
        <v>223</v>
      </c>
      <c r="E437">
        <v>2</v>
      </c>
      <c r="G437" t="s">
        <v>224</v>
      </c>
      <c r="H437" t="s">
        <v>729</v>
      </c>
      <c r="I437">
        <v>27662403644</v>
      </c>
      <c r="J437">
        <v>19702509292</v>
      </c>
      <c r="K437">
        <v>4412226360</v>
      </c>
      <c r="L437">
        <v>5493444608</v>
      </c>
      <c r="M437">
        <v>5493444608</v>
      </c>
      <c r="N437">
        <v>30668907228</v>
      </c>
      <c r="O437">
        <v>19317292435</v>
      </c>
      <c r="P437">
        <v>23129748113</v>
      </c>
      <c r="Q437">
        <v>23129748113</v>
      </c>
      <c r="R437">
        <v>0</v>
      </c>
      <c r="S437">
        <v>23129748113</v>
      </c>
      <c r="T437">
        <v>22801849420</v>
      </c>
      <c r="U437">
        <v>22801849420</v>
      </c>
      <c r="V437">
        <v>22801849420</v>
      </c>
      <c r="W437">
        <v>22801849420</v>
      </c>
      <c r="X437">
        <v>22801849420</v>
      </c>
      <c r="Y437">
        <v>0</v>
      </c>
      <c r="Z437">
        <v>0</v>
      </c>
      <c r="AA437">
        <v>0</v>
      </c>
      <c r="AB437">
        <v>22801849420</v>
      </c>
      <c r="AC437">
        <v>568767355</v>
      </c>
      <c r="AD437">
        <v>22801849420</v>
      </c>
      <c r="AE437">
        <v>0</v>
      </c>
      <c r="AF437">
        <v>0</v>
      </c>
      <c r="AG437">
        <v>0</v>
      </c>
      <c r="AH437">
        <v>0</v>
      </c>
      <c r="AI437">
        <v>0</v>
      </c>
      <c r="AJ437">
        <v>0</v>
      </c>
      <c r="AK437">
        <v>0</v>
      </c>
      <c r="AL437">
        <v>0</v>
      </c>
      <c r="AM437">
        <v>17102636706</v>
      </c>
      <c r="AN437">
        <v>22801849420</v>
      </c>
      <c r="AO437">
        <v>23727669005</v>
      </c>
      <c r="AP437">
        <v>23727669005</v>
      </c>
      <c r="AQ437">
        <v>22198989174</v>
      </c>
      <c r="AR437">
        <v>7554965522</v>
      </c>
      <c r="AS437">
        <v>917783682</v>
      </c>
      <c r="AT437">
        <v>22435725620</v>
      </c>
      <c r="AU437">
        <v>22135426742</v>
      </c>
      <c r="AV437">
        <v>22135426742</v>
      </c>
      <c r="AW437">
        <v>22208481212</v>
      </c>
      <c r="AX437">
        <v>22801849420</v>
      </c>
      <c r="AY437">
        <v>22801849420</v>
      </c>
      <c r="AZ437">
        <v>23218785510</v>
      </c>
      <c r="BA437">
        <v>5911598726</v>
      </c>
      <c r="BB437">
        <v>0</v>
      </c>
      <c r="BC437">
        <v>0</v>
      </c>
      <c r="BD437">
        <v>27662403644</v>
      </c>
      <c r="BE437">
        <v>27662403644</v>
      </c>
      <c r="BF437">
        <v>1</v>
      </c>
      <c r="BG437">
        <v>1</v>
      </c>
      <c r="BH437">
        <v>1</v>
      </c>
      <c r="BI437">
        <v>22801849420</v>
      </c>
      <c r="BJ437">
        <v>15389329540</v>
      </c>
      <c r="BK437">
        <v>23129748113</v>
      </c>
      <c r="BL437">
        <v>23129748113</v>
      </c>
      <c r="BM437">
        <v>7740418573</v>
      </c>
      <c r="BN437">
        <v>9436407925</v>
      </c>
      <c r="BO437">
        <v>0</v>
      </c>
      <c r="BP437">
        <v>0</v>
      </c>
      <c r="BQ437">
        <v>0</v>
      </c>
      <c r="BR437">
        <v>0</v>
      </c>
      <c r="BS437">
        <v>0</v>
      </c>
      <c r="BT437">
        <v>0</v>
      </c>
    </row>
    <row r="438" spans="1:72">
      <c r="A438" t="s">
        <v>735</v>
      </c>
      <c r="B438" t="s">
        <v>22</v>
      </c>
      <c r="C438">
        <v>2009</v>
      </c>
      <c r="D438" t="s">
        <v>215</v>
      </c>
      <c r="E438">
        <v>2</v>
      </c>
      <c r="G438" t="s">
        <v>226</v>
      </c>
      <c r="H438" t="s">
        <v>729</v>
      </c>
      <c r="I438">
        <v>10695223847</v>
      </c>
      <c r="J438">
        <v>940849037</v>
      </c>
      <c r="K438">
        <v>858692359</v>
      </c>
      <c r="L438">
        <v>1134559529</v>
      </c>
      <c r="M438">
        <v>1134559529</v>
      </c>
      <c r="N438">
        <v>9925902197</v>
      </c>
      <c r="O438">
        <v>7555457161</v>
      </c>
      <c r="P438">
        <v>4203684008</v>
      </c>
      <c r="Q438">
        <v>4203684008</v>
      </c>
      <c r="R438">
        <v>0</v>
      </c>
      <c r="S438">
        <v>4203684008</v>
      </c>
      <c r="T438">
        <v>4152235622</v>
      </c>
      <c r="U438">
        <v>4152235622</v>
      </c>
      <c r="V438">
        <v>4152235622</v>
      </c>
      <c r="W438">
        <v>4152235622</v>
      </c>
      <c r="X438">
        <v>4152235622</v>
      </c>
      <c r="Y438">
        <v>0</v>
      </c>
      <c r="Z438">
        <v>0</v>
      </c>
      <c r="AA438">
        <v>0</v>
      </c>
      <c r="AB438">
        <v>4152235622</v>
      </c>
      <c r="AC438">
        <v>1104106087</v>
      </c>
      <c r="AM438">
        <v>7706328378</v>
      </c>
      <c r="AN438">
        <v>4152235622</v>
      </c>
      <c r="AO438">
        <v>4315888648</v>
      </c>
      <c r="AP438">
        <v>4315888648</v>
      </c>
      <c r="AQ438">
        <v>4181593145</v>
      </c>
      <c r="AR438">
        <v>4181593145</v>
      </c>
      <c r="AS438">
        <v>255138281</v>
      </c>
      <c r="AT438">
        <v>4142279674</v>
      </c>
      <c r="AU438">
        <v>3839455387</v>
      </c>
      <c r="AV438">
        <v>3839455387</v>
      </c>
      <c r="AW438">
        <v>3966754592</v>
      </c>
      <c r="AX438">
        <v>4152235622</v>
      </c>
      <c r="AY438">
        <v>4152235622</v>
      </c>
      <c r="AZ438">
        <v>4639584371</v>
      </c>
      <c r="BB438">
        <v>0</v>
      </c>
      <c r="BD438">
        <v>10695223847</v>
      </c>
      <c r="BE438">
        <v>10695223847</v>
      </c>
      <c r="BF438">
        <v>1</v>
      </c>
      <c r="BG438">
        <v>1</v>
      </c>
      <c r="BI438">
        <v>4152235622</v>
      </c>
      <c r="BK438">
        <v>4203684008</v>
      </c>
      <c r="BL438">
        <v>4203684008</v>
      </c>
      <c r="BM438">
        <v>4203684008</v>
      </c>
      <c r="BN438">
        <v>2651756439</v>
      </c>
      <c r="BQ438">
        <v>0</v>
      </c>
      <c r="BR438">
        <v>0</v>
      </c>
      <c r="BS438">
        <v>0</v>
      </c>
      <c r="BT438">
        <v>0</v>
      </c>
    </row>
    <row r="439" spans="1:72">
      <c r="A439" t="s">
        <v>736</v>
      </c>
      <c r="B439" t="s">
        <v>23</v>
      </c>
      <c r="C439">
        <v>2009</v>
      </c>
      <c r="D439" t="s">
        <v>228</v>
      </c>
      <c r="E439">
        <v>5</v>
      </c>
      <c r="G439" t="s">
        <v>229</v>
      </c>
      <c r="H439" t="s">
        <v>729</v>
      </c>
      <c r="I439">
        <v>79477617455</v>
      </c>
      <c r="J439">
        <v>28288677157</v>
      </c>
      <c r="K439">
        <v>9896057199</v>
      </c>
      <c r="L439">
        <v>11726891157</v>
      </c>
      <c r="M439">
        <v>11726891157</v>
      </c>
      <c r="N439">
        <v>58479402753</v>
      </c>
      <c r="O439">
        <v>43795760441</v>
      </c>
      <c r="P439">
        <v>32333839218</v>
      </c>
      <c r="Q439">
        <v>32333839218</v>
      </c>
      <c r="R439">
        <v>0</v>
      </c>
      <c r="S439">
        <v>32333839218</v>
      </c>
      <c r="T439">
        <v>31315799988</v>
      </c>
      <c r="U439">
        <v>31315799988</v>
      </c>
      <c r="V439">
        <v>31315799988</v>
      </c>
      <c r="W439">
        <v>31315799988</v>
      </c>
      <c r="X439">
        <v>31315799988</v>
      </c>
      <c r="Y439">
        <v>0</v>
      </c>
      <c r="Z439">
        <v>0</v>
      </c>
      <c r="AA439">
        <v>0</v>
      </c>
      <c r="AB439">
        <v>31315799988</v>
      </c>
      <c r="AC439">
        <v>3889085498</v>
      </c>
      <c r="AD439">
        <v>31315799988</v>
      </c>
      <c r="AE439">
        <v>0</v>
      </c>
      <c r="AF439">
        <v>0</v>
      </c>
      <c r="AG439">
        <v>0</v>
      </c>
      <c r="AH439">
        <v>0</v>
      </c>
      <c r="AI439">
        <v>0</v>
      </c>
      <c r="AJ439">
        <v>0</v>
      </c>
      <c r="AK439">
        <v>0</v>
      </c>
      <c r="AL439">
        <v>0</v>
      </c>
      <c r="AM439">
        <v>45660987626</v>
      </c>
      <c r="AN439">
        <v>31315799988</v>
      </c>
      <c r="AO439">
        <v>34474137905</v>
      </c>
      <c r="AP439">
        <v>34474137905</v>
      </c>
      <c r="AQ439">
        <v>31729052746</v>
      </c>
      <c r="AR439">
        <v>17013322919</v>
      </c>
      <c r="AS439">
        <v>1445178952</v>
      </c>
      <c r="AT439">
        <v>30745986395</v>
      </c>
      <c r="AU439">
        <v>29392184404</v>
      </c>
      <c r="AV439">
        <v>29392184404</v>
      </c>
      <c r="AW439">
        <v>30052420678</v>
      </c>
      <c r="AX439">
        <v>31315799988</v>
      </c>
      <c r="AY439">
        <v>31315799988</v>
      </c>
      <c r="AZ439">
        <v>33421857626</v>
      </c>
      <c r="BA439">
        <v>5913610922</v>
      </c>
      <c r="BB439">
        <v>0</v>
      </c>
      <c r="BC439">
        <v>0</v>
      </c>
      <c r="BD439">
        <v>79477617455</v>
      </c>
      <c r="BE439">
        <v>79477617455</v>
      </c>
      <c r="BF439">
        <v>1</v>
      </c>
      <c r="BG439">
        <v>1</v>
      </c>
      <c r="BH439">
        <v>1</v>
      </c>
      <c r="BI439">
        <v>31315799988</v>
      </c>
      <c r="BJ439">
        <v>15453986142</v>
      </c>
      <c r="BK439">
        <v>32333839218</v>
      </c>
      <c r="BL439">
        <v>32333839218</v>
      </c>
      <c r="BM439">
        <v>16879853076</v>
      </c>
      <c r="BN439">
        <v>15272143540</v>
      </c>
      <c r="BO439">
        <v>0</v>
      </c>
      <c r="BP439">
        <v>0</v>
      </c>
      <c r="BQ439">
        <v>0</v>
      </c>
      <c r="BR439">
        <v>0</v>
      </c>
      <c r="BS439">
        <v>0</v>
      </c>
      <c r="BT439">
        <v>0</v>
      </c>
    </row>
    <row r="440" spans="1:72">
      <c r="A440" t="s">
        <v>737</v>
      </c>
      <c r="B440" t="s">
        <v>24</v>
      </c>
      <c r="C440">
        <v>2009</v>
      </c>
      <c r="D440" t="s">
        <v>231</v>
      </c>
      <c r="E440">
        <v>5</v>
      </c>
      <c r="G440" t="s">
        <v>232</v>
      </c>
      <c r="H440" t="s">
        <v>729</v>
      </c>
      <c r="I440">
        <v>62674443019</v>
      </c>
      <c r="J440">
        <v>2543416956</v>
      </c>
      <c r="K440">
        <v>2465278933</v>
      </c>
      <c r="L440">
        <v>2814352626</v>
      </c>
      <c r="M440">
        <v>2814352626</v>
      </c>
      <c r="N440">
        <v>24502500484</v>
      </c>
      <c r="O440">
        <v>19994701104</v>
      </c>
      <c r="P440">
        <v>12290187408</v>
      </c>
      <c r="Q440">
        <v>12290187408</v>
      </c>
      <c r="R440">
        <v>0</v>
      </c>
      <c r="S440">
        <v>12290187408</v>
      </c>
      <c r="T440">
        <v>11940584335</v>
      </c>
      <c r="U440">
        <v>11940584335</v>
      </c>
      <c r="V440">
        <v>11940584335</v>
      </c>
      <c r="W440">
        <v>11940584335</v>
      </c>
      <c r="X440">
        <v>11940584335</v>
      </c>
      <c r="Y440">
        <v>0</v>
      </c>
      <c r="Z440">
        <v>0</v>
      </c>
      <c r="AA440">
        <v>0</v>
      </c>
      <c r="AB440">
        <v>11940584335</v>
      </c>
      <c r="AC440">
        <v>3346241588</v>
      </c>
      <c r="AM440">
        <v>19635096435</v>
      </c>
      <c r="AN440">
        <v>11940584335</v>
      </c>
      <c r="AO440">
        <v>12059880070</v>
      </c>
      <c r="AP440">
        <v>12059880070</v>
      </c>
      <c r="AQ440">
        <v>12601594208</v>
      </c>
      <c r="AR440">
        <v>12601594208</v>
      </c>
      <c r="AS440">
        <v>1130462961</v>
      </c>
      <c r="AT440">
        <v>11935160303</v>
      </c>
      <c r="AU440">
        <v>11083648874</v>
      </c>
      <c r="AV440">
        <v>11083648874</v>
      </c>
      <c r="AW440">
        <v>10927167194</v>
      </c>
      <c r="AX440">
        <v>11940584335</v>
      </c>
      <c r="AY440">
        <v>11940584335</v>
      </c>
      <c r="AZ440">
        <v>13676433361</v>
      </c>
      <c r="BB440">
        <v>0</v>
      </c>
      <c r="BD440">
        <v>62674443019</v>
      </c>
      <c r="BE440">
        <v>62674443019</v>
      </c>
      <c r="BF440">
        <v>1</v>
      </c>
      <c r="BG440">
        <v>1</v>
      </c>
      <c r="BI440">
        <v>11940584335</v>
      </c>
      <c r="BK440">
        <v>12290187408</v>
      </c>
      <c r="BL440">
        <v>12290187408</v>
      </c>
      <c r="BM440">
        <v>12290187408</v>
      </c>
      <c r="BN440">
        <v>7699867581</v>
      </c>
      <c r="BQ440">
        <v>0</v>
      </c>
      <c r="BR440">
        <v>0</v>
      </c>
      <c r="BS440">
        <v>0</v>
      </c>
      <c r="BT440">
        <v>0</v>
      </c>
    </row>
    <row r="441" spans="1:72">
      <c r="A441" t="s">
        <v>738</v>
      </c>
      <c r="B441" t="s">
        <v>25</v>
      </c>
      <c r="C441">
        <v>2009</v>
      </c>
      <c r="D441" t="s">
        <v>207</v>
      </c>
      <c r="E441">
        <v>8</v>
      </c>
      <c r="G441" t="s">
        <v>234</v>
      </c>
      <c r="H441" t="s">
        <v>729</v>
      </c>
      <c r="I441">
        <v>366373375220</v>
      </c>
      <c r="J441">
        <v>90594344901</v>
      </c>
      <c r="K441">
        <v>35807437748</v>
      </c>
      <c r="L441">
        <v>48886615694</v>
      </c>
      <c r="M441">
        <v>48886615694</v>
      </c>
      <c r="N441">
        <v>264516810898</v>
      </c>
      <c r="O441">
        <v>159877280068</v>
      </c>
      <c r="P441">
        <v>120236565629</v>
      </c>
      <c r="Q441">
        <v>120236565629</v>
      </c>
      <c r="R441">
        <v>0</v>
      </c>
      <c r="S441">
        <v>120236565629</v>
      </c>
      <c r="T441">
        <v>119437224529</v>
      </c>
      <c r="U441">
        <v>119437224529</v>
      </c>
      <c r="V441">
        <v>119437224529</v>
      </c>
      <c r="W441">
        <v>119437224529</v>
      </c>
      <c r="X441">
        <v>119437224529</v>
      </c>
      <c r="Y441">
        <v>0</v>
      </c>
      <c r="Z441">
        <v>0</v>
      </c>
      <c r="AA441">
        <v>0</v>
      </c>
      <c r="AB441">
        <v>119437224529</v>
      </c>
      <c r="AC441">
        <v>10746919155</v>
      </c>
      <c r="AD441">
        <v>119437224529</v>
      </c>
      <c r="AE441">
        <v>0</v>
      </c>
      <c r="AF441">
        <v>0</v>
      </c>
      <c r="AG441">
        <v>0</v>
      </c>
      <c r="AH441">
        <v>0</v>
      </c>
      <c r="AI441">
        <v>0</v>
      </c>
      <c r="AJ441">
        <v>0</v>
      </c>
      <c r="AK441">
        <v>0</v>
      </c>
      <c r="AL441">
        <v>0</v>
      </c>
      <c r="AM441">
        <v>175936760429</v>
      </c>
      <c r="AN441">
        <v>119437224529</v>
      </c>
      <c r="AO441">
        <v>120719337704</v>
      </c>
      <c r="AP441">
        <v>120719337704</v>
      </c>
      <c r="AQ441">
        <v>120136782766</v>
      </c>
      <c r="AR441">
        <v>91919926649</v>
      </c>
      <c r="AS441">
        <v>19429984275</v>
      </c>
      <c r="AT441">
        <v>118114744421</v>
      </c>
      <c r="AU441">
        <v>114577925524</v>
      </c>
      <c r="AV441">
        <v>114577925524</v>
      </c>
      <c r="AW441">
        <v>112644291544</v>
      </c>
      <c r="AX441">
        <v>119437224529</v>
      </c>
      <c r="AY441">
        <v>119437224529</v>
      </c>
      <c r="AZ441">
        <v>126828547103</v>
      </c>
      <c r="BA441">
        <v>10545339646</v>
      </c>
      <c r="BB441">
        <v>0</v>
      </c>
      <c r="BC441">
        <v>0</v>
      </c>
      <c r="BD441">
        <v>366373375220</v>
      </c>
      <c r="BE441">
        <v>366373375220</v>
      </c>
      <c r="BF441">
        <v>1</v>
      </c>
      <c r="BG441">
        <v>1</v>
      </c>
      <c r="BH441">
        <v>1</v>
      </c>
      <c r="BI441">
        <v>119437224529</v>
      </c>
      <c r="BJ441">
        <v>29500404174</v>
      </c>
      <c r="BK441">
        <v>120236565629</v>
      </c>
      <c r="BL441">
        <v>120236565629</v>
      </c>
      <c r="BM441">
        <v>90736161455</v>
      </c>
      <c r="BN441">
        <v>54706309387</v>
      </c>
      <c r="BO441">
        <v>0</v>
      </c>
      <c r="BP441">
        <v>0</v>
      </c>
      <c r="BQ441">
        <v>0</v>
      </c>
      <c r="BR441">
        <v>0</v>
      </c>
      <c r="BS441">
        <v>0</v>
      </c>
      <c r="BT441">
        <v>0</v>
      </c>
    </row>
    <row r="442" spans="1:72">
      <c r="A442" t="s">
        <v>739</v>
      </c>
      <c r="B442" t="s">
        <v>26</v>
      </c>
      <c r="C442">
        <v>2009</v>
      </c>
      <c r="D442" t="s">
        <v>212</v>
      </c>
      <c r="E442">
        <v>2</v>
      </c>
      <c r="G442" t="s">
        <v>236</v>
      </c>
      <c r="H442" t="s">
        <v>729</v>
      </c>
      <c r="I442">
        <v>25890861261</v>
      </c>
      <c r="J442">
        <v>1380758378</v>
      </c>
      <c r="K442">
        <v>1241137097</v>
      </c>
      <c r="L442">
        <v>1257660360</v>
      </c>
      <c r="M442">
        <v>1257660360</v>
      </c>
      <c r="N442">
        <v>8674881775</v>
      </c>
      <c r="O442">
        <v>7784105886</v>
      </c>
      <c r="P442">
        <v>4101444127</v>
      </c>
      <c r="Q442">
        <v>4101444127</v>
      </c>
      <c r="R442">
        <v>0</v>
      </c>
      <c r="S442">
        <v>4101444127</v>
      </c>
      <c r="T442">
        <v>4134662189</v>
      </c>
      <c r="U442">
        <v>4134662189</v>
      </c>
      <c r="V442">
        <v>4134662189</v>
      </c>
      <c r="W442">
        <v>4134662189</v>
      </c>
      <c r="X442">
        <v>4134662189</v>
      </c>
      <c r="Y442">
        <v>0</v>
      </c>
      <c r="Z442">
        <v>0</v>
      </c>
      <c r="AA442">
        <v>0</v>
      </c>
      <c r="AB442">
        <v>4134662189</v>
      </c>
      <c r="AC442">
        <v>882656920</v>
      </c>
      <c r="AM442">
        <v>7272482329</v>
      </c>
      <c r="AN442">
        <v>4134662189</v>
      </c>
      <c r="AO442">
        <v>4155381245</v>
      </c>
      <c r="AP442">
        <v>4155381245</v>
      </c>
      <c r="AQ442">
        <v>4091632628</v>
      </c>
      <c r="AR442">
        <v>4091632628</v>
      </c>
      <c r="AS442">
        <v>63528299</v>
      </c>
      <c r="AT442">
        <v>4129267310</v>
      </c>
      <c r="AU442">
        <v>3910897743</v>
      </c>
      <c r="AV442">
        <v>3910897743</v>
      </c>
      <c r="AW442">
        <v>3884725898</v>
      </c>
      <c r="AX442">
        <v>4134662189</v>
      </c>
      <c r="AY442">
        <v>4134662189</v>
      </c>
      <c r="AZ442">
        <v>4733680456</v>
      </c>
      <c r="BB442">
        <v>0</v>
      </c>
      <c r="BD442">
        <v>25890861261</v>
      </c>
      <c r="BE442">
        <v>25890861261</v>
      </c>
      <c r="BF442">
        <v>1</v>
      </c>
      <c r="BG442">
        <v>1</v>
      </c>
      <c r="BI442">
        <v>4134662189</v>
      </c>
      <c r="BK442">
        <v>4101444127</v>
      </c>
      <c r="BL442">
        <v>4101444127</v>
      </c>
      <c r="BM442">
        <v>4101444127</v>
      </c>
      <c r="BN442">
        <v>2969178392</v>
      </c>
      <c r="BQ442">
        <v>0</v>
      </c>
      <c r="BR442">
        <v>0</v>
      </c>
      <c r="BS442">
        <v>0</v>
      </c>
      <c r="BT442">
        <v>0</v>
      </c>
    </row>
    <row r="443" spans="1:72">
      <c r="A443" t="s">
        <v>740</v>
      </c>
      <c r="B443" t="s">
        <v>27</v>
      </c>
      <c r="C443">
        <v>2009</v>
      </c>
      <c r="D443" t="s">
        <v>228</v>
      </c>
      <c r="E443">
        <v>4</v>
      </c>
      <c r="G443" t="s">
        <v>238</v>
      </c>
      <c r="H443" t="s">
        <v>729</v>
      </c>
      <c r="I443">
        <v>57864217277</v>
      </c>
      <c r="J443">
        <v>20449498240</v>
      </c>
      <c r="K443">
        <v>6371050247</v>
      </c>
      <c r="L443">
        <v>7797329369</v>
      </c>
      <c r="M443">
        <v>7797329369</v>
      </c>
      <c r="N443">
        <v>39384401206</v>
      </c>
      <c r="O443">
        <v>26730191128</v>
      </c>
      <c r="P443">
        <v>28064833500</v>
      </c>
      <c r="Q443">
        <v>28064833500</v>
      </c>
      <c r="R443">
        <v>0</v>
      </c>
      <c r="S443">
        <v>28064833500</v>
      </c>
      <c r="T443">
        <v>28217156587</v>
      </c>
      <c r="U443">
        <v>28217156587</v>
      </c>
      <c r="V443">
        <v>28217156587</v>
      </c>
      <c r="W443">
        <v>28217156587</v>
      </c>
      <c r="X443">
        <v>28217156587</v>
      </c>
      <c r="Y443">
        <v>0</v>
      </c>
      <c r="Z443">
        <v>0</v>
      </c>
      <c r="AA443">
        <v>0</v>
      </c>
      <c r="AB443">
        <v>28217156587</v>
      </c>
      <c r="AC443">
        <v>2882010224</v>
      </c>
      <c r="AD443">
        <v>28217156587</v>
      </c>
      <c r="AE443">
        <v>0</v>
      </c>
      <c r="AF443">
        <v>0</v>
      </c>
      <c r="AG443">
        <v>0</v>
      </c>
      <c r="AH443">
        <v>0</v>
      </c>
      <c r="AI443">
        <v>0</v>
      </c>
      <c r="AJ443">
        <v>0</v>
      </c>
      <c r="AK443">
        <v>0</v>
      </c>
      <c r="AL443">
        <v>0</v>
      </c>
      <c r="AM443">
        <v>29581096679</v>
      </c>
      <c r="AN443">
        <v>28217156587</v>
      </c>
      <c r="AO443">
        <v>29658940244</v>
      </c>
      <c r="AP443">
        <v>29658940244</v>
      </c>
      <c r="AQ443">
        <v>27033888635</v>
      </c>
      <c r="AR443">
        <v>14017415026</v>
      </c>
      <c r="AS443">
        <v>1043687676</v>
      </c>
      <c r="AT443">
        <v>27914827568</v>
      </c>
      <c r="AU443">
        <v>27052749267</v>
      </c>
      <c r="AV443">
        <v>27052749267</v>
      </c>
      <c r="AW443">
        <v>26878116028</v>
      </c>
      <c r="AX443">
        <v>28217156587</v>
      </c>
      <c r="AY443">
        <v>28217156587</v>
      </c>
      <c r="AZ443">
        <v>29390436451</v>
      </c>
      <c r="BA443">
        <v>5536075576</v>
      </c>
      <c r="BB443">
        <v>0</v>
      </c>
      <c r="BC443">
        <v>0</v>
      </c>
      <c r="BD443">
        <v>57864217277</v>
      </c>
      <c r="BE443">
        <v>57864217277</v>
      </c>
      <c r="BF443">
        <v>1</v>
      </c>
      <c r="BG443">
        <v>1</v>
      </c>
      <c r="BH443">
        <v>1</v>
      </c>
      <c r="BI443">
        <v>28217156587</v>
      </c>
      <c r="BJ443">
        <v>13375947342</v>
      </c>
      <c r="BK443">
        <v>28064833500</v>
      </c>
      <c r="BL443">
        <v>28064833500</v>
      </c>
      <c r="BM443">
        <v>14688886158</v>
      </c>
      <c r="BN443">
        <v>13903305894</v>
      </c>
      <c r="BO443">
        <v>0</v>
      </c>
      <c r="BP443">
        <v>0</v>
      </c>
      <c r="BQ443">
        <v>0</v>
      </c>
      <c r="BR443">
        <v>0</v>
      </c>
      <c r="BS443">
        <v>0</v>
      </c>
      <c r="BT443">
        <v>0</v>
      </c>
    </row>
    <row r="444" spans="1:72">
      <c r="A444" t="s">
        <v>741</v>
      </c>
      <c r="B444" t="s">
        <v>28</v>
      </c>
      <c r="C444">
        <v>2009</v>
      </c>
      <c r="D444" t="s">
        <v>228</v>
      </c>
      <c r="E444">
        <v>6</v>
      </c>
      <c r="G444" t="s">
        <v>240</v>
      </c>
      <c r="H444" t="s">
        <v>729</v>
      </c>
      <c r="I444">
        <v>101275897115</v>
      </c>
      <c r="J444">
        <v>25901220409</v>
      </c>
      <c r="K444">
        <v>10389411830</v>
      </c>
      <c r="L444">
        <v>11934575368</v>
      </c>
      <c r="M444">
        <v>11934575368</v>
      </c>
      <c r="N444">
        <v>51585046607</v>
      </c>
      <c r="O444">
        <v>36170156974</v>
      </c>
      <c r="P444">
        <v>33172162615</v>
      </c>
      <c r="Q444">
        <v>33172162615</v>
      </c>
      <c r="R444">
        <v>0</v>
      </c>
      <c r="S444">
        <v>33172162615</v>
      </c>
      <c r="T444">
        <v>33483667496</v>
      </c>
      <c r="U444">
        <v>33483667496</v>
      </c>
      <c r="V444">
        <v>33483667496</v>
      </c>
      <c r="W444">
        <v>33483667496</v>
      </c>
      <c r="X444">
        <v>33483667496</v>
      </c>
      <c r="Y444">
        <v>0</v>
      </c>
      <c r="Z444">
        <v>0</v>
      </c>
      <c r="AA444">
        <v>0</v>
      </c>
      <c r="AB444">
        <v>33483667496</v>
      </c>
      <c r="AC444">
        <v>5018948493</v>
      </c>
      <c r="AD444">
        <v>33483667496</v>
      </c>
      <c r="AE444">
        <v>0</v>
      </c>
      <c r="AF444">
        <v>0</v>
      </c>
      <c r="AG444">
        <v>0</v>
      </c>
      <c r="AH444">
        <v>0</v>
      </c>
      <c r="AI444">
        <v>0</v>
      </c>
      <c r="AJ444">
        <v>0</v>
      </c>
      <c r="AK444">
        <v>0</v>
      </c>
      <c r="AL444">
        <v>0</v>
      </c>
      <c r="AM444">
        <v>40787415320</v>
      </c>
      <c r="AN444">
        <v>33483667496</v>
      </c>
      <c r="AO444">
        <v>34050784059</v>
      </c>
      <c r="AP444">
        <v>34050784059</v>
      </c>
      <c r="AQ444">
        <v>31999009020</v>
      </c>
      <c r="AR444">
        <v>20132525940</v>
      </c>
      <c r="AS444">
        <v>1343809175</v>
      </c>
      <c r="AT444">
        <v>33153035269</v>
      </c>
      <c r="AU444">
        <v>31965497388</v>
      </c>
      <c r="AV444">
        <v>31965497388</v>
      </c>
      <c r="AW444">
        <v>31127339117</v>
      </c>
      <c r="AX444">
        <v>33483667496</v>
      </c>
      <c r="AY444">
        <v>33483667496</v>
      </c>
      <c r="AZ444">
        <v>35322979077</v>
      </c>
      <c r="BA444">
        <v>4642957045</v>
      </c>
      <c r="BB444">
        <v>0</v>
      </c>
      <c r="BC444">
        <v>0</v>
      </c>
      <c r="BD444">
        <v>101275897115</v>
      </c>
      <c r="BE444">
        <v>101275897115</v>
      </c>
      <c r="BF444">
        <v>1</v>
      </c>
      <c r="BG444">
        <v>1</v>
      </c>
      <c r="BH444">
        <v>1</v>
      </c>
      <c r="BI444">
        <v>33483667496</v>
      </c>
      <c r="BJ444">
        <v>12440463394</v>
      </c>
      <c r="BK444">
        <v>33172162615</v>
      </c>
      <c r="BL444">
        <v>33172162615</v>
      </c>
      <c r="BM444">
        <v>20731699221</v>
      </c>
      <c r="BN444">
        <v>17914851489</v>
      </c>
      <c r="BO444">
        <v>0</v>
      </c>
      <c r="BP444">
        <v>0</v>
      </c>
      <c r="BQ444">
        <v>0</v>
      </c>
      <c r="BR444">
        <v>0</v>
      </c>
      <c r="BS444">
        <v>0</v>
      </c>
      <c r="BT444">
        <v>0</v>
      </c>
    </row>
    <row r="445" spans="1:72">
      <c r="A445" t="s">
        <v>742</v>
      </c>
      <c r="B445" t="s">
        <v>29</v>
      </c>
      <c r="C445">
        <v>2009</v>
      </c>
      <c r="D445" t="s">
        <v>231</v>
      </c>
      <c r="E445">
        <v>4</v>
      </c>
      <c r="G445" t="s">
        <v>242</v>
      </c>
      <c r="H445" t="s">
        <v>729</v>
      </c>
      <c r="I445">
        <v>32529840855</v>
      </c>
      <c r="J445">
        <v>1543993695</v>
      </c>
      <c r="K445">
        <v>1521623309</v>
      </c>
      <c r="L445">
        <v>1861417071</v>
      </c>
      <c r="M445">
        <v>1861417071</v>
      </c>
      <c r="N445">
        <v>13004730435</v>
      </c>
      <c r="O445">
        <v>11155651624</v>
      </c>
      <c r="P445">
        <v>6661072856</v>
      </c>
      <c r="Q445">
        <v>6661072856</v>
      </c>
      <c r="R445">
        <v>0</v>
      </c>
      <c r="S445">
        <v>6661072856</v>
      </c>
      <c r="T445">
        <v>6637184870</v>
      </c>
      <c r="U445">
        <v>6637184870</v>
      </c>
      <c r="V445">
        <v>6637184870</v>
      </c>
      <c r="W445">
        <v>6637184870</v>
      </c>
      <c r="X445">
        <v>6637184870</v>
      </c>
      <c r="Y445">
        <v>0</v>
      </c>
      <c r="Z445">
        <v>0</v>
      </c>
      <c r="AA445">
        <v>0</v>
      </c>
      <c r="AB445">
        <v>6637184870</v>
      </c>
      <c r="AC445">
        <v>2490497480</v>
      </c>
      <c r="AM445">
        <v>12109391154</v>
      </c>
      <c r="AN445">
        <v>6637184870</v>
      </c>
      <c r="AO445">
        <v>6753759104</v>
      </c>
      <c r="AP445">
        <v>6753759104</v>
      </c>
      <c r="AQ445">
        <v>6682452566</v>
      </c>
      <c r="AR445">
        <v>6682452566</v>
      </c>
      <c r="AS445">
        <v>265430403</v>
      </c>
      <c r="AT445">
        <v>6626132295</v>
      </c>
      <c r="AU445">
        <v>6276809377</v>
      </c>
      <c r="AV445">
        <v>6276809377</v>
      </c>
      <c r="AW445">
        <v>6687866942</v>
      </c>
      <c r="AX445">
        <v>6637184870</v>
      </c>
      <c r="AY445">
        <v>6637184870</v>
      </c>
      <c r="AZ445">
        <v>7640066367</v>
      </c>
      <c r="BB445">
        <v>0</v>
      </c>
      <c r="BD445">
        <v>32529840855</v>
      </c>
      <c r="BE445">
        <v>32529840855</v>
      </c>
      <c r="BF445">
        <v>1</v>
      </c>
      <c r="BG445">
        <v>1</v>
      </c>
      <c r="BI445">
        <v>6637184870</v>
      </c>
      <c r="BK445">
        <v>6661072856</v>
      </c>
      <c r="BL445">
        <v>6661072856</v>
      </c>
      <c r="BM445">
        <v>6661072856</v>
      </c>
      <c r="BN445">
        <v>4515059989</v>
      </c>
      <c r="BQ445">
        <v>0</v>
      </c>
      <c r="BR445">
        <v>0</v>
      </c>
      <c r="BS445">
        <v>0</v>
      </c>
      <c r="BT445">
        <v>0</v>
      </c>
    </row>
    <row r="446" spans="1:72">
      <c r="A446" t="s">
        <v>743</v>
      </c>
      <c r="B446" t="s">
        <v>30</v>
      </c>
      <c r="C446">
        <v>2009</v>
      </c>
      <c r="D446" t="s">
        <v>231</v>
      </c>
      <c r="E446">
        <v>5</v>
      </c>
      <c r="G446" t="s">
        <v>244</v>
      </c>
      <c r="H446" t="s">
        <v>729</v>
      </c>
      <c r="I446">
        <v>51716613512</v>
      </c>
      <c r="J446">
        <v>2936885301</v>
      </c>
      <c r="K446">
        <v>2936885301</v>
      </c>
      <c r="L446">
        <v>3426420482</v>
      </c>
      <c r="M446">
        <v>3426420482</v>
      </c>
      <c r="N446">
        <v>28740320216</v>
      </c>
      <c r="O446">
        <v>24682386905</v>
      </c>
      <c r="P446">
        <v>14080096720</v>
      </c>
      <c r="Q446">
        <v>14080096720</v>
      </c>
      <c r="R446">
        <v>0</v>
      </c>
      <c r="S446">
        <v>14080096720</v>
      </c>
      <c r="T446">
        <v>14257529782</v>
      </c>
      <c r="U446">
        <v>14257529782</v>
      </c>
      <c r="V446">
        <v>14257529782</v>
      </c>
      <c r="W446">
        <v>14257529782</v>
      </c>
      <c r="X446">
        <v>14257529782</v>
      </c>
      <c r="Y446">
        <v>0</v>
      </c>
      <c r="Z446">
        <v>0</v>
      </c>
      <c r="AA446">
        <v>0</v>
      </c>
      <c r="AB446">
        <v>14257529782</v>
      </c>
      <c r="AC446">
        <v>4756585820</v>
      </c>
      <c r="AM446">
        <v>25226659607</v>
      </c>
      <c r="AN446">
        <v>14257529782</v>
      </c>
      <c r="AO446">
        <v>14535473818</v>
      </c>
      <c r="AP446">
        <v>14535473818</v>
      </c>
      <c r="AQ446">
        <v>13946137793</v>
      </c>
      <c r="AR446">
        <v>13946137793</v>
      </c>
      <c r="AS446">
        <v>779933928</v>
      </c>
      <c r="AT446">
        <v>14254938347</v>
      </c>
      <c r="AU446">
        <v>13660474545</v>
      </c>
      <c r="AV446">
        <v>13660474545</v>
      </c>
      <c r="AW446">
        <v>12781987277</v>
      </c>
      <c r="AX446">
        <v>14257529782</v>
      </c>
      <c r="AY446">
        <v>14257529782</v>
      </c>
      <c r="AZ446">
        <v>15514173059</v>
      </c>
      <c r="BB446">
        <v>0</v>
      </c>
      <c r="BD446">
        <v>51716613512</v>
      </c>
      <c r="BE446">
        <v>51716613512</v>
      </c>
      <c r="BF446">
        <v>1</v>
      </c>
      <c r="BG446">
        <v>1</v>
      </c>
      <c r="BI446">
        <v>14257529782</v>
      </c>
      <c r="BK446">
        <v>14080096720</v>
      </c>
      <c r="BL446">
        <v>14080096720</v>
      </c>
      <c r="BM446">
        <v>14080096720</v>
      </c>
      <c r="BN446">
        <v>10019775154</v>
      </c>
      <c r="BQ446">
        <v>0</v>
      </c>
      <c r="BR446">
        <v>0</v>
      </c>
      <c r="BS446">
        <v>0</v>
      </c>
      <c r="BT446">
        <v>0</v>
      </c>
    </row>
    <row r="447" spans="1:72">
      <c r="A447" t="s">
        <v>744</v>
      </c>
      <c r="B447" t="s">
        <v>31</v>
      </c>
      <c r="C447">
        <v>2009</v>
      </c>
      <c r="D447" t="s">
        <v>228</v>
      </c>
      <c r="E447">
        <v>7</v>
      </c>
      <c r="G447" t="s">
        <v>246</v>
      </c>
      <c r="H447" t="s">
        <v>729</v>
      </c>
      <c r="I447">
        <v>370016529860</v>
      </c>
      <c r="J447">
        <v>69696120924</v>
      </c>
      <c r="K447">
        <v>23565971154</v>
      </c>
      <c r="L447">
        <v>27000762414</v>
      </c>
      <c r="M447">
        <v>27000762414</v>
      </c>
      <c r="N447">
        <v>127708324512</v>
      </c>
      <c r="O447">
        <v>94472614995</v>
      </c>
      <c r="P447">
        <v>77161875624</v>
      </c>
      <c r="Q447">
        <v>77161875624</v>
      </c>
      <c r="R447">
        <v>0</v>
      </c>
      <c r="S447">
        <v>77161875624</v>
      </c>
      <c r="T447">
        <v>75518349283</v>
      </c>
      <c r="U447">
        <v>75518349283</v>
      </c>
      <c r="V447">
        <v>75518349283</v>
      </c>
      <c r="W447">
        <v>75518349283</v>
      </c>
      <c r="X447">
        <v>75518349283</v>
      </c>
      <c r="Y447">
        <v>0</v>
      </c>
      <c r="Z447">
        <v>0</v>
      </c>
      <c r="AA447">
        <v>0</v>
      </c>
      <c r="AB447">
        <v>75518349283</v>
      </c>
      <c r="AC447">
        <v>10154916407</v>
      </c>
      <c r="AD447">
        <v>75518349283</v>
      </c>
      <c r="AE447">
        <v>0</v>
      </c>
      <c r="AF447">
        <v>0</v>
      </c>
      <c r="AG447">
        <v>0</v>
      </c>
      <c r="AH447">
        <v>0</v>
      </c>
      <c r="AI447">
        <v>0</v>
      </c>
      <c r="AJ447">
        <v>0</v>
      </c>
      <c r="AK447">
        <v>0</v>
      </c>
      <c r="AL447">
        <v>0</v>
      </c>
      <c r="AM447">
        <v>89430406550</v>
      </c>
      <c r="AN447">
        <v>75518349283</v>
      </c>
      <c r="AO447">
        <v>82997432589</v>
      </c>
      <c r="AP447">
        <v>82997432589</v>
      </c>
      <c r="AQ447">
        <v>74521601105</v>
      </c>
      <c r="AR447">
        <v>56547421236</v>
      </c>
      <c r="AS447">
        <v>4761877526</v>
      </c>
      <c r="AT447">
        <v>74323993498</v>
      </c>
      <c r="AU447">
        <v>71552832644</v>
      </c>
      <c r="AV447">
        <v>71552832644</v>
      </c>
      <c r="AW447">
        <v>71644795375</v>
      </c>
      <c r="AX447">
        <v>75518349283</v>
      </c>
      <c r="AY447">
        <v>75518349283</v>
      </c>
      <c r="AZ447">
        <v>83514919487</v>
      </c>
      <c r="BA447">
        <v>7187178204</v>
      </c>
      <c r="BB447">
        <v>0</v>
      </c>
      <c r="BC447">
        <v>0</v>
      </c>
      <c r="BD447">
        <v>370016529860</v>
      </c>
      <c r="BE447">
        <v>370016529860</v>
      </c>
      <c r="BF447">
        <v>1</v>
      </c>
      <c r="BG447">
        <v>1</v>
      </c>
      <c r="BH447">
        <v>1</v>
      </c>
      <c r="BI447">
        <v>75518349283</v>
      </c>
      <c r="BJ447">
        <v>19476114317</v>
      </c>
      <c r="BK447">
        <v>77161875624</v>
      </c>
      <c r="BL447">
        <v>77161875624</v>
      </c>
      <c r="BM447">
        <v>57685761307</v>
      </c>
      <c r="BN447">
        <v>41173976207</v>
      </c>
      <c r="BO447">
        <v>0</v>
      </c>
      <c r="BP447">
        <v>0</v>
      </c>
      <c r="BQ447">
        <v>0</v>
      </c>
      <c r="BR447">
        <v>0</v>
      </c>
      <c r="BS447">
        <v>0</v>
      </c>
      <c r="BT447">
        <v>0</v>
      </c>
    </row>
    <row r="448" spans="1:72">
      <c r="A448" t="s">
        <v>745</v>
      </c>
      <c r="B448" t="s">
        <v>32</v>
      </c>
      <c r="C448">
        <v>2009</v>
      </c>
      <c r="D448" t="s">
        <v>215</v>
      </c>
      <c r="E448">
        <v>1</v>
      </c>
      <c r="G448" t="s">
        <v>248</v>
      </c>
      <c r="H448" t="s">
        <v>729</v>
      </c>
      <c r="I448">
        <v>12897049520</v>
      </c>
      <c r="J448">
        <v>550521703</v>
      </c>
      <c r="K448">
        <v>498629269</v>
      </c>
      <c r="L448">
        <v>549497688</v>
      </c>
      <c r="M448">
        <v>549497688</v>
      </c>
      <c r="N448">
        <v>4928514424</v>
      </c>
      <c r="O448">
        <v>4062563341</v>
      </c>
      <c r="P448">
        <v>3030205079</v>
      </c>
      <c r="Q448">
        <v>3030205079</v>
      </c>
      <c r="R448">
        <v>0</v>
      </c>
      <c r="S448">
        <v>3030205079</v>
      </c>
      <c r="T448">
        <v>3038947901</v>
      </c>
      <c r="U448">
        <v>3038947901</v>
      </c>
      <c r="V448">
        <v>3038947901</v>
      </c>
      <c r="W448">
        <v>3038947901</v>
      </c>
      <c r="X448">
        <v>3038947901</v>
      </c>
      <c r="Y448">
        <v>0</v>
      </c>
      <c r="Z448">
        <v>0</v>
      </c>
      <c r="AA448">
        <v>0</v>
      </c>
      <c r="AB448">
        <v>3038947901</v>
      </c>
      <c r="AC448">
        <v>176919830</v>
      </c>
      <c r="AM448">
        <v>4120337735</v>
      </c>
      <c r="AN448">
        <v>3038947901</v>
      </c>
      <c r="AO448">
        <v>2959276083</v>
      </c>
      <c r="AP448">
        <v>2959276083</v>
      </c>
      <c r="AQ448">
        <v>2998250802</v>
      </c>
      <c r="AR448">
        <v>2893497024</v>
      </c>
      <c r="AS448">
        <v>67234575</v>
      </c>
      <c r="AT448">
        <v>3036460081</v>
      </c>
      <c r="AU448">
        <v>2842782262</v>
      </c>
      <c r="AV448">
        <v>2842782262</v>
      </c>
      <c r="AW448">
        <v>3126650152</v>
      </c>
      <c r="AX448">
        <v>3038947901</v>
      </c>
      <c r="AY448">
        <v>3038947901</v>
      </c>
      <c r="AZ448">
        <v>3514976331</v>
      </c>
      <c r="BB448">
        <v>0</v>
      </c>
      <c r="BD448">
        <v>12897049520</v>
      </c>
      <c r="BE448">
        <v>12897049520</v>
      </c>
      <c r="BF448">
        <v>1</v>
      </c>
      <c r="BG448">
        <v>1</v>
      </c>
      <c r="BI448">
        <v>3038947901</v>
      </c>
      <c r="BK448">
        <v>3030205079</v>
      </c>
      <c r="BL448">
        <v>3030205079</v>
      </c>
      <c r="BM448">
        <v>2920716628</v>
      </c>
      <c r="BN448">
        <v>1799644781</v>
      </c>
      <c r="BQ448">
        <v>0</v>
      </c>
      <c r="BR448">
        <v>0</v>
      </c>
      <c r="BS448">
        <v>0</v>
      </c>
      <c r="BT448">
        <v>0</v>
      </c>
    </row>
    <row r="449" spans="1:72">
      <c r="A449" t="s">
        <v>746</v>
      </c>
      <c r="B449" t="s">
        <v>33</v>
      </c>
      <c r="C449">
        <v>2009</v>
      </c>
      <c r="D449" t="s">
        <v>231</v>
      </c>
      <c r="E449">
        <v>4</v>
      </c>
      <c r="G449" t="s">
        <v>250</v>
      </c>
      <c r="H449" t="s">
        <v>729</v>
      </c>
      <c r="I449">
        <v>81497570427</v>
      </c>
      <c r="J449">
        <v>2939742408</v>
      </c>
      <c r="K449">
        <v>2395802408</v>
      </c>
      <c r="L449">
        <v>2806703984</v>
      </c>
      <c r="M449">
        <v>2806703984</v>
      </c>
      <c r="N449">
        <v>20535744497</v>
      </c>
      <c r="O449">
        <v>17491446371</v>
      </c>
      <c r="P449">
        <v>10285399775</v>
      </c>
      <c r="Q449">
        <v>10285399775</v>
      </c>
      <c r="R449">
        <v>0</v>
      </c>
      <c r="S449">
        <v>10285399775</v>
      </c>
      <c r="T449">
        <v>10483110700</v>
      </c>
      <c r="U449">
        <v>10483110700</v>
      </c>
      <c r="V449">
        <v>10483110700</v>
      </c>
      <c r="W449">
        <v>10483110700</v>
      </c>
      <c r="X449">
        <v>10483110700</v>
      </c>
      <c r="Y449">
        <v>0</v>
      </c>
      <c r="Z449">
        <v>0</v>
      </c>
      <c r="AA449">
        <v>0</v>
      </c>
      <c r="AB449">
        <v>10483110700</v>
      </c>
      <c r="AC449">
        <v>2884535399</v>
      </c>
      <c r="AM449">
        <v>16770390962</v>
      </c>
      <c r="AN449">
        <v>10483110700</v>
      </c>
      <c r="AO449">
        <v>10203154782</v>
      </c>
      <c r="AP449">
        <v>10203154782</v>
      </c>
      <c r="AQ449">
        <v>10176268579</v>
      </c>
      <c r="AR449">
        <v>10176268579</v>
      </c>
      <c r="AS449">
        <v>651640397</v>
      </c>
      <c r="AT449">
        <v>10479694843</v>
      </c>
      <c r="AU449">
        <v>9825140045</v>
      </c>
      <c r="AV449">
        <v>9825140045</v>
      </c>
      <c r="AW449">
        <v>9739827487</v>
      </c>
      <c r="AX449">
        <v>10483110700</v>
      </c>
      <c r="AY449">
        <v>10483110700</v>
      </c>
      <c r="AZ449">
        <v>12319739728</v>
      </c>
      <c r="BB449">
        <v>0</v>
      </c>
      <c r="BD449">
        <v>81497570427</v>
      </c>
      <c r="BE449">
        <v>81497570427</v>
      </c>
      <c r="BF449">
        <v>1</v>
      </c>
      <c r="BG449">
        <v>1</v>
      </c>
      <c r="BI449">
        <v>10483110700</v>
      </c>
      <c r="BK449">
        <v>10285399775</v>
      </c>
      <c r="BL449">
        <v>10285399775</v>
      </c>
      <c r="BM449">
        <v>10285399775</v>
      </c>
      <c r="BN449">
        <v>6880489363</v>
      </c>
      <c r="BQ449">
        <v>0</v>
      </c>
      <c r="BR449">
        <v>0</v>
      </c>
      <c r="BS449">
        <v>0</v>
      </c>
      <c r="BT449">
        <v>0</v>
      </c>
    </row>
    <row r="450" spans="1:72">
      <c r="A450" t="s">
        <v>747</v>
      </c>
      <c r="B450" t="s">
        <v>34</v>
      </c>
      <c r="C450">
        <v>2009</v>
      </c>
      <c r="D450" t="s">
        <v>228</v>
      </c>
      <c r="E450">
        <v>5</v>
      </c>
      <c r="G450" t="s">
        <v>252</v>
      </c>
      <c r="H450" t="s">
        <v>729</v>
      </c>
      <c r="I450">
        <v>99785169727</v>
      </c>
      <c r="J450">
        <v>39589410422</v>
      </c>
      <c r="K450">
        <v>11284087672</v>
      </c>
      <c r="L450">
        <v>13956876444</v>
      </c>
      <c r="M450">
        <v>13956876444</v>
      </c>
      <c r="N450">
        <v>86889460330</v>
      </c>
      <c r="O450">
        <v>58294170512</v>
      </c>
      <c r="P450">
        <v>39364863175</v>
      </c>
      <c r="Q450">
        <v>39364863175</v>
      </c>
      <c r="R450">
        <v>0</v>
      </c>
      <c r="S450">
        <v>39364863175</v>
      </c>
      <c r="T450">
        <v>38793208381</v>
      </c>
      <c r="U450">
        <v>38793208381</v>
      </c>
      <c r="V450">
        <v>38793208381</v>
      </c>
      <c r="W450">
        <v>38793208381</v>
      </c>
      <c r="X450">
        <v>38793208381</v>
      </c>
      <c r="Y450">
        <v>0</v>
      </c>
      <c r="Z450">
        <v>0</v>
      </c>
      <c r="AA450">
        <v>0</v>
      </c>
      <c r="AB450">
        <v>38793208381</v>
      </c>
      <c r="AC450">
        <v>3728446502</v>
      </c>
      <c r="AD450">
        <v>38793208381</v>
      </c>
      <c r="AE450">
        <v>0</v>
      </c>
      <c r="AF450">
        <v>0</v>
      </c>
      <c r="AG450">
        <v>0</v>
      </c>
      <c r="AH450">
        <v>0</v>
      </c>
      <c r="AI450">
        <v>0</v>
      </c>
      <c r="AJ450">
        <v>0</v>
      </c>
      <c r="AK450">
        <v>0</v>
      </c>
      <c r="AL450">
        <v>0</v>
      </c>
      <c r="AM450">
        <v>61636864621</v>
      </c>
      <c r="AN450">
        <v>38793208381</v>
      </c>
      <c r="AO450">
        <v>39617091939</v>
      </c>
      <c r="AP450">
        <v>39617091939</v>
      </c>
      <c r="AQ450">
        <v>38275664652</v>
      </c>
      <c r="AR450">
        <v>19965840432</v>
      </c>
      <c r="AS450">
        <v>2328450779</v>
      </c>
      <c r="AT450">
        <v>38094696378</v>
      </c>
      <c r="AU450">
        <v>37358605122</v>
      </c>
      <c r="AV450">
        <v>37358605122</v>
      </c>
      <c r="AW450">
        <v>37030032459</v>
      </c>
      <c r="AX450">
        <v>38793208381</v>
      </c>
      <c r="AY450">
        <v>38793208381</v>
      </c>
      <c r="AZ450">
        <v>41415656425</v>
      </c>
      <c r="BA450">
        <v>7423258482</v>
      </c>
      <c r="BB450">
        <v>0</v>
      </c>
      <c r="BC450">
        <v>0</v>
      </c>
      <c r="BD450">
        <v>99785169727</v>
      </c>
      <c r="BE450">
        <v>99785169727</v>
      </c>
      <c r="BF450">
        <v>1</v>
      </c>
      <c r="BG450">
        <v>1</v>
      </c>
      <c r="BH450">
        <v>1</v>
      </c>
      <c r="BI450">
        <v>38793208381</v>
      </c>
      <c r="BJ450">
        <v>19311955622</v>
      </c>
      <c r="BK450">
        <v>39364863175</v>
      </c>
      <c r="BL450">
        <v>39364863175</v>
      </c>
      <c r="BM450">
        <v>20052907553</v>
      </c>
      <c r="BN450">
        <v>18276701695</v>
      </c>
      <c r="BO450">
        <v>0</v>
      </c>
      <c r="BP450">
        <v>0</v>
      </c>
      <c r="BQ450">
        <v>0</v>
      </c>
      <c r="BR450">
        <v>0</v>
      </c>
      <c r="BS450">
        <v>0</v>
      </c>
      <c r="BT450">
        <v>0</v>
      </c>
    </row>
    <row r="451" spans="1:72">
      <c r="A451" t="s">
        <v>748</v>
      </c>
      <c r="B451" t="s">
        <v>35</v>
      </c>
      <c r="C451">
        <v>2009</v>
      </c>
      <c r="D451" t="s">
        <v>231</v>
      </c>
      <c r="E451">
        <v>5</v>
      </c>
      <c r="G451" t="s">
        <v>254</v>
      </c>
      <c r="H451" t="s">
        <v>729</v>
      </c>
      <c r="I451">
        <v>78162326081</v>
      </c>
      <c r="J451">
        <v>3636983171</v>
      </c>
      <c r="K451">
        <v>3497153342</v>
      </c>
      <c r="L451">
        <v>4206041491</v>
      </c>
      <c r="M451">
        <v>4206041491</v>
      </c>
      <c r="N451">
        <v>23535203969</v>
      </c>
      <c r="O451">
        <v>18985791792</v>
      </c>
      <c r="P451">
        <v>12908441758</v>
      </c>
      <c r="Q451">
        <v>12908441758</v>
      </c>
      <c r="R451">
        <v>0</v>
      </c>
      <c r="S451">
        <v>12908441758</v>
      </c>
      <c r="T451">
        <v>12725555313</v>
      </c>
      <c r="U451">
        <v>12725555313</v>
      </c>
      <c r="V451">
        <v>12725555313</v>
      </c>
      <c r="W451">
        <v>12725555313</v>
      </c>
      <c r="X451">
        <v>12725555313</v>
      </c>
      <c r="Y451">
        <v>0</v>
      </c>
      <c r="Z451">
        <v>0</v>
      </c>
      <c r="AA451">
        <v>0</v>
      </c>
      <c r="AB451">
        <v>12725555313</v>
      </c>
      <c r="AC451">
        <v>4769449822</v>
      </c>
      <c r="AM451">
        <v>18284417420</v>
      </c>
      <c r="AN451">
        <v>12725555313</v>
      </c>
      <c r="AO451">
        <v>13715506695</v>
      </c>
      <c r="AP451">
        <v>13715506695</v>
      </c>
      <c r="AQ451">
        <v>12847838051</v>
      </c>
      <c r="AR451">
        <v>12847838051</v>
      </c>
      <c r="AS451">
        <v>709916520</v>
      </c>
      <c r="AT451">
        <v>12717056383</v>
      </c>
      <c r="AU451">
        <v>12120531782</v>
      </c>
      <c r="AV451">
        <v>12120531782</v>
      </c>
      <c r="AW451">
        <v>11975477237</v>
      </c>
      <c r="AX451">
        <v>12725555313</v>
      </c>
      <c r="AY451">
        <v>12725555313</v>
      </c>
      <c r="AZ451">
        <v>14414694160</v>
      </c>
      <c r="BB451">
        <v>0</v>
      </c>
      <c r="BD451">
        <v>78162326081</v>
      </c>
      <c r="BE451">
        <v>78162326081</v>
      </c>
      <c r="BF451">
        <v>1</v>
      </c>
      <c r="BG451">
        <v>1</v>
      </c>
      <c r="BI451">
        <v>12725555313</v>
      </c>
      <c r="BK451">
        <v>12908441758</v>
      </c>
      <c r="BL451">
        <v>12908441758</v>
      </c>
      <c r="BM451">
        <v>12908441758</v>
      </c>
      <c r="BN451">
        <v>8857153030</v>
      </c>
      <c r="BQ451">
        <v>0</v>
      </c>
      <c r="BR451">
        <v>0</v>
      </c>
      <c r="BS451">
        <v>0</v>
      </c>
      <c r="BT451">
        <v>0</v>
      </c>
    </row>
    <row r="452" spans="1:72">
      <c r="A452" t="s">
        <v>749</v>
      </c>
      <c r="B452" t="s">
        <v>36</v>
      </c>
      <c r="C452">
        <v>2009</v>
      </c>
      <c r="D452" t="s">
        <v>228</v>
      </c>
      <c r="E452">
        <v>7</v>
      </c>
      <c r="G452" t="s">
        <v>256</v>
      </c>
      <c r="H452" t="s">
        <v>729</v>
      </c>
      <c r="I452">
        <v>214530753623</v>
      </c>
      <c r="J452">
        <v>34358144085</v>
      </c>
      <c r="K452">
        <v>14027326956</v>
      </c>
      <c r="L452">
        <v>16994864245</v>
      </c>
      <c r="M452">
        <v>16994864245</v>
      </c>
      <c r="N452">
        <v>83444991072</v>
      </c>
      <c r="O452">
        <v>63318016662</v>
      </c>
      <c r="P452">
        <v>55777873538</v>
      </c>
      <c r="Q452">
        <v>55777873538</v>
      </c>
      <c r="R452">
        <v>0</v>
      </c>
      <c r="S452">
        <v>55777873538</v>
      </c>
      <c r="T452">
        <v>54173930219</v>
      </c>
      <c r="U452">
        <v>54173930219</v>
      </c>
      <c r="V452">
        <v>54173930219</v>
      </c>
      <c r="W452">
        <v>54173930219</v>
      </c>
      <c r="X452">
        <v>54173930219</v>
      </c>
      <c r="Y452">
        <v>0</v>
      </c>
      <c r="Z452">
        <v>0</v>
      </c>
      <c r="AA452">
        <v>0</v>
      </c>
      <c r="AB452">
        <v>54173930219</v>
      </c>
      <c r="AC452">
        <v>8218363771</v>
      </c>
      <c r="AD452">
        <v>54173930219</v>
      </c>
      <c r="AE452">
        <v>0</v>
      </c>
      <c r="AF452">
        <v>0</v>
      </c>
      <c r="AG452">
        <v>0</v>
      </c>
      <c r="AH452">
        <v>0</v>
      </c>
      <c r="AI452">
        <v>0</v>
      </c>
      <c r="AJ452">
        <v>0</v>
      </c>
      <c r="AK452">
        <v>0</v>
      </c>
      <c r="AL452">
        <v>0</v>
      </c>
      <c r="AM452">
        <v>60649373448</v>
      </c>
      <c r="AN452">
        <v>54173930219</v>
      </c>
      <c r="AO452">
        <v>57231032410</v>
      </c>
      <c r="AP452">
        <v>57231032410</v>
      </c>
      <c r="AQ452">
        <v>53571492813</v>
      </c>
      <c r="AR452">
        <v>32593997667</v>
      </c>
      <c r="AS452">
        <v>3935945311</v>
      </c>
      <c r="AT452">
        <v>53766910185</v>
      </c>
      <c r="AU452">
        <v>52381850746</v>
      </c>
      <c r="AV452">
        <v>52381850746</v>
      </c>
      <c r="AW452">
        <v>52367725912</v>
      </c>
      <c r="AX452">
        <v>54173930219</v>
      </c>
      <c r="AY452">
        <v>54173930219</v>
      </c>
      <c r="AZ452">
        <v>58553808110</v>
      </c>
      <c r="BA452">
        <v>8401058879</v>
      </c>
      <c r="BB452">
        <v>0</v>
      </c>
      <c r="BC452">
        <v>0</v>
      </c>
      <c r="BD452">
        <v>214530753623</v>
      </c>
      <c r="BE452">
        <v>214530753623</v>
      </c>
      <c r="BF452">
        <v>1</v>
      </c>
      <c r="BG452">
        <v>1</v>
      </c>
      <c r="BH452">
        <v>1</v>
      </c>
      <c r="BI452">
        <v>54173930219</v>
      </c>
      <c r="BJ452">
        <v>22536717607</v>
      </c>
      <c r="BK452">
        <v>55777873538</v>
      </c>
      <c r="BL452">
        <v>55777873538</v>
      </c>
      <c r="BM452">
        <v>33241155931</v>
      </c>
      <c r="BN452">
        <v>28774325797</v>
      </c>
      <c r="BO452">
        <v>0</v>
      </c>
      <c r="BP452">
        <v>0</v>
      </c>
      <c r="BQ452">
        <v>0</v>
      </c>
      <c r="BR452">
        <v>0</v>
      </c>
      <c r="BS452">
        <v>0</v>
      </c>
      <c r="BT452">
        <v>0</v>
      </c>
    </row>
    <row r="453" spans="1:72">
      <c r="A453" t="s">
        <v>750</v>
      </c>
      <c r="B453" t="s">
        <v>37</v>
      </c>
      <c r="C453">
        <v>2009</v>
      </c>
      <c r="D453" t="s">
        <v>207</v>
      </c>
      <c r="E453">
        <v>8</v>
      </c>
      <c r="G453" t="s">
        <v>258</v>
      </c>
      <c r="H453" t="s">
        <v>729</v>
      </c>
      <c r="I453">
        <v>1314681289049</v>
      </c>
      <c r="J453">
        <v>126766756740</v>
      </c>
      <c r="K453">
        <v>57298731679</v>
      </c>
      <c r="L453">
        <v>96960520130</v>
      </c>
      <c r="M453">
        <v>96960520130</v>
      </c>
      <c r="N453">
        <v>454206342907</v>
      </c>
      <c r="O453">
        <v>306513054105</v>
      </c>
      <c r="P453">
        <v>209895440399</v>
      </c>
      <c r="Q453">
        <v>209895440399</v>
      </c>
      <c r="R453">
        <v>0</v>
      </c>
      <c r="S453">
        <v>209895440399</v>
      </c>
      <c r="T453">
        <v>202532464538</v>
      </c>
      <c r="U453">
        <v>202532464538</v>
      </c>
      <c r="V453">
        <v>202532464538</v>
      </c>
      <c r="W453">
        <v>202532464538</v>
      </c>
      <c r="X453">
        <v>202532464538</v>
      </c>
      <c r="Y453">
        <v>0</v>
      </c>
      <c r="Z453">
        <v>0</v>
      </c>
      <c r="AA453">
        <v>0</v>
      </c>
      <c r="AB453">
        <v>202532464538</v>
      </c>
      <c r="AC453">
        <v>16099490826</v>
      </c>
      <c r="AD453">
        <v>202532464538</v>
      </c>
      <c r="AE453">
        <v>0</v>
      </c>
      <c r="AF453">
        <v>0</v>
      </c>
      <c r="AG453">
        <v>0</v>
      </c>
      <c r="AH453">
        <v>0</v>
      </c>
      <c r="AI453">
        <v>0</v>
      </c>
      <c r="AJ453">
        <v>0</v>
      </c>
      <c r="AK453">
        <v>0</v>
      </c>
      <c r="AL453">
        <v>0</v>
      </c>
      <c r="AM453">
        <v>322398474323</v>
      </c>
      <c r="AN453">
        <v>202532464538</v>
      </c>
      <c r="AO453">
        <v>210248050808</v>
      </c>
      <c r="AP453">
        <v>210248050808</v>
      </c>
      <c r="AQ453">
        <v>205982052689</v>
      </c>
      <c r="AR453">
        <v>168620972993</v>
      </c>
      <c r="AS453">
        <v>53346309026</v>
      </c>
      <c r="AT453">
        <v>200309534992</v>
      </c>
      <c r="AU453">
        <v>195018352214</v>
      </c>
      <c r="AV453">
        <v>195018352214</v>
      </c>
      <c r="AW453">
        <v>194269851601</v>
      </c>
      <c r="AX453">
        <v>202532464538</v>
      </c>
      <c r="AY453">
        <v>202532464538</v>
      </c>
      <c r="AZ453">
        <v>229735430698</v>
      </c>
      <c r="BA453">
        <v>14248355329</v>
      </c>
      <c r="BB453">
        <v>0</v>
      </c>
      <c r="BC453">
        <v>0</v>
      </c>
      <c r="BD453">
        <v>1314681289049</v>
      </c>
      <c r="BE453">
        <v>1314681289049</v>
      </c>
      <c r="BF453">
        <v>1</v>
      </c>
      <c r="BG453">
        <v>1</v>
      </c>
      <c r="BH453">
        <v>1</v>
      </c>
      <c r="BI453">
        <v>202532464538</v>
      </c>
      <c r="BJ453">
        <v>37800580209</v>
      </c>
      <c r="BK453">
        <v>209895440399</v>
      </c>
      <c r="BL453">
        <v>209895440399</v>
      </c>
      <c r="BM453">
        <v>172094860190</v>
      </c>
      <c r="BN453">
        <v>88198034897</v>
      </c>
      <c r="BO453">
        <v>0</v>
      </c>
      <c r="BP453">
        <v>0</v>
      </c>
      <c r="BQ453">
        <v>0</v>
      </c>
      <c r="BR453">
        <v>0</v>
      </c>
      <c r="BS453">
        <v>0</v>
      </c>
      <c r="BT453">
        <v>0</v>
      </c>
    </row>
    <row r="454" spans="1:72">
      <c r="A454" t="s">
        <v>3739</v>
      </c>
      <c r="B454" t="s">
        <v>259</v>
      </c>
      <c r="C454">
        <v>2009</v>
      </c>
      <c r="D454" t="s">
        <v>223</v>
      </c>
      <c r="E454">
        <v>3</v>
      </c>
      <c r="G454" t="s">
        <v>260</v>
      </c>
      <c r="H454" t="s">
        <v>729</v>
      </c>
      <c r="I454">
        <v>174847457845</v>
      </c>
      <c r="J454">
        <v>46772230019</v>
      </c>
      <c r="K454">
        <v>14339257850</v>
      </c>
      <c r="L454">
        <v>17009384687</v>
      </c>
      <c r="M454">
        <v>17009384687</v>
      </c>
      <c r="N454">
        <v>91836154139</v>
      </c>
      <c r="O454">
        <v>70824805833</v>
      </c>
      <c r="P454">
        <v>50468733236</v>
      </c>
      <c r="Q454">
        <v>50468733236</v>
      </c>
      <c r="R454">
        <v>0</v>
      </c>
      <c r="S454">
        <v>50468733236</v>
      </c>
      <c r="T454">
        <v>48693764789</v>
      </c>
      <c r="U454">
        <v>48693764789</v>
      </c>
      <c r="V454">
        <v>48693764789</v>
      </c>
      <c r="W454">
        <v>48693764789</v>
      </c>
      <c r="X454">
        <v>48693764789</v>
      </c>
      <c r="Y454">
        <v>0</v>
      </c>
      <c r="Z454">
        <v>0</v>
      </c>
      <c r="AA454">
        <v>0</v>
      </c>
      <c r="AB454">
        <v>48693764789</v>
      </c>
      <c r="AC454">
        <v>1333057416</v>
      </c>
      <c r="AD454">
        <v>48693764789</v>
      </c>
      <c r="AE454">
        <v>0</v>
      </c>
      <c r="AF454">
        <v>0</v>
      </c>
      <c r="AG454">
        <v>0</v>
      </c>
      <c r="AH454">
        <v>0</v>
      </c>
      <c r="AI454">
        <v>0</v>
      </c>
      <c r="AJ454">
        <v>0</v>
      </c>
      <c r="AK454">
        <v>0</v>
      </c>
      <c r="AL454">
        <v>0</v>
      </c>
      <c r="AM454">
        <v>65354865195</v>
      </c>
      <c r="AN454">
        <v>48693764789</v>
      </c>
      <c r="AO454">
        <v>51232843380</v>
      </c>
      <c r="AP454">
        <v>51232843380</v>
      </c>
      <c r="AQ454">
        <v>49403997307</v>
      </c>
      <c r="AR454">
        <v>24084145697</v>
      </c>
      <c r="AS454">
        <v>3173451500</v>
      </c>
      <c r="AT454">
        <v>47406950981</v>
      </c>
      <c r="AU454">
        <v>46449025135</v>
      </c>
      <c r="AV454">
        <v>46449025135</v>
      </c>
      <c r="AW454">
        <v>45557390233</v>
      </c>
      <c r="AX454">
        <v>48693764789</v>
      </c>
      <c r="AY454">
        <v>48693764789</v>
      </c>
      <c r="AZ454">
        <v>51184547340</v>
      </c>
      <c r="BA454">
        <v>9582622367</v>
      </c>
      <c r="BB454">
        <v>0</v>
      </c>
      <c r="BC454">
        <v>0</v>
      </c>
      <c r="BD454">
        <v>174847457845</v>
      </c>
      <c r="BE454">
        <v>174847457845</v>
      </c>
      <c r="BF454">
        <v>1</v>
      </c>
      <c r="BG454">
        <v>1</v>
      </c>
      <c r="BH454">
        <v>1</v>
      </c>
      <c r="BI454">
        <v>48693764789</v>
      </c>
      <c r="BJ454">
        <v>26043019747</v>
      </c>
      <c r="BK454">
        <v>50468733236</v>
      </c>
      <c r="BL454">
        <v>50468733236</v>
      </c>
      <c r="BM454">
        <v>24425713489</v>
      </c>
      <c r="BN454">
        <v>20716521875</v>
      </c>
      <c r="BO454">
        <v>0</v>
      </c>
      <c r="BP454">
        <v>0</v>
      </c>
      <c r="BQ454">
        <v>0</v>
      </c>
      <c r="BR454">
        <v>0</v>
      </c>
      <c r="BS454">
        <v>0</v>
      </c>
      <c r="BT454">
        <v>0</v>
      </c>
    </row>
    <row r="455" spans="1:72">
      <c r="A455" t="s">
        <v>751</v>
      </c>
      <c r="B455" t="s">
        <v>39</v>
      </c>
      <c r="C455">
        <v>2009</v>
      </c>
      <c r="D455" t="s">
        <v>218</v>
      </c>
      <c r="E455">
        <v>4</v>
      </c>
      <c r="G455" t="s">
        <v>262</v>
      </c>
      <c r="H455" t="s">
        <v>729</v>
      </c>
      <c r="I455">
        <v>45947661423</v>
      </c>
      <c r="J455">
        <v>1048631844</v>
      </c>
      <c r="K455">
        <v>1018284799</v>
      </c>
      <c r="L455">
        <v>1492605907</v>
      </c>
      <c r="M455">
        <v>1492605907</v>
      </c>
      <c r="N455">
        <v>20031353890</v>
      </c>
      <c r="O455">
        <v>19472199170</v>
      </c>
      <c r="P455">
        <v>6318504618</v>
      </c>
      <c r="Q455">
        <v>6318504618</v>
      </c>
      <c r="R455">
        <v>0</v>
      </c>
      <c r="S455">
        <v>6318504618</v>
      </c>
      <c r="T455">
        <v>6257716704</v>
      </c>
      <c r="U455">
        <v>6257716704</v>
      </c>
      <c r="V455">
        <v>6257716704</v>
      </c>
      <c r="W455">
        <v>6257716704</v>
      </c>
      <c r="X455">
        <v>6257716704</v>
      </c>
      <c r="Y455">
        <v>0</v>
      </c>
      <c r="Z455">
        <v>0</v>
      </c>
      <c r="AA455">
        <v>0</v>
      </c>
      <c r="AB455">
        <v>6257716704</v>
      </c>
      <c r="AC455">
        <v>2358277200</v>
      </c>
      <c r="AM455">
        <v>18198958710</v>
      </c>
      <c r="AN455">
        <v>6257716704</v>
      </c>
      <c r="AO455">
        <v>6501482205</v>
      </c>
      <c r="AP455">
        <v>6501482205</v>
      </c>
      <c r="AQ455">
        <v>6407387541</v>
      </c>
      <c r="AR455">
        <v>6407387541</v>
      </c>
      <c r="AS455">
        <v>179501314</v>
      </c>
      <c r="AT455">
        <v>6257716704</v>
      </c>
      <c r="AU455">
        <v>5955349088</v>
      </c>
      <c r="AV455">
        <v>5955349088</v>
      </c>
      <c r="AW455">
        <v>5912979645</v>
      </c>
      <c r="AX455">
        <v>6257716704</v>
      </c>
      <c r="AY455">
        <v>6257716704</v>
      </c>
      <c r="AZ455">
        <v>7615943283</v>
      </c>
      <c r="BB455">
        <v>0</v>
      </c>
      <c r="BD455">
        <v>45947661423</v>
      </c>
      <c r="BE455">
        <v>45947661423</v>
      </c>
      <c r="BF455">
        <v>1</v>
      </c>
      <c r="BG455">
        <v>1</v>
      </c>
      <c r="BI455">
        <v>6257716704</v>
      </c>
      <c r="BK455">
        <v>6318504618</v>
      </c>
      <c r="BL455">
        <v>6318504618</v>
      </c>
      <c r="BM455">
        <v>6318504618</v>
      </c>
      <c r="BN455">
        <v>4356076051</v>
      </c>
      <c r="BQ455">
        <v>0</v>
      </c>
      <c r="BR455">
        <v>0</v>
      </c>
      <c r="BS455">
        <v>0</v>
      </c>
      <c r="BT455">
        <v>0</v>
      </c>
    </row>
    <row r="456" spans="1:72">
      <c r="A456" t="s">
        <v>752</v>
      </c>
      <c r="B456" t="s">
        <v>40</v>
      </c>
      <c r="C456">
        <v>2009</v>
      </c>
      <c r="D456" t="s">
        <v>212</v>
      </c>
      <c r="E456">
        <v>4</v>
      </c>
      <c r="G456" t="s">
        <v>264</v>
      </c>
      <c r="H456" t="s">
        <v>729</v>
      </c>
      <c r="I456">
        <v>174215287716</v>
      </c>
      <c r="J456">
        <v>3303557096</v>
      </c>
      <c r="K456">
        <v>3173753030</v>
      </c>
      <c r="L456">
        <v>3380254283</v>
      </c>
      <c r="M456">
        <v>3380254283</v>
      </c>
      <c r="N456">
        <v>24672957031</v>
      </c>
      <c r="O456">
        <v>23043063352</v>
      </c>
      <c r="P456">
        <v>13078023848</v>
      </c>
      <c r="Q456">
        <v>13078023848</v>
      </c>
      <c r="R456">
        <v>0</v>
      </c>
      <c r="S456">
        <v>13078023848</v>
      </c>
      <c r="T456">
        <v>12955913190</v>
      </c>
      <c r="U456">
        <v>12955913190</v>
      </c>
      <c r="V456">
        <v>12955913190</v>
      </c>
      <c r="W456">
        <v>12955913190</v>
      </c>
      <c r="X456">
        <v>12955913190</v>
      </c>
      <c r="Y456">
        <v>0</v>
      </c>
      <c r="Z456">
        <v>0</v>
      </c>
      <c r="AA456">
        <v>0</v>
      </c>
      <c r="AB456">
        <v>12955913190</v>
      </c>
      <c r="AC456">
        <v>3408916404</v>
      </c>
      <c r="AM456">
        <v>21156822405</v>
      </c>
      <c r="AN456">
        <v>12955913190</v>
      </c>
      <c r="AO456">
        <v>13262972603</v>
      </c>
      <c r="AP456">
        <v>13262972603</v>
      </c>
      <c r="AQ456">
        <v>13238676223</v>
      </c>
      <c r="AR456">
        <v>13238676223</v>
      </c>
      <c r="AS456">
        <v>400581059</v>
      </c>
      <c r="AT456">
        <v>12948418913</v>
      </c>
      <c r="AU456">
        <v>12454469851</v>
      </c>
      <c r="AV456">
        <v>12454469851</v>
      </c>
      <c r="AW456">
        <v>11459932359</v>
      </c>
      <c r="AX456">
        <v>12955913190</v>
      </c>
      <c r="AY456">
        <v>12955913190</v>
      </c>
      <c r="AZ456">
        <v>15872434961</v>
      </c>
      <c r="BB456">
        <v>0</v>
      </c>
      <c r="BD456">
        <v>174215287716</v>
      </c>
      <c r="BE456">
        <v>174215287716</v>
      </c>
      <c r="BF456">
        <v>1</v>
      </c>
      <c r="BG456">
        <v>1</v>
      </c>
      <c r="BI456">
        <v>12955913190</v>
      </c>
      <c r="BK456">
        <v>13078023848</v>
      </c>
      <c r="BL456">
        <v>13078023848</v>
      </c>
      <c r="BM456">
        <v>13078023848</v>
      </c>
      <c r="BN456">
        <v>9712182886</v>
      </c>
      <c r="BQ456">
        <v>0</v>
      </c>
      <c r="BR456">
        <v>0</v>
      </c>
      <c r="BS456">
        <v>0</v>
      </c>
      <c r="BT456">
        <v>0</v>
      </c>
    </row>
    <row r="457" spans="1:72">
      <c r="A457" t="s">
        <v>753</v>
      </c>
      <c r="B457" t="s">
        <v>41</v>
      </c>
      <c r="C457">
        <v>2009</v>
      </c>
      <c r="D457" t="s">
        <v>215</v>
      </c>
      <c r="E457">
        <v>5</v>
      </c>
      <c r="G457" t="s">
        <v>266</v>
      </c>
      <c r="H457" t="s">
        <v>729</v>
      </c>
      <c r="I457">
        <v>100716468817</v>
      </c>
      <c r="J457">
        <v>5132271972</v>
      </c>
      <c r="K457">
        <v>4421940033</v>
      </c>
      <c r="L457">
        <v>5872781352</v>
      </c>
      <c r="M457">
        <v>5872781352</v>
      </c>
      <c r="N457">
        <v>24814737900</v>
      </c>
      <c r="O457">
        <v>16566741020</v>
      </c>
      <c r="P457">
        <v>13923069646</v>
      </c>
      <c r="Q457">
        <v>13923069646</v>
      </c>
      <c r="R457">
        <v>0</v>
      </c>
      <c r="S457">
        <v>13923069646</v>
      </c>
      <c r="T457">
        <v>14027575113</v>
      </c>
      <c r="U457">
        <v>14027575113</v>
      </c>
      <c r="V457">
        <v>14027575113</v>
      </c>
      <c r="W457">
        <v>14027575113</v>
      </c>
      <c r="X457">
        <v>14027575113</v>
      </c>
      <c r="Y457">
        <v>0</v>
      </c>
      <c r="Z457">
        <v>0</v>
      </c>
      <c r="AA457">
        <v>0</v>
      </c>
      <c r="AB457">
        <v>14027575113</v>
      </c>
      <c r="AC457">
        <v>2998936857</v>
      </c>
      <c r="AM457">
        <v>16187359740</v>
      </c>
      <c r="AN457">
        <v>14027575113</v>
      </c>
      <c r="AO457">
        <v>14075701848</v>
      </c>
      <c r="AP457">
        <v>14075701848</v>
      </c>
      <c r="AQ457">
        <v>14301951695</v>
      </c>
      <c r="AR457">
        <v>14301951695</v>
      </c>
      <c r="AS457">
        <v>2722171071</v>
      </c>
      <c r="AT457">
        <v>14015431582</v>
      </c>
      <c r="AU457">
        <v>13236434562</v>
      </c>
      <c r="AV457">
        <v>13236434562</v>
      </c>
      <c r="AW457">
        <v>13365867766</v>
      </c>
      <c r="AX457">
        <v>14027575113</v>
      </c>
      <c r="AY457">
        <v>14027575113</v>
      </c>
      <c r="AZ457">
        <v>16243684995</v>
      </c>
      <c r="BB457">
        <v>0</v>
      </c>
      <c r="BD457">
        <v>100716468817</v>
      </c>
      <c r="BE457">
        <v>100716468817</v>
      </c>
      <c r="BF457">
        <v>1</v>
      </c>
      <c r="BG457">
        <v>1</v>
      </c>
      <c r="BI457">
        <v>14027575113</v>
      </c>
      <c r="BK457">
        <v>13923069646</v>
      </c>
      <c r="BL457">
        <v>13923069646</v>
      </c>
      <c r="BM457">
        <v>13923069646</v>
      </c>
      <c r="BN457">
        <v>7467810689</v>
      </c>
      <c r="BQ457">
        <v>0</v>
      </c>
      <c r="BR457">
        <v>0</v>
      </c>
      <c r="BS457">
        <v>0</v>
      </c>
      <c r="BT457">
        <v>0</v>
      </c>
    </row>
    <row r="458" spans="1:72">
      <c r="A458" t="s">
        <v>754</v>
      </c>
      <c r="B458" t="s">
        <v>42</v>
      </c>
      <c r="C458">
        <v>2009</v>
      </c>
      <c r="D458" t="s">
        <v>218</v>
      </c>
      <c r="E458">
        <v>3</v>
      </c>
      <c r="G458" t="s">
        <v>268</v>
      </c>
      <c r="H458" t="s">
        <v>729</v>
      </c>
      <c r="I458">
        <v>70824661149</v>
      </c>
      <c r="J458">
        <v>2070406679</v>
      </c>
      <c r="K458">
        <v>1917790614</v>
      </c>
      <c r="L458">
        <v>3113842946</v>
      </c>
      <c r="M458">
        <v>3113842946</v>
      </c>
      <c r="N458">
        <v>30790017189</v>
      </c>
      <c r="O458">
        <v>28840696784</v>
      </c>
      <c r="P458">
        <v>7858168116</v>
      </c>
      <c r="Q458">
        <v>7858168116</v>
      </c>
      <c r="R458">
        <v>0</v>
      </c>
      <c r="S458">
        <v>7858168116</v>
      </c>
      <c r="T458">
        <v>7884106353</v>
      </c>
      <c r="U458">
        <v>7884106353</v>
      </c>
      <c r="V458">
        <v>7884106353</v>
      </c>
      <c r="W458">
        <v>7884106353</v>
      </c>
      <c r="X458">
        <v>7884106353</v>
      </c>
      <c r="Y458">
        <v>0</v>
      </c>
      <c r="Z458">
        <v>0</v>
      </c>
      <c r="AA458">
        <v>0</v>
      </c>
      <c r="AB458">
        <v>7884106353</v>
      </c>
      <c r="AC458">
        <v>1791853656</v>
      </c>
      <c r="AM458">
        <v>30307472340</v>
      </c>
      <c r="AN458">
        <v>7884106353</v>
      </c>
      <c r="AO458">
        <v>7932379586</v>
      </c>
      <c r="AP458">
        <v>7932379586</v>
      </c>
      <c r="AQ458">
        <v>7798471255</v>
      </c>
      <c r="AR458">
        <v>7798471255</v>
      </c>
      <c r="AS458">
        <v>463820884</v>
      </c>
      <c r="AT458">
        <v>7876957044</v>
      </c>
      <c r="AU458">
        <v>7548307659</v>
      </c>
      <c r="AV458">
        <v>7548307659</v>
      </c>
      <c r="AW458">
        <v>7314723492</v>
      </c>
      <c r="AX458">
        <v>7884106353</v>
      </c>
      <c r="AY458">
        <v>7884106353</v>
      </c>
      <c r="AZ458">
        <v>9844138781</v>
      </c>
      <c r="BB458">
        <v>0</v>
      </c>
      <c r="BD458">
        <v>70824661149</v>
      </c>
      <c r="BE458">
        <v>70824661149</v>
      </c>
      <c r="BF458">
        <v>1</v>
      </c>
      <c r="BG458">
        <v>1</v>
      </c>
      <c r="BI458">
        <v>7884106353</v>
      </c>
      <c r="BK458">
        <v>7858168116</v>
      </c>
      <c r="BL458">
        <v>7858168116</v>
      </c>
      <c r="BM458">
        <v>7858168116</v>
      </c>
      <c r="BN458">
        <v>5061304821</v>
      </c>
      <c r="BQ458">
        <v>0</v>
      </c>
      <c r="BR458">
        <v>0</v>
      </c>
      <c r="BS458">
        <v>0</v>
      </c>
      <c r="BT458">
        <v>0</v>
      </c>
    </row>
    <row r="459" spans="1:72">
      <c r="A459" t="s">
        <v>2019</v>
      </c>
      <c r="B459" t="s">
        <v>269</v>
      </c>
      <c r="C459">
        <v>2009</v>
      </c>
      <c r="D459" t="s">
        <v>215</v>
      </c>
      <c r="E459">
        <v>6</v>
      </c>
      <c r="G459" t="s">
        <v>270</v>
      </c>
      <c r="H459" t="s">
        <v>729</v>
      </c>
      <c r="I459">
        <v>234664990462</v>
      </c>
      <c r="J459">
        <v>12864324328</v>
      </c>
      <c r="K459">
        <v>12228309121</v>
      </c>
      <c r="L459">
        <v>19283769597</v>
      </c>
      <c r="M459">
        <v>19283769597</v>
      </c>
      <c r="N459">
        <v>109495589206</v>
      </c>
      <c r="O459">
        <v>72886617130</v>
      </c>
      <c r="P459">
        <v>43369061320</v>
      </c>
      <c r="Q459">
        <v>43369061320</v>
      </c>
      <c r="R459">
        <v>0</v>
      </c>
      <c r="S459">
        <v>43369061320</v>
      </c>
      <c r="T459">
        <v>43537288813</v>
      </c>
      <c r="U459">
        <v>43537288813</v>
      </c>
      <c r="V459">
        <v>43537288813</v>
      </c>
      <c r="W459">
        <v>43537288813</v>
      </c>
      <c r="X459">
        <v>43537288813</v>
      </c>
      <c r="Y459">
        <v>0</v>
      </c>
      <c r="Z459">
        <v>0</v>
      </c>
      <c r="AA459">
        <v>0</v>
      </c>
      <c r="AB459">
        <v>43537288813</v>
      </c>
      <c r="AC459">
        <v>3352897509</v>
      </c>
      <c r="AM459">
        <v>74074699167</v>
      </c>
      <c r="AN459">
        <v>43537288813</v>
      </c>
      <c r="AO459">
        <v>45221403741</v>
      </c>
      <c r="AP459">
        <v>45221403741</v>
      </c>
      <c r="AQ459">
        <v>42099577724</v>
      </c>
      <c r="AR459">
        <v>42099577724</v>
      </c>
      <c r="AS459">
        <v>9348899984</v>
      </c>
      <c r="AT459">
        <v>43345351157</v>
      </c>
      <c r="AU459">
        <v>40398962625</v>
      </c>
      <c r="AV459">
        <v>40398962625</v>
      </c>
      <c r="AW459">
        <v>40526454189</v>
      </c>
      <c r="AX459">
        <v>43537288813</v>
      </c>
      <c r="AY459">
        <v>43537288813</v>
      </c>
      <c r="AZ459">
        <v>49924713560</v>
      </c>
      <c r="BB459">
        <v>0</v>
      </c>
      <c r="BD459">
        <v>234664990462</v>
      </c>
      <c r="BE459">
        <v>234664990462</v>
      </c>
      <c r="BF459">
        <v>1</v>
      </c>
      <c r="BG459">
        <v>1</v>
      </c>
      <c r="BI459">
        <v>43537288813</v>
      </c>
      <c r="BK459">
        <v>43369061320</v>
      </c>
      <c r="BL459">
        <v>43369061320</v>
      </c>
      <c r="BM459">
        <v>43369061320</v>
      </c>
      <c r="BN459">
        <v>20844904882</v>
      </c>
      <c r="BQ459">
        <v>0</v>
      </c>
      <c r="BR459">
        <v>0</v>
      </c>
      <c r="BS459">
        <v>0</v>
      </c>
      <c r="BT459">
        <v>0</v>
      </c>
    </row>
    <row r="460" spans="1:72">
      <c r="A460" t="s">
        <v>755</v>
      </c>
      <c r="B460" t="s">
        <v>44</v>
      </c>
      <c r="C460">
        <v>2009</v>
      </c>
      <c r="D460" t="s">
        <v>215</v>
      </c>
      <c r="E460">
        <v>3</v>
      </c>
      <c r="G460" t="s">
        <v>272</v>
      </c>
      <c r="H460" t="s">
        <v>729</v>
      </c>
      <c r="I460">
        <v>104331666556</v>
      </c>
      <c r="J460">
        <v>2264482186</v>
      </c>
      <c r="K460">
        <v>2244606204</v>
      </c>
      <c r="L460">
        <v>3776244676</v>
      </c>
      <c r="M460">
        <v>3776244676</v>
      </c>
      <c r="N460">
        <v>22548065003</v>
      </c>
      <c r="O460">
        <v>12268260543</v>
      </c>
      <c r="P460">
        <v>9219235979</v>
      </c>
      <c r="Q460">
        <v>9219235979</v>
      </c>
      <c r="R460">
        <v>0</v>
      </c>
      <c r="S460">
        <v>9219235979</v>
      </c>
      <c r="T460">
        <v>9823256867</v>
      </c>
      <c r="U460">
        <v>9823256867</v>
      </c>
      <c r="V460">
        <v>9823256867</v>
      </c>
      <c r="W460">
        <v>9823256867</v>
      </c>
      <c r="X460">
        <v>9823256867</v>
      </c>
      <c r="Y460">
        <v>0</v>
      </c>
      <c r="Z460">
        <v>0</v>
      </c>
      <c r="AA460">
        <v>0</v>
      </c>
      <c r="AB460">
        <v>9823256867</v>
      </c>
      <c r="AC460">
        <v>1441681636</v>
      </c>
      <c r="AM460">
        <v>11588103061</v>
      </c>
      <c r="AN460">
        <v>9823256867</v>
      </c>
      <c r="AO460">
        <v>9196489783</v>
      </c>
      <c r="AP460">
        <v>9196489783</v>
      </c>
      <c r="AQ460">
        <v>8754076777</v>
      </c>
      <c r="AR460">
        <v>8754076777</v>
      </c>
      <c r="AS460">
        <v>1027885963</v>
      </c>
      <c r="AT460">
        <v>9818452494</v>
      </c>
      <c r="AU460">
        <v>9349852175</v>
      </c>
      <c r="AV460">
        <v>9349852175</v>
      </c>
      <c r="AW460">
        <v>9632435741</v>
      </c>
      <c r="AX460">
        <v>9823256867</v>
      </c>
      <c r="AY460">
        <v>9823256867</v>
      </c>
      <c r="AZ460">
        <v>12700027229</v>
      </c>
      <c r="BB460">
        <v>0</v>
      </c>
      <c r="BD460">
        <v>104331666556</v>
      </c>
      <c r="BE460">
        <v>104331666556</v>
      </c>
      <c r="BF460">
        <v>1</v>
      </c>
      <c r="BG460">
        <v>1</v>
      </c>
      <c r="BI460">
        <v>9823256867</v>
      </c>
      <c r="BK460">
        <v>9219235979</v>
      </c>
      <c r="BL460">
        <v>9219235979</v>
      </c>
      <c r="BM460">
        <v>9219235979</v>
      </c>
      <c r="BN460">
        <v>5184994047</v>
      </c>
      <c r="BQ460">
        <v>0</v>
      </c>
      <c r="BR460">
        <v>0</v>
      </c>
      <c r="BS460">
        <v>0</v>
      </c>
      <c r="BT460">
        <v>0</v>
      </c>
    </row>
    <row r="461" spans="1:72">
      <c r="A461" t="s">
        <v>756</v>
      </c>
      <c r="B461" t="s">
        <v>45</v>
      </c>
      <c r="C461">
        <v>2009</v>
      </c>
      <c r="D461" t="s">
        <v>231</v>
      </c>
      <c r="E461">
        <v>3</v>
      </c>
      <c r="G461" t="s">
        <v>274</v>
      </c>
      <c r="H461" t="s">
        <v>729</v>
      </c>
      <c r="I461">
        <v>90456551609</v>
      </c>
      <c r="J461">
        <v>2840651104</v>
      </c>
      <c r="K461">
        <v>2517665194</v>
      </c>
      <c r="L461">
        <v>3075843562</v>
      </c>
      <c r="M461">
        <v>3075843562</v>
      </c>
      <c r="N461">
        <v>14726810191</v>
      </c>
      <c r="O461">
        <v>11575583618</v>
      </c>
      <c r="P461">
        <v>8153987779</v>
      </c>
      <c r="Q461">
        <v>8153987779</v>
      </c>
      <c r="R461">
        <v>0</v>
      </c>
      <c r="S461">
        <v>8153987779</v>
      </c>
      <c r="T461">
        <v>8180938149</v>
      </c>
      <c r="U461">
        <v>8180938149</v>
      </c>
      <c r="V461">
        <v>8180938149</v>
      </c>
      <c r="W461">
        <v>8180938149</v>
      </c>
      <c r="X461">
        <v>8180938149</v>
      </c>
      <c r="Y461">
        <v>0</v>
      </c>
      <c r="Z461">
        <v>0</v>
      </c>
      <c r="AA461">
        <v>0</v>
      </c>
      <c r="AB461">
        <v>8180938149</v>
      </c>
      <c r="AC461">
        <v>1552079920</v>
      </c>
      <c r="AM461">
        <v>13489158461</v>
      </c>
      <c r="AN461">
        <v>8180938149</v>
      </c>
      <c r="AO461">
        <v>8658702295</v>
      </c>
      <c r="AP461">
        <v>8658702295</v>
      </c>
      <c r="AQ461">
        <v>7992717467</v>
      </c>
      <c r="AR461">
        <v>7992717467</v>
      </c>
      <c r="AS461">
        <v>1099658501</v>
      </c>
      <c r="AT461">
        <v>8178753650</v>
      </c>
      <c r="AU461">
        <v>7936043329</v>
      </c>
      <c r="AV461">
        <v>7936043329</v>
      </c>
      <c r="AW461">
        <v>7594717974</v>
      </c>
      <c r="AX461">
        <v>8180938149</v>
      </c>
      <c r="AY461">
        <v>8180938149</v>
      </c>
      <c r="AZ461">
        <v>9673406780</v>
      </c>
      <c r="BB461">
        <v>0</v>
      </c>
      <c r="BD461">
        <v>90456551609</v>
      </c>
      <c r="BE461">
        <v>90456551609</v>
      </c>
      <c r="BF461">
        <v>1</v>
      </c>
      <c r="BG461">
        <v>1</v>
      </c>
      <c r="BI461">
        <v>8180938149</v>
      </c>
      <c r="BK461">
        <v>8153987779</v>
      </c>
      <c r="BL461">
        <v>8153987779</v>
      </c>
      <c r="BM461">
        <v>8153987779</v>
      </c>
      <c r="BN461">
        <v>5259428123</v>
      </c>
      <c r="BQ461">
        <v>0</v>
      </c>
      <c r="BR461">
        <v>0</v>
      </c>
      <c r="BS461">
        <v>0</v>
      </c>
      <c r="BT461">
        <v>0</v>
      </c>
    </row>
    <row r="462" spans="1:72">
      <c r="A462" t="s">
        <v>757</v>
      </c>
      <c r="B462" t="s">
        <v>46</v>
      </c>
      <c r="C462">
        <v>2009</v>
      </c>
      <c r="D462" t="s">
        <v>215</v>
      </c>
      <c r="E462">
        <v>4</v>
      </c>
      <c r="G462" t="s">
        <v>276</v>
      </c>
      <c r="H462" t="s">
        <v>729</v>
      </c>
      <c r="I462">
        <v>46159992974</v>
      </c>
      <c r="J462">
        <v>3928495019</v>
      </c>
      <c r="K462">
        <v>3519999431</v>
      </c>
      <c r="L462">
        <v>4235401143</v>
      </c>
      <c r="M462">
        <v>4235401143</v>
      </c>
      <c r="N462">
        <v>23787441151</v>
      </c>
      <c r="O462">
        <v>19347385807</v>
      </c>
      <c r="P462">
        <v>10467285728</v>
      </c>
      <c r="Q462">
        <v>10467285728</v>
      </c>
      <c r="R462">
        <v>0</v>
      </c>
      <c r="S462">
        <v>10467285728</v>
      </c>
      <c r="T462">
        <v>10338255725</v>
      </c>
      <c r="U462">
        <v>10338255725</v>
      </c>
      <c r="V462">
        <v>10338255725</v>
      </c>
      <c r="W462">
        <v>10338255725</v>
      </c>
      <c r="X462">
        <v>10338255725</v>
      </c>
      <c r="Y462">
        <v>0</v>
      </c>
      <c r="Z462">
        <v>0</v>
      </c>
      <c r="AA462">
        <v>0</v>
      </c>
      <c r="AB462">
        <v>10338255725</v>
      </c>
      <c r="AC462">
        <v>2690865574</v>
      </c>
      <c r="AM462">
        <v>17399145387</v>
      </c>
      <c r="AN462">
        <v>10338255725</v>
      </c>
      <c r="AO462">
        <v>10901386979</v>
      </c>
      <c r="AP462">
        <v>10901386979</v>
      </c>
      <c r="AQ462">
        <v>10056455246</v>
      </c>
      <c r="AR462">
        <v>10056455246</v>
      </c>
      <c r="AS462">
        <v>1179412029</v>
      </c>
      <c r="AT462">
        <v>10331535013</v>
      </c>
      <c r="AU462">
        <v>9515660518</v>
      </c>
      <c r="AV462">
        <v>9515660518</v>
      </c>
      <c r="AW462">
        <v>9417045909</v>
      </c>
      <c r="AX462">
        <v>10338255725</v>
      </c>
      <c r="AY462">
        <v>10338255725</v>
      </c>
      <c r="AZ462">
        <v>11678856231</v>
      </c>
      <c r="BB462">
        <v>0</v>
      </c>
      <c r="BD462">
        <v>46159992974</v>
      </c>
      <c r="BE462">
        <v>46159992974</v>
      </c>
      <c r="BF462">
        <v>1</v>
      </c>
      <c r="BG462">
        <v>1</v>
      </c>
      <c r="BI462">
        <v>10338255725</v>
      </c>
      <c r="BK462">
        <v>10467285728</v>
      </c>
      <c r="BL462">
        <v>10467285728</v>
      </c>
      <c r="BM462">
        <v>10467285728</v>
      </c>
      <c r="BN462">
        <v>5798667115</v>
      </c>
      <c r="BQ462">
        <v>0</v>
      </c>
      <c r="BR462">
        <v>0</v>
      </c>
      <c r="BS462">
        <v>0</v>
      </c>
      <c r="BT462">
        <v>0</v>
      </c>
    </row>
    <row r="463" spans="1:72">
      <c r="A463" t="s">
        <v>758</v>
      </c>
      <c r="B463" t="s">
        <v>47</v>
      </c>
      <c r="C463">
        <v>2009</v>
      </c>
      <c r="D463" t="s">
        <v>218</v>
      </c>
      <c r="E463">
        <v>5</v>
      </c>
      <c r="G463" t="s">
        <v>278</v>
      </c>
      <c r="H463" t="s">
        <v>729</v>
      </c>
      <c r="I463">
        <v>177862992144</v>
      </c>
      <c r="J463">
        <v>2618413298</v>
      </c>
      <c r="K463">
        <v>2527522361</v>
      </c>
      <c r="L463">
        <v>3548944434</v>
      </c>
      <c r="M463">
        <v>3548944434</v>
      </c>
      <c r="N463">
        <v>30545799213</v>
      </c>
      <c r="O463">
        <v>29701772319</v>
      </c>
      <c r="P463">
        <v>11281182739</v>
      </c>
      <c r="Q463">
        <v>11281182739</v>
      </c>
      <c r="R463">
        <v>0</v>
      </c>
      <c r="S463">
        <v>11281182739</v>
      </c>
      <c r="T463">
        <v>11289111021</v>
      </c>
      <c r="U463">
        <v>11289111021</v>
      </c>
      <c r="V463">
        <v>11289111021</v>
      </c>
      <c r="W463">
        <v>11289111021</v>
      </c>
      <c r="X463">
        <v>11289111021</v>
      </c>
      <c r="Y463">
        <v>0</v>
      </c>
      <c r="Z463">
        <v>0</v>
      </c>
      <c r="AA463">
        <v>0</v>
      </c>
      <c r="AB463">
        <v>11289111021</v>
      </c>
      <c r="AC463">
        <v>3313823222</v>
      </c>
      <c r="AM463">
        <v>36759792414</v>
      </c>
      <c r="AN463">
        <v>11289111021</v>
      </c>
      <c r="AO463">
        <v>11877925852</v>
      </c>
      <c r="AP463">
        <v>11877925852</v>
      </c>
      <c r="AQ463">
        <v>11425619755</v>
      </c>
      <c r="AR463">
        <v>11425619755</v>
      </c>
      <c r="AS463">
        <v>1436642544</v>
      </c>
      <c r="AT463">
        <v>11287462714</v>
      </c>
      <c r="AU463">
        <v>10660533012</v>
      </c>
      <c r="AV463">
        <v>10660533012</v>
      </c>
      <c r="AW463">
        <v>10255342457</v>
      </c>
      <c r="AX463">
        <v>11289111021</v>
      </c>
      <c r="AY463">
        <v>11289111021</v>
      </c>
      <c r="AZ463">
        <v>14473808222</v>
      </c>
      <c r="BB463">
        <v>0</v>
      </c>
      <c r="BD463">
        <v>177862992144</v>
      </c>
      <c r="BE463">
        <v>177862992144</v>
      </c>
      <c r="BF463">
        <v>1</v>
      </c>
      <c r="BG463">
        <v>1</v>
      </c>
      <c r="BI463">
        <v>11289111021</v>
      </c>
      <c r="BK463">
        <v>11281182739</v>
      </c>
      <c r="BL463">
        <v>11281182739</v>
      </c>
      <c r="BM463">
        <v>11281182739</v>
      </c>
      <c r="BN463">
        <v>7513805082</v>
      </c>
      <c r="BQ463">
        <v>0</v>
      </c>
      <c r="BR463">
        <v>0</v>
      </c>
      <c r="BS463">
        <v>0</v>
      </c>
      <c r="BT463">
        <v>0</v>
      </c>
    </row>
    <row r="464" spans="1:72">
      <c r="A464" t="s">
        <v>759</v>
      </c>
      <c r="B464" t="s">
        <v>48</v>
      </c>
      <c r="C464">
        <v>2009</v>
      </c>
      <c r="D464" t="s">
        <v>231</v>
      </c>
      <c r="E464">
        <v>6</v>
      </c>
      <c r="G464" t="s">
        <v>280</v>
      </c>
      <c r="H464" t="s">
        <v>729</v>
      </c>
      <c r="I464">
        <v>110709903447</v>
      </c>
      <c r="J464">
        <v>3441128589</v>
      </c>
      <c r="K464">
        <v>2983059148</v>
      </c>
      <c r="L464">
        <v>4590177882</v>
      </c>
      <c r="M464">
        <v>4590177882</v>
      </c>
      <c r="N464">
        <v>36778766076</v>
      </c>
      <c r="O464">
        <v>30704444903</v>
      </c>
      <c r="P464">
        <v>17951255625</v>
      </c>
      <c r="Q464">
        <v>17951255625</v>
      </c>
      <c r="R464">
        <v>0</v>
      </c>
      <c r="S464">
        <v>17951255625</v>
      </c>
      <c r="T464">
        <v>18290886501</v>
      </c>
      <c r="U464">
        <v>18290886501</v>
      </c>
      <c r="V464">
        <v>18290886501</v>
      </c>
      <c r="W464">
        <v>18290886501</v>
      </c>
      <c r="X464">
        <v>18290886501</v>
      </c>
      <c r="Y464">
        <v>0</v>
      </c>
      <c r="Z464">
        <v>0</v>
      </c>
      <c r="AA464">
        <v>0</v>
      </c>
      <c r="AB464">
        <v>18290886501</v>
      </c>
      <c r="AC464">
        <v>5527174700</v>
      </c>
      <c r="AM464">
        <v>32004892443</v>
      </c>
      <c r="AN464">
        <v>18290886501</v>
      </c>
      <c r="AO464">
        <v>18110970556</v>
      </c>
      <c r="AP464">
        <v>18110970556</v>
      </c>
      <c r="AQ464">
        <v>18535189673</v>
      </c>
      <c r="AR464">
        <v>18535189673</v>
      </c>
      <c r="AS464">
        <v>2207528266</v>
      </c>
      <c r="AT464">
        <v>18284032746</v>
      </c>
      <c r="AU464">
        <v>17519934781</v>
      </c>
      <c r="AV464">
        <v>17519934781</v>
      </c>
      <c r="AW464">
        <v>17881337712</v>
      </c>
      <c r="AX464">
        <v>18290886501</v>
      </c>
      <c r="AY464">
        <v>18290886501</v>
      </c>
      <c r="AZ464">
        <v>21180204621</v>
      </c>
      <c r="BB464">
        <v>0</v>
      </c>
      <c r="BD464">
        <v>110709903447</v>
      </c>
      <c r="BE464">
        <v>110709903447</v>
      </c>
      <c r="BF464">
        <v>1</v>
      </c>
      <c r="BG464">
        <v>1</v>
      </c>
      <c r="BI464">
        <v>18290886501</v>
      </c>
      <c r="BK464">
        <v>17951255625</v>
      </c>
      <c r="BL464">
        <v>17951255625</v>
      </c>
      <c r="BM464">
        <v>17951255625</v>
      </c>
      <c r="BN464">
        <v>11381686256</v>
      </c>
      <c r="BQ464">
        <v>0</v>
      </c>
      <c r="BR464">
        <v>0</v>
      </c>
      <c r="BS464">
        <v>0</v>
      </c>
      <c r="BT464">
        <v>0</v>
      </c>
    </row>
    <row r="465" spans="1:72">
      <c r="A465" t="s">
        <v>760</v>
      </c>
      <c r="B465" t="s">
        <v>49</v>
      </c>
      <c r="C465">
        <v>2009</v>
      </c>
      <c r="D465" t="s">
        <v>228</v>
      </c>
      <c r="E465">
        <v>7</v>
      </c>
      <c r="G465" t="s">
        <v>282</v>
      </c>
      <c r="H465" t="s">
        <v>729</v>
      </c>
      <c r="I465">
        <v>134920422591</v>
      </c>
      <c r="J465">
        <v>41202140166</v>
      </c>
      <c r="K465">
        <v>10569321431</v>
      </c>
      <c r="L465">
        <v>12834941389</v>
      </c>
      <c r="M465">
        <v>12834941389</v>
      </c>
      <c r="N465">
        <v>96695799700</v>
      </c>
      <c r="O465">
        <v>69413892649</v>
      </c>
      <c r="P465">
        <v>49695620844</v>
      </c>
      <c r="Q465">
        <v>49695620844</v>
      </c>
      <c r="R465">
        <v>0</v>
      </c>
      <c r="S465">
        <v>49695620844</v>
      </c>
      <c r="T465">
        <v>50396220975</v>
      </c>
      <c r="U465">
        <v>50396220975</v>
      </c>
      <c r="V465">
        <v>50396220975</v>
      </c>
      <c r="W465">
        <v>50396220975</v>
      </c>
      <c r="X465">
        <v>50396220975</v>
      </c>
      <c r="Y465">
        <v>0</v>
      </c>
      <c r="Z465">
        <v>0</v>
      </c>
      <c r="AA465">
        <v>0</v>
      </c>
      <c r="AB465">
        <v>50396220975</v>
      </c>
      <c r="AC465">
        <v>6866158942</v>
      </c>
      <c r="AD465">
        <v>50396220975</v>
      </c>
      <c r="AE465">
        <v>0</v>
      </c>
      <c r="AF465">
        <v>0</v>
      </c>
      <c r="AG465">
        <v>0</v>
      </c>
      <c r="AH465">
        <v>0</v>
      </c>
      <c r="AI465">
        <v>0</v>
      </c>
      <c r="AJ465">
        <v>0</v>
      </c>
      <c r="AK465">
        <v>0</v>
      </c>
      <c r="AL465">
        <v>0</v>
      </c>
      <c r="AM465">
        <v>69152654525</v>
      </c>
      <c r="AN465">
        <v>50396220975</v>
      </c>
      <c r="AO465">
        <v>49908101103</v>
      </c>
      <c r="AP465">
        <v>49908101103</v>
      </c>
      <c r="AQ465">
        <v>47747554209</v>
      </c>
      <c r="AR465">
        <v>29189926101</v>
      </c>
      <c r="AS465">
        <v>2059884766</v>
      </c>
      <c r="AT465">
        <v>49793176550</v>
      </c>
      <c r="AU465">
        <v>48258851894</v>
      </c>
      <c r="AV465">
        <v>48258851894</v>
      </c>
      <c r="AW465">
        <v>43730149087</v>
      </c>
      <c r="AX465">
        <v>50396220975</v>
      </c>
      <c r="AY465">
        <v>50396220975</v>
      </c>
      <c r="AZ465">
        <v>51773340451</v>
      </c>
      <c r="BA465">
        <v>7307405144</v>
      </c>
      <c r="BB465">
        <v>0</v>
      </c>
      <c r="BC465">
        <v>0</v>
      </c>
      <c r="BD465">
        <v>134920422591</v>
      </c>
      <c r="BE465">
        <v>134920422591</v>
      </c>
      <c r="BF465">
        <v>1</v>
      </c>
      <c r="BG465">
        <v>1</v>
      </c>
      <c r="BH465">
        <v>1</v>
      </c>
      <c r="BI465">
        <v>50396220975</v>
      </c>
      <c r="BJ465">
        <v>19689596881</v>
      </c>
      <c r="BK465">
        <v>49695620844</v>
      </c>
      <c r="BL465">
        <v>49695620844</v>
      </c>
      <c r="BM465">
        <v>30006023963</v>
      </c>
      <c r="BN465">
        <v>25271150432</v>
      </c>
      <c r="BO465">
        <v>0</v>
      </c>
      <c r="BP465">
        <v>0</v>
      </c>
      <c r="BQ465">
        <v>0</v>
      </c>
      <c r="BR465">
        <v>0</v>
      </c>
      <c r="BS465">
        <v>0</v>
      </c>
      <c r="BT465">
        <v>0</v>
      </c>
    </row>
    <row r="466" spans="1:72">
      <c r="A466" t="s">
        <v>761</v>
      </c>
      <c r="B466" t="s">
        <v>50</v>
      </c>
      <c r="C466">
        <v>2009</v>
      </c>
      <c r="D466" t="s">
        <v>215</v>
      </c>
      <c r="E466">
        <v>2</v>
      </c>
      <c r="G466" t="s">
        <v>284</v>
      </c>
      <c r="H466" t="s">
        <v>729</v>
      </c>
      <c r="I466">
        <v>18920946805</v>
      </c>
      <c r="J466">
        <v>1746949008</v>
      </c>
      <c r="K466">
        <v>1726106914</v>
      </c>
      <c r="L466">
        <v>2522542902</v>
      </c>
      <c r="M466">
        <v>2522542902</v>
      </c>
      <c r="N466">
        <v>17840219696</v>
      </c>
      <c r="O466">
        <v>12098162984</v>
      </c>
      <c r="P466">
        <v>7348937122</v>
      </c>
      <c r="Q466">
        <v>7348937122</v>
      </c>
      <c r="R466">
        <v>0</v>
      </c>
      <c r="S466">
        <v>7348937122</v>
      </c>
      <c r="T466">
        <v>7206813871</v>
      </c>
      <c r="U466">
        <v>7206813871</v>
      </c>
      <c r="V466">
        <v>7206813871</v>
      </c>
      <c r="W466">
        <v>7206813871</v>
      </c>
      <c r="X466">
        <v>7206813871</v>
      </c>
      <c r="Y466">
        <v>0</v>
      </c>
      <c r="Z466">
        <v>0</v>
      </c>
      <c r="AA466">
        <v>0</v>
      </c>
      <c r="AB466">
        <v>7206813871</v>
      </c>
      <c r="AC466">
        <v>1230558348</v>
      </c>
      <c r="AM466">
        <v>11553291108</v>
      </c>
      <c r="AN466">
        <v>7206813871</v>
      </c>
      <c r="AO466">
        <v>7050816610</v>
      </c>
      <c r="AP466">
        <v>7050816610</v>
      </c>
      <c r="AQ466">
        <v>7051734865</v>
      </c>
      <c r="AR466">
        <v>7051734865</v>
      </c>
      <c r="AS466">
        <v>1189824279</v>
      </c>
      <c r="AT466">
        <v>7205233960</v>
      </c>
      <c r="AU466">
        <v>6657760848</v>
      </c>
      <c r="AV466">
        <v>6657760848</v>
      </c>
      <c r="AW466">
        <v>6655264893</v>
      </c>
      <c r="AX466">
        <v>7206813871</v>
      </c>
      <c r="AY466">
        <v>7206813871</v>
      </c>
      <c r="AZ466">
        <v>8118128098.9300251</v>
      </c>
      <c r="BB466">
        <v>0</v>
      </c>
      <c r="BD466">
        <v>18920946805</v>
      </c>
      <c r="BE466">
        <v>18920946805</v>
      </c>
      <c r="BF466">
        <v>1</v>
      </c>
      <c r="BG466">
        <v>1</v>
      </c>
      <c r="BI466">
        <v>7206813871</v>
      </c>
      <c r="BK466">
        <v>7348937122</v>
      </c>
      <c r="BL466">
        <v>7348937122</v>
      </c>
      <c r="BM466">
        <v>7348937122</v>
      </c>
      <c r="BN466">
        <v>3619629133</v>
      </c>
      <c r="BQ466">
        <v>0</v>
      </c>
      <c r="BR466">
        <v>0</v>
      </c>
      <c r="BS466">
        <v>0</v>
      </c>
      <c r="BT466">
        <v>0</v>
      </c>
    </row>
    <row r="467" spans="1:72">
      <c r="A467" t="s">
        <v>762</v>
      </c>
      <c r="B467" t="s">
        <v>51</v>
      </c>
      <c r="C467">
        <v>2009</v>
      </c>
      <c r="D467" t="s">
        <v>212</v>
      </c>
      <c r="E467">
        <v>2</v>
      </c>
      <c r="G467" t="s">
        <v>286</v>
      </c>
      <c r="H467" t="s">
        <v>729</v>
      </c>
      <c r="I467">
        <v>16334717436</v>
      </c>
      <c r="J467">
        <v>880106413</v>
      </c>
      <c r="K467">
        <v>880106413</v>
      </c>
      <c r="L467">
        <v>919031573</v>
      </c>
      <c r="M467">
        <v>919031573</v>
      </c>
      <c r="N467">
        <v>9136375037</v>
      </c>
      <c r="O467">
        <v>8190819618</v>
      </c>
      <c r="P467">
        <v>4061322472</v>
      </c>
      <c r="Q467">
        <v>4061322472</v>
      </c>
      <c r="R467">
        <v>0</v>
      </c>
      <c r="S467">
        <v>4061322472</v>
      </c>
      <c r="T467">
        <v>4128507531</v>
      </c>
      <c r="U467">
        <v>4128507531</v>
      </c>
      <c r="V467">
        <v>4128507531</v>
      </c>
      <c r="W467">
        <v>4128507531</v>
      </c>
      <c r="X467">
        <v>4128507531</v>
      </c>
      <c r="Y467">
        <v>0</v>
      </c>
      <c r="Z467">
        <v>0</v>
      </c>
      <c r="AA467">
        <v>0</v>
      </c>
      <c r="AB467">
        <v>4128507531</v>
      </c>
      <c r="AC467">
        <v>737506226</v>
      </c>
      <c r="AM467">
        <v>7779748681</v>
      </c>
      <c r="AN467">
        <v>4128507531</v>
      </c>
      <c r="AO467">
        <v>4363611197</v>
      </c>
      <c r="AP467">
        <v>4363611197</v>
      </c>
      <c r="AQ467">
        <v>4383576437</v>
      </c>
      <c r="AR467">
        <v>4383576437</v>
      </c>
      <c r="AS467">
        <v>114898172</v>
      </c>
      <c r="AT467">
        <v>4127127509</v>
      </c>
      <c r="AU467">
        <v>3906962198</v>
      </c>
      <c r="AV467">
        <v>3906962198</v>
      </c>
      <c r="AW467">
        <v>4504746794</v>
      </c>
      <c r="AX467">
        <v>4128507531</v>
      </c>
      <c r="AY467">
        <v>4128507531</v>
      </c>
      <c r="AZ467">
        <v>4915647826</v>
      </c>
      <c r="BB467">
        <v>0</v>
      </c>
      <c r="BD467">
        <v>16334717436</v>
      </c>
      <c r="BE467">
        <v>16334717436</v>
      </c>
      <c r="BF467">
        <v>1</v>
      </c>
      <c r="BG467">
        <v>1</v>
      </c>
      <c r="BI467">
        <v>4128507531</v>
      </c>
      <c r="BK467">
        <v>4061322472</v>
      </c>
      <c r="BL467">
        <v>4061322472</v>
      </c>
      <c r="BM467">
        <v>4061322472</v>
      </c>
      <c r="BN467">
        <v>2761122501</v>
      </c>
      <c r="BQ467">
        <v>0</v>
      </c>
      <c r="BR467">
        <v>0</v>
      </c>
      <c r="BS467">
        <v>0</v>
      </c>
      <c r="BT467">
        <v>0</v>
      </c>
    </row>
    <row r="468" spans="1:72">
      <c r="A468" t="s">
        <v>763</v>
      </c>
      <c r="B468" t="s">
        <v>52</v>
      </c>
      <c r="C468">
        <v>2009</v>
      </c>
      <c r="D468" t="s">
        <v>228</v>
      </c>
      <c r="E468">
        <v>6</v>
      </c>
      <c r="G468" t="s">
        <v>288</v>
      </c>
      <c r="H468" t="s">
        <v>729</v>
      </c>
      <c r="I468">
        <v>74936192639</v>
      </c>
      <c r="J468">
        <v>20727748130</v>
      </c>
      <c r="K468">
        <v>8900147668</v>
      </c>
      <c r="L468">
        <v>11422172877</v>
      </c>
      <c r="M468">
        <v>11422172877</v>
      </c>
      <c r="N468">
        <v>47282405412</v>
      </c>
      <c r="O468">
        <v>33151579174</v>
      </c>
      <c r="P468">
        <v>35187330987</v>
      </c>
      <c r="Q468">
        <v>35187330987</v>
      </c>
      <c r="R468">
        <v>0</v>
      </c>
      <c r="S468">
        <v>35187330987</v>
      </c>
      <c r="T468">
        <v>34630055443</v>
      </c>
      <c r="U468">
        <v>34630055443</v>
      </c>
      <c r="V468">
        <v>34630055443</v>
      </c>
      <c r="W468">
        <v>34630055443</v>
      </c>
      <c r="X468">
        <v>34630055443</v>
      </c>
      <c r="Y468">
        <v>0</v>
      </c>
      <c r="Z468">
        <v>0</v>
      </c>
      <c r="AA468">
        <v>0</v>
      </c>
      <c r="AB468">
        <v>34630055443</v>
      </c>
      <c r="AC468">
        <v>4942082178</v>
      </c>
      <c r="AD468">
        <v>34630055443</v>
      </c>
      <c r="AE468">
        <v>0</v>
      </c>
      <c r="AF468">
        <v>0</v>
      </c>
      <c r="AG468">
        <v>0</v>
      </c>
      <c r="AH468">
        <v>0</v>
      </c>
      <c r="AI468">
        <v>0</v>
      </c>
      <c r="AJ468">
        <v>0</v>
      </c>
      <c r="AK468">
        <v>0</v>
      </c>
      <c r="AL468">
        <v>0</v>
      </c>
      <c r="AM468">
        <v>36784452202</v>
      </c>
      <c r="AN468">
        <v>34630055443</v>
      </c>
      <c r="AO468">
        <v>35064292736</v>
      </c>
      <c r="AP468">
        <v>35064292736</v>
      </c>
      <c r="AQ468">
        <v>34306794788</v>
      </c>
      <c r="AR468">
        <v>21844254966</v>
      </c>
      <c r="AS468">
        <v>1560512122</v>
      </c>
      <c r="AT468">
        <v>34362749410</v>
      </c>
      <c r="AU468">
        <v>33287764590</v>
      </c>
      <c r="AV468">
        <v>33287764590</v>
      </c>
      <c r="AW468">
        <v>33567674002</v>
      </c>
      <c r="AX468">
        <v>34630055443</v>
      </c>
      <c r="AY468">
        <v>34630055443</v>
      </c>
      <c r="AZ468">
        <v>36786027485</v>
      </c>
      <c r="BA468">
        <v>5082937761</v>
      </c>
      <c r="BB468">
        <v>0</v>
      </c>
      <c r="BC468">
        <v>0</v>
      </c>
      <c r="BD468">
        <v>74936192639</v>
      </c>
      <c r="BE468">
        <v>74936192639</v>
      </c>
      <c r="BF468">
        <v>1</v>
      </c>
      <c r="BG468">
        <v>1</v>
      </c>
      <c r="BH468">
        <v>1</v>
      </c>
      <c r="BI468">
        <v>34630055443</v>
      </c>
      <c r="BJ468">
        <v>13422405634</v>
      </c>
      <c r="BK468">
        <v>35187330987</v>
      </c>
      <c r="BL468">
        <v>35187330987</v>
      </c>
      <c r="BM468">
        <v>21764925353</v>
      </c>
      <c r="BN468">
        <v>18768460753</v>
      </c>
      <c r="BO468">
        <v>0</v>
      </c>
      <c r="BP468">
        <v>0</v>
      </c>
      <c r="BQ468">
        <v>0</v>
      </c>
      <c r="BR468">
        <v>0</v>
      </c>
      <c r="BS468">
        <v>0</v>
      </c>
      <c r="BT468">
        <v>0</v>
      </c>
    </row>
    <row r="469" spans="1:72">
      <c r="A469" t="s">
        <v>764</v>
      </c>
      <c r="B469" t="s">
        <v>53</v>
      </c>
      <c r="C469">
        <v>2009</v>
      </c>
      <c r="D469" t="s">
        <v>228</v>
      </c>
      <c r="E469">
        <v>6</v>
      </c>
      <c r="G469" t="s">
        <v>290</v>
      </c>
      <c r="H469" t="s">
        <v>729</v>
      </c>
      <c r="I469">
        <v>154367691944</v>
      </c>
      <c r="J469">
        <v>50962931831</v>
      </c>
      <c r="K469">
        <v>11442806316</v>
      </c>
      <c r="L469">
        <v>13739846947</v>
      </c>
      <c r="M469">
        <v>13739846947</v>
      </c>
      <c r="N469">
        <v>141864382542</v>
      </c>
      <c r="O469">
        <v>115841557494</v>
      </c>
      <c r="P469">
        <v>46677390287</v>
      </c>
      <c r="Q469">
        <v>46677390287</v>
      </c>
      <c r="R469">
        <v>0</v>
      </c>
      <c r="S469">
        <v>46677390287</v>
      </c>
      <c r="T469">
        <v>47727650236</v>
      </c>
      <c r="U469">
        <v>47727650236</v>
      </c>
      <c r="V469">
        <v>47727650236</v>
      </c>
      <c r="W469">
        <v>47727650236</v>
      </c>
      <c r="X469">
        <v>47727650236</v>
      </c>
      <c r="Y469">
        <v>0</v>
      </c>
      <c r="Z469">
        <v>0</v>
      </c>
      <c r="AA469">
        <v>0</v>
      </c>
      <c r="AB469">
        <v>47727650236</v>
      </c>
      <c r="AC469">
        <v>6155796310</v>
      </c>
      <c r="AD469">
        <v>47727650236</v>
      </c>
      <c r="AE469">
        <v>0</v>
      </c>
      <c r="AF469">
        <v>0</v>
      </c>
      <c r="AG469">
        <v>0</v>
      </c>
      <c r="AH469">
        <v>0</v>
      </c>
      <c r="AI469">
        <v>0</v>
      </c>
      <c r="AJ469">
        <v>0</v>
      </c>
      <c r="AK469">
        <v>0</v>
      </c>
      <c r="AL469">
        <v>0</v>
      </c>
      <c r="AM469">
        <v>104559536156</v>
      </c>
      <c r="AN469">
        <v>47727650236</v>
      </c>
      <c r="AO469">
        <v>47114825172</v>
      </c>
      <c r="AP469">
        <v>47114825172</v>
      </c>
      <c r="AQ469">
        <v>47931650302</v>
      </c>
      <c r="AR469">
        <v>28183779746</v>
      </c>
      <c r="AS469">
        <v>2924828937</v>
      </c>
      <c r="AT469">
        <v>46904419466</v>
      </c>
      <c r="AU469">
        <v>44455976765</v>
      </c>
      <c r="AV469">
        <v>44455976765</v>
      </c>
      <c r="AW469">
        <v>44487777993</v>
      </c>
      <c r="AX469">
        <v>47727650236</v>
      </c>
      <c r="AY469">
        <v>47727650236</v>
      </c>
      <c r="AZ469">
        <v>52793846777</v>
      </c>
      <c r="BA469">
        <v>7703100933</v>
      </c>
      <c r="BB469">
        <v>0</v>
      </c>
      <c r="BC469">
        <v>0</v>
      </c>
      <c r="BD469">
        <v>154367691944</v>
      </c>
      <c r="BE469">
        <v>154367691944</v>
      </c>
      <c r="BF469">
        <v>1</v>
      </c>
      <c r="BG469">
        <v>1</v>
      </c>
      <c r="BH469">
        <v>1</v>
      </c>
      <c r="BI469">
        <v>47727650236</v>
      </c>
      <c r="BJ469">
        <v>20281613198</v>
      </c>
      <c r="BK469">
        <v>46677390287</v>
      </c>
      <c r="BL469">
        <v>46677390287</v>
      </c>
      <c r="BM469">
        <v>26395777089</v>
      </c>
      <c r="BN469">
        <v>23369663053</v>
      </c>
      <c r="BO469">
        <v>0</v>
      </c>
      <c r="BP469">
        <v>0</v>
      </c>
      <c r="BQ469">
        <v>0</v>
      </c>
      <c r="BR469">
        <v>0</v>
      </c>
      <c r="BS469">
        <v>0</v>
      </c>
      <c r="BT469">
        <v>0</v>
      </c>
    </row>
    <row r="470" spans="1:72">
      <c r="A470" t="s">
        <v>765</v>
      </c>
      <c r="B470" t="s">
        <v>54</v>
      </c>
      <c r="C470">
        <v>2009</v>
      </c>
      <c r="D470" t="s">
        <v>228</v>
      </c>
      <c r="E470">
        <v>4</v>
      </c>
      <c r="G470" t="s">
        <v>292</v>
      </c>
      <c r="H470" t="s">
        <v>729</v>
      </c>
      <c r="I470">
        <v>81135051300</v>
      </c>
      <c r="J470">
        <v>13473385789</v>
      </c>
      <c r="K470">
        <v>7161593816</v>
      </c>
      <c r="L470">
        <v>10143213412</v>
      </c>
      <c r="M470">
        <v>10143213412</v>
      </c>
      <c r="N470">
        <v>43229718535</v>
      </c>
      <c r="O470">
        <v>27979585294</v>
      </c>
      <c r="P470">
        <v>28196233088</v>
      </c>
      <c r="Q470">
        <v>28196233088</v>
      </c>
      <c r="R470">
        <v>0</v>
      </c>
      <c r="S470">
        <v>28196233088</v>
      </c>
      <c r="T470">
        <v>28074873406</v>
      </c>
      <c r="U470">
        <v>28074873406</v>
      </c>
      <c r="V470">
        <v>28074873406</v>
      </c>
      <c r="W470">
        <v>28074873406</v>
      </c>
      <c r="X470">
        <v>28074873406</v>
      </c>
      <c r="Y470">
        <v>0</v>
      </c>
      <c r="Z470">
        <v>0</v>
      </c>
      <c r="AA470">
        <v>0</v>
      </c>
      <c r="AB470">
        <v>28074873406</v>
      </c>
      <c r="AC470">
        <v>2618740463</v>
      </c>
      <c r="AD470">
        <v>28074873406</v>
      </c>
      <c r="AE470">
        <v>0</v>
      </c>
      <c r="AF470">
        <v>0</v>
      </c>
      <c r="AG470">
        <v>0</v>
      </c>
      <c r="AH470">
        <v>0</v>
      </c>
      <c r="AI470">
        <v>0</v>
      </c>
      <c r="AJ470">
        <v>0</v>
      </c>
      <c r="AK470">
        <v>0</v>
      </c>
      <c r="AL470">
        <v>0</v>
      </c>
      <c r="AM470">
        <v>27528477186</v>
      </c>
      <c r="AN470">
        <v>28074873406</v>
      </c>
      <c r="AO470">
        <v>28362643819</v>
      </c>
      <c r="AP470">
        <v>28362643819</v>
      </c>
      <c r="AQ470">
        <v>26451654986</v>
      </c>
      <c r="AR470">
        <v>14714555499</v>
      </c>
      <c r="AS470">
        <v>1692748357</v>
      </c>
      <c r="AT470">
        <v>27866294018</v>
      </c>
      <c r="AU470">
        <v>27289395684</v>
      </c>
      <c r="AV470">
        <v>27289395684</v>
      </c>
      <c r="AW470">
        <v>26675003759</v>
      </c>
      <c r="AX470">
        <v>28074873406</v>
      </c>
      <c r="AY470">
        <v>28074873406</v>
      </c>
      <c r="AZ470">
        <v>29748617237</v>
      </c>
      <c r="BA470">
        <v>4131435388</v>
      </c>
      <c r="BB470">
        <v>0</v>
      </c>
      <c r="BC470">
        <v>0</v>
      </c>
      <c r="BD470">
        <v>81135051300</v>
      </c>
      <c r="BE470">
        <v>81135051300</v>
      </c>
      <c r="BF470">
        <v>1</v>
      </c>
      <c r="BG470">
        <v>1</v>
      </c>
      <c r="BH470">
        <v>1</v>
      </c>
      <c r="BI470">
        <v>28074873406</v>
      </c>
      <c r="BJ470">
        <v>12546628949</v>
      </c>
      <c r="BK470">
        <v>28196233088</v>
      </c>
      <c r="BL470">
        <v>28196233088</v>
      </c>
      <c r="BM470">
        <v>15649604139</v>
      </c>
      <c r="BN470">
        <v>14619608022</v>
      </c>
      <c r="BO470">
        <v>0</v>
      </c>
      <c r="BP470">
        <v>0</v>
      </c>
      <c r="BQ470">
        <v>0</v>
      </c>
      <c r="BR470">
        <v>0</v>
      </c>
      <c r="BS470">
        <v>0</v>
      </c>
      <c r="BT470">
        <v>0</v>
      </c>
    </row>
    <row r="471" spans="1:72">
      <c r="A471" t="s">
        <v>766</v>
      </c>
      <c r="B471" t="s">
        <v>55</v>
      </c>
      <c r="C471">
        <v>2009</v>
      </c>
      <c r="D471" t="s">
        <v>228</v>
      </c>
      <c r="E471">
        <v>4</v>
      </c>
      <c r="G471" t="s">
        <v>294</v>
      </c>
      <c r="H471" t="s">
        <v>729</v>
      </c>
      <c r="I471">
        <v>63041182618</v>
      </c>
      <c r="J471">
        <v>14148607699</v>
      </c>
      <c r="K471">
        <v>8065880070</v>
      </c>
      <c r="L471">
        <v>9533175176</v>
      </c>
      <c r="M471">
        <v>9533175176</v>
      </c>
      <c r="N471">
        <v>43583487733</v>
      </c>
      <c r="O471">
        <v>26390448342</v>
      </c>
      <c r="P471">
        <v>28855661696</v>
      </c>
      <c r="Q471">
        <v>28855661696</v>
      </c>
      <c r="R471">
        <v>0</v>
      </c>
      <c r="S471">
        <v>28855661696</v>
      </c>
      <c r="T471">
        <v>28354401200</v>
      </c>
      <c r="U471">
        <v>28354401200</v>
      </c>
      <c r="V471">
        <v>28354401200</v>
      </c>
      <c r="W471">
        <v>28354401200</v>
      </c>
      <c r="X471">
        <v>28354401200</v>
      </c>
      <c r="Y471">
        <v>0</v>
      </c>
      <c r="Z471">
        <v>0</v>
      </c>
      <c r="AA471">
        <v>0</v>
      </c>
      <c r="AB471">
        <v>28354401200</v>
      </c>
      <c r="AC471">
        <v>2612954698</v>
      </c>
      <c r="AD471">
        <v>28354401200</v>
      </c>
      <c r="AE471">
        <v>0</v>
      </c>
      <c r="AF471">
        <v>0</v>
      </c>
      <c r="AG471">
        <v>0</v>
      </c>
      <c r="AH471">
        <v>0</v>
      </c>
      <c r="AI471">
        <v>0</v>
      </c>
      <c r="AJ471">
        <v>0</v>
      </c>
      <c r="AK471">
        <v>0</v>
      </c>
      <c r="AL471">
        <v>0</v>
      </c>
      <c r="AM471">
        <v>30042814985</v>
      </c>
      <c r="AN471">
        <v>28354401200</v>
      </c>
      <c r="AO471">
        <v>30735284210</v>
      </c>
      <c r="AP471">
        <v>30735284210</v>
      </c>
      <c r="AQ471">
        <v>28691808112</v>
      </c>
      <c r="AR471">
        <v>16307748947</v>
      </c>
      <c r="AS471">
        <v>2992486117</v>
      </c>
      <c r="AT471">
        <v>28098251637</v>
      </c>
      <c r="AU471">
        <v>27208015166</v>
      </c>
      <c r="AV471">
        <v>27208015166</v>
      </c>
      <c r="AW471">
        <v>27789041216</v>
      </c>
      <c r="AX471">
        <v>28354401200</v>
      </c>
      <c r="AY471">
        <v>28354401200</v>
      </c>
      <c r="AZ471">
        <v>30009567028</v>
      </c>
      <c r="BA471">
        <v>5050574616</v>
      </c>
      <c r="BB471">
        <v>0</v>
      </c>
      <c r="BC471">
        <v>0</v>
      </c>
      <c r="BD471">
        <v>63041182618</v>
      </c>
      <c r="BE471">
        <v>63041182618</v>
      </c>
      <c r="BF471">
        <v>1</v>
      </c>
      <c r="BG471">
        <v>1</v>
      </c>
      <c r="BH471">
        <v>1</v>
      </c>
      <c r="BI471">
        <v>28354401200</v>
      </c>
      <c r="BJ471">
        <v>12925314855</v>
      </c>
      <c r="BK471">
        <v>28855661696</v>
      </c>
      <c r="BL471">
        <v>28855661696</v>
      </c>
      <c r="BM471">
        <v>15930346841</v>
      </c>
      <c r="BN471">
        <v>14200087866</v>
      </c>
      <c r="BO471">
        <v>0</v>
      </c>
      <c r="BP471">
        <v>0</v>
      </c>
      <c r="BQ471">
        <v>0</v>
      </c>
      <c r="BR471">
        <v>0</v>
      </c>
      <c r="BS471">
        <v>0</v>
      </c>
      <c r="BT471">
        <v>0</v>
      </c>
    </row>
    <row r="472" spans="1:72">
      <c r="A472" t="s">
        <v>767</v>
      </c>
      <c r="B472" t="s">
        <v>56</v>
      </c>
      <c r="C472">
        <v>2009</v>
      </c>
      <c r="D472" t="s">
        <v>228</v>
      </c>
      <c r="E472">
        <v>7</v>
      </c>
      <c r="G472" t="s">
        <v>296</v>
      </c>
      <c r="H472" t="s">
        <v>729</v>
      </c>
      <c r="I472">
        <v>106467816450</v>
      </c>
      <c r="J472">
        <v>35867645286</v>
      </c>
      <c r="K472">
        <v>10503041940</v>
      </c>
      <c r="L472">
        <v>12649013451</v>
      </c>
      <c r="M472">
        <v>12649013451</v>
      </c>
      <c r="N472">
        <v>82689632346</v>
      </c>
      <c r="O472">
        <v>63336355185</v>
      </c>
      <c r="P472">
        <v>45188652489</v>
      </c>
      <c r="Q472">
        <v>45188652489</v>
      </c>
      <c r="R472">
        <v>0</v>
      </c>
      <c r="S472">
        <v>45188652489</v>
      </c>
      <c r="T472">
        <v>44365012577</v>
      </c>
      <c r="U472">
        <v>44365012577</v>
      </c>
      <c r="V472">
        <v>44365012577</v>
      </c>
      <c r="W472">
        <v>44365012577</v>
      </c>
      <c r="X472">
        <v>44365012577</v>
      </c>
      <c r="Y472">
        <v>0</v>
      </c>
      <c r="Z472">
        <v>0</v>
      </c>
      <c r="AA472">
        <v>0</v>
      </c>
      <c r="AB472">
        <v>44365012577</v>
      </c>
      <c r="AC472">
        <v>5675711714</v>
      </c>
      <c r="AD472">
        <v>44365012577</v>
      </c>
      <c r="AE472">
        <v>0</v>
      </c>
      <c r="AF472">
        <v>0</v>
      </c>
      <c r="AG472">
        <v>0</v>
      </c>
      <c r="AH472">
        <v>0</v>
      </c>
      <c r="AI472">
        <v>0</v>
      </c>
      <c r="AJ472">
        <v>0</v>
      </c>
      <c r="AK472">
        <v>0</v>
      </c>
      <c r="AL472">
        <v>0</v>
      </c>
      <c r="AM472">
        <v>58058624257</v>
      </c>
      <c r="AN472">
        <v>44365012577</v>
      </c>
      <c r="AO472">
        <v>46073459371</v>
      </c>
      <c r="AP472">
        <v>46073459371</v>
      </c>
      <c r="AQ472">
        <v>44165535006</v>
      </c>
      <c r="AR472">
        <v>27467624843</v>
      </c>
      <c r="AS472">
        <v>3193482024</v>
      </c>
      <c r="AT472">
        <v>43675575949</v>
      </c>
      <c r="AU472">
        <v>42109270542</v>
      </c>
      <c r="AV472">
        <v>42109270542</v>
      </c>
      <c r="AW472">
        <v>41502234955</v>
      </c>
      <c r="AX472">
        <v>44365012577</v>
      </c>
      <c r="AY472">
        <v>44365012577</v>
      </c>
      <c r="AZ472">
        <v>47186038182</v>
      </c>
      <c r="BA472">
        <v>6321080496</v>
      </c>
      <c r="BB472">
        <v>0</v>
      </c>
      <c r="BC472">
        <v>0</v>
      </c>
      <c r="BD472">
        <v>106467816450</v>
      </c>
      <c r="BE472">
        <v>106467816450</v>
      </c>
      <c r="BF472">
        <v>1</v>
      </c>
      <c r="BG472">
        <v>1</v>
      </c>
      <c r="BH472">
        <v>1</v>
      </c>
      <c r="BI472">
        <v>44365012577</v>
      </c>
      <c r="BJ472">
        <v>17922821600</v>
      </c>
      <c r="BK472">
        <v>45188652489</v>
      </c>
      <c r="BL472">
        <v>45188652489</v>
      </c>
      <c r="BM472">
        <v>27265830889</v>
      </c>
      <c r="BN472">
        <v>22624166728</v>
      </c>
      <c r="BO472">
        <v>0</v>
      </c>
      <c r="BP472">
        <v>0</v>
      </c>
      <c r="BQ472">
        <v>0</v>
      </c>
      <c r="BR472">
        <v>0</v>
      </c>
      <c r="BS472">
        <v>0</v>
      </c>
      <c r="BT472">
        <v>0</v>
      </c>
    </row>
    <row r="473" spans="1:72">
      <c r="A473" t="s">
        <v>768</v>
      </c>
      <c r="B473" t="s">
        <v>57</v>
      </c>
      <c r="C473">
        <v>2009</v>
      </c>
      <c r="D473" t="s">
        <v>228</v>
      </c>
      <c r="E473">
        <v>5</v>
      </c>
      <c r="G473" t="s">
        <v>298</v>
      </c>
      <c r="H473" t="s">
        <v>729</v>
      </c>
      <c r="I473">
        <v>117541272614</v>
      </c>
      <c r="J473">
        <v>50590093260</v>
      </c>
      <c r="K473">
        <v>9161711195</v>
      </c>
      <c r="L473">
        <v>11538262987</v>
      </c>
      <c r="M473">
        <v>11538262987</v>
      </c>
      <c r="N473">
        <v>93122864794</v>
      </c>
      <c r="O473">
        <v>69636970256</v>
      </c>
      <c r="P473">
        <v>36525084555</v>
      </c>
      <c r="Q473">
        <v>36525084555</v>
      </c>
      <c r="R473">
        <v>0</v>
      </c>
      <c r="S473">
        <v>36525084555</v>
      </c>
      <c r="T473">
        <v>35772202719</v>
      </c>
      <c r="U473">
        <v>35772202719</v>
      </c>
      <c r="V473">
        <v>35772202719</v>
      </c>
      <c r="W473">
        <v>35772202719</v>
      </c>
      <c r="X473">
        <v>35772202719</v>
      </c>
      <c r="Y473">
        <v>0</v>
      </c>
      <c r="Z473">
        <v>0</v>
      </c>
      <c r="AA473">
        <v>0</v>
      </c>
      <c r="AB473">
        <v>35772202719</v>
      </c>
      <c r="AC473">
        <v>3491853341</v>
      </c>
      <c r="AD473">
        <v>35772202719</v>
      </c>
      <c r="AE473">
        <v>0</v>
      </c>
      <c r="AF473">
        <v>0</v>
      </c>
      <c r="AG473">
        <v>0</v>
      </c>
      <c r="AH473">
        <v>0</v>
      </c>
      <c r="AI473">
        <v>0</v>
      </c>
      <c r="AJ473">
        <v>0</v>
      </c>
      <c r="AK473">
        <v>0</v>
      </c>
      <c r="AL473">
        <v>0</v>
      </c>
      <c r="AM473">
        <v>63893647422</v>
      </c>
      <c r="AN473">
        <v>35772202719</v>
      </c>
      <c r="AO473">
        <v>36436305571</v>
      </c>
      <c r="AP473">
        <v>36436305571</v>
      </c>
      <c r="AQ473">
        <v>36527503187</v>
      </c>
      <c r="AR473">
        <v>21798750029</v>
      </c>
      <c r="AS473">
        <v>2234765039</v>
      </c>
      <c r="AT473">
        <v>35056034486</v>
      </c>
      <c r="AU473">
        <v>34005676819</v>
      </c>
      <c r="AV473">
        <v>34005676819</v>
      </c>
      <c r="AW473">
        <v>33592657885</v>
      </c>
      <c r="AX473">
        <v>35772202719</v>
      </c>
      <c r="AY473">
        <v>35772202719</v>
      </c>
      <c r="AZ473">
        <v>38487242282</v>
      </c>
      <c r="BA473">
        <v>5851959506</v>
      </c>
      <c r="BB473">
        <v>0</v>
      </c>
      <c r="BC473">
        <v>0</v>
      </c>
      <c r="BD473">
        <v>117541272614</v>
      </c>
      <c r="BE473">
        <v>117541272614</v>
      </c>
      <c r="BF473">
        <v>1</v>
      </c>
      <c r="BG473">
        <v>1</v>
      </c>
      <c r="BH473">
        <v>1</v>
      </c>
      <c r="BI473">
        <v>35772202719</v>
      </c>
      <c r="BJ473">
        <v>15206643387</v>
      </c>
      <c r="BK473">
        <v>36525084555</v>
      </c>
      <c r="BL473">
        <v>36525084555</v>
      </c>
      <c r="BM473">
        <v>21318441168</v>
      </c>
      <c r="BN473">
        <v>16998987851</v>
      </c>
      <c r="BO473">
        <v>0</v>
      </c>
      <c r="BP473">
        <v>0</v>
      </c>
      <c r="BQ473">
        <v>0</v>
      </c>
      <c r="BR473">
        <v>0</v>
      </c>
      <c r="BS473">
        <v>0</v>
      </c>
      <c r="BT473">
        <v>0</v>
      </c>
    </row>
    <row r="474" spans="1:72">
      <c r="A474" t="s">
        <v>769</v>
      </c>
      <c r="B474" t="s">
        <v>58</v>
      </c>
      <c r="C474">
        <v>2009</v>
      </c>
      <c r="D474" t="s">
        <v>231</v>
      </c>
      <c r="E474">
        <v>6</v>
      </c>
      <c r="G474" t="s">
        <v>300</v>
      </c>
      <c r="H474" t="s">
        <v>729</v>
      </c>
      <c r="I474">
        <v>66941237992</v>
      </c>
      <c r="J474">
        <v>5812690113</v>
      </c>
      <c r="K474">
        <v>5241466572</v>
      </c>
      <c r="L474">
        <v>6624640824</v>
      </c>
      <c r="M474">
        <v>6624640824</v>
      </c>
      <c r="N474">
        <v>30545067246</v>
      </c>
      <c r="O474">
        <v>23696168005</v>
      </c>
      <c r="P474">
        <v>18210975173</v>
      </c>
      <c r="Q474">
        <v>18210975173</v>
      </c>
      <c r="R474">
        <v>0</v>
      </c>
      <c r="S474">
        <v>18210975173</v>
      </c>
      <c r="T474">
        <v>18456328299</v>
      </c>
      <c r="U474">
        <v>18456328299</v>
      </c>
      <c r="V474">
        <v>18456328299</v>
      </c>
      <c r="W474">
        <v>18456328299</v>
      </c>
      <c r="X474">
        <v>18456328299</v>
      </c>
      <c r="Y474">
        <v>0</v>
      </c>
      <c r="Z474">
        <v>0</v>
      </c>
      <c r="AA474">
        <v>0</v>
      </c>
      <c r="AB474">
        <v>18456328299</v>
      </c>
      <c r="AC474">
        <v>5470970763</v>
      </c>
      <c r="AM474">
        <v>26596311295</v>
      </c>
      <c r="AN474">
        <v>18456328299</v>
      </c>
      <c r="AO474">
        <v>18611144688</v>
      </c>
      <c r="AP474">
        <v>18611144688</v>
      </c>
      <c r="AQ474">
        <v>19056649766</v>
      </c>
      <c r="AR474">
        <v>19056649766</v>
      </c>
      <c r="AS474">
        <v>2072614188</v>
      </c>
      <c r="AT474">
        <v>18451750197</v>
      </c>
      <c r="AU474">
        <v>17805106097</v>
      </c>
      <c r="AV474">
        <v>17805106097</v>
      </c>
      <c r="AW474">
        <v>17466040067</v>
      </c>
      <c r="AX474">
        <v>18456328299</v>
      </c>
      <c r="AY474">
        <v>18456328299</v>
      </c>
      <c r="AZ474">
        <v>20168412940</v>
      </c>
      <c r="BB474">
        <v>0</v>
      </c>
      <c r="BD474">
        <v>66941237992</v>
      </c>
      <c r="BE474">
        <v>66941237992</v>
      </c>
      <c r="BF474">
        <v>1</v>
      </c>
      <c r="BG474">
        <v>1</v>
      </c>
      <c r="BI474">
        <v>18456328299</v>
      </c>
      <c r="BK474">
        <v>18210975173</v>
      </c>
      <c r="BL474">
        <v>18210975173</v>
      </c>
      <c r="BM474">
        <v>18210975173</v>
      </c>
      <c r="BN474">
        <v>12106055720</v>
      </c>
      <c r="BQ474">
        <v>0</v>
      </c>
      <c r="BR474">
        <v>0</v>
      </c>
      <c r="BS474">
        <v>0</v>
      </c>
      <c r="BT474">
        <v>0</v>
      </c>
    </row>
    <row r="475" spans="1:72">
      <c r="A475" t="s">
        <v>770</v>
      </c>
      <c r="B475" t="s">
        <v>59</v>
      </c>
      <c r="C475">
        <v>2009</v>
      </c>
      <c r="D475" t="s">
        <v>223</v>
      </c>
      <c r="E475">
        <v>2</v>
      </c>
      <c r="G475" t="s">
        <v>302</v>
      </c>
      <c r="H475" t="s">
        <v>729</v>
      </c>
      <c r="I475">
        <v>43886071032</v>
      </c>
      <c r="J475">
        <v>25348885353</v>
      </c>
      <c r="K475">
        <v>6444837377</v>
      </c>
      <c r="L475">
        <v>7820139538</v>
      </c>
      <c r="M475">
        <v>7820139538</v>
      </c>
      <c r="N475">
        <v>34548631918</v>
      </c>
      <c r="O475">
        <v>23787458567</v>
      </c>
      <c r="P475">
        <v>21313272685</v>
      </c>
      <c r="Q475">
        <v>21313272685</v>
      </c>
      <c r="R475">
        <v>0</v>
      </c>
      <c r="S475">
        <v>21313272685</v>
      </c>
      <c r="T475">
        <v>20993635062</v>
      </c>
      <c r="U475">
        <v>20993635062</v>
      </c>
      <c r="V475">
        <v>20993635062</v>
      </c>
      <c r="W475">
        <v>20993635062</v>
      </c>
      <c r="X475">
        <v>20993635062</v>
      </c>
      <c r="Y475">
        <v>0</v>
      </c>
      <c r="Z475">
        <v>0</v>
      </c>
      <c r="AA475">
        <v>0</v>
      </c>
      <c r="AB475">
        <v>20993635062</v>
      </c>
      <c r="AC475">
        <v>642871450</v>
      </c>
      <c r="AD475">
        <v>20993635062</v>
      </c>
      <c r="AE475">
        <v>0</v>
      </c>
      <c r="AF475">
        <v>0</v>
      </c>
      <c r="AG475">
        <v>0</v>
      </c>
      <c r="AH475">
        <v>0</v>
      </c>
      <c r="AI475">
        <v>0</v>
      </c>
      <c r="AJ475">
        <v>0</v>
      </c>
      <c r="AK475">
        <v>0</v>
      </c>
      <c r="AL475">
        <v>0</v>
      </c>
      <c r="AM475">
        <v>27528247586</v>
      </c>
      <c r="AN475">
        <v>20993635062</v>
      </c>
      <c r="AO475">
        <v>22411105530</v>
      </c>
      <c r="AP475">
        <v>22411105530</v>
      </c>
      <c r="AQ475">
        <v>20005205100</v>
      </c>
      <c r="AR475">
        <v>7766547420</v>
      </c>
      <c r="AS475">
        <v>1462793026</v>
      </c>
      <c r="AT475">
        <v>20629041548</v>
      </c>
      <c r="AU475">
        <v>20235433699</v>
      </c>
      <c r="AV475">
        <v>20235433699</v>
      </c>
      <c r="AW475">
        <v>20125396895</v>
      </c>
      <c r="AX475">
        <v>20993635062</v>
      </c>
      <c r="AY475">
        <v>20993635062</v>
      </c>
      <c r="AZ475">
        <v>22073130993</v>
      </c>
      <c r="BA475">
        <v>4729901999</v>
      </c>
      <c r="BB475">
        <v>0</v>
      </c>
      <c r="BC475">
        <v>0</v>
      </c>
      <c r="BD475">
        <v>43886071032</v>
      </c>
      <c r="BE475">
        <v>43886071032</v>
      </c>
      <c r="BF475">
        <v>1</v>
      </c>
      <c r="BG475">
        <v>1</v>
      </c>
      <c r="BH475">
        <v>1</v>
      </c>
      <c r="BI475">
        <v>20993635062</v>
      </c>
      <c r="BJ475">
        <v>12906149958</v>
      </c>
      <c r="BK475">
        <v>21313272685</v>
      </c>
      <c r="BL475">
        <v>21313272685</v>
      </c>
      <c r="BM475">
        <v>8407122727</v>
      </c>
      <c r="BN475">
        <v>9442014771</v>
      </c>
      <c r="BO475">
        <v>0</v>
      </c>
      <c r="BP475">
        <v>0</v>
      </c>
      <c r="BQ475">
        <v>0</v>
      </c>
      <c r="BR475">
        <v>0</v>
      </c>
      <c r="BS475">
        <v>0</v>
      </c>
      <c r="BT475">
        <v>0</v>
      </c>
    </row>
    <row r="476" spans="1:72">
      <c r="A476" t="s">
        <v>771</v>
      </c>
      <c r="B476" t="s">
        <v>60</v>
      </c>
      <c r="C476">
        <v>2009</v>
      </c>
      <c r="D476" t="s">
        <v>207</v>
      </c>
      <c r="E476">
        <v>7</v>
      </c>
      <c r="G476" t="s">
        <v>304</v>
      </c>
      <c r="H476" t="s">
        <v>729</v>
      </c>
      <c r="I476">
        <v>240038955050</v>
      </c>
      <c r="J476">
        <v>74489304213</v>
      </c>
      <c r="K476">
        <v>25195978421</v>
      </c>
      <c r="L476">
        <v>27900984008</v>
      </c>
      <c r="M476">
        <v>27900984008</v>
      </c>
      <c r="N476">
        <v>175016828457</v>
      </c>
      <c r="O476">
        <v>112566510957</v>
      </c>
      <c r="P476">
        <v>85593637228</v>
      </c>
      <c r="Q476">
        <v>85593637228</v>
      </c>
      <c r="R476">
        <v>0</v>
      </c>
      <c r="S476">
        <v>85593637228</v>
      </c>
      <c r="T476">
        <v>86507006735</v>
      </c>
      <c r="U476">
        <v>86507006735</v>
      </c>
      <c r="V476">
        <v>86507006735</v>
      </c>
      <c r="W476">
        <v>86507006735</v>
      </c>
      <c r="X476">
        <v>86507006735</v>
      </c>
      <c r="Y476">
        <v>0</v>
      </c>
      <c r="Z476">
        <v>0</v>
      </c>
      <c r="AA476">
        <v>0</v>
      </c>
      <c r="AB476">
        <v>86507006735</v>
      </c>
      <c r="AC476">
        <v>9520564100</v>
      </c>
      <c r="AD476">
        <v>86507006735</v>
      </c>
      <c r="AE476">
        <v>0</v>
      </c>
      <c r="AF476">
        <v>0</v>
      </c>
      <c r="AG476">
        <v>0</v>
      </c>
      <c r="AH476">
        <v>0</v>
      </c>
      <c r="AI476">
        <v>0</v>
      </c>
      <c r="AJ476">
        <v>0</v>
      </c>
      <c r="AK476">
        <v>0</v>
      </c>
      <c r="AL476">
        <v>0</v>
      </c>
      <c r="AM476">
        <v>131780727399</v>
      </c>
      <c r="AN476">
        <v>86507006735</v>
      </c>
      <c r="AO476">
        <v>88307642017</v>
      </c>
      <c r="AP476">
        <v>88307642017</v>
      </c>
      <c r="AQ476">
        <v>84395116338</v>
      </c>
      <c r="AR476">
        <v>59708270835</v>
      </c>
      <c r="AS476">
        <v>10264080725</v>
      </c>
      <c r="AT476">
        <v>85350084091</v>
      </c>
      <c r="AU476">
        <v>81654035144</v>
      </c>
      <c r="AV476">
        <v>81654035144</v>
      </c>
      <c r="AW476">
        <v>80651709794</v>
      </c>
      <c r="AX476">
        <v>86507006735</v>
      </c>
      <c r="AY476">
        <v>86507006735</v>
      </c>
      <c r="AZ476">
        <v>92325440448</v>
      </c>
      <c r="BA476">
        <v>9436419667</v>
      </c>
      <c r="BB476">
        <v>0</v>
      </c>
      <c r="BC476">
        <v>0</v>
      </c>
      <c r="BD476">
        <v>240038955050</v>
      </c>
      <c r="BE476">
        <v>240038955050</v>
      </c>
      <c r="BF476">
        <v>1</v>
      </c>
      <c r="BG476">
        <v>1</v>
      </c>
      <c r="BH476">
        <v>1</v>
      </c>
      <c r="BI476">
        <v>86507006735</v>
      </c>
      <c r="BJ476">
        <v>25833040281</v>
      </c>
      <c r="BK476">
        <v>85593637228</v>
      </c>
      <c r="BL476">
        <v>85593637228</v>
      </c>
      <c r="BM476">
        <v>59760596947</v>
      </c>
      <c r="BN476">
        <v>40477223051</v>
      </c>
      <c r="BO476">
        <v>0</v>
      </c>
      <c r="BP476">
        <v>0</v>
      </c>
      <c r="BQ476">
        <v>0</v>
      </c>
      <c r="BR476">
        <v>0</v>
      </c>
      <c r="BS476">
        <v>0</v>
      </c>
      <c r="BT476">
        <v>0</v>
      </c>
    </row>
    <row r="477" spans="1:72">
      <c r="A477" t="s">
        <v>772</v>
      </c>
      <c r="B477" t="s">
        <v>61</v>
      </c>
      <c r="C477">
        <v>2009</v>
      </c>
      <c r="D477" t="s">
        <v>212</v>
      </c>
      <c r="E477">
        <v>4</v>
      </c>
      <c r="G477" t="s">
        <v>306</v>
      </c>
      <c r="H477" t="s">
        <v>729</v>
      </c>
      <c r="I477">
        <v>49121489316</v>
      </c>
      <c r="J477">
        <v>1670714102</v>
      </c>
      <c r="K477">
        <v>1539515222</v>
      </c>
      <c r="L477">
        <v>1625266623</v>
      </c>
      <c r="M477">
        <v>1625266623</v>
      </c>
      <c r="N477">
        <v>11337939094</v>
      </c>
      <c r="O477">
        <v>10320081823</v>
      </c>
      <c r="P477">
        <v>8019756347</v>
      </c>
      <c r="Q477">
        <v>8019756347</v>
      </c>
      <c r="R477">
        <v>0</v>
      </c>
      <c r="S477">
        <v>8019756347</v>
      </c>
      <c r="T477">
        <v>8178161291</v>
      </c>
      <c r="U477">
        <v>8178161291</v>
      </c>
      <c r="V477">
        <v>8178161291</v>
      </c>
      <c r="W477">
        <v>8178161291</v>
      </c>
      <c r="X477">
        <v>8178161291</v>
      </c>
      <c r="Y477">
        <v>0</v>
      </c>
      <c r="Z477">
        <v>0</v>
      </c>
      <c r="AA477">
        <v>0</v>
      </c>
      <c r="AB477">
        <v>8178161291</v>
      </c>
      <c r="AC477">
        <v>2414647107</v>
      </c>
      <c r="AM477">
        <v>10582698828</v>
      </c>
      <c r="AN477">
        <v>8178161291</v>
      </c>
      <c r="AO477">
        <v>8513179052</v>
      </c>
      <c r="AP477">
        <v>8513179052</v>
      </c>
      <c r="AQ477">
        <v>8076942825</v>
      </c>
      <c r="AR477">
        <v>8076942825</v>
      </c>
      <c r="AS477">
        <v>90851806</v>
      </c>
      <c r="AT477">
        <v>8172924468</v>
      </c>
      <c r="AU477">
        <v>7804280263</v>
      </c>
      <c r="AV477">
        <v>7804280263</v>
      </c>
      <c r="AW477">
        <v>7511989252</v>
      </c>
      <c r="AX477">
        <v>8178161291</v>
      </c>
      <c r="AY477">
        <v>8178161291</v>
      </c>
      <c r="AZ477">
        <v>9172847207</v>
      </c>
      <c r="BB477">
        <v>0</v>
      </c>
      <c r="BD477">
        <v>49121489316</v>
      </c>
      <c r="BE477">
        <v>49121489316</v>
      </c>
      <c r="BF477">
        <v>1</v>
      </c>
      <c r="BG477">
        <v>1</v>
      </c>
      <c r="BI477">
        <v>8178161291</v>
      </c>
      <c r="BK477">
        <v>8019756347</v>
      </c>
      <c r="BL477">
        <v>8019756347</v>
      </c>
      <c r="BM477">
        <v>8019756347</v>
      </c>
      <c r="BN477">
        <v>6191547245</v>
      </c>
      <c r="BQ477">
        <v>0</v>
      </c>
      <c r="BR477">
        <v>0</v>
      </c>
      <c r="BS477">
        <v>0</v>
      </c>
      <c r="BT477">
        <v>0</v>
      </c>
    </row>
    <row r="478" spans="1:72">
      <c r="A478" t="s">
        <v>773</v>
      </c>
      <c r="B478" t="s">
        <v>62</v>
      </c>
      <c r="C478">
        <v>2009</v>
      </c>
      <c r="D478" t="s">
        <v>215</v>
      </c>
      <c r="E478">
        <v>5</v>
      </c>
      <c r="G478" t="s">
        <v>308</v>
      </c>
      <c r="H478" t="s">
        <v>729</v>
      </c>
      <c r="I478">
        <v>40792901744</v>
      </c>
      <c r="J478">
        <v>2540830621</v>
      </c>
      <c r="K478">
        <v>2412438061</v>
      </c>
      <c r="L478">
        <v>2899282507</v>
      </c>
      <c r="M478">
        <v>2899282507</v>
      </c>
      <c r="N478">
        <v>26331348397</v>
      </c>
      <c r="O478">
        <v>19838049503</v>
      </c>
      <c r="P478">
        <v>11072341808</v>
      </c>
      <c r="Q478">
        <v>11072341808</v>
      </c>
      <c r="R478">
        <v>0</v>
      </c>
      <c r="S478">
        <v>11072341808</v>
      </c>
      <c r="T478">
        <v>11054445658</v>
      </c>
      <c r="U478">
        <v>11054445658</v>
      </c>
      <c r="V478">
        <v>11054445658</v>
      </c>
      <c r="W478">
        <v>11054445658</v>
      </c>
      <c r="X478">
        <v>11054445658</v>
      </c>
      <c r="Y478">
        <v>0</v>
      </c>
      <c r="Z478">
        <v>0</v>
      </c>
      <c r="AA478">
        <v>0</v>
      </c>
      <c r="AB478">
        <v>11054445658</v>
      </c>
      <c r="AC478">
        <v>3181254702</v>
      </c>
      <c r="AM478">
        <v>21428452197</v>
      </c>
      <c r="AN478">
        <v>11054445658</v>
      </c>
      <c r="AO478">
        <v>11128657203</v>
      </c>
      <c r="AP478">
        <v>11128657203</v>
      </c>
      <c r="AQ478">
        <v>10926551139</v>
      </c>
      <c r="AR478">
        <v>10926551139</v>
      </c>
      <c r="AS478">
        <v>2041147463</v>
      </c>
      <c r="AT478">
        <v>11050593068</v>
      </c>
      <c r="AU478">
        <v>10383556492</v>
      </c>
      <c r="AV478">
        <v>10383556492</v>
      </c>
      <c r="AW478">
        <v>10139931720</v>
      </c>
      <c r="AX478">
        <v>11054445658</v>
      </c>
      <c r="AY478">
        <v>11054445658</v>
      </c>
      <c r="AZ478">
        <v>12399722347</v>
      </c>
      <c r="BB478">
        <v>0</v>
      </c>
      <c r="BD478">
        <v>40792901744</v>
      </c>
      <c r="BE478">
        <v>40792901744</v>
      </c>
      <c r="BF478">
        <v>1</v>
      </c>
      <c r="BG478">
        <v>1</v>
      </c>
      <c r="BI478">
        <v>11054445658</v>
      </c>
      <c r="BK478">
        <v>11072341808</v>
      </c>
      <c r="BL478">
        <v>11072341808</v>
      </c>
      <c r="BM478">
        <v>11072341808</v>
      </c>
      <c r="BN478">
        <v>6281270906</v>
      </c>
      <c r="BQ478">
        <v>0</v>
      </c>
      <c r="BR478">
        <v>0</v>
      </c>
      <c r="BS478">
        <v>0</v>
      </c>
      <c r="BT478">
        <v>0</v>
      </c>
    </row>
    <row r="479" spans="1:72">
      <c r="A479" t="s">
        <v>774</v>
      </c>
      <c r="B479" t="s">
        <v>63</v>
      </c>
      <c r="C479">
        <v>2009</v>
      </c>
      <c r="D479" t="s">
        <v>215</v>
      </c>
      <c r="E479">
        <v>2</v>
      </c>
      <c r="G479" t="s">
        <v>310</v>
      </c>
      <c r="H479" t="s">
        <v>729</v>
      </c>
      <c r="I479">
        <v>24756021864</v>
      </c>
      <c r="J479">
        <v>1402908453</v>
      </c>
      <c r="K479">
        <v>1238119298</v>
      </c>
      <c r="L479">
        <v>2045077778</v>
      </c>
      <c r="M479">
        <v>2045077778</v>
      </c>
      <c r="N479">
        <v>17908202334</v>
      </c>
      <c r="O479">
        <v>12367497181</v>
      </c>
      <c r="P479">
        <v>7238880426</v>
      </c>
      <c r="Q479">
        <v>7238880426</v>
      </c>
      <c r="R479">
        <v>0</v>
      </c>
      <c r="S479">
        <v>7238880426</v>
      </c>
      <c r="T479">
        <v>7273693435</v>
      </c>
      <c r="U479">
        <v>7273693435</v>
      </c>
      <c r="V479">
        <v>7273693435</v>
      </c>
      <c r="W479">
        <v>7273693435</v>
      </c>
      <c r="X479">
        <v>7273693435</v>
      </c>
      <c r="Y479">
        <v>0</v>
      </c>
      <c r="Z479">
        <v>0</v>
      </c>
      <c r="AA479">
        <v>0</v>
      </c>
      <c r="AB479">
        <v>7273693435</v>
      </c>
      <c r="AC479">
        <v>1162620433</v>
      </c>
      <c r="AM479">
        <v>12698951305</v>
      </c>
      <c r="AN479">
        <v>7273693435</v>
      </c>
      <c r="AO479">
        <v>8122625234</v>
      </c>
      <c r="AP479">
        <v>8122625234</v>
      </c>
      <c r="AQ479">
        <v>6917145385</v>
      </c>
      <c r="AR479">
        <v>6917145385</v>
      </c>
      <c r="AS479">
        <v>1401842522</v>
      </c>
      <c r="AT479">
        <v>7270691983</v>
      </c>
      <c r="AU479">
        <v>6861627660</v>
      </c>
      <c r="AV479">
        <v>6861627660</v>
      </c>
      <c r="AW479">
        <v>6863751826</v>
      </c>
      <c r="AX479">
        <v>7273693435</v>
      </c>
      <c r="AY479">
        <v>7273693435</v>
      </c>
      <c r="AZ479">
        <v>8082277400</v>
      </c>
      <c r="BB479">
        <v>0</v>
      </c>
      <c r="BD479">
        <v>24756021864</v>
      </c>
      <c r="BE479">
        <v>24756021864</v>
      </c>
      <c r="BF479">
        <v>1</v>
      </c>
      <c r="BG479">
        <v>1</v>
      </c>
      <c r="BI479">
        <v>7273693435</v>
      </c>
      <c r="BK479">
        <v>7238880426</v>
      </c>
      <c r="BL479">
        <v>7238880426</v>
      </c>
      <c r="BM479">
        <v>7238880426</v>
      </c>
      <c r="BN479">
        <v>3629042065</v>
      </c>
      <c r="BQ479">
        <v>0</v>
      </c>
      <c r="BR479">
        <v>0</v>
      </c>
      <c r="BS479">
        <v>0</v>
      </c>
      <c r="BT479">
        <v>0</v>
      </c>
    </row>
    <row r="480" spans="1:72">
      <c r="A480" t="s">
        <v>775</v>
      </c>
      <c r="B480" t="s">
        <v>64</v>
      </c>
      <c r="C480">
        <v>2009</v>
      </c>
      <c r="D480" t="s">
        <v>228</v>
      </c>
      <c r="E480">
        <v>5</v>
      </c>
      <c r="G480" t="s">
        <v>312</v>
      </c>
      <c r="H480" t="s">
        <v>729</v>
      </c>
      <c r="I480">
        <v>65670600973</v>
      </c>
      <c r="J480">
        <v>22640117334</v>
      </c>
      <c r="K480">
        <v>8946673304</v>
      </c>
      <c r="L480">
        <v>11202929632</v>
      </c>
      <c r="M480">
        <v>11202929632</v>
      </c>
      <c r="N480">
        <v>45630169351</v>
      </c>
      <c r="O480">
        <v>28104768467</v>
      </c>
      <c r="P480">
        <v>33718735849</v>
      </c>
      <c r="Q480">
        <v>33718735849</v>
      </c>
      <c r="R480">
        <v>0</v>
      </c>
      <c r="S480">
        <v>33718735849</v>
      </c>
      <c r="T480">
        <v>33518368373</v>
      </c>
      <c r="U480">
        <v>33518368373</v>
      </c>
      <c r="V480">
        <v>33518368373</v>
      </c>
      <c r="W480">
        <v>33518368373</v>
      </c>
      <c r="X480">
        <v>33518368373</v>
      </c>
      <c r="Y480">
        <v>0</v>
      </c>
      <c r="Z480">
        <v>0</v>
      </c>
      <c r="AA480">
        <v>0</v>
      </c>
      <c r="AB480">
        <v>33518368373</v>
      </c>
      <c r="AC480">
        <v>4095858024</v>
      </c>
      <c r="AD480">
        <v>33518368373</v>
      </c>
      <c r="AE480">
        <v>0</v>
      </c>
      <c r="AF480">
        <v>0</v>
      </c>
      <c r="AG480">
        <v>0</v>
      </c>
      <c r="AH480">
        <v>0</v>
      </c>
      <c r="AI480">
        <v>0</v>
      </c>
      <c r="AJ480">
        <v>0</v>
      </c>
      <c r="AK480">
        <v>0</v>
      </c>
      <c r="AL480">
        <v>0</v>
      </c>
      <c r="AM480">
        <v>34079324340</v>
      </c>
      <c r="AN480">
        <v>33518368373</v>
      </c>
      <c r="AO480">
        <v>34445066335</v>
      </c>
      <c r="AP480">
        <v>34445066335</v>
      </c>
      <c r="AQ480">
        <v>32986187130</v>
      </c>
      <c r="AR480">
        <v>19325760199</v>
      </c>
      <c r="AS480">
        <v>2222218997</v>
      </c>
      <c r="AT480">
        <v>33219796494</v>
      </c>
      <c r="AU480">
        <v>32092549267</v>
      </c>
      <c r="AV480">
        <v>32092549267</v>
      </c>
      <c r="AW480">
        <v>32108982107</v>
      </c>
      <c r="AX480">
        <v>33518368373</v>
      </c>
      <c r="AY480">
        <v>33518368373</v>
      </c>
      <c r="AZ480">
        <v>35431466611</v>
      </c>
      <c r="BA480">
        <v>5363969504</v>
      </c>
      <c r="BB480">
        <v>0</v>
      </c>
      <c r="BC480">
        <v>0</v>
      </c>
      <c r="BD480">
        <v>65670600973</v>
      </c>
      <c r="BE480">
        <v>65670600973</v>
      </c>
      <c r="BF480">
        <v>1</v>
      </c>
      <c r="BG480">
        <v>1</v>
      </c>
      <c r="BH480">
        <v>1</v>
      </c>
      <c r="BI480">
        <v>33518368373</v>
      </c>
      <c r="BJ480">
        <v>14124166531</v>
      </c>
      <c r="BK480">
        <v>33718735849</v>
      </c>
      <c r="BL480">
        <v>33718735849</v>
      </c>
      <c r="BM480">
        <v>19594569318</v>
      </c>
      <c r="BN480">
        <v>17602177562</v>
      </c>
      <c r="BO480">
        <v>0</v>
      </c>
      <c r="BP480">
        <v>0</v>
      </c>
      <c r="BQ480">
        <v>0</v>
      </c>
      <c r="BR480">
        <v>0</v>
      </c>
      <c r="BS480">
        <v>0</v>
      </c>
      <c r="BT480">
        <v>0</v>
      </c>
    </row>
    <row r="481" spans="1:72">
      <c r="A481" t="s">
        <v>776</v>
      </c>
      <c r="B481" t="s">
        <v>65</v>
      </c>
      <c r="C481">
        <v>2009</v>
      </c>
      <c r="D481" t="s">
        <v>218</v>
      </c>
      <c r="E481">
        <v>4</v>
      </c>
      <c r="G481" t="s">
        <v>314</v>
      </c>
      <c r="H481" t="s">
        <v>729</v>
      </c>
      <c r="I481">
        <v>23588940553</v>
      </c>
      <c r="J481">
        <v>1651270318</v>
      </c>
      <c r="K481">
        <v>1552901614</v>
      </c>
      <c r="L481">
        <v>1927642135</v>
      </c>
      <c r="M481">
        <v>1927642135</v>
      </c>
      <c r="N481">
        <v>9310125124</v>
      </c>
      <c r="O481">
        <v>8436168685</v>
      </c>
      <c r="P481">
        <v>6053951743</v>
      </c>
      <c r="Q481">
        <v>6053951743</v>
      </c>
      <c r="R481">
        <v>0</v>
      </c>
      <c r="S481">
        <v>6053951743</v>
      </c>
      <c r="T481">
        <v>6123704290</v>
      </c>
      <c r="U481">
        <v>6123704290</v>
      </c>
      <c r="V481">
        <v>6123704290</v>
      </c>
      <c r="W481">
        <v>6123704290</v>
      </c>
      <c r="X481">
        <v>6123704290</v>
      </c>
      <c r="Y481">
        <v>0</v>
      </c>
      <c r="Z481">
        <v>0</v>
      </c>
      <c r="AA481">
        <v>0</v>
      </c>
      <c r="AB481">
        <v>6123704290</v>
      </c>
      <c r="AC481">
        <v>2177038789</v>
      </c>
      <c r="AM481">
        <v>8212496587</v>
      </c>
      <c r="AN481">
        <v>6123704290</v>
      </c>
      <c r="AO481">
        <v>5660137760</v>
      </c>
      <c r="AP481">
        <v>5660137760</v>
      </c>
      <c r="AQ481">
        <v>5880806322</v>
      </c>
      <c r="AR481">
        <v>5880806322</v>
      </c>
      <c r="AS481">
        <v>78249557</v>
      </c>
      <c r="AT481">
        <v>6119440853</v>
      </c>
      <c r="AU481">
        <v>5785875830</v>
      </c>
      <c r="AV481">
        <v>5785875830</v>
      </c>
      <c r="AW481">
        <v>5671684482</v>
      </c>
      <c r="AX481">
        <v>6123704290</v>
      </c>
      <c r="AY481">
        <v>6123704290</v>
      </c>
      <c r="AZ481">
        <v>6798714843</v>
      </c>
      <c r="BB481">
        <v>0</v>
      </c>
      <c r="BD481">
        <v>23588940553</v>
      </c>
      <c r="BE481">
        <v>23588940553</v>
      </c>
      <c r="BF481">
        <v>1</v>
      </c>
      <c r="BG481">
        <v>1</v>
      </c>
      <c r="BI481">
        <v>6123704290</v>
      </c>
      <c r="BK481">
        <v>6053951743</v>
      </c>
      <c r="BL481">
        <v>6053951743</v>
      </c>
      <c r="BM481">
        <v>6053951743</v>
      </c>
      <c r="BN481">
        <v>4255560133</v>
      </c>
      <c r="BQ481">
        <v>0</v>
      </c>
      <c r="BR481">
        <v>0</v>
      </c>
      <c r="BS481">
        <v>0</v>
      </c>
      <c r="BT481">
        <v>0</v>
      </c>
    </row>
    <row r="482" spans="1:72">
      <c r="A482" t="s">
        <v>777</v>
      </c>
      <c r="B482" t="s">
        <v>66</v>
      </c>
      <c r="C482">
        <v>2009</v>
      </c>
      <c r="D482" t="s">
        <v>223</v>
      </c>
      <c r="E482">
        <v>2</v>
      </c>
      <c r="G482" t="s">
        <v>316</v>
      </c>
      <c r="H482" t="s">
        <v>729</v>
      </c>
      <c r="I482">
        <v>45464537242</v>
      </c>
      <c r="J482">
        <v>22859310358</v>
      </c>
      <c r="K482">
        <v>6365307890</v>
      </c>
      <c r="L482">
        <v>7511989652</v>
      </c>
      <c r="M482">
        <v>7511989652</v>
      </c>
      <c r="N482">
        <v>37736540971</v>
      </c>
      <c r="O482">
        <v>24533848546</v>
      </c>
      <c r="P482">
        <v>22922892234</v>
      </c>
      <c r="Q482">
        <v>22922892234</v>
      </c>
      <c r="R482">
        <v>0</v>
      </c>
      <c r="S482">
        <v>22922892234</v>
      </c>
      <c r="T482">
        <v>23393733995</v>
      </c>
      <c r="U482">
        <v>23393733995</v>
      </c>
      <c r="V482">
        <v>23393733995</v>
      </c>
      <c r="W482">
        <v>23393733995</v>
      </c>
      <c r="X482">
        <v>23393733995</v>
      </c>
      <c r="Y482">
        <v>0</v>
      </c>
      <c r="Z482">
        <v>0</v>
      </c>
      <c r="AA482">
        <v>0</v>
      </c>
      <c r="AB482">
        <v>23393733995</v>
      </c>
      <c r="AC482">
        <v>581987878</v>
      </c>
      <c r="AD482">
        <v>23393733995</v>
      </c>
      <c r="AE482">
        <v>0</v>
      </c>
      <c r="AF482">
        <v>0</v>
      </c>
      <c r="AG482">
        <v>0</v>
      </c>
      <c r="AH482">
        <v>0</v>
      </c>
      <c r="AI482">
        <v>0</v>
      </c>
      <c r="AJ482">
        <v>0</v>
      </c>
      <c r="AK482">
        <v>0</v>
      </c>
      <c r="AL482">
        <v>0</v>
      </c>
      <c r="AM482">
        <v>25226826820</v>
      </c>
      <c r="AN482">
        <v>23393733995</v>
      </c>
      <c r="AO482">
        <v>22680485549</v>
      </c>
      <c r="AP482">
        <v>22680485549</v>
      </c>
      <c r="AQ482">
        <v>22018420007</v>
      </c>
      <c r="AR482">
        <v>7712483618</v>
      </c>
      <c r="AS482">
        <v>1134839456</v>
      </c>
      <c r="AT482">
        <v>23076728870</v>
      </c>
      <c r="AU482">
        <v>22425480852</v>
      </c>
      <c r="AV482">
        <v>22425480852</v>
      </c>
      <c r="AW482">
        <v>22398773961</v>
      </c>
      <c r="AX482">
        <v>23393733995</v>
      </c>
      <c r="AY482">
        <v>23393733995</v>
      </c>
      <c r="AZ482">
        <v>23943597597</v>
      </c>
      <c r="BA482">
        <v>5710015314</v>
      </c>
      <c r="BB482">
        <v>0</v>
      </c>
      <c r="BC482">
        <v>0</v>
      </c>
      <c r="BD482">
        <v>45464537242</v>
      </c>
      <c r="BE482">
        <v>45464537242</v>
      </c>
      <c r="BF482">
        <v>1</v>
      </c>
      <c r="BG482">
        <v>1</v>
      </c>
      <c r="BH482">
        <v>1</v>
      </c>
      <c r="BI482">
        <v>23393733995</v>
      </c>
      <c r="BJ482">
        <v>15011041434</v>
      </c>
      <c r="BK482">
        <v>22922892234</v>
      </c>
      <c r="BL482">
        <v>22922892234</v>
      </c>
      <c r="BM482">
        <v>7911850800</v>
      </c>
      <c r="BN482">
        <v>10126848150</v>
      </c>
      <c r="BO482">
        <v>0</v>
      </c>
      <c r="BP482">
        <v>0</v>
      </c>
      <c r="BQ482">
        <v>0</v>
      </c>
      <c r="BR482">
        <v>0</v>
      </c>
      <c r="BS482">
        <v>0</v>
      </c>
      <c r="BT482">
        <v>0</v>
      </c>
    </row>
    <row r="483" spans="1:72">
      <c r="A483" t="s">
        <v>778</v>
      </c>
      <c r="B483" t="s">
        <v>67</v>
      </c>
      <c r="C483">
        <v>2009</v>
      </c>
      <c r="D483" t="s">
        <v>207</v>
      </c>
      <c r="E483">
        <v>8</v>
      </c>
      <c r="G483" t="s">
        <v>318</v>
      </c>
      <c r="H483" t="s">
        <v>729</v>
      </c>
      <c r="I483">
        <v>459958744357</v>
      </c>
      <c r="J483">
        <v>79807205473</v>
      </c>
      <c r="K483">
        <v>43902658955</v>
      </c>
      <c r="L483">
        <v>57694409008</v>
      </c>
      <c r="M483">
        <v>57694409008</v>
      </c>
      <c r="N483">
        <v>304794093540</v>
      </c>
      <c r="O483">
        <v>211623908219</v>
      </c>
      <c r="P483">
        <v>141831276967</v>
      </c>
      <c r="Q483">
        <v>141831276967</v>
      </c>
      <c r="R483">
        <v>0</v>
      </c>
      <c r="S483">
        <v>141831276967</v>
      </c>
      <c r="T483">
        <v>134744736594</v>
      </c>
      <c r="U483">
        <v>134744736594</v>
      </c>
      <c r="V483">
        <v>134744736594</v>
      </c>
      <c r="W483">
        <v>134744736594</v>
      </c>
      <c r="X483">
        <v>134744736594</v>
      </c>
      <c r="Y483">
        <v>0</v>
      </c>
      <c r="Z483">
        <v>0</v>
      </c>
      <c r="AA483">
        <v>0</v>
      </c>
      <c r="AB483">
        <v>134744736594</v>
      </c>
      <c r="AC483">
        <v>13391303575</v>
      </c>
      <c r="AD483">
        <v>134744736594</v>
      </c>
      <c r="AE483">
        <v>0</v>
      </c>
      <c r="AF483">
        <v>0</v>
      </c>
      <c r="AG483">
        <v>0</v>
      </c>
      <c r="AH483">
        <v>0</v>
      </c>
      <c r="AI483">
        <v>0</v>
      </c>
      <c r="AJ483">
        <v>0</v>
      </c>
      <c r="AK483">
        <v>0</v>
      </c>
      <c r="AL483">
        <v>0</v>
      </c>
      <c r="AM483">
        <v>225245486552</v>
      </c>
      <c r="AN483">
        <v>134744736594</v>
      </c>
      <c r="AO483">
        <v>143382000641</v>
      </c>
      <c r="AP483">
        <v>143382000641</v>
      </c>
      <c r="AQ483">
        <v>134963239484</v>
      </c>
      <c r="AR483">
        <v>108147921464</v>
      </c>
      <c r="AS483">
        <v>26621829463</v>
      </c>
      <c r="AT483">
        <v>133388393708</v>
      </c>
      <c r="AU483">
        <v>128940724081</v>
      </c>
      <c r="AV483">
        <v>128940724081</v>
      </c>
      <c r="AW483">
        <v>124222130528</v>
      </c>
      <c r="AX483">
        <v>134744736594</v>
      </c>
      <c r="AY483">
        <v>134744736594</v>
      </c>
      <c r="AZ483">
        <v>144689781319</v>
      </c>
      <c r="BA483">
        <v>9795893734</v>
      </c>
      <c r="BB483">
        <v>0</v>
      </c>
      <c r="BC483">
        <v>0</v>
      </c>
      <c r="BD483">
        <v>459958744357</v>
      </c>
      <c r="BE483">
        <v>459958744357</v>
      </c>
      <c r="BF483">
        <v>1</v>
      </c>
      <c r="BG483">
        <v>1</v>
      </c>
      <c r="BH483">
        <v>1</v>
      </c>
      <c r="BI483">
        <v>134744736594</v>
      </c>
      <c r="BJ483">
        <v>28070304104</v>
      </c>
      <c r="BK483">
        <v>141831276967</v>
      </c>
      <c r="BL483">
        <v>141831276967</v>
      </c>
      <c r="BM483">
        <v>113760972863</v>
      </c>
      <c r="BN483">
        <v>63249981146</v>
      </c>
      <c r="BO483">
        <v>0</v>
      </c>
      <c r="BP483">
        <v>0</v>
      </c>
      <c r="BQ483">
        <v>0</v>
      </c>
      <c r="BR483">
        <v>0</v>
      </c>
      <c r="BS483">
        <v>0</v>
      </c>
      <c r="BT483">
        <v>0</v>
      </c>
    </row>
    <row r="484" spans="1:72">
      <c r="A484" t="s">
        <v>779</v>
      </c>
      <c r="B484" t="s">
        <v>68</v>
      </c>
      <c r="C484">
        <v>2009</v>
      </c>
      <c r="D484" t="s">
        <v>212</v>
      </c>
      <c r="E484">
        <v>2</v>
      </c>
      <c r="G484" t="s">
        <v>320</v>
      </c>
      <c r="H484" t="s">
        <v>729</v>
      </c>
      <c r="I484">
        <v>39290403742</v>
      </c>
      <c r="J484">
        <v>1501477465</v>
      </c>
      <c r="K484">
        <v>1179142600</v>
      </c>
      <c r="L484">
        <v>1318516876</v>
      </c>
      <c r="M484">
        <v>1318516876</v>
      </c>
      <c r="N484">
        <v>12343813431</v>
      </c>
      <c r="O484">
        <v>11605878483</v>
      </c>
      <c r="P484">
        <v>5386191284</v>
      </c>
      <c r="Q484">
        <v>5386191284</v>
      </c>
      <c r="R484">
        <v>0</v>
      </c>
      <c r="S484">
        <v>5386191284</v>
      </c>
      <c r="T484">
        <v>5431483972</v>
      </c>
      <c r="U484">
        <v>5431483972</v>
      </c>
      <c r="V484">
        <v>5431483972</v>
      </c>
      <c r="W484">
        <v>5431483972</v>
      </c>
      <c r="X484">
        <v>5431483972</v>
      </c>
      <c r="Y484">
        <v>0</v>
      </c>
      <c r="Z484">
        <v>0</v>
      </c>
      <c r="AA484">
        <v>0</v>
      </c>
      <c r="AB484">
        <v>5431483972</v>
      </c>
      <c r="AC484">
        <v>991372297</v>
      </c>
      <c r="AM484">
        <v>9448400033</v>
      </c>
      <c r="AN484">
        <v>5431483972</v>
      </c>
      <c r="AO484">
        <v>5279422620</v>
      </c>
      <c r="AP484">
        <v>5279422620</v>
      </c>
      <c r="AQ484">
        <v>5465469859</v>
      </c>
      <c r="AR484">
        <v>5465469859</v>
      </c>
      <c r="AS484">
        <v>138251151</v>
      </c>
      <c r="AT484">
        <v>5428036364</v>
      </c>
      <c r="AU484">
        <v>5167697179</v>
      </c>
      <c r="AV484">
        <v>5167697179</v>
      </c>
      <c r="AW484">
        <v>5105995192</v>
      </c>
      <c r="AX484">
        <v>5431483972</v>
      </c>
      <c r="AY484">
        <v>5431483972</v>
      </c>
      <c r="AZ484">
        <v>6454065063</v>
      </c>
      <c r="BB484">
        <v>0</v>
      </c>
      <c r="BD484">
        <v>39290403742</v>
      </c>
      <c r="BE484">
        <v>39290403742</v>
      </c>
      <c r="BF484">
        <v>1</v>
      </c>
      <c r="BG484">
        <v>1</v>
      </c>
      <c r="BI484">
        <v>5431483972</v>
      </c>
      <c r="BK484">
        <v>5386191284</v>
      </c>
      <c r="BL484">
        <v>5386191284</v>
      </c>
      <c r="BM484">
        <v>5386191284</v>
      </c>
      <c r="BN484">
        <v>3956742477</v>
      </c>
      <c r="BQ484">
        <v>0</v>
      </c>
      <c r="BR484">
        <v>0</v>
      </c>
      <c r="BS484">
        <v>0</v>
      </c>
      <c r="BT484">
        <v>0</v>
      </c>
    </row>
    <row r="485" spans="1:72">
      <c r="A485" t="s">
        <v>780</v>
      </c>
      <c r="B485" t="s">
        <v>69</v>
      </c>
      <c r="C485">
        <v>2009</v>
      </c>
      <c r="D485" t="s">
        <v>215</v>
      </c>
      <c r="E485">
        <v>4</v>
      </c>
      <c r="G485" t="s">
        <v>322</v>
      </c>
      <c r="H485" t="s">
        <v>729</v>
      </c>
      <c r="I485">
        <v>39735601189</v>
      </c>
      <c r="J485">
        <v>2714611620</v>
      </c>
      <c r="K485">
        <v>2713931620</v>
      </c>
      <c r="L485">
        <v>3011100680</v>
      </c>
      <c r="M485">
        <v>3011100680</v>
      </c>
      <c r="N485">
        <v>18727666217</v>
      </c>
      <c r="O485">
        <v>14200292202</v>
      </c>
      <c r="P485">
        <v>8683180684</v>
      </c>
      <c r="Q485">
        <v>8683180684</v>
      </c>
      <c r="R485">
        <v>0</v>
      </c>
      <c r="S485">
        <v>8683180684</v>
      </c>
      <c r="T485">
        <v>8818069643</v>
      </c>
      <c r="U485">
        <v>8818069643</v>
      </c>
      <c r="V485">
        <v>8818069643</v>
      </c>
      <c r="W485">
        <v>8818069643</v>
      </c>
      <c r="X485">
        <v>8818069643</v>
      </c>
      <c r="Y485">
        <v>0</v>
      </c>
      <c r="Z485">
        <v>0</v>
      </c>
      <c r="AA485">
        <v>0</v>
      </c>
      <c r="AB485">
        <v>8818069643</v>
      </c>
      <c r="AC485">
        <v>2035505429</v>
      </c>
      <c r="AM485">
        <v>14613930378</v>
      </c>
      <c r="AN485">
        <v>8818069643</v>
      </c>
      <c r="AO485">
        <v>9541551546</v>
      </c>
      <c r="AP485">
        <v>9541551546</v>
      </c>
      <c r="AQ485">
        <v>8866613006</v>
      </c>
      <c r="AR485">
        <v>8866613006</v>
      </c>
      <c r="AS485">
        <v>727344887</v>
      </c>
      <c r="AT485">
        <v>8817917149</v>
      </c>
      <c r="AU485">
        <v>8272819024</v>
      </c>
      <c r="AV485">
        <v>8272819024</v>
      </c>
      <c r="AW485">
        <v>8464301084</v>
      </c>
      <c r="AX485">
        <v>8818069643</v>
      </c>
      <c r="AY485">
        <v>8818069643</v>
      </c>
      <c r="AZ485">
        <v>10037295536.17</v>
      </c>
      <c r="BB485">
        <v>0</v>
      </c>
      <c r="BD485">
        <v>39735601189</v>
      </c>
      <c r="BE485">
        <v>39735601189</v>
      </c>
      <c r="BF485">
        <v>1</v>
      </c>
      <c r="BG485">
        <v>1</v>
      </c>
      <c r="BI485">
        <v>8818069643</v>
      </c>
      <c r="BK485">
        <v>8683180684</v>
      </c>
      <c r="BL485">
        <v>8683180684</v>
      </c>
      <c r="BM485">
        <v>8683180684</v>
      </c>
      <c r="BN485">
        <v>5235428347</v>
      </c>
      <c r="BQ485">
        <v>0</v>
      </c>
      <c r="BR485">
        <v>0</v>
      </c>
      <c r="BS485">
        <v>0</v>
      </c>
      <c r="BT485">
        <v>0</v>
      </c>
    </row>
    <row r="486" spans="1:72">
      <c r="A486" t="s">
        <v>781</v>
      </c>
      <c r="B486" t="s">
        <v>70</v>
      </c>
      <c r="C486">
        <v>2009</v>
      </c>
      <c r="D486" t="s">
        <v>207</v>
      </c>
      <c r="E486">
        <v>8</v>
      </c>
      <c r="G486" t="s">
        <v>324</v>
      </c>
      <c r="H486" t="s">
        <v>729</v>
      </c>
      <c r="I486">
        <v>442577065002</v>
      </c>
      <c r="J486">
        <v>73915333142</v>
      </c>
      <c r="K486">
        <v>34825075587</v>
      </c>
      <c r="L486">
        <v>47978342821</v>
      </c>
      <c r="M486">
        <v>47978342821</v>
      </c>
      <c r="N486">
        <v>253578492126</v>
      </c>
      <c r="O486">
        <v>147356796811</v>
      </c>
      <c r="P486">
        <v>125889303975</v>
      </c>
      <c r="Q486">
        <v>125889303975</v>
      </c>
      <c r="R486">
        <v>0</v>
      </c>
      <c r="S486">
        <v>125889303975</v>
      </c>
      <c r="T486">
        <v>122794383295</v>
      </c>
      <c r="U486">
        <v>122794383295</v>
      </c>
      <c r="V486">
        <v>122794383295</v>
      </c>
      <c r="W486">
        <v>122794383295</v>
      </c>
      <c r="X486">
        <v>122794383295</v>
      </c>
      <c r="Y486">
        <v>0</v>
      </c>
      <c r="Z486">
        <v>0</v>
      </c>
      <c r="AA486">
        <v>0</v>
      </c>
      <c r="AB486">
        <v>122794383295</v>
      </c>
      <c r="AC486">
        <v>12105693197</v>
      </c>
      <c r="AD486">
        <v>122794383295</v>
      </c>
      <c r="AE486">
        <v>0</v>
      </c>
      <c r="AF486">
        <v>0</v>
      </c>
      <c r="AG486">
        <v>0</v>
      </c>
      <c r="AH486">
        <v>0</v>
      </c>
      <c r="AI486">
        <v>0</v>
      </c>
      <c r="AJ486">
        <v>0</v>
      </c>
      <c r="AK486">
        <v>0</v>
      </c>
      <c r="AL486">
        <v>0</v>
      </c>
      <c r="AM486">
        <v>168882138409</v>
      </c>
      <c r="AN486">
        <v>122794383295</v>
      </c>
      <c r="AO486">
        <v>124062122058</v>
      </c>
      <c r="AP486">
        <v>124062122058</v>
      </c>
      <c r="AQ486">
        <v>126347317228</v>
      </c>
      <c r="AR486">
        <v>97185802657</v>
      </c>
      <c r="AS486">
        <v>19857824261</v>
      </c>
      <c r="AT486">
        <v>120773261026</v>
      </c>
      <c r="AU486">
        <v>116918360942</v>
      </c>
      <c r="AV486">
        <v>116918360942</v>
      </c>
      <c r="AW486">
        <v>118218709290</v>
      </c>
      <c r="AX486">
        <v>122794383295</v>
      </c>
      <c r="AY486">
        <v>122794383295</v>
      </c>
      <c r="AZ486">
        <v>132883028274</v>
      </c>
      <c r="BA486">
        <v>10810463239</v>
      </c>
      <c r="BB486">
        <v>0</v>
      </c>
      <c r="BC486">
        <v>0</v>
      </c>
      <c r="BD486">
        <v>442577065002</v>
      </c>
      <c r="BE486">
        <v>442577065002</v>
      </c>
      <c r="BF486">
        <v>1</v>
      </c>
      <c r="BG486">
        <v>1</v>
      </c>
      <c r="BH486">
        <v>1</v>
      </c>
      <c r="BI486">
        <v>122794383295</v>
      </c>
      <c r="BJ486">
        <v>30099016319</v>
      </c>
      <c r="BK486">
        <v>125889303975</v>
      </c>
      <c r="BL486">
        <v>125889303975</v>
      </c>
      <c r="BM486">
        <v>95790287656</v>
      </c>
      <c r="BN486">
        <v>56881560887</v>
      </c>
      <c r="BO486">
        <v>0</v>
      </c>
      <c r="BP486">
        <v>0</v>
      </c>
      <c r="BQ486">
        <v>0</v>
      </c>
      <c r="BR486">
        <v>0</v>
      </c>
      <c r="BS486">
        <v>0</v>
      </c>
      <c r="BT486">
        <v>0</v>
      </c>
    </row>
    <row r="487" spans="1:72">
      <c r="A487" t="s">
        <v>782</v>
      </c>
      <c r="B487" t="s">
        <v>71</v>
      </c>
      <c r="C487">
        <v>2009</v>
      </c>
      <c r="D487" t="s">
        <v>212</v>
      </c>
      <c r="E487">
        <v>4</v>
      </c>
      <c r="G487" t="s">
        <v>326</v>
      </c>
      <c r="H487" t="s">
        <v>729</v>
      </c>
      <c r="I487">
        <v>78569200389</v>
      </c>
      <c r="J487">
        <v>2018384257</v>
      </c>
      <c r="K487">
        <v>1906404934</v>
      </c>
      <c r="L487">
        <v>2013765833</v>
      </c>
      <c r="M487">
        <v>2013765833</v>
      </c>
      <c r="N487">
        <v>24349729664</v>
      </c>
      <c r="O487">
        <v>22723789497</v>
      </c>
      <c r="P487">
        <v>9822776287</v>
      </c>
      <c r="Q487">
        <v>9822776287</v>
      </c>
      <c r="R487">
        <v>0</v>
      </c>
      <c r="S487">
        <v>9822776287</v>
      </c>
      <c r="T487">
        <v>10002654734</v>
      </c>
      <c r="U487">
        <v>10002654734</v>
      </c>
      <c r="V487">
        <v>10002654734</v>
      </c>
      <c r="W487">
        <v>10002654734</v>
      </c>
      <c r="X487">
        <v>10002654734</v>
      </c>
      <c r="Y487">
        <v>0</v>
      </c>
      <c r="Z487">
        <v>0</v>
      </c>
      <c r="AA487">
        <v>0</v>
      </c>
      <c r="AB487">
        <v>10002654734</v>
      </c>
      <c r="AC487">
        <v>2630192446</v>
      </c>
      <c r="AM487">
        <v>19323215246</v>
      </c>
      <c r="AN487">
        <v>10002654734</v>
      </c>
      <c r="AO487">
        <v>10056775005</v>
      </c>
      <c r="AP487">
        <v>10056775005</v>
      </c>
      <c r="AQ487">
        <v>9679381430</v>
      </c>
      <c r="AR487">
        <v>9679381430</v>
      </c>
      <c r="AS487">
        <v>208692661</v>
      </c>
      <c r="AT487">
        <v>9999336502</v>
      </c>
      <c r="AU487">
        <v>9681285096</v>
      </c>
      <c r="AV487">
        <v>9681285096</v>
      </c>
      <c r="AW487">
        <v>9341814051</v>
      </c>
      <c r="AX487">
        <v>10002654734</v>
      </c>
      <c r="AY487">
        <v>10002654734</v>
      </c>
      <c r="AZ487">
        <v>11671102686</v>
      </c>
      <c r="BB487">
        <v>0</v>
      </c>
      <c r="BD487">
        <v>78569200389</v>
      </c>
      <c r="BE487">
        <v>78569200389</v>
      </c>
      <c r="BF487">
        <v>1</v>
      </c>
      <c r="BG487">
        <v>1</v>
      </c>
      <c r="BI487">
        <v>10002654734</v>
      </c>
      <c r="BK487">
        <v>9822776287</v>
      </c>
      <c r="BL487">
        <v>9822776287</v>
      </c>
      <c r="BM487">
        <v>9822776287</v>
      </c>
      <c r="BN487">
        <v>7205017614</v>
      </c>
      <c r="BQ487">
        <v>0</v>
      </c>
      <c r="BR487">
        <v>0</v>
      </c>
      <c r="BS487">
        <v>0</v>
      </c>
      <c r="BT487">
        <v>0</v>
      </c>
    </row>
    <row r="488" spans="1:72">
      <c r="A488" t="s">
        <v>783</v>
      </c>
      <c r="B488" t="s">
        <v>72</v>
      </c>
      <c r="C488">
        <v>2009</v>
      </c>
      <c r="D488" t="s">
        <v>212</v>
      </c>
      <c r="E488">
        <v>2</v>
      </c>
      <c r="G488" t="s">
        <v>328</v>
      </c>
      <c r="H488" t="s">
        <v>729</v>
      </c>
      <c r="I488">
        <v>15148715018</v>
      </c>
      <c r="J488">
        <v>1117692883</v>
      </c>
      <c r="K488">
        <v>1110503969</v>
      </c>
      <c r="L488">
        <v>1166139011</v>
      </c>
      <c r="M488">
        <v>1166139011</v>
      </c>
      <c r="N488">
        <v>6884428490</v>
      </c>
      <c r="O488">
        <v>6189846785</v>
      </c>
      <c r="P488">
        <v>4935069829</v>
      </c>
      <c r="Q488">
        <v>4935069829</v>
      </c>
      <c r="R488">
        <v>0</v>
      </c>
      <c r="S488">
        <v>4935069829</v>
      </c>
      <c r="T488">
        <v>5162941747</v>
      </c>
      <c r="U488">
        <v>5162941747</v>
      </c>
      <c r="V488">
        <v>5162941747</v>
      </c>
      <c r="W488">
        <v>5162941747</v>
      </c>
      <c r="X488">
        <v>5162941747</v>
      </c>
      <c r="Y488">
        <v>0</v>
      </c>
      <c r="Z488">
        <v>0</v>
      </c>
      <c r="AA488">
        <v>0</v>
      </c>
      <c r="AB488">
        <v>5162941747</v>
      </c>
      <c r="AC488">
        <v>979413870</v>
      </c>
      <c r="AM488">
        <v>6514479433</v>
      </c>
      <c r="AN488">
        <v>5162941747</v>
      </c>
      <c r="AO488">
        <v>4974036964</v>
      </c>
      <c r="AP488">
        <v>4974036964</v>
      </c>
      <c r="AQ488">
        <v>5022213164</v>
      </c>
      <c r="AR488">
        <v>5022213164</v>
      </c>
      <c r="AS488">
        <v>84247602</v>
      </c>
      <c r="AT488">
        <v>5160532636</v>
      </c>
      <c r="AU488">
        <v>4781687085</v>
      </c>
      <c r="AV488">
        <v>4781687085</v>
      </c>
      <c r="AW488">
        <v>4914392720</v>
      </c>
      <c r="AX488">
        <v>5162941747</v>
      </c>
      <c r="AY488">
        <v>5162941747</v>
      </c>
      <c r="AZ488">
        <v>5628113586</v>
      </c>
      <c r="BB488">
        <v>0</v>
      </c>
      <c r="BD488">
        <v>15148715018</v>
      </c>
      <c r="BE488">
        <v>15148715018</v>
      </c>
      <c r="BF488">
        <v>1</v>
      </c>
      <c r="BG488">
        <v>1</v>
      </c>
      <c r="BI488">
        <v>5162941747</v>
      </c>
      <c r="BK488">
        <v>4935069829</v>
      </c>
      <c r="BL488">
        <v>4935069829</v>
      </c>
      <c r="BM488">
        <v>4935069829</v>
      </c>
      <c r="BN488">
        <v>3147924195</v>
      </c>
      <c r="BQ488">
        <v>0</v>
      </c>
      <c r="BR488">
        <v>0</v>
      </c>
      <c r="BS488">
        <v>0</v>
      </c>
      <c r="BT488">
        <v>0</v>
      </c>
    </row>
    <row r="489" spans="1:72">
      <c r="A489" t="s">
        <v>784</v>
      </c>
      <c r="B489" t="s">
        <v>73</v>
      </c>
      <c r="C489">
        <v>2009</v>
      </c>
      <c r="D489" t="s">
        <v>228</v>
      </c>
      <c r="E489">
        <v>7</v>
      </c>
      <c r="G489" t="s">
        <v>330</v>
      </c>
      <c r="H489" t="s">
        <v>729</v>
      </c>
      <c r="I489">
        <v>199361243867</v>
      </c>
      <c r="J489">
        <v>31909710916</v>
      </c>
      <c r="K489">
        <v>14772849423</v>
      </c>
      <c r="L489">
        <v>20137069498</v>
      </c>
      <c r="M489">
        <v>20137069498</v>
      </c>
      <c r="N489">
        <v>117450535019</v>
      </c>
      <c r="O489">
        <v>91004936062</v>
      </c>
      <c r="P489">
        <v>64808538897</v>
      </c>
      <c r="Q489">
        <v>64808538897</v>
      </c>
      <c r="R489">
        <v>0</v>
      </c>
      <c r="S489">
        <v>64808538897</v>
      </c>
      <c r="T489">
        <v>63846466224</v>
      </c>
      <c r="U489">
        <v>63846466224</v>
      </c>
      <c r="V489">
        <v>63846466224</v>
      </c>
      <c r="W489">
        <v>63846466224</v>
      </c>
      <c r="X489">
        <v>63846466224</v>
      </c>
      <c r="Y489">
        <v>0</v>
      </c>
      <c r="Z489">
        <v>0</v>
      </c>
      <c r="AA489">
        <v>0</v>
      </c>
      <c r="AB489">
        <v>63846466224</v>
      </c>
      <c r="AC489">
        <v>9481992730</v>
      </c>
      <c r="AD489">
        <v>63846466224</v>
      </c>
      <c r="AE489">
        <v>0</v>
      </c>
      <c r="AF489">
        <v>0</v>
      </c>
      <c r="AG489">
        <v>0</v>
      </c>
      <c r="AH489">
        <v>0</v>
      </c>
      <c r="AI489">
        <v>0</v>
      </c>
      <c r="AJ489">
        <v>0</v>
      </c>
      <c r="AK489">
        <v>0</v>
      </c>
      <c r="AL489">
        <v>0</v>
      </c>
      <c r="AM489">
        <v>95171111445</v>
      </c>
      <c r="AN489">
        <v>63846466224</v>
      </c>
      <c r="AO489">
        <v>64939982542</v>
      </c>
      <c r="AP489">
        <v>64939982542</v>
      </c>
      <c r="AQ489">
        <v>63797029317</v>
      </c>
      <c r="AR489">
        <v>41143460361</v>
      </c>
      <c r="AS489">
        <v>6060782061</v>
      </c>
      <c r="AT489">
        <v>63347773964</v>
      </c>
      <c r="AU489">
        <v>61824692491</v>
      </c>
      <c r="AV489">
        <v>61824692491</v>
      </c>
      <c r="AW489">
        <v>60331531009</v>
      </c>
      <c r="AX489">
        <v>63846466224</v>
      </c>
      <c r="AY489">
        <v>63846466224</v>
      </c>
      <c r="AZ489">
        <v>67857214733.061783</v>
      </c>
      <c r="BA489">
        <v>9188389076</v>
      </c>
      <c r="BB489">
        <v>0</v>
      </c>
      <c r="BC489">
        <v>0</v>
      </c>
      <c r="BD489">
        <v>199361243867</v>
      </c>
      <c r="BE489">
        <v>199361243867</v>
      </c>
      <c r="BF489">
        <v>1</v>
      </c>
      <c r="BG489">
        <v>1</v>
      </c>
      <c r="BH489">
        <v>1</v>
      </c>
      <c r="BI489">
        <v>63846466224</v>
      </c>
      <c r="BJ489">
        <v>24429867778</v>
      </c>
      <c r="BK489">
        <v>64808538897</v>
      </c>
      <c r="BL489">
        <v>64808538897</v>
      </c>
      <c r="BM489">
        <v>40378671119</v>
      </c>
      <c r="BN489">
        <v>33848421054</v>
      </c>
      <c r="BO489">
        <v>0</v>
      </c>
      <c r="BP489">
        <v>0</v>
      </c>
      <c r="BQ489">
        <v>0</v>
      </c>
      <c r="BR489">
        <v>0</v>
      </c>
      <c r="BS489">
        <v>0</v>
      </c>
      <c r="BT489">
        <v>0</v>
      </c>
    </row>
    <row r="490" spans="1:72">
      <c r="A490" t="s">
        <v>785</v>
      </c>
      <c r="B490" t="s">
        <v>74</v>
      </c>
      <c r="C490">
        <v>2009</v>
      </c>
      <c r="D490" t="s">
        <v>212</v>
      </c>
      <c r="E490">
        <v>2</v>
      </c>
      <c r="G490" t="s">
        <v>332</v>
      </c>
      <c r="H490" t="s">
        <v>729</v>
      </c>
      <c r="I490">
        <v>17672386191</v>
      </c>
      <c r="J490">
        <v>546043941</v>
      </c>
      <c r="K490">
        <v>457294991</v>
      </c>
      <c r="L490">
        <v>516679184</v>
      </c>
      <c r="M490">
        <v>516679184</v>
      </c>
      <c r="N490">
        <v>6371487846</v>
      </c>
      <c r="O490">
        <v>5825079337</v>
      </c>
      <c r="P490">
        <v>3680801028</v>
      </c>
      <c r="Q490">
        <v>3680801028</v>
      </c>
      <c r="R490">
        <v>0</v>
      </c>
      <c r="S490">
        <v>3680801028</v>
      </c>
      <c r="T490">
        <v>3684557048</v>
      </c>
      <c r="U490">
        <v>3684557048</v>
      </c>
      <c r="V490">
        <v>3684557048</v>
      </c>
      <c r="W490">
        <v>3684557048</v>
      </c>
      <c r="X490">
        <v>3684557048</v>
      </c>
      <c r="Y490">
        <v>0</v>
      </c>
      <c r="Z490">
        <v>0</v>
      </c>
      <c r="AA490">
        <v>0</v>
      </c>
      <c r="AB490">
        <v>3684557048</v>
      </c>
      <c r="AC490">
        <v>737013510</v>
      </c>
      <c r="AM490">
        <v>5499496678</v>
      </c>
      <c r="AN490">
        <v>3684557048</v>
      </c>
      <c r="AO490">
        <v>3558831158</v>
      </c>
      <c r="AP490">
        <v>3558831158</v>
      </c>
      <c r="AQ490">
        <v>3756174493</v>
      </c>
      <c r="AR490">
        <v>3756174493</v>
      </c>
      <c r="AS490">
        <v>43328831</v>
      </c>
      <c r="AT490">
        <v>3680927314</v>
      </c>
      <c r="AU490">
        <v>3544531066</v>
      </c>
      <c r="AV490">
        <v>3544531066</v>
      </c>
      <c r="AW490">
        <v>3246789612</v>
      </c>
      <c r="AX490">
        <v>3684557048</v>
      </c>
      <c r="AY490">
        <v>3684557048</v>
      </c>
      <c r="AZ490">
        <v>3985016933</v>
      </c>
      <c r="BB490">
        <v>0</v>
      </c>
      <c r="BD490">
        <v>17672386191</v>
      </c>
      <c r="BE490">
        <v>17672386191</v>
      </c>
      <c r="BF490">
        <v>1</v>
      </c>
      <c r="BG490">
        <v>1</v>
      </c>
      <c r="BI490">
        <v>3684557048</v>
      </c>
      <c r="BK490">
        <v>3680801028</v>
      </c>
      <c r="BL490">
        <v>3680801028</v>
      </c>
      <c r="BM490">
        <v>3680801028</v>
      </c>
      <c r="BN490">
        <v>2589478041</v>
      </c>
      <c r="BQ490">
        <v>0</v>
      </c>
      <c r="BR490">
        <v>0</v>
      </c>
      <c r="BS490">
        <v>0</v>
      </c>
      <c r="BT490">
        <v>0</v>
      </c>
    </row>
    <row r="491" spans="1:72">
      <c r="A491" t="s">
        <v>786</v>
      </c>
      <c r="B491" t="s">
        <v>75</v>
      </c>
      <c r="C491">
        <v>2009</v>
      </c>
      <c r="D491" t="s">
        <v>231</v>
      </c>
      <c r="E491">
        <v>3</v>
      </c>
      <c r="G491" t="s">
        <v>334</v>
      </c>
      <c r="H491" t="s">
        <v>729</v>
      </c>
      <c r="I491">
        <v>36014282904</v>
      </c>
      <c r="J491">
        <v>1857289292</v>
      </c>
      <c r="K491">
        <v>1696591348</v>
      </c>
      <c r="L491">
        <v>2147573030</v>
      </c>
      <c r="M491">
        <v>2147573030</v>
      </c>
      <c r="N491">
        <v>15797574861</v>
      </c>
      <c r="O491">
        <v>13891150150</v>
      </c>
      <c r="P491">
        <v>6027979248</v>
      </c>
      <c r="Q491">
        <v>6027979248</v>
      </c>
      <c r="R491">
        <v>0</v>
      </c>
      <c r="S491">
        <v>6027979248</v>
      </c>
      <c r="T491">
        <v>6027904008</v>
      </c>
      <c r="U491">
        <v>6027904008</v>
      </c>
      <c r="V491">
        <v>6027904008</v>
      </c>
      <c r="W491">
        <v>6027904008</v>
      </c>
      <c r="X491">
        <v>6027904008</v>
      </c>
      <c r="Y491">
        <v>0</v>
      </c>
      <c r="Z491">
        <v>0</v>
      </c>
      <c r="AA491">
        <v>0</v>
      </c>
      <c r="AB491">
        <v>6027904008</v>
      </c>
      <c r="AC491">
        <v>1584627203</v>
      </c>
      <c r="AM491">
        <v>12938603407</v>
      </c>
      <c r="AN491">
        <v>6027904008</v>
      </c>
      <c r="AO491">
        <v>6228088385</v>
      </c>
      <c r="AP491">
        <v>6228088385</v>
      </c>
      <c r="AQ491">
        <v>5871770961</v>
      </c>
      <c r="AR491">
        <v>5871770961</v>
      </c>
      <c r="AS491">
        <v>357207572</v>
      </c>
      <c r="AT491">
        <v>6021540287</v>
      </c>
      <c r="AU491">
        <v>5699071557</v>
      </c>
      <c r="AV491">
        <v>5699071557</v>
      </c>
      <c r="AW491">
        <v>5431519261</v>
      </c>
      <c r="AX491">
        <v>6027904008</v>
      </c>
      <c r="AY491">
        <v>6027904008</v>
      </c>
      <c r="AZ491">
        <v>6909660185</v>
      </c>
      <c r="BB491">
        <v>0</v>
      </c>
      <c r="BD491">
        <v>36014282904</v>
      </c>
      <c r="BE491">
        <v>36014282904</v>
      </c>
      <c r="BF491">
        <v>1</v>
      </c>
      <c r="BG491">
        <v>1</v>
      </c>
      <c r="BI491">
        <v>6027904008</v>
      </c>
      <c r="BK491">
        <v>6027979248</v>
      </c>
      <c r="BL491">
        <v>6027979248</v>
      </c>
      <c r="BM491">
        <v>6027979248</v>
      </c>
      <c r="BN491">
        <v>4261579190</v>
      </c>
      <c r="BQ491">
        <v>0</v>
      </c>
      <c r="BR491">
        <v>0</v>
      </c>
      <c r="BS491">
        <v>0</v>
      </c>
      <c r="BT491">
        <v>0</v>
      </c>
    </row>
    <row r="492" spans="1:72">
      <c r="A492" t="s">
        <v>787</v>
      </c>
      <c r="B492" t="s">
        <v>76</v>
      </c>
      <c r="C492">
        <v>2009</v>
      </c>
      <c r="D492" t="s">
        <v>231</v>
      </c>
      <c r="E492">
        <v>4</v>
      </c>
      <c r="G492" t="s">
        <v>336</v>
      </c>
      <c r="H492" t="s">
        <v>729</v>
      </c>
      <c r="I492">
        <v>31827487477</v>
      </c>
      <c r="J492">
        <v>2134557668</v>
      </c>
      <c r="K492">
        <v>1813679306</v>
      </c>
      <c r="L492">
        <v>2057240620</v>
      </c>
      <c r="M492">
        <v>2057240620</v>
      </c>
      <c r="N492">
        <v>19435932218</v>
      </c>
      <c r="O492">
        <v>17121305508</v>
      </c>
      <c r="P492">
        <v>7273654908</v>
      </c>
      <c r="Q492">
        <v>7273654908</v>
      </c>
      <c r="R492">
        <v>0</v>
      </c>
      <c r="S492">
        <v>7273654908</v>
      </c>
      <c r="T492">
        <v>7272407028</v>
      </c>
      <c r="U492">
        <v>7272407028</v>
      </c>
      <c r="V492">
        <v>7272407028</v>
      </c>
      <c r="W492">
        <v>7272407028</v>
      </c>
      <c r="X492">
        <v>7272407028</v>
      </c>
      <c r="Y492">
        <v>0</v>
      </c>
      <c r="Z492">
        <v>0</v>
      </c>
      <c r="AA492">
        <v>0</v>
      </c>
      <c r="AB492">
        <v>7272407028</v>
      </c>
      <c r="AC492">
        <v>2410231924</v>
      </c>
      <c r="AM492">
        <v>16491146649</v>
      </c>
      <c r="AN492">
        <v>7272407028</v>
      </c>
      <c r="AO492">
        <v>7304846041</v>
      </c>
      <c r="AP492">
        <v>7304846041</v>
      </c>
      <c r="AQ492">
        <v>7258141357</v>
      </c>
      <c r="AR492">
        <v>7258141357</v>
      </c>
      <c r="AS492">
        <v>285791591</v>
      </c>
      <c r="AT492">
        <v>7268785876</v>
      </c>
      <c r="AU492">
        <v>6930094322</v>
      </c>
      <c r="AV492">
        <v>6930094322</v>
      </c>
      <c r="AW492">
        <v>6847389384</v>
      </c>
      <c r="AX492">
        <v>7272407028</v>
      </c>
      <c r="AY492">
        <v>7272407028</v>
      </c>
      <c r="AZ492">
        <v>8288181774</v>
      </c>
      <c r="BB492">
        <v>0</v>
      </c>
      <c r="BD492">
        <v>31827487477</v>
      </c>
      <c r="BE492">
        <v>31827487477</v>
      </c>
      <c r="BF492">
        <v>1</v>
      </c>
      <c r="BG492">
        <v>1</v>
      </c>
      <c r="BI492">
        <v>7272407028</v>
      </c>
      <c r="BK492">
        <v>7273654908</v>
      </c>
      <c r="BL492">
        <v>7273654908</v>
      </c>
      <c r="BM492">
        <v>7273654908</v>
      </c>
      <c r="BN492">
        <v>5098548379</v>
      </c>
      <c r="BQ492">
        <v>0</v>
      </c>
      <c r="BR492">
        <v>0</v>
      </c>
      <c r="BS492">
        <v>0</v>
      </c>
      <c r="BT492">
        <v>0</v>
      </c>
    </row>
    <row r="493" spans="1:72">
      <c r="A493" t="s">
        <v>788</v>
      </c>
      <c r="B493" t="s">
        <v>77</v>
      </c>
      <c r="C493">
        <v>2009</v>
      </c>
      <c r="D493" t="s">
        <v>228</v>
      </c>
      <c r="E493">
        <v>5</v>
      </c>
      <c r="G493" t="s">
        <v>338</v>
      </c>
      <c r="H493" t="s">
        <v>729</v>
      </c>
      <c r="I493">
        <v>87459090535</v>
      </c>
      <c r="J493">
        <v>24052407457</v>
      </c>
      <c r="K493">
        <v>8398210030</v>
      </c>
      <c r="L493">
        <v>9613009067</v>
      </c>
      <c r="M493">
        <v>9613009067</v>
      </c>
      <c r="N493">
        <v>37879033991</v>
      </c>
      <c r="O493">
        <v>24580658163</v>
      </c>
      <c r="P493">
        <v>34212685563</v>
      </c>
      <c r="Q493">
        <v>34212685563</v>
      </c>
      <c r="R493">
        <v>0</v>
      </c>
      <c r="S493">
        <v>34212685563</v>
      </c>
      <c r="T493">
        <v>32946379837</v>
      </c>
      <c r="U493">
        <v>32946379837</v>
      </c>
      <c r="V493">
        <v>32946379837</v>
      </c>
      <c r="W493">
        <v>32946379837</v>
      </c>
      <c r="X493">
        <v>32946379837</v>
      </c>
      <c r="Y493">
        <v>0</v>
      </c>
      <c r="Z493">
        <v>0</v>
      </c>
      <c r="AA493">
        <v>0</v>
      </c>
      <c r="AB493">
        <v>32946379837</v>
      </c>
      <c r="AC493">
        <v>3573453082</v>
      </c>
      <c r="AD493">
        <v>32946379837</v>
      </c>
      <c r="AE493">
        <v>0</v>
      </c>
      <c r="AF493">
        <v>0</v>
      </c>
      <c r="AG493">
        <v>0</v>
      </c>
      <c r="AH493">
        <v>0</v>
      </c>
      <c r="AI493">
        <v>0</v>
      </c>
      <c r="AJ493">
        <v>0</v>
      </c>
      <c r="AK493">
        <v>0</v>
      </c>
      <c r="AL493">
        <v>0</v>
      </c>
      <c r="AM493">
        <v>27852558097</v>
      </c>
      <c r="AN493">
        <v>32946379837</v>
      </c>
      <c r="AO493">
        <v>35575306884</v>
      </c>
      <c r="AP493">
        <v>35575306884</v>
      </c>
      <c r="AQ493">
        <v>33138449941</v>
      </c>
      <c r="AR493">
        <v>17809377686</v>
      </c>
      <c r="AS493">
        <v>1524983529</v>
      </c>
      <c r="AT493">
        <v>32281639584</v>
      </c>
      <c r="AU493">
        <v>31349351265</v>
      </c>
      <c r="AV493">
        <v>31349351265</v>
      </c>
      <c r="AW493">
        <v>31281493332</v>
      </c>
      <c r="AX493">
        <v>32946379837</v>
      </c>
      <c r="AY493">
        <v>32946379837</v>
      </c>
      <c r="AZ493">
        <v>34577750849</v>
      </c>
      <c r="BA493">
        <v>5393603363</v>
      </c>
      <c r="BB493">
        <v>0</v>
      </c>
      <c r="BC493">
        <v>0</v>
      </c>
      <c r="BD493">
        <v>87459090535</v>
      </c>
      <c r="BE493">
        <v>87459090535</v>
      </c>
      <c r="BF493">
        <v>1</v>
      </c>
      <c r="BG493">
        <v>1</v>
      </c>
      <c r="BH493">
        <v>1</v>
      </c>
      <c r="BI493">
        <v>32946379837</v>
      </c>
      <c r="BJ493">
        <v>16464952828</v>
      </c>
      <c r="BK493">
        <v>34212685563</v>
      </c>
      <c r="BL493">
        <v>34212685563</v>
      </c>
      <c r="BM493">
        <v>17747732735</v>
      </c>
      <c r="BN493">
        <v>16320728655</v>
      </c>
      <c r="BO493">
        <v>0</v>
      </c>
      <c r="BP493">
        <v>0</v>
      </c>
      <c r="BQ493">
        <v>0</v>
      </c>
      <c r="BR493">
        <v>0</v>
      </c>
      <c r="BS493">
        <v>0</v>
      </c>
      <c r="BT493">
        <v>0</v>
      </c>
    </row>
    <row r="494" spans="1:72">
      <c r="A494" t="s">
        <v>789</v>
      </c>
      <c r="B494" t="s">
        <v>78</v>
      </c>
      <c r="C494">
        <v>2009</v>
      </c>
      <c r="D494" t="s">
        <v>228</v>
      </c>
      <c r="E494">
        <v>5</v>
      </c>
      <c r="G494" t="s">
        <v>340</v>
      </c>
      <c r="H494" t="s">
        <v>729</v>
      </c>
      <c r="I494">
        <v>61784655248</v>
      </c>
      <c r="J494">
        <v>14560078661</v>
      </c>
      <c r="K494">
        <v>6206007880</v>
      </c>
      <c r="L494">
        <v>7460140940</v>
      </c>
      <c r="M494">
        <v>7460140940</v>
      </c>
      <c r="N494">
        <v>47840817708</v>
      </c>
      <c r="O494">
        <v>36841574890</v>
      </c>
      <c r="P494">
        <v>28377832672</v>
      </c>
      <c r="Q494">
        <v>28377832672</v>
      </c>
      <c r="R494">
        <v>0</v>
      </c>
      <c r="S494">
        <v>28377832672</v>
      </c>
      <c r="T494">
        <v>28180190808</v>
      </c>
      <c r="U494">
        <v>28180190808</v>
      </c>
      <c r="V494">
        <v>28180190808</v>
      </c>
      <c r="W494">
        <v>28180190808</v>
      </c>
      <c r="X494">
        <v>28180190808</v>
      </c>
      <c r="Y494">
        <v>0</v>
      </c>
      <c r="Z494">
        <v>0</v>
      </c>
      <c r="AA494">
        <v>0</v>
      </c>
      <c r="AB494">
        <v>28180190808</v>
      </c>
      <c r="AC494">
        <v>3702945290</v>
      </c>
      <c r="AD494">
        <v>28180190808</v>
      </c>
      <c r="AE494">
        <v>0</v>
      </c>
      <c r="AF494">
        <v>0</v>
      </c>
      <c r="AG494">
        <v>0</v>
      </c>
      <c r="AH494">
        <v>0</v>
      </c>
      <c r="AI494">
        <v>0</v>
      </c>
      <c r="AJ494">
        <v>0</v>
      </c>
      <c r="AK494">
        <v>0</v>
      </c>
      <c r="AL494">
        <v>0</v>
      </c>
      <c r="AM494">
        <v>32321492938</v>
      </c>
      <c r="AN494">
        <v>28180190808</v>
      </c>
      <c r="AO494">
        <v>29055750568</v>
      </c>
      <c r="AP494">
        <v>29055750568</v>
      </c>
      <c r="AQ494">
        <v>27969103506</v>
      </c>
      <c r="AR494">
        <v>16963490567</v>
      </c>
      <c r="AS494">
        <v>1014326763</v>
      </c>
      <c r="AT494">
        <v>27968703765</v>
      </c>
      <c r="AU494">
        <v>26836545927</v>
      </c>
      <c r="AV494">
        <v>26836545927</v>
      </c>
      <c r="AW494">
        <v>26864247667</v>
      </c>
      <c r="AX494">
        <v>28180190808</v>
      </c>
      <c r="AY494">
        <v>28180190808</v>
      </c>
      <c r="AZ494">
        <v>30223160679</v>
      </c>
      <c r="BA494">
        <v>3999708377</v>
      </c>
      <c r="BB494">
        <v>0</v>
      </c>
      <c r="BC494">
        <v>0</v>
      </c>
      <c r="BD494">
        <v>61784655248</v>
      </c>
      <c r="BE494">
        <v>61784655248</v>
      </c>
      <c r="BF494">
        <v>1</v>
      </c>
      <c r="BG494">
        <v>1</v>
      </c>
      <c r="BH494">
        <v>1</v>
      </c>
      <c r="BI494">
        <v>28180190808</v>
      </c>
      <c r="BJ494">
        <v>11457733879</v>
      </c>
      <c r="BK494">
        <v>28377832672</v>
      </c>
      <c r="BL494">
        <v>28377832672</v>
      </c>
      <c r="BM494">
        <v>16920098793</v>
      </c>
      <c r="BN494">
        <v>15471702664</v>
      </c>
      <c r="BO494">
        <v>0</v>
      </c>
      <c r="BP494">
        <v>0</v>
      </c>
      <c r="BQ494">
        <v>0</v>
      </c>
      <c r="BR494">
        <v>0</v>
      </c>
      <c r="BS494">
        <v>0</v>
      </c>
      <c r="BT494">
        <v>0</v>
      </c>
    </row>
    <row r="495" spans="1:72">
      <c r="A495" t="s">
        <v>790</v>
      </c>
      <c r="B495" t="s">
        <v>79</v>
      </c>
      <c r="C495">
        <v>2009</v>
      </c>
      <c r="D495" t="s">
        <v>228</v>
      </c>
      <c r="E495">
        <v>7</v>
      </c>
      <c r="G495" t="s">
        <v>342</v>
      </c>
      <c r="H495" t="s">
        <v>729</v>
      </c>
      <c r="I495">
        <v>137639402382</v>
      </c>
      <c r="J495">
        <v>36905423155</v>
      </c>
      <c r="K495">
        <v>9040884031</v>
      </c>
      <c r="L495">
        <v>12490627714</v>
      </c>
      <c r="M495">
        <v>12490627714</v>
      </c>
      <c r="N495">
        <v>91364603650</v>
      </c>
      <c r="O495">
        <v>64415604773</v>
      </c>
      <c r="P495">
        <v>57058007713</v>
      </c>
      <c r="Q495">
        <v>57058007713</v>
      </c>
      <c r="R495">
        <v>0</v>
      </c>
      <c r="S495">
        <v>57058007713</v>
      </c>
      <c r="T495">
        <v>55962562198</v>
      </c>
      <c r="U495">
        <v>55962562198</v>
      </c>
      <c r="V495">
        <v>55962562198</v>
      </c>
      <c r="W495">
        <v>55962562198</v>
      </c>
      <c r="X495">
        <v>55962562198</v>
      </c>
      <c r="Y495">
        <v>0</v>
      </c>
      <c r="Z495">
        <v>0</v>
      </c>
      <c r="AA495">
        <v>0</v>
      </c>
      <c r="AB495">
        <v>55962562198</v>
      </c>
      <c r="AC495">
        <v>8158708961</v>
      </c>
      <c r="AD495">
        <v>55962562198</v>
      </c>
      <c r="AE495">
        <v>0</v>
      </c>
      <c r="AF495">
        <v>0</v>
      </c>
      <c r="AG495">
        <v>0</v>
      </c>
      <c r="AH495">
        <v>0</v>
      </c>
      <c r="AI495">
        <v>0</v>
      </c>
      <c r="AJ495">
        <v>0</v>
      </c>
      <c r="AK495">
        <v>0</v>
      </c>
      <c r="AL495">
        <v>0</v>
      </c>
      <c r="AM495">
        <v>69139991111</v>
      </c>
      <c r="AN495">
        <v>55962562198</v>
      </c>
      <c r="AO495">
        <v>57007062393</v>
      </c>
      <c r="AP495">
        <v>57007062393</v>
      </c>
      <c r="AQ495">
        <v>56414115096</v>
      </c>
      <c r="AR495">
        <v>33414451560</v>
      </c>
      <c r="AS495">
        <v>3616836979</v>
      </c>
      <c r="AT495">
        <v>55350033851</v>
      </c>
      <c r="AU495">
        <v>53797849164</v>
      </c>
      <c r="AV495">
        <v>53797849164</v>
      </c>
      <c r="AW495">
        <v>53478520608</v>
      </c>
      <c r="AX495">
        <v>55962562198</v>
      </c>
      <c r="AY495">
        <v>55962562198</v>
      </c>
      <c r="AZ495">
        <v>59531283733</v>
      </c>
      <c r="BA495">
        <v>9431186091</v>
      </c>
      <c r="BB495">
        <v>0</v>
      </c>
      <c r="BC495">
        <v>0</v>
      </c>
      <c r="BD495">
        <v>137639402382</v>
      </c>
      <c r="BE495">
        <v>137639402382</v>
      </c>
      <c r="BF495">
        <v>1</v>
      </c>
      <c r="BG495">
        <v>1</v>
      </c>
      <c r="BH495">
        <v>1</v>
      </c>
      <c r="BI495">
        <v>55962562198</v>
      </c>
      <c r="BJ495">
        <v>24074625714</v>
      </c>
      <c r="BK495">
        <v>57058007713</v>
      </c>
      <c r="BL495">
        <v>57058007713</v>
      </c>
      <c r="BM495">
        <v>32983381999</v>
      </c>
      <c r="BN495">
        <v>28986037769</v>
      </c>
      <c r="BO495">
        <v>0</v>
      </c>
      <c r="BP495">
        <v>0</v>
      </c>
      <c r="BQ495">
        <v>0</v>
      </c>
      <c r="BR495">
        <v>0</v>
      </c>
      <c r="BS495">
        <v>0</v>
      </c>
      <c r="BT495">
        <v>0</v>
      </c>
    </row>
    <row r="496" spans="1:72">
      <c r="A496" t="s">
        <v>791</v>
      </c>
      <c r="B496" t="s">
        <v>80</v>
      </c>
      <c r="C496">
        <v>2009</v>
      </c>
      <c r="D496" t="s">
        <v>228</v>
      </c>
      <c r="E496">
        <v>7</v>
      </c>
      <c r="G496" t="s">
        <v>344</v>
      </c>
      <c r="H496" t="s">
        <v>729</v>
      </c>
      <c r="I496">
        <v>202511736324</v>
      </c>
      <c r="J496">
        <v>28611725685</v>
      </c>
      <c r="K496">
        <v>12369782876</v>
      </c>
      <c r="L496">
        <v>16849167355</v>
      </c>
      <c r="M496">
        <v>16849167355</v>
      </c>
      <c r="N496">
        <v>114271871897</v>
      </c>
      <c r="O496">
        <v>81456469194</v>
      </c>
      <c r="P496">
        <v>66070536336</v>
      </c>
      <c r="Q496">
        <v>66070536336</v>
      </c>
      <c r="R496">
        <v>0</v>
      </c>
      <c r="S496">
        <v>66070536336</v>
      </c>
      <c r="T496">
        <v>65112701839</v>
      </c>
      <c r="U496">
        <v>65112701839</v>
      </c>
      <c r="V496">
        <v>65112701839</v>
      </c>
      <c r="W496">
        <v>65112701839</v>
      </c>
      <c r="X496">
        <v>65112701839</v>
      </c>
      <c r="Y496">
        <v>0</v>
      </c>
      <c r="Z496">
        <v>0</v>
      </c>
      <c r="AA496">
        <v>0</v>
      </c>
      <c r="AB496">
        <v>65112701839</v>
      </c>
      <c r="AC496">
        <v>8034609797</v>
      </c>
      <c r="AD496">
        <v>65112701839</v>
      </c>
      <c r="AE496">
        <v>0</v>
      </c>
      <c r="AF496">
        <v>0</v>
      </c>
      <c r="AG496">
        <v>0</v>
      </c>
      <c r="AH496">
        <v>0</v>
      </c>
      <c r="AI496">
        <v>0</v>
      </c>
      <c r="AJ496">
        <v>0</v>
      </c>
      <c r="AK496">
        <v>0</v>
      </c>
      <c r="AL496">
        <v>0</v>
      </c>
      <c r="AM496">
        <v>84369257640</v>
      </c>
      <c r="AN496">
        <v>65112701839</v>
      </c>
      <c r="AO496">
        <v>66280952191</v>
      </c>
      <c r="AP496">
        <v>66280952191</v>
      </c>
      <c r="AQ496">
        <v>64130251119</v>
      </c>
      <c r="AR496">
        <v>43484119691</v>
      </c>
      <c r="AS496">
        <v>4893595989</v>
      </c>
      <c r="AT496">
        <v>64550102237</v>
      </c>
      <c r="AU496">
        <v>62319146067</v>
      </c>
      <c r="AV496">
        <v>62319146067</v>
      </c>
      <c r="AW496">
        <v>62179861249</v>
      </c>
      <c r="AX496">
        <v>65112701839</v>
      </c>
      <c r="AY496">
        <v>65112701839</v>
      </c>
      <c r="AZ496">
        <v>69789267539</v>
      </c>
      <c r="BA496">
        <v>8416640595</v>
      </c>
      <c r="BB496">
        <v>0</v>
      </c>
      <c r="BC496">
        <v>0</v>
      </c>
      <c r="BD496">
        <v>202511736324</v>
      </c>
      <c r="BE496">
        <v>202511736324</v>
      </c>
      <c r="BF496">
        <v>1</v>
      </c>
      <c r="BG496">
        <v>1</v>
      </c>
      <c r="BH496">
        <v>1</v>
      </c>
      <c r="BI496">
        <v>65112701839</v>
      </c>
      <c r="BJ496">
        <v>22164638820</v>
      </c>
      <c r="BK496">
        <v>66070536336</v>
      </c>
      <c r="BL496">
        <v>66070536336</v>
      </c>
      <c r="BM496">
        <v>43905897516</v>
      </c>
      <c r="BN496">
        <v>36237276225</v>
      </c>
      <c r="BO496">
        <v>0</v>
      </c>
      <c r="BP496">
        <v>0</v>
      </c>
      <c r="BQ496">
        <v>0</v>
      </c>
      <c r="BR496">
        <v>0</v>
      </c>
      <c r="BS496">
        <v>0</v>
      </c>
      <c r="BT496">
        <v>0</v>
      </c>
    </row>
    <row r="497" spans="1:72">
      <c r="A497" t="s">
        <v>792</v>
      </c>
      <c r="B497" t="s">
        <v>81</v>
      </c>
      <c r="C497">
        <v>2009</v>
      </c>
      <c r="D497" t="s">
        <v>228</v>
      </c>
      <c r="E497">
        <v>6</v>
      </c>
      <c r="G497" t="s">
        <v>346</v>
      </c>
      <c r="H497" t="s">
        <v>729</v>
      </c>
      <c r="I497">
        <v>72668365302</v>
      </c>
      <c r="J497">
        <v>23268288526</v>
      </c>
      <c r="K497">
        <v>11369096485</v>
      </c>
      <c r="L497">
        <v>13955754134</v>
      </c>
      <c r="M497">
        <v>13955754134</v>
      </c>
      <c r="N497">
        <v>49016636459</v>
      </c>
      <c r="O497">
        <v>31174321437</v>
      </c>
      <c r="P497">
        <v>40408000627</v>
      </c>
      <c r="Q497">
        <v>40408000627</v>
      </c>
      <c r="R497">
        <v>0</v>
      </c>
      <c r="S497">
        <v>40408000627</v>
      </c>
      <c r="T497">
        <v>39553237520</v>
      </c>
      <c r="U497">
        <v>39553237520</v>
      </c>
      <c r="V497">
        <v>39553237520</v>
      </c>
      <c r="W497">
        <v>39553237520</v>
      </c>
      <c r="X497">
        <v>39553237520</v>
      </c>
      <c r="Y497">
        <v>0</v>
      </c>
      <c r="Z497">
        <v>0</v>
      </c>
      <c r="AA497">
        <v>0</v>
      </c>
      <c r="AB497">
        <v>39553237520</v>
      </c>
      <c r="AC497">
        <v>5647784962</v>
      </c>
      <c r="AD497">
        <v>39553237520</v>
      </c>
      <c r="AE497">
        <v>0</v>
      </c>
      <c r="AF497">
        <v>0</v>
      </c>
      <c r="AG497">
        <v>0</v>
      </c>
      <c r="AH497">
        <v>0</v>
      </c>
      <c r="AI497">
        <v>0</v>
      </c>
      <c r="AJ497">
        <v>0</v>
      </c>
      <c r="AK497">
        <v>0</v>
      </c>
      <c r="AL497">
        <v>0</v>
      </c>
      <c r="AM497">
        <v>38885832723</v>
      </c>
      <c r="AN497">
        <v>39553237520</v>
      </c>
      <c r="AO497">
        <v>41917832185</v>
      </c>
      <c r="AP497">
        <v>41917832185</v>
      </c>
      <c r="AQ497">
        <v>39415287494</v>
      </c>
      <c r="AR497">
        <v>23190346668</v>
      </c>
      <c r="AS497">
        <v>3042234128</v>
      </c>
      <c r="AT497">
        <v>39025263388</v>
      </c>
      <c r="AU497">
        <v>37563029297</v>
      </c>
      <c r="AV497">
        <v>37563029297</v>
      </c>
      <c r="AW497">
        <v>36270866697</v>
      </c>
      <c r="AX497">
        <v>39553237520</v>
      </c>
      <c r="AY497">
        <v>39553237520</v>
      </c>
      <c r="AZ497">
        <v>40477420620</v>
      </c>
      <c r="BA497">
        <v>6171635690</v>
      </c>
      <c r="BB497">
        <v>0</v>
      </c>
      <c r="BC497">
        <v>0</v>
      </c>
      <c r="BD497">
        <v>72668365302</v>
      </c>
      <c r="BE497">
        <v>72668365302</v>
      </c>
      <c r="BF497">
        <v>1</v>
      </c>
      <c r="BG497">
        <v>1</v>
      </c>
      <c r="BH497">
        <v>1</v>
      </c>
      <c r="BI497">
        <v>39553237520</v>
      </c>
      <c r="BJ497">
        <v>16886369965</v>
      </c>
      <c r="BK497">
        <v>40408000627</v>
      </c>
      <c r="BL497">
        <v>40408000627</v>
      </c>
      <c r="BM497">
        <v>23521630662</v>
      </c>
      <c r="BN497">
        <v>20350758193</v>
      </c>
      <c r="BO497">
        <v>0</v>
      </c>
      <c r="BP497">
        <v>0</v>
      </c>
      <c r="BQ497">
        <v>0</v>
      </c>
      <c r="BR497">
        <v>0</v>
      </c>
      <c r="BS497">
        <v>0</v>
      </c>
      <c r="BT497">
        <v>0</v>
      </c>
    </row>
    <row r="498" spans="1:72">
      <c r="A498" t="s">
        <v>793</v>
      </c>
      <c r="B498" t="s">
        <v>82</v>
      </c>
      <c r="C498">
        <v>2009</v>
      </c>
      <c r="D498" t="s">
        <v>228</v>
      </c>
      <c r="E498">
        <v>5</v>
      </c>
      <c r="G498" t="s">
        <v>348</v>
      </c>
      <c r="H498" t="s">
        <v>729</v>
      </c>
      <c r="I498">
        <v>109751713714</v>
      </c>
      <c r="J498">
        <v>36289782827</v>
      </c>
      <c r="K498">
        <v>11605361987</v>
      </c>
      <c r="L498">
        <v>15822056236</v>
      </c>
      <c r="M498">
        <v>15822056236</v>
      </c>
      <c r="N498">
        <v>70455764390</v>
      </c>
      <c r="O498">
        <v>48149235822</v>
      </c>
      <c r="P498">
        <v>39467062313</v>
      </c>
      <c r="Q498">
        <v>39467062313</v>
      </c>
      <c r="R498">
        <v>0</v>
      </c>
      <c r="S498">
        <v>39467062313</v>
      </c>
      <c r="T498">
        <v>39205477694</v>
      </c>
      <c r="U498">
        <v>39205477694</v>
      </c>
      <c r="V498">
        <v>39205477694</v>
      </c>
      <c r="W498">
        <v>39205477694</v>
      </c>
      <c r="X498">
        <v>39205477694</v>
      </c>
      <c r="Y498">
        <v>0</v>
      </c>
      <c r="Z498">
        <v>0</v>
      </c>
      <c r="AA498">
        <v>0</v>
      </c>
      <c r="AB498">
        <v>39205477694</v>
      </c>
      <c r="AC498">
        <v>3847835136</v>
      </c>
      <c r="AD498">
        <v>39205477694</v>
      </c>
      <c r="AE498">
        <v>0</v>
      </c>
      <c r="AF498">
        <v>0</v>
      </c>
      <c r="AG498">
        <v>0</v>
      </c>
      <c r="AH498">
        <v>0</v>
      </c>
      <c r="AI498">
        <v>0</v>
      </c>
      <c r="AJ498">
        <v>0</v>
      </c>
      <c r="AK498">
        <v>0</v>
      </c>
      <c r="AL498">
        <v>0</v>
      </c>
      <c r="AM498">
        <v>45238575082</v>
      </c>
      <c r="AN498">
        <v>39205477694</v>
      </c>
      <c r="AO498">
        <v>40058559015</v>
      </c>
      <c r="AP498">
        <v>40058559015</v>
      </c>
      <c r="AQ498">
        <v>38035632987</v>
      </c>
      <c r="AR498">
        <v>22547974917</v>
      </c>
      <c r="AS498">
        <v>2305611987</v>
      </c>
      <c r="AT498">
        <v>38685266380</v>
      </c>
      <c r="AU498">
        <v>37312840361</v>
      </c>
      <c r="AV498">
        <v>37312840361</v>
      </c>
      <c r="AW498">
        <v>36083738071</v>
      </c>
      <c r="AX498">
        <v>39205477694</v>
      </c>
      <c r="AY498">
        <v>39205477694</v>
      </c>
      <c r="AZ498">
        <v>40568404688</v>
      </c>
      <c r="BA498">
        <v>5713581167</v>
      </c>
      <c r="BB498">
        <v>0</v>
      </c>
      <c r="BC498">
        <v>0</v>
      </c>
      <c r="BD498">
        <v>109751713714</v>
      </c>
      <c r="BE498">
        <v>109751713714</v>
      </c>
      <c r="BF498">
        <v>1</v>
      </c>
      <c r="BG498">
        <v>1</v>
      </c>
      <c r="BH498">
        <v>1</v>
      </c>
      <c r="BI498">
        <v>39205477694</v>
      </c>
      <c r="BJ498">
        <v>16589394747</v>
      </c>
      <c r="BK498">
        <v>39467062313</v>
      </c>
      <c r="BL498">
        <v>39467062313</v>
      </c>
      <c r="BM498">
        <v>22877667566</v>
      </c>
      <c r="BN498">
        <v>18857347677</v>
      </c>
      <c r="BO498">
        <v>0</v>
      </c>
      <c r="BP498">
        <v>0</v>
      </c>
      <c r="BQ498">
        <v>0</v>
      </c>
      <c r="BR498">
        <v>0</v>
      </c>
      <c r="BS498">
        <v>0</v>
      </c>
      <c r="BT498">
        <v>0</v>
      </c>
    </row>
    <row r="499" spans="1:72">
      <c r="A499" t="s">
        <v>794</v>
      </c>
      <c r="B499" t="s">
        <v>83</v>
      </c>
      <c r="C499">
        <v>2009</v>
      </c>
      <c r="D499" t="s">
        <v>212</v>
      </c>
      <c r="E499">
        <v>2</v>
      </c>
      <c r="G499" t="s">
        <v>350</v>
      </c>
      <c r="H499" t="s">
        <v>729</v>
      </c>
      <c r="I499">
        <v>15715574343</v>
      </c>
      <c r="J499">
        <v>1135638325</v>
      </c>
      <c r="K499">
        <v>1058386074</v>
      </c>
      <c r="L499">
        <v>1102471191</v>
      </c>
      <c r="M499">
        <v>1102471191</v>
      </c>
      <c r="N499">
        <v>5861038487</v>
      </c>
      <c r="O499">
        <v>4905292500</v>
      </c>
      <c r="P499">
        <v>4549575847</v>
      </c>
      <c r="Q499">
        <v>4549575847</v>
      </c>
      <c r="R499">
        <v>0</v>
      </c>
      <c r="S499">
        <v>4549575847</v>
      </c>
      <c r="T499">
        <v>4554650611</v>
      </c>
      <c r="U499">
        <v>4554650611</v>
      </c>
      <c r="V499">
        <v>4554650611</v>
      </c>
      <c r="W499">
        <v>4554650611</v>
      </c>
      <c r="X499">
        <v>4554650611</v>
      </c>
      <c r="Y499">
        <v>0</v>
      </c>
      <c r="Z499">
        <v>0</v>
      </c>
      <c r="AA499">
        <v>0</v>
      </c>
      <c r="AB499">
        <v>4554650611</v>
      </c>
      <c r="AC499">
        <v>627103290</v>
      </c>
      <c r="AM499">
        <v>5025946313</v>
      </c>
      <c r="AN499">
        <v>4554650611</v>
      </c>
      <c r="AO499">
        <v>4487189922</v>
      </c>
      <c r="AP499">
        <v>4487189922</v>
      </c>
      <c r="AQ499">
        <v>4354496157</v>
      </c>
      <c r="AR499">
        <v>4354496157</v>
      </c>
      <c r="AS499">
        <v>143319891</v>
      </c>
      <c r="AT499">
        <v>4553794146</v>
      </c>
      <c r="AU499">
        <v>4370474730</v>
      </c>
      <c r="AV499">
        <v>4370474730</v>
      </c>
      <c r="AW499">
        <v>4175361676</v>
      </c>
      <c r="AX499">
        <v>4554650611</v>
      </c>
      <c r="AY499">
        <v>4554650611</v>
      </c>
      <c r="AZ499">
        <v>4868012519</v>
      </c>
      <c r="BB499">
        <v>0</v>
      </c>
      <c r="BD499">
        <v>15715574343</v>
      </c>
      <c r="BE499">
        <v>15715574343</v>
      </c>
      <c r="BF499">
        <v>1</v>
      </c>
      <c r="BG499">
        <v>1</v>
      </c>
      <c r="BI499">
        <v>4554650611</v>
      </c>
      <c r="BK499">
        <v>4549575847</v>
      </c>
      <c r="BL499">
        <v>4549575847</v>
      </c>
      <c r="BM499">
        <v>4549575847</v>
      </c>
      <c r="BN499">
        <v>3332399234</v>
      </c>
      <c r="BQ499">
        <v>0</v>
      </c>
      <c r="BR499">
        <v>0</v>
      </c>
      <c r="BS499">
        <v>0</v>
      </c>
      <c r="BT499">
        <v>0</v>
      </c>
    </row>
    <row r="500" spans="1:72">
      <c r="A500" t="s">
        <v>795</v>
      </c>
      <c r="B500" t="s">
        <v>84</v>
      </c>
      <c r="C500">
        <v>2009</v>
      </c>
      <c r="D500" t="s">
        <v>228</v>
      </c>
      <c r="E500">
        <v>5</v>
      </c>
      <c r="G500" t="s">
        <v>352</v>
      </c>
      <c r="H500" t="s">
        <v>729</v>
      </c>
      <c r="I500">
        <v>57787634321</v>
      </c>
      <c r="J500">
        <v>12128320861</v>
      </c>
      <c r="K500">
        <v>5374981722</v>
      </c>
      <c r="L500">
        <v>7164637939</v>
      </c>
      <c r="M500">
        <v>7164637939</v>
      </c>
      <c r="N500">
        <v>36238027463</v>
      </c>
      <c r="O500">
        <v>23753413209</v>
      </c>
      <c r="P500">
        <v>28595214981</v>
      </c>
      <c r="Q500">
        <v>28595214981</v>
      </c>
      <c r="R500">
        <v>0</v>
      </c>
      <c r="S500">
        <v>28595214981</v>
      </c>
      <c r="T500">
        <v>28749855456</v>
      </c>
      <c r="U500">
        <v>28749855456</v>
      </c>
      <c r="V500">
        <v>28749855456</v>
      </c>
      <c r="W500">
        <v>28749855456</v>
      </c>
      <c r="X500">
        <v>28749855456</v>
      </c>
      <c r="Y500">
        <v>0</v>
      </c>
      <c r="Z500">
        <v>0</v>
      </c>
      <c r="AA500">
        <v>0</v>
      </c>
      <c r="AB500">
        <v>28749855456</v>
      </c>
      <c r="AC500">
        <v>3481561948</v>
      </c>
      <c r="AD500">
        <v>28749855456</v>
      </c>
      <c r="AE500">
        <v>0</v>
      </c>
      <c r="AF500">
        <v>0</v>
      </c>
      <c r="AG500">
        <v>0</v>
      </c>
      <c r="AH500">
        <v>0</v>
      </c>
      <c r="AI500">
        <v>0</v>
      </c>
      <c r="AJ500">
        <v>0</v>
      </c>
      <c r="AK500">
        <v>0</v>
      </c>
      <c r="AL500">
        <v>0</v>
      </c>
      <c r="AM500">
        <v>26910266611</v>
      </c>
      <c r="AN500">
        <v>28749855456</v>
      </c>
      <c r="AO500">
        <v>30358144938</v>
      </c>
      <c r="AP500">
        <v>30358144938</v>
      </c>
      <c r="AQ500">
        <v>28400269302</v>
      </c>
      <c r="AR500">
        <v>16538862301</v>
      </c>
      <c r="AS500">
        <v>1435854510</v>
      </c>
      <c r="AT500">
        <v>28554769075</v>
      </c>
      <c r="AU500">
        <v>27697606946</v>
      </c>
      <c r="AV500">
        <v>27697606946</v>
      </c>
      <c r="AW500">
        <v>27717572344</v>
      </c>
      <c r="AX500">
        <v>28749855456</v>
      </c>
      <c r="AY500">
        <v>28749855456</v>
      </c>
      <c r="AZ500">
        <v>30239061432.75</v>
      </c>
      <c r="BA500">
        <v>4407838666</v>
      </c>
      <c r="BB500">
        <v>0</v>
      </c>
      <c r="BC500">
        <v>0</v>
      </c>
      <c r="BD500">
        <v>57787634321</v>
      </c>
      <c r="BE500">
        <v>57787634321</v>
      </c>
      <c r="BF500">
        <v>1</v>
      </c>
      <c r="BG500">
        <v>1</v>
      </c>
      <c r="BH500">
        <v>1</v>
      </c>
      <c r="BI500">
        <v>28749855456</v>
      </c>
      <c r="BJ500">
        <v>12168110655</v>
      </c>
      <c r="BK500">
        <v>28595214981</v>
      </c>
      <c r="BL500">
        <v>28595214981</v>
      </c>
      <c r="BM500">
        <v>16427104326</v>
      </c>
      <c r="BN500">
        <v>15798133423</v>
      </c>
      <c r="BO500">
        <v>0</v>
      </c>
      <c r="BP500">
        <v>0</v>
      </c>
      <c r="BQ500">
        <v>0</v>
      </c>
      <c r="BR500">
        <v>0</v>
      </c>
      <c r="BS500">
        <v>0</v>
      </c>
      <c r="BT500">
        <v>0</v>
      </c>
    </row>
    <row r="501" spans="1:72">
      <c r="A501" t="s">
        <v>796</v>
      </c>
      <c r="B501" t="s">
        <v>85</v>
      </c>
      <c r="C501">
        <v>2009</v>
      </c>
      <c r="D501" t="s">
        <v>228</v>
      </c>
      <c r="E501">
        <v>6</v>
      </c>
      <c r="G501" t="s">
        <v>354</v>
      </c>
      <c r="H501" t="s">
        <v>729</v>
      </c>
      <c r="I501">
        <v>89622006466</v>
      </c>
      <c r="J501">
        <v>29273288447</v>
      </c>
      <c r="K501">
        <v>11982691660</v>
      </c>
      <c r="L501">
        <v>14086598700</v>
      </c>
      <c r="M501">
        <v>14086598700</v>
      </c>
      <c r="N501">
        <v>61369372604</v>
      </c>
      <c r="O501">
        <v>41767803138</v>
      </c>
      <c r="P501">
        <v>36229189155</v>
      </c>
      <c r="Q501">
        <v>36229189155</v>
      </c>
      <c r="R501">
        <v>0</v>
      </c>
      <c r="S501">
        <v>36229189155</v>
      </c>
      <c r="T501">
        <v>36499025476</v>
      </c>
      <c r="U501">
        <v>36499025476</v>
      </c>
      <c r="V501">
        <v>36499025476</v>
      </c>
      <c r="W501">
        <v>36499025476</v>
      </c>
      <c r="X501">
        <v>36499025476</v>
      </c>
      <c r="Y501">
        <v>0</v>
      </c>
      <c r="Z501">
        <v>0</v>
      </c>
      <c r="AA501">
        <v>0</v>
      </c>
      <c r="AB501">
        <v>36499025476</v>
      </c>
      <c r="AC501">
        <v>5609534400</v>
      </c>
      <c r="AD501">
        <v>36499025476</v>
      </c>
      <c r="AE501">
        <v>0</v>
      </c>
      <c r="AF501">
        <v>0</v>
      </c>
      <c r="AG501">
        <v>0</v>
      </c>
      <c r="AH501">
        <v>0</v>
      </c>
      <c r="AI501">
        <v>0</v>
      </c>
      <c r="AJ501">
        <v>0</v>
      </c>
      <c r="AK501">
        <v>0</v>
      </c>
      <c r="AL501">
        <v>0</v>
      </c>
      <c r="AM501">
        <v>42548622596</v>
      </c>
      <c r="AN501">
        <v>36499025476</v>
      </c>
      <c r="AO501">
        <v>38036225907</v>
      </c>
      <c r="AP501">
        <v>38036225907</v>
      </c>
      <c r="AQ501">
        <v>36087611567</v>
      </c>
      <c r="AR501">
        <v>22851103238</v>
      </c>
      <c r="AS501">
        <v>1968896389</v>
      </c>
      <c r="AT501">
        <v>36120225508</v>
      </c>
      <c r="AU501">
        <v>34963075396</v>
      </c>
      <c r="AV501">
        <v>34963075396</v>
      </c>
      <c r="AW501">
        <v>34401739776</v>
      </c>
      <c r="AX501">
        <v>36499025476</v>
      </c>
      <c r="AY501">
        <v>36499025476</v>
      </c>
      <c r="AZ501">
        <v>38532350363</v>
      </c>
      <c r="BA501">
        <v>4982452655</v>
      </c>
      <c r="BB501">
        <v>0</v>
      </c>
      <c r="BC501">
        <v>0</v>
      </c>
      <c r="BD501">
        <v>89622006466</v>
      </c>
      <c r="BE501">
        <v>89622006466</v>
      </c>
      <c r="BF501">
        <v>1</v>
      </c>
      <c r="BG501">
        <v>1</v>
      </c>
      <c r="BH501">
        <v>1</v>
      </c>
      <c r="BI501">
        <v>36499025476</v>
      </c>
      <c r="BJ501">
        <v>13601816768</v>
      </c>
      <c r="BK501">
        <v>36229189155</v>
      </c>
      <c r="BL501">
        <v>36229189155</v>
      </c>
      <c r="BM501">
        <v>22627372387</v>
      </c>
      <c r="BN501">
        <v>19665269786</v>
      </c>
      <c r="BO501">
        <v>0</v>
      </c>
      <c r="BP501">
        <v>0</v>
      </c>
      <c r="BQ501">
        <v>0</v>
      </c>
      <c r="BR501">
        <v>0</v>
      </c>
      <c r="BS501">
        <v>0</v>
      </c>
      <c r="BT501">
        <v>0</v>
      </c>
    </row>
    <row r="502" spans="1:72">
      <c r="A502" t="s">
        <v>797</v>
      </c>
      <c r="B502" t="s">
        <v>86</v>
      </c>
      <c r="C502">
        <v>2009</v>
      </c>
      <c r="D502" t="s">
        <v>228</v>
      </c>
      <c r="E502">
        <v>5</v>
      </c>
      <c r="G502" t="s">
        <v>356</v>
      </c>
      <c r="H502" t="s">
        <v>729</v>
      </c>
      <c r="I502">
        <v>60554460200</v>
      </c>
      <c r="J502">
        <v>14357527908</v>
      </c>
      <c r="K502">
        <v>5589758782</v>
      </c>
      <c r="L502">
        <v>7217303241</v>
      </c>
      <c r="M502">
        <v>7217303241</v>
      </c>
      <c r="N502">
        <v>37337867765</v>
      </c>
      <c r="O502">
        <v>21155546335</v>
      </c>
      <c r="P502">
        <v>28063855065</v>
      </c>
      <c r="Q502">
        <v>28063855065</v>
      </c>
      <c r="R502">
        <v>0</v>
      </c>
      <c r="S502">
        <v>28063855065</v>
      </c>
      <c r="T502">
        <v>28143421926</v>
      </c>
      <c r="U502">
        <v>28143421926</v>
      </c>
      <c r="V502">
        <v>28143421926</v>
      </c>
      <c r="W502">
        <v>28143421926</v>
      </c>
      <c r="X502">
        <v>28143421926</v>
      </c>
      <c r="Y502">
        <v>0</v>
      </c>
      <c r="Z502">
        <v>0</v>
      </c>
      <c r="AA502">
        <v>0</v>
      </c>
      <c r="AB502">
        <v>28143421926</v>
      </c>
      <c r="AC502">
        <v>3310619940</v>
      </c>
      <c r="AD502">
        <v>28143421926</v>
      </c>
      <c r="AE502">
        <v>0</v>
      </c>
      <c r="AF502">
        <v>0</v>
      </c>
      <c r="AG502">
        <v>0</v>
      </c>
      <c r="AH502">
        <v>0</v>
      </c>
      <c r="AI502">
        <v>0</v>
      </c>
      <c r="AJ502">
        <v>0</v>
      </c>
      <c r="AK502">
        <v>0</v>
      </c>
      <c r="AL502">
        <v>0</v>
      </c>
      <c r="AM502">
        <v>25624772399</v>
      </c>
      <c r="AN502">
        <v>28143421926</v>
      </c>
      <c r="AO502">
        <v>28088211443</v>
      </c>
      <c r="AP502">
        <v>28088211443</v>
      </c>
      <c r="AQ502">
        <v>28018210852</v>
      </c>
      <c r="AR502">
        <v>15427356413</v>
      </c>
      <c r="AS502">
        <v>1216419717</v>
      </c>
      <c r="AT502">
        <v>27833455616</v>
      </c>
      <c r="AU502">
        <v>26946875915</v>
      </c>
      <c r="AV502">
        <v>26946875915</v>
      </c>
      <c r="AW502">
        <v>27142819502</v>
      </c>
      <c r="AX502">
        <v>28143421926</v>
      </c>
      <c r="AY502">
        <v>28143421926</v>
      </c>
      <c r="AZ502">
        <v>29700765562</v>
      </c>
      <c r="BA502">
        <v>4846553012</v>
      </c>
      <c r="BB502">
        <v>0</v>
      </c>
      <c r="BC502">
        <v>0</v>
      </c>
      <c r="BD502">
        <v>60554460200</v>
      </c>
      <c r="BE502">
        <v>60554460200</v>
      </c>
      <c r="BF502">
        <v>1</v>
      </c>
      <c r="BG502">
        <v>1</v>
      </c>
      <c r="BH502">
        <v>1</v>
      </c>
      <c r="BI502">
        <v>28143421926</v>
      </c>
      <c r="BJ502">
        <v>13065784822</v>
      </c>
      <c r="BK502">
        <v>28063855065</v>
      </c>
      <c r="BL502">
        <v>28063855065</v>
      </c>
      <c r="BM502">
        <v>14998070243</v>
      </c>
      <c r="BN502">
        <v>14849390598</v>
      </c>
      <c r="BO502">
        <v>0</v>
      </c>
      <c r="BP502">
        <v>0</v>
      </c>
      <c r="BQ502">
        <v>0</v>
      </c>
      <c r="BR502">
        <v>0</v>
      </c>
      <c r="BS502">
        <v>0</v>
      </c>
      <c r="BT502">
        <v>0</v>
      </c>
    </row>
    <row r="503" spans="1:72">
      <c r="A503" t="s">
        <v>798</v>
      </c>
      <c r="B503" t="s">
        <v>87</v>
      </c>
      <c r="C503">
        <v>2009</v>
      </c>
      <c r="D503" t="s">
        <v>212</v>
      </c>
      <c r="E503">
        <v>3</v>
      </c>
      <c r="G503" t="s">
        <v>358</v>
      </c>
      <c r="H503" t="s">
        <v>729</v>
      </c>
      <c r="I503">
        <v>31432171507</v>
      </c>
      <c r="J503">
        <v>1316445157</v>
      </c>
      <c r="K503">
        <v>1303748065</v>
      </c>
      <c r="L503">
        <v>1408736739</v>
      </c>
      <c r="M503">
        <v>1408736739</v>
      </c>
      <c r="N503">
        <v>5375023095</v>
      </c>
      <c r="O503">
        <v>4680282714</v>
      </c>
      <c r="P503">
        <v>6081151620</v>
      </c>
      <c r="Q503">
        <v>6081151620</v>
      </c>
      <c r="R503">
        <v>0</v>
      </c>
      <c r="S503">
        <v>6081151620</v>
      </c>
      <c r="T503">
        <v>6195477182</v>
      </c>
      <c r="U503">
        <v>6195477182</v>
      </c>
      <c r="V503">
        <v>6195477182</v>
      </c>
      <c r="W503">
        <v>6195477182</v>
      </c>
      <c r="X503">
        <v>6195477182</v>
      </c>
      <c r="Y503">
        <v>0</v>
      </c>
      <c r="Z503">
        <v>0</v>
      </c>
      <c r="AA503">
        <v>0</v>
      </c>
      <c r="AB503">
        <v>6195477182</v>
      </c>
      <c r="AC503">
        <v>1840097550</v>
      </c>
      <c r="AM503">
        <v>5902011309</v>
      </c>
      <c r="AN503">
        <v>6195477182</v>
      </c>
      <c r="AO503">
        <v>5854126529</v>
      </c>
      <c r="AP503">
        <v>5854126529</v>
      </c>
      <c r="AQ503">
        <v>5817834101</v>
      </c>
      <c r="AR503">
        <v>5817834101</v>
      </c>
      <c r="AS503">
        <v>86796558</v>
      </c>
      <c r="AT503">
        <v>6193366951</v>
      </c>
      <c r="AU503">
        <v>5857778069</v>
      </c>
      <c r="AV503">
        <v>5857778069</v>
      </c>
      <c r="AW503">
        <v>5665455661</v>
      </c>
      <c r="AX503">
        <v>6195477182</v>
      </c>
      <c r="AY503">
        <v>6195477182</v>
      </c>
      <c r="AZ503">
        <v>6681095944</v>
      </c>
      <c r="BB503">
        <v>0</v>
      </c>
      <c r="BD503">
        <v>31432171507</v>
      </c>
      <c r="BE503">
        <v>31432171507</v>
      </c>
      <c r="BF503">
        <v>1</v>
      </c>
      <c r="BG503">
        <v>1</v>
      </c>
      <c r="BI503">
        <v>6195477182</v>
      </c>
      <c r="BK503">
        <v>6081151620</v>
      </c>
      <c r="BL503">
        <v>6081151620</v>
      </c>
      <c r="BM503">
        <v>6081151620</v>
      </c>
      <c r="BN503">
        <v>4337689496</v>
      </c>
      <c r="BQ503">
        <v>0</v>
      </c>
      <c r="BR503">
        <v>0</v>
      </c>
      <c r="BS503">
        <v>0</v>
      </c>
      <c r="BT503">
        <v>0</v>
      </c>
    </row>
    <row r="504" spans="1:72">
      <c r="A504" t="s">
        <v>799</v>
      </c>
      <c r="B504" t="s">
        <v>88</v>
      </c>
      <c r="C504">
        <v>2009</v>
      </c>
      <c r="D504" t="s">
        <v>207</v>
      </c>
      <c r="E504">
        <v>8</v>
      </c>
      <c r="G504" t="s">
        <v>360</v>
      </c>
      <c r="H504" t="s">
        <v>729</v>
      </c>
      <c r="I504">
        <v>412607847126</v>
      </c>
      <c r="J504">
        <v>103401869537</v>
      </c>
      <c r="K504">
        <v>33591111382</v>
      </c>
      <c r="L504">
        <v>43335240130</v>
      </c>
      <c r="M504">
        <v>43335240130</v>
      </c>
      <c r="N504">
        <v>259500546847</v>
      </c>
      <c r="O504">
        <v>179310761443</v>
      </c>
      <c r="P504">
        <v>108738013575</v>
      </c>
      <c r="Q504">
        <v>108738013575</v>
      </c>
      <c r="R504">
        <v>0</v>
      </c>
      <c r="S504">
        <v>108738013575</v>
      </c>
      <c r="T504">
        <v>108784034488</v>
      </c>
      <c r="U504">
        <v>108784034488</v>
      </c>
      <c r="V504">
        <v>108784034488</v>
      </c>
      <c r="W504">
        <v>108784034488</v>
      </c>
      <c r="X504">
        <v>108784034488</v>
      </c>
      <c r="Y504">
        <v>0</v>
      </c>
      <c r="Z504">
        <v>0</v>
      </c>
      <c r="AA504">
        <v>0</v>
      </c>
      <c r="AB504">
        <v>108784034488</v>
      </c>
      <c r="AC504">
        <v>9942880226</v>
      </c>
      <c r="AD504">
        <v>108784034488</v>
      </c>
      <c r="AE504">
        <v>0</v>
      </c>
      <c r="AF504">
        <v>0</v>
      </c>
      <c r="AG504">
        <v>0</v>
      </c>
      <c r="AH504">
        <v>0</v>
      </c>
      <c r="AI504">
        <v>0</v>
      </c>
      <c r="AJ504">
        <v>0</v>
      </c>
      <c r="AK504">
        <v>0</v>
      </c>
      <c r="AL504">
        <v>0</v>
      </c>
      <c r="AM504">
        <v>191266724687</v>
      </c>
      <c r="AN504">
        <v>108784034488</v>
      </c>
      <c r="AO504">
        <v>110357616825</v>
      </c>
      <c r="AP504">
        <v>110357616825</v>
      </c>
      <c r="AQ504">
        <v>103938922187</v>
      </c>
      <c r="AR504">
        <v>73909826687</v>
      </c>
      <c r="AS504">
        <v>13448557426</v>
      </c>
      <c r="AT504">
        <v>107172137467</v>
      </c>
      <c r="AU504">
        <v>103452016177</v>
      </c>
      <c r="AV504">
        <v>103452016177</v>
      </c>
      <c r="AW504">
        <v>102223999115</v>
      </c>
      <c r="AX504">
        <v>108784034488</v>
      </c>
      <c r="AY504">
        <v>108784034488</v>
      </c>
      <c r="AZ504">
        <v>117816806658</v>
      </c>
      <c r="BA504">
        <v>11189772667</v>
      </c>
      <c r="BB504">
        <v>0</v>
      </c>
      <c r="BC504">
        <v>0</v>
      </c>
      <c r="BD504">
        <v>412607847126</v>
      </c>
      <c r="BE504">
        <v>412607847126</v>
      </c>
      <c r="BF504">
        <v>1</v>
      </c>
      <c r="BG504">
        <v>1</v>
      </c>
      <c r="BH504">
        <v>1</v>
      </c>
      <c r="BI504">
        <v>108784034488</v>
      </c>
      <c r="BJ504">
        <v>31381491195</v>
      </c>
      <c r="BK504">
        <v>108738013575</v>
      </c>
      <c r="BL504">
        <v>108738013575</v>
      </c>
      <c r="BM504">
        <v>77356522380</v>
      </c>
      <c r="BN504">
        <v>51258744899</v>
      </c>
      <c r="BO504">
        <v>0</v>
      </c>
      <c r="BP504">
        <v>0</v>
      </c>
      <c r="BQ504">
        <v>0</v>
      </c>
      <c r="BR504">
        <v>0</v>
      </c>
      <c r="BS504">
        <v>0</v>
      </c>
      <c r="BT504">
        <v>0</v>
      </c>
    </row>
    <row r="505" spans="1:72">
      <c r="A505" t="s">
        <v>800</v>
      </c>
      <c r="B505" t="s">
        <v>89</v>
      </c>
      <c r="C505">
        <v>2009</v>
      </c>
      <c r="D505" t="s">
        <v>215</v>
      </c>
      <c r="E505">
        <v>5</v>
      </c>
      <c r="G505" t="s">
        <v>362</v>
      </c>
      <c r="H505" t="s">
        <v>729</v>
      </c>
      <c r="I505">
        <v>55799724380</v>
      </c>
      <c r="J505">
        <v>4105887188</v>
      </c>
      <c r="K505">
        <v>3551353374</v>
      </c>
      <c r="L505">
        <v>5233090963</v>
      </c>
      <c r="M505">
        <v>5233090963</v>
      </c>
      <c r="N505">
        <v>25667446097</v>
      </c>
      <c r="O505">
        <v>18699502777</v>
      </c>
      <c r="P505">
        <v>11765394143</v>
      </c>
      <c r="Q505">
        <v>11765394143</v>
      </c>
      <c r="R505">
        <v>0</v>
      </c>
      <c r="S505">
        <v>11765394143</v>
      </c>
      <c r="T505">
        <v>11781124756</v>
      </c>
      <c r="U505">
        <v>11781124756</v>
      </c>
      <c r="V505">
        <v>11781124756</v>
      </c>
      <c r="W505">
        <v>11781124756</v>
      </c>
      <c r="X505">
        <v>11781124756</v>
      </c>
      <c r="Y505">
        <v>0</v>
      </c>
      <c r="Z505">
        <v>0</v>
      </c>
      <c r="AA505">
        <v>0</v>
      </c>
      <c r="AB505">
        <v>11781124756</v>
      </c>
      <c r="AC505">
        <v>3487142859</v>
      </c>
      <c r="AM505">
        <v>20492604164</v>
      </c>
      <c r="AN505">
        <v>11781124756</v>
      </c>
      <c r="AO505">
        <v>12025553558</v>
      </c>
      <c r="AP505">
        <v>12025553558</v>
      </c>
      <c r="AQ505">
        <v>11283556789</v>
      </c>
      <c r="AR505">
        <v>11283556789</v>
      </c>
      <c r="AS505">
        <v>2312872046</v>
      </c>
      <c r="AT505">
        <v>11769403977</v>
      </c>
      <c r="AU505">
        <v>10995493320</v>
      </c>
      <c r="AV505">
        <v>10995493320</v>
      </c>
      <c r="AW505">
        <v>10110741826</v>
      </c>
      <c r="AX505">
        <v>11781124756</v>
      </c>
      <c r="AY505">
        <v>11781124756</v>
      </c>
      <c r="AZ505">
        <v>12762577787</v>
      </c>
      <c r="BB505">
        <v>0</v>
      </c>
      <c r="BD505">
        <v>55799724380</v>
      </c>
      <c r="BE505">
        <v>55799724380</v>
      </c>
      <c r="BF505">
        <v>1</v>
      </c>
      <c r="BG505">
        <v>1</v>
      </c>
      <c r="BI505">
        <v>11781124756</v>
      </c>
      <c r="BK505">
        <v>11765394143</v>
      </c>
      <c r="BL505">
        <v>11765394143</v>
      </c>
      <c r="BM505">
        <v>11765394143</v>
      </c>
      <c r="BN505">
        <v>6578664891</v>
      </c>
      <c r="BQ505">
        <v>0</v>
      </c>
      <c r="BR505">
        <v>0</v>
      </c>
      <c r="BS505">
        <v>0</v>
      </c>
      <c r="BT505">
        <v>0</v>
      </c>
    </row>
    <row r="506" spans="1:72">
      <c r="A506" t="s">
        <v>801</v>
      </c>
      <c r="B506" t="s">
        <v>90</v>
      </c>
      <c r="C506">
        <v>2009</v>
      </c>
      <c r="D506" t="s">
        <v>228</v>
      </c>
      <c r="E506">
        <v>5</v>
      </c>
      <c r="G506" t="s">
        <v>364</v>
      </c>
      <c r="H506" t="s">
        <v>729</v>
      </c>
      <c r="I506">
        <v>80733774055</v>
      </c>
      <c r="J506">
        <v>14357209142</v>
      </c>
      <c r="K506">
        <v>7679166539</v>
      </c>
      <c r="L506">
        <v>9197134585</v>
      </c>
      <c r="M506">
        <v>9197134585</v>
      </c>
      <c r="N506">
        <v>41061571978</v>
      </c>
      <c r="O506">
        <v>25077937458</v>
      </c>
      <c r="P506">
        <v>30371850776</v>
      </c>
      <c r="Q506">
        <v>30371850776</v>
      </c>
      <c r="R506">
        <v>0</v>
      </c>
      <c r="S506">
        <v>30371850776</v>
      </c>
      <c r="T506">
        <v>29664821872</v>
      </c>
      <c r="U506">
        <v>29664821872</v>
      </c>
      <c r="V506">
        <v>29664821872</v>
      </c>
      <c r="W506">
        <v>29664821872</v>
      </c>
      <c r="X506">
        <v>29664821872</v>
      </c>
      <c r="Y506">
        <v>0</v>
      </c>
      <c r="Z506">
        <v>0</v>
      </c>
      <c r="AA506">
        <v>0</v>
      </c>
      <c r="AB506">
        <v>29664821872</v>
      </c>
      <c r="AC506">
        <v>3471966001</v>
      </c>
      <c r="AD506">
        <v>29664821872</v>
      </c>
      <c r="AE506">
        <v>0</v>
      </c>
      <c r="AF506">
        <v>0</v>
      </c>
      <c r="AG506">
        <v>0</v>
      </c>
      <c r="AH506">
        <v>0</v>
      </c>
      <c r="AI506">
        <v>0</v>
      </c>
      <c r="AJ506">
        <v>0</v>
      </c>
      <c r="AK506">
        <v>0</v>
      </c>
      <c r="AL506">
        <v>0</v>
      </c>
      <c r="AM506">
        <v>29210087337</v>
      </c>
      <c r="AN506">
        <v>29664821872</v>
      </c>
      <c r="AO506">
        <v>30697757207</v>
      </c>
      <c r="AP506">
        <v>30697757207</v>
      </c>
      <c r="AQ506">
        <v>29912542007</v>
      </c>
      <c r="AR506">
        <v>17231522782</v>
      </c>
      <c r="AS506">
        <v>1211538521</v>
      </c>
      <c r="AT506">
        <v>29452889525</v>
      </c>
      <c r="AU506">
        <v>28608111863</v>
      </c>
      <c r="AV506">
        <v>28608111863</v>
      </c>
      <c r="AW506">
        <v>27713682261</v>
      </c>
      <c r="AX506">
        <v>29664821872</v>
      </c>
      <c r="AY506">
        <v>29664821872</v>
      </c>
      <c r="AZ506">
        <v>30975801187</v>
      </c>
      <c r="BA506">
        <v>4711607807</v>
      </c>
      <c r="BB506">
        <v>0</v>
      </c>
      <c r="BC506">
        <v>0</v>
      </c>
      <c r="BD506">
        <v>80733774055</v>
      </c>
      <c r="BE506">
        <v>80733774055</v>
      </c>
      <c r="BF506">
        <v>1</v>
      </c>
      <c r="BG506">
        <v>1</v>
      </c>
      <c r="BH506">
        <v>1</v>
      </c>
      <c r="BI506">
        <v>29664821872</v>
      </c>
      <c r="BJ506">
        <v>13549564186</v>
      </c>
      <c r="BK506">
        <v>30371850776</v>
      </c>
      <c r="BL506">
        <v>30371850776</v>
      </c>
      <c r="BM506">
        <v>16822286590</v>
      </c>
      <c r="BN506">
        <v>16243181588</v>
      </c>
      <c r="BO506">
        <v>0</v>
      </c>
      <c r="BP506">
        <v>0</v>
      </c>
      <c r="BQ506">
        <v>0</v>
      </c>
      <c r="BR506">
        <v>0</v>
      </c>
      <c r="BS506">
        <v>0</v>
      </c>
      <c r="BT506">
        <v>0</v>
      </c>
    </row>
    <row r="507" spans="1:72">
      <c r="A507" t="s">
        <v>802</v>
      </c>
      <c r="B507" t="s">
        <v>91</v>
      </c>
      <c r="C507">
        <v>2009</v>
      </c>
      <c r="D507" t="s">
        <v>228</v>
      </c>
      <c r="E507">
        <v>6</v>
      </c>
      <c r="G507" t="s">
        <v>366</v>
      </c>
      <c r="H507" t="s">
        <v>729</v>
      </c>
      <c r="I507">
        <v>126913509535</v>
      </c>
      <c r="J507">
        <v>42010301293</v>
      </c>
      <c r="K507">
        <v>12983608532</v>
      </c>
      <c r="L507">
        <v>15596234362</v>
      </c>
      <c r="M507">
        <v>15596234362</v>
      </c>
      <c r="N507">
        <v>77152641997</v>
      </c>
      <c r="O507">
        <v>56238360000</v>
      </c>
      <c r="P507">
        <v>44549823681</v>
      </c>
      <c r="Q507">
        <v>44549823681</v>
      </c>
      <c r="R507">
        <v>0</v>
      </c>
      <c r="S507">
        <v>44549823681</v>
      </c>
      <c r="T507">
        <v>44626388870</v>
      </c>
      <c r="U507">
        <v>44626388870</v>
      </c>
      <c r="V507">
        <v>44626388870</v>
      </c>
      <c r="W507">
        <v>44626388870</v>
      </c>
      <c r="X507">
        <v>44626388870</v>
      </c>
      <c r="Y507">
        <v>0</v>
      </c>
      <c r="Z507">
        <v>0</v>
      </c>
      <c r="AA507">
        <v>0</v>
      </c>
      <c r="AB507">
        <v>44626388870</v>
      </c>
      <c r="AC507">
        <v>4199049033</v>
      </c>
      <c r="AD507">
        <v>44626388870</v>
      </c>
      <c r="AE507">
        <v>0</v>
      </c>
      <c r="AF507">
        <v>0</v>
      </c>
      <c r="AG507">
        <v>0</v>
      </c>
      <c r="AH507">
        <v>0</v>
      </c>
      <c r="AI507">
        <v>0</v>
      </c>
      <c r="AJ507">
        <v>0</v>
      </c>
      <c r="AK507">
        <v>0</v>
      </c>
      <c r="AL507">
        <v>0</v>
      </c>
      <c r="AM507">
        <v>59660091360</v>
      </c>
      <c r="AN507">
        <v>44626388870</v>
      </c>
      <c r="AO507">
        <v>45546179639</v>
      </c>
      <c r="AP507">
        <v>45546179639</v>
      </c>
      <c r="AQ507">
        <v>43720784163</v>
      </c>
      <c r="AR507">
        <v>25973247421</v>
      </c>
      <c r="AS507">
        <v>2629033916</v>
      </c>
      <c r="AT507">
        <v>43996206939</v>
      </c>
      <c r="AU507">
        <v>42790319870</v>
      </c>
      <c r="AV507">
        <v>42790319870</v>
      </c>
      <c r="AW507">
        <v>43343378843</v>
      </c>
      <c r="AX507">
        <v>44626388870</v>
      </c>
      <c r="AY507">
        <v>44626388870</v>
      </c>
      <c r="AZ507">
        <v>47699708539</v>
      </c>
      <c r="BA507">
        <v>6951252537</v>
      </c>
      <c r="BB507">
        <v>0</v>
      </c>
      <c r="BC507">
        <v>0</v>
      </c>
      <c r="BD507">
        <v>126913509535</v>
      </c>
      <c r="BE507">
        <v>126913509535</v>
      </c>
      <c r="BF507">
        <v>1</v>
      </c>
      <c r="BG507">
        <v>1</v>
      </c>
      <c r="BH507">
        <v>1</v>
      </c>
      <c r="BI507">
        <v>44626388870</v>
      </c>
      <c r="BJ507">
        <v>19607551162</v>
      </c>
      <c r="BK507">
        <v>44549823681</v>
      </c>
      <c r="BL507">
        <v>44549823681</v>
      </c>
      <c r="BM507">
        <v>24942272519</v>
      </c>
      <c r="BN507">
        <v>23259984689</v>
      </c>
      <c r="BO507">
        <v>0</v>
      </c>
      <c r="BP507">
        <v>0</v>
      </c>
      <c r="BQ507">
        <v>0</v>
      </c>
      <c r="BR507">
        <v>0</v>
      </c>
      <c r="BS507">
        <v>0</v>
      </c>
      <c r="BT507">
        <v>0</v>
      </c>
    </row>
    <row r="508" spans="1:72">
      <c r="A508" t="s">
        <v>803</v>
      </c>
      <c r="B508" t="s">
        <v>92</v>
      </c>
      <c r="C508">
        <v>2009</v>
      </c>
      <c r="D508" t="s">
        <v>228</v>
      </c>
      <c r="E508">
        <v>6</v>
      </c>
      <c r="G508" t="s">
        <v>368</v>
      </c>
      <c r="H508" t="s">
        <v>729</v>
      </c>
      <c r="I508">
        <v>140759250992</v>
      </c>
      <c r="J508">
        <v>53666363858</v>
      </c>
      <c r="K508">
        <v>15450038817</v>
      </c>
      <c r="L508">
        <v>18957839289</v>
      </c>
      <c r="M508">
        <v>18957839289</v>
      </c>
      <c r="N508">
        <v>104360760044</v>
      </c>
      <c r="O508">
        <v>75561455957</v>
      </c>
      <c r="P508">
        <v>46616237877</v>
      </c>
      <c r="Q508">
        <v>46616237877</v>
      </c>
      <c r="R508">
        <v>0</v>
      </c>
      <c r="S508">
        <v>46616237877</v>
      </c>
      <c r="T508">
        <v>47046704911</v>
      </c>
      <c r="U508">
        <v>47046704911</v>
      </c>
      <c r="V508">
        <v>47046704911</v>
      </c>
      <c r="W508">
        <v>47046704911</v>
      </c>
      <c r="X508">
        <v>47046704911</v>
      </c>
      <c r="Y508">
        <v>0</v>
      </c>
      <c r="Z508">
        <v>0</v>
      </c>
      <c r="AA508">
        <v>0</v>
      </c>
      <c r="AB508">
        <v>47046704911</v>
      </c>
      <c r="AC508">
        <v>5707639570</v>
      </c>
      <c r="AD508">
        <v>47046704911</v>
      </c>
      <c r="AE508">
        <v>0</v>
      </c>
      <c r="AF508">
        <v>0</v>
      </c>
      <c r="AG508">
        <v>0</v>
      </c>
      <c r="AH508">
        <v>0</v>
      </c>
      <c r="AI508">
        <v>0</v>
      </c>
      <c r="AJ508">
        <v>0</v>
      </c>
      <c r="AK508">
        <v>0</v>
      </c>
      <c r="AL508">
        <v>0</v>
      </c>
      <c r="AM508">
        <v>72108674642</v>
      </c>
      <c r="AN508">
        <v>47046704911</v>
      </c>
      <c r="AO508">
        <v>48454584052</v>
      </c>
      <c r="AP508">
        <v>48454584052</v>
      </c>
      <c r="AQ508">
        <v>45993094753</v>
      </c>
      <c r="AR508">
        <v>27596068066</v>
      </c>
      <c r="AS508">
        <v>3426546467</v>
      </c>
      <c r="AT508">
        <v>46333650439</v>
      </c>
      <c r="AU508">
        <v>44947653768</v>
      </c>
      <c r="AV508">
        <v>44947653768</v>
      </c>
      <c r="AW508">
        <v>45472754191</v>
      </c>
      <c r="AX508">
        <v>47046704911</v>
      </c>
      <c r="AY508">
        <v>47046704911</v>
      </c>
      <c r="AZ508">
        <v>50432020649</v>
      </c>
      <c r="BA508">
        <v>6901005398</v>
      </c>
      <c r="BB508">
        <v>0</v>
      </c>
      <c r="BC508">
        <v>0</v>
      </c>
      <c r="BD508">
        <v>140759250992</v>
      </c>
      <c r="BE508">
        <v>140759250992</v>
      </c>
      <c r="BF508">
        <v>1</v>
      </c>
      <c r="BG508">
        <v>1</v>
      </c>
      <c r="BH508">
        <v>1</v>
      </c>
      <c r="BI508">
        <v>47046704911</v>
      </c>
      <c r="BJ508">
        <v>19164722786</v>
      </c>
      <c r="BK508">
        <v>46616237877</v>
      </c>
      <c r="BL508">
        <v>46616237877</v>
      </c>
      <c r="BM508">
        <v>27451515091</v>
      </c>
      <c r="BN508">
        <v>23044075939</v>
      </c>
      <c r="BO508">
        <v>0</v>
      </c>
      <c r="BP508">
        <v>0</v>
      </c>
      <c r="BQ508">
        <v>0</v>
      </c>
      <c r="BR508">
        <v>0</v>
      </c>
      <c r="BS508">
        <v>0</v>
      </c>
      <c r="BT508">
        <v>0</v>
      </c>
    </row>
    <row r="509" spans="1:72">
      <c r="A509" t="s">
        <v>804</v>
      </c>
      <c r="B509" t="s">
        <v>93</v>
      </c>
      <c r="C509">
        <v>2009</v>
      </c>
      <c r="D509" t="s">
        <v>228</v>
      </c>
      <c r="E509">
        <v>5</v>
      </c>
      <c r="G509" t="s">
        <v>370</v>
      </c>
      <c r="H509" t="s">
        <v>729</v>
      </c>
      <c r="I509">
        <v>60914857283</v>
      </c>
      <c r="J509">
        <v>13731047705</v>
      </c>
      <c r="K509">
        <v>6577053067</v>
      </c>
      <c r="L509">
        <v>7862032055</v>
      </c>
      <c r="M509">
        <v>7862032055</v>
      </c>
      <c r="N509">
        <v>37011280329</v>
      </c>
      <c r="O509">
        <v>25329908727</v>
      </c>
      <c r="P509">
        <v>29262025995</v>
      </c>
      <c r="Q509">
        <v>29262025995</v>
      </c>
      <c r="R509">
        <v>0</v>
      </c>
      <c r="S509">
        <v>29262025995</v>
      </c>
      <c r="T509">
        <v>28606272152</v>
      </c>
      <c r="U509">
        <v>28606272152</v>
      </c>
      <c r="V509">
        <v>28606272152</v>
      </c>
      <c r="W509">
        <v>28606272152</v>
      </c>
      <c r="X509">
        <v>28606272152</v>
      </c>
      <c r="Y509">
        <v>0</v>
      </c>
      <c r="Z509">
        <v>0</v>
      </c>
      <c r="AA509">
        <v>0</v>
      </c>
      <c r="AB509">
        <v>28606272152</v>
      </c>
      <c r="AC509">
        <v>3293849736</v>
      </c>
      <c r="AD509">
        <v>28606272152</v>
      </c>
      <c r="AE509">
        <v>0</v>
      </c>
      <c r="AF509">
        <v>0</v>
      </c>
      <c r="AG509">
        <v>0</v>
      </c>
      <c r="AH509">
        <v>0</v>
      </c>
      <c r="AI509">
        <v>0</v>
      </c>
      <c r="AJ509">
        <v>0</v>
      </c>
      <c r="AK509">
        <v>0</v>
      </c>
      <c r="AL509">
        <v>0</v>
      </c>
      <c r="AM509">
        <v>29670923031</v>
      </c>
      <c r="AN509">
        <v>28606272152</v>
      </c>
      <c r="AO509">
        <v>29961787058</v>
      </c>
      <c r="AP509">
        <v>29961787058</v>
      </c>
      <c r="AQ509">
        <v>27337303271</v>
      </c>
      <c r="AR509">
        <v>14138812603</v>
      </c>
      <c r="AS509">
        <v>1079974614</v>
      </c>
      <c r="AT509">
        <v>28408981829</v>
      </c>
      <c r="AU509">
        <v>27707625791</v>
      </c>
      <c r="AV509">
        <v>27707625791</v>
      </c>
      <c r="AW509">
        <v>27667302801</v>
      </c>
      <c r="AX509">
        <v>28606272152</v>
      </c>
      <c r="AY509">
        <v>28606272152</v>
      </c>
      <c r="AZ509">
        <v>29870972673</v>
      </c>
      <c r="BA509">
        <v>5421132854</v>
      </c>
      <c r="BB509">
        <v>0</v>
      </c>
      <c r="BC509">
        <v>0</v>
      </c>
      <c r="BD509">
        <v>60914857283</v>
      </c>
      <c r="BE509">
        <v>60914857283</v>
      </c>
      <c r="BF509">
        <v>1</v>
      </c>
      <c r="BG509">
        <v>1</v>
      </c>
      <c r="BH509">
        <v>1</v>
      </c>
      <c r="BI509">
        <v>28606272152</v>
      </c>
      <c r="BJ509">
        <v>14176190533</v>
      </c>
      <c r="BK509">
        <v>29262025995</v>
      </c>
      <c r="BL509">
        <v>29262025995</v>
      </c>
      <c r="BM509">
        <v>15085835462</v>
      </c>
      <c r="BN509">
        <v>15343640203</v>
      </c>
      <c r="BO509">
        <v>0</v>
      </c>
      <c r="BP509">
        <v>0</v>
      </c>
      <c r="BQ509">
        <v>0</v>
      </c>
      <c r="BR509">
        <v>0</v>
      </c>
      <c r="BS509">
        <v>0</v>
      </c>
      <c r="BT509">
        <v>0</v>
      </c>
    </row>
    <row r="510" spans="1:72">
      <c r="A510" t="s">
        <v>805</v>
      </c>
      <c r="B510" t="s">
        <v>94</v>
      </c>
      <c r="C510">
        <v>2009</v>
      </c>
      <c r="D510" t="s">
        <v>228</v>
      </c>
      <c r="E510">
        <v>5</v>
      </c>
      <c r="G510" t="s">
        <v>372</v>
      </c>
      <c r="H510" t="s">
        <v>729</v>
      </c>
      <c r="I510">
        <v>74342098771</v>
      </c>
      <c r="J510">
        <v>19611674749</v>
      </c>
      <c r="K510">
        <v>6921160019</v>
      </c>
      <c r="L510">
        <v>8624080699</v>
      </c>
      <c r="M510">
        <v>8624080699</v>
      </c>
      <c r="N510">
        <v>45647503860</v>
      </c>
      <c r="O510">
        <v>30737572661</v>
      </c>
      <c r="P510">
        <v>29723113662</v>
      </c>
      <c r="Q510">
        <v>29723113662</v>
      </c>
      <c r="R510">
        <v>0</v>
      </c>
      <c r="S510">
        <v>29723113662</v>
      </c>
      <c r="T510">
        <v>29320847512</v>
      </c>
      <c r="U510">
        <v>29320847512</v>
      </c>
      <c r="V510">
        <v>29320847512</v>
      </c>
      <c r="W510">
        <v>29320847512</v>
      </c>
      <c r="X510">
        <v>29320847512</v>
      </c>
      <c r="Y510">
        <v>0</v>
      </c>
      <c r="Z510">
        <v>0</v>
      </c>
      <c r="AA510">
        <v>0</v>
      </c>
      <c r="AB510">
        <v>29320847512</v>
      </c>
      <c r="AC510">
        <v>3333773385</v>
      </c>
      <c r="AD510">
        <v>29320847512</v>
      </c>
      <c r="AE510">
        <v>0</v>
      </c>
      <c r="AF510">
        <v>0</v>
      </c>
      <c r="AG510">
        <v>0</v>
      </c>
      <c r="AH510">
        <v>0</v>
      </c>
      <c r="AI510">
        <v>0</v>
      </c>
      <c r="AJ510">
        <v>0</v>
      </c>
      <c r="AK510">
        <v>0</v>
      </c>
      <c r="AL510">
        <v>0</v>
      </c>
      <c r="AM510">
        <v>33491464716</v>
      </c>
      <c r="AN510">
        <v>29320847512</v>
      </c>
      <c r="AO510">
        <v>30302707328</v>
      </c>
      <c r="AP510">
        <v>30302707328</v>
      </c>
      <c r="AQ510">
        <v>28171780864</v>
      </c>
      <c r="AR510">
        <v>15194897847</v>
      </c>
      <c r="AS510">
        <v>1267673656</v>
      </c>
      <c r="AT510">
        <v>29029924455</v>
      </c>
      <c r="AU510">
        <v>28281767107</v>
      </c>
      <c r="AV510">
        <v>28281767107</v>
      </c>
      <c r="AW510">
        <v>27762153586</v>
      </c>
      <c r="AX510">
        <v>29320847512</v>
      </c>
      <c r="AY510">
        <v>29320847512</v>
      </c>
      <c r="AZ510">
        <v>30616810080</v>
      </c>
      <c r="BA510">
        <v>4961469292</v>
      </c>
      <c r="BB510">
        <v>0</v>
      </c>
      <c r="BC510">
        <v>0</v>
      </c>
      <c r="BD510">
        <v>74342098771</v>
      </c>
      <c r="BE510">
        <v>74342098771</v>
      </c>
      <c r="BF510">
        <v>1</v>
      </c>
      <c r="BG510">
        <v>1</v>
      </c>
      <c r="BH510">
        <v>1</v>
      </c>
      <c r="BI510">
        <v>29320847512</v>
      </c>
      <c r="BJ510">
        <v>14000333409</v>
      </c>
      <c r="BK510">
        <v>29723113662</v>
      </c>
      <c r="BL510">
        <v>29723113662</v>
      </c>
      <c r="BM510">
        <v>15722780253</v>
      </c>
      <c r="BN510">
        <v>15034246050</v>
      </c>
      <c r="BO510">
        <v>0</v>
      </c>
      <c r="BP510">
        <v>0</v>
      </c>
      <c r="BQ510">
        <v>0</v>
      </c>
      <c r="BR510">
        <v>0</v>
      </c>
      <c r="BS510">
        <v>0</v>
      </c>
      <c r="BT510">
        <v>0</v>
      </c>
    </row>
    <row r="511" spans="1:72">
      <c r="A511" t="s">
        <v>806</v>
      </c>
      <c r="B511" t="s">
        <v>95</v>
      </c>
      <c r="C511">
        <v>2009</v>
      </c>
      <c r="D511" t="s">
        <v>228</v>
      </c>
      <c r="E511">
        <v>6</v>
      </c>
      <c r="G511" t="s">
        <v>374</v>
      </c>
      <c r="H511" t="s">
        <v>729</v>
      </c>
      <c r="I511">
        <v>118586688131</v>
      </c>
      <c r="J511">
        <v>25510533045</v>
      </c>
      <c r="K511">
        <v>9948274072</v>
      </c>
      <c r="L511">
        <v>12538306377</v>
      </c>
      <c r="M511">
        <v>12538306377</v>
      </c>
      <c r="N511">
        <v>64274143818</v>
      </c>
      <c r="O511">
        <v>44617812207</v>
      </c>
      <c r="P511">
        <v>41546620627</v>
      </c>
      <c r="Q511">
        <v>41546620627</v>
      </c>
      <c r="R511">
        <v>0</v>
      </c>
      <c r="S511">
        <v>41546620627</v>
      </c>
      <c r="T511">
        <v>41209584309</v>
      </c>
      <c r="U511">
        <v>41209584309</v>
      </c>
      <c r="V511">
        <v>41209584309</v>
      </c>
      <c r="W511">
        <v>41209584309</v>
      </c>
      <c r="X511">
        <v>41209584309</v>
      </c>
      <c r="Y511">
        <v>0</v>
      </c>
      <c r="Z511">
        <v>0</v>
      </c>
      <c r="AA511">
        <v>0</v>
      </c>
      <c r="AB511">
        <v>41209584309</v>
      </c>
      <c r="AC511">
        <v>6002073376</v>
      </c>
      <c r="AD511">
        <v>41209584309</v>
      </c>
      <c r="AE511">
        <v>0</v>
      </c>
      <c r="AF511">
        <v>0</v>
      </c>
      <c r="AG511">
        <v>0</v>
      </c>
      <c r="AH511">
        <v>0</v>
      </c>
      <c r="AI511">
        <v>0</v>
      </c>
      <c r="AJ511">
        <v>0</v>
      </c>
      <c r="AK511">
        <v>0</v>
      </c>
      <c r="AL511">
        <v>0</v>
      </c>
      <c r="AM511">
        <v>47446101872</v>
      </c>
      <c r="AN511">
        <v>41209584309</v>
      </c>
      <c r="AO511">
        <v>41406440041</v>
      </c>
      <c r="AP511">
        <v>41406440041</v>
      </c>
      <c r="AQ511">
        <v>40940027492</v>
      </c>
      <c r="AR511">
        <v>25861863074</v>
      </c>
      <c r="AS511">
        <v>2310680188</v>
      </c>
      <c r="AT511">
        <v>40796958399</v>
      </c>
      <c r="AU511">
        <v>39590548265</v>
      </c>
      <c r="AV511">
        <v>39590548265</v>
      </c>
      <c r="AW511">
        <v>38671016556</v>
      </c>
      <c r="AX511">
        <v>41209584309</v>
      </c>
      <c r="AY511">
        <v>41209584309</v>
      </c>
      <c r="AZ511">
        <v>43879963111</v>
      </c>
      <c r="BA511">
        <v>5213924505</v>
      </c>
      <c r="BB511">
        <v>0</v>
      </c>
      <c r="BC511">
        <v>0</v>
      </c>
      <c r="BD511">
        <v>118586688131</v>
      </c>
      <c r="BE511">
        <v>118586688131</v>
      </c>
      <c r="BF511">
        <v>1</v>
      </c>
      <c r="BG511">
        <v>1</v>
      </c>
      <c r="BH511">
        <v>1</v>
      </c>
      <c r="BI511">
        <v>41209584309</v>
      </c>
      <c r="BJ511">
        <v>14659383822</v>
      </c>
      <c r="BK511">
        <v>41546620627</v>
      </c>
      <c r="BL511">
        <v>41546620627</v>
      </c>
      <c r="BM511">
        <v>26887236805</v>
      </c>
      <c r="BN511">
        <v>23157017844</v>
      </c>
      <c r="BO511">
        <v>0</v>
      </c>
      <c r="BP511">
        <v>0</v>
      </c>
      <c r="BQ511">
        <v>0</v>
      </c>
      <c r="BR511">
        <v>0</v>
      </c>
      <c r="BS511">
        <v>0</v>
      </c>
      <c r="BT511">
        <v>0</v>
      </c>
    </row>
    <row r="512" spans="1:72">
      <c r="A512" t="s">
        <v>807</v>
      </c>
      <c r="B512" t="s">
        <v>96</v>
      </c>
      <c r="C512">
        <v>2009</v>
      </c>
      <c r="D512" t="s">
        <v>212</v>
      </c>
      <c r="E512">
        <v>1</v>
      </c>
      <c r="G512" t="s">
        <v>376</v>
      </c>
      <c r="H512" t="s">
        <v>729</v>
      </c>
      <c r="I512">
        <v>6620575006</v>
      </c>
      <c r="J512">
        <v>516723946</v>
      </c>
      <c r="K512">
        <v>459512561</v>
      </c>
      <c r="L512">
        <v>477673128</v>
      </c>
      <c r="M512">
        <v>477673128</v>
      </c>
      <c r="N512">
        <v>5745007153</v>
      </c>
      <c r="O512">
        <v>4766103237</v>
      </c>
      <c r="P512">
        <v>2001978520</v>
      </c>
      <c r="Q512">
        <v>2001978520</v>
      </c>
      <c r="R512">
        <v>0</v>
      </c>
      <c r="S512">
        <v>2001978520</v>
      </c>
      <c r="T512">
        <v>2068087708</v>
      </c>
      <c r="U512">
        <v>2068087708</v>
      </c>
      <c r="V512">
        <v>2068087708</v>
      </c>
      <c r="W512">
        <v>2068087708</v>
      </c>
      <c r="X512">
        <v>2068087708</v>
      </c>
      <c r="Y512">
        <v>0</v>
      </c>
      <c r="Z512">
        <v>0</v>
      </c>
      <c r="AA512">
        <v>0</v>
      </c>
      <c r="AB512">
        <v>2068087708</v>
      </c>
      <c r="AC512">
        <v>515073170</v>
      </c>
      <c r="AM512">
        <v>4283295752</v>
      </c>
      <c r="AN512">
        <v>2068087708</v>
      </c>
      <c r="AO512">
        <v>2060125351</v>
      </c>
      <c r="AP512">
        <v>2060125351</v>
      </c>
      <c r="AQ512">
        <v>2161334334</v>
      </c>
      <c r="AR512">
        <v>2161334334</v>
      </c>
      <c r="AS512">
        <v>12444160</v>
      </c>
      <c r="AT512">
        <v>2068087708</v>
      </c>
      <c r="AU512">
        <v>1862809194</v>
      </c>
      <c r="AV512">
        <v>1862809194</v>
      </c>
      <c r="AW512">
        <v>1816201880</v>
      </c>
      <c r="AX512">
        <v>2068087708</v>
      </c>
      <c r="AY512">
        <v>2068087708</v>
      </c>
      <c r="AZ512">
        <v>2289678082</v>
      </c>
      <c r="BB512">
        <v>0</v>
      </c>
      <c r="BD512">
        <v>6620575006</v>
      </c>
      <c r="BE512">
        <v>6620575006</v>
      </c>
      <c r="BF512">
        <v>1</v>
      </c>
      <c r="BG512">
        <v>1</v>
      </c>
      <c r="BI512">
        <v>2068087708</v>
      </c>
      <c r="BK512">
        <v>2001978520</v>
      </c>
      <c r="BL512">
        <v>2001978520</v>
      </c>
      <c r="BM512">
        <v>2001978520</v>
      </c>
      <c r="BN512">
        <v>1127799054</v>
      </c>
      <c r="BQ512">
        <v>0</v>
      </c>
      <c r="BR512">
        <v>0</v>
      </c>
      <c r="BS512">
        <v>0</v>
      </c>
      <c r="BT512">
        <v>0</v>
      </c>
    </row>
    <row r="513" spans="1:72">
      <c r="A513" t="s">
        <v>808</v>
      </c>
      <c r="B513" t="s">
        <v>97</v>
      </c>
      <c r="C513">
        <v>2009</v>
      </c>
      <c r="D513" t="s">
        <v>228</v>
      </c>
      <c r="E513">
        <v>5</v>
      </c>
      <c r="G513" t="s">
        <v>378</v>
      </c>
      <c r="H513" t="s">
        <v>729</v>
      </c>
      <c r="I513">
        <v>48972235963</v>
      </c>
      <c r="J513">
        <v>15882567255</v>
      </c>
      <c r="K513">
        <v>6983637065</v>
      </c>
      <c r="L513">
        <v>8135017299</v>
      </c>
      <c r="M513">
        <v>8135017299</v>
      </c>
      <c r="N513">
        <v>34789833230</v>
      </c>
      <c r="O513">
        <v>20598122941</v>
      </c>
      <c r="P513">
        <v>32560285095</v>
      </c>
      <c r="Q513">
        <v>32560285095</v>
      </c>
      <c r="R513">
        <v>0</v>
      </c>
      <c r="S513">
        <v>32560285095</v>
      </c>
      <c r="T513">
        <v>32338010237</v>
      </c>
      <c r="U513">
        <v>32338010237</v>
      </c>
      <c r="V513">
        <v>32338010237</v>
      </c>
      <c r="W513">
        <v>32338010237</v>
      </c>
      <c r="X513">
        <v>32338010237</v>
      </c>
      <c r="Y513">
        <v>0</v>
      </c>
      <c r="Z513">
        <v>0</v>
      </c>
      <c r="AA513">
        <v>0</v>
      </c>
      <c r="AB513">
        <v>32338010237</v>
      </c>
      <c r="AC513">
        <v>3984001898</v>
      </c>
      <c r="AD513">
        <v>32338010237</v>
      </c>
      <c r="AE513">
        <v>0</v>
      </c>
      <c r="AF513">
        <v>0</v>
      </c>
      <c r="AG513">
        <v>0</v>
      </c>
      <c r="AH513">
        <v>0</v>
      </c>
      <c r="AI513">
        <v>0</v>
      </c>
      <c r="AJ513">
        <v>0</v>
      </c>
      <c r="AK513">
        <v>0</v>
      </c>
      <c r="AL513">
        <v>0</v>
      </c>
      <c r="AM513">
        <v>25283001781</v>
      </c>
      <c r="AN513">
        <v>32338010237</v>
      </c>
      <c r="AO513">
        <v>33402889834</v>
      </c>
      <c r="AP513">
        <v>33402889834</v>
      </c>
      <c r="AQ513">
        <v>32164072592</v>
      </c>
      <c r="AR513">
        <v>19733993555</v>
      </c>
      <c r="AS513">
        <v>1164930388</v>
      </c>
      <c r="AT513">
        <v>32067574252</v>
      </c>
      <c r="AU513">
        <v>30585589934</v>
      </c>
      <c r="AV513">
        <v>30585589934</v>
      </c>
      <c r="AW513">
        <v>30197561490</v>
      </c>
      <c r="AX513">
        <v>32338010237</v>
      </c>
      <c r="AY513">
        <v>32338010237</v>
      </c>
      <c r="AZ513">
        <v>33048790796.400002</v>
      </c>
      <c r="BA513">
        <v>4824983959</v>
      </c>
      <c r="BB513">
        <v>0</v>
      </c>
      <c r="BC513">
        <v>0</v>
      </c>
      <c r="BD513">
        <v>48972235963</v>
      </c>
      <c r="BE513">
        <v>48972235963</v>
      </c>
      <c r="BF513">
        <v>1</v>
      </c>
      <c r="BG513">
        <v>1</v>
      </c>
      <c r="BH513">
        <v>1</v>
      </c>
      <c r="BI513">
        <v>32338010237</v>
      </c>
      <c r="BJ513">
        <v>12488530588</v>
      </c>
      <c r="BK513">
        <v>32560285095</v>
      </c>
      <c r="BL513">
        <v>32560285095</v>
      </c>
      <c r="BM513">
        <v>20071754507</v>
      </c>
      <c r="BN513">
        <v>18262705691</v>
      </c>
      <c r="BO513">
        <v>0</v>
      </c>
      <c r="BP513">
        <v>0</v>
      </c>
      <c r="BQ513">
        <v>0</v>
      </c>
      <c r="BR513">
        <v>0</v>
      </c>
      <c r="BS513">
        <v>0</v>
      </c>
      <c r="BT513">
        <v>0</v>
      </c>
    </row>
    <row r="514" spans="1:72">
      <c r="A514" t="s">
        <v>809</v>
      </c>
      <c r="B514" t="s">
        <v>98</v>
      </c>
      <c r="C514">
        <v>2009</v>
      </c>
      <c r="D514" t="s">
        <v>380</v>
      </c>
      <c r="E514">
        <v>1</v>
      </c>
      <c r="G514" t="s">
        <v>381</v>
      </c>
      <c r="H514" t="s">
        <v>729</v>
      </c>
      <c r="I514">
        <v>28016965545</v>
      </c>
      <c r="J514">
        <v>5487067061</v>
      </c>
      <c r="K514">
        <v>1098373481</v>
      </c>
      <c r="L514">
        <v>1247609198</v>
      </c>
      <c r="M514">
        <v>1247609198</v>
      </c>
      <c r="N514">
        <v>8834497762</v>
      </c>
      <c r="O514">
        <v>8629286078</v>
      </c>
      <c r="P514">
        <v>2861130492</v>
      </c>
      <c r="Q514">
        <v>2861130492</v>
      </c>
      <c r="R514">
        <v>0</v>
      </c>
      <c r="S514">
        <v>2861130492</v>
      </c>
      <c r="T514">
        <v>2814152449</v>
      </c>
      <c r="U514">
        <v>2814152449</v>
      </c>
      <c r="V514">
        <v>2814152449</v>
      </c>
      <c r="W514">
        <v>2814152449</v>
      </c>
      <c r="X514">
        <v>2814152449</v>
      </c>
      <c r="Y514">
        <v>0</v>
      </c>
      <c r="Z514">
        <v>0</v>
      </c>
      <c r="AA514">
        <v>0</v>
      </c>
      <c r="AB514">
        <v>2814152449</v>
      </c>
      <c r="AC514">
        <v>250164600</v>
      </c>
      <c r="AM514">
        <v>8204520549</v>
      </c>
      <c r="AN514">
        <v>2814152449</v>
      </c>
      <c r="AO514">
        <v>2821412862</v>
      </c>
      <c r="AP514">
        <v>2821412862</v>
      </c>
      <c r="AQ514">
        <v>2748915234</v>
      </c>
      <c r="AR514">
        <v>2748915234</v>
      </c>
      <c r="AS514">
        <v>194053880</v>
      </c>
      <c r="AT514">
        <v>2700812648</v>
      </c>
      <c r="AU514">
        <v>2292716227</v>
      </c>
      <c r="AV514">
        <v>2292716227</v>
      </c>
      <c r="AW514">
        <v>2505897603</v>
      </c>
      <c r="AX514">
        <v>2814152449</v>
      </c>
      <c r="AY514">
        <v>2814152449</v>
      </c>
      <c r="AZ514">
        <v>3502321852</v>
      </c>
      <c r="BB514">
        <v>0</v>
      </c>
      <c r="BD514">
        <v>28016965545</v>
      </c>
      <c r="BE514">
        <v>28016965545</v>
      </c>
      <c r="BF514">
        <v>1</v>
      </c>
      <c r="BG514">
        <v>1</v>
      </c>
      <c r="BI514">
        <v>2814152449</v>
      </c>
      <c r="BK514">
        <v>2861130492</v>
      </c>
      <c r="BL514">
        <v>2861130492</v>
      </c>
      <c r="BM514">
        <v>2861130492</v>
      </c>
      <c r="BN514">
        <v>1346121317</v>
      </c>
      <c r="BQ514">
        <v>0</v>
      </c>
      <c r="BR514">
        <v>0</v>
      </c>
      <c r="BS514">
        <v>0</v>
      </c>
      <c r="BT514">
        <v>0</v>
      </c>
    </row>
    <row r="515" spans="1:72">
      <c r="A515" t="s">
        <v>810</v>
      </c>
      <c r="B515" t="s">
        <v>99</v>
      </c>
      <c r="C515">
        <v>2009</v>
      </c>
      <c r="D515" t="s">
        <v>380</v>
      </c>
      <c r="E515">
        <v>1</v>
      </c>
      <c r="G515" t="s">
        <v>383</v>
      </c>
      <c r="H515" t="s">
        <v>729</v>
      </c>
      <c r="I515">
        <v>5099513612</v>
      </c>
      <c r="J515">
        <v>428060781</v>
      </c>
      <c r="K515">
        <v>421220870</v>
      </c>
      <c r="L515">
        <v>438790634</v>
      </c>
      <c r="M515">
        <v>438790634</v>
      </c>
      <c r="N515">
        <v>2903021818</v>
      </c>
      <c r="O515">
        <v>2170960288</v>
      </c>
      <c r="P515">
        <v>2628899990</v>
      </c>
      <c r="Q515">
        <v>2628899990</v>
      </c>
      <c r="R515">
        <v>0</v>
      </c>
      <c r="S515">
        <v>2628899990</v>
      </c>
      <c r="T515">
        <v>2596252608</v>
      </c>
      <c r="U515">
        <v>2596252608</v>
      </c>
      <c r="V515">
        <v>2596252608</v>
      </c>
      <c r="W515">
        <v>2596252608</v>
      </c>
      <c r="X515">
        <v>2596252608</v>
      </c>
      <c r="Y515">
        <v>0</v>
      </c>
      <c r="Z515">
        <v>0</v>
      </c>
      <c r="AA515">
        <v>0</v>
      </c>
      <c r="AB515">
        <v>2596252608</v>
      </c>
      <c r="AC515">
        <v>278165100</v>
      </c>
      <c r="AM515">
        <v>2093811389</v>
      </c>
      <c r="AN515">
        <v>2596252608</v>
      </c>
      <c r="AO515">
        <v>2741927289</v>
      </c>
      <c r="AP515">
        <v>2741927289</v>
      </c>
      <c r="AQ515">
        <v>2303658453</v>
      </c>
      <c r="AR515">
        <v>2303658453</v>
      </c>
      <c r="AS515">
        <v>49626771</v>
      </c>
      <c r="AT515">
        <v>2595444586</v>
      </c>
      <c r="AU515">
        <v>2445354473</v>
      </c>
      <c r="AV515">
        <v>2445354473</v>
      </c>
      <c r="AW515">
        <v>2468043099</v>
      </c>
      <c r="AX515">
        <v>2596252608</v>
      </c>
      <c r="AY515">
        <v>2596252608</v>
      </c>
      <c r="AZ515">
        <v>2777426141</v>
      </c>
      <c r="BB515">
        <v>0</v>
      </c>
      <c r="BD515">
        <v>5099513612</v>
      </c>
      <c r="BE515">
        <v>5099513612</v>
      </c>
      <c r="BF515">
        <v>1</v>
      </c>
      <c r="BG515">
        <v>1</v>
      </c>
      <c r="BI515">
        <v>2596252608</v>
      </c>
      <c r="BK515">
        <v>2628899990</v>
      </c>
      <c r="BL515">
        <v>2628899990</v>
      </c>
      <c r="BM515">
        <v>2628899990</v>
      </c>
      <c r="BN515">
        <v>806976174</v>
      </c>
      <c r="BQ515">
        <v>0</v>
      </c>
      <c r="BR515">
        <v>0</v>
      </c>
      <c r="BS515">
        <v>0</v>
      </c>
      <c r="BT515">
        <v>0</v>
      </c>
    </row>
    <row r="516" spans="1:72">
      <c r="A516" t="s">
        <v>811</v>
      </c>
      <c r="B516" t="s">
        <v>100</v>
      </c>
      <c r="C516">
        <v>2009</v>
      </c>
      <c r="D516" t="s">
        <v>380</v>
      </c>
      <c r="E516">
        <v>1</v>
      </c>
      <c r="G516" t="s">
        <v>385</v>
      </c>
      <c r="H516" t="s">
        <v>729</v>
      </c>
      <c r="I516">
        <v>21739603943</v>
      </c>
      <c r="J516">
        <v>4469295316</v>
      </c>
      <c r="K516">
        <v>2723940130</v>
      </c>
      <c r="L516">
        <v>2968617673</v>
      </c>
      <c r="M516">
        <v>2968617673</v>
      </c>
      <c r="N516">
        <v>28064940573</v>
      </c>
      <c r="O516">
        <v>17542617944</v>
      </c>
      <c r="P516">
        <v>7842085758</v>
      </c>
      <c r="Q516">
        <v>7842085758</v>
      </c>
      <c r="R516">
        <v>0</v>
      </c>
      <c r="S516">
        <v>7842085758</v>
      </c>
      <c r="T516">
        <v>7758358538</v>
      </c>
      <c r="U516">
        <v>7758358538</v>
      </c>
      <c r="V516">
        <v>7758358538</v>
      </c>
      <c r="W516">
        <v>7758358538</v>
      </c>
      <c r="X516">
        <v>7758358538</v>
      </c>
      <c r="Y516">
        <v>0</v>
      </c>
      <c r="Z516">
        <v>0</v>
      </c>
      <c r="AA516">
        <v>0</v>
      </c>
      <c r="AB516">
        <v>7758358538</v>
      </c>
      <c r="AC516">
        <v>452657687</v>
      </c>
      <c r="AM516">
        <v>17751750924</v>
      </c>
      <c r="AN516">
        <v>7758358538</v>
      </c>
      <c r="AO516">
        <v>8590208805</v>
      </c>
      <c r="AP516">
        <v>8590208805</v>
      </c>
      <c r="AQ516">
        <v>7479744968</v>
      </c>
      <c r="AR516">
        <v>7479744968</v>
      </c>
      <c r="AS516">
        <v>1181535752</v>
      </c>
      <c r="AT516">
        <v>7643753185</v>
      </c>
      <c r="AU516">
        <v>7150254638</v>
      </c>
      <c r="AV516">
        <v>7150254638</v>
      </c>
      <c r="AW516">
        <v>7367681369</v>
      </c>
      <c r="AX516">
        <v>7758358538</v>
      </c>
      <c r="AY516">
        <v>7758358538</v>
      </c>
      <c r="AZ516">
        <v>8827113118</v>
      </c>
      <c r="BB516">
        <v>0</v>
      </c>
      <c r="BD516">
        <v>21739603943</v>
      </c>
      <c r="BE516">
        <v>21739603943</v>
      </c>
      <c r="BF516">
        <v>1</v>
      </c>
      <c r="BG516">
        <v>1</v>
      </c>
      <c r="BI516">
        <v>7758358538</v>
      </c>
      <c r="BK516">
        <v>7842085758</v>
      </c>
      <c r="BL516">
        <v>7842085758</v>
      </c>
      <c r="BM516">
        <v>7842085758</v>
      </c>
      <c r="BN516">
        <v>2872452960</v>
      </c>
      <c r="BQ516">
        <v>0</v>
      </c>
      <c r="BR516">
        <v>0</v>
      </c>
      <c r="BS516">
        <v>0</v>
      </c>
      <c r="BT516">
        <v>0</v>
      </c>
    </row>
    <row r="517" spans="1:72">
      <c r="A517" t="s">
        <v>812</v>
      </c>
      <c r="B517" t="s">
        <v>101</v>
      </c>
      <c r="C517">
        <v>2009</v>
      </c>
      <c r="D517" t="s">
        <v>380</v>
      </c>
      <c r="E517">
        <v>2</v>
      </c>
      <c r="G517" t="s">
        <v>387</v>
      </c>
      <c r="H517" t="s">
        <v>729</v>
      </c>
      <c r="I517">
        <v>33009477824</v>
      </c>
      <c r="J517">
        <v>10530521631</v>
      </c>
      <c r="K517">
        <v>3590870542</v>
      </c>
      <c r="L517">
        <v>4167418956</v>
      </c>
      <c r="M517">
        <v>4167418956</v>
      </c>
      <c r="N517">
        <v>32226572846</v>
      </c>
      <c r="O517">
        <v>20526488721</v>
      </c>
      <c r="P517">
        <v>9377504829</v>
      </c>
      <c r="Q517">
        <v>9377504829</v>
      </c>
      <c r="R517">
        <v>0</v>
      </c>
      <c r="S517">
        <v>9377504829</v>
      </c>
      <c r="T517">
        <v>9148834052</v>
      </c>
      <c r="U517">
        <v>9148834052</v>
      </c>
      <c r="V517">
        <v>9148834052</v>
      </c>
      <c r="W517">
        <v>9148834052</v>
      </c>
      <c r="X517">
        <v>9148834052</v>
      </c>
      <c r="Y517">
        <v>0</v>
      </c>
      <c r="Z517">
        <v>0</v>
      </c>
      <c r="AA517">
        <v>0</v>
      </c>
      <c r="AB517">
        <v>9148834052</v>
      </c>
      <c r="AC517">
        <v>652898900</v>
      </c>
      <c r="AM517">
        <v>20003299001</v>
      </c>
      <c r="AN517">
        <v>9148834052</v>
      </c>
      <c r="AO517">
        <v>9979785357</v>
      </c>
      <c r="AP517">
        <v>9979785357</v>
      </c>
      <c r="AQ517">
        <v>9450036685</v>
      </c>
      <c r="AR517">
        <v>9450036685</v>
      </c>
      <c r="AS517">
        <v>1621432950</v>
      </c>
      <c r="AT517">
        <v>9004556249</v>
      </c>
      <c r="AU517">
        <v>8704586720</v>
      </c>
      <c r="AV517">
        <v>8704586720</v>
      </c>
      <c r="AW517">
        <v>8981589204</v>
      </c>
      <c r="AX517">
        <v>9148834052</v>
      </c>
      <c r="AY517">
        <v>9148834052</v>
      </c>
      <c r="AZ517">
        <v>10742427236</v>
      </c>
      <c r="BB517">
        <v>0</v>
      </c>
      <c r="BD517">
        <v>33009477824</v>
      </c>
      <c r="BE517">
        <v>33009477824</v>
      </c>
      <c r="BF517">
        <v>1</v>
      </c>
      <c r="BG517">
        <v>1</v>
      </c>
      <c r="BI517">
        <v>9148834052</v>
      </c>
      <c r="BK517">
        <v>9377504829</v>
      </c>
      <c r="BL517">
        <v>9377504829</v>
      </c>
      <c r="BM517">
        <v>9377504829</v>
      </c>
      <c r="BN517">
        <v>3650221260</v>
      </c>
      <c r="BQ517">
        <v>0</v>
      </c>
      <c r="BR517">
        <v>0</v>
      </c>
      <c r="BS517">
        <v>0</v>
      </c>
      <c r="BT517">
        <v>0</v>
      </c>
    </row>
    <row r="518" spans="1:72">
      <c r="A518" t="s">
        <v>813</v>
      </c>
      <c r="B518" t="s">
        <v>206</v>
      </c>
      <c r="C518">
        <v>2010</v>
      </c>
      <c r="D518" t="s">
        <v>207</v>
      </c>
      <c r="E518">
        <v>8</v>
      </c>
      <c r="G518" t="s">
        <v>208</v>
      </c>
      <c r="H518" t="s">
        <v>814</v>
      </c>
      <c r="I518">
        <v>280814913440</v>
      </c>
      <c r="J518">
        <v>37602774770</v>
      </c>
      <c r="K518">
        <v>18923489429</v>
      </c>
      <c r="L518">
        <v>28729961499</v>
      </c>
      <c r="M518">
        <v>28729961499</v>
      </c>
      <c r="N518">
        <v>157949323981</v>
      </c>
      <c r="O518">
        <v>109890122425</v>
      </c>
      <c r="P518">
        <v>87894654699</v>
      </c>
      <c r="Q518">
        <v>87894654699</v>
      </c>
      <c r="R518">
        <v>0</v>
      </c>
      <c r="S518">
        <v>87894654699</v>
      </c>
      <c r="T518">
        <v>84391028388</v>
      </c>
      <c r="U518">
        <v>84391028388</v>
      </c>
      <c r="V518">
        <v>84391028388</v>
      </c>
      <c r="W518">
        <v>84391028388</v>
      </c>
      <c r="X518">
        <v>84391028388</v>
      </c>
      <c r="Y518">
        <v>0</v>
      </c>
      <c r="Z518">
        <v>0</v>
      </c>
      <c r="AA518">
        <v>0</v>
      </c>
      <c r="AB518">
        <v>84391028388</v>
      </c>
      <c r="AC518">
        <v>9685995484</v>
      </c>
      <c r="AD518">
        <v>84391028388</v>
      </c>
      <c r="AE518">
        <v>0</v>
      </c>
      <c r="AF518">
        <v>0</v>
      </c>
      <c r="AG518">
        <v>0</v>
      </c>
      <c r="AH518">
        <v>0</v>
      </c>
      <c r="AI518">
        <v>0</v>
      </c>
      <c r="AJ518">
        <v>0</v>
      </c>
      <c r="AK518">
        <v>0</v>
      </c>
      <c r="AL518">
        <v>0</v>
      </c>
      <c r="AM518">
        <v>117990061145</v>
      </c>
      <c r="AN518">
        <v>84391028388</v>
      </c>
      <c r="AO518">
        <v>88701509391</v>
      </c>
      <c r="AP518">
        <v>88701509391</v>
      </c>
      <c r="AQ518">
        <v>87977207474</v>
      </c>
      <c r="AR518">
        <v>64555356911</v>
      </c>
      <c r="AS518">
        <v>9594408324</v>
      </c>
      <c r="AT518">
        <v>83552864854</v>
      </c>
      <c r="AU518">
        <v>80317251503</v>
      </c>
      <c r="AV518">
        <v>80317251503</v>
      </c>
      <c r="AW518">
        <v>77294750199</v>
      </c>
      <c r="AX518">
        <v>84391028388</v>
      </c>
      <c r="AY518">
        <v>84391028388</v>
      </c>
      <c r="AZ518">
        <v>89394675827</v>
      </c>
      <c r="BA518">
        <v>7447730702</v>
      </c>
      <c r="BB518">
        <v>0</v>
      </c>
      <c r="BC518">
        <v>0</v>
      </c>
      <c r="BD518">
        <v>280814913440</v>
      </c>
      <c r="BE518">
        <v>280814913440</v>
      </c>
      <c r="BF518">
        <v>1</v>
      </c>
      <c r="BG518">
        <v>1</v>
      </c>
      <c r="BH518">
        <v>1</v>
      </c>
      <c r="BI518">
        <v>84391028388</v>
      </c>
      <c r="BJ518">
        <v>24167402836</v>
      </c>
      <c r="BK518">
        <v>87894654699</v>
      </c>
      <c r="BL518">
        <v>87894654699</v>
      </c>
      <c r="BM518">
        <v>63727251863</v>
      </c>
      <c r="BN518">
        <v>45336595610</v>
      </c>
      <c r="BO518">
        <v>0</v>
      </c>
      <c r="BP518">
        <v>0</v>
      </c>
      <c r="BQ518">
        <v>0</v>
      </c>
      <c r="BR518">
        <v>0</v>
      </c>
      <c r="BS518">
        <v>0</v>
      </c>
      <c r="BT518">
        <v>0</v>
      </c>
    </row>
    <row r="519" spans="1:72">
      <c r="A519" t="s">
        <v>815</v>
      </c>
      <c r="B519" t="s">
        <v>211</v>
      </c>
      <c r="C519">
        <v>2010</v>
      </c>
      <c r="D519" t="s">
        <v>212</v>
      </c>
      <c r="E519">
        <v>5</v>
      </c>
      <c r="G519" t="s">
        <v>213</v>
      </c>
      <c r="H519" t="s">
        <v>814</v>
      </c>
      <c r="I519">
        <v>48028058041</v>
      </c>
      <c r="J519">
        <v>1492960682</v>
      </c>
      <c r="K519">
        <v>1474214658</v>
      </c>
      <c r="L519">
        <v>1769022407</v>
      </c>
      <c r="M519">
        <v>1769022407</v>
      </c>
      <c r="N519">
        <v>19933231302</v>
      </c>
      <c r="O519">
        <v>18644402764</v>
      </c>
      <c r="P519">
        <v>10419591446</v>
      </c>
      <c r="Q519">
        <v>10419591446</v>
      </c>
      <c r="R519">
        <v>0</v>
      </c>
      <c r="S519">
        <v>10419591446</v>
      </c>
      <c r="T519">
        <v>10328059200</v>
      </c>
      <c r="U519">
        <v>10328059200</v>
      </c>
      <c r="V519">
        <v>10328059200</v>
      </c>
      <c r="W519">
        <v>10328059200</v>
      </c>
      <c r="X519">
        <v>10328059200</v>
      </c>
      <c r="Y519">
        <v>0</v>
      </c>
      <c r="Z519">
        <v>0</v>
      </c>
      <c r="AA519">
        <v>0</v>
      </c>
      <c r="AB519">
        <v>10328059200</v>
      </c>
      <c r="AC519">
        <v>2912596214</v>
      </c>
      <c r="AM519">
        <v>16191144884</v>
      </c>
      <c r="AN519">
        <v>10328059200</v>
      </c>
      <c r="AO519">
        <v>10603978970</v>
      </c>
      <c r="AP519">
        <v>10603978970</v>
      </c>
      <c r="AQ519">
        <v>11014101646</v>
      </c>
      <c r="AR519">
        <v>11014101646</v>
      </c>
      <c r="AS519">
        <v>146370698</v>
      </c>
      <c r="AT519">
        <v>10317915824</v>
      </c>
      <c r="AU519">
        <v>9949150297</v>
      </c>
      <c r="AV519">
        <v>9949150297</v>
      </c>
      <c r="AW519">
        <v>9377608039</v>
      </c>
      <c r="AX519">
        <v>10328059200</v>
      </c>
      <c r="AY519">
        <v>10328059200</v>
      </c>
      <c r="AZ519">
        <v>11241843597</v>
      </c>
      <c r="BB519">
        <v>0</v>
      </c>
      <c r="BD519">
        <v>48028058041</v>
      </c>
      <c r="BE519">
        <v>48028058041</v>
      </c>
      <c r="BF519">
        <v>1</v>
      </c>
      <c r="BG519">
        <v>1</v>
      </c>
      <c r="BI519">
        <v>10328059200</v>
      </c>
      <c r="BK519">
        <v>10419591446</v>
      </c>
      <c r="BL519">
        <v>10419591446</v>
      </c>
      <c r="BM519">
        <v>10419591446</v>
      </c>
      <c r="BN519">
        <v>7590369537</v>
      </c>
      <c r="BQ519">
        <v>0</v>
      </c>
      <c r="BR519">
        <v>0</v>
      </c>
      <c r="BS519">
        <v>0</v>
      </c>
      <c r="BT519">
        <v>0</v>
      </c>
    </row>
    <row r="520" spans="1:72">
      <c r="A520" t="s">
        <v>816</v>
      </c>
      <c r="B520" t="s">
        <v>18</v>
      </c>
      <c r="C520">
        <v>2010</v>
      </c>
      <c r="D520" t="s">
        <v>215</v>
      </c>
      <c r="E520">
        <v>3</v>
      </c>
      <c r="G520" t="s">
        <v>216</v>
      </c>
      <c r="H520" t="s">
        <v>814</v>
      </c>
      <c r="I520">
        <v>18093278694</v>
      </c>
      <c r="J520">
        <v>1407324821</v>
      </c>
      <c r="K520">
        <v>939261989</v>
      </c>
      <c r="L520">
        <v>1508693846</v>
      </c>
      <c r="M520">
        <v>1508693846</v>
      </c>
      <c r="N520">
        <v>15211837612</v>
      </c>
      <c r="O520">
        <v>12211084992</v>
      </c>
      <c r="P520">
        <v>5563820407</v>
      </c>
      <c r="Q520">
        <v>5563820407</v>
      </c>
      <c r="R520">
        <v>0</v>
      </c>
      <c r="S520">
        <v>5563820407</v>
      </c>
      <c r="T520">
        <v>5395351496</v>
      </c>
      <c r="U520">
        <v>5395351496</v>
      </c>
      <c r="V520">
        <v>5395351496</v>
      </c>
      <c r="W520">
        <v>5395351496</v>
      </c>
      <c r="X520">
        <v>5395351496</v>
      </c>
      <c r="Y520">
        <v>0</v>
      </c>
      <c r="Z520">
        <v>0</v>
      </c>
      <c r="AA520">
        <v>0</v>
      </c>
      <c r="AB520">
        <v>5395351496</v>
      </c>
      <c r="AC520">
        <v>1834940436</v>
      </c>
      <c r="AM520">
        <v>11518947393</v>
      </c>
      <c r="AN520">
        <v>5395351496</v>
      </c>
      <c r="AO520">
        <v>5392161845</v>
      </c>
      <c r="AP520">
        <v>5392161845</v>
      </c>
      <c r="AQ520">
        <v>5528307674</v>
      </c>
      <c r="AR520">
        <v>5528307674</v>
      </c>
      <c r="AS520">
        <v>380837136</v>
      </c>
      <c r="AT520">
        <v>5386222620</v>
      </c>
      <c r="AU520">
        <v>5151070463</v>
      </c>
      <c r="AV520">
        <v>5151070463</v>
      </c>
      <c r="AW520">
        <v>4944994920</v>
      </c>
      <c r="AX520">
        <v>5395351496</v>
      </c>
      <c r="AY520">
        <v>5395351496</v>
      </c>
      <c r="AZ520">
        <v>5947290786</v>
      </c>
      <c r="BB520">
        <v>0</v>
      </c>
      <c r="BD520">
        <v>18093278694</v>
      </c>
      <c r="BE520">
        <v>18093278694</v>
      </c>
      <c r="BF520">
        <v>1</v>
      </c>
      <c r="BG520">
        <v>1</v>
      </c>
      <c r="BI520">
        <v>5395351496</v>
      </c>
      <c r="BK520">
        <v>5563820407</v>
      </c>
      <c r="BL520">
        <v>5563820407</v>
      </c>
      <c r="BM520">
        <v>5563820407</v>
      </c>
      <c r="BN520">
        <v>3203309350</v>
      </c>
      <c r="BQ520">
        <v>0</v>
      </c>
      <c r="BR520">
        <v>0</v>
      </c>
      <c r="BS520">
        <v>0</v>
      </c>
      <c r="BT520">
        <v>0</v>
      </c>
    </row>
    <row r="521" spans="1:72">
      <c r="A521" t="s">
        <v>817</v>
      </c>
      <c r="B521" t="s">
        <v>19</v>
      </c>
      <c r="C521">
        <v>2010</v>
      </c>
      <c r="D521" t="s">
        <v>218</v>
      </c>
      <c r="E521">
        <v>3</v>
      </c>
      <c r="G521" t="s">
        <v>219</v>
      </c>
      <c r="H521" t="s">
        <v>814</v>
      </c>
      <c r="I521">
        <v>7374731813</v>
      </c>
      <c r="J521">
        <v>941568807</v>
      </c>
      <c r="K521">
        <v>626345186</v>
      </c>
      <c r="L521">
        <v>711801769</v>
      </c>
      <c r="M521">
        <v>711801769</v>
      </c>
      <c r="N521">
        <v>4129231946</v>
      </c>
      <c r="O521">
        <v>3587717422</v>
      </c>
      <c r="P521">
        <v>2981586029</v>
      </c>
      <c r="Q521">
        <v>2981586029</v>
      </c>
      <c r="R521">
        <v>0</v>
      </c>
      <c r="S521">
        <v>2981586029</v>
      </c>
      <c r="T521">
        <v>2960339320</v>
      </c>
      <c r="U521">
        <v>2960339320</v>
      </c>
      <c r="V521">
        <v>2960339320</v>
      </c>
      <c r="W521">
        <v>2960339320</v>
      </c>
      <c r="X521">
        <v>2960339320</v>
      </c>
      <c r="Y521">
        <v>0</v>
      </c>
      <c r="Z521">
        <v>0</v>
      </c>
      <c r="AA521">
        <v>0</v>
      </c>
      <c r="AB521">
        <v>2960339320</v>
      </c>
      <c r="AC521">
        <v>1314804836</v>
      </c>
      <c r="AM521">
        <v>5121516239</v>
      </c>
      <c r="AN521">
        <v>2960339320</v>
      </c>
      <c r="AO521">
        <v>2933345337</v>
      </c>
      <c r="AP521">
        <v>2933345337</v>
      </c>
      <c r="AQ521">
        <v>2989542438</v>
      </c>
      <c r="AR521">
        <v>2989542438</v>
      </c>
      <c r="AS521">
        <v>103460145</v>
      </c>
      <c r="AT521">
        <v>2957722303</v>
      </c>
      <c r="AU521">
        <v>2785558748</v>
      </c>
      <c r="AV521">
        <v>2785558748</v>
      </c>
      <c r="AW521">
        <v>2602697541</v>
      </c>
      <c r="AX521">
        <v>2960339320</v>
      </c>
      <c r="AY521">
        <v>2960339320</v>
      </c>
      <c r="AZ521">
        <v>3060613597</v>
      </c>
      <c r="BB521">
        <v>0</v>
      </c>
      <c r="BD521">
        <v>7374731813</v>
      </c>
      <c r="BE521">
        <v>7374731813</v>
      </c>
      <c r="BF521">
        <v>1</v>
      </c>
      <c r="BG521">
        <v>1</v>
      </c>
      <c r="BI521">
        <v>2960339320</v>
      </c>
      <c r="BK521">
        <v>2981586029</v>
      </c>
      <c r="BL521">
        <v>2981586029</v>
      </c>
      <c r="BM521">
        <v>2981586029</v>
      </c>
      <c r="BN521">
        <v>2082707842</v>
      </c>
      <c r="BQ521">
        <v>0</v>
      </c>
      <c r="BR521">
        <v>0</v>
      </c>
      <c r="BS521">
        <v>0</v>
      </c>
      <c r="BT521">
        <v>0</v>
      </c>
    </row>
    <row r="522" spans="1:72">
      <c r="A522" t="s">
        <v>818</v>
      </c>
      <c r="B522" t="s">
        <v>20</v>
      </c>
      <c r="C522">
        <v>2010</v>
      </c>
      <c r="D522" t="s">
        <v>215</v>
      </c>
      <c r="E522">
        <v>2</v>
      </c>
      <c r="G522" t="s">
        <v>221</v>
      </c>
      <c r="H522" t="s">
        <v>814</v>
      </c>
      <c r="I522">
        <v>11144546916</v>
      </c>
      <c r="J522">
        <v>1640843768</v>
      </c>
      <c r="K522">
        <v>1178614608</v>
      </c>
      <c r="L522">
        <v>1661907501</v>
      </c>
      <c r="M522">
        <v>1661907501</v>
      </c>
      <c r="N522">
        <v>11307349509</v>
      </c>
      <c r="O522">
        <v>8764006453</v>
      </c>
      <c r="P522">
        <v>4604901530</v>
      </c>
      <c r="Q522">
        <v>4604901530</v>
      </c>
      <c r="R522">
        <v>0</v>
      </c>
      <c r="S522">
        <v>4604901530</v>
      </c>
      <c r="T522">
        <v>4510382151</v>
      </c>
      <c r="U522">
        <v>4510382151</v>
      </c>
      <c r="V522">
        <v>4510382151</v>
      </c>
      <c r="W522">
        <v>4510382151</v>
      </c>
      <c r="X522">
        <v>4510382151</v>
      </c>
      <c r="Y522">
        <v>0</v>
      </c>
      <c r="Z522">
        <v>0</v>
      </c>
      <c r="AA522">
        <v>0</v>
      </c>
      <c r="AB522">
        <v>4510382151</v>
      </c>
      <c r="AC522">
        <v>714593370</v>
      </c>
      <c r="AM522">
        <v>8253119053</v>
      </c>
      <c r="AN522">
        <v>4510382151</v>
      </c>
      <c r="AO522">
        <v>4613757808</v>
      </c>
      <c r="AP522">
        <v>4613757808</v>
      </c>
      <c r="AQ522">
        <v>4748490044</v>
      </c>
      <c r="AR522">
        <v>4748490044</v>
      </c>
      <c r="AS522">
        <v>700121745</v>
      </c>
      <c r="AT522">
        <v>4505194134</v>
      </c>
      <c r="AU522">
        <v>4240943314</v>
      </c>
      <c r="AV522">
        <v>4240943314</v>
      </c>
      <c r="AW522">
        <v>3772907881</v>
      </c>
      <c r="AX522">
        <v>4510382151</v>
      </c>
      <c r="AY522">
        <v>4510382151</v>
      </c>
      <c r="AZ522">
        <v>4728662442</v>
      </c>
      <c r="BB522">
        <v>0</v>
      </c>
      <c r="BD522">
        <v>11144546916</v>
      </c>
      <c r="BE522">
        <v>11144546916</v>
      </c>
      <c r="BF522">
        <v>1</v>
      </c>
      <c r="BG522">
        <v>1</v>
      </c>
      <c r="BI522">
        <v>4510382151</v>
      </c>
      <c r="BK522">
        <v>4604901530</v>
      </c>
      <c r="BL522">
        <v>4604901530</v>
      </c>
      <c r="BM522">
        <v>4604901530</v>
      </c>
      <c r="BN522">
        <v>2489910091</v>
      </c>
      <c r="BQ522">
        <v>0</v>
      </c>
      <c r="BR522">
        <v>0</v>
      </c>
      <c r="BS522">
        <v>0</v>
      </c>
      <c r="BT522">
        <v>0</v>
      </c>
    </row>
    <row r="523" spans="1:72">
      <c r="A523" t="s">
        <v>819</v>
      </c>
      <c r="B523" t="s">
        <v>21</v>
      </c>
      <c r="C523">
        <v>2010</v>
      </c>
      <c r="D523" t="s">
        <v>223</v>
      </c>
      <c r="E523">
        <v>2</v>
      </c>
      <c r="G523" t="s">
        <v>224</v>
      </c>
      <c r="H523" t="s">
        <v>814</v>
      </c>
      <c r="I523">
        <v>28055540319</v>
      </c>
      <c r="J523">
        <v>19220298425</v>
      </c>
      <c r="K523">
        <v>4243418362</v>
      </c>
      <c r="L523">
        <v>5472184942</v>
      </c>
      <c r="M523">
        <v>5472184942</v>
      </c>
      <c r="N523">
        <v>34395561658</v>
      </c>
      <c r="O523">
        <v>20379428531</v>
      </c>
      <c r="P523">
        <v>24426176860</v>
      </c>
      <c r="Q523">
        <v>24426176860</v>
      </c>
      <c r="R523">
        <v>0</v>
      </c>
      <c r="S523">
        <v>24426176860</v>
      </c>
      <c r="T523">
        <v>23992006707</v>
      </c>
      <c r="U523">
        <v>23992006707</v>
      </c>
      <c r="V523">
        <v>23992006707</v>
      </c>
      <c r="W523">
        <v>23992006707</v>
      </c>
      <c r="X523">
        <v>23992006707</v>
      </c>
      <c r="Y523">
        <v>0</v>
      </c>
      <c r="Z523">
        <v>0</v>
      </c>
      <c r="AA523">
        <v>0</v>
      </c>
      <c r="AB523">
        <v>23992006707</v>
      </c>
      <c r="AC523">
        <v>579074632</v>
      </c>
      <c r="AD523">
        <v>23992006707</v>
      </c>
      <c r="AE523">
        <v>0</v>
      </c>
      <c r="AF523">
        <v>0</v>
      </c>
      <c r="AG523">
        <v>0</v>
      </c>
      <c r="AH523">
        <v>0</v>
      </c>
      <c r="AI523">
        <v>0</v>
      </c>
      <c r="AJ523">
        <v>0</v>
      </c>
      <c r="AK523">
        <v>0</v>
      </c>
      <c r="AL523">
        <v>0</v>
      </c>
      <c r="AM523">
        <v>18428460318</v>
      </c>
      <c r="AN523">
        <v>23992006707</v>
      </c>
      <c r="AO523">
        <v>24460333992</v>
      </c>
      <c r="AP523">
        <v>24460333992</v>
      </c>
      <c r="AQ523">
        <v>23129748113</v>
      </c>
      <c r="AR523">
        <v>7740418573</v>
      </c>
      <c r="AS523">
        <v>877170826</v>
      </c>
      <c r="AT523">
        <v>23640035675</v>
      </c>
      <c r="AU523">
        <v>23309050290</v>
      </c>
      <c r="AV523">
        <v>23309050290</v>
      </c>
      <c r="AW523">
        <v>23509517458</v>
      </c>
      <c r="AX523">
        <v>23992006707</v>
      </c>
      <c r="AY523">
        <v>23992006707</v>
      </c>
      <c r="AZ523">
        <v>24670759596</v>
      </c>
      <c r="BA523">
        <v>6264738607</v>
      </c>
      <c r="BB523">
        <v>0</v>
      </c>
      <c r="BC523">
        <v>0</v>
      </c>
      <c r="BD523">
        <v>28055540319</v>
      </c>
      <c r="BE523">
        <v>28055540319</v>
      </c>
      <c r="BF523">
        <v>1</v>
      </c>
      <c r="BG523">
        <v>1</v>
      </c>
      <c r="BH523">
        <v>1</v>
      </c>
      <c r="BI523">
        <v>23992006707</v>
      </c>
      <c r="BJ523">
        <v>16372848386</v>
      </c>
      <c r="BK523">
        <v>24426176860</v>
      </c>
      <c r="BL523">
        <v>24426176860</v>
      </c>
      <c r="BM523">
        <v>8053328474</v>
      </c>
      <c r="BN523">
        <v>9776626958</v>
      </c>
      <c r="BO523">
        <v>0</v>
      </c>
      <c r="BP523">
        <v>0</v>
      </c>
      <c r="BQ523">
        <v>0</v>
      </c>
      <c r="BR523">
        <v>0</v>
      </c>
      <c r="BS523">
        <v>0</v>
      </c>
      <c r="BT523">
        <v>0</v>
      </c>
    </row>
    <row r="524" spans="1:72">
      <c r="A524" t="s">
        <v>820</v>
      </c>
      <c r="B524" t="s">
        <v>22</v>
      </c>
      <c r="C524">
        <v>2010</v>
      </c>
      <c r="D524" t="s">
        <v>215</v>
      </c>
      <c r="E524">
        <v>2</v>
      </c>
      <c r="G524" t="s">
        <v>226</v>
      </c>
      <c r="H524" t="s">
        <v>814</v>
      </c>
      <c r="I524">
        <v>10120753103</v>
      </c>
      <c r="J524">
        <v>735438462</v>
      </c>
      <c r="K524">
        <v>554366003</v>
      </c>
      <c r="L524">
        <v>936991165</v>
      </c>
      <c r="M524">
        <v>936991165</v>
      </c>
      <c r="N524">
        <v>10124135046</v>
      </c>
      <c r="O524">
        <v>7803034025</v>
      </c>
      <c r="P524">
        <v>4030397645</v>
      </c>
      <c r="Q524">
        <v>4030397645</v>
      </c>
      <c r="R524">
        <v>0</v>
      </c>
      <c r="S524">
        <v>4030397645</v>
      </c>
      <c r="T524">
        <v>3917141922</v>
      </c>
      <c r="U524">
        <v>3917141922</v>
      </c>
      <c r="V524">
        <v>3917141922</v>
      </c>
      <c r="W524">
        <v>3917141922</v>
      </c>
      <c r="X524">
        <v>3917141922</v>
      </c>
      <c r="Y524">
        <v>0</v>
      </c>
      <c r="Z524">
        <v>0</v>
      </c>
      <c r="AA524">
        <v>0</v>
      </c>
      <c r="AB524">
        <v>3917141922</v>
      </c>
      <c r="AC524">
        <v>1196409780</v>
      </c>
      <c r="AM524">
        <v>7646049901</v>
      </c>
      <c r="AN524">
        <v>3917141922</v>
      </c>
      <c r="AO524">
        <v>4044678861</v>
      </c>
      <c r="AP524">
        <v>4044678861</v>
      </c>
      <c r="AQ524">
        <v>4203684008</v>
      </c>
      <c r="AR524">
        <v>4203684008</v>
      </c>
      <c r="AS524">
        <v>247795373</v>
      </c>
      <c r="AT524">
        <v>3901703137</v>
      </c>
      <c r="AU524">
        <v>3646796549</v>
      </c>
      <c r="AV524">
        <v>3646796549</v>
      </c>
      <c r="AW524">
        <v>3443396637</v>
      </c>
      <c r="AX524">
        <v>3917141922</v>
      </c>
      <c r="AY524">
        <v>3917141922</v>
      </c>
      <c r="AZ524">
        <v>4251392991</v>
      </c>
      <c r="BB524">
        <v>0</v>
      </c>
      <c r="BD524">
        <v>10120753103</v>
      </c>
      <c r="BE524">
        <v>10120753103</v>
      </c>
      <c r="BF524">
        <v>1</v>
      </c>
      <c r="BG524">
        <v>1</v>
      </c>
      <c r="BI524">
        <v>3917141922</v>
      </c>
      <c r="BK524">
        <v>4030397645</v>
      </c>
      <c r="BL524">
        <v>4030397645</v>
      </c>
      <c r="BM524">
        <v>4030397645</v>
      </c>
      <c r="BN524">
        <v>2490187755</v>
      </c>
      <c r="BQ524">
        <v>0</v>
      </c>
      <c r="BR524">
        <v>0</v>
      </c>
      <c r="BS524">
        <v>0</v>
      </c>
      <c r="BT524">
        <v>0</v>
      </c>
    </row>
    <row r="525" spans="1:72">
      <c r="A525" t="s">
        <v>821</v>
      </c>
      <c r="B525" t="s">
        <v>23</v>
      </c>
      <c r="C525">
        <v>2010</v>
      </c>
      <c r="D525" t="s">
        <v>228</v>
      </c>
      <c r="E525">
        <v>5</v>
      </c>
      <c r="G525" t="s">
        <v>229</v>
      </c>
      <c r="H525" t="s">
        <v>814</v>
      </c>
      <c r="I525">
        <v>76687002062</v>
      </c>
      <c r="J525">
        <v>23930947883</v>
      </c>
      <c r="K525">
        <v>6640366155</v>
      </c>
      <c r="L525">
        <v>9764686027</v>
      </c>
      <c r="M525">
        <v>9764686027</v>
      </c>
      <c r="N525">
        <v>60559833410</v>
      </c>
      <c r="O525">
        <v>44282849503</v>
      </c>
      <c r="P525">
        <v>33112133099</v>
      </c>
      <c r="Q525">
        <v>33112133099</v>
      </c>
      <c r="R525">
        <v>0</v>
      </c>
      <c r="S525">
        <v>33112133099</v>
      </c>
      <c r="T525">
        <v>32067102270</v>
      </c>
      <c r="U525">
        <v>32067102270</v>
      </c>
      <c r="V525">
        <v>32067102270</v>
      </c>
      <c r="W525">
        <v>32067102270</v>
      </c>
      <c r="X525">
        <v>32067102270</v>
      </c>
      <c r="Y525">
        <v>0</v>
      </c>
      <c r="Z525">
        <v>0</v>
      </c>
      <c r="AA525">
        <v>0</v>
      </c>
      <c r="AB525">
        <v>32067102270</v>
      </c>
      <c r="AC525">
        <v>3660714674</v>
      </c>
      <c r="AD525">
        <v>32067102270</v>
      </c>
      <c r="AE525">
        <v>0</v>
      </c>
      <c r="AF525">
        <v>0</v>
      </c>
      <c r="AG525">
        <v>0</v>
      </c>
      <c r="AH525">
        <v>0</v>
      </c>
      <c r="AI525">
        <v>0</v>
      </c>
      <c r="AJ525">
        <v>0</v>
      </c>
      <c r="AK525">
        <v>0</v>
      </c>
      <c r="AL525">
        <v>0</v>
      </c>
      <c r="AM525">
        <v>44638037944</v>
      </c>
      <c r="AN525">
        <v>32067102270</v>
      </c>
      <c r="AO525">
        <v>34454304922</v>
      </c>
      <c r="AP525">
        <v>34454304922</v>
      </c>
      <c r="AQ525">
        <v>32333839218</v>
      </c>
      <c r="AR525">
        <v>16879853076</v>
      </c>
      <c r="AS525">
        <v>1458843298</v>
      </c>
      <c r="AT525">
        <v>31530216934</v>
      </c>
      <c r="AU525">
        <v>30591950309</v>
      </c>
      <c r="AV525">
        <v>30591950309</v>
      </c>
      <c r="AW525">
        <v>30163280589</v>
      </c>
      <c r="AX525">
        <v>32067102270</v>
      </c>
      <c r="AY525">
        <v>32067102270</v>
      </c>
      <c r="AZ525">
        <v>33512354462</v>
      </c>
      <c r="BA525">
        <v>6298757494</v>
      </c>
      <c r="BB525">
        <v>0</v>
      </c>
      <c r="BC525">
        <v>0</v>
      </c>
      <c r="BD525">
        <v>76687002062</v>
      </c>
      <c r="BE525">
        <v>76687002062</v>
      </c>
      <c r="BF525">
        <v>1</v>
      </c>
      <c r="BG525">
        <v>1</v>
      </c>
      <c r="BH525">
        <v>1</v>
      </c>
      <c r="BI525">
        <v>32067102270</v>
      </c>
      <c r="BJ525">
        <v>16689720071</v>
      </c>
      <c r="BK525">
        <v>33112133099</v>
      </c>
      <c r="BL525">
        <v>33112133099</v>
      </c>
      <c r="BM525">
        <v>16422413028</v>
      </c>
      <c r="BN525">
        <v>15833268762</v>
      </c>
      <c r="BO525">
        <v>0</v>
      </c>
      <c r="BP525">
        <v>0</v>
      </c>
      <c r="BQ525">
        <v>0</v>
      </c>
      <c r="BR525">
        <v>0</v>
      </c>
      <c r="BS525">
        <v>0</v>
      </c>
      <c r="BT525">
        <v>0</v>
      </c>
    </row>
    <row r="526" spans="1:72">
      <c r="A526" t="s">
        <v>822</v>
      </c>
      <c r="B526" t="s">
        <v>24</v>
      </c>
      <c r="C526">
        <v>2010</v>
      </c>
      <c r="D526" t="s">
        <v>231</v>
      </c>
      <c r="E526">
        <v>5</v>
      </c>
      <c r="G526" t="s">
        <v>232</v>
      </c>
      <c r="H526" t="s">
        <v>814</v>
      </c>
      <c r="I526">
        <v>62287456438</v>
      </c>
      <c r="J526">
        <v>2765521597</v>
      </c>
      <c r="K526">
        <v>1966613959</v>
      </c>
      <c r="L526">
        <v>2500236818</v>
      </c>
      <c r="M526">
        <v>2500236818</v>
      </c>
      <c r="N526">
        <v>25371586567</v>
      </c>
      <c r="O526">
        <v>21190514506</v>
      </c>
      <c r="P526">
        <v>11926599329</v>
      </c>
      <c r="Q526">
        <v>11926599329</v>
      </c>
      <c r="R526">
        <v>0</v>
      </c>
      <c r="S526">
        <v>11926599329</v>
      </c>
      <c r="T526">
        <v>11373556824</v>
      </c>
      <c r="U526">
        <v>11373556824</v>
      </c>
      <c r="V526">
        <v>11373556824</v>
      </c>
      <c r="W526">
        <v>11373556824</v>
      </c>
      <c r="X526">
        <v>11373556824</v>
      </c>
      <c r="Y526">
        <v>0</v>
      </c>
      <c r="Z526">
        <v>0</v>
      </c>
      <c r="AA526">
        <v>0</v>
      </c>
      <c r="AB526">
        <v>11373556824</v>
      </c>
      <c r="AC526">
        <v>3204385781</v>
      </c>
      <c r="AM526">
        <v>19719297492</v>
      </c>
      <c r="AN526">
        <v>11373556824</v>
      </c>
      <c r="AO526">
        <v>11708463802</v>
      </c>
      <c r="AP526">
        <v>11708463802</v>
      </c>
      <c r="AQ526">
        <v>12290187408</v>
      </c>
      <c r="AR526">
        <v>12290187408</v>
      </c>
      <c r="AS526">
        <v>864126888</v>
      </c>
      <c r="AT526">
        <v>11369992258</v>
      </c>
      <c r="AU526">
        <v>10716208354</v>
      </c>
      <c r="AV526">
        <v>10716208354</v>
      </c>
      <c r="AW526">
        <v>10147656840</v>
      </c>
      <c r="AX526">
        <v>11373556824</v>
      </c>
      <c r="AY526">
        <v>11373556824</v>
      </c>
      <c r="AZ526">
        <v>12905113651</v>
      </c>
      <c r="BB526">
        <v>0</v>
      </c>
      <c r="BD526">
        <v>62287456438</v>
      </c>
      <c r="BE526">
        <v>62287456438</v>
      </c>
      <c r="BF526">
        <v>1</v>
      </c>
      <c r="BG526">
        <v>1</v>
      </c>
      <c r="BI526">
        <v>11373556824</v>
      </c>
      <c r="BK526">
        <v>11926599329</v>
      </c>
      <c r="BL526">
        <v>11926599329</v>
      </c>
      <c r="BM526">
        <v>11926599329</v>
      </c>
      <c r="BN526">
        <v>7544005192</v>
      </c>
      <c r="BQ526">
        <v>0</v>
      </c>
      <c r="BR526">
        <v>0</v>
      </c>
      <c r="BS526">
        <v>0</v>
      </c>
      <c r="BT526">
        <v>0</v>
      </c>
    </row>
    <row r="527" spans="1:72">
      <c r="A527" t="s">
        <v>823</v>
      </c>
      <c r="B527" t="s">
        <v>25</v>
      </c>
      <c r="C527">
        <v>2010</v>
      </c>
      <c r="D527" t="s">
        <v>207</v>
      </c>
      <c r="E527">
        <v>8</v>
      </c>
      <c r="G527" t="s">
        <v>234</v>
      </c>
      <c r="H527" t="s">
        <v>814</v>
      </c>
      <c r="I527">
        <v>351959626993</v>
      </c>
      <c r="J527">
        <v>74633796498</v>
      </c>
      <c r="K527">
        <v>25099106576</v>
      </c>
      <c r="L527">
        <v>45082193118</v>
      </c>
      <c r="M527">
        <v>45082193118</v>
      </c>
      <c r="N527">
        <v>274718335295</v>
      </c>
      <c r="O527">
        <v>162862113780</v>
      </c>
      <c r="P527">
        <v>116525054183</v>
      </c>
      <c r="Q527">
        <v>116525054183</v>
      </c>
      <c r="R527">
        <v>0</v>
      </c>
      <c r="S527">
        <v>116525054183</v>
      </c>
      <c r="T527">
        <v>114367977321</v>
      </c>
      <c r="U527">
        <v>114367977321</v>
      </c>
      <c r="V527">
        <v>114367977321</v>
      </c>
      <c r="W527">
        <v>114367977321</v>
      </c>
      <c r="X527">
        <v>114367977321</v>
      </c>
      <c r="Y527">
        <v>0</v>
      </c>
      <c r="Z527">
        <v>0</v>
      </c>
      <c r="AA527">
        <v>0</v>
      </c>
      <c r="AB527">
        <v>114367977321</v>
      </c>
      <c r="AC527">
        <v>10556510500</v>
      </c>
      <c r="AD527">
        <v>114367977321</v>
      </c>
      <c r="AE527">
        <v>0</v>
      </c>
      <c r="AF527">
        <v>0</v>
      </c>
      <c r="AG527">
        <v>0</v>
      </c>
      <c r="AH527">
        <v>0</v>
      </c>
      <c r="AI527">
        <v>0</v>
      </c>
      <c r="AJ527">
        <v>0</v>
      </c>
      <c r="AK527">
        <v>0</v>
      </c>
      <c r="AL527">
        <v>0</v>
      </c>
      <c r="AM527">
        <v>167324198505</v>
      </c>
      <c r="AN527">
        <v>114367977321</v>
      </c>
      <c r="AO527">
        <v>118308943474</v>
      </c>
      <c r="AP527">
        <v>118308943474</v>
      </c>
      <c r="AQ527">
        <v>120236565629</v>
      </c>
      <c r="AR527">
        <v>90736161455</v>
      </c>
      <c r="AS527">
        <v>17524728437</v>
      </c>
      <c r="AT527">
        <v>113176520353</v>
      </c>
      <c r="AU527">
        <v>110109274465</v>
      </c>
      <c r="AV527">
        <v>110109274465</v>
      </c>
      <c r="AW527">
        <v>114118281468</v>
      </c>
      <c r="AX527">
        <v>114367977321</v>
      </c>
      <c r="AY527">
        <v>114367977321</v>
      </c>
      <c r="AZ527">
        <v>125507994819</v>
      </c>
      <c r="BA527">
        <v>10491435178</v>
      </c>
      <c r="BB527">
        <v>0</v>
      </c>
      <c r="BC527">
        <v>0</v>
      </c>
      <c r="BD527">
        <v>351959626993</v>
      </c>
      <c r="BE527">
        <v>351959626993</v>
      </c>
      <c r="BF527">
        <v>1</v>
      </c>
      <c r="BG527">
        <v>1</v>
      </c>
      <c r="BH527">
        <v>1</v>
      </c>
      <c r="BI527">
        <v>114367977321</v>
      </c>
      <c r="BJ527">
        <v>30685313490</v>
      </c>
      <c r="BK527">
        <v>116525054183</v>
      </c>
      <c r="BL527">
        <v>116525054183</v>
      </c>
      <c r="BM527">
        <v>85839740693</v>
      </c>
      <c r="BN527">
        <v>53130071833</v>
      </c>
      <c r="BO527">
        <v>0</v>
      </c>
      <c r="BP527">
        <v>0</v>
      </c>
      <c r="BQ527">
        <v>0</v>
      </c>
      <c r="BR527">
        <v>0</v>
      </c>
      <c r="BS527">
        <v>0</v>
      </c>
      <c r="BT527">
        <v>0</v>
      </c>
    </row>
    <row r="528" spans="1:72">
      <c r="A528" t="s">
        <v>824</v>
      </c>
      <c r="B528" t="s">
        <v>26</v>
      </c>
      <c r="C528">
        <v>2010</v>
      </c>
      <c r="D528" t="s">
        <v>212</v>
      </c>
      <c r="E528">
        <v>2</v>
      </c>
      <c r="G528" t="s">
        <v>236</v>
      </c>
      <c r="H528" t="s">
        <v>814</v>
      </c>
      <c r="I528">
        <v>25147221074</v>
      </c>
      <c r="J528">
        <v>809242413</v>
      </c>
      <c r="K528">
        <v>740677867</v>
      </c>
      <c r="L528">
        <v>879127991</v>
      </c>
      <c r="M528">
        <v>879127991</v>
      </c>
      <c r="N528">
        <v>8813510250</v>
      </c>
      <c r="O528">
        <v>7860682104</v>
      </c>
      <c r="P528">
        <v>3829702953</v>
      </c>
      <c r="Q528">
        <v>3829702953</v>
      </c>
      <c r="R528">
        <v>0</v>
      </c>
      <c r="S528">
        <v>3829702953</v>
      </c>
      <c r="T528">
        <v>3826408195</v>
      </c>
      <c r="U528">
        <v>3826408195</v>
      </c>
      <c r="V528">
        <v>3826408195</v>
      </c>
      <c r="W528">
        <v>3826408195</v>
      </c>
      <c r="X528">
        <v>3826408195</v>
      </c>
      <c r="Y528">
        <v>0</v>
      </c>
      <c r="Z528">
        <v>0</v>
      </c>
      <c r="AA528">
        <v>0</v>
      </c>
      <c r="AB528">
        <v>3826408195</v>
      </c>
      <c r="AC528">
        <v>899920073</v>
      </c>
      <c r="AM528">
        <v>6994613212</v>
      </c>
      <c r="AN528">
        <v>3826408195</v>
      </c>
      <c r="AO528">
        <v>4022743821</v>
      </c>
      <c r="AP528">
        <v>4022743821</v>
      </c>
      <c r="AQ528">
        <v>4101444127</v>
      </c>
      <c r="AR528">
        <v>4101444127</v>
      </c>
      <c r="AS528">
        <v>90321157</v>
      </c>
      <c r="AT528">
        <v>3812559324</v>
      </c>
      <c r="AU528">
        <v>3646113159</v>
      </c>
      <c r="AV528">
        <v>3646113159</v>
      </c>
      <c r="AW528">
        <v>3641651085</v>
      </c>
      <c r="AX528">
        <v>3826408195</v>
      </c>
      <c r="AY528">
        <v>3826408195</v>
      </c>
      <c r="AZ528">
        <v>4427247630</v>
      </c>
      <c r="BB528">
        <v>0</v>
      </c>
      <c r="BD528">
        <v>25147221074</v>
      </c>
      <c r="BE528">
        <v>25147221074</v>
      </c>
      <c r="BF528">
        <v>1</v>
      </c>
      <c r="BG528">
        <v>1</v>
      </c>
      <c r="BI528">
        <v>3826408195</v>
      </c>
      <c r="BK528">
        <v>3829702953</v>
      </c>
      <c r="BL528">
        <v>3829702953</v>
      </c>
      <c r="BM528">
        <v>3829702953</v>
      </c>
      <c r="BN528">
        <v>2941641809</v>
      </c>
      <c r="BQ528">
        <v>0</v>
      </c>
      <c r="BR528">
        <v>0</v>
      </c>
      <c r="BS528">
        <v>0</v>
      </c>
      <c r="BT528">
        <v>0</v>
      </c>
    </row>
    <row r="529" spans="1:72">
      <c r="A529" t="s">
        <v>825</v>
      </c>
      <c r="B529" t="s">
        <v>27</v>
      </c>
      <c r="C529">
        <v>2010</v>
      </c>
      <c r="D529" t="s">
        <v>228</v>
      </c>
      <c r="E529">
        <v>4</v>
      </c>
      <c r="G529" t="s">
        <v>238</v>
      </c>
      <c r="H529" t="s">
        <v>814</v>
      </c>
      <c r="I529">
        <v>59698084203</v>
      </c>
      <c r="J529">
        <v>21192011690</v>
      </c>
      <c r="K529">
        <v>6161213390</v>
      </c>
      <c r="L529">
        <v>9075910630</v>
      </c>
      <c r="M529">
        <v>9075910630</v>
      </c>
      <c r="N529">
        <v>41677869527</v>
      </c>
      <c r="O529">
        <v>27392143974</v>
      </c>
      <c r="P529">
        <v>28344902262</v>
      </c>
      <c r="Q529">
        <v>28344902262</v>
      </c>
      <c r="R529">
        <v>0</v>
      </c>
      <c r="S529">
        <v>28344902262</v>
      </c>
      <c r="T529">
        <v>28258437626</v>
      </c>
      <c r="U529">
        <v>28258437626</v>
      </c>
      <c r="V529">
        <v>28258437626</v>
      </c>
      <c r="W529">
        <v>28258437626</v>
      </c>
      <c r="X529">
        <v>28258437626</v>
      </c>
      <c r="Y529">
        <v>0</v>
      </c>
      <c r="Z529">
        <v>0</v>
      </c>
      <c r="AA529">
        <v>0</v>
      </c>
      <c r="AB529">
        <v>28258437626</v>
      </c>
      <c r="AC529">
        <v>2993297444</v>
      </c>
      <c r="AD529">
        <v>28258437626</v>
      </c>
      <c r="AE529">
        <v>0</v>
      </c>
      <c r="AF529">
        <v>0</v>
      </c>
      <c r="AG529">
        <v>0</v>
      </c>
      <c r="AH529">
        <v>0</v>
      </c>
      <c r="AI529">
        <v>0</v>
      </c>
      <c r="AJ529">
        <v>0</v>
      </c>
      <c r="AK529">
        <v>0</v>
      </c>
      <c r="AL529">
        <v>0</v>
      </c>
      <c r="AM529">
        <v>29034197669</v>
      </c>
      <c r="AN529">
        <v>28258437626</v>
      </c>
      <c r="AO529">
        <v>30302938545</v>
      </c>
      <c r="AP529">
        <v>30302938545</v>
      </c>
      <c r="AQ529">
        <v>28064833500</v>
      </c>
      <c r="AR529">
        <v>14688886158</v>
      </c>
      <c r="AS529">
        <v>1139770345</v>
      </c>
      <c r="AT529">
        <v>27958052962</v>
      </c>
      <c r="AU529">
        <v>27193807159</v>
      </c>
      <c r="AV529">
        <v>27193807159</v>
      </c>
      <c r="AW529">
        <v>27133030831</v>
      </c>
      <c r="AX529">
        <v>28258437626</v>
      </c>
      <c r="AY529">
        <v>28258437626</v>
      </c>
      <c r="AZ529">
        <v>29364790723</v>
      </c>
      <c r="BA529">
        <v>5511562268</v>
      </c>
      <c r="BB529">
        <v>0</v>
      </c>
      <c r="BC529">
        <v>0</v>
      </c>
      <c r="BD529">
        <v>59698084203</v>
      </c>
      <c r="BE529">
        <v>59698084203</v>
      </c>
      <c r="BF529">
        <v>1</v>
      </c>
      <c r="BG529">
        <v>1</v>
      </c>
      <c r="BH529">
        <v>1</v>
      </c>
      <c r="BI529">
        <v>28258437626</v>
      </c>
      <c r="BJ529">
        <v>14196614891</v>
      </c>
      <c r="BK529">
        <v>28344902262</v>
      </c>
      <c r="BL529">
        <v>28344902262</v>
      </c>
      <c r="BM529">
        <v>14148287371</v>
      </c>
      <c r="BN529">
        <v>13871463996</v>
      </c>
      <c r="BO529">
        <v>0</v>
      </c>
      <c r="BP529">
        <v>0</v>
      </c>
      <c r="BQ529">
        <v>0</v>
      </c>
      <c r="BR529">
        <v>0</v>
      </c>
      <c r="BS529">
        <v>0</v>
      </c>
      <c r="BT529">
        <v>0</v>
      </c>
    </row>
    <row r="530" spans="1:72">
      <c r="A530" t="s">
        <v>826</v>
      </c>
      <c r="B530" t="s">
        <v>28</v>
      </c>
      <c r="C530">
        <v>2010</v>
      </c>
      <c r="D530" t="s">
        <v>228</v>
      </c>
      <c r="E530">
        <v>6</v>
      </c>
      <c r="G530" t="s">
        <v>240</v>
      </c>
      <c r="H530" t="s">
        <v>814</v>
      </c>
      <c r="I530">
        <v>100090345085</v>
      </c>
      <c r="J530">
        <v>24497039477</v>
      </c>
      <c r="K530">
        <v>7003890505</v>
      </c>
      <c r="L530">
        <v>8911877386</v>
      </c>
      <c r="M530">
        <v>8911877386</v>
      </c>
      <c r="N530">
        <v>60563315777</v>
      </c>
      <c r="O530">
        <v>43095250249</v>
      </c>
      <c r="P530">
        <v>35189670942</v>
      </c>
      <c r="Q530">
        <v>35189670942</v>
      </c>
      <c r="R530">
        <v>0</v>
      </c>
      <c r="S530">
        <v>35189670942</v>
      </c>
      <c r="T530">
        <v>34408919730</v>
      </c>
      <c r="U530">
        <v>34408919730</v>
      </c>
      <c r="V530">
        <v>34408919730</v>
      </c>
      <c r="W530">
        <v>34408919730</v>
      </c>
      <c r="X530">
        <v>34408919730</v>
      </c>
      <c r="Y530">
        <v>0</v>
      </c>
      <c r="Z530">
        <v>0</v>
      </c>
      <c r="AA530">
        <v>0</v>
      </c>
      <c r="AB530">
        <v>34408919730</v>
      </c>
      <c r="AC530">
        <v>5242727375</v>
      </c>
      <c r="AD530">
        <v>34408919730</v>
      </c>
      <c r="AE530">
        <v>0</v>
      </c>
      <c r="AF530">
        <v>0</v>
      </c>
      <c r="AG530">
        <v>0</v>
      </c>
      <c r="AH530">
        <v>0</v>
      </c>
      <c r="AI530">
        <v>0</v>
      </c>
      <c r="AJ530">
        <v>0</v>
      </c>
      <c r="AK530">
        <v>0</v>
      </c>
      <c r="AL530">
        <v>0</v>
      </c>
      <c r="AM530">
        <v>45186982913</v>
      </c>
      <c r="AN530">
        <v>34408919730</v>
      </c>
      <c r="AO530">
        <v>34999070628</v>
      </c>
      <c r="AP530">
        <v>34999070628</v>
      </c>
      <c r="AQ530">
        <v>33172162615</v>
      </c>
      <c r="AR530">
        <v>20731699221</v>
      </c>
      <c r="AS530">
        <v>1598194470</v>
      </c>
      <c r="AT530">
        <v>34063763517</v>
      </c>
      <c r="AU530">
        <v>33057203151</v>
      </c>
      <c r="AV530">
        <v>33057203151</v>
      </c>
      <c r="AW530">
        <v>33241015346</v>
      </c>
      <c r="AX530">
        <v>34408919730</v>
      </c>
      <c r="AY530">
        <v>34408919730</v>
      </c>
      <c r="AZ530">
        <v>36949173499</v>
      </c>
      <c r="BA530">
        <v>5128256302</v>
      </c>
      <c r="BB530">
        <v>0</v>
      </c>
      <c r="BC530">
        <v>0</v>
      </c>
      <c r="BD530">
        <v>100090345085</v>
      </c>
      <c r="BE530">
        <v>100090345085</v>
      </c>
      <c r="BF530">
        <v>1</v>
      </c>
      <c r="BG530">
        <v>1</v>
      </c>
      <c r="BH530">
        <v>1</v>
      </c>
      <c r="BI530">
        <v>34408919730</v>
      </c>
      <c r="BJ530">
        <v>14151257030</v>
      </c>
      <c r="BK530">
        <v>35189670942</v>
      </c>
      <c r="BL530">
        <v>35189670942</v>
      </c>
      <c r="BM530">
        <v>21038413912</v>
      </c>
      <c r="BN530">
        <v>17688504576</v>
      </c>
      <c r="BO530">
        <v>0</v>
      </c>
      <c r="BP530">
        <v>0</v>
      </c>
      <c r="BQ530">
        <v>0</v>
      </c>
      <c r="BR530">
        <v>0</v>
      </c>
      <c r="BS530">
        <v>0</v>
      </c>
      <c r="BT530">
        <v>0</v>
      </c>
    </row>
    <row r="531" spans="1:72">
      <c r="A531" t="s">
        <v>827</v>
      </c>
      <c r="B531" t="s">
        <v>29</v>
      </c>
      <c r="C531">
        <v>2010</v>
      </c>
      <c r="D531" t="s">
        <v>231</v>
      </c>
      <c r="E531">
        <v>4</v>
      </c>
      <c r="G531" t="s">
        <v>242</v>
      </c>
      <c r="H531" t="s">
        <v>814</v>
      </c>
      <c r="I531">
        <v>32298837733</v>
      </c>
      <c r="J531">
        <v>1269877993</v>
      </c>
      <c r="K531">
        <v>1047937831</v>
      </c>
      <c r="L531">
        <v>1459478149</v>
      </c>
      <c r="M531">
        <v>1459478149</v>
      </c>
      <c r="N531">
        <v>14342290622</v>
      </c>
      <c r="O531">
        <v>12084558719</v>
      </c>
      <c r="P531">
        <v>6698068728</v>
      </c>
      <c r="Q531">
        <v>6698068728</v>
      </c>
      <c r="R531">
        <v>0</v>
      </c>
      <c r="S531">
        <v>6698068728</v>
      </c>
      <c r="T531">
        <v>6663514370</v>
      </c>
      <c r="U531">
        <v>6663514370</v>
      </c>
      <c r="V531">
        <v>6663514370</v>
      </c>
      <c r="W531">
        <v>6663514370</v>
      </c>
      <c r="X531">
        <v>6663514370</v>
      </c>
      <c r="Y531">
        <v>0</v>
      </c>
      <c r="Z531">
        <v>0</v>
      </c>
      <c r="AA531">
        <v>0</v>
      </c>
      <c r="AB531">
        <v>6663514370</v>
      </c>
      <c r="AC531">
        <v>2481989785</v>
      </c>
      <c r="AM531">
        <v>12729830673</v>
      </c>
      <c r="AN531">
        <v>6663514370</v>
      </c>
      <c r="AO531">
        <v>6240231706</v>
      </c>
      <c r="AP531">
        <v>6240231706</v>
      </c>
      <c r="AQ531">
        <v>6661072856</v>
      </c>
      <c r="AR531">
        <v>6661072856</v>
      </c>
      <c r="AS531">
        <v>228669516</v>
      </c>
      <c r="AT531">
        <v>6656967754</v>
      </c>
      <c r="AU531">
        <v>6315306217</v>
      </c>
      <c r="AV531">
        <v>6315306217</v>
      </c>
      <c r="AW531">
        <v>6508629394</v>
      </c>
      <c r="AX531">
        <v>6663514370</v>
      </c>
      <c r="AY531">
        <v>6663514370</v>
      </c>
      <c r="AZ531">
        <v>7679610190</v>
      </c>
      <c r="BB531">
        <v>0</v>
      </c>
      <c r="BD531">
        <v>32298837733</v>
      </c>
      <c r="BE531">
        <v>32298837733</v>
      </c>
      <c r="BF531">
        <v>1</v>
      </c>
      <c r="BG531">
        <v>1</v>
      </c>
      <c r="BI531">
        <v>6663514370</v>
      </c>
      <c r="BK531">
        <v>6698068728</v>
      </c>
      <c r="BL531">
        <v>6698068728</v>
      </c>
      <c r="BM531">
        <v>6698068728</v>
      </c>
      <c r="BN531">
        <v>4360799819</v>
      </c>
      <c r="BQ531">
        <v>0</v>
      </c>
      <c r="BR531">
        <v>0</v>
      </c>
      <c r="BS531">
        <v>0</v>
      </c>
      <c r="BT531">
        <v>0</v>
      </c>
    </row>
    <row r="532" spans="1:72">
      <c r="A532" t="s">
        <v>828</v>
      </c>
      <c r="B532" t="s">
        <v>30</v>
      </c>
      <c r="C532">
        <v>2010</v>
      </c>
      <c r="D532" t="s">
        <v>231</v>
      </c>
      <c r="E532">
        <v>5</v>
      </c>
      <c r="G532" t="s">
        <v>244</v>
      </c>
      <c r="H532" t="s">
        <v>814</v>
      </c>
      <c r="I532">
        <v>49995776399</v>
      </c>
      <c r="J532">
        <v>1655209841</v>
      </c>
      <c r="K532">
        <v>1620143092</v>
      </c>
      <c r="L532">
        <v>2242749052</v>
      </c>
      <c r="M532">
        <v>2242749052</v>
      </c>
      <c r="N532">
        <v>29324248633</v>
      </c>
      <c r="O532">
        <v>24966508916</v>
      </c>
      <c r="P532">
        <v>13550690147</v>
      </c>
      <c r="Q532">
        <v>13550690147</v>
      </c>
      <c r="R532">
        <v>0</v>
      </c>
      <c r="S532">
        <v>13550690147</v>
      </c>
      <c r="T532">
        <v>12998598958</v>
      </c>
      <c r="U532">
        <v>12998598958</v>
      </c>
      <c r="V532">
        <v>12998598958</v>
      </c>
      <c r="W532">
        <v>12998598958</v>
      </c>
      <c r="X532">
        <v>12998598958</v>
      </c>
      <c r="Y532">
        <v>0</v>
      </c>
      <c r="Z532">
        <v>0</v>
      </c>
      <c r="AA532">
        <v>0</v>
      </c>
      <c r="AB532">
        <v>12998598958</v>
      </c>
      <c r="AC532">
        <v>4951617046</v>
      </c>
      <c r="AM532">
        <v>24291882418</v>
      </c>
      <c r="AN532">
        <v>12998598958</v>
      </c>
      <c r="AO532">
        <v>13197731183</v>
      </c>
      <c r="AP532">
        <v>13197731183</v>
      </c>
      <c r="AQ532">
        <v>14080096720</v>
      </c>
      <c r="AR532">
        <v>14080096720</v>
      </c>
      <c r="AS532">
        <v>760509783</v>
      </c>
      <c r="AT532">
        <v>12996315052</v>
      </c>
      <c r="AU532">
        <v>12423777813</v>
      </c>
      <c r="AV532">
        <v>12423777813</v>
      </c>
      <c r="AW532">
        <v>12240877183</v>
      </c>
      <c r="AX532">
        <v>12998598958</v>
      </c>
      <c r="AY532">
        <v>12998598958</v>
      </c>
      <c r="AZ532">
        <v>14526662587</v>
      </c>
      <c r="BB532">
        <v>0</v>
      </c>
      <c r="BD532">
        <v>49995776399</v>
      </c>
      <c r="BE532">
        <v>49995776399</v>
      </c>
      <c r="BF532">
        <v>1</v>
      </c>
      <c r="BG532">
        <v>1</v>
      </c>
      <c r="BI532">
        <v>12998598958</v>
      </c>
      <c r="BK532">
        <v>13550690147</v>
      </c>
      <c r="BL532">
        <v>13550690147</v>
      </c>
      <c r="BM532">
        <v>13550690147</v>
      </c>
      <c r="BN532">
        <v>9387224619</v>
      </c>
      <c r="BQ532">
        <v>0</v>
      </c>
      <c r="BR532">
        <v>0</v>
      </c>
      <c r="BS532">
        <v>0</v>
      </c>
      <c r="BT532">
        <v>0</v>
      </c>
    </row>
    <row r="533" spans="1:72">
      <c r="A533" t="s">
        <v>829</v>
      </c>
      <c r="B533" t="s">
        <v>31</v>
      </c>
      <c r="C533">
        <v>2010</v>
      </c>
      <c r="D533" t="s">
        <v>228</v>
      </c>
      <c r="E533">
        <v>7</v>
      </c>
      <c r="G533" t="s">
        <v>246</v>
      </c>
      <c r="H533" t="s">
        <v>814</v>
      </c>
      <c r="I533">
        <v>368941907941</v>
      </c>
      <c r="J533">
        <v>61238313122</v>
      </c>
      <c r="K533">
        <v>20763913526</v>
      </c>
      <c r="L533">
        <v>27040179662</v>
      </c>
      <c r="M533">
        <v>27040179662</v>
      </c>
      <c r="N533">
        <v>136677063706</v>
      </c>
      <c r="O533">
        <v>99628674564</v>
      </c>
      <c r="P533">
        <v>78538146784</v>
      </c>
      <c r="Q533">
        <v>78538146784</v>
      </c>
      <c r="R533">
        <v>0</v>
      </c>
      <c r="S533">
        <v>78538146784</v>
      </c>
      <c r="T533">
        <v>76786872874</v>
      </c>
      <c r="U533">
        <v>76786872874</v>
      </c>
      <c r="V533">
        <v>76786872874</v>
      </c>
      <c r="W533">
        <v>76786872874</v>
      </c>
      <c r="X533">
        <v>76786872874</v>
      </c>
      <c r="Y533">
        <v>0</v>
      </c>
      <c r="Z533">
        <v>0</v>
      </c>
      <c r="AA533">
        <v>0</v>
      </c>
      <c r="AB533">
        <v>76786872874</v>
      </c>
      <c r="AC533">
        <v>9683403135</v>
      </c>
      <c r="AD533">
        <v>76786872874</v>
      </c>
      <c r="AE533">
        <v>0</v>
      </c>
      <c r="AF533">
        <v>0</v>
      </c>
      <c r="AG533">
        <v>0</v>
      </c>
      <c r="AH533">
        <v>0</v>
      </c>
      <c r="AI533">
        <v>0</v>
      </c>
      <c r="AJ533">
        <v>0</v>
      </c>
      <c r="AK533">
        <v>0</v>
      </c>
      <c r="AL533">
        <v>0</v>
      </c>
      <c r="AM533">
        <v>90132892594</v>
      </c>
      <c r="AN533">
        <v>76786872874</v>
      </c>
      <c r="AO533">
        <v>84423847168</v>
      </c>
      <c r="AP533">
        <v>84423847168</v>
      </c>
      <c r="AQ533">
        <v>77161875624</v>
      </c>
      <c r="AR533">
        <v>57685761307</v>
      </c>
      <c r="AS533">
        <v>5337778337</v>
      </c>
      <c r="AT533">
        <v>75711438739</v>
      </c>
      <c r="AU533">
        <v>73144854364</v>
      </c>
      <c r="AV533">
        <v>73144854364</v>
      </c>
      <c r="AW533">
        <v>74481058525</v>
      </c>
      <c r="AX533">
        <v>76786872874</v>
      </c>
      <c r="AY533">
        <v>76786872874</v>
      </c>
      <c r="AZ533">
        <v>85433593867</v>
      </c>
      <c r="BA533">
        <v>7547399899</v>
      </c>
      <c r="BB533">
        <v>0</v>
      </c>
      <c r="BC533">
        <v>0</v>
      </c>
      <c r="BD533">
        <v>368941907941</v>
      </c>
      <c r="BE533">
        <v>368941907941</v>
      </c>
      <c r="BF533">
        <v>1</v>
      </c>
      <c r="BG533">
        <v>1</v>
      </c>
      <c r="BH533">
        <v>1</v>
      </c>
      <c r="BI533">
        <v>76786872874</v>
      </c>
      <c r="BJ533">
        <v>21480044095</v>
      </c>
      <c r="BK533">
        <v>78538146784</v>
      </c>
      <c r="BL533">
        <v>78538146784</v>
      </c>
      <c r="BM533">
        <v>57058102689</v>
      </c>
      <c r="BN533">
        <v>40896188257</v>
      </c>
      <c r="BO533">
        <v>0</v>
      </c>
      <c r="BP533">
        <v>0</v>
      </c>
      <c r="BQ533">
        <v>0</v>
      </c>
      <c r="BR533">
        <v>0</v>
      </c>
      <c r="BS533">
        <v>0</v>
      </c>
      <c r="BT533">
        <v>0</v>
      </c>
    </row>
    <row r="534" spans="1:72">
      <c r="A534" t="s">
        <v>830</v>
      </c>
      <c r="B534" t="s">
        <v>32</v>
      </c>
      <c r="C534">
        <v>2010</v>
      </c>
      <c r="D534" t="s">
        <v>215</v>
      </c>
      <c r="E534">
        <v>1</v>
      </c>
      <c r="G534" t="s">
        <v>248</v>
      </c>
      <c r="H534" t="s">
        <v>814</v>
      </c>
      <c r="I534">
        <v>12812643963</v>
      </c>
      <c r="J534">
        <v>557309415</v>
      </c>
      <c r="K534">
        <v>483301971</v>
      </c>
      <c r="L534">
        <v>629954377</v>
      </c>
      <c r="M534">
        <v>629954377</v>
      </c>
      <c r="N534">
        <v>5158242343</v>
      </c>
      <c r="O534">
        <v>4126314752</v>
      </c>
      <c r="P534">
        <v>3067836933</v>
      </c>
      <c r="Q534">
        <v>3067836933</v>
      </c>
      <c r="R534">
        <v>0</v>
      </c>
      <c r="S534">
        <v>3067836933</v>
      </c>
      <c r="T534">
        <v>2978198953</v>
      </c>
      <c r="U534">
        <v>2978198953</v>
      </c>
      <c r="V534">
        <v>2978198953</v>
      </c>
      <c r="W534">
        <v>2978198953</v>
      </c>
      <c r="X534">
        <v>2978198953</v>
      </c>
      <c r="Y534">
        <v>0</v>
      </c>
      <c r="Z534">
        <v>0</v>
      </c>
      <c r="AA534">
        <v>0</v>
      </c>
      <c r="AB534">
        <v>2978198953</v>
      </c>
      <c r="AC534">
        <v>217904911</v>
      </c>
      <c r="AM534">
        <v>4093069442</v>
      </c>
      <c r="AN534">
        <v>2978198953</v>
      </c>
      <c r="AO534">
        <v>3196877872</v>
      </c>
      <c r="AP534">
        <v>3196877872</v>
      </c>
      <c r="AQ534">
        <v>3030205079</v>
      </c>
      <c r="AR534">
        <v>2920716628</v>
      </c>
      <c r="AS534">
        <v>31620160</v>
      </c>
      <c r="AT534">
        <v>2972995319</v>
      </c>
      <c r="AU534">
        <v>2792193148</v>
      </c>
      <c r="AV534">
        <v>2792193148</v>
      </c>
      <c r="AW534">
        <v>2909994214</v>
      </c>
      <c r="AX534">
        <v>2978198953</v>
      </c>
      <c r="AY534">
        <v>2978198953</v>
      </c>
      <c r="AZ534">
        <v>3349724502</v>
      </c>
      <c r="BB534">
        <v>0</v>
      </c>
      <c r="BD534">
        <v>12812643963</v>
      </c>
      <c r="BE534">
        <v>12812643963</v>
      </c>
      <c r="BF534">
        <v>1</v>
      </c>
      <c r="BG534">
        <v>1</v>
      </c>
      <c r="BI534">
        <v>2978198953</v>
      </c>
      <c r="BK534">
        <v>3067836933</v>
      </c>
      <c r="BL534">
        <v>3067836933</v>
      </c>
      <c r="BM534">
        <v>2958848152</v>
      </c>
      <c r="BN534">
        <v>1958613151</v>
      </c>
      <c r="BQ534">
        <v>0</v>
      </c>
      <c r="BR534">
        <v>0</v>
      </c>
      <c r="BS534">
        <v>0</v>
      </c>
      <c r="BT534">
        <v>0</v>
      </c>
    </row>
    <row r="535" spans="1:72">
      <c r="A535" t="s">
        <v>831</v>
      </c>
      <c r="B535" t="s">
        <v>33</v>
      </c>
      <c r="C535">
        <v>2010</v>
      </c>
      <c r="D535" t="s">
        <v>231</v>
      </c>
      <c r="E535">
        <v>4</v>
      </c>
      <c r="G535" t="s">
        <v>250</v>
      </c>
      <c r="H535" t="s">
        <v>814</v>
      </c>
      <c r="I535">
        <v>80145621288</v>
      </c>
      <c r="J535">
        <v>2063091307</v>
      </c>
      <c r="K535">
        <v>1480645229</v>
      </c>
      <c r="L535">
        <v>2033476564</v>
      </c>
      <c r="M535">
        <v>2033476564</v>
      </c>
      <c r="N535">
        <v>21174536927</v>
      </c>
      <c r="O535">
        <v>17765683796</v>
      </c>
      <c r="P535">
        <v>9972198783</v>
      </c>
      <c r="Q535">
        <v>9972198783</v>
      </c>
      <c r="R535">
        <v>0</v>
      </c>
      <c r="S535">
        <v>9972198783</v>
      </c>
      <c r="T535">
        <v>9953258796</v>
      </c>
      <c r="U535">
        <v>9953258796</v>
      </c>
      <c r="V535">
        <v>9953258796</v>
      </c>
      <c r="W535">
        <v>9953258796</v>
      </c>
      <c r="X535">
        <v>9953258796</v>
      </c>
      <c r="Y535">
        <v>0</v>
      </c>
      <c r="Z535">
        <v>0</v>
      </c>
      <c r="AA535">
        <v>0</v>
      </c>
      <c r="AB535">
        <v>9953258796</v>
      </c>
      <c r="AC535">
        <v>2679580912</v>
      </c>
      <c r="AM535">
        <v>16373362996</v>
      </c>
      <c r="AN535">
        <v>9953258796</v>
      </c>
      <c r="AO535">
        <v>10028611021</v>
      </c>
      <c r="AP535">
        <v>10028611021</v>
      </c>
      <c r="AQ535">
        <v>10285399775</v>
      </c>
      <c r="AR535">
        <v>10285399775</v>
      </c>
      <c r="AS535">
        <v>666997166</v>
      </c>
      <c r="AT535">
        <v>9947061890</v>
      </c>
      <c r="AU535">
        <v>9407997212</v>
      </c>
      <c r="AV535">
        <v>9407997212</v>
      </c>
      <c r="AW535">
        <v>9139307961</v>
      </c>
      <c r="AX535">
        <v>9953258796</v>
      </c>
      <c r="AY535">
        <v>9953258796</v>
      </c>
      <c r="AZ535">
        <v>11531508205</v>
      </c>
      <c r="BB535">
        <v>0</v>
      </c>
      <c r="BD535">
        <v>80145621288</v>
      </c>
      <c r="BE535">
        <v>80145621288</v>
      </c>
      <c r="BF535">
        <v>1</v>
      </c>
      <c r="BG535">
        <v>1</v>
      </c>
      <c r="BI535">
        <v>9953258796</v>
      </c>
      <c r="BK535">
        <v>9972198783</v>
      </c>
      <c r="BL535">
        <v>9972198783</v>
      </c>
      <c r="BM535">
        <v>9972198783</v>
      </c>
      <c r="BN535">
        <v>7007874998</v>
      </c>
      <c r="BQ535">
        <v>0</v>
      </c>
      <c r="BR535">
        <v>0</v>
      </c>
      <c r="BS535">
        <v>0</v>
      </c>
      <c r="BT535">
        <v>0</v>
      </c>
    </row>
    <row r="536" spans="1:72">
      <c r="A536" t="s">
        <v>832</v>
      </c>
      <c r="B536" t="s">
        <v>34</v>
      </c>
      <c r="C536">
        <v>2010</v>
      </c>
      <c r="D536" t="s">
        <v>228</v>
      </c>
      <c r="E536">
        <v>5</v>
      </c>
      <c r="G536" t="s">
        <v>252</v>
      </c>
      <c r="H536" t="s">
        <v>814</v>
      </c>
      <c r="I536">
        <v>96267007855</v>
      </c>
      <c r="J536">
        <v>35441360042</v>
      </c>
      <c r="K536">
        <v>10203293123</v>
      </c>
      <c r="L536">
        <v>13315273458</v>
      </c>
      <c r="M536">
        <v>13315273458</v>
      </c>
      <c r="N536">
        <v>89992528733</v>
      </c>
      <c r="O536">
        <v>59409780068</v>
      </c>
      <c r="P536">
        <v>40908424452</v>
      </c>
      <c r="Q536">
        <v>40908424452</v>
      </c>
      <c r="R536">
        <v>0</v>
      </c>
      <c r="S536">
        <v>40908424452</v>
      </c>
      <c r="T536">
        <v>38877033471</v>
      </c>
      <c r="U536">
        <v>38877033471</v>
      </c>
      <c r="V536">
        <v>38877033471</v>
      </c>
      <c r="W536">
        <v>38877033471</v>
      </c>
      <c r="X536">
        <v>38877033471</v>
      </c>
      <c r="Y536">
        <v>0</v>
      </c>
      <c r="Z536">
        <v>0</v>
      </c>
      <c r="AA536">
        <v>0</v>
      </c>
      <c r="AB536">
        <v>38877033471</v>
      </c>
      <c r="AC536">
        <v>3614294207</v>
      </c>
      <c r="AD536">
        <v>38877033471</v>
      </c>
      <c r="AE536">
        <v>0</v>
      </c>
      <c r="AF536">
        <v>0</v>
      </c>
      <c r="AG536">
        <v>0</v>
      </c>
      <c r="AH536">
        <v>0</v>
      </c>
      <c r="AI536">
        <v>0</v>
      </c>
      <c r="AJ536">
        <v>0</v>
      </c>
      <c r="AK536">
        <v>0</v>
      </c>
      <c r="AL536">
        <v>0</v>
      </c>
      <c r="AM536">
        <v>58374384552</v>
      </c>
      <c r="AN536">
        <v>38877033471</v>
      </c>
      <c r="AO536">
        <v>40724068086</v>
      </c>
      <c r="AP536">
        <v>40724068086</v>
      </c>
      <c r="AQ536">
        <v>39364863175</v>
      </c>
      <c r="AR536">
        <v>20052907553</v>
      </c>
      <c r="AS536">
        <v>2061651251</v>
      </c>
      <c r="AT536">
        <v>38261781346</v>
      </c>
      <c r="AU536">
        <v>37565597745</v>
      </c>
      <c r="AV536">
        <v>37565597745</v>
      </c>
      <c r="AW536">
        <v>37304466431</v>
      </c>
      <c r="AX536">
        <v>38877033471</v>
      </c>
      <c r="AY536">
        <v>38877033471</v>
      </c>
      <c r="AZ536">
        <v>41607311031</v>
      </c>
      <c r="BA536">
        <v>7806748029</v>
      </c>
      <c r="BB536">
        <v>0</v>
      </c>
      <c r="BC536">
        <v>0</v>
      </c>
      <c r="BD536">
        <v>96267007855</v>
      </c>
      <c r="BE536">
        <v>96267007855</v>
      </c>
      <c r="BF536">
        <v>1</v>
      </c>
      <c r="BG536">
        <v>1</v>
      </c>
      <c r="BH536">
        <v>1</v>
      </c>
      <c r="BI536">
        <v>38877033471</v>
      </c>
      <c r="BJ536">
        <v>21083249933</v>
      </c>
      <c r="BK536">
        <v>40908424452</v>
      </c>
      <c r="BL536">
        <v>40908424452</v>
      </c>
      <c r="BM536">
        <v>19825174519</v>
      </c>
      <c r="BN536">
        <v>17922234508</v>
      </c>
      <c r="BO536">
        <v>0</v>
      </c>
      <c r="BP536">
        <v>0</v>
      </c>
      <c r="BQ536">
        <v>0</v>
      </c>
      <c r="BR536">
        <v>0</v>
      </c>
      <c r="BS536">
        <v>0</v>
      </c>
      <c r="BT536">
        <v>0</v>
      </c>
    </row>
    <row r="537" spans="1:72">
      <c r="A537" t="s">
        <v>833</v>
      </c>
      <c r="B537" t="s">
        <v>35</v>
      </c>
      <c r="C537">
        <v>2010</v>
      </c>
      <c r="D537" t="s">
        <v>231</v>
      </c>
      <c r="E537">
        <v>5</v>
      </c>
      <c r="G537" t="s">
        <v>254</v>
      </c>
      <c r="H537" t="s">
        <v>814</v>
      </c>
      <c r="I537">
        <v>76482849087</v>
      </c>
      <c r="J537">
        <v>2546685541</v>
      </c>
      <c r="K537">
        <v>2252567126</v>
      </c>
      <c r="L537">
        <v>3237839496</v>
      </c>
      <c r="M537">
        <v>3237839496</v>
      </c>
      <c r="N537">
        <v>24612491366</v>
      </c>
      <c r="O537">
        <v>19776720759</v>
      </c>
      <c r="P537">
        <v>12751112652</v>
      </c>
      <c r="Q537">
        <v>12751112652</v>
      </c>
      <c r="R537">
        <v>0</v>
      </c>
      <c r="S537">
        <v>12751112652</v>
      </c>
      <c r="T537">
        <v>12445455319</v>
      </c>
      <c r="U537">
        <v>12445455319</v>
      </c>
      <c r="V537">
        <v>12445455319</v>
      </c>
      <c r="W537">
        <v>12445455319</v>
      </c>
      <c r="X537">
        <v>12445455319</v>
      </c>
      <c r="Y537">
        <v>0</v>
      </c>
      <c r="Z537">
        <v>0</v>
      </c>
      <c r="AA537">
        <v>0</v>
      </c>
      <c r="AB537">
        <v>12445455319</v>
      </c>
      <c r="AC537">
        <v>4901422417</v>
      </c>
      <c r="AM537">
        <v>18250967493</v>
      </c>
      <c r="AN537">
        <v>12445455319</v>
      </c>
      <c r="AO537">
        <v>12458816966</v>
      </c>
      <c r="AP537">
        <v>12458816966</v>
      </c>
      <c r="AQ537">
        <v>12908441758</v>
      </c>
      <c r="AR537">
        <v>12908441758</v>
      </c>
      <c r="AS537">
        <v>710826962</v>
      </c>
      <c r="AT537">
        <v>12439266874</v>
      </c>
      <c r="AU537">
        <v>11933108853</v>
      </c>
      <c r="AV537">
        <v>11933108853</v>
      </c>
      <c r="AW537">
        <v>12230407713</v>
      </c>
      <c r="AX537">
        <v>12445455319</v>
      </c>
      <c r="AY537">
        <v>12445455319</v>
      </c>
      <c r="AZ537">
        <v>14271885560</v>
      </c>
      <c r="BB537">
        <v>0</v>
      </c>
      <c r="BD537">
        <v>76482849087</v>
      </c>
      <c r="BE537">
        <v>76482849087</v>
      </c>
      <c r="BF537">
        <v>1</v>
      </c>
      <c r="BG537">
        <v>1</v>
      </c>
      <c r="BI537">
        <v>12445455319</v>
      </c>
      <c r="BK537">
        <v>12751112652</v>
      </c>
      <c r="BL537">
        <v>12751112652</v>
      </c>
      <c r="BM537">
        <v>12751112652</v>
      </c>
      <c r="BN537">
        <v>8464859526</v>
      </c>
      <c r="BQ537">
        <v>0</v>
      </c>
      <c r="BR537">
        <v>0</v>
      </c>
      <c r="BS537">
        <v>0</v>
      </c>
      <c r="BT537">
        <v>0</v>
      </c>
    </row>
    <row r="538" spans="1:72">
      <c r="A538" t="s">
        <v>834</v>
      </c>
      <c r="B538" t="s">
        <v>36</v>
      </c>
      <c r="C538">
        <v>2010</v>
      </c>
      <c r="D538" t="s">
        <v>228</v>
      </c>
      <c r="E538">
        <v>7</v>
      </c>
      <c r="G538" t="s">
        <v>256</v>
      </c>
      <c r="H538" t="s">
        <v>814</v>
      </c>
      <c r="I538">
        <v>218046439868</v>
      </c>
      <c r="J538">
        <v>35785286508</v>
      </c>
      <c r="K538">
        <v>13037338145</v>
      </c>
      <c r="L538">
        <v>16300415832</v>
      </c>
      <c r="M538">
        <v>16300415832</v>
      </c>
      <c r="N538">
        <v>92952284058</v>
      </c>
      <c r="O538">
        <v>68151605965</v>
      </c>
      <c r="P538">
        <v>57236093454</v>
      </c>
      <c r="Q538">
        <v>57236093454</v>
      </c>
      <c r="R538">
        <v>0</v>
      </c>
      <c r="S538">
        <v>57236093454</v>
      </c>
      <c r="T538">
        <v>54693229044</v>
      </c>
      <c r="U538">
        <v>54693229044</v>
      </c>
      <c r="V538">
        <v>54693229044</v>
      </c>
      <c r="W538">
        <v>54693229044</v>
      </c>
      <c r="X538">
        <v>54693229044</v>
      </c>
      <c r="Y538">
        <v>0</v>
      </c>
      <c r="Z538">
        <v>0</v>
      </c>
      <c r="AA538">
        <v>0</v>
      </c>
      <c r="AB538">
        <v>54693229044</v>
      </c>
      <c r="AC538">
        <v>8324020155</v>
      </c>
      <c r="AD538">
        <v>54693229044</v>
      </c>
      <c r="AE538">
        <v>0</v>
      </c>
      <c r="AF538">
        <v>0</v>
      </c>
      <c r="AG538">
        <v>0</v>
      </c>
      <c r="AH538">
        <v>0</v>
      </c>
      <c r="AI538">
        <v>0</v>
      </c>
      <c r="AJ538">
        <v>0</v>
      </c>
      <c r="AK538">
        <v>0</v>
      </c>
      <c r="AL538">
        <v>0</v>
      </c>
      <c r="AM538">
        <v>64534027939</v>
      </c>
      <c r="AN538">
        <v>54693229044</v>
      </c>
      <c r="AO538">
        <v>56341934205</v>
      </c>
      <c r="AP538">
        <v>56341934205</v>
      </c>
      <c r="AQ538">
        <v>55777873538</v>
      </c>
      <c r="AR538">
        <v>33241155931</v>
      </c>
      <c r="AS538">
        <v>3692042539</v>
      </c>
      <c r="AT538">
        <v>54290609540</v>
      </c>
      <c r="AU538">
        <v>53083235124</v>
      </c>
      <c r="AV538">
        <v>53083235124</v>
      </c>
      <c r="AW538">
        <v>53127075269</v>
      </c>
      <c r="AX538">
        <v>54693229044</v>
      </c>
      <c r="AY538">
        <v>54693229044</v>
      </c>
      <c r="AZ538">
        <v>59401877188</v>
      </c>
      <c r="BA538">
        <v>9123765730</v>
      </c>
      <c r="BB538">
        <v>0</v>
      </c>
      <c r="BC538">
        <v>0</v>
      </c>
      <c r="BD538">
        <v>218046439868</v>
      </c>
      <c r="BE538">
        <v>218046439868</v>
      </c>
      <c r="BF538">
        <v>1</v>
      </c>
      <c r="BG538">
        <v>1</v>
      </c>
      <c r="BH538">
        <v>1</v>
      </c>
      <c r="BI538">
        <v>54693229044</v>
      </c>
      <c r="BJ538">
        <v>24262512088</v>
      </c>
      <c r="BK538">
        <v>57236093454</v>
      </c>
      <c r="BL538">
        <v>57236093454</v>
      </c>
      <c r="BM538">
        <v>32973581366</v>
      </c>
      <c r="BN538">
        <v>28622591869</v>
      </c>
      <c r="BO538">
        <v>0</v>
      </c>
      <c r="BP538">
        <v>0</v>
      </c>
      <c r="BQ538">
        <v>0</v>
      </c>
      <c r="BR538">
        <v>0</v>
      </c>
      <c r="BS538">
        <v>0</v>
      </c>
      <c r="BT538">
        <v>0</v>
      </c>
    </row>
    <row r="539" spans="1:72">
      <c r="A539" t="s">
        <v>835</v>
      </c>
      <c r="B539" t="s">
        <v>37</v>
      </c>
      <c r="C539">
        <v>2010</v>
      </c>
      <c r="D539" t="s">
        <v>207</v>
      </c>
      <c r="E539">
        <v>8</v>
      </c>
      <c r="G539" t="s">
        <v>258</v>
      </c>
      <c r="H539" t="s">
        <v>814</v>
      </c>
      <c r="I539">
        <v>1315091262409</v>
      </c>
      <c r="J539">
        <v>115670519147</v>
      </c>
      <c r="K539">
        <v>54268085465</v>
      </c>
      <c r="L539">
        <v>100082957204</v>
      </c>
      <c r="M539">
        <v>100082957204</v>
      </c>
      <c r="N539">
        <v>470385469895</v>
      </c>
      <c r="O539">
        <v>314285140834</v>
      </c>
      <c r="P539">
        <v>206116645436</v>
      </c>
      <c r="Q539">
        <v>206116645436</v>
      </c>
      <c r="R539">
        <v>0</v>
      </c>
      <c r="S539">
        <v>206116645436</v>
      </c>
      <c r="T539">
        <v>201217209997</v>
      </c>
      <c r="U539">
        <v>201217209997</v>
      </c>
      <c r="V539">
        <v>201217209997</v>
      </c>
      <c r="W539">
        <v>201217209997</v>
      </c>
      <c r="X539">
        <v>201217209997</v>
      </c>
      <c r="Y539">
        <v>0</v>
      </c>
      <c r="Z539">
        <v>0</v>
      </c>
      <c r="AA539">
        <v>0</v>
      </c>
      <c r="AB539">
        <v>201217209997</v>
      </c>
      <c r="AC539">
        <v>12240511296</v>
      </c>
      <c r="AD539">
        <v>201217209997</v>
      </c>
      <c r="AE539">
        <v>0</v>
      </c>
      <c r="AF539">
        <v>0</v>
      </c>
      <c r="AG539">
        <v>0</v>
      </c>
      <c r="AH539">
        <v>0</v>
      </c>
      <c r="AI539">
        <v>0</v>
      </c>
      <c r="AJ539">
        <v>0</v>
      </c>
      <c r="AK539">
        <v>0</v>
      </c>
      <c r="AL539">
        <v>0</v>
      </c>
      <c r="AM539">
        <v>316899168022</v>
      </c>
      <c r="AN539">
        <v>201217209997</v>
      </c>
      <c r="AO539">
        <v>213562690243</v>
      </c>
      <c r="AP539">
        <v>213562690243</v>
      </c>
      <c r="AQ539">
        <v>209895440399</v>
      </c>
      <c r="AR539">
        <v>172094860190</v>
      </c>
      <c r="AS539">
        <v>48017033710</v>
      </c>
      <c r="AT539">
        <v>199304748986</v>
      </c>
      <c r="AU539">
        <v>195170726041</v>
      </c>
      <c r="AV539">
        <v>195170726041</v>
      </c>
      <c r="AW539">
        <v>198588993397</v>
      </c>
      <c r="AX539">
        <v>201217209997</v>
      </c>
      <c r="AY539">
        <v>201217209997</v>
      </c>
      <c r="AZ539">
        <v>227932084423</v>
      </c>
      <c r="BA539">
        <v>15129119539</v>
      </c>
      <c r="BB539">
        <v>0</v>
      </c>
      <c r="BC539">
        <v>0</v>
      </c>
      <c r="BD539">
        <v>1315091262409</v>
      </c>
      <c r="BE539">
        <v>1315091262409</v>
      </c>
      <c r="BF539">
        <v>1</v>
      </c>
      <c r="BG539">
        <v>1</v>
      </c>
      <c r="BH539">
        <v>1</v>
      </c>
      <c r="BI539">
        <v>201217209997</v>
      </c>
      <c r="BJ539">
        <v>40591262943</v>
      </c>
      <c r="BK539">
        <v>206116645436</v>
      </c>
      <c r="BL539">
        <v>206116645436</v>
      </c>
      <c r="BM539">
        <v>165525382493</v>
      </c>
      <c r="BN539">
        <v>86021679435</v>
      </c>
      <c r="BO539">
        <v>0</v>
      </c>
      <c r="BP539">
        <v>0</v>
      </c>
      <c r="BQ539">
        <v>0</v>
      </c>
      <c r="BR539">
        <v>0</v>
      </c>
      <c r="BS539">
        <v>0</v>
      </c>
      <c r="BT539">
        <v>0</v>
      </c>
    </row>
    <row r="540" spans="1:72">
      <c r="A540" t="s">
        <v>3740</v>
      </c>
      <c r="B540" t="s">
        <v>259</v>
      </c>
      <c r="C540">
        <v>2010</v>
      </c>
      <c r="D540" t="s">
        <v>223</v>
      </c>
      <c r="E540">
        <v>3</v>
      </c>
      <c r="G540" t="s">
        <v>260</v>
      </c>
      <c r="H540" t="s">
        <v>814</v>
      </c>
      <c r="I540">
        <v>165180928979</v>
      </c>
      <c r="J540">
        <v>39567798343</v>
      </c>
      <c r="K540">
        <v>11730454987</v>
      </c>
      <c r="L540">
        <v>14932143770</v>
      </c>
      <c r="M540">
        <v>14932143770</v>
      </c>
      <c r="N540">
        <v>93590013125</v>
      </c>
      <c r="O540">
        <v>70653171378</v>
      </c>
      <c r="P540">
        <v>51386139812</v>
      </c>
      <c r="Q540">
        <v>51386139812</v>
      </c>
      <c r="R540">
        <v>0</v>
      </c>
      <c r="S540">
        <v>51386139812</v>
      </c>
      <c r="T540">
        <v>49182639199</v>
      </c>
      <c r="U540">
        <v>49182639199</v>
      </c>
      <c r="V540">
        <v>49182639199</v>
      </c>
      <c r="W540">
        <v>49182639199</v>
      </c>
      <c r="X540">
        <v>49182639199</v>
      </c>
      <c r="Y540">
        <v>0</v>
      </c>
      <c r="Z540">
        <v>0</v>
      </c>
      <c r="AA540">
        <v>0</v>
      </c>
      <c r="AB540">
        <v>49182639199</v>
      </c>
      <c r="AC540">
        <v>1362426585</v>
      </c>
      <c r="AD540">
        <v>49182639199</v>
      </c>
      <c r="AE540">
        <v>0</v>
      </c>
      <c r="AF540">
        <v>0</v>
      </c>
      <c r="AG540">
        <v>0</v>
      </c>
      <c r="AH540">
        <v>0</v>
      </c>
      <c r="AI540">
        <v>0</v>
      </c>
      <c r="AJ540">
        <v>0</v>
      </c>
      <c r="AK540">
        <v>0</v>
      </c>
      <c r="AL540">
        <v>0</v>
      </c>
      <c r="AM540">
        <v>62499176560</v>
      </c>
      <c r="AN540">
        <v>49182639199</v>
      </c>
      <c r="AO540">
        <v>51260855712</v>
      </c>
      <c r="AP540">
        <v>51260855712</v>
      </c>
      <c r="AQ540">
        <v>50468733236</v>
      </c>
      <c r="AR540">
        <v>24425713489</v>
      </c>
      <c r="AS540">
        <v>3097904984</v>
      </c>
      <c r="AT540">
        <v>48049286382</v>
      </c>
      <c r="AU540">
        <v>46960742030</v>
      </c>
      <c r="AV540">
        <v>46960742030</v>
      </c>
      <c r="AW540">
        <v>46399536882</v>
      </c>
      <c r="AX540">
        <v>49182639199</v>
      </c>
      <c r="AY540">
        <v>49182639199</v>
      </c>
      <c r="AZ540">
        <v>52424319142</v>
      </c>
      <c r="BA540">
        <v>10030010730</v>
      </c>
      <c r="BB540">
        <v>0</v>
      </c>
      <c r="BC540">
        <v>0</v>
      </c>
      <c r="BD540">
        <v>165180928979</v>
      </c>
      <c r="BE540">
        <v>165180928979</v>
      </c>
      <c r="BF540">
        <v>1</v>
      </c>
      <c r="BG540">
        <v>1</v>
      </c>
      <c r="BH540">
        <v>1</v>
      </c>
      <c r="BI540">
        <v>49182639199</v>
      </c>
      <c r="BJ540">
        <v>27636611539</v>
      </c>
      <c r="BK540">
        <v>51386139812</v>
      </c>
      <c r="BL540">
        <v>51386139812</v>
      </c>
      <c r="BM540">
        <v>23749528273</v>
      </c>
      <c r="BN540">
        <v>20903098943</v>
      </c>
      <c r="BO540">
        <v>0</v>
      </c>
      <c r="BP540">
        <v>0</v>
      </c>
      <c r="BQ540">
        <v>0</v>
      </c>
      <c r="BR540">
        <v>0</v>
      </c>
      <c r="BS540">
        <v>0</v>
      </c>
      <c r="BT540">
        <v>0</v>
      </c>
    </row>
    <row r="541" spans="1:72">
      <c r="A541" t="s">
        <v>836</v>
      </c>
      <c r="B541" t="s">
        <v>39</v>
      </c>
      <c r="C541">
        <v>2010</v>
      </c>
      <c r="D541" t="s">
        <v>218</v>
      </c>
      <c r="E541">
        <v>4</v>
      </c>
      <c r="G541" t="s">
        <v>262</v>
      </c>
      <c r="H541" t="s">
        <v>814</v>
      </c>
      <c r="I541">
        <v>45126550940</v>
      </c>
      <c r="J541">
        <v>704712936</v>
      </c>
      <c r="K541">
        <v>687702316</v>
      </c>
      <c r="L541">
        <v>1556292544</v>
      </c>
      <c r="M541">
        <v>1556292544</v>
      </c>
      <c r="N541">
        <v>20138953613</v>
      </c>
      <c r="O541">
        <v>19482742070</v>
      </c>
      <c r="P541">
        <v>5941724706</v>
      </c>
      <c r="Q541">
        <v>5941724706</v>
      </c>
      <c r="R541">
        <v>0</v>
      </c>
      <c r="S541">
        <v>5941724706</v>
      </c>
      <c r="T541">
        <v>5931144410</v>
      </c>
      <c r="U541">
        <v>5931144410</v>
      </c>
      <c r="V541">
        <v>5931144410</v>
      </c>
      <c r="W541">
        <v>5931144410</v>
      </c>
      <c r="X541">
        <v>5931144410</v>
      </c>
      <c r="Y541">
        <v>0</v>
      </c>
      <c r="Z541">
        <v>0</v>
      </c>
      <c r="AA541">
        <v>0</v>
      </c>
      <c r="AB541">
        <v>5931144410</v>
      </c>
      <c r="AC541">
        <v>2357878750</v>
      </c>
      <c r="AM541">
        <v>17586397339</v>
      </c>
      <c r="AN541">
        <v>5931144410</v>
      </c>
      <c r="AO541">
        <v>6205615742</v>
      </c>
      <c r="AP541">
        <v>6205615742</v>
      </c>
      <c r="AQ541">
        <v>6318504618</v>
      </c>
      <c r="AR541">
        <v>6318504618</v>
      </c>
      <c r="AS541">
        <v>226470152</v>
      </c>
      <c r="AT541">
        <v>5931144410</v>
      </c>
      <c r="AU541">
        <v>5633782122</v>
      </c>
      <c r="AV541">
        <v>5633782122</v>
      </c>
      <c r="AW541">
        <v>5930695588</v>
      </c>
      <c r="AX541">
        <v>5931144410</v>
      </c>
      <c r="AY541">
        <v>5931144410</v>
      </c>
      <c r="AZ541">
        <v>7336985861</v>
      </c>
      <c r="BB541">
        <v>0</v>
      </c>
      <c r="BD541">
        <v>45126550940</v>
      </c>
      <c r="BE541">
        <v>45126550940</v>
      </c>
      <c r="BF541">
        <v>1</v>
      </c>
      <c r="BG541">
        <v>1</v>
      </c>
      <c r="BI541">
        <v>5931144410</v>
      </c>
      <c r="BK541">
        <v>5941724706</v>
      </c>
      <c r="BL541">
        <v>5941724706</v>
      </c>
      <c r="BM541">
        <v>5941724706</v>
      </c>
      <c r="BN541">
        <v>4045093412</v>
      </c>
      <c r="BQ541">
        <v>0</v>
      </c>
      <c r="BR541">
        <v>0</v>
      </c>
      <c r="BS541">
        <v>0</v>
      </c>
      <c r="BT541">
        <v>0</v>
      </c>
    </row>
    <row r="542" spans="1:72">
      <c r="A542" t="s">
        <v>837</v>
      </c>
      <c r="B542" t="s">
        <v>40</v>
      </c>
      <c r="C542">
        <v>2010</v>
      </c>
      <c r="D542" t="s">
        <v>212</v>
      </c>
      <c r="E542">
        <v>4</v>
      </c>
      <c r="G542" t="s">
        <v>264</v>
      </c>
      <c r="H542" t="s">
        <v>814</v>
      </c>
      <c r="I542">
        <v>172539966163</v>
      </c>
      <c r="J542">
        <v>2294136425</v>
      </c>
      <c r="K542">
        <v>2255960363</v>
      </c>
      <c r="L542">
        <v>2891647368</v>
      </c>
      <c r="M542">
        <v>2891647368</v>
      </c>
      <c r="N542">
        <v>25390364824</v>
      </c>
      <c r="O542">
        <v>23742169664</v>
      </c>
      <c r="P542">
        <v>12790971174</v>
      </c>
      <c r="Q542">
        <v>12790971174</v>
      </c>
      <c r="R542">
        <v>0</v>
      </c>
      <c r="S542">
        <v>12790971174</v>
      </c>
      <c r="T542">
        <v>12650246420</v>
      </c>
      <c r="U542">
        <v>12650246420</v>
      </c>
      <c r="V542">
        <v>12650246420</v>
      </c>
      <c r="W542">
        <v>12650246420</v>
      </c>
      <c r="X542">
        <v>12650246420</v>
      </c>
      <c r="Y542">
        <v>0</v>
      </c>
      <c r="Z542">
        <v>0</v>
      </c>
      <c r="AA542">
        <v>0</v>
      </c>
      <c r="AB542">
        <v>12650246420</v>
      </c>
      <c r="AC542">
        <v>3594091294</v>
      </c>
      <c r="AM542">
        <v>20435748151</v>
      </c>
      <c r="AN542">
        <v>12650246420</v>
      </c>
      <c r="AO542">
        <v>12998061232</v>
      </c>
      <c r="AP542">
        <v>12998061232</v>
      </c>
      <c r="AQ542">
        <v>13078023848</v>
      </c>
      <c r="AR542">
        <v>13078023848</v>
      </c>
      <c r="AS542">
        <v>383851579</v>
      </c>
      <c r="AT542">
        <v>12644927850</v>
      </c>
      <c r="AU542">
        <v>12218647031</v>
      </c>
      <c r="AV542">
        <v>12218647031</v>
      </c>
      <c r="AW542">
        <v>12122828793</v>
      </c>
      <c r="AX542">
        <v>12650246420</v>
      </c>
      <c r="AY542">
        <v>12650246420</v>
      </c>
      <c r="AZ542">
        <v>15951568385</v>
      </c>
      <c r="BB542">
        <v>0</v>
      </c>
      <c r="BD542">
        <v>172539966163</v>
      </c>
      <c r="BE542">
        <v>172539966163</v>
      </c>
      <c r="BF542">
        <v>1</v>
      </c>
      <c r="BG542">
        <v>1</v>
      </c>
      <c r="BI542">
        <v>12650246420</v>
      </c>
      <c r="BK542">
        <v>12790971174</v>
      </c>
      <c r="BL542">
        <v>12790971174</v>
      </c>
      <c r="BM542">
        <v>12790971174</v>
      </c>
      <c r="BN542">
        <v>9538054804</v>
      </c>
      <c r="BQ542">
        <v>0</v>
      </c>
      <c r="BR542">
        <v>0</v>
      </c>
      <c r="BS542">
        <v>0</v>
      </c>
      <c r="BT542">
        <v>0</v>
      </c>
    </row>
    <row r="543" spans="1:72">
      <c r="A543" t="s">
        <v>838</v>
      </c>
      <c r="B543" t="s">
        <v>41</v>
      </c>
      <c r="C543">
        <v>2010</v>
      </c>
      <c r="D543" t="s">
        <v>215</v>
      </c>
      <c r="E543">
        <v>5</v>
      </c>
      <c r="G543" t="s">
        <v>266</v>
      </c>
      <c r="H543" t="s">
        <v>814</v>
      </c>
      <c r="I543">
        <v>100431952534</v>
      </c>
      <c r="J543">
        <v>3878954898</v>
      </c>
      <c r="K543">
        <v>2729978982</v>
      </c>
      <c r="L543">
        <v>5018785624</v>
      </c>
      <c r="M543">
        <v>5018785624</v>
      </c>
      <c r="N543">
        <v>26807346618</v>
      </c>
      <c r="O543">
        <v>17839362517</v>
      </c>
      <c r="P543">
        <v>14184929067</v>
      </c>
      <c r="Q543">
        <v>14184929067</v>
      </c>
      <c r="R543">
        <v>0</v>
      </c>
      <c r="S543">
        <v>14184929067</v>
      </c>
      <c r="T543">
        <v>13931180554</v>
      </c>
      <c r="U543">
        <v>13931180554</v>
      </c>
      <c r="V543">
        <v>13931180554</v>
      </c>
      <c r="W543">
        <v>13931180554</v>
      </c>
      <c r="X543">
        <v>13931180554</v>
      </c>
      <c r="Y543">
        <v>0</v>
      </c>
      <c r="Z543">
        <v>0</v>
      </c>
      <c r="AA543">
        <v>0</v>
      </c>
      <c r="AB543">
        <v>13931180554</v>
      </c>
      <c r="AC543">
        <v>3408181744</v>
      </c>
      <c r="AM543">
        <v>16965415091</v>
      </c>
      <c r="AN543">
        <v>13931180554</v>
      </c>
      <c r="AO543">
        <v>13982970850</v>
      </c>
      <c r="AP543">
        <v>13982970850</v>
      </c>
      <c r="AQ543">
        <v>13923069646</v>
      </c>
      <c r="AR543">
        <v>13923069646</v>
      </c>
      <c r="AS543">
        <v>2198467755</v>
      </c>
      <c r="AT543">
        <v>13914080583</v>
      </c>
      <c r="AU543">
        <v>13073142775</v>
      </c>
      <c r="AV543">
        <v>13073142775</v>
      </c>
      <c r="AW543">
        <v>13118610298</v>
      </c>
      <c r="AX543">
        <v>13931180554</v>
      </c>
      <c r="AY543">
        <v>13931180554</v>
      </c>
      <c r="AZ543">
        <v>16184958307</v>
      </c>
      <c r="BB543">
        <v>0</v>
      </c>
      <c r="BD543">
        <v>100431952534</v>
      </c>
      <c r="BE543">
        <v>100431952534</v>
      </c>
      <c r="BF543">
        <v>1</v>
      </c>
      <c r="BG543">
        <v>1</v>
      </c>
      <c r="BI543">
        <v>13931180554</v>
      </c>
      <c r="BK543">
        <v>14184929067</v>
      </c>
      <c r="BL543">
        <v>14184929067</v>
      </c>
      <c r="BM543">
        <v>14184929067</v>
      </c>
      <c r="BN543">
        <v>7497617895</v>
      </c>
      <c r="BQ543">
        <v>0</v>
      </c>
      <c r="BR543">
        <v>0</v>
      </c>
      <c r="BS543">
        <v>0</v>
      </c>
      <c r="BT543">
        <v>0</v>
      </c>
    </row>
    <row r="544" spans="1:72">
      <c r="A544" t="s">
        <v>839</v>
      </c>
      <c r="B544" t="s">
        <v>42</v>
      </c>
      <c r="C544">
        <v>2010</v>
      </c>
      <c r="D544" t="s">
        <v>218</v>
      </c>
      <c r="E544">
        <v>3</v>
      </c>
      <c r="G544" t="s">
        <v>268</v>
      </c>
      <c r="H544" t="s">
        <v>814</v>
      </c>
      <c r="I544">
        <v>69526655000</v>
      </c>
      <c r="J544">
        <v>1498074072</v>
      </c>
      <c r="K544">
        <v>1316295069</v>
      </c>
      <c r="L544">
        <v>2584044536</v>
      </c>
      <c r="M544">
        <v>2584044536</v>
      </c>
      <c r="N544">
        <v>31582724497</v>
      </c>
      <c r="O544">
        <v>29456675463</v>
      </c>
      <c r="P544">
        <v>7661980834</v>
      </c>
      <c r="Q544">
        <v>7661980834</v>
      </c>
      <c r="R544">
        <v>0</v>
      </c>
      <c r="S544">
        <v>7661980834</v>
      </c>
      <c r="T544">
        <v>7619655645</v>
      </c>
      <c r="U544">
        <v>7619655645</v>
      </c>
      <c r="V544">
        <v>7619655645</v>
      </c>
      <c r="W544">
        <v>7619655645</v>
      </c>
      <c r="X544">
        <v>7619655645</v>
      </c>
      <c r="Y544">
        <v>0</v>
      </c>
      <c r="Z544">
        <v>0</v>
      </c>
      <c r="AA544">
        <v>0</v>
      </c>
      <c r="AB544">
        <v>7619655645</v>
      </c>
      <c r="AC544">
        <v>1778883437</v>
      </c>
      <c r="AM544">
        <v>29729027722</v>
      </c>
      <c r="AN544">
        <v>7619655645</v>
      </c>
      <c r="AO544">
        <v>7140916706</v>
      </c>
      <c r="AP544">
        <v>7140916706</v>
      </c>
      <c r="AQ544">
        <v>7858168116</v>
      </c>
      <c r="AR544">
        <v>7858168116</v>
      </c>
      <c r="AS544">
        <v>498728758</v>
      </c>
      <c r="AT544">
        <v>7612672781</v>
      </c>
      <c r="AU544">
        <v>7287317136</v>
      </c>
      <c r="AV544">
        <v>7287317136</v>
      </c>
      <c r="AW544">
        <v>7521441950</v>
      </c>
      <c r="AX544">
        <v>7619655645</v>
      </c>
      <c r="AY544">
        <v>7619655645</v>
      </c>
      <c r="AZ544">
        <v>9873914047</v>
      </c>
      <c r="BB544">
        <v>0</v>
      </c>
      <c r="BD544">
        <v>69526655000</v>
      </c>
      <c r="BE544">
        <v>69526655000</v>
      </c>
      <c r="BF544">
        <v>1</v>
      </c>
      <c r="BG544">
        <v>1</v>
      </c>
      <c r="BI544">
        <v>7619655645</v>
      </c>
      <c r="BK544">
        <v>7661980834</v>
      </c>
      <c r="BL544">
        <v>7661980834</v>
      </c>
      <c r="BM544">
        <v>7661980834</v>
      </c>
      <c r="BN544">
        <v>4917126687</v>
      </c>
      <c r="BQ544">
        <v>0</v>
      </c>
      <c r="BR544">
        <v>0</v>
      </c>
      <c r="BS544">
        <v>0</v>
      </c>
      <c r="BT544">
        <v>0</v>
      </c>
    </row>
    <row r="545" spans="1:72">
      <c r="A545" t="s">
        <v>2020</v>
      </c>
      <c r="B545" t="s">
        <v>269</v>
      </c>
      <c r="C545">
        <v>2010</v>
      </c>
      <c r="D545" t="s">
        <v>215</v>
      </c>
      <c r="E545">
        <v>6</v>
      </c>
      <c r="G545" t="s">
        <v>270</v>
      </c>
      <c r="H545" t="s">
        <v>814</v>
      </c>
      <c r="I545">
        <v>239523943656</v>
      </c>
      <c r="J545">
        <v>15627283205</v>
      </c>
      <c r="K545">
        <v>13425242040</v>
      </c>
      <c r="L545">
        <v>21974251357</v>
      </c>
      <c r="M545">
        <v>21974251357</v>
      </c>
      <c r="N545">
        <v>119187707637</v>
      </c>
      <c r="O545">
        <v>77312704448</v>
      </c>
      <c r="P545">
        <v>41879971254</v>
      </c>
      <c r="Q545">
        <v>41879971254</v>
      </c>
      <c r="R545">
        <v>0</v>
      </c>
      <c r="S545">
        <v>41879971254</v>
      </c>
      <c r="T545">
        <v>41494801108</v>
      </c>
      <c r="U545">
        <v>41494801108</v>
      </c>
      <c r="V545">
        <v>41494801108</v>
      </c>
      <c r="W545">
        <v>41494801108</v>
      </c>
      <c r="X545">
        <v>41494801108</v>
      </c>
      <c r="Y545">
        <v>0</v>
      </c>
      <c r="Z545">
        <v>0</v>
      </c>
      <c r="AA545">
        <v>0</v>
      </c>
      <c r="AB545">
        <v>41494801108</v>
      </c>
      <c r="AC545">
        <v>3653232923</v>
      </c>
      <c r="AM545">
        <v>77853944536</v>
      </c>
      <c r="AN545">
        <v>41494801108</v>
      </c>
      <c r="AO545">
        <v>42367905634</v>
      </c>
      <c r="AP545">
        <v>42367905634</v>
      </c>
      <c r="AQ545">
        <v>43369061320</v>
      </c>
      <c r="AR545">
        <v>43369061320</v>
      </c>
      <c r="AS545">
        <v>8636895907</v>
      </c>
      <c r="AT545">
        <v>41333018290</v>
      </c>
      <c r="AU545">
        <v>39244365267</v>
      </c>
      <c r="AV545">
        <v>39244365267</v>
      </c>
      <c r="AW545">
        <v>39104020529</v>
      </c>
      <c r="AX545">
        <v>41494801108</v>
      </c>
      <c r="AY545">
        <v>41494801108</v>
      </c>
      <c r="AZ545">
        <v>47635580360</v>
      </c>
      <c r="BB545">
        <v>0</v>
      </c>
      <c r="BD545">
        <v>239523943656</v>
      </c>
      <c r="BE545">
        <v>239523943656</v>
      </c>
      <c r="BF545">
        <v>1</v>
      </c>
      <c r="BG545">
        <v>1</v>
      </c>
      <c r="BI545">
        <v>41494801108</v>
      </c>
      <c r="BK545">
        <v>41879971254</v>
      </c>
      <c r="BL545">
        <v>41879971254</v>
      </c>
      <c r="BM545">
        <v>41879971254</v>
      </c>
      <c r="BN545">
        <v>20734320614</v>
      </c>
      <c r="BQ545">
        <v>0</v>
      </c>
      <c r="BR545">
        <v>0</v>
      </c>
      <c r="BS545">
        <v>0</v>
      </c>
      <c r="BT545">
        <v>0</v>
      </c>
    </row>
    <row r="546" spans="1:72">
      <c r="A546" t="s">
        <v>840</v>
      </c>
      <c r="B546" t="s">
        <v>44</v>
      </c>
      <c r="C546">
        <v>2010</v>
      </c>
      <c r="D546" t="s">
        <v>215</v>
      </c>
      <c r="E546">
        <v>3</v>
      </c>
      <c r="G546" t="s">
        <v>272</v>
      </c>
      <c r="H546" t="s">
        <v>814</v>
      </c>
      <c r="I546">
        <v>102374182064</v>
      </c>
      <c r="J546">
        <v>1606779617</v>
      </c>
      <c r="K546">
        <v>1339158003</v>
      </c>
      <c r="L546">
        <v>3243083379</v>
      </c>
      <c r="M546">
        <v>3243083379</v>
      </c>
      <c r="N546">
        <v>22849718841</v>
      </c>
      <c r="O546">
        <v>12459992429</v>
      </c>
      <c r="P546">
        <v>8486173644</v>
      </c>
      <c r="Q546">
        <v>8486173644</v>
      </c>
      <c r="R546">
        <v>0</v>
      </c>
      <c r="S546">
        <v>8486173644</v>
      </c>
      <c r="T546">
        <v>8503136628</v>
      </c>
      <c r="U546">
        <v>8503136628</v>
      </c>
      <c r="V546">
        <v>8503136628</v>
      </c>
      <c r="W546">
        <v>8503136628</v>
      </c>
      <c r="X546">
        <v>8503136628</v>
      </c>
      <c r="Y546">
        <v>0</v>
      </c>
      <c r="Z546">
        <v>0</v>
      </c>
      <c r="AA546">
        <v>0</v>
      </c>
      <c r="AB546">
        <v>8503136628</v>
      </c>
      <c r="AC546">
        <v>1554399694</v>
      </c>
      <c r="AM546">
        <v>10575605472</v>
      </c>
      <c r="AN546">
        <v>8503136628</v>
      </c>
      <c r="AO546">
        <v>8510723997</v>
      </c>
      <c r="AP546">
        <v>8510723997</v>
      </c>
      <c r="AQ546">
        <v>9219235979</v>
      </c>
      <c r="AR546">
        <v>9219235979</v>
      </c>
      <c r="AS546">
        <v>1015446577</v>
      </c>
      <c r="AT546">
        <v>8500631334</v>
      </c>
      <c r="AU546">
        <v>8220255270</v>
      </c>
      <c r="AV546">
        <v>8220255270</v>
      </c>
      <c r="AW546">
        <v>8002914129</v>
      </c>
      <c r="AX546">
        <v>8503136628</v>
      </c>
      <c r="AY546">
        <v>8503136628</v>
      </c>
      <c r="AZ546">
        <v>10840556228</v>
      </c>
      <c r="BB546">
        <v>0</v>
      </c>
      <c r="BD546">
        <v>102374182064</v>
      </c>
      <c r="BE546">
        <v>102374182064</v>
      </c>
      <c r="BF546">
        <v>1</v>
      </c>
      <c r="BG546">
        <v>1</v>
      </c>
      <c r="BI546">
        <v>8503136628</v>
      </c>
      <c r="BK546">
        <v>8486173644</v>
      </c>
      <c r="BL546">
        <v>8486173644</v>
      </c>
      <c r="BM546">
        <v>8486173644</v>
      </c>
      <c r="BN546">
        <v>5102675386</v>
      </c>
      <c r="BQ546">
        <v>0</v>
      </c>
      <c r="BR546">
        <v>0</v>
      </c>
      <c r="BS546">
        <v>0</v>
      </c>
      <c r="BT546">
        <v>0</v>
      </c>
    </row>
    <row r="547" spans="1:72">
      <c r="A547" t="s">
        <v>841</v>
      </c>
      <c r="B547" t="s">
        <v>45</v>
      </c>
      <c r="C547">
        <v>2010</v>
      </c>
      <c r="D547" t="s">
        <v>231</v>
      </c>
      <c r="E547">
        <v>3</v>
      </c>
      <c r="G547" t="s">
        <v>274</v>
      </c>
      <c r="H547" t="s">
        <v>814</v>
      </c>
      <c r="I547">
        <v>88878177902</v>
      </c>
      <c r="J547">
        <v>1775756593</v>
      </c>
      <c r="K547">
        <v>1545695621</v>
      </c>
      <c r="L547">
        <v>2189517075</v>
      </c>
      <c r="M547">
        <v>2189517075</v>
      </c>
      <c r="N547">
        <v>15376577350</v>
      </c>
      <c r="O547">
        <v>12054082569</v>
      </c>
      <c r="P547">
        <v>7774128714</v>
      </c>
      <c r="Q547">
        <v>7774128714</v>
      </c>
      <c r="R547">
        <v>0</v>
      </c>
      <c r="S547">
        <v>7774128714</v>
      </c>
      <c r="T547">
        <v>7646713306</v>
      </c>
      <c r="U547">
        <v>7646713306</v>
      </c>
      <c r="V547">
        <v>7646713306</v>
      </c>
      <c r="W547">
        <v>7646713306</v>
      </c>
      <c r="X547">
        <v>7646713306</v>
      </c>
      <c r="Y547">
        <v>0</v>
      </c>
      <c r="Z547">
        <v>0</v>
      </c>
      <c r="AA547">
        <v>0</v>
      </c>
      <c r="AB547">
        <v>7646713306</v>
      </c>
      <c r="AC547">
        <v>1609622503</v>
      </c>
      <c r="AM547">
        <v>13175623961</v>
      </c>
      <c r="AN547">
        <v>7646713306</v>
      </c>
      <c r="AO547">
        <v>7668889103</v>
      </c>
      <c r="AP547">
        <v>7668889103</v>
      </c>
      <c r="AQ547">
        <v>8153987779</v>
      </c>
      <c r="AR547">
        <v>8153987779</v>
      </c>
      <c r="AS547">
        <v>558730976</v>
      </c>
      <c r="AT547">
        <v>7644822023</v>
      </c>
      <c r="AU547">
        <v>7429224417</v>
      </c>
      <c r="AV547">
        <v>7429224417</v>
      </c>
      <c r="AW547">
        <v>7537641940</v>
      </c>
      <c r="AX547">
        <v>7646713306</v>
      </c>
      <c r="AY547">
        <v>7646713306</v>
      </c>
      <c r="AZ547">
        <v>9319672941</v>
      </c>
      <c r="BB547">
        <v>0</v>
      </c>
      <c r="BD547">
        <v>88878177902</v>
      </c>
      <c r="BE547">
        <v>88878177902</v>
      </c>
      <c r="BF547">
        <v>1</v>
      </c>
      <c r="BG547">
        <v>1</v>
      </c>
      <c r="BI547">
        <v>7646713306</v>
      </c>
      <c r="BK547">
        <v>7774128714</v>
      </c>
      <c r="BL547">
        <v>7774128714</v>
      </c>
      <c r="BM547">
        <v>7774128714</v>
      </c>
      <c r="BN547">
        <v>5039493872</v>
      </c>
      <c r="BQ547">
        <v>0</v>
      </c>
      <c r="BR547">
        <v>0</v>
      </c>
      <c r="BS547">
        <v>0</v>
      </c>
      <c r="BT547">
        <v>0</v>
      </c>
    </row>
    <row r="548" spans="1:72">
      <c r="A548" t="s">
        <v>842</v>
      </c>
      <c r="B548" t="s">
        <v>46</v>
      </c>
      <c r="C548">
        <v>2010</v>
      </c>
      <c r="D548" t="s">
        <v>215</v>
      </c>
      <c r="E548">
        <v>4</v>
      </c>
      <c r="G548" t="s">
        <v>276</v>
      </c>
      <c r="H548" t="s">
        <v>814</v>
      </c>
      <c r="I548">
        <v>44419575696</v>
      </c>
      <c r="J548">
        <v>2882775599</v>
      </c>
      <c r="K548">
        <v>2521040641</v>
      </c>
      <c r="L548">
        <v>3832905297</v>
      </c>
      <c r="M548">
        <v>3832905297</v>
      </c>
      <c r="N548">
        <v>24925215315</v>
      </c>
      <c r="O548">
        <v>20052801970</v>
      </c>
      <c r="P548">
        <v>10557133238</v>
      </c>
      <c r="Q548">
        <v>10557133238</v>
      </c>
      <c r="R548">
        <v>0</v>
      </c>
      <c r="S548">
        <v>10557133238</v>
      </c>
      <c r="T548">
        <v>10580874285</v>
      </c>
      <c r="U548">
        <v>10580874285</v>
      </c>
      <c r="V548">
        <v>10580874285</v>
      </c>
      <c r="W548">
        <v>10580874285</v>
      </c>
      <c r="X548">
        <v>10580874285</v>
      </c>
      <c r="Y548">
        <v>0</v>
      </c>
      <c r="Z548">
        <v>0</v>
      </c>
      <c r="AA548">
        <v>0</v>
      </c>
      <c r="AB548">
        <v>10580874285</v>
      </c>
      <c r="AC548">
        <v>2844740498</v>
      </c>
      <c r="AM548">
        <v>17059372748</v>
      </c>
      <c r="AN548">
        <v>10580874285</v>
      </c>
      <c r="AO548">
        <v>10623266900</v>
      </c>
      <c r="AP548">
        <v>10623266900</v>
      </c>
      <c r="AQ548">
        <v>10467285728</v>
      </c>
      <c r="AR548">
        <v>10467285728</v>
      </c>
      <c r="AS548">
        <v>1140341181</v>
      </c>
      <c r="AT548">
        <v>10568133794</v>
      </c>
      <c r="AU548">
        <v>9983132649</v>
      </c>
      <c r="AV548">
        <v>9983132649</v>
      </c>
      <c r="AW548">
        <v>9885093139</v>
      </c>
      <c r="AX548">
        <v>10580874285</v>
      </c>
      <c r="AY548">
        <v>10580874285</v>
      </c>
      <c r="AZ548">
        <v>11925463870</v>
      </c>
      <c r="BB548">
        <v>0</v>
      </c>
      <c r="BD548">
        <v>44419575696</v>
      </c>
      <c r="BE548">
        <v>44419575696</v>
      </c>
      <c r="BF548">
        <v>1</v>
      </c>
      <c r="BG548">
        <v>1</v>
      </c>
      <c r="BI548">
        <v>10580874285</v>
      </c>
      <c r="BK548">
        <v>10557133238</v>
      </c>
      <c r="BL548">
        <v>10557133238</v>
      </c>
      <c r="BM548">
        <v>10557133238</v>
      </c>
      <c r="BN548">
        <v>5626471162</v>
      </c>
      <c r="BQ548">
        <v>0</v>
      </c>
      <c r="BR548">
        <v>0</v>
      </c>
      <c r="BS548">
        <v>0</v>
      </c>
      <c r="BT548">
        <v>0</v>
      </c>
    </row>
    <row r="549" spans="1:72">
      <c r="A549" t="s">
        <v>843</v>
      </c>
      <c r="B549" t="s">
        <v>47</v>
      </c>
      <c r="C549">
        <v>2010</v>
      </c>
      <c r="D549" t="s">
        <v>218</v>
      </c>
      <c r="E549">
        <v>5</v>
      </c>
      <c r="G549" t="s">
        <v>278</v>
      </c>
      <c r="H549" t="s">
        <v>814</v>
      </c>
      <c r="I549">
        <v>176664446205</v>
      </c>
      <c r="J549">
        <v>1977470412</v>
      </c>
      <c r="K549">
        <v>1618562075</v>
      </c>
      <c r="L549">
        <v>2874927060</v>
      </c>
      <c r="M549">
        <v>2874927060</v>
      </c>
      <c r="N549">
        <v>30967291480</v>
      </c>
      <c r="O549">
        <v>30054806626</v>
      </c>
      <c r="P549">
        <v>10733562621</v>
      </c>
      <c r="Q549">
        <v>10733562621</v>
      </c>
      <c r="R549">
        <v>0</v>
      </c>
      <c r="S549">
        <v>10733562621</v>
      </c>
      <c r="T549">
        <v>10379667241</v>
      </c>
      <c r="U549">
        <v>10379667241</v>
      </c>
      <c r="V549">
        <v>10379667241</v>
      </c>
      <c r="W549">
        <v>10379667241</v>
      </c>
      <c r="X549">
        <v>10379667241</v>
      </c>
      <c r="Y549">
        <v>0</v>
      </c>
      <c r="Z549">
        <v>0</v>
      </c>
      <c r="AA549">
        <v>0</v>
      </c>
      <c r="AB549">
        <v>10379667241</v>
      </c>
      <c r="AC549">
        <v>3405452213</v>
      </c>
      <c r="AM549">
        <v>35918285599</v>
      </c>
      <c r="AN549">
        <v>10379667241</v>
      </c>
      <c r="AO549">
        <v>11275065478</v>
      </c>
      <c r="AP549">
        <v>11275065478</v>
      </c>
      <c r="AQ549">
        <v>11281182739</v>
      </c>
      <c r="AR549">
        <v>11281182739</v>
      </c>
      <c r="AS549">
        <v>1170865051</v>
      </c>
      <c r="AT549">
        <v>10376693978</v>
      </c>
      <c r="AU549">
        <v>9792618651</v>
      </c>
      <c r="AV549">
        <v>9792618651</v>
      </c>
      <c r="AW549">
        <v>9633418945</v>
      </c>
      <c r="AX549">
        <v>10379667241</v>
      </c>
      <c r="AY549">
        <v>10379667241</v>
      </c>
      <c r="AZ549">
        <v>13555448021</v>
      </c>
      <c r="BB549">
        <v>0</v>
      </c>
      <c r="BD549">
        <v>176664446205</v>
      </c>
      <c r="BE549">
        <v>176664446205</v>
      </c>
      <c r="BF549">
        <v>1</v>
      </c>
      <c r="BG549">
        <v>1</v>
      </c>
      <c r="BI549">
        <v>10379667241</v>
      </c>
      <c r="BK549">
        <v>10733562621</v>
      </c>
      <c r="BL549">
        <v>10733562621</v>
      </c>
      <c r="BM549">
        <v>10733562621</v>
      </c>
      <c r="BN549">
        <v>7191235910</v>
      </c>
      <c r="BQ549">
        <v>0</v>
      </c>
      <c r="BR549">
        <v>0</v>
      </c>
      <c r="BS549">
        <v>0</v>
      </c>
      <c r="BT549">
        <v>0</v>
      </c>
    </row>
    <row r="550" spans="1:72">
      <c r="A550" t="s">
        <v>844</v>
      </c>
      <c r="B550" t="s">
        <v>48</v>
      </c>
      <c r="C550">
        <v>2010</v>
      </c>
      <c r="D550" t="s">
        <v>231</v>
      </c>
      <c r="E550">
        <v>6</v>
      </c>
      <c r="G550" t="s">
        <v>280</v>
      </c>
      <c r="H550" t="s">
        <v>814</v>
      </c>
      <c r="I550">
        <v>112055430964</v>
      </c>
      <c r="J550">
        <v>5173809629</v>
      </c>
      <c r="K550">
        <v>2860128923</v>
      </c>
      <c r="L550">
        <v>4493484105</v>
      </c>
      <c r="M550">
        <v>4493484105</v>
      </c>
      <c r="N550">
        <v>40168760776</v>
      </c>
      <c r="O550">
        <v>33852875660</v>
      </c>
      <c r="P550">
        <v>17491855047</v>
      </c>
      <c r="Q550">
        <v>17491855047</v>
      </c>
      <c r="R550">
        <v>0</v>
      </c>
      <c r="S550">
        <v>17491855047</v>
      </c>
      <c r="T550">
        <v>17107363879</v>
      </c>
      <c r="U550">
        <v>17107363879</v>
      </c>
      <c r="V550">
        <v>17107363879</v>
      </c>
      <c r="W550">
        <v>17107363879</v>
      </c>
      <c r="X550">
        <v>17107363879</v>
      </c>
      <c r="Y550">
        <v>0</v>
      </c>
      <c r="Z550">
        <v>0</v>
      </c>
      <c r="AA550">
        <v>0</v>
      </c>
      <c r="AB550">
        <v>17107363879</v>
      </c>
      <c r="AC550">
        <v>5714952617</v>
      </c>
      <c r="AM550">
        <v>33736101818</v>
      </c>
      <c r="AN550">
        <v>17107363879</v>
      </c>
      <c r="AO550">
        <v>16830827854</v>
      </c>
      <c r="AP550">
        <v>16830827854</v>
      </c>
      <c r="AQ550">
        <v>17951255625</v>
      </c>
      <c r="AR550">
        <v>17951255625</v>
      </c>
      <c r="AS550">
        <v>1876426300</v>
      </c>
      <c r="AT550">
        <v>17085465626</v>
      </c>
      <c r="AU550">
        <v>16442520130</v>
      </c>
      <c r="AV550">
        <v>16442520130</v>
      </c>
      <c r="AW550">
        <v>16501332111</v>
      </c>
      <c r="AX550">
        <v>17107363879</v>
      </c>
      <c r="AY550">
        <v>17107363879</v>
      </c>
      <c r="AZ550">
        <v>19894935826</v>
      </c>
      <c r="BB550">
        <v>0</v>
      </c>
      <c r="BD550">
        <v>112055430964</v>
      </c>
      <c r="BE550">
        <v>112055430964</v>
      </c>
      <c r="BF550">
        <v>1</v>
      </c>
      <c r="BG550">
        <v>1</v>
      </c>
      <c r="BI550">
        <v>17107363879</v>
      </c>
      <c r="BK550">
        <v>17491855047</v>
      </c>
      <c r="BL550">
        <v>17491855047</v>
      </c>
      <c r="BM550">
        <v>17491855047</v>
      </c>
      <c r="BN550">
        <v>11394826076</v>
      </c>
      <c r="BQ550">
        <v>0</v>
      </c>
      <c r="BR550">
        <v>0</v>
      </c>
      <c r="BS550">
        <v>0</v>
      </c>
      <c r="BT550">
        <v>0</v>
      </c>
    </row>
    <row r="551" spans="1:72">
      <c r="A551" t="s">
        <v>845</v>
      </c>
      <c r="B551" t="s">
        <v>49</v>
      </c>
      <c r="C551">
        <v>2010</v>
      </c>
      <c r="D551" t="s">
        <v>228</v>
      </c>
      <c r="E551">
        <v>7</v>
      </c>
      <c r="G551" t="s">
        <v>282</v>
      </c>
      <c r="H551" t="s">
        <v>814</v>
      </c>
      <c r="I551">
        <v>134695577869</v>
      </c>
      <c r="J551">
        <v>42401123582</v>
      </c>
      <c r="K551">
        <v>11252407283</v>
      </c>
      <c r="L551">
        <v>14334778202</v>
      </c>
      <c r="M551">
        <v>14334778202</v>
      </c>
      <c r="N551">
        <v>101507757859</v>
      </c>
      <c r="O551">
        <v>71905888724</v>
      </c>
      <c r="P551">
        <v>50382656596</v>
      </c>
      <c r="Q551">
        <v>50382656596</v>
      </c>
      <c r="R551">
        <v>0</v>
      </c>
      <c r="S551">
        <v>50382656596</v>
      </c>
      <c r="T551">
        <v>50035754119</v>
      </c>
      <c r="U551">
        <v>50035754119</v>
      </c>
      <c r="V551">
        <v>50035754119</v>
      </c>
      <c r="W551">
        <v>50035754119</v>
      </c>
      <c r="X551">
        <v>50035754119</v>
      </c>
      <c r="Y551">
        <v>0</v>
      </c>
      <c r="Z551">
        <v>0</v>
      </c>
      <c r="AA551">
        <v>0</v>
      </c>
      <c r="AB551">
        <v>50035754119</v>
      </c>
      <c r="AC551">
        <v>6904269866</v>
      </c>
      <c r="AD551">
        <v>50035754119</v>
      </c>
      <c r="AE551">
        <v>0</v>
      </c>
      <c r="AF551">
        <v>0</v>
      </c>
      <c r="AG551">
        <v>0</v>
      </c>
      <c r="AH551">
        <v>0</v>
      </c>
      <c r="AI551">
        <v>0</v>
      </c>
      <c r="AJ551">
        <v>0</v>
      </c>
      <c r="AK551">
        <v>0</v>
      </c>
      <c r="AL551">
        <v>0</v>
      </c>
      <c r="AM551">
        <v>68035919329</v>
      </c>
      <c r="AN551">
        <v>50035754119</v>
      </c>
      <c r="AO551">
        <v>49753453082</v>
      </c>
      <c r="AP551">
        <v>49753453082</v>
      </c>
      <c r="AQ551">
        <v>49695620844</v>
      </c>
      <c r="AR551">
        <v>30006023963</v>
      </c>
      <c r="AS551">
        <v>2453453116</v>
      </c>
      <c r="AT551">
        <v>49462703147</v>
      </c>
      <c r="AU551">
        <v>47842639213</v>
      </c>
      <c r="AV551">
        <v>47842639213</v>
      </c>
      <c r="AW551">
        <v>50746661449</v>
      </c>
      <c r="AX551">
        <v>50035754119</v>
      </c>
      <c r="AY551">
        <v>50035754119</v>
      </c>
      <c r="AZ551">
        <v>54825963448</v>
      </c>
      <c r="BA551">
        <v>7349774127</v>
      </c>
      <c r="BB551">
        <v>0</v>
      </c>
      <c r="BC551">
        <v>0</v>
      </c>
      <c r="BD551">
        <v>134695577869</v>
      </c>
      <c r="BE551">
        <v>134695577869</v>
      </c>
      <c r="BF551">
        <v>1</v>
      </c>
      <c r="BG551">
        <v>1</v>
      </c>
      <c r="BH551">
        <v>1</v>
      </c>
      <c r="BI551">
        <v>50035754119</v>
      </c>
      <c r="BJ551">
        <v>21480043349</v>
      </c>
      <c r="BK551">
        <v>50382656596</v>
      </c>
      <c r="BL551">
        <v>50382656596</v>
      </c>
      <c r="BM551">
        <v>28902613247</v>
      </c>
      <c r="BN551">
        <v>25144631820</v>
      </c>
      <c r="BO551">
        <v>0</v>
      </c>
      <c r="BP551">
        <v>0</v>
      </c>
      <c r="BQ551">
        <v>0</v>
      </c>
      <c r="BR551">
        <v>0</v>
      </c>
      <c r="BS551">
        <v>0</v>
      </c>
      <c r="BT551">
        <v>0</v>
      </c>
    </row>
    <row r="552" spans="1:72">
      <c r="A552" t="s">
        <v>846</v>
      </c>
      <c r="B552" t="s">
        <v>50</v>
      </c>
      <c r="C552">
        <v>2010</v>
      </c>
      <c r="D552" t="s">
        <v>215</v>
      </c>
      <c r="E552">
        <v>2</v>
      </c>
      <c r="G552" t="s">
        <v>284</v>
      </c>
      <c r="H552" t="s">
        <v>814</v>
      </c>
      <c r="I552">
        <v>19226443680</v>
      </c>
      <c r="J552">
        <v>1919784002</v>
      </c>
      <c r="K552">
        <v>1656733271</v>
      </c>
      <c r="L552">
        <v>2565638214</v>
      </c>
      <c r="M552">
        <v>2565638214</v>
      </c>
      <c r="N552">
        <v>18727737796</v>
      </c>
      <c r="O552">
        <v>12572550767</v>
      </c>
      <c r="P552">
        <v>7119817109</v>
      </c>
      <c r="Q552">
        <v>7119817109</v>
      </c>
      <c r="R552">
        <v>0</v>
      </c>
      <c r="S552">
        <v>7119817109</v>
      </c>
      <c r="T552">
        <v>6862117654</v>
      </c>
      <c r="U552">
        <v>6862117654</v>
      </c>
      <c r="V552">
        <v>6862117654</v>
      </c>
      <c r="W552">
        <v>6862117654</v>
      </c>
      <c r="X552">
        <v>6862117654</v>
      </c>
      <c r="Y552">
        <v>0</v>
      </c>
      <c r="Z552">
        <v>0</v>
      </c>
      <c r="AA552">
        <v>0</v>
      </c>
      <c r="AB552">
        <v>6862117654</v>
      </c>
      <c r="AC552">
        <v>1361038025</v>
      </c>
      <c r="AM552">
        <v>11800937786</v>
      </c>
      <c r="AN552">
        <v>6862117654</v>
      </c>
      <c r="AO552">
        <v>6951310659</v>
      </c>
      <c r="AP552">
        <v>6951310659</v>
      </c>
      <c r="AQ552">
        <v>7348937122</v>
      </c>
      <c r="AR552">
        <v>7348937122</v>
      </c>
      <c r="AS552">
        <v>804506982</v>
      </c>
      <c r="AT552">
        <v>6858556849</v>
      </c>
      <c r="AU552">
        <v>6421565498</v>
      </c>
      <c r="AV552">
        <v>6421565498</v>
      </c>
      <c r="AW552">
        <v>6543823922</v>
      </c>
      <c r="AX552">
        <v>6862117654</v>
      </c>
      <c r="AY552">
        <v>6862117654</v>
      </c>
      <c r="AZ552">
        <v>7780435246</v>
      </c>
      <c r="BB552">
        <v>0</v>
      </c>
      <c r="BD552">
        <v>19226443680</v>
      </c>
      <c r="BE552">
        <v>19226443680</v>
      </c>
      <c r="BF552">
        <v>1</v>
      </c>
      <c r="BG552">
        <v>1</v>
      </c>
      <c r="BI552">
        <v>6862117654</v>
      </c>
      <c r="BK552">
        <v>7119817109</v>
      </c>
      <c r="BL552">
        <v>7119817109</v>
      </c>
      <c r="BM552">
        <v>7119817109</v>
      </c>
      <c r="BN552">
        <v>3595241768</v>
      </c>
      <c r="BQ552">
        <v>0</v>
      </c>
      <c r="BR552">
        <v>0</v>
      </c>
      <c r="BS552">
        <v>0</v>
      </c>
      <c r="BT552">
        <v>0</v>
      </c>
    </row>
    <row r="553" spans="1:72">
      <c r="A553" t="s">
        <v>847</v>
      </c>
      <c r="B553" t="s">
        <v>51</v>
      </c>
      <c r="C553">
        <v>2010</v>
      </c>
      <c r="D553" t="s">
        <v>212</v>
      </c>
      <c r="E553">
        <v>2</v>
      </c>
      <c r="G553" t="s">
        <v>286</v>
      </c>
      <c r="H553" t="s">
        <v>814</v>
      </c>
      <c r="I553">
        <v>15790828715</v>
      </c>
      <c r="J553">
        <v>726486691</v>
      </c>
      <c r="K553">
        <v>533627451</v>
      </c>
      <c r="L553">
        <v>705742409</v>
      </c>
      <c r="M553">
        <v>705742409</v>
      </c>
      <c r="N553">
        <v>9262316221</v>
      </c>
      <c r="O553">
        <v>8323224201</v>
      </c>
      <c r="P553">
        <v>4087290478</v>
      </c>
      <c r="Q553">
        <v>4087290478</v>
      </c>
      <c r="R553">
        <v>0</v>
      </c>
      <c r="S553">
        <v>4087290478</v>
      </c>
      <c r="T553">
        <v>4022973525</v>
      </c>
      <c r="U553">
        <v>4022973525</v>
      </c>
      <c r="V553">
        <v>4022973525</v>
      </c>
      <c r="W553">
        <v>4022973525</v>
      </c>
      <c r="X553">
        <v>4022973525</v>
      </c>
      <c r="Y553">
        <v>0</v>
      </c>
      <c r="Z553">
        <v>0</v>
      </c>
      <c r="AA553">
        <v>0</v>
      </c>
      <c r="AB553">
        <v>4022973525</v>
      </c>
      <c r="AC553">
        <v>679220444</v>
      </c>
      <c r="AM553">
        <v>7772226877</v>
      </c>
      <c r="AN553">
        <v>4022973525</v>
      </c>
      <c r="AO553">
        <v>4211417769</v>
      </c>
      <c r="AP553">
        <v>4211417769</v>
      </c>
      <c r="AQ553">
        <v>4061322472</v>
      </c>
      <c r="AR553">
        <v>4061322472</v>
      </c>
      <c r="AS553">
        <v>87756573</v>
      </c>
      <c r="AT553">
        <v>4020283704</v>
      </c>
      <c r="AU553">
        <v>3803393931</v>
      </c>
      <c r="AV553">
        <v>3803393931</v>
      </c>
      <c r="AW553">
        <v>4302553301</v>
      </c>
      <c r="AX553">
        <v>4022973525</v>
      </c>
      <c r="AY553">
        <v>4022973525</v>
      </c>
      <c r="AZ553">
        <v>4775232265</v>
      </c>
      <c r="BB553">
        <v>0</v>
      </c>
      <c r="BD553">
        <v>15790828715</v>
      </c>
      <c r="BE553">
        <v>15790828715</v>
      </c>
      <c r="BF553">
        <v>1</v>
      </c>
      <c r="BG553">
        <v>1</v>
      </c>
      <c r="BI553">
        <v>4022973525</v>
      </c>
      <c r="BK553">
        <v>4087290478</v>
      </c>
      <c r="BL553">
        <v>4087290478</v>
      </c>
      <c r="BM553">
        <v>4087290478</v>
      </c>
      <c r="BN553">
        <v>2759230628</v>
      </c>
      <c r="BQ553">
        <v>0</v>
      </c>
      <c r="BR553">
        <v>0</v>
      </c>
      <c r="BS553">
        <v>0</v>
      </c>
      <c r="BT553">
        <v>0</v>
      </c>
    </row>
    <row r="554" spans="1:72">
      <c r="A554" t="s">
        <v>848</v>
      </c>
      <c r="B554" t="s">
        <v>52</v>
      </c>
      <c r="C554">
        <v>2010</v>
      </c>
      <c r="D554" t="s">
        <v>228</v>
      </c>
      <c r="E554">
        <v>6</v>
      </c>
      <c r="G554" t="s">
        <v>288</v>
      </c>
      <c r="H554" t="s">
        <v>814</v>
      </c>
      <c r="I554">
        <v>76315950214</v>
      </c>
      <c r="J554">
        <v>22201757155</v>
      </c>
      <c r="K554">
        <v>7061234306</v>
      </c>
      <c r="L554">
        <v>9904183985</v>
      </c>
      <c r="M554">
        <v>9904183985</v>
      </c>
      <c r="N554">
        <v>55761440248</v>
      </c>
      <c r="O554">
        <v>39862672141</v>
      </c>
      <c r="P554">
        <v>36399290625</v>
      </c>
      <c r="Q554">
        <v>36399290625</v>
      </c>
      <c r="R554">
        <v>0</v>
      </c>
      <c r="S554">
        <v>36399290625</v>
      </c>
      <c r="T554">
        <v>36000613980</v>
      </c>
      <c r="U554">
        <v>36000613980</v>
      </c>
      <c r="V554">
        <v>36000613980</v>
      </c>
      <c r="W554">
        <v>36000613980</v>
      </c>
      <c r="X554">
        <v>36000613980</v>
      </c>
      <c r="Y554">
        <v>0</v>
      </c>
      <c r="Z554">
        <v>0</v>
      </c>
      <c r="AA554">
        <v>0</v>
      </c>
      <c r="AB554">
        <v>36000613980</v>
      </c>
      <c r="AC554">
        <v>5097903863</v>
      </c>
      <c r="AD554">
        <v>36000613980</v>
      </c>
      <c r="AE554">
        <v>0</v>
      </c>
      <c r="AF554">
        <v>0</v>
      </c>
      <c r="AG554">
        <v>0</v>
      </c>
      <c r="AH554">
        <v>0</v>
      </c>
      <c r="AI554">
        <v>0</v>
      </c>
      <c r="AJ554">
        <v>0</v>
      </c>
      <c r="AK554">
        <v>0</v>
      </c>
      <c r="AL554">
        <v>0</v>
      </c>
      <c r="AM554">
        <v>42272348510</v>
      </c>
      <c r="AN554">
        <v>36000613980</v>
      </c>
      <c r="AO554">
        <v>35861078441</v>
      </c>
      <c r="AP554">
        <v>35861078441</v>
      </c>
      <c r="AQ554">
        <v>35187330987</v>
      </c>
      <c r="AR554">
        <v>21764925353</v>
      </c>
      <c r="AS554">
        <v>1727623500</v>
      </c>
      <c r="AT554">
        <v>35712087772</v>
      </c>
      <c r="AU554">
        <v>34690239101</v>
      </c>
      <c r="AV554">
        <v>34690239101</v>
      </c>
      <c r="AW554">
        <v>35133123923</v>
      </c>
      <c r="AX554">
        <v>36000613980</v>
      </c>
      <c r="AY554">
        <v>36000613980</v>
      </c>
      <c r="AZ554">
        <v>38296274649</v>
      </c>
      <c r="BA554">
        <v>5398332114</v>
      </c>
      <c r="BB554">
        <v>0</v>
      </c>
      <c r="BC554">
        <v>0</v>
      </c>
      <c r="BD554">
        <v>76315950214</v>
      </c>
      <c r="BE554">
        <v>76315950214</v>
      </c>
      <c r="BF554">
        <v>1</v>
      </c>
      <c r="BG554">
        <v>1</v>
      </c>
      <c r="BH554">
        <v>1</v>
      </c>
      <c r="BI554">
        <v>36000613980</v>
      </c>
      <c r="BJ554">
        <v>14269364992</v>
      </c>
      <c r="BK554">
        <v>36399290625</v>
      </c>
      <c r="BL554">
        <v>36399290625</v>
      </c>
      <c r="BM554">
        <v>22129925633</v>
      </c>
      <c r="BN554">
        <v>18999146086</v>
      </c>
      <c r="BO554">
        <v>0</v>
      </c>
      <c r="BP554">
        <v>0</v>
      </c>
      <c r="BQ554">
        <v>0</v>
      </c>
      <c r="BR554">
        <v>0</v>
      </c>
      <c r="BS554">
        <v>0</v>
      </c>
      <c r="BT554">
        <v>0</v>
      </c>
    </row>
    <row r="555" spans="1:72">
      <c r="A555" t="s">
        <v>849</v>
      </c>
      <c r="B555" t="s">
        <v>53</v>
      </c>
      <c r="C555">
        <v>2010</v>
      </c>
      <c r="D555" t="s">
        <v>228</v>
      </c>
      <c r="E555">
        <v>6</v>
      </c>
      <c r="G555" t="s">
        <v>290</v>
      </c>
      <c r="H555" t="s">
        <v>814</v>
      </c>
      <c r="I555">
        <v>148298782284</v>
      </c>
      <c r="J555">
        <v>47170618772</v>
      </c>
      <c r="K555">
        <v>11103464723</v>
      </c>
      <c r="L555">
        <v>13768727543</v>
      </c>
      <c r="M555">
        <v>13768727543</v>
      </c>
      <c r="N555">
        <v>142229522708</v>
      </c>
      <c r="O555">
        <v>115330502502</v>
      </c>
      <c r="P555">
        <v>49332605611</v>
      </c>
      <c r="Q555">
        <v>49332605611</v>
      </c>
      <c r="R555">
        <v>0</v>
      </c>
      <c r="S555">
        <v>49332605611</v>
      </c>
      <c r="T555">
        <v>47726291771</v>
      </c>
      <c r="U555">
        <v>47726291771</v>
      </c>
      <c r="V555">
        <v>47726291771</v>
      </c>
      <c r="W555">
        <v>47726291771</v>
      </c>
      <c r="X555">
        <v>47726291771</v>
      </c>
      <c r="Y555">
        <v>0</v>
      </c>
      <c r="Z555">
        <v>0</v>
      </c>
      <c r="AA555">
        <v>0</v>
      </c>
      <c r="AB555">
        <v>47726291771</v>
      </c>
      <c r="AC555">
        <v>6199537640</v>
      </c>
      <c r="AD555">
        <v>47726291771</v>
      </c>
      <c r="AE555">
        <v>0</v>
      </c>
      <c r="AF555">
        <v>0</v>
      </c>
      <c r="AG555">
        <v>0</v>
      </c>
      <c r="AH555">
        <v>0</v>
      </c>
      <c r="AI555">
        <v>0</v>
      </c>
      <c r="AJ555">
        <v>0</v>
      </c>
      <c r="AK555">
        <v>0</v>
      </c>
      <c r="AL555">
        <v>0</v>
      </c>
      <c r="AM555">
        <v>97143758633</v>
      </c>
      <c r="AN555">
        <v>47726291771</v>
      </c>
      <c r="AO555">
        <v>48712535678</v>
      </c>
      <c r="AP555">
        <v>48712535678</v>
      </c>
      <c r="AQ555">
        <v>46677390287</v>
      </c>
      <c r="AR555">
        <v>26395777089</v>
      </c>
      <c r="AS555">
        <v>2643676591</v>
      </c>
      <c r="AT555">
        <v>47002714050</v>
      </c>
      <c r="AU555">
        <v>45114832302</v>
      </c>
      <c r="AV555">
        <v>45114832302</v>
      </c>
      <c r="AW555">
        <v>45349376809</v>
      </c>
      <c r="AX555">
        <v>47726291771</v>
      </c>
      <c r="AY555">
        <v>47726291771</v>
      </c>
      <c r="AZ555">
        <v>53788067773</v>
      </c>
      <c r="BA555">
        <v>8367296990</v>
      </c>
      <c r="BB555">
        <v>0</v>
      </c>
      <c r="BC555">
        <v>0</v>
      </c>
      <c r="BD555">
        <v>148298782284</v>
      </c>
      <c r="BE555">
        <v>148298782284</v>
      </c>
      <c r="BF555">
        <v>1</v>
      </c>
      <c r="BG555">
        <v>1</v>
      </c>
      <c r="BH555">
        <v>1</v>
      </c>
      <c r="BI555">
        <v>47726291771</v>
      </c>
      <c r="BJ555">
        <v>22117238172</v>
      </c>
      <c r="BK555">
        <v>49332605611</v>
      </c>
      <c r="BL555">
        <v>49332605611</v>
      </c>
      <c r="BM555">
        <v>27215367439</v>
      </c>
      <c r="BN555">
        <v>23314689252</v>
      </c>
      <c r="BO555">
        <v>0</v>
      </c>
      <c r="BP555">
        <v>0</v>
      </c>
      <c r="BQ555">
        <v>0</v>
      </c>
      <c r="BR555">
        <v>0</v>
      </c>
      <c r="BS555">
        <v>0</v>
      </c>
      <c r="BT555">
        <v>0</v>
      </c>
    </row>
    <row r="556" spans="1:72">
      <c r="A556" t="s">
        <v>850</v>
      </c>
      <c r="B556" t="s">
        <v>54</v>
      </c>
      <c r="C556">
        <v>2010</v>
      </c>
      <c r="D556" t="s">
        <v>228</v>
      </c>
      <c r="E556">
        <v>4</v>
      </c>
      <c r="G556" t="s">
        <v>292</v>
      </c>
      <c r="H556" t="s">
        <v>814</v>
      </c>
      <c r="I556">
        <v>80426263503</v>
      </c>
      <c r="J556">
        <v>11511307839</v>
      </c>
      <c r="K556">
        <v>5811601423</v>
      </c>
      <c r="L556">
        <v>9447684373</v>
      </c>
      <c r="M556">
        <v>9447684373</v>
      </c>
      <c r="N556">
        <v>45272975846</v>
      </c>
      <c r="O556">
        <v>28637544896</v>
      </c>
      <c r="P556">
        <v>28583945901</v>
      </c>
      <c r="Q556">
        <v>28583945901</v>
      </c>
      <c r="R556">
        <v>0</v>
      </c>
      <c r="S556">
        <v>28583945901</v>
      </c>
      <c r="T556">
        <v>27460537937</v>
      </c>
      <c r="U556">
        <v>27460537937</v>
      </c>
      <c r="V556">
        <v>27460537937</v>
      </c>
      <c r="W556">
        <v>27460537937</v>
      </c>
      <c r="X556">
        <v>27460537937</v>
      </c>
      <c r="Y556">
        <v>0</v>
      </c>
      <c r="Z556">
        <v>0</v>
      </c>
      <c r="AA556">
        <v>0</v>
      </c>
      <c r="AB556">
        <v>27460537937</v>
      </c>
      <c r="AC556">
        <v>2723645041</v>
      </c>
      <c r="AD556">
        <v>27460537937</v>
      </c>
      <c r="AE556">
        <v>0</v>
      </c>
      <c r="AF556">
        <v>0</v>
      </c>
      <c r="AG556">
        <v>0</v>
      </c>
      <c r="AH556">
        <v>0</v>
      </c>
      <c r="AI556">
        <v>0</v>
      </c>
      <c r="AJ556">
        <v>0</v>
      </c>
      <c r="AK556">
        <v>0</v>
      </c>
      <c r="AL556">
        <v>0</v>
      </c>
      <c r="AM556">
        <v>26390792885</v>
      </c>
      <c r="AN556">
        <v>27460537937</v>
      </c>
      <c r="AO556">
        <v>28719258387</v>
      </c>
      <c r="AP556">
        <v>28719258387</v>
      </c>
      <c r="AQ556">
        <v>28196233088</v>
      </c>
      <c r="AR556">
        <v>15649604139</v>
      </c>
      <c r="AS556">
        <v>1678577553</v>
      </c>
      <c r="AT556">
        <v>27276949919</v>
      </c>
      <c r="AU556">
        <v>26672086347</v>
      </c>
      <c r="AV556">
        <v>26672086347</v>
      </c>
      <c r="AW556">
        <v>27154748667</v>
      </c>
      <c r="AX556">
        <v>27460537937</v>
      </c>
      <c r="AY556">
        <v>27460537937</v>
      </c>
      <c r="AZ556">
        <v>29419119810</v>
      </c>
      <c r="BA556">
        <v>4384508042</v>
      </c>
      <c r="BB556">
        <v>0</v>
      </c>
      <c r="BC556">
        <v>0</v>
      </c>
      <c r="BD556">
        <v>80426263503</v>
      </c>
      <c r="BE556">
        <v>80426263503</v>
      </c>
      <c r="BF556">
        <v>1</v>
      </c>
      <c r="BG556">
        <v>1</v>
      </c>
      <c r="BH556">
        <v>1</v>
      </c>
      <c r="BI556">
        <v>27460537937</v>
      </c>
      <c r="BJ556">
        <v>13442926124</v>
      </c>
      <c r="BK556">
        <v>28583945901</v>
      </c>
      <c r="BL556">
        <v>28583945901</v>
      </c>
      <c r="BM556">
        <v>15141019777</v>
      </c>
      <c r="BN556">
        <v>13983248047</v>
      </c>
      <c r="BO556">
        <v>0</v>
      </c>
      <c r="BP556">
        <v>0</v>
      </c>
      <c r="BQ556">
        <v>0</v>
      </c>
      <c r="BR556">
        <v>0</v>
      </c>
      <c r="BS556">
        <v>0</v>
      </c>
      <c r="BT556">
        <v>0</v>
      </c>
    </row>
    <row r="557" spans="1:72">
      <c r="A557" t="s">
        <v>851</v>
      </c>
      <c r="B557" t="s">
        <v>55</v>
      </c>
      <c r="C557">
        <v>2010</v>
      </c>
      <c r="D557" t="s">
        <v>228</v>
      </c>
      <c r="E557">
        <v>4</v>
      </c>
      <c r="G557" t="s">
        <v>294</v>
      </c>
      <c r="H557" t="s">
        <v>814</v>
      </c>
      <c r="I557">
        <v>63260004291</v>
      </c>
      <c r="J557">
        <v>12631249520</v>
      </c>
      <c r="K557">
        <v>7584743340</v>
      </c>
      <c r="L557">
        <v>10074722434</v>
      </c>
      <c r="M557">
        <v>10074722434</v>
      </c>
      <c r="N557">
        <v>46215281688</v>
      </c>
      <c r="O557">
        <v>26821313895</v>
      </c>
      <c r="P557">
        <v>29398489947</v>
      </c>
      <c r="Q557">
        <v>29398489947</v>
      </c>
      <c r="R557">
        <v>0</v>
      </c>
      <c r="S557">
        <v>29398489947</v>
      </c>
      <c r="T557">
        <v>28116760601</v>
      </c>
      <c r="U557">
        <v>28116760601</v>
      </c>
      <c r="V557">
        <v>28116760601</v>
      </c>
      <c r="W557">
        <v>28116760601</v>
      </c>
      <c r="X557">
        <v>28116760601</v>
      </c>
      <c r="Y557">
        <v>0</v>
      </c>
      <c r="Z557">
        <v>0</v>
      </c>
      <c r="AA557">
        <v>0</v>
      </c>
      <c r="AB557">
        <v>28116760601</v>
      </c>
      <c r="AC557">
        <v>2865639772</v>
      </c>
      <c r="AD557">
        <v>28116760601</v>
      </c>
      <c r="AE557">
        <v>0</v>
      </c>
      <c r="AF557">
        <v>0</v>
      </c>
      <c r="AG557">
        <v>0</v>
      </c>
      <c r="AH557">
        <v>0</v>
      </c>
      <c r="AI557">
        <v>0</v>
      </c>
      <c r="AJ557">
        <v>0</v>
      </c>
      <c r="AK557">
        <v>0</v>
      </c>
      <c r="AL557">
        <v>0</v>
      </c>
      <c r="AM557">
        <v>29198530670</v>
      </c>
      <c r="AN557">
        <v>28116760601</v>
      </c>
      <c r="AO557">
        <v>30535706129</v>
      </c>
      <c r="AP557">
        <v>30535706129</v>
      </c>
      <c r="AQ557">
        <v>28855661696</v>
      </c>
      <c r="AR557">
        <v>15930346841</v>
      </c>
      <c r="AS557">
        <v>3425980662</v>
      </c>
      <c r="AT557">
        <v>27909574542</v>
      </c>
      <c r="AU557">
        <v>27338264216</v>
      </c>
      <c r="AV557">
        <v>27338264216</v>
      </c>
      <c r="AW557">
        <v>27845758636</v>
      </c>
      <c r="AX557">
        <v>28116760601</v>
      </c>
      <c r="AY557">
        <v>28116760601</v>
      </c>
      <c r="AZ557">
        <v>29725854218</v>
      </c>
      <c r="BA557">
        <v>5289936726</v>
      </c>
      <c r="BB557">
        <v>0</v>
      </c>
      <c r="BC557">
        <v>0</v>
      </c>
      <c r="BD557">
        <v>63260004291</v>
      </c>
      <c r="BE557">
        <v>63260004291</v>
      </c>
      <c r="BF557">
        <v>1</v>
      </c>
      <c r="BG557">
        <v>1</v>
      </c>
      <c r="BH557">
        <v>1</v>
      </c>
      <c r="BI557">
        <v>28116760601</v>
      </c>
      <c r="BJ557">
        <v>14058901440</v>
      </c>
      <c r="BK557">
        <v>29398489947</v>
      </c>
      <c r="BL557">
        <v>29398489947</v>
      </c>
      <c r="BM557">
        <v>15339588507</v>
      </c>
      <c r="BN557">
        <v>14111563157</v>
      </c>
      <c r="BO557">
        <v>0</v>
      </c>
      <c r="BP557">
        <v>0</v>
      </c>
      <c r="BQ557">
        <v>0</v>
      </c>
      <c r="BR557">
        <v>0</v>
      </c>
      <c r="BS557">
        <v>0</v>
      </c>
      <c r="BT557">
        <v>0</v>
      </c>
    </row>
    <row r="558" spans="1:72">
      <c r="A558" t="s">
        <v>852</v>
      </c>
      <c r="B558" t="s">
        <v>56</v>
      </c>
      <c r="C558">
        <v>2010</v>
      </c>
      <c r="D558" t="s">
        <v>228</v>
      </c>
      <c r="E558">
        <v>7</v>
      </c>
      <c r="G558" t="s">
        <v>296</v>
      </c>
      <c r="H558" t="s">
        <v>814</v>
      </c>
      <c r="I558">
        <v>104038997463</v>
      </c>
      <c r="J558">
        <v>31784256694</v>
      </c>
      <c r="K558">
        <v>8717255089</v>
      </c>
      <c r="L558">
        <v>12041178717</v>
      </c>
      <c r="M558">
        <v>12041178717</v>
      </c>
      <c r="N558">
        <v>86793906298</v>
      </c>
      <c r="O558">
        <v>66688032264</v>
      </c>
      <c r="P558">
        <v>45069064483</v>
      </c>
      <c r="Q558">
        <v>45069064483</v>
      </c>
      <c r="R558">
        <v>0</v>
      </c>
      <c r="S558">
        <v>45069064483</v>
      </c>
      <c r="T558">
        <v>43336398096</v>
      </c>
      <c r="U558">
        <v>43336398096</v>
      </c>
      <c r="V558">
        <v>43336398096</v>
      </c>
      <c r="W558">
        <v>43336398096</v>
      </c>
      <c r="X558">
        <v>43336398096</v>
      </c>
      <c r="Y558">
        <v>0</v>
      </c>
      <c r="Z558">
        <v>0</v>
      </c>
      <c r="AA558">
        <v>0</v>
      </c>
      <c r="AB558">
        <v>43336398096</v>
      </c>
      <c r="AC558">
        <v>5728711334</v>
      </c>
      <c r="AD558">
        <v>43336398096</v>
      </c>
      <c r="AE558">
        <v>0</v>
      </c>
      <c r="AF558">
        <v>0</v>
      </c>
      <c r="AG558">
        <v>0</v>
      </c>
      <c r="AH558">
        <v>0</v>
      </c>
      <c r="AI558">
        <v>0</v>
      </c>
      <c r="AJ558">
        <v>0</v>
      </c>
      <c r="AK558">
        <v>0</v>
      </c>
      <c r="AL558">
        <v>0</v>
      </c>
      <c r="AM558">
        <v>56930530173</v>
      </c>
      <c r="AN558">
        <v>43336398096</v>
      </c>
      <c r="AO558">
        <v>46544933987</v>
      </c>
      <c r="AP558">
        <v>46544933987</v>
      </c>
      <c r="AQ558">
        <v>45188652489</v>
      </c>
      <c r="AR558">
        <v>27265830889</v>
      </c>
      <c r="AS558">
        <v>2803646680</v>
      </c>
      <c r="AT558">
        <v>42689261120</v>
      </c>
      <c r="AU558">
        <v>41316542234</v>
      </c>
      <c r="AV558">
        <v>41316542234</v>
      </c>
      <c r="AW558">
        <v>41156075050</v>
      </c>
      <c r="AX558">
        <v>43336398096</v>
      </c>
      <c r="AY558">
        <v>43336398096</v>
      </c>
      <c r="AZ558">
        <v>46719300097</v>
      </c>
      <c r="BA558">
        <v>6951237996</v>
      </c>
      <c r="BB558">
        <v>0</v>
      </c>
      <c r="BC558">
        <v>0</v>
      </c>
      <c r="BD558">
        <v>104038997463</v>
      </c>
      <c r="BE558">
        <v>104038997463</v>
      </c>
      <c r="BF558">
        <v>1</v>
      </c>
      <c r="BG558">
        <v>1</v>
      </c>
      <c r="BH558">
        <v>1</v>
      </c>
      <c r="BI558">
        <v>43336398096</v>
      </c>
      <c r="BJ558">
        <v>19829742685</v>
      </c>
      <c r="BK558">
        <v>45069064483</v>
      </c>
      <c r="BL558">
        <v>45069064483</v>
      </c>
      <c r="BM558">
        <v>25239321798</v>
      </c>
      <c r="BN558">
        <v>21943097380</v>
      </c>
      <c r="BO558">
        <v>0</v>
      </c>
      <c r="BP558">
        <v>0</v>
      </c>
      <c r="BQ558">
        <v>0</v>
      </c>
      <c r="BR558">
        <v>0</v>
      </c>
      <c r="BS558">
        <v>0</v>
      </c>
      <c r="BT558">
        <v>0</v>
      </c>
    </row>
    <row r="559" spans="1:72">
      <c r="A559" t="s">
        <v>853</v>
      </c>
      <c r="B559" t="s">
        <v>57</v>
      </c>
      <c r="C559">
        <v>2010</v>
      </c>
      <c r="D559" t="s">
        <v>228</v>
      </c>
      <c r="E559">
        <v>5</v>
      </c>
      <c r="G559" t="s">
        <v>298</v>
      </c>
      <c r="H559" t="s">
        <v>814</v>
      </c>
      <c r="I559">
        <v>115385192154</v>
      </c>
      <c r="J559">
        <v>46601919062</v>
      </c>
      <c r="K559">
        <v>9009755476</v>
      </c>
      <c r="L559">
        <v>11585452854</v>
      </c>
      <c r="M559">
        <v>11585452854</v>
      </c>
      <c r="N559">
        <v>95226998878</v>
      </c>
      <c r="O559">
        <v>70109776510</v>
      </c>
      <c r="P559">
        <v>38177673781</v>
      </c>
      <c r="Q559">
        <v>38177673781</v>
      </c>
      <c r="R559">
        <v>0</v>
      </c>
      <c r="S559">
        <v>38177673781</v>
      </c>
      <c r="T559">
        <v>36014078763</v>
      </c>
      <c r="U559">
        <v>36014078763</v>
      </c>
      <c r="V559">
        <v>36014078763</v>
      </c>
      <c r="W559">
        <v>36014078763</v>
      </c>
      <c r="X559">
        <v>36014078763</v>
      </c>
      <c r="Y559">
        <v>0</v>
      </c>
      <c r="Z559">
        <v>0</v>
      </c>
      <c r="AA559">
        <v>0</v>
      </c>
      <c r="AB559">
        <v>36014078763</v>
      </c>
      <c r="AC559">
        <v>3874053383</v>
      </c>
      <c r="AD559">
        <v>36014078763</v>
      </c>
      <c r="AE559">
        <v>0</v>
      </c>
      <c r="AF559">
        <v>0</v>
      </c>
      <c r="AG559">
        <v>0</v>
      </c>
      <c r="AH559">
        <v>0</v>
      </c>
      <c r="AI559">
        <v>0</v>
      </c>
      <c r="AJ559">
        <v>0</v>
      </c>
      <c r="AK559">
        <v>0</v>
      </c>
      <c r="AL559">
        <v>0</v>
      </c>
      <c r="AM559">
        <v>60859028950</v>
      </c>
      <c r="AN559">
        <v>36014078763</v>
      </c>
      <c r="AO559">
        <v>37381346973</v>
      </c>
      <c r="AP559">
        <v>37381346973</v>
      </c>
      <c r="AQ559">
        <v>36525084555</v>
      </c>
      <c r="AR559">
        <v>21318441168</v>
      </c>
      <c r="AS559">
        <v>1887329970</v>
      </c>
      <c r="AT559">
        <v>35328306384</v>
      </c>
      <c r="AU559">
        <v>34272714099</v>
      </c>
      <c r="AV559">
        <v>34272714099</v>
      </c>
      <c r="AW559">
        <v>33783142473</v>
      </c>
      <c r="AX559">
        <v>36014078763</v>
      </c>
      <c r="AY559">
        <v>36014078763</v>
      </c>
      <c r="AZ559">
        <v>37692950773</v>
      </c>
      <c r="BA559">
        <v>6225843442</v>
      </c>
      <c r="BB559">
        <v>0</v>
      </c>
      <c r="BC559">
        <v>0</v>
      </c>
      <c r="BD559">
        <v>115385192154</v>
      </c>
      <c r="BE559">
        <v>115385192154</v>
      </c>
      <c r="BF559">
        <v>1</v>
      </c>
      <c r="BG559">
        <v>1</v>
      </c>
      <c r="BH559">
        <v>1</v>
      </c>
      <c r="BI559">
        <v>36014078763</v>
      </c>
      <c r="BJ559">
        <v>16704503286</v>
      </c>
      <c r="BK559">
        <v>38177673781</v>
      </c>
      <c r="BL559">
        <v>38177673781</v>
      </c>
      <c r="BM559">
        <v>21473170495</v>
      </c>
      <c r="BN559">
        <v>17224179420</v>
      </c>
      <c r="BO559">
        <v>0</v>
      </c>
      <c r="BP559">
        <v>0</v>
      </c>
      <c r="BQ559">
        <v>0</v>
      </c>
      <c r="BR559">
        <v>0</v>
      </c>
      <c r="BS559">
        <v>0</v>
      </c>
      <c r="BT559">
        <v>0</v>
      </c>
    </row>
    <row r="560" spans="1:72">
      <c r="A560" t="s">
        <v>854</v>
      </c>
      <c r="B560" t="s">
        <v>58</v>
      </c>
      <c r="C560">
        <v>2010</v>
      </c>
      <c r="D560" t="s">
        <v>231</v>
      </c>
      <c r="E560">
        <v>6</v>
      </c>
      <c r="G560" t="s">
        <v>300</v>
      </c>
      <c r="H560" t="s">
        <v>814</v>
      </c>
      <c r="I560">
        <v>64671481398</v>
      </c>
      <c r="J560">
        <v>3719188832</v>
      </c>
      <c r="K560">
        <v>3056800118</v>
      </c>
      <c r="L560">
        <v>4523864197</v>
      </c>
      <c r="M560">
        <v>4523864197</v>
      </c>
      <c r="N560">
        <v>31928079665</v>
      </c>
      <c r="O560">
        <v>24538944463</v>
      </c>
      <c r="P560">
        <v>18696642488</v>
      </c>
      <c r="Q560">
        <v>18696642488</v>
      </c>
      <c r="R560">
        <v>0</v>
      </c>
      <c r="S560">
        <v>18696642488</v>
      </c>
      <c r="T560">
        <v>17514162087</v>
      </c>
      <c r="U560">
        <v>17514162087</v>
      </c>
      <c r="V560">
        <v>17514162087</v>
      </c>
      <c r="W560">
        <v>17514162087</v>
      </c>
      <c r="X560">
        <v>17514162087</v>
      </c>
      <c r="Y560">
        <v>0</v>
      </c>
      <c r="Z560">
        <v>0</v>
      </c>
      <c r="AA560">
        <v>0</v>
      </c>
      <c r="AB560">
        <v>17514162087</v>
      </c>
      <c r="AC560">
        <v>5810760355</v>
      </c>
      <c r="AM560">
        <v>25945753550</v>
      </c>
      <c r="AN560">
        <v>17514162087</v>
      </c>
      <c r="AO560">
        <v>18334382969</v>
      </c>
      <c r="AP560">
        <v>18334382969</v>
      </c>
      <c r="AQ560">
        <v>18210975173</v>
      </c>
      <c r="AR560">
        <v>18210975173</v>
      </c>
      <c r="AS560">
        <v>1820703895</v>
      </c>
      <c r="AT560">
        <v>17503593335</v>
      </c>
      <c r="AU560">
        <v>16930136254</v>
      </c>
      <c r="AV560">
        <v>16930136254</v>
      </c>
      <c r="AW560">
        <v>16597075582</v>
      </c>
      <c r="AX560">
        <v>17514162087</v>
      </c>
      <c r="AY560">
        <v>17514162087</v>
      </c>
      <c r="AZ560">
        <v>19284448162</v>
      </c>
      <c r="BB560">
        <v>0</v>
      </c>
      <c r="BD560">
        <v>64671481398</v>
      </c>
      <c r="BE560">
        <v>64671481398</v>
      </c>
      <c r="BF560">
        <v>1</v>
      </c>
      <c r="BG560">
        <v>1</v>
      </c>
      <c r="BI560">
        <v>17514162087</v>
      </c>
      <c r="BK560">
        <v>18696642488</v>
      </c>
      <c r="BL560">
        <v>18696642488</v>
      </c>
      <c r="BM560">
        <v>18696642488</v>
      </c>
      <c r="BN560">
        <v>11917995525</v>
      </c>
      <c r="BQ560">
        <v>0</v>
      </c>
      <c r="BR560">
        <v>0</v>
      </c>
      <c r="BS560">
        <v>0</v>
      </c>
      <c r="BT560">
        <v>0</v>
      </c>
    </row>
    <row r="561" spans="1:72">
      <c r="A561" t="s">
        <v>855</v>
      </c>
      <c r="B561" t="s">
        <v>59</v>
      </c>
      <c r="C561">
        <v>2010</v>
      </c>
      <c r="D561" t="s">
        <v>223</v>
      </c>
      <c r="E561">
        <v>2</v>
      </c>
      <c r="G561" t="s">
        <v>302</v>
      </c>
      <c r="H561" t="s">
        <v>814</v>
      </c>
      <c r="I561">
        <v>41657718759</v>
      </c>
      <c r="J561">
        <v>21827482329</v>
      </c>
      <c r="K561">
        <v>4232925228</v>
      </c>
      <c r="L561">
        <v>6032348610</v>
      </c>
      <c r="M561">
        <v>6032348610</v>
      </c>
      <c r="N561">
        <v>36967738634</v>
      </c>
      <c r="O561">
        <v>25067554688</v>
      </c>
      <c r="P561">
        <v>22861187692</v>
      </c>
      <c r="Q561">
        <v>22861187692</v>
      </c>
      <c r="R561">
        <v>0</v>
      </c>
      <c r="S561">
        <v>22861187692</v>
      </c>
      <c r="T561">
        <v>22126677735</v>
      </c>
      <c r="U561">
        <v>22126677735</v>
      </c>
      <c r="V561">
        <v>22126677735</v>
      </c>
      <c r="W561">
        <v>22126677735</v>
      </c>
      <c r="X561">
        <v>22126677735</v>
      </c>
      <c r="Y561">
        <v>0</v>
      </c>
      <c r="Z561">
        <v>0</v>
      </c>
      <c r="AA561">
        <v>0</v>
      </c>
      <c r="AB561">
        <v>22126677735</v>
      </c>
      <c r="AC561">
        <v>649464950</v>
      </c>
      <c r="AD561">
        <v>22126677735</v>
      </c>
      <c r="AE561">
        <v>0</v>
      </c>
      <c r="AF561">
        <v>0</v>
      </c>
      <c r="AG561">
        <v>0</v>
      </c>
      <c r="AH561">
        <v>0</v>
      </c>
      <c r="AI561">
        <v>0</v>
      </c>
      <c r="AJ561">
        <v>0</v>
      </c>
      <c r="AK561">
        <v>0</v>
      </c>
      <c r="AL561">
        <v>0</v>
      </c>
      <c r="AM561">
        <v>27100720252</v>
      </c>
      <c r="AN561">
        <v>22126677735</v>
      </c>
      <c r="AO561">
        <v>22944513047</v>
      </c>
      <c r="AP561">
        <v>22944513047</v>
      </c>
      <c r="AQ561">
        <v>21313272685</v>
      </c>
      <c r="AR561">
        <v>8407122727</v>
      </c>
      <c r="AS561">
        <v>1471652790</v>
      </c>
      <c r="AT561">
        <v>21768124497</v>
      </c>
      <c r="AU561">
        <v>21359755910</v>
      </c>
      <c r="AV561">
        <v>21359755910</v>
      </c>
      <c r="AW561">
        <v>21600531264</v>
      </c>
      <c r="AX561">
        <v>22126677735</v>
      </c>
      <c r="AY561">
        <v>22126677735</v>
      </c>
      <c r="AZ561">
        <v>22802560345</v>
      </c>
      <c r="BA561">
        <v>5227907582</v>
      </c>
      <c r="BB561">
        <v>0</v>
      </c>
      <c r="BC561">
        <v>0</v>
      </c>
      <c r="BD561">
        <v>41657718759</v>
      </c>
      <c r="BE561">
        <v>41657718759</v>
      </c>
      <c r="BF561">
        <v>1</v>
      </c>
      <c r="BG561">
        <v>1</v>
      </c>
      <c r="BH561">
        <v>1</v>
      </c>
      <c r="BI561">
        <v>22126677735</v>
      </c>
      <c r="BJ561">
        <v>14817464701</v>
      </c>
      <c r="BK561">
        <v>22861187692</v>
      </c>
      <c r="BL561">
        <v>22861187692</v>
      </c>
      <c r="BM561">
        <v>8043722991</v>
      </c>
      <c r="BN561">
        <v>9345892615</v>
      </c>
      <c r="BO561">
        <v>0</v>
      </c>
      <c r="BP561">
        <v>0</v>
      </c>
      <c r="BQ561">
        <v>0</v>
      </c>
      <c r="BR561">
        <v>0</v>
      </c>
      <c r="BS561">
        <v>0</v>
      </c>
      <c r="BT561">
        <v>0</v>
      </c>
    </row>
    <row r="562" spans="1:72">
      <c r="A562" t="s">
        <v>856</v>
      </c>
      <c r="B562" t="s">
        <v>60</v>
      </c>
      <c r="C562">
        <v>2010</v>
      </c>
      <c r="D562" t="s">
        <v>207</v>
      </c>
      <c r="E562">
        <v>7</v>
      </c>
      <c r="G562" t="s">
        <v>304</v>
      </c>
      <c r="H562" t="s">
        <v>814</v>
      </c>
      <c r="I562">
        <v>240112093919</v>
      </c>
      <c r="J562">
        <v>68103377110</v>
      </c>
      <c r="K562">
        <v>22475700865</v>
      </c>
      <c r="L562">
        <v>27854166761</v>
      </c>
      <c r="M562">
        <v>27854166761</v>
      </c>
      <c r="N562">
        <v>189753967212</v>
      </c>
      <c r="O562">
        <v>120353360206</v>
      </c>
      <c r="P562">
        <v>87059120518</v>
      </c>
      <c r="Q562">
        <v>87059120518</v>
      </c>
      <c r="R562">
        <v>0</v>
      </c>
      <c r="S562">
        <v>87059120518</v>
      </c>
      <c r="T562">
        <v>85013283168</v>
      </c>
      <c r="U562">
        <v>85013283168</v>
      </c>
      <c r="V562">
        <v>85013283168</v>
      </c>
      <c r="W562">
        <v>85013283168</v>
      </c>
      <c r="X562">
        <v>85013283168</v>
      </c>
      <c r="Y562">
        <v>0</v>
      </c>
      <c r="Z562">
        <v>0</v>
      </c>
      <c r="AA562">
        <v>0</v>
      </c>
      <c r="AB562">
        <v>85013283168</v>
      </c>
      <c r="AC562">
        <v>9576441450</v>
      </c>
      <c r="AD562">
        <v>85013283168</v>
      </c>
      <c r="AE562">
        <v>0</v>
      </c>
      <c r="AF562">
        <v>0</v>
      </c>
      <c r="AG562">
        <v>0</v>
      </c>
      <c r="AH562">
        <v>0</v>
      </c>
      <c r="AI562">
        <v>0</v>
      </c>
      <c r="AJ562">
        <v>0</v>
      </c>
      <c r="AK562">
        <v>0</v>
      </c>
      <c r="AL562">
        <v>0</v>
      </c>
      <c r="AM562">
        <v>132437918578</v>
      </c>
      <c r="AN562">
        <v>85013283168</v>
      </c>
      <c r="AO562">
        <v>87949674660</v>
      </c>
      <c r="AP562">
        <v>87949674660</v>
      </c>
      <c r="AQ562">
        <v>85593637228</v>
      </c>
      <c r="AR562">
        <v>59760596947</v>
      </c>
      <c r="AS562">
        <v>10107456157</v>
      </c>
      <c r="AT562">
        <v>83952775871</v>
      </c>
      <c r="AU562">
        <v>81583949727</v>
      </c>
      <c r="AV562">
        <v>81583949727</v>
      </c>
      <c r="AW562">
        <v>83700768211</v>
      </c>
      <c r="AX562">
        <v>85013283168</v>
      </c>
      <c r="AY562">
        <v>85013283168</v>
      </c>
      <c r="AZ562">
        <v>92555214033</v>
      </c>
      <c r="BA562">
        <v>11257011999</v>
      </c>
      <c r="BB562">
        <v>0</v>
      </c>
      <c r="BC562">
        <v>0</v>
      </c>
      <c r="BD562">
        <v>240112093919</v>
      </c>
      <c r="BE562">
        <v>240112093919</v>
      </c>
      <c r="BF562">
        <v>1</v>
      </c>
      <c r="BG562">
        <v>1</v>
      </c>
      <c r="BH562">
        <v>1</v>
      </c>
      <c r="BI562">
        <v>85013283168</v>
      </c>
      <c r="BJ562">
        <v>29375052048</v>
      </c>
      <c r="BK562">
        <v>87059120518</v>
      </c>
      <c r="BL562">
        <v>87059120518</v>
      </c>
      <c r="BM562">
        <v>57684068470</v>
      </c>
      <c r="BN562">
        <v>39200602662</v>
      </c>
      <c r="BO562">
        <v>0</v>
      </c>
      <c r="BP562">
        <v>0</v>
      </c>
      <c r="BQ562">
        <v>0</v>
      </c>
      <c r="BR562">
        <v>0</v>
      </c>
      <c r="BS562">
        <v>0</v>
      </c>
      <c r="BT562">
        <v>0</v>
      </c>
    </row>
    <row r="563" spans="1:72">
      <c r="A563" t="s">
        <v>857</v>
      </c>
      <c r="B563" t="s">
        <v>61</v>
      </c>
      <c r="C563">
        <v>2010</v>
      </c>
      <c r="D563" t="s">
        <v>212</v>
      </c>
      <c r="E563">
        <v>4</v>
      </c>
      <c r="G563" t="s">
        <v>306</v>
      </c>
      <c r="H563" t="s">
        <v>814</v>
      </c>
      <c r="I563">
        <v>48915775381</v>
      </c>
      <c r="J563">
        <v>2076383378</v>
      </c>
      <c r="K563">
        <v>1478279088</v>
      </c>
      <c r="L563">
        <v>1559739616</v>
      </c>
      <c r="M563">
        <v>1559739616</v>
      </c>
      <c r="N563">
        <v>12056699913</v>
      </c>
      <c r="O563">
        <v>10979585203</v>
      </c>
      <c r="P563">
        <v>8238739487</v>
      </c>
      <c r="Q563">
        <v>8238739487</v>
      </c>
      <c r="R563">
        <v>0</v>
      </c>
      <c r="S563">
        <v>8238739487</v>
      </c>
      <c r="T563">
        <v>7891070249</v>
      </c>
      <c r="U563">
        <v>7891070249</v>
      </c>
      <c r="V563">
        <v>7891070249</v>
      </c>
      <c r="W563">
        <v>7891070249</v>
      </c>
      <c r="X563">
        <v>7891070249</v>
      </c>
      <c r="Y563">
        <v>0</v>
      </c>
      <c r="Z563">
        <v>0</v>
      </c>
      <c r="AA563">
        <v>0</v>
      </c>
      <c r="AB563">
        <v>7891070249</v>
      </c>
      <c r="AC563">
        <v>2523599428</v>
      </c>
      <c r="AM563">
        <v>10312919774</v>
      </c>
      <c r="AN563">
        <v>7891070249</v>
      </c>
      <c r="AO563">
        <v>8467682198</v>
      </c>
      <c r="AP563">
        <v>8467682198</v>
      </c>
      <c r="AQ563">
        <v>8019756347</v>
      </c>
      <c r="AR563">
        <v>8019756347</v>
      </c>
      <c r="AS563">
        <v>102669441</v>
      </c>
      <c r="AT563">
        <v>7887313439</v>
      </c>
      <c r="AU563">
        <v>7605602163</v>
      </c>
      <c r="AV563">
        <v>7605602163</v>
      </c>
      <c r="AW563">
        <v>7524348109</v>
      </c>
      <c r="AX563">
        <v>7891070249</v>
      </c>
      <c r="AY563">
        <v>7891070249</v>
      </c>
      <c r="AZ563">
        <v>9195047538</v>
      </c>
      <c r="BB563">
        <v>0</v>
      </c>
      <c r="BD563">
        <v>48915775381</v>
      </c>
      <c r="BE563">
        <v>48915775381</v>
      </c>
      <c r="BF563">
        <v>1</v>
      </c>
      <c r="BG563">
        <v>1</v>
      </c>
      <c r="BI563">
        <v>7891070249</v>
      </c>
      <c r="BK563">
        <v>8238739487</v>
      </c>
      <c r="BL563">
        <v>8238739487</v>
      </c>
      <c r="BM563">
        <v>8238739487</v>
      </c>
      <c r="BN563">
        <v>6083839005</v>
      </c>
      <c r="BQ563">
        <v>0</v>
      </c>
      <c r="BR563">
        <v>0</v>
      </c>
      <c r="BS563">
        <v>0</v>
      </c>
      <c r="BT563">
        <v>0</v>
      </c>
    </row>
    <row r="564" spans="1:72">
      <c r="A564" t="s">
        <v>858</v>
      </c>
      <c r="B564" t="s">
        <v>62</v>
      </c>
      <c r="C564">
        <v>2010</v>
      </c>
      <c r="D564" t="s">
        <v>215</v>
      </c>
      <c r="E564">
        <v>5</v>
      </c>
      <c r="G564" t="s">
        <v>308</v>
      </c>
      <c r="H564" t="s">
        <v>814</v>
      </c>
      <c r="I564">
        <v>39977439267</v>
      </c>
      <c r="J564">
        <v>2380988257</v>
      </c>
      <c r="K564">
        <v>2349910892</v>
      </c>
      <c r="L564">
        <v>3402085943</v>
      </c>
      <c r="M564">
        <v>3402085943</v>
      </c>
      <c r="N564">
        <v>27766159296</v>
      </c>
      <c r="O564">
        <v>20300865090</v>
      </c>
      <c r="P564">
        <v>10754639351</v>
      </c>
      <c r="Q564">
        <v>10754639351</v>
      </c>
      <c r="R564">
        <v>0</v>
      </c>
      <c r="S564">
        <v>10754639351</v>
      </c>
      <c r="T564">
        <v>10753505768</v>
      </c>
      <c r="U564">
        <v>10753505768</v>
      </c>
      <c r="V564">
        <v>10753505768</v>
      </c>
      <c r="W564">
        <v>10753505768</v>
      </c>
      <c r="X564">
        <v>10753505768</v>
      </c>
      <c r="Y564">
        <v>0</v>
      </c>
      <c r="Z564">
        <v>0</v>
      </c>
      <c r="AA564">
        <v>0</v>
      </c>
      <c r="AB564">
        <v>10753505768</v>
      </c>
      <c r="AC564">
        <v>3057088446</v>
      </c>
      <c r="AM564">
        <v>21128365696</v>
      </c>
      <c r="AN564">
        <v>10753505768</v>
      </c>
      <c r="AO564">
        <v>10651111393</v>
      </c>
      <c r="AP564">
        <v>10651111393</v>
      </c>
      <c r="AQ564">
        <v>11072341808</v>
      </c>
      <c r="AR564">
        <v>11072341808</v>
      </c>
      <c r="AS564">
        <v>1678365565</v>
      </c>
      <c r="AT564">
        <v>10751696490</v>
      </c>
      <c r="AU564">
        <v>10123503857</v>
      </c>
      <c r="AV564">
        <v>10123503857</v>
      </c>
      <c r="AW564">
        <v>10122739482</v>
      </c>
      <c r="AX564">
        <v>10753505768</v>
      </c>
      <c r="AY564">
        <v>10753505768</v>
      </c>
      <c r="AZ564">
        <v>12353274900</v>
      </c>
      <c r="BB564">
        <v>0</v>
      </c>
      <c r="BD564">
        <v>39977439267</v>
      </c>
      <c r="BE564">
        <v>39977439267</v>
      </c>
      <c r="BF564">
        <v>1</v>
      </c>
      <c r="BG564">
        <v>1</v>
      </c>
      <c r="BI564">
        <v>10753505768</v>
      </c>
      <c r="BK564">
        <v>10754639351</v>
      </c>
      <c r="BL564">
        <v>10754639351</v>
      </c>
      <c r="BM564">
        <v>10754639351</v>
      </c>
      <c r="BN564">
        <v>6093416720</v>
      </c>
      <c r="BQ564">
        <v>0</v>
      </c>
      <c r="BR564">
        <v>0</v>
      </c>
      <c r="BS564">
        <v>0</v>
      </c>
      <c r="BT564">
        <v>0</v>
      </c>
    </row>
    <row r="565" spans="1:72">
      <c r="A565" t="s">
        <v>859</v>
      </c>
      <c r="B565" t="s">
        <v>63</v>
      </c>
      <c r="C565">
        <v>2010</v>
      </c>
      <c r="D565" t="s">
        <v>215</v>
      </c>
      <c r="E565">
        <v>2</v>
      </c>
      <c r="G565" t="s">
        <v>310</v>
      </c>
      <c r="H565" t="s">
        <v>814</v>
      </c>
      <c r="I565">
        <v>24558850817</v>
      </c>
      <c r="J565">
        <v>1021724965</v>
      </c>
      <c r="K565">
        <v>870872939</v>
      </c>
      <c r="L565">
        <v>1955194291</v>
      </c>
      <c r="M565">
        <v>1955194291</v>
      </c>
      <c r="N565">
        <v>19126282443</v>
      </c>
      <c r="O565">
        <v>13095520274</v>
      </c>
      <c r="P565">
        <v>7031165226</v>
      </c>
      <c r="Q565">
        <v>7031165226</v>
      </c>
      <c r="R565">
        <v>0</v>
      </c>
      <c r="S565">
        <v>7031165226</v>
      </c>
      <c r="T565">
        <v>6965420036</v>
      </c>
      <c r="U565">
        <v>6965420036</v>
      </c>
      <c r="V565">
        <v>6965420036</v>
      </c>
      <c r="W565">
        <v>6965420036</v>
      </c>
      <c r="X565">
        <v>6965420036</v>
      </c>
      <c r="Y565">
        <v>0</v>
      </c>
      <c r="Z565">
        <v>0</v>
      </c>
      <c r="AA565">
        <v>0</v>
      </c>
      <c r="AB565">
        <v>6965420036</v>
      </c>
      <c r="AC565">
        <v>1328384949</v>
      </c>
      <c r="AM565">
        <v>12916065775</v>
      </c>
      <c r="AN565">
        <v>6965420036</v>
      </c>
      <c r="AO565">
        <v>7416149321</v>
      </c>
      <c r="AP565">
        <v>7416149321</v>
      </c>
      <c r="AQ565">
        <v>7238880426</v>
      </c>
      <c r="AR565">
        <v>7238880426</v>
      </c>
      <c r="AS565">
        <v>1156361916</v>
      </c>
      <c r="AT565">
        <v>6962674033</v>
      </c>
      <c r="AU565">
        <v>6580913989</v>
      </c>
      <c r="AV565">
        <v>6580913989</v>
      </c>
      <c r="AW565">
        <v>6954602675</v>
      </c>
      <c r="AX565">
        <v>6965420036</v>
      </c>
      <c r="AY565">
        <v>6965420036</v>
      </c>
      <c r="AZ565">
        <v>7992582018</v>
      </c>
      <c r="BB565">
        <v>0</v>
      </c>
      <c r="BD565">
        <v>24558850817</v>
      </c>
      <c r="BE565">
        <v>24558850817</v>
      </c>
      <c r="BF565">
        <v>1</v>
      </c>
      <c r="BG565">
        <v>1</v>
      </c>
      <c r="BI565">
        <v>6965420036</v>
      </c>
      <c r="BK565">
        <v>7031165226</v>
      </c>
      <c r="BL565">
        <v>7031165226</v>
      </c>
      <c r="BM565">
        <v>7031165226</v>
      </c>
      <c r="BN565">
        <v>3449078644</v>
      </c>
      <c r="BQ565">
        <v>0</v>
      </c>
      <c r="BR565">
        <v>0</v>
      </c>
      <c r="BS565">
        <v>0</v>
      </c>
      <c r="BT565">
        <v>0</v>
      </c>
    </row>
    <row r="566" spans="1:72">
      <c r="A566" t="s">
        <v>860</v>
      </c>
      <c r="B566" t="s">
        <v>64</v>
      </c>
      <c r="C566">
        <v>2010</v>
      </c>
      <c r="D566" t="s">
        <v>228</v>
      </c>
      <c r="E566">
        <v>5</v>
      </c>
      <c r="G566" t="s">
        <v>312</v>
      </c>
      <c r="H566" t="s">
        <v>814</v>
      </c>
      <c r="I566">
        <v>73700272277</v>
      </c>
      <c r="J566">
        <v>28850708866</v>
      </c>
      <c r="K566">
        <v>10016761650</v>
      </c>
      <c r="L566">
        <v>12748462344</v>
      </c>
      <c r="M566">
        <v>12748462344</v>
      </c>
      <c r="N566">
        <v>50247379567</v>
      </c>
      <c r="O566">
        <v>30880416729</v>
      </c>
      <c r="P566">
        <v>35715575647</v>
      </c>
      <c r="Q566">
        <v>35715575647</v>
      </c>
      <c r="R566">
        <v>0</v>
      </c>
      <c r="S566">
        <v>35715575647</v>
      </c>
      <c r="T566">
        <v>34381412543</v>
      </c>
      <c r="U566">
        <v>34381412543</v>
      </c>
      <c r="V566">
        <v>34381412543</v>
      </c>
      <c r="W566">
        <v>34381412543</v>
      </c>
      <c r="X566">
        <v>34381412543</v>
      </c>
      <c r="Y566">
        <v>0</v>
      </c>
      <c r="Z566">
        <v>0</v>
      </c>
      <c r="AA566">
        <v>0</v>
      </c>
      <c r="AB566">
        <v>34381412543</v>
      </c>
      <c r="AC566">
        <v>3972028957</v>
      </c>
      <c r="AD566">
        <v>34381412543</v>
      </c>
      <c r="AE566">
        <v>0</v>
      </c>
      <c r="AF566">
        <v>0</v>
      </c>
      <c r="AG566">
        <v>0</v>
      </c>
      <c r="AH566">
        <v>0</v>
      </c>
      <c r="AI566">
        <v>0</v>
      </c>
      <c r="AJ566">
        <v>0</v>
      </c>
      <c r="AK566">
        <v>0</v>
      </c>
      <c r="AL566">
        <v>0</v>
      </c>
      <c r="AM566">
        <v>35587191270</v>
      </c>
      <c r="AN566">
        <v>34381412543</v>
      </c>
      <c r="AO566">
        <v>35154259709</v>
      </c>
      <c r="AP566">
        <v>35154259709</v>
      </c>
      <c r="AQ566">
        <v>33718735849</v>
      </c>
      <c r="AR566">
        <v>19594569318</v>
      </c>
      <c r="AS566">
        <v>2116889980</v>
      </c>
      <c r="AT566">
        <v>34038449543</v>
      </c>
      <c r="AU566">
        <v>32838460015</v>
      </c>
      <c r="AV566">
        <v>32838460015</v>
      </c>
      <c r="AW566">
        <v>32573119755</v>
      </c>
      <c r="AX566">
        <v>34381412543</v>
      </c>
      <c r="AY566">
        <v>34381412543</v>
      </c>
      <c r="AZ566">
        <v>36197545919</v>
      </c>
      <c r="BA566">
        <v>5794673388</v>
      </c>
      <c r="BB566">
        <v>0</v>
      </c>
      <c r="BC566">
        <v>0</v>
      </c>
      <c r="BD566">
        <v>73700272277</v>
      </c>
      <c r="BE566">
        <v>73700272277</v>
      </c>
      <c r="BF566">
        <v>1</v>
      </c>
      <c r="BG566">
        <v>1</v>
      </c>
      <c r="BH566">
        <v>1</v>
      </c>
      <c r="BI566">
        <v>34381412543</v>
      </c>
      <c r="BJ566">
        <v>15707933194</v>
      </c>
      <c r="BK566">
        <v>35715575647</v>
      </c>
      <c r="BL566">
        <v>35715575647</v>
      </c>
      <c r="BM566">
        <v>20007642453</v>
      </c>
      <c r="BN566">
        <v>18160672867</v>
      </c>
      <c r="BO566">
        <v>0</v>
      </c>
      <c r="BP566">
        <v>0</v>
      </c>
      <c r="BQ566">
        <v>0</v>
      </c>
      <c r="BR566">
        <v>0</v>
      </c>
      <c r="BS566">
        <v>0</v>
      </c>
      <c r="BT566">
        <v>0</v>
      </c>
    </row>
    <row r="567" spans="1:72">
      <c r="A567" t="s">
        <v>861</v>
      </c>
      <c r="B567" t="s">
        <v>65</v>
      </c>
      <c r="C567">
        <v>2010</v>
      </c>
      <c r="D567" t="s">
        <v>218</v>
      </c>
      <c r="E567">
        <v>4</v>
      </c>
      <c r="G567" t="s">
        <v>314</v>
      </c>
      <c r="H567" t="s">
        <v>814</v>
      </c>
      <c r="I567">
        <v>22834499194</v>
      </c>
      <c r="J567">
        <v>1306962810</v>
      </c>
      <c r="K567">
        <v>1261185788</v>
      </c>
      <c r="L567">
        <v>1699883571</v>
      </c>
      <c r="M567">
        <v>1699883571</v>
      </c>
      <c r="N567">
        <v>9460015137</v>
      </c>
      <c r="O567">
        <v>8494593482</v>
      </c>
      <c r="P567">
        <v>5799024826</v>
      </c>
      <c r="Q567">
        <v>5799024826</v>
      </c>
      <c r="R567">
        <v>0</v>
      </c>
      <c r="S567">
        <v>5799024826</v>
      </c>
      <c r="T567">
        <v>5657468051</v>
      </c>
      <c r="U567">
        <v>5657468051</v>
      </c>
      <c r="V567">
        <v>5657468051</v>
      </c>
      <c r="W567">
        <v>5657468051</v>
      </c>
      <c r="X567">
        <v>5657468051</v>
      </c>
      <c r="Y567">
        <v>0</v>
      </c>
      <c r="Z567">
        <v>0</v>
      </c>
      <c r="AA567">
        <v>0</v>
      </c>
      <c r="AB567">
        <v>5657468051</v>
      </c>
      <c r="AC567">
        <v>2212315184</v>
      </c>
      <c r="AM567">
        <v>7877600087</v>
      </c>
      <c r="AN567">
        <v>5657468051</v>
      </c>
      <c r="AO567">
        <v>5779518513</v>
      </c>
      <c r="AP567">
        <v>5779518513</v>
      </c>
      <c r="AQ567">
        <v>6053951743</v>
      </c>
      <c r="AR567">
        <v>6053951743</v>
      </c>
      <c r="AS567">
        <v>87960047</v>
      </c>
      <c r="AT567">
        <v>5654455834</v>
      </c>
      <c r="AU567">
        <v>5409118836</v>
      </c>
      <c r="AV567">
        <v>5409118836</v>
      </c>
      <c r="AW567">
        <v>4968567852</v>
      </c>
      <c r="AX567">
        <v>5657468051</v>
      </c>
      <c r="AY567">
        <v>5657468051</v>
      </c>
      <c r="AZ567">
        <v>6082288097</v>
      </c>
      <c r="BB567">
        <v>0</v>
      </c>
      <c r="BD567">
        <v>22834499194</v>
      </c>
      <c r="BE567">
        <v>22834499194</v>
      </c>
      <c r="BF567">
        <v>1</v>
      </c>
      <c r="BG567">
        <v>1</v>
      </c>
      <c r="BI567">
        <v>5657468051</v>
      </c>
      <c r="BK567">
        <v>5799024826</v>
      </c>
      <c r="BL567">
        <v>5799024826</v>
      </c>
      <c r="BM567">
        <v>5799024826</v>
      </c>
      <c r="BN567">
        <v>4311977049</v>
      </c>
      <c r="BQ567">
        <v>0</v>
      </c>
      <c r="BR567">
        <v>0</v>
      </c>
      <c r="BS567">
        <v>0</v>
      </c>
      <c r="BT567">
        <v>0</v>
      </c>
    </row>
    <row r="568" spans="1:72">
      <c r="A568" t="s">
        <v>862</v>
      </c>
      <c r="B568" t="s">
        <v>66</v>
      </c>
      <c r="C568">
        <v>2010</v>
      </c>
      <c r="D568" t="s">
        <v>223</v>
      </c>
      <c r="E568">
        <v>2</v>
      </c>
      <c r="G568" t="s">
        <v>316</v>
      </c>
      <c r="H568" t="s">
        <v>814</v>
      </c>
      <c r="I568">
        <v>47243822897</v>
      </c>
      <c r="J568">
        <v>25204366374</v>
      </c>
      <c r="K568">
        <v>6576541453</v>
      </c>
      <c r="L568">
        <v>8034286820</v>
      </c>
      <c r="M568">
        <v>8034286820</v>
      </c>
      <c r="N568">
        <v>40488421240</v>
      </c>
      <c r="O568">
        <v>25979179831</v>
      </c>
      <c r="P568">
        <v>24403324836</v>
      </c>
      <c r="Q568">
        <v>24403324836</v>
      </c>
      <c r="R568">
        <v>0</v>
      </c>
      <c r="S568">
        <v>24403324836</v>
      </c>
      <c r="T568">
        <v>24695061274</v>
      </c>
      <c r="U568">
        <v>24695061274</v>
      </c>
      <c r="V568">
        <v>24695061274</v>
      </c>
      <c r="W568">
        <v>24695061274</v>
      </c>
      <c r="X568">
        <v>24695061274</v>
      </c>
      <c r="Y568">
        <v>0</v>
      </c>
      <c r="Z568">
        <v>0</v>
      </c>
      <c r="AA568">
        <v>0</v>
      </c>
      <c r="AB568">
        <v>24695061274</v>
      </c>
      <c r="AC568">
        <v>576162400</v>
      </c>
      <c r="AD568">
        <v>24695061274</v>
      </c>
      <c r="AE568">
        <v>0</v>
      </c>
      <c r="AF568">
        <v>0</v>
      </c>
      <c r="AG568">
        <v>0</v>
      </c>
      <c r="AH568">
        <v>0</v>
      </c>
      <c r="AI568">
        <v>0</v>
      </c>
      <c r="AJ568">
        <v>0</v>
      </c>
      <c r="AK568">
        <v>0</v>
      </c>
      <c r="AL568">
        <v>0</v>
      </c>
      <c r="AM568">
        <v>26832885293</v>
      </c>
      <c r="AN568">
        <v>24695061274</v>
      </c>
      <c r="AO568">
        <v>24835539474</v>
      </c>
      <c r="AP568">
        <v>24835539474</v>
      </c>
      <c r="AQ568">
        <v>22922892234</v>
      </c>
      <c r="AR568">
        <v>7911850800</v>
      </c>
      <c r="AS568">
        <v>1227782742</v>
      </c>
      <c r="AT568">
        <v>24362767879</v>
      </c>
      <c r="AU568">
        <v>23803324368</v>
      </c>
      <c r="AV568">
        <v>23803324368</v>
      </c>
      <c r="AW568">
        <v>23803747608</v>
      </c>
      <c r="AX568">
        <v>24695061274</v>
      </c>
      <c r="AY568">
        <v>24695061274</v>
      </c>
      <c r="AZ568">
        <v>25294795880</v>
      </c>
      <c r="BA568">
        <v>6212858349</v>
      </c>
      <c r="BB568">
        <v>0</v>
      </c>
      <c r="BC568">
        <v>0</v>
      </c>
      <c r="BD568">
        <v>47243822897</v>
      </c>
      <c r="BE568">
        <v>47243822897</v>
      </c>
      <c r="BF568">
        <v>1</v>
      </c>
      <c r="BG568">
        <v>1</v>
      </c>
      <c r="BH568">
        <v>1</v>
      </c>
      <c r="BI568">
        <v>24695061274</v>
      </c>
      <c r="BJ568">
        <v>16560265586</v>
      </c>
      <c r="BK568">
        <v>24403324836</v>
      </c>
      <c r="BL568">
        <v>24403324836</v>
      </c>
      <c r="BM568">
        <v>7843059250</v>
      </c>
      <c r="BN568">
        <v>10655996137</v>
      </c>
      <c r="BO568">
        <v>0</v>
      </c>
      <c r="BP568">
        <v>0</v>
      </c>
      <c r="BQ568">
        <v>0</v>
      </c>
      <c r="BR568">
        <v>0</v>
      </c>
      <c r="BS568">
        <v>0</v>
      </c>
      <c r="BT568">
        <v>0</v>
      </c>
    </row>
    <row r="569" spans="1:72">
      <c r="A569" t="s">
        <v>863</v>
      </c>
      <c r="B569" t="s">
        <v>67</v>
      </c>
      <c r="C569">
        <v>2010</v>
      </c>
      <c r="D569" t="s">
        <v>207</v>
      </c>
      <c r="E569">
        <v>8</v>
      </c>
      <c r="G569" t="s">
        <v>318</v>
      </c>
      <c r="H569" t="s">
        <v>814</v>
      </c>
      <c r="I569">
        <v>456077024402</v>
      </c>
      <c r="J569">
        <v>69457431995</v>
      </c>
      <c r="K569">
        <v>36569252180</v>
      </c>
      <c r="L569">
        <v>56168853399</v>
      </c>
      <c r="M569">
        <v>56168853399</v>
      </c>
      <c r="N569">
        <v>332187711386</v>
      </c>
      <c r="O569">
        <v>221002889226</v>
      </c>
      <c r="P569">
        <v>139101317460</v>
      </c>
      <c r="Q569">
        <v>139101317460</v>
      </c>
      <c r="R569">
        <v>0</v>
      </c>
      <c r="S569">
        <v>139101317460</v>
      </c>
      <c r="T569">
        <v>137757649798</v>
      </c>
      <c r="U569">
        <v>137757649798</v>
      </c>
      <c r="V569">
        <v>137757649798</v>
      </c>
      <c r="W569">
        <v>137757649798</v>
      </c>
      <c r="X569">
        <v>137757649798</v>
      </c>
      <c r="Y569">
        <v>0</v>
      </c>
      <c r="Z569">
        <v>0</v>
      </c>
      <c r="AA569">
        <v>0</v>
      </c>
      <c r="AB569">
        <v>137757649798</v>
      </c>
      <c r="AC569">
        <v>13368920900</v>
      </c>
      <c r="AD569">
        <v>137757649798</v>
      </c>
      <c r="AE569">
        <v>0</v>
      </c>
      <c r="AF569">
        <v>0</v>
      </c>
      <c r="AG569">
        <v>0</v>
      </c>
      <c r="AH569">
        <v>0</v>
      </c>
      <c r="AI569">
        <v>0</v>
      </c>
      <c r="AJ569">
        <v>0</v>
      </c>
      <c r="AK569">
        <v>0</v>
      </c>
      <c r="AL569">
        <v>0</v>
      </c>
      <c r="AM569">
        <v>227640860924</v>
      </c>
      <c r="AN569">
        <v>137757649798</v>
      </c>
      <c r="AO569">
        <v>143241416156</v>
      </c>
      <c r="AP569">
        <v>143241416156</v>
      </c>
      <c r="AQ569">
        <v>141831276967</v>
      </c>
      <c r="AR569">
        <v>113760972863</v>
      </c>
      <c r="AS569">
        <v>24884812780</v>
      </c>
      <c r="AT569">
        <v>136576777729</v>
      </c>
      <c r="AU569">
        <v>132373664140</v>
      </c>
      <c r="AV569">
        <v>132373664140</v>
      </c>
      <c r="AW569">
        <v>135151038504</v>
      </c>
      <c r="AX569">
        <v>137757649798</v>
      </c>
      <c r="AY569">
        <v>137757649798</v>
      </c>
      <c r="AZ569">
        <v>152175697240</v>
      </c>
      <c r="BA569">
        <v>9895754323</v>
      </c>
      <c r="BB569">
        <v>0</v>
      </c>
      <c r="BC569">
        <v>0</v>
      </c>
      <c r="BD569">
        <v>456077024402</v>
      </c>
      <c r="BE569">
        <v>456077024402</v>
      </c>
      <c r="BF569">
        <v>1</v>
      </c>
      <c r="BG569">
        <v>1</v>
      </c>
      <c r="BH569">
        <v>1</v>
      </c>
      <c r="BI569">
        <v>137757649798</v>
      </c>
      <c r="BJ569">
        <v>29656189559</v>
      </c>
      <c r="BK569">
        <v>139101317460</v>
      </c>
      <c r="BL569">
        <v>139101317460</v>
      </c>
      <c r="BM569">
        <v>109445127901</v>
      </c>
      <c r="BN569">
        <v>61547041353</v>
      </c>
      <c r="BO569">
        <v>0</v>
      </c>
      <c r="BP569">
        <v>0</v>
      </c>
      <c r="BQ569">
        <v>0</v>
      </c>
      <c r="BR569">
        <v>0</v>
      </c>
      <c r="BS569">
        <v>0</v>
      </c>
      <c r="BT569">
        <v>0</v>
      </c>
    </row>
    <row r="570" spans="1:72">
      <c r="A570" t="s">
        <v>864</v>
      </c>
      <c r="B570" t="s">
        <v>68</v>
      </c>
      <c r="C570">
        <v>2010</v>
      </c>
      <c r="D570" t="s">
        <v>212</v>
      </c>
      <c r="E570">
        <v>2</v>
      </c>
      <c r="G570" t="s">
        <v>320</v>
      </c>
      <c r="H570" t="s">
        <v>814</v>
      </c>
      <c r="I570">
        <v>38483901503</v>
      </c>
      <c r="J570">
        <v>876453410</v>
      </c>
      <c r="K570">
        <v>650503411</v>
      </c>
      <c r="L570">
        <v>1026709574</v>
      </c>
      <c r="M570">
        <v>1026709574</v>
      </c>
      <c r="N570">
        <v>12900559036</v>
      </c>
      <c r="O570">
        <v>12136063107</v>
      </c>
      <c r="P570">
        <v>5105979221</v>
      </c>
      <c r="Q570">
        <v>5105979221</v>
      </c>
      <c r="R570">
        <v>0</v>
      </c>
      <c r="S570">
        <v>5105979221</v>
      </c>
      <c r="T570">
        <v>5107072649</v>
      </c>
      <c r="U570">
        <v>5107072649</v>
      </c>
      <c r="V570">
        <v>5107072649</v>
      </c>
      <c r="W570">
        <v>5107072649</v>
      </c>
      <c r="X570">
        <v>5107072649</v>
      </c>
      <c r="Y570">
        <v>0</v>
      </c>
      <c r="Z570">
        <v>0</v>
      </c>
      <c r="AA570">
        <v>0</v>
      </c>
      <c r="AB570">
        <v>5107072649</v>
      </c>
      <c r="AC570">
        <v>1061248539</v>
      </c>
      <c r="AM570">
        <v>9295672009</v>
      </c>
      <c r="AN570">
        <v>5107072649</v>
      </c>
      <c r="AO570">
        <v>5234303181</v>
      </c>
      <c r="AP570">
        <v>5234303181</v>
      </c>
      <c r="AQ570">
        <v>5386191284</v>
      </c>
      <c r="AR570">
        <v>5386191284</v>
      </c>
      <c r="AS570">
        <v>132315551</v>
      </c>
      <c r="AT570">
        <v>5100989917</v>
      </c>
      <c r="AU570">
        <v>4930365758</v>
      </c>
      <c r="AV570">
        <v>4930365758</v>
      </c>
      <c r="AW570">
        <v>4888860078</v>
      </c>
      <c r="AX570">
        <v>5107072649</v>
      </c>
      <c r="AY570">
        <v>5107072649</v>
      </c>
      <c r="AZ570">
        <v>6127813302</v>
      </c>
      <c r="BB570">
        <v>0</v>
      </c>
      <c r="BD570">
        <v>38483901503</v>
      </c>
      <c r="BE570">
        <v>38483901503</v>
      </c>
      <c r="BF570">
        <v>1</v>
      </c>
      <c r="BG570">
        <v>1</v>
      </c>
      <c r="BI570">
        <v>5107072649</v>
      </c>
      <c r="BK570">
        <v>5105979221</v>
      </c>
      <c r="BL570">
        <v>5105979221</v>
      </c>
      <c r="BM570">
        <v>5105979221</v>
      </c>
      <c r="BN570">
        <v>3904895465</v>
      </c>
      <c r="BQ570">
        <v>0</v>
      </c>
      <c r="BR570">
        <v>0</v>
      </c>
      <c r="BS570">
        <v>0</v>
      </c>
      <c r="BT570">
        <v>0</v>
      </c>
    </row>
    <row r="571" spans="1:72">
      <c r="A571" t="s">
        <v>865</v>
      </c>
      <c r="B571" t="s">
        <v>69</v>
      </c>
      <c r="C571">
        <v>2010</v>
      </c>
      <c r="D571" t="s">
        <v>215</v>
      </c>
      <c r="E571">
        <v>4</v>
      </c>
      <c r="G571" t="s">
        <v>322</v>
      </c>
      <c r="H571" t="s">
        <v>814</v>
      </c>
      <c r="I571">
        <v>37976165128</v>
      </c>
      <c r="J571">
        <v>1336160487</v>
      </c>
      <c r="K571">
        <v>1335760487</v>
      </c>
      <c r="L571">
        <v>2119140874</v>
      </c>
      <c r="M571">
        <v>2119140874</v>
      </c>
      <c r="N571">
        <v>19193226180</v>
      </c>
      <c r="O571">
        <v>14250969226</v>
      </c>
      <c r="P571">
        <v>7990076834</v>
      </c>
      <c r="Q571">
        <v>7990076834</v>
      </c>
      <c r="R571">
        <v>0</v>
      </c>
      <c r="S571">
        <v>7990076834</v>
      </c>
      <c r="T571">
        <v>7852267337</v>
      </c>
      <c r="U571">
        <v>7852267337</v>
      </c>
      <c r="V571">
        <v>7852267337</v>
      </c>
      <c r="W571">
        <v>7852267337</v>
      </c>
      <c r="X571">
        <v>7852267337</v>
      </c>
      <c r="Y571">
        <v>0</v>
      </c>
      <c r="Z571">
        <v>0</v>
      </c>
      <c r="AA571">
        <v>0</v>
      </c>
      <c r="AB571">
        <v>7852267337</v>
      </c>
      <c r="AC571">
        <v>2273175385</v>
      </c>
      <c r="AM571">
        <v>14023870640</v>
      </c>
      <c r="AN571">
        <v>7852267337</v>
      </c>
      <c r="AO571">
        <v>8169751416</v>
      </c>
      <c r="AP571">
        <v>8169751416</v>
      </c>
      <c r="AQ571">
        <v>8683180684</v>
      </c>
      <c r="AR571">
        <v>8683180684</v>
      </c>
      <c r="AS571">
        <v>749572335</v>
      </c>
      <c r="AT571">
        <v>7851240513</v>
      </c>
      <c r="AU571">
        <v>7395864298</v>
      </c>
      <c r="AV571">
        <v>7395864298</v>
      </c>
      <c r="AW571">
        <v>7794660909</v>
      </c>
      <c r="AX571">
        <v>7852267337</v>
      </c>
      <c r="AY571">
        <v>7852267337</v>
      </c>
      <c r="AZ571">
        <v>9160926771.8299999</v>
      </c>
      <c r="BB571">
        <v>0</v>
      </c>
      <c r="BD571">
        <v>37976165128</v>
      </c>
      <c r="BE571">
        <v>37976165128</v>
      </c>
      <c r="BF571">
        <v>1</v>
      </c>
      <c r="BG571">
        <v>1</v>
      </c>
      <c r="BI571">
        <v>7852267337</v>
      </c>
      <c r="BK571">
        <v>7990076834</v>
      </c>
      <c r="BL571">
        <v>7990076834</v>
      </c>
      <c r="BM571">
        <v>7990076834</v>
      </c>
      <c r="BN571">
        <v>4921857685</v>
      </c>
      <c r="BQ571">
        <v>0</v>
      </c>
      <c r="BR571">
        <v>0</v>
      </c>
      <c r="BS571">
        <v>0</v>
      </c>
      <c r="BT571">
        <v>0</v>
      </c>
    </row>
    <row r="572" spans="1:72">
      <c r="A572" t="s">
        <v>866</v>
      </c>
      <c r="B572" t="s">
        <v>70</v>
      </c>
      <c r="C572">
        <v>2010</v>
      </c>
      <c r="D572" t="s">
        <v>207</v>
      </c>
      <c r="E572">
        <v>8</v>
      </c>
      <c r="G572" t="s">
        <v>324</v>
      </c>
      <c r="H572" t="s">
        <v>814</v>
      </c>
      <c r="I572">
        <v>446441699211</v>
      </c>
      <c r="J572">
        <v>69196345342</v>
      </c>
      <c r="K572">
        <v>34955587435</v>
      </c>
      <c r="L572">
        <v>53102656918</v>
      </c>
      <c r="M572">
        <v>53102656918</v>
      </c>
      <c r="N572">
        <v>273590116077</v>
      </c>
      <c r="O572">
        <v>158949102457</v>
      </c>
      <c r="P572">
        <v>127440563787</v>
      </c>
      <c r="Q572">
        <v>127440563787</v>
      </c>
      <c r="R572">
        <v>0</v>
      </c>
      <c r="S572">
        <v>127440563787</v>
      </c>
      <c r="T572">
        <v>123754727656</v>
      </c>
      <c r="U572">
        <v>123754727656</v>
      </c>
      <c r="V572">
        <v>123754727656</v>
      </c>
      <c r="W572">
        <v>123754727656</v>
      </c>
      <c r="X572">
        <v>123754727656</v>
      </c>
      <c r="Y572">
        <v>0</v>
      </c>
      <c r="Z572">
        <v>0</v>
      </c>
      <c r="AA572">
        <v>0</v>
      </c>
      <c r="AB572">
        <v>123754727656</v>
      </c>
      <c r="AC572">
        <v>11900154415</v>
      </c>
      <c r="AD572">
        <v>123754727656</v>
      </c>
      <c r="AE572">
        <v>0</v>
      </c>
      <c r="AF572">
        <v>0</v>
      </c>
      <c r="AG572">
        <v>0</v>
      </c>
      <c r="AH572">
        <v>0</v>
      </c>
      <c r="AI572">
        <v>0</v>
      </c>
      <c r="AJ572">
        <v>0</v>
      </c>
      <c r="AK572">
        <v>0</v>
      </c>
      <c r="AL572">
        <v>0</v>
      </c>
      <c r="AM572">
        <v>171802604733</v>
      </c>
      <c r="AN572">
        <v>123754727656</v>
      </c>
      <c r="AO572">
        <v>126712455041</v>
      </c>
      <c r="AP572">
        <v>126712455041</v>
      </c>
      <c r="AQ572">
        <v>125889303975</v>
      </c>
      <c r="AR572">
        <v>95790287656</v>
      </c>
      <c r="AS572">
        <v>18086811074</v>
      </c>
      <c r="AT572">
        <v>121945244375</v>
      </c>
      <c r="AU572">
        <v>118287955906</v>
      </c>
      <c r="AV572">
        <v>118287955906</v>
      </c>
      <c r="AW572">
        <v>118254326429</v>
      </c>
      <c r="AX572">
        <v>123754727656</v>
      </c>
      <c r="AY572">
        <v>123754727656</v>
      </c>
      <c r="AZ572">
        <v>132963495588</v>
      </c>
      <c r="BA572">
        <v>10994002425</v>
      </c>
      <c r="BB572">
        <v>0</v>
      </c>
      <c r="BC572">
        <v>0</v>
      </c>
      <c r="BD572">
        <v>446441699211</v>
      </c>
      <c r="BE572">
        <v>446441699211</v>
      </c>
      <c r="BF572">
        <v>1</v>
      </c>
      <c r="BG572">
        <v>1</v>
      </c>
      <c r="BH572">
        <v>1</v>
      </c>
      <c r="BI572">
        <v>123754727656</v>
      </c>
      <c r="BJ572">
        <v>32015640103</v>
      </c>
      <c r="BK572">
        <v>127440563787</v>
      </c>
      <c r="BL572">
        <v>127440563787</v>
      </c>
      <c r="BM572">
        <v>95424923684</v>
      </c>
      <c r="BN572">
        <v>55845243484</v>
      </c>
      <c r="BO572">
        <v>0</v>
      </c>
      <c r="BP572">
        <v>0</v>
      </c>
      <c r="BQ572">
        <v>0</v>
      </c>
      <c r="BR572">
        <v>0</v>
      </c>
      <c r="BS572">
        <v>0</v>
      </c>
      <c r="BT572">
        <v>0</v>
      </c>
    </row>
    <row r="573" spans="1:72">
      <c r="A573" t="s">
        <v>867</v>
      </c>
      <c r="B573" t="s">
        <v>71</v>
      </c>
      <c r="C573">
        <v>2010</v>
      </c>
      <c r="D573" t="s">
        <v>212</v>
      </c>
      <c r="E573">
        <v>4</v>
      </c>
      <c r="G573" t="s">
        <v>326</v>
      </c>
      <c r="H573" t="s">
        <v>814</v>
      </c>
      <c r="I573">
        <v>77134221349</v>
      </c>
      <c r="J573">
        <v>1371275283</v>
      </c>
      <c r="K573">
        <v>1244975307</v>
      </c>
      <c r="L573">
        <v>1833762797</v>
      </c>
      <c r="M573">
        <v>1833762797</v>
      </c>
      <c r="N573">
        <v>24889321205</v>
      </c>
      <c r="O573">
        <v>23217320746</v>
      </c>
      <c r="P573">
        <v>9353755377</v>
      </c>
      <c r="Q573">
        <v>9353755377</v>
      </c>
      <c r="R573">
        <v>0</v>
      </c>
      <c r="S573">
        <v>9353755377</v>
      </c>
      <c r="T573">
        <v>9232779078</v>
      </c>
      <c r="U573">
        <v>9232779078</v>
      </c>
      <c r="V573">
        <v>9232779078</v>
      </c>
      <c r="W573">
        <v>9232779078</v>
      </c>
      <c r="X573">
        <v>9232779078</v>
      </c>
      <c r="Y573">
        <v>0</v>
      </c>
      <c r="Z573">
        <v>0</v>
      </c>
      <c r="AA573">
        <v>0</v>
      </c>
      <c r="AB573">
        <v>9232779078</v>
      </c>
      <c r="AC573">
        <v>2738497745</v>
      </c>
      <c r="AM573">
        <v>18725214130</v>
      </c>
      <c r="AN573">
        <v>9232779078</v>
      </c>
      <c r="AO573">
        <v>9574176358</v>
      </c>
      <c r="AP573">
        <v>9574176358</v>
      </c>
      <c r="AQ573">
        <v>9822776287</v>
      </c>
      <c r="AR573">
        <v>9822776287</v>
      </c>
      <c r="AS573">
        <v>175501214</v>
      </c>
      <c r="AT573">
        <v>9230488872</v>
      </c>
      <c r="AU573">
        <v>8954343976</v>
      </c>
      <c r="AV573">
        <v>8954343976</v>
      </c>
      <c r="AW573">
        <v>8794220841</v>
      </c>
      <c r="AX573">
        <v>9232779078</v>
      </c>
      <c r="AY573">
        <v>9232779078</v>
      </c>
      <c r="AZ573">
        <v>10953539308</v>
      </c>
      <c r="BB573">
        <v>0</v>
      </c>
      <c r="BD573">
        <v>77134221349</v>
      </c>
      <c r="BE573">
        <v>77134221349</v>
      </c>
      <c r="BF573">
        <v>1</v>
      </c>
      <c r="BG573">
        <v>1</v>
      </c>
      <c r="BI573">
        <v>9232779078</v>
      </c>
      <c r="BK573">
        <v>9353755377</v>
      </c>
      <c r="BL573">
        <v>9353755377</v>
      </c>
      <c r="BM573">
        <v>9353755377</v>
      </c>
      <c r="BN573">
        <v>6962729801</v>
      </c>
      <c r="BQ573">
        <v>0</v>
      </c>
      <c r="BR573">
        <v>0</v>
      </c>
      <c r="BS573">
        <v>0</v>
      </c>
      <c r="BT573">
        <v>0</v>
      </c>
    </row>
    <row r="574" spans="1:72">
      <c r="A574" t="s">
        <v>868</v>
      </c>
      <c r="B574" t="s">
        <v>72</v>
      </c>
      <c r="C574">
        <v>2010</v>
      </c>
      <c r="D574" t="s">
        <v>212</v>
      </c>
      <c r="E574">
        <v>2</v>
      </c>
      <c r="G574" t="s">
        <v>328</v>
      </c>
      <c r="H574" t="s">
        <v>814</v>
      </c>
      <c r="I574">
        <v>14821199076</v>
      </c>
      <c r="J574">
        <v>921841031</v>
      </c>
      <c r="K574">
        <v>738560960</v>
      </c>
      <c r="L574">
        <v>916386237</v>
      </c>
      <c r="M574">
        <v>916386237</v>
      </c>
      <c r="N574">
        <v>7065164189</v>
      </c>
      <c r="O574">
        <v>6303234263</v>
      </c>
      <c r="P574">
        <v>4849392217</v>
      </c>
      <c r="Q574">
        <v>4849392217</v>
      </c>
      <c r="R574">
        <v>0</v>
      </c>
      <c r="S574">
        <v>4849392217</v>
      </c>
      <c r="T574">
        <v>4748651403</v>
      </c>
      <c r="U574">
        <v>4748651403</v>
      </c>
      <c r="V574">
        <v>4748651403</v>
      </c>
      <c r="W574">
        <v>4748651403</v>
      </c>
      <c r="X574">
        <v>4748651403</v>
      </c>
      <c r="Y574">
        <v>0</v>
      </c>
      <c r="Z574">
        <v>0</v>
      </c>
      <c r="AA574">
        <v>0</v>
      </c>
      <c r="AB574">
        <v>4748651403</v>
      </c>
      <c r="AC574">
        <v>974021340</v>
      </c>
      <c r="AM574">
        <v>6528855067</v>
      </c>
      <c r="AN574">
        <v>4748651403</v>
      </c>
      <c r="AO574">
        <v>4905504706</v>
      </c>
      <c r="AP574">
        <v>4905504706</v>
      </c>
      <c r="AQ574">
        <v>4935069829</v>
      </c>
      <c r="AR574">
        <v>4935069829</v>
      </c>
      <c r="AS574">
        <v>69480535</v>
      </c>
      <c r="AT574">
        <v>4747127311</v>
      </c>
      <c r="AU574">
        <v>4395936385</v>
      </c>
      <c r="AV574">
        <v>4395936385</v>
      </c>
      <c r="AW574">
        <v>4610480192</v>
      </c>
      <c r="AX574">
        <v>4748651403</v>
      </c>
      <c r="AY574">
        <v>4748651403</v>
      </c>
      <c r="AZ574">
        <v>5245124762</v>
      </c>
      <c r="BB574">
        <v>0</v>
      </c>
      <c r="BD574">
        <v>14821199076</v>
      </c>
      <c r="BE574">
        <v>14821199076</v>
      </c>
      <c r="BF574">
        <v>1</v>
      </c>
      <c r="BG574">
        <v>1</v>
      </c>
      <c r="BI574">
        <v>4748651403</v>
      </c>
      <c r="BK574">
        <v>4849392217</v>
      </c>
      <c r="BL574">
        <v>4849392217</v>
      </c>
      <c r="BM574">
        <v>4849392217</v>
      </c>
      <c r="BN574">
        <v>3067865360</v>
      </c>
      <c r="BQ574">
        <v>0</v>
      </c>
      <c r="BR574">
        <v>0</v>
      </c>
      <c r="BS574">
        <v>0</v>
      </c>
      <c r="BT574">
        <v>0</v>
      </c>
    </row>
    <row r="575" spans="1:72">
      <c r="A575" t="s">
        <v>869</v>
      </c>
      <c r="B575" t="s">
        <v>73</v>
      </c>
      <c r="C575">
        <v>2010</v>
      </c>
      <c r="D575" t="s">
        <v>228</v>
      </c>
      <c r="E575">
        <v>7</v>
      </c>
      <c r="G575" t="s">
        <v>330</v>
      </c>
      <c r="H575" t="s">
        <v>814</v>
      </c>
      <c r="I575">
        <v>196534401800</v>
      </c>
      <c r="J575">
        <v>27658292496</v>
      </c>
      <c r="K575">
        <v>11919607739</v>
      </c>
      <c r="L575">
        <v>18697365939</v>
      </c>
      <c r="M575">
        <v>18697365939</v>
      </c>
      <c r="N575">
        <v>123912850953</v>
      </c>
      <c r="O575">
        <v>94101061653</v>
      </c>
      <c r="P575">
        <v>64746232025</v>
      </c>
      <c r="Q575">
        <v>64746232025</v>
      </c>
      <c r="R575">
        <v>0</v>
      </c>
      <c r="S575">
        <v>64746232025</v>
      </c>
      <c r="T575">
        <v>62372224344</v>
      </c>
      <c r="U575">
        <v>62372224344</v>
      </c>
      <c r="V575">
        <v>62372224344</v>
      </c>
      <c r="W575">
        <v>62372224344</v>
      </c>
      <c r="X575">
        <v>62372224344</v>
      </c>
      <c r="Y575">
        <v>0</v>
      </c>
      <c r="Z575">
        <v>0</v>
      </c>
      <c r="AA575">
        <v>0</v>
      </c>
      <c r="AB575">
        <v>62372224344</v>
      </c>
      <c r="AC575">
        <v>9555575798</v>
      </c>
      <c r="AD575">
        <v>62372224344</v>
      </c>
      <c r="AE575">
        <v>0</v>
      </c>
      <c r="AF575">
        <v>0</v>
      </c>
      <c r="AG575">
        <v>0</v>
      </c>
      <c r="AH575">
        <v>0</v>
      </c>
      <c r="AI575">
        <v>0</v>
      </c>
      <c r="AJ575">
        <v>0</v>
      </c>
      <c r="AK575">
        <v>0</v>
      </c>
      <c r="AL575">
        <v>0</v>
      </c>
      <c r="AM575">
        <v>95135838788</v>
      </c>
      <c r="AN575">
        <v>62372224344</v>
      </c>
      <c r="AO575">
        <v>65135038934</v>
      </c>
      <c r="AP575">
        <v>65135038934</v>
      </c>
      <c r="AQ575">
        <v>64808538897</v>
      </c>
      <c r="AR575">
        <v>40378671119</v>
      </c>
      <c r="AS575">
        <v>5307266063</v>
      </c>
      <c r="AT575">
        <v>61943589040</v>
      </c>
      <c r="AU575">
        <v>60575760480</v>
      </c>
      <c r="AV575">
        <v>60575760480</v>
      </c>
      <c r="AW575">
        <v>59620630189</v>
      </c>
      <c r="AX575">
        <v>62372224344</v>
      </c>
      <c r="AY575">
        <v>62372224344</v>
      </c>
      <c r="AZ575">
        <v>66601848084</v>
      </c>
      <c r="BA575">
        <v>9804556187</v>
      </c>
      <c r="BB575">
        <v>0</v>
      </c>
      <c r="BC575">
        <v>0</v>
      </c>
      <c r="BD575">
        <v>196534401800</v>
      </c>
      <c r="BE575">
        <v>196534401800</v>
      </c>
      <c r="BF575">
        <v>1</v>
      </c>
      <c r="BG575">
        <v>1</v>
      </c>
      <c r="BH575">
        <v>1</v>
      </c>
      <c r="BI575">
        <v>62372224344</v>
      </c>
      <c r="BJ575">
        <v>26289195091</v>
      </c>
      <c r="BK575">
        <v>64746232025</v>
      </c>
      <c r="BL575">
        <v>64746232025</v>
      </c>
      <c r="BM575">
        <v>38457036934</v>
      </c>
      <c r="BN575">
        <v>32922348355</v>
      </c>
      <c r="BO575">
        <v>0</v>
      </c>
      <c r="BP575">
        <v>0</v>
      </c>
      <c r="BQ575">
        <v>0</v>
      </c>
      <c r="BR575">
        <v>0</v>
      </c>
      <c r="BS575">
        <v>0</v>
      </c>
      <c r="BT575">
        <v>0</v>
      </c>
    </row>
    <row r="576" spans="1:72">
      <c r="A576" t="s">
        <v>870</v>
      </c>
      <c r="B576" t="s">
        <v>74</v>
      </c>
      <c r="C576">
        <v>2010</v>
      </c>
      <c r="D576" t="s">
        <v>212</v>
      </c>
      <c r="E576">
        <v>2</v>
      </c>
      <c r="G576" t="s">
        <v>332</v>
      </c>
      <c r="H576" t="s">
        <v>814</v>
      </c>
      <c r="I576">
        <v>17712192698</v>
      </c>
      <c r="J576">
        <v>530343591</v>
      </c>
      <c r="K576">
        <v>475293195</v>
      </c>
      <c r="L576">
        <v>706523839</v>
      </c>
      <c r="M576">
        <v>706523839</v>
      </c>
      <c r="N576">
        <v>6723409780</v>
      </c>
      <c r="O576">
        <v>6148682398</v>
      </c>
      <c r="P576">
        <v>3486835592</v>
      </c>
      <c r="Q576">
        <v>3486835592</v>
      </c>
      <c r="R576">
        <v>0</v>
      </c>
      <c r="S576">
        <v>3486835592</v>
      </c>
      <c r="T576">
        <v>3476514641</v>
      </c>
      <c r="U576">
        <v>3476514641</v>
      </c>
      <c r="V576">
        <v>3476514641</v>
      </c>
      <c r="W576">
        <v>3476514641</v>
      </c>
      <c r="X576">
        <v>3476514641</v>
      </c>
      <c r="Y576">
        <v>0</v>
      </c>
      <c r="Z576">
        <v>0</v>
      </c>
      <c r="AA576">
        <v>0</v>
      </c>
      <c r="AB576">
        <v>3476514641</v>
      </c>
      <c r="AC576">
        <v>783609346</v>
      </c>
      <c r="AM576">
        <v>5474212456</v>
      </c>
      <c r="AN576">
        <v>3476514641</v>
      </c>
      <c r="AO576">
        <v>3536775567</v>
      </c>
      <c r="AP576">
        <v>3536775567</v>
      </c>
      <c r="AQ576">
        <v>3680801028</v>
      </c>
      <c r="AR576">
        <v>3680801028</v>
      </c>
      <c r="AS576">
        <v>55308770</v>
      </c>
      <c r="AT576">
        <v>3473370743</v>
      </c>
      <c r="AU576">
        <v>3336588268</v>
      </c>
      <c r="AV576">
        <v>3336588268</v>
      </c>
      <c r="AW576">
        <v>3387944478</v>
      </c>
      <c r="AX576">
        <v>3476514641</v>
      </c>
      <c r="AY576">
        <v>3476514641</v>
      </c>
      <c r="AZ576">
        <v>3959438002</v>
      </c>
      <c r="BB576">
        <v>0</v>
      </c>
      <c r="BD576">
        <v>17712192698</v>
      </c>
      <c r="BE576">
        <v>17712192698</v>
      </c>
      <c r="BF576">
        <v>1</v>
      </c>
      <c r="BG576">
        <v>1</v>
      </c>
      <c r="BI576">
        <v>3476514641</v>
      </c>
      <c r="BK576">
        <v>3486835592</v>
      </c>
      <c r="BL576">
        <v>3486835592</v>
      </c>
      <c r="BM576">
        <v>3486835592</v>
      </c>
      <c r="BN576">
        <v>2516187544</v>
      </c>
      <c r="BQ576">
        <v>0</v>
      </c>
      <c r="BR576">
        <v>0</v>
      </c>
      <c r="BS576">
        <v>0</v>
      </c>
      <c r="BT576">
        <v>0</v>
      </c>
    </row>
    <row r="577" spans="1:72">
      <c r="A577" t="s">
        <v>871</v>
      </c>
      <c r="B577" t="s">
        <v>75</v>
      </c>
      <c r="C577">
        <v>2010</v>
      </c>
      <c r="D577" t="s">
        <v>231</v>
      </c>
      <c r="E577">
        <v>3</v>
      </c>
      <c r="G577" t="s">
        <v>334</v>
      </c>
      <c r="H577" t="s">
        <v>814</v>
      </c>
      <c r="I577">
        <v>34591224066</v>
      </c>
      <c r="J577">
        <v>1174204519</v>
      </c>
      <c r="K577">
        <v>1015558394</v>
      </c>
      <c r="L577">
        <v>1584106607</v>
      </c>
      <c r="M577">
        <v>1584106607</v>
      </c>
      <c r="N577">
        <v>15979248804</v>
      </c>
      <c r="O577">
        <v>13989677570</v>
      </c>
      <c r="P577">
        <v>5687244162</v>
      </c>
      <c r="Q577">
        <v>5687244162</v>
      </c>
      <c r="R577">
        <v>0</v>
      </c>
      <c r="S577">
        <v>5687244162</v>
      </c>
      <c r="T577">
        <v>5663301884</v>
      </c>
      <c r="U577">
        <v>5663301884</v>
      </c>
      <c r="V577">
        <v>5663301884</v>
      </c>
      <c r="W577">
        <v>5663301884</v>
      </c>
      <c r="X577">
        <v>5663301884</v>
      </c>
      <c r="Y577">
        <v>0</v>
      </c>
      <c r="Z577">
        <v>0</v>
      </c>
      <c r="AA577">
        <v>0</v>
      </c>
      <c r="AB577">
        <v>5663301884</v>
      </c>
      <c r="AC577">
        <v>1557476394</v>
      </c>
      <c r="AM577">
        <v>12396040140</v>
      </c>
      <c r="AN577">
        <v>5663301884</v>
      </c>
      <c r="AO577">
        <v>5772629276</v>
      </c>
      <c r="AP577">
        <v>5772629276</v>
      </c>
      <c r="AQ577">
        <v>6027979248</v>
      </c>
      <c r="AR577">
        <v>6027979248</v>
      </c>
      <c r="AS577">
        <v>268385685</v>
      </c>
      <c r="AT577">
        <v>5658582338</v>
      </c>
      <c r="AU577">
        <v>5362762125</v>
      </c>
      <c r="AV577">
        <v>5362762125</v>
      </c>
      <c r="AW577">
        <v>5590474058</v>
      </c>
      <c r="AX577">
        <v>5663301884</v>
      </c>
      <c r="AY577">
        <v>5663301884</v>
      </c>
      <c r="AZ577">
        <v>6767613756</v>
      </c>
      <c r="BB577">
        <v>0</v>
      </c>
      <c r="BD577">
        <v>34591224066</v>
      </c>
      <c r="BE577">
        <v>34591224066</v>
      </c>
      <c r="BF577">
        <v>1</v>
      </c>
      <c r="BG577">
        <v>1</v>
      </c>
      <c r="BI577">
        <v>5663301884</v>
      </c>
      <c r="BK577">
        <v>5687244162</v>
      </c>
      <c r="BL577">
        <v>5687244162</v>
      </c>
      <c r="BM577">
        <v>5687244162</v>
      </c>
      <c r="BN577">
        <v>3957176630</v>
      </c>
      <c r="BQ577">
        <v>0</v>
      </c>
      <c r="BR577">
        <v>0</v>
      </c>
      <c r="BS577">
        <v>0</v>
      </c>
      <c r="BT577">
        <v>0</v>
      </c>
    </row>
    <row r="578" spans="1:72">
      <c r="A578" t="s">
        <v>872</v>
      </c>
      <c r="B578" t="s">
        <v>76</v>
      </c>
      <c r="C578">
        <v>2010</v>
      </c>
      <c r="D578" t="s">
        <v>231</v>
      </c>
      <c r="E578">
        <v>4</v>
      </c>
      <c r="G578" t="s">
        <v>336</v>
      </c>
      <c r="H578" t="s">
        <v>814</v>
      </c>
      <c r="I578">
        <v>31133314926</v>
      </c>
      <c r="J578">
        <v>1794434870</v>
      </c>
      <c r="K578">
        <v>1578207259</v>
      </c>
      <c r="L578">
        <v>1862075631</v>
      </c>
      <c r="M578">
        <v>1862075631</v>
      </c>
      <c r="N578">
        <v>19969282266</v>
      </c>
      <c r="O578">
        <v>17354066276</v>
      </c>
      <c r="P578">
        <v>7209495606</v>
      </c>
      <c r="Q578">
        <v>7209495606</v>
      </c>
      <c r="R578">
        <v>0</v>
      </c>
      <c r="S578">
        <v>7209495606</v>
      </c>
      <c r="T578">
        <v>7152486432</v>
      </c>
      <c r="U578">
        <v>7152486432</v>
      </c>
      <c r="V578">
        <v>7152486432</v>
      </c>
      <c r="W578">
        <v>7152486432</v>
      </c>
      <c r="X578">
        <v>7152486432</v>
      </c>
      <c r="Y578">
        <v>0</v>
      </c>
      <c r="Z578">
        <v>0</v>
      </c>
      <c r="AA578">
        <v>0</v>
      </c>
      <c r="AB578">
        <v>7152486432</v>
      </c>
      <c r="AC578">
        <v>2368516419</v>
      </c>
      <c r="AM578">
        <v>16069724378</v>
      </c>
      <c r="AN578">
        <v>7152486432</v>
      </c>
      <c r="AO578">
        <v>7384954737</v>
      </c>
      <c r="AP578">
        <v>7384954737</v>
      </c>
      <c r="AQ578">
        <v>7273654908</v>
      </c>
      <c r="AR578">
        <v>7273654908</v>
      </c>
      <c r="AS578">
        <v>280896934</v>
      </c>
      <c r="AT578">
        <v>7139879639</v>
      </c>
      <c r="AU578">
        <v>6778992734</v>
      </c>
      <c r="AV578">
        <v>6778992734</v>
      </c>
      <c r="AW578">
        <v>6602581533</v>
      </c>
      <c r="AX578">
        <v>7152486432</v>
      </c>
      <c r="AY578">
        <v>7152486432</v>
      </c>
      <c r="AZ578">
        <v>8033607343</v>
      </c>
      <c r="BB578">
        <v>0</v>
      </c>
      <c r="BD578">
        <v>31133314926</v>
      </c>
      <c r="BE578">
        <v>31133314926</v>
      </c>
      <c r="BF578">
        <v>1</v>
      </c>
      <c r="BG578">
        <v>1</v>
      </c>
      <c r="BI578">
        <v>7152486432</v>
      </c>
      <c r="BK578">
        <v>7209495606</v>
      </c>
      <c r="BL578">
        <v>7209495606</v>
      </c>
      <c r="BM578">
        <v>7209495606</v>
      </c>
      <c r="BN578">
        <v>5065255615</v>
      </c>
      <c r="BQ578">
        <v>0</v>
      </c>
      <c r="BR578">
        <v>0</v>
      </c>
      <c r="BS578">
        <v>0</v>
      </c>
      <c r="BT578">
        <v>0</v>
      </c>
    </row>
    <row r="579" spans="1:72">
      <c r="A579" t="s">
        <v>873</v>
      </c>
      <c r="B579" t="s">
        <v>77</v>
      </c>
      <c r="C579">
        <v>2010</v>
      </c>
      <c r="D579" t="s">
        <v>228</v>
      </c>
      <c r="E579">
        <v>5</v>
      </c>
      <c r="G579" t="s">
        <v>338</v>
      </c>
      <c r="H579" t="s">
        <v>814</v>
      </c>
      <c r="I579">
        <v>84911921995</v>
      </c>
      <c r="J579">
        <v>20513623757</v>
      </c>
      <c r="K579">
        <v>6361888519</v>
      </c>
      <c r="L579">
        <v>7707649100</v>
      </c>
      <c r="M579">
        <v>7707649100</v>
      </c>
      <c r="N579">
        <v>41447794422</v>
      </c>
      <c r="O579">
        <v>26614047224</v>
      </c>
      <c r="P579">
        <v>35996118674</v>
      </c>
      <c r="Q579">
        <v>35996118674</v>
      </c>
      <c r="R579">
        <v>0</v>
      </c>
      <c r="S579">
        <v>35996118674</v>
      </c>
      <c r="T579">
        <v>33592058420</v>
      </c>
      <c r="U579">
        <v>33592058420</v>
      </c>
      <c r="V579">
        <v>33592058420</v>
      </c>
      <c r="W579">
        <v>33592058420</v>
      </c>
      <c r="X579">
        <v>33592058420</v>
      </c>
      <c r="Y579">
        <v>0</v>
      </c>
      <c r="Z579">
        <v>0</v>
      </c>
      <c r="AA579">
        <v>0</v>
      </c>
      <c r="AB579">
        <v>33592058420</v>
      </c>
      <c r="AC579">
        <v>3710329462</v>
      </c>
      <c r="AD579">
        <v>33592058420</v>
      </c>
      <c r="AE579">
        <v>0</v>
      </c>
      <c r="AF579">
        <v>0</v>
      </c>
      <c r="AG579">
        <v>0</v>
      </c>
      <c r="AH579">
        <v>0</v>
      </c>
      <c r="AI579">
        <v>0</v>
      </c>
      <c r="AJ579">
        <v>0</v>
      </c>
      <c r="AK579">
        <v>0</v>
      </c>
      <c r="AL579">
        <v>0</v>
      </c>
      <c r="AM579">
        <v>27992331344</v>
      </c>
      <c r="AN579">
        <v>33592058420</v>
      </c>
      <c r="AO579">
        <v>35506931907</v>
      </c>
      <c r="AP579">
        <v>35506931907</v>
      </c>
      <c r="AQ579">
        <v>34212685563</v>
      </c>
      <c r="AR579">
        <v>17747732735</v>
      </c>
      <c r="AS579">
        <v>1655565002</v>
      </c>
      <c r="AT579">
        <v>32991746024</v>
      </c>
      <c r="AU579">
        <v>32092008937</v>
      </c>
      <c r="AV579">
        <v>32092008937</v>
      </c>
      <c r="AW579">
        <v>31637345382</v>
      </c>
      <c r="AX579">
        <v>33592058420</v>
      </c>
      <c r="AY579">
        <v>33592058420</v>
      </c>
      <c r="AZ579">
        <v>35278970617</v>
      </c>
      <c r="BA579">
        <v>5840823232</v>
      </c>
      <c r="BB579">
        <v>0</v>
      </c>
      <c r="BC579">
        <v>0</v>
      </c>
      <c r="BD579">
        <v>84911921995</v>
      </c>
      <c r="BE579">
        <v>84911921995</v>
      </c>
      <c r="BF579">
        <v>1</v>
      </c>
      <c r="BG579">
        <v>1</v>
      </c>
      <c r="BH579">
        <v>1</v>
      </c>
      <c r="BI579">
        <v>33592058420</v>
      </c>
      <c r="BJ579">
        <v>17906585275</v>
      </c>
      <c r="BK579">
        <v>35996118674</v>
      </c>
      <c r="BL579">
        <v>35996118674</v>
      </c>
      <c r="BM579">
        <v>18089533399</v>
      </c>
      <c r="BN579">
        <v>16565010183</v>
      </c>
      <c r="BO579">
        <v>0</v>
      </c>
      <c r="BP579">
        <v>0</v>
      </c>
      <c r="BQ579">
        <v>0</v>
      </c>
      <c r="BR579">
        <v>0</v>
      </c>
      <c r="BS579">
        <v>0</v>
      </c>
      <c r="BT579">
        <v>0</v>
      </c>
    </row>
    <row r="580" spans="1:72">
      <c r="A580" t="s">
        <v>874</v>
      </c>
      <c r="B580" t="s">
        <v>78</v>
      </c>
      <c r="C580">
        <v>2010</v>
      </c>
      <c r="D580" t="s">
        <v>228</v>
      </c>
      <c r="E580">
        <v>5</v>
      </c>
      <c r="G580" t="s">
        <v>340</v>
      </c>
      <c r="H580" t="s">
        <v>814</v>
      </c>
      <c r="I580">
        <v>66008840982</v>
      </c>
      <c r="J580">
        <v>18449631415</v>
      </c>
      <c r="K580">
        <v>7531276046</v>
      </c>
      <c r="L580">
        <v>9223854732</v>
      </c>
      <c r="M580">
        <v>9223854732</v>
      </c>
      <c r="N580">
        <v>49074454923</v>
      </c>
      <c r="O580">
        <v>37056590635</v>
      </c>
      <c r="P580">
        <v>28481361319</v>
      </c>
      <c r="Q580">
        <v>28481361319</v>
      </c>
      <c r="R580">
        <v>0</v>
      </c>
      <c r="S580">
        <v>28481361319</v>
      </c>
      <c r="T580">
        <v>27294671680</v>
      </c>
      <c r="U580">
        <v>27294671680</v>
      </c>
      <c r="V580">
        <v>27294671680</v>
      </c>
      <c r="W580">
        <v>27294671680</v>
      </c>
      <c r="X580">
        <v>27294671680</v>
      </c>
      <c r="Y580">
        <v>0</v>
      </c>
      <c r="Z580">
        <v>0</v>
      </c>
      <c r="AA580">
        <v>0</v>
      </c>
      <c r="AB580">
        <v>27294671680</v>
      </c>
      <c r="AC580">
        <v>3687673230</v>
      </c>
      <c r="AD580">
        <v>27294671680</v>
      </c>
      <c r="AE580">
        <v>0</v>
      </c>
      <c r="AF580">
        <v>0</v>
      </c>
      <c r="AG580">
        <v>0</v>
      </c>
      <c r="AH580">
        <v>0</v>
      </c>
      <c r="AI580">
        <v>0</v>
      </c>
      <c r="AJ580">
        <v>0</v>
      </c>
      <c r="AK580">
        <v>0</v>
      </c>
      <c r="AL580">
        <v>0</v>
      </c>
      <c r="AM580">
        <v>30266681210</v>
      </c>
      <c r="AN580">
        <v>27294671680</v>
      </c>
      <c r="AO580">
        <v>28617958818</v>
      </c>
      <c r="AP580">
        <v>28617958818</v>
      </c>
      <c r="AQ580">
        <v>28377832672</v>
      </c>
      <c r="AR580">
        <v>16920098793</v>
      </c>
      <c r="AS580">
        <v>1235315934</v>
      </c>
      <c r="AT580">
        <v>27066308939</v>
      </c>
      <c r="AU580">
        <v>26090089145</v>
      </c>
      <c r="AV580">
        <v>26090089145</v>
      </c>
      <c r="AW580">
        <v>26312015935</v>
      </c>
      <c r="AX580">
        <v>27294671680</v>
      </c>
      <c r="AY580">
        <v>27294671680</v>
      </c>
      <c r="AZ580">
        <v>29475560256</v>
      </c>
      <c r="BA580">
        <v>3973665166</v>
      </c>
      <c r="BB580">
        <v>0</v>
      </c>
      <c r="BC580">
        <v>0</v>
      </c>
      <c r="BD580">
        <v>66008840982</v>
      </c>
      <c r="BE580">
        <v>66008840982</v>
      </c>
      <c r="BF580">
        <v>1</v>
      </c>
      <c r="BG580">
        <v>1</v>
      </c>
      <c r="BH580">
        <v>1</v>
      </c>
      <c r="BI580">
        <v>27294671680</v>
      </c>
      <c r="BJ580">
        <v>12310932394</v>
      </c>
      <c r="BK580">
        <v>28481361319</v>
      </c>
      <c r="BL580">
        <v>28481361319</v>
      </c>
      <c r="BM580">
        <v>16170428925</v>
      </c>
      <c r="BN580">
        <v>15282064069</v>
      </c>
      <c r="BO580">
        <v>0</v>
      </c>
      <c r="BP580">
        <v>0</v>
      </c>
      <c r="BQ580">
        <v>0</v>
      </c>
      <c r="BR580">
        <v>0</v>
      </c>
      <c r="BS580">
        <v>0</v>
      </c>
      <c r="BT580">
        <v>0</v>
      </c>
    </row>
    <row r="581" spans="1:72">
      <c r="A581" t="s">
        <v>875</v>
      </c>
      <c r="B581" t="s">
        <v>79</v>
      </c>
      <c r="C581">
        <v>2010</v>
      </c>
      <c r="D581" t="s">
        <v>228</v>
      </c>
      <c r="E581">
        <v>7</v>
      </c>
      <c r="G581" t="s">
        <v>342</v>
      </c>
      <c r="H581" t="s">
        <v>814</v>
      </c>
      <c r="I581">
        <v>138029068024</v>
      </c>
      <c r="J581">
        <v>35887028660</v>
      </c>
      <c r="K581">
        <v>9432240630</v>
      </c>
      <c r="L581">
        <v>13921284337</v>
      </c>
      <c r="M581">
        <v>13921284337</v>
      </c>
      <c r="N581">
        <v>96880688709</v>
      </c>
      <c r="O581">
        <v>67055197139</v>
      </c>
      <c r="P581">
        <v>58080889955</v>
      </c>
      <c r="Q581">
        <v>58080889955</v>
      </c>
      <c r="R581">
        <v>0</v>
      </c>
      <c r="S581">
        <v>58080889955</v>
      </c>
      <c r="T581">
        <v>56292113530</v>
      </c>
      <c r="U581">
        <v>56292113530</v>
      </c>
      <c r="V581">
        <v>56292113530</v>
      </c>
      <c r="W581">
        <v>56292113530</v>
      </c>
      <c r="X581">
        <v>56292113530</v>
      </c>
      <c r="Y581">
        <v>0</v>
      </c>
      <c r="Z581">
        <v>0</v>
      </c>
      <c r="AA581">
        <v>0</v>
      </c>
      <c r="AB581">
        <v>56292113530</v>
      </c>
      <c r="AC581">
        <v>8055261843</v>
      </c>
      <c r="AD581">
        <v>56292113530</v>
      </c>
      <c r="AE581">
        <v>0</v>
      </c>
      <c r="AF581">
        <v>0</v>
      </c>
      <c r="AG581">
        <v>0</v>
      </c>
      <c r="AH581">
        <v>0</v>
      </c>
      <c r="AI581">
        <v>0</v>
      </c>
      <c r="AJ581">
        <v>0</v>
      </c>
      <c r="AK581">
        <v>0</v>
      </c>
      <c r="AL581">
        <v>0</v>
      </c>
      <c r="AM581">
        <v>69011920645</v>
      </c>
      <c r="AN581">
        <v>56292113530</v>
      </c>
      <c r="AO581">
        <v>58049077288</v>
      </c>
      <c r="AP581">
        <v>58049077288</v>
      </c>
      <c r="AQ581">
        <v>57058007713</v>
      </c>
      <c r="AR581">
        <v>32983381999</v>
      </c>
      <c r="AS581">
        <v>3298998425</v>
      </c>
      <c r="AT581">
        <v>55747985138</v>
      </c>
      <c r="AU581">
        <v>54441054511</v>
      </c>
      <c r="AV581">
        <v>54441054511</v>
      </c>
      <c r="AW581">
        <v>54496739371</v>
      </c>
      <c r="AX581">
        <v>56292113530</v>
      </c>
      <c r="AY581">
        <v>56292113530</v>
      </c>
      <c r="AZ581">
        <v>60167951623</v>
      </c>
      <c r="BA581">
        <v>9772321200</v>
      </c>
      <c r="BB581">
        <v>0</v>
      </c>
      <c r="BC581">
        <v>0</v>
      </c>
      <c r="BD581">
        <v>138029068024</v>
      </c>
      <c r="BE581">
        <v>138029068024</v>
      </c>
      <c r="BF581">
        <v>1</v>
      </c>
      <c r="BG581">
        <v>1</v>
      </c>
      <c r="BH581">
        <v>1</v>
      </c>
      <c r="BI581">
        <v>56292113530</v>
      </c>
      <c r="BJ581">
        <v>25871936953</v>
      </c>
      <c r="BK581">
        <v>58080889955</v>
      </c>
      <c r="BL581">
        <v>58080889955</v>
      </c>
      <c r="BM581">
        <v>32208953002</v>
      </c>
      <c r="BN581">
        <v>29398092627</v>
      </c>
      <c r="BO581">
        <v>0</v>
      </c>
      <c r="BP581">
        <v>0</v>
      </c>
      <c r="BQ581">
        <v>0</v>
      </c>
      <c r="BR581">
        <v>0</v>
      </c>
      <c r="BS581">
        <v>0</v>
      </c>
      <c r="BT581">
        <v>0</v>
      </c>
    </row>
    <row r="582" spans="1:72">
      <c r="A582" t="s">
        <v>876</v>
      </c>
      <c r="B582" t="s">
        <v>80</v>
      </c>
      <c r="C582">
        <v>2010</v>
      </c>
      <c r="D582" t="s">
        <v>228</v>
      </c>
      <c r="E582">
        <v>7</v>
      </c>
      <c r="G582" t="s">
        <v>344</v>
      </c>
      <c r="H582" t="s">
        <v>814</v>
      </c>
      <c r="I582">
        <v>201429040058</v>
      </c>
      <c r="J582">
        <v>26971789523</v>
      </c>
      <c r="K582">
        <v>10123281967</v>
      </c>
      <c r="L582">
        <v>17281657742</v>
      </c>
      <c r="M582">
        <v>17281657742</v>
      </c>
      <c r="N582">
        <v>117765208498</v>
      </c>
      <c r="O582">
        <v>82710994525</v>
      </c>
      <c r="P582">
        <v>64975312108</v>
      </c>
      <c r="Q582">
        <v>64975312108</v>
      </c>
      <c r="R582">
        <v>0</v>
      </c>
      <c r="S582">
        <v>64975312108</v>
      </c>
      <c r="T582">
        <v>62519831839</v>
      </c>
      <c r="U582">
        <v>62519831839</v>
      </c>
      <c r="V582">
        <v>62519831839</v>
      </c>
      <c r="W582">
        <v>62519831839</v>
      </c>
      <c r="X582">
        <v>62519831839</v>
      </c>
      <c r="Y582">
        <v>0</v>
      </c>
      <c r="Z582">
        <v>0</v>
      </c>
      <c r="AA582">
        <v>0</v>
      </c>
      <c r="AB582">
        <v>62519831839</v>
      </c>
      <c r="AC582">
        <v>8484197451</v>
      </c>
      <c r="AD582">
        <v>62519831839</v>
      </c>
      <c r="AE582">
        <v>0</v>
      </c>
      <c r="AF582">
        <v>0</v>
      </c>
      <c r="AG582">
        <v>0</v>
      </c>
      <c r="AH582">
        <v>0</v>
      </c>
      <c r="AI582">
        <v>0</v>
      </c>
      <c r="AJ582">
        <v>0</v>
      </c>
      <c r="AK582">
        <v>0</v>
      </c>
      <c r="AL582">
        <v>0</v>
      </c>
      <c r="AM582">
        <v>81804234451</v>
      </c>
      <c r="AN582">
        <v>62519831839</v>
      </c>
      <c r="AO582">
        <v>66448939561</v>
      </c>
      <c r="AP582">
        <v>66448939561</v>
      </c>
      <c r="AQ582">
        <v>66070536336</v>
      </c>
      <c r="AR582">
        <v>43905897516</v>
      </c>
      <c r="AS582">
        <v>4648877548</v>
      </c>
      <c r="AT582">
        <v>62130641234</v>
      </c>
      <c r="AU582">
        <v>60176427895</v>
      </c>
      <c r="AV582">
        <v>60176427895</v>
      </c>
      <c r="AW582">
        <v>60883787170</v>
      </c>
      <c r="AX582">
        <v>62519831839</v>
      </c>
      <c r="AY582">
        <v>62519831839</v>
      </c>
      <c r="AZ582">
        <v>67640135066</v>
      </c>
      <c r="BA582">
        <v>8729062382</v>
      </c>
      <c r="BB582">
        <v>0</v>
      </c>
      <c r="BC582">
        <v>0</v>
      </c>
      <c r="BD582">
        <v>201429040058</v>
      </c>
      <c r="BE582">
        <v>201429040058</v>
      </c>
      <c r="BF582">
        <v>1</v>
      </c>
      <c r="BG582">
        <v>1</v>
      </c>
      <c r="BH582">
        <v>1</v>
      </c>
      <c r="BI582">
        <v>62519831839</v>
      </c>
      <c r="BJ582">
        <v>24049755686</v>
      </c>
      <c r="BK582">
        <v>64975312108</v>
      </c>
      <c r="BL582">
        <v>64975312108</v>
      </c>
      <c r="BM582">
        <v>40925556422</v>
      </c>
      <c r="BN582">
        <v>35029102515</v>
      </c>
      <c r="BO582">
        <v>0</v>
      </c>
      <c r="BP582">
        <v>0</v>
      </c>
      <c r="BQ582">
        <v>0</v>
      </c>
      <c r="BR582">
        <v>0</v>
      </c>
      <c r="BS582">
        <v>0</v>
      </c>
      <c r="BT582">
        <v>0</v>
      </c>
    </row>
    <row r="583" spans="1:72">
      <c r="A583" t="s">
        <v>877</v>
      </c>
      <c r="B583" t="s">
        <v>81</v>
      </c>
      <c r="C583">
        <v>2010</v>
      </c>
      <c r="D583" t="s">
        <v>228</v>
      </c>
      <c r="E583">
        <v>6</v>
      </c>
      <c r="G583" t="s">
        <v>346</v>
      </c>
      <c r="H583" t="s">
        <v>814</v>
      </c>
      <c r="I583">
        <v>71962567016</v>
      </c>
      <c r="J583">
        <v>20472724898</v>
      </c>
      <c r="K583">
        <v>9413466574</v>
      </c>
      <c r="L583">
        <v>12797408365</v>
      </c>
      <c r="M583">
        <v>12797408365</v>
      </c>
      <c r="N583">
        <v>53361378753</v>
      </c>
      <c r="O583">
        <v>33034248362</v>
      </c>
      <c r="P583">
        <v>39952309545</v>
      </c>
      <c r="Q583">
        <v>39952309545</v>
      </c>
      <c r="R583">
        <v>0</v>
      </c>
      <c r="S583">
        <v>39952309545</v>
      </c>
      <c r="T583">
        <v>37743924544</v>
      </c>
      <c r="U583">
        <v>37743924544</v>
      </c>
      <c r="V583">
        <v>37743924544</v>
      </c>
      <c r="W583">
        <v>37743924544</v>
      </c>
      <c r="X583">
        <v>37743924544</v>
      </c>
      <c r="Y583">
        <v>0</v>
      </c>
      <c r="Z583">
        <v>0</v>
      </c>
      <c r="AA583">
        <v>0</v>
      </c>
      <c r="AB583">
        <v>37743924544</v>
      </c>
      <c r="AC583">
        <v>5367548498</v>
      </c>
      <c r="AD583">
        <v>37743924544</v>
      </c>
      <c r="AE583">
        <v>0</v>
      </c>
      <c r="AF583">
        <v>0</v>
      </c>
      <c r="AG583">
        <v>0</v>
      </c>
      <c r="AH583">
        <v>0</v>
      </c>
      <c r="AI583">
        <v>0</v>
      </c>
      <c r="AJ583">
        <v>0</v>
      </c>
      <c r="AK583">
        <v>0</v>
      </c>
      <c r="AL583">
        <v>0</v>
      </c>
      <c r="AM583">
        <v>39606876342</v>
      </c>
      <c r="AN583">
        <v>37743924544</v>
      </c>
      <c r="AO583">
        <v>40000343032</v>
      </c>
      <c r="AP583">
        <v>40000343032</v>
      </c>
      <c r="AQ583">
        <v>40408000627</v>
      </c>
      <c r="AR583">
        <v>23521630662</v>
      </c>
      <c r="AS583">
        <v>2726924929</v>
      </c>
      <c r="AT583">
        <v>37272491558</v>
      </c>
      <c r="AU583">
        <v>36168108717</v>
      </c>
      <c r="AV583">
        <v>36168108717</v>
      </c>
      <c r="AW583">
        <v>35225193586</v>
      </c>
      <c r="AX583">
        <v>37743924544</v>
      </c>
      <c r="AY583">
        <v>37743924544</v>
      </c>
      <c r="AZ583">
        <v>39003219264</v>
      </c>
      <c r="BA583">
        <v>6328829658</v>
      </c>
      <c r="BB583">
        <v>0</v>
      </c>
      <c r="BC583">
        <v>0</v>
      </c>
      <c r="BD583">
        <v>71962567016</v>
      </c>
      <c r="BE583">
        <v>71962567016</v>
      </c>
      <c r="BF583">
        <v>1</v>
      </c>
      <c r="BG583">
        <v>1</v>
      </c>
      <c r="BH583">
        <v>1</v>
      </c>
      <c r="BI583">
        <v>37743924544</v>
      </c>
      <c r="BJ583">
        <v>17949695952</v>
      </c>
      <c r="BK583">
        <v>39952309545</v>
      </c>
      <c r="BL583">
        <v>39952309545</v>
      </c>
      <c r="BM583">
        <v>22002613593</v>
      </c>
      <c r="BN583">
        <v>19128863489</v>
      </c>
      <c r="BO583">
        <v>0</v>
      </c>
      <c r="BP583">
        <v>0</v>
      </c>
      <c r="BQ583">
        <v>0</v>
      </c>
      <c r="BR583">
        <v>0</v>
      </c>
      <c r="BS583">
        <v>0</v>
      </c>
      <c r="BT583">
        <v>0</v>
      </c>
    </row>
    <row r="584" spans="1:72">
      <c r="A584" t="s">
        <v>878</v>
      </c>
      <c r="B584" t="s">
        <v>82</v>
      </c>
      <c r="C584">
        <v>2010</v>
      </c>
      <c r="D584" t="s">
        <v>228</v>
      </c>
      <c r="E584">
        <v>5</v>
      </c>
      <c r="G584" t="s">
        <v>348</v>
      </c>
      <c r="H584" t="s">
        <v>814</v>
      </c>
      <c r="I584">
        <v>107777649348</v>
      </c>
      <c r="J584">
        <v>30703383096</v>
      </c>
      <c r="K584">
        <v>8450358508</v>
      </c>
      <c r="L584">
        <v>14585436372</v>
      </c>
      <c r="M584">
        <v>14585436372</v>
      </c>
      <c r="N584">
        <v>74416380119</v>
      </c>
      <c r="O584">
        <v>50358644601</v>
      </c>
      <c r="P584">
        <v>39731450883</v>
      </c>
      <c r="Q584">
        <v>39731450883</v>
      </c>
      <c r="R584">
        <v>0</v>
      </c>
      <c r="S584">
        <v>39731450883</v>
      </c>
      <c r="T584">
        <v>38274462548</v>
      </c>
      <c r="U584">
        <v>38274462548</v>
      </c>
      <c r="V584">
        <v>38274462548</v>
      </c>
      <c r="W584">
        <v>38274462548</v>
      </c>
      <c r="X584">
        <v>38274462548</v>
      </c>
      <c r="Y584">
        <v>0</v>
      </c>
      <c r="Z584">
        <v>0</v>
      </c>
      <c r="AA584">
        <v>0</v>
      </c>
      <c r="AB584">
        <v>38274462548</v>
      </c>
      <c r="AC584">
        <v>4057796435</v>
      </c>
      <c r="AD584">
        <v>38274462548</v>
      </c>
      <c r="AE584">
        <v>0</v>
      </c>
      <c r="AF584">
        <v>0</v>
      </c>
      <c r="AG584">
        <v>0</v>
      </c>
      <c r="AH584">
        <v>0</v>
      </c>
      <c r="AI584">
        <v>0</v>
      </c>
      <c r="AJ584">
        <v>0</v>
      </c>
      <c r="AK584">
        <v>0</v>
      </c>
      <c r="AL584">
        <v>0</v>
      </c>
      <c r="AM584">
        <v>45508715354</v>
      </c>
      <c r="AN584">
        <v>38274462548</v>
      </c>
      <c r="AO584">
        <v>40325379380</v>
      </c>
      <c r="AP584">
        <v>40325379380</v>
      </c>
      <c r="AQ584">
        <v>39467062313</v>
      </c>
      <c r="AR584">
        <v>22877667566</v>
      </c>
      <c r="AS584">
        <v>2272709213</v>
      </c>
      <c r="AT584">
        <v>37792723724</v>
      </c>
      <c r="AU584">
        <v>36370750175</v>
      </c>
      <c r="AV584">
        <v>36370750175</v>
      </c>
      <c r="AW584">
        <v>37353747818</v>
      </c>
      <c r="AX584">
        <v>38274462548</v>
      </c>
      <c r="AY584">
        <v>38274462548</v>
      </c>
      <c r="AZ584">
        <v>41059657993</v>
      </c>
      <c r="BA584">
        <v>6140289783</v>
      </c>
      <c r="BB584">
        <v>0</v>
      </c>
      <c r="BC584">
        <v>0</v>
      </c>
      <c r="BD584">
        <v>107777649348</v>
      </c>
      <c r="BE584">
        <v>107777649348</v>
      </c>
      <c r="BF584">
        <v>1</v>
      </c>
      <c r="BG584">
        <v>1</v>
      </c>
      <c r="BH584">
        <v>1</v>
      </c>
      <c r="BI584">
        <v>38274462548</v>
      </c>
      <c r="BJ584">
        <v>18291352424</v>
      </c>
      <c r="BK584">
        <v>39731450883</v>
      </c>
      <c r="BL584">
        <v>39731450883</v>
      </c>
      <c r="BM584">
        <v>21440098459</v>
      </c>
      <c r="BN584">
        <v>18472388169</v>
      </c>
      <c r="BO584">
        <v>0</v>
      </c>
      <c r="BP584">
        <v>0</v>
      </c>
      <c r="BQ584">
        <v>0</v>
      </c>
      <c r="BR584">
        <v>0</v>
      </c>
      <c r="BS584">
        <v>0</v>
      </c>
      <c r="BT584">
        <v>0</v>
      </c>
    </row>
    <row r="585" spans="1:72">
      <c r="A585" t="s">
        <v>879</v>
      </c>
      <c r="B585" t="s">
        <v>83</v>
      </c>
      <c r="C585">
        <v>2010</v>
      </c>
      <c r="D585" t="s">
        <v>212</v>
      </c>
      <c r="E585">
        <v>2</v>
      </c>
      <c r="G585" t="s">
        <v>350</v>
      </c>
      <c r="H585" t="s">
        <v>814</v>
      </c>
      <c r="I585">
        <v>15216525957</v>
      </c>
      <c r="J585">
        <v>665140720</v>
      </c>
      <c r="K585">
        <v>614705571</v>
      </c>
      <c r="L585">
        <v>698719226</v>
      </c>
      <c r="M585">
        <v>698719226</v>
      </c>
      <c r="N585">
        <v>6022626034</v>
      </c>
      <c r="O585">
        <v>5009957676</v>
      </c>
      <c r="P585">
        <v>4495026497</v>
      </c>
      <c r="Q585">
        <v>4495026497</v>
      </c>
      <c r="R585">
        <v>0</v>
      </c>
      <c r="S585">
        <v>4495026497</v>
      </c>
      <c r="T585">
        <v>4267423841</v>
      </c>
      <c r="U585">
        <v>4267423841</v>
      </c>
      <c r="V585">
        <v>4267423841</v>
      </c>
      <c r="W585">
        <v>4267423841</v>
      </c>
      <c r="X585">
        <v>4267423841</v>
      </c>
      <c r="Y585">
        <v>0</v>
      </c>
      <c r="Z585">
        <v>0</v>
      </c>
      <c r="AA585">
        <v>0</v>
      </c>
      <c r="AB585">
        <v>4267423841</v>
      </c>
      <c r="AC585">
        <v>637922560</v>
      </c>
      <c r="AM585">
        <v>4861625808</v>
      </c>
      <c r="AN585">
        <v>4267423841</v>
      </c>
      <c r="AO585">
        <v>4449121465</v>
      </c>
      <c r="AP585">
        <v>4449121465</v>
      </c>
      <c r="AQ585">
        <v>4549575847</v>
      </c>
      <c r="AR585">
        <v>4549575847</v>
      </c>
      <c r="AS585">
        <v>155798641</v>
      </c>
      <c r="AT585">
        <v>4263928355</v>
      </c>
      <c r="AU585">
        <v>4078245997</v>
      </c>
      <c r="AV585">
        <v>4078245997</v>
      </c>
      <c r="AW585">
        <v>4272619828</v>
      </c>
      <c r="AX585">
        <v>4267423841</v>
      </c>
      <c r="AY585">
        <v>4267423841</v>
      </c>
      <c r="AZ585">
        <v>4738359725</v>
      </c>
      <c r="BB585">
        <v>0</v>
      </c>
      <c r="BD585">
        <v>15216525957</v>
      </c>
      <c r="BE585">
        <v>15216525957</v>
      </c>
      <c r="BF585">
        <v>1</v>
      </c>
      <c r="BG585">
        <v>1</v>
      </c>
      <c r="BI585">
        <v>4267423841</v>
      </c>
      <c r="BK585">
        <v>4495026497</v>
      </c>
      <c r="BL585">
        <v>4495026497</v>
      </c>
      <c r="BM585">
        <v>4495026497</v>
      </c>
      <c r="BN585">
        <v>3209151106</v>
      </c>
      <c r="BQ585">
        <v>0</v>
      </c>
      <c r="BR585">
        <v>0</v>
      </c>
      <c r="BS585">
        <v>0</v>
      </c>
      <c r="BT585">
        <v>0</v>
      </c>
    </row>
    <row r="586" spans="1:72">
      <c r="A586" t="s">
        <v>880</v>
      </c>
      <c r="B586" t="s">
        <v>84</v>
      </c>
      <c r="C586">
        <v>2010</v>
      </c>
      <c r="D586" t="s">
        <v>228</v>
      </c>
      <c r="E586">
        <v>5</v>
      </c>
      <c r="G586" t="s">
        <v>352</v>
      </c>
      <c r="H586" t="s">
        <v>814</v>
      </c>
      <c r="I586">
        <v>58207696210</v>
      </c>
      <c r="J586">
        <v>12388599317</v>
      </c>
      <c r="K586">
        <v>4609299937</v>
      </c>
      <c r="L586">
        <v>6798685079</v>
      </c>
      <c r="M586">
        <v>6798685079</v>
      </c>
      <c r="N586">
        <v>39975846400</v>
      </c>
      <c r="O586">
        <v>25590620984</v>
      </c>
      <c r="P586">
        <v>30621450446</v>
      </c>
      <c r="Q586">
        <v>30621450446</v>
      </c>
      <c r="R586">
        <v>0</v>
      </c>
      <c r="S586">
        <v>30621450446</v>
      </c>
      <c r="T586">
        <v>29304656548</v>
      </c>
      <c r="U586">
        <v>29304656548</v>
      </c>
      <c r="V586">
        <v>29304656548</v>
      </c>
      <c r="W586">
        <v>29304656548</v>
      </c>
      <c r="X586">
        <v>29304656548</v>
      </c>
      <c r="Y586">
        <v>0</v>
      </c>
      <c r="Z586">
        <v>0</v>
      </c>
      <c r="AA586">
        <v>0</v>
      </c>
      <c r="AB586">
        <v>29304656548</v>
      </c>
      <c r="AC586">
        <v>3791109464</v>
      </c>
      <c r="AD586">
        <v>29304656548</v>
      </c>
      <c r="AE586">
        <v>0</v>
      </c>
      <c r="AF586">
        <v>0</v>
      </c>
      <c r="AG586">
        <v>0</v>
      </c>
      <c r="AH586">
        <v>0</v>
      </c>
      <c r="AI586">
        <v>0</v>
      </c>
      <c r="AJ586">
        <v>0</v>
      </c>
      <c r="AK586">
        <v>0</v>
      </c>
      <c r="AL586">
        <v>0</v>
      </c>
      <c r="AM586">
        <v>27731137402</v>
      </c>
      <c r="AN586">
        <v>29304656548</v>
      </c>
      <c r="AO586">
        <v>29694468297</v>
      </c>
      <c r="AP586">
        <v>29694468297</v>
      </c>
      <c r="AQ586">
        <v>28595214981</v>
      </c>
      <c r="AR586">
        <v>16427104326</v>
      </c>
      <c r="AS586">
        <v>1686421736</v>
      </c>
      <c r="AT586">
        <v>29118038088</v>
      </c>
      <c r="AU586">
        <v>28469995174</v>
      </c>
      <c r="AV586">
        <v>28469995174</v>
      </c>
      <c r="AW586">
        <v>27720917085</v>
      </c>
      <c r="AX586">
        <v>29304656548</v>
      </c>
      <c r="AY586">
        <v>29304656548</v>
      </c>
      <c r="AZ586">
        <v>30359947737</v>
      </c>
      <c r="BA586">
        <v>4657221957</v>
      </c>
      <c r="BB586">
        <v>0</v>
      </c>
      <c r="BC586">
        <v>0</v>
      </c>
      <c r="BD586">
        <v>58207696210</v>
      </c>
      <c r="BE586">
        <v>58207696210</v>
      </c>
      <c r="BF586">
        <v>1</v>
      </c>
      <c r="BG586">
        <v>1</v>
      </c>
      <c r="BH586">
        <v>1</v>
      </c>
      <c r="BI586">
        <v>29304656548</v>
      </c>
      <c r="BJ586">
        <v>13595446505</v>
      </c>
      <c r="BK586">
        <v>30621450446</v>
      </c>
      <c r="BL586">
        <v>30621450446</v>
      </c>
      <c r="BM586">
        <v>17026003941</v>
      </c>
      <c r="BN586">
        <v>16131624638</v>
      </c>
      <c r="BO586">
        <v>0</v>
      </c>
      <c r="BP586">
        <v>0</v>
      </c>
      <c r="BQ586">
        <v>0</v>
      </c>
      <c r="BR586">
        <v>0</v>
      </c>
      <c r="BS586">
        <v>0</v>
      </c>
      <c r="BT586">
        <v>0</v>
      </c>
    </row>
    <row r="587" spans="1:72">
      <c r="A587" t="s">
        <v>881</v>
      </c>
      <c r="B587" t="s">
        <v>85</v>
      </c>
      <c r="C587">
        <v>2010</v>
      </c>
      <c r="D587" t="s">
        <v>228</v>
      </c>
      <c r="E587">
        <v>6</v>
      </c>
      <c r="G587" t="s">
        <v>354</v>
      </c>
      <c r="H587" t="s">
        <v>814</v>
      </c>
      <c r="I587">
        <v>88750249388</v>
      </c>
      <c r="J587">
        <v>26377266088</v>
      </c>
      <c r="K587">
        <v>9133350645</v>
      </c>
      <c r="L587">
        <v>11483599371</v>
      </c>
      <c r="M587">
        <v>11483599371</v>
      </c>
      <c r="N587">
        <v>66310283576</v>
      </c>
      <c r="O587">
        <v>45131537197</v>
      </c>
      <c r="P587">
        <v>39717890468</v>
      </c>
      <c r="Q587">
        <v>39717890468</v>
      </c>
      <c r="R587">
        <v>0</v>
      </c>
      <c r="S587">
        <v>39717890468</v>
      </c>
      <c r="T587">
        <v>37459675026</v>
      </c>
      <c r="U587">
        <v>37459675026</v>
      </c>
      <c r="V587">
        <v>37459675026</v>
      </c>
      <c r="W587">
        <v>37459675026</v>
      </c>
      <c r="X587">
        <v>37459675026</v>
      </c>
      <c r="Y587">
        <v>0</v>
      </c>
      <c r="Z587">
        <v>0</v>
      </c>
      <c r="AA587">
        <v>0</v>
      </c>
      <c r="AB587">
        <v>37459675026</v>
      </c>
      <c r="AC587">
        <v>5641869840</v>
      </c>
      <c r="AD587">
        <v>37459675026</v>
      </c>
      <c r="AE587">
        <v>0</v>
      </c>
      <c r="AF587">
        <v>0</v>
      </c>
      <c r="AG587">
        <v>0</v>
      </c>
      <c r="AH587">
        <v>0</v>
      </c>
      <c r="AI587">
        <v>0</v>
      </c>
      <c r="AJ587">
        <v>0</v>
      </c>
      <c r="AK587">
        <v>0</v>
      </c>
      <c r="AL587">
        <v>0</v>
      </c>
      <c r="AM587">
        <v>43525949750</v>
      </c>
      <c r="AN587">
        <v>37459675026</v>
      </c>
      <c r="AO587">
        <v>38731830606</v>
      </c>
      <c r="AP587">
        <v>38731830606</v>
      </c>
      <c r="AQ587">
        <v>36229189155</v>
      </c>
      <c r="AR587">
        <v>22627372387</v>
      </c>
      <c r="AS587">
        <v>2031796860</v>
      </c>
      <c r="AT587">
        <v>37113769677</v>
      </c>
      <c r="AU587">
        <v>36179719621</v>
      </c>
      <c r="AV587">
        <v>36179719621</v>
      </c>
      <c r="AW587">
        <v>34930819330</v>
      </c>
      <c r="AX587">
        <v>37459675026</v>
      </c>
      <c r="AY587">
        <v>37459675026</v>
      </c>
      <c r="AZ587">
        <v>39298162095</v>
      </c>
      <c r="BA587">
        <v>5582212046</v>
      </c>
      <c r="BB587">
        <v>0</v>
      </c>
      <c r="BC587">
        <v>0</v>
      </c>
      <c r="BD587">
        <v>88750249388</v>
      </c>
      <c r="BE587">
        <v>88750249388</v>
      </c>
      <c r="BF587">
        <v>1</v>
      </c>
      <c r="BG587">
        <v>1</v>
      </c>
      <c r="BH587">
        <v>1</v>
      </c>
      <c r="BI587">
        <v>37459675026</v>
      </c>
      <c r="BJ587">
        <v>15728277357</v>
      </c>
      <c r="BK587">
        <v>39717890468</v>
      </c>
      <c r="BL587">
        <v>39717890468</v>
      </c>
      <c r="BM587">
        <v>23989613111</v>
      </c>
      <c r="BN587">
        <v>20273641792</v>
      </c>
      <c r="BO587">
        <v>0</v>
      </c>
      <c r="BP587">
        <v>0</v>
      </c>
      <c r="BQ587">
        <v>0</v>
      </c>
      <c r="BR587">
        <v>0</v>
      </c>
      <c r="BS587">
        <v>0</v>
      </c>
      <c r="BT587">
        <v>0</v>
      </c>
    </row>
    <row r="588" spans="1:72">
      <c r="A588" t="s">
        <v>882</v>
      </c>
      <c r="B588" t="s">
        <v>86</v>
      </c>
      <c r="C588">
        <v>2010</v>
      </c>
      <c r="D588" t="s">
        <v>228</v>
      </c>
      <c r="E588">
        <v>5</v>
      </c>
      <c r="G588" t="s">
        <v>356</v>
      </c>
      <c r="H588" t="s">
        <v>814</v>
      </c>
      <c r="I588">
        <v>60433059986</v>
      </c>
      <c r="J588">
        <v>12913389108</v>
      </c>
      <c r="K588">
        <v>5357023865</v>
      </c>
      <c r="L588">
        <v>7362265559</v>
      </c>
      <c r="M588">
        <v>7362265559</v>
      </c>
      <c r="N588">
        <v>39401699798</v>
      </c>
      <c r="O588">
        <v>21998809054</v>
      </c>
      <c r="P588">
        <v>29522159745</v>
      </c>
      <c r="Q588">
        <v>29522159745</v>
      </c>
      <c r="R588">
        <v>0</v>
      </c>
      <c r="S588">
        <v>29522159745</v>
      </c>
      <c r="T588">
        <v>28209602018</v>
      </c>
      <c r="U588">
        <v>28209602018</v>
      </c>
      <c r="V588">
        <v>28209602018</v>
      </c>
      <c r="W588">
        <v>28209602018</v>
      </c>
      <c r="X588">
        <v>28209602018</v>
      </c>
      <c r="Y588">
        <v>0</v>
      </c>
      <c r="Z588">
        <v>0</v>
      </c>
      <c r="AA588">
        <v>0</v>
      </c>
      <c r="AB588">
        <v>28209602018</v>
      </c>
      <c r="AC588">
        <v>3287767833</v>
      </c>
      <c r="AD588">
        <v>28209602018</v>
      </c>
      <c r="AE588">
        <v>0</v>
      </c>
      <c r="AF588">
        <v>0</v>
      </c>
      <c r="AG588">
        <v>0</v>
      </c>
      <c r="AH588">
        <v>0</v>
      </c>
      <c r="AI588">
        <v>0</v>
      </c>
      <c r="AJ588">
        <v>0</v>
      </c>
      <c r="AK588">
        <v>0</v>
      </c>
      <c r="AL588">
        <v>0</v>
      </c>
      <c r="AM588">
        <v>24777740701</v>
      </c>
      <c r="AN588">
        <v>28209602018</v>
      </c>
      <c r="AO588">
        <v>29438590986</v>
      </c>
      <c r="AP588">
        <v>29438590986</v>
      </c>
      <c r="AQ588">
        <v>28063855065</v>
      </c>
      <c r="AR588">
        <v>14998070243</v>
      </c>
      <c r="AS588">
        <v>1345543177</v>
      </c>
      <c r="AT588">
        <v>27963224137</v>
      </c>
      <c r="AU588">
        <v>27112019593</v>
      </c>
      <c r="AV588">
        <v>27112019593</v>
      </c>
      <c r="AW588">
        <v>27487178677</v>
      </c>
      <c r="AX588">
        <v>28209602018</v>
      </c>
      <c r="AY588">
        <v>28209602018</v>
      </c>
      <c r="AZ588">
        <v>29846577579</v>
      </c>
      <c r="BA588">
        <v>5109185821</v>
      </c>
      <c r="BB588">
        <v>0</v>
      </c>
      <c r="BC588">
        <v>0</v>
      </c>
      <c r="BD588">
        <v>60433059986</v>
      </c>
      <c r="BE588">
        <v>60433059986</v>
      </c>
      <c r="BF588">
        <v>1</v>
      </c>
      <c r="BG588">
        <v>1</v>
      </c>
      <c r="BH588">
        <v>1</v>
      </c>
      <c r="BI588">
        <v>28209602018</v>
      </c>
      <c r="BJ588">
        <v>14205432957</v>
      </c>
      <c r="BK588">
        <v>29522159745</v>
      </c>
      <c r="BL588">
        <v>29522159745</v>
      </c>
      <c r="BM588">
        <v>15316726788</v>
      </c>
      <c r="BN588">
        <v>14850723870</v>
      </c>
      <c r="BO588">
        <v>0</v>
      </c>
      <c r="BP588">
        <v>0</v>
      </c>
      <c r="BQ588">
        <v>0</v>
      </c>
      <c r="BR588">
        <v>0</v>
      </c>
      <c r="BS588">
        <v>0</v>
      </c>
      <c r="BT588">
        <v>0</v>
      </c>
    </row>
    <row r="589" spans="1:72">
      <c r="A589" t="s">
        <v>883</v>
      </c>
      <c r="B589" t="s">
        <v>87</v>
      </c>
      <c r="C589">
        <v>2010</v>
      </c>
      <c r="D589" t="s">
        <v>212</v>
      </c>
      <c r="E589">
        <v>3</v>
      </c>
      <c r="G589" t="s">
        <v>358</v>
      </c>
      <c r="H589" t="s">
        <v>814</v>
      </c>
      <c r="I589">
        <v>30871871669</v>
      </c>
      <c r="J589">
        <v>1016774862</v>
      </c>
      <c r="K589">
        <v>817839107</v>
      </c>
      <c r="L589">
        <v>926418518</v>
      </c>
      <c r="M589">
        <v>926418518</v>
      </c>
      <c r="N589">
        <v>5482084705</v>
      </c>
      <c r="O589">
        <v>4751408080</v>
      </c>
      <c r="P589">
        <v>5702175081</v>
      </c>
      <c r="Q589">
        <v>5702175081</v>
      </c>
      <c r="R589">
        <v>0</v>
      </c>
      <c r="S589">
        <v>5702175081</v>
      </c>
      <c r="T589">
        <v>5559603087</v>
      </c>
      <c r="U589">
        <v>5559603087</v>
      </c>
      <c r="V589">
        <v>5559603087</v>
      </c>
      <c r="W589">
        <v>5559603087</v>
      </c>
      <c r="X589">
        <v>5559603087</v>
      </c>
      <c r="Y589">
        <v>0</v>
      </c>
      <c r="Z589">
        <v>0</v>
      </c>
      <c r="AA589">
        <v>0</v>
      </c>
      <c r="AB589">
        <v>5559603087</v>
      </c>
      <c r="AC589">
        <v>1846104097</v>
      </c>
      <c r="AM589">
        <v>5983146473</v>
      </c>
      <c r="AN589">
        <v>5559603087</v>
      </c>
      <c r="AO589">
        <v>5585488560</v>
      </c>
      <c r="AP589">
        <v>5585488560</v>
      </c>
      <c r="AQ589">
        <v>6081151620</v>
      </c>
      <c r="AR589">
        <v>6081151620</v>
      </c>
      <c r="AS589">
        <v>87495960</v>
      </c>
      <c r="AT589">
        <v>5558151692</v>
      </c>
      <c r="AU589">
        <v>5248175238</v>
      </c>
      <c r="AV589">
        <v>5248175238</v>
      </c>
      <c r="AW589">
        <v>5153201097</v>
      </c>
      <c r="AX589">
        <v>5559603087</v>
      </c>
      <c r="AY589">
        <v>5559603087</v>
      </c>
      <c r="AZ589">
        <v>6051940504</v>
      </c>
      <c r="BB589">
        <v>0</v>
      </c>
      <c r="BD589">
        <v>30871871669</v>
      </c>
      <c r="BE589">
        <v>30871871669</v>
      </c>
      <c r="BF589">
        <v>1</v>
      </c>
      <c r="BG589">
        <v>1</v>
      </c>
      <c r="BI589">
        <v>5559603087</v>
      </c>
      <c r="BK589">
        <v>5702175081</v>
      </c>
      <c r="BL589">
        <v>5702175081</v>
      </c>
      <c r="BM589">
        <v>5702175081</v>
      </c>
      <c r="BN589">
        <v>4233779875</v>
      </c>
      <c r="BQ589">
        <v>0</v>
      </c>
      <c r="BR589">
        <v>0</v>
      </c>
      <c r="BS589">
        <v>0</v>
      </c>
      <c r="BT589">
        <v>0</v>
      </c>
    </row>
    <row r="590" spans="1:72">
      <c r="A590" t="s">
        <v>884</v>
      </c>
      <c r="B590" t="s">
        <v>88</v>
      </c>
      <c r="C590">
        <v>2010</v>
      </c>
      <c r="D590" t="s">
        <v>207</v>
      </c>
      <c r="E590">
        <v>8</v>
      </c>
      <c r="G590" t="s">
        <v>360</v>
      </c>
      <c r="H590" t="s">
        <v>814</v>
      </c>
      <c r="I590">
        <v>400886276628</v>
      </c>
      <c r="J590">
        <v>87313349707</v>
      </c>
      <c r="K590">
        <v>24118438686</v>
      </c>
      <c r="L590">
        <v>36499707064</v>
      </c>
      <c r="M590">
        <v>36499707064</v>
      </c>
      <c r="N590">
        <v>268745256593</v>
      </c>
      <c r="O590">
        <v>182158178044</v>
      </c>
      <c r="P590">
        <v>107637371952</v>
      </c>
      <c r="Q590">
        <v>107637371952</v>
      </c>
      <c r="R590">
        <v>0</v>
      </c>
      <c r="S590">
        <v>107637371952</v>
      </c>
      <c r="T590">
        <v>103884884116</v>
      </c>
      <c r="U590">
        <v>103884884116</v>
      </c>
      <c r="V590">
        <v>103884884116</v>
      </c>
      <c r="W590">
        <v>103884884116</v>
      </c>
      <c r="X590">
        <v>103884884116</v>
      </c>
      <c r="Y590">
        <v>0</v>
      </c>
      <c r="Z590">
        <v>0</v>
      </c>
      <c r="AA590">
        <v>0</v>
      </c>
      <c r="AB590">
        <v>103884884116</v>
      </c>
      <c r="AC590">
        <v>10009155706</v>
      </c>
      <c r="AD590">
        <v>103884884116</v>
      </c>
      <c r="AE590">
        <v>0</v>
      </c>
      <c r="AF590">
        <v>0</v>
      </c>
      <c r="AG590">
        <v>0</v>
      </c>
      <c r="AH590">
        <v>0</v>
      </c>
      <c r="AI590">
        <v>0</v>
      </c>
      <c r="AJ590">
        <v>0</v>
      </c>
      <c r="AK590">
        <v>0</v>
      </c>
      <c r="AL590">
        <v>0</v>
      </c>
      <c r="AM590">
        <v>181692134549</v>
      </c>
      <c r="AN590">
        <v>103884884116</v>
      </c>
      <c r="AO590">
        <v>106843131152</v>
      </c>
      <c r="AP590">
        <v>106843131152</v>
      </c>
      <c r="AQ590">
        <v>108738013575</v>
      </c>
      <c r="AR590">
        <v>77356522380</v>
      </c>
      <c r="AS590">
        <v>11889173595</v>
      </c>
      <c r="AT590">
        <v>102414862936</v>
      </c>
      <c r="AU590">
        <v>98991962488</v>
      </c>
      <c r="AV590">
        <v>98991962488</v>
      </c>
      <c r="AW590">
        <v>100955998979</v>
      </c>
      <c r="AX590">
        <v>103884884116</v>
      </c>
      <c r="AY590">
        <v>103884884116</v>
      </c>
      <c r="AZ590">
        <v>115178555686</v>
      </c>
      <c r="BA590">
        <v>11710500234</v>
      </c>
      <c r="BB590">
        <v>0</v>
      </c>
      <c r="BC590">
        <v>0</v>
      </c>
      <c r="BD590">
        <v>400886276628</v>
      </c>
      <c r="BE590">
        <v>400886276628</v>
      </c>
      <c r="BF590">
        <v>1</v>
      </c>
      <c r="BG590">
        <v>1</v>
      </c>
      <c r="BH590">
        <v>1</v>
      </c>
      <c r="BI590">
        <v>103884884116</v>
      </c>
      <c r="BJ590">
        <v>33586291773</v>
      </c>
      <c r="BK590">
        <v>107637371952</v>
      </c>
      <c r="BL590">
        <v>107637371952</v>
      </c>
      <c r="BM590">
        <v>74051080179</v>
      </c>
      <c r="BN590">
        <v>48991893930</v>
      </c>
      <c r="BO590">
        <v>0</v>
      </c>
      <c r="BP590">
        <v>0</v>
      </c>
      <c r="BQ590">
        <v>0</v>
      </c>
      <c r="BR590">
        <v>0</v>
      </c>
      <c r="BS590">
        <v>0</v>
      </c>
      <c r="BT590">
        <v>0</v>
      </c>
    </row>
    <row r="591" spans="1:72">
      <c r="A591" t="s">
        <v>885</v>
      </c>
      <c r="B591" t="s">
        <v>89</v>
      </c>
      <c r="C591">
        <v>2010</v>
      </c>
      <c r="D591" t="s">
        <v>215</v>
      </c>
      <c r="E591">
        <v>5</v>
      </c>
      <c r="G591" t="s">
        <v>362</v>
      </c>
      <c r="H591" t="s">
        <v>814</v>
      </c>
      <c r="I591">
        <v>53620817854</v>
      </c>
      <c r="J591">
        <v>2496083272</v>
      </c>
      <c r="K591">
        <v>2072354821</v>
      </c>
      <c r="L591">
        <v>3774695703</v>
      </c>
      <c r="M591">
        <v>3774695703</v>
      </c>
      <c r="N591">
        <v>26973685537</v>
      </c>
      <c r="O591">
        <v>19543332574</v>
      </c>
      <c r="P591">
        <v>11131695330</v>
      </c>
      <c r="Q591">
        <v>11131695330</v>
      </c>
      <c r="R591">
        <v>0</v>
      </c>
      <c r="S591">
        <v>11131695330</v>
      </c>
      <c r="T591">
        <v>10992427154</v>
      </c>
      <c r="U591">
        <v>10992427154</v>
      </c>
      <c r="V591">
        <v>10992427154</v>
      </c>
      <c r="W591">
        <v>10992427154</v>
      </c>
      <c r="X591">
        <v>10992427154</v>
      </c>
      <c r="Y591">
        <v>0</v>
      </c>
      <c r="Z591">
        <v>0</v>
      </c>
      <c r="AA591">
        <v>0</v>
      </c>
      <c r="AB591">
        <v>10992427154</v>
      </c>
      <c r="AC591">
        <v>3533066361</v>
      </c>
      <c r="AM591">
        <v>20348875835</v>
      </c>
      <c r="AN591">
        <v>10992427154</v>
      </c>
      <c r="AO591">
        <v>11067304508</v>
      </c>
      <c r="AP591">
        <v>11067304508</v>
      </c>
      <c r="AQ591">
        <v>11765394143</v>
      </c>
      <c r="AR591">
        <v>11765394143</v>
      </c>
      <c r="AS591">
        <v>1565228847</v>
      </c>
      <c r="AT591">
        <v>10978237026</v>
      </c>
      <c r="AU591">
        <v>10315256230</v>
      </c>
      <c r="AV591">
        <v>10315256230</v>
      </c>
      <c r="AW591">
        <v>10483434719</v>
      </c>
      <c r="AX591">
        <v>10992427154</v>
      </c>
      <c r="AY591">
        <v>10992427154</v>
      </c>
      <c r="AZ591">
        <v>12765913723</v>
      </c>
      <c r="BB591">
        <v>0</v>
      </c>
      <c r="BD591">
        <v>53620817854</v>
      </c>
      <c r="BE591">
        <v>53620817854</v>
      </c>
      <c r="BF591">
        <v>1</v>
      </c>
      <c r="BG591">
        <v>1</v>
      </c>
      <c r="BI591">
        <v>10992427154</v>
      </c>
      <c r="BK591">
        <v>11131695330</v>
      </c>
      <c r="BL591">
        <v>11131695330</v>
      </c>
      <c r="BM591">
        <v>11131695330</v>
      </c>
      <c r="BN591">
        <v>6271110262</v>
      </c>
      <c r="BQ591">
        <v>0</v>
      </c>
      <c r="BR591">
        <v>0</v>
      </c>
      <c r="BS591">
        <v>0</v>
      </c>
      <c r="BT591">
        <v>0</v>
      </c>
    </row>
    <row r="592" spans="1:72">
      <c r="A592" t="s">
        <v>886</v>
      </c>
      <c r="B592" t="s">
        <v>90</v>
      </c>
      <c r="C592">
        <v>2010</v>
      </c>
      <c r="D592" t="s">
        <v>228</v>
      </c>
      <c r="E592">
        <v>5</v>
      </c>
      <c r="G592" t="s">
        <v>364</v>
      </c>
      <c r="H592" t="s">
        <v>814</v>
      </c>
      <c r="I592">
        <v>79567242458</v>
      </c>
      <c r="J592">
        <v>10438252310</v>
      </c>
      <c r="K592">
        <v>4788588402</v>
      </c>
      <c r="L592">
        <v>6658573512</v>
      </c>
      <c r="M592">
        <v>6658573512</v>
      </c>
      <c r="N592">
        <v>42701391364</v>
      </c>
      <c r="O592">
        <v>26208522564</v>
      </c>
      <c r="P592">
        <v>32681815640</v>
      </c>
      <c r="Q592">
        <v>32681815640</v>
      </c>
      <c r="R592">
        <v>0</v>
      </c>
      <c r="S592">
        <v>32681815640</v>
      </c>
      <c r="T592">
        <v>29447399809</v>
      </c>
      <c r="U592">
        <v>29447399809</v>
      </c>
      <c r="V592">
        <v>29447399809</v>
      </c>
      <c r="W592">
        <v>29447399809</v>
      </c>
      <c r="X592">
        <v>29447399809</v>
      </c>
      <c r="Y592">
        <v>0</v>
      </c>
      <c r="Z592">
        <v>0</v>
      </c>
      <c r="AA592">
        <v>0</v>
      </c>
      <c r="AB592">
        <v>29447399809</v>
      </c>
      <c r="AC592">
        <v>4085924328</v>
      </c>
      <c r="AD592">
        <v>29447399809</v>
      </c>
      <c r="AE592">
        <v>0</v>
      </c>
      <c r="AF592">
        <v>0</v>
      </c>
      <c r="AG592">
        <v>0</v>
      </c>
      <c r="AH592">
        <v>0</v>
      </c>
      <c r="AI592">
        <v>0</v>
      </c>
      <c r="AJ592">
        <v>0</v>
      </c>
      <c r="AK592">
        <v>0</v>
      </c>
      <c r="AL592">
        <v>0</v>
      </c>
      <c r="AM592">
        <v>27863912285</v>
      </c>
      <c r="AN592">
        <v>29447399809</v>
      </c>
      <c r="AO592">
        <v>32162111074</v>
      </c>
      <c r="AP592">
        <v>32162111074</v>
      </c>
      <c r="AQ592">
        <v>30371850776</v>
      </c>
      <c r="AR592">
        <v>16822286590</v>
      </c>
      <c r="AS592">
        <v>1164497828</v>
      </c>
      <c r="AT592">
        <v>29255468467</v>
      </c>
      <c r="AU592">
        <v>28513391416</v>
      </c>
      <c r="AV592">
        <v>28513391416</v>
      </c>
      <c r="AW592">
        <v>29020205496</v>
      </c>
      <c r="AX592">
        <v>29447399809</v>
      </c>
      <c r="AY592">
        <v>29447399809</v>
      </c>
      <c r="AZ592">
        <v>31472700325</v>
      </c>
      <c r="BA592">
        <v>5119036450</v>
      </c>
      <c r="BB592">
        <v>0</v>
      </c>
      <c r="BC592">
        <v>0</v>
      </c>
      <c r="BD592">
        <v>79567242458</v>
      </c>
      <c r="BE592">
        <v>79567242458</v>
      </c>
      <c r="BF592">
        <v>1</v>
      </c>
      <c r="BG592">
        <v>1</v>
      </c>
      <c r="BH592">
        <v>1</v>
      </c>
      <c r="BI592">
        <v>29447399809</v>
      </c>
      <c r="BJ592">
        <v>15577091215</v>
      </c>
      <c r="BK592">
        <v>32681815640</v>
      </c>
      <c r="BL592">
        <v>32681815640</v>
      </c>
      <c r="BM592">
        <v>17104724425</v>
      </c>
      <c r="BN592">
        <v>16134074011</v>
      </c>
      <c r="BO592">
        <v>0</v>
      </c>
      <c r="BP592">
        <v>0</v>
      </c>
      <c r="BQ592">
        <v>0</v>
      </c>
      <c r="BR592">
        <v>0</v>
      </c>
      <c r="BS592">
        <v>0</v>
      </c>
      <c r="BT592">
        <v>0</v>
      </c>
    </row>
    <row r="593" spans="1:72">
      <c r="A593" t="s">
        <v>887</v>
      </c>
      <c r="B593" t="s">
        <v>91</v>
      </c>
      <c r="C593">
        <v>2010</v>
      </c>
      <c r="D593" t="s">
        <v>228</v>
      </c>
      <c r="E593">
        <v>6</v>
      </c>
      <c r="G593" t="s">
        <v>366</v>
      </c>
      <c r="H593" t="s">
        <v>814</v>
      </c>
      <c r="I593">
        <v>124465958312</v>
      </c>
      <c r="J593">
        <v>40017723072</v>
      </c>
      <c r="K593">
        <v>10392434216</v>
      </c>
      <c r="L593">
        <v>13911413821</v>
      </c>
      <c r="M593">
        <v>13911413821</v>
      </c>
      <c r="N593">
        <v>84040677321</v>
      </c>
      <c r="O593">
        <v>60673076023</v>
      </c>
      <c r="P593">
        <v>47302545108</v>
      </c>
      <c r="Q593">
        <v>47302545108</v>
      </c>
      <c r="R593">
        <v>0</v>
      </c>
      <c r="S593">
        <v>47302545108</v>
      </c>
      <c r="T593">
        <v>46614043148</v>
      </c>
      <c r="U593">
        <v>46614043148</v>
      </c>
      <c r="V593">
        <v>46614043148</v>
      </c>
      <c r="W593">
        <v>46614043148</v>
      </c>
      <c r="X593">
        <v>46614043148</v>
      </c>
      <c r="Y593">
        <v>0</v>
      </c>
      <c r="Z593">
        <v>0</v>
      </c>
      <c r="AA593">
        <v>0</v>
      </c>
      <c r="AB593">
        <v>46614043148</v>
      </c>
      <c r="AC593">
        <v>4461647506</v>
      </c>
      <c r="AD593">
        <v>46614043148</v>
      </c>
      <c r="AE593">
        <v>0</v>
      </c>
      <c r="AF593">
        <v>0</v>
      </c>
      <c r="AG593">
        <v>0</v>
      </c>
      <c r="AH593">
        <v>0</v>
      </c>
      <c r="AI593">
        <v>0</v>
      </c>
      <c r="AJ593">
        <v>0</v>
      </c>
      <c r="AK593">
        <v>0</v>
      </c>
      <c r="AL593">
        <v>0</v>
      </c>
      <c r="AM593">
        <v>61444289321</v>
      </c>
      <c r="AN593">
        <v>46614043148</v>
      </c>
      <c r="AO593">
        <v>47986629044</v>
      </c>
      <c r="AP593">
        <v>47986629044</v>
      </c>
      <c r="AQ593">
        <v>44549823681</v>
      </c>
      <c r="AR593">
        <v>24942272519</v>
      </c>
      <c r="AS593">
        <v>2387236244</v>
      </c>
      <c r="AT593">
        <v>45989901480</v>
      </c>
      <c r="AU593">
        <v>44617093301</v>
      </c>
      <c r="AV593">
        <v>44617093301</v>
      </c>
      <c r="AW593">
        <v>45272033989</v>
      </c>
      <c r="AX593">
        <v>46614043148</v>
      </c>
      <c r="AY593">
        <v>46614043148</v>
      </c>
      <c r="AZ593">
        <v>50415606532</v>
      </c>
      <c r="BA593">
        <v>6879051642</v>
      </c>
      <c r="BB593">
        <v>0</v>
      </c>
      <c r="BC593">
        <v>0</v>
      </c>
      <c r="BD593">
        <v>124465958312</v>
      </c>
      <c r="BE593">
        <v>124465958312</v>
      </c>
      <c r="BF593">
        <v>1</v>
      </c>
      <c r="BG593">
        <v>1</v>
      </c>
      <c r="BH593">
        <v>1</v>
      </c>
      <c r="BI593">
        <v>46614043148</v>
      </c>
      <c r="BJ593">
        <v>21886387719</v>
      </c>
      <c r="BK593">
        <v>47302545108</v>
      </c>
      <c r="BL593">
        <v>47302545108</v>
      </c>
      <c r="BM593">
        <v>25416157389</v>
      </c>
      <c r="BN593">
        <v>24295292532</v>
      </c>
      <c r="BO593">
        <v>0</v>
      </c>
      <c r="BP593">
        <v>0</v>
      </c>
      <c r="BQ593">
        <v>0</v>
      </c>
      <c r="BR593">
        <v>0</v>
      </c>
      <c r="BS593">
        <v>0</v>
      </c>
      <c r="BT593">
        <v>0</v>
      </c>
    </row>
    <row r="594" spans="1:72">
      <c r="A594" t="s">
        <v>888</v>
      </c>
      <c r="B594" t="s">
        <v>92</v>
      </c>
      <c r="C594">
        <v>2010</v>
      </c>
      <c r="D594" t="s">
        <v>228</v>
      </c>
      <c r="E594">
        <v>6</v>
      </c>
      <c r="G594" t="s">
        <v>368</v>
      </c>
      <c r="H594" t="s">
        <v>814</v>
      </c>
      <c r="I594">
        <v>131515357572</v>
      </c>
      <c r="J594">
        <v>46774333937</v>
      </c>
      <c r="K594">
        <v>9998130029</v>
      </c>
      <c r="L594">
        <v>14304006270</v>
      </c>
      <c r="M594">
        <v>14304006270</v>
      </c>
      <c r="N594">
        <v>107834403520</v>
      </c>
      <c r="O594">
        <v>76056699066</v>
      </c>
      <c r="P594">
        <v>48820247202</v>
      </c>
      <c r="Q594">
        <v>48820247202</v>
      </c>
      <c r="R594">
        <v>0</v>
      </c>
      <c r="S594">
        <v>48820247202</v>
      </c>
      <c r="T594">
        <v>48185641207</v>
      </c>
      <c r="U594">
        <v>48185641207</v>
      </c>
      <c r="V594">
        <v>48185641207</v>
      </c>
      <c r="W594">
        <v>48185641207</v>
      </c>
      <c r="X594">
        <v>48185641207</v>
      </c>
      <c r="Y594">
        <v>0</v>
      </c>
      <c r="Z594">
        <v>0</v>
      </c>
      <c r="AA594">
        <v>0</v>
      </c>
      <c r="AB594">
        <v>48185641207</v>
      </c>
      <c r="AC594">
        <v>5854596332</v>
      </c>
      <c r="AD594">
        <v>48185641207</v>
      </c>
      <c r="AE594">
        <v>0</v>
      </c>
      <c r="AF594">
        <v>0</v>
      </c>
      <c r="AG594">
        <v>0</v>
      </c>
      <c r="AH594">
        <v>0</v>
      </c>
      <c r="AI594">
        <v>0</v>
      </c>
      <c r="AJ594">
        <v>0</v>
      </c>
      <c r="AK594">
        <v>0</v>
      </c>
      <c r="AL594">
        <v>0</v>
      </c>
      <c r="AM594">
        <v>68998278353</v>
      </c>
      <c r="AN594">
        <v>48185641207</v>
      </c>
      <c r="AO594">
        <v>47540836459</v>
      </c>
      <c r="AP594">
        <v>47540836459</v>
      </c>
      <c r="AQ594">
        <v>46616237877</v>
      </c>
      <c r="AR594">
        <v>27451515091</v>
      </c>
      <c r="AS594">
        <v>3208522343</v>
      </c>
      <c r="AT594">
        <v>47473801721</v>
      </c>
      <c r="AU594">
        <v>46349091267</v>
      </c>
      <c r="AV594">
        <v>46349091267</v>
      </c>
      <c r="AW594">
        <v>46346535399</v>
      </c>
      <c r="AX594">
        <v>48185641207</v>
      </c>
      <c r="AY594">
        <v>48185641207</v>
      </c>
      <c r="AZ594">
        <v>51470971691</v>
      </c>
      <c r="BA594">
        <v>7225331705</v>
      </c>
      <c r="BB594">
        <v>0</v>
      </c>
      <c r="BC594">
        <v>0</v>
      </c>
      <c r="BD594">
        <v>131515357572</v>
      </c>
      <c r="BE594">
        <v>131515357572</v>
      </c>
      <c r="BF594">
        <v>1</v>
      </c>
      <c r="BG594">
        <v>1</v>
      </c>
      <c r="BH594">
        <v>1</v>
      </c>
      <c r="BI594">
        <v>48185641207</v>
      </c>
      <c r="BJ594">
        <v>20478841857</v>
      </c>
      <c r="BK594">
        <v>48820247202</v>
      </c>
      <c r="BL594">
        <v>48820247202</v>
      </c>
      <c r="BM594">
        <v>28341405345</v>
      </c>
      <c r="BN594">
        <v>23909009228</v>
      </c>
      <c r="BO594">
        <v>0</v>
      </c>
      <c r="BP594">
        <v>0</v>
      </c>
      <c r="BQ594">
        <v>0</v>
      </c>
      <c r="BR594">
        <v>0</v>
      </c>
      <c r="BS594">
        <v>0</v>
      </c>
      <c r="BT594">
        <v>0</v>
      </c>
    </row>
    <row r="595" spans="1:72">
      <c r="A595" t="s">
        <v>889</v>
      </c>
      <c r="B595" t="s">
        <v>93</v>
      </c>
      <c r="C595">
        <v>2010</v>
      </c>
      <c r="D595" t="s">
        <v>228</v>
      </c>
      <c r="E595">
        <v>5</v>
      </c>
      <c r="G595" t="s">
        <v>370</v>
      </c>
      <c r="H595" t="s">
        <v>814</v>
      </c>
      <c r="I595">
        <v>60864807817</v>
      </c>
      <c r="J595">
        <v>12681834802</v>
      </c>
      <c r="K595">
        <v>5239926256</v>
      </c>
      <c r="L595">
        <v>6875164868</v>
      </c>
      <c r="M595">
        <v>6875164868</v>
      </c>
      <c r="N595">
        <v>38525921514</v>
      </c>
      <c r="O595">
        <v>26500084461</v>
      </c>
      <c r="P595">
        <v>30049239728</v>
      </c>
      <c r="Q595">
        <v>30049239728</v>
      </c>
      <c r="R595">
        <v>0</v>
      </c>
      <c r="S595">
        <v>30049239728</v>
      </c>
      <c r="T595">
        <v>28165667121</v>
      </c>
      <c r="U595">
        <v>28165667121</v>
      </c>
      <c r="V595">
        <v>28165667121</v>
      </c>
      <c r="W595">
        <v>28165667121</v>
      </c>
      <c r="X595">
        <v>28165667121</v>
      </c>
      <c r="Y595">
        <v>0</v>
      </c>
      <c r="Z595">
        <v>0</v>
      </c>
      <c r="AA595">
        <v>0</v>
      </c>
      <c r="AB595">
        <v>28165667121</v>
      </c>
      <c r="AC595">
        <v>3277974070</v>
      </c>
      <c r="AD595">
        <v>28165667121</v>
      </c>
      <c r="AE595">
        <v>0</v>
      </c>
      <c r="AF595">
        <v>0</v>
      </c>
      <c r="AG595">
        <v>0</v>
      </c>
      <c r="AH595">
        <v>0</v>
      </c>
      <c r="AI595">
        <v>0</v>
      </c>
      <c r="AJ595">
        <v>0</v>
      </c>
      <c r="AK595">
        <v>0</v>
      </c>
      <c r="AL595">
        <v>0</v>
      </c>
      <c r="AM595">
        <v>29128454253</v>
      </c>
      <c r="AN595">
        <v>28165667121</v>
      </c>
      <c r="AO595">
        <v>29943117336</v>
      </c>
      <c r="AP595">
        <v>29943117336</v>
      </c>
      <c r="AQ595">
        <v>29262025995</v>
      </c>
      <c r="AR595">
        <v>15085835462</v>
      </c>
      <c r="AS595">
        <v>1324976103</v>
      </c>
      <c r="AT595">
        <v>27965400940</v>
      </c>
      <c r="AU595">
        <v>27388854074</v>
      </c>
      <c r="AV595">
        <v>27388854074</v>
      </c>
      <c r="AW595">
        <v>27930615855</v>
      </c>
      <c r="AX595">
        <v>28165667121</v>
      </c>
      <c r="AY595">
        <v>28165667121</v>
      </c>
      <c r="AZ595">
        <v>29764866762</v>
      </c>
      <c r="BA595">
        <v>5699549715</v>
      </c>
      <c r="BB595">
        <v>0</v>
      </c>
      <c r="BC595">
        <v>0</v>
      </c>
      <c r="BD595">
        <v>60864807817</v>
      </c>
      <c r="BE595">
        <v>60864807817</v>
      </c>
      <c r="BF595">
        <v>1</v>
      </c>
      <c r="BG595">
        <v>1</v>
      </c>
      <c r="BH595">
        <v>1</v>
      </c>
      <c r="BI595">
        <v>28165667121</v>
      </c>
      <c r="BJ595">
        <v>15342010975</v>
      </c>
      <c r="BK595">
        <v>30049239728</v>
      </c>
      <c r="BL595">
        <v>30049239728</v>
      </c>
      <c r="BM595">
        <v>14707228753</v>
      </c>
      <c r="BN595">
        <v>15000903566</v>
      </c>
      <c r="BO595">
        <v>0</v>
      </c>
      <c r="BP595">
        <v>0</v>
      </c>
      <c r="BQ595">
        <v>0</v>
      </c>
      <c r="BR595">
        <v>0</v>
      </c>
      <c r="BS595">
        <v>0</v>
      </c>
      <c r="BT595">
        <v>0</v>
      </c>
    </row>
    <row r="596" spans="1:72">
      <c r="A596" t="s">
        <v>890</v>
      </c>
      <c r="B596" t="s">
        <v>94</v>
      </c>
      <c r="C596">
        <v>2010</v>
      </c>
      <c r="D596" t="s">
        <v>228</v>
      </c>
      <c r="E596">
        <v>5</v>
      </c>
      <c r="G596" t="s">
        <v>372</v>
      </c>
      <c r="H596" t="s">
        <v>814</v>
      </c>
      <c r="I596">
        <v>72493603611</v>
      </c>
      <c r="J596">
        <v>17360099269</v>
      </c>
      <c r="K596">
        <v>4039240328</v>
      </c>
      <c r="L596">
        <v>6340976508</v>
      </c>
      <c r="M596">
        <v>6340976508</v>
      </c>
      <c r="N596">
        <v>46373506437</v>
      </c>
      <c r="O596">
        <v>30523297184</v>
      </c>
      <c r="P596">
        <v>30689388142</v>
      </c>
      <c r="Q596">
        <v>30689388142</v>
      </c>
      <c r="R596">
        <v>0</v>
      </c>
      <c r="S596">
        <v>30689388142</v>
      </c>
      <c r="T596">
        <v>29001143398</v>
      </c>
      <c r="U596">
        <v>29001143398</v>
      </c>
      <c r="V596">
        <v>29001143398</v>
      </c>
      <c r="W596">
        <v>29001143398</v>
      </c>
      <c r="X596">
        <v>29001143398</v>
      </c>
      <c r="Y596">
        <v>0</v>
      </c>
      <c r="Z596">
        <v>0</v>
      </c>
      <c r="AA596">
        <v>0</v>
      </c>
      <c r="AB596">
        <v>29001143398</v>
      </c>
      <c r="AC596">
        <v>3336156901</v>
      </c>
      <c r="AD596">
        <v>29001143398</v>
      </c>
      <c r="AE596">
        <v>0</v>
      </c>
      <c r="AF596">
        <v>0</v>
      </c>
      <c r="AG596">
        <v>0</v>
      </c>
      <c r="AH596">
        <v>0</v>
      </c>
      <c r="AI596">
        <v>0</v>
      </c>
      <c r="AJ596">
        <v>0</v>
      </c>
      <c r="AK596">
        <v>0</v>
      </c>
      <c r="AL596">
        <v>0</v>
      </c>
      <c r="AM596">
        <v>31033760029</v>
      </c>
      <c r="AN596">
        <v>29001143398</v>
      </c>
      <c r="AO596">
        <v>30799283997</v>
      </c>
      <c r="AP596">
        <v>30799283997</v>
      </c>
      <c r="AQ596">
        <v>29723113662</v>
      </c>
      <c r="AR596">
        <v>15722780253</v>
      </c>
      <c r="AS596">
        <v>1369385300</v>
      </c>
      <c r="AT596">
        <v>28723225053</v>
      </c>
      <c r="AU596">
        <v>28148510802</v>
      </c>
      <c r="AV596">
        <v>28148510802</v>
      </c>
      <c r="AW596">
        <v>28626554179</v>
      </c>
      <c r="AX596">
        <v>29001143398</v>
      </c>
      <c r="AY596">
        <v>29001143398</v>
      </c>
      <c r="AZ596">
        <v>31113701041</v>
      </c>
      <c r="BA596">
        <v>5408251080</v>
      </c>
      <c r="BB596">
        <v>0</v>
      </c>
      <c r="BC596">
        <v>0</v>
      </c>
      <c r="BD596">
        <v>72493603611</v>
      </c>
      <c r="BE596">
        <v>72493603611</v>
      </c>
      <c r="BF596">
        <v>1</v>
      </c>
      <c r="BG596">
        <v>1</v>
      </c>
      <c r="BH596">
        <v>1</v>
      </c>
      <c r="BI596">
        <v>29001143398</v>
      </c>
      <c r="BJ596">
        <v>15102170796</v>
      </c>
      <c r="BK596">
        <v>30689388142</v>
      </c>
      <c r="BL596">
        <v>30689388142</v>
      </c>
      <c r="BM596">
        <v>15587217346</v>
      </c>
      <c r="BN596">
        <v>14672503009</v>
      </c>
      <c r="BO596">
        <v>0</v>
      </c>
      <c r="BP596">
        <v>0</v>
      </c>
      <c r="BQ596">
        <v>0</v>
      </c>
      <c r="BR596">
        <v>0</v>
      </c>
      <c r="BS596">
        <v>0</v>
      </c>
      <c r="BT596">
        <v>0</v>
      </c>
    </row>
    <row r="597" spans="1:72">
      <c r="A597" t="s">
        <v>891</v>
      </c>
      <c r="B597" t="s">
        <v>95</v>
      </c>
      <c r="C597">
        <v>2010</v>
      </c>
      <c r="D597" t="s">
        <v>228</v>
      </c>
      <c r="E597">
        <v>6</v>
      </c>
      <c r="G597" t="s">
        <v>374</v>
      </c>
      <c r="H597" t="s">
        <v>814</v>
      </c>
      <c r="I597">
        <v>117847161979</v>
      </c>
      <c r="J597">
        <v>23562280490</v>
      </c>
      <c r="K597">
        <v>8554523156</v>
      </c>
      <c r="L597">
        <v>11828169307</v>
      </c>
      <c r="M597">
        <v>11828169307</v>
      </c>
      <c r="N597">
        <v>65571596049</v>
      </c>
      <c r="O597">
        <v>45643111991</v>
      </c>
      <c r="P597">
        <v>41958907242</v>
      </c>
      <c r="Q597">
        <v>41958907242</v>
      </c>
      <c r="R597">
        <v>0</v>
      </c>
      <c r="S597">
        <v>41958907242</v>
      </c>
      <c r="T597">
        <v>41165093105</v>
      </c>
      <c r="U597">
        <v>41165093105</v>
      </c>
      <c r="V597">
        <v>41165093105</v>
      </c>
      <c r="W597">
        <v>41165093105</v>
      </c>
      <c r="X597">
        <v>41165093105</v>
      </c>
      <c r="Y597">
        <v>0</v>
      </c>
      <c r="Z597">
        <v>0</v>
      </c>
      <c r="AA597">
        <v>0</v>
      </c>
      <c r="AB597">
        <v>41165093105</v>
      </c>
      <c r="AC597">
        <v>5951131543</v>
      </c>
      <c r="AD597">
        <v>41165093105</v>
      </c>
      <c r="AE597">
        <v>0</v>
      </c>
      <c r="AF597">
        <v>0</v>
      </c>
      <c r="AG597">
        <v>0</v>
      </c>
      <c r="AH597">
        <v>0</v>
      </c>
      <c r="AI597">
        <v>0</v>
      </c>
      <c r="AJ597">
        <v>0</v>
      </c>
      <c r="AK597">
        <v>0</v>
      </c>
      <c r="AL597">
        <v>0</v>
      </c>
      <c r="AM597">
        <v>46176922504</v>
      </c>
      <c r="AN597">
        <v>41165093105</v>
      </c>
      <c r="AO597">
        <v>41860684296</v>
      </c>
      <c r="AP597">
        <v>41860684296</v>
      </c>
      <c r="AQ597">
        <v>41546620627</v>
      </c>
      <c r="AR597">
        <v>26887236805</v>
      </c>
      <c r="AS597">
        <v>2338723802</v>
      </c>
      <c r="AT597">
        <v>40793136257</v>
      </c>
      <c r="AU597">
        <v>39915236815</v>
      </c>
      <c r="AV597">
        <v>39915236815</v>
      </c>
      <c r="AW597">
        <v>39539258123</v>
      </c>
      <c r="AX597">
        <v>41165093105</v>
      </c>
      <c r="AY597">
        <v>41165093105</v>
      </c>
      <c r="AZ597">
        <v>43915162751</v>
      </c>
      <c r="BA597">
        <v>5678990306</v>
      </c>
      <c r="BB597">
        <v>0</v>
      </c>
      <c r="BC597">
        <v>0</v>
      </c>
      <c r="BD597">
        <v>117847161979</v>
      </c>
      <c r="BE597">
        <v>117847161979</v>
      </c>
      <c r="BF597">
        <v>1</v>
      </c>
      <c r="BG597">
        <v>1</v>
      </c>
      <c r="BH597">
        <v>1</v>
      </c>
      <c r="BI597">
        <v>41165093105</v>
      </c>
      <c r="BJ597">
        <v>16152541302</v>
      </c>
      <c r="BK597">
        <v>41958907242</v>
      </c>
      <c r="BL597">
        <v>41958907242</v>
      </c>
      <c r="BM597">
        <v>25806365940</v>
      </c>
      <c r="BN597">
        <v>23147436417</v>
      </c>
      <c r="BO597">
        <v>0</v>
      </c>
      <c r="BP597">
        <v>0</v>
      </c>
      <c r="BQ597">
        <v>0</v>
      </c>
      <c r="BR597">
        <v>0</v>
      </c>
      <c r="BS597">
        <v>0</v>
      </c>
      <c r="BT597">
        <v>0</v>
      </c>
    </row>
    <row r="598" spans="1:72">
      <c r="A598" t="s">
        <v>892</v>
      </c>
      <c r="B598" t="s">
        <v>96</v>
      </c>
      <c r="C598">
        <v>2010</v>
      </c>
      <c r="D598" t="s">
        <v>212</v>
      </c>
      <c r="E598">
        <v>1</v>
      </c>
      <c r="G598" t="s">
        <v>376</v>
      </c>
      <c r="H598" t="s">
        <v>814</v>
      </c>
      <c r="I598">
        <v>6419971359</v>
      </c>
      <c r="J598">
        <v>438039986</v>
      </c>
      <c r="K598">
        <v>411631013</v>
      </c>
      <c r="L598">
        <v>523192311</v>
      </c>
      <c r="M598">
        <v>523192311</v>
      </c>
      <c r="N598">
        <v>5896619683</v>
      </c>
      <c r="O598">
        <v>4808553930</v>
      </c>
      <c r="P598">
        <v>2166658636</v>
      </c>
      <c r="Q598">
        <v>2166658636</v>
      </c>
      <c r="R598">
        <v>0</v>
      </c>
      <c r="S598">
        <v>2166658636</v>
      </c>
      <c r="T598">
        <v>2115529759</v>
      </c>
      <c r="U598">
        <v>2115529759</v>
      </c>
      <c r="V598">
        <v>2115529759</v>
      </c>
      <c r="W598">
        <v>2115529759</v>
      </c>
      <c r="X598">
        <v>2115529759</v>
      </c>
      <c r="Y598">
        <v>0</v>
      </c>
      <c r="Z598">
        <v>0</v>
      </c>
      <c r="AA598">
        <v>0</v>
      </c>
      <c r="AB598">
        <v>2115529759</v>
      </c>
      <c r="AC598">
        <v>517870650</v>
      </c>
      <c r="AM598">
        <v>4108211804</v>
      </c>
      <c r="AN598">
        <v>2115529759</v>
      </c>
      <c r="AO598">
        <v>2222331239</v>
      </c>
      <c r="AP598">
        <v>2222331239</v>
      </c>
      <c r="AQ598">
        <v>2001978520</v>
      </c>
      <c r="AR598">
        <v>2001978520</v>
      </c>
      <c r="AS598">
        <v>16752694</v>
      </c>
      <c r="AT598">
        <v>2115394945</v>
      </c>
      <c r="AU598">
        <v>1925821400</v>
      </c>
      <c r="AV598">
        <v>1925821400</v>
      </c>
      <c r="AW598">
        <v>2079285028</v>
      </c>
      <c r="AX598">
        <v>2115529759</v>
      </c>
      <c r="AY598">
        <v>2115529759</v>
      </c>
      <c r="AZ598">
        <v>2424024796</v>
      </c>
      <c r="BB598">
        <v>0</v>
      </c>
      <c r="BD598">
        <v>6419971359</v>
      </c>
      <c r="BE598">
        <v>6419971359</v>
      </c>
      <c r="BF598">
        <v>1</v>
      </c>
      <c r="BG598">
        <v>1</v>
      </c>
      <c r="BI598">
        <v>2115529759</v>
      </c>
      <c r="BK598">
        <v>2166658636</v>
      </c>
      <c r="BL598">
        <v>2166658636</v>
      </c>
      <c r="BM598">
        <v>2166658636</v>
      </c>
      <c r="BN598">
        <v>1184452641</v>
      </c>
      <c r="BQ598">
        <v>0</v>
      </c>
      <c r="BR598">
        <v>0</v>
      </c>
      <c r="BS598">
        <v>0</v>
      </c>
      <c r="BT598">
        <v>0</v>
      </c>
    </row>
    <row r="599" spans="1:72">
      <c r="A599" t="s">
        <v>893</v>
      </c>
      <c r="B599" t="s">
        <v>97</v>
      </c>
      <c r="C599">
        <v>2010</v>
      </c>
      <c r="D599" t="s">
        <v>228</v>
      </c>
      <c r="E599">
        <v>5</v>
      </c>
      <c r="G599" t="s">
        <v>378</v>
      </c>
      <c r="H599" t="s">
        <v>814</v>
      </c>
      <c r="I599">
        <v>46559760880</v>
      </c>
      <c r="J599">
        <v>13168850320</v>
      </c>
      <c r="K599">
        <v>4907126232</v>
      </c>
      <c r="L599">
        <v>6776737158</v>
      </c>
      <c r="M599">
        <v>6776737158</v>
      </c>
      <c r="N599">
        <v>37031523411</v>
      </c>
      <c r="O599">
        <v>21947964712</v>
      </c>
      <c r="P599">
        <v>32657205568</v>
      </c>
      <c r="Q599">
        <v>32657205568</v>
      </c>
      <c r="R599">
        <v>0</v>
      </c>
      <c r="S599">
        <v>32657205568</v>
      </c>
      <c r="T599">
        <v>31827531727</v>
      </c>
      <c r="U599">
        <v>31827531727</v>
      </c>
      <c r="V599">
        <v>31827531727</v>
      </c>
      <c r="W599">
        <v>31827531727</v>
      </c>
      <c r="X599">
        <v>31827531727</v>
      </c>
      <c r="Y599">
        <v>0</v>
      </c>
      <c r="Z599">
        <v>0</v>
      </c>
      <c r="AA599">
        <v>0</v>
      </c>
      <c r="AB599">
        <v>31827531727</v>
      </c>
      <c r="AC599">
        <v>4145447102</v>
      </c>
      <c r="AD599">
        <v>31827531727</v>
      </c>
      <c r="AE599">
        <v>0</v>
      </c>
      <c r="AF599">
        <v>0</v>
      </c>
      <c r="AG599">
        <v>0</v>
      </c>
      <c r="AH599">
        <v>0</v>
      </c>
      <c r="AI599">
        <v>0</v>
      </c>
      <c r="AJ599">
        <v>0</v>
      </c>
      <c r="AK599">
        <v>0</v>
      </c>
      <c r="AL599">
        <v>0</v>
      </c>
      <c r="AM599">
        <v>24792497092</v>
      </c>
      <c r="AN599">
        <v>31827531727</v>
      </c>
      <c r="AO599">
        <v>32623905783</v>
      </c>
      <c r="AP599">
        <v>32623905783</v>
      </c>
      <c r="AQ599">
        <v>32560285095</v>
      </c>
      <c r="AR599">
        <v>20071754507</v>
      </c>
      <c r="AS599">
        <v>1095882431</v>
      </c>
      <c r="AT599">
        <v>31581496975</v>
      </c>
      <c r="AU599">
        <v>30448932425</v>
      </c>
      <c r="AV599">
        <v>30448932425</v>
      </c>
      <c r="AW599">
        <v>30135989697</v>
      </c>
      <c r="AX599">
        <v>31827531727</v>
      </c>
      <c r="AY599">
        <v>31827531727</v>
      </c>
      <c r="AZ599">
        <v>32621959350</v>
      </c>
      <c r="BA599">
        <v>4990712662</v>
      </c>
      <c r="BB599">
        <v>0</v>
      </c>
      <c r="BC599">
        <v>0</v>
      </c>
      <c r="BD599">
        <v>46559760880</v>
      </c>
      <c r="BE599">
        <v>46559760880</v>
      </c>
      <c r="BF599">
        <v>1</v>
      </c>
      <c r="BG599">
        <v>1</v>
      </c>
      <c r="BH599">
        <v>1</v>
      </c>
      <c r="BI599">
        <v>31827531727</v>
      </c>
      <c r="BJ599">
        <v>13531306035</v>
      </c>
      <c r="BK599">
        <v>32657205568</v>
      </c>
      <c r="BL599">
        <v>32657205568</v>
      </c>
      <c r="BM599">
        <v>19125899533</v>
      </c>
      <c r="BN599">
        <v>17777738568</v>
      </c>
      <c r="BO599">
        <v>0</v>
      </c>
      <c r="BP599">
        <v>0</v>
      </c>
      <c r="BQ599">
        <v>0</v>
      </c>
      <c r="BR599">
        <v>0</v>
      </c>
      <c r="BS599">
        <v>0</v>
      </c>
      <c r="BT599">
        <v>0</v>
      </c>
    </row>
    <row r="600" spans="1:72">
      <c r="A600" t="s">
        <v>894</v>
      </c>
      <c r="B600" t="s">
        <v>98</v>
      </c>
      <c r="C600">
        <v>2010</v>
      </c>
      <c r="D600" t="s">
        <v>380</v>
      </c>
      <c r="E600">
        <v>1</v>
      </c>
      <c r="G600" t="s">
        <v>381</v>
      </c>
      <c r="H600" t="s">
        <v>814</v>
      </c>
      <c r="I600">
        <v>28026360551</v>
      </c>
      <c r="J600">
        <v>5371228151</v>
      </c>
      <c r="K600">
        <v>1216285808</v>
      </c>
      <c r="L600">
        <v>1402913437</v>
      </c>
      <c r="M600">
        <v>1402913437</v>
      </c>
      <c r="N600">
        <v>9131529035</v>
      </c>
      <c r="O600">
        <v>8634993381</v>
      </c>
      <c r="P600">
        <v>2920960284</v>
      </c>
      <c r="Q600">
        <v>2920960284</v>
      </c>
      <c r="R600">
        <v>0</v>
      </c>
      <c r="S600">
        <v>2920960284</v>
      </c>
      <c r="T600">
        <v>2853962818</v>
      </c>
      <c r="U600">
        <v>2853962818</v>
      </c>
      <c r="V600">
        <v>2853962818</v>
      </c>
      <c r="W600">
        <v>2853962818</v>
      </c>
      <c r="X600">
        <v>2853962818</v>
      </c>
      <c r="Y600">
        <v>0</v>
      </c>
      <c r="Z600">
        <v>0</v>
      </c>
      <c r="AA600">
        <v>0</v>
      </c>
      <c r="AB600">
        <v>2853962818</v>
      </c>
      <c r="AC600">
        <v>245315155</v>
      </c>
      <c r="AM600">
        <v>8175013581</v>
      </c>
      <c r="AN600">
        <v>2853962818</v>
      </c>
      <c r="AO600">
        <v>2877811886</v>
      </c>
      <c r="AP600">
        <v>2877811886</v>
      </c>
      <c r="AQ600">
        <v>2861130492</v>
      </c>
      <c r="AR600">
        <v>2861130492</v>
      </c>
      <c r="AS600">
        <v>252142593</v>
      </c>
      <c r="AT600">
        <v>2749103311</v>
      </c>
      <c r="AU600">
        <v>2446320836</v>
      </c>
      <c r="AV600">
        <v>2446320836</v>
      </c>
      <c r="AW600">
        <v>2461878766</v>
      </c>
      <c r="AX600">
        <v>2853962818</v>
      </c>
      <c r="AY600">
        <v>2853962818</v>
      </c>
      <c r="AZ600">
        <v>3387249221</v>
      </c>
      <c r="BB600">
        <v>0</v>
      </c>
      <c r="BD600">
        <v>28026360551</v>
      </c>
      <c r="BE600">
        <v>28026360551</v>
      </c>
      <c r="BF600">
        <v>1</v>
      </c>
      <c r="BG600">
        <v>1</v>
      </c>
      <c r="BI600">
        <v>2853962818</v>
      </c>
      <c r="BK600">
        <v>2920960284</v>
      </c>
      <c r="BL600">
        <v>2920960284</v>
      </c>
      <c r="BM600">
        <v>2920960284</v>
      </c>
      <c r="BN600">
        <v>1465511683</v>
      </c>
      <c r="BQ600">
        <v>0</v>
      </c>
      <c r="BR600">
        <v>0</v>
      </c>
      <c r="BS600">
        <v>0</v>
      </c>
      <c r="BT600">
        <v>0</v>
      </c>
    </row>
    <row r="601" spans="1:72">
      <c r="A601" t="s">
        <v>895</v>
      </c>
      <c r="B601" t="s">
        <v>99</v>
      </c>
      <c r="C601">
        <v>2010</v>
      </c>
      <c r="D601" t="s">
        <v>380</v>
      </c>
      <c r="E601">
        <v>1</v>
      </c>
      <c r="G601" t="s">
        <v>383</v>
      </c>
      <c r="H601" t="s">
        <v>814</v>
      </c>
      <c r="I601">
        <v>4626469473</v>
      </c>
      <c r="J601">
        <v>282791042</v>
      </c>
      <c r="K601">
        <v>282042321</v>
      </c>
      <c r="L601">
        <v>314247558</v>
      </c>
      <c r="M601">
        <v>314247558</v>
      </c>
      <c r="N601">
        <v>3208092272</v>
      </c>
      <c r="O601">
        <v>2435590893</v>
      </c>
      <c r="P601">
        <v>2404781035</v>
      </c>
      <c r="Q601">
        <v>2404781035</v>
      </c>
      <c r="R601">
        <v>0</v>
      </c>
      <c r="S601">
        <v>2404781035</v>
      </c>
      <c r="T601">
        <v>2431951440</v>
      </c>
      <c r="U601">
        <v>2431951440</v>
      </c>
      <c r="V601">
        <v>2431951440</v>
      </c>
      <c r="W601">
        <v>2431951440</v>
      </c>
      <c r="X601">
        <v>2431951440</v>
      </c>
      <c r="Y601">
        <v>0</v>
      </c>
      <c r="Z601">
        <v>0</v>
      </c>
      <c r="AA601">
        <v>0</v>
      </c>
      <c r="AB601">
        <v>2431951440</v>
      </c>
      <c r="AC601">
        <v>272502570</v>
      </c>
      <c r="AM601">
        <v>2182237654</v>
      </c>
      <c r="AN601">
        <v>2431951440</v>
      </c>
      <c r="AO601">
        <v>2367622632</v>
      </c>
      <c r="AP601">
        <v>2367622632</v>
      </c>
      <c r="AQ601">
        <v>2628899990</v>
      </c>
      <c r="AR601">
        <v>2628899990</v>
      </c>
      <c r="AS601">
        <v>79414966</v>
      </c>
      <c r="AT601">
        <v>2429368080</v>
      </c>
      <c r="AU601">
        <v>2306234056</v>
      </c>
      <c r="AV601">
        <v>2306234056</v>
      </c>
      <c r="AW601">
        <v>2238122265</v>
      </c>
      <c r="AX601">
        <v>2431951440</v>
      </c>
      <c r="AY601">
        <v>2431951440</v>
      </c>
      <c r="AZ601">
        <v>2530546046</v>
      </c>
      <c r="BB601">
        <v>0</v>
      </c>
      <c r="BD601">
        <v>4626469473</v>
      </c>
      <c r="BE601">
        <v>4626469473</v>
      </c>
      <c r="BF601">
        <v>1</v>
      </c>
      <c r="BG601">
        <v>1</v>
      </c>
      <c r="BI601">
        <v>2431951440</v>
      </c>
      <c r="BK601">
        <v>2404781035</v>
      </c>
      <c r="BL601">
        <v>2404781035</v>
      </c>
      <c r="BM601">
        <v>2404781035</v>
      </c>
      <c r="BN601">
        <v>755393210</v>
      </c>
      <c r="BQ601">
        <v>0</v>
      </c>
      <c r="BR601">
        <v>0</v>
      </c>
      <c r="BS601">
        <v>0</v>
      </c>
      <c r="BT601">
        <v>0</v>
      </c>
    </row>
    <row r="602" spans="1:72">
      <c r="A602" t="s">
        <v>896</v>
      </c>
      <c r="B602" t="s">
        <v>100</v>
      </c>
      <c r="C602">
        <v>2010</v>
      </c>
      <c r="D602" t="s">
        <v>380</v>
      </c>
      <c r="E602">
        <v>1</v>
      </c>
      <c r="G602" t="s">
        <v>385</v>
      </c>
      <c r="H602" t="s">
        <v>814</v>
      </c>
      <c r="I602">
        <v>20395084531</v>
      </c>
      <c r="J602">
        <v>4120625327</v>
      </c>
      <c r="K602">
        <v>2333419302</v>
      </c>
      <c r="L602">
        <v>2623924429</v>
      </c>
      <c r="M602">
        <v>2623924429</v>
      </c>
      <c r="N602">
        <v>28549157640</v>
      </c>
      <c r="O602">
        <v>17728304054</v>
      </c>
      <c r="P602">
        <v>8049946380</v>
      </c>
      <c r="Q602">
        <v>8049946380</v>
      </c>
      <c r="R602">
        <v>0</v>
      </c>
      <c r="S602">
        <v>8049946380</v>
      </c>
      <c r="T602">
        <v>7754209260</v>
      </c>
      <c r="U602">
        <v>7754209260</v>
      </c>
      <c r="V602">
        <v>7754209260</v>
      </c>
      <c r="W602">
        <v>7754209260</v>
      </c>
      <c r="X602">
        <v>7754209260</v>
      </c>
      <c r="Y602">
        <v>0</v>
      </c>
      <c r="Z602">
        <v>0</v>
      </c>
      <c r="AA602">
        <v>0</v>
      </c>
      <c r="AB602">
        <v>7754209260</v>
      </c>
      <c r="AC602">
        <v>504624669</v>
      </c>
      <c r="AM602">
        <v>16893435814</v>
      </c>
      <c r="AN602">
        <v>7754209260</v>
      </c>
      <c r="AO602">
        <v>7912181747</v>
      </c>
      <c r="AP602">
        <v>7912181747</v>
      </c>
      <c r="AQ602">
        <v>7842085758</v>
      </c>
      <c r="AR602">
        <v>7842085758</v>
      </c>
      <c r="AS602">
        <v>799969980</v>
      </c>
      <c r="AT602">
        <v>7624326071</v>
      </c>
      <c r="AU602">
        <v>7068670448</v>
      </c>
      <c r="AV602">
        <v>7068670448</v>
      </c>
      <c r="AW602">
        <v>7350978399</v>
      </c>
      <c r="AX602">
        <v>7754209260</v>
      </c>
      <c r="AY602">
        <v>7754209260</v>
      </c>
      <c r="AZ602">
        <v>8937702210</v>
      </c>
      <c r="BB602">
        <v>0</v>
      </c>
      <c r="BD602">
        <v>20395084531</v>
      </c>
      <c r="BE602">
        <v>20395084531</v>
      </c>
      <c r="BF602">
        <v>1</v>
      </c>
      <c r="BG602">
        <v>1</v>
      </c>
      <c r="BI602">
        <v>7754209260</v>
      </c>
      <c r="BK602">
        <v>8049946380</v>
      </c>
      <c r="BL602">
        <v>8049946380</v>
      </c>
      <c r="BM602">
        <v>8049946380</v>
      </c>
      <c r="BN602">
        <v>3040004300</v>
      </c>
      <c r="BQ602">
        <v>0</v>
      </c>
      <c r="BR602">
        <v>0</v>
      </c>
      <c r="BS602">
        <v>0</v>
      </c>
      <c r="BT602">
        <v>0</v>
      </c>
    </row>
    <row r="603" spans="1:72">
      <c r="A603" t="s">
        <v>897</v>
      </c>
      <c r="B603" t="s">
        <v>101</v>
      </c>
      <c r="C603">
        <v>2010</v>
      </c>
      <c r="D603" t="s">
        <v>380</v>
      </c>
      <c r="E603">
        <v>2</v>
      </c>
      <c r="G603" t="s">
        <v>387</v>
      </c>
      <c r="H603" t="s">
        <v>814</v>
      </c>
      <c r="I603">
        <v>32350480897</v>
      </c>
      <c r="J603">
        <v>9800565429</v>
      </c>
      <c r="K603">
        <v>3506981816</v>
      </c>
      <c r="L603">
        <v>4149196227</v>
      </c>
      <c r="M603">
        <v>4149196227</v>
      </c>
      <c r="N603">
        <v>33394331899</v>
      </c>
      <c r="O603">
        <v>20998955676</v>
      </c>
      <c r="P603">
        <v>8957039515</v>
      </c>
      <c r="Q603">
        <v>8957039515</v>
      </c>
      <c r="R603">
        <v>0</v>
      </c>
      <c r="S603">
        <v>8957039515</v>
      </c>
      <c r="T603">
        <v>8850873661</v>
      </c>
      <c r="U603">
        <v>8850873661</v>
      </c>
      <c r="V603">
        <v>8850873661</v>
      </c>
      <c r="W603">
        <v>8850873661</v>
      </c>
      <c r="X603">
        <v>8850873661</v>
      </c>
      <c r="Y603">
        <v>0</v>
      </c>
      <c r="Z603">
        <v>0</v>
      </c>
      <c r="AA603">
        <v>0</v>
      </c>
      <c r="AB603">
        <v>8850873661</v>
      </c>
      <c r="AC603">
        <v>651109750</v>
      </c>
      <c r="AM603">
        <v>19775375473</v>
      </c>
      <c r="AN603">
        <v>8850873661</v>
      </c>
      <c r="AO603">
        <v>9734679944</v>
      </c>
      <c r="AP603">
        <v>9734679944</v>
      </c>
      <c r="AQ603">
        <v>9377504829</v>
      </c>
      <c r="AR603">
        <v>9377504829</v>
      </c>
      <c r="AS603">
        <v>1562096825</v>
      </c>
      <c r="AT603">
        <v>8711361063</v>
      </c>
      <c r="AU603">
        <v>8452386288</v>
      </c>
      <c r="AV603">
        <v>8452386288</v>
      </c>
      <c r="AW603">
        <v>8469611581</v>
      </c>
      <c r="AX603">
        <v>8850873661</v>
      </c>
      <c r="AY603">
        <v>8850873661</v>
      </c>
      <c r="AZ603">
        <v>10121100266</v>
      </c>
      <c r="BB603">
        <v>0</v>
      </c>
      <c r="BD603">
        <v>32350480897</v>
      </c>
      <c r="BE603">
        <v>32350480897</v>
      </c>
      <c r="BF603">
        <v>1</v>
      </c>
      <c r="BG603">
        <v>1</v>
      </c>
      <c r="BI603">
        <v>8850873661</v>
      </c>
      <c r="BK603">
        <v>8957039515</v>
      </c>
      <c r="BL603">
        <v>8957039515</v>
      </c>
      <c r="BM603">
        <v>8957039515</v>
      </c>
      <c r="BN603">
        <v>3804978421</v>
      </c>
      <c r="BQ603">
        <v>0</v>
      </c>
      <c r="BR603">
        <v>0</v>
      </c>
      <c r="BS603">
        <v>0</v>
      </c>
      <c r="BT603">
        <v>0</v>
      </c>
    </row>
    <row r="604" spans="1:72">
      <c r="A604" t="s">
        <v>898</v>
      </c>
      <c r="B604" t="s">
        <v>206</v>
      </c>
      <c r="C604">
        <v>2011</v>
      </c>
      <c r="D604" t="s">
        <v>207</v>
      </c>
      <c r="E604">
        <v>8</v>
      </c>
      <c r="G604" t="s">
        <v>208</v>
      </c>
      <c r="H604" t="s">
        <v>899</v>
      </c>
      <c r="I604">
        <v>284713665287</v>
      </c>
      <c r="J604">
        <v>35505613622</v>
      </c>
      <c r="K604">
        <v>16635193576</v>
      </c>
      <c r="L604">
        <v>28130681251</v>
      </c>
      <c r="M604">
        <v>28130681251</v>
      </c>
      <c r="N604">
        <v>171671306842</v>
      </c>
      <c r="O604">
        <v>114278516928</v>
      </c>
      <c r="P604">
        <v>89214823738</v>
      </c>
      <c r="Q604">
        <v>89214823738</v>
      </c>
      <c r="R604">
        <v>0</v>
      </c>
      <c r="S604">
        <v>89214823738</v>
      </c>
      <c r="T604">
        <v>86103471722</v>
      </c>
      <c r="U604">
        <v>86103471722</v>
      </c>
      <c r="V604">
        <v>86103471722</v>
      </c>
      <c r="W604">
        <v>86103471722</v>
      </c>
      <c r="X604">
        <v>86103471722</v>
      </c>
      <c r="Y604">
        <v>0</v>
      </c>
      <c r="Z604">
        <v>0</v>
      </c>
      <c r="AA604">
        <v>0</v>
      </c>
      <c r="AB604">
        <v>86103471722</v>
      </c>
      <c r="AC604">
        <v>9485386951</v>
      </c>
      <c r="AD604">
        <v>86103471722</v>
      </c>
      <c r="AE604">
        <v>0</v>
      </c>
      <c r="AF604">
        <v>0</v>
      </c>
      <c r="AG604">
        <v>0</v>
      </c>
      <c r="AH604">
        <v>0</v>
      </c>
      <c r="AI604">
        <v>0</v>
      </c>
      <c r="AJ604">
        <v>0</v>
      </c>
      <c r="AK604">
        <v>0</v>
      </c>
      <c r="AL604">
        <v>0</v>
      </c>
      <c r="AM604">
        <v>121446465040</v>
      </c>
      <c r="AN604">
        <v>86103471722</v>
      </c>
      <c r="AO604">
        <v>92904516548</v>
      </c>
      <c r="AP604">
        <v>92904516548</v>
      </c>
      <c r="AQ604">
        <v>87894654699</v>
      </c>
      <c r="AR604">
        <v>63727251863</v>
      </c>
      <c r="AS604">
        <v>9535229154</v>
      </c>
      <c r="AT604">
        <v>85366492493</v>
      </c>
      <c r="AU604">
        <v>82419401462</v>
      </c>
      <c r="AV604">
        <v>82419401462</v>
      </c>
      <c r="AW604">
        <v>80060354717</v>
      </c>
      <c r="AX604">
        <v>86103471722</v>
      </c>
      <c r="AY604">
        <v>86103471722</v>
      </c>
      <c r="AZ604">
        <v>91006684750</v>
      </c>
      <c r="BA604">
        <v>8318113195</v>
      </c>
      <c r="BB604">
        <v>0</v>
      </c>
      <c r="BC604">
        <v>0</v>
      </c>
      <c r="BD604">
        <v>284713665287</v>
      </c>
      <c r="BE604">
        <v>284713665287</v>
      </c>
      <c r="BF604">
        <v>1</v>
      </c>
      <c r="BG604">
        <v>1</v>
      </c>
      <c r="BH604">
        <v>1</v>
      </c>
      <c r="BI604">
        <v>86103471722</v>
      </c>
      <c r="BJ604">
        <v>25567251257</v>
      </c>
      <c r="BK604">
        <v>89214823738</v>
      </c>
      <c r="BL604">
        <v>89214823738</v>
      </c>
      <c r="BM604">
        <v>63647572481</v>
      </c>
      <c r="BN604">
        <v>45847548043</v>
      </c>
      <c r="BO604">
        <v>0</v>
      </c>
      <c r="BP604">
        <v>0</v>
      </c>
      <c r="BQ604">
        <v>0</v>
      </c>
      <c r="BR604">
        <v>0</v>
      </c>
      <c r="BS604">
        <v>0</v>
      </c>
      <c r="BT604">
        <v>0</v>
      </c>
    </row>
    <row r="605" spans="1:72">
      <c r="A605" t="s">
        <v>900</v>
      </c>
      <c r="B605" t="s">
        <v>211</v>
      </c>
      <c r="C605">
        <v>2011</v>
      </c>
      <c r="D605" t="s">
        <v>212</v>
      </c>
      <c r="E605">
        <v>5</v>
      </c>
      <c r="G605" t="s">
        <v>213</v>
      </c>
      <c r="H605" t="s">
        <v>899</v>
      </c>
      <c r="I605">
        <v>47635250428</v>
      </c>
      <c r="J605">
        <v>1469183529</v>
      </c>
      <c r="K605">
        <v>1468175529</v>
      </c>
      <c r="L605">
        <v>1887259758</v>
      </c>
      <c r="M605">
        <v>1887259758</v>
      </c>
      <c r="N605">
        <v>20260936441</v>
      </c>
      <c r="O605">
        <v>18891962533</v>
      </c>
      <c r="P605">
        <v>10547267936</v>
      </c>
      <c r="Q605">
        <v>10547267936</v>
      </c>
      <c r="R605">
        <v>0</v>
      </c>
      <c r="S605">
        <v>10547267936</v>
      </c>
      <c r="T605">
        <v>10429750992</v>
      </c>
      <c r="U605">
        <v>10429750992</v>
      </c>
      <c r="V605">
        <v>10429750992</v>
      </c>
      <c r="W605">
        <v>10429750992</v>
      </c>
      <c r="X605">
        <v>10429750992</v>
      </c>
      <c r="Y605">
        <v>0</v>
      </c>
      <c r="Z605">
        <v>0</v>
      </c>
      <c r="AA605">
        <v>0</v>
      </c>
      <c r="AB605">
        <v>10429750992</v>
      </c>
      <c r="AC605">
        <v>3244669765</v>
      </c>
      <c r="AM605">
        <v>15703361740</v>
      </c>
      <c r="AN605">
        <v>10429750992</v>
      </c>
      <c r="AO605">
        <v>10504252970</v>
      </c>
      <c r="AP605">
        <v>10504252970</v>
      </c>
      <c r="AQ605">
        <v>10419591446</v>
      </c>
      <c r="AR605">
        <v>10419591446</v>
      </c>
      <c r="AS605">
        <v>119682000</v>
      </c>
      <c r="AT605">
        <v>10427019125</v>
      </c>
      <c r="AU605">
        <v>10056975713</v>
      </c>
      <c r="AV605">
        <v>10056975713</v>
      </c>
      <c r="AW605">
        <v>10048470293</v>
      </c>
      <c r="AX605">
        <v>10429750992</v>
      </c>
      <c r="AY605">
        <v>10429750992</v>
      </c>
      <c r="AZ605">
        <v>11530616072</v>
      </c>
      <c r="BB605">
        <v>0</v>
      </c>
      <c r="BD605">
        <v>47635250428</v>
      </c>
      <c r="BE605">
        <v>47635250428</v>
      </c>
      <c r="BF605">
        <v>1</v>
      </c>
      <c r="BG605">
        <v>1</v>
      </c>
      <c r="BI605">
        <v>10429750992</v>
      </c>
      <c r="BK605">
        <v>10547267936</v>
      </c>
      <c r="BL605">
        <v>10547267936</v>
      </c>
      <c r="BM605">
        <v>10547267936</v>
      </c>
      <c r="BN605">
        <v>7856951685</v>
      </c>
      <c r="BQ605">
        <v>0</v>
      </c>
      <c r="BR605">
        <v>0</v>
      </c>
      <c r="BS605">
        <v>0</v>
      </c>
      <c r="BT605">
        <v>0</v>
      </c>
    </row>
    <row r="606" spans="1:72">
      <c r="A606" t="s">
        <v>901</v>
      </c>
      <c r="B606" t="s">
        <v>18</v>
      </c>
      <c r="C606">
        <v>2011</v>
      </c>
      <c r="D606" t="s">
        <v>215</v>
      </c>
      <c r="E606">
        <v>3</v>
      </c>
      <c r="G606" t="s">
        <v>216</v>
      </c>
      <c r="H606" t="s">
        <v>899</v>
      </c>
      <c r="I606">
        <v>17572588345</v>
      </c>
      <c r="J606">
        <v>1070329970</v>
      </c>
      <c r="K606">
        <v>705225428</v>
      </c>
      <c r="L606">
        <v>1423167113</v>
      </c>
      <c r="M606">
        <v>1423167113</v>
      </c>
      <c r="N606">
        <v>15648011942</v>
      </c>
      <c r="O606">
        <v>12362337785</v>
      </c>
      <c r="P606">
        <v>5207043164</v>
      </c>
      <c r="Q606">
        <v>5207043164</v>
      </c>
      <c r="R606">
        <v>0</v>
      </c>
      <c r="S606">
        <v>5207043164</v>
      </c>
      <c r="T606">
        <v>5206008840</v>
      </c>
      <c r="U606">
        <v>5206008840</v>
      </c>
      <c r="V606">
        <v>5206008840</v>
      </c>
      <c r="W606">
        <v>5206008840</v>
      </c>
      <c r="X606">
        <v>5206008840</v>
      </c>
      <c r="Y606">
        <v>0</v>
      </c>
      <c r="Z606">
        <v>0</v>
      </c>
      <c r="AA606">
        <v>0</v>
      </c>
      <c r="AB606">
        <v>5206008840</v>
      </c>
      <c r="AC606">
        <v>1800265368</v>
      </c>
      <c r="AM606">
        <v>11137158198</v>
      </c>
      <c r="AN606">
        <v>5206008840</v>
      </c>
      <c r="AO606">
        <v>5248416579</v>
      </c>
      <c r="AP606">
        <v>5248416579</v>
      </c>
      <c r="AQ606">
        <v>5563820407</v>
      </c>
      <c r="AR606">
        <v>5563820407</v>
      </c>
      <c r="AS606">
        <v>288030321</v>
      </c>
      <c r="AT606">
        <v>5197597414</v>
      </c>
      <c r="AU606">
        <v>4965307281</v>
      </c>
      <c r="AV606">
        <v>4965307281</v>
      </c>
      <c r="AW606">
        <v>4739043648</v>
      </c>
      <c r="AX606">
        <v>5206008840</v>
      </c>
      <c r="AY606">
        <v>5206008840</v>
      </c>
      <c r="AZ606">
        <v>5693881573</v>
      </c>
      <c r="BB606">
        <v>0</v>
      </c>
      <c r="BD606">
        <v>17572588345</v>
      </c>
      <c r="BE606">
        <v>17572588345</v>
      </c>
      <c r="BF606">
        <v>1</v>
      </c>
      <c r="BG606">
        <v>1</v>
      </c>
      <c r="BI606">
        <v>5206008840</v>
      </c>
      <c r="BK606">
        <v>5207043164</v>
      </c>
      <c r="BL606">
        <v>5207043164</v>
      </c>
      <c r="BM606">
        <v>5207043164</v>
      </c>
      <c r="BN606">
        <v>3099276013</v>
      </c>
      <c r="BQ606">
        <v>0</v>
      </c>
      <c r="BR606">
        <v>0</v>
      </c>
      <c r="BS606">
        <v>0</v>
      </c>
      <c r="BT606">
        <v>0</v>
      </c>
    </row>
    <row r="607" spans="1:72">
      <c r="A607" t="s">
        <v>902</v>
      </c>
      <c r="B607" t="s">
        <v>19</v>
      </c>
      <c r="C607">
        <v>2011</v>
      </c>
      <c r="D607" t="s">
        <v>218</v>
      </c>
      <c r="E607">
        <v>3</v>
      </c>
      <c r="G607" t="s">
        <v>219</v>
      </c>
      <c r="H607" t="s">
        <v>899</v>
      </c>
      <c r="I607">
        <v>7404361178</v>
      </c>
      <c r="J607">
        <v>772764161</v>
      </c>
      <c r="K607">
        <v>518224371</v>
      </c>
      <c r="L607">
        <v>714628312</v>
      </c>
      <c r="M607">
        <v>714628312</v>
      </c>
      <c r="N607">
        <v>4284237321</v>
      </c>
      <c r="O607">
        <v>3650696162</v>
      </c>
      <c r="P607">
        <v>2930219827</v>
      </c>
      <c r="Q607">
        <v>2930219827</v>
      </c>
      <c r="R607">
        <v>0</v>
      </c>
      <c r="S607">
        <v>2930219827</v>
      </c>
      <c r="T607">
        <v>2893301182</v>
      </c>
      <c r="U607">
        <v>2893301182</v>
      </c>
      <c r="V607">
        <v>2893301182</v>
      </c>
      <c r="W607">
        <v>2893301182</v>
      </c>
      <c r="X607">
        <v>2893301182</v>
      </c>
      <c r="Y607">
        <v>0</v>
      </c>
      <c r="Z607">
        <v>0</v>
      </c>
      <c r="AA607">
        <v>0</v>
      </c>
      <c r="AB607">
        <v>2893301182</v>
      </c>
      <c r="AC607">
        <v>1306778573</v>
      </c>
      <c r="AM607">
        <v>5147346127</v>
      </c>
      <c r="AN607">
        <v>2893301182</v>
      </c>
      <c r="AO607">
        <v>3068405727</v>
      </c>
      <c r="AP607">
        <v>3068405727</v>
      </c>
      <c r="AQ607">
        <v>2981586029</v>
      </c>
      <c r="AR607">
        <v>2981586029</v>
      </c>
      <c r="AS607">
        <v>89452736</v>
      </c>
      <c r="AT607">
        <v>2890547209</v>
      </c>
      <c r="AU607">
        <v>2704942479</v>
      </c>
      <c r="AV607">
        <v>2704942479</v>
      </c>
      <c r="AW607">
        <v>2488095464</v>
      </c>
      <c r="AX607">
        <v>2893301182</v>
      </c>
      <c r="AY607">
        <v>2893301182</v>
      </c>
      <c r="AZ607">
        <v>2990478589</v>
      </c>
      <c r="BB607">
        <v>0</v>
      </c>
      <c r="BD607">
        <v>7404361178</v>
      </c>
      <c r="BE607">
        <v>7404361178</v>
      </c>
      <c r="BF607">
        <v>1</v>
      </c>
      <c r="BG607">
        <v>1</v>
      </c>
      <c r="BI607">
        <v>2893301182</v>
      </c>
      <c r="BK607">
        <v>2930219827</v>
      </c>
      <c r="BL607">
        <v>2930219827</v>
      </c>
      <c r="BM607">
        <v>2930219827</v>
      </c>
      <c r="BN607">
        <v>1960337976</v>
      </c>
      <c r="BQ607">
        <v>0</v>
      </c>
      <c r="BR607">
        <v>0</v>
      </c>
      <c r="BS607">
        <v>0</v>
      </c>
      <c r="BT607">
        <v>0</v>
      </c>
    </row>
    <row r="608" spans="1:72">
      <c r="A608" t="s">
        <v>903</v>
      </c>
      <c r="B608" t="s">
        <v>20</v>
      </c>
      <c r="C608">
        <v>2011</v>
      </c>
      <c r="D608" t="s">
        <v>215</v>
      </c>
      <c r="E608">
        <v>2</v>
      </c>
      <c r="G608" t="s">
        <v>221</v>
      </c>
      <c r="H608" t="s">
        <v>899</v>
      </c>
      <c r="I608">
        <v>10671381861</v>
      </c>
      <c r="J608">
        <v>1175075347</v>
      </c>
      <c r="K608">
        <v>786648877</v>
      </c>
      <c r="L608">
        <v>1253931882</v>
      </c>
      <c r="M608">
        <v>1253931882</v>
      </c>
      <c r="N608">
        <v>11582659509</v>
      </c>
      <c r="O608">
        <v>8845224800</v>
      </c>
      <c r="P608">
        <v>4286307351</v>
      </c>
      <c r="Q608">
        <v>4286307351</v>
      </c>
      <c r="R608">
        <v>0</v>
      </c>
      <c r="S608">
        <v>4286307351</v>
      </c>
      <c r="T608">
        <v>4052580638</v>
      </c>
      <c r="U608">
        <v>4052580638</v>
      </c>
      <c r="V608">
        <v>4052580638</v>
      </c>
      <c r="W608">
        <v>4052580638</v>
      </c>
      <c r="X608">
        <v>4052580638</v>
      </c>
      <c r="Y608">
        <v>0</v>
      </c>
      <c r="Z608">
        <v>0</v>
      </c>
      <c r="AA608">
        <v>0</v>
      </c>
      <c r="AB608">
        <v>4052580638</v>
      </c>
      <c r="AC608">
        <v>705854786</v>
      </c>
      <c r="AM608">
        <v>7945500232</v>
      </c>
      <c r="AN608">
        <v>4052580638</v>
      </c>
      <c r="AO608">
        <v>4417893881</v>
      </c>
      <c r="AP608">
        <v>4417893881</v>
      </c>
      <c r="AQ608">
        <v>4604901530</v>
      </c>
      <c r="AR608">
        <v>4604901530</v>
      </c>
      <c r="AS608">
        <v>693072472</v>
      </c>
      <c r="AT608">
        <v>4044453907</v>
      </c>
      <c r="AU608">
        <v>3791802947</v>
      </c>
      <c r="AV608">
        <v>3791802947</v>
      </c>
      <c r="AW608">
        <v>3570954164</v>
      </c>
      <c r="AX608">
        <v>4052580638</v>
      </c>
      <c r="AY608">
        <v>4052580638</v>
      </c>
      <c r="AZ608">
        <v>4658447228</v>
      </c>
      <c r="BB608">
        <v>0</v>
      </c>
      <c r="BD608">
        <v>10671381861</v>
      </c>
      <c r="BE608">
        <v>10671381861</v>
      </c>
      <c r="BF608">
        <v>1</v>
      </c>
      <c r="BG608">
        <v>1</v>
      </c>
      <c r="BI608">
        <v>4052580638</v>
      </c>
      <c r="BK608">
        <v>4286307351</v>
      </c>
      <c r="BL608">
        <v>4286307351</v>
      </c>
      <c r="BM608">
        <v>4286307351</v>
      </c>
      <c r="BN608">
        <v>2360139382</v>
      </c>
      <c r="BQ608">
        <v>0</v>
      </c>
      <c r="BR608">
        <v>0</v>
      </c>
      <c r="BS608">
        <v>0</v>
      </c>
      <c r="BT608">
        <v>0</v>
      </c>
    </row>
    <row r="609" spans="1:72">
      <c r="A609" t="s">
        <v>904</v>
      </c>
      <c r="B609" t="s">
        <v>21</v>
      </c>
      <c r="C609">
        <v>2011</v>
      </c>
      <c r="D609" t="s">
        <v>223</v>
      </c>
      <c r="E609">
        <v>2</v>
      </c>
      <c r="G609" t="s">
        <v>224</v>
      </c>
      <c r="H609" t="s">
        <v>899</v>
      </c>
      <c r="I609">
        <v>29246947847</v>
      </c>
      <c r="J609">
        <v>20706933719</v>
      </c>
      <c r="K609">
        <v>6184140981</v>
      </c>
      <c r="L609">
        <v>7551205996</v>
      </c>
      <c r="M609">
        <v>7551205996</v>
      </c>
      <c r="N609">
        <v>36389306669</v>
      </c>
      <c r="O609">
        <v>20856692475</v>
      </c>
      <c r="P609">
        <v>25806067755</v>
      </c>
      <c r="Q609">
        <v>25806067755</v>
      </c>
      <c r="R609">
        <v>0</v>
      </c>
      <c r="S609">
        <v>25806067755</v>
      </c>
      <c r="T609">
        <v>25241233541</v>
      </c>
      <c r="U609">
        <v>25241233541</v>
      </c>
      <c r="V609">
        <v>25241233541</v>
      </c>
      <c r="W609">
        <v>25241233541</v>
      </c>
      <c r="X609">
        <v>25241233541</v>
      </c>
      <c r="Y609">
        <v>0</v>
      </c>
      <c r="Z609">
        <v>0</v>
      </c>
      <c r="AA609">
        <v>0</v>
      </c>
      <c r="AB609">
        <v>25241233541</v>
      </c>
      <c r="AC609">
        <v>590392920</v>
      </c>
      <c r="AD609">
        <v>25241233541</v>
      </c>
      <c r="AE609">
        <v>0</v>
      </c>
      <c r="AF609">
        <v>0</v>
      </c>
      <c r="AG609">
        <v>0</v>
      </c>
      <c r="AH609">
        <v>0</v>
      </c>
      <c r="AI609">
        <v>0</v>
      </c>
      <c r="AJ609">
        <v>0</v>
      </c>
      <c r="AK609">
        <v>0</v>
      </c>
      <c r="AL609">
        <v>0</v>
      </c>
      <c r="AM609">
        <v>17698251887</v>
      </c>
      <c r="AN609">
        <v>25241233541</v>
      </c>
      <c r="AO609">
        <v>25399635704</v>
      </c>
      <c r="AP609">
        <v>25399635704</v>
      </c>
      <c r="AQ609">
        <v>24426176860</v>
      </c>
      <c r="AR609">
        <v>8053328474</v>
      </c>
      <c r="AS609">
        <v>986928852</v>
      </c>
      <c r="AT609">
        <v>24911692567</v>
      </c>
      <c r="AU609">
        <v>24581215780</v>
      </c>
      <c r="AV609">
        <v>24581215780</v>
      </c>
      <c r="AW609">
        <v>24388489264</v>
      </c>
      <c r="AX609">
        <v>25241233541</v>
      </c>
      <c r="AY609">
        <v>25241233541</v>
      </c>
      <c r="AZ609">
        <v>25735970111</v>
      </c>
      <c r="BA609">
        <v>6680116696</v>
      </c>
      <c r="BB609">
        <v>0</v>
      </c>
      <c r="BC609">
        <v>0</v>
      </c>
      <c r="BD609">
        <v>29246947847</v>
      </c>
      <c r="BE609">
        <v>29246947847</v>
      </c>
      <c r="BF609">
        <v>1</v>
      </c>
      <c r="BG609">
        <v>1</v>
      </c>
      <c r="BH609">
        <v>1</v>
      </c>
      <c r="BI609">
        <v>25241233541</v>
      </c>
      <c r="BJ609">
        <v>17375208081</v>
      </c>
      <c r="BK609">
        <v>25806067755</v>
      </c>
      <c r="BL609">
        <v>25806067755</v>
      </c>
      <c r="BM609">
        <v>8430859674</v>
      </c>
      <c r="BN609">
        <v>10433610844</v>
      </c>
      <c r="BO609">
        <v>0</v>
      </c>
      <c r="BP609">
        <v>0</v>
      </c>
      <c r="BQ609">
        <v>0</v>
      </c>
      <c r="BR609">
        <v>0</v>
      </c>
      <c r="BS609">
        <v>0</v>
      </c>
      <c r="BT609">
        <v>0</v>
      </c>
    </row>
    <row r="610" spans="1:72">
      <c r="A610" t="s">
        <v>905</v>
      </c>
      <c r="B610" t="s">
        <v>22</v>
      </c>
      <c r="C610">
        <v>2011</v>
      </c>
      <c r="D610" t="s">
        <v>215</v>
      </c>
      <c r="E610">
        <v>2</v>
      </c>
      <c r="G610" t="s">
        <v>226</v>
      </c>
      <c r="H610" t="s">
        <v>899</v>
      </c>
      <c r="I610">
        <v>10149346012</v>
      </c>
      <c r="J610">
        <v>875112518</v>
      </c>
      <c r="K610">
        <v>699643088</v>
      </c>
      <c r="L610">
        <v>1108604307</v>
      </c>
      <c r="M610">
        <v>1108604307</v>
      </c>
      <c r="N610">
        <v>10241853257</v>
      </c>
      <c r="O610">
        <v>7855833848</v>
      </c>
      <c r="P610">
        <v>4007087644</v>
      </c>
      <c r="Q610">
        <v>4007087644</v>
      </c>
      <c r="R610">
        <v>0</v>
      </c>
      <c r="S610">
        <v>4007087644</v>
      </c>
      <c r="T610">
        <v>3876137153</v>
      </c>
      <c r="U610">
        <v>3876137153</v>
      </c>
      <c r="V610">
        <v>3876137153</v>
      </c>
      <c r="W610">
        <v>3876137153</v>
      </c>
      <c r="X610">
        <v>3876137153</v>
      </c>
      <c r="Y610">
        <v>0</v>
      </c>
      <c r="Z610">
        <v>0</v>
      </c>
      <c r="AA610">
        <v>0</v>
      </c>
      <c r="AB610">
        <v>3876137153</v>
      </c>
      <c r="AC610">
        <v>1202641453</v>
      </c>
      <c r="AM610">
        <v>7354647659</v>
      </c>
      <c r="AN610">
        <v>3876137153</v>
      </c>
      <c r="AO610">
        <v>3997962034</v>
      </c>
      <c r="AP610">
        <v>3997962034</v>
      </c>
      <c r="AQ610">
        <v>4030397645</v>
      </c>
      <c r="AR610">
        <v>4030397645</v>
      </c>
      <c r="AS610">
        <v>205588784</v>
      </c>
      <c r="AT610">
        <v>3863825826</v>
      </c>
      <c r="AU610">
        <v>3596323398</v>
      </c>
      <c r="AV610">
        <v>3596323398</v>
      </c>
      <c r="AW610">
        <v>2921754796</v>
      </c>
      <c r="AX610">
        <v>3876137153</v>
      </c>
      <c r="AY610">
        <v>3876137153</v>
      </c>
      <c r="AZ610">
        <v>3939014028</v>
      </c>
      <c r="BB610">
        <v>0</v>
      </c>
      <c r="BD610">
        <v>10149346012</v>
      </c>
      <c r="BE610">
        <v>10149346012</v>
      </c>
      <c r="BF610">
        <v>1</v>
      </c>
      <c r="BG610">
        <v>1</v>
      </c>
      <c r="BI610">
        <v>3876137153</v>
      </c>
      <c r="BK610">
        <v>4007087644</v>
      </c>
      <c r="BL610">
        <v>4007087644</v>
      </c>
      <c r="BM610">
        <v>4007087644</v>
      </c>
      <c r="BN610">
        <v>2504491730</v>
      </c>
      <c r="BQ610">
        <v>0</v>
      </c>
      <c r="BR610">
        <v>0</v>
      </c>
      <c r="BS610">
        <v>0</v>
      </c>
      <c r="BT610">
        <v>0</v>
      </c>
    </row>
    <row r="611" spans="1:72">
      <c r="A611" t="s">
        <v>906</v>
      </c>
      <c r="B611" t="s">
        <v>23</v>
      </c>
      <c r="C611">
        <v>2011</v>
      </c>
      <c r="D611" t="s">
        <v>228</v>
      </c>
      <c r="E611">
        <v>5</v>
      </c>
      <c r="G611" t="s">
        <v>229</v>
      </c>
      <c r="H611" t="s">
        <v>899</v>
      </c>
      <c r="I611">
        <v>76616278597</v>
      </c>
      <c r="J611">
        <v>22017774596</v>
      </c>
      <c r="K611">
        <v>6424648848</v>
      </c>
      <c r="L611">
        <v>10594969320</v>
      </c>
      <c r="M611">
        <v>10594969320</v>
      </c>
      <c r="N611">
        <v>64582370051</v>
      </c>
      <c r="O611">
        <v>46851691774</v>
      </c>
      <c r="P611">
        <v>34674916011</v>
      </c>
      <c r="Q611">
        <v>34674916011</v>
      </c>
      <c r="R611">
        <v>0</v>
      </c>
      <c r="S611">
        <v>34674916011</v>
      </c>
      <c r="T611">
        <v>33671468233</v>
      </c>
      <c r="U611">
        <v>33671468233</v>
      </c>
      <c r="V611">
        <v>33671468233</v>
      </c>
      <c r="W611">
        <v>33671468233</v>
      </c>
      <c r="X611">
        <v>33671468233</v>
      </c>
      <c r="Y611">
        <v>0</v>
      </c>
      <c r="Z611">
        <v>0</v>
      </c>
      <c r="AA611">
        <v>0</v>
      </c>
      <c r="AB611">
        <v>33671468233</v>
      </c>
      <c r="AC611">
        <v>3830223437</v>
      </c>
      <c r="AD611">
        <v>33671468233</v>
      </c>
      <c r="AE611">
        <v>0</v>
      </c>
      <c r="AF611">
        <v>0</v>
      </c>
      <c r="AG611">
        <v>0</v>
      </c>
      <c r="AH611">
        <v>0</v>
      </c>
      <c r="AI611">
        <v>0</v>
      </c>
      <c r="AJ611">
        <v>0</v>
      </c>
      <c r="AK611">
        <v>0</v>
      </c>
      <c r="AL611">
        <v>0</v>
      </c>
      <c r="AM611">
        <v>44378020909</v>
      </c>
      <c r="AN611">
        <v>33671468233</v>
      </c>
      <c r="AO611">
        <v>35468199626</v>
      </c>
      <c r="AP611">
        <v>35468199626</v>
      </c>
      <c r="AQ611">
        <v>33112133099</v>
      </c>
      <c r="AR611">
        <v>16422413028</v>
      </c>
      <c r="AS611">
        <v>1374055300</v>
      </c>
      <c r="AT611">
        <v>33170970132</v>
      </c>
      <c r="AU611">
        <v>32206382407</v>
      </c>
      <c r="AV611">
        <v>32206382407</v>
      </c>
      <c r="AW611">
        <v>32416452109</v>
      </c>
      <c r="AX611">
        <v>33671468233</v>
      </c>
      <c r="AY611">
        <v>33671468233</v>
      </c>
      <c r="AZ611">
        <v>35648616632.672523</v>
      </c>
      <c r="BA611">
        <v>6693126339</v>
      </c>
      <c r="BB611">
        <v>0</v>
      </c>
      <c r="BC611">
        <v>0</v>
      </c>
      <c r="BD611">
        <v>76616278597</v>
      </c>
      <c r="BE611">
        <v>76616278597</v>
      </c>
      <c r="BF611">
        <v>1</v>
      </c>
      <c r="BG611">
        <v>1</v>
      </c>
      <c r="BH611">
        <v>1</v>
      </c>
      <c r="BI611">
        <v>33671468233</v>
      </c>
      <c r="BJ611">
        <v>17572304858</v>
      </c>
      <c r="BK611">
        <v>34674916011</v>
      </c>
      <c r="BL611">
        <v>34674916011</v>
      </c>
      <c r="BM611">
        <v>17102611153</v>
      </c>
      <c r="BN611">
        <v>16192434217</v>
      </c>
      <c r="BO611">
        <v>0</v>
      </c>
      <c r="BP611">
        <v>0</v>
      </c>
      <c r="BQ611">
        <v>0</v>
      </c>
      <c r="BR611">
        <v>0</v>
      </c>
      <c r="BS611">
        <v>0</v>
      </c>
      <c r="BT611">
        <v>0</v>
      </c>
    </row>
    <row r="612" spans="1:72">
      <c r="A612" t="s">
        <v>907</v>
      </c>
      <c r="B612" t="s">
        <v>24</v>
      </c>
      <c r="C612">
        <v>2011</v>
      </c>
      <c r="D612" t="s">
        <v>231</v>
      </c>
      <c r="E612">
        <v>5</v>
      </c>
      <c r="G612" t="s">
        <v>232</v>
      </c>
      <c r="H612" t="s">
        <v>899</v>
      </c>
      <c r="I612">
        <v>62997052932</v>
      </c>
      <c r="J612">
        <v>3203896832</v>
      </c>
      <c r="K612">
        <v>2143975082</v>
      </c>
      <c r="L612">
        <v>2870448462</v>
      </c>
      <c r="M612">
        <v>2870448462</v>
      </c>
      <c r="N612">
        <v>27057520293</v>
      </c>
      <c r="O612">
        <v>21483109005</v>
      </c>
      <c r="P612">
        <v>12074836563</v>
      </c>
      <c r="Q612">
        <v>12074836563</v>
      </c>
      <c r="R612">
        <v>0</v>
      </c>
      <c r="S612">
        <v>12074836563</v>
      </c>
      <c r="T612">
        <v>12034625580</v>
      </c>
      <c r="U612">
        <v>12034625580</v>
      </c>
      <c r="V612">
        <v>12034625580</v>
      </c>
      <c r="W612">
        <v>12034625580</v>
      </c>
      <c r="X612">
        <v>12034625580</v>
      </c>
      <c r="Y612">
        <v>0</v>
      </c>
      <c r="Z612">
        <v>0</v>
      </c>
      <c r="AA612">
        <v>0</v>
      </c>
      <c r="AB612">
        <v>12034625580</v>
      </c>
      <c r="AC612">
        <v>3097524437</v>
      </c>
      <c r="AM612">
        <v>19780936913</v>
      </c>
      <c r="AN612">
        <v>12034625580</v>
      </c>
      <c r="AO612">
        <v>12153540559</v>
      </c>
      <c r="AP612">
        <v>12153540559</v>
      </c>
      <c r="AQ612">
        <v>11926599329</v>
      </c>
      <c r="AR612">
        <v>11926599329</v>
      </c>
      <c r="AS612">
        <v>707457901</v>
      </c>
      <c r="AT612">
        <v>12023267832</v>
      </c>
      <c r="AU612">
        <v>11257018936</v>
      </c>
      <c r="AV612">
        <v>11257018936</v>
      </c>
      <c r="AW612">
        <v>11250468913</v>
      </c>
      <c r="AX612">
        <v>12034625580</v>
      </c>
      <c r="AY612">
        <v>12034625580</v>
      </c>
      <c r="AZ612">
        <v>13513242339</v>
      </c>
      <c r="BB612">
        <v>0</v>
      </c>
      <c r="BD612">
        <v>62997052932</v>
      </c>
      <c r="BE612">
        <v>62997052932</v>
      </c>
      <c r="BF612">
        <v>1</v>
      </c>
      <c r="BG612">
        <v>1</v>
      </c>
      <c r="BI612">
        <v>12034625580</v>
      </c>
      <c r="BK612">
        <v>12074836563</v>
      </c>
      <c r="BL612">
        <v>12074836563</v>
      </c>
      <c r="BM612">
        <v>12074836563</v>
      </c>
      <c r="BN612">
        <v>7495984413</v>
      </c>
      <c r="BQ612">
        <v>0</v>
      </c>
      <c r="BR612">
        <v>0</v>
      </c>
      <c r="BS612">
        <v>0</v>
      </c>
      <c r="BT612">
        <v>0</v>
      </c>
    </row>
    <row r="613" spans="1:72">
      <c r="A613" t="s">
        <v>908</v>
      </c>
      <c r="B613" t="s">
        <v>25</v>
      </c>
      <c r="C613">
        <v>2011</v>
      </c>
      <c r="D613" t="s">
        <v>207</v>
      </c>
      <c r="E613">
        <v>8</v>
      </c>
      <c r="G613" t="s">
        <v>234</v>
      </c>
      <c r="H613" t="s">
        <v>899</v>
      </c>
      <c r="I613">
        <v>387005401690</v>
      </c>
      <c r="J613">
        <v>78905066707</v>
      </c>
      <c r="K613">
        <v>29048906869</v>
      </c>
      <c r="L613">
        <v>69172739763</v>
      </c>
      <c r="M613">
        <v>69172739763</v>
      </c>
      <c r="N613">
        <v>305832699053</v>
      </c>
      <c r="O613">
        <v>176286550404</v>
      </c>
      <c r="P613">
        <v>126213875135</v>
      </c>
      <c r="Q613">
        <v>126213875135</v>
      </c>
      <c r="R613">
        <v>0</v>
      </c>
      <c r="S613">
        <v>126213875135</v>
      </c>
      <c r="T613">
        <v>122849949054</v>
      </c>
      <c r="U613">
        <v>122849949054</v>
      </c>
      <c r="V613">
        <v>122849949054</v>
      </c>
      <c r="W613">
        <v>122849949054</v>
      </c>
      <c r="X613">
        <v>122849949054</v>
      </c>
      <c r="Y613">
        <v>0</v>
      </c>
      <c r="Z613">
        <v>0</v>
      </c>
      <c r="AA613">
        <v>0</v>
      </c>
      <c r="AB613">
        <v>122849949054</v>
      </c>
      <c r="AC613">
        <v>11067813665</v>
      </c>
      <c r="AD613">
        <v>122849949054</v>
      </c>
      <c r="AE613">
        <v>0</v>
      </c>
      <c r="AF613">
        <v>0</v>
      </c>
      <c r="AG613">
        <v>0</v>
      </c>
      <c r="AH613">
        <v>0</v>
      </c>
      <c r="AI613">
        <v>0</v>
      </c>
      <c r="AJ613">
        <v>0</v>
      </c>
      <c r="AK613">
        <v>0</v>
      </c>
      <c r="AL613">
        <v>0</v>
      </c>
      <c r="AM613">
        <v>178573709807</v>
      </c>
      <c r="AN613">
        <v>122849949054</v>
      </c>
      <c r="AO613">
        <v>149697354069</v>
      </c>
      <c r="AP613">
        <v>149697354069</v>
      </c>
      <c r="AQ613">
        <v>116525054183</v>
      </c>
      <c r="AR613">
        <v>85839740693</v>
      </c>
      <c r="AS613">
        <v>17342624173</v>
      </c>
      <c r="AT613">
        <v>121769391897</v>
      </c>
      <c r="AU613">
        <v>118594861262</v>
      </c>
      <c r="AV613">
        <v>118594861262</v>
      </c>
      <c r="AW613">
        <v>114109259961</v>
      </c>
      <c r="AX613">
        <v>122849949054</v>
      </c>
      <c r="AY613">
        <v>122849949054</v>
      </c>
      <c r="AZ613">
        <v>137094232215</v>
      </c>
      <c r="BA613">
        <v>11393053182</v>
      </c>
      <c r="BB613">
        <v>0</v>
      </c>
      <c r="BC613">
        <v>0</v>
      </c>
      <c r="BD613">
        <v>387005401690</v>
      </c>
      <c r="BE613">
        <v>387005401690</v>
      </c>
      <c r="BF613">
        <v>1</v>
      </c>
      <c r="BG613">
        <v>1</v>
      </c>
      <c r="BH613">
        <v>1</v>
      </c>
      <c r="BI613">
        <v>122849949054</v>
      </c>
      <c r="BJ613">
        <v>32742816286</v>
      </c>
      <c r="BK613">
        <v>126213875135</v>
      </c>
      <c r="BL613">
        <v>126213875135</v>
      </c>
      <c r="BM613">
        <v>93471058849</v>
      </c>
      <c r="BN613">
        <v>55861150468</v>
      </c>
      <c r="BO613">
        <v>0</v>
      </c>
      <c r="BP613">
        <v>0</v>
      </c>
      <c r="BQ613">
        <v>0</v>
      </c>
      <c r="BR613">
        <v>0</v>
      </c>
      <c r="BS613">
        <v>0</v>
      </c>
      <c r="BT613">
        <v>0</v>
      </c>
    </row>
    <row r="614" spans="1:72">
      <c r="A614" t="s">
        <v>909</v>
      </c>
      <c r="B614" t="s">
        <v>26</v>
      </c>
      <c r="C614">
        <v>2011</v>
      </c>
      <c r="D614" t="s">
        <v>212</v>
      </c>
      <c r="E614">
        <v>2</v>
      </c>
      <c r="G614" t="s">
        <v>236</v>
      </c>
      <c r="H614" t="s">
        <v>899</v>
      </c>
      <c r="I614">
        <v>25407424407</v>
      </c>
      <c r="J614">
        <v>1090769646</v>
      </c>
      <c r="K614">
        <v>1087224534</v>
      </c>
      <c r="L614">
        <v>1142133199</v>
      </c>
      <c r="M614">
        <v>1142133199</v>
      </c>
      <c r="N614">
        <v>9257860895</v>
      </c>
      <c r="O614">
        <v>8079098308</v>
      </c>
      <c r="P614">
        <v>4185757056</v>
      </c>
      <c r="Q614">
        <v>4185757056</v>
      </c>
      <c r="R614">
        <v>0</v>
      </c>
      <c r="S614">
        <v>4185757056</v>
      </c>
      <c r="T614">
        <v>4163786256</v>
      </c>
      <c r="U614">
        <v>4163786256</v>
      </c>
      <c r="V614">
        <v>4163786256</v>
      </c>
      <c r="W614">
        <v>4163786256</v>
      </c>
      <c r="X614">
        <v>4163786256</v>
      </c>
      <c r="Y614">
        <v>0</v>
      </c>
      <c r="Z614">
        <v>0</v>
      </c>
      <c r="AA614">
        <v>0</v>
      </c>
      <c r="AB614">
        <v>4163786256</v>
      </c>
      <c r="AC614">
        <v>930092198</v>
      </c>
      <c r="AM614">
        <v>7004192680</v>
      </c>
      <c r="AN614">
        <v>4163786256</v>
      </c>
      <c r="AO614">
        <v>4112777900</v>
      </c>
      <c r="AP614">
        <v>4112777900</v>
      </c>
      <c r="AQ614">
        <v>3829702953</v>
      </c>
      <c r="AR614">
        <v>3829702953</v>
      </c>
      <c r="AS614">
        <v>121896884</v>
      </c>
      <c r="AT614">
        <v>4161350771</v>
      </c>
      <c r="AU614">
        <v>3966673581</v>
      </c>
      <c r="AV614">
        <v>3966673581</v>
      </c>
      <c r="AW614">
        <v>4033765675</v>
      </c>
      <c r="AX614">
        <v>4163786256</v>
      </c>
      <c r="AY614">
        <v>4163786256</v>
      </c>
      <c r="AZ614">
        <v>5121544178</v>
      </c>
      <c r="BB614">
        <v>0</v>
      </c>
      <c r="BD614">
        <v>25407424407</v>
      </c>
      <c r="BE614">
        <v>25407424407</v>
      </c>
      <c r="BF614">
        <v>1</v>
      </c>
      <c r="BG614">
        <v>1</v>
      </c>
      <c r="BI614">
        <v>4163786256</v>
      </c>
      <c r="BK614">
        <v>4185757056</v>
      </c>
      <c r="BL614">
        <v>4185757056</v>
      </c>
      <c r="BM614">
        <v>4185757056</v>
      </c>
      <c r="BN614">
        <v>2941645562</v>
      </c>
      <c r="BQ614">
        <v>0</v>
      </c>
      <c r="BR614">
        <v>0</v>
      </c>
      <c r="BS614">
        <v>0</v>
      </c>
      <c r="BT614">
        <v>0</v>
      </c>
    </row>
    <row r="615" spans="1:72">
      <c r="A615" t="s">
        <v>910</v>
      </c>
      <c r="B615" t="s">
        <v>27</v>
      </c>
      <c r="C615">
        <v>2011</v>
      </c>
      <c r="D615" t="s">
        <v>228</v>
      </c>
      <c r="E615">
        <v>4</v>
      </c>
      <c r="G615" t="s">
        <v>238</v>
      </c>
      <c r="H615" t="s">
        <v>899</v>
      </c>
      <c r="I615">
        <v>62721524176</v>
      </c>
      <c r="J615">
        <v>23430160169</v>
      </c>
      <c r="K615">
        <v>6422720076</v>
      </c>
      <c r="L615">
        <v>9425799279</v>
      </c>
      <c r="M615">
        <v>9425799279</v>
      </c>
      <c r="N615">
        <v>44827712136</v>
      </c>
      <c r="O615">
        <v>29194275157</v>
      </c>
      <c r="P615">
        <v>29883590186</v>
      </c>
      <c r="Q615">
        <v>29883590186</v>
      </c>
      <c r="R615">
        <v>0</v>
      </c>
      <c r="S615">
        <v>29883590186</v>
      </c>
      <c r="T615">
        <v>29805321475</v>
      </c>
      <c r="U615">
        <v>29805321475</v>
      </c>
      <c r="V615">
        <v>29805321475</v>
      </c>
      <c r="W615">
        <v>29805321475</v>
      </c>
      <c r="X615">
        <v>29805321475</v>
      </c>
      <c r="Y615">
        <v>0</v>
      </c>
      <c r="Z615">
        <v>0</v>
      </c>
      <c r="AA615">
        <v>0</v>
      </c>
      <c r="AB615">
        <v>29805321475</v>
      </c>
      <c r="AC615">
        <v>2904731669</v>
      </c>
      <c r="AD615">
        <v>29805321475</v>
      </c>
      <c r="AE615">
        <v>0</v>
      </c>
      <c r="AF615">
        <v>0</v>
      </c>
      <c r="AG615">
        <v>0</v>
      </c>
      <c r="AH615">
        <v>0</v>
      </c>
      <c r="AI615">
        <v>0</v>
      </c>
      <c r="AJ615">
        <v>0</v>
      </c>
      <c r="AK615">
        <v>0</v>
      </c>
      <c r="AL615">
        <v>0</v>
      </c>
      <c r="AM615">
        <v>29472782297</v>
      </c>
      <c r="AN615">
        <v>29805321475</v>
      </c>
      <c r="AO615">
        <v>29428416682</v>
      </c>
      <c r="AP615">
        <v>29428416682</v>
      </c>
      <c r="AQ615">
        <v>28344902262</v>
      </c>
      <c r="AR615">
        <v>14148287371</v>
      </c>
      <c r="AS615">
        <v>1491432606</v>
      </c>
      <c r="AT615">
        <v>29503366689</v>
      </c>
      <c r="AU615">
        <v>28642238149</v>
      </c>
      <c r="AV615">
        <v>28642238149</v>
      </c>
      <c r="AW615">
        <v>28720698440</v>
      </c>
      <c r="AX615">
        <v>29805321475</v>
      </c>
      <c r="AY615">
        <v>29805321475</v>
      </c>
      <c r="AZ615">
        <v>30940219448</v>
      </c>
      <c r="BA615">
        <v>5688247769</v>
      </c>
      <c r="BB615">
        <v>0</v>
      </c>
      <c r="BC615">
        <v>0</v>
      </c>
      <c r="BD615">
        <v>62721524176</v>
      </c>
      <c r="BE615">
        <v>62721524176</v>
      </c>
      <c r="BF615">
        <v>1</v>
      </c>
      <c r="BG615">
        <v>1</v>
      </c>
      <c r="BH615">
        <v>1</v>
      </c>
      <c r="BI615">
        <v>29805321475</v>
      </c>
      <c r="BJ615">
        <v>14453676325</v>
      </c>
      <c r="BK615">
        <v>29883590186</v>
      </c>
      <c r="BL615">
        <v>29883590186</v>
      </c>
      <c r="BM615">
        <v>15429913861</v>
      </c>
      <c r="BN615">
        <v>14439831967</v>
      </c>
      <c r="BO615">
        <v>0</v>
      </c>
      <c r="BP615">
        <v>0</v>
      </c>
      <c r="BQ615">
        <v>0</v>
      </c>
      <c r="BR615">
        <v>0</v>
      </c>
      <c r="BS615">
        <v>0</v>
      </c>
      <c r="BT615">
        <v>0</v>
      </c>
    </row>
    <row r="616" spans="1:72">
      <c r="A616" t="s">
        <v>911</v>
      </c>
      <c r="B616" t="s">
        <v>28</v>
      </c>
      <c r="C616">
        <v>2011</v>
      </c>
      <c r="D616" t="s">
        <v>228</v>
      </c>
      <c r="E616">
        <v>6</v>
      </c>
      <c r="G616" t="s">
        <v>240</v>
      </c>
      <c r="H616" t="s">
        <v>899</v>
      </c>
      <c r="I616">
        <v>103568517059</v>
      </c>
      <c r="J616">
        <v>27091906852</v>
      </c>
      <c r="K616">
        <v>7289616928</v>
      </c>
      <c r="L616">
        <v>9846795029</v>
      </c>
      <c r="M616">
        <v>9846795029</v>
      </c>
      <c r="N616">
        <v>66903581164</v>
      </c>
      <c r="O616">
        <v>46495687634</v>
      </c>
      <c r="P616">
        <v>36577987658</v>
      </c>
      <c r="Q616">
        <v>36577987658</v>
      </c>
      <c r="R616">
        <v>0</v>
      </c>
      <c r="S616">
        <v>36577987658</v>
      </c>
      <c r="T616">
        <v>36597530539</v>
      </c>
      <c r="U616">
        <v>36597530539</v>
      </c>
      <c r="V616">
        <v>36597530539</v>
      </c>
      <c r="W616">
        <v>36597530539</v>
      </c>
      <c r="X616">
        <v>36597530539</v>
      </c>
      <c r="Y616">
        <v>0</v>
      </c>
      <c r="Z616">
        <v>0</v>
      </c>
      <c r="AA616">
        <v>0</v>
      </c>
      <c r="AB616">
        <v>36597530539</v>
      </c>
      <c r="AC616">
        <v>5135417271</v>
      </c>
      <c r="AD616">
        <v>36597530539</v>
      </c>
      <c r="AE616">
        <v>0</v>
      </c>
      <c r="AF616">
        <v>0</v>
      </c>
      <c r="AG616">
        <v>0</v>
      </c>
      <c r="AH616">
        <v>0</v>
      </c>
      <c r="AI616">
        <v>0</v>
      </c>
      <c r="AJ616">
        <v>0</v>
      </c>
      <c r="AK616">
        <v>0</v>
      </c>
      <c r="AL616">
        <v>0</v>
      </c>
      <c r="AM616">
        <v>47488110866</v>
      </c>
      <c r="AN616">
        <v>36597530539</v>
      </c>
      <c r="AO616">
        <v>36524148299</v>
      </c>
      <c r="AP616">
        <v>36524148299</v>
      </c>
      <c r="AQ616">
        <v>35189670942</v>
      </c>
      <c r="AR616">
        <v>21038413912</v>
      </c>
      <c r="AS616">
        <v>2282311440</v>
      </c>
      <c r="AT616">
        <v>36218846910</v>
      </c>
      <c r="AU616">
        <v>35102557440</v>
      </c>
      <c r="AV616">
        <v>35102557440</v>
      </c>
      <c r="AW616">
        <v>35074533236</v>
      </c>
      <c r="AX616">
        <v>36597530539</v>
      </c>
      <c r="AY616">
        <v>36597530539</v>
      </c>
      <c r="AZ616">
        <v>39048459083.799225</v>
      </c>
      <c r="BA616">
        <v>5666754658</v>
      </c>
      <c r="BB616">
        <v>0</v>
      </c>
      <c r="BC616">
        <v>0</v>
      </c>
      <c r="BD616">
        <v>103568517059</v>
      </c>
      <c r="BE616">
        <v>103568517059</v>
      </c>
      <c r="BF616">
        <v>1</v>
      </c>
      <c r="BG616">
        <v>1</v>
      </c>
      <c r="BH616">
        <v>1</v>
      </c>
      <c r="BI616">
        <v>36597530539</v>
      </c>
      <c r="BJ616">
        <v>15615481720</v>
      </c>
      <c r="BK616">
        <v>36577987658</v>
      </c>
      <c r="BL616">
        <v>36577987658</v>
      </c>
      <c r="BM616">
        <v>20962505938</v>
      </c>
      <c r="BN616">
        <v>18398284692</v>
      </c>
      <c r="BO616">
        <v>0</v>
      </c>
      <c r="BP616">
        <v>0</v>
      </c>
      <c r="BQ616">
        <v>0</v>
      </c>
      <c r="BR616">
        <v>0</v>
      </c>
      <c r="BS616">
        <v>0</v>
      </c>
      <c r="BT616">
        <v>0</v>
      </c>
    </row>
    <row r="617" spans="1:72">
      <c r="A617" t="s">
        <v>912</v>
      </c>
      <c r="B617" t="s">
        <v>29</v>
      </c>
      <c r="C617">
        <v>2011</v>
      </c>
      <c r="D617" t="s">
        <v>231</v>
      </c>
      <c r="E617">
        <v>4</v>
      </c>
      <c r="G617" t="s">
        <v>242</v>
      </c>
      <c r="H617" t="s">
        <v>899</v>
      </c>
      <c r="I617">
        <v>32360428423</v>
      </c>
      <c r="J617">
        <v>988790371</v>
      </c>
      <c r="K617">
        <v>817061989</v>
      </c>
      <c r="L617">
        <v>1492609775</v>
      </c>
      <c r="M617">
        <v>1492609775</v>
      </c>
      <c r="N617">
        <v>14921168578</v>
      </c>
      <c r="O617">
        <v>12437133550</v>
      </c>
      <c r="P617">
        <v>6882134269</v>
      </c>
      <c r="Q617">
        <v>6882134269</v>
      </c>
      <c r="R617">
        <v>0</v>
      </c>
      <c r="S617">
        <v>6882134269</v>
      </c>
      <c r="T617">
        <v>6759930823</v>
      </c>
      <c r="U617">
        <v>6759930823</v>
      </c>
      <c r="V617">
        <v>6759930823</v>
      </c>
      <c r="W617">
        <v>6759930823</v>
      </c>
      <c r="X617">
        <v>6759930823</v>
      </c>
      <c r="Y617">
        <v>0</v>
      </c>
      <c r="Z617">
        <v>0</v>
      </c>
      <c r="AA617">
        <v>0</v>
      </c>
      <c r="AB617">
        <v>6759930823</v>
      </c>
      <c r="AC617">
        <v>2389420938</v>
      </c>
      <c r="AM617">
        <v>12760373388</v>
      </c>
      <c r="AN617">
        <v>6759930823</v>
      </c>
      <c r="AO617">
        <v>6907117019</v>
      </c>
      <c r="AP617">
        <v>6907117019</v>
      </c>
      <c r="AQ617">
        <v>6698068728</v>
      </c>
      <c r="AR617">
        <v>6698068728</v>
      </c>
      <c r="AS617">
        <v>194294320</v>
      </c>
      <c r="AT617">
        <v>6755820940</v>
      </c>
      <c r="AU617">
        <v>6415561698</v>
      </c>
      <c r="AV617">
        <v>6415561698</v>
      </c>
      <c r="AW617">
        <v>6753790241</v>
      </c>
      <c r="AX617">
        <v>6759930823</v>
      </c>
      <c r="AY617">
        <v>6759930823</v>
      </c>
      <c r="AZ617">
        <v>7748384500</v>
      </c>
      <c r="BB617">
        <v>0</v>
      </c>
      <c r="BD617">
        <v>32360428423</v>
      </c>
      <c r="BE617">
        <v>32360428423</v>
      </c>
      <c r="BF617">
        <v>1</v>
      </c>
      <c r="BG617">
        <v>1</v>
      </c>
      <c r="BI617">
        <v>6759930823</v>
      </c>
      <c r="BK617">
        <v>6882134269</v>
      </c>
      <c r="BL617">
        <v>6882134269</v>
      </c>
      <c r="BM617">
        <v>6882134269</v>
      </c>
      <c r="BN617">
        <v>4318100788</v>
      </c>
      <c r="BQ617">
        <v>0</v>
      </c>
      <c r="BR617">
        <v>0</v>
      </c>
      <c r="BS617">
        <v>0</v>
      </c>
      <c r="BT617">
        <v>0</v>
      </c>
    </row>
    <row r="618" spans="1:72">
      <c r="A618" t="s">
        <v>913</v>
      </c>
      <c r="B618" t="s">
        <v>30</v>
      </c>
      <c r="C618">
        <v>2011</v>
      </c>
      <c r="D618" t="s">
        <v>231</v>
      </c>
      <c r="E618">
        <v>5</v>
      </c>
      <c r="G618" t="s">
        <v>244</v>
      </c>
      <c r="H618" t="s">
        <v>899</v>
      </c>
      <c r="I618">
        <v>50918665816</v>
      </c>
      <c r="J618">
        <v>2883627094</v>
      </c>
      <c r="K618">
        <v>2440618247</v>
      </c>
      <c r="L618">
        <v>3294139465</v>
      </c>
      <c r="M618">
        <v>3294139465</v>
      </c>
      <c r="N618">
        <v>30898799073</v>
      </c>
      <c r="O618">
        <v>25385747809</v>
      </c>
      <c r="P618">
        <v>14373696357</v>
      </c>
      <c r="Q618">
        <v>14373696357</v>
      </c>
      <c r="R618">
        <v>0</v>
      </c>
      <c r="S618">
        <v>14373696357</v>
      </c>
      <c r="T618">
        <v>14320751321</v>
      </c>
      <c r="U618">
        <v>14320751321</v>
      </c>
      <c r="V618">
        <v>14320751321</v>
      </c>
      <c r="W618">
        <v>14320751321</v>
      </c>
      <c r="X618">
        <v>14320751321</v>
      </c>
      <c r="Y618">
        <v>0</v>
      </c>
      <c r="Z618">
        <v>0</v>
      </c>
      <c r="AA618">
        <v>0</v>
      </c>
      <c r="AB618">
        <v>14320751321</v>
      </c>
      <c r="AC618">
        <v>4947012238</v>
      </c>
      <c r="AM618">
        <v>24480694481</v>
      </c>
      <c r="AN618">
        <v>14320751321</v>
      </c>
      <c r="AO618">
        <v>13610513608</v>
      </c>
      <c r="AP618">
        <v>13610513608</v>
      </c>
      <c r="AQ618">
        <v>13550690147</v>
      </c>
      <c r="AR618">
        <v>13550690147</v>
      </c>
      <c r="AS618">
        <v>674641251</v>
      </c>
      <c r="AT618">
        <v>14318138661</v>
      </c>
      <c r="AU618">
        <v>13559569327</v>
      </c>
      <c r="AV618">
        <v>13559569327</v>
      </c>
      <c r="AW618">
        <v>13522579777</v>
      </c>
      <c r="AX618">
        <v>14320751321</v>
      </c>
      <c r="AY618">
        <v>14320751321</v>
      </c>
      <c r="AZ618">
        <v>15890830025</v>
      </c>
      <c r="BB618">
        <v>0</v>
      </c>
      <c r="BD618">
        <v>50918665816</v>
      </c>
      <c r="BE618">
        <v>50918665816</v>
      </c>
      <c r="BF618">
        <v>1</v>
      </c>
      <c r="BG618">
        <v>1</v>
      </c>
      <c r="BI618">
        <v>14320751321</v>
      </c>
      <c r="BK618">
        <v>14373696357</v>
      </c>
      <c r="BL618">
        <v>14373696357</v>
      </c>
      <c r="BM618">
        <v>14373696357</v>
      </c>
      <c r="BN618">
        <v>9297087649</v>
      </c>
      <c r="BQ618">
        <v>0</v>
      </c>
      <c r="BR618">
        <v>0</v>
      </c>
      <c r="BS618">
        <v>0</v>
      </c>
      <c r="BT618">
        <v>0</v>
      </c>
    </row>
    <row r="619" spans="1:72">
      <c r="A619" t="s">
        <v>914</v>
      </c>
      <c r="B619" t="s">
        <v>31</v>
      </c>
      <c r="C619">
        <v>2011</v>
      </c>
      <c r="D619" t="s">
        <v>228</v>
      </c>
      <c r="E619">
        <v>7</v>
      </c>
      <c r="G619" t="s">
        <v>246</v>
      </c>
      <c r="H619" t="s">
        <v>899</v>
      </c>
      <c r="I619">
        <v>370826566490</v>
      </c>
      <c r="J619">
        <v>56465795139</v>
      </c>
      <c r="K619">
        <v>21189406874</v>
      </c>
      <c r="L619">
        <v>28729519001</v>
      </c>
      <c r="M619">
        <v>28729519001</v>
      </c>
      <c r="N619">
        <v>144816999289</v>
      </c>
      <c r="O619">
        <v>105619191653</v>
      </c>
      <c r="P619">
        <v>82377287057</v>
      </c>
      <c r="Q619">
        <v>82377287057</v>
      </c>
      <c r="R619">
        <v>0</v>
      </c>
      <c r="S619">
        <v>82377287057</v>
      </c>
      <c r="T619">
        <v>82074352550</v>
      </c>
      <c r="U619">
        <v>82074352550</v>
      </c>
      <c r="V619">
        <v>82074352550</v>
      </c>
      <c r="W619">
        <v>82074352550</v>
      </c>
      <c r="X619">
        <v>82074352550</v>
      </c>
      <c r="Y619">
        <v>0</v>
      </c>
      <c r="Z619">
        <v>0</v>
      </c>
      <c r="AA619">
        <v>0</v>
      </c>
      <c r="AB619">
        <v>82074352550</v>
      </c>
      <c r="AC619">
        <v>8738410873</v>
      </c>
      <c r="AD619">
        <v>82074352550</v>
      </c>
      <c r="AE619">
        <v>0</v>
      </c>
      <c r="AF619">
        <v>0</v>
      </c>
      <c r="AG619">
        <v>0</v>
      </c>
      <c r="AH619">
        <v>0</v>
      </c>
      <c r="AI619">
        <v>0</v>
      </c>
      <c r="AJ619">
        <v>0</v>
      </c>
      <c r="AK619">
        <v>0</v>
      </c>
      <c r="AL619">
        <v>0</v>
      </c>
      <c r="AM619">
        <v>91223954738</v>
      </c>
      <c r="AN619">
        <v>82074352550</v>
      </c>
      <c r="AO619">
        <v>88909012379</v>
      </c>
      <c r="AP619">
        <v>88909012379</v>
      </c>
      <c r="AQ619">
        <v>78538146784</v>
      </c>
      <c r="AR619">
        <v>57058102689</v>
      </c>
      <c r="AS619">
        <v>5958276613</v>
      </c>
      <c r="AT619">
        <v>81040888230</v>
      </c>
      <c r="AU619">
        <v>78488206467</v>
      </c>
      <c r="AV619">
        <v>78488206467</v>
      </c>
      <c r="AW619">
        <v>76449160917</v>
      </c>
      <c r="AX619">
        <v>82074352550</v>
      </c>
      <c r="AY619">
        <v>82074352550</v>
      </c>
      <c r="AZ619">
        <v>90259277041.019409</v>
      </c>
      <c r="BA619">
        <v>7454839299</v>
      </c>
      <c r="BB619">
        <v>0</v>
      </c>
      <c r="BC619">
        <v>0</v>
      </c>
      <c r="BD619">
        <v>370826566490</v>
      </c>
      <c r="BE619">
        <v>370826566490</v>
      </c>
      <c r="BF619">
        <v>1</v>
      </c>
      <c r="BG619">
        <v>1</v>
      </c>
      <c r="BH619">
        <v>1</v>
      </c>
      <c r="BI619">
        <v>82074352550</v>
      </c>
      <c r="BJ619">
        <v>22121750420</v>
      </c>
      <c r="BK619">
        <v>82377287057</v>
      </c>
      <c r="BL619">
        <v>82377287057</v>
      </c>
      <c r="BM619">
        <v>60255536637</v>
      </c>
      <c r="BN619">
        <v>44142718431</v>
      </c>
      <c r="BO619">
        <v>0</v>
      </c>
      <c r="BP619">
        <v>0</v>
      </c>
      <c r="BQ619">
        <v>0</v>
      </c>
      <c r="BR619">
        <v>0</v>
      </c>
      <c r="BS619">
        <v>0</v>
      </c>
      <c r="BT619">
        <v>0</v>
      </c>
    </row>
    <row r="620" spans="1:72">
      <c r="A620" t="s">
        <v>915</v>
      </c>
      <c r="B620" t="s">
        <v>32</v>
      </c>
      <c r="C620">
        <v>2011</v>
      </c>
      <c r="D620" t="s">
        <v>215</v>
      </c>
      <c r="E620">
        <v>1</v>
      </c>
      <c r="G620" t="s">
        <v>248</v>
      </c>
      <c r="H620" t="s">
        <v>899</v>
      </c>
      <c r="I620">
        <v>12708759014</v>
      </c>
      <c r="J620">
        <v>553862097</v>
      </c>
      <c r="K620">
        <v>468770294</v>
      </c>
      <c r="L620">
        <v>677125254</v>
      </c>
      <c r="M620">
        <v>677125254</v>
      </c>
      <c r="N620">
        <v>5324169969</v>
      </c>
      <c r="O620">
        <v>4169816034</v>
      </c>
      <c r="P620">
        <v>3039652091</v>
      </c>
      <c r="Q620">
        <v>3039652091</v>
      </c>
      <c r="R620">
        <v>0</v>
      </c>
      <c r="S620">
        <v>3039652091</v>
      </c>
      <c r="T620">
        <v>3009129229</v>
      </c>
      <c r="U620">
        <v>3009129229</v>
      </c>
      <c r="V620">
        <v>3009129229</v>
      </c>
      <c r="W620">
        <v>3009129229</v>
      </c>
      <c r="X620">
        <v>3009129229</v>
      </c>
      <c r="Y620">
        <v>0</v>
      </c>
      <c r="Z620">
        <v>0</v>
      </c>
      <c r="AA620">
        <v>0</v>
      </c>
      <c r="AB620">
        <v>3009129229</v>
      </c>
      <c r="AC620">
        <v>217041808</v>
      </c>
      <c r="AM620">
        <v>3915106283</v>
      </c>
      <c r="AN620">
        <v>3009129229</v>
      </c>
      <c r="AO620">
        <v>2932737478</v>
      </c>
      <c r="AP620">
        <v>2932737478</v>
      </c>
      <c r="AQ620">
        <v>3067836933</v>
      </c>
      <c r="AR620">
        <v>2958848152</v>
      </c>
      <c r="AS620">
        <v>6006650</v>
      </c>
      <c r="AT620">
        <v>3004200650</v>
      </c>
      <c r="AU620">
        <v>2802677211</v>
      </c>
      <c r="AV620">
        <v>2802677211</v>
      </c>
      <c r="AW620">
        <v>2854568763</v>
      </c>
      <c r="AX620">
        <v>3009129229</v>
      </c>
      <c r="AY620">
        <v>3009129229</v>
      </c>
      <c r="AZ620">
        <v>3369714748</v>
      </c>
      <c r="BB620">
        <v>0</v>
      </c>
      <c r="BD620">
        <v>12708759014</v>
      </c>
      <c r="BE620">
        <v>12708759014</v>
      </c>
      <c r="BF620">
        <v>1</v>
      </c>
      <c r="BG620">
        <v>1</v>
      </c>
      <c r="BI620">
        <v>3009129229</v>
      </c>
      <c r="BK620">
        <v>3039652091</v>
      </c>
      <c r="BL620">
        <v>3039652091</v>
      </c>
      <c r="BM620">
        <v>2948182316</v>
      </c>
      <c r="BN620">
        <v>1948930938</v>
      </c>
      <c r="BQ620">
        <v>0</v>
      </c>
      <c r="BR620">
        <v>0</v>
      </c>
      <c r="BS620">
        <v>0</v>
      </c>
      <c r="BT620">
        <v>0</v>
      </c>
    </row>
    <row r="621" spans="1:72">
      <c r="A621" t="s">
        <v>916</v>
      </c>
      <c r="B621" t="s">
        <v>33</v>
      </c>
      <c r="C621">
        <v>2011</v>
      </c>
      <c r="D621" t="s">
        <v>231</v>
      </c>
      <c r="E621">
        <v>4</v>
      </c>
      <c r="G621" t="s">
        <v>250</v>
      </c>
      <c r="H621" t="s">
        <v>899</v>
      </c>
      <c r="I621">
        <v>79906024678</v>
      </c>
      <c r="J621">
        <v>2145701025</v>
      </c>
      <c r="K621">
        <v>1585863794</v>
      </c>
      <c r="L621">
        <v>2056996509</v>
      </c>
      <c r="M621">
        <v>2056996509</v>
      </c>
      <c r="N621">
        <v>21912142222</v>
      </c>
      <c r="O621">
        <v>18245315632</v>
      </c>
      <c r="P621">
        <v>10079547152</v>
      </c>
      <c r="Q621">
        <v>10079547152</v>
      </c>
      <c r="R621">
        <v>0</v>
      </c>
      <c r="S621">
        <v>10079547152</v>
      </c>
      <c r="T621">
        <v>10000628992</v>
      </c>
      <c r="U621">
        <v>10000628992</v>
      </c>
      <c r="V621">
        <v>10000628992</v>
      </c>
      <c r="W621">
        <v>10000628992</v>
      </c>
      <c r="X621">
        <v>10000628992</v>
      </c>
      <c r="Y621">
        <v>0</v>
      </c>
      <c r="Z621">
        <v>0</v>
      </c>
      <c r="AA621">
        <v>0</v>
      </c>
      <c r="AB621">
        <v>10000628992</v>
      </c>
      <c r="AC621">
        <v>2777611685</v>
      </c>
      <c r="AM621">
        <v>16062524929</v>
      </c>
      <c r="AN621">
        <v>10000628992</v>
      </c>
      <c r="AO621">
        <v>9847931540</v>
      </c>
      <c r="AP621">
        <v>9847931540</v>
      </c>
      <c r="AQ621">
        <v>9972198783</v>
      </c>
      <c r="AR621">
        <v>9972198783</v>
      </c>
      <c r="AS621">
        <v>690336272</v>
      </c>
      <c r="AT621">
        <v>9991026126</v>
      </c>
      <c r="AU621">
        <v>9420961141</v>
      </c>
      <c r="AV621">
        <v>9420961141</v>
      </c>
      <c r="AW621">
        <v>9156097583</v>
      </c>
      <c r="AX621">
        <v>10000628992</v>
      </c>
      <c r="AY621">
        <v>10000628992</v>
      </c>
      <c r="AZ621">
        <v>11309525269</v>
      </c>
      <c r="BB621">
        <v>0</v>
      </c>
      <c r="BD621">
        <v>79906024678</v>
      </c>
      <c r="BE621">
        <v>79906024678</v>
      </c>
      <c r="BF621">
        <v>1</v>
      </c>
      <c r="BG621">
        <v>1</v>
      </c>
      <c r="BI621">
        <v>10000628992</v>
      </c>
      <c r="BK621">
        <v>10079547152</v>
      </c>
      <c r="BL621">
        <v>10079547152</v>
      </c>
      <c r="BM621">
        <v>10079547152</v>
      </c>
      <c r="BN621">
        <v>6803056540</v>
      </c>
      <c r="BQ621">
        <v>0</v>
      </c>
      <c r="BR621">
        <v>0</v>
      </c>
      <c r="BS621">
        <v>0</v>
      </c>
      <c r="BT621">
        <v>0</v>
      </c>
    </row>
    <row r="622" spans="1:72">
      <c r="A622" t="s">
        <v>917</v>
      </c>
      <c r="B622" t="s">
        <v>34</v>
      </c>
      <c r="C622">
        <v>2011</v>
      </c>
      <c r="D622" t="s">
        <v>228</v>
      </c>
      <c r="E622">
        <v>5</v>
      </c>
      <c r="G622" t="s">
        <v>252</v>
      </c>
      <c r="H622" t="s">
        <v>899</v>
      </c>
      <c r="I622">
        <v>93479428921</v>
      </c>
      <c r="J622">
        <v>31251472991</v>
      </c>
      <c r="K622">
        <v>9064224824</v>
      </c>
      <c r="L622">
        <v>13166885033</v>
      </c>
      <c r="M622">
        <v>13166885033</v>
      </c>
      <c r="N622">
        <v>92162968394</v>
      </c>
      <c r="O622">
        <v>59883579979</v>
      </c>
      <c r="P622">
        <v>42293784999</v>
      </c>
      <c r="Q622">
        <v>42293784999</v>
      </c>
      <c r="R622">
        <v>0</v>
      </c>
      <c r="S622">
        <v>42293784999</v>
      </c>
      <c r="T622">
        <v>40283327272</v>
      </c>
      <c r="U622">
        <v>40283327272</v>
      </c>
      <c r="V622">
        <v>40283327272</v>
      </c>
      <c r="W622">
        <v>40283327272</v>
      </c>
      <c r="X622">
        <v>40283327272</v>
      </c>
      <c r="Y622">
        <v>0</v>
      </c>
      <c r="Z622">
        <v>0</v>
      </c>
      <c r="AA622">
        <v>0</v>
      </c>
      <c r="AB622">
        <v>40283327272</v>
      </c>
      <c r="AC622">
        <v>3497295057</v>
      </c>
      <c r="AD622">
        <v>40283327272</v>
      </c>
      <c r="AE622">
        <v>0</v>
      </c>
      <c r="AF622">
        <v>0</v>
      </c>
      <c r="AG622">
        <v>0</v>
      </c>
      <c r="AH622">
        <v>0</v>
      </c>
      <c r="AI622">
        <v>0</v>
      </c>
      <c r="AJ622">
        <v>0</v>
      </c>
      <c r="AK622">
        <v>0</v>
      </c>
      <c r="AL622">
        <v>0</v>
      </c>
      <c r="AM622">
        <v>54447599230</v>
      </c>
      <c r="AN622">
        <v>40283327272</v>
      </c>
      <c r="AO622">
        <v>42400517591</v>
      </c>
      <c r="AP622">
        <v>42400517591</v>
      </c>
      <c r="AQ622">
        <v>40908424452</v>
      </c>
      <c r="AR622">
        <v>19825174519</v>
      </c>
      <c r="AS622">
        <v>2096153923</v>
      </c>
      <c r="AT622">
        <v>39758671750</v>
      </c>
      <c r="AU622">
        <v>38992859115</v>
      </c>
      <c r="AV622">
        <v>38992859115</v>
      </c>
      <c r="AW622">
        <v>39216086539</v>
      </c>
      <c r="AX622">
        <v>40283327272</v>
      </c>
      <c r="AY622">
        <v>40283327272</v>
      </c>
      <c r="AZ622">
        <v>42991332766</v>
      </c>
      <c r="BA622">
        <v>8111789990</v>
      </c>
      <c r="BB622">
        <v>0</v>
      </c>
      <c r="BC622">
        <v>0</v>
      </c>
      <c r="BD622">
        <v>93479428921</v>
      </c>
      <c r="BE622">
        <v>93479428921</v>
      </c>
      <c r="BF622">
        <v>1</v>
      </c>
      <c r="BG622">
        <v>1</v>
      </c>
      <c r="BH622">
        <v>1</v>
      </c>
      <c r="BI622">
        <v>40283327272</v>
      </c>
      <c r="BJ622">
        <v>22350720423</v>
      </c>
      <c r="BK622">
        <v>42293784999</v>
      </c>
      <c r="BL622">
        <v>42293784999</v>
      </c>
      <c r="BM622">
        <v>19943064576</v>
      </c>
      <c r="BN622">
        <v>18116023427</v>
      </c>
      <c r="BO622">
        <v>0</v>
      </c>
      <c r="BP622">
        <v>0</v>
      </c>
      <c r="BQ622">
        <v>0</v>
      </c>
      <c r="BR622">
        <v>0</v>
      </c>
      <c r="BS622">
        <v>0</v>
      </c>
      <c r="BT622">
        <v>0</v>
      </c>
    </row>
    <row r="623" spans="1:72">
      <c r="A623" t="s">
        <v>918</v>
      </c>
      <c r="B623" t="s">
        <v>35</v>
      </c>
      <c r="C623">
        <v>2011</v>
      </c>
      <c r="D623" t="s">
        <v>231</v>
      </c>
      <c r="E623">
        <v>5</v>
      </c>
      <c r="G623" t="s">
        <v>254</v>
      </c>
      <c r="H623" t="s">
        <v>899</v>
      </c>
      <c r="I623">
        <v>76964079754</v>
      </c>
      <c r="J623">
        <v>2866565516</v>
      </c>
      <c r="K623">
        <v>2192364403</v>
      </c>
      <c r="L623">
        <v>3687868991</v>
      </c>
      <c r="M623">
        <v>3687868991</v>
      </c>
      <c r="N623">
        <v>25315055070</v>
      </c>
      <c r="O623">
        <v>20047187295</v>
      </c>
      <c r="P623">
        <v>12748597879</v>
      </c>
      <c r="Q623">
        <v>12748597879</v>
      </c>
      <c r="R623">
        <v>0</v>
      </c>
      <c r="S623">
        <v>12748597879</v>
      </c>
      <c r="T623">
        <v>12653028442</v>
      </c>
      <c r="U623">
        <v>12653028442</v>
      </c>
      <c r="V623">
        <v>12653028442</v>
      </c>
      <c r="W623">
        <v>12653028442</v>
      </c>
      <c r="X623">
        <v>12653028442</v>
      </c>
      <c r="Y623">
        <v>0</v>
      </c>
      <c r="Z623">
        <v>0</v>
      </c>
      <c r="AA623">
        <v>0</v>
      </c>
      <c r="AB623">
        <v>12653028442</v>
      </c>
      <c r="AC623">
        <v>5076904843</v>
      </c>
      <c r="AM623">
        <v>18123966874</v>
      </c>
      <c r="AN623">
        <v>12653028442</v>
      </c>
      <c r="AO623">
        <v>12718532047</v>
      </c>
      <c r="AP623">
        <v>12718532047</v>
      </c>
      <c r="AQ623">
        <v>12751112652</v>
      </c>
      <c r="AR623">
        <v>12751112652</v>
      </c>
      <c r="AS623">
        <v>736408102</v>
      </c>
      <c r="AT623">
        <v>12645495401</v>
      </c>
      <c r="AU623">
        <v>12131221670</v>
      </c>
      <c r="AV623">
        <v>12131221670</v>
      </c>
      <c r="AW623">
        <v>12091785806</v>
      </c>
      <c r="AX623">
        <v>12653028442</v>
      </c>
      <c r="AY623">
        <v>12653028442</v>
      </c>
      <c r="AZ623">
        <v>14099341238</v>
      </c>
      <c r="BB623">
        <v>0</v>
      </c>
      <c r="BD623">
        <v>76964079754</v>
      </c>
      <c r="BE623">
        <v>76964079754</v>
      </c>
      <c r="BF623">
        <v>1</v>
      </c>
      <c r="BG623">
        <v>1</v>
      </c>
      <c r="BI623">
        <v>12653028442</v>
      </c>
      <c r="BK623">
        <v>12748597879</v>
      </c>
      <c r="BL623">
        <v>12748597879</v>
      </c>
      <c r="BM623">
        <v>12748597879</v>
      </c>
      <c r="BN623">
        <v>8498246186</v>
      </c>
      <c r="BQ623">
        <v>0</v>
      </c>
      <c r="BR623">
        <v>0</v>
      </c>
      <c r="BS623">
        <v>0</v>
      </c>
      <c r="BT623">
        <v>0</v>
      </c>
    </row>
    <row r="624" spans="1:72">
      <c r="A624" t="s">
        <v>919</v>
      </c>
      <c r="B624" t="s">
        <v>36</v>
      </c>
      <c r="C624">
        <v>2011</v>
      </c>
      <c r="D624" t="s">
        <v>228</v>
      </c>
      <c r="E624">
        <v>7</v>
      </c>
      <c r="G624" t="s">
        <v>256</v>
      </c>
      <c r="H624" t="s">
        <v>899</v>
      </c>
      <c r="I624">
        <v>222235336454</v>
      </c>
      <c r="J624">
        <v>37250482643</v>
      </c>
      <c r="K624">
        <v>12768741613</v>
      </c>
      <c r="L624">
        <v>15989821547</v>
      </c>
      <c r="M624">
        <v>15989821547</v>
      </c>
      <c r="N624">
        <v>103988598800</v>
      </c>
      <c r="O624">
        <v>73790712687</v>
      </c>
      <c r="P624">
        <v>60244031617</v>
      </c>
      <c r="Q624">
        <v>60244031617</v>
      </c>
      <c r="R624">
        <v>0</v>
      </c>
      <c r="S624">
        <v>60244031617</v>
      </c>
      <c r="T624">
        <v>58782277749</v>
      </c>
      <c r="U624">
        <v>58782277749</v>
      </c>
      <c r="V624">
        <v>58782277749</v>
      </c>
      <c r="W624">
        <v>58782277749</v>
      </c>
      <c r="X624">
        <v>58782277749</v>
      </c>
      <c r="Y624">
        <v>0</v>
      </c>
      <c r="Z624">
        <v>0</v>
      </c>
      <c r="AA624">
        <v>0</v>
      </c>
      <c r="AB624">
        <v>58782277749</v>
      </c>
      <c r="AC624">
        <v>8039806879</v>
      </c>
      <c r="AD624">
        <v>58782277749</v>
      </c>
      <c r="AE624">
        <v>0</v>
      </c>
      <c r="AF624">
        <v>0</v>
      </c>
      <c r="AG624">
        <v>0</v>
      </c>
      <c r="AH624">
        <v>0</v>
      </c>
      <c r="AI624">
        <v>0</v>
      </c>
      <c r="AJ624">
        <v>0</v>
      </c>
      <c r="AK624">
        <v>0</v>
      </c>
      <c r="AL624">
        <v>0</v>
      </c>
      <c r="AM624">
        <v>70439585066</v>
      </c>
      <c r="AN624">
        <v>58782277749</v>
      </c>
      <c r="AO624">
        <v>60178968948</v>
      </c>
      <c r="AP624">
        <v>60178968948</v>
      </c>
      <c r="AQ624">
        <v>57236093454</v>
      </c>
      <c r="AR624">
        <v>32973581366</v>
      </c>
      <c r="AS624">
        <v>3460978629</v>
      </c>
      <c r="AT624">
        <v>58385642020</v>
      </c>
      <c r="AU624">
        <v>57153013796</v>
      </c>
      <c r="AV624">
        <v>57153013796</v>
      </c>
      <c r="AW624">
        <v>56578515024</v>
      </c>
      <c r="AX624">
        <v>58782277749</v>
      </c>
      <c r="AY624">
        <v>58782277749</v>
      </c>
      <c r="AZ624">
        <v>62307104706</v>
      </c>
      <c r="BA624">
        <v>10252305561</v>
      </c>
      <c r="BB624">
        <v>0</v>
      </c>
      <c r="BC624">
        <v>0</v>
      </c>
      <c r="BD624">
        <v>222235336454</v>
      </c>
      <c r="BE624">
        <v>222235336454</v>
      </c>
      <c r="BF624">
        <v>1</v>
      </c>
      <c r="BG624">
        <v>1</v>
      </c>
      <c r="BH624">
        <v>1</v>
      </c>
      <c r="BI624">
        <v>58782277749</v>
      </c>
      <c r="BJ624">
        <v>26529429056</v>
      </c>
      <c r="BK624">
        <v>60244031617</v>
      </c>
      <c r="BL624">
        <v>60244031617</v>
      </c>
      <c r="BM624">
        <v>33714602561</v>
      </c>
      <c r="BN624">
        <v>30120553986</v>
      </c>
      <c r="BO624">
        <v>0</v>
      </c>
      <c r="BP624">
        <v>0</v>
      </c>
      <c r="BQ624">
        <v>0</v>
      </c>
      <c r="BR624">
        <v>0</v>
      </c>
      <c r="BS624">
        <v>0</v>
      </c>
      <c r="BT624">
        <v>0</v>
      </c>
    </row>
    <row r="625" spans="1:72">
      <c r="A625" t="s">
        <v>920</v>
      </c>
      <c r="B625" t="s">
        <v>37</v>
      </c>
      <c r="C625">
        <v>2011</v>
      </c>
      <c r="D625" t="s">
        <v>207</v>
      </c>
      <c r="E625">
        <v>8</v>
      </c>
      <c r="G625" t="s">
        <v>258</v>
      </c>
      <c r="H625" t="s">
        <v>899</v>
      </c>
      <c r="I625">
        <v>1337092816755</v>
      </c>
      <c r="J625">
        <v>119307371837</v>
      </c>
      <c r="K625">
        <v>65958825854</v>
      </c>
      <c r="L625">
        <v>111955153071</v>
      </c>
      <c r="M625">
        <v>111955153071</v>
      </c>
      <c r="N625">
        <v>504471694790</v>
      </c>
      <c r="O625">
        <v>331383849351</v>
      </c>
      <c r="P625">
        <v>217255163923</v>
      </c>
      <c r="Q625">
        <v>217255163923</v>
      </c>
      <c r="R625">
        <v>0</v>
      </c>
      <c r="S625">
        <v>217255163923</v>
      </c>
      <c r="T625">
        <v>209340350017</v>
      </c>
      <c r="U625">
        <v>209340350017</v>
      </c>
      <c r="V625">
        <v>209340350017</v>
      </c>
      <c r="W625">
        <v>209340350017</v>
      </c>
      <c r="X625">
        <v>209340350017</v>
      </c>
      <c r="Y625">
        <v>0</v>
      </c>
      <c r="Z625">
        <v>0</v>
      </c>
      <c r="AA625">
        <v>0</v>
      </c>
      <c r="AB625">
        <v>209340350017</v>
      </c>
      <c r="AC625">
        <v>13401239267</v>
      </c>
      <c r="AD625">
        <v>209340350017</v>
      </c>
      <c r="AE625">
        <v>0</v>
      </c>
      <c r="AF625">
        <v>0</v>
      </c>
      <c r="AG625">
        <v>0</v>
      </c>
      <c r="AH625">
        <v>0</v>
      </c>
      <c r="AI625">
        <v>0</v>
      </c>
      <c r="AJ625">
        <v>0</v>
      </c>
      <c r="AK625">
        <v>0</v>
      </c>
      <c r="AL625">
        <v>0</v>
      </c>
      <c r="AM625">
        <v>321911939531</v>
      </c>
      <c r="AN625">
        <v>209340350017</v>
      </c>
      <c r="AO625">
        <v>223165651192</v>
      </c>
      <c r="AP625">
        <v>223165651192</v>
      </c>
      <c r="AQ625">
        <v>206116645436</v>
      </c>
      <c r="AR625">
        <v>165525382493</v>
      </c>
      <c r="AS625">
        <v>49532767312</v>
      </c>
      <c r="AT625">
        <v>207482465339</v>
      </c>
      <c r="AU625">
        <v>200813220310</v>
      </c>
      <c r="AV625">
        <v>200813220310</v>
      </c>
      <c r="AW625">
        <v>198454259480</v>
      </c>
      <c r="AX625">
        <v>209340350017</v>
      </c>
      <c r="AY625">
        <v>209340350017</v>
      </c>
      <c r="AZ625">
        <v>230649206576</v>
      </c>
      <c r="BA625">
        <v>15777727289</v>
      </c>
      <c r="BB625">
        <v>0</v>
      </c>
      <c r="BC625">
        <v>0</v>
      </c>
      <c r="BD625">
        <v>1337092816755</v>
      </c>
      <c r="BE625">
        <v>1337092816755</v>
      </c>
      <c r="BF625">
        <v>1</v>
      </c>
      <c r="BG625">
        <v>1</v>
      </c>
      <c r="BH625">
        <v>1</v>
      </c>
      <c r="BI625">
        <v>209340350017</v>
      </c>
      <c r="BJ625">
        <v>42004716274</v>
      </c>
      <c r="BK625">
        <v>217255163923</v>
      </c>
      <c r="BL625">
        <v>217255163923</v>
      </c>
      <c r="BM625">
        <v>175250447649</v>
      </c>
      <c r="BN625">
        <v>94312374386</v>
      </c>
      <c r="BO625">
        <v>0</v>
      </c>
      <c r="BP625">
        <v>0</v>
      </c>
      <c r="BQ625">
        <v>0</v>
      </c>
      <c r="BR625">
        <v>0</v>
      </c>
      <c r="BS625">
        <v>0</v>
      </c>
      <c r="BT625">
        <v>0</v>
      </c>
    </row>
    <row r="626" spans="1:72">
      <c r="A626" t="s">
        <v>3741</v>
      </c>
      <c r="B626" t="s">
        <v>259</v>
      </c>
      <c r="C626">
        <v>2011</v>
      </c>
      <c r="D626" t="s">
        <v>223</v>
      </c>
      <c r="E626">
        <v>3</v>
      </c>
      <c r="G626" t="s">
        <v>260</v>
      </c>
      <c r="H626" t="s">
        <v>899</v>
      </c>
      <c r="I626">
        <v>162079604367</v>
      </c>
      <c r="J626">
        <v>36018539767</v>
      </c>
      <c r="K626">
        <v>11488346974</v>
      </c>
      <c r="L626">
        <v>14886349680</v>
      </c>
      <c r="M626">
        <v>14886349680</v>
      </c>
      <c r="N626">
        <v>94208836215</v>
      </c>
      <c r="O626">
        <v>71017237512</v>
      </c>
      <c r="P626">
        <v>52581740742</v>
      </c>
      <c r="Q626">
        <v>52581740742</v>
      </c>
      <c r="R626">
        <v>0</v>
      </c>
      <c r="S626">
        <v>52581740742</v>
      </c>
      <c r="T626">
        <v>50303453016</v>
      </c>
      <c r="U626">
        <v>50303453016</v>
      </c>
      <c r="V626">
        <v>50303453016</v>
      </c>
      <c r="W626">
        <v>50303453016</v>
      </c>
      <c r="X626">
        <v>50303453016</v>
      </c>
      <c r="Y626">
        <v>0</v>
      </c>
      <c r="Z626">
        <v>0</v>
      </c>
      <c r="AA626">
        <v>0</v>
      </c>
      <c r="AB626">
        <v>50303453016</v>
      </c>
      <c r="AC626">
        <v>1235854761</v>
      </c>
      <c r="AD626">
        <v>50303453016</v>
      </c>
      <c r="AE626">
        <v>0</v>
      </c>
      <c r="AF626">
        <v>0</v>
      </c>
      <c r="AG626">
        <v>0</v>
      </c>
      <c r="AH626">
        <v>0</v>
      </c>
      <c r="AI626">
        <v>0</v>
      </c>
      <c r="AJ626">
        <v>0</v>
      </c>
      <c r="AK626">
        <v>0</v>
      </c>
      <c r="AL626">
        <v>0</v>
      </c>
      <c r="AM626">
        <v>58086924458</v>
      </c>
      <c r="AN626">
        <v>50303453016</v>
      </c>
      <c r="AO626">
        <v>51469702867</v>
      </c>
      <c r="AP626">
        <v>51469702867</v>
      </c>
      <c r="AQ626">
        <v>51386139812</v>
      </c>
      <c r="AR626">
        <v>23749528273</v>
      </c>
      <c r="AS626">
        <v>3512865383</v>
      </c>
      <c r="AT626">
        <v>49341149683</v>
      </c>
      <c r="AU626">
        <v>48416895694</v>
      </c>
      <c r="AV626">
        <v>48416895694</v>
      </c>
      <c r="AW626">
        <v>48604405252</v>
      </c>
      <c r="AX626">
        <v>50303453016</v>
      </c>
      <c r="AY626">
        <v>50303453016</v>
      </c>
      <c r="AZ626">
        <v>53556702056</v>
      </c>
      <c r="BA626">
        <v>10687602797</v>
      </c>
      <c r="BB626">
        <v>0</v>
      </c>
      <c r="BC626">
        <v>0</v>
      </c>
      <c r="BD626">
        <v>162079604367</v>
      </c>
      <c r="BE626">
        <v>162079604367</v>
      </c>
      <c r="BF626">
        <v>1</v>
      </c>
      <c r="BG626">
        <v>1</v>
      </c>
      <c r="BH626">
        <v>1</v>
      </c>
      <c r="BI626">
        <v>50303453016</v>
      </c>
      <c r="BJ626">
        <v>29020589892</v>
      </c>
      <c r="BK626">
        <v>52581740742</v>
      </c>
      <c r="BL626">
        <v>52581740742</v>
      </c>
      <c r="BM626">
        <v>23561150850</v>
      </c>
      <c r="BN626">
        <v>21578950216</v>
      </c>
      <c r="BO626">
        <v>0</v>
      </c>
      <c r="BP626">
        <v>0</v>
      </c>
      <c r="BQ626">
        <v>0</v>
      </c>
      <c r="BR626">
        <v>0</v>
      </c>
      <c r="BS626">
        <v>0</v>
      </c>
      <c r="BT626">
        <v>0</v>
      </c>
    </row>
    <row r="627" spans="1:72">
      <c r="A627" t="s">
        <v>921</v>
      </c>
      <c r="B627" t="s">
        <v>39</v>
      </c>
      <c r="C627">
        <v>2011</v>
      </c>
      <c r="D627" t="s">
        <v>218</v>
      </c>
      <c r="E627">
        <v>4</v>
      </c>
      <c r="G627" t="s">
        <v>262</v>
      </c>
      <c r="H627" t="s">
        <v>899</v>
      </c>
      <c r="I627">
        <v>44734027731</v>
      </c>
      <c r="J627">
        <v>803083833</v>
      </c>
      <c r="K627">
        <v>786109275</v>
      </c>
      <c r="L627">
        <v>1801096930</v>
      </c>
      <c r="M627">
        <v>1801096930</v>
      </c>
      <c r="N627">
        <v>20186022504</v>
      </c>
      <c r="O627">
        <v>19508339774</v>
      </c>
      <c r="P627">
        <v>6092322138</v>
      </c>
      <c r="Q627">
        <v>6092322138</v>
      </c>
      <c r="R627">
        <v>0</v>
      </c>
      <c r="S627">
        <v>6092322138</v>
      </c>
      <c r="T627">
        <v>6084206654</v>
      </c>
      <c r="U627">
        <v>6084206654</v>
      </c>
      <c r="V627">
        <v>6084206654</v>
      </c>
      <c r="W627">
        <v>6084206654</v>
      </c>
      <c r="X627">
        <v>6084206654</v>
      </c>
      <c r="Y627">
        <v>0</v>
      </c>
      <c r="Z627">
        <v>0</v>
      </c>
      <c r="AA627">
        <v>0</v>
      </c>
      <c r="AB627">
        <v>6084206654</v>
      </c>
      <c r="AC627">
        <v>2327814600</v>
      </c>
      <c r="AM627">
        <v>16912380816</v>
      </c>
      <c r="AN627">
        <v>6084206654</v>
      </c>
      <c r="AO627">
        <v>6162593488</v>
      </c>
      <c r="AP627">
        <v>6162593488</v>
      </c>
      <c r="AQ627">
        <v>5941724706</v>
      </c>
      <c r="AR627">
        <v>5941724706</v>
      </c>
      <c r="AS627">
        <v>135102672</v>
      </c>
      <c r="AT627">
        <v>6084206654</v>
      </c>
      <c r="AU627">
        <v>5722627071</v>
      </c>
      <c r="AV627">
        <v>5722627071</v>
      </c>
      <c r="AW627">
        <v>5893075792</v>
      </c>
      <c r="AX627">
        <v>6084206654</v>
      </c>
      <c r="AY627">
        <v>6084206654</v>
      </c>
      <c r="AZ627">
        <v>7298131438</v>
      </c>
      <c r="BB627">
        <v>0</v>
      </c>
      <c r="BD627">
        <v>44734027731</v>
      </c>
      <c r="BE627">
        <v>44734027731</v>
      </c>
      <c r="BF627">
        <v>1</v>
      </c>
      <c r="BG627">
        <v>1</v>
      </c>
      <c r="BI627">
        <v>6084206654</v>
      </c>
      <c r="BK627">
        <v>6092322138</v>
      </c>
      <c r="BL627">
        <v>6092322138</v>
      </c>
      <c r="BM627">
        <v>6092322138</v>
      </c>
      <c r="BN627">
        <v>4095449590</v>
      </c>
      <c r="BQ627">
        <v>0</v>
      </c>
      <c r="BR627">
        <v>0</v>
      </c>
      <c r="BS627">
        <v>0</v>
      </c>
      <c r="BT627">
        <v>0</v>
      </c>
    </row>
    <row r="628" spans="1:72">
      <c r="A628" t="s">
        <v>922</v>
      </c>
      <c r="B628" t="s">
        <v>40</v>
      </c>
      <c r="C628">
        <v>2011</v>
      </c>
      <c r="D628" t="s">
        <v>212</v>
      </c>
      <c r="E628">
        <v>4</v>
      </c>
      <c r="G628" t="s">
        <v>264</v>
      </c>
      <c r="H628" t="s">
        <v>899</v>
      </c>
      <c r="I628">
        <v>172609093199</v>
      </c>
      <c r="J628">
        <v>2511629843</v>
      </c>
      <c r="K628">
        <v>2142525437</v>
      </c>
      <c r="L628">
        <v>3250820618</v>
      </c>
      <c r="M628">
        <v>3250820618</v>
      </c>
      <c r="N628">
        <v>26440004231</v>
      </c>
      <c r="O628">
        <v>24563580459</v>
      </c>
      <c r="P628">
        <v>12305885279</v>
      </c>
      <c r="Q628">
        <v>12305885279</v>
      </c>
      <c r="R628">
        <v>0</v>
      </c>
      <c r="S628">
        <v>12305885279</v>
      </c>
      <c r="T628">
        <v>12314095090</v>
      </c>
      <c r="U628">
        <v>12314095090</v>
      </c>
      <c r="V628">
        <v>12314095090</v>
      </c>
      <c r="W628">
        <v>12314095090</v>
      </c>
      <c r="X628">
        <v>12314095090</v>
      </c>
      <c r="Y628">
        <v>0</v>
      </c>
      <c r="Z628">
        <v>0</v>
      </c>
      <c r="AA628">
        <v>0</v>
      </c>
      <c r="AB628">
        <v>12314095090</v>
      </c>
      <c r="AC628">
        <v>3461574566</v>
      </c>
      <c r="AM628">
        <v>20374193498</v>
      </c>
      <c r="AN628">
        <v>12314095090</v>
      </c>
      <c r="AO628">
        <v>12838795814</v>
      </c>
      <c r="AP628">
        <v>12838795814</v>
      </c>
      <c r="AQ628">
        <v>12790971174</v>
      </c>
      <c r="AR628">
        <v>12790971174</v>
      </c>
      <c r="AS628">
        <v>434227430</v>
      </c>
      <c r="AT628">
        <v>12311997479</v>
      </c>
      <c r="AU628">
        <v>11873210739</v>
      </c>
      <c r="AV628">
        <v>11873210739</v>
      </c>
      <c r="AW628">
        <v>11296485976</v>
      </c>
      <c r="AX628">
        <v>12314095090</v>
      </c>
      <c r="AY628">
        <v>12314095090</v>
      </c>
      <c r="AZ628">
        <v>14857051105</v>
      </c>
      <c r="BB628">
        <v>0</v>
      </c>
      <c r="BD628">
        <v>172609093199</v>
      </c>
      <c r="BE628">
        <v>172609093199</v>
      </c>
      <c r="BF628">
        <v>1</v>
      </c>
      <c r="BG628">
        <v>1</v>
      </c>
      <c r="BI628">
        <v>12314095090</v>
      </c>
      <c r="BK628">
        <v>12305885279</v>
      </c>
      <c r="BL628">
        <v>12305885279</v>
      </c>
      <c r="BM628">
        <v>12305885279</v>
      </c>
      <c r="BN628">
        <v>9318455114</v>
      </c>
      <c r="BQ628">
        <v>0</v>
      </c>
      <c r="BR628">
        <v>0</v>
      </c>
      <c r="BS628">
        <v>0</v>
      </c>
      <c r="BT628">
        <v>0</v>
      </c>
    </row>
    <row r="629" spans="1:72">
      <c r="A629" t="s">
        <v>923</v>
      </c>
      <c r="B629" t="s">
        <v>41</v>
      </c>
      <c r="C629">
        <v>2011</v>
      </c>
      <c r="D629" t="s">
        <v>215</v>
      </c>
      <c r="E629">
        <v>5</v>
      </c>
      <c r="G629" t="s">
        <v>266</v>
      </c>
      <c r="H629" t="s">
        <v>899</v>
      </c>
      <c r="I629">
        <v>100108475066</v>
      </c>
      <c r="J629">
        <v>3526667251</v>
      </c>
      <c r="K629">
        <v>2555313757</v>
      </c>
      <c r="L629">
        <v>4697920577</v>
      </c>
      <c r="M629">
        <v>4697920577</v>
      </c>
      <c r="N629">
        <v>29098823790</v>
      </c>
      <c r="O629">
        <v>19144092045</v>
      </c>
      <c r="P629">
        <v>14057933254</v>
      </c>
      <c r="Q629">
        <v>14057933254</v>
      </c>
      <c r="R629">
        <v>0</v>
      </c>
      <c r="S629">
        <v>14057933254</v>
      </c>
      <c r="T629">
        <v>13934705869</v>
      </c>
      <c r="U629">
        <v>13934705869</v>
      </c>
      <c r="V629">
        <v>13934705869</v>
      </c>
      <c r="W629">
        <v>13934705869</v>
      </c>
      <c r="X629">
        <v>13934705869</v>
      </c>
      <c r="Y629">
        <v>0</v>
      </c>
      <c r="Z629">
        <v>0</v>
      </c>
      <c r="AA629">
        <v>0</v>
      </c>
      <c r="AB629">
        <v>13934705869</v>
      </c>
      <c r="AC629">
        <v>3316483818</v>
      </c>
      <c r="AM629">
        <v>17168085617</v>
      </c>
      <c r="AN629">
        <v>13934705869</v>
      </c>
      <c r="AO629">
        <v>13465156252</v>
      </c>
      <c r="AP629">
        <v>13465156252</v>
      </c>
      <c r="AQ629">
        <v>14184929067</v>
      </c>
      <c r="AR629">
        <v>14184929067</v>
      </c>
      <c r="AS629">
        <v>2225583364</v>
      </c>
      <c r="AT629">
        <v>13913174872</v>
      </c>
      <c r="AU629">
        <v>13074723265</v>
      </c>
      <c r="AV629">
        <v>13074723265</v>
      </c>
      <c r="AW629">
        <v>12979665415</v>
      </c>
      <c r="AX629">
        <v>13934705869</v>
      </c>
      <c r="AY629">
        <v>13934705869</v>
      </c>
      <c r="AZ629">
        <v>15972980921.992676</v>
      </c>
      <c r="BB629">
        <v>0</v>
      </c>
      <c r="BD629">
        <v>100108475066</v>
      </c>
      <c r="BE629">
        <v>100108475066</v>
      </c>
      <c r="BF629">
        <v>1</v>
      </c>
      <c r="BG629">
        <v>1</v>
      </c>
      <c r="BI629">
        <v>13934705869</v>
      </c>
      <c r="BK629">
        <v>14057933254</v>
      </c>
      <c r="BL629">
        <v>14057933254</v>
      </c>
      <c r="BM629">
        <v>14057933254</v>
      </c>
      <c r="BN629">
        <v>7445085503</v>
      </c>
      <c r="BQ629">
        <v>0</v>
      </c>
      <c r="BR629">
        <v>0</v>
      </c>
      <c r="BS629">
        <v>0</v>
      </c>
      <c r="BT629">
        <v>0</v>
      </c>
    </row>
    <row r="630" spans="1:72">
      <c r="A630" t="s">
        <v>924</v>
      </c>
      <c r="B630" t="s">
        <v>42</v>
      </c>
      <c r="C630">
        <v>2011</v>
      </c>
      <c r="D630" t="s">
        <v>218</v>
      </c>
      <c r="E630">
        <v>3</v>
      </c>
      <c r="G630" t="s">
        <v>268</v>
      </c>
      <c r="H630" t="s">
        <v>899</v>
      </c>
      <c r="I630">
        <v>68051852541</v>
      </c>
      <c r="J630">
        <v>1132065833</v>
      </c>
      <c r="K630">
        <v>990188477</v>
      </c>
      <c r="L630">
        <v>2313022602</v>
      </c>
      <c r="M630">
        <v>2313022602</v>
      </c>
      <c r="N630">
        <v>31616148014</v>
      </c>
      <c r="O630">
        <v>29547562622</v>
      </c>
      <c r="P630">
        <v>7454904487</v>
      </c>
      <c r="Q630">
        <v>7454904487</v>
      </c>
      <c r="R630">
        <v>0</v>
      </c>
      <c r="S630">
        <v>7454904487</v>
      </c>
      <c r="T630">
        <v>7432229975</v>
      </c>
      <c r="U630">
        <v>7432229975</v>
      </c>
      <c r="V630">
        <v>7432229975</v>
      </c>
      <c r="W630">
        <v>7432229975</v>
      </c>
      <c r="X630">
        <v>7432229975</v>
      </c>
      <c r="Y630">
        <v>0</v>
      </c>
      <c r="Z630">
        <v>0</v>
      </c>
      <c r="AA630">
        <v>0</v>
      </c>
      <c r="AB630">
        <v>7432229975</v>
      </c>
      <c r="AC630">
        <v>1814562569</v>
      </c>
      <c r="AM630">
        <v>28510836847</v>
      </c>
      <c r="AN630">
        <v>7432229975</v>
      </c>
      <c r="AO630">
        <v>7401510648</v>
      </c>
      <c r="AP630">
        <v>7401510648</v>
      </c>
      <c r="AQ630">
        <v>7661980834</v>
      </c>
      <c r="AR630">
        <v>7661980834</v>
      </c>
      <c r="AS630">
        <v>356561591</v>
      </c>
      <c r="AT630">
        <v>7427727523</v>
      </c>
      <c r="AU630">
        <v>7120756586</v>
      </c>
      <c r="AV630">
        <v>7120756586</v>
      </c>
      <c r="AW630">
        <v>7137640970</v>
      </c>
      <c r="AX630">
        <v>7432229975</v>
      </c>
      <c r="AY630">
        <v>7432229975</v>
      </c>
      <c r="AZ630">
        <v>9167431718</v>
      </c>
      <c r="BB630">
        <v>0</v>
      </c>
      <c r="BD630">
        <v>68051852541</v>
      </c>
      <c r="BE630">
        <v>68051852541</v>
      </c>
      <c r="BF630">
        <v>1</v>
      </c>
      <c r="BG630">
        <v>1</v>
      </c>
      <c r="BI630">
        <v>7432229975</v>
      </c>
      <c r="BK630">
        <v>7454904487</v>
      </c>
      <c r="BL630">
        <v>7454904487</v>
      </c>
      <c r="BM630">
        <v>7454904487</v>
      </c>
      <c r="BN630">
        <v>4988458952</v>
      </c>
      <c r="BQ630">
        <v>0</v>
      </c>
      <c r="BR630">
        <v>0</v>
      </c>
      <c r="BS630">
        <v>0</v>
      </c>
      <c r="BT630">
        <v>0</v>
      </c>
    </row>
    <row r="631" spans="1:72">
      <c r="A631" t="s">
        <v>2021</v>
      </c>
      <c r="B631" t="s">
        <v>269</v>
      </c>
      <c r="C631">
        <v>2011</v>
      </c>
      <c r="D631" t="s">
        <v>215</v>
      </c>
      <c r="E631">
        <v>6</v>
      </c>
      <c r="G631" t="s">
        <v>270</v>
      </c>
      <c r="H631" t="s">
        <v>899</v>
      </c>
      <c r="I631">
        <v>239830947991</v>
      </c>
      <c r="J631">
        <v>13847519965</v>
      </c>
      <c r="K631">
        <v>12553403398</v>
      </c>
      <c r="L631">
        <v>21644489024</v>
      </c>
      <c r="M631">
        <v>21644489024</v>
      </c>
      <c r="N631">
        <v>128327067144</v>
      </c>
      <c r="O631">
        <v>84333105479</v>
      </c>
      <c r="P631">
        <v>42011215531</v>
      </c>
      <c r="Q631">
        <v>42011215531</v>
      </c>
      <c r="R631">
        <v>0</v>
      </c>
      <c r="S631">
        <v>42011215531</v>
      </c>
      <c r="T631">
        <v>41990579500</v>
      </c>
      <c r="U631">
        <v>41990579500</v>
      </c>
      <c r="V631">
        <v>41990579500</v>
      </c>
      <c r="W631">
        <v>41990579500</v>
      </c>
      <c r="X631">
        <v>41990579500</v>
      </c>
      <c r="Y631">
        <v>0</v>
      </c>
      <c r="Z631">
        <v>0</v>
      </c>
      <c r="AA631">
        <v>0</v>
      </c>
      <c r="AB631">
        <v>41990579500</v>
      </c>
      <c r="AC631">
        <v>3888092932</v>
      </c>
      <c r="AM631">
        <v>79644132730</v>
      </c>
      <c r="AN631">
        <v>41990579500</v>
      </c>
      <c r="AO631">
        <v>41455775159</v>
      </c>
      <c r="AP631">
        <v>41455775159</v>
      </c>
      <c r="AQ631">
        <v>41879971254</v>
      </c>
      <c r="AR631">
        <v>41879971254</v>
      </c>
      <c r="AS631">
        <v>9174518844</v>
      </c>
      <c r="AT631">
        <v>41907806807</v>
      </c>
      <c r="AU631">
        <v>39515182458</v>
      </c>
      <c r="AV631">
        <v>39515182458</v>
      </c>
      <c r="AW631">
        <v>39502234850</v>
      </c>
      <c r="AX631">
        <v>41990579500</v>
      </c>
      <c r="AY631">
        <v>41990579500</v>
      </c>
      <c r="AZ631">
        <v>48047827805</v>
      </c>
      <c r="BB631">
        <v>0</v>
      </c>
      <c r="BD631">
        <v>239830947991</v>
      </c>
      <c r="BE631">
        <v>239830947991</v>
      </c>
      <c r="BF631">
        <v>1</v>
      </c>
      <c r="BG631">
        <v>1</v>
      </c>
      <c r="BI631">
        <v>41990579500</v>
      </c>
      <c r="BK631">
        <v>42011215531</v>
      </c>
      <c r="BL631">
        <v>42011215531</v>
      </c>
      <c r="BM631">
        <v>42011215531</v>
      </c>
      <c r="BN631">
        <v>20853174546</v>
      </c>
      <c r="BQ631">
        <v>0</v>
      </c>
      <c r="BR631">
        <v>0</v>
      </c>
      <c r="BS631">
        <v>0</v>
      </c>
      <c r="BT631">
        <v>0</v>
      </c>
    </row>
    <row r="632" spans="1:72">
      <c r="A632" t="s">
        <v>925</v>
      </c>
      <c r="B632" t="s">
        <v>44</v>
      </c>
      <c r="C632">
        <v>2011</v>
      </c>
      <c r="D632" t="s">
        <v>215</v>
      </c>
      <c r="E632">
        <v>3</v>
      </c>
      <c r="G632" t="s">
        <v>272</v>
      </c>
      <c r="H632" t="s">
        <v>899</v>
      </c>
      <c r="I632">
        <v>102007416130</v>
      </c>
      <c r="J632">
        <v>1995902233</v>
      </c>
      <c r="K632">
        <v>1793727111</v>
      </c>
      <c r="L632">
        <v>3672416135</v>
      </c>
      <c r="M632">
        <v>3672416135</v>
      </c>
      <c r="N632">
        <v>23504322886</v>
      </c>
      <c r="O632">
        <v>12587637848</v>
      </c>
      <c r="P632">
        <v>8788403881</v>
      </c>
      <c r="Q632">
        <v>8788403881</v>
      </c>
      <c r="R632">
        <v>0</v>
      </c>
      <c r="S632">
        <v>8788403881</v>
      </c>
      <c r="T632">
        <v>8770915596</v>
      </c>
      <c r="U632">
        <v>8770915596</v>
      </c>
      <c r="V632">
        <v>8770915596</v>
      </c>
      <c r="W632">
        <v>8770915596</v>
      </c>
      <c r="X632">
        <v>8770915596</v>
      </c>
      <c r="Y632">
        <v>0</v>
      </c>
      <c r="Z632">
        <v>0</v>
      </c>
      <c r="AA632">
        <v>0</v>
      </c>
      <c r="AB632">
        <v>8770915596</v>
      </c>
      <c r="AC632">
        <v>1567025518</v>
      </c>
      <c r="AM632">
        <v>9634484766</v>
      </c>
      <c r="AN632">
        <v>8770915596</v>
      </c>
      <c r="AO632">
        <v>8803593024</v>
      </c>
      <c r="AP632">
        <v>8803593024</v>
      </c>
      <c r="AQ632">
        <v>8486173644</v>
      </c>
      <c r="AR632">
        <v>8486173644</v>
      </c>
      <c r="AS632">
        <v>897773038</v>
      </c>
      <c r="AT632">
        <v>8767691911</v>
      </c>
      <c r="AU632">
        <v>8476344406</v>
      </c>
      <c r="AV632">
        <v>8476344406</v>
      </c>
      <c r="AW632">
        <v>8315107786</v>
      </c>
      <c r="AX632">
        <v>8770915596</v>
      </c>
      <c r="AY632">
        <v>8770915596</v>
      </c>
      <c r="AZ632">
        <v>10856189663</v>
      </c>
      <c r="BB632">
        <v>0</v>
      </c>
      <c r="BD632">
        <v>102007416130</v>
      </c>
      <c r="BE632">
        <v>102007416130</v>
      </c>
      <c r="BF632">
        <v>1</v>
      </c>
      <c r="BG632">
        <v>1</v>
      </c>
      <c r="BI632">
        <v>8770915596</v>
      </c>
      <c r="BK632">
        <v>8788403881</v>
      </c>
      <c r="BL632">
        <v>8788403881</v>
      </c>
      <c r="BM632">
        <v>8788403881</v>
      </c>
      <c r="BN632">
        <v>5424393087</v>
      </c>
      <c r="BQ632">
        <v>0</v>
      </c>
      <c r="BR632">
        <v>0</v>
      </c>
      <c r="BS632">
        <v>0</v>
      </c>
      <c r="BT632">
        <v>0</v>
      </c>
    </row>
    <row r="633" spans="1:72">
      <c r="A633" t="s">
        <v>926</v>
      </c>
      <c r="B633" t="s">
        <v>45</v>
      </c>
      <c r="C633">
        <v>2011</v>
      </c>
      <c r="D633" t="s">
        <v>231</v>
      </c>
      <c r="E633">
        <v>3</v>
      </c>
      <c r="G633" t="s">
        <v>274</v>
      </c>
      <c r="H633" t="s">
        <v>899</v>
      </c>
      <c r="I633">
        <v>88674543548</v>
      </c>
      <c r="J633">
        <v>1818725414</v>
      </c>
      <c r="K633">
        <v>1679625392</v>
      </c>
      <c r="L633">
        <v>2335506888</v>
      </c>
      <c r="M633">
        <v>2335506888</v>
      </c>
      <c r="N633">
        <v>15967764437</v>
      </c>
      <c r="O633">
        <v>12297405230</v>
      </c>
      <c r="P633">
        <v>7864280678</v>
      </c>
      <c r="Q633">
        <v>7864280678</v>
      </c>
      <c r="R633">
        <v>0</v>
      </c>
      <c r="S633">
        <v>7864280678</v>
      </c>
      <c r="T633">
        <v>7811619637</v>
      </c>
      <c r="U633">
        <v>7811619637</v>
      </c>
      <c r="V633">
        <v>7811619637</v>
      </c>
      <c r="W633">
        <v>7811619637</v>
      </c>
      <c r="X633">
        <v>7811619637</v>
      </c>
      <c r="Y633">
        <v>0</v>
      </c>
      <c r="Z633">
        <v>0</v>
      </c>
      <c r="AA633">
        <v>0</v>
      </c>
      <c r="AB633">
        <v>7811619637</v>
      </c>
      <c r="AC633">
        <v>1581645807</v>
      </c>
      <c r="AM633">
        <v>12770574346</v>
      </c>
      <c r="AN633">
        <v>7811619637</v>
      </c>
      <c r="AO633">
        <v>7851093255</v>
      </c>
      <c r="AP633">
        <v>7851093255</v>
      </c>
      <c r="AQ633">
        <v>7774128714</v>
      </c>
      <c r="AR633">
        <v>7774128714</v>
      </c>
      <c r="AS633">
        <v>421078527</v>
      </c>
      <c r="AT633">
        <v>7811371962</v>
      </c>
      <c r="AU633">
        <v>7562224970</v>
      </c>
      <c r="AV633">
        <v>7562224970</v>
      </c>
      <c r="AW633">
        <v>7334332947</v>
      </c>
      <c r="AX633">
        <v>7811619637</v>
      </c>
      <c r="AY633">
        <v>7811619637</v>
      </c>
      <c r="AZ633">
        <v>9075674222</v>
      </c>
      <c r="BB633">
        <v>0</v>
      </c>
      <c r="BD633">
        <v>88674543548</v>
      </c>
      <c r="BE633">
        <v>88674543548</v>
      </c>
      <c r="BF633">
        <v>1</v>
      </c>
      <c r="BG633">
        <v>1</v>
      </c>
      <c r="BI633">
        <v>7811619637</v>
      </c>
      <c r="BK633">
        <v>7864280678</v>
      </c>
      <c r="BL633">
        <v>7864280678</v>
      </c>
      <c r="BM633">
        <v>7864280678</v>
      </c>
      <c r="BN633">
        <v>5114395415</v>
      </c>
      <c r="BQ633">
        <v>0</v>
      </c>
      <c r="BR633">
        <v>0</v>
      </c>
      <c r="BS633">
        <v>0</v>
      </c>
      <c r="BT633">
        <v>0</v>
      </c>
    </row>
    <row r="634" spans="1:72">
      <c r="A634" t="s">
        <v>927</v>
      </c>
      <c r="B634" t="s">
        <v>46</v>
      </c>
      <c r="C634">
        <v>2011</v>
      </c>
      <c r="D634" t="s">
        <v>215</v>
      </c>
      <c r="E634">
        <v>4</v>
      </c>
      <c r="G634" t="s">
        <v>276</v>
      </c>
      <c r="H634" t="s">
        <v>899</v>
      </c>
      <c r="I634">
        <v>44091788377</v>
      </c>
      <c r="J634">
        <v>2780364469</v>
      </c>
      <c r="K634">
        <v>2528734002</v>
      </c>
      <c r="L634">
        <v>3822919705</v>
      </c>
      <c r="M634">
        <v>3822919705</v>
      </c>
      <c r="N634">
        <v>26093622586</v>
      </c>
      <c r="O634">
        <v>20813575846</v>
      </c>
      <c r="P634">
        <v>10855307732</v>
      </c>
      <c r="Q634">
        <v>10855307732</v>
      </c>
      <c r="R634">
        <v>0</v>
      </c>
      <c r="S634">
        <v>10855307732</v>
      </c>
      <c r="T634">
        <v>10825932579</v>
      </c>
      <c r="U634">
        <v>10825932579</v>
      </c>
      <c r="V634">
        <v>10825932579</v>
      </c>
      <c r="W634">
        <v>10825932579</v>
      </c>
      <c r="X634">
        <v>10825932579</v>
      </c>
      <c r="Y634">
        <v>0</v>
      </c>
      <c r="Z634">
        <v>0</v>
      </c>
      <c r="AA634">
        <v>0</v>
      </c>
      <c r="AB634">
        <v>10825932579</v>
      </c>
      <c r="AC634">
        <v>2762527191</v>
      </c>
      <c r="AM634">
        <v>16677656659</v>
      </c>
      <c r="AN634">
        <v>10825932579</v>
      </c>
      <c r="AO634">
        <v>10742252165</v>
      </c>
      <c r="AP634">
        <v>10742252165</v>
      </c>
      <c r="AQ634">
        <v>10557133238</v>
      </c>
      <c r="AR634">
        <v>10557133238</v>
      </c>
      <c r="AS634">
        <v>1765370834</v>
      </c>
      <c r="AT634">
        <v>10815768180</v>
      </c>
      <c r="AU634">
        <v>10159147668</v>
      </c>
      <c r="AV634">
        <v>10159147668</v>
      </c>
      <c r="AW634">
        <v>10179622573</v>
      </c>
      <c r="AX634">
        <v>10825932579</v>
      </c>
      <c r="AY634">
        <v>10825932579</v>
      </c>
      <c r="AZ634">
        <v>12057294079</v>
      </c>
      <c r="BB634">
        <v>0</v>
      </c>
      <c r="BD634">
        <v>44091788377</v>
      </c>
      <c r="BE634">
        <v>44091788377</v>
      </c>
      <c r="BF634">
        <v>1</v>
      </c>
      <c r="BG634">
        <v>1</v>
      </c>
      <c r="BI634">
        <v>10825932579</v>
      </c>
      <c r="BK634">
        <v>10855307732</v>
      </c>
      <c r="BL634">
        <v>10855307732</v>
      </c>
      <c r="BM634">
        <v>10855307732</v>
      </c>
      <c r="BN634">
        <v>5671031001</v>
      </c>
      <c r="BQ634">
        <v>0</v>
      </c>
      <c r="BR634">
        <v>0</v>
      </c>
      <c r="BS634">
        <v>0</v>
      </c>
      <c r="BT634">
        <v>0</v>
      </c>
    </row>
    <row r="635" spans="1:72">
      <c r="A635" t="s">
        <v>928</v>
      </c>
      <c r="B635" t="s">
        <v>47</v>
      </c>
      <c r="C635">
        <v>2011</v>
      </c>
      <c r="D635" t="s">
        <v>218</v>
      </c>
      <c r="E635">
        <v>5</v>
      </c>
      <c r="G635" t="s">
        <v>278</v>
      </c>
      <c r="H635" t="s">
        <v>899</v>
      </c>
      <c r="I635">
        <v>176923665176</v>
      </c>
      <c r="J635">
        <v>2075635859</v>
      </c>
      <c r="K635">
        <v>1787341353</v>
      </c>
      <c r="L635">
        <v>3625029735</v>
      </c>
      <c r="M635">
        <v>3625029735</v>
      </c>
      <c r="N635">
        <v>31424623568</v>
      </c>
      <c r="O635">
        <v>30356912830</v>
      </c>
      <c r="P635">
        <v>10582010198</v>
      </c>
      <c r="Q635">
        <v>10582010198</v>
      </c>
      <c r="R635">
        <v>0</v>
      </c>
      <c r="S635">
        <v>10582010198</v>
      </c>
      <c r="T635">
        <v>10548730131</v>
      </c>
      <c r="U635">
        <v>10548730131</v>
      </c>
      <c r="V635">
        <v>10548730131</v>
      </c>
      <c r="W635">
        <v>10548730131</v>
      </c>
      <c r="X635">
        <v>10548730131</v>
      </c>
      <c r="Y635">
        <v>0</v>
      </c>
      <c r="Z635">
        <v>0</v>
      </c>
      <c r="AA635">
        <v>0</v>
      </c>
      <c r="AB635">
        <v>10548730131</v>
      </c>
      <c r="AC635">
        <v>3376618022</v>
      </c>
      <c r="AM635">
        <v>35232785253</v>
      </c>
      <c r="AN635">
        <v>10548730131</v>
      </c>
      <c r="AO635">
        <v>10981108477</v>
      </c>
      <c r="AP635">
        <v>10981108477</v>
      </c>
      <c r="AQ635">
        <v>10733562621</v>
      </c>
      <c r="AR635">
        <v>10733562621</v>
      </c>
      <c r="AS635">
        <v>1322038179</v>
      </c>
      <c r="AT635">
        <v>10540997156</v>
      </c>
      <c r="AU635">
        <v>9949269988</v>
      </c>
      <c r="AV635">
        <v>9949269988</v>
      </c>
      <c r="AW635">
        <v>9486260927</v>
      </c>
      <c r="AX635">
        <v>10548730131</v>
      </c>
      <c r="AY635">
        <v>10548730131</v>
      </c>
      <c r="AZ635">
        <v>13001530776</v>
      </c>
      <c r="BB635">
        <v>0</v>
      </c>
      <c r="BD635">
        <v>176923665176</v>
      </c>
      <c r="BE635">
        <v>176923665176</v>
      </c>
      <c r="BF635">
        <v>1</v>
      </c>
      <c r="BG635">
        <v>1</v>
      </c>
      <c r="BI635">
        <v>10548730131</v>
      </c>
      <c r="BK635">
        <v>10582010198</v>
      </c>
      <c r="BL635">
        <v>10582010198</v>
      </c>
      <c r="BM635">
        <v>10582010198</v>
      </c>
      <c r="BN635">
        <v>7323070266</v>
      </c>
      <c r="BQ635">
        <v>0</v>
      </c>
      <c r="BR635">
        <v>0</v>
      </c>
      <c r="BS635">
        <v>0</v>
      </c>
      <c r="BT635">
        <v>0</v>
      </c>
    </row>
    <row r="636" spans="1:72">
      <c r="A636" t="s">
        <v>929</v>
      </c>
      <c r="B636" t="s">
        <v>48</v>
      </c>
      <c r="C636">
        <v>2011</v>
      </c>
      <c r="D636" t="s">
        <v>231</v>
      </c>
      <c r="E636">
        <v>6</v>
      </c>
      <c r="G636" t="s">
        <v>280</v>
      </c>
      <c r="H636" t="s">
        <v>899</v>
      </c>
      <c r="I636">
        <v>110509674236</v>
      </c>
      <c r="J636">
        <v>4389381424</v>
      </c>
      <c r="K636">
        <v>2221206659</v>
      </c>
      <c r="L636">
        <v>4002332451</v>
      </c>
      <c r="M636">
        <v>4002332451</v>
      </c>
      <c r="N636">
        <v>40811128147</v>
      </c>
      <c r="O636">
        <v>34004168396</v>
      </c>
      <c r="P636">
        <v>17315996430</v>
      </c>
      <c r="Q636">
        <v>17315996430</v>
      </c>
      <c r="R636">
        <v>0</v>
      </c>
      <c r="S636">
        <v>17315996430</v>
      </c>
      <c r="T636">
        <v>17260945973</v>
      </c>
      <c r="U636">
        <v>17260945973</v>
      </c>
      <c r="V636">
        <v>17260945973</v>
      </c>
      <c r="W636">
        <v>17260945973</v>
      </c>
      <c r="X636">
        <v>17260945973</v>
      </c>
      <c r="Y636">
        <v>0</v>
      </c>
      <c r="Z636">
        <v>0</v>
      </c>
      <c r="AA636">
        <v>0</v>
      </c>
      <c r="AB636">
        <v>17260945973</v>
      </c>
      <c r="AC636">
        <v>5657956633</v>
      </c>
      <c r="AM636">
        <v>32408314077</v>
      </c>
      <c r="AN636">
        <v>17260945973</v>
      </c>
      <c r="AO636">
        <v>16944817113</v>
      </c>
      <c r="AP636">
        <v>16944817113</v>
      </c>
      <c r="AQ636">
        <v>17491855047</v>
      </c>
      <c r="AR636">
        <v>17491855047</v>
      </c>
      <c r="AS636">
        <v>1409361093</v>
      </c>
      <c r="AT636">
        <v>17243134223</v>
      </c>
      <c r="AU636">
        <v>16556113863</v>
      </c>
      <c r="AV636">
        <v>16556113863</v>
      </c>
      <c r="AW636">
        <v>16730324249</v>
      </c>
      <c r="AX636">
        <v>17260945973</v>
      </c>
      <c r="AY636">
        <v>17260945973</v>
      </c>
      <c r="AZ636">
        <v>19639678692</v>
      </c>
      <c r="BB636">
        <v>0</v>
      </c>
      <c r="BD636">
        <v>110509674236</v>
      </c>
      <c r="BE636">
        <v>110509674236</v>
      </c>
      <c r="BF636">
        <v>1</v>
      </c>
      <c r="BG636">
        <v>1</v>
      </c>
      <c r="BI636">
        <v>17260945973</v>
      </c>
      <c r="BK636">
        <v>17315996430</v>
      </c>
      <c r="BL636">
        <v>17315996430</v>
      </c>
      <c r="BM636">
        <v>17315996430</v>
      </c>
      <c r="BN636">
        <v>11437568054</v>
      </c>
      <c r="BQ636">
        <v>0</v>
      </c>
      <c r="BR636">
        <v>0</v>
      </c>
      <c r="BS636">
        <v>0</v>
      </c>
      <c r="BT636">
        <v>0</v>
      </c>
    </row>
    <row r="637" spans="1:72">
      <c r="A637" t="s">
        <v>930</v>
      </c>
      <c r="B637" t="s">
        <v>49</v>
      </c>
      <c r="C637">
        <v>2011</v>
      </c>
      <c r="D637" t="s">
        <v>228</v>
      </c>
      <c r="E637">
        <v>7</v>
      </c>
      <c r="G637" t="s">
        <v>282</v>
      </c>
      <c r="H637" t="s">
        <v>899</v>
      </c>
      <c r="I637">
        <v>134651908941</v>
      </c>
      <c r="J637">
        <v>41515394931</v>
      </c>
      <c r="K637">
        <v>9854144179</v>
      </c>
      <c r="L637">
        <v>14700341404</v>
      </c>
      <c r="M637">
        <v>14700341404</v>
      </c>
      <c r="N637">
        <v>103306189490</v>
      </c>
      <c r="O637">
        <v>72317566032</v>
      </c>
      <c r="P637">
        <v>50635255700</v>
      </c>
      <c r="Q637">
        <v>50635255700</v>
      </c>
      <c r="R637">
        <v>0</v>
      </c>
      <c r="S637">
        <v>50635255700</v>
      </c>
      <c r="T637">
        <v>50547141706</v>
      </c>
      <c r="U637">
        <v>50547141706</v>
      </c>
      <c r="V637">
        <v>50547141706</v>
      </c>
      <c r="W637">
        <v>50547141706</v>
      </c>
      <c r="X637">
        <v>50547141706</v>
      </c>
      <c r="Y637">
        <v>0</v>
      </c>
      <c r="Z637">
        <v>0</v>
      </c>
      <c r="AA637">
        <v>0</v>
      </c>
      <c r="AB637">
        <v>50547141706</v>
      </c>
      <c r="AC637">
        <v>7127752283</v>
      </c>
      <c r="AD637">
        <v>50547141706</v>
      </c>
      <c r="AE637">
        <v>0</v>
      </c>
      <c r="AF637">
        <v>0</v>
      </c>
      <c r="AG637">
        <v>0</v>
      </c>
      <c r="AH637">
        <v>0</v>
      </c>
      <c r="AI637">
        <v>0</v>
      </c>
      <c r="AJ637">
        <v>0</v>
      </c>
      <c r="AK637">
        <v>0</v>
      </c>
      <c r="AL637">
        <v>0</v>
      </c>
      <c r="AM637">
        <v>63223043557</v>
      </c>
      <c r="AN637">
        <v>50547141706</v>
      </c>
      <c r="AO637">
        <v>51573747976</v>
      </c>
      <c r="AP637">
        <v>51573747976</v>
      </c>
      <c r="AQ637">
        <v>50382656596</v>
      </c>
      <c r="AR637">
        <v>28902613247</v>
      </c>
      <c r="AS637">
        <v>2155887790</v>
      </c>
      <c r="AT637">
        <v>49996925600</v>
      </c>
      <c r="AU637">
        <v>48464667409</v>
      </c>
      <c r="AV637">
        <v>48464667409</v>
      </c>
      <c r="AW637">
        <v>48534203704</v>
      </c>
      <c r="AX637">
        <v>50547141706</v>
      </c>
      <c r="AY637">
        <v>50547141706</v>
      </c>
      <c r="AZ637">
        <v>53398504357</v>
      </c>
      <c r="BA637">
        <v>7789439106</v>
      </c>
      <c r="BB637">
        <v>0</v>
      </c>
      <c r="BC637">
        <v>0</v>
      </c>
      <c r="BD637">
        <v>134651908941</v>
      </c>
      <c r="BE637">
        <v>134651908941</v>
      </c>
      <c r="BF637">
        <v>1</v>
      </c>
      <c r="BG637">
        <v>1</v>
      </c>
      <c r="BH637">
        <v>1</v>
      </c>
      <c r="BI637">
        <v>50547141706</v>
      </c>
      <c r="BJ637">
        <v>22413394639</v>
      </c>
      <c r="BK637">
        <v>50635255700</v>
      </c>
      <c r="BL637">
        <v>50635255700</v>
      </c>
      <c r="BM637">
        <v>28221861061</v>
      </c>
      <c r="BN637">
        <v>25373482280</v>
      </c>
      <c r="BO637">
        <v>0</v>
      </c>
      <c r="BP637">
        <v>0</v>
      </c>
      <c r="BQ637">
        <v>0</v>
      </c>
      <c r="BR637">
        <v>0</v>
      </c>
      <c r="BS637">
        <v>0</v>
      </c>
      <c r="BT637">
        <v>0</v>
      </c>
    </row>
    <row r="638" spans="1:72">
      <c r="A638" t="s">
        <v>931</v>
      </c>
      <c r="B638" t="s">
        <v>50</v>
      </c>
      <c r="C638">
        <v>2011</v>
      </c>
      <c r="D638" t="s">
        <v>215</v>
      </c>
      <c r="E638">
        <v>2</v>
      </c>
      <c r="G638" t="s">
        <v>284</v>
      </c>
      <c r="H638" t="s">
        <v>899</v>
      </c>
      <c r="I638">
        <v>18622219377</v>
      </c>
      <c r="J638">
        <v>1609701488</v>
      </c>
      <c r="K638">
        <v>1369511130</v>
      </c>
      <c r="L638">
        <v>2313282053</v>
      </c>
      <c r="M638">
        <v>2313282053</v>
      </c>
      <c r="N638">
        <v>19372806397</v>
      </c>
      <c r="O638">
        <v>12838733210</v>
      </c>
      <c r="P638">
        <v>6888993922</v>
      </c>
      <c r="Q638">
        <v>6888993922</v>
      </c>
      <c r="R638">
        <v>0</v>
      </c>
      <c r="S638">
        <v>6888993922</v>
      </c>
      <c r="T638">
        <v>6806263071</v>
      </c>
      <c r="U638">
        <v>6806263071</v>
      </c>
      <c r="V638">
        <v>6806263071</v>
      </c>
      <c r="W638">
        <v>6806263071</v>
      </c>
      <c r="X638">
        <v>6806263071</v>
      </c>
      <c r="Y638">
        <v>0</v>
      </c>
      <c r="Z638">
        <v>0</v>
      </c>
      <c r="AA638">
        <v>0</v>
      </c>
      <c r="AB638">
        <v>6806263071</v>
      </c>
      <c r="AC638">
        <v>1390815771</v>
      </c>
      <c r="AM638">
        <v>11413815696</v>
      </c>
      <c r="AN638">
        <v>6806263071</v>
      </c>
      <c r="AO638">
        <v>6651596294</v>
      </c>
      <c r="AP638">
        <v>6651596294</v>
      </c>
      <c r="AQ638">
        <v>7119817109</v>
      </c>
      <c r="AR638">
        <v>7119817109</v>
      </c>
      <c r="AS638">
        <v>792275774</v>
      </c>
      <c r="AT638">
        <v>6804438785</v>
      </c>
      <c r="AU638">
        <v>6357526896</v>
      </c>
      <c r="AV638">
        <v>6357526896</v>
      </c>
      <c r="AW638">
        <v>6291033235</v>
      </c>
      <c r="AX638">
        <v>6806263071</v>
      </c>
      <c r="AY638">
        <v>6806263071</v>
      </c>
      <c r="AZ638">
        <v>7491585258</v>
      </c>
      <c r="BB638">
        <v>0</v>
      </c>
      <c r="BD638">
        <v>18622219377</v>
      </c>
      <c r="BE638">
        <v>18622219377</v>
      </c>
      <c r="BF638">
        <v>1</v>
      </c>
      <c r="BG638">
        <v>1</v>
      </c>
      <c r="BI638">
        <v>6806263071</v>
      </c>
      <c r="BK638">
        <v>6888993922</v>
      </c>
      <c r="BL638">
        <v>6888993922</v>
      </c>
      <c r="BM638">
        <v>6888993922</v>
      </c>
      <c r="BN638">
        <v>3651192039</v>
      </c>
      <c r="BQ638">
        <v>0</v>
      </c>
      <c r="BR638">
        <v>0</v>
      </c>
      <c r="BS638">
        <v>0</v>
      </c>
      <c r="BT638">
        <v>0</v>
      </c>
    </row>
    <row r="639" spans="1:72">
      <c r="A639" t="s">
        <v>932</v>
      </c>
      <c r="B639" t="s">
        <v>51</v>
      </c>
      <c r="C639">
        <v>2011</v>
      </c>
      <c r="D639" t="s">
        <v>212</v>
      </c>
      <c r="E639">
        <v>2</v>
      </c>
      <c r="G639" t="s">
        <v>286</v>
      </c>
      <c r="H639" t="s">
        <v>899</v>
      </c>
      <c r="I639">
        <v>15692802717</v>
      </c>
      <c r="J639">
        <v>758721812</v>
      </c>
      <c r="K639">
        <v>540374847</v>
      </c>
      <c r="L639">
        <v>798682610</v>
      </c>
      <c r="M639">
        <v>798682610</v>
      </c>
      <c r="N639">
        <v>9546409759</v>
      </c>
      <c r="O639">
        <v>8417787470</v>
      </c>
      <c r="P639">
        <v>4180980377</v>
      </c>
      <c r="Q639">
        <v>4180980377</v>
      </c>
      <c r="R639">
        <v>0</v>
      </c>
      <c r="S639">
        <v>4180980377</v>
      </c>
      <c r="T639">
        <v>4143930135</v>
      </c>
      <c r="U639">
        <v>4143930135</v>
      </c>
      <c r="V639">
        <v>4143930135</v>
      </c>
      <c r="W639">
        <v>4143930135</v>
      </c>
      <c r="X639">
        <v>4143930135</v>
      </c>
      <c r="Y639">
        <v>0</v>
      </c>
      <c r="Z639">
        <v>0</v>
      </c>
      <c r="AA639">
        <v>0</v>
      </c>
      <c r="AB639">
        <v>4143930135</v>
      </c>
      <c r="AC639">
        <v>786405671</v>
      </c>
      <c r="AM639">
        <v>7581461970</v>
      </c>
      <c r="AN639">
        <v>4143930135</v>
      </c>
      <c r="AO639">
        <v>4247125210</v>
      </c>
      <c r="AP639">
        <v>4247125210</v>
      </c>
      <c r="AQ639">
        <v>4087290478</v>
      </c>
      <c r="AR639">
        <v>4087290478</v>
      </c>
      <c r="AS639">
        <v>118597237</v>
      </c>
      <c r="AT639">
        <v>4137981711</v>
      </c>
      <c r="AU639">
        <v>3937533892</v>
      </c>
      <c r="AV639">
        <v>3937533892</v>
      </c>
      <c r="AW639">
        <v>4047798972</v>
      </c>
      <c r="AX639">
        <v>4143930135</v>
      </c>
      <c r="AY639">
        <v>4143930135</v>
      </c>
      <c r="AZ639">
        <v>4643167168</v>
      </c>
      <c r="BB639">
        <v>0</v>
      </c>
      <c r="BD639">
        <v>15692802717</v>
      </c>
      <c r="BE639">
        <v>15692802717</v>
      </c>
      <c r="BF639">
        <v>1</v>
      </c>
      <c r="BG639">
        <v>1</v>
      </c>
      <c r="BI639">
        <v>4143930135</v>
      </c>
      <c r="BK639">
        <v>4180980377</v>
      </c>
      <c r="BL639">
        <v>4180980377</v>
      </c>
      <c r="BM639">
        <v>4180980377</v>
      </c>
      <c r="BN639">
        <v>2865815018</v>
      </c>
      <c r="BQ639">
        <v>0</v>
      </c>
      <c r="BR639">
        <v>0</v>
      </c>
      <c r="BS639">
        <v>0</v>
      </c>
      <c r="BT639">
        <v>0</v>
      </c>
    </row>
    <row r="640" spans="1:72">
      <c r="A640" t="s">
        <v>933</v>
      </c>
      <c r="B640" t="s">
        <v>52</v>
      </c>
      <c r="C640">
        <v>2011</v>
      </c>
      <c r="D640" t="s">
        <v>228</v>
      </c>
      <c r="E640">
        <v>6</v>
      </c>
      <c r="G640" t="s">
        <v>288</v>
      </c>
      <c r="H640" t="s">
        <v>899</v>
      </c>
      <c r="I640">
        <v>75394224731</v>
      </c>
      <c r="J640">
        <v>22061773734</v>
      </c>
      <c r="K640">
        <v>7102312307</v>
      </c>
      <c r="L640">
        <v>10652006104</v>
      </c>
      <c r="M640">
        <v>10652006104</v>
      </c>
      <c r="N640">
        <v>58545059436</v>
      </c>
      <c r="O640">
        <v>40743590135</v>
      </c>
      <c r="P640">
        <v>36908977321</v>
      </c>
      <c r="Q640">
        <v>36908977321</v>
      </c>
      <c r="R640">
        <v>0</v>
      </c>
      <c r="S640">
        <v>36908977321</v>
      </c>
      <c r="T640">
        <v>36858021988</v>
      </c>
      <c r="U640">
        <v>36858021988</v>
      </c>
      <c r="V640">
        <v>36858021988</v>
      </c>
      <c r="W640">
        <v>36858021988</v>
      </c>
      <c r="X640">
        <v>36858021988</v>
      </c>
      <c r="Y640">
        <v>0</v>
      </c>
      <c r="Z640">
        <v>0</v>
      </c>
      <c r="AA640">
        <v>0</v>
      </c>
      <c r="AB640">
        <v>36858021988</v>
      </c>
      <c r="AC640">
        <v>5128878331</v>
      </c>
      <c r="AD640">
        <v>36858021988</v>
      </c>
      <c r="AE640">
        <v>0</v>
      </c>
      <c r="AF640">
        <v>0</v>
      </c>
      <c r="AG640">
        <v>0</v>
      </c>
      <c r="AH640">
        <v>0</v>
      </c>
      <c r="AI640">
        <v>0</v>
      </c>
      <c r="AJ640">
        <v>0</v>
      </c>
      <c r="AK640">
        <v>0</v>
      </c>
      <c r="AL640">
        <v>0</v>
      </c>
      <c r="AM640">
        <v>40727450792</v>
      </c>
      <c r="AN640">
        <v>36858021988</v>
      </c>
      <c r="AO640">
        <v>37456600599</v>
      </c>
      <c r="AP640">
        <v>37456600599</v>
      </c>
      <c r="AQ640">
        <v>36399290625</v>
      </c>
      <c r="AR640">
        <v>22129925633</v>
      </c>
      <c r="AS640">
        <v>1762182419</v>
      </c>
      <c r="AT640">
        <v>36574686660</v>
      </c>
      <c r="AU640">
        <v>35634281562</v>
      </c>
      <c r="AV640">
        <v>35634281562</v>
      </c>
      <c r="AW640">
        <v>35739591649</v>
      </c>
      <c r="AX640">
        <v>36858021988</v>
      </c>
      <c r="AY640">
        <v>36858021988</v>
      </c>
      <c r="AZ640">
        <v>38802214833</v>
      </c>
      <c r="BA640">
        <v>5833679293</v>
      </c>
      <c r="BB640">
        <v>0</v>
      </c>
      <c r="BC640">
        <v>0</v>
      </c>
      <c r="BD640">
        <v>75394224731</v>
      </c>
      <c r="BE640">
        <v>75394224731</v>
      </c>
      <c r="BF640">
        <v>1</v>
      </c>
      <c r="BG640">
        <v>1</v>
      </c>
      <c r="BH640">
        <v>1</v>
      </c>
      <c r="BI640">
        <v>36858021988</v>
      </c>
      <c r="BJ640">
        <v>15258574837</v>
      </c>
      <c r="BK640">
        <v>36908977321</v>
      </c>
      <c r="BL640">
        <v>36908977321</v>
      </c>
      <c r="BM640">
        <v>21650402484</v>
      </c>
      <c r="BN640">
        <v>19375804892</v>
      </c>
      <c r="BO640">
        <v>0</v>
      </c>
      <c r="BP640">
        <v>0</v>
      </c>
      <c r="BQ640">
        <v>0</v>
      </c>
      <c r="BR640">
        <v>0</v>
      </c>
      <c r="BS640">
        <v>0</v>
      </c>
      <c r="BT640">
        <v>0</v>
      </c>
    </row>
    <row r="641" spans="1:72">
      <c r="A641" t="s">
        <v>934</v>
      </c>
      <c r="B641" t="s">
        <v>53</v>
      </c>
      <c r="C641">
        <v>2011</v>
      </c>
      <c r="D641" t="s">
        <v>228</v>
      </c>
      <c r="E641">
        <v>6</v>
      </c>
      <c r="G641" t="s">
        <v>290</v>
      </c>
      <c r="H641" t="s">
        <v>899</v>
      </c>
      <c r="I641">
        <v>146953151679</v>
      </c>
      <c r="J641">
        <v>45199018720</v>
      </c>
      <c r="K641">
        <v>11552813046</v>
      </c>
      <c r="L641">
        <v>15375646496</v>
      </c>
      <c r="M641">
        <v>15375646496</v>
      </c>
      <c r="N641">
        <v>146795500024</v>
      </c>
      <c r="O641">
        <v>117338863128</v>
      </c>
      <c r="P641">
        <v>49557962480</v>
      </c>
      <c r="Q641">
        <v>49557962480</v>
      </c>
      <c r="R641">
        <v>0</v>
      </c>
      <c r="S641">
        <v>49557962480</v>
      </c>
      <c r="T641">
        <v>48839274535</v>
      </c>
      <c r="U641">
        <v>48839274535</v>
      </c>
      <c r="V641">
        <v>48839274535</v>
      </c>
      <c r="W641">
        <v>48839274535</v>
      </c>
      <c r="X641">
        <v>48839274535</v>
      </c>
      <c r="Y641">
        <v>0</v>
      </c>
      <c r="Z641">
        <v>0</v>
      </c>
      <c r="AA641">
        <v>0</v>
      </c>
      <c r="AB641">
        <v>48839274535</v>
      </c>
      <c r="AC641">
        <v>6217954555</v>
      </c>
      <c r="AD641">
        <v>48839274535</v>
      </c>
      <c r="AE641">
        <v>0</v>
      </c>
      <c r="AF641">
        <v>0</v>
      </c>
      <c r="AG641">
        <v>0</v>
      </c>
      <c r="AH641">
        <v>0</v>
      </c>
      <c r="AI641">
        <v>0</v>
      </c>
      <c r="AJ641">
        <v>0</v>
      </c>
      <c r="AK641">
        <v>0</v>
      </c>
      <c r="AL641">
        <v>0</v>
      </c>
      <c r="AM641">
        <v>94409205231</v>
      </c>
      <c r="AN641">
        <v>48839274535</v>
      </c>
      <c r="AO641">
        <v>50120533790</v>
      </c>
      <c r="AP641">
        <v>50120533790</v>
      </c>
      <c r="AQ641">
        <v>49332605611</v>
      </c>
      <c r="AR641">
        <v>27215367439</v>
      </c>
      <c r="AS641">
        <v>2726401907</v>
      </c>
      <c r="AT641">
        <v>48192817557</v>
      </c>
      <c r="AU641">
        <v>46182349149</v>
      </c>
      <c r="AV641">
        <v>46182349149</v>
      </c>
      <c r="AW641">
        <v>46349681648</v>
      </c>
      <c r="AX641">
        <v>48839274535</v>
      </c>
      <c r="AY641">
        <v>48839274535</v>
      </c>
      <c r="AZ641">
        <v>53435818424</v>
      </c>
      <c r="BA641">
        <v>8534138388</v>
      </c>
      <c r="BB641">
        <v>0</v>
      </c>
      <c r="BC641">
        <v>0</v>
      </c>
      <c r="BD641">
        <v>146953151679</v>
      </c>
      <c r="BE641">
        <v>146953151679</v>
      </c>
      <c r="BF641">
        <v>1</v>
      </c>
      <c r="BG641">
        <v>1</v>
      </c>
      <c r="BH641">
        <v>1</v>
      </c>
      <c r="BI641">
        <v>48839274535</v>
      </c>
      <c r="BJ641">
        <v>22992432294</v>
      </c>
      <c r="BK641">
        <v>49557962480</v>
      </c>
      <c r="BL641">
        <v>49557962480</v>
      </c>
      <c r="BM641">
        <v>26565530186</v>
      </c>
      <c r="BN641">
        <v>23834121808</v>
      </c>
      <c r="BO641">
        <v>0</v>
      </c>
      <c r="BP641">
        <v>0</v>
      </c>
      <c r="BQ641">
        <v>0</v>
      </c>
      <c r="BR641">
        <v>0</v>
      </c>
      <c r="BS641">
        <v>0</v>
      </c>
      <c r="BT641">
        <v>0</v>
      </c>
    </row>
    <row r="642" spans="1:72">
      <c r="A642" t="s">
        <v>935</v>
      </c>
      <c r="B642" t="s">
        <v>54</v>
      </c>
      <c r="C642">
        <v>2011</v>
      </c>
      <c r="D642" t="s">
        <v>228</v>
      </c>
      <c r="E642">
        <v>4</v>
      </c>
      <c r="G642" t="s">
        <v>292</v>
      </c>
      <c r="H642" t="s">
        <v>899</v>
      </c>
      <c r="I642">
        <v>82183998479</v>
      </c>
      <c r="J642">
        <v>12493586599</v>
      </c>
      <c r="K642">
        <v>5467229211</v>
      </c>
      <c r="L642">
        <v>9600285038</v>
      </c>
      <c r="M642">
        <v>9600285038</v>
      </c>
      <c r="N642">
        <v>46940225793</v>
      </c>
      <c r="O642">
        <v>29428475477</v>
      </c>
      <c r="P642">
        <v>29070767985</v>
      </c>
      <c r="Q642">
        <v>29070767985</v>
      </c>
      <c r="R642">
        <v>0</v>
      </c>
      <c r="S642">
        <v>29070767985</v>
      </c>
      <c r="T642">
        <v>28408969167</v>
      </c>
      <c r="U642">
        <v>28408969167</v>
      </c>
      <c r="V642">
        <v>28408969167</v>
      </c>
      <c r="W642">
        <v>28408969167</v>
      </c>
      <c r="X642">
        <v>28408969167</v>
      </c>
      <c r="Y642">
        <v>0</v>
      </c>
      <c r="Z642">
        <v>0</v>
      </c>
      <c r="AA642">
        <v>0</v>
      </c>
      <c r="AB642">
        <v>28408969167</v>
      </c>
      <c r="AC642">
        <v>2728768139</v>
      </c>
      <c r="AD642">
        <v>28408969167</v>
      </c>
      <c r="AE642">
        <v>0</v>
      </c>
      <c r="AF642">
        <v>0</v>
      </c>
      <c r="AG642">
        <v>0</v>
      </c>
      <c r="AH642">
        <v>0</v>
      </c>
      <c r="AI642">
        <v>0</v>
      </c>
      <c r="AJ642">
        <v>0</v>
      </c>
      <c r="AK642">
        <v>0</v>
      </c>
      <c r="AL642">
        <v>0</v>
      </c>
      <c r="AM642">
        <v>27895615119</v>
      </c>
      <c r="AN642">
        <v>28408969167</v>
      </c>
      <c r="AO642">
        <v>29528976391</v>
      </c>
      <c r="AP642">
        <v>29528976391</v>
      </c>
      <c r="AQ642">
        <v>28583945901</v>
      </c>
      <c r="AR642">
        <v>15141019777</v>
      </c>
      <c r="AS642">
        <v>1815503881</v>
      </c>
      <c r="AT642">
        <v>28230800787</v>
      </c>
      <c r="AU642">
        <v>27649803046</v>
      </c>
      <c r="AV642">
        <v>27649803046</v>
      </c>
      <c r="AW642">
        <v>28454179613</v>
      </c>
      <c r="AX642">
        <v>28408969167</v>
      </c>
      <c r="AY642">
        <v>28408969167</v>
      </c>
      <c r="AZ642">
        <v>30297472556</v>
      </c>
      <c r="BA642">
        <v>4485947016</v>
      </c>
      <c r="BB642">
        <v>0</v>
      </c>
      <c r="BC642">
        <v>0</v>
      </c>
      <c r="BD642">
        <v>82183998479</v>
      </c>
      <c r="BE642">
        <v>82183998479</v>
      </c>
      <c r="BF642">
        <v>1</v>
      </c>
      <c r="BG642">
        <v>1</v>
      </c>
      <c r="BH642">
        <v>1</v>
      </c>
      <c r="BI642">
        <v>28408969167</v>
      </c>
      <c r="BJ642">
        <v>13833052975</v>
      </c>
      <c r="BK642">
        <v>29070767985</v>
      </c>
      <c r="BL642">
        <v>29070767985</v>
      </c>
      <c r="BM642">
        <v>15237715010</v>
      </c>
      <c r="BN642">
        <v>14649884763</v>
      </c>
      <c r="BO642">
        <v>0</v>
      </c>
      <c r="BP642">
        <v>0</v>
      </c>
      <c r="BQ642">
        <v>0</v>
      </c>
      <c r="BR642">
        <v>0</v>
      </c>
      <c r="BS642">
        <v>0</v>
      </c>
      <c r="BT642">
        <v>0</v>
      </c>
    </row>
    <row r="643" spans="1:72">
      <c r="A643" t="s">
        <v>936</v>
      </c>
      <c r="B643" t="s">
        <v>55</v>
      </c>
      <c r="C643">
        <v>2011</v>
      </c>
      <c r="D643" t="s">
        <v>228</v>
      </c>
      <c r="E643">
        <v>4</v>
      </c>
      <c r="G643" t="s">
        <v>294</v>
      </c>
      <c r="H643" t="s">
        <v>899</v>
      </c>
      <c r="I643">
        <v>62821429132</v>
      </c>
      <c r="J643">
        <v>11376292541</v>
      </c>
      <c r="K643">
        <v>7102127232</v>
      </c>
      <c r="L643">
        <v>9769878539</v>
      </c>
      <c r="M643">
        <v>9769878539</v>
      </c>
      <c r="N643">
        <v>48838790638</v>
      </c>
      <c r="O643">
        <v>27460947414</v>
      </c>
      <c r="P643">
        <v>30944912045</v>
      </c>
      <c r="Q643">
        <v>30944912045</v>
      </c>
      <c r="R643">
        <v>0</v>
      </c>
      <c r="S643">
        <v>30944912045</v>
      </c>
      <c r="T643">
        <v>29812563572</v>
      </c>
      <c r="U643">
        <v>29812563572</v>
      </c>
      <c r="V643">
        <v>29812563572</v>
      </c>
      <c r="W643">
        <v>29812563572</v>
      </c>
      <c r="X643">
        <v>29812563572</v>
      </c>
      <c r="Y643">
        <v>0</v>
      </c>
      <c r="Z643">
        <v>0</v>
      </c>
      <c r="AA643">
        <v>0</v>
      </c>
      <c r="AB643">
        <v>29812563572</v>
      </c>
      <c r="AC643">
        <v>2879640396</v>
      </c>
      <c r="AD643">
        <v>29812563572</v>
      </c>
      <c r="AE643">
        <v>0</v>
      </c>
      <c r="AF643">
        <v>0</v>
      </c>
      <c r="AG643">
        <v>0</v>
      </c>
      <c r="AH643">
        <v>0</v>
      </c>
      <c r="AI643">
        <v>0</v>
      </c>
      <c r="AJ643">
        <v>0</v>
      </c>
      <c r="AK643">
        <v>0</v>
      </c>
      <c r="AL643">
        <v>0</v>
      </c>
      <c r="AM643">
        <v>28006965482</v>
      </c>
      <c r="AN643">
        <v>29812563572</v>
      </c>
      <c r="AO643">
        <v>30412842252</v>
      </c>
      <c r="AP643">
        <v>30412842252</v>
      </c>
      <c r="AQ643">
        <v>29398489947</v>
      </c>
      <c r="AR643">
        <v>15339588507</v>
      </c>
      <c r="AS643">
        <v>2271576105</v>
      </c>
      <c r="AT643">
        <v>29643079127</v>
      </c>
      <c r="AU643">
        <v>29036132723</v>
      </c>
      <c r="AV643">
        <v>29036132723</v>
      </c>
      <c r="AW643">
        <v>28951833033</v>
      </c>
      <c r="AX643">
        <v>29812563572</v>
      </c>
      <c r="AY643">
        <v>29812563572</v>
      </c>
      <c r="AZ643">
        <v>30998206536</v>
      </c>
      <c r="BA643">
        <v>5304447232</v>
      </c>
      <c r="BB643">
        <v>0</v>
      </c>
      <c r="BC643">
        <v>0</v>
      </c>
      <c r="BD643">
        <v>62821429132</v>
      </c>
      <c r="BE643">
        <v>62821429132</v>
      </c>
      <c r="BF643">
        <v>1</v>
      </c>
      <c r="BG643">
        <v>1</v>
      </c>
      <c r="BH643">
        <v>1</v>
      </c>
      <c r="BI643">
        <v>29812563572</v>
      </c>
      <c r="BJ643">
        <v>14587345909</v>
      </c>
      <c r="BK643">
        <v>30944912045</v>
      </c>
      <c r="BL643">
        <v>30944912045</v>
      </c>
      <c r="BM643">
        <v>16357566136</v>
      </c>
      <c r="BN643">
        <v>14739348516</v>
      </c>
      <c r="BO643">
        <v>0</v>
      </c>
      <c r="BP643">
        <v>0</v>
      </c>
      <c r="BQ643">
        <v>0</v>
      </c>
      <c r="BR643">
        <v>0</v>
      </c>
      <c r="BS643">
        <v>0</v>
      </c>
      <c r="BT643">
        <v>0</v>
      </c>
    </row>
    <row r="644" spans="1:72">
      <c r="A644" t="s">
        <v>937</v>
      </c>
      <c r="B644" t="s">
        <v>56</v>
      </c>
      <c r="C644">
        <v>2011</v>
      </c>
      <c r="D644" t="s">
        <v>228</v>
      </c>
      <c r="E644">
        <v>7</v>
      </c>
      <c r="G644" t="s">
        <v>296</v>
      </c>
      <c r="H644" t="s">
        <v>899</v>
      </c>
      <c r="I644">
        <v>102802134345</v>
      </c>
      <c r="J644">
        <v>29506679002</v>
      </c>
      <c r="K644">
        <v>8495479547</v>
      </c>
      <c r="L644">
        <v>12156518050</v>
      </c>
      <c r="M644">
        <v>12156518050</v>
      </c>
      <c r="N644">
        <v>89909113489</v>
      </c>
      <c r="O644">
        <v>68620807217</v>
      </c>
      <c r="P644">
        <v>46832439766</v>
      </c>
      <c r="Q644">
        <v>46832439766</v>
      </c>
      <c r="R644">
        <v>0</v>
      </c>
      <c r="S644">
        <v>46832439766</v>
      </c>
      <c r="T644">
        <v>44544630444</v>
      </c>
      <c r="U644">
        <v>44544630444</v>
      </c>
      <c r="V644">
        <v>44544630444</v>
      </c>
      <c r="W644">
        <v>44544630444</v>
      </c>
      <c r="X644">
        <v>44544630444</v>
      </c>
      <c r="Y644">
        <v>0</v>
      </c>
      <c r="Z644">
        <v>0</v>
      </c>
      <c r="AA644">
        <v>0</v>
      </c>
      <c r="AB644">
        <v>44544630444</v>
      </c>
      <c r="AC644">
        <v>6203575315</v>
      </c>
      <c r="AD644">
        <v>44544630444</v>
      </c>
      <c r="AE644">
        <v>0</v>
      </c>
      <c r="AF644">
        <v>0</v>
      </c>
      <c r="AG644">
        <v>0</v>
      </c>
      <c r="AH644">
        <v>0</v>
      </c>
      <c r="AI644">
        <v>0</v>
      </c>
      <c r="AJ644">
        <v>0</v>
      </c>
      <c r="AK644">
        <v>0</v>
      </c>
      <c r="AL644">
        <v>0</v>
      </c>
      <c r="AM644">
        <v>54841294507</v>
      </c>
      <c r="AN644">
        <v>44544630444</v>
      </c>
      <c r="AO644">
        <v>46309081852</v>
      </c>
      <c r="AP644">
        <v>46309081852</v>
      </c>
      <c r="AQ644">
        <v>45069064483</v>
      </c>
      <c r="AR644">
        <v>25239321798</v>
      </c>
      <c r="AS644">
        <v>3007663618</v>
      </c>
      <c r="AT644">
        <v>43971885203</v>
      </c>
      <c r="AU644">
        <v>42566995678</v>
      </c>
      <c r="AV644">
        <v>42566995678</v>
      </c>
      <c r="AW644">
        <v>42327312050</v>
      </c>
      <c r="AX644">
        <v>44544630444</v>
      </c>
      <c r="AY644">
        <v>44544630444</v>
      </c>
      <c r="AZ644">
        <v>47592283184</v>
      </c>
      <c r="BA644">
        <v>7325893013</v>
      </c>
      <c r="BB644">
        <v>0</v>
      </c>
      <c r="BC644">
        <v>0</v>
      </c>
      <c r="BD644">
        <v>102802134345</v>
      </c>
      <c r="BE644">
        <v>102802134345</v>
      </c>
      <c r="BF644">
        <v>1</v>
      </c>
      <c r="BG644">
        <v>1</v>
      </c>
      <c r="BH644">
        <v>1</v>
      </c>
      <c r="BI644">
        <v>44544630444</v>
      </c>
      <c r="BJ644">
        <v>20452739743</v>
      </c>
      <c r="BK644">
        <v>46832439766</v>
      </c>
      <c r="BL644">
        <v>46832439766</v>
      </c>
      <c r="BM644">
        <v>26379700023</v>
      </c>
      <c r="BN644">
        <v>22265487994</v>
      </c>
      <c r="BO644">
        <v>0</v>
      </c>
      <c r="BP644">
        <v>0</v>
      </c>
      <c r="BQ644">
        <v>0</v>
      </c>
      <c r="BR644">
        <v>0</v>
      </c>
      <c r="BS644">
        <v>0</v>
      </c>
      <c r="BT644">
        <v>0</v>
      </c>
    </row>
    <row r="645" spans="1:72">
      <c r="A645" t="s">
        <v>938</v>
      </c>
      <c r="B645" t="s">
        <v>57</v>
      </c>
      <c r="C645">
        <v>2011</v>
      </c>
      <c r="D645" t="s">
        <v>228</v>
      </c>
      <c r="E645">
        <v>5</v>
      </c>
      <c r="G645" t="s">
        <v>298</v>
      </c>
      <c r="H645" t="s">
        <v>899</v>
      </c>
      <c r="I645">
        <v>112998179974</v>
      </c>
      <c r="J645">
        <v>42996257050</v>
      </c>
      <c r="K645">
        <v>8622156571</v>
      </c>
      <c r="L645">
        <v>12073804707</v>
      </c>
      <c r="M645">
        <v>12073804707</v>
      </c>
      <c r="N645">
        <v>96813686453</v>
      </c>
      <c r="O645">
        <v>70455960089</v>
      </c>
      <c r="P645">
        <v>38291086000</v>
      </c>
      <c r="Q645">
        <v>38291086000</v>
      </c>
      <c r="R645">
        <v>0</v>
      </c>
      <c r="S645">
        <v>38291086000</v>
      </c>
      <c r="T645">
        <v>36964401017</v>
      </c>
      <c r="U645">
        <v>36964401017</v>
      </c>
      <c r="V645">
        <v>36964401017</v>
      </c>
      <c r="W645">
        <v>36964401017</v>
      </c>
      <c r="X645">
        <v>36964401017</v>
      </c>
      <c r="Y645">
        <v>0</v>
      </c>
      <c r="Z645">
        <v>0</v>
      </c>
      <c r="AA645">
        <v>0</v>
      </c>
      <c r="AB645">
        <v>36964401017</v>
      </c>
      <c r="AC645">
        <v>4000096293</v>
      </c>
      <c r="AD645">
        <v>36964401017</v>
      </c>
      <c r="AE645">
        <v>0</v>
      </c>
      <c r="AF645">
        <v>0</v>
      </c>
      <c r="AG645">
        <v>0</v>
      </c>
      <c r="AH645">
        <v>0</v>
      </c>
      <c r="AI645">
        <v>0</v>
      </c>
      <c r="AJ645">
        <v>0</v>
      </c>
      <c r="AK645">
        <v>0</v>
      </c>
      <c r="AL645">
        <v>0</v>
      </c>
      <c r="AM645">
        <v>58364351267</v>
      </c>
      <c r="AN645">
        <v>36964401017</v>
      </c>
      <c r="AO645">
        <v>39086005603</v>
      </c>
      <c r="AP645">
        <v>39086005603</v>
      </c>
      <c r="AQ645">
        <v>38177673781</v>
      </c>
      <c r="AR645">
        <v>21473170495</v>
      </c>
      <c r="AS645">
        <v>2141056727</v>
      </c>
      <c r="AT645">
        <v>36373324203</v>
      </c>
      <c r="AU645">
        <v>35322326384</v>
      </c>
      <c r="AV645">
        <v>35322326384</v>
      </c>
      <c r="AW645">
        <v>35554992179</v>
      </c>
      <c r="AX645">
        <v>36964401017</v>
      </c>
      <c r="AY645">
        <v>36964401017</v>
      </c>
      <c r="AZ645">
        <v>38796274604.917572</v>
      </c>
      <c r="BA645">
        <v>6293450223</v>
      </c>
      <c r="BB645">
        <v>0</v>
      </c>
      <c r="BC645">
        <v>0</v>
      </c>
      <c r="BD645">
        <v>112998179974</v>
      </c>
      <c r="BE645">
        <v>112998179974</v>
      </c>
      <c r="BF645">
        <v>1</v>
      </c>
      <c r="BG645">
        <v>1</v>
      </c>
      <c r="BH645">
        <v>1</v>
      </c>
      <c r="BI645">
        <v>36964401017</v>
      </c>
      <c r="BJ645">
        <v>17137722677</v>
      </c>
      <c r="BK645">
        <v>38291086000</v>
      </c>
      <c r="BL645">
        <v>38291086000</v>
      </c>
      <c r="BM645">
        <v>21153363323</v>
      </c>
      <c r="BN645">
        <v>17337880664</v>
      </c>
      <c r="BO645">
        <v>0</v>
      </c>
      <c r="BP645">
        <v>0</v>
      </c>
      <c r="BQ645">
        <v>0</v>
      </c>
      <c r="BR645">
        <v>0</v>
      </c>
      <c r="BS645">
        <v>0</v>
      </c>
      <c r="BT645">
        <v>0</v>
      </c>
    </row>
    <row r="646" spans="1:72">
      <c r="A646" t="s">
        <v>939</v>
      </c>
      <c r="B646" t="s">
        <v>58</v>
      </c>
      <c r="C646">
        <v>2011</v>
      </c>
      <c r="D646" t="s">
        <v>231</v>
      </c>
      <c r="E646">
        <v>6</v>
      </c>
      <c r="G646" t="s">
        <v>300</v>
      </c>
      <c r="H646" t="s">
        <v>899</v>
      </c>
      <c r="I646">
        <v>64110493771</v>
      </c>
      <c r="J646">
        <v>3324201809</v>
      </c>
      <c r="K646">
        <v>2823141051</v>
      </c>
      <c r="L646">
        <v>4175574378</v>
      </c>
      <c r="M646">
        <v>4175574378</v>
      </c>
      <c r="N646">
        <v>33116245681</v>
      </c>
      <c r="O646">
        <v>25288482147</v>
      </c>
      <c r="P646">
        <v>18518329121</v>
      </c>
      <c r="Q646">
        <v>18518329121</v>
      </c>
      <c r="R646">
        <v>0</v>
      </c>
      <c r="S646">
        <v>18518329121</v>
      </c>
      <c r="T646">
        <v>17932539391</v>
      </c>
      <c r="U646">
        <v>17932539391</v>
      </c>
      <c r="V646">
        <v>17932539391</v>
      </c>
      <c r="W646">
        <v>17932539391</v>
      </c>
      <c r="X646">
        <v>17932539391</v>
      </c>
      <c r="Y646">
        <v>0</v>
      </c>
      <c r="Z646">
        <v>0</v>
      </c>
      <c r="AA646">
        <v>0</v>
      </c>
      <c r="AB646">
        <v>17932539391</v>
      </c>
      <c r="AC646">
        <v>5768158394</v>
      </c>
      <c r="AM646">
        <v>25197490149</v>
      </c>
      <c r="AN646">
        <v>17932539391</v>
      </c>
      <c r="AO646">
        <v>17639219522</v>
      </c>
      <c r="AP646">
        <v>17639219522</v>
      </c>
      <c r="AQ646">
        <v>18696642488</v>
      </c>
      <c r="AR646">
        <v>18696642488</v>
      </c>
      <c r="AS646">
        <v>1528047859</v>
      </c>
      <c r="AT646">
        <v>17924828904</v>
      </c>
      <c r="AU646">
        <v>17429551048</v>
      </c>
      <c r="AV646">
        <v>17429551048</v>
      </c>
      <c r="AW646">
        <v>16669308694</v>
      </c>
      <c r="AX646">
        <v>17932539391</v>
      </c>
      <c r="AY646">
        <v>17932539391</v>
      </c>
      <c r="AZ646">
        <v>19238616312</v>
      </c>
      <c r="BB646">
        <v>0</v>
      </c>
      <c r="BD646">
        <v>64110493771</v>
      </c>
      <c r="BE646">
        <v>64110493771</v>
      </c>
      <c r="BF646">
        <v>1</v>
      </c>
      <c r="BG646">
        <v>1</v>
      </c>
      <c r="BI646">
        <v>17932539391</v>
      </c>
      <c r="BK646">
        <v>18518329121</v>
      </c>
      <c r="BL646">
        <v>18518329121</v>
      </c>
      <c r="BM646">
        <v>18518329121</v>
      </c>
      <c r="BN646">
        <v>12146479225</v>
      </c>
      <c r="BQ646">
        <v>0</v>
      </c>
      <c r="BR646">
        <v>0</v>
      </c>
      <c r="BS646">
        <v>0</v>
      </c>
      <c r="BT646">
        <v>0</v>
      </c>
    </row>
    <row r="647" spans="1:72">
      <c r="A647" t="s">
        <v>940</v>
      </c>
      <c r="B647" t="s">
        <v>59</v>
      </c>
      <c r="C647">
        <v>2011</v>
      </c>
      <c r="D647" t="s">
        <v>223</v>
      </c>
      <c r="E647">
        <v>2</v>
      </c>
      <c r="G647" t="s">
        <v>302</v>
      </c>
      <c r="H647" t="s">
        <v>899</v>
      </c>
      <c r="I647">
        <v>44133738664</v>
      </c>
      <c r="J647">
        <v>24212022759</v>
      </c>
      <c r="K647">
        <v>5739915249</v>
      </c>
      <c r="L647">
        <v>7683119220</v>
      </c>
      <c r="M647">
        <v>7683119220</v>
      </c>
      <c r="N647">
        <v>38734468250</v>
      </c>
      <c r="O647">
        <v>27088070096</v>
      </c>
      <c r="P647">
        <v>25036647457</v>
      </c>
      <c r="Q647">
        <v>25036647457</v>
      </c>
      <c r="R647">
        <v>0</v>
      </c>
      <c r="S647">
        <v>25036647457</v>
      </c>
      <c r="T647">
        <v>24370797046</v>
      </c>
      <c r="U647">
        <v>24370797046</v>
      </c>
      <c r="V647">
        <v>24370797046</v>
      </c>
      <c r="W647">
        <v>24370797046</v>
      </c>
      <c r="X647">
        <v>24370797046</v>
      </c>
      <c r="Y647">
        <v>0</v>
      </c>
      <c r="Z647">
        <v>0</v>
      </c>
      <c r="AA647">
        <v>0</v>
      </c>
      <c r="AB647">
        <v>24370797046</v>
      </c>
      <c r="AC647">
        <v>673116674</v>
      </c>
      <c r="AD647">
        <v>24370797046</v>
      </c>
      <c r="AE647">
        <v>0</v>
      </c>
      <c r="AF647">
        <v>0</v>
      </c>
      <c r="AG647">
        <v>0</v>
      </c>
      <c r="AH647">
        <v>0</v>
      </c>
      <c r="AI647">
        <v>0</v>
      </c>
      <c r="AJ647">
        <v>0</v>
      </c>
      <c r="AK647">
        <v>0</v>
      </c>
      <c r="AL647">
        <v>0</v>
      </c>
      <c r="AM647">
        <v>27054153928</v>
      </c>
      <c r="AN647">
        <v>24370797046</v>
      </c>
      <c r="AO647">
        <v>24503593993</v>
      </c>
      <c r="AP647">
        <v>24503593993</v>
      </c>
      <c r="AQ647">
        <v>22861187692</v>
      </c>
      <c r="AR647">
        <v>8043722991</v>
      </c>
      <c r="AS647">
        <v>1503684333</v>
      </c>
      <c r="AT647">
        <v>24037515965</v>
      </c>
      <c r="AU647">
        <v>23607595666</v>
      </c>
      <c r="AV647">
        <v>23607595666</v>
      </c>
      <c r="AW647">
        <v>23526555605</v>
      </c>
      <c r="AX647">
        <v>24370797046</v>
      </c>
      <c r="AY647">
        <v>24370797046</v>
      </c>
      <c r="AZ647">
        <v>25227917456</v>
      </c>
      <c r="BA647">
        <v>5990202320</v>
      </c>
      <c r="BB647">
        <v>0</v>
      </c>
      <c r="BC647">
        <v>0</v>
      </c>
      <c r="BD647">
        <v>44133738664</v>
      </c>
      <c r="BE647">
        <v>44133738664</v>
      </c>
      <c r="BF647">
        <v>1</v>
      </c>
      <c r="BG647">
        <v>1</v>
      </c>
      <c r="BH647">
        <v>1</v>
      </c>
      <c r="BI647">
        <v>24370797046</v>
      </c>
      <c r="BJ647">
        <v>16356723628</v>
      </c>
      <c r="BK647">
        <v>25036647457</v>
      </c>
      <c r="BL647">
        <v>25036647457</v>
      </c>
      <c r="BM647">
        <v>8679923829</v>
      </c>
      <c r="BN647">
        <v>10162097484</v>
      </c>
      <c r="BO647">
        <v>0</v>
      </c>
      <c r="BP647">
        <v>0</v>
      </c>
      <c r="BQ647">
        <v>0</v>
      </c>
      <c r="BR647">
        <v>0</v>
      </c>
      <c r="BS647">
        <v>0</v>
      </c>
      <c r="BT647">
        <v>0</v>
      </c>
    </row>
    <row r="648" spans="1:72">
      <c r="A648" t="s">
        <v>941</v>
      </c>
      <c r="B648" t="s">
        <v>60</v>
      </c>
      <c r="C648">
        <v>2011</v>
      </c>
      <c r="D648" t="s">
        <v>207</v>
      </c>
      <c r="E648">
        <v>7</v>
      </c>
      <c r="G648" t="s">
        <v>304</v>
      </c>
      <c r="H648" t="s">
        <v>899</v>
      </c>
      <c r="I648">
        <v>236978515290</v>
      </c>
      <c r="J648">
        <v>62927657584</v>
      </c>
      <c r="K648">
        <v>20337955192</v>
      </c>
      <c r="L648">
        <v>27034531758</v>
      </c>
      <c r="M648">
        <v>27034531758</v>
      </c>
      <c r="N648">
        <v>199643685970</v>
      </c>
      <c r="O648">
        <v>124106496990</v>
      </c>
      <c r="P648">
        <v>91231830299</v>
      </c>
      <c r="Q648">
        <v>91231830299</v>
      </c>
      <c r="R648">
        <v>0</v>
      </c>
      <c r="S648">
        <v>91231830299</v>
      </c>
      <c r="T648">
        <v>90114144004</v>
      </c>
      <c r="U648">
        <v>90114144004</v>
      </c>
      <c r="V648">
        <v>90114144004</v>
      </c>
      <c r="W648">
        <v>90114144004</v>
      </c>
      <c r="X648">
        <v>90114144004</v>
      </c>
      <c r="Y648">
        <v>0</v>
      </c>
      <c r="Z648">
        <v>0</v>
      </c>
      <c r="AA648">
        <v>0</v>
      </c>
      <c r="AB648">
        <v>90114144004</v>
      </c>
      <c r="AC648">
        <v>8352797758</v>
      </c>
      <c r="AD648">
        <v>90114144004</v>
      </c>
      <c r="AE648">
        <v>0</v>
      </c>
      <c r="AF648">
        <v>0</v>
      </c>
      <c r="AG648">
        <v>0</v>
      </c>
      <c r="AH648">
        <v>0</v>
      </c>
      <c r="AI648">
        <v>0</v>
      </c>
      <c r="AJ648">
        <v>0</v>
      </c>
      <c r="AK648">
        <v>0</v>
      </c>
      <c r="AL648">
        <v>0</v>
      </c>
      <c r="AM648">
        <v>132622490090</v>
      </c>
      <c r="AN648">
        <v>90114144004</v>
      </c>
      <c r="AO648">
        <v>91546403479</v>
      </c>
      <c r="AP648">
        <v>91546403479</v>
      </c>
      <c r="AQ648">
        <v>87059120518</v>
      </c>
      <c r="AR648">
        <v>57684068470</v>
      </c>
      <c r="AS648">
        <v>10207569620</v>
      </c>
      <c r="AT648">
        <v>89166733957</v>
      </c>
      <c r="AU648">
        <v>86646664360</v>
      </c>
      <c r="AV648">
        <v>86646664360</v>
      </c>
      <c r="AW648">
        <v>86487879695</v>
      </c>
      <c r="AX648">
        <v>90114144004</v>
      </c>
      <c r="AY648">
        <v>90114144004</v>
      </c>
      <c r="AZ648">
        <v>95570746671</v>
      </c>
      <c r="BA648">
        <v>11220300349</v>
      </c>
      <c r="BB648">
        <v>0</v>
      </c>
      <c r="BC648">
        <v>0</v>
      </c>
      <c r="BD648">
        <v>236978515290</v>
      </c>
      <c r="BE648">
        <v>236978515290</v>
      </c>
      <c r="BF648">
        <v>1</v>
      </c>
      <c r="BG648">
        <v>1</v>
      </c>
      <c r="BH648">
        <v>1</v>
      </c>
      <c r="BI648">
        <v>90114144004</v>
      </c>
      <c r="BJ648">
        <v>29948500130</v>
      </c>
      <c r="BK648">
        <v>91231830299</v>
      </c>
      <c r="BL648">
        <v>91231830299</v>
      </c>
      <c r="BM648">
        <v>61283330169</v>
      </c>
      <c r="BN648">
        <v>42805545159</v>
      </c>
      <c r="BO648">
        <v>0</v>
      </c>
      <c r="BP648">
        <v>0</v>
      </c>
      <c r="BQ648">
        <v>0</v>
      </c>
      <c r="BR648">
        <v>0</v>
      </c>
      <c r="BS648">
        <v>0</v>
      </c>
      <c r="BT648">
        <v>0</v>
      </c>
    </row>
    <row r="649" spans="1:72">
      <c r="A649" t="s">
        <v>942</v>
      </c>
      <c r="B649" t="s">
        <v>61</v>
      </c>
      <c r="C649">
        <v>2011</v>
      </c>
      <c r="D649" t="s">
        <v>212</v>
      </c>
      <c r="E649">
        <v>4</v>
      </c>
      <c r="G649" t="s">
        <v>306</v>
      </c>
      <c r="H649" t="s">
        <v>899</v>
      </c>
      <c r="I649">
        <v>48687217184</v>
      </c>
      <c r="J649">
        <v>1854445016</v>
      </c>
      <c r="K649">
        <v>1310283514</v>
      </c>
      <c r="L649">
        <v>1703561631</v>
      </c>
      <c r="M649">
        <v>1703561631</v>
      </c>
      <c r="N649">
        <v>12396190017</v>
      </c>
      <c r="O649">
        <v>11226795593</v>
      </c>
      <c r="P649">
        <v>7774037407</v>
      </c>
      <c r="Q649">
        <v>7774037407</v>
      </c>
      <c r="R649">
        <v>0</v>
      </c>
      <c r="S649">
        <v>7774037407</v>
      </c>
      <c r="T649">
        <v>7749763808</v>
      </c>
      <c r="U649">
        <v>7749763808</v>
      </c>
      <c r="V649">
        <v>7749763808</v>
      </c>
      <c r="W649">
        <v>7749763808</v>
      </c>
      <c r="X649">
        <v>7749763808</v>
      </c>
      <c r="Y649">
        <v>0</v>
      </c>
      <c r="Z649">
        <v>0</v>
      </c>
      <c r="AA649">
        <v>0</v>
      </c>
      <c r="AB649">
        <v>7749763808</v>
      </c>
      <c r="AC649">
        <v>2454865027</v>
      </c>
      <c r="AM649">
        <v>9957722924</v>
      </c>
      <c r="AN649">
        <v>7749763808</v>
      </c>
      <c r="AO649">
        <v>8432108030</v>
      </c>
      <c r="AP649">
        <v>8432108030</v>
      </c>
      <c r="AQ649">
        <v>8238739487</v>
      </c>
      <c r="AR649">
        <v>8238739487</v>
      </c>
      <c r="AS649">
        <v>144371324</v>
      </c>
      <c r="AT649">
        <v>7747509473</v>
      </c>
      <c r="AU649">
        <v>7418147696</v>
      </c>
      <c r="AV649">
        <v>7418147696</v>
      </c>
      <c r="AW649">
        <v>7566514104</v>
      </c>
      <c r="AX649">
        <v>7749763808</v>
      </c>
      <c r="AY649">
        <v>7749763808</v>
      </c>
      <c r="AZ649">
        <v>8829230905</v>
      </c>
      <c r="BB649">
        <v>0</v>
      </c>
      <c r="BD649">
        <v>48687217184</v>
      </c>
      <c r="BE649">
        <v>48687217184</v>
      </c>
      <c r="BF649">
        <v>1</v>
      </c>
      <c r="BG649">
        <v>1</v>
      </c>
      <c r="BI649">
        <v>7749763808</v>
      </c>
      <c r="BK649">
        <v>7774037407</v>
      </c>
      <c r="BL649">
        <v>7774037407</v>
      </c>
      <c r="BM649">
        <v>7774037407</v>
      </c>
      <c r="BN649">
        <v>5963421175</v>
      </c>
      <c r="BQ649">
        <v>0</v>
      </c>
      <c r="BR649">
        <v>0</v>
      </c>
      <c r="BS649">
        <v>0</v>
      </c>
      <c r="BT649">
        <v>0</v>
      </c>
    </row>
    <row r="650" spans="1:72">
      <c r="A650" t="s">
        <v>943</v>
      </c>
      <c r="B650" t="s">
        <v>62</v>
      </c>
      <c r="C650">
        <v>2011</v>
      </c>
      <c r="D650" t="s">
        <v>215</v>
      </c>
      <c r="E650">
        <v>5</v>
      </c>
      <c r="G650" t="s">
        <v>308</v>
      </c>
      <c r="H650" t="s">
        <v>899</v>
      </c>
      <c r="I650">
        <v>39407933038</v>
      </c>
      <c r="J650">
        <v>2460224451</v>
      </c>
      <c r="K650">
        <v>2413483317</v>
      </c>
      <c r="L650">
        <v>4469956805</v>
      </c>
      <c r="M650">
        <v>4469956805</v>
      </c>
      <c r="N650">
        <v>29031327955</v>
      </c>
      <c r="O650">
        <v>20764514745</v>
      </c>
      <c r="P650">
        <v>11290830742</v>
      </c>
      <c r="Q650">
        <v>11290830742</v>
      </c>
      <c r="R650">
        <v>0</v>
      </c>
      <c r="S650">
        <v>11290830742</v>
      </c>
      <c r="T650">
        <v>11353192179</v>
      </c>
      <c r="U650">
        <v>11353192179</v>
      </c>
      <c r="V650">
        <v>11353192179</v>
      </c>
      <c r="W650">
        <v>11353192179</v>
      </c>
      <c r="X650">
        <v>11353192179</v>
      </c>
      <c r="Y650">
        <v>0</v>
      </c>
      <c r="Z650">
        <v>0</v>
      </c>
      <c r="AA650">
        <v>0</v>
      </c>
      <c r="AB650">
        <v>11353192179</v>
      </c>
      <c r="AC650">
        <v>3200498093</v>
      </c>
      <c r="AM650">
        <v>20347915265</v>
      </c>
      <c r="AN650">
        <v>11353192179</v>
      </c>
      <c r="AO650">
        <v>10758813546</v>
      </c>
      <c r="AP650">
        <v>10758813546</v>
      </c>
      <c r="AQ650">
        <v>10754639351</v>
      </c>
      <c r="AR650">
        <v>10754639351</v>
      </c>
      <c r="AS650">
        <v>1608601970</v>
      </c>
      <c r="AT650">
        <v>11352070505</v>
      </c>
      <c r="AU650">
        <v>10718012882</v>
      </c>
      <c r="AV650">
        <v>10718012882</v>
      </c>
      <c r="AW650">
        <v>10084667089</v>
      </c>
      <c r="AX650">
        <v>11353192179</v>
      </c>
      <c r="AY650">
        <v>11353192179</v>
      </c>
      <c r="AZ650">
        <v>12573075120</v>
      </c>
      <c r="BB650">
        <v>0</v>
      </c>
      <c r="BD650">
        <v>39407933038</v>
      </c>
      <c r="BE650">
        <v>39407933038</v>
      </c>
      <c r="BF650">
        <v>1</v>
      </c>
      <c r="BG650">
        <v>1</v>
      </c>
      <c r="BI650">
        <v>11353192179</v>
      </c>
      <c r="BK650">
        <v>11290830742</v>
      </c>
      <c r="BL650">
        <v>11290830742</v>
      </c>
      <c r="BM650">
        <v>11290830742</v>
      </c>
      <c r="BN650">
        <v>6338290956</v>
      </c>
      <c r="BQ650">
        <v>0</v>
      </c>
      <c r="BR650">
        <v>0</v>
      </c>
      <c r="BS650">
        <v>0</v>
      </c>
      <c r="BT650">
        <v>0</v>
      </c>
    </row>
    <row r="651" spans="1:72">
      <c r="A651" t="s">
        <v>944</v>
      </c>
      <c r="B651" t="s">
        <v>63</v>
      </c>
      <c r="C651">
        <v>2011</v>
      </c>
      <c r="D651" t="s">
        <v>215</v>
      </c>
      <c r="E651">
        <v>2</v>
      </c>
      <c r="G651" t="s">
        <v>310</v>
      </c>
      <c r="H651" t="s">
        <v>899</v>
      </c>
      <c r="I651">
        <v>24228991614</v>
      </c>
      <c r="J651">
        <v>1100020878</v>
      </c>
      <c r="K651">
        <v>975412878</v>
      </c>
      <c r="L651">
        <v>2133660661</v>
      </c>
      <c r="M651">
        <v>2133660661</v>
      </c>
      <c r="N651">
        <v>19817369062</v>
      </c>
      <c r="O651">
        <v>13307933528</v>
      </c>
      <c r="P651">
        <v>7237724720</v>
      </c>
      <c r="Q651">
        <v>7237724720</v>
      </c>
      <c r="R651">
        <v>0</v>
      </c>
      <c r="S651">
        <v>7237724720</v>
      </c>
      <c r="T651">
        <v>7200744555</v>
      </c>
      <c r="U651">
        <v>7200744555</v>
      </c>
      <c r="V651">
        <v>7200744555</v>
      </c>
      <c r="W651">
        <v>7200744555</v>
      </c>
      <c r="X651">
        <v>7200744555</v>
      </c>
      <c r="Y651">
        <v>0</v>
      </c>
      <c r="Z651">
        <v>0</v>
      </c>
      <c r="AA651">
        <v>0</v>
      </c>
      <c r="AB651">
        <v>7200744555</v>
      </c>
      <c r="AC651">
        <v>1236814418</v>
      </c>
      <c r="AM651">
        <v>12362034818</v>
      </c>
      <c r="AN651">
        <v>7200744555</v>
      </c>
      <c r="AO651">
        <v>6944026593</v>
      </c>
      <c r="AP651">
        <v>6944026593</v>
      </c>
      <c r="AQ651">
        <v>7031165226</v>
      </c>
      <c r="AR651">
        <v>7031165226</v>
      </c>
      <c r="AS651">
        <v>1183895241</v>
      </c>
      <c r="AT651">
        <v>7197626642</v>
      </c>
      <c r="AU651">
        <v>6805298234</v>
      </c>
      <c r="AV651">
        <v>6805298234</v>
      </c>
      <c r="AW651">
        <v>6717758091</v>
      </c>
      <c r="AX651">
        <v>7200744555</v>
      </c>
      <c r="AY651">
        <v>7200744555</v>
      </c>
      <c r="AZ651">
        <v>7971464870</v>
      </c>
      <c r="BB651">
        <v>0</v>
      </c>
      <c r="BD651">
        <v>24228991614</v>
      </c>
      <c r="BE651">
        <v>24228991614</v>
      </c>
      <c r="BF651">
        <v>1</v>
      </c>
      <c r="BG651">
        <v>1</v>
      </c>
      <c r="BI651">
        <v>7200744555</v>
      </c>
      <c r="BK651">
        <v>7237724720</v>
      </c>
      <c r="BL651">
        <v>7237724720</v>
      </c>
      <c r="BM651">
        <v>7237724720</v>
      </c>
      <c r="BN651">
        <v>3707973645</v>
      </c>
      <c r="BQ651">
        <v>0</v>
      </c>
      <c r="BR651">
        <v>0</v>
      </c>
      <c r="BS651">
        <v>0</v>
      </c>
      <c r="BT651">
        <v>0</v>
      </c>
    </row>
    <row r="652" spans="1:72">
      <c r="A652" t="s">
        <v>945</v>
      </c>
      <c r="B652" t="s">
        <v>64</v>
      </c>
      <c r="C652">
        <v>2011</v>
      </c>
      <c r="D652" t="s">
        <v>228</v>
      </c>
      <c r="E652">
        <v>5</v>
      </c>
      <c r="G652" t="s">
        <v>312</v>
      </c>
      <c r="H652" t="s">
        <v>899</v>
      </c>
      <c r="I652">
        <v>80073591033</v>
      </c>
      <c r="J652">
        <v>33517581264</v>
      </c>
      <c r="K652">
        <v>7043458730</v>
      </c>
      <c r="L652">
        <v>9904034523</v>
      </c>
      <c r="M652">
        <v>9904034523</v>
      </c>
      <c r="N652">
        <v>73814528732</v>
      </c>
      <c r="O652">
        <v>48577008351</v>
      </c>
      <c r="P652">
        <v>37736395909</v>
      </c>
      <c r="Q652">
        <v>37736395909</v>
      </c>
      <c r="R652">
        <v>0</v>
      </c>
      <c r="S652">
        <v>37736395909</v>
      </c>
      <c r="T652">
        <v>37711043554</v>
      </c>
      <c r="U652">
        <v>37711043554</v>
      </c>
      <c r="V652">
        <v>37711043554</v>
      </c>
      <c r="W652">
        <v>37711043554</v>
      </c>
      <c r="X652">
        <v>37711043554</v>
      </c>
      <c r="Y652">
        <v>0</v>
      </c>
      <c r="Z652">
        <v>0</v>
      </c>
      <c r="AA652">
        <v>0</v>
      </c>
      <c r="AB652">
        <v>37711043554</v>
      </c>
      <c r="AC652">
        <v>3640609489</v>
      </c>
      <c r="AD652">
        <v>37711043554</v>
      </c>
      <c r="AE652">
        <v>0</v>
      </c>
      <c r="AF652">
        <v>0</v>
      </c>
      <c r="AG652">
        <v>0</v>
      </c>
      <c r="AH652">
        <v>0</v>
      </c>
      <c r="AI652">
        <v>0</v>
      </c>
      <c r="AJ652">
        <v>0</v>
      </c>
      <c r="AK652">
        <v>0</v>
      </c>
      <c r="AL652">
        <v>0</v>
      </c>
      <c r="AM652">
        <v>55516535568</v>
      </c>
      <c r="AN652">
        <v>37711043554</v>
      </c>
      <c r="AO652">
        <v>38415496424</v>
      </c>
      <c r="AP652">
        <v>38415496424</v>
      </c>
      <c r="AQ652">
        <v>35715575647</v>
      </c>
      <c r="AR652">
        <v>20007642453</v>
      </c>
      <c r="AS652">
        <v>2339888421</v>
      </c>
      <c r="AT652">
        <v>37304094942</v>
      </c>
      <c r="AU652">
        <v>36226812444</v>
      </c>
      <c r="AV652">
        <v>36226812444</v>
      </c>
      <c r="AW652">
        <v>35512934272</v>
      </c>
      <c r="AX652">
        <v>37711043554</v>
      </c>
      <c r="AY652">
        <v>37711043554</v>
      </c>
      <c r="AZ652">
        <v>39290254791.408699</v>
      </c>
      <c r="BA652">
        <v>6399253070</v>
      </c>
      <c r="BB652">
        <v>0</v>
      </c>
      <c r="BC652">
        <v>0</v>
      </c>
      <c r="BD652">
        <v>80073591033</v>
      </c>
      <c r="BE652">
        <v>80073591033</v>
      </c>
      <c r="BF652">
        <v>1</v>
      </c>
      <c r="BG652">
        <v>1</v>
      </c>
      <c r="BH652">
        <v>1</v>
      </c>
      <c r="BI652">
        <v>37711043554</v>
      </c>
      <c r="BJ652">
        <v>16796284726</v>
      </c>
      <c r="BK652">
        <v>37736395909</v>
      </c>
      <c r="BL652">
        <v>37736395909</v>
      </c>
      <c r="BM652">
        <v>20940111183</v>
      </c>
      <c r="BN652">
        <v>18919256882</v>
      </c>
      <c r="BO652">
        <v>0</v>
      </c>
      <c r="BP652">
        <v>0</v>
      </c>
      <c r="BQ652">
        <v>0</v>
      </c>
      <c r="BR652">
        <v>0</v>
      </c>
      <c r="BS652">
        <v>0</v>
      </c>
      <c r="BT652">
        <v>0</v>
      </c>
    </row>
    <row r="653" spans="1:72">
      <c r="A653" t="s">
        <v>946</v>
      </c>
      <c r="B653" t="s">
        <v>65</v>
      </c>
      <c r="C653">
        <v>2011</v>
      </c>
      <c r="D653" t="s">
        <v>218</v>
      </c>
      <c r="E653">
        <v>4</v>
      </c>
      <c r="G653" t="s">
        <v>314</v>
      </c>
      <c r="H653" t="s">
        <v>899</v>
      </c>
      <c r="I653">
        <v>22730178494</v>
      </c>
      <c r="J653">
        <v>1225678160</v>
      </c>
      <c r="K653">
        <v>1222584290</v>
      </c>
      <c r="L653">
        <v>1552569133</v>
      </c>
      <c r="M653">
        <v>1552569133</v>
      </c>
      <c r="N653">
        <v>9653604420</v>
      </c>
      <c r="O653">
        <v>8558301503</v>
      </c>
      <c r="P653">
        <v>5704315003</v>
      </c>
      <c r="Q653">
        <v>5704315003</v>
      </c>
      <c r="R653">
        <v>0</v>
      </c>
      <c r="S653">
        <v>5704315003</v>
      </c>
      <c r="T653">
        <v>5703565275</v>
      </c>
      <c r="U653">
        <v>5703565275</v>
      </c>
      <c r="V653">
        <v>5703565275</v>
      </c>
      <c r="W653">
        <v>5703565275</v>
      </c>
      <c r="X653">
        <v>5703565275</v>
      </c>
      <c r="Y653">
        <v>0</v>
      </c>
      <c r="Z653">
        <v>0</v>
      </c>
      <c r="AA653">
        <v>0</v>
      </c>
      <c r="AB653">
        <v>5703565275</v>
      </c>
      <c r="AC653">
        <v>2132116936</v>
      </c>
      <c r="AM653">
        <v>7604579571</v>
      </c>
      <c r="AN653">
        <v>5703565275</v>
      </c>
      <c r="AO653">
        <v>5738458053</v>
      </c>
      <c r="AP653">
        <v>5738458053</v>
      </c>
      <c r="AQ653">
        <v>5799024826</v>
      </c>
      <c r="AR653">
        <v>5799024826</v>
      </c>
      <c r="AS653">
        <v>83190602</v>
      </c>
      <c r="AT653">
        <v>5701833518</v>
      </c>
      <c r="AU653">
        <v>5442768477</v>
      </c>
      <c r="AV653">
        <v>5442768477</v>
      </c>
      <c r="AW653">
        <v>5266981910</v>
      </c>
      <c r="AX653">
        <v>5703565275</v>
      </c>
      <c r="AY653">
        <v>5703565275</v>
      </c>
      <c r="AZ653">
        <v>6191143150</v>
      </c>
      <c r="BB653">
        <v>0</v>
      </c>
      <c r="BD653">
        <v>22730178494</v>
      </c>
      <c r="BE653">
        <v>22730178494</v>
      </c>
      <c r="BF653">
        <v>1</v>
      </c>
      <c r="BG653">
        <v>1</v>
      </c>
      <c r="BI653">
        <v>5703565275</v>
      </c>
      <c r="BK653">
        <v>5704315003</v>
      </c>
      <c r="BL653">
        <v>5704315003</v>
      </c>
      <c r="BM653">
        <v>5704315003</v>
      </c>
      <c r="BN653">
        <v>4310518484</v>
      </c>
      <c r="BQ653">
        <v>0</v>
      </c>
      <c r="BR653">
        <v>0</v>
      </c>
      <c r="BS653">
        <v>0</v>
      </c>
      <c r="BT653">
        <v>0</v>
      </c>
    </row>
    <row r="654" spans="1:72">
      <c r="A654" t="s">
        <v>947</v>
      </c>
      <c r="B654" t="s">
        <v>66</v>
      </c>
      <c r="C654">
        <v>2011</v>
      </c>
      <c r="D654" t="s">
        <v>223</v>
      </c>
      <c r="E654">
        <v>2</v>
      </c>
      <c r="G654" t="s">
        <v>316</v>
      </c>
      <c r="H654" t="s">
        <v>899</v>
      </c>
      <c r="I654">
        <v>48493705481</v>
      </c>
      <c r="J654">
        <v>25895854076</v>
      </c>
      <c r="K654">
        <v>6854992331</v>
      </c>
      <c r="L654">
        <v>8538274626</v>
      </c>
      <c r="M654">
        <v>8538274626</v>
      </c>
      <c r="N654">
        <v>42373560646</v>
      </c>
      <c r="O654">
        <v>26852394325</v>
      </c>
      <c r="P654">
        <v>26333574570</v>
      </c>
      <c r="Q654">
        <v>26333574570</v>
      </c>
      <c r="R654">
        <v>0</v>
      </c>
      <c r="S654">
        <v>26333574570</v>
      </c>
      <c r="T654">
        <v>26260351313</v>
      </c>
      <c r="U654">
        <v>26260351313</v>
      </c>
      <c r="V654">
        <v>26260351313</v>
      </c>
      <c r="W654">
        <v>26260351313</v>
      </c>
      <c r="X654">
        <v>26260351313</v>
      </c>
      <c r="Y654">
        <v>0</v>
      </c>
      <c r="Z654">
        <v>0</v>
      </c>
      <c r="AA654">
        <v>0</v>
      </c>
      <c r="AB654">
        <v>26260351313</v>
      </c>
      <c r="AC654">
        <v>556979211</v>
      </c>
      <c r="AD654">
        <v>26260351313</v>
      </c>
      <c r="AE654">
        <v>0</v>
      </c>
      <c r="AF654">
        <v>0</v>
      </c>
      <c r="AG654">
        <v>0</v>
      </c>
      <c r="AH654">
        <v>0</v>
      </c>
      <c r="AI654">
        <v>0</v>
      </c>
      <c r="AJ654">
        <v>0</v>
      </c>
      <c r="AK654">
        <v>0</v>
      </c>
      <c r="AL654">
        <v>0</v>
      </c>
      <c r="AM654">
        <v>27098675815</v>
      </c>
      <c r="AN654">
        <v>26260351313</v>
      </c>
      <c r="AO654">
        <v>26280642625</v>
      </c>
      <c r="AP654">
        <v>26280642625</v>
      </c>
      <c r="AQ654">
        <v>24403324836</v>
      </c>
      <c r="AR654">
        <v>7843059250</v>
      </c>
      <c r="AS654">
        <v>1373860134</v>
      </c>
      <c r="AT654">
        <v>25929822405</v>
      </c>
      <c r="AU654">
        <v>25402640330</v>
      </c>
      <c r="AV654">
        <v>25402640330</v>
      </c>
      <c r="AW654">
        <v>25162611482</v>
      </c>
      <c r="AX654">
        <v>26260351313</v>
      </c>
      <c r="AY654">
        <v>26260351313</v>
      </c>
      <c r="AZ654">
        <v>26704288780</v>
      </c>
      <c r="BA654">
        <v>6868409584</v>
      </c>
      <c r="BB654">
        <v>0</v>
      </c>
      <c r="BC654">
        <v>0</v>
      </c>
      <c r="BD654">
        <v>48493705481</v>
      </c>
      <c r="BE654">
        <v>48493705481</v>
      </c>
      <c r="BF654">
        <v>1</v>
      </c>
      <c r="BG654">
        <v>1</v>
      </c>
      <c r="BH654">
        <v>1</v>
      </c>
      <c r="BI654">
        <v>26260351313</v>
      </c>
      <c r="BJ654">
        <v>18273135539</v>
      </c>
      <c r="BK654">
        <v>26333574570</v>
      </c>
      <c r="BL654">
        <v>26333574570</v>
      </c>
      <c r="BM654">
        <v>8060439031</v>
      </c>
      <c r="BN654">
        <v>10948820997</v>
      </c>
      <c r="BO654">
        <v>0</v>
      </c>
      <c r="BP654">
        <v>0</v>
      </c>
      <c r="BQ654">
        <v>0</v>
      </c>
      <c r="BR654">
        <v>0</v>
      </c>
      <c r="BS654">
        <v>0</v>
      </c>
      <c r="BT654">
        <v>0</v>
      </c>
    </row>
    <row r="655" spans="1:72">
      <c r="A655" t="s">
        <v>948</v>
      </c>
      <c r="B655" t="s">
        <v>67</v>
      </c>
      <c r="C655">
        <v>2011</v>
      </c>
      <c r="D655" t="s">
        <v>207</v>
      </c>
      <c r="E655">
        <v>8</v>
      </c>
      <c r="G655" t="s">
        <v>318</v>
      </c>
      <c r="H655" t="s">
        <v>899</v>
      </c>
      <c r="I655">
        <v>451260734171</v>
      </c>
      <c r="J655">
        <v>60688922181</v>
      </c>
      <c r="K655">
        <v>32705747401</v>
      </c>
      <c r="L655">
        <v>55548125781</v>
      </c>
      <c r="M655">
        <v>55548125781</v>
      </c>
      <c r="N655">
        <v>340086307194</v>
      </c>
      <c r="O655">
        <v>226034688463</v>
      </c>
      <c r="P655">
        <v>144961481467</v>
      </c>
      <c r="Q655">
        <v>144961481467</v>
      </c>
      <c r="R655">
        <v>0</v>
      </c>
      <c r="S655">
        <v>144961481467</v>
      </c>
      <c r="T655">
        <v>143155312594</v>
      </c>
      <c r="U655">
        <v>143155312594</v>
      </c>
      <c r="V655">
        <v>143155312594</v>
      </c>
      <c r="W655">
        <v>143155312594</v>
      </c>
      <c r="X655">
        <v>143155312594</v>
      </c>
      <c r="Y655">
        <v>0</v>
      </c>
      <c r="Z655">
        <v>0</v>
      </c>
      <c r="AA655">
        <v>0</v>
      </c>
      <c r="AB655">
        <v>143155312594</v>
      </c>
      <c r="AC655">
        <v>13418808100</v>
      </c>
      <c r="AD655">
        <v>143155312594</v>
      </c>
      <c r="AE655">
        <v>0</v>
      </c>
      <c r="AF655">
        <v>0</v>
      </c>
      <c r="AG655">
        <v>0</v>
      </c>
      <c r="AH655">
        <v>0</v>
      </c>
      <c r="AI655">
        <v>0</v>
      </c>
      <c r="AJ655">
        <v>0</v>
      </c>
      <c r="AK655">
        <v>0</v>
      </c>
      <c r="AL655">
        <v>0</v>
      </c>
      <c r="AM655">
        <v>217885218422</v>
      </c>
      <c r="AN655">
        <v>143155312594</v>
      </c>
      <c r="AO655">
        <v>143580750065</v>
      </c>
      <c r="AP655">
        <v>143580750065</v>
      </c>
      <c r="AQ655">
        <v>139101317460</v>
      </c>
      <c r="AR655">
        <v>109445127901</v>
      </c>
      <c r="AS655">
        <v>26835407798</v>
      </c>
      <c r="AT655">
        <v>142113225107</v>
      </c>
      <c r="AU655">
        <v>137957391862</v>
      </c>
      <c r="AV655">
        <v>137957391862</v>
      </c>
      <c r="AW655">
        <v>137607792438</v>
      </c>
      <c r="AX655">
        <v>143155312594</v>
      </c>
      <c r="AY655">
        <v>143155312594</v>
      </c>
      <c r="AZ655">
        <v>155448656063</v>
      </c>
      <c r="BA655">
        <v>10471398495</v>
      </c>
      <c r="BB655">
        <v>0</v>
      </c>
      <c r="BC655">
        <v>0</v>
      </c>
      <c r="BD655">
        <v>451260734171</v>
      </c>
      <c r="BE655">
        <v>451260734171</v>
      </c>
      <c r="BF655">
        <v>1</v>
      </c>
      <c r="BG655">
        <v>1</v>
      </c>
      <c r="BH655">
        <v>1</v>
      </c>
      <c r="BI655">
        <v>143155312594</v>
      </c>
      <c r="BJ655">
        <v>31466618757</v>
      </c>
      <c r="BK655">
        <v>144961481467</v>
      </c>
      <c r="BL655">
        <v>144961481467</v>
      </c>
      <c r="BM655">
        <v>113494862710</v>
      </c>
      <c r="BN655">
        <v>65569511682</v>
      </c>
      <c r="BO655">
        <v>0</v>
      </c>
      <c r="BP655">
        <v>0</v>
      </c>
      <c r="BQ655">
        <v>0</v>
      </c>
      <c r="BR655">
        <v>0</v>
      </c>
      <c r="BS655">
        <v>0</v>
      </c>
      <c r="BT655">
        <v>0</v>
      </c>
    </row>
    <row r="656" spans="1:72">
      <c r="A656" t="s">
        <v>949</v>
      </c>
      <c r="B656" t="s">
        <v>68</v>
      </c>
      <c r="C656">
        <v>2011</v>
      </c>
      <c r="D656" t="s">
        <v>212</v>
      </c>
      <c r="E656">
        <v>2</v>
      </c>
      <c r="G656" t="s">
        <v>320</v>
      </c>
      <c r="H656" t="s">
        <v>899</v>
      </c>
      <c r="I656">
        <v>38149982541</v>
      </c>
      <c r="J656">
        <v>924330122</v>
      </c>
      <c r="K656">
        <v>786481412</v>
      </c>
      <c r="L656">
        <v>1252028832</v>
      </c>
      <c r="M656">
        <v>1252028832</v>
      </c>
      <c r="N656">
        <v>12992978923</v>
      </c>
      <c r="O656">
        <v>12211351162</v>
      </c>
      <c r="P656">
        <v>5223965470</v>
      </c>
      <c r="Q656">
        <v>5223965470</v>
      </c>
      <c r="R656">
        <v>0</v>
      </c>
      <c r="S656">
        <v>5223965470</v>
      </c>
      <c r="T656">
        <v>5192657471</v>
      </c>
      <c r="U656">
        <v>5192657471</v>
      </c>
      <c r="V656">
        <v>5192657471</v>
      </c>
      <c r="W656">
        <v>5192657471</v>
      </c>
      <c r="X656">
        <v>5192657471</v>
      </c>
      <c r="Y656">
        <v>0</v>
      </c>
      <c r="Z656">
        <v>0</v>
      </c>
      <c r="AA656">
        <v>0</v>
      </c>
      <c r="AB656">
        <v>5192657471</v>
      </c>
      <c r="AC656">
        <v>1059775120</v>
      </c>
      <c r="AM656">
        <v>8685014283</v>
      </c>
      <c r="AN656">
        <v>5192657471</v>
      </c>
      <c r="AO656">
        <v>5267043462</v>
      </c>
      <c r="AP656">
        <v>5267043462</v>
      </c>
      <c r="AQ656">
        <v>5105979221</v>
      </c>
      <c r="AR656">
        <v>5105979221</v>
      </c>
      <c r="AS656">
        <v>118121444</v>
      </c>
      <c r="AT656">
        <v>5188715431</v>
      </c>
      <c r="AU656">
        <v>5053905098</v>
      </c>
      <c r="AV656">
        <v>5053905098</v>
      </c>
      <c r="AW656">
        <v>5105067261</v>
      </c>
      <c r="AX656">
        <v>5192657471</v>
      </c>
      <c r="AY656">
        <v>5192657471</v>
      </c>
      <c r="AZ656">
        <v>6139749395</v>
      </c>
      <c r="BB656">
        <v>0</v>
      </c>
      <c r="BD656">
        <v>38149982541</v>
      </c>
      <c r="BE656">
        <v>38149982541</v>
      </c>
      <c r="BF656">
        <v>1</v>
      </c>
      <c r="BG656">
        <v>1</v>
      </c>
      <c r="BI656">
        <v>5192657471</v>
      </c>
      <c r="BK656">
        <v>5223965470</v>
      </c>
      <c r="BL656">
        <v>5223965470</v>
      </c>
      <c r="BM656">
        <v>5223965470</v>
      </c>
      <c r="BN656">
        <v>4075617618</v>
      </c>
      <c r="BQ656">
        <v>0</v>
      </c>
      <c r="BR656">
        <v>0</v>
      </c>
      <c r="BS656">
        <v>0</v>
      </c>
      <c r="BT656">
        <v>0</v>
      </c>
    </row>
    <row r="657" spans="1:72">
      <c r="A657" t="s">
        <v>950</v>
      </c>
      <c r="B657" t="s">
        <v>69</v>
      </c>
      <c r="C657">
        <v>2011</v>
      </c>
      <c r="D657" t="s">
        <v>215</v>
      </c>
      <c r="E657">
        <v>4</v>
      </c>
      <c r="G657" t="s">
        <v>322</v>
      </c>
      <c r="H657" t="s">
        <v>899</v>
      </c>
      <c r="I657">
        <v>37395148826</v>
      </c>
      <c r="J657">
        <v>1623426182</v>
      </c>
      <c r="K657">
        <v>1585997026</v>
      </c>
      <c r="L657">
        <v>2101588241</v>
      </c>
      <c r="M657">
        <v>2101588241</v>
      </c>
      <c r="N657">
        <v>19344832739</v>
      </c>
      <c r="O657">
        <v>14271566248</v>
      </c>
      <c r="P657">
        <v>8511088325</v>
      </c>
      <c r="Q657">
        <v>8511088325</v>
      </c>
      <c r="R657">
        <v>0</v>
      </c>
      <c r="S657">
        <v>8511088325</v>
      </c>
      <c r="T657">
        <v>8440436242</v>
      </c>
      <c r="U657">
        <v>8440436242</v>
      </c>
      <c r="V657">
        <v>8440436242</v>
      </c>
      <c r="W657">
        <v>8440436242</v>
      </c>
      <c r="X657">
        <v>8440436242</v>
      </c>
      <c r="Y657">
        <v>0</v>
      </c>
      <c r="Z657">
        <v>0</v>
      </c>
      <c r="AA657">
        <v>0</v>
      </c>
      <c r="AB657">
        <v>8440436242</v>
      </c>
      <c r="AC657">
        <v>2261997740</v>
      </c>
      <c r="AM657">
        <v>13243018853</v>
      </c>
      <c r="AN657">
        <v>8440436242</v>
      </c>
      <c r="AO657">
        <v>8001485596</v>
      </c>
      <c r="AP657">
        <v>8001485596</v>
      </c>
      <c r="AQ657">
        <v>7990076834</v>
      </c>
      <c r="AR657">
        <v>7990076834</v>
      </c>
      <c r="AS657">
        <v>608262217</v>
      </c>
      <c r="AT657">
        <v>8431121647</v>
      </c>
      <c r="AU657">
        <v>7988557941</v>
      </c>
      <c r="AV657">
        <v>7988557941</v>
      </c>
      <c r="AW657">
        <v>7594372900</v>
      </c>
      <c r="AX657">
        <v>8440436242</v>
      </c>
      <c r="AY657">
        <v>8440436242</v>
      </c>
      <c r="AZ657">
        <v>10535794154</v>
      </c>
      <c r="BB657">
        <v>0</v>
      </c>
      <c r="BD657">
        <v>37395148826</v>
      </c>
      <c r="BE657">
        <v>37395148826</v>
      </c>
      <c r="BF657">
        <v>1</v>
      </c>
      <c r="BG657">
        <v>1</v>
      </c>
      <c r="BI657">
        <v>8440436242</v>
      </c>
      <c r="BK657">
        <v>8511088325</v>
      </c>
      <c r="BL657">
        <v>8511088325</v>
      </c>
      <c r="BM657">
        <v>8511088325</v>
      </c>
      <c r="BN657">
        <v>5407775987</v>
      </c>
      <c r="BQ657">
        <v>0</v>
      </c>
      <c r="BR657">
        <v>0</v>
      </c>
      <c r="BS657">
        <v>0</v>
      </c>
      <c r="BT657">
        <v>0</v>
      </c>
    </row>
    <row r="658" spans="1:72">
      <c r="A658" t="s">
        <v>951</v>
      </c>
      <c r="B658" t="s">
        <v>70</v>
      </c>
      <c r="C658">
        <v>2011</v>
      </c>
      <c r="D658" t="s">
        <v>207</v>
      </c>
      <c r="E658">
        <v>8</v>
      </c>
      <c r="G658" t="s">
        <v>324</v>
      </c>
      <c r="H658" t="s">
        <v>899</v>
      </c>
      <c r="I658">
        <v>439573612245</v>
      </c>
      <c r="J658">
        <v>57531663509</v>
      </c>
      <c r="K658">
        <v>29647291929</v>
      </c>
      <c r="L658">
        <v>49311447426</v>
      </c>
      <c r="M658">
        <v>49311447426</v>
      </c>
      <c r="N658">
        <v>289789293591</v>
      </c>
      <c r="O658">
        <v>163286131107</v>
      </c>
      <c r="P658">
        <v>131197890544</v>
      </c>
      <c r="Q658">
        <v>131197890544</v>
      </c>
      <c r="R658">
        <v>0</v>
      </c>
      <c r="S658">
        <v>131197890544</v>
      </c>
      <c r="T658">
        <v>127986746693</v>
      </c>
      <c r="U658">
        <v>127986746693</v>
      </c>
      <c r="V658">
        <v>127986746693</v>
      </c>
      <c r="W658">
        <v>127986746693</v>
      </c>
      <c r="X658">
        <v>127986746693</v>
      </c>
      <c r="Y658">
        <v>0</v>
      </c>
      <c r="Z658">
        <v>0</v>
      </c>
      <c r="AA658">
        <v>0</v>
      </c>
      <c r="AB658">
        <v>127986746693</v>
      </c>
      <c r="AC658">
        <v>12388977720</v>
      </c>
      <c r="AD658">
        <v>127986746693</v>
      </c>
      <c r="AE658">
        <v>0</v>
      </c>
      <c r="AF658">
        <v>0</v>
      </c>
      <c r="AG658">
        <v>0</v>
      </c>
      <c r="AH658">
        <v>0</v>
      </c>
      <c r="AI658">
        <v>0</v>
      </c>
      <c r="AJ658">
        <v>0</v>
      </c>
      <c r="AK658">
        <v>0</v>
      </c>
      <c r="AL658">
        <v>0</v>
      </c>
      <c r="AM658">
        <v>168625025736</v>
      </c>
      <c r="AN658">
        <v>127986746693</v>
      </c>
      <c r="AO658">
        <v>131578505609</v>
      </c>
      <c r="AP658">
        <v>131578505609</v>
      </c>
      <c r="AQ658">
        <v>127440563787</v>
      </c>
      <c r="AR658">
        <v>95424923684</v>
      </c>
      <c r="AS658">
        <v>20787872246</v>
      </c>
      <c r="AT658">
        <v>126464624920</v>
      </c>
      <c r="AU658">
        <v>122659749366</v>
      </c>
      <c r="AV658">
        <v>122659749366</v>
      </c>
      <c r="AW658">
        <v>122169886282</v>
      </c>
      <c r="AX658">
        <v>127986746693</v>
      </c>
      <c r="AY658">
        <v>127986746693</v>
      </c>
      <c r="AZ658">
        <v>136126542884</v>
      </c>
      <c r="BA658">
        <v>11834599180</v>
      </c>
      <c r="BB658">
        <v>0</v>
      </c>
      <c r="BC658">
        <v>0</v>
      </c>
      <c r="BD658">
        <v>439573612245</v>
      </c>
      <c r="BE658">
        <v>439573612245</v>
      </c>
      <c r="BF658">
        <v>1</v>
      </c>
      <c r="BG658">
        <v>1</v>
      </c>
      <c r="BH658">
        <v>1</v>
      </c>
      <c r="BI658">
        <v>127986746693</v>
      </c>
      <c r="BJ658">
        <v>33374081208</v>
      </c>
      <c r="BK658">
        <v>131197890544</v>
      </c>
      <c r="BL658">
        <v>131197890544</v>
      </c>
      <c r="BM658">
        <v>97823809336</v>
      </c>
      <c r="BN658">
        <v>58448991332</v>
      </c>
      <c r="BO658">
        <v>0</v>
      </c>
      <c r="BP658">
        <v>0</v>
      </c>
      <c r="BQ658">
        <v>0</v>
      </c>
      <c r="BR658">
        <v>0</v>
      </c>
      <c r="BS658">
        <v>0</v>
      </c>
      <c r="BT658">
        <v>0</v>
      </c>
    </row>
    <row r="659" spans="1:72">
      <c r="A659" t="s">
        <v>952</v>
      </c>
      <c r="B659" t="s">
        <v>71</v>
      </c>
      <c r="C659">
        <v>2011</v>
      </c>
      <c r="D659" t="s">
        <v>212</v>
      </c>
      <c r="E659">
        <v>4</v>
      </c>
      <c r="G659" t="s">
        <v>326</v>
      </c>
      <c r="H659" t="s">
        <v>899</v>
      </c>
      <c r="I659">
        <v>76844136185</v>
      </c>
      <c r="J659">
        <v>1387556368</v>
      </c>
      <c r="K659">
        <v>1314563762</v>
      </c>
      <c r="L659">
        <v>2222712180</v>
      </c>
      <c r="M659">
        <v>2222712180</v>
      </c>
      <c r="N659">
        <v>25167756477</v>
      </c>
      <c r="O659">
        <v>23441233459</v>
      </c>
      <c r="P659">
        <v>9364997044</v>
      </c>
      <c r="Q659">
        <v>9364997044</v>
      </c>
      <c r="R659">
        <v>0</v>
      </c>
      <c r="S659">
        <v>9364997044</v>
      </c>
      <c r="T659">
        <v>9320572199</v>
      </c>
      <c r="U659">
        <v>9320572199</v>
      </c>
      <c r="V659">
        <v>9320572199</v>
      </c>
      <c r="W659">
        <v>9320572199</v>
      </c>
      <c r="X659">
        <v>9320572199</v>
      </c>
      <c r="Y659">
        <v>0</v>
      </c>
      <c r="Z659">
        <v>0</v>
      </c>
      <c r="AA659">
        <v>0</v>
      </c>
      <c r="AB659">
        <v>9320572199</v>
      </c>
      <c r="AC659">
        <v>2641944929</v>
      </c>
      <c r="AM659">
        <v>17962608213</v>
      </c>
      <c r="AN659">
        <v>9320572199</v>
      </c>
      <c r="AO659">
        <v>9502618334</v>
      </c>
      <c r="AP659">
        <v>9502618334</v>
      </c>
      <c r="AQ659">
        <v>9353755377</v>
      </c>
      <c r="AR659">
        <v>9353755377</v>
      </c>
      <c r="AS659">
        <v>192254827</v>
      </c>
      <c r="AT659">
        <v>9319222352</v>
      </c>
      <c r="AU659">
        <v>9005910177</v>
      </c>
      <c r="AV659">
        <v>9005910177</v>
      </c>
      <c r="AW659">
        <v>8628214601</v>
      </c>
      <c r="AX659">
        <v>9320572199</v>
      </c>
      <c r="AY659">
        <v>9320572199</v>
      </c>
      <c r="AZ659">
        <v>10618202057</v>
      </c>
      <c r="BB659">
        <v>0</v>
      </c>
      <c r="BD659">
        <v>76844136185</v>
      </c>
      <c r="BE659">
        <v>76844136185</v>
      </c>
      <c r="BF659">
        <v>1</v>
      </c>
      <c r="BG659">
        <v>1</v>
      </c>
      <c r="BI659">
        <v>9320572199</v>
      </c>
      <c r="BK659">
        <v>9364997044</v>
      </c>
      <c r="BL659">
        <v>9364997044</v>
      </c>
      <c r="BM659">
        <v>9364997044</v>
      </c>
      <c r="BN659">
        <v>7005691095</v>
      </c>
      <c r="BQ659">
        <v>0</v>
      </c>
      <c r="BR659">
        <v>0</v>
      </c>
      <c r="BS659">
        <v>0</v>
      </c>
      <c r="BT659">
        <v>0</v>
      </c>
    </row>
    <row r="660" spans="1:72">
      <c r="A660" t="s">
        <v>953</v>
      </c>
      <c r="B660" t="s">
        <v>72</v>
      </c>
      <c r="C660">
        <v>2011</v>
      </c>
      <c r="D660" t="s">
        <v>212</v>
      </c>
      <c r="E660">
        <v>2</v>
      </c>
      <c r="G660" t="s">
        <v>328</v>
      </c>
      <c r="H660" t="s">
        <v>899</v>
      </c>
      <c r="I660">
        <v>14736971560</v>
      </c>
      <c r="J660">
        <v>828495707</v>
      </c>
      <c r="K660">
        <v>690938082</v>
      </c>
      <c r="L660">
        <v>1082529952</v>
      </c>
      <c r="M660">
        <v>1082529952</v>
      </c>
      <c r="N660">
        <v>7142623049</v>
      </c>
      <c r="O660">
        <v>6364696475</v>
      </c>
      <c r="P660">
        <v>4690737997</v>
      </c>
      <c r="Q660">
        <v>4690737997</v>
      </c>
      <c r="R660">
        <v>0</v>
      </c>
      <c r="S660">
        <v>4690737997</v>
      </c>
      <c r="T660">
        <v>4678202725</v>
      </c>
      <c r="U660">
        <v>4678202725</v>
      </c>
      <c r="V660">
        <v>4678202725</v>
      </c>
      <c r="W660">
        <v>4678202725</v>
      </c>
      <c r="X660">
        <v>4678202725</v>
      </c>
      <c r="Y660">
        <v>0</v>
      </c>
      <c r="Z660">
        <v>0</v>
      </c>
      <c r="AA660">
        <v>0</v>
      </c>
      <c r="AB660">
        <v>4678202725</v>
      </c>
      <c r="AC660">
        <v>962133980</v>
      </c>
      <c r="AM660">
        <v>6273016280</v>
      </c>
      <c r="AN660">
        <v>4678202725</v>
      </c>
      <c r="AO660">
        <v>4788579452</v>
      </c>
      <c r="AP660">
        <v>4788579452</v>
      </c>
      <c r="AQ660">
        <v>4849392217</v>
      </c>
      <c r="AR660">
        <v>4849392217</v>
      </c>
      <c r="AS660">
        <v>47981388</v>
      </c>
      <c r="AT660">
        <v>4674579215</v>
      </c>
      <c r="AU660">
        <v>4376609286</v>
      </c>
      <c r="AV660">
        <v>4376609286</v>
      </c>
      <c r="AW660">
        <v>4527056107</v>
      </c>
      <c r="AX660">
        <v>4678202725</v>
      </c>
      <c r="AY660">
        <v>4678202725</v>
      </c>
      <c r="AZ660">
        <v>5113786022</v>
      </c>
      <c r="BB660">
        <v>0</v>
      </c>
      <c r="BD660">
        <v>14736971560</v>
      </c>
      <c r="BE660">
        <v>14736971560</v>
      </c>
      <c r="BF660">
        <v>1</v>
      </c>
      <c r="BG660">
        <v>1</v>
      </c>
      <c r="BI660">
        <v>4678202725</v>
      </c>
      <c r="BK660">
        <v>4690737997</v>
      </c>
      <c r="BL660">
        <v>4690737997</v>
      </c>
      <c r="BM660">
        <v>4690737997</v>
      </c>
      <c r="BN660">
        <v>3112065603</v>
      </c>
      <c r="BQ660">
        <v>0</v>
      </c>
      <c r="BR660">
        <v>0</v>
      </c>
      <c r="BS660">
        <v>0</v>
      </c>
      <c r="BT660">
        <v>0</v>
      </c>
    </row>
    <row r="661" spans="1:72">
      <c r="A661" t="s">
        <v>954</v>
      </c>
      <c r="B661" t="s">
        <v>73</v>
      </c>
      <c r="C661">
        <v>2011</v>
      </c>
      <c r="D661" t="s">
        <v>228</v>
      </c>
      <c r="E661">
        <v>7</v>
      </c>
      <c r="G661" t="s">
        <v>330</v>
      </c>
      <c r="H661" t="s">
        <v>899</v>
      </c>
      <c r="I661">
        <v>194786501844</v>
      </c>
      <c r="J661">
        <v>25669234445</v>
      </c>
      <c r="K661">
        <v>12085516831</v>
      </c>
      <c r="L661">
        <v>19234113780</v>
      </c>
      <c r="M661">
        <v>19234113780</v>
      </c>
      <c r="N661">
        <v>128658857779</v>
      </c>
      <c r="O661">
        <v>96620372153</v>
      </c>
      <c r="P661">
        <v>66702444613</v>
      </c>
      <c r="Q661">
        <v>66702444613</v>
      </c>
      <c r="R661">
        <v>0</v>
      </c>
      <c r="S661">
        <v>66702444613</v>
      </c>
      <c r="T661">
        <v>65586315843</v>
      </c>
      <c r="U661">
        <v>65586315843</v>
      </c>
      <c r="V661">
        <v>65586315843</v>
      </c>
      <c r="W661">
        <v>65586315843</v>
      </c>
      <c r="X661">
        <v>65586315843</v>
      </c>
      <c r="Y661">
        <v>0</v>
      </c>
      <c r="Z661">
        <v>0</v>
      </c>
      <c r="AA661">
        <v>0</v>
      </c>
      <c r="AB661">
        <v>65586315843</v>
      </c>
      <c r="AC661">
        <v>9432324563</v>
      </c>
      <c r="AD661">
        <v>65586315843</v>
      </c>
      <c r="AE661">
        <v>0</v>
      </c>
      <c r="AF661">
        <v>0</v>
      </c>
      <c r="AG661">
        <v>0</v>
      </c>
      <c r="AH661">
        <v>0</v>
      </c>
      <c r="AI661">
        <v>0</v>
      </c>
      <c r="AJ661">
        <v>0</v>
      </c>
      <c r="AK661">
        <v>0</v>
      </c>
      <c r="AL661">
        <v>0</v>
      </c>
      <c r="AM661">
        <v>93158007219</v>
      </c>
      <c r="AN661">
        <v>65586315843</v>
      </c>
      <c r="AO661">
        <v>67029464719</v>
      </c>
      <c r="AP661">
        <v>67029464719</v>
      </c>
      <c r="AQ661">
        <v>64746232025</v>
      </c>
      <c r="AR661">
        <v>38457036934</v>
      </c>
      <c r="AS661">
        <v>5216661335</v>
      </c>
      <c r="AT661">
        <v>65196768277</v>
      </c>
      <c r="AU661">
        <v>63700562068</v>
      </c>
      <c r="AV661">
        <v>63700562068</v>
      </c>
      <c r="AW661">
        <v>63412854321</v>
      </c>
      <c r="AX661">
        <v>65586315843</v>
      </c>
      <c r="AY661">
        <v>65586315843</v>
      </c>
      <c r="AZ661">
        <v>69783638316</v>
      </c>
      <c r="BA661">
        <v>10333352815</v>
      </c>
      <c r="BB661">
        <v>0</v>
      </c>
      <c r="BC661">
        <v>0</v>
      </c>
      <c r="BD661">
        <v>194786501844</v>
      </c>
      <c r="BE661">
        <v>194786501844</v>
      </c>
      <c r="BF661">
        <v>1</v>
      </c>
      <c r="BG661">
        <v>1</v>
      </c>
      <c r="BH661">
        <v>1</v>
      </c>
      <c r="BI661">
        <v>65586315843</v>
      </c>
      <c r="BJ661">
        <v>27330106913</v>
      </c>
      <c r="BK661">
        <v>66702444613</v>
      </c>
      <c r="BL661">
        <v>66702444613</v>
      </c>
      <c r="BM661">
        <v>39372337700</v>
      </c>
      <c r="BN661">
        <v>34647351689</v>
      </c>
      <c r="BO661">
        <v>0</v>
      </c>
      <c r="BP661">
        <v>0</v>
      </c>
      <c r="BQ661">
        <v>0</v>
      </c>
      <c r="BR661">
        <v>0</v>
      </c>
      <c r="BS661">
        <v>0</v>
      </c>
      <c r="BT661">
        <v>0</v>
      </c>
    </row>
    <row r="662" spans="1:72">
      <c r="A662" t="s">
        <v>955</v>
      </c>
      <c r="B662" t="s">
        <v>74</v>
      </c>
      <c r="C662">
        <v>2011</v>
      </c>
      <c r="D662" t="s">
        <v>212</v>
      </c>
      <c r="E662">
        <v>2</v>
      </c>
      <c r="G662" t="s">
        <v>332</v>
      </c>
      <c r="H662" t="s">
        <v>899</v>
      </c>
      <c r="I662">
        <v>17734182422</v>
      </c>
      <c r="J662">
        <v>517162896</v>
      </c>
      <c r="K662">
        <v>476090368</v>
      </c>
      <c r="L662">
        <v>779740075</v>
      </c>
      <c r="M662">
        <v>779740075</v>
      </c>
      <c r="N662">
        <v>6988435453</v>
      </c>
      <c r="O662">
        <v>6377732659</v>
      </c>
      <c r="P662">
        <v>3485303942</v>
      </c>
      <c r="Q662">
        <v>3485303942</v>
      </c>
      <c r="R662">
        <v>0</v>
      </c>
      <c r="S662">
        <v>3485303942</v>
      </c>
      <c r="T662">
        <v>3460856185</v>
      </c>
      <c r="U662">
        <v>3460856185</v>
      </c>
      <c r="V662">
        <v>3460856185</v>
      </c>
      <c r="W662">
        <v>3460856185</v>
      </c>
      <c r="X662">
        <v>3460856185</v>
      </c>
      <c r="Y662">
        <v>0</v>
      </c>
      <c r="Z662">
        <v>0</v>
      </c>
      <c r="AA662">
        <v>0</v>
      </c>
      <c r="AB662">
        <v>3460856185</v>
      </c>
      <c r="AC662">
        <v>745191906</v>
      </c>
      <c r="AM662">
        <v>5362095311</v>
      </c>
      <c r="AN662">
        <v>3460856185</v>
      </c>
      <c r="AO662">
        <v>3536004284</v>
      </c>
      <c r="AP662">
        <v>3536004284</v>
      </c>
      <c r="AQ662">
        <v>3486835592</v>
      </c>
      <c r="AR662">
        <v>3486835592</v>
      </c>
      <c r="AS662">
        <v>42995018</v>
      </c>
      <c r="AT662">
        <v>3458405540</v>
      </c>
      <c r="AU662">
        <v>3315461488</v>
      </c>
      <c r="AV662">
        <v>3315461488</v>
      </c>
      <c r="AW662">
        <v>3281099869</v>
      </c>
      <c r="AX662">
        <v>3460856185</v>
      </c>
      <c r="AY662">
        <v>3460856185</v>
      </c>
      <c r="AZ662">
        <v>3866207342</v>
      </c>
      <c r="BB662">
        <v>0</v>
      </c>
      <c r="BD662">
        <v>17734182422</v>
      </c>
      <c r="BE662">
        <v>17734182422</v>
      </c>
      <c r="BF662">
        <v>1</v>
      </c>
      <c r="BG662">
        <v>1</v>
      </c>
      <c r="BI662">
        <v>3460856185</v>
      </c>
      <c r="BK662">
        <v>3485303942</v>
      </c>
      <c r="BL662">
        <v>3485303942</v>
      </c>
      <c r="BM662">
        <v>3485303942</v>
      </c>
      <c r="BN662">
        <v>2566837053</v>
      </c>
      <c r="BQ662">
        <v>0</v>
      </c>
      <c r="BR662">
        <v>0</v>
      </c>
      <c r="BS662">
        <v>0</v>
      </c>
      <c r="BT662">
        <v>0</v>
      </c>
    </row>
    <row r="663" spans="1:72">
      <c r="A663" t="s">
        <v>956</v>
      </c>
      <c r="B663" t="s">
        <v>75</v>
      </c>
      <c r="C663">
        <v>2011</v>
      </c>
      <c r="D663" t="s">
        <v>231</v>
      </c>
      <c r="E663">
        <v>3</v>
      </c>
      <c r="G663" t="s">
        <v>334</v>
      </c>
      <c r="H663" t="s">
        <v>899</v>
      </c>
      <c r="I663">
        <v>34295184867</v>
      </c>
      <c r="J663">
        <v>1186164822</v>
      </c>
      <c r="K663">
        <v>1126124891</v>
      </c>
      <c r="L663">
        <v>1745258791</v>
      </c>
      <c r="M663">
        <v>1745258791</v>
      </c>
      <c r="N663">
        <v>16282128063</v>
      </c>
      <c r="O663">
        <v>14066927409</v>
      </c>
      <c r="P663">
        <v>5669923444</v>
      </c>
      <c r="Q663">
        <v>5669923444</v>
      </c>
      <c r="R663">
        <v>0</v>
      </c>
      <c r="S663">
        <v>5669923444</v>
      </c>
      <c r="T663">
        <v>5649067634</v>
      </c>
      <c r="U663">
        <v>5649067634</v>
      </c>
      <c r="V663">
        <v>5649067634</v>
      </c>
      <c r="W663">
        <v>5649067634</v>
      </c>
      <c r="X663">
        <v>5649067634</v>
      </c>
      <c r="Y663">
        <v>0</v>
      </c>
      <c r="Z663">
        <v>0</v>
      </c>
      <c r="AA663">
        <v>0</v>
      </c>
      <c r="AB663">
        <v>5649067634</v>
      </c>
      <c r="AC663">
        <v>1520037788</v>
      </c>
      <c r="AM663">
        <v>11910378293</v>
      </c>
      <c r="AN663">
        <v>5649067634</v>
      </c>
      <c r="AO663">
        <v>5720698005</v>
      </c>
      <c r="AP663">
        <v>5720698005</v>
      </c>
      <c r="AQ663">
        <v>5687244162</v>
      </c>
      <c r="AR663">
        <v>5687244162</v>
      </c>
      <c r="AS663">
        <v>191977693</v>
      </c>
      <c r="AT663">
        <v>5645047154</v>
      </c>
      <c r="AU663">
        <v>5390657343</v>
      </c>
      <c r="AV663">
        <v>5390657343</v>
      </c>
      <c r="AW663">
        <v>5406079382</v>
      </c>
      <c r="AX663">
        <v>5649067634</v>
      </c>
      <c r="AY663">
        <v>5649067634</v>
      </c>
      <c r="AZ663">
        <v>6533792612.5272999</v>
      </c>
      <c r="BB663">
        <v>0</v>
      </c>
      <c r="BD663">
        <v>34295184867</v>
      </c>
      <c r="BE663">
        <v>34295184867</v>
      </c>
      <c r="BF663">
        <v>1</v>
      </c>
      <c r="BG663">
        <v>1</v>
      </c>
      <c r="BI663">
        <v>5649067634</v>
      </c>
      <c r="BK663">
        <v>5669923444</v>
      </c>
      <c r="BL663">
        <v>5669923444</v>
      </c>
      <c r="BM663">
        <v>5669923444</v>
      </c>
      <c r="BN663">
        <v>3977192874</v>
      </c>
      <c r="BQ663">
        <v>0</v>
      </c>
      <c r="BR663">
        <v>0</v>
      </c>
      <c r="BS663">
        <v>0</v>
      </c>
      <c r="BT663">
        <v>0</v>
      </c>
    </row>
    <row r="664" spans="1:72">
      <c r="A664" t="s">
        <v>957</v>
      </c>
      <c r="B664" t="s">
        <v>76</v>
      </c>
      <c r="C664">
        <v>2011</v>
      </c>
      <c r="D664" t="s">
        <v>231</v>
      </c>
      <c r="E664">
        <v>4</v>
      </c>
      <c r="G664" t="s">
        <v>336</v>
      </c>
      <c r="H664" t="s">
        <v>899</v>
      </c>
      <c r="I664">
        <v>30441839974</v>
      </c>
      <c r="J664">
        <v>1434806626</v>
      </c>
      <c r="K664">
        <v>1332605495</v>
      </c>
      <c r="L664">
        <v>1639625477</v>
      </c>
      <c r="M664">
        <v>1639625477</v>
      </c>
      <c r="N664">
        <v>20786120853</v>
      </c>
      <c r="O664">
        <v>17870489215</v>
      </c>
      <c r="P664">
        <v>7265555973</v>
      </c>
      <c r="Q664">
        <v>7265555973</v>
      </c>
      <c r="R664">
        <v>0</v>
      </c>
      <c r="S664">
        <v>7265555973</v>
      </c>
      <c r="T664">
        <v>7298430981</v>
      </c>
      <c r="U664">
        <v>7298430981</v>
      </c>
      <c r="V664">
        <v>7298430981</v>
      </c>
      <c r="W664">
        <v>7298430981</v>
      </c>
      <c r="X664">
        <v>7298430981</v>
      </c>
      <c r="Y664">
        <v>0</v>
      </c>
      <c r="Z664">
        <v>0</v>
      </c>
      <c r="AA664">
        <v>0</v>
      </c>
      <c r="AB664">
        <v>7298430981</v>
      </c>
      <c r="AC664">
        <v>2481536698</v>
      </c>
      <c r="AM664">
        <v>15907285981</v>
      </c>
      <c r="AN664">
        <v>7298430981</v>
      </c>
      <c r="AO664">
        <v>7307092523</v>
      </c>
      <c r="AP664">
        <v>7307092523</v>
      </c>
      <c r="AQ664">
        <v>7209495606</v>
      </c>
      <c r="AR664">
        <v>7209495606</v>
      </c>
      <c r="AS664">
        <v>284779240</v>
      </c>
      <c r="AT664">
        <v>7287292090</v>
      </c>
      <c r="AU664">
        <v>6933568756</v>
      </c>
      <c r="AV664">
        <v>6933568756</v>
      </c>
      <c r="AW664">
        <v>6801785305</v>
      </c>
      <c r="AX664">
        <v>7298430981</v>
      </c>
      <c r="AY664">
        <v>7298430981</v>
      </c>
      <c r="AZ664">
        <v>8107247647</v>
      </c>
      <c r="BB664">
        <v>0</v>
      </c>
      <c r="BD664">
        <v>30441839974</v>
      </c>
      <c r="BE664">
        <v>30441839974</v>
      </c>
      <c r="BF664">
        <v>1</v>
      </c>
      <c r="BG664">
        <v>1</v>
      </c>
      <c r="BI664">
        <v>7298430981</v>
      </c>
      <c r="BK664">
        <v>7265555973</v>
      </c>
      <c r="BL664">
        <v>7265555973</v>
      </c>
      <c r="BM664">
        <v>7265555973</v>
      </c>
      <c r="BN664">
        <v>5157832244</v>
      </c>
      <c r="BQ664">
        <v>0</v>
      </c>
      <c r="BR664">
        <v>0</v>
      </c>
      <c r="BS664">
        <v>0</v>
      </c>
      <c r="BT664">
        <v>0</v>
      </c>
    </row>
    <row r="665" spans="1:72">
      <c r="A665" t="s">
        <v>958</v>
      </c>
      <c r="B665" t="s">
        <v>77</v>
      </c>
      <c r="C665">
        <v>2011</v>
      </c>
      <c r="D665" t="s">
        <v>228</v>
      </c>
      <c r="E665">
        <v>5</v>
      </c>
      <c r="G665" t="s">
        <v>338</v>
      </c>
      <c r="H665" t="s">
        <v>899</v>
      </c>
      <c r="I665">
        <v>85117685815</v>
      </c>
      <c r="J665">
        <v>19070534234</v>
      </c>
      <c r="K665">
        <v>6284590240</v>
      </c>
      <c r="L665">
        <v>8674359071</v>
      </c>
      <c r="M665">
        <v>8674359071</v>
      </c>
      <c r="N665">
        <v>43406836722</v>
      </c>
      <c r="O665">
        <v>27591323166</v>
      </c>
      <c r="P665">
        <v>35960367259</v>
      </c>
      <c r="Q665">
        <v>35960367259</v>
      </c>
      <c r="R665">
        <v>0</v>
      </c>
      <c r="S665">
        <v>35960367259</v>
      </c>
      <c r="T665">
        <v>34277729749</v>
      </c>
      <c r="U665">
        <v>34277729749</v>
      </c>
      <c r="V665">
        <v>34277729749</v>
      </c>
      <c r="W665">
        <v>34277729749</v>
      </c>
      <c r="X665">
        <v>34277729749</v>
      </c>
      <c r="Y665">
        <v>0</v>
      </c>
      <c r="Z665">
        <v>0</v>
      </c>
      <c r="AA665">
        <v>0</v>
      </c>
      <c r="AB665">
        <v>34277729749</v>
      </c>
      <c r="AC665">
        <v>3740656038</v>
      </c>
      <c r="AD665">
        <v>34277729749</v>
      </c>
      <c r="AE665">
        <v>0</v>
      </c>
      <c r="AF665">
        <v>0</v>
      </c>
      <c r="AG665">
        <v>0</v>
      </c>
      <c r="AH665">
        <v>0</v>
      </c>
      <c r="AI665">
        <v>0</v>
      </c>
      <c r="AJ665">
        <v>0</v>
      </c>
      <c r="AK665">
        <v>0</v>
      </c>
      <c r="AL665">
        <v>0</v>
      </c>
      <c r="AM665">
        <v>26633592992</v>
      </c>
      <c r="AN665">
        <v>34277729749</v>
      </c>
      <c r="AO665">
        <v>36580712109</v>
      </c>
      <c r="AP665">
        <v>36580712109</v>
      </c>
      <c r="AQ665">
        <v>35996118674</v>
      </c>
      <c r="AR665">
        <v>18089533399</v>
      </c>
      <c r="AS665">
        <v>1534728548</v>
      </c>
      <c r="AT665">
        <v>33752409091</v>
      </c>
      <c r="AU665">
        <v>32873966320</v>
      </c>
      <c r="AV665">
        <v>32873966320</v>
      </c>
      <c r="AW665">
        <v>33135513219</v>
      </c>
      <c r="AX665">
        <v>34277729749</v>
      </c>
      <c r="AY665">
        <v>34277729749</v>
      </c>
      <c r="AZ665">
        <v>36101820634</v>
      </c>
      <c r="BA665">
        <v>6025167141</v>
      </c>
      <c r="BB665">
        <v>0</v>
      </c>
      <c r="BC665">
        <v>0</v>
      </c>
      <c r="BD665">
        <v>85117685815</v>
      </c>
      <c r="BE665">
        <v>85117685815</v>
      </c>
      <c r="BF665">
        <v>1</v>
      </c>
      <c r="BG665">
        <v>1</v>
      </c>
      <c r="BH665">
        <v>1</v>
      </c>
      <c r="BI665">
        <v>34277729749</v>
      </c>
      <c r="BJ665">
        <v>18170849369</v>
      </c>
      <c r="BK665">
        <v>35960367259</v>
      </c>
      <c r="BL665">
        <v>35960367259</v>
      </c>
      <c r="BM665">
        <v>17789517890</v>
      </c>
      <c r="BN665">
        <v>16703410215</v>
      </c>
      <c r="BO665">
        <v>0</v>
      </c>
      <c r="BP665">
        <v>0</v>
      </c>
      <c r="BQ665">
        <v>0</v>
      </c>
      <c r="BR665">
        <v>0</v>
      </c>
      <c r="BS665">
        <v>0</v>
      </c>
      <c r="BT665">
        <v>0</v>
      </c>
    </row>
    <row r="666" spans="1:72">
      <c r="A666" t="s">
        <v>959</v>
      </c>
      <c r="B666" t="s">
        <v>78</v>
      </c>
      <c r="C666">
        <v>2011</v>
      </c>
      <c r="D666" t="s">
        <v>228</v>
      </c>
      <c r="E666">
        <v>5</v>
      </c>
      <c r="G666" t="s">
        <v>340</v>
      </c>
      <c r="H666" t="s">
        <v>899</v>
      </c>
      <c r="I666">
        <v>66941592186</v>
      </c>
      <c r="J666">
        <v>21402982853</v>
      </c>
      <c r="K666">
        <v>6026392416</v>
      </c>
      <c r="L666">
        <v>8006918548</v>
      </c>
      <c r="M666">
        <v>8006918548</v>
      </c>
      <c r="N666">
        <v>59181709943</v>
      </c>
      <c r="O666">
        <v>43987951597</v>
      </c>
      <c r="P666">
        <v>28709688595</v>
      </c>
      <c r="Q666">
        <v>28709688595</v>
      </c>
      <c r="R666">
        <v>0</v>
      </c>
      <c r="S666">
        <v>28709688595</v>
      </c>
      <c r="T666">
        <v>29863396037</v>
      </c>
      <c r="U666">
        <v>29863396037</v>
      </c>
      <c r="V666">
        <v>29863396037</v>
      </c>
      <c r="W666">
        <v>29863396037</v>
      </c>
      <c r="X666">
        <v>29863396037</v>
      </c>
      <c r="Y666">
        <v>0</v>
      </c>
      <c r="Z666">
        <v>0</v>
      </c>
      <c r="AA666">
        <v>0</v>
      </c>
      <c r="AB666">
        <v>29863396037</v>
      </c>
      <c r="AC666">
        <v>3641735710</v>
      </c>
      <c r="AD666">
        <v>29863396037</v>
      </c>
      <c r="AE666">
        <v>0</v>
      </c>
      <c r="AF666">
        <v>0</v>
      </c>
      <c r="AG666">
        <v>0</v>
      </c>
      <c r="AH666">
        <v>0</v>
      </c>
      <c r="AI666">
        <v>0</v>
      </c>
      <c r="AJ666">
        <v>0</v>
      </c>
      <c r="AK666">
        <v>0</v>
      </c>
      <c r="AL666">
        <v>0</v>
      </c>
      <c r="AM666">
        <v>36993303308</v>
      </c>
      <c r="AN666">
        <v>29863396037</v>
      </c>
      <c r="AO666">
        <v>28927436123</v>
      </c>
      <c r="AP666">
        <v>28927436123</v>
      </c>
      <c r="AQ666">
        <v>28481361319</v>
      </c>
      <c r="AR666">
        <v>16170428925</v>
      </c>
      <c r="AS666">
        <v>1174865909</v>
      </c>
      <c r="AT666">
        <v>29569407201</v>
      </c>
      <c r="AU666">
        <v>28655997651</v>
      </c>
      <c r="AV666">
        <v>28655997651</v>
      </c>
      <c r="AW666">
        <v>28366352111</v>
      </c>
      <c r="AX666">
        <v>29863396037</v>
      </c>
      <c r="AY666">
        <v>29863396037</v>
      </c>
      <c r="AZ666">
        <v>31568993557</v>
      </c>
      <c r="BA666">
        <v>3951261886</v>
      </c>
      <c r="BB666">
        <v>0</v>
      </c>
      <c r="BC666">
        <v>0</v>
      </c>
      <c r="BD666">
        <v>66941592186</v>
      </c>
      <c r="BE666">
        <v>66941592186</v>
      </c>
      <c r="BF666">
        <v>1</v>
      </c>
      <c r="BG666">
        <v>1</v>
      </c>
      <c r="BH666">
        <v>1</v>
      </c>
      <c r="BI666">
        <v>29863396037</v>
      </c>
      <c r="BJ666">
        <v>11689732575</v>
      </c>
      <c r="BK666">
        <v>28709688595</v>
      </c>
      <c r="BL666">
        <v>28709688595</v>
      </c>
      <c r="BM666">
        <v>17019956020</v>
      </c>
      <c r="BN666">
        <v>15834440571</v>
      </c>
      <c r="BO666">
        <v>0</v>
      </c>
      <c r="BP666">
        <v>0</v>
      </c>
      <c r="BQ666">
        <v>0</v>
      </c>
      <c r="BR666">
        <v>0</v>
      </c>
      <c r="BS666">
        <v>0</v>
      </c>
      <c r="BT666">
        <v>0</v>
      </c>
    </row>
    <row r="667" spans="1:72">
      <c r="A667" t="s">
        <v>960</v>
      </c>
      <c r="B667" t="s">
        <v>79</v>
      </c>
      <c r="C667">
        <v>2011</v>
      </c>
      <c r="D667" t="s">
        <v>228</v>
      </c>
      <c r="E667">
        <v>7</v>
      </c>
      <c r="G667" t="s">
        <v>342</v>
      </c>
      <c r="H667" t="s">
        <v>899</v>
      </c>
      <c r="I667">
        <v>137455841136</v>
      </c>
      <c r="J667">
        <v>35067776062</v>
      </c>
      <c r="K667">
        <v>10123710808</v>
      </c>
      <c r="L667">
        <v>15351048417</v>
      </c>
      <c r="M667">
        <v>15351048417</v>
      </c>
      <c r="N667">
        <v>100458439288</v>
      </c>
      <c r="O667">
        <v>67943948731</v>
      </c>
      <c r="P667">
        <v>59713543320</v>
      </c>
      <c r="Q667">
        <v>59713543320</v>
      </c>
      <c r="R667">
        <v>0</v>
      </c>
      <c r="S667">
        <v>59713543320</v>
      </c>
      <c r="T667">
        <v>58515578585</v>
      </c>
      <c r="U667">
        <v>58515578585</v>
      </c>
      <c r="V667">
        <v>58515578585</v>
      </c>
      <c r="W667">
        <v>58515578585</v>
      </c>
      <c r="X667">
        <v>58515578585</v>
      </c>
      <c r="Y667">
        <v>0</v>
      </c>
      <c r="Z667">
        <v>0</v>
      </c>
      <c r="AA667">
        <v>0</v>
      </c>
      <c r="AB667">
        <v>58515578585</v>
      </c>
      <c r="AC667">
        <v>7986225775</v>
      </c>
      <c r="AD667">
        <v>58515578585</v>
      </c>
      <c r="AE667">
        <v>0</v>
      </c>
      <c r="AF667">
        <v>0</v>
      </c>
      <c r="AG667">
        <v>0</v>
      </c>
      <c r="AH667">
        <v>0</v>
      </c>
      <c r="AI667">
        <v>0</v>
      </c>
      <c r="AJ667">
        <v>0</v>
      </c>
      <c r="AK667">
        <v>0</v>
      </c>
      <c r="AL667">
        <v>0</v>
      </c>
      <c r="AM667">
        <v>65440133606</v>
      </c>
      <c r="AN667">
        <v>58515578585</v>
      </c>
      <c r="AO667">
        <v>59023270229</v>
      </c>
      <c r="AP667">
        <v>59023270229</v>
      </c>
      <c r="AQ667">
        <v>58080889955</v>
      </c>
      <c r="AR667">
        <v>32208953002</v>
      </c>
      <c r="AS667">
        <v>3305093063</v>
      </c>
      <c r="AT667">
        <v>58013146133</v>
      </c>
      <c r="AU667">
        <v>56613894924</v>
      </c>
      <c r="AV667">
        <v>56613894924</v>
      </c>
      <c r="AW667">
        <v>56545197829</v>
      </c>
      <c r="AX667">
        <v>58515578585</v>
      </c>
      <c r="AY667">
        <v>58515578585</v>
      </c>
      <c r="AZ667">
        <v>61972973839</v>
      </c>
      <c r="BA667">
        <v>10325365326</v>
      </c>
      <c r="BB667">
        <v>0</v>
      </c>
      <c r="BC667">
        <v>0</v>
      </c>
      <c r="BD667">
        <v>137455841136</v>
      </c>
      <c r="BE667">
        <v>137455841136</v>
      </c>
      <c r="BF667">
        <v>1</v>
      </c>
      <c r="BG667">
        <v>1</v>
      </c>
      <c r="BH667">
        <v>1</v>
      </c>
      <c r="BI667">
        <v>58515578585</v>
      </c>
      <c r="BJ667">
        <v>27182858169</v>
      </c>
      <c r="BK667">
        <v>59713543320</v>
      </c>
      <c r="BL667">
        <v>59713543320</v>
      </c>
      <c r="BM667">
        <v>32530685151</v>
      </c>
      <c r="BN667">
        <v>30485798676</v>
      </c>
      <c r="BO667">
        <v>0</v>
      </c>
      <c r="BP667">
        <v>0</v>
      </c>
      <c r="BQ667">
        <v>0</v>
      </c>
      <c r="BR667">
        <v>0</v>
      </c>
      <c r="BS667">
        <v>0</v>
      </c>
      <c r="BT667">
        <v>0</v>
      </c>
    </row>
    <row r="668" spans="1:72">
      <c r="A668" t="s">
        <v>961</v>
      </c>
      <c r="B668" t="s">
        <v>80</v>
      </c>
      <c r="C668">
        <v>2011</v>
      </c>
      <c r="D668" t="s">
        <v>228</v>
      </c>
      <c r="E668">
        <v>7</v>
      </c>
      <c r="G668" t="s">
        <v>344</v>
      </c>
      <c r="H668" t="s">
        <v>899</v>
      </c>
      <c r="I668">
        <v>204747557933</v>
      </c>
      <c r="J668">
        <v>29715553809</v>
      </c>
      <c r="K668">
        <v>11827457445</v>
      </c>
      <c r="L668">
        <v>19855670202</v>
      </c>
      <c r="M668">
        <v>19855670202</v>
      </c>
      <c r="N668">
        <v>121143861400</v>
      </c>
      <c r="O668">
        <v>83432124813</v>
      </c>
      <c r="P668">
        <v>69087258569</v>
      </c>
      <c r="Q668">
        <v>69087258569</v>
      </c>
      <c r="R668">
        <v>0</v>
      </c>
      <c r="S668">
        <v>69087258569</v>
      </c>
      <c r="T668">
        <v>67499920154</v>
      </c>
      <c r="U668">
        <v>67499920154</v>
      </c>
      <c r="V668">
        <v>67499920154</v>
      </c>
      <c r="W668">
        <v>67499920154</v>
      </c>
      <c r="X668">
        <v>67499920154</v>
      </c>
      <c r="Y668">
        <v>0</v>
      </c>
      <c r="Z668">
        <v>0</v>
      </c>
      <c r="AA668">
        <v>0</v>
      </c>
      <c r="AB668">
        <v>67499920154</v>
      </c>
      <c r="AC668">
        <v>8063275248</v>
      </c>
      <c r="AD668">
        <v>67499920154</v>
      </c>
      <c r="AE668">
        <v>0</v>
      </c>
      <c r="AF668">
        <v>0</v>
      </c>
      <c r="AG668">
        <v>0</v>
      </c>
      <c r="AH668">
        <v>0</v>
      </c>
      <c r="AI668">
        <v>0</v>
      </c>
      <c r="AJ668">
        <v>0</v>
      </c>
      <c r="AK668">
        <v>0</v>
      </c>
      <c r="AL668">
        <v>0</v>
      </c>
      <c r="AM668">
        <v>78856125171</v>
      </c>
      <c r="AN668">
        <v>67499920154</v>
      </c>
      <c r="AO668">
        <v>68014065702</v>
      </c>
      <c r="AP668">
        <v>68014065702</v>
      </c>
      <c r="AQ668">
        <v>64975312108</v>
      </c>
      <c r="AR668">
        <v>40925556422</v>
      </c>
      <c r="AS668">
        <v>4442539121</v>
      </c>
      <c r="AT668">
        <v>67118718731</v>
      </c>
      <c r="AU668">
        <v>65170562342</v>
      </c>
      <c r="AV668">
        <v>65170562342</v>
      </c>
      <c r="AW668">
        <v>64425244191</v>
      </c>
      <c r="AX668">
        <v>67499920154</v>
      </c>
      <c r="AY668">
        <v>67499920154</v>
      </c>
      <c r="AZ668">
        <v>71276840987</v>
      </c>
      <c r="BA668">
        <v>9388698181</v>
      </c>
      <c r="BB668">
        <v>0</v>
      </c>
      <c r="BC668">
        <v>0</v>
      </c>
      <c r="BD668">
        <v>204747557933</v>
      </c>
      <c r="BE668">
        <v>204747557933</v>
      </c>
      <c r="BF668">
        <v>1</v>
      </c>
      <c r="BG668">
        <v>1</v>
      </c>
      <c r="BH668">
        <v>1</v>
      </c>
      <c r="BI668">
        <v>67499920154</v>
      </c>
      <c r="BJ668">
        <v>25420318090</v>
      </c>
      <c r="BK668">
        <v>69087258569</v>
      </c>
      <c r="BL668">
        <v>69087258569</v>
      </c>
      <c r="BM668">
        <v>43666940479</v>
      </c>
      <c r="BN668">
        <v>37727056804</v>
      </c>
      <c r="BO668">
        <v>0</v>
      </c>
      <c r="BP668">
        <v>0</v>
      </c>
      <c r="BQ668">
        <v>0</v>
      </c>
      <c r="BR668">
        <v>0</v>
      </c>
      <c r="BS668">
        <v>0</v>
      </c>
      <c r="BT668">
        <v>0</v>
      </c>
    </row>
    <row r="669" spans="1:72">
      <c r="A669" t="s">
        <v>962</v>
      </c>
      <c r="B669" t="s">
        <v>81</v>
      </c>
      <c r="C669">
        <v>2011</v>
      </c>
      <c r="D669" t="s">
        <v>228</v>
      </c>
      <c r="E669">
        <v>6</v>
      </c>
      <c r="G669" t="s">
        <v>346</v>
      </c>
      <c r="H669" t="s">
        <v>899</v>
      </c>
      <c r="I669">
        <v>71037358402</v>
      </c>
      <c r="J669">
        <v>18565674836</v>
      </c>
      <c r="K669">
        <v>9002922682</v>
      </c>
      <c r="L669">
        <v>12817646054</v>
      </c>
      <c r="M669">
        <v>12817646054</v>
      </c>
      <c r="N669">
        <v>56477937908</v>
      </c>
      <c r="O669">
        <v>34136870738</v>
      </c>
      <c r="P669">
        <v>41305085821</v>
      </c>
      <c r="Q669">
        <v>41305085821</v>
      </c>
      <c r="R669">
        <v>0</v>
      </c>
      <c r="S669">
        <v>41305085821</v>
      </c>
      <c r="T669">
        <v>39633472058</v>
      </c>
      <c r="U669">
        <v>39633472058</v>
      </c>
      <c r="V669">
        <v>39633472058</v>
      </c>
      <c r="W669">
        <v>39633472058</v>
      </c>
      <c r="X669">
        <v>39633472058</v>
      </c>
      <c r="Y669">
        <v>0</v>
      </c>
      <c r="Z669">
        <v>0</v>
      </c>
      <c r="AA669">
        <v>0</v>
      </c>
      <c r="AB669">
        <v>39633472058</v>
      </c>
      <c r="AC669">
        <v>5721943445</v>
      </c>
      <c r="AD669">
        <v>39633472058</v>
      </c>
      <c r="AE669">
        <v>0</v>
      </c>
      <c r="AF669">
        <v>0</v>
      </c>
      <c r="AG669">
        <v>0</v>
      </c>
      <c r="AH669">
        <v>0</v>
      </c>
      <c r="AI669">
        <v>0</v>
      </c>
      <c r="AJ669">
        <v>0</v>
      </c>
      <c r="AK669">
        <v>0</v>
      </c>
      <c r="AL669">
        <v>0</v>
      </c>
      <c r="AM669">
        <v>38301186838</v>
      </c>
      <c r="AN669">
        <v>39633472058</v>
      </c>
      <c r="AO669">
        <v>40692785004</v>
      </c>
      <c r="AP669">
        <v>40692785004</v>
      </c>
      <c r="AQ669">
        <v>39952309545</v>
      </c>
      <c r="AR669">
        <v>22002613593</v>
      </c>
      <c r="AS669">
        <v>2314344305</v>
      </c>
      <c r="AT669">
        <v>39202649787</v>
      </c>
      <c r="AU669">
        <v>38102787176</v>
      </c>
      <c r="AV669">
        <v>38102787176</v>
      </c>
      <c r="AW669">
        <v>37709894529</v>
      </c>
      <c r="AX669">
        <v>39633472058</v>
      </c>
      <c r="AY669">
        <v>39633472058</v>
      </c>
      <c r="AZ669">
        <v>41568591444</v>
      </c>
      <c r="BA669">
        <v>6695041168</v>
      </c>
      <c r="BB669">
        <v>0</v>
      </c>
      <c r="BC669">
        <v>0</v>
      </c>
      <c r="BD669">
        <v>71037358402</v>
      </c>
      <c r="BE669">
        <v>71037358402</v>
      </c>
      <c r="BF669">
        <v>1</v>
      </c>
      <c r="BG669">
        <v>1</v>
      </c>
      <c r="BH669">
        <v>1</v>
      </c>
      <c r="BI669">
        <v>39633472058</v>
      </c>
      <c r="BJ669">
        <v>18568498223</v>
      </c>
      <c r="BK669">
        <v>41305085821</v>
      </c>
      <c r="BL669">
        <v>41305085821</v>
      </c>
      <c r="BM669">
        <v>22736587598</v>
      </c>
      <c r="BN669">
        <v>20563257798</v>
      </c>
      <c r="BO669">
        <v>0</v>
      </c>
      <c r="BP669">
        <v>0</v>
      </c>
      <c r="BQ669">
        <v>0</v>
      </c>
      <c r="BR669">
        <v>0</v>
      </c>
      <c r="BS669">
        <v>0</v>
      </c>
      <c r="BT669">
        <v>0</v>
      </c>
    </row>
    <row r="670" spans="1:72">
      <c r="A670" t="s">
        <v>963</v>
      </c>
      <c r="B670" t="s">
        <v>82</v>
      </c>
      <c r="C670">
        <v>2011</v>
      </c>
      <c r="D670" t="s">
        <v>228</v>
      </c>
      <c r="E670">
        <v>5</v>
      </c>
      <c r="G670" t="s">
        <v>348</v>
      </c>
      <c r="H670" t="s">
        <v>899</v>
      </c>
      <c r="I670">
        <v>110393191551</v>
      </c>
      <c r="J670">
        <v>29231660907</v>
      </c>
      <c r="K670">
        <v>8637252978</v>
      </c>
      <c r="L670">
        <v>18143388274</v>
      </c>
      <c r="M670">
        <v>18143388274</v>
      </c>
      <c r="N670">
        <v>77102400389</v>
      </c>
      <c r="O670">
        <v>51052478711</v>
      </c>
      <c r="P670">
        <v>41293245771</v>
      </c>
      <c r="Q670">
        <v>41293245771</v>
      </c>
      <c r="R670">
        <v>0</v>
      </c>
      <c r="S670">
        <v>41293245771</v>
      </c>
      <c r="T670">
        <v>39654232098</v>
      </c>
      <c r="U670">
        <v>39654232098</v>
      </c>
      <c r="V670">
        <v>39654232098</v>
      </c>
      <c r="W670">
        <v>39654232098</v>
      </c>
      <c r="X670">
        <v>39654232098</v>
      </c>
      <c r="Y670">
        <v>0</v>
      </c>
      <c r="Z670">
        <v>0</v>
      </c>
      <c r="AA670">
        <v>0</v>
      </c>
      <c r="AB670">
        <v>39654232098</v>
      </c>
      <c r="AC670">
        <v>4131207952</v>
      </c>
      <c r="AD670">
        <v>39654232098</v>
      </c>
      <c r="AE670">
        <v>0</v>
      </c>
      <c r="AF670">
        <v>0</v>
      </c>
      <c r="AG670">
        <v>0</v>
      </c>
      <c r="AH670">
        <v>0</v>
      </c>
      <c r="AI670">
        <v>0</v>
      </c>
      <c r="AJ670">
        <v>0</v>
      </c>
      <c r="AK670">
        <v>0</v>
      </c>
      <c r="AL670">
        <v>0</v>
      </c>
      <c r="AM670">
        <v>44733966027</v>
      </c>
      <c r="AN670">
        <v>39654232098</v>
      </c>
      <c r="AO670">
        <v>44484955329</v>
      </c>
      <c r="AP670">
        <v>44484955329</v>
      </c>
      <c r="AQ670">
        <v>39731450883</v>
      </c>
      <c r="AR670">
        <v>21440098459</v>
      </c>
      <c r="AS670">
        <v>3095955706</v>
      </c>
      <c r="AT670">
        <v>39161129648</v>
      </c>
      <c r="AU670">
        <v>37966387945</v>
      </c>
      <c r="AV670">
        <v>37966387945</v>
      </c>
      <c r="AW670">
        <v>38014992016</v>
      </c>
      <c r="AX670">
        <v>39654232098</v>
      </c>
      <c r="AY670">
        <v>39654232098</v>
      </c>
      <c r="AZ670">
        <v>41681416959.138077</v>
      </c>
      <c r="BA670">
        <v>6684329741</v>
      </c>
      <c r="BB670">
        <v>0</v>
      </c>
      <c r="BC670">
        <v>0</v>
      </c>
      <c r="BD670">
        <v>110393191551</v>
      </c>
      <c r="BE670">
        <v>110393191551</v>
      </c>
      <c r="BF670">
        <v>1</v>
      </c>
      <c r="BG670">
        <v>1</v>
      </c>
      <c r="BH670">
        <v>1</v>
      </c>
      <c r="BI670">
        <v>39654232098</v>
      </c>
      <c r="BJ670">
        <v>19337422703</v>
      </c>
      <c r="BK670">
        <v>41293245771</v>
      </c>
      <c r="BL670">
        <v>41293245771</v>
      </c>
      <c r="BM670">
        <v>21955823068</v>
      </c>
      <c r="BN670">
        <v>19243455250</v>
      </c>
      <c r="BO670">
        <v>0</v>
      </c>
      <c r="BP670">
        <v>0</v>
      </c>
      <c r="BQ670">
        <v>0</v>
      </c>
      <c r="BR670">
        <v>0</v>
      </c>
      <c r="BS670">
        <v>0</v>
      </c>
      <c r="BT670">
        <v>0</v>
      </c>
    </row>
    <row r="671" spans="1:72">
      <c r="A671" t="s">
        <v>964</v>
      </c>
      <c r="B671" t="s">
        <v>83</v>
      </c>
      <c r="C671">
        <v>2011</v>
      </c>
      <c r="D671" t="s">
        <v>212</v>
      </c>
      <c r="E671">
        <v>2</v>
      </c>
      <c r="G671" t="s">
        <v>350</v>
      </c>
      <c r="H671" t="s">
        <v>899</v>
      </c>
      <c r="I671">
        <v>15094915742</v>
      </c>
      <c r="J671">
        <v>592088134</v>
      </c>
      <c r="K671">
        <v>568956797</v>
      </c>
      <c r="L671">
        <v>832147781</v>
      </c>
      <c r="M671">
        <v>832147781</v>
      </c>
      <c r="N671">
        <v>6047405905</v>
      </c>
      <c r="O671">
        <v>5080882531</v>
      </c>
      <c r="P671">
        <v>4379061225</v>
      </c>
      <c r="Q671">
        <v>4379061225</v>
      </c>
      <c r="R671">
        <v>0</v>
      </c>
      <c r="S671">
        <v>4379061225</v>
      </c>
      <c r="T671">
        <v>4360388722</v>
      </c>
      <c r="U671">
        <v>4360388722</v>
      </c>
      <c r="V671">
        <v>4360388722</v>
      </c>
      <c r="W671">
        <v>4360388722</v>
      </c>
      <c r="X671">
        <v>4360388722</v>
      </c>
      <c r="Y671">
        <v>0</v>
      </c>
      <c r="Z671">
        <v>0</v>
      </c>
      <c r="AA671">
        <v>0</v>
      </c>
      <c r="AB671">
        <v>4360388722</v>
      </c>
      <c r="AC671">
        <v>611908543</v>
      </c>
      <c r="AM671">
        <v>4625864259</v>
      </c>
      <c r="AN671">
        <v>4360388722</v>
      </c>
      <c r="AO671">
        <v>4448842836</v>
      </c>
      <c r="AP671">
        <v>4448842836</v>
      </c>
      <c r="AQ671">
        <v>4495026497</v>
      </c>
      <c r="AR671">
        <v>4495026497</v>
      </c>
      <c r="AS671">
        <v>136686522</v>
      </c>
      <c r="AT671">
        <v>4354912181</v>
      </c>
      <c r="AU671">
        <v>4178817162</v>
      </c>
      <c r="AV671">
        <v>4178817162</v>
      </c>
      <c r="AW671">
        <v>3925772029</v>
      </c>
      <c r="AX671">
        <v>4360388722</v>
      </c>
      <c r="AY671">
        <v>4360388722</v>
      </c>
      <c r="AZ671">
        <v>4584247891</v>
      </c>
      <c r="BB671">
        <v>0</v>
      </c>
      <c r="BD671">
        <v>15094915742</v>
      </c>
      <c r="BE671">
        <v>15094915742</v>
      </c>
      <c r="BF671">
        <v>1</v>
      </c>
      <c r="BG671">
        <v>1</v>
      </c>
      <c r="BI671">
        <v>4360388722</v>
      </c>
      <c r="BK671">
        <v>4379061225</v>
      </c>
      <c r="BL671">
        <v>4379061225</v>
      </c>
      <c r="BM671">
        <v>4379061225</v>
      </c>
      <c r="BN671">
        <v>3303244682</v>
      </c>
      <c r="BQ671">
        <v>0</v>
      </c>
      <c r="BR671">
        <v>0</v>
      </c>
      <c r="BS671">
        <v>0</v>
      </c>
      <c r="BT671">
        <v>0</v>
      </c>
    </row>
    <row r="672" spans="1:72">
      <c r="A672" t="s">
        <v>965</v>
      </c>
      <c r="B672" t="s">
        <v>84</v>
      </c>
      <c r="C672">
        <v>2011</v>
      </c>
      <c r="D672" t="s">
        <v>228</v>
      </c>
      <c r="E672">
        <v>5</v>
      </c>
      <c r="G672" t="s">
        <v>352</v>
      </c>
      <c r="H672" t="s">
        <v>899</v>
      </c>
      <c r="I672">
        <v>57686596198</v>
      </c>
      <c r="J672">
        <v>11551539595</v>
      </c>
      <c r="K672">
        <v>4401496801</v>
      </c>
      <c r="L672">
        <v>6706523165</v>
      </c>
      <c r="M672">
        <v>6706523165</v>
      </c>
      <c r="N672">
        <v>41315142921</v>
      </c>
      <c r="O672">
        <v>25995249751</v>
      </c>
      <c r="P672">
        <v>31207874074</v>
      </c>
      <c r="Q672">
        <v>31207874074</v>
      </c>
      <c r="R672">
        <v>0</v>
      </c>
      <c r="S672">
        <v>31207874074</v>
      </c>
      <c r="T672">
        <v>30314872107</v>
      </c>
      <c r="U672">
        <v>30314872107</v>
      </c>
      <c r="V672">
        <v>30314872107</v>
      </c>
      <c r="W672">
        <v>30314872107</v>
      </c>
      <c r="X672">
        <v>30314872107</v>
      </c>
      <c r="Y672">
        <v>0</v>
      </c>
      <c r="Z672">
        <v>0</v>
      </c>
      <c r="AA672">
        <v>0</v>
      </c>
      <c r="AB672">
        <v>30314872107</v>
      </c>
      <c r="AC672">
        <v>3605050701</v>
      </c>
      <c r="AD672">
        <v>30314872107</v>
      </c>
      <c r="AE672">
        <v>0</v>
      </c>
      <c r="AF672">
        <v>0</v>
      </c>
      <c r="AG672">
        <v>0</v>
      </c>
      <c r="AH672">
        <v>0</v>
      </c>
      <c r="AI672">
        <v>0</v>
      </c>
      <c r="AJ672">
        <v>0</v>
      </c>
      <c r="AK672">
        <v>0</v>
      </c>
      <c r="AL672">
        <v>0</v>
      </c>
      <c r="AM672">
        <v>26330137663</v>
      </c>
      <c r="AN672">
        <v>30314872107</v>
      </c>
      <c r="AO672">
        <v>30869101713</v>
      </c>
      <c r="AP672">
        <v>30869101713</v>
      </c>
      <c r="AQ672">
        <v>30621450446</v>
      </c>
      <c r="AR672">
        <v>17026003941</v>
      </c>
      <c r="AS672">
        <v>1522596049</v>
      </c>
      <c r="AT672">
        <v>30139172367</v>
      </c>
      <c r="AU672">
        <v>29467961256</v>
      </c>
      <c r="AV672">
        <v>29467961256</v>
      </c>
      <c r="AW672">
        <v>29266080236</v>
      </c>
      <c r="AX672">
        <v>30314872107</v>
      </c>
      <c r="AY672">
        <v>30314872107</v>
      </c>
      <c r="AZ672">
        <v>31526605619</v>
      </c>
      <c r="BA672">
        <v>5058690813</v>
      </c>
      <c r="BB672">
        <v>0</v>
      </c>
      <c r="BC672">
        <v>0</v>
      </c>
      <c r="BD672">
        <v>57686596198</v>
      </c>
      <c r="BE672">
        <v>57686596198</v>
      </c>
      <c r="BF672">
        <v>1</v>
      </c>
      <c r="BG672">
        <v>1</v>
      </c>
      <c r="BH672">
        <v>1</v>
      </c>
      <c r="BI672">
        <v>30314872107</v>
      </c>
      <c r="BJ672">
        <v>14235339660</v>
      </c>
      <c r="BK672">
        <v>31207874074</v>
      </c>
      <c r="BL672">
        <v>31207874074</v>
      </c>
      <c r="BM672">
        <v>16972534414</v>
      </c>
      <c r="BN672">
        <v>16747695818</v>
      </c>
      <c r="BO672">
        <v>0</v>
      </c>
      <c r="BP672">
        <v>0</v>
      </c>
      <c r="BQ672">
        <v>0</v>
      </c>
      <c r="BR672">
        <v>0</v>
      </c>
      <c r="BS672">
        <v>0</v>
      </c>
      <c r="BT672">
        <v>0</v>
      </c>
    </row>
    <row r="673" spans="1:72">
      <c r="A673" t="s">
        <v>966</v>
      </c>
      <c r="B673" t="s">
        <v>85</v>
      </c>
      <c r="C673">
        <v>2011</v>
      </c>
      <c r="D673" t="s">
        <v>228</v>
      </c>
      <c r="E673">
        <v>6</v>
      </c>
      <c r="G673" t="s">
        <v>354</v>
      </c>
      <c r="H673" t="s">
        <v>899</v>
      </c>
      <c r="I673">
        <v>88750401799</v>
      </c>
      <c r="J673">
        <v>24448570249</v>
      </c>
      <c r="K673">
        <v>8018306722</v>
      </c>
      <c r="L673">
        <v>12094560940</v>
      </c>
      <c r="M673">
        <v>12094560940</v>
      </c>
      <c r="N673">
        <v>69641845196</v>
      </c>
      <c r="O673">
        <v>46993377188</v>
      </c>
      <c r="P673">
        <v>39784528776</v>
      </c>
      <c r="Q673">
        <v>39784528776</v>
      </c>
      <c r="R673">
        <v>0</v>
      </c>
      <c r="S673">
        <v>39784528776</v>
      </c>
      <c r="T673">
        <v>38953801626</v>
      </c>
      <c r="U673">
        <v>38953801626</v>
      </c>
      <c r="V673">
        <v>38953801626</v>
      </c>
      <c r="W673">
        <v>38953801626</v>
      </c>
      <c r="X673">
        <v>38953801626</v>
      </c>
      <c r="Y673">
        <v>0</v>
      </c>
      <c r="Z673">
        <v>0</v>
      </c>
      <c r="AA673">
        <v>0</v>
      </c>
      <c r="AB673">
        <v>38953801626</v>
      </c>
      <c r="AC673">
        <v>5631276840</v>
      </c>
      <c r="AD673">
        <v>38953801626</v>
      </c>
      <c r="AE673">
        <v>0</v>
      </c>
      <c r="AF673">
        <v>0</v>
      </c>
      <c r="AG673">
        <v>0</v>
      </c>
      <c r="AH673">
        <v>0</v>
      </c>
      <c r="AI673">
        <v>0</v>
      </c>
      <c r="AJ673">
        <v>0</v>
      </c>
      <c r="AK673">
        <v>0</v>
      </c>
      <c r="AL673">
        <v>0</v>
      </c>
      <c r="AM673">
        <v>42119511274</v>
      </c>
      <c r="AN673">
        <v>38953801626</v>
      </c>
      <c r="AO673">
        <v>42478926451</v>
      </c>
      <c r="AP673">
        <v>42478926451</v>
      </c>
      <c r="AQ673">
        <v>39717890468</v>
      </c>
      <c r="AR673">
        <v>23989613111</v>
      </c>
      <c r="AS673">
        <v>2539027307</v>
      </c>
      <c r="AT673">
        <v>38636433203</v>
      </c>
      <c r="AU673">
        <v>37686686429</v>
      </c>
      <c r="AV673">
        <v>37686686429</v>
      </c>
      <c r="AW673">
        <v>36828694713</v>
      </c>
      <c r="AX673">
        <v>38953801626</v>
      </c>
      <c r="AY673">
        <v>38953801626</v>
      </c>
      <c r="AZ673">
        <v>40632727191</v>
      </c>
      <c r="BA673">
        <v>6240400359</v>
      </c>
      <c r="BB673">
        <v>0</v>
      </c>
      <c r="BC673">
        <v>0</v>
      </c>
      <c r="BD673">
        <v>88750401799</v>
      </c>
      <c r="BE673">
        <v>88750401799</v>
      </c>
      <c r="BF673">
        <v>1</v>
      </c>
      <c r="BG673">
        <v>1</v>
      </c>
      <c r="BH673">
        <v>1</v>
      </c>
      <c r="BI673">
        <v>38953801626</v>
      </c>
      <c r="BJ673">
        <v>17222065753</v>
      </c>
      <c r="BK673">
        <v>39784528776</v>
      </c>
      <c r="BL673">
        <v>39784528776</v>
      </c>
      <c r="BM673">
        <v>22562463023</v>
      </c>
      <c r="BN673">
        <v>20646630085</v>
      </c>
      <c r="BO673">
        <v>0</v>
      </c>
      <c r="BP673">
        <v>0</v>
      </c>
      <c r="BQ673">
        <v>0</v>
      </c>
      <c r="BR673">
        <v>0</v>
      </c>
      <c r="BS673">
        <v>0</v>
      </c>
      <c r="BT673">
        <v>0</v>
      </c>
    </row>
    <row r="674" spans="1:72">
      <c r="A674" t="s">
        <v>967</v>
      </c>
      <c r="B674" t="s">
        <v>86</v>
      </c>
      <c r="C674">
        <v>2011</v>
      </c>
      <c r="D674" t="s">
        <v>228</v>
      </c>
      <c r="E674">
        <v>5</v>
      </c>
      <c r="G674" t="s">
        <v>356</v>
      </c>
      <c r="H674" t="s">
        <v>899</v>
      </c>
      <c r="I674">
        <v>61122516552</v>
      </c>
      <c r="J674">
        <v>12050086540</v>
      </c>
      <c r="K674">
        <v>5230891821</v>
      </c>
      <c r="L674">
        <v>8181121456</v>
      </c>
      <c r="M674">
        <v>8181121456</v>
      </c>
      <c r="N674">
        <v>41333488599</v>
      </c>
      <c r="O674">
        <v>23659894950</v>
      </c>
      <c r="P674">
        <v>29452777162</v>
      </c>
      <c r="Q674">
        <v>29452777162</v>
      </c>
      <c r="R674">
        <v>0</v>
      </c>
      <c r="S674">
        <v>29452777162</v>
      </c>
      <c r="T674">
        <v>29234420653</v>
      </c>
      <c r="U674">
        <v>29234420653</v>
      </c>
      <c r="V674">
        <v>29234420653</v>
      </c>
      <c r="W674">
        <v>29234420653</v>
      </c>
      <c r="X674">
        <v>29234420653</v>
      </c>
      <c r="Y674">
        <v>0</v>
      </c>
      <c r="Z674">
        <v>0</v>
      </c>
      <c r="AA674">
        <v>0</v>
      </c>
      <c r="AB674">
        <v>29234420653</v>
      </c>
      <c r="AC674">
        <v>3127099837</v>
      </c>
      <c r="AD674">
        <v>29234420653</v>
      </c>
      <c r="AE674">
        <v>0</v>
      </c>
      <c r="AF674">
        <v>0</v>
      </c>
      <c r="AG674">
        <v>0</v>
      </c>
      <c r="AH674">
        <v>0</v>
      </c>
      <c r="AI674">
        <v>0</v>
      </c>
      <c r="AJ674">
        <v>0</v>
      </c>
      <c r="AK674">
        <v>0</v>
      </c>
      <c r="AL674">
        <v>0</v>
      </c>
      <c r="AM674">
        <v>24479034153</v>
      </c>
      <c r="AN674">
        <v>29234420653</v>
      </c>
      <c r="AO674">
        <v>30765757516</v>
      </c>
      <c r="AP674">
        <v>30765757516</v>
      </c>
      <c r="AQ674">
        <v>29522159745</v>
      </c>
      <c r="AR674">
        <v>15316726788</v>
      </c>
      <c r="AS674">
        <v>1309983866</v>
      </c>
      <c r="AT674">
        <v>29025651144</v>
      </c>
      <c r="AU674">
        <v>28165438206</v>
      </c>
      <c r="AV674">
        <v>28165438206</v>
      </c>
      <c r="AW674">
        <v>28286464104</v>
      </c>
      <c r="AX674">
        <v>29234420653</v>
      </c>
      <c r="AY674">
        <v>29234420653</v>
      </c>
      <c r="AZ674">
        <v>30478269954</v>
      </c>
      <c r="BA674">
        <v>5511479648</v>
      </c>
      <c r="BB674">
        <v>0</v>
      </c>
      <c r="BC674">
        <v>0</v>
      </c>
      <c r="BD674">
        <v>61122516552</v>
      </c>
      <c r="BE674">
        <v>61122516552</v>
      </c>
      <c r="BF674">
        <v>1</v>
      </c>
      <c r="BG674">
        <v>1</v>
      </c>
      <c r="BH674">
        <v>1</v>
      </c>
      <c r="BI674">
        <v>29234420653</v>
      </c>
      <c r="BJ674">
        <v>14734676025</v>
      </c>
      <c r="BK674">
        <v>29452777162</v>
      </c>
      <c r="BL674">
        <v>29452777162</v>
      </c>
      <c r="BM674">
        <v>14718101137</v>
      </c>
      <c r="BN674">
        <v>15300478090</v>
      </c>
      <c r="BO674">
        <v>0</v>
      </c>
      <c r="BP674">
        <v>0</v>
      </c>
      <c r="BQ674">
        <v>0</v>
      </c>
      <c r="BR674">
        <v>0</v>
      </c>
      <c r="BS674">
        <v>0</v>
      </c>
      <c r="BT674">
        <v>0</v>
      </c>
    </row>
    <row r="675" spans="1:72">
      <c r="A675" t="s">
        <v>968</v>
      </c>
      <c r="B675" t="s">
        <v>87</v>
      </c>
      <c r="C675">
        <v>2011</v>
      </c>
      <c r="D675" t="s">
        <v>212</v>
      </c>
      <c r="E675">
        <v>3</v>
      </c>
      <c r="G675" t="s">
        <v>358</v>
      </c>
      <c r="H675" t="s">
        <v>899</v>
      </c>
      <c r="I675">
        <v>30849849066</v>
      </c>
      <c r="J675">
        <v>1035625715</v>
      </c>
      <c r="K675">
        <v>907366424</v>
      </c>
      <c r="L675">
        <v>1025917654</v>
      </c>
      <c r="M675">
        <v>1025917654</v>
      </c>
      <c r="N675">
        <v>5719354850</v>
      </c>
      <c r="O675">
        <v>4912724637</v>
      </c>
      <c r="P675">
        <v>5665244045</v>
      </c>
      <c r="Q675">
        <v>5665244045</v>
      </c>
      <c r="R675">
        <v>0</v>
      </c>
      <c r="S675">
        <v>5665244045</v>
      </c>
      <c r="T675">
        <v>5628198998</v>
      </c>
      <c r="U675">
        <v>5628198998</v>
      </c>
      <c r="V675">
        <v>5628198998</v>
      </c>
      <c r="W675">
        <v>5628198998</v>
      </c>
      <c r="X675">
        <v>5628198998</v>
      </c>
      <c r="Y675">
        <v>0</v>
      </c>
      <c r="Z675">
        <v>0</v>
      </c>
      <c r="AA675">
        <v>0</v>
      </c>
      <c r="AB675">
        <v>5628198998</v>
      </c>
      <c r="AC675">
        <v>1842183553</v>
      </c>
      <c r="AM675">
        <v>5891153475</v>
      </c>
      <c r="AN675">
        <v>5628198998</v>
      </c>
      <c r="AO675">
        <v>5527982717</v>
      </c>
      <c r="AP675">
        <v>5527982717</v>
      </c>
      <c r="AQ675">
        <v>5702175081</v>
      </c>
      <c r="AR675">
        <v>5702175081</v>
      </c>
      <c r="AS675">
        <v>64087792</v>
      </c>
      <c r="AT675">
        <v>5624297780</v>
      </c>
      <c r="AU675">
        <v>5317381817</v>
      </c>
      <c r="AV675">
        <v>5317381817</v>
      </c>
      <c r="AW675">
        <v>5351093034</v>
      </c>
      <c r="AX675">
        <v>5628198998</v>
      </c>
      <c r="AY675">
        <v>5628198998</v>
      </c>
      <c r="AZ675">
        <v>6173653766</v>
      </c>
      <c r="BB675">
        <v>0</v>
      </c>
      <c r="BD675">
        <v>30849849066</v>
      </c>
      <c r="BE675">
        <v>30849849066</v>
      </c>
      <c r="BF675">
        <v>1</v>
      </c>
      <c r="BG675">
        <v>1</v>
      </c>
      <c r="BI675">
        <v>5628198998</v>
      </c>
      <c r="BK675">
        <v>5665244045</v>
      </c>
      <c r="BL675">
        <v>5665244045</v>
      </c>
      <c r="BM675">
        <v>5665244045</v>
      </c>
      <c r="BN675">
        <v>4229358048</v>
      </c>
      <c r="BQ675">
        <v>0</v>
      </c>
      <c r="BR675">
        <v>0</v>
      </c>
      <c r="BS675">
        <v>0</v>
      </c>
      <c r="BT675">
        <v>0</v>
      </c>
    </row>
    <row r="676" spans="1:72">
      <c r="A676" t="s">
        <v>969</v>
      </c>
      <c r="B676" t="s">
        <v>88</v>
      </c>
      <c r="C676">
        <v>2011</v>
      </c>
      <c r="D676" t="s">
        <v>207</v>
      </c>
      <c r="E676">
        <v>8</v>
      </c>
      <c r="G676" t="s">
        <v>360</v>
      </c>
      <c r="H676" t="s">
        <v>899</v>
      </c>
      <c r="I676">
        <v>402954683070</v>
      </c>
      <c r="J676">
        <v>83553760331</v>
      </c>
      <c r="K676">
        <v>24977778718</v>
      </c>
      <c r="L676">
        <v>39966477556</v>
      </c>
      <c r="M676">
        <v>39966477556</v>
      </c>
      <c r="N676">
        <v>277347903848</v>
      </c>
      <c r="O676">
        <v>185052289752</v>
      </c>
      <c r="P676">
        <v>110143312276</v>
      </c>
      <c r="Q676">
        <v>110143312276</v>
      </c>
      <c r="R676">
        <v>0</v>
      </c>
      <c r="S676">
        <v>110143312276</v>
      </c>
      <c r="T676">
        <v>108276372764</v>
      </c>
      <c r="U676">
        <v>108276372764</v>
      </c>
      <c r="V676">
        <v>108276372764</v>
      </c>
      <c r="W676">
        <v>108276372764</v>
      </c>
      <c r="X676">
        <v>108276372764</v>
      </c>
      <c r="Y676">
        <v>0</v>
      </c>
      <c r="Z676">
        <v>0</v>
      </c>
      <c r="AA676">
        <v>0</v>
      </c>
      <c r="AB676">
        <v>108276372764</v>
      </c>
      <c r="AC676">
        <v>9407536466</v>
      </c>
      <c r="AD676">
        <v>108276372764</v>
      </c>
      <c r="AE676">
        <v>0</v>
      </c>
      <c r="AF676">
        <v>0</v>
      </c>
      <c r="AG676">
        <v>0</v>
      </c>
      <c r="AH676">
        <v>0</v>
      </c>
      <c r="AI676">
        <v>0</v>
      </c>
      <c r="AJ676">
        <v>0</v>
      </c>
      <c r="AK676">
        <v>0</v>
      </c>
      <c r="AL676">
        <v>0</v>
      </c>
      <c r="AM676">
        <v>174783224792</v>
      </c>
      <c r="AN676">
        <v>108276372764</v>
      </c>
      <c r="AO676">
        <v>110582979948</v>
      </c>
      <c r="AP676">
        <v>110582979948</v>
      </c>
      <c r="AQ676">
        <v>107637371952</v>
      </c>
      <c r="AR676">
        <v>74051080179</v>
      </c>
      <c r="AS676">
        <v>12740175844</v>
      </c>
      <c r="AT676">
        <v>107030922199</v>
      </c>
      <c r="AU676">
        <v>103664228922</v>
      </c>
      <c r="AV676">
        <v>103664228922</v>
      </c>
      <c r="AW676">
        <v>103419509745</v>
      </c>
      <c r="AX676">
        <v>108276372764</v>
      </c>
      <c r="AY676">
        <v>108276372764</v>
      </c>
      <c r="AZ676">
        <v>116873089755</v>
      </c>
      <c r="BA676">
        <v>12374797777</v>
      </c>
      <c r="BB676">
        <v>0</v>
      </c>
      <c r="BC676">
        <v>0</v>
      </c>
      <c r="BD676">
        <v>402954683070</v>
      </c>
      <c r="BE676">
        <v>402954683070</v>
      </c>
      <c r="BF676">
        <v>1</v>
      </c>
      <c r="BG676">
        <v>1</v>
      </c>
      <c r="BH676">
        <v>1</v>
      </c>
      <c r="BI676">
        <v>108276372764</v>
      </c>
      <c r="BJ676">
        <v>34905237758</v>
      </c>
      <c r="BK676">
        <v>110143312276</v>
      </c>
      <c r="BL676">
        <v>110143312276</v>
      </c>
      <c r="BM676">
        <v>75238074518</v>
      </c>
      <c r="BN676">
        <v>51776335642</v>
      </c>
      <c r="BO676">
        <v>0</v>
      </c>
      <c r="BP676">
        <v>0</v>
      </c>
      <c r="BQ676">
        <v>0</v>
      </c>
      <c r="BR676">
        <v>0</v>
      </c>
      <c r="BS676">
        <v>0</v>
      </c>
      <c r="BT676">
        <v>0</v>
      </c>
    </row>
    <row r="677" spans="1:72">
      <c r="A677" t="s">
        <v>970</v>
      </c>
      <c r="B677" t="s">
        <v>89</v>
      </c>
      <c r="C677">
        <v>2011</v>
      </c>
      <c r="D677" t="s">
        <v>215</v>
      </c>
      <c r="E677">
        <v>5</v>
      </c>
      <c r="G677" t="s">
        <v>362</v>
      </c>
      <c r="H677" t="s">
        <v>899</v>
      </c>
      <c r="I677">
        <v>52480225177</v>
      </c>
      <c r="J677">
        <v>1780404414</v>
      </c>
      <c r="K677">
        <v>1565351853</v>
      </c>
      <c r="L677">
        <v>3631535130</v>
      </c>
      <c r="M677">
        <v>3631535130</v>
      </c>
      <c r="N677">
        <v>27150886687</v>
      </c>
      <c r="O677">
        <v>19779359657</v>
      </c>
      <c r="P677">
        <v>10817116713</v>
      </c>
      <c r="Q677">
        <v>10817116713</v>
      </c>
      <c r="R677">
        <v>0</v>
      </c>
      <c r="S677">
        <v>10817116713</v>
      </c>
      <c r="T677">
        <v>10805024684</v>
      </c>
      <c r="U677">
        <v>10805024684</v>
      </c>
      <c r="V677">
        <v>10805024684</v>
      </c>
      <c r="W677">
        <v>10805024684</v>
      </c>
      <c r="X677">
        <v>10805024684</v>
      </c>
      <c r="Y677">
        <v>0</v>
      </c>
      <c r="Z677">
        <v>0</v>
      </c>
      <c r="AA677">
        <v>0</v>
      </c>
      <c r="AB677">
        <v>10805024684</v>
      </c>
      <c r="AC677">
        <v>3560045533</v>
      </c>
      <c r="AM677">
        <v>19206052564</v>
      </c>
      <c r="AN677">
        <v>10805024684</v>
      </c>
      <c r="AO677">
        <v>10637374764</v>
      </c>
      <c r="AP677">
        <v>10637374764</v>
      </c>
      <c r="AQ677">
        <v>11131695330</v>
      </c>
      <c r="AR677">
        <v>11131695330</v>
      </c>
      <c r="AS677">
        <v>1527483184</v>
      </c>
      <c r="AT677">
        <v>10791913851</v>
      </c>
      <c r="AU677">
        <v>10140477900</v>
      </c>
      <c r="AV677">
        <v>10140477900</v>
      </c>
      <c r="AW677">
        <v>10072763169</v>
      </c>
      <c r="AX677">
        <v>10805024684</v>
      </c>
      <c r="AY677">
        <v>10805024684</v>
      </c>
      <c r="AZ677">
        <v>12245494445</v>
      </c>
      <c r="BB677">
        <v>0</v>
      </c>
      <c r="BD677">
        <v>52480225177</v>
      </c>
      <c r="BE677">
        <v>52480225177</v>
      </c>
      <c r="BF677">
        <v>1</v>
      </c>
      <c r="BG677">
        <v>1</v>
      </c>
      <c r="BI677">
        <v>10805024684</v>
      </c>
      <c r="BK677">
        <v>10817116713</v>
      </c>
      <c r="BL677">
        <v>10817116713</v>
      </c>
      <c r="BM677">
        <v>10817116713</v>
      </c>
      <c r="BN677">
        <v>6099991091</v>
      </c>
      <c r="BQ677">
        <v>0</v>
      </c>
      <c r="BR677">
        <v>0</v>
      </c>
      <c r="BS677">
        <v>0</v>
      </c>
      <c r="BT677">
        <v>0</v>
      </c>
    </row>
    <row r="678" spans="1:72">
      <c r="A678" t="s">
        <v>971</v>
      </c>
      <c r="B678" t="s">
        <v>90</v>
      </c>
      <c r="C678">
        <v>2011</v>
      </c>
      <c r="D678" t="s">
        <v>228</v>
      </c>
      <c r="E678">
        <v>5</v>
      </c>
      <c r="G678" t="s">
        <v>364</v>
      </c>
      <c r="H678" t="s">
        <v>899</v>
      </c>
      <c r="I678">
        <v>80835809869</v>
      </c>
      <c r="J678">
        <v>9757319467</v>
      </c>
      <c r="K678">
        <v>5262383522</v>
      </c>
      <c r="L678">
        <v>7547544360</v>
      </c>
      <c r="M678">
        <v>7547544360</v>
      </c>
      <c r="N678">
        <v>43627312682</v>
      </c>
      <c r="O678">
        <v>26462286403</v>
      </c>
      <c r="P678">
        <v>33088344203</v>
      </c>
      <c r="Q678">
        <v>33088344203</v>
      </c>
      <c r="R678">
        <v>0</v>
      </c>
      <c r="S678">
        <v>33088344203</v>
      </c>
      <c r="T678">
        <v>30712123393</v>
      </c>
      <c r="U678">
        <v>30712123393</v>
      </c>
      <c r="V678">
        <v>30712123393</v>
      </c>
      <c r="W678">
        <v>30712123393</v>
      </c>
      <c r="X678">
        <v>30712123393</v>
      </c>
      <c r="Y678">
        <v>0</v>
      </c>
      <c r="Z678">
        <v>0</v>
      </c>
      <c r="AA678">
        <v>0</v>
      </c>
      <c r="AB678">
        <v>30712123393</v>
      </c>
      <c r="AC678">
        <v>3982661696</v>
      </c>
      <c r="AD678">
        <v>30712123393</v>
      </c>
      <c r="AE678">
        <v>0</v>
      </c>
      <c r="AF678">
        <v>0</v>
      </c>
      <c r="AG678">
        <v>0</v>
      </c>
      <c r="AH678">
        <v>0</v>
      </c>
      <c r="AI678">
        <v>0</v>
      </c>
      <c r="AJ678">
        <v>0</v>
      </c>
      <c r="AK678">
        <v>0</v>
      </c>
      <c r="AL678">
        <v>0</v>
      </c>
      <c r="AM678">
        <v>25628739407</v>
      </c>
      <c r="AN678">
        <v>30712123393</v>
      </c>
      <c r="AO678">
        <v>33072418359</v>
      </c>
      <c r="AP678">
        <v>33072418359</v>
      </c>
      <c r="AQ678">
        <v>32681815640</v>
      </c>
      <c r="AR678">
        <v>17104724425</v>
      </c>
      <c r="AS678">
        <v>1234672669</v>
      </c>
      <c r="AT678">
        <v>30520049037</v>
      </c>
      <c r="AU678">
        <v>29804885596</v>
      </c>
      <c r="AV678">
        <v>29804885596</v>
      </c>
      <c r="AW678">
        <v>28866141081</v>
      </c>
      <c r="AX678">
        <v>30712123393</v>
      </c>
      <c r="AY678">
        <v>30712123393</v>
      </c>
      <c r="AZ678">
        <v>31724667192</v>
      </c>
      <c r="BA678">
        <v>5313828812</v>
      </c>
      <c r="BB678">
        <v>0</v>
      </c>
      <c r="BC678">
        <v>0</v>
      </c>
      <c r="BD678">
        <v>80835809869</v>
      </c>
      <c r="BE678">
        <v>80835809869</v>
      </c>
      <c r="BF678">
        <v>1</v>
      </c>
      <c r="BG678">
        <v>1</v>
      </c>
      <c r="BH678">
        <v>1</v>
      </c>
      <c r="BI678">
        <v>30712123393</v>
      </c>
      <c r="BJ678">
        <v>16131167087</v>
      </c>
      <c r="BK678">
        <v>33088344203</v>
      </c>
      <c r="BL678">
        <v>33088344203</v>
      </c>
      <c r="BM678">
        <v>16957177116</v>
      </c>
      <c r="BN678">
        <v>17000162970</v>
      </c>
      <c r="BO678">
        <v>0</v>
      </c>
      <c r="BP678">
        <v>0</v>
      </c>
      <c r="BQ678">
        <v>0</v>
      </c>
      <c r="BR678">
        <v>0</v>
      </c>
      <c r="BS678">
        <v>0</v>
      </c>
      <c r="BT678">
        <v>0</v>
      </c>
    </row>
    <row r="679" spans="1:72">
      <c r="A679" t="s">
        <v>972</v>
      </c>
      <c r="B679" t="s">
        <v>91</v>
      </c>
      <c r="C679">
        <v>2011</v>
      </c>
      <c r="D679" t="s">
        <v>228</v>
      </c>
      <c r="E679">
        <v>6</v>
      </c>
      <c r="G679" t="s">
        <v>366</v>
      </c>
      <c r="H679" t="s">
        <v>899</v>
      </c>
      <c r="I679">
        <v>126563404344</v>
      </c>
      <c r="J679">
        <v>40355793497</v>
      </c>
      <c r="K679">
        <v>10113176151</v>
      </c>
      <c r="L679">
        <v>13908140680</v>
      </c>
      <c r="M679">
        <v>13908140680</v>
      </c>
      <c r="N679">
        <v>93154461670</v>
      </c>
      <c r="O679">
        <v>66870414385</v>
      </c>
      <c r="P679">
        <v>49115150121</v>
      </c>
      <c r="Q679">
        <v>49115150121</v>
      </c>
      <c r="R679">
        <v>0</v>
      </c>
      <c r="S679">
        <v>49115150121</v>
      </c>
      <c r="T679">
        <v>48345127349</v>
      </c>
      <c r="U679">
        <v>48345127349</v>
      </c>
      <c r="V679">
        <v>48345127349</v>
      </c>
      <c r="W679">
        <v>48345127349</v>
      </c>
      <c r="X679">
        <v>48345127349</v>
      </c>
      <c r="Y679">
        <v>0</v>
      </c>
      <c r="Z679">
        <v>0</v>
      </c>
      <c r="AA679">
        <v>0</v>
      </c>
      <c r="AB679">
        <v>48345127349</v>
      </c>
      <c r="AC679">
        <v>4826879731</v>
      </c>
      <c r="AD679">
        <v>48345127349</v>
      </c>
      <c r="AE679">
        <v>0</v>
      </c>
      <c r="AF679">
        <v>0</v>
      </c>
      <c r="AG679">
        <v>0</v>
      </c>
      <c r="AH679">
        <v>0</v>
      </c>
      <c r="AI679">
        <v>0</v>
      </c>
      <c r="AJ679">
        <v>0</v>
      </c>
      <c r="AK679">
        <v>0</v>
      </c>
      <c r="AL679">
        <v>0</v>
      </c>
      <c r="AM679">
        <v>65117407727</v>
      </c>
      <c r="AN679">
        <v>48345127349</v>
      </c>
      <c r="AO679">
        <v>49152025886</v>
      </c>
      <c r="AP679">
        <v>49152025886</v>
      </c>
      <c r="AQ679">
        <v>47302545108</v>
      </c>
      <c r="AR679">
        <v>25416157389</v>
      </c>
      <c r="AS679">
        <v>2414220805</v>
      </c>
      <c r="AT679">
        <v>47736858041</v>
      </c>
      <c r="AU679">
        <v>46375816169</v>
      </c>
      <c r="AV679">
        <v>46375816169</v>
      </c>
      <c r="AW679">
        <v>46058839705</v>
      </c>
      <c r="AX679">
        <v>48345127349</v>
      </c>
      <c r="AY679">
        <v>48345127349</v>
      </c>
      <c r="AZ679">
        <v>51436852252</v>
      </c>
      <c r="BA679">
        <v>7000821614</v>
      </c>
      <c r="BB679">
        <v>0</v>
      </c>
      <c r="BC679">
        <v>0</v>
      </c>
      <c r="BD679">
        <v>126563404344</v>
      </c>
      <c r="BE679">
        <v>126563404344</v>
      </c>
      <c r="BF679">
        <v>1</v>
      </c>
      <c r="BG679">
        <v>1</v>
      </c>
      <c r="BH679">
        <v>1</v>
      </c>
      <c r="BI679">
        <v>48345127349</v>
      </c>
      <c r="BJ679">
        <v>22538554673</v>
      </c>
      <c r="BK679">
        <v>49115150121</v>
      </c>
      <c r="BL679">
        <v>49115150121</v>
      </c>
      <c r="BM679">
        <v>26576595448</v>
      </c>
      <c r="BN679">
        <v>24746714335</v>
      </c>
      <c r="BO679">
        <v>0</v>
      </c>
      <c r="BP679">
        <v>0</v>
      </c>
      <c r="BQ679">
        <v>0</v>
      </c>
      <c r="BR679">
        <v>0</v>
      </c>
      <c r="BS679">
        <v>0</v>
      </c>
      <c r="BT679">
        <v>0</v>
      </c>
    </row>
    <row r="680" spans="1:72">
      <c r="A680" t="s">
        <v>973</v>
      </c>
      <c r="B680" t="s">
        <v>92</v>
      </c>
      <c r="C680">
        <v>2011</v>
      </c>
      <c r="D680" t="s">
        <v>228</v>
      </c>
      <c r="E680">
        <v>6</v>
      </c>
      <c r="G680" t="s">
        <v>368</v>
      </c>
      <c r="H680" t="s">
        <v>899</v>
      </c>
      <c r="I680">
        <v>129111326085</v>
      </c>
      <c r="J680">
        <v>43970408243</v>
      </c>
      <c r="K680">
        <v>10187357254</v>
      </c>
      <c r="L680">
        <v>15201585467</v>
      </c>
      <c r="M680">
        <v>15201585467</v>
      </c>
      <c r="N680">
        <v>110437057994</v>
      </c>
      <c r="O680">
        <v>76231729994</v>
      </c>
      <c r="P680">
        <v>49309347654</v>
      </c>
      <c r="Q680">
        <v>49309347654</v>
      </c>
      <c r="R680">
        <v>0</v>
      </c>
      <c r="S680">
        <v>49309347654</v>
      </c>
      <c r="T680">
        <v>48519484797</v>
      </c>
      <c r="U680">
        <v>48519484797</v>
      </c>
      <c r="V680">
        <v>48519484797</v>
      </c>
      <c r="W680">
        <v>48519484797</v>
      </c>
      <c r="X680">
        <v>48519484797</v>
      </c>
      <c r="Y680">
        <v>0</v>
      </c>
      <c r="Z680">
        <v>0</v>
      </c>
      <c r="AA680">
        <v>0</v>
      </c>
      <c r="AB680">
        <v>48519484797</v>
      </c>
      <c r="AC680">
        <v>5698318176</v>
      </c>
      <c r="AD680">
        <v>48519484797</v>
      </c>
      <c r="AE680">
        <v>0</v>
      </c>
      <c r="AF680">
        <v>0</v>
      </c>
      <c r="AG680">
        <v>0</v>
      </c>
      <c r="AH680">
        <v>0</v>
      </c>
      <c r="AI680">
        <v>0</v>
      </c>
      <c r="AJ680">
        <v>0</v>
      </c>
      <c r="AK680">
        <v>0</v>
      </c>
      <c r="AL680">
        <v>0</v>
      </c>
      <c r="AM680">
        <v>64592027021</v>
      </c>
      <c r="AN680">
        <v>48519484797</v>
      </c>
      <c r="AO680">
        <v>49314967379</v>
      </c>
      <c r="AP680">
        <v>49314967379</v>
      </c>
      <c r="AQ680">
        <v>48820247202</v>
      </c>
      <c r="AR680">
        <v>28341405345</v>
      </c>
      <c r="AS680">
        <v>3703149034</v>
      </c>
      <c r="AT680">
        <v>47859124240</v>
      </c>
      <c r="AU680">
        <v>46688646129</v>
      </c>
      <c r="AV680">
        <v>46688646129</v>
      </c>
      <c r="AW680">
        <v>46670371295</v>
      </c>
      <c r="AX680">
        <v>48519484797</v>
      </c>
      <c r="AY680">
        <v>48519484797</v>
      </c>
      <c r="AZ680">
        <v>51456592578</v>
      </c>
      <c r="BA680">
        <v>7390802168</v>
      </c>
      <c r="BB680">
        <v>0</v>
      </c>
      <c r="BC680">
        <v>0</v>
      </c>
      <c r="BD680">
        <v>129111326085</v>
      </c>
      <c r="BE680">
        <v>129111326085</v>
      </c>
      <c r="BF680">
        <v>1</v>
      </c>
      <c r="BG680">
        <v>1</v>
      </c>
      <c r="BH680">
        <v>1</v>
      </c>
      <c r="BI680">
        <v>48519484797</v>
      </c>
      <c r="BJ680">
        <v>21354246314</v>
      </c>
      <c r="BK680">
        <v>49309347654</v>
      </c>
      <c r="BL680">
        <v>49309347654</v>
      </c>
      <c r="BM680">
        <v>27955101340</v>
      </c>
      <c r="BN680">
        <v>23958600158</v>
      </c>
      <c r="BO680">
        <v>0</v>
      </c>
      <c r="BP680">
        <v>0</v>
      </c>
      <c r="BQ680">
        <v>0</v>
      </c>
      <c r="BR680">
        <v>0</v>
      </c>
      <c r="BS680">
        <v>0</v>
      </c>
      <c r="BT680">
        <v>0</v>
      </c>
    </row>
    <row r="681" spans="1:72">
      <c r="A681" t="s">
        <v>974</v>
      </c>
      <c r="B681" t="s">
        <v>93</v>
      </c>
      <c r="C681">
        <v>2011</v>
      </c>
      <c r="D681" t="s">
        <v>228</v>
      </c>
      <c r="E681">
        <v>5</v>
      </c>
      <c r="G681" t="s">
        <v>370</v>
      </c>
      <c r="H681" t="s">
        <v>899</v>
      </c>
      <c r="I681">
        <v>64632364318</v>
      </c>
      <c r="J681">
        <v>15204248642</v>
      </c>
      <c r="K681">
        <v>7038687834</v>
      </c>
      <c r="L681">
        <v>8832294624</v>
      </c>
      <c r="M681">
        <v>8832294624</v>
      </c>
      <c r="N681">
        <v>40986589640</v>
      </c>
      <c r="O681">
        <v>26877238258</v>
      </c>
      <c r="P681">
        <v>30338591416</v>
      </c>
      <c r="Q681">
        <v>30338591416</v>
      </c>
      <c r="R681">
        <v>0</v>
      </c>
      <c r="S681">
        <v>30338591416</v>
      </c>
      <c r="T681">
        <v>29526434703</v>
      </c>
      <c r="U681">
        <v>29526434703</v>
      </c>
      <c r="V681">
        <v>29526434703</v>
      </c>
      <c r="W681">
        <v>29526434703</v>
      </c>
      <c r="X681">
        <v>29526434703</v>
      </c>
      <c r="Y681">
        <v>0</v>
      </c>
      <c r="Z681">
        <v>0</v>
      </c>
      <c r="AA681">
        <v>0</v>
      </c>
      <c r="AB681">
        <v>29526434703</v>
      </c>
      <c r="AC681">
        <v>3230612551</v>
      </c>
      <c r="AD681">
        <v>29526434703</v>
      </c>
      <c r="AE681">
        <v>0</v>
      </c>
      <c r="AF681">
        <v>0</v>
      </c>
      <c r="AG681">
        <v>0</v>
      </c>
      <c r="AH681">
        <v>0</v>
      </c>
      <c r="AI681">
        <v>0</v>
      </c>
      <c r="AJ681">
        <v>0</v>
      </c>
      <c r="AK681">
        <v>0</v>
      </c>
      <c r="AL681">
        <v>0</v>
      </c>
      <c r="AM681">
        <v>29042365758</v>
      </c>
      <c r="AN681">
        <v>29526434703</v>
      </c>
      <c r="AO681">
        <v>30724095798</v>
      </c>
      <c r="AP681">
        <v>30724095798</v>
      </c>
      <c r="AQ681">
        <v>30049239728</v>
      </c>
      <c r="AR681">
        <v>14707228753</v>
      </c>
      <c r="AS681">
        <v>1102845066</v>
      </c>
      <c r="AT681">
        <v>29331193444</v>
      </c>
      <c r="AU681">
        <v>28669374509</v>
      </c>
      <c r="AV681">
        <v>28669374509</v>
      </c>
      <c r="AW681">
        <v>28434056860</v>
      </c>
      <c r="AX681">
        <v>29526434703</v>
      </c>
      <c r="AY681">
        <v>29526434703</v>
      </c>
      <c r="AZ681">
        <v>30554906303</v>
      </c>
      <c r="BA681">
        <v>5772863292</v>
      </c>
      <c r="BB681">
        <v>0</v>
      </c>
      <c r="BC681">
        <v>0</v>
      </c>
      <c r="BD681">
        <v>64632364318</v>
      </c>
      <c r="BE681">
        <v>64632364318</v>
      </c>
      <c r="BF681">
        <v>1</v>
      </c>
      <c r="BG681">
        <v>1</v>
      </c>
      <c r="BH681">
        <v>1</v>
      </c>
      <c r="BI681">
        <v>29526434703</v>
      </c>
      <c r="BJ681">
        <v>15484531848</v>
      </c>
      <c r="BK681">
        <v>30338591416</v>
      </c>
      <c r="BL681">
        <v>30338591416</v>
      </c>
      <c r="BM681">
        <v>14854059568</v>
      </c>
      <c r="BN681">
        <v>15606458410</v>
      </c>
      <c r="BO681">
        <v>0</v>
      </c>
      <c r="BP681">
        <v>0</v>
      </c>
      <c r="BQ681">
        <v>0</v>
      </c>
      <c r="BR681">
        <v>0</v>
      </c>
      <c r="BS681">
        <v>0</v>
      </c>
      <c r="BT681">
        <v>0</v>
      </c>
    </row>
    <row r="682" spans="1:72">
      <c r="A682" t="s">
        <v>975</v>
      </c>
      <c r="B682" t="s">
        <v>94</v>
      </c>
      <c r="C682">
        <v>2011</v>
      </c>
      <c r="D682" t="s">
        <v>228</v>
      </c>
      <c r="E682">
        <v>5</v>
      </c>
      <c r="G682" t="s">
        <v>372</v>
      </c>
      <c r="H682" t="s">
        <v>899</v>
      </c>
      <c r="I682">
        <v>76853612167</v>
      </c>
      <c r="J682">
        <v>20863555384</v>
      </c>
      <c r="K682">
        <v>6147211316</v>
      </c>
      <c r="L682">
        <v>8415660317</v>
      </c>
      <c r="M682">
        <v>8415660317</v>
      </c>
      <c r="N682">
        <v>46393931077</v>
      </c>
      <c r="O682">
        <v>30746888599</v>
      </c>
      <c r="P682">
        <v>31346146161</v>
      </c>
      <c r="Q682">
        <v>31346146161</v>
      </c>
      <c r="R682">
        <v>0</v>
      </c>
      <c r="S682">
        <v>31346146161</v>
      </c>
      <c r="T682">
        <v>30765974835</v>
      </c>
      <c r="U682">
        <v>30765974835</v>
      </c>
      <c r="V682">
        <v>30765974835</v>
      </c>
      <c r="W682">
        <v>30765974835</v>
      </c>
      <c r="X682">
        <v>30765974835</v>
      </c>
      <c r="Y682">
        <v>0</v>
      </c>
      <c r="Z682">
        <v>0</v>
      </c>
      <c r="AA682">
        <v>0</v>
      </c>
      <c r="AB682">
        <v>30765974835</v>
      </c>
      <c r="AC682">
        <v>2763655234</v>
      </c>
      <c r="AD682">
        <v>30765974835</v>
      </c>
      <c r="AE682">
        <v>0</v>
      </c>
      <c r="AF682">
        <v>0</v>
      </c>
      <c r="AG682">
        <v>0</v>
      </c>
      <c r="AH682">
        <v>0</v>
      </c>
      <c r="AI682">
        <v>0</v>
      </c>
      <c r="AJ682">
        <v>0</v>
      </c>
      <c r="AK682">
        <v>0</v>
      </c>
      <c r="AL682">
        <v>0</v>
      </c>
      <c r="AM682">
        <v>30747808391</v>
      </c>
      <c r="AN682">
        <v>30765974835</v>
      </c>
      <c r="AO682">
        <v>31098061643</v>
      </c>
      <c r="AP682">
        <v>31098061643</v>
      </c>
      <c r="AQ682">
        <v>30689388142</v>
      </c>
      <c r="AR682">
        <v>15587217346</v>
      </c>
      <c r="AS682">
        <v>1261126938</v>
      </c>
      <c r="AT682">
        <v>30489952000</v>
      </c>
      <c r="AU682">
        <v>29849369746</v>
      </c>
      <c r="AV682">
        <v>29849369746</v>
      </c>
      <c r="AW682">
        <v>29399740168</v>
      </c>
      <c r="AX682">
        <v>30765974835</v>
      </c>
      <c r="AY682">
        <v>30765974835</v>
      </c>
      <c r="AZ682">
        <v>32065781383.264</v>
      </c>
      <c r="BA682">
        <v>5468720012</v>
      </c>
      <c r="BB682">
        <v>0</v>
      </c>
      <c r="BC682">
        <v>0</v>
      </c>
      <c r="BD682">
        <v>76853612167</v>
      </c>
      <c r="BE682">
        <v>76853612167</v>
      </c>
      <c r="BF682">
        <v>1</v>
      </c>
      <c r="BG682">
        <v>1</v>
      </c>
      <c r="BH682">
        <v>1</v>
      </c>
      <c r="BI682">
        <v>30765974835</v>
      </c>
      <c r="BJ682">
        <v>15118580451</v>
      </c>
      <c r="BK682">
        <v>31346146161</v>
      </c>
      <c r="BL682">
        <v>31346146161</v>
      </c>
      <c r="BM682">
        <v>16227565710</v>
      </c>
      <c r="BN682">
        <v>15800199195</v>
      </c>
      <c r="BO682">
        <v>0</v>
      </c>
      <c r="BP682">
        <v>0</v>
      </c>
      <c r="BQ682">
        <v>0</v>
      </c>
      <c r="BR682">
        <v>0</v>
      </c>
      <c r="BS682">
        <v>0</v>
      </c>
      <c r="BT682">
        <v>0</v>
      </c>
    </row>
    <row r="683" spans="1:72">
      <c r="A683" t="s">
        <v>976</v>
      </c>
      <c r="B683" t="s">
        <v>95</v>
      </c>
      <c r="C683">
        <v>2011</v>
      </c>
      <c r="D683" t="s">
        <v>228</v>
      </c>
      <c r="E683">
        <v>6</v>
      </c>
      <c r="G683" t="s">
        <v>374</v>
      </c>
      <c r="H683" t="s">
        <v>899</v>
      </c>
      <c r="I683">
        <v>121296198102</v>
      </c>
      <c r="J683">
        <v>25274319951</v>
      </c>
      <c r="K683">
        <v>8862634471</v>
      </c>
      <c r="L683">
        <v>12488309824</v>
      </c>
      <c r="M683">
        <v>12488309824</v>
      </c>
      <c r="N683">
        <v>75084125808</v>
      </c>
      <c r="O683">
        <v>46468571064</v>
      </c>
      <c r="P683">
        <v>42882756842</v>
      </c>
      <c r="Q683">
        <v>42882756842</v>
      </c>
      <c r="R683">
        <v>0</v>
      </c>
      <c r="S683">
        <v>42882756842</v>
      </c>
      <c r="T683">
        <v>42328341347</v>
      </c>
      <c r="U683">
        <v>42328341347</v>
      </c>
      <c r="V683">
        <v>42328341347</v>
      </c>
      <c r="W683">
        <v>42328341347</v>
      </c>
      <c r="X683">
        <v>42328341347</v>
      </c>
      <c r="Y683">
        <v>0</v>
      </c>
      <c r="Z683">
        <v>0</v>
      </c>
      <c r="AA683">
        <v>0</v>
      </c>
      <c r="AB683">
        <v>42328341347</v>
      </c>
      <c r="AC683">
        <v>5947109592</v>
      </c>
      <c r="AD683">
        <v>42328341347</v>
      </c>
      <c r="AE683">
        <v>0</v>
      </c>
      <c r="AF683">
        <v>0</v>
      </c>
      <c r="AG683">
        <v>0</v>
      </c>
      <c r="AH683">
        <v>0</v>
      </c>
      <c r="AI683">
        <v>0</v>
      </c>
      <c r="AJ683">
        <v>0</v>
      </c>
      <c r="AK683">
        <v>0</v>
      </c>
      <c r="AL683">
        <v>0</v>
      </c>
      <c r="AM683">
        <v>50748438866</v>
      </c>
      <c r="AN683">
        <v>42328341347</v>
      </c>
      <c r="AO683">
        <v>42378803036</v>
      </c>
      <c r="AP683">
        <v>42378803036</v>
      </c>
      <c r="AQ683">
        <v>41958907242</v>
      </c>
      <c r="AR683">
        <v>25806365940</v>
      </c>
      <c r="AS683">
        <v>2139772209</v>
      </c>
      <c r="AT683">
        <v>41973444644</v>
      </c>
      <c r="AU683">
        <v>41122639277</v>
      </c>
      <c r="AV683">
        <v>41122639277</v>
      </c>
      <c r="AW683">
        <v>41106379643</v>
      </c>
      <c r="AX683">
        <v>42328341347</v>
      </c>
      <c r="AY683">
        <v>42328341347</v>
      </c>
      <c r="AZ683">
        <v>44904809071</v>
      </c>
      <c r="BA683">
        <v>6113117776</v>
      </c>
      <c r="BB683">
        <v>0</v>
      </c>
      <c r="BC683">
        <v>0</v>
      </c>
      <c r="BD683">
        <v>121296198102</v>
      </c>
      <c r="BE683">
        <v>121296198102</v>
      </c>
      <c r="BF683">
        <v>1</v>
      </c>
      <c r="BG683">
        <v>1</v>
      </c>
      <c r="BH683">
        <v>1</v>
      </c>
      <c r="BI683">
        <v>42328341347</v>
      </c>
      <c r="BJ683">
        <v>17149174610</v>
      </c>
      <c r="BK683">
        <v>42882756842</v>
      </c>
      <c r="BL683">
        <v>42882756842</v>
      </c>
      <c r="BM683">
        <v>25733582232</v>
      </c>
      <c r="BN683">
        <v>23301966492</v>
      </c>
      <c r="BO683">
        <v>0</v>
      </c>
      <c r="BP683">
        <v>0</v>
      </c>
      <c r="BQ683">
        <v>0</v>
      </c>
      <c r="BR683">
        <v>0</v>
      </c>
      <c r="BS683">
        <v>0</v>
      </c>
      <c r="BT683">
        <v>0</v>
      </c>
    </row>
    <row r="684" spans="1:72">
      <c r="A684" t="s">
        <v>977</v>
      </c>
      <c r="B684" t="s">
        <v>96</v>
      </c>
      <c r="C684">
        <v>2011</v>
      </c>
      <c r="D684" t="s">
        <v>212</v>
      </c>
      <c r="E684">
        <v>1</v>
      </c>
      <c r="G684" t="s">
        <v>376</v>
      </c>
      <c r="H684" t="s">
        <v>899</v>
      </c>
      <c r="I684">
        <v>6526288583</v>
      </c>
      <c r="J684">
        <v>524082178</v>
      </c>
      <c r="K684">
        <v>321386078</v>
      </c>
      <c r="L684">
        <v>483754159</v>
      </c>
      <c r="M684">
        <v>483754159</v>
      </c>
      <c r="N684">
        <v>6063252011</v>
      </c>
      <c r="O684">
        <v>4945025611</v>
      </c>
      <c r="P684">
        <v>2156600696</v>
      </c>
      <c r="Q684">
        <v>2156600696</v>
      </c>
      <c r="R684">
        <v>0</v>
      </c>
      <c r="S684">
        <v>2156600696</v>
      </c>
      <c r="T684">
        <v>2119908894</v>
      </c>
      <c r="U684">
        <v>2119908894</v>
      </c>
      <c r="V684">
        <v>2119908894</v>
      </c>
      <c r="W684">
        <v>2119908894</v>
      </c>
      <c r="X684">
        <v>2119908894</v>
      </c>
      <c r="Y684">
        <v>0</v>
      </c>
      <c r="Z684">
        <v>0</v>
      </c>
      <c r="AA684">
        <v>0</v>
      </c>
      <c r="AB684">
        <v>2119908894</v>
      </c>
      <c r="AC684">
        <v>513835000</v>
      </c>
      <c r="AM684">
        <v>4212436292</v>
      </c>
      <c r="AN684">
        <v>2119908894</v>
      </c>
      <c r="AO684">
        <v>2143127468</v>
      </c>
      <c r="AP684">
        <v>2143127468</v>
      </c>
      <c r="AQ684">
        <v>2166658636</v>
      </c>
      <c r="AR684">
        <v>2166658636</v>
      </c>
      <c r="AS684">
        <v>114455937</v>
      </c>
      <c r="AT684">
        <v>2116600668</v>
      </c>
      <c r="AU684">
        <v>1904282646</v>
      </c>
      <c r="AV684">
        <v>1904282646</v>
      </c>
      <c r="AW684">
        <v>1965702841</v>
      </c>
      <c r="AX684">
        <v>2119908894</v>
      </c>
      <c r="AY684">
        <v>2119908894</v>
      </c>
      <c r="AZ684">
        <v>2361722550</v>
      </c>
      <c r="BB684">
        <v>0</v>
      </c>
      <c r="BD684">
        <v>6526288583</v>
      </c>
      <c r="BE684">
        <v>6526288583</v>
      </c>
      <c r="BF684">
        <v>1</v>
      </c>
      <c r="BG684">
        <v>1</v>
      </c>
      <c r="BI684">
        <v>2119908894</v>
      </c>
      <c r="BK684">
        <v>2156600696</v>
      </c>
      <c r="BL684">
        <v>2156600696</v>
      </c>
      <c r="BM684">
        <v>2156600696</v>
      </c>
      <c r="BN684">
        <v>1175417245</v>
      </c>
      <c r="BQ684">
        <v>0</v>
      </c>
      <c r="BR684">
        <v>0</v>
      </c>
      <c r="BS684">
        <v>0</v>
      </c>
      <c r="BT684">
        <v>0</v>
      </c>
    </row>
    <row r="685" spans="1:72">
      <c r="A685" t="s">
        <v>978</v>
      </c>
      <c r="B685" t="s">
        <v>97</v>
      </c>
      <c r="C685">
        <v>2011</v>
      </c>
      <c r="D685" t="s">
        <v>228</v>
      </c>
      <c r="E685">
        <v>5</v>
      </c>
      <c r="G685" t="s">
        <v>378</v>
      </c>
      <c r="H685" t="s">
        <v>899</v>
      </c>
      <c r="I685">
        <v>48074343436</v>
      </c>
      <c r="J685">
        <v>13636098747</v>
      </c>
      <c r="K685">
        <v>6004541178</v>
      </c>
      <c r="L685">
        <v>7965235214</v>
      </c>
      <c r="M685">
        <v>7965235214</v>
      </c>
      <c r="N685">
        <v>39720534796</v>
      </c>
      <c r="O685">
        <v>23309651243</v>
      </c>
      <c r="P685">
        <v>33790016840</v>
      </c>
      <c r="Q685">
        <v>33790016840</v>
      </c>
      <c r="R685">
        <v>0</v>
      </c>
      <c r="S685">
        <v>33790016840</v>
      </c>
      <c r="T685">
        <v>33439378892</v>
      </c>
      <c r="U685">
        <v>33439378892</v>
      </c>
      <c r="V685">
        <v>33439378892</v>
      </c>
      <c r="W685">
        <v>33439378892</v>
      </c>
      <c r="X685">
        <v>33439378892</v>
      </c>
      <c r="Y685">
        <v>0</v>
      </c>
      <c r="Z685">
        <v>0</v>
      </c>
      <c r="AA685">
        <v>0</v>
      </c>
      <c r="AB685">
        <v>33439378892</v>
      </c>
      <c r="AC685">
        <v>4120446891</v>
      </c>
      <c r="AD685">
        <v>33439378892</v>
      </c>
      <c r="AE685">
        <v>0</v>
      </c>
      <c r="AF685">
        <v>0</v>
      </c>
      <c r="AG685">
        <v>0</v>
      </c>
      <c r="AH685">
        <v>0</v>
      </c>
      <c r="AI685">
        <v>0</v>
      </c>
      <c r="AJ685">
        <v>0</v>
      </c>
      <c r="AK685">
        <v>0</v>
      </c>
      <c r="AL685">
        <v>0</v>
      </c>
      <c r="AM685">
        <v>25412484991</v>
      </c>
      <c r="AN685">
        <v>33439378892</v>
      </c>
      <c r="AO685">
        <v>33502815599</v>
      </c>
      <c r="AP685">
        <v>33502815599</v>
      </c>
      <c r="AQ685">
        <v>32657205568</v>
      </c>
      <c r="AR685">
        <v>19125899533</v>
      </c>
      <c r="AS685">
        <v>1278388570</v>
      </c>
      <c r="AT685">
        <v>33222743285</v>
      </c>
      <c r="AU685">
        <v>31850669179</v>
      </c>
      <c r="AV685">
        <v>31850669179</v>
      </c>
      <c r="AW685">
        <v>31958062261</v>
      </c>
      <c r="AX685">
        <v>33439378892</v>
      </c>
      <c r="AY685">
        <v>33439378892</v>
      </c>
      <c r="AZ685">
        <v>34353302996</v>
      </c>
      <c r="BA685">
        <v>5264952760</v>
      </c>
      <c r="BB685">
        <v>0</v>
      </c>
      <c r="BC685">
        <v>0</v>
      </c>
      <c r="BD685">
        <v>48074343436</v>
      </c>
      <c r="BE685">
        <v>48074343436</v>
      </c>
      <c r="BF685">
        <v>1</v>
      </c>
      <c r="BG685">
        <v>1</v>
      </c>
      <c r="BH685">
        <v>1</v>
      </c>
      <c r="BI685">
        <v>33439378892</v>
      </c>
      <c r="BJ685">
        <v>13838707342</v>
      </c>
      <c r="BK685">
        <v>33790016840</v>
      </c>
      <c r="BL685">
        <v>33790016840</v>
      </c>
      <c r="BM685">
        <v>19951309498</v>
      </c>
      <c r="BN685">
        <v>18294192946</v>
      </c>
      <c r="BO685">
        <v>0</v>
      </c>
      <c r="BP685">
        <v>0</v>
      </c>
      <c r="BQ685">
        <v>0</v>
      </c>
      <c r="BR685">
        <v>0</v>
      </c>
      <c r="BS685">
        <v>0</v>
      </c>
      <c r="BT685">
        <v>0</v>
      </c>
    </row>
    <row r="686" spans="1:72">
      <c r="A686" t="s">
        <v>979</v>
      </c>
      <c r="B686" t="s">
        <v>98</v>
      </c>
      <c r="C686">
        <v>2011</v>
      </c>
      <c r="D686" t="s">
        <v>380</v>
      </c>
      <c r="E686">
        <v>1</v>
      </c>
      <c r="G686" t="s">
        <v>381</v>
      </c>
      <c r="H686" t="s">
        <v>899</v>
      </c>
      <c r="I686">
        <v>28071960285</v>
      </c>
      <c r="J686">
        <v>4870357298</v>
      </c>
      <c r="K686">
        <v>1290424355</v>
      </c>
      <c r="L686">
        <v>1476601475</v>
      </c>
      <c r="M686">
        <v>1476601475</v>
      </c>
      <c r="N686">
        <v>9179021714</v>
      </c>
      <c r="O686">
        <v>8636410251</v>
      </c>
      <c r="P686">
        <v>2885073141</v>
      </c>
      <c r="Q686">
        <v>2885073141</v>
      </c>
      <c r="R686">
        <v>0</v>
      </c>
      <c r="S686">
        <v>2885073141</v>
      </c>
      <c r="T686">
        <v>2672991204</v>
      </c>
      <c r="U686">
        <v>2672991204</v>
      </c>
      <c r="V686">
        <v>2672991204</v>
      </c>
      <c r="W686">
        <v>2672991204</v>
      </c>
      <c r="X686">
        <v>2672991204</v>
      </c>
      <c r="Y686">
        <v>0</v>
      </c>
      <c r="Z686">
        <v>0</v>
      </c>
      <c r="AA686">
        <v>0</v>
      </c>
      <c r="AB686">
        <v>2672991204</v>
      </c>
      <c r="AC686">
        <v>233572800</v>
      </c>
      <c r="AM686">
        <v>7887743637</v>
      </c>
      <c r="AN686">
        <v>2672991204</v>
      </c>
      <c r="AO686">
        <v>2942441777</v>
      </c>
      <c r="AP686">
        <v>2942441777</v>
      </c>
      <c r="AQ686">
        <v>2920960284</v>
      </c>
      <c r="AR686">
        <v>2920960284</v>
      </c>
      <c r="AS686">
        <v>287264735</v>
      </c>
      <c r="AT686">
        <v>2580069122</v>
      </c>
      <c r="AU686">
        <v>2256019553</v>
      </c>
      <c r="AV686">
        <v>2256019553</v>
      </c>
      <c r="AW686">
        <v>2577097970</v>
      </c>
      <c r="AX686">
        <v>2672991204</v>
      </c>
      <c r="AY686">
        <v>2672991204</v>
      </c>
      <c r="AZ686">
        <v>3297825162</v>
      </c>
      <c r="BB686">
        <v>0</v>
      </c>
      <c r="BD686">
        <v>28071960285</v>
      </c>
      <c r="BE686">
        <v>28071960285</v>
      </c>
      <c r="BF686">
        <v>1</v>
      </c>
      <c r="BG686">
        <v>1</v>
      </c>
      <c r="BI686">
        <v>2672991204</v>
      </c>
      <c r="BK686">
        <v>2885073141</v>
      </c>
      <c r="BL686">
        <v>2885073141</v>
      </c>
      <c r="BM686">
        <v>2885073141</v>
      </c>
      <c r="BN686">
        <v>1310110969</v>
      </c>
      <c r="BQ686">
        <v>0</v>
      </c>
      <c r="BR686">
        <v>0</v>
      </c>
      <c r="BS686">
        <v>0</v>
      </c>
      <c r="BT686">
        <v>0</v>
      </c>
    </row>
    <row r="687" spans="1:72">
      <c r="A687" t="s">
        <v>980</v>
      </c>
      <c r="B687" t="s">
        <v>99</v>
      </c>
      <c r="C687">
        <v>2011</v>
      </c>
      <c r="D687" t="s">
        <v>380</v>
      </c>
      <c r="E687">
        <v>1</v>
      </c>
      <c r="G687" t="s">
        <v>383</v>
      </c>
      <c r="H687" t="s">
        <v>899</v>
      </c>
      <c r="I687">
        <v>4488481561</v>
      </c>
      <c r="J687">
        <v>237459092</v>
      </c>
      <c r="K687">
        <v>232307092</v>
      </c>
      <c r="L687">
        <v>247941261</v>
      </c>
      <c r="M687">
        <v>247941261</v>
      </c>
      <c r="N687">
        <v>3230613136</v>
      </c>
      <c r="O687">
        <v>2467726644</v>
      </c>
      <c r="P687">
        <v>2397212296</v>
      </c>
      <c r="Q687">
        <v>2397212296</v>
      </c>
      <c r="R687">
        <v>0</v>
      </c>
      <c r="S687">
        <v>2397212296</v>
      </c>
      <c r="T687">
        <v>2384126158</v>
      </c>
      <c r="U687">
        <v>2384126158</v>
      </c>
      <c r="V687">
        <v>2384126158</v>
      </c>
      <c r="W687">
        <v>2384126158</v>
      </c>
      <c r="X687">
        <v>2384126158</v>
      </c>
      <c r="Y687">
        <v>0</v>
      </c>
      <c r="Z687">
        <v>0</v>
      </c>
      <c r="AA687">
        <v>0</v>
      </c>
      <c r="AB687">
        <v>2384126158</v>
      </c>
      <c r="AC687">
        <v>269382880</v>
      </c>
      <c r="AM687">
        <v>2094604256</v>
      </c>
      <c r="AN687">
        <v>2384126158</v>
      </c>
      <c r="AO687">
        <v>2328877998</v>
      </c>
      <c r="AP687">
        <v>2328877998</v>
      </c>
      <c r="AQ687">
        <v>2404781035</v>
      </c>
      <c r="AR687">
        <v>2404781035</v>
      </c>
      <c r="AS687">
        <v>107367395</v>
      </c>
      <c r="AT687">
        <v>2383889048</v>
      </c>
      <c r="AU687">
        <v>2215667124</v>
      </c>
      <c r="AV687">
        <v>2215667124</v>
      </c>
      <c r="AW687">
        <v>2235276715</v>
      </c>
      <c r="AX687">
        <v>2384126158</v>
      </c>
      <c r="AY687">
        <v>2384126158</v>
      </c>
      <c r="AZ687">
        <v>2526383224</v>
      </c>
      <c r="BB687">
        <v>0</v>
      </c>
      <c r="BD687">
        <v>4488481561</v>
      </c>
      <c r="BE687">
        <v>4488481561</v>
      </c>
      <c r="BF687">
        <v>1</v>
      </c>
      <c r="BG687">
        <v>1</v>
      </c>
      <c r="BI687">
        <v>2384126158</v>
      </c>
      <c r="BK687">
        <v>2397212296</v>
      </c>
      <c r="BL687">
        <v>2397212296</v>
      </c>
      <c r="BM687">
        <v>2397212296</v>
      </c>
      <c r="BN687">
        <v>674555263</v>
      </c>
      <c r="BQ687">
        <v>0</v>
      </c>
      <c r="BR687">
        <v>0</v>
      </c>
      <c r="BS687">
        <v>0</v>
      </c>
      <c r="BT687">
        <v>0</v>
      </c>
    </row>
    <row r="688" spans="1:72">
      <c r="A688" t="s">
        <v>981</v>
      </c>
      <c r="B688" t="s">
        <v>100</v>
      </c>
      <c r="C688">
        <v>2011</v>
      </c>
      <c r="D688" t="s">
        <v>380</v>
      </c>
      <c r="E688">
        <v>1</v>
      </c>
      <c r="G688" t="s">
        <v>385</v>
      </c>
      <c r="H688" t="s">
        <v>899</v>
      </c>
      <c r="I688">
        <v>19253607717</v>
      </c>
      <c r="J688">
        <v>3625526779</v>
      </c>
      <c r="K688">
        <v>2077791742</v>
      </c>
      <c r="L688">
        <v>2442371459</v>
      </c>
      <c r="M688">
        <v>2442371459</v>
      </c>
      <c r="N688">
        <v>28413002202</v>
      </c>
      <c r="O688">
        <v>17747452461</v>
      </c>
      <c r="P688">
        <v>7510901990</v>
      </c>
      <c r="Q688">
        <v>7510901990</v>
      </c>
      <c r="R688">
        <v>0</v>
      </c>
      <c r="S688">
        <v>7510901990</v>
      </c>
      <c r="T688">
        <v>7491463356</v>
      </c>
      <c r="U688">
        <v>7491463356</v>
      </c>
      <c r="V688">
        <v>7491463356</v>
      </c>
      <c r="W688">
        <v>7491463356</v>
      </c>
      <c r="X688">
        <v>7491463356</v>
      </c>
      <c r="Y688">
        <v>0</v>
      </c>
      <c r="Z688">
        <v>0</v>
      </c>
      <c r="AA688">
        <v>0</v>
      </c>
      <c r="AB688">
        <v>7491463356</v>
      </c>
      <c r="AC688">
        <v>524014805</v>
      </c>
      <c r="AM688">
        <v>15776747952</v>
      </c>
      <c r="AN688">
        <v>7491463356</v>
      </c>
      <c r="AO688">
        <v>7298829922</v>
      </c>
      <c r="AP688">
        <v>7298829922</v>
      </c>
      <c r="AQ688">
        <v>8049946380</v>
      </c>
      <c r="AR688">
        <v>8049946380</v>
      </c>
      <c r="AS688">
        <v>908035370</v>
      </c>
      <c r="AT688">
        <v>7368607439</v>
      </c>
      <c r="AU688">
        <v>6814598379</v>
      </c>
      <c r="AV688">
        <v>6814598379</v>
      </c>
      <c r="AW688">
        <v>6985915110</v>
      </c>
      <c r="AX688">
        <v>7491463356</v>
      </c>
      <c r="AY688">
        <v>7491463356</v>
      </c>
      <c r="AZ688">
        <v>8423648979</v>
      </c>
      <c r="BB688">
        <v>0</v>
      </c>
      <c r="BD688">
        <v>19253607717</v>
      </c>
      <c r="BE688">
        <v>19253607717</v>
      </c>
      <c r="BF688">
        <v>1</v>
      </c>
      <c r="BG688">
        <v>1</v>
      </c>
      <c r="BI688">
        <v>7491463356</v>
      </c>
      <c r="BK688">
        <v>7510901990</v>
      </c>
      <c r="BL688">
        <v>7510901990</v>
      </c>
      <c r="BM688">
        <v>7510901990</v>
      </c>
      <c r="BN688">
        <v>2923436630</v>
      </c>
      <c r="BQ688">
        <v>0</v>
      </c>
      <c r="BR688">
        <v>0</v>
      </c>
      <c r="BS688">
        <v>0</v>
      </c>
      <c r="BT688">
        <v>0</v>
      </c>
    </row>
    <row r="689" spans="1:72">
      <c r="A689" t="s">
        <v>982</v>
      </c>
      <c r="B689" t="s">
        <v>101</v>
      </c>
      <c r="C689">
        <v>2011</v>
      </c>
      <c r="D689" t="s">
        <v>380</v>
      </c>
      <c r="E689">
        <v>2</v>
      </c>
      <c r="G689" t="s">
        <v>387</v>
      </c>
      <c r="H689" t="s">
        <v>899</v>
      </c>
      <c r="I689">
        <v>30755879907</v>
      </c>
      <c r="J689">
        <v>8175883280</v>
      </c>
      <c r="K689">
        <v>2665391945</v>
      </c>
      <c r="L689">
        <v>3578983506</v>
      </c>
      <c r="M689">
        <v>3578983506</v>
      </c>
      <c r="N689">
        <v>33967062303</v>
      </c>
      <c r="O689">
        <v>21172938103</v>
      </c>
      <c r="P689">
        <v>8992635950</v>
      </c>
      <c r="Q689">
        <v>8992635950</v>
      </c>
      <c r="R689">
        <v>0</v>
      </c>
      <c r="S689">
        <v>8992635950</v>
      </c>
      <c r="T689">
        <v>8964115368</v>
      </c>
      <c r="U689">
        <v>8964115368</v>
      </c>
      <c r="V689">
        <v>8964115368</v>
      </c>
      <c r="W689">
        <v>8964115368</v>
      </c>
      <c r="X689">
        <v>8964115368</v>
      </c>
      <c r="Y689">
        <v>0</v>
      </c>
      <c r="Z689">
        <v>0</v>
      </c>
      <c r="AA689">
        <v>0</v>
      </c>
      <c r="AB689">
        <v>8964115368</v>
      </c>
      <c r="AC689">
        <v>658279250</v>
      </c>
      <c r="AM689">
        <v>18793917651</v>
      </c>
      <c r="AN689">
        <v>8964115368</v>
      </c>
      <c r="AO689">
        <v>9330748421</v>
      </c>
      <c r="AP689">
        <v>9330748421</v>
      </c>
      <c r="AQ689">
        <v>8957039515</v>
      </c>
      <c r="AR689">
        <v>8957039515</v>
      </c>
      <c r="AS689">
        <v>1308379676</v>
      </c>
      <c r="AT689">
        <v>8841840237</v>
      </c>
      <c r="AU689">
        <v>8569738028</v>
      </c>
      <c r="AV689">
        <v>8569738028</v>
      </c>
      <c r="AW689">
        <v>8766799212</v>
      </c>
      <c r="AX689">
        <v>8964115368</v>
      </c>
      <c r="AY689">
        <v>8964115368</v>
      </c>
      <c r="AZ689">
        <v>10131986273</v>
      </c>
      <c r="BB689">
        <v>0</v>
      </c>
      <c r="BD689">
        <v>30755879907</v>
      </c>
      <c r="BE689">
        <v>30755879907</v>
      </c>
      <c r="BF689">
        <v>1</v>
      </c>
      <c r="BG689">
        <v>1</v>
      </c>
      <c r="BI689">
        <v>8964115368</v>
      </c>
      <c r="BK689">
        <v>8992635950</v>
      </c>
      <c r="BL689">
        <v>8992635950</v>
      </c>
      <c r="BM689">
        <v>8992635950</v>
      </c>
      <c r="BN689">
        <v>3721318055</v>
      </c>
      <c r="BQ689">
        <v>0</v>
      </c>
      <c r="BR689">
        <v>0</v>
      </c>
      <c r="BS689">
        <v>0</v>
      </c>
      <c r="BT689">
        <v>0</v>
      </c>
    </row>
    <row r="690" spans="1:72">
      <c r="A690" t="s">
        <v>983</v>
      </c>
      <c r="B690" t="s">
        <v>206</v>
      </c>
      <c r="C690">
        <v>2012</v>
      </c>
      <c r="D690" t="s">
        <v>207</v>
      </c>
      <c r="E690">
        <v>8</v>
      </c>
      <c r="G690" t="s">
        <v>208</v>
      </c>
      <c r="H690" t="s">
        <v>984</v>
      </c>
      <c r="I690">
        <v>292406822894</v>
      </c>
      <c r="J690">
        <v>35417759790</v>
      </c>
      <c r="K690">
        <v>19795917314</v>
      </c>
      <c r="L690">
        <v>32126462493</v>
      </c>
      <c r="M690">
        <v>32126462493</v>
      </c>
      <c r="N690">
        <v>177698582748</v>
      </c>
      <c r="O690">
        <v>116715805035</v>
      </c>
      <c r="P690">
        <v>87860714825</v>
      </c>
      <c r="Q690">
        <v>87860714825</v>
      </c>
      <c r="R690">
        <v>0</v>
      </c>
      <c r="S690">
        <v>87860714825</v>
      </c>
      <c r="T690">
        <v>86034213901</v>
      </c>
      <c r="U690">
        <v>86034213901</v>
      </c>
      <c r="V690">
        <v>86034213901</v>
      </c>
      <c r="W690">
        <v>86034213901</v>
      </c>
      <c r="X690">
        <v>86034213901</v>
      </c>
      <c r="Y690">
        <v>0</v>
      </c>
      <c r="Z690">
        <v>0</v>
      </c>
      <c r="AA690">
        <v>0</v>
      </c>
      <c r="AB690">
        <v>86034213901</v>
      </c>
      <c r="AC690">
        <v>9405570824</v>
      </c>
      <c r="AD690">
        <v>86034213901</v>
      </c>
      <c r="AE690">
        <v>0</v>
      </c>
      <c r="AF690">
        <v>0</v>
      </c>
      <c r="AG690">
        <v>0</v>
      </c>
      <c r="AH690">
        <v>0</v>
      </c>
      <c r="AI690">
        <v>0</v>
      </c>
      <c r="AJ690">
        <v>0</v>
      </c>
      <c r="AK690">
        <v>0</v>
      </c>
      <c r="AL690">
        <v>0</v>
      </c>
      <c r="AM690">
        <v>118705184819</v>
      </c>
      <c r="AN690">
        <v>86034213901</v>
      </c>
      <c r="AO690">
        <v>89802339424</v>
      </c>
      <c r="AP690">
        <v>89802339424</v>
      </c>
      <c r="AQ690">
        <v>89214823738</v>
      </c>
      <c r="AR690">
        <v>63647572481</v>
      </c>
      <c r="AS690">
        <v>9128913212</v>
      </c>
      <c r="AT690">
        <v>85385904272</v>
      </c>
      <c r="AU690">
        <v>82371148927</v>
      </c>
      <c r="AV690">
        <v>82371148927</v>
      </c>
      <c r="AW690">
        <v>80061275684</v>
      </c>
      <c r="AX690">
        <v>86034213901</v>
      </c>
      <c r="AY690">
        <v>86034213901</v>
      </c>
      <c r="AZ690">
        <v>89976821234</v>
      </c>
      <c r="BA690">
        <v>8120510465</v>
      </c>
      <c r="BB690">
        <v>0</v>
      </c>
      <c r="BC690">
        <v>0</v>
      </c>
      <c r="BD690">
        <v>292406822894</v>
      </c>
      <c r="BE690">
        <v>292406822894</v>
      </c>
      <c r="BF690">
        <v>1</v>
      </c>
      <c r="BG690">
        <v>1</v>
      </c>
      <c r="BH690">
        <v>1</v>
      </c>
      <c r="BI690">
        <v>86034213901</v>
      </c>
      <c r="BJ690">
        <v>25834449468</v>
      </c>
      <c r="BK690">
        <v>87860714825</v>
      </c>
      <c r="BL690">
        <v>87860714825</v>
      </c>
      <c r="BM690">
        <v>62026265357</v>
      </c>
      <c r="BN690">
        <v>44672035908</v>
      </c>
      <c r="BO690">
        <v>0</v>
      </c>
      <c r="BP690">
        <v>0</v>
      </c>
      <c r="BQ690">
        <v>0</v>
      </c>
      <c r="BR690">
        <v>0</v>
      </c>
      <c r="BS690">
        <v>0</v>
      </c>
      <c r="BT690">
        <v>0</v>
      </c>
    </row>
    <row r="691" spans="1:72">
      <c r="A691" t="s">
        <v>985</v>
      </c>
      <c r="B691" t="s">
        <v>211</v>
      </c>
      <c r="C691">
        <v>2012</v>
      </c>
      <c r="D691" t="s">
        <v>212</v>
      </c>
      <c r="E691">
        <v>5</v>
      </c>
      <c r="G691" t="s">
        <v>213</v>
      </c>
      <c r="H691" t="s">
        <v>984</v>
      </c>
      <c r="I691">
        <v>47686666670</v>
      </c>
      <c r="J691">
        <v>1345356975</v>
      </c>
      <c r="K691">
        <v>1345356975</v>
      </c>
      <c r="L691">
        <v>1823963767</v>
      </c>
      <c r="M691">
        <v>1823963767</v>
      </c>
      <c r="N691">
        <v>20710266283</v>
      </c>
      <c r="O691">
        <v>19372930332</v>
      </c>
      <c r="P691">
        <v>10284972697</v>
      </c>
      <c r="Q691">
        <v>10284972697</v>
      </c>
      <c r="R691">
        <v>0</v>
      </c>
      <c r="S691">
        <v>10284972697</v>
      </c>
      <c r="T691">
        <v>10210368864</v>
      </c>
      <c r="U691">
        <v>10210368864</v>
      </c>
      <c r="V691">
        <v>10210368864</v>
      </c>
      <c r="W691">
        <v>10210368864</v>
      </c>
      <c r="X691">
        <v>10210368864</v>
      </c>
      <c r="Y691">
        <v>0</v>
      </c>
      <c r="Z691">
        <v>0</v>
      </c>
      <c r="AA691">
        <v>0</v>
      </c>
      <c r="AB691">
        <v>10210368864</v>
      </c>
      <c r="AC691">
        <v>3233602360</v>
      </c>
      <c r="AM691">
        <v>15396414844</v>
      </c>
      <c r="AN691">
        <v>10210368864</v>
      </c>
      <c r="AO691">
        <v>10036289553</v>
      </c>
      <c r="AP691">
        <v>10036289553</v>
      </c>
      <c r="AQ691">
        <v>10547267936</v>
      </c>
      <c r="AR691">
        <v>10547267936</v>
      </c>
      <c r="AS691">
        <v>89094853</v>
      </c>
      <c r="AT691">
        <v>10210327750</v>
      </c>
      <c r="AU691">
        <v>9858469733</v>
      </c>
      <c r="AV691">
        <v>9858469733</v>
      </c>
      <c r="AW691">
        <v>9462286127</v>
      </c>
      <c r="AX691">
        <v>10210368864</v>
      </c>
      <c r="AY691">
        <v>10210368864</v>
      </c>
      <c r="AZ691">
        <v>10905835292</v>
      </c>
      <c r="BB691">
        <v>0</v>
      </c>
      <c r="BD691">
        <v>47686666670</v>
      </c>
      <c r="BE691">
        <v>47686666670</v>
      </c>
      <c r="BF691">
        <v>1</v>
      </c>
      <c r="BG691">
        <v>1</v>
      </c>
      <c r="BI691">
        <v>10210368864</v>
      </c>
      <c r="BK691">
        <v>10284972697</v>
      </c>
      <c r="BL691">
        <v>10284972697</v>
      </c>
      <c r="BM691">
        <v>10284972697</v>
      </c>
      <c r="BN691">
        <v>7483467764</v>
      </c>
      <c r="BQ691">
        <v>0</v>
      </c>
      <c r="BR691">
        <v>0</v>
      </c>
      <c r="BS691">
        <v>0</v>
      </c>
      <c r="BT691">
        <v>0</v>
      </c>
    </row>
    <row r="692" spans="1:72">
      <c r="A692" t="s">
        <v>986</v>
      </c>
      <c r="B692" t="s">
        <v>18</v>
      </c>
      <c r="C692">
        <v>2012</v>
      </c>
      <c r="D692" t="s">
        <v>215</v>
      </c>
      <c r="E692">
        <v>3</v>
      </c>
      <c r="G692" t="s">
        <v>216</v>
      </c>
      <c r="H692" t="s">
        <v>984</v>
      </c>
      <c r="I692">
        <v>17742332329</v>
      </c>
      <c r="J692">
        <v>1074495291</v>
      </c>
      <c r="K692">
        <v>807967552</v>
      </c>
      <c r="L692">
        <v>1505930286</v>
      </c>
      <c r="M692">
        <v>1505930286</v>
      </c>
      <c r="N692">
        <v>16465321142</v>
      </c>
      <c r="O692">
        <v>12892393380</v>
      </c>
      <c r="P692">
        <v>5246834115</v>
      </c>
      <c r="Q692">
        <v>5246834115</v>
      </c>
      <c r="R692">
        <v>0</v>
      </c>
      <c r="S692">
        <v>5246834115</v>
      </c>
      <c r="T692">
        <v>5210649340</v>
      </c>
      <c r="U692">
        <v>5210649340</v>
      </c>
      <c r="V692">
        <v>5210649340</v>
      </c>
      <c r="W692">
        <v>5210649340</v>
      </c>
      <c r="X692">
        <v>5210649340</v>
      </c>
      <c r="Y692">
        <v>0</v>
      </c>
      <c r="Z692">
        <v>0</v>
      </c>
      <c r="AA692">
        <v>0</v>
      </c>
      <c r="AB692">
        <v>5210649340</v>
      </c>
      <c r="AC692">
        <v>1789298786</v>
      </c>
      <c r="AM692">
        <v>11188775319</v>
      </c>
      <c r="AN692">
        <v>5210649340</v>
      </c>
      <c r="AO692">
        <v>5054935584</v>
      </c>
      <c r="AP692">
        <v>5054935584</v>
      </c>
      <c r="AQ692">
        <v>5207043164</v>
      </c>
      <c r="AR692">
        <v>5207043164</v>
      </c>
      <c r="AS692">
        <v>286725864</v>
      </c>
      <c r="AT692">
        <v>5202342964</v>
      </c>
      <c r="AU692">
        <v>4948487226</v>
      </c>
      <c r="AV692">
        <v>4948487226</v>
      </c>
      <c r="AW692">
        <v>4726101832</v>
      </c>
      <c r="AX692">
        <v>5210649340</v>
      </c>
      <c r="AY692">
        <v>5210649340</v>
      </c>
      <c r="AZ692">
        <v>5726913710</v>
      </c>
      <c r="BB692">
        <v>0</v>
      </c>
      <c r="BD692">
        <v>17742332329</v>
      </c>
      <c r="BE692">
        <v>17742332329</v>
      </c>
      <c r="BF692">
        <v>1</v>
      </c>
      <c r="BG692">
        <v>1</v>
      </c>
      <c r="BI692">
        <v>5210649340</v>
      </c>
      <c r="BK692">
        <v>5246834115</v>
      </c>
      <c r="BL692">
        <v>5246834115</v>
      </c>
      <c r="BM692">
        <v>5246834115</v>
      </c>
      <c r="BN692">
        <v>2871744403</v>
      </c>
      <c r="BQ692">
        <v>0</v>
      </c>
      <c r="BR692">
        <v>0</v>
      </c>
      <c r="BS692">
        <v>0</v>
      </c>
      <c r="BT692">
        <v>0</v>
      </c>
    </row>
    <row r="693" spans="1:72">
      <c r="A693" t="s">
        <v>987</v>
      </c>
      <c r="B693" t="s">
        <v>19</v>
      </c>
      <c r="C693">
        <v>2012</v>
      </c>
      <c r="D693" t="s">
        <v>218</v>
      </c>
      <c r="E693">
        <v>3</v>
      </c>
      <c r="G693" t="s">
        <v>219</v>
      </c>
      <c r="H693" t="s">
        <v>984</v>
      </c>
      <c r="I693">
        <v>7403726088</v>
      </c>
      <c r="J693">
        <v>611704430</v>
      </c>
      <c r="K693">
        <v>412628288</v>
      </c>
      <c r="L693">
        <v>736870349</v>
      </c>
      <c r="M693">
        <v>736870349</v>
      </c>
      <c r="N693">
        <v>4474004477</v>
      </c>
      <c r="O693">
        <v>3822162687</v>
      </c>
      <c r="P693">
        <v>2709720699</v>
      </c>
      <c r="Q693">
        <v>2709720699</v>
      </c>
      <c r="R693">
        <v>0</v>
      </c>
      <c r="S693">
        <v>2709720699</v>
      </c>
      <c r="T693">
        <v>2693089512</v>
      </c>
      <c r="U693">
        <v>2693089512</v>
      </c>
      <c r="V693">
        <v>2693089512</v>
      </c>
      <c r="W693">
        <v>2693089512</v>
      </c>
      <c r="X693">
        <v>2693089512</v>
      </c>
      <c r="Y693">
        <v>0</v>
      </c>
      <c r="Z693">
        <v>0</v>
      </c>
      <c r="AA693">
        <v>0</v>
      </c>
      <c r="AB693">
        <v>2693089512</v>
      </c>
      <c r="AC693">
        <v>1293454273</v>
      </c>
      <c r="AM693">
        <v>5107683770</v>
      </c>
      <c r="AN693">
        <v>2693089512</v>
      </c>
      <c r="AO693">
        <v>2660696458</v>
      </c>
      <c r="AP693">
        <v>2660696458</v>
      </c>
      <c r="AQ693">
        <v>2930219827</v>
      </c>
      <c r="AR693">
        <v>2930219827</v>
      </c>
      <c r="AS693">
        <v>49020384</v>
      </c>
      <c r="AT693">
        <v>2690434610</v>
      </c>
      <c r="AU693">
        <v>2515135360</v>
      </c>
      <c r="AV693">
        <v>2515135360</v>
      </c>
      <c r="AW693">
        <v>2497115131</v>
      </c>
      <c r="AX693">
        <v>2693089512</v>
      </c>
      <c r="AY693">
        <v>2693089512</v>
      </c>
      <c r="AZ693">
        <v>2876754424</v>
      </c>
      <c r="BB693">
        <v>0</v>
      </c>
      <c r="BD693">
        <v>7403726088</v>
      </c>
      <c r="BE693">
        <v>7403726088</v>
      </c>
      <c r="BF693">
        <v>1</v>
      </c>
      <c r="BG693">
        <v>1</v>
      </c>
      <c r="BI693">
        <v>2693089512</v>
      </c>
      <c r="BK693">
        <v>2709720699</v>
      </c>
      <c r="BL693">
        <v>2709720699</v>
      </c>
      <c r="BM693">
        <v>2709720699</v>
      </c>
      <c r="BN693">
        <v>1819035752</v>
      </c>
      <c r="BQ693">
        <v>0</v>
      </c>
      <c r="BR693">
        <v>0</v>
      </c>
      <c r="BS693">
        <v>0</v>
      </c>
      <c r="BT693">
        <v>0</v>
      </c>
    </row>
    <row r="694" spans="1:72">
      <c r="A694" t="s">
        <v>988</v>
      </c>
      <c r="B694" t="s">
        <v>20</v>
      </c>
      <c r="C694">
        <v>2012</v>
      </c>
      <c r="D694" t="s">
        <v>215</v>
      </c>
      <c r="E694">
        <v>2</v>
      </c>
      <c r="G694" t="s">
        <v>221</v>
      </c>
      <c r="H694" t="s">
        <v>984</v>
      </c>
      <c r="I694">
        <v>10991876349</v>
      </c>
      <c r="J694">
        <v>1151462556</v>
      </c>
      <c r="K694">
        <v>837521993</v>
      </c>
      <c r="L694">
        <v>1415065747</v>
      </c>
      <c r="M694">
        <v>1415065747</v>
      </c>
      <c r="N694">
        <v>12230784856</v>
      </c>
      <c r="O694">
        <v>9421700468</v>
      </c>
      <c r="P694">
        <v>4017613274</v>
      </c>
      <c r="Q694">
        <v>4017613274</v>
      </c>
      <c r="R694">
        <v>0</v>
      </c>
      <c r="S694">
        <v>4017613274</v>
      </c>
      <c r="T694">
        <v>4034739448</v>
      </c>
      <c r="U694">
        <v>4034739448</v>
      </c>
      <c r="V694">
        <v>4034739448</v>
      </c>
      <c r="W694">
        <v>4034739448</v>
      </c>
      <c r="X694">
        <v>4034739448</v>
      </c>
      <c r="Y694">
        <v>0</v>
      </c>
      <c r="Z694">
        <v>0</v>
      </c>
      <c r="AA694">
        <v>0</v>
      </c>
      <c r="AB694">
        <v>4034739448</v>
      </c>
      <c r="AC694">
        <v>571273296</v>
      </c>
      <c r="AM694">
        <v>8097592551</v>
      </c>
      <c r="AN694">
        <v>4034739448</v>
      </c>
      <c r="AO694">
        <v>4232749404</v>
      </c>
      <c r="AP694">
        <v>4232749404</v>
      </c>
      <c r="AQ694">
        <v>4286307351</v>
      </c>
      <c r="AR694">
        <v>4286307351</v>
      </c>
      <c r="AS694">
        <v>451584663</v>
      </c>
      <c r="AT694">
        <v>4028137799</v>
      </c>
      <c r="AU694">
        <v>3770065272</v>
      </c>
      <c r="AV694">
        <v>3770065272</v>
      </c>
      <c r="AW694">
        <v>3872282016</v>
      </c>
      <c r="AX694">
        <v>4034739448</v>
      </c>
      <c r="AY694">
        <v>4034739448</v>
      </c>
      <c r="AZ694">
        <v>4497414956</v>
      </c>
      <c r="BB694">
        <v>0</v>
      </c>
      <c r="BD694">
        <v>10991876349</v>
      </c>
      <c r="BE694">
        <v>10991876349</v>
      </c>
      <c r="BF694">
        <v>1</v>
      </c>
      <c r="BG694">
        <v>1</v>
      </c>
      <c r="BI694">
        <v>4034739448</v>
      </c>
      <c r="BK694">
        <v>4017613274</v>
      </c>
      <c r="BL694">
        <v>4017613274</v>
      </c>
      <c r="BM694">
        <v>4017613274</v>
      </c>
      <c r="BN694">
        <v>2137479131</v>
      </c>
      <c r="BQ694">
        <v>0</v>
      </c>
      <c r="BR694">
        <v>0</v>
      </c>
      <c r="BS694">
        <v>0</v>
      </c>
      <c r="BT694">
        <v>0</v>
      </c>
    </row>
    <row r="695" spans="1:72">
      <c r="A695" t="s">
        <v>989</v>
      </c>
      <c r="B695" t="s">
        <v>21</v>
      </c>
      <c r="C695">
        <v>2012</v>
      </c>
      <c r="D695" t="s">
        <v>223</v>
      </c>
      <c r="E695">
        <v>2</v>
      </c>
      <c r="G695" t="s">
        <v>224</v>
      </c>
      <c r="H695" t="s">
        <v>984</v>
      </c>
      <c r="I695">
        <v>29502356601</v>
      </c>
      <c r="J695">
        <v>20185003813</v>
      </c>
      <c r="K695">
        <v>6629943633</v>
      </c>
      <c r="L695">
        <v>8244165648</v>
      </c>
      <c r="M695">
        <v>8244165648</v>
      </c>
      <c r="N695">
        <v>38581506797</v>
      </c>
      <c r="O695">
        <v>22230446745</v>
      </c>
      <c r="P695">
        <v>25856836527</v>
      </c>
      <c r="Q695">
        <v>25856836527</v>
      </c>
      <c r="R695">
        <v>0</v>
      </c>
      <c r="S695">
        <v>25856836527</v>
      </c>
      <c r="T695">
        <v>25571245949</v>
      </c>
      <c r="U695">
        <v>25571245949</v>
      </c>
      <c r="V695">
        <v>25571245949</v>
      </c>
      <c r="W695">
        <v>25571245949</v>
      </c>
      <c r="X695">
        <v>25571245949</v>
      </c>
      <c r="Y695">
        <v>0</v>
      </c>
      <c r="Z695">
        <v>0</v>
      </c>
      <c r="AA695">
        <v>0</v>
      </c>
      <c r="AB695">
        <v>25571245949</v>
      </c>
      <c r="AC695">
        <v>612505019</v>
      </c>
      <c r="AD695">
        <v>25571245949</v>
      </c>
      <c r="AE695">
        <v>0</v>
      </c>
      <c r="AF695">
        <v>0</v>
      </c>
      <c r="AG695">
        <v>0</v>
      </c>
      <c r="AH695">
        <v>0</v>
      </c>
      <c r="AI695">
        <v>0</v>
      </c>
      <c r="AJ695">
        <v>0</v>
      </c>
      <c r="AK695">
        <v>0</v>
      </c>
      <c r="AL695">
        <v>0</v>
      </c>
      <c r="AM695">
        <v>17423640071</v>
      </c>
      <c r="AN695">
        <v>25571245949</v>
      </c>
      <c r="AO695">
        <v>25672503369</v>
      </c>
      <c r="AP695">
        <v>25672503369</v>
      </c>
      <c r="AQ695">
        <v>25806067755</v>
      </c>
      <c r="AR695">
        <v>8430859674</v>
      </c>
      <c r="AS695">
        <v>1106172893</v>
      </c>
      <c r="AT695">
        <v>25296346683</v>
      </c>
      <c r="AU695">
        <v>24985225274</v>
      </c>
      <c r="AV695">
        <v>24985225274</v>
      </c>
      <c r="AW695">
        <v>24985325343</v>
      </c>
      <c r="AX695">
        <v>25571245949</v>
      </c>
      <c r="AY695">
        <v>25571245949</v>
      </c>
      <c r="AZ695">
        <v>26153822353</v>
      </c>
      <c r="BA695">
        <v>6865085262</v>
      </c>
      <c r="BB695">
        <v>0</v>
      </c>
      <c r="BC695">
        <v>0</v>
      </c>
      <c r="BD695">
        <v>29502356601</v>
      </c>
      <c r="BE695">
        <v>29502356601</v>
      </c>
      <c r="BF695">
        <v>1</v>
      </c>
      <c r="BG695">
        <v>1</v>
      </c>
      <c r="BH695">
        <v>1</v>
      </c>
      <c r="BI695">
        <v>25571245949</v>
      </c>
      <c r="BJ695">
        <v>18086898203</v>
      </c>
      <c r="BK695">
        <v>25856836527</v>
      </c>
      <c r="BL695">
        <v>25856836527</v>
      </c>
      <c r="BM695">
        <v>7769938324</v>
      </c>
      <c r="BN695">
        <v>10666189570</v>
      </c>
      <c r="BO695">
        <v>0</v>
      </c>
      <c r="BP695">
        <v>0</v>
      </c>
      <c r="BQ695">
        <v>0</v>
      </c>
      <c r="BR695">
        <v>0</v>
      </c>
      <c r="BS695">
        <v>0</v>
      </c>
      <c r="BT695">
        <v>0</v>
      </c>
    </row>
    <row r="696" spans="1:72">
      <c r="A696" t="s">
        <v>990</v>
      </c>
      <c r="B696" t="s">
        <v>22</v>
      </c>
      <c r="C696">
        <v>2012</v>
      </c>
      <c r="D696" t="s">
        <v>215</v>
      </c>
      <c r="E696">
        <v>2</v>
      </c>
      <c r="G696" t="s">
        <v>226</v>
      </c>
      <c r="H696" t="s">
        <v>984</v>
      </c>
      <c r="I696">
        <v>10144986652</v>
      </c>
      <c r="J696">
        <v>661996217</v>
      </c>
      <c r="K696">
        <v>550062381</v>
      </c>
      <c r="L696">
        <v>1106019706</v>
      </c>
      <c r="M696">
        <v>1106019706</v>
      </c>
      <c r="N696">
        <v>10758613102</v>
      </c>
      <c r="O696">
        <v>8202244301</v>
      </c>
      <c r="P696">
        <v>3794176435</v>
      </c>
      <c r="Q696">
        <v>3794176435</v>
      </c>
      <c r="R696">
        <v>0</v>
      </c>
      <c r="S696">
        <v>3794176435</v>
      </c>
      <c r="T696">
        <v>3790825966</v>
      </c>
      <c r="U696">
        <v>3790825966</v>
      </c>
      <c r="V696">
        <v>3790825966</v>
      </c>
      <c r="W696">
        <v>3790825966</v>
      </c>
      <c r="X696">
        <v>3790825966</v>
      </c>
      <c r="Y696">
        <v>0</v>
      </c>
      <c r="Z696">
        <v>0</v>
      </c>
      <c r="AA696">
        <v>0</v>
      </c>
      <c r="AB696">
        <v>3790825966</v>
      </c>
      <c r="AC696">
        <v>1113220661</v>
      </c>
      <c r="AM696">
        <v>7354396255</v>
      </c>
      <c r="AN696">
        <v>3790825966</v>
      </c>
      <c r="AO696">
        <v>3779036542</v>
      </c>
      <c r="AP696">
        <v>3779036542</v>
      </c>
      <c r="AQ696">
        <v>4007087644</v>
      </c>
      <c r="AR696">
        <v>4007087644</v>
      </c>
      <c r="AS696">
        <v>204976882</v>
      </c>
      <c r="AT696">
        <v>3787228554</v>
      </c>
      <c r="AU696">
        <v>3513478835</v>
      </c>
      <c r="AV696">
        <v>3513478835</v>
      </c>
      <c r="AW696">
        <v>3512428342</v>
      </c>
      <c r="AX696">
        <v>3790825966</v>
      </c>
      <c r="AY696">
        <v>3790825966</v>
      </c>
      <c r="AZ696">
        <v>4160381562</v>
      </c>
      <c r="BB696">
        <v>0</v>
      </c>
      <c r="BD696">
        <v>10144986652</v>
      </c>
      <c r="BE696">
        <v>10144986652</v>
      </c>
      <c r="BF696">
        <v>1</v>
      </c>
      <c r="BG696">
        <v>1</v>
      </c>
      <c r="BI696">
        <v>3790825966</v>
      </c>
      <c r="BK696">
        <v>3794176435</v>
      </c>
      <c r="BL696">
        <v>3794176435</v>
      </c>
      <c r="BM696">
        <v>3794176435</v>
      </c>
      <c r="BN696">
        <v>2328220233</v>
      </c>
      <c r="BQ696">
        <v>0</v>
      </c>
      <c r="BR696">
        <v>0</v>
      </c>
      <c r="BS696">
        <v>0</v>
      </c>
      <c r="BT696">
        <v>0</v>
      </c>
    </row>
    <row r="697" spans="1:72">
      <c r="A697" t="s">
        <v>991</v>
      </c>
      <c r="B697" t="s">
        <v>23</v>
      </c>
      <c r="C697">
        <v>2012</v>
      </c>
      <c r="D697" t="s">
        <v>228</v>
      </c>
      <c r="E697">
        <v>5</v>
      </c>
      <c r="G697" t="s">
        <v>229</v>
      </c>
      <c r="H697" t="s">
        <v>984</v>
      </c>
      <c r="I697">
        <v>78235747805</v>
      </c>
      <c r="J697">
        <v>21989549271</v>
      </c>
      <c r="K697">
        <v>7875413690</v>
      </c>
      <c r="L697">
        <v>11896400282</v>
      </c>
      <c r="M697">
        <v>11896400282</v>
      </c>
      <c r="N697">
        <v>68088676630</v>
      </c>
      <c r="O697">
        <v>48437852014</v>
      </c>
      <c r="P697">
        <v>35542230928</v>
      </c>
      <c r="Q697">
        <v>35542230928</v>
      </c>
      <c r="R697">
        <v>0</v>
      </c>
      <c r="S697">
        <v>35542230928</v>
      </c>
      <c r="T697">
        <v>33912897043</v>
      </c>
      <c r="U697">
        <v>33912897043</v>
      </c>
      <c r="V697">
        <v>33912897043</v>
      </c>
      <c r="W697">
        <v>33912897043</v>
      </c>
      <c r="X697">
        <v>33912897043</v>
      </c>
      <c r="Y697">
        <v>0</v>
      </c>
      <c r="Z697">
        <v>0</v>
      </c>
      <c r="AA697">
        <v>0</v>
      </c>
      <c r="AB697">
        <v>33912897043</v>
      </c>
      <c r="AC697">
        <v>3906053592</v>
      </c>
      <c r="AD697">
        <v>33912897043</v>
      </c>
      <c r="AE697">
        <v>0</v>
      </c>
      <c r="AF697">
        <v>0</v>
      </c>
      <c r="AG697">
        <v>0</v>
      </c>
      <c r="AH697">
        <v>0</v>
      </c>
      <c r="AI697">
        <v>0</v>
      </c>
      <c r="AJ697">
        <v>0</v>
      </c>
      <c r="AK697">
        <v>0</v>
      </c>
      <c r="AL697">
        <v>0</v>
      </c>
      <c r="AM697">
        <v>43445518850</v>
      </c>
      <c r="AN697">
        <v>33912897043</v>
      </c>
      <c r="AO697">
        <v>34368588647</v>
      </c>
      <c r="AP697">
        <v>34368588647</v>
      </c>
      <c r="AQ697">
        <v>34674916011</v>
      </c>
      <c r="AR697">
        <v>17102611153</v>
      </c>
      <c r="AS697">
        <v>1695944008</v>
      </c>
      <c r="AT697">
        <v>33460645721</v>
      </c>
      <c r="AU697">
        <v>32517818928</v>
      </c>
      <c r="AV697">
        <v>32517818928</v>
      </c>
      <c r="AW697">
        <v>30663014818</v>
      </c>
      <c r="AX697">
        <v>33912897043</v>
      </c>
      <c r="AY697">
        <v>33912897043</v>
      </c>
      <c r="AZ697">
        <v>34460440101</v>
      </c>
      <c r="BA697">
        <v>6606815090</v>
      </c>
      <c r="BB697">
        <v>0</v>
      </c>
      <c r="BC697">
        <v>0</v>
      </c>
      <c r="BD697">
        <v>78235747805</v>
      </c>
      <c r="BE697">
        <v>78235747805</v>
      </c>
      <c r="BF697">
        <v>1</v>
      </c>
      <c r="BG697">
        <v>1</v>
      </c>
      <c r="BH697">
        <v>1</v>
      </c>
      <c r="BI697">
        <v>33912897043</v>
      </c>
      <c r="BJ697">
        <v>17659016982</v>
      </c>
      <c r="BK697">
        <v>35542230928</v>
      </c>
      <c r="BL697">
        <v>35542230928</v>
      </c>
      <c r="BM697">
        <v>17883213946</v>
      </c>
      <c r="BN697">
        <v>16128412546</v>
      </c>
      <c r="BO697">
        <v>0</v>
      </c>
      <c r="BP697">
        <v>0</v>
      </c>
      <c r="BQ697">
        <v>0</v>
      </c>
      <c r="BR697">
        <v>0</v>
      </c>
      <c r="BS697">
        <v>0</v>
      </c>
      <c r="BT697">
        <v>0</v>
      </c>
    </row>
    <row r="698" spans="1:72">
      <c r="A698" t="s">
        <v>992</v>
      </c>
      <c r="B698" t="s">
        <v>24</v>
      </c>
      <c r="C698">
        <v>2012</v>
      </c>
      <c r="D698" t="s">
        <v>231</v>
      </c>
      <c r="E698">
        <v>5</v>
      </c>
      <c r="G698" t="s">
        <v>232</v>
      </c>
      <c r="H698" t="s">
        <v>984</v>
      </c>
      <c r="I698">
        <v>64995799249</v>
      </c>
      <c r="J698">
        <v>3777534942</v>
      </c>
      <c r="K698">
        <v>2834796800</v>
      </c>
      <c r="L698">
        <v>3798414219</v>
      </c>
      <c r="M698">
        <v>3798414219</v>
      </c>
      <c r="N698">
        <v>30589668880</v>
      </c>
      <c r="O698">
        <v>23671799264</v>
      </c>
      <c r="P698">
        <v>12752115817</v>
      </c>
      <c r="Q698">
        <v>12752115817</v>
      </c>
      <c r="R698">
        <v>0</v>
      </c>
      <c r="S698">
        <v>12752115817</v>
      </c>
      <c r="T698">
        <v>12651429265</v>
      </c>
      <c r="U698">
        <v>12651429265</v>
      </c>
      <c r="V698">
        <v>12651429265</v>
      </c>
      <c r="W698">
        <v>12651429265</v>
      </c>
      <c r="X698">
        <v>12651429265</v>
      </c>
      <c r="Y698">
        <v>0</v>
      </c>
      <c r="Z698">
        <v>0</v>
      </c>
      <c r="AA698">
        <v>0</v>
      </c>
      <c r="AB698">
        <v>12651429265</v>
      </c>
      <c r="AC698">
        <v>3392271343</v>
      </c>
      <c r="AM698">
        <v>21568210090</v>
      </c>
      <c r="AN698">
        <v>12651429265</v>
      </c>
      <c r="AO698">
        <v>13114231380</v>
      </c>
      <c r="AP698">
        <v>13114231380</v>
      </c>
      <c r="AQ698">
        <v>12074836563</v>
      </c>
      <c r="AR698">
        <v>12074836563</v>
      </c>
      <c r="AS698">
        <v>768967595</v>
      </c>
      <c r="AT698">
        <v>12636209456</v>
      </c>
      <c r="AU698">
        <v>11889622690</v>
      </c>
      <c r="AV698">
        <v>11889622690</v>
      </c>
      <c r="AW698">
        <v>11695368961</v>
      </c>
      <c r="AX698">
        <v>12651429265</v>
      </c>
      <c r="AY698">
        <v>12651429265</v>
      </c>
      <c r="AZ698">
        <v>13860080483</v>
      </c>
      <c r="BB698">
        <v>0</v>
      </c>
      <c r="BD698">
        <v>64995799249</v>
      </c>
      <c r="BE698">
        <v>64995799249</v>
      </c>
      <c r="BF698">
        <v>1</v>
      </c>
      <c r="BG698">
        <v>1</v>
      </c>
      <c r="BI698">
        <v>12651429265</v>
      </c>
      <c r="BK698">
        <v>12752115817</v>
      </c>
      <c r="BL698">
        <v>12752115817</v>
      </c>
      <c r="BM698">
        <v>12752115817</v>
      </c>
      <c r="BN698">
        <v>7241115588</v>
      </c>
      <c r="BQ698">
        <v>0</v>
      </c>
      <c r="BR698">
        <v>0</v>
      </c>
      <c r="BS698">
        <v>0</v>
      </c>
      <c r="BT698">
        <v>0</v>
      </c>
    </row>
    <row r="699" spans="1:72">
      <c r="A699" t="s">
        <v>993</v>
      </c>
      <c r="B699" t="s">
        <v>25</v>
      </c>
      <c r="C699">
        <v>2012</v>
      </c>
      <c r="D699" t="s">
        <v>207</v>
      </c>
      <c r="E699">
        <v>8</v>
      </c>
      <c r="G699" t="s">
        <v>234</v>
      </c>
      <c r="H699" t="s">
        <v>984</v>
      </c>
      <c r="I699">
        <v>424497757352</v>
      </c>
      <c r="J699">
        <v>86305765850</v>
      </c>
      <c r="K699">
        <v>38969994427</v>
      </c>
      <c r="L699">
        <v>66555708630</v>
      </c>
      <c r="M699">
        <v>66555708630</v>
      </c>
      <c r="N699">
        <v>334006894861</v>
      </c>
      <c r="O699">
        <v>185204326496</v>
      </c>
      <c r="P699">
        <v>128479373138</v>
      </c>
      <c r="Q699">
        <v>128479373138</v>
      </c>
      <c r="R699">
        <v>0</v>
      </c>
      <c r="S699">
        <v>128479373138</v>
      </c>
      <c r="T699">
        <v>126434748796</v>
      </c>
      <c r="U699">
        <v>126434748796</v>
      </c>
      <c r="V699">
        <v>126434748796</v>
      </c>
      <c r="W699">
        <v>126434748796</v>
      </c>
      <c r="X699">
        <v>126434748796</v>
      </c>
      <c r="Y699">
        <v>0</v>
      </c>
      <c r="Z699">
        <v>0</v>
      </c>
      <c r="AA699">
        <v>0</v>
      </c>
      <c r="AB699">
        <v>126434748796</v>
      </c>
      <c r="AC699">
        <v>10678802125</v>
      </c>
      <c r="AD699">
        <v>126434748796</v>
      </c>
      <c r="AE699">
        <v>0</v>
      </c>
      <c r="AF699">
        <v>0</v>
      </c>
      <c r="AG699">
        <v>0</v>
      </c>
      <c r="AH699">
        <v>0</v>
      </c>
      <c r="AI699">
        <v>0</v>
      </c>
      <c r="AJ699">
        <v>0</v>
      </c>
      <c r="AK699">
        <v>0</v>
      </c>
      <c r="AL699">
        <v>0</v>
      </c>
      <c r="AM699">
        <v>196200642541</v>
      </c>
      <c r="AN699">
        <v>126434748796</v>
      </c>
      <c r="AO699">
        <v>133134030893</v>
      </c>
      <c r="AP699">
        <v>133134030893</v>
      </c>
      <c r="AQ699">
        <v>126213875135</v>
      </c>
      <c r="AR699">
        <v>93471058849</v>
      </c>
      <c r="AS699">
        <v>18991904376</v>
      </c>
      <c r="AT699">
        <v>125457378717</v>
      </c>
      <c r="AU699">
        <v>122168340651</v>
      </c>
      <c r="AV699">
        <v>122168340651</v>
      </c>
      <c r="AW699">
        <v>118345565989</v>
      </c>
      <c r="AX699">
        <v>126434748796</v>
      </c>
      <c r="AY699">
        <v>126434748796</v>
      </c>
      <c r="AZ699">
        <v>139900502423</v>
      </c>
      <c r="BA699">
        <v>11636370181</v>
      </c>
      <c r="BB699">
        <v>0</v>
      </c>
      <c r="BC699">
        <v>0</v>
      </c>
      <c r="BD699">
        <v>424497757352</v>
      </c>
      <c r="BE699">
        <v>424497757352</v>
      </c>
      <c r="BF699">
        <v>1</v>
      </c>
      <c r="BG699">
        <v>1</v>
      </c>
      <c r="BH699">
        <v>1</v>
      </c>
      <c r="BI699">
        <v>126434748796</v>
      </c>
      <c r="BJ699">
        <v>34236818611</v>
      </c>
      <c r="BK699">
        <v>128479373138</v>
      </c>
      <c r="BL699">
        <v>128479373138</v>
      </c>
      <c r="BM699">
        <v>94242554527</v>
      </c>
      <c r="BN699">
        <v>56053423063</v>
      </c>
      <c r="BO699">
        <v>0</v>
      </c>
      <c r="BP699">
        <v>0</v>
      </c>
      <c r="BQ699">
        <v>0</v>
      </c>
      <c r="BR699">
        <v>0</v>
      </c>
      <c r="BS699">
        <v>0</v>
      </c>
      <c r="BT699">
        <v>0</v>
      </c>
    </row>
    <row r="700" spans="1:72">
      <c r="A700" t="s">
        <v>994</v>
      </c>
      <c r="B700" t="s">
        <v>26</v>
      </c>
      <c r="C700">
        <v>2012</v>
      </c>
      <c r="D700" t="s">
        <v>212</v>
      </c>
      <c r="E700">
        <v>2</v>
      </c>
      <c r="G700" t="s">
        <v>236</v>
      </c>
      <c r="H700" t="s">
        <v>984</v>
      </c>
      <c r="I700">
        <v>25461192585</v>
      </c>
      <c r="J700">
        <v>1012811263</v>
      </c>
      <c r="K700">
        <v>879068009</v>
      </c>
      <c r="L700">
        <v>973549001</v>
      </c>
      <c r="M700">
        <v>973549001</v>
      </c>
      <c r="N700">
        <v>9588010104</v>
      </c>
      <c r="O700">
        <v>8418617537</v>
      </c>
      <c r="P700">
        <v>4017510224</v>
      </c>
      <c r="Q700">
        <v>4017510224</v>
      </c>
      <c r="R700">
        <v>0</v>
      </c>
      <c r="S700">
        <v>4017510224</v>
      </c>
      <c r="T700">
        <v>3998473466</v>
      </c>
      <c r="U700">
        <v>3998473466</v>
      </c>
      <c r="V700">
        <v>3998473466</v>
      </c>
      <c r="W700">
        <v>3998473466</v>
      </c>
      <c r="X700">
        <v>3998473466</v>
      </c>
      <c r="Y700">
        <v>0</v>
      </c>
      <c r="Z700">
        <v>0</v>
      </c>
      <c r="AA700">
        <v>0</v>
      </c>
      <c r="AB700">
        <v>3998473466</v>
      </c>
      <c r="AC700">
        <v>979524331</v>
      </c>
      <c r="AM700">
        <v>7151388213</v>
      </c>
      <c r="AN700">
        <v>3998473466</v>
      </c>
      <c r="AO700">
        <v>3849544254</v>
      </c>
      <c r="AP700">
        <v>3849544254</v>
      </c>
      <c r="AQ700">
        <v>4185757056</v>
      </c>
      <c r="AR700">
        <v>4185757056</v>
      </c>
      <c r="AS700">
        <v>63808832</v>
      </c>
      <c r="AT700">
        <v>3997596973</v>
      </c>
      <c r="AU700">
        <v>3835829710</v>
      </c>
      <c r="AV700">
        <v>3835829710</v>
      </c>
      <c r="AW700">
        <v>3877452692</v>
      </c>
      <c r="AX700">
        <v>3998473466</v>
      </c>
      <c r="AY700">
        <v>3998473466</v>
      </c>
      <c r="AZ700">
        <v>4442644864</v>
      </c>
      <c r="BB700">
        <v>0</v>
      </c>
      <c r="BD700">
        <v>25461192585</v>
      </c>
      <c r="BE700">
        <v>25461192585</v>
      </c>
      <c r="BF700">
        <v>1</v>
      </c>
      <c r="BG700">
        <v>1</v>
      </c>
      <c r="BI700">
        <v>3998473466</v>
      </c>
      <c r="BK700">
        <v>4017510224</v>
      </c>
      <c r="BL700">
        <v>4017510224</v>
      </c>
      <c r="BM700">
        <v>4017510224</v>
      </c>
      <c r="BN700">
        <v>2847518207</v>
      </c>
      <c r="BQ700">
        <v>0</v>
      </c>
      <c r="BR700">
        <v>0</v>
      </c>
      <c r="BS700">
        <v>0</v>
      </c>
      <c r="BT700">
        <v>0</v>
      </c>
    </row>
    <row r="701" spans="1:72">
      <c r="A701" t="s">
        <v>995</v>
      </c>
      <c r="B701" t="s">
        <v>27</v>
      </c>
      <c r="C701">
        <v>2012</v>
      </c>
      <c r="D701" t="s">
        <v>228</v>
      </c>
      <c r="E701">
        <v>4</v>
      </c>
      <c r="G701" t="s">
        <v>238</v>
      </c>
      <c r="H701" t="s">
        <v>984</v>
      </c>
      <c r="I701">
        <v>63176149207</v>
      </c>
      <c r="J701">
        <v>25423835376</v>
      </c>
      <c r="K701">
        <v>6747133435</v>
      </c>
      <c r="L701">
        <v>10264213644</v>
      </c>
      <c r="M701">
        <v>10264213644</v>
      </c>
      <c r="N701">
        <v>49331767778</v>
      </c>
      <c r="O701">
        <v>32376475332</v>
      </c>
      <c r="P701">
        <v>30222989466</v>
      </c>
      <c r="Q701">
        <v>30222989466</v>
      </c>
      <c r="R701">
        <v>0</v>
      </c>
      <c r="S701">
        <v>30222989466</v>
      </c>
      <c r="T701">
        <v>30624490050</v>
      </c>
      <c r="U701">
        <v>30624490050</v>
      </c>
      <c r="V701">
        <v>30624490050</v>
      </c>
      <c r="W701">
        <v>30624490050</v>
      </c>
      <c r="X701">
        <v>30624490050</v>
      </c>
      <c r="Y701">
        <v>0</v>
      </c>
      <c r="Z701">
        <v>0</v>
      </c>
      <c r="AA701">
        <v>0</v>
      </c>
      <c r="AB701">
        <v>30624490050</v>
      </c>
      <c r="AC701">
        <v>2951175082</v>
      </c>
      <c r="AD701">
        <v>30624490050</v>
      </c>
      <c r="AE701">
        <v>0</v>
      </c>
      <c r="AF701">
        <v>0</v>
      </c>
      <c r="AG701">
        <v>0</v>
      </c>
      <c r="AH701">
        <v>0</v>
      </c>
      <c r="AI701">
        <v>0</v>
      </c>
      <c r="AJ701">
        <v>0</v>
      </c>
      <c r="AK701">
        <v>0</v>
      </c>
      <c r="AL701">
        <v>0</v>
      </c>
      <c r="AM701">
        <v>31858081875</v>
      </c>
      <c r="AN701">
        <v>30624490050</v>
      </c>
      <c r="AO701">
        <v>30609821117</v>
      </c>
      <c r="AP701">
        <v>30609821117</v>
      </c>
      <c r="AQ701">
        <v>29883590186</v>
      </c>
      <c r="AR701">
        <v>15429913861</v>
      </c>
      <c r="AS701">
        <v>1458531415</v>
      </c>
      <c r="AT701">
        <v>30310063853</v>
      </c>
      <c r="AU701">
        <v>29479978858</v>
      </c>
      <c r="AV701">
        <v>29479978858</v>
      </c>
      <c r="AW701">
        <v>28852965529</v>
      </c>
      <c r="AX701">
        <v>30624490050</v>
      </c>
      <c r="AY701">
        <v>30624490050</v>
      </c>
      <c r="AZ701">
        <v>33307751487</v>
      </c>
      <c r="BA701">
        <v>6093620213</v>
      </c>
      <c r="BB701">
        <v>0</v>
      </c>
      <c r="BC701">
        <v>0</v>
      </c>
      <c r="BD701">
        <v>63176149207</v>
      </c>
      <c r="BE701">
        <v>63176149207</v>
      </c>
      <c r="BF701">
        <v>1</v>
      </c>
      <c r="BG701">
        <v>1</v>
      </c>
      <c r="BH701">
        <v>1</v>
      </c>
      <c r="BI701">
        <v>30624490050</v>
      </c>
      <c r="BJ701">
        <v>15449585308</v>
      </c>
      <c r="BK701">
        <v>30222989466</v>
      </c>
      <c r="BL701">
        <v>30222989466</v>
      </c>
      <c r="BM701">
        <v>14773404158</v>
      </c>
      <c r="BN701">
        <v>14458665955</v>
      </c>
      <c r="BO701">
        <v>0</v>
      </c>
      <c r="BP701">
        <v>0</v>
      </c>
      <c r="BQ701">
        <v>0</v>
      </c>
      <c r="BR701">
        <v>0</v>
      </c>
      <c r="BS701">
        <v>0</v>
      </c>
      <c r="BT701">
        <v>0</v>
      </c>
    </row>
    <row r="702" spans="1:72">
      <c r="A702" t="s">
        <v>996</v>
      </c>
      <c r="B702" t="s">
        <v>28</v>
      </c>
      <c r="C702">
        <v>2012</v>
      </c>
      <c r="D702" t="s">
        <v>228</v>
      </c>
      <c r="E702">
        <v>6</v>
      </c>
      <c r="G702" t="s">
        <v>240</v>
      </c>
      <c r="H702" t="s">
        <v>984</v>
      </c>
      <c r="I702">
        <v>108181416256</v>
      </c>
      <c r="J702">
        <v>28397710608</v>
      </c>
      <c r="K702">
        <v>8366930084</v>
      </c>
      <c r="L702">
        <v>11187185451</v>
      </c>
      <c r="M702">
        <v>11187185451</v>
      </c>
      <c r="N702">
        <v>73056267994</v>
      </c>
      <c r="O702">
        <v>50351400620</v>
      </c>
      <c r="P702">
        <v>37172661392</v>
      </c>
      <c r="Q702">
        <v>37172661392</v>
      </c>
      <c r="R702">
        <v>0</v>
      </c>
      <c r="S702">
        <v>37172661392</v>
      </c>
      <c r="T702">
        <v>37380777486</v>
      </c>
      <c r="U702">
        <v>37380777486</v>
      </c>
      <c r="V702">
        <v>37380777486</v>
      </c>
      <c r="W702">
        <v>37380777486</v>
      </c>
      <c r="X702">
        <v>37380777486</v>
      </c>
      <c r="Y702">
        <v>0</v>
      </c>
      <c r="Z702">
        <v>0</v>
      </c>
      <c r="AA702">
        <v>0</v>
      </c>
      <c r="AB702">
        <v>37380777486</v>
      </c>
      <c r="AC702">
        <v>4996426506</v>
      </c>
      <c r="AD702">
        <v>37380777486</v>
      </c>
      <c r="AE702">
        <v>0</v>
      </c>
      <c r="AF702">
        <v>0</v>
      </c>
      <c r="AG702">
        <v>0</v>
      </c>
      <c r="AH702">
        <v>0</v>
      </c>
      <c r="AI702">
        <v>0</v>
      </c>
      <c r="AJ702">
        <v>0</v>
      </c>
      <c r="AK702">
        <v>0</v>
      </c>
      <c r="AL702">
        <v>0</v>
      </c>
      <c r="AM702">
        <v>49111654534</v>
      </c>
      <c r="AN702">
        <v>37380777486</v>
      </c>
      <c r="AO702">
        <v>36670939497</v>
      </c>
      <c r="AP702">
        <v>36670939497</v>
      </c>
      <c r="AQ702">
        <v>36577987658</v>
      </c>
      <c r="AR702">
        <v>20962505938</v>
      </c>
      <c r="AS702">
        <v>2215178995</v>
      </c>
      <c r="AT702">
        <v>36997868529</v>
      </c>
      <c r="AU702">
        <v>35875077229</v>
      </c>
      <c r="AV702">
        <v>35875077229</v>
      </c>
      <c r="AW702">
        <v>34430169532</v>
      </c>
      <c r="AX702">
        <v>37380777486</v>
      </c>
      <c r="AY702">
        <v>37380777486</v>
      </c>
      <c r="AZ702">
        <v>39227237391</v>
      </c>
      <c r="BA702">
        <v>5695254377</v>
      </c>
      <c r="BB702">
        <v>0</v>
      </c>
      <c r="BC702">
        <v>0</v>
      </c>
      <c r="BD702">
        <v>108181416256</v>
      </c>
      <c r="BE702">
        <v>108181416256</v>
      </c>
      <c r="BF702">
        <v>1</v>
      </c>
      <c r="BG702">
        <v>1</v>
      </c>
      <c r="BH702">
        <v>1</v>
      </c>
      <c r="BI702">
        <v>37380777486</v>
      </c>
      <c r="BJ702">
        <v>16339837095</v>
      </c>
      <c r="BK702">
        <v>37172661392</v>
      </c>
      <c r="BL702">
        <v>37172661392</v>
      </c>
      <c r="BM702">
        <v>20832824297</v>
      </c>
      <c r="BN702">
        <v>18286518751</v>
      </c>
      <c r="BO702">
        <v>0</v>
      </c>
      <c r="BP702">
        <v>0</v>
      </c>
      <c r="BQ702">
        <v>0</v>
      </c>
      <c r="BR702">
        <v>0</v>
      </c>
      <c r="BS702">
        <v>0</v>
      </c>
      <c r="BT702">
        <v>0</v>
      </c>
    </row>
    <row r="703" spans="1:72">
      <c r="A703" t="s">
        <v>997</v>
      </c>
      <c r="B703" t="s">
        <v>29</v>
      </c>
      <c r="C703">
        <v>2012</v>
      </c>
      <c r="D703" t="s">
        <v>231</v>
      </c>
      <c r="E703">
        <v>4</v>
      </c>
      <c r="G703" t="s">
        <v>242</v>
      </c>
      <c r="H703" t="s">
        <v>984</v>
      </c>
      <c r="I703">
        <v>32927931747</v>
      </c>
      <c r="J703">
        <v>1301890032</v>
      </c>
      <c r="K703">
        <v>1050789852</v>
      </c>
      <c r="L703">
        <v>2172290666</v>
      </c>
      <c r="M703">
        <v>2172290666</v>
      </c>
      <c r="N703">
        <v>15536290834</v>
      </c>
      <c r="O703">
        <v>12477818566</v>
      </c>
      <c r="P703">
        <v>7028953071</v>
      </c>
      <c r="Q703">
        <v>7028953071</v>
      </c>
      <c r="R703">
        <v>0</v>
      </c>
      <c r="S703">
        <v>7028953071</v>
      </c>
      <c r="T703">
        <v>7081907465</v>
      </c>
      <c r="U703">
        <v>7081907465</v>
      </c>
      <c r="V703">
        <v>7081907465</v>
      </c>
      <c r="W703">
        <v>7081907465</v>
      </c>
      <c r="X703">
        <v>7081907465</v>
      </c>
      <c r="Y703">
        <v>0</v>
      </c>
      <c r="Z703">
        <v>0</v>
      </c>
      <c r="AA703">
        <v>0</v>
      </c>
      <c r="AB703">
        <v>7081907465</v>
      </c>
      <c r="AC703">
        <v>2518728003</v>
      </c>
      <c r="AM703">
        <v>12527223198</v>
      </c>
      <c r="AN703">
        <v>7081907465</v>
      </c>
      <c r="AO703">
        <v>7025497153</v>
      </c>
      <c r="AP703">
        <v>7025497153</v>
      </c>
      <c r="AQ703">
        <v>6882134269</v>
      </c>
      <c r="AR703">
        <v>6882134269</v>
      </c>
      <c r="AS703">
        <v>405058300</v>
      </c>
      <c r="AT703">
        <v>7075959930</v>
      </c>
      <c r="AU703">
        <v>6739813422</v>
      </c>
      <c r="AV703">
        <v>6739813422</v>
      </c>
      <c r="AW703">
        <v>6585686186</v>
      </c>
      <c r="AX703">
        <v>7081907465</v>
      </c>
      <c r="AY703">
        <v>7081907465</v>
      </c>
      <c r="AZ703">
        <v>7678912204</v>
      </c>
      <c r="BB703">
        <v>0</v>
      </c>
      <c r="BD703">
        <v>32927931747</v>
      </c>
      <c r="BE703">
        <v>32927931747</v>
      </c>
      <c r="BF703">
        <v>1</v>
      </c>
      <c r="BG703">
        <v>1</v>
      </c>
      <c r="BI703">
        <v>7081907465</v>
      </c>
      <c r="BK703">
        <v>7028953071</v>
      </c>
      <c r="BL703">
        <v>7028953071</v>
      </c>
      <c r="BM703">
        <v>7028953071</v>
      </c>
      <c r="BN703">
        <v>4334921259</v>
      </c>
      <c r="BQ703">
        <v>0</v>
      </c>
      <c r="BR703">
        <v>0</v>
      </c>
      <c r="BS703">
        <v>0</v>
      </c>
      <c r="BT703">
        <v>0</v>
      </c>
    </row>
    <row r="704" spans="1:72">
      <c r="A704" t="s">
        <v>998</v>
      </c>
      <c r="B704" t="s">
        <v>30</v>
      </c>
      <c r="C704">
        <v>2012</v>
      </c>
      <c r="D704" t="s">
        <v>231</v>
      </c>
      <c r="E704">
        <v>5</v>
      </c>
      <c r="G704" t="s">
        <v>244</v>
      </c>
      <c r="H704" t="s">
        <v>984</v>
      </c>
      <c r="I704">
        <v>50132469989</v>
      </c>
      <c r="J704">
        <v>2746137116</v>
      </c>
      <c r="K704">
        <v>2460553571</v>
      </c>
      <c r="L704">
        <v>3456791598</v>
      </c>
      <c r="M704">
        <v>3456791598</v>
      </c>
      <c r="N704">
        <v>31543983480</v>
      </c>
      <c r="O704">
        <v>25759339248</v>
      </c>
      <c r="P704">
        <v>14142217187</v>
      </c>
      <c r="Q704">
        <v>14142217187</v>
      </c>
      <c r="R704">
        <v>0</v>
      </c>
      <c r="S704">
        <v>14142217187</v>
      </c>
      <c r="T704">
        <v>14150910789</v>
      </c>
      <c r="U704">
        <v>14150910789</v>
      </c>
      <c r="V704">
        <v>14150910789</v>
      </c>
      <c r="W704">
        <v>14150910789</v>
      </c>
      <c r="X704">
        <v>14150910789</v>
      </c>
      <c r="Y704">
        <v>0</v>
      </c>
      <c r="Z704">
        <v>0</v>
      </c>
      <c r="AA704">
        <v>0</v>
      </c>
      <c r="AB704">
        <v>14150910789</v>
      </c>
      <c r="AC704">
        <v>4895104708</v>
      </c>
      <c r="AM704">
        <v>23549790209</v>
      </c>
      <c r="AN704">
        <v>14150910789</v>
      </c>
      <c r="AO704">
        <v>13181382402</v>
      </c>
      <c r="AP704">
        <v>13181382402</v>
      </c>
      <c r="AQ704">
        <v>14373696357</v>
      </c>
      <c r="AR704">
        <v>14373696357</v>
      </c>
      <c r="AS704">
        <v>785522594</v>
      </c>
      <c r="AT704">
        <v>14141647370</v>
      </c>
      <c r="AU704">
        <v>13325922259</v>
      </c>
      <c r="AV704">
        <v>13325922259</v>
      </c>
      <c r="AW704">
        <v>11046864134</v>
      </c>
      <c r="AX704">
        <v>14150910789</v>
      </c>
      <c r="AY704">
        <v>14150910789</v>
      </c>
      <c r="AZ704">
        <v>14234559112</v>
      </c>
      <c r="BB704">
        <v>0</v>
      </c>
      <c r="BD704">
        <v>50132469989</v>
      </c>
      <c r="BE704">
        <v>50132469989</v>
      </c>
      <c r="BF704">
        <v>1</v>
      </c>
      <c r="BG704">
        <v>1</v>
      </c>
      <c r="BI704">
        <v>14150910789</v>
      </c>
      <c r="BK704">
        <v>14142217187</v>
      </c>
      <c r="BL704">
        <v>14142217187</v>
      </c>
      <c r="BM704">
        <v>14142217187</v>
      </c>
      <c r="BN704">
        <v>9167770761</v>
      </c>
      <c r="BQ704">
        <v>0</v>
      </c>
      <c r="BR704">
        <v>0</v>
      </c>
      <c r="BS704">
        <v>0</v>
      </c>
      <c r="BT704">
        <v>0</v>
      </c>
    </row>
    <row r="705" spans="1:72">
      <c r="A705" t="s">
        <v>999</v>
      </c>
      <c r="B705" t="s">
        <v>31</v>
      </c>
      <c r="C705">
        <v>2012</v>
      </c>
      <c r="D705" t="s">
        <v>228</v>
      </c>
      <c r="E705">
        <v>7</v>
      </c>
      <c r="G705" t="s">
        <v>246</v>
      </c>
      <c r="H705" t="s">
        <v>984</v>
      </c>
      <c r="I705">
        <v>399893143187</v>
      </c>
      <c r="J705">
        <v>81777627752</v>
      </c>
      <c r="K705">
        <v>22835495072</v>
      </c>
      <c r="L705">
        <v>30232342570</v>
      </c>
      <c r="M705">
        <v>30232342570</v>
      </c>
      <c r="N705">
        <v>180646017296</v>
      </c>
      <c r="O705">
        <v>134648086640</v>
      </c>
      <c r="P705">
        <v>82920979307</v>
      </c>
      <c r="Q705">
        <v>82920979307</v>
      </c>
      <c r="R705">
        <v>0</v>
      </c>
      <c r="S705">
        <v>82920979307</v>
      </c>
      <c r="T705">
        <v>83719690821</v>
      </c>
      <c r="U705">
        <v>83719690821</v>
      </c>
      <c r="V705">
        <v>83719690821</v>
      </c>
      <c r="W705">
        <v>83719690821</v>
      </c>
      <c r="X705">
        <v>83719690821</v>
      </c>
      <c r="Y705">
        <v>0</v>
      </c>
      <c r="Z705">
        <v>0</v>
      </c>
      <c r="AA705">
        <v>0</v>
      </c>
      <c r="AB705">
        <v>83719690821</v>
      </c>
      <c r="AC705">
        <v>9138796702</v>
      </c>
      <c r="AD705">
        <v>83719690821</v>
      </c>
      <c r="AE705">
        <v>0</v>
      </c>
      <c r="AF705">
        <v>0</v>
      </c>
      <c r="AG705">
        <v>0</v>
      </c>
      <c r="AH705">
        <v>0</v>
      </c>
      <c r="AI705">
        <v>0</v>
      </c>
      <c r="AJ705">
        <v>0</v>
      </c>
      <c r="AK705">
        <v>0</v>
      </c>
      <c r="AL705">
        <v>0</v>
      </c>
      <c r="AM705">
        <v>118617797824</v>
      </c>
      <c r="AN705">
        <v>83719690821</v>
      </c>
      <c r="AO705">
        <v>87309543824</v>
      </c>
      <c r="AP705">
        <v>87309543824</v>
      </c>
      <c r="AQ705">
        <v>82377287057</v>
      </c>
      <c r="AR705">
        <v>60255536637</v>
      </c>
      <c r="AS705">
        <v>6709451874</v>
      </c>
      <c r="AT705">
        <v>82666755048</v>
      </c>
      <c r="AU705">
        <v>80074797791</v>
      </c>
      <c r="AV705">
        <v>80074797791</v>
      </c>
      <c r="AW705">
        <v>79670690677</v>
      </c>
      <c r="AX705">
        <v>83719690821</v>
      </c>
      <c r="AY705">
        <v>83719690821</v>
      </c>
      <c r="AZ705">
        <v>90315343035.1548</v>
      </c>
      <c r="BA705">
        <v>7374728726</v>
      </c>
      <c r="BB705">
        <v>0</v>
      </c>
      <c r="BC705">
        <v>0</v>
      </c>
      <c r="BD705">
        <v>399893143187</v>
      </c>
      <c r="BE705">
        <v>399893143187</v>
      </c>
      <c r="BF705">
        <v>1</v>
      </c>
      <c r="BG705">
        <v>1</v>
      </c>
      <c r="BH705">
        <v>1</v>
      </c>
      <c r="BI705">
        <v>83719690821</v>
      </c>
      <c r="BJ705">
        <v>22699718097</v>
      </c>
      <c r="BK705">
        <v>82920979307</v>
      </c>
      <c r="BL705">
        <v>82920979307</v>
      </c>
      <c r="BM705">
        <v>60221261210</v>
      </c>
      <c r="BN705">
        <v>43074555615</v>
      </c>
      <c r="BO705">
        <v>0</v>
      </c>
      <c r="BP705">
        <v>0</v>
      </c>
      <c r="BQ705">
        <v>0</v>
      </c>
      <c r="BR705">
        <v>0</v>
      </c>
      <c r="BS705">
        <v>0</v>
      </c>
      <c r="BT705">
        <v>0</v>
      </c>
    </row>
    <row r="706" spans="1:72">
      <c r="A706" t="s">
        <v>1000</v>
      </c>
      <c r="B706" t="s">
        <v>32</v>
      </c>
      <c r="C706">
        <v>2012</v>
      </c>
      <c r="D706" t="s">
        <v>215</v>
      </c>
      <c r="E706">
        <v>1</v>
      </c>
      <c r="G706" t="s">
        <v>248</v>
      </c>
      <c r="H706" t="s">
        <v>984</v>
      </c>
      <c r="I706">
        <v>12567195806</v>
      </c>
      <c r="J706">
        <v>546425097</v>
      </c>
      <c r="K706">
        <v>478447294</v>
      </c>
      <c r="L706">
        <v>858655324</v>
      </c>
      <c r="M706">
        <v>858655324</v>
      </c>
      <c r="N706">
        <v>5291636015</v>
      </c>
      <c r="O706">
        <v>4201306095</v>
      </c>
      <c r="P706">
        <v>2832706454</v>
      </c>
      <c r="Q706">
        <v>2832706454</v>
      </c>
      <c r="R706">
        <v>0</v>
      </c>
      <c r="S706">
        <v>2832706454</v>
      </c>
      <c r="T706">
        <v>2796309920</v>
      </c>
      <c r="U706">
        <v>2796309920</v>
      </c>
      <c r="V706">
        <v>2796309920</v>
      </c>
      <c r="W706">
        <v>2796309920</v>
      </c>
      <c r="X706">
        <v>2796309920</v>
      </c>
      <c r="Y706">
        <v>0</v>
      </c>
      <c r="Z706">
        <v>0</v>
      </c>
      <c r="AA706">
        <v>0</v>
      </c>
      <c r="AB706">
        <v>2796309920</v>
      </c>
      <c r="AC706">
        <v>217720100</v>
      </c>
      <c r="AM706">
        <v>3655791150</v>
      </c>
      <c r="AN706">
        <v>2796309920</v>
      </c>
      <c r="AO706">
        <v>2901674180</v>
      </c>
      <c r="AP706">
        <v>2901674180</v>
      </c>
      <c r="AQ706">
        <v>3039652091</v>
      </c>
      <c r="AR706">
        <v>2948182316</v>
      </c>
      <c r="AS706">
        <v>9068750</v>
      </c>
      <c r="AT706">
        <v>2795045027</v>
      </c>
      <c r="AU706">
        <v>2610163608</v>
      </c>
      <c r="AV706">
        <v>2610163608</v>
      </c>
      <c r="AW706">
        <v>2616031730</v>
      </c>
      <c r="AX706">
        <v>2796309920</v>
      </c>
      <c r="AY706">
        <v>2796309920</v>
      </c>
      <c r="AZ706">
        <v>3193704348</v>
      </c>
      <c r="BB706">
        <v>0</v>
      </c>
      <c r="BD706">
        <v>12567195806</v>
      </c>
      <c r="BE706">
        <v>12567195806</v>
      </c>
      <c r="BF706">
        <v>1</v>
      </c>
      <c r="BG706">
        <v>1</v>
      </c>
      <c r="BI706">
        <v>2796309920</v>
      </c>
      <c r="BK706">
        <v>2832706454</v>
      </c>
      <c r="BL706">
        <v>2832706454</v>
      </c>
      <c r="BM706">
        <v>2729406712</v>
      </c>
      <c r="BN706">
        <v>1847499331</v>
      </c>
      <c r="BQ706">
        <v>0</v>
      </c>
      <c r="BR706">
        <v>0</v>
      </c>
      <c r="BS706">
        <v>0</v>
      </c>
      <c r="BT706">
        <v>0</v>
      </c>
    </row>
    <row r="707" spans="1:72">
      <c r="A707" t="s">
        <v>1001</v>
      </c>
      <c r="B707" t="s">
        <v>33</v>
      </c>
      <c r="C707">
        <v>2012</v>
      </c>
      <c r="D707" t="s">
        <v>231</v>
      </c>
      <c r="E707">
        <v>4</v>
      </c>
      <c r="G707" t="s">
        <v>250</v>
      </c>
      <c r="H707" t="s">
        <v>984</v>
      </c>
      <c r="I707">
        <v>81305545589</v>
      </c>
      <c r="J707">
        <v>2904325523</v>
      </c>
      <c r="K707">
        <v>2350968922</v>
      </c>
      <c r="L707">
        <v>3147072010</v>
      </c>
      <c r="M707">
        <v>3147072010</v>
      </c>
      <c r="N707">
        <v>23005029865</v>
      </c>
      <c r="O707">
        <v>19142057447</v>
      </c>
      <c r="P707">
        <v>9764586112</v>
      </c>
      <c r="Q707">
        <v>9764586112</v>
      </c>
      <c r="R707">
        <v>0</v>
      </c>
      <c r="S707">
        <v>9764586112</v>
      </c>
      <c r="T707">
        <v>9708396185</v>
      </c>
      <c r="U707">
        <v>9708396185</v>
      </c>
      <c r="V707">
        <v>9708396185</v>
      </c>
      <c r="W707">
        <v>9708396185</v>
      </c>
      <c r="X707">
        <v>9708396185</v>
      </c>
      <c r="Y707">
        <v>0</v>
      </c>
      <c r="Z707">
        <v>0</v>
      </c>
      <c r="AA707">
        <v>0</v>
      </c>
      <c r="AB707">
        <v>9708396185</v>
      </c>
      <c r="AC707">
        <v>2842822097</v>
      </c>
      <c r="AM707">
        <v>16324754771</v>
      </c>
      <c r="AN707">
        <v>9708396185</v>
      </c>
      <c r="AO707">
        <v>9498041212</v>
      </c>
      <c r="AP707">
        <v>9498041212</v>
      </c>
      <c r="AQ707">
        <v>10079547152</v>
      </c>
      <c r="AR707">
        <v>10079547152</v>
      </c>
      <c r="AS707">
        <v>641171785</v>
      </c>
      <c r="AT707">
        <v>9698388112</v>
      </c>
      <c r="AU707">
        <v>9261427701</v>
      </c>
      <c r="AV707">
        <v>9261427701</v>
      </c>
      <c r="AW707">
        <v>8350880806</v>
      </c>
      <c r="AX707">
        <v>9708396185</v>
      </c>
      <c r="AY707">
        <v>9708396185</v>
      </c>
      <c r="AZ707">
        <v>10526028832</v>
      </c>
      <c r="BB707">
        <v>0</v>
      </c>
      <c r="BD707">
        <v>81305545589</v>
      </c>
      <c r="BE707">
        <v>81305545589</v>
      </c>
      <c r="BF707">
        <v>1</v>
      </c>
      <c r="BG707">
        <v>1</v>
      </c>
      <c r="BI707">
        <v>9708396185</v>
      </c>
      <c r="BK707">
        <v>9764586112</v>
      </c>
      <c r="BL707">
        <v>9764586112</v>
      </c>
      <c r="BM707">
        <v>9764586112</v>
      </c>
      <c r="BN707">
        <v>6612720932</v>
      </c>
      <c r="BQ707">
        <v>0</v>
      </c>
      <c r="BR707">
        <v>0</v>
      </c>
      <c r="BS707">
        <v>0</v>
      </c>
      <c r="BT707">
        <v>0</v>
      </c>
    </row>
    <row r="708" spans="1:72">
      <c r="A708" t="s">
        <v>1002</v>
      </c>
      <c r="B708" t="s">
        <v>34</v>
      </c>
      <c r="C708">
        <v>2012</v>
      </c>
      <c r="D708" t="s">
        <v>228</v>
      </c>
      <c r="E708">
        <v>5</v>
      </c>
      <c r="G708" t="s">
        <v>252</v>
      </c>
      <c r="H708" t="s">
        <v>984</v>
      </c>
      <c r="I708">
        <v>93382451285</v>
      </c>
      <c r="J708">
        <v>30126893741</v>
      </c>
      <c r="K708">
        <v>10718910736</v>
      </c>
      <c r="L708">
        <v>15667965830</v>
      </c>
      <c r="M708">
        <v>15667965830</v>
      </c>
      <c r="N708">
        <v>95819276237</v>
      </c>
      <c r="O708">
        <v>61343788989</v>
      </c>
      <c r="P708">
        <v>43129089107</v>
      </c>
      <c r="Q708">
        <v>43129089107</v>
      </c>
      <c r="R708">
        <v>0</v>
      </c>
      <c r="S708">
        <v>43129089107</v>
      </c>
      <c r="T708">
        <v>42456917643</v>
      </c>
      <c r="U708">
        <v>42456917643</v>
      </c>
      <c r="V708">
        <v>42456917643</v>
      </c>
      <c r="W708">
        <v>42456917643</v>
      </c>
      <c r="X708">
        <v>42456917643</v>
      </c>
      <c r="Y708">
        <v>0</v>
      </c>
      <c r="Z708">
        <v>0</v>
      </c>
      <c r="AA708">
        <v>0</v>
      </c>
      <c r="AB708">
        <v>42456917643</v>
      </c>
      <c r="AC708">
        <v>3385954570</v>
      </c>
      <c r="AD708">
        <v>42456917643</v>
      </c>
      <c r="AE708">
        <v>0</v>
      </c>
      <c r="AF708">
        <v>0</v>
      </c>
      <c r="AG708">
        <v>0</v>
      </c>
      <c r="AH708">
        <v>0</v>
      </c>
      <c r="AI708">
        <v>0</v>
      </c>
      <c r="AJ708">
        <v>0</v>
      </c>
      <c r="AK708">
        <v>0</v>
      </c>
      <c r="AL708">
        <v>0</v>
      </c>
      <c r="AM708">
        <v>51639806396</v>
      </c>
      <c r="AN708">
        <v>42456917643</v>
      </c>
      <c r="AO708">
        <v>43416680030</v>
      </c>
      <c r="AP708">
        <v>43416680030</v>
      </c>
      <c r="AQ708">
        <v>42293784999</v>
      </c>
      <c r="AR708">
        <v>19943064576</v>
      </c>
      <c r="AS708">
        <v>1917382457</v>
      </c>
      <c r="AT708">
        <v>42015541957</v>
      </c>
      <c r="AU708">
        <v>41272206870</v>
      </c>
      <c r="AV708">
        <v>41272206870</v>
      </c>
      <c r="AW708">
        <v>39900768382</v>
      </c>
      <c r="AX708">
        <v>42456917643</v>
      </c>
      <c r="AY708">
        <v>42456917643</v>
      </c>
      <c r="AZ708">
        <v>44099694945</v>
      </c>
      <c r="BA708">
        <v>8923908485</v>
      </c>
      <c r="BB708">
        <v>0</v>
      </c>
      <c r="BC708">
        <v>0</v>
      </c>
      <c r="BD708">
        <v>93382451285</v>
      </c>
      <c r="BE708">
        <v>93382451285</v>
      </c>
      <c r="BF708">
        <v>1</v>
      </c>
      <c r="BG708">
        <v>1</v>
      </c>
      <c r="BH708">
        <v>1</v>
      </c>
      <c r="BI708">
        <v>42456917643</v>
      </c>
      <c r="BJ708">
        <v>24031859436</v>
      </c>
      <c r="BK708">
        <v>43129089107</v>
      </c>
      <c r="BL708">
        <v>43129089107</v>
      </c>
      <c r="BM708">
        <v>19097229671</v>
      </c>
      <c r="BN708">
        <v>18903268762</v>
      </c>
      <c r="BO708">
        <v>0</v>
      </c>
      <c r="BP708">
        <v>0</v>
      </c>
      <c r="BQ708">
        <v>0</v>
      </c>
      <c r="BR708">
        <v>0</v>
      </c>
      <c r="BS708">
        <v>0</v>
      </c>
      <c r="BT708">
        <v>0</v>
      </c>
    </row>
    <row r="709" spans="1:72">
      <c r="A709" t="s">
        <v>1003</v>
      </c>
      <c r="B709" t="s">
        <v>35</v>
      </c>
      <c r="C709">
        <v>2012</v>
      </c>
      <c r="D709" t="s">
        <v>231</v>
      </c>
      <c r="E709">
        <v>5</v>
      </c>
      <c r="G709" t="s">
        <v>254</v>
      </c>
      <c r="H709" t="s">
        <v>984</v>
      </c>
      <c r="I709">
        <v>78256283850</v>
      </c>
      <c r="J709">
        <v>3789408140</v>
      </c>
      <c r="K709">
        <v>3240168481</v>
      </c>
      <c r="L709">
        <v>4992675665</v>
      </c>
      <c r="M709">
        <v>4992675665</v>
      </c>
      <c r="N709">
        <v>26449799820</v>
      </c>
      <c r="O709">
        <v>20789606416</v>
      </c>
      <c r="P709">
        <v>12690030452</v>
      </c>
      <c r="Q709">
        <v>12690030452</v>
      </c>
      <c r="R709">
        <v>0</v>
      </c>
      <c r="S709">
        <v>12690030452</v>
      </c>
      <c r="T709">
        <v>12645597688</v>
      </c>
      <c r="U709">
        <v>12645597688</v>
      </c>
      <c r="V709">
        <v>12645597688</v>
      </c>
      <c r="W709">
        <v>12645597688</v>
      </c>
      <c r="X709">
        <v>12645597688</v>
      </c>
      <c r="Y709">
        <v>0</v>
      </c>
      <c r="Z709">
        <v>0</v>
      </c>
      <c r="AA709">
        <v>0</v>
      </c>
      <c r="AB709">
        <v>12645597688</v>
      </c>
      <c r="AC709">
        <v>5034199238</v>
      </c>
      <c r="AM709">
        <v>17919471090</v>
      </c>
      <c r="AN709">
        <v>12645597688</v>
      </c>
      <c r="AO709">
        <v>12403994972</v>
      </c>
      <c r="AP709">
        <v>12403994972</v>
      </c>
      <c r="AQ709">
        <v>12748597879</v>
      </c>
      <c r="AR709">
        <v>12748597879</v>
      </c>
      <c r="AS709">
        <v>951957078</v>
      </c>
      <c r="AT709">
        <v>12635266707</v>
      </c>
      <c r="AU709">
        <v>12181312418</v>
      </c>
      <c r="AV709">
        <v>12181312418</v>
      </c>
      <c r="AW709">
        <v>11104186348</v>
      </c>
      <c r="AX709">
        <v>12645597688</v>
      </c>
      <c r="AY709">
        <v>12645597688</v>
      </c>
      <c r="AZ709">
        <v>13248425184</v>
      </c>
      <c r="BB709">
        <v>0</v>
      </c>
      <c r="BD709">
        <v>78256283850</v>
      </c>
      <c r="BE709">
        <v>78256283850</v>
      </c>
      <c r="BF709">
        <v>1</v>
      </c>
      <c r="BG709">
        <v>1</v>
      </c>
      <c r="BI709">
        <v>12645597688</v>
      </c>
      <c r="BK709">
        <v>12690030452</v>
      </c>
      <c r="BL709">
        <v>12690030452</v>
      </c>
      <c r="BM709">
        <v>12690030452</v>
      </c>
      <c r="BN709">
        <v>8488650032</v>
      </c>
      <c r="BQ709">
        <v>0</v>
      </c>
      <c r="BR709">
        <v>0</v>
      </c>
      <c r="BS709">
        <v>0</v>
      </c>
      <c r="BT709">
        <v>0</v>
      </c>
    </row>
    <row r="710" spans="1:72">
      <c r="A710" t="s">
        <v>1004</v>
      </c>
      <c r="B710" t="s">
        <v>36</v>
      </c>
      <c r="C710">
        <v>2012</v>
      </c>
      <c r="D710" t="s">
        <v>228</v>
      </c>
      <c r="E710">
        <v>7</v>
      </c>
      <c r="G710" t="s">
        <v>256</v>
      </c>
      <c r="H710" t="s">
        <v>984</v>
      </c>
      <c r="I710">
        <v>222309003352</v>
      </c>
      <c r="J710">
        <v>36829156159</v>
      </c>
      <c r="K710">
        <v>14589822595</v>
      </c>
      <c r="L710">
        <v>18535887622</v>
      </c>
      <c r="M710">
        <v>18535887622</v>
      </c>
      <c r="N710">
        <v>108101795390</v>
      </c>
      <c r="O710">
        <v>75478152733</v>
      </c>
      <c r="P710">
        <v>61409470075</v>
      </c>
      <c r="Q710">
        <v>61409470075</v>
      </c>
      <c r="R710">
        <v>0</v>
      </c>
      <c r="S710">
        <v>61409470075</v>
      </c>
      <c r="T710">
        <v>60326753427</v>
      </c>
      <c r="U710">
        <v>60326753427</v>
      </c>
      <c r="V710">
        <v>60326753427</v>
      </c>
      <c r="W710">
        <v>60326753427</v>
      </c>
      <c r="X710">
        <v>60326753427</v>
      </c>
      <c r="Y710">
        <v>0</v>
      </c>
      <c r="Z710">
        <v>0</v>
      </c>
      <c r="AA710">
        <v>0</v>
      </c>
      <c r="AB710">
        <v>60326753427</v>
      </c>
      <c r="AC710">
        <v>8270790710</v>
      </c>
      <c r="AD710">
        <v>60326753427</v>
      </c>
      <c r="AE710">
        <v>0</v>
      </c>
      <c r="AF710">
        <v>0</v>
      </c>
      <c r="AG710">
        <v>0</v>
      </c>
      <c r="AH710">
        <v>0</v>
      </c>
      <c r="AI710">
        <v>0</v>
      </c>
      <c r="AJ710">
        <v>0</v>
      </c>
      <c r="AK710">
        <v>0</v>
      </c>
      <c r="AL710">
        <v>0</v>
      </c>
      <c r="AM710">
        <v>67521532295</v>
      </c>
      <c r="AN710">
        <v>60326753427</v>
      </c>
      <c r="AO710">
        <v>60926319407</v>
      </c>
      <c r="AP710">
        <v>60926319407</v>
      </c>
      <c r="AQ710">
        <v>60244031617</v>
      </c>
      <c r="AR710">
        <v>33714602561</v>
      </c>
      <c r="AS710">
        <v>3838803084</v>
      </c>
      <c r="AT710">
        <v>59952756185</v>
      </c>
      <c r="AU710">
        <v>58756448908</v>
      </c>
      <c r="AV710">
        <v>58756448908</v>
      </c>
      <c r="AW710">
        <v>57026535424</v>
      </c>
      <c r="AX710">
        <v>60326753427</v>
      </c>
      <c r="AY710">
        <v>60326753427</v>
      </c>
      <c r="AZ710">
        <v>62530120398</v>
      </c>
      <c r="BA710">
        <v>11103025421</v>
      </c>
      <c r="BB710">
        <v>0</v>
      </c>
      <c r="BC710">
        <v>0</v>
      </c>
      <c r="BD710">
        <v>222309003352</v>
      </c>
      <c r="BE710">
        <v>222309003352</v>
      </c>
      <c r="BF710">
        <v>1</v>
      </c>
      <c r="BG710">
        <v>1</v>
      </c>
      <c r="BH710">
        <v>1</v>
      </c>
      <c r="BI710">
        <v>60326753427</v>
      </c>
      <c r="BJ710">
        <v>28772196021</v>
      </c>
      <c r="BK710">
        <v>61409470075</v>
      </c>
      <c r="BL710">
        <v>61409470075</v>
      </c>
      <c r="BM710">
        <v>32637274054</v>
      </c>
      <c r="BN710">
        <v>30133291351</v>
      </c>
      <c r="BO710">
        <v>0</v>
      </c>
      <c r="BP710">
        <v>0</v>
      </c>
      <c r="BQ710">
        <v>0</v>
      </c>
      <c r="BR710">
        <v>0</v>
      </c>
      <c r="BS710">
        <v>0</v>
      </c>
      <c r="BT710">
        <v>0</v>
      </c>
    </row>
    <row r="711" spans="1:72">
      <c r="A711" t="s">
        <v>1005</v>
      </c>
      <c r="B711" t="s">
        <v>37</v>
      </c>
      <c r="C711">
        <v>2012</v>
      </c>
      <c r="D711" t="s">
        <v>207</v>
      </c>
      <c r="E711">
        <v>8</v>
      </c>
      <c r="G711" t="s">
        <v>258</v>
      </c>
      <c r="H711" t="s">
        <v>984</v>
      </c>
      <c r="I711">
        <v>1385084082532</v>
      </c>
      <c r="J711">
        <v>110312290570</v>
      </c>
      <c r="K711">
        <v>59931261730</v>
      </c>
      <c r="L711">
        <v>117643518598</v>
      </c>
      <c r="M711">
        <v>117643518598</v>
      </c>
      <c r="N711">
        <v>522275188492</v>
      </c>
      <c r="O711">
        <v>334456848676</v>
      </c>
      <c r="P711">
        <v>213831983454</v>
      </c>
      <c r="Q711">
        <v>213831983454</v>
      </c>
      <c r="R711">
        <v>0</v>
      </c>
      <c r="S711">
        <v>213831983454</v>
      </c>
      <c r="T711">
        <v>209214200509</v>
      </c>
      <c r="U711">
        <v>209214200509</v>
      </c>
      <c r="V711">
        <v>209214200509</v>
      </c>
      <c r="W711">
        <v>209214200509</v>
      </c>
      <c r="X711">
        <v>209214200509</v>
      </c>
      <c r="Y711">
        <v>0</v>
      </c>
      <c r="Z711">
        <v>0</v>
      </c>
      <c r="AA711">
        <v>0</v>
      </c>
      <c r="AB711">
        <v>209214200509</v>
      </c>
      <c r="AC711">
        <v>13690377799</v>
      </c>
      <c r="AD711">
        <v>209214200509</v>
      </c>
      <c r="AE711">
        <v>0</v>
      </c>
      <c r="AF711">
        <v>0</v>
      </c>
      <c r="AG711">
        <v>0</v>
      </c>
      <c r="AH711">
        <v>0</v>
      </c>
      <c r="AI711">
        <v>0</v>
      </c>
      <c r="AJ711">
        <v>0</v>
      </c>
      <c r="AK711">
        <v>0</v>
      </c>
      <c r="AL711">
        <v>0</v>
      </c>
      <c r="AM711">
        <v>315011114680</v>
      </c>
      <c r="AN711">
        <v>209214200509</v>
      </c>
      <c r="AO711">
        <v>220198224451</v>
      </c>
      <c r="AP711">
        <v>220198224451</v>
      </c>
      <c r="AQ711">
        <v>217255163923</v>
      </c>
      <c r="AR711">
        <v>175250447649</v>
      </c>
      <c r="AS711">
        <v>36432195406</v>
      </c>
      <c r="AT711">
        <v>207368446420</v>
      </c>
      <c r="AU711">
        <v>199578992157</v>
      </c>
      <c r="AV711">
        <v>199578992157</v>
      </c>
      <c r="AW711">
        <v>196919062893</v>
      </c>
      <c r="AX711">
        <v>209214200509</v>
      </c>
      <c r="AY711">
        <v>209214200509</v>
      </c>
      <c r="AZ711">
        <v>224980371730</v>
      </c>
      <c r="BA711">
        <v>16384246956</v>
      </c>
      <c r="BB711">
        <v>0</v>
      </c>
      <c r="BC711">
        <v>0</v>
      </c>
      <c r="BD711">
        <v>1385084082532</v>
      </c>
      <c r="BE711">
        <v>1385084082532</v>
      </c>
      <c r="BF711">
        <v>1</v>
      </c>
      <c r="BG711">
        <v>1</v>
      </c>
      <c r="BH711">
        <v>1</v>
      </c>
      <c r="BI711">
        <v>209214200509</v>
      </c>
      <c r="BJ711">
        <v>44114251931</v>
      </c>
      <c r="BK711">
        <v>213831983454</v>
      </c>
      <c r="BL711">
        <v>213831983454</v>
      </c>
      <c r="BM711">
        <v>169717731523</v>
      </c>
      <c r="BN711">
        <v>91963045852</v>
      </c>
      <c r="BO711">
        <v>0</v>
      </c>
      <c r="BP711">
        <v>0</v>
      </c>
      <c r="BQ711">
        <v>0</v>
      </c>
      <c r="BR711">
        <v>0</v>
      </c>
      <c r="BS711">
        <v>0</v>
      </c>
      <c r="BT711">
        <v>0</v>
      </c>
    </row>
    <row r="712" spans="1:72">
      <c r="A712" t="s">
        <v>3742</v>
      </c>
      <c r="B712" t="s">
        <v>259</v>
      </c>
      <c r="C712">
        <v>2012</v>
      </c>
      <c r="D712" t="s">
        <v>223</v>
      </c>
      <c r="E712">
        <v>3</v>
      </c>
      <c r="G712" t="s">
        <v>260</v>
      </c>
      <c r="H712" t="s">
        <v>984</v>
      </c>
      <c r="I712">
        <v>162153877277</v>
      </c>
      <c r="J712">
        <v>34192731548</v>
      </c>
      <c r="K712">
        <v>12040515371</v>
      </c>
      <c r="L712">
        <v>15997054368</v>
      </c>
      <c r="M712">
        <v>15997054368</v>
      </c>
      <c r="N712">
        <v>93663072711</v>
      </c>
      <c r="O712">
        <v>72141981090</v>
      </c>
      <c r="P712">
        <v>53144474695</v>
      </c>
      <c r="Q712">
        <v>53144474695</v>
      </c>
      <c r="R712">
        <v>0</v>
      </c>
      <c r="S712">
        <v>53144474695</v>
      </c>
      <c r="T712">
        <v>50001740893</v>
      </c>
      <c r="U712">
        <v>50001740893</v>
      </c>
      <c r="V712">
        <v>50001740893</v>
      </c>
      <c r="W712">
        <v>50001740893</v>
      </c>
      <c r="X712">
        <v>50001740893</v>
      </c>
      <c r="Y712">
        <v>0</v>
      </c>
      <c r="Z712">
        <v>0</v>
      </c>
      <c r="AA712">
        <v>0</v>
      </c>
      <c r="AB712">
        <v>50001740893</v>
      </c>
      <c r="AC712">
        <v>1355579522</v>
      </c>
      <c r="AD712">
        <v>50001740893</v>
      </c>
      <c r="AE712">
        <v>0</v>
      </c>
      <c r="AF712">
        <v>0</v>
      </c>
      <c r="AG712">
        <v>0</v>
      </c>
      <c r="AH712">
        <v>0</v>
      </c>
      <c r="AI712">
        <v>0</v>
      </c>
      <c r="AJ712">
        <v>0</v>
      </c>
      <c r="AK712">
        <v>0</v>
      </c>
      <c r="AL712">
        <v>0</v>
      </c>
      <c r="AM712">
        <v>56365017325</v>
      </c>
      <c r="AN712">
        <v>50001740893</v>
      </c>
      <c r="AO712">
        <v>52835324420</v>
      </c>
      <c r="AP712">
        <v>52835324420</v>
      </c>
      <c r="AQ712">
        <v>52581740742</v>
      </c>
      <c r="AR712">
        <v>23561150850</v>
      </c>
      <c r="AS712">
        <v>3470127188</v>
      </c>
      <c r="AT712">
        <v>49182119754</v>
      </c>
      <c r="AU712">
        <v>48179606261</v>
      </c>
      <c r="AV712">
        <v>48179606261</v>
      </c>
      <c r="AW712">
        <v>47423806293</v>
      </c>
      <c r="AX712">
        <v>50001740893</v>
      </c>
      <c r="AY712">
        <v>50001740893</v>
      </c>
      <c r="AZ712">
        <v>52302295593</v>
      </c>
      <c r="BA712">
        <v>10745907075</v>
      </c>
      <c r="BB712">
        <v>0</v>
      </c>
      <c r="BC712">
        <v>0</v>
      </c>
      <c r="BD712">
        <v>162153877277</v>
      </c>
      <c r="BE712">
        <v>162153877277</v>
      </c>
      <c r="BF712">
        <v>1</v>
      </c>
      <c r="BG712">
        <v>1</v>
      </c>
      <c r="BH712">
        <v>1</v>
      </c>
      <c r="BI712">
        <v>50001740893</v>
      </c>
      <c r="BJ712">
        <v>30692581733</v>
      </c>
      <c r="BK712">
        <v>53144474695</v>
      </c>
      <c r="BL712">
        <v>53144474695</v>
      </c>
      <c r="BM712">
        <v>22451892962</v>
      </c>
      <c r="BN712">
        <v>21670788582</v>
      </c>
      <c r="BO712">
        <v>0</v>
      </c>
      <c r="BP712">
        <v>0</v>
      </c>
      <c r="BQ712">
        <v>0</v>
      </c>
      <c r="BR712">
        <v>0</v>
      </c>
      <c r="BS712">
        <v>0</v>
      </c>
      <c r="BT712">
        <v>0</v>
      </c>
    </row>
    <row r="713" spans="1:72">
      <c r="A713" t="s">
        <v>1006</v>
      </c>
      <c r="B713" t="s">
        <v>39</v>
      </c>
      <c r="C713">
        <v>2012</v>
      </c>
      <c r="D713" t="s">
        <v>218</v>
      </c>
      <c r="E713">
        <v>4</v>
      </c>
      <c r="G713" t="s">
        <v>262</v>
      </c>
      <c r="H713" t="s">
        <v>984</v>
      </c>
      <c r="I713">
        <v>45346327044</v>
      </c>
      <c r="J713">
        <v>2105268094</v>
      </c>
      <c r="K713">
        <v>906023809</v>
      </c>
      <c r="L713">
        <v>1891604813</v>
      </c>
      <c r="M713">
        <v>1891604813</v>
      </c>
      <c r="N713">
        <v>21427946430</v>
      </c>
      <c r="O713">
        <v>20723553337</v>
      </c>
      <c r="P713">
        <v>5836030696</v>
      </c>
      <c r="Q713">
        <v>5836030696</v>
      </c>
      <c r="R713">
        <v>0</v>
      </c>
      <c r="S713">
        <v>5836030696</v>
      </c>
      <c r="T713">
        <v>5824224730</v>
      </c>
      <c r="U713">
        <v>5824224730</v>
      </c>
      <c r="V713">
        <v>5824224730</v>
      </c>
      <c r="W713">
        <v>5824224730</v>
      </c>
      <c r="X713">
        <v>5824224730</v>
      </c>
      <c r="Y713">
        <v>0</v>
      </c>
      <c r="Z713">
        <v>0</v>
      </c>
      <c r="AA713">
        <v>0</v>
      </c>
      <c r="AB713">
        <v>5824224730</v>
      </c>
      <c r="AC713">
        <v>2322739600</v>
      </c>
      <c r="AM713">
        <v>17448658321</v>
      </c>
      <c r="AN713">
        <v>5824224730</v>
      </c>
      <c r="AO713">
        <v>5670472986</v>
      </c>
      <c r="AP713">
        <v>5670472986</v>
      </c>
      <c r="AQ713">
        <v>6092322138</v>
      </c>
      <c r="AR713">
        <v>6092322138</v>
      </c>
      <c r="AS713">
        <v>204699090</v>
      </c>
      <c r="AT713">
        <v>5824224730</v>
      </c>
      <c r="AU713">
        <v>5517858548</v>
      </c>
      <c r="AV713">
        <v>5517858548</v>
      </c>
      <c r="AW713">
        <v>5254893394</v>
      </c>
      <c r="AX713">
        <v>5824224730</v>
      </c>
      <c r="AY713">
        <v>5824224730</v>
      </c>
      <c r="AZ713">
        <v>6640205421.6343994</v>
      </c>
      <c r="BB713">
        <v>0</v>
      </c>
      <c r="BD713">
        <v>45346327044</v>
      </c>
      <c r="BE713">
        <v>45346327044</v>
      </c>
      <c r="BF713">
        <v>1</v>
      </c>
      <c r="BG713">
        <v>1</v>
      </c>
      <c r="BI713">
        <v>5824224730</v>
      </c>
      <c r="BK713">
        <v>5836030696</v>
      </c>
      <c r="BL713">
        <v>5836030696</v>
      </c>
      <c r="BM713">
        <v>5836030696</v>
      </c>
      <c r="BN713">
        <v>4083646710</v>
      </c>
      <c r="BQ713">
        <v>0</v>
      </c>
      <c r="BR713">
        <v>0</v>
      </c>
      <c r="BS713">
        <v>0</v>
      </c>
      <c r="BT713">
        <v>0</v>
      </c>
    </row>
    <row r="714" spans="1:72">
      <c r="A714" t="s">
        <v>1007</v>
      </c>
      <c r="B714" t="s">
        <v>40</v>
      </c>
      <c r="C714">
        <v>2012</v>
      </c>
      <c r="D714" t="s">
        <v>212</v>
      </c>
      <c r="E714">
        <v>4</v>
      </c>
      <c r="G714" t="s">
        <v>264</v>
      </c>
      <c r="H714" t="s">
        <v>984</v>
      </c>
      <c r="I714">
        <v>172607615675</v>
      </c>
      <c r="J714">
        <v>2633887066</v>
      </c>
      <c r="K714">
        <v>2360301492</v>
      </c>
      <c r="L714">
        <v>3411202767</v>
      </c>
      <c r="M714">
        <v>3411202767</v>
      </c>
      <c r="N714">
        <v>27041682787</v>
      </c>
      <c r="O714">
        <v>25025746221</v>
      </c>
      <c r="P714">
        <v>11953764679</v>
      </c>
      <c r="Q714">
        <v>11953764679</v>
      </c>
      <c r="R714">
        <v>0</v>
      </c>
      <c r="S714">
        <v>11953764679</v>
      </c>
      <c r="T714">
        <v>11941971354</v>
      </c>
      <c r="U714">
        <v>11941971354</v>
      </c>
      <c r="V714">
        <v>11941971354</v>
      </c>
      <c r="W714">
        <v>11941971354</v>
      </c>
      <c r="X714">
        <v>11941971354</v>
      </c>
      <c r="Y714">
        <v>0</v>
      </c>
      <c r="Z714">
        <v>0</v>
      </c>
      <c r="AA714">
        <v>0</v>
      </c>
      <c r="AB714">
        <v>11941971354</v>
      </c>
      <c r="AC714">
        <v>3432410651</v>
      </c>
      <c r="AM714">
        <v>19486300561</v>
      </c>
      <c r="AN714">
        <v>11941971354</v>
      </c>
      <c r="AO714">
        <v>12358436419</v>
      </c>
      <c r="AP714">
        <v>12358436419</v>
      </c>
      <c r="AQ714">
        <v>12305885279</v>
      </c>
      <c r="AR714">
        <v>12305885279</v>
      </c>
      <c r="AS714">
        <v>402274668</v>
      </c>
      <c r="AT714">
        <v>11939886698</v>
      </c>
      <c r="AU714">
        <v>11571933168</v>
      </c>
      <c r="AV714">
        <v>11571933168</v>
      </c>
      <c r="AW714">
        <v>9270361453</v>
      </c>
      <c r="AX714">
        <v>11941971354</v>
      </c>
      <c r="AY714">
        <v>11941971354</v>
      </c>
      <c r="AZ714">
        <v>12874042290</v>
      </c>
      <c r="BB714">
        <v>0</v>
      </c>
      <c r="BD714">
        <v>172607615675</v>
      </c>
      <c r="BE714">
        <v>172607615675</v>
      </c>
      <c r="BF714">
        <v>1</v>
      </c>
      <c r="BG714">
        <v>1</v>
      </c>
      <c r="BI714">
        <v>11941971354</v>
      </c>
      <c r="BK714">
        <v>11953764679</v>
      </c>
      <c r="BL714">
        <v>11953764679</v>
      </c>
      <c r="BM714">
        <v>11953764679</v>
      </c>
      <c r="BN714">
        <v>9031212195</v>
      </c>
      <c r="BQ714">
        <v>0</v>
      </c>
      <c r="BR714">
        <v>0</v>
      </c>
      <c r="BS714">
        <v>0</v>
      </c>
      <c r="BT714">
        <v>0</v>
      </c>
    </row>
    <row r="715" spans="1:72">
      <c r="A715" t="s">
        <v>1008</v>
      </c>
      <c r="B715" t="s">
        <v>41</v>
      </c>
      <c r="C715">
        <v>2012</v>
      </c>
      <c r="D715" t="s">
        <v>215</v>
      </c>
      <c r="E715">
        <v>5</v>
      </c>
      <c r="G715" t="s">
        <v>266</v>
      </c>
      <c r="H715" t="s">
        <v>984</v>
      </c>
      <c r="I715">
        <v>100063786398</v>
      </c>
      <c r="J715">
        <v>3597641469</v>
      </c>
      <c r="K715">
        <v>2815955003</v>
      </c>
      <c r="L715">
        <v>4857479108</v>
      </c>
      <c r="M715">
        <v>4857479108</v>
      </c>
      <c r="N715">
        <v>31246359619</v>
      </c>
      <c r="O715">
        <v>20222292464</v>
      </c>
      <c r="P715">
        <v>13854648290</v>
      </c>
      <c r="Q715">
        <v>13854648290</v>
      </c>
      <c r="R715">
        <v>0</v>
      </c>
      <c r="S715">
        <v>13854648290</v>
      </c>
      <c r="T715">
        <v>13903258174</v>
      </c>
      <c r="U715">
        <v>13903258174</v>
      </c>
      <c r="V715">
        <v>13903258174</v>
      </c>
      <c r="W715">
        <v>13903258174</v>
      </c>
      <c r="X715">
        <v>13903258174</v>
      </c>
      <c r="Y715">
        <v>0</v>
      </c>
      <c r="Z715">
        <v>0</v>
      </c>
      <c r="AA715">
        <v>0</v>
      </c>
      <c r="AB715">
        <v>13903258174</v>
      </c>
      <c r="AC715">
        <v>3197544950</v>
      </c>
      <c r="AM715">
        <v>17117014149</v>
      </c>
      <c r="AN715">
        <v>13903258174</v>
      </c>
      <c r="AO715">
        <v>13260100839</v>
      </c>
      <c r="AP715">
        <v>13260100839</v>
      </c>
      <c r="AQ715">
        <v>14057933254</v>
      </c>
      <c r="AR715">
        <v>14057933254</v>
      </c>
      <c r="AS715">
        <v>2291818769</v>
      </c>
      <c r="AT715">
        <v>13874561922</v>
      </c>
      <c r="AU715">
        <v>13074827985</v>
      </c>
      <c r="AV715">
        <v>13074827985</v>
      </c>
      <c r="AW715">
        <v>12569537500</v>
      </c>
      <c r="AX715">
        <v>13903258174</v>
      </c>
      <c r="AY715">
        <v>13903258174</v>
      </c>
      <c r="AZ715">
        <v>15217124616</v>
      </c>
      <c r="BB715">
        <v>0</v>
      </c>
      <c r="BD715">
        <v>100063786398</v>
      </c>
      <c r="BE715">
        <v>100063786398</v>
      </c>
      <c r="BF715">
        <v>1</v>
      </c>
      <c r="BG715">
        <v>1</v>
      </c>
      <c r="BI715">
        <v>13903258174</v>
      </c>
      <c r="BK715">
        <v>13854648290</v>
      </c>
      <c r="BL715">
        <v>13854648290</v>
      </c>
      <c r="BM715">
        <v>13854648290</v>
      </c>
      <c r="BN715">
        <v>7321839070</v>
      </c>
      <c r="BQ715">
        <v>0</v>
      </c>
      <c r="BR715">
        <v>0</v>
      </c>
      <c r="BS715">
        <v>0</v>
      </c>
      <c r="BT715">
        <v>0</v>
      </c>
    </row>
    <row r="716" spans="1:72">
      <c r="A716" t="s">
        <v>1009</v>
      </c>
      <c r="B716" t="s">
        <v>42</v>
      </c>
      <c r="C716">
        <v>2012</v>
      </c>
      <c r="D716" t="s">
        <v>218</v>
      </c>
      <c r="E716">
        <v>3</v>
      </c>
      <c r="G716" t="s">
        <v>268</v>
      </c>
      <c r="H716" t="s">
        <v>984</v>
      </c>
      <c r="I716">
        <v>66540557133</v>
      </c>
      <c r="J716">
        <v>1203323047</v>
      </c>
      <c r="K716">
        <v>1054007109</v>
      </c>
      <c r="L716">
        <v>2489454521</v>
      </c>
      <c r="M716">
        <v>2489454521</v>
      </c>
      <c r="N716">
        <v>31878549627</v>
      </c>
      <c r="O716">
        <v>29652418869</v>
      </c>
      <c r="P716">
        <v>7377820801</v>
      </c>
      <c r="Q716">
        <v>7377820801</v>
      </c>
      <c r="R716">
        <v>0</v>
      </c>
      <c r="S716">
        <v>7377820801</v>
      </c>
      <c r="T716">
        <v>7314336891</v>
      </c>
      <c r="U716">
        <v>7314336891</v>
      </c>
      <c r="V716">
        <v>7314336891</v>
      </c>
      <c r="W716">
        <v>7314336891</v>
      </c>
      <c r="X716">
        <v>7314336891</v>
      </c>
      <c r="Y716">
        <v>0</v>
      </c>
      <c r="Z716">
        <v>0</v>
      </c>
      <c r="AA716">
        <v>0</v>
      </c>
      <c r="AB716">
        <v>7314336891</v>
      </c>
      <c r="AC716">
        <v>1862609693</v>
      </c>
      <c r="AM716">
        <v>26367611088</v>
      </c>
      <c r="AN716">
        <v>7314336891</v>
      </c>
      <c r="AO716">
        <v>7175358166</v>
      </c>
      <c r="AP716">
        <v>7175358166</v>
      </c>
      <c r="AQ716">
        <v>7454904487</v>
      </c>
      <c r="AR716">
        <v>7454904487</v>
      </c>
      <c r="AS716">
        <v>390801617</v>
      </c>
      <c r="AT716">
        <v>7311319431</v>
      </c>
      <c r="AU716">
        <v>7031913314</v>
      </c>
      <c r="AV716">
        <v>7031913314</v>
      </c>
      <c r="AW716">
        <v>6856715650</v>
      </c>
      <c r="AX716">
        <v>7314336891</v>
      </c>
      <c r="AY716">
        <v>7314336891</v>
      </c>
      <c r="AZ716">
        <v>9829852165</v>
      </c>
      <c r="BB716">
        <v>0</v>
      </c>
      <c r="BD716">
        <v>66540557133</v>
      </c>
      <c r="BE716">
        <v>66540557133</v>
      </c>
      <c r="BF716">
        <v>1</v>
      </c>
      <c r="BG716">
        <v>1</v>
      </c>
      <c r="BI716">
        <v>7314336891</v>
      </c>
      <c r="BK716">
        <v>7377820801</v>
      </c>
      <c r="BL716">
        <v>7377820801</v>
      </c>
      <c r="BM716">
        <v>7377820801</v>
      </c>
      <c r="BN716">
        <v>4816637978</v>
      </c>
      <c r="BQ716">
        <v>0</v>
      </c>
      <c r="BR716">
        <v>0</v>
      </c>
      <c r="BS716">
        <v>0</v>
      </c>
      <c r="BT716">
        <v>0</v>
      </c>
    </row>
    <row r="717" spans="1:72">
      <c r="A717" t="s">
        <v>2022</v>
      </c>
      <c r="B717" t="s">
        <v>269</v>
      </c>
      <c r="C717">
        <v>2012</v>
      </c>
      <c r="D717" t="s">
        <v>215</v>
      </c>
      <c r="E717">
        <v>6</v>
      </c>
      <c r="G717" t="s">
        <v>270</v>
      </c>
      <c r="H717" t="s">
        <v>984</v>
      </c>
      <c r="I717">
        <v>236433894902</v>
      </c>
      <c r="J717">
        <v>12604628749</v>
      </c>
      <c r="K717">
        <v>10713756921</v>
      </c>
      <c r="L717">
        <v>20272413908</v>
      </c>
      <c r="M717">
        <v>20272413908</v>
      </c>
      <c r="N717">
        <v>133799891080</v>
      </c>
      <c r="O717">
        <v>86649634032</v>
      </c>
      <c r="P717">
        <v>42848456026</v>
      </c>
      <c r="Q717">
        <v>42848456026</v>
      </c>
      <c r="R717">
        <v>0</v>
      </c>
      <c r="S717">
        <v>42848456026</v>
      </c>
      <c r="T717">
        <v>42654394596</v>
      </c>
      <c r="U717">
        <v>42654394596</v>
      </c>
      <c r="V717">
        <v>42654394596</v>
      </c>
      <c r="W717">
        <v>42654394596</v>
      </c>
      <c r="X717">
        <v>42654394596</v>
      </c>
      <c r="Y717">
        <v>0</v>
      </c>
      <c r="Z717">
        <v>0</v>
      </c>
      <c r="AA717">
        <v>0</v>
      </c>
      <c r="AB717">
        <v>42654394596</v>
      </c>
      <c r="AC717">
        <v>4340630953</v>
      </c>
      <c r="AM717">
        <v>77502316388</v>
      </c>
      <c r="AN717">
        <v>42654394596</v>
      </c>
      <c r="AO717">
        <v>41747192574</v>
      </c>
      <c r="AP717">
        <v>41747192574</v>
      </c>
      <c r="AQ717">
        <v>42011215531</v>
      </c>
      <c r="AR717">
        <v>42011215531</v>
      </c>
      <c r="AS717">
        <v>8566228060</v>
      </c>
      <c r="AT717">
        <v>42450793240</v>
      </c>
      <c r="AU717">
        <v>40324360157</v>
      </c>
      <c r="AV717">
        <v>40324360157</v>
      </c>
      <c r="AW717">
        <v>39496213133</v>
      </c>
      <c r="AX717">
        <v>42654394596</v>
      </c>
      <c r="AY717">
        <v>42654394596</v>
      </c>
      <c r="AZ717">
        <v>48062362337</v>
      </c>
      <c r="BB717">
        <v>0</v>
      </c>
      <c r="BD717">
        <v>236433894902</v>
      </c>
      <c r="BE717">
        <v>236433894902</v>
      </c>
      <c r="BF717">
        <v>1</v>
      </c>
      <c r="BG717">
        <v>1</v>
      </c>
      <c r="BI717">
        <v>42654394596</v>
      </c>
      <c r="BK717">
        <v>42848456026</v>
      </c>
      <c r="BL717">
        <v>42848456026</v>
      </c>
      <c r="BM717">
        <v>42848456026</v>
      </c>
      <c r="BN717">
        <v>19983936911</v>
      </c>
      <c r="BQ717">
        <v>0</v>
      </c>
      <c r="BR717">
        <v>0</v>
      </c>
      <c r="BS717">
        <v>0</v>
      </c>
      <c r="BT717">
        <v>0</v>
      </c>
    </row>
    <row r="718" spans="1:72">
      <c r="A718" t="s">
        <v>1010</v>
      </c>
      <c r="B718" t="s">
        <v>44</v>
      </c>
      <c r="C718">
        <v>2012</v>
      </c>
      <c r="D718" t="s">
        <v>215</v>
      </c>
      <c r="E718">
        <v>3</v>
      </c>
      <c r="G718" t="s">
        <v>272</v>
      </c>
      <c r="H718" t="s">
        <v>984</v>
      </c>
      <c r="I718">
        <v>101582483905</v>
      </c>
      <c r="J718">
        <v>1649821645</v>
      </c>
      <c r="K718">
        <v>1513746348</v>
      </c>
      <c r="L718">
        <v>3584652466</v>
      </c>
      <c r="M718">
        <v>3584652466</v>
      </c>
      <c r="N718">
        <v>24643585088</v>
      </c>
      <c r="O718">
        <v>13183107898</v>
      </c>
      <c r="P718">
        <v>8912991265</v>
      </c>
      <c r="Q718">
        <v>8912991265</v>
      </c>
      <c r="R718">
        <v>0</v>
      </c>
      <c r="S718">
        <v>8912991265</v>
      </c>
      <c r="T718">
        <v>8944378311</v>
      </c>
      <c r="U718">
        <v>8944378311</v>
      </c>
      <c r="V718">
        <v>8944378311</v>
      </c>
      <c r="W718">
        <v>8944378311</v>
      </c>
      <c r="X718">
        <v>8944378311</v>
      </c>
      <c r="Y718">
        <v>0</v>
      </c>
      <c r="Z718">
        <v>0</v>
      </c>
      <c r="AA718">
        <v>0</v>
      </c>
      <c r="AB718">
        <v>8944378311</v>
      </c>
      <c r="AC718">
        <v>1519163970</v>
      </c>
      <c r="AM718">
        <v>9405172224</v>
      </c>
      <c r="AN718">
        <v>8944378311</v>
      </c>
      <c r="AO718">
        <v>8666618886</v>
      </c>
      <c r="AP718">
        <v>8666618886</v>
      </c>
      <c r="AQ718">
        <v>8788403881</v>
      </c>
      <c r="AR718">
        <v>8788403881</v>
      </c>
      <c r="AS718">
        <v>869567172</v>
      </c>
      <c r="AT718">
        <v>8941411137</v>
      </c>
      <c r="AU718">
        <v>8689392146</v>
      </c>
      <c r="AV718">
        <v>8689392146</v>
      </c>
      <c r="AW718">
        <v>8340609506</v>
      </c>
      <c r="AX718">
        <v>8944378311</v>
      </c>
      <c r="AY718">
        <v>8944378311</v>
      </c>
      <c r="AZ718">
        <v>10009932475</v>
      </c>
      <c r="BB718">
        <v>0</v>
      </c>
      <c r="BD718">
        <v>101582483905</v>
      </c>
      <c r="BE718">
        <v>101582483905</v>
      </c>
      <c r="BF718">
        <v>1</v>
      </c>
      <c r="BG718">
        <v>1</v>
      </c>
      <c r="BI718">
        <v>8944378311</v>
      </c>
      <c r="BK718">
        <v>8912991265</v>
      </c>
      <c r="BL718">
        <v>8912991265</v>
      </c>
      <c r="BM718">
        <v>8912991265</v>
      </c>
      <c r="BN718">
        <v>5009388384</v>
      </c>
      <c r="BQ718">
        <v>0</v>
      </c>
      <c r="BR718">
        <v>0</v>
      </c>
      <c r="BS718">
        <v>0</v>
      </c>
      <c r="BT718">
        <v>0</v>
      </c>
    </row>
    <row r="719" spans="1:72">
      <c r="A719" t="s">
        <v>1011</v>
      </c>
      <c r="B719" t="s">
        <v>45</v>
      </c>
      <c r="C719">
        <v>2012</v>
      </c>
      <c r="D719" t="s">
        <v>231</v>
      </c>
      <c r="E719">
        <v>3</v>
      </c>
      <c r="G719" t="s">
        <v>274</v>
      </c>
      <c r="H719" t="s">
        <v>984</v>
      </c>
      <c r="I719">
        <v>88284885784</v>
      </c>
      <c r="J719">
        <v>1622309036</v>
      </c>
      <c r="K719">
        <v>1440565402</v>
      </c>
      <c r="L719">
        <v>2252784430</v>
      </c>
      <c r="M719">
        <v>2252784430</v>
      </c>
      <c r="N719">
        <v>16498832218</v>
      </c>
      <c r="O719">
        <v>12742395057</v>
      </c>
      <c r="P719">
        <v>7401647211</v>
      </c>
      <c r="Q719">
        <v>7401647211</v>
      </c>
      <c r="R719">
        <v>0</v>
      </c>
      <c r="S719">
        <v>7401647211</v>
      </c>
      <c r="T719">
        <v>7384710573</v>
      </c>
      <c r="U719">
        <v>7384710573</v>
      </c>
      <c r="V719">
        <v>7384710573</v>
      </c>
      <c r="W719">
        <v>7384710573</v>
      </c>
      <c r="X719">
        <v>7384710573</v>
      </c>
      <c r="Y719">
        <v>0</v>
      </c>
      <c r="Z719">
        <v>0</v>
      </c>
      <c r="AA719">
        <v>0</v>
      </c>
      <c r="AB719">
        <v>7384710573</v>
      </c>
      <c r="AC719">
        <v>1626130210</v>
      </c>
      <c r="AM719">
        <v>12421302130</v>
      </c>
      <c r="AN719">
        <v>7384710573</v>
      </c>
      <c r="AO719">
        <v>7208333734</v>
      </c>
      <c r="AP719">
        <v>7208333734</v>
      </c>
      <c r="AQ719">
        <v>7864280678</v>
      </c>
      <c r="AR719">
        <v>7864280678</v>
      </c>
      <c r="AS719">
        <v>426922500</v>
      </c>
      <c r="AT719">
        <v>7384478869</v>
      </c>
      <c r="AU719">
        <v>7181906843</v>
      </c>
      <c r="AV719">
        <v>7181906843</v>
      </c>
      <c r="AW719">
        <v>6683608808</v>
      </c>
      <c r="AX719">
        <v>7384710573</v>
      </c>
      <c r="AY719">
        <v>7384710573</v>
      </c>
      <c r="AZ719">
        <v>8128861412</v>
      </c>
      <c r="BB719">
        <v>0</v>
      </c>
      <c r="BD719">
        <v>88284885784</v>
      </c>
      <c r="BE719">
        <v>88284885784</v>
      </c>
      <c r="BF719">
        <v>1</v>
      </c>
      <c r="BG719">
        <v>1</v>
      </c>
      <c r="BI719">
        <v>7384710573</v>
      </c>
      <c r="BK719">
        <v>7401647211</v>
      </c>
      <c r="BL719">
        <v>7401647211</v>
      </c>
      <c r="BM719">
        <v>7401647211</v>
      </c>
      <c r="BN719">
        <v>4686195470</v>
      </c>
      <c r="BQ719">
        <v>0</v>
      </c>
      <c r="BR719">
        <v>0</v>
      </c>
      <c r="BS719">
        <v>0</v>
      </c>
      <c r="BT719">
        <v>0</v>
      </c>
    </row>
    <row r="720" spans="1:72">
      <c r="A720" t="s">
        <v>1012</v>
      </c>
      <c r="B720" t="s">
        <v>46</v>
      </c>
      <c r="C720">
        <v>2012</v>
      </c>
      <c r="D720" t="s">
        <v>215</v>
      </c>
      <c r="E720">
        <v>4</v>
      </c>
      <c r="G720" t="s">
        <v>276</v>
      </c>
      <c r="H720" t="s">
        <v>984</v>
      </c>
      <c r="I720">
        <v>43572826624</v>
      </c>
      <c r="J720">
        <v>2440286360</v>
      </c>
      <c r="K720">
        <v>2369034445</v>
      </c>
      <c r="L720">
        <v>3339848703</v>
      </c>
      <c r="M720">
        <v>3339848703</v>
      </c>
      <c r="N720">
        <v>27447686879</v>
      </c>
      <c r="O720">
        <v>21931330912</v>
      </c>
      <c r="P720">
        <v>10375797371</v>
      </c>
      <c r="Q720">
        <v>10375797371</v>
      </c>
      <c r="R720">
        <v>0</v>
      </c>
      <c r="S720">
        <v>10375797371</v>
      </c>
      <c r="T720">
        <v>10407325109</v>
      </c>
      <c r="U720">
        <v>10407325109</v>
      </c>
      <c r="V720">
        <v>10407325109</v>
      </c>
      <c r="W720">
        <v>10407325109</v>
      </c>
      <c r="X720">
        <v>10407325109</v>
      </c>
      <c r="Y720">
        <v>0</v>
      </c>
      <c r="Z720">
        <v>0</v>
      </c>
      <c r="AA720">
        <v>0</v>
      </c>
      <c r="AB720">
        <v>10407325109</v>
      </c>
      <c r="AC720">
        <v>2737932090</v>
      </c>
      <c r="AM720">
        <v>16645064963</v>
      </c>
      <c r="AN720">
        <v>10407325109</v>
      </c>
      <c r="AO720">
        <v>9778467266</v>
      </c>
      <c r="AP720">
        <v>9778467266</v>
      </c>
      <c r="AQ720">
        <v>10855307732</v>
      </c>
      <c r="AR720">
        <v>10855307732</v>
      </c>
      <c r="AS720">
        <v>2099300810</v>
      </c>
      <c r="AT720">
        <v>10400132917</v>
      </c>
      <c r="AU720">
        <v>9773317700</v>
      </c>
      <c r="AV720">
        <v>9773317700</v>
      </c>
      <c r="AW720">
        <v>9612662981</v>
      </c>
      <c r="AX720">
        <v>10407325109</v>
      </c>
      <c r="AY720">
        <v>10407325109</v>
      </c>
      <c r="AZ720">
        <v>11393057664</v>
      </c>
      <c r="BB720">
        <v>0</v>
      </c>
      <c r="BD720">
        <v>43572826624</v>
      </c>
      <c r="BE720">
        <v>43572826624</v>
      </c>
      <c r="BF720">
        <v>1</v>
      </c>
      <c r="BG720">
        <v>1</v>
      </c>
      <c r="BI720">
        <v>10407325109</v>
      </c>
      <c r="BK720">
        <v>10375797371</v>
      </c>
      <c r="BL720">
        <v>10375797371</v>
      </c>
      <c r="BM720">
        <v>10375797371</v>
      </c>
      <c r="BN720">
        <v>5427798294</v>
      </c>
      <c r="BQ720">
        <v>0</v>
      </c>
      <c r="BR720">
        <v>0</v>
      </c>
      <c r="BS720">
        <v>0</v>
      </c>
      <c r="BT720">
        <v>0</v>
      </c>
    </row>
    <row r="721" spans="1:72">
      <c r="A721" t="s">
        <v>1013</v>
      </c>
      <c r="B721" t="s">
        <v>47</v>
      </c>
      <c r="C721">
        <v>2012</v>
      </c>
      <c r="D721" t="s">
        <v>218</v>
      </c>
      <c r="E721">
        <v>5</v>
      </c>
      <c r="G721" t="s">
        <v>278</v>
      </c>
      <c r="H721" t="s">
        <v>984</v>
      </c>
      <c r="I721">
        <v>176167671907</v>
      </c>
      <c r="J721">
        <v>1793500062</v>
      </c>
      <c r="K721">
        <v>1579345671</v>
      </c>
      <c r="L721">
        <v>3032739048</v>
      </c>
      <c r="M721">
        <v>3032739048</v>
      </c>
      <c r="N721">
        <v>31826973593</v>
      </c>
      <c r="O721">
        <v>30701116702</v>
      </c>
      <c r="P721">
        <v>10698216758</v>
      </c>
      <c r="Q721">
        <v>10698216758</v>
      </c>
      <c r="R721">
        <v>0</v>
      </c>
      <c r="S721">
        <v>10698216758</v>
      </c>
      <c r="T721">
        <v>10587018658</v>
      </c>
      <c r="U721">
        <v>10587018658</v>
      </c>
      <c r="V721">
        <v>10587018658</v>
      </c>
      <c r="W721">
        <v>10587018658</v>
      </c>
      <c r="X721">
        <v>10587018658</v>
      </c>
      <c r="Y721">
        <v>0</v>
      </c>
      <c r="Z721">
        <v>0</v>
      </c>
      <c r="AA721">
        <v>0</v>
      </c>
      <c r="AB721">
        <v>10587018658</v>
      </c>
      <c r="AC721">
        <v>3392717463</v>
      </c>
      <c r="AM721">
        <v>34274036678</v>
      </c>
      <c r="AN721">
        <v>10587018658</v>
      </c>
      <c r="AO721">
        <v>10656326243</v>
      </c>
      <c r="AP721">
        <v>10656326243</v>
      </c>
      <c r="AQ721">
        <v>10582010198</v>
      </c>
      <c r="AR721">
        <v>10582010198</v>
      </c>
      <c r="AS721">
        <v>1044431136</v>
      </c>
      <c r="AT721">
        <v>10581343163</v>
      </c>
      <c r="AU721">
        <v>9855934041</v>
      </c>
      <c r="AV721">
        <v>9855934041</v>
      </c>
      <c r="AW721">
        <v>10075470051</v>
      </c>
      <c r="AX721">
        <v>10587018658</v>
      </c>
      <c r="AY721">
        <v>10587018658</v>
      </c>
      <c r="AZ721">
        <v>12681213177</v>
      </c>
      <c r="BB721">
        <v>0</v>
      </c>
      <c r="BD721">
        <v>176167671907</v>
      </c>
      <c r="BE721">
        <v>176167671907</v>
      </c>
      <c r="BF721">
        <v>1</v>
      </c>
      <c r="BG721">
        <v>1</v>
      </c>
      <c r="BI721">
        <v>10587018658</v>
      </c>
      <c r="BK721">
        <v>10698216758</v>
      </c>
      <c r="BL721">
        <v>10698216758</v>
      </c>
      <c r="BM721">
        <v>10698216758</v>
      </c>
      <c r="BN721">
        <v>6861767632</v>
      </c>
      <c r="BQ721">
        <v>0</v>
      </c>
      <c r="BR721">
        <v>0</v>
      </c>
      <c r="BS721">
        <v>0</v>
      </c>
      <c r="BT721">
        <v>0</v>
      </c>
    </row>
    <row r="722" spans="1:72">
      <c r="A722" t="s">
        <v>1014</v>
      </c>
      <c r="B722" t="s">
        <v>48</v>
      </c>
      <c r="C722">
        <v>2012</v>
      </c>
      <c r="D722" t="s">
        <v>231</v>
      </c>
      <c r="E722">
        <v>6</v>
      </c>
      <c r="G722" t="s">
        <v>280</v>
      </c>
      <c r="H722" t="s">
        <v>984</v>
      </c>
      <c r="I722">
        <v>109923712947</v>
      </c>
      <c r="J722">
        <v>4444353670</v>
      </c>
      <c r="K722">
        <v>2457938612</v>
      </c>
      <c r="L722">
        <v>4417049250</v>
      </c>
      <c r="M722">
        <v>4417049250</v>
      </c>
      <c r="N722">
        <v>41940504483</v>
      </c>
      <c r="O722">
        <v>34890652350</v>
      </c>
      <c r="P722">
        <v>16752718477</v>
      </c>
      <c r="Q722">
        <v>16752718477</v>
      </c>
      <c r="R722">
        <v>0</v>
      </c>
      <c r="S722">
        <v>16752718477</v>
      </c>
      <c r="T722">
        <v>16723867503</v>
      </c>
      <c r="U722">
        <v>16723867503</v>
      </c>
      <c r="V722">
        <v>16723867503</v>
      </c>
      <c r="W722">
        <v>16723867503</v>
      </c>
      <c r="X722">
        <v>16723867503</v>
      </c>
      <c r="Y722">
        <v>0</v>
      </c>
      <c r="Z722">
        <v>0</v>
      </c>
      <c r="AA722">
        <v>0</v>
      </c>
      <c r="AB722">
        <v>16723867503</v>
      </c>
      <c r="AC722">
        <v>5686222516</v>
      </c>
      <c r="AM722">
        <v>31560632540</v>
      </c>
      <c r="AN722">
        <v>16723867503</v>
      </c>
      <c r="AO722">
        <v>15959156733</v>
      </c>
      <c r="AP722">
        <v>15959156733</v>
      </c>
      <c r="AQ722">
        <v>17315996430</v>
      </c>
      <c r="AR722">
        <v>17315996430</v>
      </c>
      <c r="AS722">
        <v>1628819944</v>
      </c>
      <c r="AT722">
        <v>16711630090</v>
      </c>
      <c r="AU722">
        <v>15858396717</v>
      </c>
      <c r="AV722">
        <v>15858396717</v>
      </c>
      <c r="AW722">
        <v>15737129108</v>
      </c>
      <c r="AX722">
        <v>16723867503</v>
      </c>
      <c r="AY722">
        <v>16723867503</v>
      </c>
      <c r="AZ722">
        <v>18656694824</v>
      </c>
      <c r="BB722">
        <v>0</v>
      </c>
      <c r="BD722">
        <v>109923712947</v>
      </c>
      <c r="BE722">
        <v>109923712947</v>
      </c>
      <c r="BF722">
        <v>1</v>
      </c>
      <c r="BG722">
        <v>1</v>
      </c>
      <c r="BI722">
        <v>16723867503</v>
      </c>
      <c r="BK722">
        <v>16752718477</v>
      </c>
      <c r="BL722">
        <v>16752718477</v>
      </c>
      <c r="BM722">
        <v>16752718477</v>
      </c>
      <c r="BN722">
        <v>10789116649</v>
      </c>
      <c r="BQ722">
        <v>0</v>
      </c>
      <c r="BR722">
        <v>0</v>
      </c>
      <c r="BS722">
        <v>0</v>
      </c>
      <c r="BT722">
        <v>0</v>
      </c>
    </row>
    <row r="723" spans="1:72">
      <c r="A723" t="s">
        <v>1015</v>
      </c>
      <c r="B723" t="s">
        <v>49</v>
      </c>
      <c r="C723">
        <v>2012</v>
      </c>
      <c r="D723" t="s">
        <v>228</v>
      </c>
      <c r="E723">
        <v>7</v>
      </c>
      <c r="G723" t="s">
        <v>282</v>
      </c>
      <c r="H723" t="s">
        <v>984</v>
      </c>
      <c r="I723">
        <v>135384550019</v>
      </c>
      <c r="J723">
        <v>40316737707</v>
      </c>
      <c r="K723">
        <v>8690505758</v>
      </c>
      <c r="L723">
        <v>14168719269</v>
      </c>
      <c r="M723">
        <v>14168719269</v>
      </c>
      <c r="N723">
        <v>113210388261</v>
      </c>
      <c r="O723">
        <v>80203551249</v>
      </c>
      <c r="P723">
        <v>52664232510</v>
      </c>
      <c r="Q723">
        <v>52664232510</v>
      </c>
      <c r="R723">
        <v>0</v>
      </c>
      <c r="S723">
        <v>52664232510</v>
      </c>
      <c r="T723">
        <v>52729368897</v>
      </c>
      <c r="U723">
        <v>52729368897</v>
      </c>
      <c r="V723">
        <v>52729368897</v>
      </c>
      <c r="W723">
        <v>52729368897</v>
      </c>
      <c r="X723">
        <v>52729368897</v>
      </c>
      <c r="Y723">
        <v>0</v>
      </c>
      <c r="Z723">
        <v>0</v>
      </c>
      <c r="AA723">
        <v>0</v>
      </c>
      <c r="AB723">
        <v>52729368897</v>
      </c>
      <c r="AC723">
        <v>7093187650</v>
      </c>
      <c r="AD723">
        <v>52729368897</v>
      </c>
      <c r="AE723">
        <v>0</v>
      </c>
      <c r="AF723">
        <v>0</v>
      </c>
      <c r="AG723">
        <v>0</v>
      </c>
      <c r="AH723">
        <v>0</v>
      </c>
      <c r="AI723">
        <v>0</v>
      </c>
      <c r="AJ723">
        <v>0</v>
      </c>
      <c r="AK723">
        <v>0</v>
      </c>
      <c r="AL723">
        <v>0</v>
      </c>
      <c r="AM723">
        <v>68277110815</v>
      </c>
      <c r="AN723">
        <v>52729368897</v>
      </c>
      <c r="AO723">
        <v>52472982796</v>
      </c>
      <c r="AP723">
        <v>52472982796</v>
      </c>
      <c r="AQ723">
        <v>50635255700</v>
      </c>
      <c r="AR723">
        <v>28221861061</v>
      </c>
      <c r="AS723">
        <v>2640260617</v>
      </c>
      <c r="AT723">
        <v>52193088421</v>
      </c>
      <c r="AU723">
        <v>50714160628</v>
      </c>
      <c r="AV723">
        <v>50714160628</v>
      </c>
      <c r="AW723">
        <v>49138973032</v>
      </c>
      <c r="AX723">
        <v>52729368897</v>
      </c>
      <c r="AY723">
        <v>52729368897</v>
      </c>
      <c r="AZ723">
        <v>55117580604.393997</v>
      </c>
      <c r="BA723">
        <v>8256476914</v>
      </c>
      <c r="BB723">
        <v>0</v>
      </c>
      <c r="BC723">
        <v>0</v>
      </c>
      <c r="BD723">
        <v>135384550019</v>
      </c>
      <c r="BE723">
        <v>135384550019</v>
      </c>
      <c r="BF723">
        <v>1</v>
      </c>
      <c r="BG723">
        <v>1</v>
      </c>
      <c r="BH723">
        <v>1</v>
      </c>
      <c r="BI723">
        <v>52729368897</v>
      </c>
      <c r="BJ723">
        <v>23412310228</v>
      </c>
      <c r="BK723">
        <v>52664232510</v>
      </c>
      <c r="BL723">
        <v>52664232510</v>
      </c>
      <c r="BM723">
        <v>29251922282</v>
      </c>
      <c r="BN723">
        <v>25197179786</v>
      </c>
      <c r="BO723">
        <v>0</v>
      </c>
      <c r="BP723">
        <v>0</v>
      </c>
      <c r="BQ723">
        <v>0</v>
      </c>
      <c r="BR723">
        <v>0</v>
      </c>
      <c r="BS723">
        <v>0</v>
      </c>
      <c r="BT723">
        <v>0</v>
      </c>
    </row>
    <row r="724" spans="1:72">
      <c r="A724" t="s">
        <v>1016</v>
      </c>
      <c r="B724" t="s">
        <v>50</v>
      </c>
      <c r="C724">
        <v>2012</v>
      </c>
      <c r="D724" t="s">
        <v>215</v>
      </c>
      <c r="E724">
        <v>2</v>
      </c>
      <c r="G724" t="s">
        <v>284</v>
      </c>
      <c r="H724" t="s">
        <v>984</v>
      </c>
      <c r="I724">
        <v>18975332084</v>
      </c>
      <c r="J724">
        <v>1924798894</v>
      </c>
      <c r="K724">
        <v>1677777351</v>
      </c>
      <c r="L724">
        <v>2549054347</v>
      </c>
      <c r="M724">
        <v>2549054347</v>
      </c>
      <c r="N724">
        <v>20728180889</v>
      </c>
      <c r="O724">
        <v>13372511599</v>
      </c>
      <c r="P724">
        <v>6715053129</v>
      </c>
      <c r="Q724">
        <v>6715053129</v>
      </c>
      <c r="R724">
        <v>0</v>
      </c>
      <c r="S724">
        <v>6715053129</v>
      </c>
      <c r="T724">
        <v>6692603152</v>
      </c>
      <c r="U724">
        <v>6692603152</v>
      </c>
      <c r="V724">
        <v>6692603152</v>
      </c>
      <c r="W724">
        <v>6692603152</v>
      </c>
      <c r="X724">
        <v>6692603152</v>
      </c>
      <c r="Y724">
        <v>0</v>
      </c>
      <c r="Z724">
        <v>0</v>
      </c>
      <c r="AA724">
        <v>0</v>
      </c>
      <c r="AB724">
        <v>6692603152</v>
      </c>
      <c r="AC724">
        <v>1342554253</v>
      </c>
      <c r="AM724">
        <v>11606624119</v>
      </c>
      <c r="AN724">
        <v>6692603152</v>
      </c>
      <c r="AO724">
        <v>6382411033</v>
      </c>
      <c r="AP724">
        <v>6382411033</v>
      </c>
      <c r="AQ724">
        <v>6888993922</v>
      </c>
      <c r="AR724">
        <v>6888993922</v>
      </c>
      <c r="AS724">
        <v>809197946</v>
      </c>
      <c r="AT724">
        <v>6689656671</v>
      </c>
      <c r="AU724">
        <v>6293422772</v>
      </c>
      <c r="AV724">
        <v>6293422772</v>
      </c>
      <c r="AW724">
        <v>6122308942</v>
      </c>
      <c r="AX724">
        <v>6692603152</v>
      </c>
      <c r="AY724">
        <v>6692603152</v>
      </c>
      <c r="AZ724">
        <v>7308061395</v>
      </c>
      <c r="BB724">
        <v>0</v>
      </c>
      <c r="BD724">
        <v>18975332084</v>
      </c>
      <c r="BE724">
        <v>18975332084</v>
      </c>
      <c r="BF724">
        <v>1</v>
      </c>
      <c r="BG724">
        <v>1</v>
      </c>
      <c r="BI724">
        <v>6692603152</v>
      </c>
      <c r="BK724">
        <v>6715053129</v>
      </c>
      <c r="BL724">
        <v>6715053129</v>
      </c>
      <c r="BM724">
        <v>6715053129</v>
      </c>
      <c r="BN724">
        <v>3409365735</v>
      </c>
      <c r="BQ724">
        <v>0</v>
      </c>
      <c r="BR724">
        <v>0</v>
      </c>
      <c r="BS724">
        <v>0</v>
      </c>
      <c r="BT724">
        <v>0</v>
      </c>
    </row>
    <row r="725" spans="1:72">
      <c r="A725" t="s">
        <v>1017</v>
      </c>
      <c r="B725" t="s">
        <v>51</v>
      </c>
      <c r="C725">
        <v>2012</v>
      </c>
      <c r="D725" t="s">
        <v>212</v>
      </c>
      <c r="E725">
        <v>2</v>
      </c>
      <c r="G725" t="s">
        <v>286</v>
      </c>
      <c r="H725" t="s">
        <v>984</v>
      </c>
      <c r="I725">
        <v>15579358144</v>
      </c>
      <c r="J725">
        <v>689409570</v>
      </c>
      <c r="K725">
        <v>551258128</v>
      </c>
      <c r="L725">
        <v>897185730</v>
      </c>
      <c r="M725">
        <v>897185730</v>
      </c>
      <c r="N725">
        <v>9699744795</v>
      </c>
      <c r="O725">
        <v>8500029602</v>
      </c>
      <c r="P725">
        <v>4016570542</v>
      </c>
      <c r="Q725">
        <v>4016570542</v>
      </c>
      <c r="R725">
        <v>0</v>
      </c>
      <c r="S725">
        <v>4016570542</v>
      </c>
      <c r="T725">
        <v>4017040969</v>
      </c>
      <c r="U725">
        <v>4017040969</v>
      </c>
      <c r="V725">
        <v>4017040969</v>
      </c>
      <c r="W725">
        <v>4017040969</v>
      </c>
      <c r="X725">
        <v>4017040969</v>
      </c>
      <c r="Y725">
        <v>0</v>
      </c>
      <c r="Z725">
        <v>0</v>
      </c>
      <c r="AA725">
        <v>0</v>
      </c>
      <c r="AB725">
        <v>4017040969</v>
      </c>
      <c r="AC725">
        <v>758246610</v>
      </c>
      <c r="AM725">
        <v>7302409390</v>
      </c>
      <c r="AN725">
        <v>4017040969</v>
      </c>
      <c r="AO725">
        <v>4025855310</v>
      </c>
      <c r="AP725">
        <v>4025855310</v>
      </c>
      <c r="AQ725">
        <v>4180980377</v>
      </c>
      <c r="AR725">
        <v>4180980377</v>
      </c>
      <c r="AS725">
        <v>176694889</v>
      </c>
      <c r="AT725">
        <v>4012252551</v>
      </c>
      <c r="AU725">
        <v>3801228292</v>
      </c>
      <c r="AV725">
        <v>3801228292</v>
      </c>
      <c r="AW725">
        <v>3827106500</v>
      </c>
      <c r="AX725">
        <v>4017040969</v>
      </c>
      <c r="AY725">
        <v>4017040969</v>
      </c>
      <c r="AZ725">
        <v>4417019778</v>
      </c>
      <c r="BB725">
        <v>0</v>
      </c>
      <c r="BD725">
        <v>15579358144</v>
      </c>
      <c r="BE725">
        <v>15579358144</v>
      </c>
      <c r="BF725">
        <v>1</v>
      </c>
      <c r="BG725">
        <v>1</v>
      </c>
      <c r="BI725">
        <v>4017040969</v>
      </c>
      <c r="BK725">
        <v>4016570542</v>
      </c>
      <c r="BL725">
        <v>4016570542</v>
      </c>
      <c r="BM725">
        <v>4016570542</v>
      </c>
      <c r="BN725">
        <v>2719413154</v>
      </c>
      <c r="BQ725">
        <v>0</v>
      </c>
      <c r="BR725">
        <v>0</v>
      </c>
      <c r="BS725">
        <v>0</v>
      </c>
      <c r="BT725">
        <v>0</v>
      </c>
    </row>
    <row r="726" spans="1:72">
      <c r="A726" t="s">
        <v>1018</v>
      </c>
      <c r="B726" t="s">
        <v>52</v>
      </c>
      <c r="C726">
        <v>2012</v>
      </c>
      <c r="D726" t="s">
        <v>228</v>
      </c>
      <c r="E726">
        <v>6</v>
      </c>
      <c r="G726" t="s">
        <v>288</v>
      </c>
      <c r="H726" t="s">
        <v>984</v>
      </c>
      <c r="I726">
        <v>77909152816</v>
      </c>
      <c r="J726">
        <v>24724738742</v>
      </c>
      <c r="K726">
        <v>8381956134</v>
      </c>
      <c r="L726">
        <v>12836396105</v>
      </c>
      <c r="M726">
        <v>12836396105</v>
      </c>
      <c r="N726">
        <v>62849991930</v>
      </c>
      <c r="O726">
        <v>43679437033</v>
      </c>
      <c r="P726">
        <v>36802543942</v>
      </c>
      <c r="Q726">
        <v>36802543942</v>
      </c>
      <c r="R726">
        <v>0</v>
      </c>
      <c r="S726">
        <v>36802543942</v>
      </c>
      <c r="T726">
        <v>37540251150</v>
      </c>
      <c r="U726">
        <v>37540251150</v>
      </c>
      <c r="V726">
        <v>37540251150</v>
      </c>
      <c r="W726">
        <v>37540251150</v>
      </c>
      <c r="X726">
        <v>37540251150</v>
      </c>
      <c r="Y726">
        <v>0</v>
      </c>
      <c r="Z726">
        <v>0</v>
      </c>
      <c r="AA726">
        <v>0</v>
      </c>
      <c r="AB726">
        <v>37540251150</v>
      </c>
      <c r="AC726">
        <v>5215617671</v>
      </c>
      <c r="AD726">
        <v>37540251150</v>
      </c>
      <c r="AE726">
        <v>0</v>
      </c>
      <c r="AF726">
        <v>0</v>
      </c>
      <c r="AG726">
        <v>0</v>
      </c>
      <c r="AH726">
        <v>0</v>
      </c>
      <c r="AI726">
        <v>0</v>
      </c>
      <c r="AJ726">
        <v>0</v>
      </c>
      <c r="AK726">
        <v>0</v>
      </c>
      <c r="AL726">
        <v>0</v>
      </c>
      <c r="AM726">
        <v>40763699611</v>
      </c>
      <c r="AN726">
        <v>37540251150</v>
      </c>
      <c r="AO726">
        <v>37142652935</v>
      </c>
      <c r="AP726">
        <v>37142652935</v>
      </c>
      <c r="AQ726">
        <v>36908977321</v>
      </c>
      <c r="AR726">
        <v>21650402484</v>
      </c>
      <c r="AS726">
        <v>1893308480</v>
      </c>
      <c r="AT726">
        <v>37268066338</v>
      </c>
      <c r="AU726">
        <v>36395090618</v>
      </c>
      <c r="AV726">
        <v>36395090618</v>
      </c>
      <c r="AW726">
        <v>35215108602</v>
      </c>
      <c r="AX726">
        <v>37540251150</v>
      </c>
      <c r="AY726">
        <v>37540251150</v>
      </c>
      <c r="AZ726">
        <v>38787926979</v>
      </c>
      <c r="BA726">
        <v>5870299918</v>
      </c>
      <c r="BB726">
        <v>0</v>
      </c>
      <c r="BC726">
        <v>0</v>
      </c>
      <c r="BD726">
        <v>77909152816</v>
      </c>
      <c r="BE726">
        <v>77909152816</v>
      </c>
      <c r="BF726">
        <v>1</v>
      </c>
      <c r="BG726">
        <v>1</v>
      </c>
      <c r="BH726">
        <v>1</v>
      </c>
      <c r="BI726">
        <v>37540251150</v>
      </c>
      <c r="BJ726">
        <v>15501751815</v>
      </c>
      <c r="BK726">
        <v>36802543942</v>
      </c>
      <c r="BL726">
        <v>36802543942</v>
      </c>
      <c r="BM726">
        <v>21300792127</v>
      </c>
      <c r="BN726">
        <v>19413343331</v>
      </c>
      <c r="BO726">
        <v>0</v>
      </c>
      <c r="BP726">
        <v>0</v>
      </c>
      <c r="BQ726">
        <v>0</v>
      </c>
      <c r="BR726">
        <v>0</v>
      </c>
      <c r="BS726">
        <v>0</v>
      </c>
      <c r="BT726">
        <v>0</v>
      </c>
    </row>
    <row r="727" spans="1:72">
      <c r="A727" t="s">
        <v>1019</v>
      </c>
      <c r="B727" t="s">
        <v>53</v>
      </c>
      <c r="C727">
        <v>2012</v>
      </c>
      <c r="D727" t="s">
        <v>228</v>
      </c>
      <c r="E727">
        <v>6</v>
      </c>
      <c r="G727" t="s">
        <v>290</v>
      </c>
      <c r="H727" t="s">
        <v>984</v>
      </c>
      <c r="I727">
        <v>148241954766</v>
      </c>
      <c r="J727">
        <v>46428235264</v>
      </c>
      <c r="K727">
        <v>15863736842</v>
      </c>
      <c r="L727">
        <v>20147088268</v>
      </c>
      <c r="M727">
        <v>20147088268</v>
      </c>
      <c r="N727">
        <v>150787620461</v>
      </c>
      <c r="O727">
        <v>119234020184</v>
      </c>
      <c r="P727">
        <v>50174510905</v>
      </c>
      <c r="Q727">
        <v>50174510905</v>
      </c>
      <c r="R727">
        <v>0</v>
      </c>
      <c r="S727">
        <v>50174510905</v>
      </c>
      <c r="T727">
        <v>48907950768</v>
      </c>
      <c r="U727">
        <v>48907950768</v>
      </c>
      <c r="V727">
        <v>48907950768</v>
      </c>
      <c r="W727">
        <v>48907950768</v>
      </c>
      <c r="X727">
        <v>48907950768</v>
      </c>
      <c r="Y727">
        <v>0</v>
      </c>
      <c r="Z727">
        <v>0</v>
      </c>
      <c r="AA727">
        <v>0</v>
      </c>
      <c r="AB727">
        <v>48907950768</v>
      </c>
      <c r="AC727">
        <v>6189386189</v>
      </c>
      <c r="AD727">
        <v>48907950768</v>
      </c>
      <c r="AE727">
        <v>0</v>
      </c>
      <c r="AF727">
        <v>0</v>
      </c>
      <c r="AG727">
        <v>0</v>
      </c>
      <c r="AH727">
        <v>0</v>
      </c>
      <c r="AI727">
        <v>0</v>
      </c>
      <c r="AJ727">
        <v>0</v>
      </c>
      <c r="AK727">
        <v>0</v>
      </c>
      <c r="AL727">
        <v>0</v>
      </c>
      <c r="AM727">
        <v>90764898151</v>
      </c>
      <c r="AN727">
        <v>48907950768</v>
      </c>
      <c r="AO727">
        <v>50408089140</v>
      </c>
      <c r="AP727">
        <v>50408089140</v>
      </c>
      <c r="AQ727">
        <v>49557962480</v>
      </c>
      <c r="AR727">
        <v>26565530186</v>
      </c>
      <c r="AS727">
        <v>2793645720</v>
      </c>
      <c r="AT727">
        <v>48327855778</v>
      </c>
      <c r="AU727">
        <v>46530953025</v>
      </c>
      <c r="AV727">
        <v>46530953025</v>
      </c>
      <c r="AW727">
        <v>46450100188</v>
      </c>
      <c r="AX727">
        <v>48907950768</v>
      </c>
      <c r="AY727">
        <v>48907950768</v>
      </c>
      <c r="AZ727">
        <v>53348999901</v>
      </c>
      <c r="BA727">
        <v>8828301239</v>
      </c>
      <c r="BB727">
        <v>0</v>
      </c>
      <c r="BC727">
        <v>0</v>
      </c>
      <c r="BD727">
        <v>148241954766</v>
      </c>
      <c r="BE727">
        <v>148241954766</v>
      </c>
      <c r="BF727">
        <v>1</v>
      </c>
      <c r="BG727">
        <v>1</v>
      </c>
      <c r="BH727">
        <v>1</v>
      </c>
      <c r="BI727">
        <v>48907950768</v>
      </c>
      <c r="BJ727">
        <v>23379343214</v>
      </c>
      <c r="BK727">
        <v>50174510905</v>
      </c>
      <c r="BL727">
        <v>50174510905</v>
      </c>
      <c r="BM727">
        <v>26795167691</v>
      </c>
      <c r="BN727">
        <v>23809461090</v>
      </c>
      <c r="BO727">
        <v>0</v>
      </c>
      <c r="BP727">
        <v>0</v>
      </c>
      <c r="BQ727">
        <v>0</v>
      </c>
      <c r="BR727">
        <v>0</v>
      </c>
      <c r="BS727">
        <v>0</v>
      </c>
      <c r="BT727">
        <v>0</v>
      </c>
    </row>
    <row r="728" spans="1:72">
      <c r="A728" t="s">
        <v>1020</v>
      </c>
      <c r="B728" t="s">
        <v>54</v>
      </c>
      <c r="C728">
        <v>2012</v>
      </c>
      <c r="D728" t="s">
        <v>228</v>
      </c>
      <c r="E728">
        <v>4</v>
      </c>
      <c r="G728" t="s">
        <v>292</v>
      </c>
      <c r="H728" t="s">
        <v>984</v>
      </c>
      <c r="I728">
        <v>86227348796</v>
      </c>
      <c r="J728">
        <v>13979824044</v>
      </c>
      <c r="K728">
        <v>6060250647</v>
      </c>
      <c r="L728">
        <v>11972785232</v>
      </c>
      <c r="M728">
        <v>11972785232</v>
      </c>
      <c r="N728">
        <v>48996780276</v>
      </c>
      <c r="O728">
        <v>30757713367</v>
      </c>
      <c r="P728">
        <v>28181911487</v>
      </c>
      <c r="Q728">
        <v>28181911487</v>
      </c>
      <c r="R728">
        <v>0</v>
      </c>
      <c r="S728">
        <v>28181911487</v>
      </c>
      <c r="T728">
        <v>28173529931</v>
      </c>
      <c r="U728">
        <v>28173529931</v>
      </c>
      <c r="V728">
        <v>28173529931</v>
      </c>
      <c r="W728">
        <v>28173529931</v>
      </c>
      <c r="X728">
        <v>28173529931</v>
      </c>
      <c r="Y728">
        <v>0</v>
      </c>
      <c r="Z728">
        <v>0</v>
      </c>
      <c r="AA728">
        <v>0</v>
      </c>
      <c r="AB728">
        <v>28173529931</v>
      </c>
      <c r="AC728">
        <v>2772293817</v>
      </c>
      <c r="AD728">
        <v>28173529931</v>
      </c>
      <c r="AE728">
        <v>0</v>
      </c>
      <c r="AF728">
        <v>0</v>
      </c>
      <c r="AG728">
        <v>0</v>
      </c>
      <c r="AH728">
        <v>0</v>
      </c>
      <c r="AI728">
        <v>0</v>
      </c>
      <c r="AJ728">
        <v>0</v>
      </c>
      <c r="AK728">
        <v>0</v>
      </c>
      <c r="AL728">
        <v>0</v>
      </c>
      <c r="AM728">
        <v>27133528185</v>
      </c>
      <c r="AN728">
        <v>28173529931</v>
      </c>
      <c r="AO728">
        <v>29488350898</v>
      </c>
      <c r="AP728">
        <v>29488350898</v>
      </c>
      <c r="AQ728">
        <v>29070767985</v>
      </c>
      <c r="AR728">
        <v>15237715010</v>
      </c>
      <c r="AS728">
        <v>1890602085</v>
      </c>
      <c r="AT728">
        <v>28009128040</v>
      </c>
      <c r="AU728">
        <v>27397891492</v>
      </c>
      <c r="AV728">
        <v>27397891492</v>
      </c>
      <c r="AW728">
        <v>26477642053</v>
      </c>
      <c r="AX728">
        <v>28173529931</v>
      </c>
      <c r="AY728">
        <v>28173529931</v>
      </c>
      <c r="AZ728">
        <v>28954233571</v>
      </c>
      <c r="BA728">
        <v>4644858130</v>
      </c>
      <c r="BB728">
        <v>0</v>
      </c>
      <c r="BC728">
        <v>0</v>
      </c>
      <c r="BD728">
        <v>86227348796</v>
      </c>
      <c r="BE728">
        <v>86227348796</v>
      </c>
      <c r="BF728">
        <v>1</v>
      </c>
      <c r="BG728">
        <v>1</v>
      </c>
      <c r="BH728">
        <v>1</v>
      </c>
      <c r="BI728">
        <v>28173529931</v>
      </c>
      <c r="BJ728">
        <v>14431632412</v>
      </c>
      <c r="BK728">
        <v>28181911487</v>
      </c>
      <c r="BL728">
        <v>28181911487</v>
      </c>
      <c r="BM728">
        <v>13750279075</v>
      </c>
      <c r="BN728">
        <v>14385037524</v>
      </c>
      <c r="BO728">
        <v>0</v>
      </c>
      <c r="BP728">
        <v>0</v>
      </c>
      <c r="BQ728">
        <v>0</v>
      </c>
      <c r="BR728">
        <v>0</v>
      </c>
      <c r="BS728">
        <v>0</v>
      </c>
      <c r="BT728">
        <v>0</v>
      </c>
    </row>
    <row r="729" spans="1:72">
      <c r="A729" t="s">
        <v>1021</v>
      </c>
      <c r="B729" t="s">
        <v>55</v>
      </c>
      <c r="C729">
        <v>2012</v>
      </c>
      <c r="D729" t="s">
        <v>228</v>
      </c>
      <c r="E729">
        <v>4</v>
      </c>
      <c r="G729" t="s">
        <v>294</v>
      </c>
      <c r="H729" t="s">
        <v>984</v>
      </c>
      <c r="I729">
        <v>67226451288</v>
      </c>
      <c r="J729">
        <v>12930474567</v>
      </c>
      <c r="K729">
        <v>7695724700</v>
      </c>
      <c r="L729">
        <v>10549583618</v>
      </c>
      <c r="M729">
        <v>10549583618</v>
      </c>
      <c r="N729">
        <v>54808595549</v>
      </c>
      <c r="O729">
        <v>30443618360</v>
      </c>
      <c r="P729">
        <v>31478465807</v>
      </c>
      <c r="Q729">
        <v>31478465807</v>
      </c>
      <c r="R729">
        <v>0</v>
      </c>
      <c r="S729">
        <v>31478465807</v>
      </c>
      <c r="T729">
        <v>30683145236</v>
      </c>
      <c r="U729">
        <v>30683145236</v>
      </c>
      <c r="V729">
        <v>30683145236</v>
      </c>
      <c r="W729">
        <v>30683145236</v>
      </c>
      <c r="X729">
        <v>30683145236</v>
      </c>
      <c r="Y729">
        <v>0</v>
      </c>
      <c r="Z729">
        <v>0</v>
      </c>
      <c r="AA729">
        <v>0</v>
      </c>
      <c r="AB729">
        <v>30683145236</v>
      </c>
      <c r="AC729">
        <v>2889924099</v>
      </c>
      <c r="AD729">
        <v>30683145236</v>
      </c>
      <c r="AE729">
        <v>0</v>
      </c>
      <c r="AF729">
        <v>0</v>
      </c>
      <c r="AG729">
        <v>0</v>
      </c>
      <c r="AH729">
        <v>0</v>
      </c>
      <c r="AI729">
        <v>0</v>
      </c>
      <c r="AJ729">
        <v>0</v>
      </c>
      <c r="AK729">
        <v>0</v>
      </c>
      <c r="AL729">
        <v>0</v>
      </c>
      <c r="AM729">
        <v>30750574884</v>
      </c>
      <c r="AN729">
        <v>30683145236</v>
      </c>
      <c r="AO729">
        <v>31297926654</v>
      </c>
      <c r="AP729">
        <v>31297926654</v>
      </c>
      <c r="AQ729">
        <v>30944912045</v>
      </c>
      <c r="AR729">
        <v>16357566136</v>
      </c>
      <c r="AS729">
        <v>2041677845</v>
      </c>
      <c r="AT729">
        <v>30539598941</v>
      </c>
      <c r="AU729">
        <v>29914436007</v>
      </c>
      <c r="AV729">
        <v>29914436007</v>
      </c>
      <c r="AW729">
        <v>29875823232</v>
      </c>
      <c r="AX729">
        <v>30683145236</v>
      </c>
      <c r="AY729">
        <v>30683145236</v>
      </c>
      <c r="AZ729">
        <v>31772336386</v>
      </c>
      <c r="BA729">
        <v>5312558551</v>
      </c>
      <c r="BB729">
        <v>0</v>
      </c>
      <c r="BC729">
        <v>0</v>
      </c>
      <c r="BD729">
        <v>67226451288</v>
      </c>
      <c r="BE729">
        <v>67226451288</v>
      </c>
      <c r="BF729">
        <v>1</v>
      </c>
      <c r="BG729">
        <v>1</v>
      </c>
      <c r="BH729">
        <v>1</v>
      </c>
      <c r="BI729">
        <v>30683145236</v>
      </c>
      <c r="BJ729">
        <v>15295276279</v>
      </c>
      <c r="BK729">
        <v>31478465807</v>
      </c>
      <c r="BL729">
        <v>31478465807</v>
      </c>
      <c r="BM729">
        <v>16183189528</v>
      </c>
      <c r="BN729">
        <v>14873346699</v>
      </c>
      <c r="BO729">
        <v>0</v>
      </c>
      <c r="BP729">
        <v>0</v>
      </c>
      <c r="BQ729">
        <v>0</v>
      </c>
      <c r="BR729">
        <v>0</v>
      </c>
      <c r="BS729">
        <v>0</v>
      </c>
      <c r="BT729">
        <v>0</v>
      </c>
    </row>
    <row r="730" spans="1:72">
      <c r="A730" t="s">
        <v>1022</v>
      </c>
      <c r="B730" t="s">
        <v>56</v>
      </c>
      <c r="C730">
        <v>2012</v>
      </c>
      <c r="D730" t="s">
        <v>228</v>
      </c>
      <c r="E730">
        <v>7</v>
      </c>
      <c r="G730" t="s">
        <v>296</v>
      </c>
      <c r="H730" t="s">
        <v>984</v>
      </c>
      <c r="I730">
        <v>107591737722</v>
      </c>
      <c r="J730">
        <v>31099513847</v>
      </c>
      <c r="K730">
        <v>10742326371</v>
      </c>
      <c r="L730">
        <v>15557601220</v>
      </c>
      <c r="M730">
        <v>15557601220</v>
      </c>
      <c r="N730">
        <v>96317654701</v>
      </c>
      <c r="O730">
        <v>72568234194</v>
      </c>
      <c r="P730">
        <v>46637995124</v>
      </c>
      <c r="Q730">
        <v>46637995124</v>
      </c>
      <c r="R730">
        <v>0</v>
      </c>
      <c r="S730">
        <v>46637995124</v>
      </c>
      <c r="T730">
        <v>44897392912</v>
      </c>
      <c r="U730">
        <v>44897392912</v>
      </c>
      <c r="V730">
        <v>44897392912</v>
      </c>
      <c r="W730">
        <v>44897392912</v>
      </c>
      <c r="X730">
        <v>44897392912</v>
      </c>
      <c r="Y730">
        <v>0</v>
      </c>
      <c r="Z730">
        <v>0</v>
      </c>
      <c r="AA730">
        <v>0</v>
      </c>
      <c r="AB730">
        <v>44897392912</v>
      </c>
      <c r="AC730">
        <v>6248551172</v>
      </c>
      <c r="AD730">
        <v>44897392912</v>
      </c>
      <c r="AE730">
        <v>0</v>
      </c>
      <c r="AF730">
        <v>0</v>
      </c>
      <c r="AG730">
        <v>0</v>
      </c>
      <c r="AH730">
        <v>0</v>
      </c>
      <c r="AI730">
        <v>0</v>
      </c>
      <c r="AJ730">
        <v>0</v>
      </c>
      <c r="AK730">
        <v>0</v>
      </c>
      <c r="AL730">
        <v>0</v>
      </c>
      <c r="AM730">
        <v>56119707339</v>
      </c>
      <c r="AN730">
        <v>44897392912</v>
      </c>
      <c r="AO730">
        <v>47248574694</v>
      </c>
      <c r="AP730">
        <v>47248574694</v>
      </c>
      <c r="AQ730">
        <v>46832439766</v>
      </c>
      <c r="AR730">
        <v>26379700023</v>
      </c>
      <c r="AS730">
        <v>3006167286</v>
      </c>
      <c r="AT730">
        <v>44402863527</v>
      </c>
      <c r="AU730">
        <v>42903944166</v>
      </c>
      <c r="AV730">
        <v>42903944166</v>
      </c>
      <c r="AW730">
        <v>42205166642</v>
      </c>
      <c r="AX730">
        <v>44897392912</v>
      </c>
      <c r="AY730">
        <v>44897392912</v>
      </c>
      <c r="AZ730">
        <v>47334094670</v>
      </c>
      <c r="BA730">
        <v>7554117151</v>
      </c>
      <c r="BB730">
        <v>0</v>
      </c>
      <c r="BC730">
        <v>0</v>
      </c>
      <c r="BD730">
        <v>107591737722</v>
      </c>
      <c r="BE730">
        <v>107591737722</v>
      </c>
      <c r="BF730">
        <v>1</v>
      </c>
      <c r="BG730">
        <v>1</v>
      </c>
      <c r="BH730">
        <v>1</v>
      </c>
      <c r="BI730">
        <v>44897392912</v>
      </c>
      <c r="BJ730">
        <v>21153809170</v>
      </c>
      <c r="BK730">
        <v>46637995124</v>
      </c>
      <c r="BL730">
        <v>46637995124</v>
      </c>
      <c r="BM730">
        <v>25484185954</v>
      </c>
      <c r="BN730">
        <v>21662798066</v>
      </c>
      <c r="BO730">
        <v>0</v>
      </c>
      <c r="BP730">
        <v>0</v>
      </c>
      <c r="BQ730">
        <v>0</v>
      </c>
      <c r="BR730">
        <v>0</v>
      </c>
      <c r="BS730">
        <v>0</v>
      </c>
      <c r="BT730">
        <v>0</v>
      </c>
    </row>
    <row r="731" spans="1:72">
      <c r="A731" t="s">
        <v>1023</v>
      </c>
      <c r="B731" t="s">
        <v>57</v>
      </c>
      <c r="C731">
        <v>2012</v>
      </c>
      <c r="D731" t="s">
        <v>228</v>
      </c>
      <c r="E731">
        <v>5</v>
      </c>
      <c r="G731" t="s">
        <v>298</v>
      </c>
      <c r="H731" t="s">
        <v>984</v>
      </c>
      <c r="I731">
        <v>111509543718</v>
      </c>
      <c r="J731">
        <v>39975275709</v>
      </c>
      <c r="K731">
        <v>9332032048</v>
      </c>
      <c r="L731">
        <v>12673344084</v>
      </c>
      <c r="M731">
        <v>12673344084</v>
      </c>
      <c r="N731">
        <v>99689947650</v>
      </c>
      <c r="O731">
        <v>72788076668</v>
      </c>
      <c r="P731">
        <v>38290106210</v>
      </c>
      <c r="Q731">
        <v>38290106210</v>
      </c>
      <c r="R731">
        <v>0</v>
      </c>
      <c r="S731">
        <v>38290106210</v>
      </c>
      <c r="T731">
        <v>37444824811</v>
      </c>
      <c r="U731">
        <v>37444824811</v>
      </c>
      <c r="V731">
        <v>37444824811</v>
      </c>
      <c r="W731">
        <v>37444824811</v>
      </c>
      <c r="X731">
        <v>37444824811</v>
      </c>
      <c r="Y731">
        <v>0</v>
      </c>
      <c r="Z731">
        <v>0</v>
      </c>
      <c r="AA731">
        <v>0</v>
      </c>
      <c r="AB731">
        <v>37444824811</v>
      </c>
      <c r="AC731">
        <v>4037779690</v>
      </c>
      <c r="AD731">
        <v>37444824811</v>
      </c>
      <c r="AE731">
        <v>0</v>
      </c>
      <c r="AF731">
        <v>0</v>
      </c>
      <c r="AG731">
        <v>0</v>
      </c>
      <c r="AH731">
        <v>0</v>
      </c>
      <c r="AI731">
        <v>0</v>
      </c>
      <c r="AJ731">
        <v>0</v>
      </c>
      <c r="AK731">
        <v>0</v>
      </c>
      <c r="AL731">
        <v>0</v>
      </c>
      <c r="AM731">
        <v>56182313191</v>
      </c>
      <c r="AN731">
        <v>37444824811</v>
      </c>
      <c r="AO731">
        <v>38152634132</v>
      </c>
      <c r="AP731">
        <v>38152634132</v>
      </c>
      <c r="AQ731">
        <v>38291086000</v>
      </c>
      <c r="AR731">
        <v>21153363323</v>
      </c>
      <c r="AS731">
        <v>2148891338</v>
      </c>
      <c r="AT731">
        <v>36939183090</v>
      </c>
      <c r="AU731">
        <v>35676363244</v>
      </c>
      <c r="AV731">
        <v>35676363244</v>
      </c>
      <c r="AW731">
        <v>34823173411</v>
      </c>
      <c r="AX731">
        <v>37444824811</v>
      </c>
      <c r="AY731">
        <v>37444824811</v>
      </c>
      <c r="AZ731">
        <v>38515479302.5308</v>
      </c>
      <c r="BA731">
        <v>6386994799</v>
      </c>
      <c r="BB731">
        <v>0</v>
      </c>
      <c r="BC731">
        <v>0</v>
      </c>
      <c r="BD731">
        <v>111509543718</v>
      </c>
      <c r="BE731">
        <v>111509543718</v>
      </c>
      <c r="BF731">
        <v>1</v>
      </c>
      <c r="BG731">
        <v>1</v>
      </c>
      <c r="BH731">
        <v>1</v>
      </c>
      <c r="BI731">
        <v>37444824811</v>
      </c>
      <c r="BJ731">
        <v>17842649670</v>
      </c>
      <c r="BK731">
        <v>38290106210</v>
      </c>
      <c r="BL731">
        <v>38290106210</v>
      </c>
      <c r="BM731">
        <v>20447456540</v>
      </c>
      <c r="BN731">
        <v>17483546797</v>
      </c>
      <c r="BO731">
        <v>0</v>
      </c>
      <c r="BP731">
        <v>0</v>
      </c>
      <c r="BQ731">
        <v>0</v>
      </c>
      <c r="BR731">
        <v>0</v>
      </c>
      <c r="BS731">
        <v>0</v>
      </c>
      <c r="BT731">
        <v>0</v>
      </c>
    </row>
    <row r="732" spans="1:72">
      <c r="A732" t="s">
        <v>1024</v>
      </c>
      <c r="B732" t="s">
        <v>58</v>
      </c>
      <c r="C732">
        <v>2012</v>
      </c>
      <c r="D732" t="s">
        <v>231</v>
      </c>
      <c r="E732">
        <v>6</v>
      </c>
      <c r="G732" t="s">
        <v>300</v>
      </c>
      <c r="H732" t="s">
        <v>984</v>
      </c>
      <c r="I732">
        <v>65654041596</v>
      </c>
      <c r="J732">
        <v>4059517389</v>
      </c>
      <c r="K732">
        <v>3690837803</v>
      </c>
      <c r="L732">
        <v>5375469043</v>
      </c>
      <c r="M732">
        <v>5375469043</v>
      </c>
      <c r="N732">
        <v>34596665608</v>
      </c>
      <c r="O732">
        <v>26266702489</v>
      </c>
      <c r="P732">
        <v>17138231416</v>
      </c>
      <c r="Q732">
        <v>17138231416</v>
      </c>
      <c r="R732">
        <v>0</v>
      </c>
      <c r="S732">
        <v>17138231416</v>
      </c>
      <c r="T732">
        <v>17112050025</v>
      </c>
      <c r="U732">
        <v>17112050025</v>
      </c>
      <c r="V732">
        <v>17112050025</v>
      </c>
      <c r="W732">
        <v>17112050025</v>
      </c>
      <c r="X732">
        <v>17112050025</v>
      </c>
      <c r="Y732">
        <v>0</v>
      </c>
      <c r="Z732">
        <v>0</v>
      </c>
      <c r="AA732">
        <v>0</v>
      </c>
      <c r="AB732">
        <v>17112050025</v>
      </c>
      <c r="AC732">
        <v>5523716265</v>
      </c>
      <c r="AM732">
        <v>24928614114</v>
      </c>
      <c r="AN732">
        <v>17112050025</v>
      </c>
      <c r="AO732">
        <v>17248205833</v>
      </c>
      <c r="AP732">
        <v>17248205833</v>
      </c>
      <c r="AQ732">
        <v>18518329121</v>
      </c>
      <c r="AR732">
        <v>18518329121</v>
      </c>
      <c r="AS732">
        <v>1586749408</v>
      </c>
      <c r="AT732">
        <v>17106678758</v>
      </c>
      <c r="AU732">
        <v>16581700788</v>
      </c>
      <c r="AV732">
        <v>16581700788</v>
      </c>
      <c r="AW732">
        <v>15331893396</v>
      </c>
      <c r="AX732">
        <v>17112050025</v>
      </c>
      <c r="AY732">
        <v>17112050025</v>
      </c>
      <c r="AZ732">
        <v>17959726239</v>
      </c>
      <c r="BB732">
        <v>0</v>
      </c>
      <c r="BD732">
        <v>65654041596</v>
      </c>
      <c r="BE732">
        <v>65654041596</v>
      </c>
      <c r="BF732">
        <v>1</v>
      </c>
      <c r="BG732">
        <v>1</v>
      </c>
      <c r="BI732">
        <v>17112050025</v>
      </c>
      <c r="BK732">
        <v>17138231416</v>
      </c>
      <c r="BL732">
        <v>17138231416</v>
      </c>
      <c r="BM732">
        <v>17138231416</v>
      </c>
      <c r="BN732">
        <v>11646642033</v>
      </c>
      <c r="BQ732">
        <v>0</v>
      </c>
      <c r="BR732">
        <v>0</v>
      </c>
      <c r="BS732">
        <v>0</v>
      </c>
      <c r="BT732">
        <v>0</v>
      </c>
    </row>
    <row r="733" spans="1:72">
      <c r="A733" t="s">
        <v>1025</v>
      </c>
      <c r="B733" t="s">
        <v>59</v>
      </c>
      <c r="C733">
        <v>2012</v>
      </c>
      <c r="D733" t="s">
        <v>223</v>
      </c>
      <c r="E733">
        <v>2</v>
      </c>
      <c r="G733" t="s">
        <v>302</v>
      </c>
      <c r="H733" t="s">
        <v>984</v>
      </c>
      <c r="I733">
        <v>48008949313</v>
      </c>
      <c r="J733">
        <v>28172949603</v>
      </c>
      <c r="K733">
        <v>7230616626</v>
      </c>
      <c r="L733">
        <v>9710873984</v>
      </c>
      <c r="M733">
        <v>9710873984</v>
      </c>
      <c r="N733">
        <v>43480623530</v>
      </c>
      <c r="O733">
        <v>28961405575</v>
      </c>
      <c r="P733">
        <v>25017730180</v>
      </c>
      <c r="Q733">
        <v>25017730180</v>
      </c>
      <c r="R733">
        <v>0</v>
      </c>
      <c r="S733">
        <v>25017730180</v>
      </c>
      <c r="T733">
        <v>24690796558</v>
      </c>
      <c r="U733">
        <v>24690796558</v>
      </c>
      <c r="V733">
        <v>24690796558</v>
      </c>
      <c r="W733">
        <v>24690796558</v>
      </c>
      <c r="X733">
        <v>24690796558</v>
      </c>
      <c r="Y733">
        <v>0</v>
      </c>
      <c r="Z733">
        <v>0</v>
      </c>
      <c r="AA733">
        <v>0</v>
      </c>
      <c r="AB733">
        <v>24690796558</v>
      </c>
      <c r="AC733">
        <v>676987754</v>
      </c>
      <c r="AD733">
        <v>24690796558</v>
      </c>
      <c r="AE733">
        <v>0</v>
      </c>
      <c r="AF733">
        <v>0</v>
      </c>
      <c r="AG733">
        <v>0</v>
      </c>
      <c r="AH733">
        <v>0</v>
      </c>
      <c r="AI733">
        <v>0</v>
      </c>
      <c r="AJ733">
        <v>0</v>
      </c>
      <c r="AK733">
        <v>0</v>
      </c>
      <c r="AL733">
        <v>0</v>
      </c>
      <c r="AM733">
        <v>29374952399</v>
      </c>
      <c r="AN733">
        <v>24690796558</v>
      </c>
      <c r="AO733">
        <v>25298537292</v>
      </c>
      <c r="AP733">
        <v>25298537292</v>
      </c>
      <c r="AQ733">
        <v>25036647457</v>
      </c>
      <c r="AR733">
        <v>8679923829</v>
      </c>
      <c r="AS733">
        <v>1503811483</v>
      </c>
      <c r="AT733">
        <v>24349006922</v>
      </c>
      <c r="AU733">
        <v>23940053192</v>
      </c>
      <c r="AV733">
        <v>23940053192</v>
      </c>
      <c r="AW733">
        <v>23748612433</v>
      </c>
      <c r="AX733">
        <v>24690796558</v>
      </c>
      <c r="AY733">
        <v>24690796558</v>
      </c>
      <c r="AZ733">
        <v>25602585707</v>
      </c>
      <c r="BA733">
        <v>6077640987</v>
      </c>
      <c r="BB733">
        <v>0</v>
      </c>
      <c r="BC733">
        <v>0</v>
      </c>
      <c r="BD733">
        <v>48008949313</v>
      </c>
      <c r="BE733">
        <v>48008949313</v>
      </c>
      <c r="BF733">
        <v>1</v>
      </c>
      <c r="BG733">
        <v>1</v>
      </c>
      <c r="BH733">
        <v>1</v>
      </c>
      <c r="BI733">
        <v>24690796558</v>
      </c>
      <c r="BJ733">
        <v>17094015269</v>
      </c>
      <c r="BK733">
        <v>25017730180</v>
      </c>
      <c r="BL733">
        <v>25017730180</v>
      </c>
      <c r="BM733">
        <v>7923714911</v>
      </c>
      <c r="BN733">
        <v>9922468309</v>
      </c>
      <c r="BO733">
        <v>0</v>
      </c>
      <c r="BP733">
        <v>0</v>
      </c>
      <c r="BQ733">
        <v>0</v>
      </c>
      <c r="BR733">
        <v>0</v>
      </c>
      <c r="BS733">
        <v>0</v>
      </c>
      <c r="BT733">
        <v>0</v>
      </c>
    </row>
    <row r="734" spans="1:72">
      <c r="A734" t="s">
        <v>1026</v>
      </c>
      <c r="B734" t="s">
        <v>60</v>
      </c>
      <c r="C734">
        <v>2012</v>
      </c>
      <c r="D734" t="s">
        <v>207</v>
      </c>
      <c r="E734">
        <v>7</v>
      </c>
      <c r="G734" t="s">
        <v>304</v>
      </c>
      <c r="H734" t="s">
        <v>984</v>
      </c>
      <c r="I734">
        <v>238452836126</v>
      </c>
      <c r="J734">
        <v>58994717206</v>
      </c>
      <c r="K734">
        <v>21618370018</v>
      </c>
      <c r="L734">
        <v>28059168481</v>
      </c>
      <c r="M734">
        <v>28059168481</v>
      </c>
      <c r="N734">
        <v>208896832333</v>
      </c>
      <c r="O734">
        <v>129359137198</v>
      </c>
      <c r="P734">
        <v>91695462001</v>
      </c>
      <c r="Q734">
        <v>91695462001</v>
      </c>
      <c r="R734">
        <v>0</v>
      </c>
      <c r="S734">
        <v>91695462001</v>
      </c>
      <c r="T734">
        <v>89708408285</v>
      </c>
      <c r="U734">
        <v>89708408285</v>
      </c>
      <c r="V734">
        <v>89708408285</v>
      </c>
      <c r="W734">
        <v>89708408285</v>
      </c>
      <c r="X734">
        <v>89708408285</v>
      </c>
      <c r="Y734">
        <v>0</v>
      </c>
      <c r="Z734">
        <v>0</v>
      </c>
      <c r="AA734">
        <v>0</v>
      </c>
      <c r="AB734">
        <v>89708408285</v>
      </c>
      <c r="AC734">
        <v>8162514220</v>
      </c>
      <c r="AD734">
        <v>89708408285</v>
      </c>
      <c r="AE734">
        <v>0</v>
      </c>
      <c r="AF734">
        <v>0</v>
      </c>
      <c r="AG734">
        <v>0</v>
      </c>
      <c r="AH734">
        <v>0</v>
      </c>
      <c r="AI734">
        <v>0</v>
      </c>
      <c r="AJ734">
        <v>0</v>
      </c>
      <c r="AK734">
        <v>0</v>
      </c>
      <c r="AL734">
        <v>0</v>
      </c>
      <c r="AM734">
        <v>129923456923</v>
      </c>
      <c r="AN734">
        <v>89708408285</v>
      </c>
      <c r="AO734">
        <v>90054338892</v>
      </c>
      <c r="AP734">
        <v>90054338892</v>
      </c>
      <c r="AQ734">
        <v>91231830299</v>
      </c>
      <c r="AR734">
        <v>61283330169</v>
      </c>
      <c r="AS734">
        <v>11025903524</v>
      </c>
      <c r="AT734">
        <v>88869360327</v>
      </c>
      <c r="AU734">
        <v>86437154675</v>
      </c>
      <c r="AV734">
        <v>86437154675</v>
      </c>
      <c r="AW734">
        <v>84416808469</v>
      </c>
      <c r="AX734">
        <v>89708408285</v>
      </c>
      <c r="AY734">
        <v>89708408285</v>
      </c>
      <c r="AZ734">
        <v>93618236508</v>
      </c>
      <c r="BA734">
        <v>12044289437</v>
      </c>
      <c r="BB734">
        <v>0</v>
      </c>
      <c r="BC734">
        <v>0</v>
      </c>
      <c r="BD734">
        <v>238452836126</v>
      </c>
      <c r="BE734">
        <v>238452836126</v>
      </c>
      <c r="BF734">
        <v>1</v>
      </c>
      <c r="BG734">
        <v>1</v>
      </c>
      <c r="BH734">
        <v>1</v>
      </c>
      <c r="BI734">
        <v>89708408285</v>
      </c>
      <c r="BJ734">
        <v>32529676450</v>
      </c>
      <c r="BK734">
        <v>91695462001</v>
      </c>
      <c r="BL734">
        <v>91695462001</v>
      </c>
      <c r="BM734">
        <v>59165785551</v>
      </c>
      <c r="BN734">
        <v>42797311486</v>
      </c>
      <c r="BO734">
        <v>0</v>
      </c>
      <c r="BP734">
        <v>0</v>
      </c>
      <c r="BQ734">
        <v>0</v>
      </c>
      <c r="BR734">
        <v>0</v>
      </c>
      <c r="BS734">
        <v>0</v>
      </c>
      <c r="BT734">
        <v>0</v>
      </c>
    </row>
    <row r="735" spans="1:72">
      <c r="A735" t="s">
        <v>1027</v>
      </c>
      <c r="B735" t="s">
        <v>61</v>
      </c>
      <c r="C735">
        <v>2012</v>
      </c>
      <c r="D735" t="s">
        <v>212</v>
      </c>
      <c r="E735">
        <v>4</v>
      </c>
      <c r="G735" t="s">
        <v>306</v>
      </c>
      <c r="H735" t="s">
        <v>984</v>
      </c>
      <c r="I735">
        <v>48811999426</v>
      </c>
      <c r="J735">
        <v>1688861203</v>
      </c>
      <c r="K735">
        <v>972020488</v>
      </c>
      <c r="L735">
        <v>1971185663</v>
      </c>
      <c r="M735">
        <v>1971185663</v>
      </c>
      <c r="N735">
        <v>12914742254</v>
      </c>
      <c r="O735">
        <v>11773794209</v>
      </c>
      <c r="P735">
        <v>7432018075</v>
      </c>
      <c r="Q735">
        <v>7432018075</v>
      </c>
      <c r="R735">
        <v>0</v>
      </c>
      <c r="S735">
        <v>7432018075</v>
      </c>
      <c r="T735">
        <v>7480830793</v>
      </c>
      <c r="U735">
        <v>7480830793</v>
      </c>
      <c r="V735">
        <v>7480830793</v>
      </c>
      <c r="W735">
        <v>7480830793</v>
      </c>
      <c r="X735">
        <v>7480830793</v>
      </c>
      <c r="Y735">
        <v>0</v>
      </c>
      <c r="Z735">
        <v>0</v>
      </c>
      <c r="AA735">
        <v>0</v>
      </c>
      <c r="AB735">
        <v>7480830793</v>
      </c>
      <c r="AC735">
        <v>2598555535</v>
      </c>
      <c r="AM735">
        <v>10108511799</v>
      </c>
      <c r="AN735">
        <v>7480830793</v>
      </c>
      <c r="AO735">
        <v>7915695458</v>
      </c>
      <c r="AP735">
        <v>7915695458</v>
      </c>
      <c r="AQ735">
        <v>7774037407</v>
      </c>
      <c r="AR735">
        <v>7774037407</v>
      </c>
      <c r="AS735">
        <v>167396405</v>
      </c>
      <c r="AT735">
        <v>7480115716</v>
      </c>
      <c r="AU735">
        <v>7175236835</v>
      </c>
      <c r="AV735">
        <v>7175236835</v>
      </c>
      <c r="AW735">
        <v>7151801616</v>
      </c>
      <c r="AX735">
        <v>7480830793</v>
      </c>
      <c r="AY735">
        <v>7480830793</v>
      </c>
      <c r="AZ735">
        <v>8266932470</v>
      </c>
      <c r="BB735">
        <v>0</v>
      </c>
      <c r="BD735">
        <v>48811999426</v>
      </c>
      <c r="BE735">
        <v>48811999426</v>
      </c>
      <c r="BF735">
        <v>1</v>
      </c>
      <c r="BG735">
        <v>1</v>
      </c>
      <c r="BI735">
        <v>7480830793</v>
      </c>
      <c r="BK735">
        <v>7432018075</v>
      </c>
      <c r="BL735">
        <v>7432018075</v>
      </c>
      <c r="BM735">
        <v>7432018075</v>
      </c>
      <c r="BN735">
        <v>5693371663</v>
      </c>
      <c r="BQ735">
        <v>0</v>
      </c>
      <c r="BR735">
        <v>0</v>
      </c>
      <c r="BS735">
        <v>0</v>
      </c>
      <c r="BT735">
        <v>0</v>
      </c>
    </row>
    <row r="736" spans="1:72">
      <c r="A736" t="s">
        <v>1028</v>
      </c>
      <c r="B736" t="s">
        <v>62</v>
      </c>
      <c r="C736">
        <v>2012</v>
      </c>
      <c r="D736" t="s">
        <v>215</v>
      </c>
      <c r="E736">
        <v>5</v>
      </c>
      <c r="G736" t="s">
        <v>308</v>
      </c>
      <c r="H736" t="s">
        <v>984</v>
      </c>
      <c r="I736">
        <v>38465725977</v>
      </c>
      <c r="J736">
        <v>1996587898</v>
      </c>
      <c r="K736">
        <v>1955689602</v>
      </c>
      <c r="L736">
        <v>4166297087</v>
      </c>
      <c r="M736">
        <v>4166297087</v>
      </c>
      <c r="N736">
        <v>29057436029</v>
      </c>
      <c r="O736">
        <v>20827050630</v>
      </c>
      <c r="P736">
        <v>9997086381</v>
      </c>
      <c r="Q736">
        <v>9997086381</v>
      </c>
      <c r="R736">
        <v>0</v>
      </c>
      <c r="S736">
        <v>9997086381</v>
      </c>
      <c r="T736">
        <v>10014878264</v>
      </c>
      <c r="U736">
        <v>10014878264</v>
      </c>
      <c r="V736">
        <v>10014878264</v>
      </c>
      <c r="W736">
        <v>10014878264</v>
      </c>
      <c r="X736">
        <v>10014878264</v>
      </c>
      <c r="Y736">
        <v>0</v>
      </c>
      <c r="Z736">
        <v>0</v>
      </c>
      <c r="AA736">
        <v>0</v>
      </c>
      <c r="AB736">
        <v>10014878264</v>
      </c>
      <c r="AC736">
        <v>2951438695</v>
      </c>
      <c r="AM736">
        <v>19390027596</v>
      </c>
      <c r="AN736">
        <v>10014878264</v>
      </c>
      <c r="AO736">
        <v>10320221268</v>
      </c>
      <c r="AP736">
        <v>10320221268</v>
      </c>
      <c r="AQ736">
        <v>11290830742</v>
      </c>
      <c r="AR736">
        <v>11290830742</v>
      </c>
      <c r="AS736">
        <v>1802936060</v>
      </c>
      <c r="AT736">
        <v>10014755628</v>
      </c>
      <c r="AU736">
        <v>9399206816</v>
      </c>
      <c r="AV736">
        <v>9399206816</v>
      </c>
      <c r="AW736">
        <v>9770940668</v>
      </c>
      <c r="AX736">
        <v>10014878264</v>
      </c>
      <c r="AY736">
        <v>10014878264</v>
      </c>
      <c r="AZ736">
        <v>11493901105</v>
      </c>
      <c r="BB736">
        <v>0</v>
      </c>
      <c r="BD736">
        <v>38465725977</v>
      </c>
      <c r="BE736">
        <v>38465725977</v>
      </c>
      <c r="BF736">
        <v>1</v>
      </c>
      <c r="BG736">
        <v>1</v>
      </c>
      <c r="BI736">
        <v>10014878264</v>
      </c>
      <c r="BK736">
        <v>9997086381</v>
      </c>
      <c r="BL736">
        <v>9997086381</v>
      </c>
      <c r="BM736">
        <v>9997086381</v>
      </c>
      <c r="BN736">
        <v>5539932782</v>
      </c>
      <c r="BQ736">
        <v>0</v>
      </c>
      <c r="BR736">
        <v>0</v>
      </c>
      <c r="BS736">
        <v>0</v>
      </c>
      <c r="BT736">
        <v>0</v>
      </c>
    </row>
    <row r="737" spans="1:72">
      <c r="A737" t="s">
        <v>1029</v>
      </c>
      <c r="B737" t="s">
        <v>63</v>
      </c>
      <c r="C737">
        <v>2012</v>
      </c>
      <c r="D737" t="s">
        <v>215</v>
      </c>
      <c r="E737">
        <v>2</v>
      </c>
      <c r="G737" t="s">
        <v>310</v>
      </c>
      <c r="H737" t="s">
        <v>984</v>
      </c>
      <c r="I737">
        <v>23981179113</v>
      </c>
      <c r="J737">
        <v>1288367343</v>
      </c>
      <c r="K737">
        <v>1100384198</v>
      </c>
      <c r="L737">
        <v>2181676737</v>
      </c>
      <c r="M737">
        <v>2181676737</v>
      </c>
      <c r="N737">
        <v>20773217248</v>
      </c>
      <c r="O737">
        <v>13475553640</v>
      </c>
      <c r="P737">
        <v>6922816537</v>
      </c>
      <c r="Q737">
        <v>6922816537</v>
      </c>
      <c r="R737">
        <v>0</v>
      </c>
      <c r="S737">
        <v>6922816537</v>
      </c>
      <c r="T737">
        <v>6890751822</v>
      </c>
      <c r="U737">
        <v>6890751822</v>
      </c>
      <c r="V737">
        <v>6890751822</v>
      </c>
      <c r="W737">
        <v>6890751822</v>
      </c>
      <c r="X737">
        <v>6890751822</v>
      </c>
      <c r="Y737">
        <v>0</v>
      </c>
      <c r="Z737">
        <v>0</v>
      </c>
      <c r="AA737">
        <v>0</v>
      </c>
      <c r="AB737">
        <v>6890751822</v>
      </c>
      <c r="AC737">
        <v>1295757238</v>
      </c>
      <c r="AM737">
        <v>12096920986</v>
      </c>
      <c r="AN737">
        <v>6890751822</v>
      </c>
      <c r="AO737">
        <v>6512044156</v>
      </c>
      <c r="AP737">
        <v>6512044156</v>
      </c>
      <c r="AQ737">
        <v>7237724720</v>
      </c>
      <c r="AR737">
        <v>7237724720</v>
      </c>
      <c r="AS737">
        <v>942257618</v>
      </c>
      <c r="AT737">
        <v>6832366257</v>
      </c>
      <c r="AU737">
        <v>6484654208</v>
      </c>
      <c r="AV737">
        <v>6484654208</v>
      </c>
      <c r="AW737">
        <v>6453203522</v>
      </c>
      <c r="AX737">
        <v>6890751822</v>
      </c>
      <c r="AY737">
        <v>6890751822</v>
      </c>
      <c r="AZ737">
        <v>7565974308</v>
      </c>
      <c r="BB737">
        <v>0</v>
      </c>
      <c r="BD737">
        <v>23981179113</v>
      </c>
      <c r="BE737">
        <v>23981179113</v>
      </c>
      <c r="BF737">
        <v>1</v>
      </c>
      <c r="BG737">
        <v>1</v>
      </c>
      <c r="BI737">
        <v>6890751822</v>
      </c>
      <c r="BK737">
        <v>6922816537</v>
      </c>
      <c r="BL737">
        <v>6922816537</v>
      </c>
      <c r="BM737">
        <v>6922816537</v>
      </c>
      <c r="BN737">
        <v>3429237511</v>
      </c>
      <c r="BQ737">
        <v>0</v>
      </c>
      <c r="BR737">
        <v>0</v>
      </c>
      <c r="BS737">
        <v>0</v>
      </c>
      <c r="BT737">
        <v>0</v>
      </c>
    </row>
    <row r="738" spans="1:72">
      <c r="A738" t="s">
        <v>1030</v>
      </c>
      <c r="B738" t="s">
        <v>64</v>
      </c>
      <c r="C738">
        <v>2012</v>
      </c>
      <c r="D738" t="s">
        <v>228</v>
      </c>
      <c r="E738">
        <v>5</v>
      </c>
      <c r="G738" t="s">
        <v>312</v>
      </c>
      <c r="H738" t="s">
        <v>984</v>
      </c>
      <c r="I738">
        <v>79815683120</v>
      </c>
      <c r="J738">
        <v>33224249526</v>
      </c>
      <c r="K738">
        <v>7638537207</v>
      </c>
      <c r="L738">
        <v>11251088891</v>
      </c>
      <c r="M738">
        <v>11251088891</v>
      </c>
      <c r="N738">
        <v>76375474528</v>
      </c>
      <c r="O738">
        <v>49899955646</v>
      </c>
      <c r="P738">
        <v>38165874003</v>
      </c>
      <c r="Q738">
        <v>38165874003</v>
      </c>
      <c r="R738">
        <v>0</v>
      </c>
      <c r="S738">
        <v>38165874003</v>
      </c>
      <c r="T738">
        <v>38487382168</v>
      </c>
      <c r="U738">
        <v>38487382168</v>
      </c>
      <c r="V738">
        <v>38487382168</v>
      </c>
      <c r="W738">
        <v>38487382168</v>
      </c>
      <c r="X738">
        <v>38487382168</v>
      </c>
      <c r="Y738">
        <v>0</v>
      </c>
      <c r="Z738">
        <v>0</v>
      </c>
      <c r="AA738">
        <v>0</v>
      </c>
      <c r="AB738">
        <v>38487382168</v>
      </c>
      <c r="AC738">
        <v>4011723554</v>
      </c>
      <c r="AD738">
        <v>38487382168</v>
      </c>
      <c r="AE738">
        <v>0</v>
      </c>
      <c r="AF738">
        <v>0</v>
      </c>
      <c r="AG738">
        <v>0</v>
      </c>
      <c r="AH738">
        <v>0</v>
      </c>
      <c r="AI738">
        <v>0</v>
      </c>
      <c r="AJ738">
        <v>0</v>
      </c>
      <c r="AK738">
        <v>0</v>
      </c>
      <c r="AL738">
        <v>0</v>
      </c>
      <c r="AM738">
        <v>52975969679</v>
      </c>
      <c r="AN738">
        <v>38487382168</v>
      </c>
      <c r="AO738">
        <v>38019424128</v>
      </c>
      <c r="AP738">
        <v>38019424128</v>
      </c>
      <c r="AQ738">
        <v>37736395909</v>
      </c>
      <c r="AR738">
        <v>20940111183</v>
      </c>
      <c r="AS738">
        <v>2161582405</v>
      </c>
      <c r="AT738">
        <v>38078228582</v>
      </c>
      <c r="AU738">
        <v>36961569654</v>
      </c>
      <c r="AV738">
        <v>36961569654</v>
      </c>
      <c r="AW738">
        <v>36078713574</v>
      </c>
      <c r="AX738">
        <v>38487382168</v>
      </c>
      <c r="AY738">
        <v>38487382168</v>
      </c>
      <c r="AZ738">
        <v>40307097637.826797</v>
      </c>
      <c r="BA738">
        <v>6839348440</v>
      </c>
      <c r="BB738">
        <v>0</v>
      </c>
      <c r="BC738">
        <v>0</v>
      </c>
      <c r="BD738">
        <v>79815683120</v>
      </c>
      <c r="BE738">
        <v>79815683120</v>
      </c>
      <c r="BF738">
        <v>1</v>
      </c>
      <c r="BG738">
        <v>1</v>
      </c>
      <c r="BH738">
        <v>1</v>
      </c>
      <c r="BI738">
        <v>38487382168</v>
      </c>
      <c r="BJ738">
        <v>18311179194</v>
      </c>
      <c r="BK738">
        <v>38165874003</v>
      </c>
      <c r="BL738">
        <v>38165874003</v>
      </c>
      <c r="BM738">
        <v>19854694809</v>
      </c>
      <c r="BN738">
        <v>18486558729</v>
      </c>
      <c r="BO738">
        <v>0</v>
      </c>
      <c r="BP738">
        <v>0</v>
      </c>
      <c r="BQ738">
        <v>0</v>
      </c>
      <c r="BR738">
        <v>0</v>
      </c>
      <c r="BS738">
        <v>0</v>
      </c>
      <c r="BT738">
        <v>0</v>
      </c>
    </row>
    <row r="739" spans="1:72">
      <c r="A739" t="s">
        <v>1031</v>
      </c>
      <c r="B739" t="s">
        <v>65</v>
      </c>
      <c r="C739">
        <v>2012</v>
      </c>
      <c r="D739" t="s">
        <v>218</v>
      </c>
      <c r="E739">
        <v>4</v>
      </c>
      <c r="G739" t="s">
        <v>314</v>
      </c>
      <c r="H739" t="s">
        <v>984</v>
      </c>
      <c r="I739">
        <v>22384735599</v>
      </c>
      <c r="J739">
        <v>1111874548</v>
      </c>
      <c r="K739">
        <v>1096177229</v>
      </c>
      <c r="L739">
        <v>1485264655</v>
      </c>
      <c r="M739">
        <v>1485264655</v>
      </c>
      <c r="N739">
        <v>9717872257</v>
      </c>
      <c r="O739">
        <v>8891829838</v>
      </c>
      <c r="P739">
        <v>5866522576</v>
      </c>
      <c r="Q739">
        <v>5866522576</v>
      </c>
      <c r="R739">
        <v>0</v>
      </c>
      <c r="S739">
        <v>5866522576</v>
      </c>
      <c r="T739">
        <v>5858576722</v>
      </c>
      <c r="U739">
        <v>5858576722</v>
      </c>
      <c r="V739">
        <v>5858576722</v>
      </c>
      <c r="W739">
        <v>5858576722</v>
      </c>
      <c r="X739">
        <v>5858576722</v>
      </c>
      <c r="Y739">
        <v>0</v>
      </c>
      <c r="Z739">
        <v>0</v>
      </c>
      <c r="AA739">
        <v>0</v>
      </c>
      <c r="AB739">
        <v>5858576722</v>
      </c>
      <c r="AC739">
        <v>2182399533</v>
      </c>
      <c r="AM739">
        <v>7527449553</v>
      </c>
      <c r="AN739">
        <v>5858576722</v>
      </c>
      <c r="AO739">
        <v>5432488795</v>
      </c>
      <c r="AP739">
        <v>5432488795</v>
      </c>
      <c r="AQ739">
        <v>5704315003</v>
      </c>
      <c r="AR739">
        <v>5704315003</v>
      </c>
      <c r="AS739">
        <v>73244570</v>
      </c>
      <c r="AT739">
        <v>5858074392</v>
      </c>
      <c r="AU739">
        <v>5364745910</v>
      </c>
      <c r="AV739">
        <v>5364745910</v>
      </c>
      <c r="AW739">
        <v>4783603255</v>
      </c>
      <c r="AX739">
        <v>5858576722</v>
      </c>
      <c r="AY739">
        <v>5858576722</v>
      </c>
      <c r="AZ739">
        <v>6053897573</v>
      </c>
      <c r="BB739">
        <v>0</v>
      </c>
      <c r="BD739">
        <v>22384735599</v>
      </c>
      <c r="BE739">
        <v>22384735599</v>
      </c>
      <c r="BF739">
        <v>1</v>
      </c>
      <c r="BG739">
        <v>1</v>
      </c>
      <c r="BI739">
        <v>5858576722</v>
      </c>
      <c r="BK739">
        <v>5866522576</v>
      </c>
      <c r="BL739">
        <v>5866522576</v>
      </c>
      <c r="BM739">
        <v>5866522576</v>
      </c>
      <c r="BN739">
        <v>4297562599</v>
      </c>
      <c r="BQ739">
        <v>0</v>
      </c>
      <c r="BR739">
        <v>0</v>
      </c>
      <c r="BS739">
        <v>0</v>
      </c>
      <c r="BT739">
        <v>0</v>
      </c>
    </row>
    <row r="740" spans="1:72">
      <c r="A740" t="s">
        <v>1032</v>
      </c>
      <c r="B740" t="s">
        <v>66</v>
      </c>
      <c r="C740">
        <v>2012</v>
      </c>
      <c r="D740" t="s">
        <v>223</v>
      </c>
      <c r="E740">
        <v>2</v>
      </c>
      <c r="G740" t="s">
        <v>316</v>
      </c>
      <c r="H740" t="s">
        <v>984</v>
      </c>
      <c r="I740">
        <v>47643975508</v>
      </c>
      <c r="J740">
        <v>24131658942</v>
      </c>
      <c r="K740">
        <v>6920536219</v>
      </c>
      <c r="L740">
        <v>8513709675</v>
      </c>
      <c r="M740">
        <v>8513709675</v>
      </c>
      <c r="N740">
        <v>44119175145</v>
      </c>
      <c r="O740">
        <v>27649991279</v>
      </c>
      <c r="P740">
        <v>27451007706</v>
      </c>
      <c r="Q740">
        <v>27451007706</v>
      </c>
      <c r="R740">
        <v>0</v>
      </c>
      <c r="S740">
        <v>27451007706</v>
      </c>
      <c r="T740">
        <v>27111502896</v>
      </c>
      <c r="U740">
        <v>27111502896</v>
      </c>
      <c r="V740">
        <v>27111502896</v>
      </c>
      <c r="W740">
        <v>27111502896</v>
      </c>
      <c r="X740">
        <v>27111502896</v>
      </c>
      <c r="Y740">
        <v>0</v>
      </c>
      <c r="Z740">
        <v>0</v>
      </c>
      <c r="AA740">
        <v>0</v>
      </c>
      <c r="AB740">
        <v>27111502896</v>
      </c>
      <c r="AC740">
        <v>607000267</v>
      </c>
      <c r="AD740">
        <v>27111502896</v>
      </c>
      <c r="AE740">
        <v>0</v>
      </c>
      <c r="AF740">
        <v>0</v>
      </c>
      <c r="AG740">
        <v>0</v>
      </c>
      <c r="AH740">
        <v>0</v>
      </c>
      <c r="AI740">
        <v>0</v>
      </c>
      <c r="AJ740">
        <v>0</v>
      </c>
      <c r="AK740">
        <v>0</v>
      </c>
      <c r="AL740">
        <v>0</v>
      </c>
      <c r="AM740">
        <v>25711764238</v>
      </c>
      <c r="AN740">
        <v>27111502896</v>
      </c>
      <c r="AO740">
        <v>26724775341</v>
      </c>
      <c r="AP740">
        <v>26724775341</v>
      </c>
      <c r="AQ740">
        <v>26333574570</v>
      </c>
      <c r="AR740">
        <v>8060439031</v>
      </c>
      <c r="AS740">
        <v>1281242155</v>
      </c>
      <c r="AT740">
        <v>26799157950</v>
      </c>
      <c r="AU740">
        <v>26223501311</v>
      </c>
      <c r="AV740">
        <v>26223501311</v>
      </c>
      <c r="AW740">
        <v>25390096415</v>
      </c>
      <c r="AX740">
        <v>27111502896</v>
      </c>
      <c r="AY740">
        <v>27111502896</v>
      </c>
      <c r="AZ740">
        <v>27152321242</v>
      </c>
      <c r="BA740">
        <v>7187833612</v>
      </c>
      <c r="BB740">
        <v>0</v>
      </c>
      <c r="BC740">
        <v>0</v>
      </c>
      <c r="BD740">
        <v>47643975508</v>
      </c>
      <c r="BE740">
        <v>47643975508</v>
      </c>
      <c r="BF740">
        <v>1</v>
      </c>
      <c r="BG740">
        <v>1</v>
      </c>
      <c r="BH740">
        <v>1</v>
      </c>
      <c r="BI740">
        <v>27111502896</v>
      </c>
      <c r="BJ740">
        <v>19209656211</v>
      </c>
      <c r="BK740">
        <v>27451007706</v>
      </c>
      <c r="BL740">
        <v>27451007706</v>
      </c>
      <c r="BM740">
        <v>8241351495</v>
      </c>
      <c r="BN740">
        <v>11525587648</v>
      </c>
      <c r="BO740">
        <v>0</v>
      </c>
      <c r="BP740">
        <v>0</v>
      </c>
      <c r="BQ740">
        <v>0</v>
      </c>
      <c r="BR740">
        <v>0</v>
      </c>
      <c r="BS740">
        <v>0</v>
      </c>
      <c r="BT740">
        <v>0</v>
      </c>
    </row>
    <row r="741" spans="1:72">
      <c r="A741" t="s">
        <v>1033</v>
      </c>
      <c r="B741" t="s">
        <v>67</v>
      </c>
      <c r="C741">
        <v>2012</v>
      </c>
      <c r="D741" t="s">
        <v>207</v>
      </c>
      <c r="E741">
        <v>8</v>
      </c>
      <c r="G741" t="s">
        <v>318</v>
      </c>
      <c r="H741" t="s">
        <v>984</v>
      </c>
      <c r="I741">
        <v>496534521493</v>
      </c>
      <c r="J741">
        <v>65330413136</v>
      </c>
      <c r="K741">
        <v>40622942709</v>
      </c>
      <c r="L741">
        <v>69916771209</v>
      </c>
      <c r="M741">
        <v>69916771209</v>
      </c>
      <c r="N741">
        <v>361194336263</v>
      </c>
      <c r="O741">
        <v>242488820058</v>
      </c>
      <c r="P741">
        <v>146664528740</v>
      </c>
      <c r="Q741">
        <v>146664528740</v>
      </c>
      <c r="R741">
        <v>0</v>
      </c>
      <c r="S741">
        <v>146664528740</v>
      </c>
      <c r="T741">
        <v>144459878211</v>
      </c>
      <c r="U741">
        <v>144459878211</v>
      </c>
      <c r="V741">
        <v>144459878211</v>
      </c>
      <c r="W741">
        <v>144459878211</v>
      </c>
      <c r="X741">
        <v>144459878211</v>
      </c>
      <c r="Y741">
        <v>0</v>
      </c>
      <c r="Z741">
        <v>0</v>
      </c>
      <c r="AA741">
        <v>0</v>
      </c>
      <c r="AB741">
        <v>144459878211</v>
      </c>
      <c r="AC741">
        <v>11852622386</v>
      </c>
      <c r="AD741">
        <v>144459878211</v>
      </c>
      <c r="AE741">
        <v>0</v>
      </c>
      <c r="AF741">
        <v>0</v>
      </c>
      <c r="AG741">
        <v>0</v>
      </c>
      <c r="AH741">
        <v>0</v>
      </c>
      <c r="AI741">
        <v>0</v>
      </c>
      <c r="AJ741">
        <v>0</v>
      </c>
      <c r="AK741">
        <v>0</v>
      </c>
      <c r="AL741">
        <v>0</v>
      </c>
      <c r="AM741">
        <v>223188292385</v>
      </c>
      <c r="AN741">
        <v>144459878211</v>
      </c>
      <c r="AO741">
        <v>148759323537</v>
      </c>
      <c r="AP741">
        <v>148759323537</v>
      </c>
      <c r="AQ741">
        <v>144961481467</v>
      </c>
      <c r="AR741">
        <v>113494862710</v>
      </c>
      <c r="AS741">
        <v>24302210064</v>
      </c>
      <c r="AT741">
        <v>143584425617</v>
      </c>
      <c r="AU741">
        <v>139388850426</v>
      </c>
      <c r="AV741">
        <v>139388850426</v>
      </c>
      <c r="AW741">
        <v>137464774498</v>
      </c>
      <c r="AX741">
        <v>144459878211</v>
      </c>
      <c r="AY741">
        <v>144459878211</v>
      </c>
      <c r="AZ741">
        <v>156329043179</v>
      </c>
      <c r="BA741">
        <v>10978239999</v>
      </c>
      <c r="BB741">
        <v>0</v>
      </c>
      <c r="BC741">
        <v>0</v>
      </c>
      <c r="BD741">
        <v>496534521493</v>
      </c>
      <c r="BE741">
        <v>496534521493</v>
      </c>
      <c r="BF741">
        <v>1</v>
      </c>
      <c r="BG741">
        <v>1</v>
      </c>
      <c r="BH741">
        <v>1</v>
      </c>
      <c r="BI741">
        <v>144459878211</v>
      </c>
      <c r="BJ741">
        <v>32469276801</v>
      </c>
      <c r="BK741">
        <v>146664528740</v>
      </c>
      <c r="BL741">
        <v>146664528740</v>
      </c>
      <c r="BM741">
        <v>114195251939</v>
      </c>
      <c r="BN741">
        <v>64984311247</v>
      </c>
      <c r="BO741">
        <v>0</v>
      </c>
      <c r="BP741">
        <v>0</v>
      </c>
      <c r="BQ741">
        <v>0</v>
      </c>
      <c r="BR741">
        <v>0</v>
      </c>
      <c r="BS741">
        <v>0</v>
      </c>
      <c r="BT741">
        <v>0</v>
      </c>
    </row>
    <row r="742" spans="1:72">
      <c r="A742" t="s">
        <v>1034</v>
      </c>
      <c r="B742" t="s">
        <v>68</v>
      </c>
      <c r="C742">
        <v>2012</v>
      </c>
      <c r="D742" t="s">
        <v>212</v>
      </c>
      <c r="E742">
        <v>2</v>
      </c>
      <c r="G742" t="s">
        <v>320</v>
      </c>
      <c r="H742" t="s">
        <v>984</v>
      </c>
      <c r="I742">
        <v>38960453386</v>
      </c>
      <c r="J742">
        <v>1280922864</v>
      </c>
      <c r="K742">
        <v>1112636728</v>
      </c>
      <c r="L742">
        <v>1572404531</v>
      </c>
      <c r="M742">
        <v>1572404531</v>
      </c>
      <c r="N742">
        <v>14042829592</v>
      </c>
      <c r="O742">
        <v>13187180320</v>
      </c>
      <c r="P742">
        <v>5064368007</v>
      </c>
      <c r="Q742">
        <v>5064368007</v>
      </c>
      <c r="R742">
        <v>0</v>
      </c>
      <c r="S742">
        <v>5064368007</v>
      </c>
      <c r="T742">
        <v>5059748916</v>
      </c>
      <c r="U742">
        <v>5059748916</v>
      </c>
      <c r="V742">
        <v>5059748916</v>
      </c>
      <c r="W742">
        <v>5059748916</v>
      </c>
      <c r="X742">
        <v>5059748916</v>
      </c>
      <c r="Y742">
        <v>0</v>
      </c>
      <c r="Z742">
        <v>0</v>
      </c>
      <c r="AA742">
        <v>0</v>
      </c>
      <c r="AB742">
        <v>5059748916</v>
      </c>
      <c r="AC742">
        <v>1078281020</v>
      </c>
      <c r="AM742">
        <v>9153221507</v>
      </c>
      <c r="AN742">
        <v>5059748916</v>
      </c>
      <c r="AO742">
        <v>4997242171</v>
      </c>
      <c r="AP742">
        <v>4997242171</v>
      </c>
      <c r="AQ742">
        <v>5223965470</v>
      </c>
      <c r="AR742">
        <v>5223965470</v>
      </c>
      <c r="AS742">
        <v>168188448</v>
      </c>
      <c r="AT742">
        <v>5057075971</v>
      </c>
      <c r="AU742">
        <v>4926247437</v>
      </c>
      <c r="AV742">
        <v>4926247437</v>
      </c>
      <c r="AW742">
        <v>4670688039</v>
      </c>
      <c r="AX742">
        <v>5059748916</v>
      </c>
      <c r="AY742">
        <v>5059748916</v>
      </c>
      <c r="AZ742">
        <v>5686729506</v>
      </c>
      <c r="BB742">
        <v>0</v>
      </c>
      <c r="BD742">
        <v>38960453386</v>
      </c>
      <c r="BE742">
        <v>38960453386</v>
      </c>
      <c r="BF742">
        <v>1</v>
      </c>
      <c r="BG742">
        <v>1</v>
      </c>
      <c r="BI742">
        <v>5059748916</v>
      </c>
      <c r="BK742">
        <v>5064368007</v>
      </c>
      <c r="BL742">
        <v>5064368007</v>
      </c>
      <c r="BM742">
        <v>5064368007</v>
      </c>
      <c r="BN742">
        <v>3831026999</v>
      </c>
      <c r="BQ742">
        <v>0</v>
      </c>
      <c r="BR742">
        <v>0</v>
      </c>
      <c r="BS742">
        <v>0</v>
      </c>
      <c r="BT742">
        <v>0</v>
      </c>
    </row>
    <row r="743" spans="1:72">
      <c r="A743" t="s">
        <v>1035</v>
      </c>
      <c r="B743" t="s">
        <v>69</v>
      </c>
      <c r="C743">
        <v>2012</v>
      </c>
      <c r="D743" t="s">
        <v>215</v>
      </c>
      <c r="E743">
        <v>4</v>
      </c>
      <c r="G743" t="s">
        <v>322</v>
      </c>
      <c r="H743" t="s">
        <v>984</v>
      </c>
      <c r="I743">
        <v>36717381482</v>
      </c>
      <c r="J743">
        <v>1382808065</v>
      </c>
      <c r="K743">
        <v>1377946339</v>
      </c>
      <c r="L743">
        <v>2110572739</v>
      </c>
      <c r="M743">
        <v>2110572739</v>
      </c>
      <c r="N743">
        <v>19766782210</v>
      </c>
      <c r="O743">
        <v>14450888123</v>
      </c>
      <c r="P743">
        <v>7796886441</v>
      </c>
      <c r="Q743">
        <v>7796886441</v>
      </c>
      <c r="R743">
        <v>0</v>
      </c>
      <c r="S743">
        <v>7796886441</v>
      </c>
      <c r="T743">
        <v>7748112723</v>
      </c>
      <c r="U743">
        <v>7748112723</v>
      </c>
      <c r="V743">
        <v>7748112723</v>
      </c>
      <c r="W743">
        <v>7748112723</v>
      </c>
      <c r="X743">
        <v>7748112723</v>
      </c>
      <c r="Y743">
        <v>0</v>
      </c>
      <c r="Z743">
        <v>0</v>
      </c>
      <c r="AA743">
        <v>0</v>
      </c>
      <c r="AB743">
        <v>7748112723</v>
      </c>
      <c r="AC743">
        <v>2306207503</v>
      </c>
      <c r="AM743">
        <v>12716987332</v>
      </c>
      <c r="AN743">
        <v>7748112723</v>
      </c>
      <c r="AO743">
        <v>7268512204</v>
      </c>
      <c r="AP743">
        <v>7268512204</v>
      </c>
      <c r="AQ743">
        <v>8511088325</v>
      </c>
      <c r="AR743">
        <v>8511088325</v>
      </c>
      <c r="AS743">
        <v>524978024</v>
      </c>
      <c r="AT743">
        <v>7746637816</v>
      </c>
      <c r="AU743">
        <v>7351447959</v>
      </c>
      <c r="AV743">
        <v>7351447959</v>
      </c>
      <c r="AW743">
        <v>7125247473</v>
      </c>
      <c r="AX743">
        <v>7748112723</v>
      </c>
      <c r="AY743">
        <v>7748112723</v>
      </c>
      <c r="AZ743">
        <v>8432882905</v>
      </c>
      <c r="BB743">
        <v>0</v>
      </c>
      <c r="BD743">
        <v>36717381482</v>
      </c>
      <c r="BE743">
        <v>36717381482</v>
      </c>
      <c r="BF743">
        <v>1</v>
      </c>
      <c r="BG743">
        <v>1</v>
      </c>
      <c r="BI743">
        <v>7748112723</v>
      </c>
      <c r="BK743">
        <v>7796886441</v>
      </c>
      <c r="BL743">
        <v>7796886441</v>
      </c>
      <c r="BM743">
        <v>7796886441</v>
      </c>
      <c r="BN743">
        <v>4994744867</v>
      </c>
      <c r="BQ743">
        <v>0</v>
      </c>
      <c r="BR743">
        <v>0</v>
      </c>
      <c r="BS743">
        <v>0</v>
      </c>
      <c r="BT743">
        <v>0</v>
      </c>
    </row>
    <row r="744" spans="1:72">
      <c r="A744" t="s">
        <v>1036</v>
      </c>
      <c r="B744" t="s">
        <v>70</v>
      </c>
      <c r="C744">
        <v>2012</v>
      </c>
      <c r="D744" t="s">
        <v>207</v>
      </c>
      <c r="E744">
        <v>8</v>
      </c>
      <c r="G744" t="s">
        <v>324</v>
      </c>
      <c r="H744" t="s">
        <v>984</v>
      </c>
      <c r="I744">
        <v>457662599638</v>
      </c>
      <c r="J744">
        <v>52467730262</v>
      </c>
      <c r="K744">
        <v>29110402354</v>
      </c>
      <c r="L744">
        <v>52757738503</v>
      </c>
      <c r="M744">
        <v>52757738503</v>
      </c>
      <c r="N744">
        <v>297509138613</v>
      </c>
      <c r="O744">
        <v>166826029375</v>
      </c>
      <c r="P744">
        <v>129597632552</v>
      </c>
      <c r="Q744">
        <v>129597632552</v>
      </c>
      <c r="R744">
        <v>0</v>
      </c>
      <c r="S744">
        <v>129597632552</v>
      </c>
      <c r="T744">
        <v>126794346166</v>
      </c>
      <c r="U744">
        <v>126794346166</v>
      </c>
      <c r="V744">
        <v>126794346166</v>
      </c>
      <c r="W744">
        <v>126794346166</v>
      </c>
      <c r="X744">
        <v>126794346166</v>
      </c>
      <c r="Y744">
        <v>0</v>
      </c>
      <c r="Z744">
        <v>0</v>
      </c>
      <c r="AA744">
        <v>0</v>
      </c>
      <c r="AB744">
        <v>126794346166</v>
      </c>
      <c r="AC744">
        <v>12393479351</v>
      </c>
      <c r="AD744">
        <v>126794346166</v>
      </c>
      <c r="AE744">
        <v>0</v>
      </c>
      <c r="AF744">
        <v>0</v>
      </c>
      <c r="AG744">
        <v>0</v>
      </c>
      <c r="AH744">
        <v>0</v>
      </c>
      <c r="AI744">
        <v>0</v>
      </c>
      <c r="AJ744">
        <v>0</v>
      </c>
      <c r="AK744">
        <v>0</v>
      </c>
      <c r="AL744">
        <v>0</v>
      </c>
      <c r="AM744">
        <v>162388509132</v>
      </c>
      <c r="AN744">
        <v>126794346166</v>
      </c>
      <c r="AO744">
        <v>130232618553</v>
      </c>
      <c r="AP744">
        <v>130232618553</v>
      </c>
      <c r="AQ744">
        <v>131197890544</v>
      </c>
      <c r="AR744">
        <v>97823809336</v>
      </c>
      <c r="AS744">
        <v>20420741421</v>
      </c>
      <c r="AT744">
        <v>125547715940</v>
      </c>
      <c r="AU744">
        <v>121867673747</v>
      </c>
      <c r="AV744">
        <v>121867673747</v>
      </c>
      <c r="AW744">
        <v>119470753824</v>
      </c>
      <c r="AX744">
        <v>126794346166</v>
      </c>
      <c r="AY744">
        <v>126794346166</v>
      </c>
      <c r="AZ744">
        <v>132985174238</v>
      </c>
      <c r="BA744">
        <v>12278884632</v>
      </c>
      <c r="BB744">
        <v>0</v>
      </c>
      <c r="BC744">
        <v>0</v>
      </c>
      <c r="BD744">
        <v>457662599638</v>
      </c>
      <c r="BE744">
        <v>457662599638</v>
      </c>
      <c r="BF744">
        <v>1</v>
      </c>
      <c r="BG744">
        <v>1</v>
      </c>
      <c r="BH744">
        <v>1</v>
      </c>
      <c r="BI744">
        <v>126794346166</v>
      </c>
      <c r="BJ744">
        <v>34285827818</v>
      </c>
      <c r="BK744">
        <v>129597632552</v>
      </c>
      <c r="BL744">
        <v>129597632552</v>
      </c>
      <c r="BM744">
        <v>95311804734</v>
      </c>
      <c r="BN744">
        <v>57181596360</v>
      </c>
      <c r="BO744">
        <v>0</v>
      </c>
      <c r="BP744">
        <v>0</v>
      </c>
      <c r="BQ744">
        <v>0</v>
      </c>
      <c r="BR744">
        <v>0</v>
      </c>
      <c r="BS744">
        <v>0</v>
      </c>
      <c r="BT744">
        <v>0</v>
      </c>
    </row>
    <row r="745" spans="1:72">
      <c r="A745" t="s">
        <v>1037</v>
      </c>
      <c r="B745" t="s">
        <v>71</v>
      </c>
      <c r="C745">
        <v>2012</v>
      </c>
      <c r="D745" t="s">
        <v>212</v>
      </c>
      <c r="E745">
        <v>4</v>
      </c>
      <c r="G745" t="s">
        <v>326</v>
      </c>
      <c r="H745" t="s">
        <v>984</v>
      </c>
      <c r="I745">
        <v>77043209317</v>
      </c>
      <c r="J745">
        <v>1607554117</v>
      </c>
      <c r="K745">
        <v>1388083790</v>
      </c>
      <c r="L745">
        <v>2389202015</v>
      </c>
      <c r="M745">
        <v>2389202015</v>
      </c>
      <c r="N745">
        <v>25741060688</v>
      </c>
      <c r="O745">
        <v>23925832405</v>
      </c>
      <c r="P745">
        <v>9101788085</v>
      </c>
      <c r="Q745">
        <v>9101788085</v>
      </c>
      <c r="R745">
        <v>0</v>
      </c>
      <c r="S745">
        <v>9101788085</v>
      </c>
      <c r="T745">
        <v>9107676236</v>
      </c>
      <c r="U745">
        <v>9107676236</v>
      </c>
      <c r="V745">
        <v>9107676236</v>
      </c>
      <c r="W745">
        <v>9107676236</v>
      </c>
      <c r="X745">
        <v>9107676236</v>
      </c>
      <c r="Y745">
        <v>0</v>
      </c>
      <c r="Z745">
        <v>0</v>
      </c>
      <c r="AA745">
        <v>0</v>
      </c>
      <c r="AB745">
        <v>9107676236</v>
      </c>
      <c r="AC745">
        <v>2644643673</v>
      </c>
      <c r="AM745">
        <v>17876971610</v>
      </c>
      <c r="AN745">
        <v>9107676236</v>
      </c>
      <c r="AO745">
        <v>9089058909</v>
      </c>
      <c r="AP745">
        <v>9089058909</v>
      </c>
      <c r="AQ745">
        <v>9364997044</v>
      </c>
      <c r="AR745">
        <v>9364997044</v>
      </c>
      <c r="AS745">
        <v>230101502</v>
      </c>
      <c r="AT745">
        <v>9106950715</v>
      </c>
      <c r="AU745">
        <v>8817244014</v>
      </c>
      <c r="AV745">
        <v>8817244014</v>
      </c>
      <c r="AW745">
        <v>8026977746</v>
      </c>
      <c r="AX745">
        <v>9107676236</v>
      </c>
      <c r="AY745">
        <v>9107676236</v>
      </c>
      <c r="AZ745">
        <v>9882994512</v>
      </c>
      <c r="BB745">
        <v>0</v>
      </c>
      <c r="BD745">
        <v>77043209317</v>
      </c>
      <c r="BE745">
        <v>77043209317</v>
      </c>
      <c r="BF745">
        <v>1</v>
      </c>
      <c r="BG745">
        <v>1</v>
      </c>
      <c r="BI745">
        <v>9107676236</v>
      </c>
      <c r="BK745">
        <v>9101788085</v>
      </c>
      <c r="BL745">
        <v>9101788085</v>
      </c>
      <c r="BM745">
        <v>9101788085</v>
      </c>
      <c r="BN745">
        <v>6674549078</v>
      </c>
      <c r="BQ745">
        <v>0</v>
      </c>
      <c r="BR745">
        <v>0</v>
      </c>
      <c r="BS745">
        <v>0</v>
      </c>
      <c r="BT745">
        <v>0</v>
      </c>
    </row>
    <row r="746" spans="1:72">
      <c r="A746" t="s">
        <v>1038</v>
      </c>
      <c r="B746" t="s">
        <v>72</v>
      </c>
      <c r="C746">
        <v>2012</v>
      </c>
      <c r="D746" t="s">
        <v>212</v>
      </c>
      <c r="E746">
        <v>2</v>
      </c>
      <c r="G746" t="s">
        <v>328</v>
      </c>
      <c r="H746" t="s">
        <v>984</v>
      </c>
      <c r="I746">
        <v>14746087624</v>
      </c>
      <c r="J746">
        <v>859603312</v>
      </c>
      <c r="K746">
        <v>771982375</v>
      </c>
      <c r="L746">
        <v>1098666080</v>
      </c>
      <c r="M746">
        <v>1098666080</v>
      </c>
      <c r="N746">
        <v>7426249146</v>
      </c>
      <c r="O746">
        <v>6578734030</v>
      </c>
      <c r="P746">
        <v>5002129357</v>
      </c>
      <c r="Q746">
        <v>5002129357</v>
      </c>
      <c r="R746">
        <v>0</v>
      </c>
      <c r="S746">
        <v>5002129357</v>
      </c>
      <c r="T746">
        <v>4962447729</v>
      </c>
      <c r="U746">
        <v>4962447729</v>
      </c>
      <c r="V746">
        <v>4962447729</v>
      </c>
      <c r="W746">
        <v>4962447729</v>
      </c>
      <c r="X746">
        <v>4962447729</v>
      </c>
      <c r="Y746">
        <v>0</v>
      </c>
      <c r="Z746">
        <v>0</v>
      </c>
      <c r="AA746">
        <v>0</v>
      </c>
      <c r="AB746">
        <v>4962447729</v>
      </c>
      <c r="AC746">
        <v>954838860</v>
      </c>
      <c r="AM746">
        <v>6265339521</v>
      </c>
      <c r="AN746">
        <v>4962447729</v>
      </c>
      <c r="AO746">
        <v>4642152942</v>
      </c>
      <c r="AP746">
        <v>4642152942</v>
      </c>
      <c r="AQ746">
        <v>4690737997</v>
      </c>
      <c r="AR746">
        <v>4690737997</v>
      </c>
      <c r="AS746">
        <v>38765131</v>
      </c>
      <c r="AT746">
        <v>4959546022</v>
      </c>
      <c r="AU746">
        <v>4670727667</v>
      </c>
      <c r="AV746">
        <v>4670727667</v>
      </c>
      <c r="AW746">
        <v>4786809590</v>
      </c>
      <c r="AX746">
        <v>4962447729</v>
      </c>
      <c r="AY746">
        <v>4962447729</v>
      </c>
      <c r="AZ746">
        <v>5349674630</v>
      </c>
      <c r="BB746">
        <v>0</v>
      </c>
      <c r="BD746">
        <v>14746087624</v>
      </c>
      <c r="BE746">
        <v>14746087624</v>
      </c>
      <c r="BF746">
        <v>1</v>
      </c>
      <c r="BG746">
        <v>1</v>
      </c>
      <c r="BI746">
        <v>4962447729</v>
      </c>
      <c r="BK746">
        <v>5002129357</v>
      </c>
      <c r="BL746">
        <v>5002129357</v>
      </c>
      <c r="BM746">
        <v>5002129357</v>
      </c>
      <c r="BN746">
        <v>3168322290</v>
      </c>
      <c r="BQ746">
        <v>0</v>
      </c>
      <c r="BR746">
        <v>0</v>
      </c>
      <c r="BS746">
        <v>0</v>
      </c>
      <c r="BT746">
        <v>0</v>
      </c>
    </row>
    <row r="747" spans="1:72">
      <c r="A747" t="s">
        <v>1039</v>
      </c>
      <c r="B747" t="s">
        <v>73</v>
      </c>
      <c r="C747">
        <v>2012</v>
      </c>
      <c r="D747" t="s">
        <v>228</v>
      </c>
      <c r="E747">
        <v>7</v>
      </c>
      <c r="G747" t="s">
        <v>330</v>
      </c>
      <c r="H747" t="s">
        <v>984</v>
      </c>
      <c r="I747">
        <v>196977228288</v>
      </c>
      <c r="J747">
        <v>26980779206</v>
      </c>
      <c r="K747">
        <v>12752402939</v>
      </c>
      <c r="L747">
        <v>20567435351</v>
      </c>
      <c r="M747">
        <v>20567435351</v>
      </c>
      <c r="N747">
        <v>132799500566</v>
      </c>
      <c r="O747">
        <v>99481772603</v>
      </c>
      <c r="P747">
        <v>67108721648</v>
      </c>
      <c r="Q747">
        <v>67108721648</v>
      </c>
      <c r="R747">
        <v>0</v>
      </c>
      <c r="S747">
        <v>67108721648</v>
      </c>
      <c r="T747">
        <v>66384043784</v>
      </c>
      <c r="U747">
        <v>66384043784</v>
      </c>
      <c r="V747">
        <v>66384043784</v>
      </c>
      <c r="W747">
        <v>66384043784</v>
      </c>
      <c r="X747">
        <v>66384043784</v>
      </c>
      <c r="Y747">
        <v>0</v>
      </c>
      <c r="Z747">
        <v>0</v>
      </c>
      <c r="AA747">
        <v>0</v>
      </c>
      <c r="AB747">
        <v>66384043784</v>
      </c>
      <c r="AC747">
        <v>9646831322</v>
      </c>
      <c r="AD747">
        <v>66384043784</v>
      </c>
      <c r="AE747">
        <v>0</v>
      </c>
      <c r="AF747">
        <v>0</v>
      </c>
      <c r="AG747">
        <v>0</v>
      </c>
      <c r="AH747">
        <v>0</v>
      </c>
      <c r="AI747">
        <v>0</v>
      </c>
      <c r="AJ747">
        <v>0</v>
      </c>
      <c r="AK747">
        <v>0</v>
      </c>
      <c r="AL747">
        <v>0</v>
      </c>
      <c r="AM747">
        <v>92288217850</v>
      </c>
      <c r="AN747">
        <v>66384043784</v>
      </c>
      <c r="AO747">
        <v>66122408989</v>
      </c>
      <c r="AP747">
        <v>66122408989</v>
      </c>
      <c r="AQ747">
        <v>66702444613</v>
      </c>
      <c r="AR747">
        <v>39372337700</v>
      </c>
      <c r="AS747">
        <v>5743046078</v>
      </c>
      <c r="AT747">
        <v>66063470243</v>
      </c>
      <c r="AU747">
        <v>64479774350</v>
      </c>
      <c r="AV747">
        <v>64479774350</v>
      </c>
      <c r="AW747">
        <v>62884257552</v>
      </c>
      <c r="AX747">
        <v>66384043784</v>
      </c>
      <c r="AY747">
        <v>66384043784</v>
      </c>
      <c r="AZ747">
        <v>69221919409</v>
      </c>
      <c r="BA747">
        <v>10561354654</v>
      </c>
      <c r="BB747">
        <v>0</v>
      </c>
      <c r="BC747">
        <v>0</v>
      </c>
      <c r="BD747">
        <v>196977228288</v>
      </c>
      <c r="BE747">
        <v>196977228288</v>
      </c>
      <c r="BF747">
        <v>1</v>
      </c>
      <c r="BG747">
        <v>1</v>
      </c>
      <c r="BH747">
        <v>1</v>
      </c>
      <c r="BI747">
        <v>66384043784</v>
      </c>
      <c r="BJ747">
        <v>28165259187</v>
      </c>
      <c r="BK747">
        <v>67108721648</v>
      </c>
      <c r="BL747">
        <v>67108721648</v>
      </c>
      <c r="BM747">
        <v>38943462461</v>
      </c>
      <c r="BN747">
        <v>34160384600</v>
      </c>
      <c r="BO747">
        <v>0</v>
      </c>
      <c r="BP747">
        <v>0</v>
      </c>
      <c r="BQ747">
        <v>0</v>
      </c>
      <c r="BR747">
        <v>0</v>
      </c>
      <c r="BS747">
        <v>0</v>
      </c>
      <c r="BT747">
        <v>0</v>
      </c>
    </row>
    <row r="748" spans="1:72">
      <c r="A748" t="s">
        <v>1040</v>
      </c>
      <c r="B748" t="s">
        <v>74</v>
      </c>
      <c r="C748">
        <v>2012</v>
      </c>
      <c r="D748" t="s">
        <v>212</v>
      </c>
      <c r="E748">
        <v>2</v>
      </c>
      <c r="G748" t="s">
        <v>332</v>
      </c>
      <c r="H748" t="s">
        <v>984</v>
      </c>
      <c r="I748">
        <v>17685352285</v>
      </c>
      <c r="J748">
        <v>509001047</v>
      </c>
      <c r="K748">
        <v>483196811</v>
      </c>
      <c r="L748">
        <v>790395851</v>
      </c>
      <c r="M748">
        <v>790395851</v>
      </c>
      <c r="N748">
        <v>7046437370</v>
      </c>
      <c r="O748">
        <v>6518788704</v>
      </c>
      <c r="P748">
        <v>3401951486</v>
      </c>
      <c r="Q748">
        <v>3401951486</v>
      </c>
      <c r="R748">
        <v>0</v>
      </c>
      <c r="S748">
        <v>3401951486</v>
      </c>
      <c r="T748">
        <v>3364210443</v>
      </c>
      <c r="U748">
        <v>3364210443</v>
      </c>
      <c r="V748">
        <v>3364210443</v>
      </c>
      <c r="W748">
        <v>3364210443</v>
      </c>
      <c r="X748">
        <v>3364210443</v>
      </c>
      <c r="Y748">
        <v>0</v>
      </c>
      <c r="Z748">
        <v>0</v>
      </c>
      <c r="AA748">
        <v>0</v>
      </c>
      <c r="AB748">
        <v>3364210443</v>
      </c>
      <c r="AC748">
        <v>792266879</v>
      </c>
      <c r="AM748">
        <v>5248317350</v>
      </c>
      <c r="AN748">
        <v>3364210443</v>
      </c>
      <c r="AO748">
        <v>3327498695</v>
      </c>
      <c r="AP748">
        <v>3327498695</v>
      </c>
      <c r="AQ748">
        <v>3485303942</v>
      </c>
      <c r="AR748">
        <v>3485303942</v>
      </c>
      <c r="AS748">
        <v>41787836</v>
      </c>
      <c r="AT748">
        <v>3363106112</v>
      </c>
      <c r="AU748">
        <v>3185840921</v>
      </c>
      <c r="AV748">
        <v>3185840921</v>
      </c>
      <c r="AW748">
        <v>3091016738</v>
      </c>
      <c r="AX748">
        <v>3364210443</v>
      </c>
      <c r="AY748">
        <v>3364210443</v>
      </c>
      <c r="AZ748">
        <v>3687606740</v>
      </c>
      <c r="BB748">
        <v>0</v>
      </c>
      <c r="BD748">
        <v>17685352285</v>
      </c>
      <c r="BE748">
        <v>17685352285</v>
      </c>
      <c r="BF748">
        <v>1</v>
      </c>
      <c r="BG748">
        <v>1</v>
      </c>
      <c r="BI748">
        <v>3364210443</v>
      </c>
      <c r="BK748">
        <v>3401951486</v>
      </c>
      <c r="BL748">
        <v>3401951486</v>
      </c>
      <c r="BM748">
        <v>3401951486</v>
      </c>
      <c r="BN748">
        <v>2510456573</v>
      </c>
      <c r="BQ748">
        <v>0</v>
      </c>
      <c r="BR748">
        <v>0</v>
      </c>
      <c r="BS748">
        <v>0</v>
      </c>
      <c r="BT748">
        <v>0</v>
      </c>
    </row>
    <row r="749" spans="1:72">
      <c r="A749" t="s">
        <v>1041</v>
      </c>
      <c r="B749" t="s">
        <v>75</v>
      </c>
      <c r="C749">
        <v>2012</v>
      </c>
      <c r="D749" t="s">
        <v>231</v>
      </c>
      <c r="E749">
        <v>3</v>
      </c>
      <c r="G749" t="s">
        <v>334</v>
      </c>
      <c r="H749" t="s">
        <v>984</v>
      </c>
      <c r="I749">
        <v>34204539574</v>
      </c>
      <c r="J749">
        <v>1407444355</v>
      </c>
      <c r="K749">
        <v>1238370891</v>
      </c>
      <c r="L749">
        <v>1879307482</v>
      </c>
      <c r="M749">
        <v>1879307482</v>
      </c>
      <c r="N749">
        <v>16590978368</v>
      </c>
      <c r="O749">
        <v>14310767378</v>
      </c>
      <c r="P749">
        <v>5605435499</v>
      </c>
      <c r="Q749">
        <v>5605435499</v>
      </c>
      <c r="R749">
        <v>0</v>
      </c>
      <c r="S749">
        <v>5605435499</v>
      </c>
      <c r="T749">
        <v>5580511907</v>
      </c>
      <c r="U749">
        <v>5580511907</v>
      </c>
      <c r="V749">
        <v>5580511907</v>
      </c>
      <c r="W749">
        <v>5580511907</v>
      </c>
      <c r="X749">
        <v>5580511907</v>
      </c>
      <c r="Y749">
        <v>0</v>
      </c>
      <c r="Z749">
        <v>0</v>
      </c>
      <c r="AA749">
        <v>0</v>
      </c>
      <c r="AB749">
        <v>5580511907</v>
      </c>
      <c r="AC749">
        <v>1518305043</v>
      </c>
      <c r="AM749">
        <v>11648879218</v>
      </c>
      <c r="AN749">
        <v>5580511907</v>
      </c>
      <c r="AO749">
        <v>5450652800</v>
      </c>
      <c r="AP749">
        <v>5450652800</v>
      </c>
      <c r="AQ749">
        <v>5669923444</v>
      </c>
      <c r="AR749">
        <v>5669923444</v>
      </c>
      <c r="AS749">
        <v>204543287</v>
      </c>
      <c r="AT749">
        <v>5577991480</v>
      </c>
      <c r="AU749">
        <v>5293501559</v>
      </c>
      <c r="AV749">
        <v>5293501559</v>
      </c>
      <c r="AW749">
        <v>4628613814</v>
      </c>
      <c r="AX749">
        <v>5580511907</v>
      </c>
      <c r="AY749">
        <v>5580511907</v>
      </c>
      <c r="AZ749">
        <v>5974485409</v>
      </c>
      <c r="BB749">
        <v>0</v>
      </c>
      <c r="BD749">
        <v>34204539574</v>
      </c>
      <c r="BE749">
        <v>34204539574</v>
      </c>
      <c r="BF749">
        <v>1</v>
      </c>
      <c r="BG749">
        <v>1</v>
      </c>
      <c r="BI749">
        <v>5580511907</v>
      </c>
      <c r="BK749">
        <v>5605435499</v>
      </c>
      <c r="BL749">
        <v>5605435499</v>
      </c>
      <c r="BM749">
        <v>5605435499</v>
      </c>
      <c r="BN749">
        <v>3877483200</v>
      </c>
      <c r="BQ749">
        <v>0</v>
      </c>
      <c r="BR749">
        <v>0</v>
      </c>
      <c r="BS749">
        <v>0</v>
      </c>
      <c r="BT749">
        <v>0</v>
      </c>
    </row>
    <row r="750" spans="1:72">
      <c r="A750" t="s">
        <v>1042</v>
      </c>
      <c r="B750" t="s">
        <v>76</v>
      </c>
      <c r="C750">
        <v>2012</v>
      </c>
      <c r="D750" t="s">
        <v>231</v>
      </c>
      <c r="E750">
        <v>4</v>
      </c>
      <c r="G750" t="s">
        <v>336</v>
      </c>
      <c r="H750" t="s">
        <v>984</v>
      </c>
      <c r="I750">
        <v>29556684146</v>
      </c>
      <c r="J750">
        <v>1020380209</v>
      </c>
      <c r="K750">
        <v>1016201109</v>
      </c>
      <c r="L750">
        <v>1555724446</v>
      </c>
      <c r="M750">
        <v>1555724446</v>
      </c>
      <c r="N750">
        <v>21092156475</v>
      </c>
      <c r="O750">
        <v>18081668476</v>
      </c>
      <c r="P750">
        <v>6946630719</v>
      </c>
      <c r="Q750">
        <v>6946630719</v>
      </c>
      <c r="R750">
        <v>0</v>
      </c>
      <c r="S750">
        <v>6946630719</v>
      </c>
      <c r="T750">
        <v>6932412923</v>
      </c>
      <c r="U750">
        <v>6932412923</v>
      </c>
      <c r="V750">
        <v>6932412923</v>
      </c>
      <c r="W750">
        <v>6932412923</v>
      </c>
      <c r="X750">
        <v>6932412923</v>
      </c>
      <c r="Y750">
        <v>0</v>
      </c>
      <c r="Z750">
        <v>0</v>
      </c>
      <c r="AA750">
        <v>0</v>
      </c>
      <c r="AB750">
        <v>6932412923</v>
      </c>
      <c r="AC750">
        <v>2565374402</v>
      </c>
      <c r="AM750">
        <v>15199293697</v>
      </c>
      <c r="AN750">
        <v>6932412923</v>
      </c>
      <c r="AO750">
        <v>6937813582</v>
      </c>
      <c r="AP750">
        <v>6937813582</v>
      </c>
      <c r="AQ750">
        <v>7265555973</v>
      </c>
      <c r="AR750">
        <v>7265555973</v>
      </c>
      <c r="AS750">
        <v>204047833</v>
      </c>
      <c r="AT750">
        <v>6927144268</v>
      </c>
      <c r="AU750">
        <v>6573041511</v>
      </c>
      <c r="AV750">
        <v>6573041511</v>
      </c>
      <c r="AW750">
        <v>6840041670</v>
      </c>
      <c r="AX750">
        <v>6932412923</v>
      </c>
      <c r="AY750">
        <v>6932412923</v>
      </c>
      <c r="AZ750">
        <v>7895235420</v>
      </c>
      <c r="BB750">
        <v>0</v>
      </c>
      <c r="BD750">
        <v>29556684146</v>
      </c>
      <c r="BE750">
        <v>29556684146</v>
      </c>
      <c r="BF750">
        <v>1</v>
      </c>
      <c r="BG750">
        <v>1</v>
      </c>
      <c r="BI750">
        <v>6932412923</v>
      </c>
      <c r="BK750">
        <v>6946630719</v>
      </c>
      <c r="BL750">
        <v>6946630719</v>
      </c>
      <c r="BM750">
        <v>6946630719</v>
      </c>
      <c r="BN750">
        <v>4770220117</v>
      </c>
      <c r="BQ750">
        <v>0</v>
      </c>
      <c r="BR750">
        <v>0</v>
      </c>
      <c r="BS750">
        <v>0</v>
      </c>
      <c r="BT750">
        <v>0</v>
      </c>
    </row>
    <row r="751" spans="1:72">
      <c r="A751" t="s">
        <v>1043</v>
      </c>
      <c r="B751" t="s">
        <v>77</v>
      </c>
      <c r="C751">
        <v>2012</v>
      </c>
      <c r="D751" t="s">
        <v>228</v>
      </c>
      <c r="E751">
        <v>5</v>
      </c>
      <c r="G751" t="s">
        <v>338</v>
      </c>
      <c r="H751" t="s">
        <v>984</v>
      </c>
      <c r="I751">
        <v>84665495162</v>
      </c>
      <c r="J751">
        <v>17073911814</v>
      </c>
      <c r="K751">
        <v>5980673828</v>
      </c>
      <c r="L751">
        <v>8566481029</v>
      </c>
      <c r="M751">
        <v>8566481029</v>
      </c>
      <c r="N751">
        <v>46769269981</v>
      </c>
      <c r="O751">
        <v>30071249376</v>
      </c>
      <c r="P751">
        <v>37117930592</v>
      </c>
      <c r="Q751">
        <v>37117930592</v>
      </c>
      <c r="R751">
        <v>0</v>
      </c>
      <c r="S751">
        <v>37117930592</v>
      </c>
      <c r="T751">
        <v>35367276029</v>
      </c>
      <c r="U751">
        <v>35367276029</v>
      </c>
      <c r="V751">
        <v>35367276029</v>
      </c>
      <c r="W751">
        <v>35367276029</v>
      </c>
      <c r="X751">
        <v>35367276029</v>
      </c>
      <c r="Y751">
        <v>0</v>
      </c>
      <c r="Z751">
        <v>0</v>
      </c>
      <c r="AA751">
        <v>0</v>
      </c>
      <c r="AB751">
        <v>35367276029</v>
      </c>
      <c r="AC751">
        <v>3684309982</v>
      </c>
      <c r="AD751">
        <v>35367276029</v>
      </c>
      <c r="AE751">
        <v>0</v>
      </c>
      <c r="AF751">
        <v>0</v>
      </c>
      <c r="AG751">
        <v>0</v>
      </c>
      <c r="AH751">
        <v>0</v>
      </c>
      <c r="AI751">
        <v>0</v>
      </c>
      <c r="AJ751">
        <v>0</v>
      </c>
      <c r="AK751">
        <v>0</v>
      </c>
      <c r="AL751">
        <v>0</v>
      </c>
      <c r="AM751">
        <v>26535756600</v>
      </c>
      <c r="AN751">
        <v>35367276029</v>
      </c>
      <c r="AO751">
        <v>36770602403</v>
      </c>
      <c r="AP751">
        <v>36770602403</v>
      </c>
      <c r="AQ751">
        <v>35960367259</v>
      </c>
      <c r="AR751">
        <v>17789517890</v>
      </c>
      <c r="AS751">
        <v>1736309782</v>
      </c>
      <c r="AT751">
        <v>34934363850</v>
      </c>
      <c r="AU751">
        <v>33994870717</v>
      </c>
      <c r="AV751">
        <v>33994870717</v>
      </c>
      <c r="AW751">
        <v>32665530530</v>
      </c>
      <c r="AX751">
        <v>35367276029</v>
      </c>
      <c r="AY751">
        <v>35367276029</v>
      </c>
      <c r="AZ751">
        <v>36284299681</v>
      </c>
      <c r="BA751">
        <v>6222467807</v>
      </c>
      <c r="BB751">
        <v>0</v>
      </c>
      <c r="BC751">
        <v>0</v>
      </c>
      <c r="BD751">
        <v>84665495162</v>
      </c>
      <c r="BE751">
        <v>84665495162</v>
      </c>
      <c r="BF751">
        <v>1</v>
      </c>
      <c r="BG751">
        <v>1</v>
      </c>
      <c r="BH751">
        <v>1</v>
      </c>
      <c r="BI751">
        <v>35367276029</v>
      </c>
      <c r="BJ751">
        <v>19302593125</v>
      </c>
      <c r="BK751">
        <v>37117930592</v>
      </c>
      <c r="BL751">
        <v>37117930592</v>
      </c>
      <c r="BM751">
        <v>17815337467</v>
      </c>
      <c r="BN751">
        <v>17333218630</v>
      </c>
      <c r="BO751">
        <v>0</v>
      </c>
      <c r="BP751">
        <v>0</v>
      </c>
      <c r="BQ751">
        <v>0</v>
      </c>
      <c r="BR751">
        <v>0</v>
      </c>
      <c r="BS751">
        <v>0</v>
      </c>
      <c r="BT751">
        <v>0</v>
      </c>
    </row>
    <row r="752" spans="1:72">
      <c r="A752" t="s">
        <v>1044</v>
      </c>
      <c r="B752" t="s">
        <v>78</v>
      </c>
      <c r="C752">
        <v>2012</v>
      </c>
      <c r="D752" t="s">
        <v>228</v>
      </c>
      <c r="E752">
        <v>5</v>
      </c>
      <c r="G752" t="s">
        <v>340</v>
      </c>
      <c r="H752" t="s">
        <v>984</v>
      </c>
      <c r="I752">
        <v>72424155065</v>
      </c>
      <c r="J752">
        <v>28783500859</v>
      </c>
      <c r="K752">
        <v>8493515915</v>
      </c>
      <c r="L752">
        <v>11109382574</v>
      </c>
      <c r="M752">
        <v>11109382574</v>
      </c>
      <c r="N752">
        <v>65061327907</v>
      </c>
      <c r="O752">
        <v>48248768059</v>
      </c>
      <c r="P752">
        <v>29544317030</v>
      </c>
      <c r="Q752">
        <v>29544317030</v>
      </c>
      <c r="R752">
        <v>0</v>
      </c>
      <c r="S752">
        <v>29544317030</v>
      </c>
      <c r="T752">
        <v>30913761408</v>
      </c>
      <c r="U752">
        <v>30913761408</v>
      </c>
      <c r="V752">
        <v>30913761408</v>
      </c>
      <c r="W752">
        <v>30913761408</v>
      </c>
      <c r="X752">
        <v>30913761408</v>
      </c>
      <c r="Y752">
        <v>0</v>
      </c>
      <c r="Z752">
        <v>0</v>
      </c>
      <c r="AA752">
        <v>0</v>
      </c>
      <c r="AB752">
        <v>30913761408</v>
      </c>
      <c r="AC752">
        <v>3656166640</v>
      </c>
      <c r="AD752">
        <v>30913761408</v>
      </c>
      <c r="AE752">
        <v>0</v>
      </c>
      <c r="AF752">
        <v>0</v>
      </c>
      <c r="AG752">
        <v>0</v>
      </c>
      <c r="AH752">
        <v>0</v>
      </c>
      <c r="AI752">
        <v>0</v>
      </c>
      <c r="AJ752">
        <v>0</v>
      </c>
      <c r="AK752">
        <v>0</v>
      </c>
      <c r="AL752">
        <v>0</v>
      </c>
      <c r="AM752">
        <v>41106197377</v>
      </c>
      <c r="AN752">
        <v>30913761408</v>
      </c>
      <c r="AO752">
        <v>28892291405</v>
      </c>
      <c r="AP752">
        <v>28892291405</v>
      </c>
      <c r="AQ752">
        <v>28709688595</v>
      </c>
      <c r="AR752">
        <v>17019956020</v>
      </c>
      <c r="AS752">
        <v>1201174081</v>
      </c>
      <c r="AT752">
        <v>30616852210</v>
      </c>
      <c r="AU752">
        <v>29648811905</v>
      </c>
      <c r="AV752">
        <v>29648811905</v>
      </c>
      <c r="AW752">
        <v>29121957640</v>
      </c>
      <c r="AX752">
        <v>30913761408</v>
      </c>
      <c r="AY752">
        <v>30913761408</v>
      </c>
      <c r="AZ752">
        <v>33137128859</v>
      </c>
      <c r="BA752">
        <v>4108952095</v>
      </c>
      <c r="BB752">
        <v>0</v>
      </c>
      <c r="BC752">
        <v>0</v>
      </c>
      <c r="BD752">
        <v>72424155065</v>
      </c>
      <c r="BE752">
        <v>72424155065</v>
      </c>
      <c r="BF752">
        <v>1</v>
      </c>
      <c r="BG752">
        <v>1</v>
      </c>
      <c r="BH752">
        <v>1</v>
      </c>
      <c r="BI752">
        <v>30913761408</v>
      </c>
      <c r="BJ752">
        <v>12928370735</v>
      </c>
      <c r="BK752">
        <v>29544317030</v>
      </c>
      <c r="BL752">
        <v>29544317030</v>
      </c>
      <c r="BM752">
        <v>16615946295</v>
      </c>
      <c r="BN752">
        <v>15676634721</v>
      </c>
      <c r="BO752">
        <v>0</v>
      </c>
      <c r="BP752">
        <v>0</v>
      </c>
      <c r="BQ752">
        <v>0</v>
      </c>
      <c r="BR752">
        <v>0</v>
      </c>
      <c r="BS752">
        <v>0</v>
      </c>
      <c r="BT752">
        <v>0</v>
      </c>
    </row>
    <row r="753" spans="1:72">
      <c r="A753" t="s">
        <v>1045</v>
      </c>
      <c r="B753" t="s">
        <v>79</v>
      </c>
      <c r="C753">
        <v>2012</v>
      </c>
      <c r="D753" t="s">
        <v>228</v>
      </c>
      <c r="E753">
        <v>7</v>
      </c>
      <c r="G753" t="s">
        <v>342</v>
      </c>
      <c r="H753" t="s">
        <v>984</v>
      </c>
      <c r="I753">
        <v>142815185615</v>
      </c>
      <c r="J753">
        <v>39221937414</v>
      </c>
      <c r="K753">
        <v>10763910392</v>
      </c>
      <c r="L753">
        <v>15654032538</v>
      </c>
      <c r="M753">
        <v>15654032538</v>
      </c>
      <c r="N753">
        <v>114398840981</v>
      </c>
      <c r="O753">
        <v>74722355592</v>
      </c>
      <c r="P753">
        <v>60915739169</v>
      </c>
      <c r="Q753">
        <v>60915739169</v>
      </c>
      <c r="R753">
        <v>0</v>
      </c>
      <c r="S753">
        <v>60915739169</v>
      </c>
      <c r="T753">
        <v>60531573910</v>
      </c>
      <c r="U753">
        <v>60531573910</v>
      </c>
      <c r="V753">
        <v>60531573910</v>
      </c>
      <c r="W753">
        <v>60531573910</v>
      </c>
      <c r="X753">
        <v>60531573910</v>
      </c>
      <c r="Y753">
        <v>0</v>
      </c>
      <c r="Z753">
        <v>0</v>
      </c>
      <c r="AA753">
        <v>0</v>
      </c>
      <c r="AB753">
        <v>60531573910</v>
      </c>
      <c r="AC753">
        <v>7902150471</v>
      </c>
      <c r="AD753">
        <v>60531573910</v>
      </c>
      <c r="AE753">
        <v>0</v>
      </c>
      <c r="AF753">
        <v>0</v>
      </c>
      <c r="AG753">
        <v>0</v>
      </c>
      <c r="AH753">
        <v>0</v>
      </c>
      <c r="AI753">
        <v>0</v>
      </c>
      <c r="AJ753">
        <v>0</v>
      </c>
      <c r="AK753">
        <v>0</v>
      </c>
      <c r="AL753">
        <v>0</v>
      </c>
      <c r="AM753">
        <v>72251372840</v>
      </c>
      <c r="AN753">
        <v>60531573910</v>
      </c>
      <c r="AO753">
        <v>60389004174</v>
      </c>
      <c r="AP753">
        <v>60389004174</v>
      </c>
      <c r="AQ753">
        <v>59713543320</v>
      </c>
      <c r="AR753">
        <v>32530685151</v>
      </c>
      <c r="AS753">
        <v>3385161589</v>
      </c>
      <c r="AT753">
        <v>60064416301</v>
      </c>
      <c r="AU753">
        <v>58581598853</v>
      </c>
      <c r="AV753">
        <v>58581598853</v>
      </c>
      <c r="AW753">
        <v>56270459990</v>
      </c>
      <c r="AX753">
        <v>60531573910</v>
      </c>
      <c r="AY753">
        <v>60531573910</v>
      </c>
      <c r="AZ753">
        <v>62647717468</v>
      </c>
      <c r="BA753">
        <v>10495423857</v>
      </c>
      <c r="BB753">
        <v>0</v>
      </c>
      <c r="BC753">
        <v>0</v>
      </c>
      <c r="BD753">
        <v>142815185615</v>
      </c>
      <c r="BE753">
        <v>142815185615</v>
      </c>
      <c r="BF753">
        <v>1</v>
      </c>
      <c r="BG753">
        <v>1</v>
      </c>
      <c r="BH753">
        <v>1</v>
      </c>
      <c r="BI753">
        <v>60531573910</v>
      </c>
      <c r="BJ753">
        <v>28178319350</v>
      </c>
      <c r="BK753">
        <v>60915739169</v>
      </c>
      <c r="BL753">
        <v>60915739169</v>
      </c>
      <c r="BM753">
        <v>32737419819</v>
      </c>
      <c r="BN753">
        <v>30858032867</v>
      </c>
      <c r="BO753">
        <v>0</v>
      </c>
      <c r="BP753">
        <v>0</v>
      </c>
      <c r="BQ753">
        <v>0</v>
      </c>
      <c r="BR753">
        <v>0</v>
      </c>
      <c r="BS753">
        <v>0</v>
      </c>
      <c r="BT753">
        <v>0</v>
      </c>
    </row>
    <row r="754" spans="1:72">
      <c r="A754" t="s">
        <v>1046</v>
      </c>
      <c r="B754" t="s">
        <v>80</v>
      </c>
      <c r="C754">
        <v>2012</v>
      </c>
      <c r="D754" t="s">
        <v>228</v>
      </c>
      <c r="E754">
        <v>7</v>
      </c>
      <c r="G754" t="s">
        <v>344</v>
      </c>
      <c r="H754" t="s">
        <v>984</v>
      </c>
      <c r="I754">
        <v>207860941954</v>
      </c>
      <c r="J754">
        <v>31070525958</v>
      </c>
      <c r="K754">
        <v>11723236783</v>
      </c>
      <c r="L754">
        <v>21860370532</v>
      </c>
      <c r="M754">
        <v>21860370532</v>
      </c>
      <c r="N754">
        <v>124687665725</v>
      </c>
      <c r="O754">
        <v>84694342538</v>
      </c>
      <c r="P754">
        <v>67398385853</v>
      </c>
      <c r="Q754">
        <v>67398385853</v>
      </c>
      <c r="R754">
        <v>0</v>
      </c>
      <c r="S754">
        <v>67398385853</v>
      </c>
      <c r="T754">
        <v>66485032530</v>
      </c>
      <c r="U754">
        <v>66485032530</v>
      </c>
      <c r="V754">
        <v>66485032530</v>
      </c>
      <c r="W754">
        <v>66485032530</v>
      </c>
      <c r="X754">
        <v>66485032530</v>
      </c>
      <c r="Y754">
        <v>0</v>
      </c>
      <c r="Z754">
        <v>0</v>
      </c>
      <c r="AA754">
        <v>0</v>
      </c>
      <c r="AB754">
        <v>66485032530</v>
      </c>
      <c r="AC754">
        <v>8421556389</v>
      </c>
      <c r="AD754">
        <v>66485032530</v>
      </c>
      <c r="AE754">
        <v>0</v>
      </c>
      <c r="AF754">
        <v>0</v>
      </c>
      <c r="AG754">
        <v>0</v>
      </c>
      <c r="AH754">
        <v>0</v>
      </c>
      <c r="AI754">
        <v>0</v>
      </c>
      <c r="AJ754">
        <v>0</v>
      </c>
      <c r="AK754">
        <v>0</v>
      </c>
      <c r="AL754">
        <v>0</v>
      </c>
      <c r="AM754">
        <v>76088028627</v>
      </c>
      <c r="AN754">
        <v>66485032530</v>
      </c>
      <c r="AO754">
        <v>67186912413</v>
      </c>
      <c r="AP754">
        <v>67186912413</v>
      </c>
      <c r="AQ754">
        <v>69087258569</v>
      </c>
      <c r="AR754">
        <v>43666940479</v>
      </c>
      <c r="AS754">
        <v>4237538371</v>
      </c>
      <c r="AT754">
        <v>66155138039</v>
      </c>
      <c r="AU754">
        <v>64356230938</v>
      </c>
      <c r="AV754">
        <v>64356230938</v>
      </c>
      <c r="AW754">
        <v>65035422153</v>
      </c>
      <c r="AX754">
        <v>66485032530</v>
      </c>
      <c r="AY754">
        <v>66485032530</v>
      </c>
      <c r="AZ754">
        <v>70250553598</v>
      </c>
      <c r="BA754">
        <v>9985269919</v>
      </c>
      <c r="BB754">
        <v>0</v>
      </c>
      <c r="BC754">
        <v>0</v>
      </c>
      <c r="BD754">
        <v>207860941954</v>
      </c>
      <c r="BE754">
        <v>207860941954</v>
      </c>
      <c r="BF754">
        <v>1</v>
      </c>
      <c r="BG754">
        <v>1</v>
      </c>
      <c r="BH754">
        <v>1</v>
      </c>
      <c r="BI754">
        <v>66485032530</v>
      </c>
      <c r="BJ754">
        <v>26854996081</v>
      </c>
      <c r="BK754">
        <v>67398385853</v>
      </c>
      <c r="BL754">
        <v>67398385853</v>
      </c>
      <c r="BM754">
        <v>40543389772</v>
      </c>
      <c r="BN754">
        <v>36624579867</v>
      </c>
      <c r="BO754">
        <v>0</v>
      </c>
      <c r="BP754">
        <v>0</v>
      </c>
      <c r="BQ754">
        <v>0</v>
      </c>
      <c r="BR754">
        <v>0</v>
      </c>
      <c r="BS754">
        <v>0</v>
      </c>
      <c r="BT754">
        <v>0</v>
      </c>
    </row>
    <row r="755" spans="1:72">
      <c r="A755" t="s">
        <v>1047</v>
      </c>
      <c r="B755" t="s">
        <v>81</v>
      </c>
      <c r="C755">
        <v>2012</v>
      </c>
      <c r="D755" t="s">
        <v>228</v>
      </c>
      <c r="E755">
        <v>6</v>
      </c>
      <c r="G755" t="s">
        <v>346</v>
      </c>
      <c r="H755" t="s">
        <v>984</v>
      </c>
      <c r="I755">
        <v>70720004627</v>
      </c>
      <c r="J755">
        <v>15986733237</v>
      </c>
      <c r="K755">
        <v>8071805975</v>
      </c>
      <c r="L755">
        <v>13209346821</v>
      </c>
      <c r="M755">
        <v>13209346821</v>
      </c>
      <c r="N755">
        <v>58658417845</v>
      </c>
      <c r="O755">
        <v>34670081010</v>
      </c>
      <c r="P755">
        <v>40980554571</v>
      </c>
      <c r="Q755">
        <v>40980554571</v>
      </c>
      <c r="R755">
        <v>0</v>
      </c>
      <c r="S755">
        <v>40980554571</v>
      </c>
      <c r="T755">
        <v>39491356987</v>
      </c>
      <c r="U755">
        <v>39491356987</v>
      </c>
      <c r="V755">
        <v>39491356987</v>
      </c>
      <c r="W755">
        <v>39491356987</v>
      </c>
      <c r="X755">
        <v>39491356987</v>
      </c>
      <c r="Y755">
        <v>0</v>
      </c>
      <c r="Z755">
        <v>0</v>
      </c>
      <c r="AA755">
        <v>0</v>
      </c>
      <c r="AB755">
        <v>39491356987</v>
      </c>
      <c r="AC755">
        <v>5792523597</v>
      </c>
      <c r="AD755">
        <v>39491356987</v>
      </c>
      <c r="AE755">
        <v>0</v>
      </c>
      <c r="AF755">
        <v>0</v>
      </c>
      <c r="AG755">
        <v>0</v>
      </c>
      <c r="AH755">
        <v>0</v>
      </c>
      <c r="AI755">
        <v>0</v>
      </c>
      <c r="AJ755">
        <v>0</v>
      </c>
      <c r="AK755">
        <v>0</v>
      </c>
      <c r="AL755">
        <v>0</v>
      </c>
      <c r="AM755">
        <v>36647251241</v>
      </c>
      <c r="AN755">
        <v>39491356987</v>
      </c>
      <c r="AO755">
        <v>41700357707</v>
      </c>
      <c r="AP755">
        <v>41700357707</v>
      </c>
      <c r="AQ755">
        <v>41305085821</v>
      </c>
      <c r="AR755">
        <v>22736587598</v>
      </c>
      <c r="AS755">
        <v>2139772857</v>
      </c>
      <c r="AT755">
        <v>39132512239</v>
      </c>
      <c r="AU755">
        <v>38091718084</v>
      </c>
      <c r="AV755">
        <v>38091718084</v>
      </c>
      <c r="AW755">
        <v>37643419600</v>
      </c>
      <c r="AX755">
        <v>39491356987</v>
      </c>
      <c r="AY755">
        <v>39491356987</v>
      </c>
      <c r="AZ755">
        <v>40788270158</v>
      </c>
      <c r="BA755">
        <v>7057867575</v>
      </c>
      <c r="BB755">
        <v>0</v>
      </c>
      <c r="BC755">
        <v>0</v>
      </c>
      <c r="BD755">
        <v>70720004627</v>
      </c>
      <c r="BE755">
        <v>70720004627</v>
      </c>
      <c r="BF755">
        <v>1</v>
      </c>
      <c r="BG755">
        <v>1</v>
      </c>
      <c r="BH755">
        <v>1</v>
      </c>
      <c r="BI755">
        <v>39491356987</v>
      </c>
      <c r="BJ755">
        <v>19794467827</v>
      </c>
      <c r="BK755">
        <v>40980554571</v>
      </c>
      <c r="BL755">
        <v>40980554571</v>
      </c>
      <c r="BM755">
        <v>21186086744</v>
      </c>
      <c r="BN755">
        <v>19826846803</v>
      </c>
      <c r="BO755">
        <v>0</v>
      </c>
      <c r="BP755">
        <v>0</v>
      </c>
      <c r="BQ755">
        <v>0</v>
      </c>
      <c r="BR755">
        <v>0</v>
      </c>
      <c r="BS755">
        <v>0</v>
      </c>
      <c r="BT755">
        <v>0</v>
      </c>
    </row>
    <row r="756" spans="1:72">
      <c r="A756" t="s">
        <v>1048</v>
      </c>
      <c r="B756" t="s">
        <v>82</v>
      </c>
      <c r="C756">
        <v>2012</v>
      </c>
      <c r="D756" t="s">
        <v>228</v>
      </c>
      <c r="E756">
        <v>5</v>
      </c>
      <c r="G756" t="s">
        <v>348</v>
      </c>
      <c r="H756" t="s">
        <v>984</v>
      </c>
      <c r="I756">
        <v>112907230929</v>
      </c>
      <c r="J756">
        <v>29615237829</v>
      </c>
      <c r="K756">
        <v>9117724051</v>
      </c>
      <c r="L756">
        <v>19054617100</v>
      </c>
      <c r="M756">
        <v>19054617100</v>
      </c>
      <c r="N756">
        <v>79371866108</v>
      </c>
      <c r="O756">
        <v>52055566379</v>
      </c>
      <c r="P756">
        <v>40719040991</v>
      </c>
      <c r="Q756">
        <v>40719040991</v>
      </c>
      <c r="R756">
        <v>0</v>
      </c>
      <c r="S756">
        <v>40719040991</v>
      </c>
      <c r="T756">
        <v>39582392523</v>
      </c>
      <c r="U756">
        <v>39582392523</v>
      </c>
      <c r="V756">
        <v>39582392523</v>
      </c>
      <c r="W756">
        <v>39582392523</v>
      </c>
      <c r="X756">
        <v>39582392523</v>
      </c>
      <c r="Y756">
        <v>0</v>
      </c>
      <c r="Z756">
        <v>0</v>
      </c>
      <c r="AA756">
        <v>0</v>
      </c>
      <c r="AB756">
        <v>39582392523</v>
      </c>
      <c r="AC756">
        <v>3991971024</v>
      </c>
      <c r="AD756">
        <v>39582392523</v>
      </c>
      <c r="AE756">
        <v>0</v>
      </c>
      <c r="AF756">
        <v>0</v>
      </c>
      <c r="AG756">
        <v>0</v>
      </c>
      <c r="AH756">
        <v>0</v>
      </c>
      <c r="AI756">
        <v>0</v>
      </c>
      <c r="AJ756">
        <v>0</v>
      </c>
      <c r="AK756">
        <v>0</v>
      </c>
      <c r="AL756">
        <v>0</v>
      </c>
      <c r="AM756">
        <v>44532631089</v>
      </c>
      <c r="AN756">
        <v>39582392523</v>
      </c>
      <c r="AO756">
        <v>41077269170</v>
      </c>
      <c r="AP756">
        <v>41077269170</v>
      </c>
      <c r="AQ756">
        <v>41293245771</v>
      </c>
      <c r="AR756">
        <v>21955823068</v>
      </c>
      <c r="AS756">
        <v>5747559135</v>
      </c>
      <c r="AT756">
        <v>39183569411</v>
      </c>
      <c r="AU756">
        <v>38144877650</v>
      </c>
      <c r="AV756">
        <v>38144877650</v>
      </c>
      <c r="AW756">
        <v>37343367180</v>
      </c>
      <c r="AX756">
        <v>39582392523</v>
      </c>
      <c r="AY756">
        <v>39582392523</v>
      </c>
      <c r="AZ756">
        <v>41002369968</v>
      </c>
      <c r="BA756">
        <v>7003372436</v>
      </c>
      <c r="BB756">
        <v>0</v>
      </c>
      <c r="BC756">
        <v>0</v>
      </c>
      <c r="BD756">
        <v>112907230929</v>
      </c>
      <c r="BE756">
        <v>112907230929</v>
      </c>
      <c r="BF756">
        <v>1</v>
      </c>
      <c r="BG756">
        <v>1</v>
      </c>
      <c r="BH756">
        <v>1</v>
      </c>
      <c r="BI756">
        <v>39582392523</v>
      </c>
      <c r="BJ756">
        <v>20244358635</v>
      </c>
      <c r="BK756">
        <v>40719040991</v>
      </c>
      <c r="BL756">
        <v>40719040991</v>
      </c>
      <c r="BM756">
        <v>20474682356</v>
      </c>
      <c r="BN756">
        <v>19248787429</v>
      </c>
      <c r="BO756">
        <v>0</v>
      </c>
      <c r="BP756">
        <v>0</v>
      </c>
      <c r="BQ756">
        <v>0</v>
      </c>
      <c r="BR756">
        <v>0</v>
      </c>
      <c r="BS756">
        <v>0</v>
      </c>
      <c r="BT756">
        <v>0</v>
      </c>
    </row>
    <row r="757" spans="1:72">
      <c r="A757" t="s">
        <v>1049</v>
      </c>
      <c r="B757" t="s">
        <v>83</v>
      </c>
      <c r="C757">
        <v>2012</v>
      </c>
      <c r="D757" t="s">
        <v>212</v>
      </c>
      <c r="E757">
        <v>2</v>
      </c>
      <c r="G757" t="s">
        <v>350</v>
      </c>
      <c r="H757" t="s">
        <v>984</v>
      </c>
      <c r="I757">
        <v>15259812111</v>
      </c>
      <c r="J757">
        <v>624451779</v>
      </c>
      <c r="K757">
        <v>611403309</v>
      </c>
      <c r="L757">
        <v>1035933227</v>
      </c>
      <c r="M757">
        <v>1035933227</v>
      </c>
      <c r="N757">
        <v>6347416833</v>
      </c>
      <c r="O757">
        <v>5280828530</v>
      </c>
      <c r="P757">
        <v>4164437912</v>
      </c>
      <c r="Q757">
        <v>4164437912</v>
      </c>
      <c r="R757">
        <v>0</v>
      </c>
      <c r="S757">
        <v>4164437912</v>
      </c>
      <c r="T757">
        <v>4142928307</v>
      </c>
      <c r="U757">
        <v>4142928307</v>
      </c>
      <c r="V757">
        <v>4142928307</v>
      </c>
      <c r="W757">
        <v>4142928307</v>
      </c>
      <c r="X757">
        <v>4142928307</v>
      </c>
      <c r="Y757">
        <v>0</v>
      </c>
      <c r="Z757">
        <v>0</v>
      </c>
      <c r="AA757">
        <v>0</v>
      </c>
      <c r="AB757">
        <v>4142928307</v>
      </c>
      <c r="AC757">
        <v>655255590</v>
      </c>
      <c r="AM757">
        <v>4582622577</v>
      </c>
      <c r="AN757">
        <v>4142928307</v>
      </c>
      <c r="AO757">
        <v>4235977814</v>
      </c>
      <c r="AP757">
        <v>4235977814</v>
      </c>
      <c r="AQ757">
        <v>4379061225</v>
      </c>
      <c r="AR757">
        <v>4379061225</v>
      </c>
      <c r="AS757">
        <v>192939803</v>
      </c>
      <c r="AT757">
        <v>4142053432</v>
      </c>
      <c r="AU757">
        <v>3971742255</v>
      </c>
      <c r="AV757">
        <v>3971742255</v>
      </c>
      <c r="AW757">
        <v>3880038799</v>
      </c>
      <c r="AX757">
        <v>4142928307</v>
      </c>
      <c r="AY757">
        <v>4142928307</v>
      </c>
      <c r="AZ757">
        <v>4387847693</v>
      </c>
      <c r="BB757">
        <v>0</v>
      </c>
      <c r="BD757">
        <v>15259812111</v>
      </c>
      <c r="BE757">
        <v>15259812111</v>
      </c>
      <c r="BF757">
        <v>1</v>
      </c>
      <c r="BG757">
        <v>1</v>
      </c>
      <c r="BI757">
        <v>4142928307</v>
      </c>
      <c r="BK757">
        <v>4164437912</v>
      </c>
      <c r="BL757">
        <v>4164437912</v>
      </c>
      <c r="BM757">
        <v>4164437912</v>
      </c>
      <c r="BN757">
        <v>3065683510</v>
      </c>
      <c r="BQ757">
        <v>0</v>
      </c>
      <c r="BR757">
        <v>0</v>
      </c>
      <c r="BS757">
        <v>0</v>
      </c>
      <c r="BT757">
        <v>0</v>
      </c>
    </row>
    <row r="758" spans="1:72">
      <c r="A758" t="s">
        <v>1050</v>
      </c>
      <c r="B758" t="s">
        <v>84</v>
      </c>
      <c r="C758">
        <v>2012</v>
      </c>
      <c r="D758" t="s">
        <v>228</v>
      </c>
      <c r="E758">
        <v>5</v>
      </c>
      <c r="G758" t="s">
        <v>352</v>
      </c>
      <c r="H758" t="s">
        <v>984</v>
      </c>
      <c r="I758">
        <v>59622801897</v>
      </c>
      <c r="J758">
        <v>13044181399</v>
      </c>
      <c r="K758">
        <v>5625403826</v>
      </c>
      <c r="L758">
        <v>8869835054</v>
      </c>
      <c r="M758">
        <v>8869835054</v>
      </c>
      <c r="N758">
        <v>42514294439</v>
      </c>
      <c r="O758">
        <v>26563443428</v>
      </c>
      <c r="P758">
        <v>30651942341</v>
      </c>
      <c r="Q758">
        <v>30651942341</v>
      </c>
      <c r="R758">
        <v>0</v>
      </c>
      <c r="S758">
        <v>30651942341</v>
      </c>
      <c r="T758">
        <v>30539587606</v>
      </c>
      <c r="U758">
        <v>30539587606</v>
      </c>
      <c r="V758">
        <v>30539587606</v>
      </c>
      <c r="W758">
        <v>30539587606</v>
      </c>
      <c r="X758">
        <v>30539587606</v>
      </c>
      <c r="Y758">
        <v>0</v>
      </c>
      <c r="Z758">
        <v>0</v>
      </c>
      <c r="AA758">
        <v>0</v>
      </c>
      <c r="AB758">
        <v>30539587606</v>
      </c>
      <c r="AC758">
        <v>3673404682</v>
      </c>
      <c r="AD758">
        <v>30539587606</v>
      </c>
      <c r="AE758">
        <v>0</v>
      </c>
      <c r="AF758">
        <v>0</v>
      </c>
      <c r="AG758">
        <v>0</v>
      </c>
      <c r="AH758">
        <v>0</v>
      </c>
      <c r="AI758">
        <v>0</v>
      </c>
      <c r="AJ758">
        <v>0</v>
      </c>
      <c r="AK758">
        <v>0</v>
      </c>
      <c r="AL758">
        <v>0</v>
      </c>
      <c r="AM758">
        <v>24583933257</v>
      </c>
      <c r="AN758">
        <v>30539587606</v>
      </c>
      <c r="AO758">
        <v>30847899463</v>
      </c>
      <c r="AP758">
        <v>30847899463</v>
      </c>
      <c r="AQ758">
        <v>31207874074</v>
      </c>
      <c r="AR758">
        <v>16972534414</v>
      </c>
      <c r="AS758">
        <v>1329104175</v>
      </c>
      <c r="AT758">
        <v>30376210501</v>
      </c>
      <c r="AU758">
        <v>29668713001</v>
      </c>
      <c r="AV758">
        <v>29668713001</v>
      </c>
      <c r="AW758">
        <v>28722761999</v>
      </c>
      <c r="AX758">
        <v>30539587606</v>
      </c>
      <c r="AY758">
        <v>30539587606</v>
      </c>
      <c r="AZ758">
        <v>31201130920</v>
      </c>
      <c r="BA758">
        <v>5234592460</v>
      </c>
      <c r="BB758">
        <v>0</v>
      </c>
      <c r="BC758">
        <v>0</v>
      </c>
      <c r="BD758">
        <v>59622801897</v>
      </c>
      <c r="BE758">
        <v>59622801897</v>
      </c>
      <c r="BF758">
        <v>1</v>
      </c>
      <c r="BG758">
        <v>1</v>
      </c>
      <c r="BH758">
        <v>1</v>
      </c>
      <c r="BI758">
        <v>30539587606</v>
      </c>
      <c r="BJ758">
        <v>14961537831</v>
      </c>
      <c r="BK758">
        <v>30651942341</v>
      </c>
      <c r="BL758">
        <v>30651942341</v>
      </c>
      <c r="BM758">
        <v>15690404510</v>
      </c>
      <c r="BN758">
        <v>16336805912</v>
      </c>
      <c r="BO758">
        <v>0</v>
      </c>
      <c r="BP758">
        <v>0</v>
      </c>
      <c r="BQ758">
        <v>0</v>
      </c>
      <c r="BR758">
        <v>0</v>
      </c>
      <c r="BS758">
        <v>0</v>
      </c>
      <c r="BT758">
        <v>0</v>
      </c>
    </row>
    <row r="759" spans="1:72">
      <c r="A759" t="s">
        <v>1051</v>
      </c>
      <c r="B759" t="s">
        <v>85</v>
      </c>
      <c r="C759">
        <v>2012</v>
      </c>
      <c r="D759" t="s">
        <v>228</v>
      </c>
      <c r="E759">
        <v>6</v>
      </c>
      <c r="G759" t="s">
        <v>354</v>
      </c>
      <c r="H759" t="s">
        <v>984</v>
      </c>
      <c r="I759">
        <v>92158005140</v>
      </c>
      <c r="J759">
        <v>24998052042</v>
      </c>
      <c r="K759">
        <v>9690585899</v>
      </c>
      <c r="L759">
        <v>14284775418</v>
      </c>
      <c r="M759">
        <v>14284775418</v>
      </c>
      <c r="N759">
        <v>76097742070</v>
      </c>
      <c r="O759">
        <v>51784933241</v>
      </c>
      <c r="P759">
        <v>39904932389</v>
      </c>
      <c r="Q759">
        <v>39904932389</v>
      </c>
      <c r="R759">
        <v>0</v>
      </c>
      <c r="S759">
        <v>39904932389</v>
      </c>
      <c r="T759">
        <v>39322357724</v>
      </c>
      <c r="U759">
        <v>39322357724</v>
      </c>
      <c r="V759">
        <v>39322357724</v>
      </c>
      <c r="W759">
        <v>39322357724</v>
      </c>
      <c r="X759">
        <v>39322357724</v>
      </c>
      <c r="Y759">
        <v>0</v>
      </c>
      <c r="Z759">
        <v>0</v>
      </c>
      <c r="AA759">
        <v>0</v>
      </c>
      <c r="AB759">
        <v>39322357724</v>
      </c>
      <c r="AC759">
        <v>5639836220</v>
      </c>
      <c r="AD759">
        <v>39322357724</v>
      </c>
      <c r="AE759">
        <v>0</v>
      </c>
      <c r="AF759">
        <v>0</v>
      </c>
      <c r="AG759">
        <v>0</v>
      </c>
      <c r="AH759">
        <v>0</v>
      </c>
      <c r="AI759">
        <v>0</v>
      </c>
      <c r="AJ759">
        <v>0</v>
      </c>
      <c r="AK759">
        <v>0</v>
      </c>
      <c r="AL759">
        <v>0</v>
      </c>
      <c r="AM759">
        <v>43707363076</v>
      </c>
      <c r="AN759">
        <v>39322357724</v>
      </c>
      <c r="AO759">
        <v>40300343469</v>
      </c>
      <c r="AP759">
        <v>40300343469</v>
      </c>
      <c r="AQ759">
        <v>39784528776</v>
      </c>
      <c r="AR759">
        <v>22562463023</v>
      </c>
      <c r="AS759">
        <v>2479410740</v>
      </c>
      <c r="AT759">
        <v>39050574112</v>
      </c>
      <c r="AU759">
        <v>37967888392</v>
      </c>
      <c r="AV759">
        <v>37967888392</v>
      </c>
      <c r="AW759">
        <v>36541340084</v>
      </c>
      <c r="AX759">
        <v>39322357724</v>
      </c>
      <c r="AY759">
        <v>39322357724</v>
      </c>
      <c r="AZ759">
        <v>40406105796</v>
      </c>
      <c r="BA759">
        <v>6697638484</v>
      </c>
      <c r="BB759">
        <v>0</v>
      </c>
      <c r="BC759">
        <v>0</v>
      </c>
      <c r="BD759">
        <v>92158005140</v>
      </c>
      <c r="BE759">
        <v>92158005140</v>
      </c>
      <c r="BF759">
        <v>1</v>
      </c>
      <c r="BG759">
        <v>1</v>
      </c>
      <c r="BH759">
        <v>1</v>
      </c>
      <c r="BI759">
        <v>39322357724</v>
      </c>
      <c r="BJ759">
        <v>18294784574</v>
      </c>
      <c r="BK759">
        <v>39904932389</v>
      </c>
      <c r="BL759">
        <v>39904932389</v>
      </c>
      <c r="BM759">
        <v>21610147815</v>
      </c>
      <c r="BN759">
        <v>20301548860</v>
      </c>
      <c r="BO759">
        <v>0</v>
      </c>
      <c r="BP759">
        <v>0</v>
      </c>
      <c r="BQ759">
        <v>0</v>
      </c>
      <c r="BR759">
        <v>0</v>
      </c>
      <c r="BS759">
        <v>0</v>
      </c>
      <c r="BT759">
        <v>0</v>
      </c>
    </row>
    <row r="760" spans="1:72">
      <c r="A760" t="s">
        <v>1052</v>
      </c>
      <c r="B760" t="s">
        <v>86</v>
      </c>
      <c r="C760">
        <v>2012</v>
      </c>
      <c r="D760" t="s">
        <v>228</v>
      </c>
      <c r="E760">
        <v>5</v>
      </c>
      <c r="G760" t="s">
        <v>356</v>
      </c>
      <c r="H760" t="s">
        <v>984</v>
      </c>
      <c r="I760">
        <v>66139730380</v>
      </c>
      <c r="J760">
        <v>15208492334</v>
      </c>
      <c r="K760">
        <v>6679913376</v>
      </c>
      <c r="L760">
        <v>10397605099</v>
      </c>
      <c r="M760">
        <v>10397605099</v>
      </c>
      <c r="N760">
        <v>43907898554</v>
      </c>
      <c r="O760">
        <v>25091657742</v>
      </c>
      <c r="P760">
        <v>30042087332</v>
      </c>
      <c r="Q760">
        <v>30042087332</v>
      </c>
      <c r="R760">
        <v>0</v>
      </c>
      <c r="S760">
        <v>30042087332</v>
      </c>
      <c r="T760">
        <v>29601663736</v>
      </c>
      <c r="U760">
        <v>29601663736</v>
      </c>
      <c r="V760">
        <v>29601663736</v>
      </c>
      <c r="W760">
        <v>29601663736</v>
      </c>
      <c r="X760">
        <v>29601663736</v>
      </c>
      <c r="Y760">
        <v>0</v>
      </c>
      <c r="Z760">
        <v>0</v>
      </c>
      <c r="AA760">
        <v>0</v>
      </c>
      <c r="AB760">
        <v>29601663736</v>
      </c>
      <c r="AC760">
        <v>3196087095</v>
      </c>
      <c r="AD760">
        <v>29601663736</v>
      </c>
      <c r="AE760">
        <v>0</v>
      </c>
      <c r="AF760">
        <v>0</v>
      </c>
      <c r="AG760">
        <v>0</v>
      </c>
      <c r="AH760">
        <v>0</v>
      </c>
      <c r="AI760">
        <v>0</v>
      </c>
      <c r="AJ760">
        <v>0</v>
      </c>
      <c r="AK760">
        <v>0</v>
      </c>
      <c r="AL760">
        <v>0</v>
      </c>
      <c r="AM760">
        <v>26331405814</v>
      </c>
      <c r="AN760">
        <v>29601663736</v>
      </c>
      <c r="AO760">
        <v>31129601914</v>
      </c>
      <c r="AP760">
        <v>31129601914</v>
      </c>
      <c r="AQ760">
        <v>29452777162</v>
      </c>
      <c r="AR760">
        <v>14718101137</v>
      </c>
      <c r="AS760">
        <v>1334666415</v>
      </c>
      <c r="AT760">
        <v>29415502962</v>
      </c>
      <c r="AU760">
        <v>28588188015</v>
      </c>
      <c r="AV760">
        <v>28588188015</v>
      </c>
      <c r="AW760">
        <v>27594112883</v>
      </c>
      <c r="AX760">
        <v>29601663736</v>
      </c>
      <c r="AY760">
        <v>29601663736</v>
      </c>
      <c r="AZ760">
        <v>30165223701</v>
      </c>
      <c r="BA760">
        <v>5482532381</v>
      </c>
      <c r="BB760">
        <v>0</v>
      </c>
      <c r="BC760">
        <v>0</v>
      </c>
      <c r="BD760">
        <v>66139730380</v>
      </c>
      <c r="BE760">
        <v>66139730380</v>
      </c>
      <c r="BF760">
        <v>1</v>
      </c>
      <c r="BG760">
        <v>1</v>
      </c>
      <c r="BH760">
        <v>1</v>
      </c>
      <c r="BI760">
        <v>29601663736</v>
      </c>
      <c r="BJ760">
        <v>15033157916</v>
      </c>
      <c r="BK760">
        <v>30042087332</v>
      </c>
      <c r="BL760">
        <v>30042087332</v>
      </c>
      <c r="BM760">
        <v>15008929416</v>
      </c>
      <c r="BN760">
        <v>15281458147</v>
      </c>
      <c r="BO760">
        <v>0</v>
      </c>
      <c r="BP760">
        <v>0</v>
      </c>
      <c r="BQ760">
        <v>0</v>
      </c>
      <c r="BR760">
        <v>0</v>
      </c>
      <c r="BS760">
        <v>0</v>
      </c>
      <c r="BT760">
        <v>0</v>
      </c>
    </row>
    <row r="761" spans="1:72">
      <c r="A761" t="s">
        <v>1053</v>
      </c>
      <c r="B761" t="s">
        <v>87</v>
      </c>
      <c r="C761">
        <v>2012</v>
      </c>
      <c r="D761" t="s">
        <v>212</v>
      </c>
      <c r="E761">
        <v>3</v>
      </c>
      <c r="G761" t="s">
        <v>358</v>
      </c>
      <c r="H761" t="s">
        <v>984</v>
      </c>
      <c r="I761">
        <v>31321982819</v>
      </c>
      <c r="J761">
        <v>1164507676</v>
      </c>
      <c r="K761">
        <v>1106642794</v>
      </c>
      <c r="L761">
        <v>1401774835</v>
      </c>
      <c r="M761">
        <v>1401774835</v>
      </c>
      <c r="N761">
        <v>6243827858</v>
      </c>
      <c r="O761">
        <v>5433053582</v>
      </c>
      <c r="P761">
        <v>5306974845</v>
      </c>
      <c r="Q761">
        <v>5306974845</v>
      </c>
      <c r="R761">
        <v>0</v>
      </c>
      <c r="S761">
        <v>5306974845</v>
      </c>
      <c r="T761">
        <v>5276724770</v>
      </c>
      <c r="U761">
        <v>5276724770</v>
      </c>
      <c r="V761">
        <v>5276724770</v>
      </c>
      <c r="W761">
        <v>5276724770</v>
      </c>
      <c r="X761">
        <v>5276724770</v>
      </c>
      <c r="Y761">
        <v>0</v>
      </c>
      <c r="Z761">
        <v>0</v>
      </c>
      <c r="AA761">
        <v>0</v>
      </c>
      <c r="AB761">
        <v>5276724770</v>
      </c>
      <c r="AC761">
        <v>1829611691</v>
      </c>
      <c r="AM761">
        <v>6094812334</v>
      </c>
      <c r="AN761">
        <v>5276724770</v>
      </c>
      <c r="AO761">
        <v>5285284782</v>
      </c>
      <c r="AP761">
        <v>5285284782</v>
      </c>
      <c r="AQ761">
        <v>5665244045</v>
      </c>
      <c r="AR761">
        <v>5665244045</v>
      </c>
      <c r="AS761">
        <v>57082437</v>
      </c>
      <c r="AT761">
        <v>5274485291</v>
      </c>
      <c r="AU761">
        <v>5003439786</v>
      </c>
      <c r="AV761">
        <v>5003439786</v>
      </c>
      <c r="AW761">
        <v>4766834450</v>
      </c>
      <c r="AX761">
        <v>5276724770</v>
      </c>
      <c r="AY761">
        <v>5276724770</v>
      </c>
      <c r="AZ761">
        <v>5535038616</v>
      </c>
      <c r="BB761">
        <v>0</v>
      </c>
      <c r="BD761">
        <v>31321982819</v>
      </c>
      <c r="BE761">
        <v>31321982819</v>
      </c>
      <c r="BF761">
        <v>1</v>
      </c>
      <c r="BG761">
        <v>1</v>
      </c>
      <c r="BI761">
        <v>5276724770</v>
      </c>
      <c r="BK761">
        <v>5306974845</v>
      </c>
      <c r="BL761">
        <v>5306974845</v>
      </c>
      <c r="BM761">
        <v>5306974845</v>
      </c>
      <c r="BN761">
        <v>4021146151</v>
      </c>
      <c r="BQ761">
        <v>0</v>
      </c>
      <c r="BR761">
        <v>0</v>
      </c>
      <c r="BS761">
        <v>0</v>
      </c>
      <c r="BT761">
        <v>0</v>
      </c>
    </row>
    <row r="762" spans="1:72">
      <c r="A762" t="s">
        <v>1054</v>
      </c>
      <c r="B762" t="s">
        <v>88</v>
      </c>
      <c r="C762">
        <v>2012</v>
      </c>
      <c r="D762" t="s">
        <v>207</v>
      </c>
      <c r="E762">
        <v>8</v>
      </c>
      <c r="G762" t="s">
        <v>360</v>
      </c>
      <c r="H762" t="s">
        <v>984</v>
      </c>
      <c r="I762">
        <v>411350826470</v>
      </c>
      <c r="J762">
        <v>83538192293</v>
      </c>
      <c r="K762">
        <v>26162158312</v>
      </c>
      <c r="L762">
        <v>45890145757</v>
      </c>
      <c r="M762">
        <v>45890145757</v>
      </c>
      <c r="N762">
        <v>290581590635</v>
      </c>
      <c r="O762">
        <v>188853705754</v>
      </c>
      <c r="P762">
        <v>111471987317</v>
      </c>
      <c r="Q762">
        <v>111471987317</v>
      </c>
      <c r="R762">
        <v>0</v>
      </c>
      <c r="S762">
        <v>111471987317</v>
      </c>
      <c r="T762">
        <v>109747716748</v>
      </c>
      <c r="U762">
        <v>109747716748</v>
      </c>
      <c r="V762">
        <v>109747716748</v>
      </c>
      <c r="W762">
        <v>109747716748</v>
      </c>
      <c r="X762">
        <v>109747716748</v>
      </c>
      <c r="Y762">
        <v>0</v>
      </c>
      <c r="Z762">
        <v>0</v>
      </c>
      <c r="AA762">
        <v>0</v>
      </c>
      <c r="AB762">
        <v>109747716748</v>
      </c>
      <c r="AC762">
        <v>9932542394</v>
      </c>
      <c r="AD762">
        <v>109747716748</v>
      </c>
      <c r="AE762">
        <v>0</v>
      </c>
      <c r="AF762">
        <v>0</v>
      </c>
      <c r="AG762">
        <v>0</v>
      </c>
      <c r="AH762">
        <v>0</v>
      </c>
      <c r="AI762">
        <v>0</v>
      </c>
      <c r="AJ762">
        <v>0</v>
      </c>
      <c r="AK762">
        <v>0</v>
      </c>
      <c r="AL762">
        <v>0</v>
      </c>
      <c r="AM762">
        <v>173249994952</v>
      </c>
      <c r="AN762">
        <v>109747716748</v>
      </c>
      <c r="AO762">
        <v>114436761337</v>
      </c>
      <c r="AP762">
        <v>114436761337</v>
      </c>
      <c r="AQ762">
        <v>110143312276</v>
      </c>
      <c r="AR762">
        <v>75238074518</v>
      </c>
      <c r="AS762">
        <v>12016615277</v>
      </c>
      <c r="AT762">
        <v>108568842760</v>
      </c>
      <c r="AU762">
        <v>105018527020</v>
      </c>
      <c r="AV762">
        <v>105018527020</v>
      </c>
      <c r="AW762">
        <v>102008028171</v>
      </c>
      <c r="AX762">
        <v>109747716748</v>
      </c>
      <c r="AY762">
        <v>109747716748</v>
      </c>
      <c r="AZ762">
        <v>116411034102</v>
      </c>
      <c r="BA762">
        <v>13152813692</v>
      </c>
      <c r="BB762">
        <v>0</v>
      </c>
      <c r="BC762">
        <v>0</v>
      </c>
      <c r="BD762">
        <v>411350826470</v>
      </c>
      <c r="BE762">
        <v>411350826470</v>
      </c>
      <c r="BF762">
        <v>1</v>
      </c>
      <c r="BG762">
        <v>1</v>
      </c>
      <c r="BH762">
        <v>1</v>
      </c>
      <c r="BI762">
        <v>109747716748</v>
      </c>
      <c r="BJ762">
        <v>36988104588</v>
      </c>
      <c r="BK762">
        <v>111471987317</v>
      </c>
      <c r="BL762">
        <v>111471987317</v>
      </c>
      <c r="BM762">
        <v>74483882729</v>
      </c>
      <c r="BN762">
        <v>51429317997</v>
      </c>
      <c r="BO762">
        <v>0</v>
      </c>
      <c r="BP762">
        <v>0</v>
      </c>
      <c r="BQ762">
        <v>0</v>
      </c>
      <c r="BR762">
        <v>0</v>
      </c>
      <c r="BS762">
        <v>0</v>
      </c>
      <c r="BT762">
        <v>0</v>
      </c>
    </row>
    <row r="763" spans="1:72">
      <c r="A763" t="s">
        <v>1055</v>
      </c>
      <c r="B763" t="s">
        <v>89</v>
      </c>
      <c r="C763">
        <v>2012</v>
      </c>
      <c r="D763" t="s">
        <v>215</v>
      </c>
      <c r="E763">
        <v>5</v>
      </c>
      <c r="G763" t="s">
        <v>362</v>
      </c>
      <c r="H763" t="s">
        <v>984</v>
      </c>
      <c r="I763">
        <v>52875699580</v>
      </c>
      <c r="J763">
        <v>2358324320</v>
      </c>
      <c r="K763">
        <v>2015354009</v>
      </c>
      <c r="L763">
        <v>3630625269</v>
      </c>
      <c r="M763">
        <v>3630625269</v>
      </c>
      <c r="N763">
        <v>28752814030</v>
      </c>
      <c r="O763">
        <v>20924704166</v>
      </c>
      <c r="P763">
        <v>10283601096</v>
      </c>
      <c r="Q763">
        <v>10283601096</v>
      </c>
      <c r="R763">
        <v>0</v>
      </c>
      <c r="S763">
        <v>10283601096</v>
      </c>
      <c r="T763">
        <v>10277426303</v>
      </c>
      <c r="U763">
        <v>10277426303</v>
      </c>
      <c r="V763">
        <v>10277426303</v>
      </c>
      <c r="W763">
        <v>10277426303</v>
      </c>
      <c r="X763">
        <v>10277426303</v>
      </c>
      <c r="Y763">
        <v>0</v>
      </c>
      <c r="Z763">
        <v>0</v>
      </c>
      <c r="AA763">
        <v>0</v>
      </c>
      <c r="AB763">
        <v>10277426303</v>
      </c>
      <c r="AC763">
        <v>3498249155</v>
      </c>
      <c r="AM763">
        <v>19592736078</v>
      </c>
      <c r="AN763">
        <v>10277426303</v>
      </c>
      <c r="AO763">
        <v>10374702844</v>
      </c>
      <c r="AP763">
        <v>10374702844</v>
      </c>
      <c r="AQ763">
        <v>10817116713</v>
      </c>
      <c r="AR763">
        <v>10817116713</v>
      </c>
      <c r="AS763">
        <v>1267997278</v>
      </c>
      <c r="AT763">
        <v>10268604171</v>
      </c>
      <c r="AU763">
        <v>9627524545</v>
      </c>
      <c r="AV763">
        <v>9627524545</v>
      </c>
      <c r="AW763">
        <v>9538901888</v>
      </c>
      <c r="AX763">
        <v>10277426303</v>
      </c>
      <c r="AY763">
        <v>10277426303</v>
      </c>
      <c r="AZ763">
        <v>11447096156</v>
      </c>
      <c r="BB763">
        <v>0</v>
      </c>
      <c r="BD763">
        <v>52875699580</v>
      </c>
      <c r="BE763">
        <v>52875699580</v>
      </c>
      <c r="BF763">
        <v>1</v>
      </c>
      <c r="BG763">
        <v>1</v>
      </c>
      <c r="BI763">
        <v>10277426303</v>
      </c>
      <c r="BK763">
        <v>10283601096</v>
      </c>
      <c r="BL763">
        <v>10283601096</v>
      </c>
      <c r="BM763">
        <v>10283601096</v>
      </c>
      <c r="BN763">
        <v>5877379938</v>
      </c>
      <c r="BQ763">
        <v>0</v>
      </c>
      <c r="BR763">
        <v>0</v>
      </c>
      <c r="BS763">
        <v>0</v>
      </c>
      <c r="BT763">
        <v>0</v>
      </c>
    </row>
    <row r="764" spans="1:72">
      <c r="A764" t="s">
        <v>1056</v>
      </c>
      <c r="B764" t="s">
        <v>90</v>
      </c>
      <c r="C764">
        <v>2012</v>
      </c>
      <c r="D764" t="s">
        <v>228</v>
      </c>
      <c r="E764">
        <v>5</v>
      </c>
      <c r="G764" t="s">
        <v>364</v>
      </c>
      <c r="H764" t="s">
        <v>984</v>
      </c>
      <c r="I764">
        <v>86914611397</v>
      </c>
      <c r="J764">
        <v>11934666471</v>
      </c>
      <c r="K764">
        <v>6553185284</v>
      </c>
      <c r="L764">
        <v>10622079808</v>
      </c>
      <c r="M764">
        <v>10622079808</v>
      </c>
      <c r="N764">
        <v>45906578976</v>
      </c>
      <c r="O764">
        <v>28362134574</v>
      </c>
      <c r="P764">
        <v>32433498521</v>
      </c>
      <c r="Q764">
        <v>32433498521</v>
      </c>
      <c r="R764">
        <v>0</v>
      </c>
      <c r="S764">
        <v>32433498521</v>
      </c>
      <c r="T764">
        <v>31151688877</v>
      </c>
      <c r="U764">
        <v>31151688877</v>
      </c>
      <c r="V764">
        <v>31151688877</v>
      </c>
      <c r="W764">
        <v>31151688877</v>
      </c>
      <c r="X764">
        <v>31151688877</v>
      </c>
      <c r="Y764">
        <v>0</v>
      </c>
      <c r="Z764">
        <v>0</v>
      </c>
      <c r="AA764">
        <v>0</v>
      </c>
      <c r="AB764">
        <v>31151688877</v>
      </c>
      <c r="AC764">
        <v>3954460444</v>
      </c>
      <c r="AD764">
        <v>31151688877</v>
      </c>
      <c r="AE764">
        <v>0</v>
      </c>
      <c r="AF764">
        <v>0</v>
      </c>
      <c r="AG764">
        <v>0</v>
      </c>
      <c r="AH764">
        <v>0</v>
      </c>
      <c r="AI764">
        <v>0</v>
      </c>
      <c r="AJ764">
        <v>0</v>
      </c>
      <c r="AK764">
        <v>0</v>
      </c>
      <c r="AL764">
        <v>0</v>
      </c>
      <c r="AM764">
        <v>25486309132</v>
      </c>
      <c r="AN764">
        <v>31151688877</v>
      </c>
      <c r="AO764">
        <v>33689374172</v>
      </c>
      <c r="AP764">
        <v>33689374172</v>
      </c>
      <c r="AQ764">
        <v>33088344203</v>
      </c>
      <c r="AR764">
        <v>16957177116</v>
      </c>
      <c r="AS764">
        <v>1283814710</v>
      </c>
      <c r="AT764">
        <v>30989181025</v>
      </c>
      <c r="AU764">
        <v>30228898140</v>
      </c>
      <c r="AV764">
        <v>30228898140</v>
      </c>
      <c r="AW764">
        <v>29090195878</v>
      </c>
      <c r="AX764">
        <v>31151688877</v>
      </c>
      <c r="AY764">
        <v>31151688877</v>
      </c>
      <c r="AZ764">
        <v>31885332185</v>
      </c>
      <c r="BA764">
        <v>5497665426</v>
      </c>
      <c r="BB764">
        <v>0</v>
      </c>
      <c r="BC764">
        <v>0</v>
      </c>
      <c r="BD764">
        <v>86914611397</v>
      </c>
      <c r="BE764">
        <v>86914611397</v>
      </c>
      <c r="BF764">
        <v>1</v>
      </c>
      <c r="BG764">
        <v>1</v>
      </c>
      <c r="BH764">
        <v>1</v>
      </c>
      <c r="BI764">
        <v>31151688877</v>
      </c>
      <c r="BJ764">
        <v>17048371439</v>
      </c>
      <c r="BK764">
        <v>32433498521</v>
      </c>
      <c r="BL764">
        <v>32433498521</v>
      </c>
      <c r="BM764">
        <v>15385127082</v>
      </c>
      <c r="BN764">
        <v>17034426146</v>
      </c>
      <c r="BO764">
        <v>0</v>
      </c>
      <c r="BP764">
        <v>0</v>
      </c>
      <c r="BQ764">
        <v>0</v>
      </c>
      <c r="BR764">
        <v>0</v>
      </c>
      <c r="BS764">
        <v>0</v>
      </c>
      <c r="BT764">
        <v>0</v>
      </c>
    </row>
    <row r="765" spans="1:72">
      <c r="A765" t="s">
        <v>1057</v>
      </c>
      <c r="B765" t="s">
        <v>91</v>
      </c>
      <c r="C765">
        <v>2012</v>
      </c>
      <c r="D765" t="s">
        <v>228</v>
      </c>
      <c r="E765">
        <v>6</v>
      </c>
      <c r="G765" t="s">
        <v>366</v>
      </c>
      <c r="H765" t="s">
        <v>984</v>
      </c>
      <c r="I765">
        <v>125807836950</v>
      </c>
      <c r="J765">
        <v>38102370173</v>
      </c>
      <c r="K765">
        <v>9566700568</v>
      </c>
      <c r="L765">
        <v>15059807454</v>
      </c>
      <c r="M765">
        <v>15059807454</v>
      </c>
      <c r="N765">
        <v>96321288130</v>
      </c>
      <c r="O765">
        <v>68677864459</v>
      </c>
      <c r="P765">
        <v>48753454324</v>
      </c>
      <c r="Q765">
        <v>48753454324</v>
      </c>
      <c r="R765">
        <v>0</v>
      </c>
      <c r="S765">
        <v>48753454324</v>
      </c>
      <c r="T765">
        <v>48726468755</v>
      </c>
      <c r="U765">
        <v>48726468755</v>
      </c>
      <c r="V765">
        <v>48726468755</v>
      </c>
      <c r="W765">
        <v>48726468755</v>
      </c>
      <c r="X765">
        <v>48726468755</v>
      </c>
      <c r="Y765">
        <v>0</v>
      </c>
      <c r="Z765">
        <v>0</v>
      </c>
      <c r="AA765">
        <v>0</v>
      </c>
      <c r="AB765">
        <v>48726468755</v>
      </c>
      <c r="AC765">
        <v>5009550623</v>
      </c>
      <c r="AD765">
        <v>48726468755</v>
      </c>
      <c r="AE765">
        <v>0</v>
      </c>
      <c r="AF765">
        <v>0</v>
      </c>
      <c r="AG765">
        <v>0</v>
      </c>
      <c r="AH765">
        <v>0</v>
      </c>
      <c r="AI765">
        <v>0</v>
      </c>
      <c r="AJ765">
        <v>0</v>
      </c>
      <c r="AK765">
        <v>0</v>
      </c>
      <c r="AL765">
        <v>0</v>
      </c>
      <c r="AM765">
        <v>62796122165</v>
      </c>
      <c r="AN765">
        <v>48726468755</v>
      </c>
      <c r="AO765">
        <v>49668833318</v>
      </c>
      <c r="AP765">
        <v>49668833318</v>
      </c>
      <c r="AQ765">
        <v>49115150121</v>
      </c>
      <c r="AR765">
        <v>26576595448</v>
      </c>
      <c r="AS765">
        <v>2532444227</v>
      </c>
      <c r="AT765">
        <v>48148890723</v>
      </c>
      <c r="AU765">
        <v>46885520080</v>
      </c>
      <c r="AV765">
        <v>46885520080</v>
      </c>
      <c r="AW765">
        <v>46079652878</v>
      </c>
      <c r="AX765">
        <v>48726468755</v>
      </c>
      <c r="AY765">
        <v>48726468755</v>
      </c>
      <c r="AZ765">
        <v>51029505342</v>
      </c>
      <c r="BA765">
        <v>7336491467</v>
      </c>
      <c r="BB765">
        <v>0</v>
      </c>
      <c r="BC765">
        <v>0</v>
      </c>
      <c r="BD765">
        <v>125807836950</v>
      </c>
      <c r="BE765">
        <v>125807836950</v>
      </c>
      <c r="BF765">
        <v>1</v>
      </c>
      <c r="BG765">
        <v>1</v>
      </c>
      <c r="BH765">
        <v>1</v>
      </c>
      <c r="BI765">
        <v>48726468755</v>
      </c>
      <c r="BJ765">
        <v>23920665060</v>
      </c>
      <c r="BK765">
        <v>48753454324</v>
      </c>
      <c r="BL765">
        <v>48753454324</v>
      </c>
      <c r="BM765">
        <v>24832789264</v>
      </c>
      <c r="BN765">
        <v>24486732637</v>
      </c>
      <c r="BO765">
        <v>0</v>
      </c>
      <c r="BP765">
        <v>0</v>
      </c>
      <c r="BQ765">
        <v>0</v>
      </c>
      <c r="BR765">
        <v>0</v>
      </c>
      <c r="BS765">
        <v>0</v>
      </c>
      <c r="BT765">
        <v>0</v>
      </c>
    </row>
    <row r="766" spans="1:72">
      <c r="A766" t="s">
        <v>1058</v>
      </c>
      <c r="B766" t="s">
        <v>92</v>
      </c>
      <c r="C766">
        <v>2012</v>
      </c>
      <c r="D766" t="s">
        <v>228</v>
      </c>
      <c r="E766">
        <v>6</v>
      </c>
      <c r="G766" t="s">
        <v>368</v>
      </c>
      <c r="H766" t="s">
        <v>984</v>
      </c>
      <c r="I766">
        <v>129741808617</v>
      </c>
      <c r="J766">
        <v>43129444717</v>
      </c>
      <c r="K766">
        <v>11363372475</v>
      </c>
      <c r="L766">
        <v>17754366154</v>
      </c>
      <c r="M766">
        <v>17754366154</v>
      </c>
      <c r="N766">
        <v>112627187112</v>
      </c>
      <c r="O766">
        <v>76279271169</v>
      </c>
      <c r="P766">
        <v>49367717929</v>
      </c>
      <c r="Q766">
        <v>49367717929</v>
      </c>
      <c r="R766">
        <v>0</v>
      </c>
      <c r="S766">
        <v>49367717929</v>
      </c>
      <c r="T766">
        <v>48515700868</v>
      </c>
      <c r="U766">
        <v>48515700868</v>
      </c>
      <c r="V766">
        <v>48515700868</v>
      </c>
      <c r="W766">
        <v>48515700868</v>
      </c>
      <c r="X766">
        <v>48515700868</v>
      </c>
      <c r="Y766">
        <v>0</v>
      </c>
      <c r="Z766">
        <v>0</v>
      </c>
      <c r="AA766">
        <v>0</v>
      </c>
      <c r="AB766">
        <v>48515700868</v>
      </c>
      <c r="AC766">
        <v>5730342738</v>
      </c>
      <c r="AD766">
        <v>48515700868</v>
      </c>
      <c r="AE766">
        <v>0</v>
      </c>
      <c r="AF766">
        <v>0</v>
      </c>
      <c r="AG766">
        <v>0</v>
      </c>
      <c r="AH766">
        <v>0</v>
      </c>
      <c r="AI766">
        <v>0</v>
      </c>
      <c r="AJ766">
        <v>0</v>
      </c>
      <c r="AK766">
        <v>0</v>
      </c>
      <c r="AL766">
        <v>0</v>
      </c>
      <c r="AM766">
        <v>61430167318</v>
      </c>
      <c r="AN766">
        <v>48515700868</v>
      </c>
      <c r="AO766">
        <v>49392367315</v>
      </c>
      <c r="AP766">
        <v>49392367315</v>
      </c>
      <c r="AQ766">
        <v>49309347654</v>
      </c>
      <c r="AR766">
        <v>27955101340</v>
      </c>
      <c r="AS766">
        <v>3628321252</v>
      </c>
      <c r="AT766">
        <v>47941922627</v>
      </c>
      <c r="AU766">
        <v>46706080595</v>
      </c>
      <c r="AV766">
        <v>46706080595</v>
      </c>
      <c r="AW766">
        <v>45893244438</v>
      </c>
      <c r="AX766">
        <v>48515700868</v>
      </c>
      <c r="AY766">
        <v>48515700868</v>
      </c>
      <c r="AZ766">
        <v>50562324146</v>
      </c>
      <c r="BA766">
        <v>7650242792</v>
      </c>
      <c r="BB766">
        <v>0</v>
      </c>
      <c r="BC766">
        <v>0</v>
      </c>
      <c r="BD766">
        <v>129741808617</v>
      </c>
      <c r="BE766">
        <v>129741808617</v>
      </c>
      <c r="BF766">
        <v>1</v>
      </c>
      <c r="BG766">
        <v>1</v>
      </c>
      <c r="BH766">
        <v>1</v>
      </c>
      <c r="BI766">
        <v>48515700868</v>
      </c>
      <c r="BJ766">
        <v>22185888676</v>
      </c>
      <c r="BK766">
        <v>49367717929</v>
      </c>
      <c r="BL766">
        <v>49367717929</v>
      </c>
      <c r="BM766">
        <v>27181829253</v>
      </c>
      <c r="BN766">
        <v>24187751163</v>
      </c>
      <c r="BO766">
        <v>0</v>
      </c>
      <c r="BP766">
        <v>0</v>
      </c>
      <c r="BQ766">
        <v>0</v>
      </c>
      <c r="BR766">
        <v>0</v>
      </c>
      <c r="BS766">
        <v>0</v>
      </c>
      <c r="BT766">
        <v>0</v>
      </c>
    </row>
    <row r="767" spans="1:72">
      <c r="A767" t="s">
        <v>1059</v>
      </c>
      <c r="B767" t="s">
        <v>93</v>
      </c>
      <c r="C767">
        <v>2012</v>
      </c>
      <c r="D767" t="s">
        <v>228</v>
      </c>
      <c r="E767">
        <v>5</v>
      </c>
      <c r="G767" t="s">
        <v>370</v>
      </c>
      <c r="H767" t="s">
        <v>984</v>
      </c>
      <c r="I767">
        <v>67208266723</v>
      </c>
      <c r="J767">
        <v>15870079489</v>
      </c>
      <c r="K767">
        <v>5815151700</v>
      </c>
      <c r="L767">
        <v>7993212961</v>
      </c>
      <c r="M767">
        <v>7993212961</v>
      </c>
      <c r="N767">
        <v>50213854855</v>
      </c>
      <c r="O767">
        <v>33744555911</v>
      </c>
      <c r="P767">
        <v>30287194674</v>
      </c>
      <c r="Q767">
        <v>30287194674</v>
      </c>
      <c r="R767">
        <v>0</v>
      </c>
      <c r="S767">
        <v>30287194674</v>
      </c>
      <c r="T767">
        <v>30462492662</v>
      </c>
      <c r="U767">
        <v>30462492662</v>
      </c>
      <c r="V767">
        <v>30462492662</v>
      </c>
      <c r="W767">
        <v>30462492662</v>
      </c>
      <c r="X767">
        <v>30462492662</v>
      </c>
      <c r="Y767">
        <v>0</v>
      </c>
      <c r="Z767">
        <v>0</v>
      </c>
      <c r="AA767">
        <v>0</v>
      </c>
      <c r="AB767">
        <v>30462492662</v>
      </c>
      <c r="AC767">
        <v>3195838805</v>
      </c>
      <c r="AD767">
        <v>30462492662</v>
      </c>
      <c r="AE767">
        <v>0</v>
      </c>
      <c r="AF767">
        <v>0</v>
      </c>
      <c r="AG767">
        <v>0</v>
      </c>
      <c r="AH767">
        <v>0</v>
      </c>
      <c r="AI767">
        <v>0</v>
      </c>
      <c r="AJ767">
        <v>0</v>
      </c>
      <c r="AK767">
        <v>0</v>
      </c>
      <c r="AL767">
        <v>0</v>
      </c>
      <c r="AM767">
        <v>35483165397</v>
      </c>
      <c r="AN767">
        <v>30462492662</v>
      </c>
      <c r="AO767">
        <v>31638177137</v>
      </c>
      <c r="AP767">
        <v>31638177137</v>
      </c>
      <c r="AQ767">
        <v>30338591416</v>
      </c>
      <c r="AR767">
        <v>14854059568</v>
      </c>
      <c r="AS767">
        <v>1034115440</v>
      </c>
      <c r="AT767">
        <v>30270096543</v>
      </c>
      <c r="AU767">
        <v>29610421185</v>
      </c>
      <c r="AV767">
        <v>29610421185</v>
      </c>
      <c r="AW767">
        <v>29358492574</v>
      </c>
      <c r="AX767">
        <v>30462492662</v>
      </c>
      <c r="AY767">
        <v>30462492662</v>
      </c>
      <c r="AZ767">
        <v>31374614042</v>
      </c>
      <c r="BA767">
        <v>6118351960</v>
      </c>
      <c r="BB767">
        <v>0</v>
      </c>
      <c r="BC767">
        <v>0</v>
      </c>
      <c r="BD767">
        <v>67208266723</v>
      </c>
      <c r="BE767">
        <v>67208266723</v>
      </c>
      <c r="BF767">
        <v>1</v>
      </c>
      <c r="BG767">
        <v>1</v>
      </c>
      <c r="BH767">
        <v>1</v>
      </c>
      <c r="BI767">
        <v>30462492662</v>
      </c>
      <c r="BJ767">
        <v>15964881637</v>
      </c>
      <c r="BK767">
        <v>30287194674</v>
      </c>
      <c r="BL767">
        <v>30287194674</v>
      </c>
      <c r="BM767">
        <v>14322313037</v>
      </c>
      <c r="BN767">
        <v>15119105809</v>
      </c>
      <c r="BO767">
        <v>0</v>
      </c>
      <c r="BP767">
        <v>0</v>
      </c>
      <c r="BQ767">
        <v>0</v>
      </c>
      <c r="BR767">
        <v>0</v>
      </c>
      <c r="BS767">
        <v>0</v>
      </c>
      <c r="BT767">
        <v>0</v>
      </c>
    </row>
    <row r="768" spans="1:72">
      <c r="A768" t="s">
        <v>1060</v>
      </c>
      <c r="B768" t="s">
        <v>94</v>
      </c>
      <c r="C768">
        <v>2012</v>
      </c>
      <c r="D768" t="s">
        <v>228</v>
      </c>
      <c r="E768">
        <v>5</v>
      </c>
      <c r="G768" t="s">
        <v>372</v>
      </c>
      <c r="H768" t="s">
        <v>984</v>
      </c>
      <c r="I768">
        <v>81296229969</v>
      </c>
      <c r="J768">
        <v>25099595857</v>
      </c>
      <c r="K768">
        <v>8586706322</v>
      </c>
      <c r="L768">
        <v>11302153885</v>
      </c>
      <c r="M768">
        <v>11302153885</v>
      </c>
      <c r="N768">
        <v>55084766647</v>
      </c>
      <c r="O768">
        <v>37700494316</v>
      </c>
      <c r="P768">
        <v>31665175905</v>
      </c>
      <c r="Q768">
        <v>31665175905</v>
      </c>
      <c r="R768">
        <v>0</v>
      </c>
      <c r="S768">
        <v>31665175905</v>
      </c>
      <c r="T768">
        <v>32154299709</v>
      </c>
      <c r="U768">
        <v>32154299709</v>
      </c>
      <c r="V768">
        <v>32154299709</v>
      </c>
      <c r="W768">
        <v>32154299709</v>
      </c>
      <c r="X768">
        <v>32154299709</v>
      </c>
      <c r="Y768">
        <v>0</v>
      </c>
      <c r="Z768">
        <v>0</v>
      </c>
      <c r="AA768">
        <v>0</v>
      </c>
      <c r="AB768">
        <v>32154299709</v>
      </c>
      <c r="AC768">
        <v>2964604584</v>
      </c>
      <c r="AD768">
        <v>32154299709</v>
      </c>
      <c r="AE768">
        <v>0</v>
      </c>
      <c r="AF768">
        <v>0</v>
      </c>
      <c r="AG768">
        <v>0</v>
      </c>
      <c r="AH768">
        <v>0</v>
      </c>
      <c r="AI768">
        <v>0</v>
      </c>
      <c r="AJ768">
        <v>0</v>
      </c>
      <c r="AK768">
        <v>0</v>
      </c>
      <c r="AL768">
        <v>0</v>
      </c>
      <c r="AM768">
        <v>36842530127</v>
      </c>
      <c r="AN768">
        <v>32154299709</v>
      </c>
      <c r="AO768">
        <v>32421475905</v>
      </c>
      <c r="AP768">
        <v>32421475905</v>
      </c>
      <c r="AQ768">
        <v>31346146161</v>
      </c>
      <c r="AR768">
        <v>16227565710</v>
      </c>
      <c r="AS768">
        <v>1172608978</v>
      </c>
      <c r="AT768">
        <v>31891284331</v>
      </c>
      <c r="AU768">
        <v>31145718999</v>
      </c>
      <c r="AV768">
        <v>31145718999</v>
      </c>
      <c r="AW768">
        <v>30958154446</v>
      </c>
      <c r="AX768">
        <v>32154299709</v>
      </c>
      <c r="AY768">
        <v>32154299709</v>
      </c>
      <c r="AZ768">
        <v>33855048155</v>
      </c>
      <c r="BA768">
        <v>5895143934</v>
      </c>
      <c r="BB768">
        <v>0</v>
      </c>
      <c r="BC768">
        <v>0</v>
      </c>
      <c r="BD768">
        <v>81296229969</v>
      </c>
      <c r="BE768">
        <v>81296229969</v>
      </c>
      <c r="BF768">
        <v>1</v>
      </c>
      <c r="BG768">
        <v>1</v>
      </c>
      <c r="BH768">
        <v>1</v>
      </c>
      <c r="BI768">
        <v>32154299709</v>
      </c>
      <c r="BJ768">
        <v>16465514804</v>
      </c>
      <c r="BK768">
        <v>31665175905</v>
      </c>
      <c r="BL768">
        <v>31665175905</v>
      </c>
      <c r="BM768">
        <v>15199661101</v>
      </c>
      <c r="BN768">
        <v>15309183446</v>
      </c>
      <c r="BO768">
        <v>0</v>
      </c>
      <c r="BP768">
        <v>0</v>
      </c>
      <c r="BQ768">
        <v>0</v>
      </c>
      <c r="BR768">
        <v>0</v>
      </c>
      <c r="BS768">
        <v>0</v>
      </c>
      <c r="BT768">
        <v>0</v>
      </c>
    </row>
    <row r="769" spans="1:72">
      <c r="A769" t="s">
        <v>1061</v>
      </c>
      <c r="B769" t="s">
        <v>95</v>
      </c>
      <c r="C769">
        <v>2012</v>
      </c>
      <c r="D769" t="s">
        <v>228</v>
      </c>
      <c r="E769">
        <v>6</v>
      </c>
      <c r="G769" t="s">
        <v>374</v>
      </c>
      <c r="H769" t="s">
        <v>984</v>
      </c>
      <c r="I769">
        <v>125125177784</v>
      </c>
      <c r="J769">
        <v>28701867480</v>
      </c>
      <c r="K769">
        <v>10538089209</v>
      </c>
      <c r="L769">
        <v>15023609800</v>
      </c>
      <c r="M769">
        <v>15023609800</v>
      </c>
      <c r="N769">
        <v>78285823770</v>
      </c>
      <c r="O769">
        <v>48545349758</v>
      </c>
      <c r="P769">
        <v>43480047902</v>
      </c>
      <c r="Q769">
        <v>43480047902</v>
      </c>
      <c r="R769">
        <v>0</v>
      </c>
      <c r="S769">
        <v>43480047902</v>
      </c>
      <c r="T769">
        <v>43389479186</v>
      </c>
      <c r="U769">
        <v>43389479186</v>
      </c>
      <c r="V769">
        <v>43389479186</v>
      </c>
      <c r="W769">
        <v>43389479186</v>
      </c>
      <c r="X769">
        <v>43389479186</v>
      </c>
      <c r="Y769">
        <v>0</v>
      </c>
      <c r="Z769">
        <v>0</v>
      </c>
      <c r="AA769">
        <v>0</v>
      </c>
      <c r="AB769">
        <v>43389479186</v>
      </c>
      <c r="AC769">
        <v>5924157570</v>
      </c>
      <c r="AD769">
        <v>43389479186</v>
      </c>
      <c r="AE769">
        <v>0</v>
      </c>
      <c r="AF769">
        <v>0</v>
      </c>
      <c r="AG769">
        <v>0</v>
      </c>
      <c r="AH769">
        <v>0</v>
      </c>
      <c r="AI769">
        <v>0</v>
      </c>
      <c r="AJ769">
        <v>0</v>
      </c>
      <c r="AK769">
        <v>0</v>
      </c>
      <c r="AL769">
        <v>0</v>
      </c>
      <c r="AM769">
        <v>49255173668</v>
      </c>
      <c r="AN769">
        <v>43389479186</v>
      </c>
      <c r="AO769">
        <v>43408081124</v>
      </c>
      <c r="AP769">
        <v>43408081124</v>
      </c>
      <c r="AQ769">
        <v>42882756842</v>
      </c>
      <c r="AR769">
        <v>25733582232</v>
      </c>
      <c r="AS769">
        <v>2363433608</v>
      </c>
      <c r="AT769">
        <v>43050398096</v>
      </c>
      <c r="AU769">
        <v>42222811548</v>
      </c>
      <c r="AV769">
        <v>42222811548</v>
      </c>
      <c r="AW769">
        <v>40664523065</v>
      </c>
      <c r="AX769">
        <v>43389479186</v>
      </c>
      <c r="AY769">
        <v>43389479186</v>
      </c>
      <c r="AZ769">
        <v>45144703975</v>
      </c>
      <c r="BA769">
        <v>6620671365</v>
      </c>
      <c r="BB769">
        <v>0</v>
      </c>
      <c r="BC769">
        <v>0</v>
      </c>
      <c r="BD769">
        <v>125125177784</v>
      </c>
      <c r="BE769">
        <v>125125177784</v>
      </c>
      <c r="BF769">
        <v>1</v>
      </c>
      <c r="BG769">
        <v>1</v>
      </c>
      <c r="BH769">
        <v>1</v>
      </c>
      <c r="BI769">
        <v>43389479186</v>
      </c>
      <c r="BJ769">
        <v>18142522201</v>
      </c>
      <c r="BK769">
        <v>43480047902</v>
      </c>
      <c r="BL769">
        <v>43480047902</v>
      </c>
      <c r="BM769">
        <v>25337525701</v>
      </c>
      <c r="BN769">
        <v>23476217412</v>
      </c>
      <c r="BO769">
        <v>0</v>
      </c>
      <c r="BP769">
        <v>0</v>
      </c>
      <c r="BQ769">
        <v>0</v>
      </c>
      <c r="BR769">
        <v>0</v>
      </c>
      <c r="BS769">
        <v>0</v>
      </c>
      <c r="BT769">
        <v>0</v>
      </c>
    </row>
    <row r="770" spans="1:72">
      <c r="A770" t="s">
        <v>1062</v>
      </c>
      <c r="B770" t="s">
        <v>96</v>
      </c>
      <c r="C770">
        <v>2012</v>
      </c>
      <c r="D770" t="s">
        <v>212</v>
      </c>
      <c r="E770">
        <v>1</v>
      </c>
      <c r="G770" t="s">
        <v>376</v>
      </c>
      <c r="H770" t="s">
        <v>984</v>
      </c>
      <c r="I770">
        <v>6585790437</v>
      </c>
      <c r="J770">
        <v>495495974</v>
      </c>
      <c r="K770">
        <v>318021135</v>
      </c>
      <c r="L770">
        <v>549558949</v>
      </c>
      <c r="M770">
        <v>549558949</v>
      </c>
      <c r="N770">
        <v>6311995965</v>
      </c>
      <c r="O770">
        <v>5157517366</v>
      </c>
      <c r="P770">
        <v>2028002173</v>
      </c>
      <c r="Q770">
        <v>2028002173</v>
      </c>
      <c r="R770">
        <v>0</v>
      </c>
      <c r="S770">
        <v>2028002173</v>
      </c>
      <c r="T770">
        <v>1969940781</v>
      </c>
      <c r="U770">
        <v>1969940781</v>
      </c>
      <c r="V770">
        <v>1969940781</v>
      </c>
      <c r="W770">
        <v>1969940781</v>
      </c>
      <c r="X770">
        <v>1969940781</v>
      </c>
      <c r="Y770">
        <v>0</v>
      </c>
      <c r="Z770">
        <v>0</v>
      </c>
      <c r="AA770">
        <v>0</v>
      </c>
      <c r="AB770">
        <v>1969940781</v>
      </c>
      <c r="AC770">
        <v>506455820</v>
      </c>
      <c r="AM770">
        <v>4187625487</v>
      </c>
      <c r="AN770">
        <v>1969940781</v>
      </c>
      <c r="AO770">
        <v>2052972499</v>
      </c>
      <c r="AP770">
        <v>2052972499</v>
      </c>
      <c r="AQ770">
        <v>2156600696</v>
      </c>
      <c r="AR770">
        <v>2156600696</v>
      </c>
      <c r="AS770">
        <v>80294747</v>
      </c>
      <c r="AT770">
        <v>1969185691</v>
      </c>
      <c r="AU770">
        <v>1787772994</v>
      </c>
      <c r="AV770">
        <v>1787772994</v>
      </c>
      <c r="AW770">
        <v>1684621782</v>
      </c>
      <c r="AX770">
        <v>1969940781</v>
      </c>
      <c r="AY770">
        <v>1969940781</v>
      </c>
      <c r="AZ770">
        <v>2111407167</v>
      </c>
      <c r="BB770">
        <v>0</v>
      </c>
      <c r="BD770">
        <v>6585790437</v>
      </c>
      <c r="BE770">
        <v>6585790437</v>
      </c>
      <c r="BF770">
        <v>1</v>
      </c>
      <c r="BG770">
        <v>1</v>
      </c>
      <c r="BI770">
        <v>1969940781</v>
      </c>
      <c r="BK770">
        <v>2028002173</v>
      </c>
      <c r="BL770">
        <v>2028002173</v>
      </c>
      <c r="BM770">
        <v>2028002173</v>
      </c>
      <c r="BN770">
        <v>1100738451</v>
      </c>
      <c r="BQ770">
        <v>0</v>
      </c>
      <c r="BR770">
        <v>0</v>
      </c>
      <c r="BS770">
        <v>0</v>
      </c>
      <c r="BT770">
        <v>0</v>
      </c>
    </row>
    <row r="771" spans="1:72">
      <c r="A771" t="s">
        <v>1063</v>
      </c>
      <c r="B771" t="s">
        <v>97</v>
      </c>
      <c r="C771">
        <v>2012</v>
      </c>
      <c r="D771" t="s">
        <v>228</v>
      </c>
      <c r="E771">
        <v>5</v>
      </c>
      <c r="G771" t="s">
        <v>378</v>
      </c>
      <c r="H771" t="s">
        <v>984</v>
      </c>
      <c r="I771">
        <v>50281818144</v>
      </c>
      <c r="J771">
        <v>15613583218</v>
      </c>
      <c r="K771">
        <v>7277118850</v>
      </c>
      <c r="L771">
        <v>9560510853</v>
      </c>
      <c r="M771">
        <v>9560510853</v>
      </c>
      <c r="N771">
        <v>43096610109</v>
      </c>
      <c r="O771">
        <v>25088410393</v>
      </c>
      <c r="P771">
        <v>35070684206</v>
      </c>
      <c r="Q771">
        <v>35070684206</v>
      </c>
      <c r="R771">
        <v>0</v>
      </c>
      <c r="S771">
        <v>35070684206</v>
      </c>
      <c r="T771">
        <v>34937819396</v>
      </c>
      <c r="U771">
        <v>34937819396</v>
      </c>
      <c r="V771">
        <v>34937819396</v>
      </c>
      <c r="W771">
        <v>34937819396</v>
      </c>
      <c r="X771">
        <v>34937819396</v>
      </c>
      <c r="Y771">
        <v>0</v>
      </c>
      <c r="Z771">
        <v>0</v>
      </c>
      <c r="AA771">
        <v>0</v>
      </c>
      <c r="AB771">
        <v>34937819396</v>
      </c>
      <c r="AC771">
        <v>4272597193</v>
      </c>
      <c r="AD771">
        <v>34937819396</v>
      </c>
      <c r="AE771">
        <v>0</v>
      </c>
      <c r="AF771">
        <v>0</v>
      </c>
      <c r="AG771">
        <v>0</v>
      </c>
      <c r="AH771">
        <v>0</v>
      </c>
      <c r="AI771">
        <v>0</v>
      </c>
      <c r="AJ771">
        <v>0</v>
      </c>
      <c r="AK771">
        <v>0</v>
      </c>
      <c r="AL771">
        <v>0</v>
      </c>
      <c r="AM771">
        <v>25990880959</v>
      </c>
      <c r="AN771">
        <v>34937819396</v>
      </c>
      <c r="AO771">
        <v>35218734945</v>
      </c>
      <c r="AP771">
        <v>35218734945</v>
      </c>
      <c r="AQ771">
        <v>33790016840</v>
      </c>
      <c r="AR771">
        <v>19951309498</v>
      </c>
      <c r="AS771">
        <v>1284153943</v>
      </c>
      <c r="AT771">
        <v>34725193779</v>
      </c>
      <c r="AU771">
        <v>33758085497</v>
      </c>
      <c r="AV771">
        <v>33758085497</v>
      </c>
      <c r="AW771">
        <v>31309152507</v>
      </c>
      <c r="AX771">
        <v>34937819396</v>
      </c>
      <c r="AY771">
        <v>34937819396</v>
      </c>
      <c r="AZ771">
        <v>34465766280</v>
      </c>
      <c r="BA771">
        <v>6014725408</v>
      </c>
      <c r="BB771">
        <v>0</v>
      </c>
      <c r="BC771">
        <v>0</v>
      </c>
      <c r="BD771">
        <v>50281818144</v>
      </c>
      <c r="BE771">
        <v>50281818144</v>
      </c>
      <c r="BF771">
        <v>1</v>
      </c>
      <c r="BG771">
        <v>1</v>
      </c>
      <c r="BH771">
        <v>1</v>
      </c>
      <c r="BI771">
        <v>34937819396</v>
      </c>
      <c r="BJ771">
        <v>15107724521</v>
      </c>
      <c r="BK771">
        <v>35070684206</v>
      </c>
      <c r="BL771">
        <v>35070684206</v>
      </c>
      <c r="BM771">
        <v>19962959685</v>
      </c>
      <c r="BN771">
        <v>18738930844</v>
      </c>
      <c r="BO771">
        <v>0</v>
      </c>
      <c r="BP771">
        <v>0</v>
      </c>
      <c r="BQ771">
        <v>0</v>
      </c>
      <c r="BR771">
        <v>0</v>
      </c>
      <c r="BS771">
        <v>0</v>
      </c>
      <c r="BT771">
        <v>0</v>
      </c>
    </row>
    <row r="772" spans="1:72">
      <c r="A772" t="s">
        <v>1064</v>
      </c>
      <c r="B772" t="s">
        <v>98</v>
      </c>
      <c r="C772">
        <v>2012</v>
      </c>
      <c r="D772" t="s">
        <v>380</v>
      </c>
      <c r="E772">
        <v>1</v>
      </c>
      <c r="G772" t="s">
        <v>381</v>
      </c>
      <c r="H772" t="s">
        <v>984</v>
      </c>
      <c r="I772">
        <v>27775141658</v>
      </c>
      <c r="J772">
        <v>4156632099</v>
      </c>
      <c r="K772">
        <v>1267913543</v>
      </c>
      <c r="L772">
        <v>1448890203</v>
      </c>
      <c r="M772">
        <v>1448890203</v>
      </c>
      <c r="N772">
        <v>9163500908</v>
      </c>
      <c r="O772">
        <v>8637717501</v>
      </c>
      <c r="P772">
        <v>2841081296</v>
      </c>
      <c r="Q772">
        <v>2841081296</v>
      </c>
      <c r="R772">
        <v>0</v>
      </c>
      <c r="S772">
        <v>2841081296</v>
      </c>
      <c r="T772">
        <v>2726604340</v>
      </c>
      <c r="U772">
        <v>2726604340</v>
      </c>
      <c r="V772">
        <v>2726604340</v>
      </c>
      <c r="W772">
        <v>2726604340</v>
      </c>
      <c r="X772">
        <v>2726604340</v>
      </c>
      <c r="Y772">
        <v>0</v>
      </c>
      <c r="Z772">
        <v>0</v>
      </c>
      <c r="AA772">
        <v>0</v>
      </c>
      <c r="AB772">
        <v>2726604340</v>
      </c>
      <c r="AC772">
        <v>225395600</v>
      </c>
      <c r="AM772">
        <v>7557106848</v>
      </c>
      <c r="AN772">
        <v>2726604340</v>
      </c>
      <c r="AO772">
        <v>2873960318</v>
      </c>
      <c r="AP772">
        <v>2873960318</v>
      </c>
      <c r="AQ772">
        <v>2885073141</v>
      </c>
      <c r="AR772">
        <v>2885073141</v>
      </c>
      <c r="AS772">
        <v>312361087</v>
      </c>
      <c r="AT772">
        <v>2646756923</v>
      </c>
      <c r="AU772">
        <v>2343490628</v>
      </c>
      <c r="AV772">
        <v>2343490628</v>
      </c>
      <c r="AW772">
        <v>2560702900</v>
      </c>
      <c r="AX772">
        <v>2726604340</v>
      </c>
      <c r="AY772">
        <v>2726604340</v>
      </c>
      <c r="AZ772">
        <v>3214169347</v>
      </c>
      <c r="BB772">
        <v>0</v>
      </c>
      <c r="BD772">
        <v>27775141658</v>
      </c>
      <c r="BE772">
        <v>27775141658</v>
      </c>
      <c r="BF772">
        <v>1</v>
      </c>
      <c r="BG772">
        <v>1</v>
      </c>
      <c r="BI772">
        <v>2726604340</v>
      </c>
      <c r="BK772">
        <v>2841081296</v>
      </c>
      <c r="BL772">
        <v>2841081296</v>
      </c>
      <c r="BM772">
        <v>2841081296</v>
      </c>
      <c r="BN772">
        <v>1367566762</v>
      </c>
      <c r="BQ772">
        <v>0</v>
      </c>
      <c r="BR772">
        <v>0</v>
      </c>
      <c r="BS772">
        <v>0</v>
      </c>
      <c r="BT772">
        <v>0</v>
      </c>
    </row>
    <row r="773" spans="1:72">
      <c r="A773" t="s">
        <v>1065</v>
      </c>
      <c r="B773" t="s">
        <v>99</v>
      </c>
      <c r="C773">
        <v>2012</v>
      </c>
      <c r="D773" t="s">
        <v>380</v>
      </c>
      <c r="E773">
        <v>1</v>
      </c>
      <c r="G773" t="s">
        <v>383</v>
      </c>
      <c r="H773" t="s">
        <v>984</v>
      </c>
      <c r="I773">
        <v>4432980249</v>
      </c>
      <c r="J773">
        <v>164772831</v>
      </c>
      <c r="K773">
        <v>161166431</v>
      </c>
      <c r="L773">
        <v>214535995</v>
      </c>
      <c r="M773">
        <v>214535995</v>
      </c>
      <c r="N773">
        <v>3346108596</v>
      </c>
      <c r="O773">
        <v>2512335401</v>
      </c>
      <c r="P773">
        <v>2533793074</v>
      </c>
      <c r="Q773">
        <v>2533793074</v>
      </c>
      <c r="R773">
        <v>0</v>
      </c>
      <c r="S773">
        <v>2533793074</v>
      </c>
      <c r="T773">
        <v>2519562051</v>
      </c>
      <c r="U773">
        <v>2519562051</v>
      </c>
      <c r="V773">
        <v>2519562051</v>
      </c>
      <c r="W773">
        <v>2519562051</v>
      </c>
      <c r="X773">
        <v>2519562051</v>
      </c>
      <c r="Y773">
        <v>0</v>
      </c>
      <c r="Z773">
        <v>0</v>
      </c>
      <c r="AA773">
        <v>0</v>
      </c>
      <c r="AB773">
        <v>2519562051</v>
      </c>
      <c r="AC773">
        <v>264194120</v>
      </c>
      <c r="AM773">
        <v>2057826594</v>
      </c>
      <c r="AN773">
        <v>2519562051</v>
      </c>
      <c r="AO773">
        <v>2481519374</v>
      </c>
      <c r="AP773">
        <v>2481519374</v>
      </c>
      <c r="AQ773">
        <v>2397212296</v>
      </c>
      <c r="AR773">
        <v>2397212296</v>
      </c>
      <c r="AS773">
        <v>81656477</v>
      </c>
      <c r="AT773">
        <v>2519463334</v>
      </c>
      <c r="AU773">
        <v>2373765623</v>
      </c>
      <c r="AV773">
        <v>2373765623</v>
      </c>
      <c r="AW773">
        <v>2408868157</v>
      </c>
      <c r="AX773">
        <v>2519562051</v>
      </c>
      <c r="AY773">
        <v>2519562051</v>
      </c>
      <c r="AZ773">
        <v>2651203076</v>
      </c>
      <c r="BB773">
        <v>0</v>
      </c>
      <c r="BD773">
        <v>4432980249</v>
      </c>
      <c r="BE773">
        <v>4432980249</v>
      </c>
      <c r="BF773">
        <v>1</v>
      </c>
      <c r="BG773">
        <v>1</v>
      </c>
      <c r="BI773">
        <v>2519562051</v>
      </c>
      <c r="BK773">
        <v>2533793074</v>
      </c>
      <c r="BL773">
        <v>2533793074</v>
      </c>
      <c r="BM773">
        <v>2533793074</v>
      </c>
      <c r="BN773">
        <v>677919187</v>
      </c>
      <c r="BQ773">
        <v>0</v>
      </c>
      <c r="BR773">
        <v>0</v>
      </c>
      <c r="BS773">
        <v>0</v>
      </c>
      <c r="BT773">
        <v>0</v>
      </c>
    </row>
    <row r="774" spans="1:72">
      <c r="A774" t="s">
        <v>1066</v>
      </c>
      <c r="B774" t="s">
        <v>100</v>
      </c>
      <c r="C774">
        <v>2012</v>
      </c>
      <c r="D774" t="s">
        <v>380</v>
      </c>
      <c r="E774">
        <v>1</v>
      </c>
      <c r="G774" t="s">
        <v>385</v>
      </c>
      <c r="H774" t="s">
        <v>984</v>
      </c>
      <c r="I774">
        <v>18394964864</v>
      </c>
      <c r="J774">
        <v>3522015854</v>
      </c>
      <c r="K774">
        <v>1906311899</v>
      </c>
      <c r="L774">
        <v>2323100978</v>
      </c>
      <c r="M774">
        <v>2323100978</v>
      </c>
      <c r="N774">
        <v>28790469239</v>
      </c>
      <c r="O774">
        <v>17851211177</v>
      </c>
      <c r="P774">
        <v>7517520590</v>
      </c>
      <c r="Q774">
        <v>7517520590</v>
      </c>
      <c r="R774">
        <v>0</v>
      </c>
      <c r="S774">
        <v>7517520590</v>
      </c>
      <c r="T774">
        <v>7526209359</v>
      </c>
      <c r="U774">
        <v>7526209359</v>
      </c>
      <c r="V774">
        <v>7526209359</v>
      </c>
      <c r="W774">
        <v>7526209359</v>
      </c>
      <c r="X774">
        <v>7526209359</v>
      </c>
      <c r="Y774">
        <v>0</v>
      </c>
      <c r="Z774">
        <v>0</v>
      </c>
      <c r="AA774">
        <v>0</v>
      </c>
      <c r="AB774">
        <v>7526209359</v>
      </c>
      <c r="AC774">
        <v>504083490</v>
      </c>
      <c r="AM774">
        <v>15124445996</v>
      </c>
      <c r="AN774">
        <v>7526209359</v>
      </c>
      <c r="AO774">
        <v>6896940916</v>
      </c>
      <c r="AP774">
        <v>6896940916</v>
      </c>
      <c r="AQ774">
        <v>7510901990</v>
      </c>
      <c r="AR774">
        <v>7510901990</v>
      </c>
      <c r="AS774">
        <v>703724241</v>
      </c>
      <c r="AT774">
        <v>7426558198</v>
      </c>
      <c r="AU774">
        <v>6935931834</v>
      </c>
      <c r="AV774">
        <v>6935931834</v>
      </c>
      <c r="AW774">
        <v>6900775091</v>
      </c>
      <c r="AX774">
        <v>7526209359</v>
      </c>
      <c r="AY774">
        <v>7526209359</v>
      </c>
      <c r="AZ774">
        <v>8253906298</v>
      </c>
      <c r="BB774">
        <v>0</v>
      </c>
      <c r="BD774">
        <v>18394964864</v>
      </c>
      <c r="BE774">
        <v>18394964864</v>
      </c>
      <c r="BF774">
        <v>1</v>
      </c>
      <c r="BG774">
        <v>1</v>
      </c>
      <c r="BI774">
        <v>7526209359</v>
      </c>
      <c r="BK774">
        <v>7517520590</v>
      </c>
      <c r="BL774">
        <v>7517520590</v>
      </c>
      <c r="BM774">
        <v>7517520590</v>
      </c>
      <c r="BN774">
        <v>3021314286</v>
      </c>
      <c r="BQ774">
        <v>0</v>
      </c>
      <c r="BR774">
        <v>0</v>
      </c>
      <c r="BS774">
        <v>0</v>
      </c>
      <c r="BT774">
        <v>0</v>
      </c>
    </row>
    <row r="775" spans="1:72">
      <c r="A775" t="s">
        <v>1067</v>
      </c>
      <c r="B775" t="s">
        <v>101</v>
      </c>
      <c r="C775">
        <v>2012</v>
      </c>
      <c r="D775" t="s">
        <v>380</v>
      </c>
      <c r="E775">
        <v>2</v>
      </c>
      <c r="G775" t="s">
        <v>387</v>
      </c>
      <c r="H775" t="s">
        <v>984</v>
      </c>
      <c r="I775">
        <v>29721198588</v>
      </c>
      <c r="J775">
        <v>7382823852</v>
      </c>
      <c r="K775">
        <v>2707940987</v>
      </c>
      <c r="L775">
        <v>3406454992</v>
      </c>
      <c r="M775">
        <v>3406454992</v>
      </c>
      <c r="N775">
        <v>34562536750</v>
      </c>
      <c r="O775">
        <v>21479636376</v>
      </c>
      <c r="P775">
        <v>8601269188</v>
      </c>
      <c r="Q775">
        <v>8601269188</v>
      </c>
      <c r="R775">
        <v>0</v>
      </c>
      <c r="S775">
        <v>8601269188</v>
      </c>
      <c r="T775">
        <v>8518526433</v>
      </c>
      <c r="U775">
        <v>8518526433</v>
      </c>
      <c r="V775">
        <v>8518526433</v>
      </c>
      <c r="W775">
        <v>8518526433</v>
      </c>
      <c r="X775">
        <v>8518526433</v>
      </c>
      <c r="Y775">
        <v>0</v>
      </c>
      <c r="Z775">
        <v>0</v>
      </c>
      <c r="AA775">
        <v>0</v>
      </c>
      <c r="AB775">
        <v>8518526433</v>
      </c>
      <c r="AC775">
        <v>644563150</v>
      </c>
      <c r="AM775">
        <v>17783586080</v>
      </c>
      <c r="AN775">
        <v>8518526433</v>
      </c>
      <c r="AO775">
        <v>8639171336</v>
      </c>
      <c r="AP775">
        <v>8639171336</v>
      </c>
      <c r="AQ775">
        <v>8992635950</v>
      </c>
      <c r="AR775">
        <v>8992635950</v>
      </c>
      <c r="AS775">
        <v>1286324035</v>
      </c>
      <c r="AT775">
        <v>8351702166</v>
      </c>
      <c r="AU775">
        <v>8073335067</v>
      </c>
      <c r="AV775">
        <v>8073335067</v>
      </c>
      <c r="AW775">
        <v>8335024062</v>
      </c>
      <c r="AX775">
        <v>8518526433</v>
      </c>
      <c r="AY775">
        <v>8518526433</v>
      </c>
      <c r="AZ775">
        <v>9532490932</v>
      </c>
      <c r="BB775">
        <v>0</v>
      </c>
      <c r="BD775">
        <v>29721198588</v>
      </c>
      <c r="BE775">
        <v>29721198588</v>
      </c>
      <c r="BF775">
        <v>1</v>
      </c>
      <c r="BG775">
        <v>1</v>
      </c>
      <c r="BI775">
        <v>8518526433</v>
      </c>
      <c r="BK775">
        <v>8601269188</v>
      </c>
      <c r="BL775">
        <v>8601269188</v>
      </c>
      <c r="BM775">
        <v>8601269188</v>
      </c>
      <c r="BN775">
        <v>3501870510</v>
      </c>
      <c r="BQ775">
        <v>0</v>
      </c>
      <c r="BR775">
        <v>0</v>
      </c>
      <c r="BS775">
        <v>0</v>
      </c>
      <c r="BT775">
        <v>0</v>
      </c>
    </row>
    <row r="776" spans="1:72">
      <c r="A776" t="s">
        <v>1068</v>
      </c>
      <c r="B776" t="s">
        <v>206</v>
      </c>
      <c r="C776">
        <v>2013</v>
      </c>
      <c r="D776" t="s">
        <v>207</v>
      </c>
      <c r="E776">
        <v>8</v>
      </c>
      <c r="G776" t="s">
        <v>208</v>
      </c>
      <c r="H776" t="s">
        <v>1069</v>
      </c>
      <c r="I776">
        <v>308370580560</v>
      </c>
      <c r="J776">
        <v>38179609876</v>
      </c>
      <c r="K776">
        <v>22794513586</v>
      </c>
      <c r="L776">
        <v>34446735476</v>
      </c>
      <c r="M776">
        <v>34446735476</v>
      </c>
      <c r="N776">
        <v>200545123305</v>
      </c>
      <c r="O776">
        <v>126740065554</v>
      </c>
      <c r="P776">
        <v>90584387334</v>
      </c>
      <c r="Q776">
        <v>90584387334</v>
      </c>
      <c r="R776">
        <v>0</v>
      </c>
      <c r="S776">
        <v>90584387334</v>
      </c>
      <c r="T776">
        <v>88939338066</v>
      </c>
      <c r="U776">
        <v>88939338066</v>
      </c>
      <c r="V776">
        <v>88939338066</v>
      </c>
      <c r="W776">
        <v>88939338066</v>
      </c>
      <c r="X776">
        <v>88939338066</v>
      </c>
      <c r="Y776">
        <v>17564</v>
      </c>
      <c r="Z776">
        <v>2376</v>
      </c>
      <c r="AA776">
        <v>2376</v>
      </c>
      <c r="AB776">
        <v>88939338066</v>
      </c>
      <c r="AC776">
        <v>9435162720</v>
      </c>
      <c r="AD776">
        <v>88939338066</v>
      </c>
      <c r="AE776">
        <v>0</v>
      </c>
      <c r="AF776">
        <v>1319</v>
      </c>
      <c r="AG776">
        <v>1319</v>
      </c>
      <c r="AH776">
        <v>1319</v>
      </c>
      <c r="AI776">
        <v>0</v>
      </c>
      <c r="AJ776">
        <v>0</v>
      </c>
      <c r="AK776">
        <v>0</v>
      </c>
      <c r="AL776">
        <v>0</v>
      </c>
      <c r="AM776">
        <v>130741269350</v>
      </c>
      <c r="AN776">
        <v>88939338066</v>
      </c>
      <c r="AO776">
        <v>93054587543</v>
      </c>
      <c r="AP776">
        <v>93054587543</v>
      </c>
      <c r="AQ776">
        <v>87860714825</v>
      </c>
      <c r="AR776">
        <v>62026265357</v>
      </c>
      <c r="AS776">
        <v>7920140196</v>
      </c>
      <c r="AT776">
        <v>88405677187</v>
      </c>
      <c r="AU776">
        <v>85290437627</v>
      </c>
      <c r="AV776">
        <v>85290437627</v>
      </c>
      <c r="AW776">
        <v>82077841186</v>
      </c>
      <c r="AX776">
        <v>88939338066</v>
      </c>
      <c r="AY776">
        <v>88939338066</v>
      </c>
      <c r="AZ776">
        <v>93674229042</v>
      </c>
      <c r="BA776">
        <v>8403083335</v>
      </c>
      <c r="BB776">
        <v>0</v>
      </c>
      <c r="BC776">
        <v>0</v>
      </c>
      <c r="BD776">
        <v>308370580560</v>
      </c>
      <c r="BE776">
        <v>308370580560</v>
      </c>
      <c r="BF776">
        <v>1</v>
      </c>
      <c r="BG776">
        <v>1</v>
      </c>
      <c r="BH776">
        <v>1</v>
      </c>
      <c r="BI776">
        <v>88939338066</v>
      </c>
      <c r="BJ776">
        <v>25970651998</v>
      </c>
      <c r="BK776">
        <v>90584387334</v>
      </c>
      <c r="BL776">
        <v>90584387334</v>
      </c>
      <c r="BM776">
        <v>64613735336</v>
      </c>
      <c r="BN776">
        <v>44983869815</v>
      </c>
      <c r="BO776">
        <v>0</v>
      </c>
      <c r="BP776">
        <v>0</v>
      </c>
      <c r="BQ776">
        <v>2376</v>
      </c>
      <c r="BR776">
        <v>11394</v>
      </c>
      <c r="BS776">
        <v>2376</v>
      </c>
      <c r="BT776">
        <v>2293</v>
      </c>
    </row>
    <row r="777" spans="1:72">
      <c r="A777" t="s">
        <v>1070</v>
      </c>
      <c r="B777" t="s">
        <v>211</v>
      </c>
      <c r="C777">
        <v>2013</v>
      </c>
      <c r="D777" t="s">
        <v>212</v>
      </c>
      <c r="E777">
        <v>5</v>
      </c>
      <c r="G777" t="s">
        <v>213</v>
      </c>
      <c r="H777" t="s">
        <v>1069</v>
      </c>
      <c r="I777">
        <v>49433782688</v>
      </c>
      <c r="J777">
        <v>2033489049</v>
      </c>
      <c r="K777">
        <v>1869283588</v>
      </c>
      <c r="L777">
        <v>2272997759</v>
      </c>
      <c r="M777">
        <v>2272997759</v>
      </c>
      <c r="N777">
        <v>23097477779</v>
      </c>
      <c r="O777">
        <v>21255079157</v>
      </c>
      <c r="P777">
        <v>10375425823</v>
      </c>
      <c r="Q777">
        <v>10375425823</v>
      </c>
      <c r="R777">
        <v>0</v>
      </c>
      <c r="S777">
        <v>10375425823</v>
      </c>
      <c r="T777">
        <v>10323008134</v>
      </c>
      <c r="U777">
        <v>10323008134</v>
      </c>
      <c r="V777">
        <v>10323008134</v>
      </c>
      <c r="W777">
        <v>10323008134</v>
      </c>
      <c r="X777">
        <v>10323008134</v>
      </c>
      <c r="Y777">
        <v>5677</v>
      </c>
      <c r="Z777">
        <v>393</v>
      </c>
      <c r="AA777">
        <v>393</v>
      </c>
      <c r="AB777">
        <v>10323008134</v>
      </c>
      <c r="AC777">
        <v>3225193743</v>
      </c>
      <c r="AM777">
        <v>17110812309</v>
      </c>
      <c r="AN777">
        <v>10323008134</v>
      </c>
      <c r="AO777">
        <v>10418987027</v>
      </c>
      <c r="AP777">
        <v>10418987027</v>
      </c>
      <c r="AQ777">
        <v>10284972697</v>
      </c>
      <c r="AR777">
        <v>10284972697</v>
      </c>
      <c r="AS777">
        <v>84783690</v>
      </c>
      <c r="AT777">
        <v>10322604341</v>
      </c>
      <c r="AU777">
        <v>9914215202</v>
      </c>
      <c r="AV777">
        <v>9914215202</v>
      </c>
      <c r="AW777">
        <v>9272517850</v>
      </c>
      <c r="AX777">
        <v>10323008134</v>
      </c>
      <c r="AY777">
        <v>10323008134</v>
      </c>
      <c r="AZ777">
        <v>11010004858</v>
      </c>
      <c r="BB777">
        <v>0</v>
      </c>
      <c r="BD777">
        <v>49433782688</v>
      </c>
      <c r="BE777">
        <v>49433782688</v>
      </c>
      <c r="BF777">
        <v>1</v>
      </c>
      <c r="BG777">
        <v>1</v>
      </c>
      <c r="BI777">
        <v>10323008134</v>
      </c>
      <c r="BK777">
        <v>10375425823</v>
      </c>
      <c r="BL777">
        <v>10375425823</v>
      </c>
      <c r="BM777">
        <v>10375425823</v>
      </c>
      <c r="BN777">
        <v>7195358832</v>
      </c>
      <c r="BQ777">
        <v>393</v>
      </c>
      <c r="BR777">
        <v>5313</v>
      </c>
      <c r="BS777">
        <v>393</v>
      </c>
      <c r="BT777">
        <v>232</v>
      </c>
    </row>
    <row r="778" spans="1:72">
      <c r="A778" t="s">
        <v>1071</v>
      </c>
      <c r="B778" t="s">
        <v>18</v>
      </c>
      <c r="C778">
        <v>2013</v>
      </c>
      <c r="D778" t="s">
        <v>215</v>
      </c>
      <c r="E778">
        <v>3</v>
      </c>
      <c r="G778" t="s">
        <v>216</v>
      </c>
      <c r="H778" t="s">
        <v>1069</v>
      </c>
      <c r="I778">
        <v>19138583925</v>
      </c>
      <c r="J778">
        <v>1994702986</v>
      </c>
      <c r="K778">
        <v>1455218396</v>
      </c>
      <c r="L778">
        <v>2069348563</v>
      </c>
      <c r="M778">
        <v>2069348563</v>
      </c>
      <c r="N778">
        <v>17578809025</v>
      </c>
      <c r="O778">
        <v>13586469285</v>
      </c>
      <c r="P778">
        <v>5330599154</v>
      </c>
      <c r="Q778">
        <v>5330599154</v>
      </c>
      <c r="R778">
        <v>0</v>
      </c>
      <c r="S778">
        <v>5330599154</v>
      </c>
      <c r="T778">
        <v>5272073002</v>
      </c>
      <c r="U778">
        <v>5272073002</v>
      </c>
      <c r="V778">
        <v>5272073002</v>
      </c>
      <c r="W778">
        <v>5272073002</v>
      </c>
      <c r="X778">
        <v>5272073002</v>
      </c>
      <c r="Y778">
        <v>3304</v>
      </c>
      <c r="Z778">
        <v>194</v>
      </c>
      <c r="AA778">
        <v>194</v>
      </c>
      <c r="AB778">
        <v>5272073002</v>
      </c>
      <c r="AC778">
        <v>1741352665</v>
      </c>
      <c r="AM778">
        <v>11944411428</v>
      </c>
      <c r="AN778">
        <v>5272073002</v>
      </c>
      <c r="AO778">
        <v>5290805070</v>
      </c>
      <c r="AP778">
        <v>5290805070</v>
      </c>
      <c r="AQ778">
        <v>5246834115</v>
      </c>
      <c r="AR778">
        <v>5246834115</v>
      </c>
      <c r="AS778">
        <v>230812099</v>
      </c>
      <c r="AT778">
        <v>5264088851</v>
      </c>
      <c r="AU778">
        <v>5019610086</v>
      </c>
      <c r="AV778">
        <v>5019610086</v>
      </c>
      <c r="AW778">
        <v>4736059415</v>
      </c>
      <c r="AX778">
        <v>5272073002</v>
      </c>
      <c r="AY778">
        <v>5272073002</v>
      </c>
      <c r="AZ778">
        <v>5844325302</v>
      </c>
      <c r="BB778">
        <v>0</v>
      </c>
      <c r="BD778">
        <v>19138583925</v>
      </c>
      <c r="BE778">
        <v>19138583925</v>
      </c>
      <c r="BF778">
        <v>1</v>
      </c>
      <c r="BG778">
        <v>1</v>
      </c>
      <c r="BI778">
        <v>5272073002</v>
      </c>
      <c r="BK778">
        <v>5330599154</v>
      </c>
      <c r="BL778">
        <v>5330599154</v>
      </c>
      <c r="BM778">
        <v>5330599154</v>
      </c>
      <c r="BN778">
        <v>2798078014</v>
      </c>
      <c r="BQ778">
        <v>194</v>
      </c>
      <c r="BR778">
        <v>2801</v>
      </c>
      <c r="BS778">
        <v>194</v>
      </c>
      <c r="BT778">
        <v>164</v>
      </c>
    </row>
    <row r="779" spans="1:72">
      <c r="A779" t="s">
        <v>1072</v>
      </c>
      <c r="B779" t="s">
        <v>19</v>
      </c>
      <c r="C779">
        <v>2013</v>
      </c>
      <c r="D779" t="s">
        <v>218</v>
      </c>
      <c r="E779">
        <v>3</v>
      </c>
      <c r="G779" t="s">
        <v>219</v>
      </c>
      <c r="H779" t="s">
        <v>1069</v>
      </c>
      <c r="I779">
        <v>7504749905</v>
      </c>
      <c r="J779">
        <v>524973568</v>
      </c>
      <c r="K779">
        <v>350806473</v>
      </c>
      <c r="L779">
        <v>731316630</v>
      </c>
      <c r="M779">
        <v>731316630</v>
      </c>
      <c r="N779">
        <v>4923195962</v>
      </c>
      <c r="O779">
        <v>4181740763</v>
      </c>
      <c r="P779">
        <v>2970574890</v>
      </c>
      <c r="Q779">
        <v>2970574890</v>
      </c>
      <c r="R779">
        <v>0</v>
      </c>
      <c r="S779">
        <v>2970574890</v>
      </c>
      <c r="T779">
        <v>2967509604</v>
      </c>
      <c r="U779">
        <v>2967509604</v>
      </c>
      <c r="V779">
        <v>2967509604</v>
      </c>
      <c r="W779">
        <v>2967509604</v>
      </c>
      <c r="X779">
        <v>2967509604</v>
      </c>
      <c r="Y779">
        <v>2417</v>
      </c>
      <c r="Z779">
        <v>131</v>
      </c>
      <c r="AA779">
        <v>131</v>
      </c>
      <c r="AB779">
        <v>2967509604</v>
      </c>
      <c r="AC779">
        <v>1317915129</v>
      </c>
      <c r="AM779">
        <v>5235849893</v>
      </c>
      <c r="AN779">
        <v>2967509604</v>
      </c>
      <c r="AO779">
        <v>2798411324</v>
      </c>
      <c r="AP779">
        <v>2798411324</v>
      </c>
      <c r="AQ779">
        <v>2709720699</v>
      </c>
      <c r="AR779">
        <v>2709720699</v>
      </c>
      <c r="AS779">
        <v>35640776</v>
      </c>
      <c r="AT779">
        <v>2965010494</v>
      </c>
      <c r="AU779">
        <v>2808907121</v>
      </c>
      <c r="AV779">
        <v>2808907121</v>
      </c>
      <c r="AW779">
        <v>2722282750</v>
      </c>
      <c r="AX779">
        <v>2967509604</v>
      </c>
      <c r="AY779">
        <v>2967509604</v>
      </c>
      <c r="AZ779">
        <v>3153385719</v>
      </c>
      <c r="BB779">
        <v>0</v>
      </c>
      <c r="BD779">
        <v>7504749905</v>
      </c>
      <c r="BE779">
        <v>7504749905</v>
      </c>
      <c r="BF779">
        <v>1</v>
      </c>
      <c r="BG779">
        <v>1</v>
      </c>
      <c r="BI779">
        <v>2967509604</v>
      </c>
      <c r="BK779">
        <v>2970574890</v>
      </c>
      <c r="BL779">
        <v>2970574890</v>
      </c>
      <c r="BM779">
        <v>2970574890</v>
      </c>
      <c r="BN779">
        <v>1846497745</v>
      </c>
      <c r="BQ779">
        <v>131</v>
      </c>
      <c r="BR779">
        <v>2296</v>
      </c>
      <c r="BS779">
        <v>131</v>
      </c>
      <c r="BT779">
        <v>71</v>
      </c>
    </row>
    <row r="780" spans="1:72">
      <c r="A780" t="s">
        <v>1073</v>
      </c>
      <c r="B780" t="s">
        <v>20</v>
      </c>
      <c r="C780">
        <v>2013</v>
      </c>
      <c r="D780" t="s">
        <v>215</v>
      </c>
      <c r="E780">
        <v>2</v>
      </c>
      <c r="G780" t="s">
        <v>221</v>
      </c>
      <c r="H780" t="s">
        <v>1069</v>
      </c>
      <c r="I780">
        <v>13111018268</v>
      </c>
      <c r="J780">
        <v>2346645354</v>
      </c>
      <c r="K780">
        <v>2071401406</v>
      </c>
      <c r="L780">
        <v>2769610279</v>
      </c>
      <c r="M780">
        <v>2769610279</v>
      </c>
      <c r="N780">
        <v>13461158066</v>
      </c>
      <c r="O780">
        <v>10202451575</v>
      </c>
      <c r="P780">
        <v>4225880444</v>
      </c>
      <c r="Q780">
        <v>4225880444</v>
      </c>
      <c r="R780">
        <v>0</v>
      </c>
      <c r="S780">
        <v>4225880444</v>
      </c>
      <c r="T780">
        <v>4159182275</v>
      </c>
      <c r="U780">
        <v>4159182275</v>
      </c>
      <c r="V780">
        <v>4159182275</v>
      </c>
      <c r="W780">
        <v>4159182275</v>
      </c>
      <c r="X780">
        <v>4159182275</v>
      </c>
      <c r="Y780">
        <v>1328</v>
      </c>
      <c r="Z780">
        <v>130</v>
      </c>
      <c r="AA780">
        <v>130</v>
      </c>
      <c r="AB780">
        <v>4159182275</v>
      </c>
      <c r="AC780">
        <v>633203095</v>
      </c>
      <c r="AM780">
        <v>8711879726</v>
      </c>
      <c r="AN780">
        <v>4159182275</v>
      </c>
      <c r="AO780">
        <v>4669581299</v>
      </c>
      <c r="AP780">
        <v>4669581299</v>
      </c>
      <c r="AQ780">
        <v>4017613274</v>
      </c>
      <c r="AR780">
        <v>4017613274</v>
      </c>
      <c r="AS780">
        <v>462398072</v>
      </c>
      <c r="AT780">
        <v>4153703380</v>
      </c>
      <c r="AU780">
        <v>3866670997</v>
      </c>
      <c r="AV780">
        <v>3866670997</v>
      </c>
      <c r="AW780">
        <v>3641224521</v>
      </c>
      <c r="AX780">
        <v>4159182275</v>
      </c>
      <c r="AY780">
        <v>4159182275</v>
      </c>
      <c r="AZ780">
        <v>4468133225</v>
      </c>
      <c r="BB780">
        <v>0</v>
      </c>
      <c r="BD780">
        <v>13111018268</v>
      </c>
      <c r="BE780">
        <v>13111018268</v>
      </c>
      <c r="BF780">
        <v>1</v>
      </c>
      <c r="BG780">
        <v>1</v>
      </c>
      <c r="BI780">
        <v>4159182275</v>
      </c>
      <c r="BK780">
        <v>4225880444</v>
      </c>
      <c r="BL780">
        <v>4225880444</v>
      </c>
      <c r="BM780">
        <v>4225880444</v>
      </c>
      <c r="BN780">
        <v>2013588202</v>
      </c>
      <c r="BQ780">
        <v>130</v>
      </c>
      <c r="BR780">
        <v>1170</v>
      </c>
      <c r="BS780">
        <v>130</v>
      </c>
      <c r="BT780">
        <v>95</v>
      </c>
    </row>
    <row r="781" spans="1:72">
      <c r="A781" t="s">
        <v>1074</v>
      </c>
      <c r="B781" t="s">
        <v>21</v>
      </c>
      <c r="C781">
        <v>2013</v>
      </c>
      <c r="D781" t="s">
        <v>223</v>
      </c>
      <c r="E781">
        <v>2</v>
      </c>
      <c r="G781" t="s">
        <v>224</v>
      </c>
      <c r="H781" t="s">
        <v>1069</v>
      </c>
      <c r="I781">
        <v>29681987107</v>
      </c>
      <c r="J781">
        <v>20552809782</v>
      </c>
      <c r="K781">
        <v>5846445669</v>
      </c>
      <c r="L781">
        <v>7437487747</v>
      </c>
      <c r="M781">
        <v>7437487747</v>
      </c>
      <c r="N781">
        <v>42320385114</v>
      </c>
      <c r="O781">
        <v>22935230354</v>
      </c>
      <c r="P781">
        <v>26215052700</v>
      </c>
      <c r="Q781">
        <v>26215052700</v>
      </c>
      <c r="R781">
        <v>0</v>
      </c>
      <c r="S781">
        <v>26215052700</v>
      </c>
      <c r="T781">
        <v>26493631697</v>
      </c>
      <c r="U781">
        <v>26493631697</v>
      </c>
      <c r="V781">
        <v>26493631697</v>
      </c>
      <c r="W781">
        <v>26493631697</v>
      </c>
      <c r="X781">
        <v>26493631697</v>
      </c>
      <c r="Y781">
        <v>1110</v>
      </c>
      <c r="Z781">
        <v>348</v>
      </c>
      <c r="AA781">
        <v>348</v>
      </c>
      <c r="AB781">
        <v>26493631697</v>
      </c>
      <c r="AC781">
        <v>609292081</v>
      </c>
      <c r="AD781">
        <v>26493631697</v>
      </c>
      <c r="AE781">
        <v>0</v>
      </c>
      <c r="AF781">
        <v>883</v>
      </c>
      <c r="AG781">
        <v>883</v>
      </c>
      <c r="AH781">
        <v>883</v>
      </c>
      <c r="AI781">
        <v>0</v>
      </c>
      <c r="AJ781">
        <v>0</v>
      </c>
      <c r="AK781">
        <v>0</v>
      </c>
      <c r="AL781">
        <v>0</v>
      </c>
      <c r="AM781">
        <v>19220113940</v>
      </c>
      <c r="AN781">
        <v>26493631697</v>
      </c>
      <c r="AO781">
        <v>25859609314</v>
      </c>
      <c r="AP781">
        <v>25859609314</v>
      </c>
      <c r="AQ781">
        <v>25856836527</v>
      </c>
      <c r="AR781">
        <v>7769938324</v>
      </c>
      <c r="AS781">
        <v>1004718646</v>
      </c>
      <c r="AT781">
        <v>26223829869</v>
      </c>
      <c r="AU781">
        <v>25913311512</v>
      </c>
      <c r="AV781">
        <v>25913311512</v>
      </c>
      <c r="AW781">
        <v>25285694592</v>
      </c>
      <c r="AX781">
        <v>26493631697</v>
      </c>
      <c r="AY781">
        <v>26493631697</v>
      </c>
      <c r="AZ781">
        <v>26717955384</v>
      </c>
      <c r="BA781">
        <v>7132884790</v>
      </c>
      <c r="BB781">
        <v>0</v>
      </c>
      <c r="BC781">
        <v>0</v>
      </c>
      <c r="BD781">
        <v>29681987107</v>
      </c>
      <c r="BE781">
        <v>29681987107</v>
      </c>
      <c r="BF781">
        <v>1</v>
      </c>
      <c r="BG781">
        <v>1</v>
      </c>
      <c r="BH781">
        <v>1</v>
      </c>
      <c r="BI781">
        <v>26493631697</v>
      </c>
      <c r="BJ781">
        <v>18483578309</v>
      </c>
      <c r="BK781">
        <v>26215052700</v>
      </c>
      <c r="BL781">
        <v>26215052700</v>
      </c>
      <c r="BM781">
        <v>7731474391</v>
      </c>
      <c r="BN781">
        <v>10804182390</v>
      </c>
      <c r="BO781">
        <v>0</v>
      </c>
      <c r="BP781">
        <v>0</v>
      </c>
      <c r="BQ781">
        <v>348</v>
      </c>
      <c r="BR781">
        <v>957</v>
      </c>
      <c r="BS781">
        <v>348</v>
      </c>
      <c r="BT781">
        <v>935</v>
      </c>
    </row>
    <row r="782" spans="1:72">
      <c r="A782" t="s">
        <v>1075</v>
      </c>
      <c r="B782" t="s">
        <v>22</v>
      </c>
      <c r="C782">
        <v>2013</v>
      </c>
      <c r="D782" t="s">
        <v>215</v>
      </c>
      <c r="E782">
        <v>2</v>
      </c>
      <c r="G782" t="s">
        <v>226</v>
      </c>
      <c r="H782" t="s">
        <v>1069</v>
      </c>
      <c r="I782">
        <v>10633877309</v>
      </c>
      <c r="J782">
        <v>1212934573</v>
      </c>
      <c r="K782">
        <v>1159640521</v>
      </c>
      <c r="L782">
        <v>1557443167</v>
      </c>
      <c r="M782">
        <v>1557443167</v>
      </c>
      <c r="N782">
        <v>11455877645</v>
      </c>
      <c r="O782">
        <v>8647053094</v>
      </c>
      <c r="P782">
        <v>3963968193</v>
      </c>
      <c r="Q782">
        <v>3963968193</v>
      </c>
      <c r="R782">
        <v>0</v>
      </c>
      <c r="S782">
        <v>3963968193</v>
      </c>
      <c r="T782">
        <v>3895352533</v>
      </c>
      <c r="U782">
        <v>3895352533</v>
      </c>
      <c r="V782">
        <v>3895352533</v>
      </c>
      <c r="W782">
        <v>3895352533</v>
      </c>
      <c r="X782">
        <v>3895352533</v>
      </c>
      <c r="Y782">
        <v>2150</v>
      </c>
      <c r="Z782">
        <v>154</v>
      </c>
      <c r="AA782">
        <v>154</v>
      </c>
      <c r="AB782">
        <v>3895352533</v>
      </c>
      <c r="AC782">
        <v>1149197011</v>
      </c>
      <c r="AM782">
        <v>7532866064</v>
      </c>
      <c r="AN782">
        <v>3895352533</v>
      </c>
      <c r="AO782">
        <v>3733706616</v>
      </c>
      <c r="AP782">
        <v>3733706616</v>
      </c>
      <c r="AQ782">
        <v>3794176435</v>
      </c>
      <c r="AR782">
        <v>3794176435</v>
      </c>
      <c r="AS782">
        <v>165456600</v>
      </c>
      <c r="AT782">
        <v>3892903167</v>
      </c>
      <c r="AU782">
        <v>3655049617</v>
      </c>
      <c r="AV782">
        <v>3655049617</v>
      </c>
      <c r="AW782">
        <v>3132538299</v>
      </c>
      <c r="AX782">
        <v>3895352533</v>
      </c>
      <c r="AY782">
        <v>3895352533</v>
      </c>
      <c r="AZ782">
        <v>4042824267</v>
      </c>
      <c r="BB782">
        <v>0</v>
      </c>
      <c r="BD782">
        <v>10633877309</v>
      </c>
      <c r="BE782">
        <v>10633877309</v>
      </c>
      <c r="BF782">
        <v>1</v>
      </c>
      <c r="BG782">
        <v>1</v>
      </c>
      <c r="BI782">
        <v>3895352533</v>
      </c>
      <c r="BK782">
        <v>3963968193</v>
      </c>
      <c r="BL782">
        <v>3963968193</v>
      </c>
      <c r="BM782">
        <v>3963968193</v>
      </c>
      <c r="BN782">
        <v>2440879818</v>
      </c>
      <c r="BQ782">
        <v>154</v>
      </c>
      <c r="BR782">
        <v>1876</v>
      </c>
      <c r="BS782">
        <v>154</v>
      </c>
      <c r="BT782">
        <v>104</v>
      </c>
    </row>
    <row r="783" spans="1:72">
      <c r="A783" t="s">
        <v>1076</v>
      </c>
      <c r="B783" t="s">
        <v>23</v>
      </c>
      <c r="C783">
        <v>2013</v>
      </c>
      <c r="D783" t="s">
        <v>228</v>
      </c>
      <c r="E783">
        <v>5</v>
      </c>
      <c r="G783" t="s">
        <v>229</v>
      </c>
      <c r="H783" t="s">
        <v>1069</v>
      </c>
      <c r="I783">
        <v>80559822011</v>
      </c>
      <c r="J783">
        <v>21478502153</v>
      </c>
      <c r="K783">
        <v>7618216879</v>
      </c>
      <c r="L783">
        <v>11713405318</v>
      </c>
      <c r="M783">
        <v>11713405318</v>
      </c>
      <c r="N783">
        <v>72119284353</v>
      </c>
      <c r="O783">
        <v>50922558611</v>
      </c>
      <c r="P783">
        <v>35455326222</v>
      </c>
      <c r="Q783">
        <v>35455326222</v>
      </c>
      <c r="R783">
        <v>0</v>
      </c>
      <c r="S783">
        <v>35455326222</v>
      </c>
      <c r="T783">
        <v>34218111520</v>
      </c>
      <c r="U783">
        <v>34218111520</v>
      </c>
      <c r="V783">
        <v>34218111520</v>
      </c>
      <c r="W783">
        <v>34218111520</v>
      </c>
      <c r="X783">
        <v>34218111520</v>
      </c>
      <c r="Y783">
        <v>6874</v>
      </c>
      <c r="Z783">
        <v>764</v>
      </c>
      <c r="AA783">
        <v>764</v>
      </c>
      <c r="AB783">
        <v>34218111520</v>
      </c>
      <c r="AC783">
        <v>3898815280</v>
      </c>
      <c r="AD783">
        <v>34218111520</v>
      </c>
      <c r="AE783">
        <v>0</v>
      </c>
      <c r="AF783">
        <v>786</v>
      </c>
      <c r="AG783">
        <v>786</v>
      </c>
      <c r="AH783">
        <v>786</v>
      </c>
      <c r="AI783">
        <v>0</v>
      </c>
      <c r="AJ783">
        <v>0</v>
      </c>
      <c r="AK783">
        <v>0</v>
      </c>
      <c r="AL783">
        <v>0</v>
      </c>
      <c r="AM783">
        <v>45021525618</v>
      </c>
      <c r="AN783">
        <v>34218111520</v>
      </c>
      <c r="AO783">
        <v>35315344484</v>
      </c>
      <c r="AP783">
        <v>35315344484</v>
      </c>
      <c r="AQ783">
        <v>35542230928</v>
      </c>
      <c r="AR783">
        <v>17883213946</v>
      </c>
      <c r="AS783">
        <v>1404553358</v>
      </c>
      <c r="AT783">
        <v>33828335659</v>
      </c>
      <c r="AU783">
        <v>32887647435</v>
      </c>
      <c r="AV783">
        <v>32887647435</v>
      </c>
      <c r="AW783">
        <v>31609261137</v>
      </c>
      <c r="AX783">
        <v>34218111520</v>
      </c>
      <c r="AY783">
        <v>34218111520</v>
      </c>
      <c r="AZ783">
        <v>35353803689.563202</v>
      </c>
      <c r="BA783">
        <v>7022600809</v>
      </c>
      <c r="BB783">
        <v>0</v>
      </c>
      <c r="BC783">
        <v>0</v>
      </c>
      <c r="BD783">
        <v>80559822011</v>
      </c>
      <c r="BE783">
        <v>80559822011</v>
      </c>
      <c r="BF783">
        <v>1</v>
      </c>
      <c r="BG783">
        <v>1</v>
      </c>
      <c r="BH783">
        <v>1</v>
      </c>
      <c r="BI783">
        <v>34218111520</v>
      </c>
      <c r="BJ783">
        <v>18465107960</v>
      </c>
      <c r="BK783">
        <v>35455326222</v>
      </c>
      <c r="BL783">
        <v>35455326222</v>
      </c>
      <c r="BM783">
        <v>16990218262</v>
      </c>
      <c r="BN783">
        <v>15715714057</v>
      </c>
      <c r="BO783">
        <v>0</v>
      </c>
      <c r="BP783">
        <v>0</v>
      </c>
      <c r="BQ783">
        <v>764</v>
      </c>
      <c r="BR783">
        <v>6112</v>
      </c>
      <c r="BS783">
        <v>764</v>
      </c>
      <c r="BT783">
        <v>1008</v>
      </c>
    </row>
    <row r="784" spans="1:72">
      <c r="A784" t="s">
        <v>1077</v>
      </c>
      <c r="B784" t="s">
        <v>24</v>
      </c>
      <c r="C784">
        <v>2013</v>
      </c>
      <c r="D784" t="s">
        <v>231</v>
      </c>
      <c r="E784">
        <v>5</v>
      </c>
      <c r="G784" t="s">
        <v>232</v>
      </c>
      <c r="H784" t="s">
        <v>1069</v>
      </c>
      <c r="I784">
        <v>66183706301</v>
      </c>
      <c r="J784">
        <v>3763476963</v>
      </c>
      <c r="K784">
        <v>2656579149</v>
      </c>
      <c r="L784">
        <v>4506420485</v>
      </c>
      <c r="M784">
        <v>4506420485</v>
      </c>
      <c r="N784">
        <v>33346824438</v>
      </c>
      <c r="O784">
        <v>25265846287</v>
      </c>
      <c r="P784">
        <v>12577861831</v>
      </c>
      <c r="Q784">
        <v>12577861831</v>
      </c>
      <c r="R784">
        <v>0</v>
      </c>
      <c r="S784">
        <v>12577861831</v>
      </c>
      <c r="T784">
        <v>12551435302</v>
      </c>
      <c r="U784">
        <v>12551435302</v>
      </c>
      <c r="V784">
        <v>12551435302</v>
      </c>
      <c r="W784">
        <v>12551435302</v>
      </c>
      <c r="X784">
        <v>12551435302</v>
      </c>
      <c r="Y784">
        <v>5719</v>
      </c>
      <c r="Z784">
        <v>403</v>
      </c>
      <c r="AA784">
        <v>403</v>
      </c>
      <c r="AB784">
        <v>12551435302</v>
      </c>
      <c r="AC784">
        <v>3245057188</v>
      </c>
      <c r="AM784">
        <v>22583007975</v>
      </c>
      <c r="AN784">
        <v>12551435302</v>
      </c>
      <c r="AO784">
        <v>13054793872</v>
      </c>
      <c r="AP784">
        <v>13054793872</v>
      </c>
      <c r="AQ784">
        <v>12752115817</v>
      </c>
      <c r="AR784">
        <v>12752115817</v>
      </c>
      <c r="AS784">
        <v>1104363792</v>
      </c>
      <c r="AT784">
        <v>12540441026</v>
      </c>
      <c r="AU784">
        <v>11690494087</v>
      </c>
      <c r="AV784">
        <v>11690494087</v>
      </c>
      <c r="AW784">
        <v>10799583145</v>
      </c>
      <c r="AX784">
        <v>12551435302</v>
      </c>
      <c r="AY784">
        <v>12551435302</v>
      </c>
      <c r="AZ784">
        <v>13775019607</v>
      </c>
      <c r="BB784">
        <v>0</v>
      </c>
      <c r="BD784">
        <v>66183706301</v>
      </c>
      <c r="BE784">
        <v>66183706301</v>
      </c>
      <c r="BF784">
        <v>1</v>
      </c>
      <c r="BG784">
        <v>1</v>
      </c>
      <c r="BI784">
        <v>12551435302</v>
      </c>
      <c r="BK784">
        <v>12577861831</v>
      </c>
      <c r="BL784">
        <v>12577861831</v>
      </c>
      <c r="BM784">
        <v>12577861831</v>
      </c>
      <c r="BN784">
        <v>7252768502</v>
      </c>
      <c r="BQ784">
        <v>403</v>
      </c>
      <c r="BR784">
        <v>4958</v>
      </c>
      <c r="BS784">
        <v>403</v>
      </c>
      <c r="BT784">
        <v>282</v>
      </c>
    </row>
    <row r="785" spans="1:72">
      <c r="A785" t="s">
        <v>1078</v>
      </c>
      <c r="B785" t="s">
        <v>25</v>
      </c>
      <c r="C785">
        <v>2013</v>
      </c>
      <c r="D785" t="s">
        <v>207</v>
      </c>
      <c r="E785">
        <v>8</v>
      </c>
      <c r="G785" t="s">
        <v>234</v>
      </c>
      <c r="H785" t="s">
        <v>1069</v>
      </c>
      <c r="I785">
        <v>471664739163</v>
      </c>
      <c r="J785">
        <v>99819801083</v>
      </c>
      <c r="K785">
        <v>57965718507</v>
      </c>
      <c r="L785">
        <v>85653374208</v>
      </c>
      <c r="M785">
        <v>85653374208</v>
      </c>
      <c r="N785">
        <v>373201118877</v>
      </c>
      <c r="O785">
        <v>204360833484</v>
      </c>
      <c r="P785">
        <v>140974844529</v>
      </c>
      <c r="Q785">
        <v>140974844529</v>
      </c>
      <c r="R785">
        <v>0</v>
      </c>
      <c r="S785">
        <v>140974844529</v>
      </c>
      <c r="T785">
        <v>137978379008</v>
      </c>
      <c r="U785">
        <v>137978379008</v>
      </c>
      <c r="V785">
        <v>137978379008</v>
      </c>
      <c r="W785">
        <v>137978379008</v>
      </c>
      <c r="X785">
        <v>137978379008</v>
      </c>
      <c r="Y785">
        <v>17849</v>
      </c>
      <c r="Z785">
        <v>3115</v>
      </c>
      <c r="AA785">
        <v>3115</v>
      </c>
      <c r="AB785">
        <v>137978379008</v>
      </c>
      <c r="AC785">
        <v>10607684069</v>
      </c>
      <c r="AD785">
        <v>137978379008</v>
      </c>
      <c r="AE785">
        <v>0</v>
      </c>
      <c r="AF785">
        <v>1898</v>
      </c>
      <c r="AG785">
        <v>1898</v>
      </c>
      <c r="AH785">
        <v>1898</v>
      </c>
      <c r="AI785">
        <v>0</v>
      </c>
      <c r="AJ785">
        <v>0</v>
      </c>
      <c r="AK785">
        <v>0</v>
      </c>
      <c r="AL785">
        <v>0</v>
      </c>
      <c r="AM785">
        <v>213719193900</v>
      </c>
      <c r="AN785">
        <v>137978379008</v>
      </c>
      <c r="AO785">
        <v>151068810510</v>
      </c>
      <c r="AP785">
        <v>151068810510</v>
      </c>
      <c r="AQ785">
        <v>128479373138</v>
      </c>
      <c r="AR785">
        <v>94242554527</v>
      </c>
      <c r="AS785">
        <v>17315971659</v>
      </c>
      <c r="AT785">
        <v>137150627480</v>
      </c>
      <c r="AU785">
        <v>133351487201</v>
      </c>
      <c r="AV785">
        <v>133351487201</v>
      </c>
      <c r="AW785">
        <v>134087858770</v>
      </c>
      <c r="AX785">
        <v>137978379008</v>
      </c>
      <c r="AY785">
        <v>137978379008</v>
      </c>
      <c r="AZ785">
        <v>148006279232</v>
      </c>
      <c r="BA785">
        <v>12722979369</v>
      </c>
      <c r="BB785">
        <v>0</v>
      </c>
      <c r="BC785">
        <v>0</v>
      </c>
      <c r="BD785">
        <v>471664739163</v>
      </c>
      <c r="BE785">
        <v>471664739163</v>
      </c>
      <c r="BF785">
        <v>1</v>
      </c>
      <c r="BG785">
        <v>1</v>
      </c>
      <c r="BH785">
        <v>1</v>
      </c>
      <c r="BI785">
        <v>137978379008</v>
      </c>
      <c r="BJ785">
        <v>35335418853</v>
      </c>
      <c r="BK785">
        <v>140974844529</v>
      </c>
      <c r="BL785">
        <v>140974844529</v>
      </c>
      <c r="BM785">
        <v>105639425676</v>
      </c>
      <c r="BN785">
        <v>55909996025</v>
      </c>
      <c r="BO785">
        <v>0</v>
      </c>
      <c r="BP785">
        <v>0</v>
      </c>
      <c r="BQ785">
        <v>3115</v>
      </c>
      <c r="BR785">
        <v>11003</v>
      </c>
      <c r="BS785">
        <v>3115</v>
      </c>
      <c r="BT785">
        <v>3084</v>
      </c>
    </row>
    <row r="786" spans="1:72">
      <c r="A786" t="s">
        <v>1079</v>
      </c>
      <c r="B786" t="s">
        <v>26</v>
      </c>
      <c r="C786">
        <v>2013</v>
      </c>
      <c r="D786" t="s">
        <v>212</v>
      </c>
      <c r="E786">
        <v>2</v>
      </c>
      <c r="G786" t="s">
        <v>236</v>
      </c>
      <c r="H786" t="s">
        <v>1069</v>
      </c>
      <c r="I786">
        <v>25314016848</v>
      </c>
      <c r="J786">
        <v>763699789</v>
      </c>
      <c r="K786">
        <v>661459367</v>
      </c>
      <c r="L786">
        <v>809287020</v>
      </c>
      <c r="M786">
        <v>809287020</v>
      </c>
      <c r="N786">
        <v>10089423561</v>
      </c>
      <c r="O786">
        <v>8821771942</v>
      </c>
      <c r="P786">
        <v>4018362203</v>
      </c>
      <c r="Q786">
        <v>4018362203</v>
      </c>
      <c r="R786">
        <v>0</v>
      </c>
      <c r="S786">
        <v>4018362203</v>
      </c>
      <c r="T786">
        <v>3985148460</v>
      </c>
      <c r="U786">
        <v>3985148460</v>
      </c>
      <c r="V786">
        <v>3985148460</v>
      </c>
      <c r="W786">
        <v>3985148460</v>
      </c>
      <c r="X786">
        <v>3985148460</v>
      </c>
      <c r="Y786">
        <v>1642</v>
      </c>
      <c r="Z786">
        <v>121</v>
      </c>
      <c r="AA786">
        <v>121</v>
      </c>
      <c r="AB786">
        <v>3985148460</v>
      </c>
      <c r="AC786">
        <v>923849450</v>
      </c>
      <c r="AM786">
        <v>7179773073</v>
      </c>
      <c r="AN786">
        <v>3985148460</v>
      </c>
      <c r="AO786">
        <v>3988660259</v>
      </c>
      <c r="AP786">
        <v>3988660259</v>
      </c>
      <c r="AQ786">
        <v>4017510224</v>
      </c>
      <c r="AR786">
        <v>4017510224</v>
      </c>
      <c r="AS786">
        <v>53637710</v>
      </c>
      <c r="AT786">
        <v>3980940757</v>
      </c>
      <c r="AU786">
        <v>3799086860</v>
      </c>
      <c r="AV786">
        <v>3799086860</v>
      </c>
      <c r="AW786">
        <v>3819653580</v>
      </c>
      <c r="AX786">
        <v>3985148460</v>
      </c>
      <c r="AY786">
        <v>3985148460</v>
      </c>
      <c r="AZ786">
        <v>4450010800</v>
      </c>
      <c r="BB786">
        <v>0</v>
      </c>
      <c r="BD786">
        <v>25314016848</v>
      </c>
      <c r="BE786">
        <v>25314016848</v>
      </c>
      <c r="BF786">
        <v>1</v>
      </c>
      <c r="BG786">
        <v>1</v>
      </c>
      <c r="BI786">
        <v>3985148460</v>
      </c>
      <c r="BK786">
        <v>4018362203</v>
      </c>
      <c r="BL786">
        <v>4018362203</v>
      </c>
      <c r="BM786">
        <v>4018362203</v>
      </c>
      <c r="BN786">
        <v>2696752451</v>
      </c>
      <c r="BQ786">
        <v>121</v>
      </c>
      <c r="BR786">
        <v>1518</v>
      </c>
      <c r="BS786">
        <v>121</v>
      </c>
      <c r="BT786">
        <v>83</v>
      </c>
    </row>
    <row r="787" spans="1:72">
      <c r="A787" t="s">
        <v>1080</v>
      </c>
      <c r="B787" t="s">
        <v>27</v>
      </c>
      <c r="C787">
        <v>2013</v>
      </c>
      <c r="D787" t="s">
        <v>228</v>
      </c>
      <c r="E787">
        <v>4</v>
      </c>
      <c r="G787" t="s">
        <v>238</v>
      </c>
      <c r="H787" t="s">
        <v>1069</v>
      </c>
      <c r="I787">
        <v>67458057828</v>
      </c>
      <c r="J787">
        <v>28452166979</v>
      </c>
      <c r="K787">
        <v>8795809706</v>
      </c>
      <c r="L787">
        <v>11826380482</v>
      </c>
      <c r="M787">
        <v>11826380482</v>
      </c>
      <c r="N787">
        <v>54358320029</v>
      </c>
      <c r="O787">
        <v>34610515781</v>
      </c>
      <c r="P787">
        <v>31733125963</v>
      </c>
      <c r="Q787">
        <v>31733125963</v>
      </c>
      <c r="R787">
        <v>0</v>
      </c>
      <c r="S787">
        <v>31733125963</v>
      </c>
      <c r="T787">
        <v>32061260268</v>
      </c>
      <c r="U787">
        <v>32061260268</v>
      </c>
      <c r="V787">
        <v>32061260268</v>
      </c>
      <c r="W787">
        <v>32061260268</v>
      </c>
      <c r="X787">
        <v>32061260268</v>
      </c>
      <c r="Y787">
        <v>5157</v>
      </c>
      <c r="Z787">
        <v>568</v>
      </c>
      <c r="AA787">
        <v>568</v>
      </c>
      <c r="AB787">
        <v>32061260268</v>
      </c>
      <c r="AC787">
        <v>2995891337</v>
      </c>
      <c r="AD787">
        <v>32061260268</v>
      </c>
      <c r="AE787">
        <v>0</v>
      </c>
      <c r="AF787">
        <v>812</v>
      </c>
      <c r="AG787">
        <v>812</v>
      </c>
      <c r="AH787">
        <v>812</v>
      </c>
      <c r="AI787">
        <v>0</v>
      </c>
      <c r="AJ787">
        <v>0</v>
      </c>
      <c r="AK787">
        <v>0</v>
      </c>
      <c r="AL787">
        <v>0</v>
      </c>
      <c r="AM787">
        <v>33118096647</v>
      </c>
      <c r="AN787">
        <v>32061260268</v>
      </c>
      <c r="AO787">
        <v>31603445269</v>
      </c>
      <c r="AP787">
        <v>31603445269</v>
      </c>
      <c r="AQ787">
        <v>30222989466</v>
      </c>
      <c r="AR787">
        <v>14773404158</v>
      </c>
      <c r="AS787">
        <v>1204163990</v>
      </c>
      <c r="AT787">
        <v>31768835856</v>
      </c>
      <c r="AU787">
        <v>30871412716</v>
      </c>
      <c r="AV787">
        <v>30871412716</v>
      </c>
      <c r="AW787">
        <v>29417480312</v>
      </c>
      <c r="AX787">
        <v>32061260268</v>
      </c>
      <c r="AY787">
        <v>32061260268</v>
      </c>
      <c r="AZ787">
        <v>32444589299</v>
      </c>
      <c r="BA787">
        <v>6220808226</v>
      </c>
      <c r="BB787">
        <v>0</v>
      </c>
      <c r="BC787">
        <v>0</v>
      </c>
      <c r="BD787">
        <v>67458057828</v>
      </c>
      <c r="BE787">
        <v>67458057828</v>
      </c>
      <c r="BF787">
        <v>1</v>
      </c>
      <c r="BG787">
        <v>1</v>
      </c>
      <c r="BH787">
        <v>1</v>
      </c>
      <c r="BI787">
        <v>32061260268</v>
      </c>
      <c r="BJ787">
        <v>16085432981</v>
      </c>
      <c r="BK787">
        <v>31733125963</v>
      </c>
      <c r="BL787">
        <v>31733125963</v>
      </c>
      <c r="BM787">
        <v>15647692982</v>
      </c>
      <c r="BN787">
        <v>14969782146</v>
      </c>
      <c r="BO787">
        <v>0</v>
      </c>
      <c r="BP787">
        <v>0</v>
      </c>
      <c r="BQ787">
        <v>568</v>
      </c>
      <c r="BR787">
        <v>4560</v>
      </c>
      <c r="BS787">
        <v>568</v>
      </c>
      <c r="BT787">
        <v>1072</v>
      </c>
    </row>
    <row r="788" spans="1:72">
      <c r="A788" t="s">
        <v>1081</v>
      </c>
      <c r="B788" t="s">
        <v>28</v>
      </c>
      <c r="C788">
        <v>2013</v>
      </c>
      <c r="D788" t="s">
        <v>228</v>
      </c>
      <c r="E788">
        <v>6</v>
      </c>
      <c r="G788" t="s">
        <v>240</v>
      </c>
      <c r="H788" t="s">
        <v>1069</v>
      </c>
      <c r="I788">
        <v>117203445880</v>
      </c>
      <c r="J788">
        <v>32324925710</v>
      </c>
      <c r="K788">
        <v>11242802503</v>
      </c>
      <c r="L788">
        <v>14212055552</v>
      </c>
      <c r="M788">
        <v>14212055552</v>
      </c>
      <c r="N788">
        <v>80210787881</v>
      </c>
      <c r="O788">
        <v>53736893477</v>
      </c>
      <c r="P788">
        <v>38722798030</v>
      </c>
      <c r="Q788">
        <v>38722798030</v>
      </c>
      <c r="R788">
        <v>0</v>
      </c>
      <c r="S788">
        <v>38722798030</v>
      </c>
      <c r="T788">
        <v>38538523976</v>
      </c>
      <c r="U788">
        <v>38538523976</v>
      </c>
      <c r="V788">
        <v>38538523976</v>
      </c>
      <c r="W788">
        <v>38538523976</v>
      </c>
      <c r="X788">
        <v>38538523976</v>
      </c>
      <c r="Y788">
        <v>9019</v>
      </c>
      <c r="Z788">
        <v>871</v>
      </c>
      <c r="AA788">
        <v>871</v>
      </c>
      <c r="AB788">
        <v>38538523976</v>
      </c>
      <c r="AC788">
        <v>5013899884</v>
      </c>
      <c r="AD788">
        <v>38538523976</v>
      </c>
      <c r="AE788">
        <v>0</v>
      </c>
      <c r="AF788">
        <v>911</v>
      </c>
      <c r="AG788">
        <v>911</v>
      </c>
      <c r="AH788">
        <v>911</v>
      </c>
      <c r="AI788">
        <v>0</v>
      </c>
      <c r="AJ788">
        <v>0</v>
      </c>
      <c r="AK788">
        <v>0</v>
      </c>
      <c r="AL788">
        <v>0</v>
      </c>
      <c r="AM788">
        <v>52245978506</v>
      </c>
      <c r="AN788">
        <v>38538523976</v>
      </c>
      <c r="AO788">
        <v>39144052842</v>
      </c>
      <c r="AP788">
        <v>39144052842</v>
      </c>
      <c r="AQ788">
        <v>37172661392</v>
      </c>
      <c r="AR788">
        <v>20832824297</v>
      </c>
      <c r="AS788">
        <v>2206327233</v>
      </c>
      <c r="AT788">
        <v>38183368404</v>
      </c>
      <c r="AU788">
        <v>36877340524</v>
      </c>
      <c r="AV788">
        <v>36877340524</v>
      </c>
      <c r="AW788">
        <v>35875591055</v>
      </c>
      <c r="AX788">
        <v>38538523976</v>
      </c>
      <c r="AY788">
        <v>38538523976</v>
      </c>
      <c r="AZ788">
        <v>40442512638</v>
      </c>
      <c r="BA788">
        <v>6036900612</v>
      </c>
      <c r="BB788">
        <v>0</v>
      </c>
      <c r="BC788">
        <v>0</v>
      </c>
      <c r="BD788">
        <v>117203445880</v>
      </c>
      <c r="BE788">
        <v>117203445880</v>
      </c>
      <c r="BF788">
        <v>1</v>
      </c>
      <c r="BG788">
        <v>1</v>
      </c>
      <c r="BH788">
        <v>1</v>
      </c>
      <c r="BI788">
        <v>38538523976</v>
      </c>
      <c r="BJ788">
        <v>17112839719</v>
      </c>
      <c r="BK788">
        <v>38722798030</v>
      </c>
      <c r="BL788">
        <v>38722798030</v>
      </c>
      <c r="BM788">
        <v>21609958311</v>
      </c>
      <c r="BN788">
        <v>18402289278</v>
      </c>
      <c r="BO788">
        <v>0</v>
      </c>
      <c r="BP788">
        <v>0</v>
      </c>
      <c r="BQ788">
        <v>871</v>
      </c>
      <c r="BR788">
        <v>7695</v>
      </c>
      <c r="BS788">
        <v>871</v>
      </c>
      <c r="BT788">
        <v>1277</v>
      </c>
    </row>
    <row r="789" spans="1:72">
      <c r="A789" t="s">
        <v>1082</v>
      </c>
      <c r="B789" t="s">
        <v>29</v>
      </c>
      <c r="C789">
        <v>2013</v>
      </c>
      <c r="D789" t="s">
        <v>231</v>
      </c>
      <c r="E789">
        <v>4</v>
      </c>
      <c r="G789" t="s">
        <v>242</v>
      </c>
      <c r="H789" t="s">
        <v>1069</v>
      </c>
      <c r="I789">
        <v>35882623977</v>
      </c>
      <c r="J789">
        <v>3160150371</v>
      </c>
      <c r="K789">
        <v>3016999605</v>
      </c>
      <c r="L789">
        <v>3979507732</v>
      </c>
      <c r="M789">
        <v>3979507732</v>
      </c>
      <c r="N789">
        <v>17135098364</v>
      </c>
      <c r="O789">
        <v>13202092383</v>
      </c>
      <c r="P789">
        <v>7560681751</v>
      </c>
      <c r="Q789">
        <v>7560681751</v>
      </c>
      <c r="R789">
        <v>0</v>
      </c>
      <c r="S789">
        <v>7560681751</v>
      </c>
      <c r="T789">
        <v>7670866191</v>
      </c>
      <c r="U789">
        <v>7670866191</v>
      </c>
      <c r="V789">
        <v>7670866191</v>
      </c>
      <c r="W789">
        <v>7670866191</v>
      </c>
      <c r="X789">
        <v>7670866191</v>
      </c>
      <c r="Y789">
        <v>4520</v>
      </c>
      <c r="Z789">
        <v>237</v>
      </c>
      <c r="AA789">
        <v>237</v>
      </c>
      <c r="AB789">
        <v>7670866191</v>
      </c>
      <c r="AC789">
        <v>2496768369</v>
      </c>
      <c r="AM789">
        <v>13252887172</v>
      </c>
      <c r="AN789">
        <v>7670866191</v>
      </c>
      <c r="AO789">
        <v>7960772141</v>
      </c>
      <c r="AP789">
        <v>7960772141</v>
      </c>
      <c r="AQ789">
        <v>7028953071</v>
      </c>
      <c r="AR789">
        <v>7028953071</v>
      </c>
      <c r="AS789">
        <v>439730928</v>
      </c>
      <c r="AT789">
        <v>7655899576</v>
      </c>
      <c r="AU789">
        <v>7303696129</v>
      </c>
      <c r="AV789">
        <v>7303696129</v>
      </c>
      <c r="AW789">
        <v>6491188753</v>
      </c>
      <c r="AX789">
        <v>7670866191</v>
      </c>
      <c r="AY789">
        <v>7670866191</v>
      </c>
      <c r="AZ789">
        <v>7936489868</v>
      </c>
      <c r="BB789">
        <v>0</v>
      </c>
      <c r="BD789">
        <v>35882623977</v>
      </c>
      <c r="BE789">
        <v>35882623977</v>
      </c>
      <c r="BF789">
        <v>1</v>
      </c>
      <c r="BG789">
        <v>1</v>
      </c>
      <c r="BI789">
        <v>7670866191</v>
      </c>
      <c r="BK789">
        <v>7560681751</v>
      </c>
      <c r="BL789">
        <v>7560681751</v>
      </c>
      <c r="BM789">
        <v>7560681751</v>
      </c>
      <c r="BN789">
        <v>4552012772</v>
      </c>
      <c r="BQ789">
        <v>237</v>
      </c>
      <c r="BR789">
        <v>4203</v>
      </c>
      <c r="BS789">
        <v>237</v>
      </c>
      <c r="BT789">
        <v>135</v>
      </c>
    </row>
    <row r="790" spans="1:72">
      <c r="A790" t="s">
        <v>1083</v>
      </c>
      <c r="B790" t="s">
        <v>30</v>
      </c>
      <c r="C790">
        <v>2013</v>
      </c>
      <c r="D790" t="s">
        <v>231</v>
      </c>
      <c r="E790">
        <v>5</v>
      </c>
      <c r="G790" t="s">
        <v>244</v>
      </c>
      <c r="H790" t="s">
        <v>1069</v>
      </c>
      <c r="I790">
        <v>51669217754</v>
      </c>
      <c r="J790">
        <v>3093898355</v>
      </c>
      <c r="K790">
        <v>2946808742</v>
      </c>
      <c r="L790">
        <v>4484757011</v>
      </c>
      <c r="M790">
        <v>4484757011</v>
      </c>
      <c r="N790">
        <v>33919993890</v>
      </c>
      <c r="O790">
        <v>27502093466</v>
      </c>
      <c r="P790">
        <v>13135067889</v>
      </c>
      <c r="Q790">
        <v>13135067889</v>
      </c>
      <c r="R790">
        <v>0</v>
      </c>
      <c r="S790">
        <v>13135067889</v>
      </c>
      <c r="T790">
        <v>13156912115</v>
      </c>
      <c r="U790">
        <v>13156912115</v>
      </c>
      <c r="V790">
        <v>13156912115</v>
      </c>
      <c r="W790">
        <v>13156912115</v>
      </c>
      <c r="X790">
        <v>13156912115</v>
      </c>
      <c r="Y790">
        <v>8281</v>
      </c>
      <c r="Z790">
        <v>514</v>
      </c>
      <c r="AA790">
        <v>514</v>
      </c>
      <c r="AB790">
        <v>13156912115</v>
      </c>
      <c r="AC790">
        <v>4878057115</v>
      </c>
      <c r="AM790">
        <v>24405228171</v>
      </c>
      <c r="AN790">
        <v>13156912115</v>
      </c>
      <c r="AO790">
        <v>12759089582</v>
      </c>
      <c r="AP790">
        <v>12759089582</v>
      </c>
      <c r="AQ790">
        <v>14142217187</v>
      </c>
      <c r="AR790">
        <v>14142217187</v>
      </c>
      <c r="AS790">
        <v>600633312</v>
      </c>
      <c r="AT790">
        <v>13137869092</v>
      </c>
      <c r="AU790">
        <v>12280741798</v>
      </c>
      <c r="AV790">
        <v>12280741798</v>
      </c>
      <c r="AW790">
        <v>11633176828</v>
      </c>
      <c r="AX790">
        <v>13156912115</v>
      </c>
      <c r="AY790">
        <v>13156912115</v>
      </c>
      <c r="AZ790">
        <v>14539370385</v>
      </c>
      <c r="BB790">
        <v>0</v>
      </c>
      <c r="BD790">
        <v>51669217754</v>
      </c>
      <c r="BE790">
        <v>51669217754</v>
      </c>
      <c r="BF790">
        <v>1</v>
      </c>
      <c r="BG790">
        <v>1</v>
      </c>
      <c r="BI790">
        <v>13156912115</v>
      </c>
      <c r="BK790">
        <v>13135067889</v>
      </c>
      <c r="BL790">
        <v>13135067889</v>
      </c>
      <c r="BM790">
        <v>13135067889</v>
      </c>
      <c r="BN790">
        <v>8336836439</v>
      </c>
      <c r="BQ790">
        <v>514</v>
      </c>
      <c r="BR790">
        <v>7138</v>
      </c>
      <c r="BS790">
        <v>514</v>
      </c>
      <c r="BT790">
        <v>247</v>
      </c>
    </row>
    <row r="791" spans="1:72">
      <c r="A791" t="s">
        <v>1084</v>
      </c>
      <c r="B791" t="s">
        <v>31</v>
      </c>
      <c r="C791">
        <v>2013</v>
      </c>
      <c r="D791" t="s">
        <v>228</v>
      </c>
      <c r="E791">
        <v>7</v>
      </c>
      <c r="G791" t="s">
        <v>246</v>
      </c>
      <c r="H791" t="s">
        <v>1069</v>
      </c>
      <c r="I791">
        <v>404149141307</v>
      </c>
      <c r="J791">
        <v>76272939283</v>
      </c>
      <c r="K791">
        <v>22264493772</v>
      </c>
      <c r="L791">
        <v>28346939301</v>
      </c>
      <c r="M791">
        <v>28346939301</v>
      </c>
      <c r="N791">
        <v>196159034999</v>
      </c>
      <c r="O791">
        <v>144387323489</v>
      </c>
      <c r="P791">
        <v>88275680827</v>
      </c>
      <c r="Q791">
        <v>88275680827</v>
      </c>
      <c r="R791">
        <v>0</v>
      </c>
      <c r="S791">
        <v>88275680827</v>
      </c>
      <c r="T791">
        <v>89707999828</v>
      </c>
      <c r="U791">
        <v>89707999828</v>
      </c>
      <c r="V791">
        <v>89707999828</v>
      </c>
      <c r="W791">
        <v>89707999828</v>
      </c>
      <c r="X791">
        <v>89707999828</v>
      </c>
      <c r="Y791">
        <v>16422</v>
      </c>
      <c r="Z791">
        <v>1807</v>
      </c>
      <c r="AA791">
        <v>1807</v>
      </c>
      <c r="AB791">
        <v>89707999828</v>
      </c>
      <c r="AC791">
        <v>8950076708</v>
      </c>
      <c r="AD791">
        <v>89707999828</v>
      </c>
      <c r="AE791">
        <v>0</v>
      </c>
      <c r="AF791">
        <v>922</v>
      </c>
      <c r="AG791">
        <v>922</v>
      </c>
      <c r="AH791">
        <v>922</v>
      </c>
      <c r="AI791">
        <v>0</v>
      </c>
      <c r="AJ791">
        <v>0</v>
      </c>
      <c r="AK791">
        <v>0</v>
      </c>
      <c r="AL791">
        <v>0</v>
      </c>
      <c r="AM791">
        <v>124644208393</v>
      </c>
      <c r="AN791">
        <v>89707999828</v>
      </c>
      <c r="AO791">
        <v>92487221843</v>
      </c>
      <c r="AP791">
        <v>92487221843</v>
      </c>
      <c r="AQ791">
        <v>82920979307</v>
      </c>
      <c r="AR791">
        <v>60221261210</v>
      </c>
      <c r="AS791">
        <v>6532349101</v>
      </c>
      <c r="AT791">
        <v>88528671794</v>
      </c>
      <c r="AU791">
        <v>85892937949</v>
      </c>
      <c r="AV791">
        <v>85892937949</v>
      </c>
      <c r="AW791">
        <v>85261473382</v>
      </c>
      <c r="AX791">
        <v>89707999828</v>
      </c>
      <c r="AY791">
        <v>89707999828</v>
      </c>
      <c r="AZ791">
        <v>96495403191.23999</v>
      </c>
      <c r="BA791">
        <v>8701655858</v>
      </c>
      <c r="BB791">
        <v>0</v>
      </c>
      <c r="BC791">
        <v>0</v>
      </c>
      <c r="BD791">
        <v>404149141307</v>
      </c>
      <c r="BE791">
        <v>404149141307</v>
      </c>
      <c r="BF791">
        <v>1</v>
      </c>
      <c r="BG791">
        <v>1</v>
      </c>
      <c r="BH791">
        <v>1</v>
      </c>
      <c r="BI791">
        <v>89707999828</v>
      </c>
      <c r="BJ791">
        <v>26184549029</v>
      </c>
      <c r="BK791">
        <v>88275680827</v>
      </c>
      <c r="BL791">
        <v>88275680827</v>
      </c>
      <c r="BM791">
        <v>62091131798</v>
      </c>
      <c r="BN791">
        <v>43856980654</v>
      </c>
      <c r="BO791">
        <v>0</v>
      </c>
      <c r="BP791">
        <v>0</v>
      </c>
      <c r="BQ791">
        <v>1807</v>
      </c>
      <c r="BR791">
        <v>9790</v>
      </c>
      <c r="BS791">
        <v>1807</v>
      </c>
      <c r="BT791">
        <v>1903</v>
      </c>
    </row>
    <row r="792" spans="1:72">
      <c r="A792" t="s">
        <v>1085</v>
      </c>
      <c r="B792" t="s">
        <v>32</v>
      </c>
      <c r="C792">
        <v>2013</v>
      </c>
      <c r="D792" t="s">
        <v>215</v>
      </c>
      <c r="E792">
        <v>1</v>
      </c>
      <c r="G792" t="s">
        <v>248</v>
      </c>
      <c r="H792" t="s">
        <v>1069</v>
      </c>
      <c r="I792">
        <v>12337624532</v>
      </c>
      <c r="J792">
        <v>573182099</v>
      </c>
      <c r="K792">
        <v>497475021</v>
      </c>
      <c r="L792">
        <v>719818490</v>
      </c>
      <c r="M792">
        <v>719818490</v>
      </c>
      <c r="N792">
        <v>5656888663</v>
      </c>
      <c r="O792">
        <v>4322732837</v>
      </c>
      <c r="P792">
        <v>2847201497</v>
      </c>
      <c r="Q792">
        <v>2847201497</v>
      </c>
      <c r="R792">
        <v>0</v>
      </c>
      <c r="S792">
        <v>2847201497</v>
      </c>
      <c r="T792">
        <v>2817116554</v>
      </c>
      <c r="U792">
        <v>2817116554</v>
      </c>
      <c r="V792">
        <v>2817116554</v>
      </c>
      <c r="W792">
        <v>2817116554</v>
      </c>
      <c r="X792">
        <v>2817116554</v>
      </c>
      <c r="Y792">
        <v>378</v>
      </c>
      <c r="Z792">
        <v>111</v>
      </c>
      <c r="AA792">
        <v>111</v>
      </c>
      <c r="AB792">
        <v>2817116554</v>
      </c>
      <c r="AC792">
        <v>218262094</v>
      </c>
      <c r="AM792">
        <v>3738192927</v>
      </c>
      <c r="AN792">
        <v>2817116554</v>
      </c>
      <c r="AO792">
        <v>2765412274</v>
      </c>
      <c r="AP792">
        <v>2765412274</v>
      </c>
      <c r="AQ792">
        <v>2832706454</v>
      </c>
      <c r="AR792">
        <v>2729406712</v>
      </c>
      <c r="AS792">
        <v>198612947</v>
      </c>
      <c r="AT792">
        <v>2815771670</v>
      </c>
      <c r="AU792">
        <v>2623292041</v>
      </c>
      <c r="AV792">
        <v>2623292041</v>
      </c>
      <c r="AW792">
        <v>2447150158</v>
      </c>
      <c r="AX792">
        <v>2817116554</v>
      </c>
      <c r="AY792">
        <v>2817116554</v>
      </c>
      <c r="AZ792">
        <v>2856779643</v>
      </c>
      <c r="BB792">
        <v>0</v>
      </c>
      <c r="BD792">
        <v>12337624532</v>
      </c>
      <c r="BE792">
        <v>12337624532</v>
      </c>
      <c r="BF792">
        <v>1</v>
      </c>
      <c r="BG792">
        <v>1</v>
      </c>
      <c r="BI792">
        <v>2817116554</v>
      </c>
      <c r="BK792">
        <v>2847201497</v>
      </c>
      <c r="BL792">
        <v>2847201497</v>
      </c>
      <c r="BM792">
        <v>2735534046</v>
      </c>
      <c r="BN792">
        <v>1811125938</v>
      </c>
      <c r="BQ792">
        <v>111</v>
      </c>
      <c r="BR792">
        <v>365</v>
      </c>
      <c r="BS792">
        <v>111</v>
      </c>
      <c r="BT792">
        <v>72</v>
      </c>
    </row>
    <row r="793" spans="1:72">
      <c r="A793" t="s">
        <v>1086</v>
      </c>
      <c r="B793" t="s">
        <v>33</v>
      </c>
      <c r="C793">
        <v>2013</v>
      </c>
      <c r="D793" t="s">
        <v>231</v>
      </c>
      <c r="E793">
        <v>4</v>
      </c>
      <c r="G793" t="s">
        <v>250</v>
      </c>
      <c r="H793" t="s">
        <v>1069</v>
      </c>
      <c r="I793">
        <v>82239639658</v>
      </c>
      <c r="J793">
        <v>2905309576</v>
      </c>
      <c r="K793">
        <v>2358879126</v>
      </c>
      <c r="L793">
        <v>2867766280</v>
      </c>
      <c r="M793">
        <v>2867766280</v>
      </c>
      <c r="N793">
        <v>24865704764</v>
      </c>
      <c r="O793">
        <v>20470134848</v>
      </c>
      <c r="P793">
        <v>9792545438</v>
      </c>
      <c r="Q793">
        <v>9792545438</v>
      </c>
      <c r="R793">
        <v>0</v>
      </c>
      <c r="S793">
        <v>9792545438</v>
      </c>
      <c r="T793">
        <v>9685314354</v>
      </c>
      <c r="U793">
        <v>9685314354</v>
      </c>
      <c r="V793">
        <v>9685314354</v>
      </c>
      <c r="W793">
        <v>9685314354</v>
      </c>
      <c r="X793">
        <v>9685314354</v>
      </c>
      <c r="Y793">
        <v>5040</v>
      </c>
      <c r="Z793">
        <v>338</v>
      </c>
      <c r="AA793">
        <v>338</v>
      </c>
      <c r="AB793">
        <v>9685314354</v>
      </c>
      <c r="AC793">
        <v>2747485490</v>
      </c>
      <c r="AM793">
        <v>17440332431</v>
      </c>
      <c r="AN793">
        <v>9685314354</v>
      </c>
      <c r="AO793">
        <v>9485461748</v>
      </c>
      <c r="AP793">
        <v>9485461748</v>
      </c>
      <c r="AQ793">
        <v>9764586112</v>
      </c>
      <c r="AR793">
        <v>9764586112</v>
      </c>
      <c r="AS793">
        <v>602245916</v>
      </c>
      <c r="AT793">
        <v>9673361438</v>
      </c>
      <c r="AU793">
        <v>9259918095</v>
      </c>
      <c r="AV793">
        <v>9259918095</v>
      </c>
      <c r="AW793">
        <v>8428295418</v>
      </c>
      <c r="AX793">
        <v>9685314354</v>
      </c>
      <c r="AY793">
        <v>9685314354</v>
      </c>
      <c r="AZ793">
        <v>10716003768</v>
      </c>
      <c r="BB793">
        <v>0</v>
      </c>
      <c r="BD793">
        <v>82239639658</v>
      </c>
      <c r="BE793">
        <v>82239639658</v>
      </c>
      <c r="BF793">
        <v>1</v>
      </c>
      <c r="BG793">
        <v>1</v>
      </c>
      <c r="BI793">
        <v>9685314354</v>
      </c>
      <c r="BK793">
        <v>9792545438</v>
      </c>
      <c r="BL793">
        <v>9792545438</v>
      </c>
      <c r="BM793">
        <v>9792545438</v>
      </c>
      <c r="BN793">
        <v>6214508850</v>
      </c>
      <c r="BQ793">
        <v>338</v>
      </c>
      <c r="BR793">
        <v>4225</v>
      </c>
      <c r="BS793">
        <v>338</v>
      </c>
      <c r="BT793">
        <v>215</v>
      </c>
    </row>
    <row r="794" spans="1:72">
      <c r="A794" t="s">
        <v>1087</v>
      </c>
      <c r="B794" t="s">
        <v>34</v>
      </c>
      <c r="C794">
        <v>2013</v>
      </c>
      <c r="D794" t="s">
        <v>228</v>
      </c>
      <c r="E794">
        <v>5</v>
      </c>
      <c r="G794" t="s">
        <v>252</v>
      </c>
      <c r="H794" t="s">
        <v>1069</v>
      </c>
      <c r="I794">
        <v>95336128187</v>
      </c>
      <c r="J794">
        <v>28342592969</v>
      </c>
      <c r="K794">
        <v>11028040383</v>
      </c>
      <c r="L794">
        <v>16809490631</v>
      </c>
      <c r="M794">
        <v>16809490631</v>
      </c>
      <c r="N794">
        <v>102045908881</v>
      </c>
      <c r="O794">
        <v>64269412056</v>
      </c>
      <c r="P794">
        <v>44958479442</v>
      </c>
      <c r="Q794">
        <v>44958479442</v>
      </c>
      <c r="R794">
        <v>0</v>
      </c>
      <c r="S794">
        <v>44958479442</v>
      </c>
      <c r="T794">
        <v>43376191212</v>
      </c>
      <c r="U794">
        <v>43376191212</v>
      </c>
      <c r="V794">
        <v>43376191212</v>
      </c>
      <c r="W794">
        <v>43376191212</v>
      </c>
      <c r="X794">
        <v>43376191212</v>
      </c>
      <c r="Y794">
        <v>6573</v>
      </c>
      <c r="Z794">
        <v>841</v>
      </c>
      <c r="AA794">
        <v>841</v>
      </c>
      <c r="AB794">
        <v>43376191212</v>
      </c>
      <c r="AC794">
        <v>3553451313</v>
      </c>
      <c r="AD794">
        <v>43376191212</v>
      </c>
      <c r="AE794">
        <v>0</v>
      </c>
      <c r="AF794">
        <v>1117</v>
      </c>
      <c r="AG794">
        <v>1117</v>
      </c>
      <c r="AH794">
        <v>1117</v>
      </c>
      <c r="AI794">
        <v>0</v>
      </c>
      <c r="AJ794">
        <v>0</v>
      </c>
      <c r="AK794">
        <v>0</v>
      </c>
      <c r="AL794">
        <v>0</v>
      </c>
      <c r="AM794">
        <v>51763733670</v>
      </c>
      <c r="AN794">
        <v>43376191212</v>
      </c>
      <c r="AO794">
        <v>45091720508</v>
      </c>
      <c r="AP794">
        <v>45091720508</v>
      </c>
      <c r="AQ794">
        <v>43129089107</v>
      </c>
      <c r="AR794">
        <v>19097229671</v>
      </c>
      <c r="AS794">
        <v>1988105422</v>
      </c>
      <c r="AT794">
        <v>42994465737</v>
      </c>
      <c r="AU794">
        <v>42189346356</v>
      </c>
      <c r="AV794">
        <v>42189346356</v>
      </c>
      <c r="AW794">
        <v>41754291150</v>
      </c>
      <c r="AX794">
        <v>43376191212</v>
      </c>
      <c r="AY794">
        <v>43376191212</v>
      </c>
      <c r="AZ794">
        <v>45624347348</v>
      </c>
      <c r="BA794">
        <v>9626647677</v>
      </c>
      <c r="BB794">
        <v>0</v>
      </c>
      <c r="BC794">
        <v>0</v>
      </c>
      <c r="BD794">
        <v>95336128187</v>
      </c>
      <c r="BE794">
        <v>95336128187</v>
      </c>
      <c r="BF794">
        <v>1</v>
      </c>
      <c r="BG794">
        <v>1</v>
      </c>
      <c r="BH794">
        <v>1</v>
      </c>
      <c r="BI794">
        <v>43376191212</v>
      </c>
      <c r="BJ794">
        <v>25840243214</v>
      </c>
      <c r="BK794">
        <v>44958479442</v>
      </c>
      <c r="BL794">
        <v>44958479442</v>
      </c>
      <c r="BM794">
        <v>19118236228</v>
      </c>
      <c r="BN794">
        <v>18949792249</v>
      </c>
      <c r="BO794">
        <v>0</v>
      </c>
      <c r="BP794">
        <v>0</v>
      </c>
      <c r="BQ794">
        <v>841</v>
      </c>
      <c r="BR794">
        <v>5175</v>
      </c>
      <c r="BS794">
        <v>841</v>
      </c>
      <c r="BT794">
        <v>1279</v>
      </c>
    </row>
    <row r="795" spans="1:72">
      <c r="A795" t="s">
        <v>1088</v>
      </c>
      <c r="B795" t="s">
        <v>35</v>
      </c>
      <c r="C795">
        <v>2013</v>
      </c>
      <c r="D795" t="s">
        <v>231</v>
      </c>
      <c r="E795">
        <v>5</v>
      </c>
      <c r="G795" t="s">
        <v>254</v>
      </c>
      <c r="H795" t="s">
        <v>1069</v>
      </c>
      <c r="I795">
        <v>78193517908</v>
      </c>
      <c r="J795">
        <v>3993735383</v>
      </c>
      <c r="K795">
        <v>3538277360</v>
      </c>
      <c r="L795">
        <v>4534238168</v>
      </c>
      <c r="M795">
        <v>4534238168</v>
      </c>
      <c r="N795">
        <v>28642765135</v>
      </c>
      <c r="O795">
        <v>22263235066</v>
      </c>
      <c r="P795">
        <v>12857846060</v>
      </c>
      <c r="Q795">
        <v>12857846060</v>
      </c>
      <c r="R795">
        <v>0</v>
      </c>
      <c r="S795">
        <v>12857846060</v>
      </c>
      <c r="T795">
        <v>12917243776</v>
      </c>
      <c r="U795">
        <v>12917243776</v>
      </c>
      <c r="V795">
        <v>12917243776</v>
      </c>
      <c r="W795">
        <v>12917243776</v>
      </c>
      <c r="X795">
        <v>12917243776</v>
      </c>
      <c r="Y795">
        <v>8807</v>
      </c>
      <c r="Z795">
        <v>455</v>
      </c>
      <c r="AA795">
        <v>455</v>
      </c>
      <c r="AB795">
        <v>12917243776</v>
      </c>
      <c r="AC795">
        <v>4901765336</v>
      </c>
      <c r="AM795">
        <v>18779657717</v>
      </c>
      <c r="AN795">
        <v>12917243776</v>
      </c>
      <c r="AO795">
        <v>11917544963</v>
      </c>
      <c r="AP795">
        <v>11917544963</v>
      </c>
      <c r="AQ795">
        <v>12690030452</v>
      </c>
      <c r="AR795">
        <v>12690030452</v>
      </c>
      <c r="AS795">
        <v>806615527</v>
      </c>
      <c r="AT795">
        <v>12908019807</v>
      </c>
      <c r="AU795">
        <v>12277241788</v>
      </c>
      <c r="AV795">
        <v>12277241788</v>
      </c>
      <c r="AW795">
        <v>11297056305</v>
      </c>
      <c r="AX795">
        <v>12917243776</v>
      </c>
      <c r="AY795">
        <v>12917243776</v>
      </c>
      <c r="AZ795">
        <v>13757163579</v>
      </c>
      <c r="BB795">
        <v>0</v>
      </c>
      <c r="BD795">
        <v>78193517908</v>
      </c>
      <c r="BE795">
        <v>78193517908</v>
      </c>
      <c r="BF795">
        <v>1</v>
      </c>
      <c r="BG795">
        <v>1</v>
      </c>
      <c r="BI795">
        <v>12917243776</v>
      </c>
      <c r="BK795">
        <v>12857846060</v>
      </c>
      <c r="BL795">
        <v>12857846060</v>
      </c>
      <c r="BM795">
        <v>12857846060</v>
      </c>
      <c r="BN795">
        <v>8413703813</v>
      </c>
      <c r="BQ795">
        <v>455</v>
      </c>
      <c r="BR795">
        <v>7469</v>
      </c>
      <c r="BS795">
        <v>455</v>
      </c>
      <c r="BT795">
        <v>215</v>
      </c>
    </row>
    <row r="796" spans="1:72">
      <c r="A796" t="s">
        <v>1089</v>
      </c>
      <c r="B796" t="s">
        <v>36</v>
      </c>
      <c r="C796">
        <v>2013</v>
      </c>
      <c r="D796" t="s">
        <v>228</v>
      </c>
      <c r="E796">
        <v>7</v>
      </c>
      <c r="G796" t="s">
        <v>256</v>
      </c>
      <c r="H796" t="s">
        <v>1069</v>
      </c>
      <c r="I796">
        <v>234705132717</v>
      </c>
      <c r="J796">
        <v>43648871791</v>
      </c>
      <c r="K796">
        <v>20015388274</v>
      </c>
      <c r="L796">
        <v>24493022305</v>
      </c>
      <c r="M796">
        <v>24493022305</v>
      </c>
      <c r="N796">
        <v>114023182330</v>
      </c>
      <c r="O796">
        <v>77843180415</v>
      </c>
      <c r="P796">
        <v>62952779252</v>
      </c>
      <c r="Q796">
        <v>62952779252</v>
      </c>
      <c r="R796">
        <v>0</v>
      </c>
      <c r="S796">
        <v>62952779252</v>
      </c>
      <c r="T796">
        <v>62260145884</v>
      </c>
      <c r="U796">
        <v>62260145884</v>
      </c>
      <c r="V796">
        <v>62260145884</v>
      </c>
      <c r="W796">
        <v>62260145884</v>
      </c>
      <c r="X796">
        <v>62260145884</v>
      </c>
      <c r="Y796">
        <v>14481</v>
      </c>
      <c r="Z796">
        <v>1189</v>
      </c>
      <c r="AA796">
        <v>1189</v>
      </c>
      <c r="AB796">
        <v>62260145884</v>
      </c>
      <c r="AC796">
        <v>7994759789</v>
      </c>
      <c r="AD796">
        <v>62260145884</v>
      </c>
      <c r="AE796">
        <v>0</v>
      </c>
      <c r="AF796">
        <v>1223</v>
      </c>
      <c r="AG796">
        <v>1223</v>
      </c>
      <c r="AH796">
        <v>1223</v>
      </c>
      <c r="AI796">
        <v>0</v>
      </c>
      <c r="AJ796">
        <v>0</v>
      </c>
      <c r="AK796">
        <v>0</v>
      </c>
      <c r="AL796">
        <v>0</v>
      </c>
      <c r="AM796">
        <v>67004202942</v>
      </c>
      <c r="AN796">
        <v>62260145884</v>
      </c>
      <c r="AO796">
        <v>62819899762</v>
      </c>
      <c r="AP796">
        <v>62819899762</v>
      </c>
      <c r="AQ796">
        <v>61409470075</v>
      </c>
      <c r="AR796">
        <v>32637274054</v>
      </c>
      <c r="AS796">
        <v>3941803471</v>
      </c>
      <c r="AT796">
        <v>61907721636</v>
      </c>
      <c r="AU796">
        <v>60643541898</v>
      </c>
      <c r="AV796">
        <v>60643541898</v>
      </c>
      <c r="AW796">
        <v>58785003890</v>
      </c>
      <c r="AX796">
        <v>62260145884</v>
      </c>
      <c r="AY796">
        <v>62260145884</v>
      </c>
      <c r="AZ796">
        <v>65368332065</v>
      </c>
      <c r="BA796">
        <v>11508928492</v>
      </c>
      <c r="BB796">
        <v>0</v>
      </c>
      <c r="BC796">
        <v>0</v>
      </c>
      <c r="BD796">
        <v>234705132717</v>
      </c>
      <c r="BE796">
        <v>234705132717</v>
      </c>
      <c r="BF796">
        <v>1</v>
      </c>
      <c r="BG796">
        <v>1</v>
      </c>
      <c r="BH796">
        <v>1</v>
      </c>
      <c r="BI796">
        <v>62260145884</v>
      </c>
      <c r="BJ796">
        <v>29903540807</v>
      </c>
      <c r="BK796">
        <v>62952779252</v>
      </c>
      <c r="BL796">
        <v>62952779252</v>
      </c>
      <c r="BM796">
        <v>33049238445</v>
      </c>
      <c r="BN796">
        <v>30388960955</v>
      </c>
      <c r="BO796">
        <v>0</v>
      </c>
      <c r="BP796">
        <v>0</v>
      </c>
      <c r="BQ796">
        <v>1189</v>
      </c>
      <c r="BR796">
        <v>10797</v>
      </c>
      <c r="BS796">
        <v>1189</v>
      </c>
      <c r="BT796">
        <v>1692</v>
      </c>
    </row>
    <row r="797" spans="1:72">
      <c r="A797" t="s">
        <v>1090</v>
      </c>
      <c r="B797" t="s">
        <v>37</v>
      </c>
      <c r="C797">
        <v>2013</v>
      </c>
      <c r="D797" t="s">
        <v>207</v>
      </c>
      <c r="E797">
        <v>8</v>
      </c>
      <c r="G797" t="s">
        <v>258</v>
      </c>
      <c r="H797" t="s">
        <v>1069</v>
      </c>
      <c r="I797">
        <v>1391504927552</v>
      </c>
      <c r="J797">
        <v>103634127110</v>
      </c>
      <c r="K797">
        <v>59311219561</v>
      </c>
      <c r="L797">
        <v>119310707894</v>
      </c>
      <c r="M797">
        <v>119310707894</v>
      </c>
      <c r="N797">
        <v>551068843881</v>
      </c>
      <c r="O797">
        <v>346536939555</v>
      </c>
      <c r="P797">
        <v>223327716990</v>
      </c>
      <c r="Q797">
        <v>223327716990</v>
      </c>
      <c r="R797">
        <v>0</v>
      </c>
      <c r="S797">
        <v>223327716990</v>
      </c>
      <c r="T797">
        <v>218349592044</v>
      </c>
      <c r="U797">
        <v>218349592044</v>
      </c>
      <c r="V797">
        <v>218349592044</v>
      </c>
      <c r="W797">
        <v>218349592044</v>
      </c>
      <c r="X797">
        <v>218349592044</v>
      </c>
      <c r="Y797">
        <v>27436</v>
      </c>
      <c r="Z797">
        <v>3799</v>
      </c>
      <c r="AA797">
        <v>3799</v>
      </c>
      <c r="AB797">
        <v>218349592044</v>
      </c>
      <c r="AC797">
        <v>13846612512</v>
      </c>
      <c r="AD797">
        <v>218349592044</v>
      </c>
      <c r="AE797">
        <v>0</v>
      </c>
      <c r="AF797">
        <v>2238</v>
      </c>
      <c r="AG797">
        <v>2238</v>
      </c>
      <c r="AH797">
        <v>2238</v>
      </c>
      <c r="AI797">
        <v>0</v>
      </c>
      <c r="AJ797">
        <v>0</v>
      </c>
      <c r="AK797">
        <v>0</v>
      </c>
      <c r="AL797">
        <v>0</v>
      </c>
      <c r="AM797">
        <v>313294751496</v>
      </c>
      <c r="AN797">
        <v>218349592044</v>
      </c>
      <c r="AO797">
        <v>221532887897</v>
      </c>
      <c r="AP797">
        <v>221532887897</v>
      </c>
      <c r="AQ797">
        <v>213831983454</v>
      </c>
      <c r="AR797">
        <v>169717731523</v>
      </c>
      <c r="AS797">
        <v>37852511426</v>
      </c>
      <c r="AT797">
        <v>216938433682</v>
      </c>
      <c r="AU797">
        <v>210612867386</v>
      </c>
      <c r="AV797">
        <v>210612867386</v>
      </c>
      <c r="AW797">
        <v>208126213953</v>
      </c>
      <c r="AX797">
        <v>218349592044</v>
      </c>
      <c r="AY797">
        <v>218349592044</v>
      </c>
      <c r="AZ797">
        <v>236556015073</v>
      </c>
      <c r="BA797">
        <v>17276313339</v>
      </c>
      <c r="BB797">
        <v>0</v>
      </c>
      <c r="BC797">
        <v>0</v>
      </c>
      <c r="BD797">
        <v>1391504927552</v>
      </c>
      <c r="BE797">
        <v>1391504927552</v>
      </c>
      <c r="BF797">
        <v>1</v>
      </c>
      <c r="BG797">
        <v>1</v>
      </c>
      <c r="BH797">
        <v>1</v>
      </c>
      <c r="BI797">
        <v>218349592044</v>
      </c>
      <c r="BJ797">
        <v>45659827008</v>
      </c>
      <c r="BK797">
        <v>223327716990</v>
      </c>
      <c r="BL797">
        <v>223327716990</v>
      </c>
      <c r="BM797">
        <v>177667889982</v>
      </c>
      <c r="BN797">
        <v>90695383553</v>
      </c>
      <c r="BO797">
        <v>0</v>
      </c>
      <c r="BP797">
        <v>0</v>
      </c>
      <c r="BQ797">
        <v>3799</v>
      </c>
      <c r="BR797">
        <v>14013</v>
      </c>
      <c r="BS797">
        <v>3799</v>
      </c>
      <c r="BT797">
        <v>3878</v>
      </c>
    </row>
    <row r="798" spans="1:72">
      <c r="A798" t="s">
        <v>3743</v>
      </c>
      <c r="B798" t="s">
        <v>259</v>
      </c>
      <c r="C798">
        <v>2013</v>
      </c>
      <c r="D798" t="s">
        <v>223</v>
      </c>
      <c r="E798">
        <v>3</v>
      </c>
      <c r="G798" t="s">
        <v>260</v>
      </c>
      <c r="H798" t="s">
        <v>1069</v>
      </c>
      <c r="I798">
        <v>166316701516</v>
      </c>
      <c r="J798">
        <v>37122777293</v>
      </c>
      <c r="K798">
        <v>14231529144</v>
      </c>
      <c r="L798">
        <v>17926031236</v>
      </c>
      <c r="M798">
        <v>17926031236</v>
      </c>
      <c r="N798">
        <v>100595271985</v>
      </c>
      <c r="O798">
        <v>73007268968</v>
      </c>
      <c r="P798">
        <v>55559834495</v>
      </c>
      <c r="Q798">
        <v>55559834495</v>
      </c>
      <c r="R798">
        <v>0</v>
      </c>
      <c r="S798">
        <v>55559834495</v>
      </c>
      <c r="T798">
        <v>53326473800</v>
      </c>
      <c r="U798">
        <v>53326473800</v>
      </c>
      <c r="V798">
        <v>53326473800</v>
      </c>
      <c r="W798">
        <v>53326473800</v>
      </c>
      <c r="X798">
        <v>53326473800</v>
      </c>
      <c r="Y798">
        <v>2872</v>
      </c>
      <c r="Z798">
        <v>744</v>
      </c>
      <c r="AA798">
        <v>744</v>
      </c>
      <c r="AB798">
        <v>53326473800</v>
      </c>
      <c r="AC798">
        <v>1483503868</v>
      </c>
      <c r="AD798">
        <v>53326473800</v>
      </c>
      <c r="AE798">
        <v>0</v>
      </c>
      <c r="AF798">
        <v>1189</v>
      </c>
      <c r="AG798">
        <v>1189</v>
      </c>
      <c r="AH798">
        <v>1189</v>
      </c>
      <c r="AI798">
        <v>0</v>
      </c>
      <c r="AJ798">
        <v>0</v>
      </c>
      <c r="AK798">
        <v>0</v>
      </c>
      <c r="AL798">
        <v>0</v>
      </c>
      <c r="AM798">
        <v>58643856907</v>
      </c>
      <c r="AN798">
        <v>53326473800</v>
      </c>
      <c r="AO798">
        <v>53673988947</v>
      </c>
      <c r="AP798">
        <v>53673988947</v>
      </c>
      <c r="AQ798">
        <v>53144474695</v>
      </c>
      <c r="AR798">
        <v>22451892962</v>
      </c>
      <c r="AS798">
        <v>3571311333</v>
      </c>
      <c r="AT798">
        <v>52578662133</v>
      </c>
      <c r="AU798">
        <v>51614170050</v>
      </c>
      <c r="AV798">
        <v>51614170050</v>
      </c>
      <c r="AW798">
        <v>50350952022</v>
      </c>
      <c r="AX798">
        <v>53326473800</v>
      </c>
      <c r="AY798">
        <v>53326473800</v>
      </c>
      <c r="AZ798">
        <v>55500350133</v>
      </c>
      <c r="BA798">
        <v>10757221686</v>
      </c>
      <c r="BB798">
        <v>0</v>
      </c>
      <c r="BC798">
        <v>0</v>
      </c>
      <c r="BD798">
        <v>166316701516</v>
      </c>
      <c r="BE798">
        <v>166316701516</v>
      </c>
      <c r="BF798">
        <v>1</v>
      </c>
      <c r="BG798">
        <v>1</v>
      </c>
      <c r="BH798">
        <v>1</v>
      </c>
      <c r="BI798">
        <v>53326473800</v>
      </c>
      <c r="BJ798">
        <v>30966429787</v>
      </c>
      <c r="BK798">
        <v>55559834495</v>
      </c>
      <c r="BL798">
        <v>55559834495</v>
      </c>
      <c r="BM798">
        <v>24593404708</v>
      </c>
      <c r="BN798">
        <v>21990484172</v>
      </c>
      <c r="BO798">
        <v>0</v>
      </c>
      <c r="BP798">
        <v>0</v>
      </c>
      <c r="BQ798">
        <v>744</v>
      </c>
      <c r="BR798">
        <v>1454</v>
      </c>
      <c r="BS798">
        <v>744</v>
      </c>
      <c r="BT798">
        <v>1350</v>
      </c>
    </row>
    <row r="799" spans="1:72">
      <c r="A799" t="s">
        <v>1091</v>
      </c>
      <c r="B799" t="s">
        <v>39</v>
      </c>
      <c r="C799">
        <v>2013</v>
      </c>
      <c r="D799" t="s">
        <v>218</v>
      </c>
      <c r="E799">
        <v>4</v>
      </c>
      <c r="G799" t="s">
        <v>262</v>
      </c>
      <c r="H799" t="s">
        <v>1069</v>
      </c>
      <c r="I799">
        <v>44723232620</v>
      </c>
      <c r="J799">
        <v>2042170134</v>
      </c>
      <c r="K799">
        <v>660900656</v>
      </c>
      <c r="L799">
        <v>1788133273</v>
      </c>
      <c r="M799">
        <v>1788133273</v>
      </c>
      <c r="N799">
        <v>21734677435</v>
      </c>
      <c r="O799">
        <v>20727395287</v>
      </c>
      <c r="P799">
        <v>5861993638</v>
      </c>
      <c r="Q799">
        <v>5861993638</v>
      </c>
      <c r="R799">
        <v>0</v>
      </c>
      <c r="S799">
        <v>5861993638</v>
      </c>
      <c r="T799">
        <v>5890178396</v>
      </c>
      <c r="U799">
        <v>5890178396</v>
      </c>
      <c r="V799">
        <v>5890178396</v>
      </c>
      <c r="W799">
        <v>5890178396</v>
      </c>
      <c r="X799">
        <v>5890178396</v>
      </c>
      <c r="Y799">
        <v>4346</v>
      </c>
      <c r="Z799">
        <v>244</v>
      </c>
      <c r="AA799">
        <v>244</v>
      </c>
      <c r="AB799">
        <v>5890178396</v>
      </c>
      <c r="AC799">
        <v>2345058700</v>
      </c>
      <c r="AM799">
        <v>17014130053</v>
      </c>
      <c r="AN799">
        <v>5890178396</v>
      </c>
      <c r="AO799">
        <v>5721892378</v>
      </c>
      <c r="AP799">
        <v>5721892378</v>
      </c>
      <c r="AQ799">
        <v>5836030696</v>
      </c>
      <c r="AR799">
        <v>5836030696</v>
      </c>
      <c r="AS799">
        <v>134508610</v>
      </c>
      <c r="AT799">
        <v>5842680341</v>
      </c>
      <c r="AU799">
        <v>5413903098</v>
      </c>
      <c r="AV799">
        <v>5413903098</v>
      </c>
      <c r="AW799">
        <v>5341591916</v>
      </c>
      <c r="AX799">
        <v>5890178396</v>
      </c>
      <c r="AY799">
        <v>5890178396</v>
      </c>
      <c r="AZ799">
        <v>6816249713</v>
      </c>
      <c r="BB799">
        <v>0</v>
      </c>
      <c r="BD799">
        <v>44723232620</v>
      </c>
      <c r="BE799">
        <v>44723232620</v>
      </c>
      <c r="BF799">
        <v>1</v>
      </c>
      <c r="BG799">
        <v>1</v>
      </c>
      <c r="BI799">
        <v>5890178396</v>
      </c>
      <c r="BK799">
        <v>5861993638</v>
      </c>
      <c r="BL799">
        <v>5861993638</v>
      </c>
      <c r="BM799">
        <v>5861993638</v>
      </c>
      <c r="BN799">
        <v>3771135884</v>
      </c>
      <c r="BQ799">
        <v>244</v>
      </c>
      <c r="BR799">
        <v>3816</v>
      </c>
      <c r="BS799">
        <v>244</v>
      </c>
      <c r="BT799">
        <v>134</v>
      </c>
    </row>
    <row r="800" spans="1:72">
      <c r="A800" t="s">
        <v>1092</v>
      </c>
      <c r="B800" t="s">
        <v>40</v>
      </c>
      <c r="C800">
        <v>2013</v>
      </c>
      <c r="D800" t="s">
        <v>212</v>
      </c>
      <c r="E800">
        <v>4</v>
      </c>
      <c r="G800" t="s">
        <v>264</v>
      </c>
      <c r="H800" t="s">
        <v>1069</v>
      </c>
      <c r="I800">
        <v>172652335951</v>
      </c>
      <c r="J800">
        <v>3107227837</v>
      </c>
      <c r="K800">
        <v>2918093425</v>
      </c>
      <c r="L800">
        <v>3911947453</v>
      </c>
      <c r="M800">
        <v>3911947453</v>
      </c>
      <c r="N800">
        <v>28325945287</v>
      </c>
      <c r="O800">
        <v>25923510274</v>
      </c>
      <c r="P800">
        <v>12502408486</v>
      </c>
      <c r="Q800">
        <v>12502408486</v>
      </c>
      <c r="R800">
        <v>0</v>
      </c>
      <c r="S800">
        <v>12502408486</v>
      </c>
      <c r="T800">
        <v>12468132036</v>
      </c>
      <c r="U800">
        <v>12468132036</v>
      </c>
      <c r="V800">
        <v>12468132036</v>
      </c>
      <c r="W800">
        <v>12468132036</v>
      </c>
      <c r="X800">
        <v>12468132036</v>
      </c>
      <c r="Y800">
        <v>5822</v>
      </c>
      <c r="Z800">
        <v>329</v>
      </c>
      <c r="AA800">
        <v>329</v>
      </c>
      <c r="AB800">
        <v>12468132036</v>
      </c>
      <c r="AC800">
        <v>3502836026</v>
      </c>
      <c r="AM800">
        <v>19356162205</v>
      </c>
      <c r="AN800">
        <v>12468132036</v>
      </c>
      <c r="AO800">
        <v>12743068192</v>
      </c>
      <c r="AP800">
        <v>12743068192</v>
      </c>
      <c r="AQ800">
        <v>11953764679</v>
      </c>
      <c r="AR800">
        <v>11953764679</v>
      </c>
      <c r="AS800">
        <v>411896268</v>
      </c>
      <c r="AT800">
        <v>12445551540</v>
      </c>
      <c r="AU800">
        <v>12047446419</v>
      </c>
      <c r="AV800">
        <v>12047446419</v>
      </c>
      <c r="AW800">
        <v>9313304808</v>
      </c>
      <c r="AX800">
        <v>12468132036</v>
      </c>
      <c r="AY800">
        <v>12468132036</v>
      </c>
      <c r="AZ800">
        <v>13072620392</v>
      </c>
      <c r="BB800">
        <v>0</v>
      </c>
      <c r="BD800">
        <v>172652335951</v>
      </c>
      <c r="BE800">
        <v>172652335951</v>
      </c>
      <c r="BF800">
        <v>1</v>
      </c>
      <c r="BG800">
        <v>1</v>
      </c>
      <c r="BI800">
        <v>12468132036</v>
      </c>
      <c r="BK800">
        <v>12502408486</v>
      </c>
      <c r="BL800">
        <v>12502408486</v>
      </c>
      <c r="BM800">
        <v>12502408486</v>
      </c>
      <c r="BN800">
        <v>9166286270</v>
      </c>
      <c r="BQ800">
        <v>329</v>
      </c>
      <c r="BR800">
        <v>4947</v>
      </c>
      <c r="BS800">
        <v>329</v>
      </c>
      <c r="BT800">
        <v>210</v>
      </c>
    </row>
    <row r="801" spans="1:72">
      <c r="A801" t="s">
        <v>1093</v>
      </c>
      <c r="B801" t="s">
        <v>41</v>
      </c>
      <c r="C801">
        <v>2013</v>
      </c>
      <c r="D801" t="s">
        <v>215</v>
      </c>
      <c r="E801">
        <v>5</v>
      </c>
      <c r="G801" t="s">
        <v>266</v>
      </c>
      <c r="H801" t="s">
        <v>1069</v>
      </c>
      <c r="I801">
        <v>100779530010</v>
      </c>
      <c r="J801">
        <v>3845910200</v>
      </c>
      <c r="K801">
        <v>3251741790</v>
      </c>
      <c r="L801">
        <v>5141807359</v>
      </c>
      <c r="M801">
        <v>5141807359</v>
      </c>
      <c r="N801">
        <v>33662407782</v>
      </c>
      <c r="O801">
        <v>21286803908</v>
      </c>
      <c r="P801">
        <v>14015788961</v>
      </c>
      <c r="Q801">
        <v>14015788961</v>
      </c>
      <c r="R801">
        <v>0</v>
      </c>
      <c r="S801">
        <v>14015788961</v>
      </c>
      <c r="T801">
        <v>14025119862</v>
      </c>
      <c r="U801">
        <v>14025119862</v>
      </c>
      <c r="V801">
        <v>14025119862</v>
      </c>
      <c r="W801">
        <v>14025119862</v>
      </c>
      <c r="X801">
        <v>14025119862</v>
      </c>
      <c r="Y801">
        <v>5746</v>
      </c>
      <c r="Z801">
        <v>408</v>
      </c>
      <c r="AA801">
        <v>408</v>
      </c>
      <c r="AB801">
        <v>14025119862</v>
      </c>
      <c r="AC801">
        <v>3186597442</v>
      </c>
      <c r="AM801">
        <v>17257334316</v>
      </c>
      <c r="AN801">
        <v>14025119862</v>
      </c>
      <c r="AO801">
        <v>13657746971</v>
      </c>
      <c r="AP801">
        <v>13657746971</v>
      </c>
      <c r="AQ801">
        <v>13854648290</v>
      </c>
      <c r="AR801">
        <v>13854648290</v>
      </c>
      <c r="AS801">
        <v>1823632829</v>
      </c>
      <c r="AT801">
        <v>14009926573</v>
      </c>
      <c r="AU801">
        <v>13217848586</v>
      </c>
      <c r="AV801">
        <v>13217848586</v>
      </c>
      <c r="AW801">
        <v>12628299454</v>
      </c>
      <c r="AX801">
        <v>14025119862</v>
      </c>
      <c r="AY801">
        <v>14025119862</v>
      </c>
      <c r="AZ801">
        <v>15371250229</v>
      </c>
      <c r="BB801">
        <v>0</v>
      </c>
      <c r="BD801">
        <v>100779530010</v>
      </c>
      <c r="BE801">
        <v>100779530010</v>
      </c>
      <c r="BF801">
        <v>1</v>
      </c>
      <c r="BG801">
        <v>1</v>
      </c>
      <c r="BI801">
        <v>14025119862</v>
      </c>
      <c r="BK801">
        <v>14015788961</v>
      </c>
      <c r="BL801">
        <v>14015788961</v>
      </c>
      <c r="BM801">
        <v>14015788961</v>
      </c>
      <c r="BN801">
        <v>7115898212</v>
      </c>
      <c r="BQ801">
        <v>408</v>
      </c>
      <c r="BR801">
        <v>3893</v>
      </c>
      <c r="BS801">
        <v>408</v>
      </c>
      <c r="BT801">
        <v>219</v>
      </c>
    </row>
    <row r="802" spans="1:72">
      <c r="A802" t="s">
        <v>1094</v>
      </c>
      <c r="B802" t="s">
        <v>42</v>
      </c>
      <c r="C802">
        <v>2013</v>
      </c>
      <c r="D802" t="s">
        <v>218</v>
      </c>
      <c r="E802">
        <v>3</v>
      </c>
      <c r="G802" t="s">
        <v>268</v>
      </c>
      <c r="H802" t="s">
        <v>1069</v>
      </c>
      <c r="I802">
        <v>72009519788</v>
      </c>
      <c r="J802">
        <v>5722432714</v>
      </c>
      <c r="K802">
        <v>2886348536</v>
      </c>
      <c r="L802">
        <v>4529466849</v>
      </c>
      <c r="M802">
        <v>4529466849</v>
      </c>
      <c r="N802">
        <v>36834619273</v>
      </c>
      <c r="O802">
        <v>34050390474</v>
      </c>
      <c r="P802">
        <v>7760977776</v>
      </c>
      <c r="Q802">
        <v>7760977776</v>
      </c>
      <c r="R802">
        <v>0</v>
      </c>
      <c r="S802">
        <v>7760977776</v>
      </c>
      <c r="T802">
        <v>7597055628</v>
      </c>
      <c r="U802">
        <v>7597055628</v>
      </c>
      <c r="V802">
        <v>7597055628</v>
      </c>
      <c r="W802">
        <v>7597055628</v>
      </c>
      <c r="X802">
        <v>7597055628</v>
      </c>
      <c r="Y802">
        <v>3234</v>
      </c>
      <c r="Z802">
        <v>228</v>
      </c>
      <c r="AA802">
        <v>228</v>
      </c>
      <c r="AB802">
        <v>7597055628</v>
      </c>
      <c r="AC802">
        <v>1832842938</v>
      </c>
      <c r="AM802">
        <v>30242347204</v>
      </c>
      <c r="AN802">
        <v>7597055628</v>
      </c>
      <c r="AO802">
        <v>10389099143</v>
      </c>
      <c r="AP802">
        <v>10389099143</v>
      </c>
      <c r="AQ802">
        <v>7377820801</v>
      </c>
      <c r="AR802">
        <v>7377820801</v>
      </c>
      <c r="AS802">
        <v>572411924</v>
      </c>
      <c r="AT802">
        <v>7595034010</v>
      </c>
      <c r="AU802">
        <v>7241153344</v>
      </c>
      <c r="AV802">
        <v>7241153344</v>
      </c>
      <c r="AW802">
        <v>7072218080</v>
      </c>
      <c r="AX802">
        <v>7597055628</v>
      </c>
      <c r="AY802">
        <v>7597055628</v>
      </c>
      <c r="AZ802">
        <v>9226921513</v>
      </c>
      <c r="BB802">
        <v>0</v>
      </c>
      <c r="BD802">
        <v>72009519788</v>
      </c>
      <c r="BE802">
        <v>72009519788</v>
      </c>
      <c r="BF802">
        <v>1</v>
      </c>
      <c r="BG802">
        <v>1</v>
      </c>
      <c r="BI802">
        <v>7597055628</v>
      </c>
      <c r="BK802">
        <v>7760977776</v>
      </c>
      <c r="BL802">
        <v>7760977776</v>
      </c>
      <c r="BM802">
        <v>7760977776</v>
      </c>
      <c r="BN802">
        <v>4678956228</v>
      </c>
      <c r="BQ802">
        <v>228</v>
      </c>
      <c r="BR802">
        <v>2008</v>
      </c>
      <c r="BS802">
        <v>228</v>
      </c>
      <c r="BT802">
        <v>110</v>
      </c>
    </row>
    <row r="803" spans="1:72">
      <c r="A803" t="s">
        <v>2023</v>
      </c>
      <c r="B803" t="s">
        <v>269</v>
      </c>
      <c r="C803">
        <v>2013</v>
      </c>
      <c r="D803" t="s">
        <v>215</v>
      </c>
      <c r="E803">
        <v>6</v>
      </c>
      <c r="G803" t="s">
        <v>270</v>
      </c>
      <c r="H803" t="s">
        <v>1069</v>
      </c>
      <c r="I803">
        <v>239406343042</v>
      </c>
      <c r="J803">
        <v>12088301665</v>
      </c>
      <c r="K803">
        <v>10916454399</v>
      </c>
      <c r="L803">
        <v>20879871599</v>
      </c>
      <c r="M803">
        <v>20879871599</v>
      </c>
      <c r="N803">
        <v>144841598516</v>
      </c>
      <c r="O803">
        <v>93240956484</v>
      </c>
      <c r="P803">
        <v>44271265952</v>
      </c>
      <c r="Q803">
        <v>44271265952</v>
      </c>
      <c r="R803">
        <v>0</v>
      </c>
      <c r="S803">
        <v>44271265952</v>
      </c>
      <c r="T803">
        <v>44478287291</v>
      </c>
      <c r="U803">
        <v>44478287291</v>
      </c>
      <c r="V803">
        <v>44478287291</v>
      </c>
      <c r="W803">
        <v>44478287291</v>
      </c>
      <c r="X803">
        <v>44478287291</v>
      </c>
      <c r="Y803">
        <v>9889</v>
      </c>
      <c r="Z803">
        <v>1095</v>
      </c>
      <c r="AA803">
        <v>1095</v>
      </c>
      <c r="AB803">
        <v>44478287291</v>
      </c>
      <c r="AC803">
        <v>4865793845</v>
      </c>
      <c r="AM803">
        <v>79427428548</v>
      </c>
      <c r="AN803">
        <v>44478287291</v>
      </c>
      <c r="AO803">
        <v>43009162161</v>
      </c>
      <c r="AP803">
        <v>43009162161</v>
      </c>
      <c r="AQ803">
        <v>42848456026</v>
      </c>
      <c r="AR803">
        <v>42848456026</v>
      </c>
      <c r="AS803">
        <v>8924619412</v>
      </c>
      <c r="AT803">
        <v>44363643076</v>
      </c>
      <c r="AU803">
        <v>42216850699</v>
      </c>
      <c r="AV803">
        <v>42216850699</v>
      </c>
      <c r="AW803">
        <v>40497245169</v>
      </c>
      <c r="AX803">
        <v>44478287291</v>
      </c>
      <c r="AY803">
        <v>44478287291</v>
      </c>
      <c r="AZ803">
        <v>49127227221</v>
      </c>
      <c r="BB803">
        <v>0</v>
      </c>
      <c r="BD803">
        <v>239406343042</v>
      </c>
      <c r="BE803">
        <v>239406343042</v>
      </c>
      <c r="BF803">
        <v>1</v>
      </c>
      <c r="BG803">
        <v>1</v>
      </c>
      <c r="BI803">
        <v>44478287291</v>
      </c>
      <c r="BK803">
        <v>44271265952</v>
      </c>
      <c r="BL803">
        <v>44271265952</v>
      </c>
      <c r="BM803">
        <v>44271265952</v>
      </c>
      <c r="BN803">
        <v>19547834502</v>
      </c>
      <c r="BQ803">
        <v>1095</v>
      </c>
      <c r="BR803">
        <v>4788</v>
      </c>
      <c r="BS803">
        <v>1095</v>
      </c>
      <c r="BT803">
        <v>566</v>
      </c>
    </row>
    <row r="804" spans="1:72">
      <c r="A804" t="s">
        <v>1095</v>
      </c>
      <c r="B804" t="s">
        <v>44</v>
      </c>
      <c r="C804">
        <v>2013</v>
      </c>
      <c r="D804" t="s">
        <v>215</v>
      </c>
      <c r="E804">
        <v>3</v>
      </c>
      <c r="G804" t="s">
        <v>272</v>
      </c>
      <c r="H804" t="s">
        <v>1069</v>
      </c>
      <c r="I804">
        <v>104367447072</v>
      </c>
      <c r="J804">
        <v>3128256032</v>
      </c>
      <c r="K804">
        <v>3010045237</v>
      </c>
      <c r="L804">
        <v>5120399276</v>
      </c>
      <c r="M804">
        <v>5120399276</v>
      </c>
      <c r="N804">
        <v>26754026739</v>
      </c>
      <c r="O804">
        <v>14312238984</v>
      </c>
      <c r="P804">
        <v>8915382016</v>
      </c>
      <c r="Q804">
        <v>8915382016</v>
      </c>
      <c r="R804">
        <v>0</v>
      </c>
      <c r="S804">
        <v>8915382016</v>
      </c>
      <c r="T804">
        <v>8782053342</v>
      </c>
      <c r="U804">
        <v>8782053342</v>
      </c>
      <c r="V804">
        <v>8782053342</v>
      </c>
      <c r="W804">
        <v>8782053342</v>
      </c>
      <c r="X804">
        <v>8782053342</v>
      </c>
      <c r="Y804">
        <v>2772</v>
      </c>
      <c r="Z804">
        <v>240</v>
      </c>
      <c r="AA804">
        <v>240</v>
      </c>
      <c r="AB804">
        <v>8782053342</v>
      </c>
      <c r="AC804">
        <v>1485727141</v>
      </c>
      <c r="AM804">
        <v>10498592094</v>
      </c>
      <c r="AN804">
        <v>8782053342</v>
      </c>
      <c r="AO804">
        <v>8650496407</v>
      </c>
      <c r="AP804">
        <v>8650496407</v>
      </c>
      <c r="AQ804">
        <v>8912991265</v>
      </c>
      <c r="AR804">
        <v>8912991265</v>
      </c>
      <c r="AS804">
        <v>1164490954</v>
      </c>
      <c r="AT804">
        <v>8780104886</v>
      </c>
      <c r="AU804">
        <v>8518491223</v>
      </c>
      <c r="AV804">
        <v>8518491223</v>
      </c>
      <c r="AW804">
        <v>7908468555</v>
      </c>
      <c r="AX804">
        <v>8782053342</v>
      </c>
      <c r="AY804">
        <v>8782053342</v>
      </c>
      <c r="AZ804">
        <v>9750548530</v>
      </c>
      <c r="BB804">
        <v>0</v>
      </c>
      <c r="BD804">
        <v>104367447072</v>
      </c>
      <c r="BE804">
        <v>104367447072</v>
      </c>
      <c r="BF804">
        <v>1</v>
      </c>
      <c r="BG804">
        <v>1</v>
      </c>
      <c r="BI804">
        <v>8782053342</v>
      </c>
      <c r="BK804">
        <v>8915382016</v>
      </c>
      <c r="BL804">
        <v>8915382016</v>
      </c>
      <c r="BM804">
        <v>8915382016</v>
      </c>
      <c r="BN804">
        <v>4852526451</v>
      </c>
      <c r="BQ804">
        <v>240</v>
      </c>
      <c r="BR804">
        <v>2004</v>
      </c>
      <c r="BS804">
        <v>240</v>
      </c>
      <c r="BT804">
        <v>217</v>
      </c>
    </row>
    <row r="805" spans="1:72">
      <c r="A805" t="s">
        <v>1096</v>
      </c>
      <c r="B805" t="s">
        <v>45</v>
      </c>
      <c r="C805">
        <v>2013</v>
      </c>
      <c r="D805" t="s">
        <v>231</v>
      </c>
      <c r="E805">
        <v>3</v>
      </c>
      <c r="G805" t="s">
        <v>274</v>
      </c>
      <c r="H805" t="s">
        <v>1069</v>
      </c>
      <c r="I805">
        <v>90257149924</v>
      </c>
      <c r="J805">
        <v>2355890651</v>
      </c>
      <c r="K805">
        <v>2098303742</v>
      </c>
      <c r="L805">
        <v>2910826645</v>
      </c>
      <c r="M805">
        <v>2910826645</v>
      </c>
      <c r="N805">
        <v>17863603203</v>
      </c>
      <c r="O805">
        <v>13789674308</v>
      </c>
      <c r="P805">
        <v>7472192607</v>
      </c>
      <c r="Q805">
        <v>7472192607</v>
      </c>
      <c r="R805">
        <v>0</v>
      </c>
      <c r="S805">
        <v>7472192607</v>
      </c>
      <c r="T805">
        <v>7472192596</v>
      </c>
      <c r="U805">
        <v>7472192596</v>
      </c>
      <c r="V805">
        <v>7472192596</v>
      </c>
      <c r="W805">
        <v>7472192596</v>
      </c>
      <c r="X805">
        <v>7472192596</v>
      </c>
      <c r="Y805">
        <v>2987</v>
      </c>
      <c r="Z805">
        <v>215</v>
      </c>
      <c r="AA805">
        <v>215</v>
      </c>
      <c r="AB805">
        <v>7472192596</v>
      </c>
      <c r="AC805">
        <v>1649119364</v>
      </c>
      <c r="AM805">
        <v>13062957621</v>
      </c>
      <c r="AN805">
        <v>7472192596</v>
      </c>
      <c r="AO805">
        <v>7267473303</v>
      </c>
      <c r="AP805">
        <v>7267473303</v>
      </c>
      <c r="AQ805">
        <v>7401647211</v>
      </c>
      <c r="AR805">
        <v>7401647211</v>
      </c>
      <c r="AS805">
        <v>524446528</v>
      </c>
      <c r="AT805">
        <v>7471571712</v>
      </c>
      <c r="AU805">
        <v>7194234568</v>
      </c>
      <c r="AV805">
        <v>7194234568</v>
      </c>
      <c r="AW805">
        <v>7124684774</v>
      </c>
      <c r="AX805">
        <v>7472192596</v>
      </c>
      <c r="AY805">
        <v>7472192596</v>
      </c>
      <c r="AZ805">
        <v>8468248715</v>
      </c>
      <c r="BB805">
        <v>0</v>
      </c>
      <c r="BD805">
        <v>90257149924</v>
      </c>
      <c r="BE805">
        <v>90257149924</v>
      </c>
      <c r="BF805">
        <v>1</v>
      </c>
      <c r="BG805">
        <v>1</v>
      </c>
      <c r="BI805">
        <v>7472192596</v>
      </c>
      <c r="BK805">
        <v>7472192607</v>
      </c>
      <c r="BL805">
        <v>7472192607</v>
      </c>
      <c r="BM805">
        <v>7472192607</v>
      </c>
      <c r="BN805">
        <v>4677119528</v>
      </c>
      <c r="BQ805">
        <v>215</v>
      </c>
      <c r="BR805">
        <v>2049</v>
      </c>
      <c r="BS805">
        <v>215</v>
      </c>
      <c r="BT805">
        <v>103</v>
      </c>
    </row>
    <row r="806" spans="1:72">
      <c r="A806" t="s">
        <v>1097</v>
      </c>
      <c r="B806" t="s">
        <v>46</v>
      </c>
      <c r="C806">
        <v>2013</v>
      </c>
      <c r="D806" t="s">
        <v>215</v>
      </c>
      <c r="E806">
        <v>4</v>
      </c>
      <c r="G806" t="s">
        <v>276</v>
      </c>
      <c r="H806" t="s">
        <v>1069</v>
      </c>
      <c r="I806">
        <v>45488810906</v>
      </c>
      <c r="J806">
        <v>3495204005</v>
      </c>
      <c r="K806">
        <v>2944812231</v>
      </c>
      <c r="L806">
        <v>4028983314</v>
      </c>
      <c r="M806">
        <v>4028983314</v>
      </c>
      <c r="N806">
        <v>29768571049</v>
      </c>
      <c r="O806">
        <v>23450466057</v>
      </c>
      <c r="P806">
        <v>9914892294</v>
      </c>
      <c r="Q806">
        <v>9914892294</v>
      </c>
      <c r="R806">
        <v>0</v>
      </c>
      <c r="S806">
        <v>9914892294</v>
      </c>
      <c r="T806">
        <v>9923063712</v>
      </c>
      <c r="U806">
        <v>9923063712</v>
      </c>
      <c r="V806">
        <v>9923063712</v>
      </c>
      <c r="W806">
        <v>9923063712</v>
      </c>
      <c r="X806">
        <v>9923063712</v>
      </c>
      <c r="Y806">
        <v>5074</v>
      </c>
      <c r="Z806">
        <v>303</v>
      </c>
      <c r="AA806">
        <v>303</v>
      </c>
      <c r="AB806">
        <v>9923063712</v>
      </c>
      <c r="AC806">
        <v>2651943023</v>
      </c>
      <c r="AM806">
        <v>18040594769</v>
      </c>
      <c r="AN806">
        <v>9923063712</v>
      </c>
      <c r="AO806">
        <v>9754325301</v>
      </c>
      <c r="AP806">
        <v>9754325301</v>
      </c>
      <c r="AQ806">
        <v>10375797371</v>
      </c>
      <c r="AR806">
        <v>10375797371</v>
      </c>
      <c r="AS806">
        <v>1533534994</v>
      </c>
      <c r="AT806">
        <v>9917608522</v>
      </c>
      <c r="AU806">
        <v>9364086708</v>
      </c>
      <c r="AV806">
        <v>9364086708</v>
      </c>
      <c r="AW806">
        <v>9043056470</v>
      </c>
      <c r="AX806">
        <v>9923063712</v>
      </c>
      <c r="AY806">
        <v>9923063712</v>
      </c>
      <c r="AZ806">
        <v>10891281331</v>
      </c>
      <c r="BB806">
        <v>0</v>
      </c>
      <c r="BD806">
        <v>45488810906</v>
      </c>
      <c r="BE806">
        <v>45488810906</v>
      </c>
      <c r="BF806">
        <v>1</v>
      </c>
      <c r="BG806">
        <v>1</v>
      </c>
      <c r="BI806">
        <v>9923063712</v>
      </c>
      <c r="BK806">
        <v>9914892294</v>
      </c>
      <c r="BL806">
        <v>9914892294</v>
      </c>
      <c r="BM806">
        <v>9914892294</v>
      </c>
      <c r="BN806">
        <v>5303250492</v>
      </c>
      <c r="BQ806">
        <v>303</v>
      </c>
      <c r="BR806">
        <v>3758</v>
      </c>
      <c r="BS806">
        <v>303</v>
      </c>
      <c r="BT806">
        <v>207</v>
      </c>
    </row>
    <row r="807" spans="1:72">
      <c r="A807" t="s">
        <v>1098</v>
      </c>
      <c r="B807" t="s">
        <v>47</v>
      </c>
      <c r="C807">
        <v>2013</v>
      </c>
      <c r="D807" t="s">
        <v>218</v>
      </c>
      <c r="E807">
        <v>5</v>
      </c>
      <c r="G807" t="s">
        <v>278</v>
      </c>
      <c r="H807" t="s">
        <v>1069</v>
      </c>
      <c r="I807">
        <v>177209520556</v>
      </c>
      <c r="J807">
        <v>2015900062</v>
      </c>
      <c r="K807">
        <v>1839658605</v>
      </c>
      <c r="L807">
        <v>4497653873</v>
      </c>
      <c r="M807">
        <v>4497653873</v>
      </c>
      <c r="N807">
        <v>33563813779</v>
      </c>
      <c r="O807">
        <v>32269345836</v>
      </c>
      <c r="P807">
        <v>10933132619</v>
      </c>
      <c r="Q807">
        <v>10933132619</v>
      </c>
      <c r="R807">
        <v>0</v>
      </c>
      <c r="S807">
        <v>10933132619</v>
      </c>
      <c r="T807">
        <v>10871165647</v>
      </c>
      <c r="U807">
        <v>10871165647</v>
      </c>
      <c r="V807">
        <v>10871165647</v>
      </c>
      <c r="W807">
        <v>10871165647</v>
      </c>
      <c r="X807">
        <v>10871165647</v>
      </c>
      <c r="Y807">
        <v>6392</v>
      </c>
      <c r="Z807">
        <v>400</v>
      </c>
      <c r="AA807">
        <v>400</v>
      </c>
      <c r="AB807">
        <v>10871165647</v>
      </c>
      <c r="AC807">
        <v>3473275788</v>
      </c>
      <c r="AM807">
        <v>35000212506</v>
      </c>
      <c r="AN807">
        <v>10871165647</v>
      </c>
      <c r="AO807">
        <v>11115615735</v>
      </c>
      <c r="AP807">
        <v>11115615735</v>
      </c>
      <c r="AQ807">
        <v>10698216758</v>
      </c>
      <c r="AR807">
        <v>10698216758</v>
      </c>
      <c r="AS807">
        <v>1065268304</v>
      </c>
      <c r="AT807">
        <v>10861096652</v>
      </c>
      <c r="AU807">
        <v>10066913669</v>
      </c>
      <c r="AV807">
        <v>10066913669</v>
      </c>
      <c r="AW807">
        <v>9137676232</v>
      </c>
      <c r="AX807">
        <v>10871165647</v>
      </c>
      <c r="AY807">
        <v>10871165647</v>
      </c>
      <c r="AZ807">
        <v>12502381857</v>
      </c>
      <c r="BB807">
        <v>0</v>
      </c>
      <c r="BD807">
        <v>177209520556</v>
      </c>
      <c r="BE807">
        <v>177209520556</v>
      </c>
      <c r="BF807">
        <v>1</v>
      </c>
      <c r="BG807">
        <v>1</v>
      </c>
      <c r="BI807">
        <v>10871165647</v>
      </c>
      <c r="BK807">
        <v>10933132619</v>
      </c>
      <c r="BL807">
        <v>10933132619</v>
      </c>
      <c r="BM807">
        <v>10933132619</v>
      </c>
      <c r="BN807">
        <v>6995094359</v>
      </c>
      <c r="BQ807">
        <v>400</v>
      </c>
      <c r="BR807">
        <v>4448</v>
      </c>
      <c r="BS807">
        <v>400</v>
      </c>
      <c r="BT807">
        <v>181</v>
      </c>
    </row>
    <row r="808" spans="1:72">
      <c r="A808" t="s">
        <v>1099</v>
      </c>
      <c r="B808" t="s">
        <v>48</v>
      </c>
      <c r="C808">
        <v>2013</v>
      </c>
      <c r="D808" t="s">
        <v>231</v>
      </c>
      <c r="E808">
        <v>6</v>
      </c>
      <c r="G808" t="s">
        <v>280</v>
      </c>
      <c r="H808" t="s">
        <v>1069</v>
      </c>
      <c r="I808">
        <v>112501373521</v>
      </c>
      <c r="J808">
        <v>6014075518</v>
      </c>
      <c r="K808">
        <v>3711394747</v>
      </c>
      <c r="L808">
        <v>5733739044</v>
      </c>
      <c r="M808">
        <v>5733739044</v>
      </c>
      <c r="N808">
        <v>44209047341</v>
      </c>
      <c r="O808">
        <v>36468755888</v>
      </c>
      <c r="P808">
        <v>16954884558</v>
      </c>
      <c r="Q808">
        <v>16954884558</v>
      </c>
      <c r="R808">
        <v>0</v>
      </c>
      <c r="S808">
        <v>16954884558</v>
      </c>
      <c r="T808">
        <v>16790691664</v>
      </c>
      <c r="U808">
        <v>16790691664</v>
      </c>
      <c r="V808">
        <v>16790691664</v>
      </c>
      <c r="W808">
        <v>16790691664</v>
      </c>
      <c r="X808">
        <v>16790691664</v>
      </c>
      <c r="Y808">
        <v>10032</v>
      </c>
      <c r="Z808">
        <v>603</v>
      </c>
      <c r="AA808">
        <v>603</v>
      </c>
      <c r="AB808">
        <v>16790691664</v>
      </c>
      <c r="AC808">
        <v>5730409348</v>
      </c>
      <c r="AM808">
        <v>32848365634</v>
      </c>
      <c r="AN808">
        <v>16790691664</v>
      </c>
      <c r="AO808">
        <v>17259390266</v>
      </c>
      <c r="AP808">
        <v>17259390266</v>
      </c>
      <c r="AQ808">
        <v>16752718477</v>
      </c>
      <c r="AR808">
        <v>16752718477</v>
      </c>
      <c r="AS808">
        <v>1379717740</v>
      </c>
      <c r="AT808">
        <v>16783566619</v>
      </c>
      <c r="AU808">
        <v>15950523511</v>
      </c>
      <c r="AV808">
        <v>15950523511</v>
      </c>
      <c r="AW808">
        <v>15359452232</v>
      </c>
      <c r="AX808">
        <v>16790691664</v>
      </c>
      <c r="AY808">
        <v>16790691664</v>
      </c>
      <c r="AZ808">
        <v>18811746849</v>
      </c>
      <c r="BB808">
        <v>0</v>
      </c>
      <c r="BD808">
        <v>112501373521</v>
      </c>
      <c r="BE808">
        <v>112501373521</v>
      </c>
      <c r="BF808">
        <v>1</v>
      </c>
      <c r="BG808">
        <v>1</v>
      </c>
      <c r="BI808">
        <v>16790691664</v>
      </c>
      <c r="BK808">
        <v>16954884558</v>
      </c>
      <c r="BL808">
        <v>16954884558</v>
      </c>
      <c r="BM808">
        <v>16954884558</v>
      </c>
      <c r="BN808">
        <v>10582616546</v>
      </c>
      <c r="BQ808">
        <v>603</v>
      </c>
      <c r="BR808">
        <v>7471</v>
      </c>
      <c r="BS808">
        <v>603</v>
      </c>
      <c r="BT808">
        <v>292</v>
      </c>
    </row>
    <row r="809" spans="1:72">
      <c r="A809" t="s">
        <v>1100</v>
      </c>
      <c r="B809" t="s">
        <v>49</v>
      </c>
      <c r="C809">
        <v>2013</v>
      </c>
      <c r="D809" t="s">
        <v>228</v>
      </c>
      <c r="E809">
        <v>7</v>
      </c>
      <c r="G809" t="s">
        <v>282</v>
      </c>
      <c r="H809" t="s">
        <v>1069</v>
      </c>
      <c r="I809">
        <v>136072278224</v>
      </c>
      <c r="J809">
        <v>39735085560</v>
      </c>
      <c r="K809">
        <v>9039415008</v>
      </c>
      <c r="L809">
        <v>15186053677</v>
      </c>
      <c r="M809">
        <v>15186053677</v>
      </c>
      <c r="N809">
        <v>118418610507</v>
      </c>
      <c r="O809">
        <v>83062756832</v>
      </c>
      <c r="P809">
        <v>52847856238</v>
      </c>
      <c r="Q809">
        <v>52847856238</v>
      </c>
      <c r="R809">
        <v>0</v>
      </c>
      <c r="S809">
        <v>52847856238</v>
      </c>
      <c r="T809">
        <v>53055068526</v>
      </c>
      <c r="U809">
        <v>53055068526</v>
      </c>
      <c r="V809">
        <v>53055068526</v>
      </c>
      <c r="W809">
        <v>53055068526</v>
      </c>
      <c r="X809">
        <v>53055068526</v>
      </c>
      <c r="Y809">
        <v>12605</v>
      </c>
      <c r="Z809">
        <v>1107</v>
      </c>
      <c r="AA809">
        <v>1107</v>
      </c>
      <c r="AB809">
        <v>53055068526</v>
      </c>
      <c r="AC809">
        <v>7084750104</v>
      </c>
      <c r="AD809">
        <v>53055068526</v>
      </c>
      <c r="AE809">
        <v>0</v>
      </c>
      <c r="AF809">
        <v>932</v>
      </c>
      <c r="AG809">
        <v>932</v>
      </c>
      <c r="AH809">
        <v>932</v>
      </c>
      <c r="AI809">
        <v>0</v>
      </c>
      <c r="AJ809">
        <v>0</v>
      </c>
      <c r="AK809">
        <v>0</v>
      </c>
      <c r="AL809">
        <v>0</v>
      </c>
      <c r="AM809">
        <v>68147673062</v>
      </c>
      <c r="AN809">
        <v>53055068526</v>
      </c>
      <c r="AO809">
        <v>52116839605</v>
      </c>
      <c r="AP809">
        <v>52116839605</v>
      </c>
      <c r="AQ809">
        <v>52664232510</v>
      </c>
      <c r="AR809">
        <v>29251922282</v>
      </c>
      <c r="AS809">
        <v>2458168078</v>
      </c>
      <c r="AT809">
        <v>52517344437</v>
      </c>
      <c r="AU809">
        <v>50637058301</v>
      </c>
      <c r="AV809">
        <v>50637058301</v>
      </c>
      <c r="AW809">
        <v>48658050658</v>
      </c>
      <c r="AX809">
        <v>53055068526</v>
      </c>
      <c r="AY809">
        <v>53055068526</v>
      </c>
      <c r="AZ809">
        <v>55324549407</v>
      </c>
      <c r="BA809">
        <v>8636896904</v>
      </c>
      <c r="BB809">
        <v>0</v>
      </c>
      <c r="BC809">
        <v>0</v>
      </c>
      <c r="BD809">
        <v>136072278224</v>
      </c>
      <c r="BE809">
        <v>136072278224</v>
      </c>
      <c r="BF809">
        <v>1</v>
      </c>
      <c r="BG809">
        <v>1</v>
      </c>
      <c r="BH809">
        <v>1</v>
      </c>
      <c r="BI809">
        <v>53055068526</v>
      </c>
      <c r="BJ809">
        <v>24622323763</v>
      </c>
      <c r="BK809">
        <v>52847856238</v>
      </c>
      <c r="BL809">
        <v>52847856238</v>
      </c>
      <c r="BM809">
        <v>28225532475</v>
      </c>
      <c r="BN809">
        <v>24868892212</v>
      </c>
      <c r="BO809">
        <v>0</v>
      </c>
      <c r="BP809">
        <v>0</v>
      </c>
      <c r="BQ809">
        <v>1107</v>
      </c>
      <c r="BR809">
        <v>10342</v>
      </c>
      <c r="BS809">
        <v>1107</v>
      </c>
      <c r="BT809">
        <v>1305</v>
      </c>
    </row>
    <row r="810" spans="1:72">
      <c r="A810" t="s">
        <v>1101</v>
      </c>
      <c r="B810" t="s">
        <v>50</v>
      </c>
      <c r="C810">
        <v>2013</v>
      </c>
      <c r="D810" t="s">
        <v>215</v>
      </c>
      <c r="E810">
        <v>2</v>
      </c>
      <c r="G810" t="s">
        <v>284</v>
      </c>
      <c r="H810" t="s">
        <v>1069</v>
      </c>
      <c r="I810">
        <v>20229425759</v>
      </c>
      <c r="J810">
        <v>2140688258</v>
      </c>
      <c r="K810">
        <v>1993745639</v>
      </c>
      <c r="L810">
        <v>2824295102</v>
      </c>
      <c r="M810">
        <v>2824295102</v>
      </c>
      <c r="N810">
        <v>22650838185</v>
      </c>
      <c r="O810">
        <v>14118181299</v>
      </c>
      <c r="P810">
        <v>7312631971</v>
      </c>
      <c r="Q810">
        <v>7312631971</v>
      </c>
      <c r="R810">
        <v>0</v>
      </c>
      <c r="S810">
        <v>7312631971</v>
      </c>
      <c r="T810">
        <v>7274897911</v>
      </c>
      <c r="U810">
        <v>7274897911</v>
      </c>
      <c r="V810">
        <v>7274897911</v>
      </c>
      <c r="W810">
        <v>7274897911</v>
      </c>
      <c r="X810">
        <v>7274897911</v>
      </c>
      <c r="Y810">
        <v>2378</v>
      </c>
      <c r="Z810">
        <v>219</v>
      </c>
      <c r="AA810">
        <v>219</v>
      </c>
      <c r="AB810">
        <v>7274897911</v>
      </c>
      <c r="AC810">
        <v>1371975182</v>
      </c>
      <c r="AM810">
        <v>12254151278</v>
      </c>
      <c r="AN810">
        <v>7274897911</v>
      </c>
      <c r="AO810">
        <v>7251395864</v>
      </c>
      <c r="AP810">
        <v>7251395864</v>
      </c>
      <c r="AQ810">
        <v>6715053129</v>
      </c>
      <c r="AR810">
        <v>6715053129</v>
      </c>
      <c r="AS810">
        <v>802036939</v>
      </c>
      <c r="AT810">
        <v>7272047089</v>
      </c>
      <c r="AU810">
        <v>6884092503</v>
      </c>
      <c r="AV810">
        <v>6884092503</v>
      </c>
      <c r="AW810">
        <v>6491790051</v>
      </c>
      <c r="AX810">
        <v>7274897911</v>
      </c>
      <c r="AY810">
        <v>7274897911</v>
      </c>
      <c r="AZ810">
        <v>7820154144</v>
      </c>
      <c r="BB810">
        <v>0</v>
      </c>
      <c r="BD810">
        <v>20229425759</v>
      </c>
      <c r="BE810">
        <v>20229425759</v>
      </c>
      <c r="BF810">
        <v>1</v>
      </c>
      <c r="BG810">
        <v>1</v>
      </c>
      <c r="BI810">
        <v>7274897911</v>
      </c>
      <c r="BK810">
        <v>7312631971</v>
      </c>
      <c r="BL810">
        <v>7312631971</v>
      </c>
      <c r="BM810">
        <v>7312631971</v>
      </c>
      <c r="BN810">
        <v>3562259532</v>
      </c>
      <c r="BQ810">
        <v>219</v>
      </c>
      <c r="BR810">
        <v>1198</v>
      </c>
      <c r="BS810">
        <v>219</v>
      </c>
      <c r="BT810">
        <v>138</v>
      </c>
    </row>
    <row r="811" spans="1:72">
      <c r="A811" t="s">
        <v>1102</v>
      </c>
      <c r="B811" t="s">
        <v>51</v>
      </c>
      <c r="C811">
        <v>2013</v>
      </c>
      <c r="D811" t="s">
        <v>212</v>
      </c>
      <c r="E811">
        <v>2</v>
      </c>
      <c r="G811" t="s">
        <v>286</v>
      </c>
      <c r="H811" t="s">
        <v>1069</v>
      </c>
      <c r="I811">
        <v>15284384349</v>
      </c>
      <c r="J811">
        <v>751802462</v>
      </c>
      <c r="K811">
        <v>690806594</v>
      </c>
      <c r="L811">
        <v>878477531</v>
      </c>
      <c r="M811">
        <v>878477531</v>
      </c>
      <c r="N811">
        <v>9935862710</v>
      </c>
      <c r="O811">
        <v>8658915781</v>
      </c>
      <c r="P811">
        <v>4243533948</v>
      </c>
      <c r="Q811">
        <v>4243533948</v>
      </c>
      <c r="R811">
        <v>0</v>
      </c>
      <c r="S811">
        <v>4243533948</v>
      </c>
      <c r="T811">
        <v>4267556386</v>
      </c>
      <c r="U811">
        <v>4267556386</v>
      </c>
      <c r="V811">
        <v>4267556386</v>
      </c>
      <c r="W811">
        <v>4267556386</v>
      </c>
      <c r="X811">
        <v>4267556386</v>
      </c>
      <c r="Y811">
        <v>1400</v>
      </c>
      <c r="Z811">
        <v>165</v>
      </c>
      <c r="AA811">
        <v>165</v>
      </c>
      <c r="AB811">
        <v>4267556386</v>
      </c>
      <c r="AC811">
        <v>759451544</v>
      </c>
      <c r="AM811">
        <v>7109116565</v>
      </c>
      <c r="AN811">
        <v>4267556386</v>
      </c>
      <c r="AO811">
        <v>4070890764</v>
      </c>
      <c r="AP811">
        <v>4070890764</v>
      </c>
      <c r="AQ811">
        <v>4016570542</v>
      </c>
      <c r="AR811">
        <v>4016570542</v>
      </c>
      <c r="AS811">
        <v>135703525</v>
      </c>
      <c r="AT811">
        <v>4263803016</v>
      </c>
      <c r="AU811">
        <v>4028079868</v>
      </c>
      <c r="AV811">
        <v>4028079868</v>
      </c>
      <c r="AW811">
        <v>3678311476</v>
      </c>
      <c r="AX811">
        <v>4267556386</v>
      </c>
      <c r="AY811">
        <v>4267556386</v>
      </c>
      <c r="AZ811">
        <v>4482984087</v>
      </c>
      <c r="BB811">
        <v>0</v>
      </c>
      <c r="BD811">
        <v>15284384349</v>
      </c>
      <c r="BE811">
        <v>15284384349</v>
      </c>
      <c r="BF811">
        <v>1</v>
      </c>
      <c r="BG811">
        <v>1</v>
      </c>
      <c r="BI811">
        <v>4267556386</v>
      </c>
      <c r="BK811">
        <v>4243533948</v>
      </c>
      <c r="BL811">
        <v>4243533948</v>
      </c>
      <c r="BM811">
        <v>4243533948</v>
      </c>
      <c r="BN811">
        <v>2769997145</v>
      </c>
      <c r="BQ811">
        <v>165</v>
      </c>
      <c r="BR811">
        <v>688</v>
      </c>
      <c r="BS811">
        <v>165</v>
      </c>
      <c r="BT811">
        <v>88</v>
      </c>
    </row>
    <row r="812" spans="1:72">
      <c r="A812" t="s">
        <v>1103</v>
      </c>
      <c r="B812" t="s">
        <v>52</v>
      </c>
      <c r="C812">
        <v>2013</v>
      </c>
      <c r="D812" t="s">
        <v>228</v>
      </c>
      <c r="E812">
        <v>6</v>
      </c>
      <c r="G812" t="s">
        <v>288</v>
      </c>
      <c r="H812" t="s">
        <v>1069</v>
      </c>
      <c r="I812">
        <v>81719684987</v>
      </c>
      <c r="J812">
        <v>26745336944</v>
      </c>
      <c r="K812">
        <v>8781577425</v>
      </c>
      <c r="L812">
        <v>12664510850</v>
      </c>
      <c r="M812">
        <v>12664510850</v>
      </c>
      <c r="N812">
        <v>68617798602</v>
      </c>
      <c r="O812">
        <v>47349083639</v>
      </c>
      <c r="P812">
        <v>38677447193</v>
      </c>
      <c r="Q812">
        <v>38677447193</v>
      </c>
      <c r="R812">
        <v>0</v>
      </c>
      <c r="S812">
        <v>38677447193</v>
      </c>
      <c r="T812">
        <v>38962540394</v>
      </c>
      <c r="U812">
        <v>38962540394</v>
      </c>
      <c r="V812">
        <v>38962540394</v>
      </c>
      <c r="W812">
        <v>38962540394</v>
      </c>
      <c r="X812">
        <v>38962540394</v>
      </c>
      <c r="Y812">
        <v>9281</v>
      </c>
      <c r="Z812">
        <v>914</v>
      </c>
      <c r="AA812">
        <v>914</v>
      </c>
      <c r="AB812">
        <v>38962540394</v>
      </c>
      <c r="AC812">
        <v>5100008345</v>
      </c>
      <c r="AD812">
        <v>38962540394</v>
      </c>
      <c r="AE812">
        <v>0</v>
      </c>
      <c r="AF812">
        <v>860</v>
      </c>
      <c r="AG812">
        <v>860</v>
      </c>
      <c r="AH812">
        <v>860</v>
      </c>
      <c r="AI812">
        <v>0</v>
      </c>
      <c r="AJ812">
        <v>0</v>
      </c>
      <c r="AK812">
        <v>0</v>
      </c>
      <c r="AL812">
        <v>0</v>
      </c>
      <c r="AM812">
        <v>42727549731</v>
      </c>
      <c r="AN812">
        <v>38962540394</v>
      </c>
      <c r="AO812">
        <v>37343860569</v>
      </c>
      <c r="AP812">
        <v>37343860569</v>
      </c>
      <c r="AQ812">
        <v>36802543942</v>
      </c>
      <c r="AR812">
        <v>21300792127</v>
      </c>
      <c r="AS812">
        <v>1995316513</v>
      </c>
      <c r="AT812">
        <v>38697561338</v>
      </c>
      <c r="AU812">
        <v>37706408192</v>
      </c>
      <c r="AV812">
        <v>37706408192</v>
      </c>
      <c r="AW812">
        <v>35607522417</v>
      </c>
      <c r="AX812">
        <v>38962540394</v>
      </c>
      <c r="AY812">
        <v>38962540394</v>
      </c>
      <c r="AZ812">
        <v>39954005331</v>
      </c>
      <c r="BA812">
        <v>6275566935</v>
      </c>
      <c r="BB812">
        <v>0</v>
      </c>
      <c r="BC812">
        <v>0</v>
      </c>
      <c r="BD812">
        <v>81719684987</v>
      </c>
      <c r="BE812">
        <v>81719684987</v>
      </c>
      <c r="BF812">
        <v>1</v>
      </c>
      <c r="BG812">
        <v>1</v>
      </c>
      <c r="BH812">
        <v>1</v>
      </c>
      <c r="BI812">
        <v>38962540394</v>
      </c>
      <c r="BJ812">
        <v>16339327786</v>
      </c>
      <c r="BK812">
        <v>38677447193</v>
      </c>
      <c r="BL812">
        <v>38677447193</v>
      </c>
      <c r="BM812">
        <v>22338119407</v>
      </c>
      <c r="BN812">
        <v>19180848082</v>
      </c>
      <c r="BO812">
        <v>0</v>
      </c>
      <c r="BP812">
        <v>0</v>
      </c>
      <c r="BQ812">
        <v>914</v>
      </c>
      <c r="BR812">
        <v>8236</v>
      </c>
      <c r="BS812">
        <v>914</v>
      </c>
      <c r="BT812">
        <v>1220</v>
      </c>
    </row>
    <row r="813" spans="1:72">
      <c r="A813" t="s">
        <v>1104</v>
      </c>
      <c r="B813" t="s">
        <v>53</v>
      </c>
      <c r="C813">
        <v>2013</v>
      </c>
      <c r="D813" t="s">
        <v>228</v>
      </c>
      <c r="E813">
        <v>6</v>
      </c>
      <c r="G813" t="s">
        <v>290</v>
      </c>
      <c r="H813" t="s">
        <v>1069</v>
      </c>
      <c r="I813">
        <v>143436013448</v>
      </c>
      <c r="J813">
        <v>41307788068</v>
      </c>
      <c r="K813">
        <v>14466100178</v>
      </c>
      <c r="L813">
        <v>18551893287</v>
      </c>
      <c r="M813">
        <v>18551893287</v>
      </c>
      <c r="N813">
        <v>154506047378</v>
      </c>
      <c r="O813">
        <v>120591384600</v>
      </c>
      <c r="P813">
        <v>51460487422</v>
      </c>
      <c r="Q813">
        <v>51460487422</v>
      </c>
      <c r="R813">
        <v>0</v>
      </c>
      <c r="S813">
        <v>51460487422</v>
      </c>
      <c r="T813">
        <v>50029342322</v>
      </c>
      <c r="U813">
        <v>50029342322</v>
      </c>
      <c r="V813">
        <v>50029342322</v>
      </c>
      <c r="W813">
        <v>50029342322</v>
      </c>
      <c r="X813">
        <v>50029342322</v>
      </c>
      <c r="Y813">
        <v>10431</v>
      </c>
      <c r="Z813">
        <v>1009</v>
      </c>
      <c r="AA813">
        <v>1009</v>
      </c>
      <c r="AB813">
        <v>50029342322</v>
      </c>
      <c r="AC813">
        <v>6145865206</v>
      </c>
      <c r="AD813">
        <v>50029342322</v>
      </c>
      <c r="AE813">
        <v>0</v>
      </c>
      <c r="AF813">
        <v>1084</v>
      </c>
      <c r="AG813">
        <v>1084</v>
      </c>
      <c r="AH813">
        <v>1084</v>
      </c>
      <c r="AI813">
        <v>0</v>
      </c>
      <c r="AJ813">
        <v>0</v>
      </c>
      <c r="AK813">
        <v>0</v>
      </c>
      <c r="AL813">
        <v>0</v>
      </c>
      <c r="AM813">
        <v>87195962486</v>
      </c>
      <c r="AN813">
        <v>50029342322</v>
      </c>
      <c r="AO813">
        <v>53714247944</v>
      </c>
      <c r="AP813">
        <v>53714247944</v>
      </c>
      <c r="AQ813">
        <v>50174510905</v>
      </c>
      <c r="AR813">
        <v>26795167691</v>
      </c>
      <c r="AS813">
        <v>2769301908</v>
      </c>
      <c r="AT813">
        <v>49507975084</v>
      </c>
      <c r="AU813">
        <v>48310780202</v>
      </c>
      <c r="AV813">
        <v>48310780202</v>
      </c>
      <c r="AW813">
        <v>46275141148</v>
      </c>
      <c r="AX813">
        <v>50029342322</v>
      </c>
      <c r="AY813">
        <v>50029342322</v>
      </c>
      <c r="AZ813">
        <v>53316258747</v>
      </c>
      <c r="BA813">
        <v>9158786185</v>
      </c>
      <c r="BB813">
        <v>0</v>
      </c>
      <c r="BC813">
        <v>0</v>
      </c>
      <c r="BD813">
        <v>143436013448</v>
      </c>
      <c r="BE813">
        <v>143436013448</v>
      </c>
      <c r="BF813">
        <v>1</v>
      </c>
      <c r="BG813">
        <v>1</v>
      </c>
      <c r="BH813">
        <v>1</v>
      </c>
      <c r="BI813">
        <v>50029342322</v>
      </c>
      <c r="BJ813">
        <v>23719186077</v>
      </c>
      <c r="BK813">
        <v>51460487422</v>
      </c>
      <c r="BL813">
        <v>51460487422</v>
      </c>
      <c r="BM813">
        <v>27741301345</v>
      </c>
      <c r="BN813">
        <v>24346288270</v>
      </c>
      <c r="BO813">
        <v>0</v>
      </c>
      <c r="BP813">
        <v>0</v>
      </c>
      <c r="BQ813">
        <v>1009</v>
      </c>
      <c r="BR813">
        <v>7968</v>
      </c>
      <c r="BS813">
        <v>1009</v>
      </c>
      <c r="BT813">
        <v>1463</v>
      </c>
    </row>
    <row r="814" spans="1:72">
      <c r="A814" t="s">
        <v>1105</v>
      </c>
      <c r="B814" t="s">
        <v>54</v>
      </c>
      <c r="C814">
        <v>2013</v>
      </c>
      <c r="D814" t="s">
        <v>228</v>
      </c>
      <c r="E814">
        <v>4</v>
      </c>
      <c r="G814" t="s">
        <v>292</v>
      </c>
      <c r="H814" t="s">
        <v>1069</v>
      </c>
      <c r="I814">
        <v>97475843470</v>
      </c>
      <c r="J814">
        <v>22692579855</v>
      </c>
      <c r="K814">
        <v>11328483007</v>
      </c>
      <c r="L814">
        <v>16640711121</v>
      </c>
      <c r="M814">
        <v>16640711121</v>
      </c>
      <c r="N814">
        <v>53637618409</v>
      </c>
      <c r="O814">
        <v>32928277875</v>
      </c>
      <c r="P814">
        <v>29250713961</v>
      </c>
      <c r="Q814">
        <v>29250713961</v>
      </c>
      <c r="R814">
        <v>0</v>
      </c>
      <c r="S814">
        <v>29250713961</v>
      </c>
      <c r="T814">
        <v>29063547130</v>
      </c>
      <c r="U814">
        <v>29063547130</v>
      </c>
      <c r="V814">
        <v>29063547130</v>
      </c>
      <c r="W814">
        <v>29063547130</v>
      </c>
      <c r="X814">
        <v>29063547130</v>
      </c>
      <c r="Y814">
        <v>5072</v>
      </c>
      <c r="Z814">
        <v>541</v>
      </c>
      <c r="AA814">
        <v>541</v>
      </c>
      <c r="AB814">
        <v>29063547130</v>
      </c>
      <c r="AC814">
        <v>2731123408</v>
      </c>
      <c r="AD814">
        <v>29063547130</v>
      </c>
      <c r="AE814">
        <v>0</v>
      </c>
      <c r="AF814">
        <v>776</v>
      </c>
      <c r="AG814">
        <v>776</v>
      </c>
      <c r="AH814">
        <v>776</v>
      </c>
      <c r="AI814">
        <v>0</v>
      </c>
      <c r="AJ814">
        <v>0</v>
      </c>
      <c r="AK814">
        <v>0</v>
      </c>
      <c r="AL814">
        <v>0</v>
      </c>
      <c r="AM814">
        <v>28258988333</v>
      </c>
      <c r="AN814">
        <v>29063547130</v>
      </c>
      <c r="AO814">
        <v>29365207493</v>
      </c>
      <c r="AP814">
        <v>29365207493</v>
      </c>
      <c r="AQ814">
        <v>28181911487</v>
      </c>
      <c r="AR814">
        <v>13750279075</v>
      </c>
      <c r="AS814">
        <v>1716748782</v>
      </c>
      <c r="AT814">
        <v>28910585684</v>
      </c>
      <c r="AU814">
        <v>28303657196</v>
      </c>
      <c r="AV814">
        <v>28303657196</v>
      </c>
      <c r="AW814">
        <v>27054883064</v>
      </c>
      <c r="AX814">
        <v>29063547130</v>
      </c>
      <c r="AY814">
        <v>29063547130</v>
      </c>
      <c r="AZ814">
        <v>29793085569</v>
      </c>
      <c r="BA814">
        <v>4813391328</v>
      </c>
      <c r="BB814">
        <v>0</v>
      </c>
      <c r="BC814">
        <v>0</v>
      </c>
      <c r="BD814">
        <v>97475843470</v>
      </c>
      <c r="BE814">
        <v>97475843470</v>
      </c>
      <c r="BF814">
        <v>1</v>
      </c>
      <c r="BG814">
        <v>1</v>
      </c>
      <c r="BH814">
        <v>1</v>
      </c>
      <c r="BI814">
        <v>29063547130</v>
      </c>
      <c r="BJ814">
        <v>14877818297</v>
      </c>
      <c r="BK814">
        <v>29250713961</v>
      </c>
      <c r="BL814">
        <v>29250713961</v>
      </c>
      <c r="BM814">
        <v>14372895664</v>
      </c>
      <c r="BN814">
        <v>14968168703</v>
      </c>
      <c r="BO814">
        <v>0</v>
      </c>
      <c r="BP814">
        <v>0</v>
      </c>
      <c r="BQ814">
        <v>541</v>
      </c>
      <c r="BR814">
        <v>4147</v>
      </c>
      <c r="BS814">
        <v>541</v>
      </c>
      <c r="BT814">
        <v>1022</v>
      </c>
    </row>
    <row r="815" spans="1:72">
      <c r="A815" t="s">
        <v>1106</v>
      </c>
      <c r="B815" t="s">
        <v>55</v>
      </c>
      <c r="C815">
        <v>2013</v>
      </c>
      <c r="D815" t="s">
        <v>228</v>
      </c>
      <c r="E815">
        <v>4</v>
      </c>
      <c r="G815" t="s">
        <v>294</v>
      </c>
      <c r="H815" t="s">
        <v>1069</v>
      </c>
      <c r="I815">
        <v>68355194667</v>
      </c>
      <c r="J815">
        <v>12477958886</v>
      </c>
      <c r="K815">
        <v>7389385380</v>
      </c>
      <c r="L815">
        <v>9827756970</v>
      </c>
      <c r="M815">
        <v>9827756970</v>
      </c>
      <c r="N815">
        <v>59537312881</v>
      </c>
      <c r="O815">
        <v>32255033153</v>
      </c>
      <c r="P815">
        <v>32545203647</v>
      </c>
      <c r="Q815">
        <v>32545203647</v>
      </c>
      <c r="R815">
        <v>0</v>
      </c>
      <c r="S815">
        <v>32545203647</v>
      </c>
      <c r="T815">
        <v>32090264854</v>
      </c>
      <c r="U815">
        <v>32090264854</v>
      </c>
      <c r="V815">
        <v>32090264854</v>
      </c>
      <c r="W815">
        <v>32090264854</v>
      </c>
      <c r="X815">
        <v>32090264854</v>
      </c>
      <c r="Y815">
        <v>4875</v>
      </c>
      <c r="Z815">
        <v>710</v>
      </c>
      <c r="AA815">
        <v>710</v>
      </c>
      <c r="AB815">
        <v>32090264854</v>
      </c>
      <c r="AC815">
        <v>2846378805</v>
      </c>
      <c r="AD815">
        <v>32090264854</v>
      </c>
      <c r="AE815">
        <v>0</v>
      </c>
      <c r="AF815">
        <v>795</v>
      </c>
      <c r="AG815">
        <v>795</v>
      </c>
      <c r="AH815">
        <v>795</v>
      </c>
      <c r="AI815">
        <v>0</v>
      </c>
      <c r="AJ815">
        <v>0</v>
      </c>
      <c r="AK815">
        <v>0</v>
      </c>
      <c r="AL815">
        <v>0</v>
      </c>
      <c r="AM815">
        <v>30734238951</v>
      </c>
      <c r="AN815">
        <v>32090264854</v>
      </c>
      <c r="AO815">
        <v>30958474962</v>
      </c>
      <c r="AP815">
        <v>30958474962</v>
      </c>
      <c r="AQ815">
        <v>31478465807</v>
      </c>
      <c r="AR815">
        <v>16183189528</v>
      </c>
      <c r="AS815">
        <v>2213577179</v>
      </c>
      <c r="AT815">
        <v>31970031598</v>
      </c>
      <c r="AU815">
        <v>31341370041</v>
      </c>
      <c r="AV815">
        <v>31341370041</v>
      </c>
      <c r="AW815">
        <v>30147528680</v>
      </c>
      <c r="AX815">
        <v>32090264854</v>
      </c>
      <c r="AY815">
        <v>32090264854</v>
      </c>
      <c r="AZ815">
        <v>32712977027</v>
      </c>
      <c r="BA815">
        <v>5573304700</v>
      </c>
      <c r="BB815">
        <v>0</v>
      </c>
      <c r="BC815">
        <v>0</v>
      </c>
      <c r="BD815">
        <v>68355194667</v>
      </c>
      <c r="BE815">
        <v>68355194667</v>
      </c>
      <c r="BF815">
        <v>1</v>
      </c>
      <c r="BG815">
        <v>1</v>
      </c>
      <c r="BH815">
        <v>1</v>
      </c>
      <c r="BI815">
        <v>32090264854</v>
      </c>
      <c r="BJ815">
        <v>15652861710</v>
      </c>
      <c r="BK815">
        <v>32545203647</v>
      </c>
      <c r="BL815">
        <v>32545203647</v>
      </c>
      <c r="BM815">
        <v>16892341937</v>
      </c>
      <c r="BN815">
        <v>15171509281</v>
      </c>
      <c r="BO815">
        <v>0</v>
      </c>
      <c r="BP815">
        <v>0</v>
      </c>
      <c r="BQ815">
        <v>710</v>
      </c>
      <c r="BR815">
        <v>3920</v>
      </c>
      <c r="BS815">
        <v>710</v>
      </c>
      <c r="BT815">
        <v>983</v>
      </c>
    </row>
    <row r="816" spans="1:72">
      <c r="A816" t="s">
        <v>1107</v>
      </c>
      <c r="B816" t="s">
        <v>56</v>
      </c>
      <c r="C816">
        <v>2013</v>
      </c>
      <c r="D816" t="s">
        <v>228</v>
      </c>
      <c r="E816">
        <v>7</v>
      </c>
      <c r="G816" t="s">
        <v>296</v>
      </c>
      <c r="H816" t="s">
        <v>1069</v>
      </c>
      <c r="I816">
        <v>109510093679</v>
      </c>
      <c r="J816">
        <v>28872312107</v>
      </c>
      <c r="K816">
        <v>10612760858</v>
      </c>
      <c r="L816">
        <v>14564123214</v>
      </c>
      <c r="M816">
        <v>14564123214</v>
      </c>
      <c r="N816">
        <v>103036969704</v>
      </c>
      <c r="O816">
        <v>77042189255</v>
      </c>
      <c r="P816">
        <v>48681429460</v>
      </c>
      <c r="Q816">
        <v>48681429460</v>
      </c>
      <c r="R816">
        <v>0</v>
      </c>
      <c r="S816">
        <v>48681429460</v>
      </c>
      <c r="T816">
        <v>47263319281</v>
      </c>
      <c r="U816">
        <v>47263319281</v>
      </c>
      <c r="V816">
        <v>47263319281</v>
      </c>
      <c r="W816">
        <v>47263319281</v>
      </c>
      <c r="X816">
        <v>47263319281</v>
      </c>
      <c r="Y816">
        <v>11232</v>
      </c>
      <c r="Z816">
        <v>1042</v>
      </c>
      <c r="AA816">
        <v>1042</v>
      </c>
      <c r="AB816">
        <v>47263319281</v>
      </c>
      <c r="AC816">
        <v>6182987080</v>
      </c>
      <c r="AD816">
        <v>47263319281</v>
      </c>
      <c r="AE816">
        <v>0</v>
      </c>
      <c r="AF816">
        <v>983</v>
      </c>
      <c r="AG816">
        <v>983</v>
      </c>
      <c r="AH816">
        <v>983</v>
      </c>
      <c r="AI816">
        <v>0</v>
      </c>
      <c r="AJ816">
        <v>0</v>
      </c>
      <c r="AK816">
        <v>0</v>
      </c>
      <c r="AL816">
        <v>0</v>
      </c>
      <c r="AM816">
        <v>56783128663</v>
      </c>
      <c r="AN816">
        <v>47263319281</v>
      </c>
      <c r="AO816">
        <v>47478187859</v>
      </c>
      <c r="AP816">
        <v>47478187859</v>
      </c>
      <c r="AQ816">
        <v>46637995124</v>
      </c>
      <c r="AR816">
        <v>25484185954</v>
      </c>
      <c r="AS816">
        <v>2903269678</v>
      </c>
      <c r="AT816">
        <v>46811015252</v>
      </c>
      <c r="AU816">
        <v>45389369319</v>
      </c>
      <c r="AV816">
        <v>45389369319</v>
      </c>
      <c r="AW816">
        <v>43420409919</v>
      </c>
      <c r="AX816">
        <v>47263319281</v>
      </c>
      <c r="AY816">
        <v>47263319281</v>
      </c>
      <c r="AZ816">
        <v>49216530231</v>
      </c>
      <c r="BA816">
        <v>8230253156</v>
      </c>
      <c r="BB816">
        <v>0</v>
      </c>
      <c r="BC816">
        <v>0</v>
      </c>
      <c r="BD816">
        <v>109510093679</v>
      </c>
      <c r="BE816">
        <v>109510093679</v>
      </c>
      <c r="BF816">
        <v>1</v>
      </c>
      <c r="BG816">
        <v>1</v>
      </c>
      <c r="BH816">
        <v>1</v>
      </c>
      <c r="BI816">
        <v>47263319281</v>
      </c>
      <c r="BJ816">
        <v>22070691016</v>
      </c>
      <c r="BK816">
        <v>48681429460</v>
      </c>
      <c r="BL816">
        <v>48681429460</v>
      </c>
      <c r="BM816">
        <v>26610738444</v>
      </c>
      <c r="BN816">
        <v>22140740922</v>
      </c>
      <c r="BO816">
        <v>0</v>
      </c>
      <c r="BP816">
        <v>0</v>
      </c>
      <c r="BQ816">
        <v>1042</v>
      </c>
      <c r="BR816">
        <v>9264</v>
      </c>
      <c r="BS816">
        <v>1042</v>
      </c>
      <c r="BT816">
        <v>1309</v>
      </c>
    </row>
    <row r="817" spans="1:72">
      <c r="A817" t="s">
        <v>1108</v>
      </c>
      <c r="B817" t="s">
        <v>57</v>
      </c>
      <c r="C817">
        <v>2013</v>
      </c>
      <c r="D817" t="s">
        <v>228</v>
      </c>
      <c r="E817">
        <v>5</v>
      </c>
      <c r="G817" t="s">
        <v>298</v>
      </c>
      <c r="H817" t="s">
        <v>1069</v>
      </c>
      <c r="I817">
        <v>110520441997</v>
      </c>
      <c r="J817">
        <v>36259058380</v>
      </c>
      <c r="K817">
        <v>8544723532</v>
      </c>
      <c r="L817">
        <v>11680010754</v>
      </c>
      <c r="M817">
        <v>11680010754</v>
      </c>
      <c r="N817">
        <v>102227105473</v>
      </c>
      <c r="O817">
        <v>74617311262</v>
      </c>
      <c r="P817">
        <v>39170934199</v>
      </c>
      <c r="Q817">
        <v>39170934199</v>
      </c>
      <c r="R817">
        <v>0</v>
      </c>
      <c r="S817">
        <v>39170934199</v>
      </c>
      <c r="T817">
        <v>37992126680</v>
      </c>
      <c r="U817">
        <v>37992126680</v>
      </c>
      <c r="V817">
        <v>37992126680</v>
      </c>
      <c r="W817">
        <v>37992126680</v>
      </c>
      <c r="X817">
        <v>37992126680</v>
      </c>
      <c r="Y817">
        <v>7318</v>
      </c>
      <c r="Z817">
        <v>761</v>
      </c>
      <c r="AA817">
        <v>761</v>
      </c>
      <c r="AB817">
        <v>37992126680</v>
      </c>
      <c r="AC817">
        <v>4066990019</v>
      </c>
      <c r="AD817">
        <v>37992126680</v>
      </c>
      <c r="AE817">
        <v>0</v>
      </c>
      <c r="AF817">
        <v>835</v>
      </c>
      <c r="AG817">
        <v>835</v>
      </c>
      <c r="AH817">
        <v>835</v>
      </c>
      <c r="AI817">
        <v>0</v>
      </c>
      <c r="AJ817">
        <v>0</v>
      </c>
      <c r="AK817">
        <v>0</v>
      </c>
      <c r="AL817">
        <v>0</v>
      </c>
      <c r="AM817">
        <v>54612604140</v>
      </c>
      <c r="AN817">
        <v>37992126680</v>
      </c>
      <c r="AO817">
        <v>38634737044</v>
      </c>
      <c r="AP817">
        <v>38634737044</v>
      </c>
      <c r="AQ817">
        <v>38290106210</v>
      </c>
      <c r="AR817">
        <v>20447456540</v>
      </c>
      <c r="AS817">
        <v>2333493622</v>
      </c>
      <c r="AT817">
        <v>37547202277</v>
      </c>
      <c r="AU817">
        <v>36398916310</v>
      </c>
      <c r="AV817">
        <v>36398916310</v>
      </c>
      <c r="AW817">
        <v>34967074708</v>
      </c>
      <c r="AX817">
        <v>37992126680</v>
      </c>
      <c r="AY817">
        <v>37992126680</v>
      </c>
      <c r="AZ817">
        <v>38873585277</v>
      </c>
      <c r="BA817">
        <v>6834445291</v>
      </c>
      <c r="BB817">
        <v>0</v>
      </c>
      <c r="BC817">
        <v>0</v>
      </c>
      <c r="BD817">
        <v>110520441997</v>
      </c>
      <c r="BE817">
        <v>110520441997</v>
      </c>
      <c r="BF817">
        <v>1</v>
      </c>
      <c r="BG817">
        <v>1</v>
      </c>
      <c r="BH817">
        <v>1</v>
      </c>
      <c r="BI817">
        <v>37992126680</v>
      </c>
      <c r="BJ817">
        <v>18289559397</v>
      </c>
      <c r="BK817">
        <v>39170934199</v>
      </c>
      <c r="BL817">
        <v>39170934199</v>
      </c>
      <c r="BM817">
        <v>20881374802</v>
      </c>
      <c r="BN817">
        <v>17478656533</v>
      </c>
      <c r="BO817">
        <v>0</v>
      </c>
      <c r="BP817">
        <v>0</v>
      </c>
      <c r="BQ817">
        <v>761</v>
      </c>
      <c r="BR817">
        <v>5744</v>
      </c>
      <c r="BS817">
        <v>761</v>
      </c>
      <c r="BT817">
        <v>1107</v>
      </c>
    </row>
    <row r="818" spans="1:72">
      <c r="A818" t="s">
        <v>1109</v>
      </c>
      <c r="B818" t="s">
        <v>58</v>
      </c>
      <c r="C818">
        <v>2013</v>
      </c>
      <c r="D818" t="s">
        <v>231</v>
      </c>
      <c r="E818">
        <v>6</v>
      </c>
      <c r="G818" t="s">
        <v>300</v>
      </c>
      <c r="H818" t="s">
        <v>1069</v>
      </c>
      <c r="I818">
        <v>70948331616</v>
      </c>
      <c r="J818">
        <v>6784960591</v>
      </c>
      <c r="K818">
        <v>5745292958</v>
      </c>
      <c r="L818">
        <v>7196893995</v>
      </c>
      <c r="M818">
        <v>7196893995</v>
      </c>
      <c r="N818">
        <v>39160386651</v>
      </c>
      <c r="O818">
        <v>29894809060</v>
      </c>
      <c r="P818">
        <v>17575548172</v>
      </c>
      <c r="Q818">
        <v>17575548172</v>
      </c>
      <c r="R818">
        <v>0</v>
      </c>
      <c r="S818">
        <v>17575548172</v>
      </c>
      <c r="T818">
        <v>17728727380</v>
      </c>
      <c r="U818">
        <v>17728727380</v>
      </c>
      <c r="V818">
        <v>17728727380</v>
      </c>
      <c r="W818">
        <v>17728727380</v>
      </c>
      <c r="X818">
        <v>17728727380</v>
      </c>
      <c r="Y818">
        <v>10356</v>
      </c>
      <c r="Z818">
        <v>705</v>
      </c>
      <c r="AA818">
        <v>705</v>
      </c>
      <c r="AB818">
        <v>17728727380</v>
      </c>
      <c r="AC818">
        <v>5198930356</v>
      </c>
      <c r="AM818">
        <v>28224909573</v>
      </c>
      <c r="AN818">
        <v>17728727380</v>
      </c>
      <c r="AO818">
        <v>17184955958</v>
      </c>
      <c r="AP818">
        <v>17184955958</v>
      </c>
      <c r="AQ818">
        <v>17138231416</v>
      </c>
      <c r="AR818">
        <v>17138231416</v>
      </c>
      <c r="AS818">
        <v>1209637158</v>
      </c>
      <c r="AT818">
        <v>17724188795</v>
      </c>
      <c r="AU818">
        <v>17183709225</v>
      </c>
      <c r="AV818">
        <v>17183709225</v>
      </c>
      <c r="AW818">
        <v>15761240451</v>
      </c>
      <c r="AX818">
        <v>17728727380</v>
      </c>
      <c r="AY818">
        <v>17728727380</v>
      </c>
      <c r="AZ818">
        <v>18548586811</v>
      </c>
      <c r="BB818">
        <v>0</v>
      </c>
      <c r="BD818">
        <v>70948331616</v>
      </c>
      <c r="BE818">
        <v>70948331616</v>
      </c>
      <c r="BF818">
        <v>1</v>
      </c>
      <c r="BG818">
        <v>1</v>
      </c>
      <c r="BI818">
        <v>17728727380</v>
      </c>
      <c r="BK818">
        <v>17575548172</v>
      </c>
      <c r="BL818">
        <v>17575548172</v>
      </c>
      <c r="BM818">
        <v>17575548172</v>
      </c>
      <c r="BN818">
        <v>11335155807</v>
      </c>
      <c r="BQ818">
        <v>705</v>
      </c>
      <c r="BR818">
        <v>8816</v>
      </c>
      <c r="BS818">
        <v>705</v>
      </c>
      <c r="BT818">
        <v>309</v>
      </c>
    </row>
    <row r="819" spans="1:72">
      <c r="A819" t="s">
        <v>1110</v>
      </c>
      <c r="B819" t="s">
        <v>59</v>
      </c>
      <c r="C819">
        <v>2013</v>
      </c>
      <c r="D819" t="s">
        <v>223</v>
      </c>
      <c r="E819">
        <v>2</v>
      </c>
      <c r="G819" t="s">
        <v>302</v>
      </c>
      <c r="H819" t="s">
        <v>1069</v>
      </c>
      <c r="I819">
        <v>46213042045</v>
      </c>
      <c r="J819">
        <v>26600972451</v>
      </c>
      <c r="K819">
        <v>6400311967</v>
      </c>
      <c r="L819">
        <v>8652708853</v>
      </c>
      <c r="M819">
        <v>8652708853</v>
      </c>
      <c r="N819">
        <v>46182200719</v>
      </c>
      <c r="O819">
        <v>30703562862</v>
      </c>
      <c r="P819">
        <v>25468483959</v>
      </c>
      <c r="Q819">
        <v>25468483959</v>
      </c>
      <c r="R819">
        <v>0</v>
      </c>
      <c r="S819">
        <v>25468483959</v>
      </c>
      <c r="T819">
        <v>25274012787</v>
      </c>
      <c r="U819">
        <v>25274012787</v>
      </c>
      <c r="V819">
        <v>25274012787</v>
      </c>
      <c r="W819">
        <v>25274012787</v>
      </c>
      <c r="X819">
        <v>25274012787</v>
      </c>
      <c r="Y819">
        <v>1177</v>
      </c>
      <c r="Z819">
        <v>320</v>
      </c>
      <c r="AA819">
        <v>320</v>
      </c>
      <c r="AB819">
        <v>25274012787</v>
      </c>
      <c r="AC819">
        <v>688076355</v>
      </c>
      <c r="AD819">
        <v>25274012787</v>
      </c>
      <c r="AE819">
        <v>0</v>
      </c>
      <c r="AF819">
        <v>835</v>
      </c>
      <c r="AG819">
        <v>835</v>
      </c>
      <c r="AH819">
        <v>835</v>
      </c>
      <c r="AI819">
        <v>0</v>
      </c>
      <c r="AJ819">
        <v>0</v>
      </c>
      <c r="AK819">
        <v>0</v>
      </c>
      <c r="AL819">
        <v>0</v>
      </c>
      <c r="AM819">
        <v>28816303995</v>
      </c>
      <c r="AN819">
        <v>25274012787</v>
      </c>
      <c r="AO819">
        <v>25466157393</v>
      </c>
      <c r="AP819">
        <v>25466157393</v>
      </c>
      <c r="AQ819">
        <v>25017730180</v>
      </c>
      <c r="AR819">
        <v>7923714911</v>
      </c>
      <c r="AS819">
        <v>1402987722</v>
      </c>
      <c r="AT819">
        <v>24936641359</v>
      </c>
      <c r="AU819">
        <v>24492489276</v>
      </c>
      <c r="AV819">
        <v>24492489276</v>
      </c>
      <c r="AW819">
        <v>23613827347</v>
      </c>
      <c r="AX819">
        <v>25274012787</v>
      </c>
      <c r="AY819">
        <v>25274012787</v>
      </c>
      <c r="AZ819">
        <v>25297107850</v>
      </c>
      <c r="BA819">
        <v>6029325152</v>
      </c>
      <c r="BB819">
        <v>0</v>
      </c>
      <c r="BC819">
        <v>0</v>
      </c>
      <c r="BD819">
        <v>46213042045</v>
      </c>
      <c r="BE819">
        <v>46213042045</v>
      </c>
      <c r="BF819">
        <v>1</v>
      </c>
      <c r="BG819">
        <v>1</v>
      </c>
      <c r="BH819">
        <v>1</v>
      </c>
      <c r="BI819">
        <v>25274012787</v>
      </c>
      <c r="BJ819">
        <v>17284777150</v>
      </c>
      <c r="BK819">
        <v>25468483959</v>
      </c>
      <c r="BL819">
        <v>25468483959</v>
      </c>
      <c r="BM819">
        <v>8183706809</v>
      </c>
      <c r="BN819">
        <v>10326074626</v>
      </c>
      <c r="BO819">
        <v>0</v>
      </c>
      <c r="BP819">
        <v>0</v>
      </c>
      <c r="BQ819">
        <v>320</v>
      </c>
      <c r="BR819">
        <v>954</v>
      </c>
      <c r="BS819">
        <v>320</v>
      </c>
      <c r="BT819">
        <v>930</v>
      </c>
    </row>
    <row r="820" spans="1:72">
      <c r="A820" t="s">
        <v>1111</v>
      </c>
      <c r="B820" t="s">
        <v>60</v>
      </c>
      <c r="C820">
        <v>2013</v>
      </c>
      <c r="D820" t="s">
        <v>207</v>
      </c>
      <c r="E820">
        <v>7</v>
      </c>
      <c r="G820" t="s">
        <v>304</v>
      </c>
      <c r="H820" t="s">
        <v>1069</v>
      </c>
      <c r="I820">
        <v>254766034954</v>
      </c>
      <c r="J820">
        <v>62891820900</v>
      </c>
      <c r="K820">
        <v>26195887056</v>
      </c>
      <c r="L820">
        <v>39601754770</v>
      </c>
      <c r="M820">
        <v>39601754770</v>
      </c>
      <c r="N820">
        <v>226626380956</v>
      </c>
      <c r="O820">
        <v>133974319513</v>
      </c>
      <c r="P820">
        <v>95826665712</v>
      </c>
      <c r="Q820">
        <v>95826665712</v>
      </c>
      <c r="R820">
        <v>0</v>
      </c>
      <c r="S820">
        <v>95826665712</v>
      </c>
      <c r="T820">
        <v>93739019558</v>
      </c>
      <c r="U820">
        <v>93739019558</v>
      </c>
      <c r="V820">
        <v>93739019558</v>
      </c>
      <c r="W820">
        <v>93739019558</v>
      </c>
      <c r="X820">
        <v>93739019558</v>
      </c>
      <c r="Y820">
        <v>15973</v>
      </c>
      <c r="Z820">
        <v>2169</v>
      </c>
      <c r="AA820">
        <v>2169</v>
      </c>
      <c r="AB820">
        <v>93739019558</v>
      </c>
      <c r="AC820">
        <v>8492453042</v>
      </c>
      <c r="AD820">
        <v>93739019558</v>
      </c>
      <c r="AE820">
        <v>0</v>
      </c>
      <c r="AF820">
        <v>1534</v>
      </c>
      <c r="AG820">
        <v>1534</v>
      </c>
      <c r="AH820">
        <v>1534</v>
      </c>
      <c r="AI820">
        <v>0</v>
      </c>
      <c r="AJ820">
        <v>0</v>
      </c>
      <c r="AK820">
        <v>0</v>
      </c>
      <c r="AL820">
        <v>0</v>
      </c>
      <c r="AM820">
        <v>138842923321</v>
      </c>
      <c r="AN820">
        <v>93739019558</v>
      </c>
      <c r="AO820">
        <v>100227208550</v>
      </c>
      <c r="AP820">
        <v>100227208550</v>
      </c>
      <c r="AQ820">
        <v>91695462001</v>
      </c>
      <c r="AR820">
        <v>59165785551</v>
      </c>
      <c r="AS820">
        <v>10062548686</v>
      </c>
      <c r="AT820">
        <v>92981304873</v>
      </c>
      <c r="AU820">
        <v>90526652280</v>
      </c>
      <c r="AV820">
        <v>90526652280</v>
      </c>
      <c r="AW820">
        <v>85871079538</v>
      </c>
      <c r="AX820">
        <v>93739019558</v>
      </c>
      <c r="AY820">
        <v>93739019558</v>
      </c>
      <c r="AZ820">
        <v>97678146401</v>
      </c>
      <c r="BA820">
        <v>13269569346</v>
      </c>
      <c r="BB820">
        <v>0</v>
      </c>
      <c r="BC820">
        <v>0</v>
      </c>
      <c r="BD820">
        <v>254766034954</v>
      </c>
      <c r="BE820">
        <v>254766034954</v>
      </c>
      <c r="BF820">
        <v>1</v>
      </c>
      <c r="BG820">
        <v>1</v>
      </c>
      <c r="BH820">
        <v>1</v>
      </c>
      <c r="BI820">
        <v>93739019558</v>
      </c>
      <c r="BJ820">
        <v>33570010590</v>
      </c>
      <c r="BK820">
        <v>95826665712</v>
      </c>
      <c r="BL820">
        <v>95826665712</v>
      </c>
      <c r="BM820">
        <v>62256655122</v>
      </c>
      <c r="BN820">
        <v>42184962882</v>
      </c>
      <c r="BO820">
        <v>0</v>
      </c>
      <c r="BP820">
        <v>0</v>
      </c>
      <c r="BQ820">
        <v>2169</v>
      </c>
      <c r="BR820">
        <v>9879</v>
      </c>
      <c r="BS820">
        <v>2169</v>
      </c>
      <c r="BT820">
        <v>2180</v>
      </c>
    </row>
    <row r="821" spans="1:72">
      <c r="A821" t="s">
        <v>1112</v>
      </c>
      <c r="B821" t="s">
        <v>61</v>
      </c>
      <c r="C821">
        <v>2013</v>
      </c>
      <c r="D821" t="s">
        <v>212</v>
      </c>
      <c r="E821">
        <v>4</v>
      </c>
      <c r="G821" t="s">
        <v>306</v>
      </c>
      <c r="H821" t="s">
        <v>1069</v>
      </c>
      <c r="I821">
        <v>50815571415</v>
      </c>
      <c r="J821">
        <v>2601418644</v>
      </c>
      <c r="K821">
        <v>1738176442</v>
      </c>
      <c r="L821">
        <v>2778437066</v>
      </c>
      <c r="M821">
        <v>2778437066</v>
      </c>
      <c r="N821">
        <v>14360827289</v>
      </c>
      <c r="O821">
        <v>12946446875</v>
      </c>
      <c r="P821">
        <v>7811795925</v>
      </c>
      <c r="Q821">
        <v>7811795925</v>
      </c>
      <c r="R821">
        <v>0</v>
      </c>
      <c r="S821">
        <v>7811795925</v>
      </c>
      <c r="T821">
        <v>7757423285</v>
      </c>
      <c r="U821">
        <v>7757423285</v>
      </c>
      <c r="V821">
        <v>7757423285</v>
      </c>
      <c r="W821">
        <v>7757423285</v>
      </c>
      <c r="X821">
        <v>7757423285</v>
      </c>
      <c r="Y821">
        <v>4344</v>
      </c>
      <c r="Z821">
        <v>252</v>
      </c>
      <c r="AA821">
        <v>252</v>
      </c>
      <c r="AB821">
        <v>7757423285</v>
      </c>
      <c r="AC821">
        <v>2439385213</v>
      </c>
      <c r="AM821">
        <v>10875065438</v>
      </c>
      <c r="AN821">
        <v>7757423285</v>
      </c>
      <c r="AO821">
        <v>8770004731</v>
      </c>
      <c r="AP821">
        <v>8770004731</v>
      </c>
      <c r="AQ821">
        <v>7432018075</v>
      </c>
      <c r="AR821">
        <v>7432018075</v>
      </c>
      <c r="AS821">
        <v>128457904</v>
      </c>
      <c r="AT821">
        <v>7754771968</v>
      </c>
      <c r="AU821">
        <v>7370027608</v>
      </c>
      <c r="AV821">
        <v>7370027608</v>
      </c>
      <c r="AW821">
        <v>6776999428</v>
      </c>
      <c r="AX821">
        <v>7757423285</v>
      </c>
      <c r="AY821">
        <v>7757423285</v>
      </c>
      <c r="AZ821">
        <v>8304491211</v>
      </c>
      <c r="BB821">
        <v>0</v>
      </c>
      <c r="BD821">
        <v>50815571415</v>
      </c>
      <c r="BE821">
        <v>50815571415</v>
      </c>
      <c r="BF821">
        <v>1</v>
      </c>
      <c r="BG821">
        <v>1</v>
      </c>
      <c r="BI821">
        <v>7757423285</v>
      </c>
      <c r="BK821">
        <v>7811795925</v>
      </c>
      <c r="BL821">
        <v>7811795925</v>
      </c>
      <c r="BM821">
        <v>7811795925</v>
      </c>
      <c r="BN821">
        <v>5785015856</v>
      </c>
      <c r="BQ821">
        <v>252</v>
      </c>
      <c r="BR821">
        <v>3985</v>
      </c>
      <c r="BS821">
        <v>252</v>
      </c>
      <c r="BT821">
        <v>149</v>
      </c>
    </row>
    <row r="822" spans="1:72">
      <c r="A822" t="s">
        <v>1113</v>
      </c>
      <c r="B822" t="s">
        <v>62</v>
      </c>
      <c r="C822">
        <v>2013</v>
      </c>
      <c r="D822" t="s">
        <v>215</v>
      </c>
      <c r="E822">
        <v>5</v>
      </c>
      <c r="G822" t="s">
        <v>308</v>
      </c>
      <c r="H822" t="s">
        <v>1069</v>
      </c>
      <c r="I822">
        <v>42439040489</v>
      </c>
      <c r="J822">
        <v>3620690862</v>
      </c>
      <c r="K822">
        <v>3584468522</v>
      </c>
      <c r="L822">
        <v>6230719484</v>
      </c>
      <c r="M822">
        <v>6230719484</v>
      </c>
      <c r="N822">
        <v>32651880669</v>
      </c>
      <c r="O822">
        <v>21555345751</v>
      </c>
      <c r="P822">
        <v>10598323337</v>
      </c>
      <c r="Q822">
        <v>10598323337</v>
      </c>
      <c r="R822">
        <v>0</v>
      </c>
      <c r="S822">
        <v>10598323337</v>
      </c>
      <c r="T822">
        <v>10591431705</v>
      </c>
      <c r="U822">
        <v>10591431705</v>
      </c>
      <c r="V822">
        <v>10591431705</v>
      </c>
      <c r="W822">
        <v>10591431705</v>
      </c>
      <c r="X822">
        <v>10591431705</v>
      </c>
      <c r="Y822">
        <v>5776</v>
      </c>
      <c r="Z822">
        <v>357</v>
      </c>
      <c r="AA822">
        <v>357</v>
      </c>
      <c r="AB822">
        <v>10591431705</v>
      </c>
      <c r="AC822">
        <v>3139627068</v>
      </c>
      <c r="AM822">
        <v>20812734087</v>
      </c>
      <c r="AN822">
        <v>10591431705</v>
      </c>
      <c r="AO822">
        <v>12136894019</v>
      </c>
      <c r="AP822">
        <v>12136894019</v>
      </c>
      <c r="AQ822">
        <v>9997086381</v>
      </c>
      <c r="AR822">
        <v>9997086381</v>
      </c>
      <c r="AS822">
        <v>1834774195</v>
      </c>
      <c r="AT822">
        <v>10591407660</v>
      </c>
      <c r="AU822">
        <v>10029728448</v>
      </c>
      <c r="AV822">
        <v>10029728448</v>
      </c>
      <c r="AW822">
        <v>9795643756</v>
      </c>
      <c r="AX822">
        <v>10591431705</v>
      </c>
      <c r="AY822">
        <v>10591431705</v>
      </c>
      <c r="AZ822">
        <v>11822372983</v>
      </c>
      <c r="BB822">
        <v>0</v>
      </c>
      <c r="BD822">
        <v>42439040489</v>
      </c>
      <c r="BE822">
        <v>42439040489</v>
      </c>
      <c r="BF822">
        <v>1</v>
      </c>
      <c r="BG822">
        <v>1</v>
      </c>
      <c r="BI822">
        <v>10591431705</v>
      </c>
      <c r="BK822">
        <v>10598323337</v>
      </c>
      <c r="BL822">
        <v>10598323337</v>
      </c>
      <c r="BM822">
        <v>10598323337</v>
      </c>
      <c r="BN822">
        <v>5499433303</v>
      </c>
      <c r="BQ822">
        <v>357</v>
      </c>
      <c r="BR822">
        <v>4228</v>
      </c>
      <c r="BS822">
        <v>357</v>
      </c>
      <c r="BT822">
        <v>223</v>
      </c>
    </row>
    <row r="823" spans="1:72">
      <c r="A823" t="s">
        <v>1114</v>
      </c>
      <c r="B823" t="s">
        <v>63</v>
      </c>
      <c r="C823">
        <v>2013</v>
      </c>
      <c r="D823" t="s">
        <v>215</v>
      </c>
      <c r="E823">
        <v>2</v>
      </c>
      <c r="G823" t="s">
        <v>310</v>
      </c>
      <c r="H823" t="s">
        <v>1069</v>
      </c>
      <c r="I823">
        <v>26059227953</v>
      </c>
      <c r="J823">
        <v>2721517732</v>
      </c>
      <c r="K823">
        <v>2569490187</v>
      </c>
      <c r="L823">
        <v>3247316271</v>
      </c>
      <c r="M823">
        <v>3247316271</v>
      </c>
      <c r="N823">
        <v>23289172128</v>
      </c>
      <c r="O823">
        <v>14491490244</v>
      </c>
      <c r="P823">
        <v>7971449580</v>
      </c>
      <c r="Q823">
        <v>7971449580</v>
      </c>
      <c r="R823">
        <v>0</v>
      </c>
      <c r="S823">
        <v>7971449580</v>
      </c>
      <c r="T823">
        <v>8076797027</v>
      </c>
      <c r="U823">
        <v>8076797027</v>
      </c>
      <c r="V823">
        <v>8076797027</v>
      </c>
      <c r="W823">
        <v>8076797027</v>
      </c>
      <c r="X823">
        <v>8076797027</v>
      </c>
      <c r="Y823">
        <v>2194</v>
      </c>
      <c r="Z823">
        <v>232</v>
      </c>
      <c r="AA823">
        <v>232</v>
      </c>
      <c r="AB823">
        <v>8076797027</v>
      </c>
      <c r="AC823">
        <v>1306016620</v>
      </c>
      <c r="AM823">
        <v>13264380781</v>
      </c>
      <c r="AN823">
        <v>8076797027</v>
      </c>
      <c r="AO823">
        <v>7738924851</v>
      </c>
      <c r="AP823">
        <v>7738924851</v>
      </c>
      <c r="AQ823">
        <v>6922816537</v>
      </c>
      <c r="AR823">
        <v>6922816537</v>
      </c>
      <c r="AS823">
        <v>763254220</v>
      </c>
      <c r="AT823">
        <v>8073642976</v>
      </c>
      <c r="AU823">
        <v>7667739430</v>
      </c>
      <c r="AV823">
        <v>7667739430</v>
      </c>
      <c r="AW823">
        <v>6921882207</v>
      </c>
      <c r="AX823">
        <v>8076797027</v>
      </c>
      <c r="AY823">
        <v>8076797027</v>
      </c>
      <c r="AZ823">
        <v>8386651719</v>
      </c>
      <c r="BB823">
        <v>0</v>
      </c>
      <c r="BD823">
        <v>26059227953</v>
      </c>
      <c r="BE823">
        <v>26059227953</v>
      </c>
      <c r="BF823">
        <v>1</v>
      </c>
      <c r="BG823">
        <v>1</v>
      </c>
      <c r="BI823">
        <v>8076797027</v>
      </c>
      <c r="BK823">
        <v>7971449580</v>
      </c>
      <c r="BL823">
        <v>7971449580</v>
      </c>
      <c r="BM823">
        <v>7971449580</v>
      </c>
      <c r="BN823">
        <v>3835988912</v>
      </c>
      <c r="BQ823">
        <v>232</v>
      </c>
      <c r="BR823">
        <v>1194</v>
      </c>
      <c r="BS823">
        <v>232</v>
      </c>
      <c r="BT823">
        <v>133</v>
      </c>
    </row>
    <row r="824" spans="1:72">
      <c r="A824" t="s">
        <v>1115</v>
      </c>
      <c r="B824" t="s">
        <v>64</v>
      </c>
      <c r="C824">
        <v>2013</v>
      </c>
      <c r="D824" t="s">
        <v>228</v>
      </c>
      <c r="E824">
        <v>5</v>
      </c>
      <c r="G824" t="s">
        <v>312</v>
      </c>
      <c r="H824" t="s">
        <v>1069</v>
      </c>
      <c r="I824">
        <v>84726829114</v>
      </c>
      <c r="J824">
        <v>34858966470</v>
      </c>
      <c r="K824">
        <v>9649875078</v>
      </c>
      <c r="L824">
        <v>14141445931</v>
      </c>
      <c r="M824">
        <v>14141445931</v>
      </c>
      <c r="N824">
        <v>81960147124</v>
      </c>
      <c r="O824">
        <v>54237695383</v>
      </c>
      <c r="P824">
        <v>39188682418</v>
      </c>
      <c r="Q824">
        <v>39188682418</v>
      </c>
      <c r="R824">
        <v>0</v>
      </c>
      <c r="S824">
        <v>39188682418</v>
      </c>
      <c r="T824">
        <v>39293127497</v>
      </c>
      <c r="U824">
        <v>39293127497</v>
      </c>
      <c r="V824">
        <v>39293127497</v>
      </c>
      <c r="W824">
        <v>39293127497</v>
      </c>
      <c r="X824">
        <v>39293127497</v>
      </c>
      <c r="Y824">
        <v>7400</v>
      </c>
      <c r="Z824">
        <v>786</v>
      </c>
      <c r="AA824">
        <v>786</v>
      </c>
      <c r="AB824">
        <v>39293127497</v>
      </c>
      <c r="AC824">
        <v>3989260053</v>
      </c>
      <c r="AD824">
        <v>39293127497</v>
      </c>
      <c r="AE824">
        <v>0</v>
      </c>
      <c r="AF824">
        <v>723</v>
      </c>
      <c r="AG824">
        <v>723</v>
      </c>
      <c r="AH824">
        <v>723</v>
      </c>
      <c r="AI824">
        <v>0</v>
      </c>
      <c r="AJ824">
        <v>0</v>
      </c>
      <c r="AK824">
        <v>0</v>
      </c>
      <c r="AL824">
        <v>0</v>
      </c>
      <c r="AM824">
        <v>53391642370</v>
      </c>
      <c r="AN824">
        <v>39293127497</v>
      </c>
      <c r="AO824">
        <v>39032942870</v>
      </c>
      <c r="AP824">
        <v>39032942870</v>
      </c>
      <c r="AQ824">
        <v>38165874003</v>
      </c>
      <c r="AR824">
        <v>19854694809</v>
      </c>
      <c r="AS824">
        <v>2396098602</v>
      </c>
      <c r="AT824">
        <v>38913892169</v>
      </c>
      <c r="AU824">
        <v>37756032787</v>
      </c>
      <c r="AV824">
        <v>37756032787</v>
      </c>
      <c r="AW824">
        <v>37022569915</v>
      </c>
      <c r="AX824">
        <v>39293127497</v>
      </c>
      <c r="AY824">
        <v>39293127497</v>
      </c>
      <c r="AZ824">
        <v>40789554885.305603</v>
      </c>
      <c r="BA824">
        <v>7152439305</v>
      </c>
      <c r="BB824">
        <v>0</v>
      </c>
      <c r="BC824">
        <v>0</v>
      </c>
      <c r="BD824">
        <v>84726829114</v>
      </c>
      <c r="BE824">
        <v>84726829114</v>
      </c>
      <c r="BF824">
        <v>1</v>
      </c>
      <c r="BG824">
        <v>1</v>
      </c>
      <c r="BH824">
        <v>1</v>
      </c>
      <c r="BI824">
        <v>39293127497</v>
      </c>
      <c r="BJ824">
        <v>19481533927</v>
      </c>
      <c r="BK824">
        <v>39188682418</v>
      </c>
      <c r="BL824">
        <v>39188682418</v>
      </c>
      <c r="BM824">
        <v>19707148491</v>
      </c>
      <c r="BN824">
        <v>18083080351</v>
      </c>
      <c r="BO824">
        <v>0</v>
      </c>
      <c r="BP824">
        <v>0</v>
      </c>
      <c r="BQ824">
        <v>786</v>
      </c>
      <c r="BR824">
        <v>6171</v>
      </c>
      <c r="BS824">
        <v>786</v>
      </c>
      <c r="BT824">
        <v>967</v>
      </c>
    </row>
    <row r="825" spans="1:72">
      <c r="A825" t="s">
        <v>1116</v>
      </c>
      <c r="B825" t="s">
        <v>65</v>
      </c>
      <c r="C825">
        <v>2013</v>
      </c>
      <c r="D825" t="s">
        <v>218</v>
      </c>
      <c r="E825">
        <v>4</v>
      </c>
      <c r="G825" t="s">
        <v>314</v>
      </c>
      <c r="H825" t="s">
        <v>1069</v>
      </c>
      <c r="I825">
        <v>22861953270</v>
      </c>
      <c r="J825">
        <v>1482058082</v>
      </c>
      <c r="K825">
        <v>1257304251</v>
      </c>
      <c r="L825">
        <v>1649818890</v>
      </c>
      <c r="M825">
        <v>1649818890</v>
      </c>
      <c r="N825">
        <v>10382763093</v>
      </c>
      <c r="O825">
        <v>9195389079</v>
      </c>
      <c r="P825">
        <v>5345431894</v>
      </c>
      <c r="Q825">
        <v>5345431894</v>
      </c>
      <c r="R825">
        <v>0</v>
      </c>
      <c r="S825">
        <v>5345431894</v>
      </c>
      <c r="T825">
        <v>5344027154</v>
      </c>
      <c r="U825">
        <v>5344027154</v>
      </c>
      <c r="V825">
        <v>5344027154</v>
      </c>
      <c r="W825">
        <v>5344027154</v>
      </c>
      <c r="X825">
        <v>5344027154</v>
      </c>
      <c r="Y825">
        <v>3871</v>
      </c>
      <c r="Z825">
        <v>222</v>
      </c>
      <c r="AA825">
        <v>222</v>
      </c>
      <c r="AB825">
        <v>5344027154</v>
      </c>
      <c r="AC825">
        <v>2096378575</v>
      </c>
      <c r="AM825">
        <v>7758082721</v>
      </c>
      <c r="AN825">
        <v>5344027154</v>
      </c>
      <c r="AO825">
        <v>5317171992</v>
      </c>
      <c r="AP825">
        <v>5317171992</v>
      </c>
      <c r="AQ825">
        <v>5866522576</v>
      </c>
      <c r="AR825">
        <v>5866522576</v>
      </c>
      <c r="AS825">
        <v>77370416</v>
      </c>
      <c r="AT825">
        <v>5341417706</v>
      </c>
      <c r="AU825">
        <v>5121004748</v>
      </c>
      <c r="AV825">
        <v>5121004748</v>
      </c>
      <c r="AW825">
        <v>4572088033</v>
      </c>
      <c r="AX825">
        <v>5344027154</v>
      </c>
      <c r="AY825">
        <v>5344027154</v>
      </c>
      <c r="AZ825">
        <v>5579083439</v>
      </c>
      <c r="BB825">
        <v>0</v>
      </c>
      <c r="BD825">
        <v>22861953270</v>
      </c>
      <c r="BE825">
        <v>22861953270</v>
      </c>
      <c r="BF825">
        <v>1</v>
      </c>
      <c r="BG825">
        <v>1</v>
      </c>
      <c r="BI825">
        <v>5344027154</v>
      </c>
      <c r="BK825">
        <v>5345431894</v>
      </c>
      <c r="BL825">
        <v>5345431894</v>
      </c>
      <c r="BM825">
        <v>5345431894</v>
      </c>
      <c r="BN825">
        <v>4068618680</v>
      </c>
      <c r="BQ825">
        <v>222</v>
      </c>
      <c r="BR825">
        <v>3618</v>
      </c>
      <c r="BS825">
        <v>222</v>
      </c>
      <c r="BT825">
        <v>115</v>
      </c>
    </row>
    <row r="826" spans="1:72">
      <c r="A826" t="s">
        <v>1117</v>
      </c>
      <c r="B826" t="s">
        <v>66</v>
      </c>
      <c r="C826">
        <v>2013</v>
      </c>
      <c r="D826" t="s">
        <v>223</v>
      </c>
      <c r="E826">
        <v>2</v>
      </c>
      <c r="G826" t="s">
        <v>316</v>
      </c>
      <c r="H826" t="s">
        <v>1069</v>
      </c>
      <c r="I826">
        <v>46472652155</v>
      </c>
      <c r="J826">
        <v>22628719390</v>
      </c>
      <c r="K826">
        <v>7208715396</v>
      </c>
      <c r="L826">
        <v>8480965856</v>
      </c>
      <c r="M826">
        <v>8480965856</v>
      </c>
      <c r="N826">
        <v>46441240870</v>
      </c>
      <c r="O826">
        <v>28982428938</v>
      </c>
      <c r="P826">
        <v>28094227560</v>
      </c>
      <c r="Q826">
        <v>28094227560</v>
      </c>
      <c r="R826">
        <v>0</v>
      </c>
      <c r="S826">
        <v>28094227560</v>
      </c>
      <c r="T826">
        <v>28286995706</v>
      </c>
      <c r="U826">
        <v>28286995706</v>
      </c>
      <c r="V826">
        <v>28286995706</v>
      </c>
      <c r="W826">
        <v>28286995706</v>
      </c>
      <c r="X826">
        <v>28286995706</v>
      </c>
      <c r="Y826">
        <v>1107</v>
      </c>
      <c r="Z826">
        <v>372</v>
      </c>
      <c r="AA826">
        <v>372</v>
      </c>
      <c r="AB826">
        <v>28286995706</v>
      </c>
      <c r="AC826">
        <v>576720005</v>
      </c>
      <c r="AD826">
        <v>28286995706</v>
      </c>
      <c r="AE826">
        <v>0</v>
      </c>
      <c r="AF826">
        <v>901</v>
      </c>
      <c r="AG826">
        <v>901</v>
      </c>
      <c r="AH826">
        <v>901</v>
      </c>
      <c r="AI826">
        <v>0</v>
      </c>
      <c r="AJ826">
        <v>0</v>
      </c>
      <c r="AK826">
        <v>0</v>
      </c>
      <c r="AL826">
        <v>0</v>
      </c>
      <c r="AM826">
        <v>24811158614</v>
      </c>
      <c r="AN826">
        <v>28286995706</v>
      </c>
      <c r="AO826">
        <v>27189189290</v>
      </c>
      <c r="AP826">
        <v>27189189290</v>
      </c>
      <c r="AQ826">
        <v>27451007706</v>
      </c>
      <c r="AR826">
        <v>8241351495</v>
      </c>
      <c r="AS826">
        <v>1258975191</v>
      </c>
      <c r="AT826">
        <v>28007235093</v>
      </c>
      <c r="AU826">
        <v>27364874379</v>
      </c>
      <c r="AV826">
        <v>27364874379</v>
      </c>
      <c r="AW826">
        <v>26137442503</v>
      </c>
      <c r="AX826">
        <v>28286995706</v>
      </c>
      <c r="AY826">
        <v>28286995706</v>
      </c>
      <c r="AZ826">
        <v>28198707982</v>
      </c>
      <c r="BA826">
        <v>7435979991</v>
      </c>
      <c r="BB826">
        <v>0</v>
      </c>
      <c r="BC826">
        <v>0</v>
      </c>
      <c r="BD826">
        <v>46472652155</v>
      </c>
      <c r="BE826">
        <v>46472652155</v>
      </c>
      <c r="BF826">
        <v>1</v>
      </c>
      <c r="BG826">
        <v>1</v>
      </c>
      <c r="BH826">
        <v>1</v>
      </c>
      <c r="BI826">
        <v>28286995706</v>
      </c>
      <c r="BJ826">
        <v>19508245782</v>
      </c>
      <c r="BK826">
        <v>28094227560</v>
      </c>
      <c r="BL826">
        <v>28094227560</v>
      </c>
      <c r="BM826">
        <v>8585981778</v>
      </c>
      <c r="BN826">
        <v>12220095278</v>
      </c>
      <c r="BO826">
        <v>0</v>
      </c>
      <c r="BP826">
        <v>0</v>
      </c>
      <c r="BQ826">
        <v>372</v>
      </c>
      <c r="BR826">
        <v>918</v>
      </c>
      <c r="BS826">
        <v>372</v>
      </c>
      <c r="BT826">
        <v>938</v>
      </c>
    </row>
    <row r="827" spans="1:72">
      <c r="A827" t="s">
        <v>1118</v>
      </c>
      <c r="B827" t="s">
        <v>67</v>
      </c>
      <c r="C827">
        <v>2013</v>
      </c>
      <c r="D827" t="s">
        <v>207</v>
      </c>
      <c r="E827">
        <v>8</v>
      </c>
      <c r="G827" t="s">
        <v>318</v>
      </c>
      <c r="H827" t="s">
        <v>1069</v>
      </c>
      <c r="I827">
        <v>503451212161</v>
      </c>
      <c r="J827">
        <v>61474688954</v>
      </c>
      <c r="K827">
        <v>39828962714</v>
      </c>
      <c r="L827">
        <v>70698301926</v>
      </c>
      <c r="M827">
        <v>70698301926</v>
      </c>
      <c r="N827">
        <v>385452185858</v>
      </c>
      <c r="O827">
        <v>255891439215</v>
      </c>
      <c r="P827">
        <v>150045440753</v>
      </c>
      <c r="Q827">
        <v>150045440753</v>
      </c>
      <c r="R827">
        <v>0</v>
      </c>
      <c r="S827">
        <v>150045440753</v>
      </c>
      <c r="T827">
        <v>148054701149</v>
      </c>
      <c r="U827">
        <v>148054701149</v>
      </c>
      <c r="V827">
        <v>148054701149</v>
      </c>
      <c r="W827">
        <v>148054701149</v>
      </c>
      <c r="X827">
        <v>148054701149</v>
      </c>
      <c r="Y827">
        <v>22677</v>
      </c>
      <c r="Z827">
        <v>3417</v>
      </c>
      <c r="AA827">
        <v>3417</v>
      </c>
      <c r="AB827">
        <v>148054701149</v>
      </c>
      <c r="AC827">
        <v>11629323895</v>
      </c>
      <c r="AD827">
        <v>148054701149</v>
      </c>
      <c r="AE827">
        <v>0</v>
      </c>
      <c r="AF827">
        <v>1660</v>
      </c>
      <c r="AG827">
        <v>1660</v>
      </c>
      <c r="AH827">
        <v>1660</v>
      </c>
      <c r="AI827">
        <v>0</v>
      </c>
      <c r="AJ827">
        <v>0</v>
      </c>
      <c r="AK827">
        <v>0</v>
      </c>
      <c r="AL827">
        <v>0</v>
      </c>
      <c r="AM827">
        <v>224533743609</v>
      </c>
      <c r="AN827">
        <v>148054701149</v>
      </c>
      <c r="AO827">
        <v>151423128938</v>
      </c>
      <c r="AP827">
        <v>151423128938</v>
      </c>
      <c r="AQ827">
        <v>146664528740</v>
      </c>
      <c r="AR827">
        <v>114195251939</v>
      </c>
      <c r="AS827">
        <v>26920435519</v>
      </c>
      <c r="AT827">
        <v>147327865822</v>
      </c>
      <c r="AU827">
        <v>143306432838</v>
      </c>
      <c r="AV827">
        <v>143306432838</v>
      </c>
      <c r="AW827">
        <v>142174203685</v>
      </c>
      <c r="AX827">
        <v>148054701149</v>
      </c>
      <c r="AY827">
        <v>148054701149</v>
      </c>
      <c r="AZ827">
        <v>160033068203</v>
      </c>
      <c r="BA827">
        <v>11426086277</v>
      </c>
      <c r="BB827">
        <v>0</v>
      </c>
      <c r="BC827">
        <v>0</v>
      </c>
      <c r="BD827">
        <v>503451212161</v>
      </c>
      <c r="BE827">
        <v>503451212161</v>
      </c>
      <c r="BF827">
        <v>1</v>
      </c>
      <c r="BG827">
        <v>1</v>
      </c>
      <c r="BH827">
        <v>1</v>
      </c>
      <c r="BI827">
        <v>148054701149</v>
      </c>
      <c r="BJ827">
        <v>33227153638</v>
      </c>
      <c r="BK827">
        <v>150045440753</v>
      </c>
      <c r="BL827">
        <v>150045440753</v>
      </c>
      <c r="BM827">
        <v>116818287115</v>
      </c>
      <c r="BN827">
        <v>62636098863</v>
      </c>
      <c r="BO827">
        <v>0</v>
      </c>
      <c r="BP827">
        <v>0</v>
      </c>
      <c r="BQ827">
        <v>3417</v>
      </c>
      <c r="BR827">
        <v>13421</v>
      </c>
      <c r="BS827">
        <v>3417</v>
      </c>
      <c r="BT827">
        <v>3125</v>
      </c>
    </row>
    <row r="828" spans="1:72">
      <c r="A828" t="s">
        <v>1119</v>
      </c>
      <c r="B828" t="s">
        <v>68</v>
      </c>
      <c r="C828">
        <v>2013</v>
      </c>
      <c r="D828" t="s">
        <v>212</v>
      </c>
      <c r="E828">
        <v>2</v>
      </c>
      <c r="G828" t="s">
        <v>320</v>
      </c>
      <c r="H828" t="s">
        <v>1069</v>
      </c>
      <c r="I828">
        <v>39736092064</v>
      </c>
      <c r="J828">
        <v>1365565557</v>
      </c>
      <c r="K828">
        <v>1037205659</v>
      </c>
      <c r="L828">
        <v>1647818540</v>
      </c>
      <c r="M828">
        <v>1647818540</v>
      </c>
      <c r="N828">
        <v>14980802619</v>
      </c>
      <c r="O828">
        <v>13947878267</v>
      </c>
      <c r="P828">
        <v>5107711079</v>
      </c>
      <c r="Q828">
        <v>5107711079</v>
      </c>
      <c r="R828">
        <v>0</v>
      </c>
      <c r="S828">
        <v>5107711079</v>
      </c>
      <c r="T828">
        <v>5075412306</v>
      </c>
      <c r="U828">
        <v>5075412306</v>
      </c>
      <c r="V828">
        <v>5075412306</v>
      </c>
      <c r="W828">
        <v>5075412306</v>
      </c>
      <c r="X828">
        <v>5075412306</v>
      </c>
      <c r="Y828">
        <v>1693</v>
      </c>
      <c r="Z828">
        <v>125</v>
      </c>
      <c r="AA828">
        <v>125</v>
      </c>
      <c r="AB828">
        <v>5075412306</v>
      </c>
      <c r="AC828">
        <v>1035789440</v>
      </c>
      <c r="AM828">
        <v>9869236266</v>
      </c>
      <c r="AN828">
        <v>5075412306</v>
      </c>
      <c r="AO828">
        <v>5401879369</v>
      </c>
      <c r="AP828">
        <v>5401879369</v>
      </c>
      <c r="AQ828">
        <v>5064368007</v>
      </c>
      <c r="AR828">
        <v>5064368007</v>
      </c>
      <c r="AS828">
        <v>171748797</v>
      </c>
      <c r="AT828">
        <v>5072390403</v>
      </c>
      <c r="AU828">
        <v>4960322568</v>
      </c>
      <c r="AV828">
        <v>4960322568</v>
      </c>
      <c r="AW828">
        <v>4888357721</v>
      </c>
      <c r="AX828">
        <v>5075412306</v>
      </c>
      <c r="AY828">
        <v>5075412306</v>
      </c>
      <c r="AZ828">
        <v>5890143328</v>
      </c>
      <c r="BB828">
        <v>0</v>
      </c>
      <c r="BD828">
        <v>39736092064</v>
      </c>
      <c r="BE828">
        <v>39736092064</v>
      </c>
      <c r="BF828">
        <v>1</v>
      </c>
      <c r="BG828">
        <v>1</v>
      </c>
      <c r="BI828">
        <v>5075412306</v>
      </c>
      <c r="BK828">
        <v>5107711079</v>
      </c>
      <c r="BL828">
        <v>5107711079</v>
      </c>
      <c r="BM828">
        <v>5107711079</v>
      </c>
      <c r="BN828">
        <v>3643006907</v>
      </c>
      <c r="BQ828">
        <v>125</v>
      </c>
      <c r="BR828">
        <v>1364</v>
      </c>
      <c r="BS828">
        <v>125</v>
      </c>
      <c r="BT828">
        <v>77</v>
      </c>
    </row>
    <row r="829" spans="1:72">
      <c r="A829" t="s">
        <v>1120</v>
      </c>
      <c r="B829" t="s">
        <v>69</v>
      </c>
      <c r="C829">
        <v>2013</v>
      </c>
      <c r="D829" t="s">
        <v>215</v>
      </c>
      <c r="E829">
        <v>4</v>
      </c>
      <c r="G829" t="s">
        <v>322</v>
      </c>
      <c r="H829" t="s">
        <v>1069</v>
      </c>
      <c r="I829">
        <v>37715708540</v>
      </c>
      <c r="J829">
        <v>1687302654</v>
      </c>
      <c r="K829">
        <v>1684642535</v>
      </c>
      <c r="L829">
        <v>2444553620</v>
      </c>
      <c r="M829">
        <v>2444553620</v>
      </c>
      <c r="N829">
        <v>21666941531</v>
      </c>
      <c r="O829">
        <v>15710391884</v>
      </c>
      <c r="P829">
        <v>7953729962</v>
      </c>
      <c r="Q829">
        <v>7953729962</v>
      </c>
      <c r="R829">
        <v>0</v>
      </c>
      <c r="S829">
        <v>7953729962</v>
      </c>
      <c r="T829">
        <v>8375447219</v>
      </c>
      <c r="U829">
        <v>8375447219</v>
      </c>
      <c r="V829">
        <v>8375447219</v>
      </c>
      <c r="W829">
        <v>8375447219</v>
      </c>
      <c r="X829">
        <v>8375447219</v>
      </c>
      <c r="Y829">
        <v>4061</v>
      </c>
      <c r="Z829">
        <v>302</v>
      </c>
      <c r="AA829">
        <v>302</v>
      </c>
      <c r="AB829">
        <v>8375447219</v>
      </c>
      <c r="AC829">
        <v>2333813375</v>
      </c>
      <c r="AM829">
        <v>13423487254</v>
      </c>
      <c r="AN829">
        <v>8375447219</v>
      </c>
      <c r="AO829">
        <v>7642467450</v>
      </c>
      <c r="AP829">
        <v>7642467450</v>
      </c>
      <c r="AQ829">
        <v>7796886441</v>
      </c>
      <c r="AR829">
        <v>7796886441</v>
      </c>
      <c r="AS829">
        <v>463889851</v>
      </c>
      <c r="AT829">
        <v>8374443473</v>
      </c>
      <c r="AU829">
        <v>7873229617</v>
      </c>
      <c r="AV829">
        <v>7873229617</v>
      </c>
      <c r="AW829">
        <v>7937961467</v>
      </c>
      <c r="AX829">
        <v>8375447219</v>
      </c>
      <c r="AY829">
        <v>8375447219</v>
      </c>
      <c r="AZ829">
        <v>9466708949</v>
      </c>
      <c r="BB829">
        <v>0</v>
      </c>
      <c r="BD829">
        <v>37715708540</v>
      </c>
      <c r="BE829">
        <v>37715708540</v>
      </c>
      <c r="BF829">
        <v>1</v>
      </c>
      <c r="BG829">
        <v>1</v>
      </c>
      <c r="BI829">
        <v>8375447219</v>
      </c>
      <c r="BK829">
        <v>7953729962</v>
      </c>
      <c r="BL829">
        <v>7953729962</v>
      </c>
      <c r="BM829">
        <v>7953729962</v>
      </c>
      <c r="BN829">
        <v>4534381478</v>
      </c>
      <c r="BQ829">
        <v>302</v>
      </c>
      <c r="BR829">
        <v>2905</v>
      </c>
      <c r="BS829">
        <v>302</v>
      </c>
      <c r="BT829">
        <v>149</v>
      </c>
    </row>
    <row r="830" spans="1:72">
      <c r="A830" t="s">
        <v>1121</v>
      </c>
      <c r="B830" t="s">
        <v>70</v>
      </c>
      <c r="C830">
        <v>2013</v>
      </c>
      <c r="D830" t="s">
        <v>207</v>
      </c>
      <c r="E830">
        <v>8</v>
      </c>
      <c r="G830" t="s">
        <v>324</v>
      </c>
      <c r="H830" t="s">
        <v>1069</v>
      </c>
      <c r="I830">
        <v>477750100081</v>
      </c>
      <c r="J830">
        <v>56532218992</v>
      </c>
      <c r="K830">
        <v>36774913297</v>
      </c>
      <c r="L830">
        <v>58923576909</v>
      </c>
      <c r="M830">
        <v>58923576909</v>
      </c>
      <c r="N830">
        <v>327796679270</v>
      </c>
      <c r="O830">
        <v>182043966443</v>
      </c>
      <c r="P830">
        <v>134215923646</v>
      </c>
      <c r="Q830">
        <v>134215923646</v>
      </c>
      <c r="R830">
        <v>0</v>
      </c>
      <c r="S830">
        <v>134215923646</v>
      </c>
      <c r="T830">
        <v>130272081071</v>
      </c>
      <c r="U830">
        <v>130272081071</v>
      </c>
      <c r="V830">
        <v>130272081071</v>
      </c>
      <c r="W830">
        <v>130272081071</v>
      </c>
      <c r="X830">
        <v>130272081071</v>
      </c>
      <c r="Y830">
        <v>23561</v>
      </c>
      <c r="Z830">
        <v>3130</v>
      </c>
      <c r="AA830">
        <v>3130</v>
      </c>
      <c r="AB830">
        <v>130272081071</v>
      </c>
      <c r="AC830">
        <v>12018317620</v>
      </c>
      <c r="AD830">
        <v>130272081071</v>
      </c>
      <c r="AE830">
        <v>0</v>
      </c>
      <c r="AF830">
        <v>1431</v>
      </c>
      <c r="AG830">
        <v>1431</v>
      </c>
      <c r="AH830">
        <v>1431</v>
      </c>
      <c r="AI830">
        <v>0</v>
      </c>
      <c r="AJ830">
        <v>0</v>
      </c>
      <c r="AK830">
        <v>0</v>
      </c>
      <c r="AL830">
        <v>0</v>
      </c>
      <c r="AM830">
        <v>175604448250</v>
      </c>
      <c r="AN830">
        <v>130272081071</v>
      </c>
      <c r="AO830">
        <v>131974584185</v>
      </c>
      <c r="AP830">
        <v>131974584185</v>
      </c>
      <c r="AQ830">
        <v>129597632552</v>
      </c>
      <c r="AR830">
        <v>95311804734</v>
      </c>
      <c r="AS830">
        <v>18717633566</v>
      </c>
      <c r="AT830">
        <v>128975764701</v>
      </c>
      <c r="AU830">
        <v>125142637044</v>
      </c>
      <c r="AV830">
        <v>125142637044</v>
      </c>
      <c r="AW830">
        <v>123815919788</v>
      </c>
      <c r="AX830">
        <v>130272081071</v>
      </c>
      <c r="AY830">
        <v>130272081071</v>
      </c>
      <c r="AZ830">
        <v>136905874138</v>
      </c>
      <c r="BA830">
        <v>13719026756</v>
      </c>
      <c r="BB830">
        <v>0</v>
      </c>
      <c r="BC830">
        <v>0</v>
      </c>
      <c r="BD830">
        <v>477750100081</v>
      </c>
      <c r="BE830">
        <v>477750100081</v>
      </c>
      <c r="BF830">
        <v>1</v>
      </c>
      <c r="BG830">
        <v>1</v>
      </c>
      <c r="BH830">
        <v>1</v>
      </c>
      <c r="BI830">
        <v>130272081071</v>
      </c>
      <c r="BJ830">
        <v>36134381899</v>
      </c>
      <c r="BK830">
        <v>134215923646</v>
      </c>
      <c r="BL830">
        <v>134215923646</v>
      </c>
      <c r="BM830">
        <v>98081541747</v>
      </c>
      <c r="BN830">
        <v>55534212614</v>
      </c>
      <c r="BO830">
        <v>0</v>
      </c>
      <c r="BP830">
        <v>0</v>
      </c>
      <c r="BQ830">
        <v>3130</v>
      </c>
      <c r="BR830">
        <v>15562</v>
      </c>
      <c r="BS830">
        <v>3130</v>
      </c>
      <c r="BT830">
        <v>2904</v>
      </c>
    </row>
    <row r="831" spans="1:72">
      <c r="A831" t="s">
        <v>1122</v>
      </c>
      <c r="B831" t="s">
        <v>71</v>
      </c>
      <c r="C831">
        <v>2013</v>
      </c>
      <c r="D831" t="s">
        <v>212</v>
      </c>
      <c r="E831">
        <v>4</v>
      </c>
      <c r="G831" t="s">
        <v>326</v>
      </c>
      <c r="H831" t="s">
        <v>1069</v>
      </c>
      <c r="I831">
        <v>78313670963</v>
      </c>
      <c r="J831">
        <v>2393881775</v>
      </c>
      <c r="K831">
        <v>2223250281</v>
      </c>
      <c r="L831">
        <v>2822508847</v>
      </c>
      <c r="M831">
        <v>2822508847</v>
      </c>
      <c r="N831">
        <v>27342088336</v>
      </c>
      <c r="O831">
        <v>25104711292</v>
      </c>
      <c r="P831">
        <v>9522156415</v>
      </c>
      <c r="Q831">
        <v>9522156415</v>
      </c>
      <c r="R831">
        <v>0</v>
      </c>
      <c r="S831">
        <v>9522156415</v>
      </c>
      <c r="T831">
        <v>9548534212</v>
      </c>
      <c r="U831">
        <v>9548534212</v>
      </c>
      <c r="V831">
        <v>9548534212</v>
      </c>
      <c r="W831">
        <v>9548534212</v>
      </c>
      <c r="X831">
        <v>9548534212</v>
      </c>
      <c r="Y831">
        <v>4684</v>
      </c>
      <c r="Z831">
        <v>256</v>
      </c>
      <c r="AA831">
        <v>256</v>
      </c>
      <c r="AB831">
        <v>9548534212</v>
      </c>
      <c r="AC831">
        <v>2625987914</v>
      </c>
      <c r="AM831">
        <v>18595410887</v>
      </c>
      <c r="AN831">
        <v>9548534212</v>
      </c>
      <c r="AO831">
        <v>9936129208</v>
      </c>
      <c r="AP831">
        <v>9936129208</v>
      </c>
      <c r="AQ831">
        <v>9101788085</v>
      </c>
      <c r="AR831">
        <v>9101788085</v>
      </c>
      <c r="AS831">
        <v>207044470</v>
      </c>
      <c r="AT831">
        <v>9546410259</v>
      </c>
      <c r="AU831">
        <v>9265176543</v>
      </c>
      <c r="AV831">
        <v>9265176543</v>
      </c>
      <c r="AW831">
        <v>8226065314</v>
      </c>
      <c r="AX831">
        <v>9548534212</v>
      </c>
      <c r="AY831">
        <v>9548534212</v>
      </c>
      <c r="AZ831">
        <v>10262361150</v>
      </c>
      <c r="BB831">
        <v>0</v>
      </c>
      <c r="BD831">
        <v>78313670963</v>
      </c>
      <c r="BE831">
        <v>78313670963</v>
      </c>
      <c r="BF831">
        <v>1</v>
      </c>
      <c r="BG831">
        <v>1</v>
      </c>
      <c r="BI831">
        <v>9548534212</v>
      </c>
      <c r="BK831">
        <v>9522156415</v>
      </c>
      <c r="BL831">
        <v>9522156415</v>
      </c>
      <c r="BM831">
        <v>9522156415</v>
      </c>
      <c r="BN831">
        <v>6762589586</v>
      </c>
      <c r="BQ831">
        <v>256</v>
      </c>
      <c r="BR831">
        <v>4230</v>
      </c>
      <c r="BS831">
        <v>256</v>
      </c>
      <c r="BT831">
        <v>151</v>
      </c>
    </row>
    <row r="832" spans="1:72">
      <c r="A832" t="s">
        <v>1123</v>
      </c>
      <c r="B832" t="s">
        <v>72</v>
      </c>
      <c r="C832">
        <v>2013</v>
      </c>
      <c r="D832" t="s">
        <v>212</v>
      </c>
      <c r="E832">
        <v>2</v>
      </c>
      <c r="G832" t="s">
        <v>328</v>
      </c>
      <c r="H832" t="s">
        <v>1069</v>
      </c>
      <c r="I832">
        <v>14547778863</v>
      </c>
      <c r="J832">
        <v>805758071</v>
      </c>
      <c r="K832">
        <v>775106241</v>
      </c>
      <c r="L832">
        <v>1036234102</v>
      </c>
      <c r="M832">
        <v>1036234102</v>
      </c>
      <c r="N832">
        <v>7715821374</v>
      </c>
      <c r="O832">
        <v>6790972832</v>
      </c>
      <c r="P832">
        <v>5241993271</v>
      </c>
      <c r="Q832">
        <v>5241993271</v>
      </c>
      <c r="R832">
        <v>0</v>
      </c>
      <c r="S832">
        <v>5241993271</v>
      </c>
      <c r="T832">
        <v>5264262524</v>
      </c>
      <c r="U832">
        <v>5264262524</v>
      </c>
      <c r="V832">
        <v>5264262524</v>
      </c>
      <c r="W832">
        <v>5264262524</v>
      </c>
      <c r="X832">
        <v>5264262524</v>
      </c>
      <c r="Y832">
        <v>1555</v>
      </c>
      <c r="Z832">
        <v>156</v>
      </c>
      <c r="AA832">
        <v>156</v>
      </c>
      <c r="AB832">
        <v>5264262524</v>
      </c>
      <c r="AC832">
        <v>949344220</v>
      </c>
      <c r="AM832">
        <v>6181856999</v>
      </c>
      <c r="AN832">
        <v>5264262524</v>
      </c>
      <c r="AO832">
        <v>4575316881</v>
      </c>
      <c r="AP832">
        <v>4575316881</v>
      </c>
      <c r="AQ832">
        <v>5002129357</v>
      </c>
      <c r="AR832">
        <v>5002129357</v>
      </c>
      <c r="AS832">
        <v>41685300</v>
      </c>
      <c r="AT832">
        <v>5262407837</v>
      </c>
      <c r="AU832">
        <v>4988030111</v>
      </c>
      <c r="AV832">
        <v>4988030111</v>
      </c>
      <c r="AW832">
        <v>4577858204</v>
      </c>
      <c r="AX832">
        <v>5264262524</v>
      </c>
      <c r="AY832">
        <v>5264262524</v>
      </c>
      <c r="AZ832">
        <v>5395964872</v>
      </c>
      <c r="BB832">
        <v>0</v>
      </c>
      <c r="BD832">
        <v>14547778863</v>
      </c>
      <c r="BE832">
        <v>14547778863</v>
      </c>
      <c r="BF832">
        <v>1</v>
      </c>
      <c r="BG832">
        <v>1</v>
      </c>
      <c r="BI832">
        <v>5264262524</v>
      </c>
      <c r="BK832">
        <v>5241993271</v>
      </c>
      <c r="BL832">
        <v>5241993271</v>
      </c>
      <c r="BM832">
        <v>5241993271</v>
      </c>
      <c r="BN832">
        <v>3127604072</v>
      </c>
      <c r="BQ832">
        <v>156</v>
      </c>
      <c r="BR832">
        <v>700</v>
      </c>
      <c r="BS832">
        <v>156</v>
      </c>
      <c r="BT832">
        <v>102</v>
      </c>
    </row>
    <row r="833" spans="1:72">
      <c r="A833" t="s">
        <v>1124</v>
      </c>
      <c r="B833" t="s">
        <v>73</v>
      </c>
      <c r="C833">
        <v>2013</v>
      </c>
      <c r="D833" t="s">
        <v>228</v>
      </c>
      <c r="E833">
        <v>7</v>
      </c>
      <c r="G833" t="s">
        <v>330</v>
      </c>
      <c r="H833" t="s">
        <v>1069</v>
      </c>
      <c r="I833">
        <v>214972372505</v>
      </c>
      <c r="J833">
        <v>40977746505</v>
      </c>
      <c r="K833">
        <v>17983032919</v>
      </c>
      <c r="L833">
        <v>27510811248</v>
      </c>
      <c r="M833">
        <v>27510811248</v>
      </c>
      <c r="N833">
        <v>149841110712</v>
      </c>
      <c r="O833">
        <v>108208653650</v>
      </c>
      <c r="P833">
        <v>66174075545</v>
      </c>
      <c r="Q833">
        <v>66174075545</v>
      </c>
      <c r="R833">
        <v>0</v>
      </c>
      <c r="S833">
        <v>66174075545</v>
      </c>
      <c r="T833">
        <v>66344635195</v>
      </c>
      <c r="U833">
        <v>66344635195</v>
      </c>
      <c r="V833">
        <v>66344635195</v>
      </c>
      <c r="W833">
        <v>66344635195</v>
      </c>
      <c r="X833">
        <v>66344635195</v>
      </c>
      <c r="Y833">
        <v>16581</v>
      </c>
      <c r="Z833">
        <v>1537</v>
      </c>
      <c r="AA833">
        <v>1537</v>
      </c>
      <c r="AB833">
        <v>66344635195</v>
      </c>
      <c r="AC833">
        <v>9583438816</v>
      </c>
      <c r="AD833">
        <v>66344635195</v>
      </c>
      <c r="AE833">
        <v>0</v>
      </c>
      <c r="AF833">
        <v>1303</v>
      </c>
      <c r="AG833">
        <v>1303</v>
      </c>
      <c r="AH833">
        <v>1303</v>
      </c>
      <c r="AI833">
        <v>0</v>
      </c>
      <c r="AJ833">
        <v>0</v>
      </c>
      <c r="AK833">
        <v>0</v>
      </c>
      <c r="AL833">
        <v>0</v>
      </c>
      <c r="AM833">
        <v>103690791594</v>
      </c>
      <c r="AN833">
        <v>66344635195</v>
      </c>
      <c r="AO833">
        <v>67426068288</v>
      </c>
      <c r="AP833">
        <v>67426068288</v>
      </c>
      <c r="AQ833">
        <v>67108721648</v>
      </c>
      <c r="AR833">
        <v>38943462461</v>
      </c>
      <c r="AS833">
        <v>5315586618</v>
      </c>
      <c r="AT833">
        <v>66037567944</v>
      </c>
      <c r="AU833">
        <v>64225506529</v>
      </c>
      <c r="AV833">
        <v>64225506529</v>
      </c>
      <c r="AW833">
        <v>62804635113</v>
      </c>
      <c r="AX833">
        <v>66344635195</v>
      </c>
      <c r="AY833">
        <v>66344635195</v>
      </c>
      <c r="AZ833">
        <v>69482102396</v>
      </c>
      <c r="BA833">
        <v>10582631096</v>
      </c>
      <c r="BB833">
        <v>0</v>
      </c>
      <c r="BC833">
        <v>0</v>
      </c>
      <c r="BD833">
        <v>214972372505</v>
      </c>
      <c r="BE833">
        <v>214972372505</v>
      </c>
      <c r="BF833">
        <v>1</v>
      </c>
      <c r="BG833">
        <v>1</v>
      </c>
      <c r="BH833">
        <v>1</v>
      </c>
      <c r="BI833">
        <v>66344635195</v>
      </c>
      <c r="BJ833">
        <v>28024038243</v>
      </c>
      <c r="BK833">
        <v>66174075545</v>
      </c>
      <c r="BL833">
        <v>66174075545</v>
      </c>
      <c r="BM833">
        <v>38150037302</v>
      </c>
      <c r="BN833">
        <v>33464250065</v>
      </c>
      <c r="BO833">
        <v>0</v>
      </c>
      <c r="BP833">
        <v>0</v>
      </c>
      <c r="BQ833">
        <v>1537</v>
      </c>
      <c r="BR833">
        <v>11869</v>
      </c>
      <c r="BS833">
        <v>1537</v>
      </c>
      <c r="BT833">
        <v>1877</v>
      </c>
    </row>
    <row r="834" spans="1:72">
      <c r="A834" t="s">
        <v>1125</v>
      </c>
      <c r="B834" t="s">
        <v>74</v>
      </c>
      <c r="C834">
        <v>2013</v>
      </c>
      <c r="D834" t="s">
        <v>212</v>
      </c>
      <c r="E834">
        <v>2</v>
      </c>
      <c r="G834" t="s">
        <v>332</v>
      </c>
      <c r="H834" t="s">
        <v>1069</v>
      </c>
      <c r="I834">
        <v>18580121009</v>
      </c>
      <c r="J834">
        <v>1241303955</v>
      </c>
      <c r="K834">
        <v>1111253747</v>
      </c>
      <c r="L834">
        <v>1206396623</v>
      </c>
      <c r="M834">
        <v>1206396623</v>
      </c>
      <c r="N834">
        <v>7879333141</v>
      </c>
      <c r="O834">
        <v>7070206547</v>
      </c>
      <c r="P834">
        <v>3708276391</v>
      </c>
      <c r="Q834">
        <v>3708276391</v>
      </c>
      <c r="R834">
        <v>0</v>
      </c>
      <c r="S834">
        <v>3708276391</v>
      </c>
      <c r="T834">
        <v>3698131839</v>
      </c>
      <c r="U834">
        <v>3698131839</v>
      </c>
      <c r="V834">
        <v>3698131839</v>
      </c>
      <c r="W834">
        <v>3698131839</v>
      </c>
      <c r="X834">
        <v>3698131839</v>
      </c>
      <c r="Y834">
        <v>1326</v>
      </c>
      <c r="Z834">
        <v>114</v>
      </c>
      <c r="AA834">
        <v>114</v>
      </c>
      <c r="AB834">
        <v>3698131839</v>
      </c>
      <c r="AC834">
        <v>748101390</v>
      </c>
      <c r="AM834">
        <v>5773586713</v>
      </c>
      <c r="AN834">
        <v>3698131839</v>
      </c>
      <c r="AO834">
        <v>3623995726</v>
      </c>
      <c r="AP834">
        <v>3623995726</v>
      </c>
      <c r="AQ834">
        <v>3401951486</v>
      </c>
      <c r="AR834">
        <v>3401951486</v>
      </c>
      <c r="AS834">
        <v>33182993</v>
      </c>
      <c r="AT834">
        <v>3697324371</v>
      </c>
      <c r="AU834">
        <v>3566875749</v>
      </c>
      <c r="AV834">
        <v>3566875749</v>
      </c>
      <c r="AW834">
        <v>3088238117</v>
      </c>
      <c r="AX834">
        <v>3698131839</v>
      </c>
      <c r="AY834">
        <v>3698131839</v>
      </c>
      <c r="AZ834">
        <v>3845136386</v>
      </c>
      <c r="BB834">
        <v>0</v>
      </c>
      <c r="BD834">
        <v>18580121009</v>
      </c>
      <c r="BE834">
        <v>18580121009</v>
      </c>
      <c r="BF834">
        <v>1</v>
      </c>
      <c r="BG834">
        <v>1</v>
      </c>
      <c r="BI834">
        <v>3698131839</v>
      </c>
      <c r="BK834">
        <v>3708276391</v>
      </c>
      <c r="BL834">
        <v>3708276391</v>
      </c>
      <c r="BM834">
        <v>3708276391</v>
      </c>
      <c r="BN834">
        <v>2570571518</v>
      </c>
      <c r="BQ834">
        <v>114</v>
      </c>
      <c r="BR834">
        <v>1137</v>
      </c>
      <c r="BS834">
        <v>114</v>
      </c>
      <c r="BT834">
        <v>63</v>
      </c>
    </row>
    <row r="835" spans="1:72">
      <c r="A835" t="s">
        <v>1126</v>
      </c>
      <c r="B835" t="s">
        <v>75</v>
      </c>
      <c r="C835">
        <v>2013</v>
      </c>
      <c r="D835" t="s">
        <v>231</v>
      </c>
      <c r="E835">
        <v>3</v>
      </c>
      <c r="G835" t="s">
        <v>334</v>
      </c>
      <c r="H835" t="s">
        <v>1069</v>
      </c>
      <c r="I835">
        <v>34848847421</v>
      </c>
      <c r="J835">
        <v>1767563454</v>
      </c>
      <c r="K835">
        <v>1645974686</v>
      </c>
      <c r="L835">
        <v>2160680172</v>
      </c>
      <c r="M835">
        <v>2160680172</v>
      </c>
      <c r="N835">
        <v>17641105174</v>
      </c>
      <c r="O835">
        <v>14970385356</v>
      </c>
      <c r="P835">
        <v>5518555349</v>
      </c>
      <c r="Q835">
        <v>5518555349</v>
      </c>
      <c r="R835">
        <v>0</v>
      </c>
      <c r="S835">
        <v>5518555349</v>
      </c>
      <c r="T835">
        <v>5492375465</v>
      </c>
      <c r="U835">
        <v>5492375465</v>
      </c>
      <c r="V835">
        <v>5492375465</v>
      </c>
      <c r="W835">
        <v>5492375465</v>
      </c>
      <c r="X835">
        <v>5492375465</v>
      </c>
      <c r="Y835">
        <v>2720</v>
      </c>
      <c r="Z835">
        <v>208</v>
      </c>
      <c r="AA835">
        <v>208</v>
      </c>
      <c r="AB835">
        <v>5492375465</v>
      </c>
      <c r="AC835">
        <v>1567630038</v>
      </c>
      <c r="AM835">
        <v>11923989046</v>
      </c>
      <c r="AN835">
        <v>5492375465</v>
      </c>
      <c r="AO835">
        <v>5342564423</v>
      </c>
      <c r="AP835">
        <v>5342564423</v>
      </c>
      <c r="AQ835">
        <v>5605435499</v>
      </c>
      <c r="AR835">
        <v>5605435499</v>
      </c>
      <c r="AS835">
        <v>203528370</v>
      </c>
      <c r="AT835">
        <v>5488184041</v>
      </c>
      <c r="AU835">
        <v>5201459880</v>
      </c>
      <c r="AV835">
        <v>5201459880</v>
      </c>
      <c r="AW835">
        <v>5025648768</v>
      </c>
      <c r="AX835">
        <v>5492375465</v>
      </c>
      <c r="AY835">
        <v>5492375465</v>
      </c>
      <c r="AZ835">
        <v>6178774152</v>
      </c>
      <c r="BB835">
        <v>0</v>
      </c>
      <c r="BD835">
        <v>34848847421</v>
      </c>
      <c r="BE835">
        <v>34848847421</v>
      </c>
      <c r="BF835">
        <v>1</v>
      </c>
      <c r="BG835">
        <v>1</v>
      </c>
      <c r="BI835">
        <v>5492375465</v>
      </c>
      <c r="BK835">
        <v>5518555349</v>
      </c>
      <c r="BL835">
        <v>5518555349</v>
      </c>
      <c r="BM835">
        <v>5518555349</v>
      </c>
      <c r="BN835">
        <v>3768375848</v>
      </c>
      <c r="BQ835">
        <v>208</v>
      </c>
      <c r="BR835">
        <v>2183</v>
      </c>
      <c r="BS835">
        <v>208</v>
      </c>
      <c r="BT835">
        <v>90</v>
      </c>
    </row>
    <row r="836" spans="1:72">
      <c r="A836" t="s">
        <v>1127</v>
      </c>
      <c r="B836" t="s">
        <v>76</v>
      </c>
      <c r="C836">
        <v>2013</v>
      </c>
      <c r="D836" t="s">
        <v>231</v>
      </c>
      <c r="E836">
        <v>4</v>
      </c>
      <c r="G836" t="s">
        <v>336</v>
      </c>
      <c r="H836" t="s">
        <v>1069</v>
      </c>
      <c r="I836">
        <v>30569009826</v>
      </c>
      <c r="J836">
        <v>1977824350</v>
      </c>
      <c r="K836">
        <v>1628046481</v>
      </c>
      <c r="L836">
        <v>1918857054</v>
      </c>
      <c r="M836">
        <v>1918857054</v>
      </c>
      <c r="N836">
        <v>22048285489</v>
      </c>
      <c r="O836">
        <v>18477027510</v>
      </c>
      <c r="P836">
        <v>7271409712</v>
      </c>
      <c r="Q836">
        <v>7271409712</v>
      </c>
      <c r="R836">
        <v>0</v>
      </c>
      <c r="S836">
        <v>7271409712</v>
      </c>
      <c r="T836">
        <v>7238733874</v>
      </c>
      <c r="U836">
        <v>7238733874</v>
      </c>
      <c r="V836">
        <v>7238733874</v>
      </c>
      <c r="W836">
        <v>7238733874</v>
      </c>
      <c r="X836">
        <v>7238733874</v>
      </c>
      <c r="Y836">
        <v>4662</v>
      </c>
      <c r="Z836">
        <v>314</v>
      </c>
      <c r="AA836">
        <v>314</v>
      </c>
      <c r="AB836">
        <v>7238733874</v>
      </c>
      <c r="AC836">
        <v>2623885290</v>
      </c>
      <c r="AM836">
        <v>15631067354</v>
      </c>
      <c r="AN836">
        <v>7238733874</v>
      </c>
      <c r="AO836">
        <v>6910257693</v>
      </c>
      <c r="AP836">
        <v>6910257693</v>
      </c>
      <c r="AQ836">
        <v>6946630719</v>
      </c>
      <c r="AR836">
        <v>6946630719</v>
      </c>
      <c r="AS836">
        <v>213830792</v>
      </c>
      <c r="AT836">
        <v>7235102339</v>
      </c>
      <c r="AU836">
        <v>6899036254</v>
      </c>
      <c r="AV836">
        <v>6899036254</v>
      </c>
      <c r="AW836">
        <v>5945858189</v>
      </c>
      <c r="AX836">
        <v>7238733874</v>
      </c>
      <c r="AY836">
        <v>7238733874</v>
      </c>
      <c r="AZ836">
        <v>7509097583</v>
      </c>
      <c r="BB836">
        <v>0</v>
      </c>
      <c r="BD836">
        <v>30569009826</v>
      </c>
      <c r="BE836">
        <v>30569009826</v>
      </c>
      <c r="BF836">
        <v>1</v>
      </c>
      <c r="BG836">
        <v>1</v>
      </c>
      <c r="BI836">
        <v>7238733874</v>
      </c>
      <c r="BK836">
        <v>7271409712</v>
      </c>
      <c r="BL836">
        <v>7271409712</v>
      </c>
      <c r="BM836">
        <v>7271409712</v>
      </c>
      <c r="BN836">
        <v>5031269794</v>
      </c>
      <c r="BQ836">
        <v>314</v>
      </c>
      <c r="BR836">
        <v>4105</v>
      </c>
      <c r="BS836">
        <v>314</v>
      </c>
      <c r="BT836">
        <v>145</v>
      </c>
    </row>
    <row r="837" spans="1:72">
      <c r="A837" t="s">
        <v>1128</v>
      </c>
      <c r="B837" t="s">
        <v>77</v>
      </c>
      <c r="C837">
        <v>2013</v>
      </c>
      <c r="D837" t="s">
        <v>228</v>
      </c>
      <c r="E837">
        <v>5</v>
      </c>
      <c r="G837" t="s">
        <v>338</v>
      </c>
      <c r="H837" t="s">
        <v>1069</v>
      </c>
      <c r="I837">
        <v>90232220673</v>
      </c>
      <c r="J837">
        <v>20329739792</v>
      </c>
      <c r="K837">
        <v>7898053054</v>
      </c>
      <c r="L837">
        <v>10270835979</v>
      </c>
      <c r="M837">
        <v>10270835979</v>
      </c>
      <c r="N837">
        <v>53913706416</v>
      </c>
      <c r="O837">
        <v>32942111548</v>
      </c>
      <c r="P837">
        <v>37875235097</v>
      </c>
      <c r="Q837">
        <v>37875235097</v>
      </c>
      <c r="R837">
        <v>0</v>
      </c>
      <c r="S837">
        <v>37875235097</v>
      </c>
      <c r="T837">
        <v>36100293450</v>
      </c>
      <c r="U837">
        <v>36100293450</v>
      </c>
      <c r="V837">
        <v>36100293450</v>
      </c>
      <c r="W837">
        <v>36100293450</v>
      </c>
      <c r="X837">
        <v>36100293450</v>
      </c>
      <c r="Y837">
        <v>6361</v>
      </c>
      <c r="Z837">
        <v>737</v>
      </c>
      <c r="AA837">
        <v>737</v>
      </c>
      <c r="AB837">
        <v>36100293450</v>
      </c>
      <c r="AC837">
        <v>3680231151</v>
      </c>
      <c r="AD837">
        <v>36100293450</v>
      </c>
      <c r="AE837">
        <v>0</v>
      </c>
      <c r="AF837">
        <v>1029</v>
      </c>
      <c r="AG837">
        <v>1029</v>
      </c>
      <c r="AH837">
        <v>1029</v>
      </c>
      <c r="AI837">
        <v>0</v>
      </c>
      <c r="AJ837">
        <v>0</v>
      </c>
      <c r="AK837">
        <v>0</v>
      </c>
      <c r="AL837">
        <v>0</v>
      </c>
      <c r="AM837">
        <v>30396494241</v>
      </c>
      <c r="AN837">
        <v>36100293450</v>
      </c>
      <c r="AO837">
        <v>36808092313</v>
      </c>
      <c r="AP837">
        <v>36808092313</v>
      </c>
      <c r="AQ837">
        <v>37117930592</v>
      </c>
      <c r="AR837">
        <v>17815337467</v>
      </c>
      <c r="AS837">
        <v>1548291351</v>
      </c>
      <c r="AT837">
        <v>35726405687</v>
      </c>
      <c r="AU837">
        <v>34649750684</v>
      </c>
      <c r="AV837">
        <v>34649750684</v>
      </c>
      <c r="AW837">
        <v>33568302358</v>
      </c>
      <c r="AX837">
        <v>36100293450</v>
      </c>
      <c r="AY837">
        <v>36100293450</v>
      </c>
      <c r="AZ837">
        <v>37594482764</v>
      </c>
      <c r="BA837">
        <v>6710947734</v>
      </c>
      <c r="BB837">
        <v>0</v>
      </c>
      <c r="BC837">
        <v>0</v>
      </c>
      <c r="BD837">
        <v>90232220673</v>
      </c>
      <c r="BE837">
        <v>90232220673</v>
      </c>
      <c r="BF837">
        <v>1</v>
      </c>
      <c r="BG837">
        <v>1</v>
      </c>
      <c r="BH837">
        <v>1</v>
      </c>
      <c r="BI837">
        <v>36100293450</v>
      </c>
      <c r="BJ837">
        <v>20061876879</v>
      </c>
      <c r="BK837">
        <v>37875235097</v>
      </c>
      <c r="BL837">
        <v>37875235097</v>
      </c>
      <c r="BM837">
        <v>17813358218</v>
      </c>
      <c r="BN837">
        <v>16931836398</v>
      </c>
      <c r="BO837">
        <v>0</v>
      </c>
      <c r="BP837">
        <v>0</v>
      </c>
      <c r="BQ837">
        <v>737</v>
      </c>
      <c r="BR837">
        <v>5279</v>
      </c>
      <c r="BS837">
        <v>737</v>
      </c>
      <c r="BT837">
        <v>1266</v>
      </c>
    </row>
    <row r="838" spans="1:72">
      <c r="A838" t="s">
        <v>1129</v>
      </c>
      <c r="B838" t="s">
        <v>78</v>
      </c>
      <c r="C838">
        <v>2013</v>
      </c>
      <c r="D838" t="s">
        <v>228</v>
      </c>
      <c r="E838">
        <v>5</v>
      </c>
      <c r="G838" t="s">
        <v>340</v>
      </c>
      <c r="H838" t="s">
        <v>1069</v>
      </c>
      <c r="I838">
        <v>68724096428</v>
      </c>
      <c r="J838">
        <v>25221555943</v>
      </c>
      <c r="K838">
        <v>6129399418</v>
      </c>
      <c r="L838">
        <v>8376750835</v>
      </c>
      <c r="M838">
        <v>8376750835</v>
      </c>
      <c r="N838">
        <v>68240284741</v>
      </c>
      <c r="O838">
        <v>49927633694</v>
      </c>
      <c r="P838">
        <v>31563463689</v>
      </c>
      <c r="Q838">
        <v>31563463689</v>
      </c>
      <c r="R838">
        <v>0</v>
      </c>
      <c r="S838">
        <v>31563463689</v>
      </c>
      <c r="T838">
        <v>31663919439</v>
      </c>
      <c r="U838">
        <v>31663919439</v>
      </c>
      <c r="V838">
        <v>31663919439</v>
      </c>
      <c r="W838">
        <v>31663919439</v>
      </c>
      <c r="X838">
        <v>31663919439</v>
      </c>
      <c r="Y838">
        <v>6125</v>
      </c>
      <c r="Z838">
        <v>747</v>
      </c>
      <c r="AA838">
        <v>747</v>
      </c>
      <c r="AB838">
        <v>31663919439</v>
      </c>
      <c r="AC838">
        <v>3637572990</v>
      </c>
      <c r="AD838">
        <v>31663919439</v>
      </c>
      <c r="AE838">
        <v>0</v>
      </c>
      <c r="AF838">
        <v>975</v>
      </c>
      <c r="AG838">
        <v>975</v>
      </c>
      <c r="AH838">
        <v>975</v>
      </c>
      <c r="AI838">
        <v>0</v>
      </c>
      <c r="AJ838">
        <v>0</v>
      </c>
      <c r="AK838">
        <v>0</v>
      </c>
      <c r="AL838">
        <v>0</v>
      </c>
      <c r="AM838">
        <v>39974605427</v>
      </c>
      <c r="AN838">
        <v>31663919439</v>
      </c>
      <c r="AO838">
        <v>30273715086</v>
      </c>
      <c r="AP838">
        <v>30273715086</v>
      </c>
      <c r="AQ838">
        <v>29544317030</v>
      </c>
      <c r="AR838">
        <v>16615946295</v>
      </c>
      <c r="AS838">
        <v>1146719621</v>
      </c>
      <c r="AT838">
        <v>31385975891</v>
      </c>
      <c r="AU838">
        <v>30284389958</v>
      </c>
      <c r="AV838">
        <v>30284389958</v>
      </c>
      <c r="AW838">
        <v>28456715753</v>
      </c>
      <c r="AX838">
        <v>31663919439</v>
      </c>
      <c r="AY838">
        <v>31663919439</v>
      </c>
      <c r="AZ838">
        <v>32444167358</v>
      </c>
      <c r="BA838">
        <v>4736963598</v>
      </c>
      <c r="BB838">
        <v>0</v>
      </c>
      <c r="BC838">
        <v>0</v>
      </c>
      <c r="BD838">
        <v>68724096428</v>
      </c>
      <c r="BE838">
        <v>68724096428</v>
      </c>
      <c r="BF838">
        <v>1</v>
      </c>
      <c r="BG838">
        <v>1</v>
      </c>
      <c r="BH838">
        <v>1</v>
      </c>
      <c r="BI838">
        <v>31663919439</v>
      </c>
      <c r="BJ838">
        <v>14783640916</v>
      </c>
      <c r="BK838">
        <v>31563463689</v>
      </c>
      <c r="BL838">
        <v>31563463689</v>
      </c>
      <c r="BM838">
        <v>16779822773</v>
      </c>
      <c r="BN838">
        <v>15993869866</v>
      </c>
      <c r="BO838">
        <v>0</v>
      </c>
      <c r="BP838">
        <v>0</v>
      </c>
      <c r="BQ838">
        <v>747</v>
      </c>
      <c r="BR838">
        <v>5410</v>
      </c>
      <c r="BS838">
        <v>747</v>
      </c>
      <c r="BT838">
        <v>1278</v>
      </c>
    </row>
    <row r="839" spans="1:72">
      <c r="A839" t="s">
        <v>1130</v>
      </c>
      <c r="B839" t="s">
        <v>79</v>
      </c>
      <c r="C839">
        <v>2013</v>
      </c>
      <c r="D839" t="s">
        <v>228</v>
      </c>
      <c r="E839">
        <v>7</v>
      </c>
      <c r="G839" t="s">
        <v>342</v>
      </c>
      <c r="H839" t="s">
        <v>1069</v>
      </c>
      <c r="I839">
        <v>144350860123</v>
      </c>
      <c r="J839">
        <v>39451290149</v>
      </c>
      <c r="K839">
        <v>11730819903</v>
      </c>
      <c r="L839">
        <v>15944784679</v>
      </c>
      <c r="M839">
        <v>15944784679</v>
      </c>
      <c r="N839">
        <v>121083350405</v>
      </c>
      <c r="O839">
        <v>79582658806</v>
      </c>
      <c r="P839">
        <v>61872068143</v>
      </c>
      <c r="Q839">
        <v>61872068143</v>
      </c>
      <c r="R839">
        <v>0</v>
      </c>
      <c r="S839">
        <v>61872068143</v>
      </c>
      <c r="T839">
        <v>62270810943</v>
      </c>
      <c r="U839">
        <v>62270810943</v>
      </c>
      <c r="V839">
        <v>62270810943</v>
      </c>
      <c r="W839">
        <v>62270810943</v>
      </c>
      <c r="X839">
        <v>62270810943</v>
      </c>
      <c r="Y839">
        <v>13231</v>
      </c>
      <c r="Z839">
        <v>1288</v>
      </c>
      <c r="AA839">
        <v>1288</v>
      </c>
      <c r="AB839">
        <v>62270810943</v>
      </c>
      <c r="AC839">
        <v>7786773342</v>
      </c>
      <c r="AD839">
        <v>62270810943</v>
      </c>
      <c r="AE839">
        <v>0</v>
      </c>
      <c r="AF839">
        <v>852</v>
      </c>
      <c r="AG839">
        <v>852</v>
      </c>
      <c r="AH839">
        <v>852</v>
      </c>
      <c r="AI839">
        <v>0</v>
      </c>
      <c r="AJ839">
        <v>0</v>
      </c>
      <c r="AK839">
        <v>0</v>
      </c>
      <c r="AL839">
        <v>0</v>
      </c>
      <c r="AM839">
        <v>73662707169</v>
      </c>
      <c r="AN839">
        <v>62270810943</v>
      </c>
      <c r="AO839">
        <v>59380202459</v>
      </c>
      <c r="AP839">
        <v>59380202459</v>
      </c>
      <c r="AQ839">
        <v>60915739169</v>
      </c>
      <c r="AR839">
        <v>32737419819</v>
      </c>
      <c r="AS839">
        <v>3530134603</v>
      </c>
      <c r="AT839">
        <v>61826202940</v>
      </c>
      <c r="AU839">
        <v>60566819983</v>
      </c>
      <c r="AV839">
        <v>60566819983</v>
      </c>
      <c r="AW839">
        <v>57638673885</v>
      </c>
      <c r="AX839">
        <v>62270810943</v>
      </c>
      <c r="AY839">
        <v>62270810943</v>
      </c>
      <c r="AZ839">
        <v>64595404223</v>
      </c>
      <c r="BA839">
        <v>10875708863</v>
      </c>
      <c r="BB839">
        <v>0</v>
      </c>
      <c r="BC839">
        <v>0</v>
      </c>
      <c r="BD839">
        <v>144350860123</v>
      </c>
      <c r="BE839">
        <v>144350860123</v>
      </c>
      <c r="BF839">
        <v>1</v>
      </c>
      <c r="BG839">
        <v>1</v>
      </c>
      <c r="BH839">
        <v>1</v>
      </c>
      <c r="BI839">
        <v>62270810943</v>
      </c>
      <c r="BJ839">
        <v>29184109612</v>
      </c>
      <c r="BK839">
        <v>61872068143</v>
      </c>
      <c r="BL839">
        <v>61872068143</v>
      </c>
      <c r="BM839">
        <v>32687958531</v>
      </c>
      <c r="BN839">
        <v>30641571791</v>
      </c>
      <c r="BO839">
        <v>0</v>
      </c>
      <c r="BP839">
        <v>0</v>
      </c>
      <c r="BQ839">
        <v>1288</v>
      </c>
      <c r="BR839">
        <v>10185</v>
      </c>
      <c r="BS839">
        <v>1288</v>
      </c>
      <c r="BT839">
        <v>1206</v>
      </c>
    </row>
    <row r="840" spans="1:72">
      <c r="A840" t="s">
        <v>1131</v>
      </c>
      <c r="B840" t="s">
        <v>80</v>
      </c>
      <c r="C840">
        <v>2013</v>
      </c>
      <c r="D840" t="s">
        <v>228</v>
      </c>
      <c r="E840">
        <v>7</v>
      </c>
      <c r="G840" t="s">
        <v>344</v>
      </c>
      <c r="H840" t="s">
        <v>1069</v>
      </c>
      <c r="I840">
        <v>213828377255</v>
      </c>
      <c r="J840">
        <v>35133954910</v>
      </c>
      <c r="K840">
        <v>11254727884</v>
      </c>
      <c r="L840">
        <v>18976462665</v>
      </c>
      <c r="M840">
        <v>18976462665</v>
      </c>
      <c r="N840">
        <v>146985029068</v>
      </c>
      <c r="O840">
        <v>99011873661</v>
      </c>
      <c r="P840">
        <v>71602044381</v>
      </c>
      <c r="Q840">
        <v>71602044381</v>
      </c>
      <c r="R840">
        <v>0</v>
      </c>
      <c r="S840">
        <v>71602044381</v>
      </c>
      <c r="T840">
        <v>71986108077</v>
      </c>
      <c r="U840">
        <v>71986108077</v>
      </c>
      <c r="V840">
        <v>71986108077</v>
      </c>
      <c r="W840">
        <v>71986108077</v>
      </c>
      <c r="X840">
        <v>71986108077</v>
      </c>
      <c r="Y840">
        <v>78202</v>
      </c>
      <c r="Z840">
        <v>1788</v>
      </c>
      <c r="AA840">
        <v>1788</v>
      </c>
      <c r="AB840">
        <v>71986108077</v>
      </c>
      <c r="AC840">
        <v>8204755240</v>
      </c>
      <c r="AD840">
        <v>71986108077</v>
      </c>
      <c r="AE840">
        <v>0</v>
      </c>
      <c r="AF840">
        <v>1130</v>
      </c>
      <c r="AG840">
        <v>1130</v>
      </c>
      <c r="AH840">
        <v>1130</v>
      </c>
      <c r="AI840">
        <v>0</v>
      </c>
      <c r="AJ840">
        <v>0</v>
      </c>
      <c r="AK840">
        <v>0</v>
      </c>
      <c r="AL840">
        <v>0</v>
      </c>
      <c r="AM840">
        <v>94287023977</v>
      </c>
      <c r="AN840">
        <v>71986108077</v>
      </c>
      <c r="AO840">
        <v>70248500553</v>
      </c>
      <c r="AP840">
        <v>70248500553</v>
      </c>
      <c r="AQ840">
        <v>67398385853</v>
      </c>
      <c r="AR840">
        <v>40543389772</v>
      </c>
      <c r="AS840">
        <v>3917631439</v>
      </c>
      <c r="AT840">
        <v>71633573009</v>
      </c>
      <c r="AU840">
        <v>69225854080</v>
      </c>
      <c r="AV840">
        <v>69225854080</v>
      </c>
      <c r="AW840">
        <v>66514780961</v>
      </c>
      <c r="AX840">
        <v>71986108077</v>
      </c>
      <c r="AY840">
        <v>71986108077</v>
      </c>
      <c r="AZ840">
        <v>74515770086</v>
      </c>
      <c r="BA840">
        <v>10950408653</v>
      </c>
      <c r="BB840">
        <v>0</v>
      </c>
      <c r="BC840">
        <v>0</v>
      </c>
      <c r="BD840">
        <v>213828377255</v>
      </c>
      <c r="BE840">
        <v>213828377255</v>
      </c>
      <c r="BF840">
        <v>1</v>
      </c>
      <c r="BG840">
        <v>1</v>
      </c>
      <c r="BH840">
        <v>1</v>
      </c>
      <c r="BI840">
        <v>71986108077</v>
      </c>
      <c r="BJ840">
        <v>27426009314</v>
      </c>
      <c r="BK840">
        <v>71602044381</v>
      </c>
      <c r="BL840">
        <v>71602044381</v>
      </c>
      <c r="BM840">
        <v>44176035067</v>
      </c>
      <c r="BN840">
        <v>36025581595</v>
      </c>
      <c r="BO840">
        <v>0</v>
      </c>
      <c r="BP840">
        <v>0</v>
      </c>
      <c r="BQ840">
        <v>1788</v>
      </c>
      <c r="BR840">
        <v>73941</v>
      </c>
      <c r="BS840">
        <v>1788</v>
      </c>
      <c r="BT840">
        <v>1619</v>
      </c>
    </row>
    <row r="841" spans="1:72">
      <c r="A841" t="s">
        <v>1132</v>
      </c>
      <c r="B841" t="s">
        <v>81</v>
      </c>
      <c r="C841">
        <v>2013</v>
      </c>
      <c r="D841" t="s">
        <v>228</v>
      </c>
      <c r="E841">
        <v>6</v>
      </c>
      <c r="G841" t="s">
        <v>346</v>
      </c>
      <c r="H841" t="s">
        <v>1069</v>
      </c>
      <c r="I841">
        <v>76731385797</v>
      </c>
      <c r="J841">
        <v>17571215439</v>
      </c>
      <c r="K841">
        <v>10137307764</v>
      </c>
      <c r="L841">
        <v>15103243206</v>
      </c>
      <c r="M841">
        <v>15103243206</v>
      </c>
      <c r="N841">
        <v>65249432070</v>
      </c>
      <c r="O841">
        <v>38032756018</v>
      </c>
      <c r="P841">
        <v>42266278513</v>
      </c>
      <c r="Q841">
        <v>42266278513</v>
      </c>
      <c r="R841">
        <v>0</v>
      </c>
      <c r="S841">
        <v>42266278513</v>
      </c>
      <c r="T841">
        <v>41033049113</v>
      </c>
      <c r="U841">
        <v>41033049113</v>
      </c>
      <c r="V841">
        <v>41033049113</v>
      </c>
      <c r="W841">
        <v>41033049113</v>
      </c>
      <c r="X841">
        <v>41033049113</v>
      </c>
      <c r="Y841">
        <v>10446</v>
      </c>
      <c r="Z841">
        <v>943</v>
      </c>
      <c r="AA841">
        <v>943</v>
      </c>
      <c r="AB841">
        <v>41033049113</v>
      </c>
      <c r="AC841">
        <v>5851538203</v>
      </c>
      <c r="AD841">
        <v>41033049113</v>
      </c>
      <c r="AE841">
        <v>0</v>
      </c>
      <c r="AF841">
        <v>974</v>
      </c>
      <c r="AG841">
        <v>974</v>
      </c>
      <c r="AH841">
        <v>974</v>
      </c>
      <c r="AI841">
        <v>0</v>
      </c>
      <c r="AJ841">
        <v>0</v>
      </c>
      <c r="AK841">
        <v>0</v>
      </c>
      <c r="AL841">
        <v>0</v>
      </c>
      <c r="AM841">
        <v>39734630797</v>
      </c>
      <c r="AN841">
        <v>41033049113</v>
      </c>
      <c r="AO841">
        <v>42961692395</v>
      </c>
      <c r="AP841">
        <v>42961692395</v>
      </c>
      <c r="AQ841">
        <v>40980554571</v>
      </c>
      <c r="AR841">
        <v>21186086744</v>
      </c>
      <c r="AS841">
        <v>2093070629</v>
      </c>
      <c r="AT841">
        <v>40707821508</v>
      </c>
      <c r="AU841">
        <v>39289803765</v>
      </c>
      <c r="AV841">
        <v>39289803765</v>
      </c>
      <c r="AW841">
        <v>39059431156</v>
      </c>
      <c r="AX841">
        <v>41033049113</v>
      </c>
      <c r="AY841">
        <v>41033049113</v>
      </c>
      <c r="AZ841">
        <v>42590587222</v>
      </c>
      <c r="BA841">
        <v>7556048813</v>
      </c>
      <c r="BB841">
        <v>0</v>
      </c>
      <c r="BC841">
        <v>0</v>
      </c>
      <c r="BD841">
        <v>76731385797</v>
      </c>
      <c r="BE841">
        <v>76731385797</v>
      </c>
      <c r="BF841">
        <v>1</v>
      </c>
      <c r="BG841">
        <v>1</v>
      </c>
      <c r="BH841">
        <v>1</v>
      </c>
      <c r="BI841">
        <v>41033049113</v>
      </c>
      <c r="BJ841">
        <v>20298641861</v>
      </c>
      <c r="BK841">
        <v>42266278513</v>
      </c>
      <c r="BL841">
        <v>42266278513</v>
      </c>
      <c r="BM841">
        <v>21967636652</v>
      </c>
      <c r="BN841">
        <v>19715438180</v>
      </c>
      <c r="BO841">
        <v>0</v>
      </c>
      <c r="BP841">
        <v>0</v>
      </c>
      <c r="BQ841">
        <v>943</v>
      </c>
      <c r="BR841">
        <v>8761</v>
      </c>
      <c r="BS841">
        <v>943</v>
      </c>
      <c r="BT841">
        <v>1282</v>
      </c>
    </row>
    <row r="842" spans="1:72">
      <c r="A842" t="s">
        <v>1133</v>
      </c>
      <c r="B842" t="s">
        <v>82</v>
      </c>
      <c r="C842">
        <v>2013</v>
      </c>
      <c r="D842" t="s">
        <v>228</v>
      </c>
      <c r="E842">
        <v>5</v>
      </c>
      <c r="G842" t="s">
        <v>348</v>
      </c>
      <c r="H842" t="s">
        <v>1069</v>
      </c>
      <c r="I842">
        <v>117354423997</v>
      </c>
      <c r="J842">
        <v>32304165266</v>
      </c>
      <c r="K842">
        <v>10977344961</v>
      </c>
      <c r="L842">
        <v>18922829021</v>
      </c>
      <c r="M842">
        <v>18922829021</v>
      </c>
      <c r="N842">
        <v>86049168094</v>
      </c>
      <c r="O842">
        <v>56499328920</v>
      </c>
      <c r="P842">
        <v>41565511908</v>
      </c>
      <c r="Q842">
        <v>41565511908</v>
      </c>
      <c r="R842">
        <v>0</v>
      </c>
      <c r="S842">
        <v>41565511908</v>
      </c>
      <c r="T842">
        <v>40984137638</v>
      </c>
      <c r="U842">
        <v>40984137638</v>
      </c>
      <c r="V842">
        <v>40984137638</v>
      </c>
      <c r="W842">
        <v>40984137638</v>
      </c>
      <c r="X842">
        <v>40984137638</v>
      </c>
      <c r="Y842">
        <v>7644</v>
      </c>
      <c r="Z842">
        <v>965</v>
      </c>
      <c r="AA842">
        <v>965</v>
      </c>
      <c r="AB842">
        <v>40984137638</v>
      </c>
      <c r="AC842">
        <v>4011753398</v>
      </c>
      <c r="AD842">
        <v>40984137638</v>
      </c>
      <c r="AE842">
        <v>0</v>
      </c>
      <c r="AF842">
        <v>1080</v>
      </c>
      <c r="AG842">
        <v>1080</v>
      </c>
      <c r="AH842">
        <v>1080</v>
      </c>
      <c r="AI842">
        <v>0</v>
      </c>
      <c r="AJ842">
        <v>0</v>
      </c>
      <c r="AK842">
        <v>0</v>
      </c>
      <c r="AL842">
        <v>0</v>
      </c>
      <c r="AM842">
        <v>48004254140</v>
      </c>
      <c r="AN842">
        <v>40984137638</v>
      </c>
      <c r="AO842">
        <v>40742952470</v>
      </c>
      <c r="AP842">
        <v>40742952470</v>
      </c>
      <c r="AQ842">
        <v>40719040991</v>
      </c>
      <c r="AR842">
        <v>20474682356</v>
      </c>
      <c r="AS842">
        <v>2809837970</v>
      </c>
      <c r="AT842">
        <v>40606775727</v>
      </c>
      <c r="AU842">
        <v>39249763439</v>
      </c>
      <c r="AV842">
        <v>39249763439</v>
      </c>
      <c r="AW842">
        <v>37368329706</v>
      </c>
      <c r="AX842">
        <v>40984137638</v>
      </c>
      <c r="AY842">
        <v>40984137638</v>
      </c>
      <c r="AZ842">
        <v>41942268578</v>
      </c>
      <c r="BA842">
        <v>7312719105</v>
      </c>
      <c r="BB842">
        <v>0</v>
      </c>
      <c r="BC842">
        <v>0</v>
      </c>
      <c r="BD842">
        <v>117354423997</v>
      </c>
      <c r="BE842">
        <v>117354423997</v>
      </c>
      <c r="BF842">
        <v>1</v>
      </c>
      <c r="BG842">
        <v>1</v>
      </c>
      <c r="BH842">
        <v>1</v>
      </c>
      <c r="BI842">
        <v>40984137638</v>
      </c>
      <c r="BJ842">
        <v>20879625388</v>
      </c>
      <c r="BK842">
        <v>41565511908</v>
      </c>
      <c r="BL842">
        <v>41565511908</v>
      </c>
      <c r="BM842">
        <v>20685886520</v>
      </c>
      <c r="BN842">
        <v>19492436750</v>
      </c>
      <c r="BO842">
        <v>0</v>
      </c>
      <c r="BP842">
        <v>0</v>
      </c>
      <c r="BQ842">
        <v>965</v>
      </c>
      <c r="BR842">
        <v>5994</v>
      </c>
      <c r="BS842">
        <v>965</v>
      </c>
      <c r="BT842">
        <v>1336</v>
      </c>
    </row>
    <row r="843" spans="1:72">
      <c r="A843" t="s">
        <v>1134</v>
      </c>
      <c r="B843" t="s">
        <v>83</v>
      </c>
      <c r="C843">
        <v>2013</v>
      </c>
      <c r="D843" t="s">
        <v>212</v>
      </c>
      <c r="E843">
        <v>2</v>
      </c>
      <c r="G843" t="s">
        <v>350</v>
      </c>
      <c r="H843" t="s">
        <v>1069</v>
      </c>
      <c r="I843">
        <v>15107436327</v>
      </c>
      <c r="J843">
        <v>573857309</v>
      </c>
      <c r="K843">
        <v>500023786</v>
      </c>
      <c r="L843">
        <v>698149081</v>
      </c>
      <c r="M843">
        <v>698149081</v>
      </c>
      <c r="N843">
        <v>7110885692</v>
      </c>
      <c r="O843">
        <v>5860804550</v>
      </c>
      <c r="P843">
        <v>4146131866</v>
      </c>
      <c r="Q843">
        <v>4146131866</v>
      </c>
      <c r="R843">
        <v>0</v>
      </c>
      <c r="S843">
        <v>4146131866</v>
      </c>
      <c r="T843">
        <v>4159932429</v>
      </c>
      <c r="U843">
        <v>4159932429</v>
      </c>
      <c r="V843">
        <v>4159932429</v>
      </c>
      <c r="W843">
        <v>4159932429</v>
      </c>
      <c r="X843">
        <v>4159932429</v>
      </c>
      <c r="Y843">
        <v>1077</v>
      </c>
      <c r="Z843">
        <v>152</v>
      </c>
      <c r="AA843">
        <v>152</v>
      </c>
      <c r="AB843">
        <v>4159932429</v>
      </c>
      <c r="AC843">
        <v>644636240</v>
      </c>
      <c r="AM843">
        <v>5007892790</v>
      </c>
      <c r="AN843">
        <v>4159932429</v>
      </c>
      <c r="AO843">
        <v>4181811236</v>
      </c>
      <c r="AP843">
        <v>4181811236</v>
      </c>
      <c r="AQ843">
        <v>4164437912</v>
      </c>
      <c r="AR843">
        <v>4164437912</v>
      </c>
      <c r="AS843">
        <v>151153434</v>
      </c>
      <c r="AT843">
        <v>4158659046</v>
      </c>
      <c r="AU843">
        <v>3975817351</v>
      </c>
      <c r="AV843">
        <v>3975817351</v>
      </c>
      <c r="AW843">
        <v>3664227844</v>
      </c>
      <c r="AX843">
        <v>4159932429</v>
      </c>
      <c r="AY843">
        <v>4159932429</v>
      </c>
      <c r="AZ843">
        <v>4312537879</v>
      </c>
      <c r="BB843">
        <v>0</v>
      </c>
      <c r="BD843">
        <v>15107436327</v>
      </c>
      <c r="BE843">
        <v>15107436327</v>
      </c>
      <c r="BF843">
        <v>1</v>
      </c>
      <c r="BG843">
        <v>1</v>
      </c>
      <c r="BI843">
        <v>4159932429</v>
      </c>
      <c r="BK843">
        <v>4146131866</v>
      </c>
      <c r="BL843">
        <v>4146131866</v>
      </c>
      <c r="BM843">
        <v>4146131866</v>
      </c>
      <c r="BN843">
        <v>3029466374</v>
      </c>
      <c r="BQ843">
        <v>152</v>
      </c>
      <c r="BR843">
        <v>455</v>
      </c>
      <c r="BS843">
        <v>152</v>
      </c>
      <c r="BT843">
        <v>104</v>
      </c>
    </row>
    <row r="844" spans="1:72">
      <c r="A844" t="s">
        <v>1135</v>
      </c>
      <c r="B844" t="s">
        <v>84</v>
      </c>
      <c r="C844">
        <v>2013</v>
      </c>
      <c r="D844" t="s">
        <v>228</v>
      </c>
      <c r="E844">
        <v>5</v>
      </c>
      <c r="G844" t="s">
        <v>352</v>
      </c>
      <c r="H844" t="s">
        <v>1069</v>
      </c>
      <c r="I844">
        <v>71310602238</v>
      </c>
      <c r="J844">
        <v>22747678800</v>
      </c>
      <c r="K844">
        <v>10869626073</v>
      </c>
      <c r="L844">
        <v>13504659387</v>
      </c>
      <c r="M844">
        <v>13504659387</v>
      </c>
      <c r="N844">
        <v>53571418905</v>
      </c>
      <c r="O844">
        <v>34549417211</v>
      </c>
      <c r="P844">
        <v>31861832141</v>
      </c>
      <c r="Q844">
        <v>31861832141</v>
      </c>
      <c r="R844">
        <v>0</v>
      </c>
      <c r="S844">
        <v>31861832141</v>
      </c>
      <c r="T844">
        <v>31391605982</v>
      </c>
      <c r="U844">
        <v>31391605982</v>
      </c>
      <c r="V844">
        <v>31391605982</v>
      </c>
      <c r="W844">
        <v>31391605982</v>
      </c>
      <c r="X844">
        <v>31391605982</v>
      </c>
      <c r="Y844">
        <v>6495</v>
      </c>
      <c r="Z844">
        <v>641</v>
      </c>
      <c r="AA844">
        <v>641</v>
      </c>
      <c r="AB844">
        <v>31391605982</v>
      </c>
      <c r="AC844">
        <v>3496872993</v>
      </c>
      <c r="AD844">
        <v>31391605982</v>
      </c>
      <c r="AE844">
        <v>0</v>
      </c>
      <c r="AF844">
        <v>840</v>
      </c>
      <c r="AG844">
        <v>840</v>
      </c>
      <c r="AH844">
        <v>840</v>
      </c>
      <c r="AI844">
        <v>0</v>
      </c>
      <c r="AJ844">
        <v>0</v>
      </c>
      <c r="AK844">
        <v>0</v>
      </c>
      <c r="AL844">
        <v>0</v>
      </c>
      <c r="AM844">
        <v>32734530677</v>
      </c>
      <c r="AN844">
        <v>31391605982</v>
      </c>
      <c r="AO844">
        <v>31551968758</v>
      </c>
      <c r="AP844">
        <v>31551968758</v>
      </c>
      <c r="AQ844">
        <v>30651942341</v>
      </c>
      <c r="AR844">
        <v>15690404510</v>
      </c>
      <c r="AS844">
        <v>1618157853</v>
      </c>
      <c r="AT844">
        <v>31230714924</v>
      </c>
      <c r="AU844">
        <v>30509851554</v>
      </c>
      <c r="AV844">
        <v>30509851554</v>
      </c>
      <c r="AW844">
        <v>29477001483</v>
      </c>
      <c r="AX844">
        <v>31391605982</v>
      </c>
      <c r="AY844">
        <v>31391605982</v>
      </c>
      <c r="AZ844">
        <v>32041822695</v>
      </c>
      <c r="BA844">
        <v>5435144033</v>
      </c>
      <c r="BB844">
        <v>0</v>
      </c>
      <c r="BC844">
        <v>0</v>
      </c>
      <c r="BD844">
        <v>71310602238</v>
      </c>
      <c r="BE844">
        <v>71310602238</v>
      </c>
      <c r="BF844">
        <v>1</v>
      </c>
      <c r="BG844">
        <v>1</v>
      </c>
      <c r="BH844">
        <v>1</v>
      </c>
      <c r="BI844">
        <v>31391605982</v>
      </c>
      <c r="BJ844">
        <v>15451209195</v>
      </c>
      <c r="BK844">
        <v>31861832141</v>
      </c>
      <c r="BL844">
        <v>31861832141</v>
      </c>
      <c r="BM844">
        <v>16410622946</v>
      </c>
      <c r="BN844">
        <v>16416754768</v>
      </c>
      <c r="BO844">
        <v>0</v>
      </c>
      <c r="BP844">
        <v>0</v>
      </c>
      <c r="BQ844">
        <v>641</v>
      </c>
      <c r="BR844">
        <v>5679</v>
      </c>
      <c r="BS844">
        <v>641</v>
      </c>
      <c r="BT844">
        <v>1162</v>
      </c>
    </row>
    <row r="845" spans="1:72">
      <c r="A845" t="s">
        <v>1136</v>
      </c>
      <c r="B845" t="s">
        <v>85</v>
      </c>
      <c r="C845">
        <v>2013</v>
      </c>
      <c r="D845" t="s">
        <v>228</v>
      </c>
      <c r="E845">
        <v>6</v>
      </c>
      <c r="G845" t="s">
        <v>354</v>
      </c>
      <c r="H845" t="s">
        <v>1069</v>
      </c>
      <c r="I845">
        <v>91629796383</v>
      </c>
      <c r="J845">
        <v>23387164415</v>
      </c>
      <c r="K845">
        <v>9049083758</v>
      </c>
      <c r="L845">
        <v>12852160491</v>
      </c>
      <c r="M845">
        <v>12852160491</v>
      </c>
      <c r="N845">
        <v>80943752758</v>
      </c>
      <c r="O845">
        <v>54800792882</v>
      </c>
      <c r="P845">
        <v>40898269516</v>
      </c>
      <c r="Q845">
        <v>40898269516</v>
      </c>
      <c r="R845">
        <v>0</v>
      </c>
      <c r="S845">
        <v>40898269516</v>
      </c>
      <c r="T845">
        <v>40432178118</v>
      </c>
      <c r="U845">
        <v>40432178118</v>
      </c>
      <c r="V845">
        <v>40432178118</v>
      </c>
      <c r="W845">
        <v>40432178118</v>
      </c>
      <c r="X845">
        <v>40432178118</v>
      </c>
      <c r="Y845">
        <v>9642</v>
      </c>
      <c r="Z845">
        <v>855</v>
      </c>
      <c r="AA845">
        <v>855</v>
      </c>
      <c r="AB845">
        <v>40432178118</v>
      </c>
      <c r="AC845">
        <v>5586302130</v>
      </c>
      <c r="AD845">
        <v>40432178118</v>
      </c>
      <c r="AE845">
        <v>0</v>
      </c>
      <c r="AF845">
        <v>913</v>
      </c>
      <c r="AG845">
        <v>913</v>
      </c>
      <c r="AH845">
        <v>913</v>
      </c>
      <c r="AI845">
        <v>0</v>
      </c>
      <c r="AJ845">
        <v>0</v>
      </c>
      <c r="AK845">
        <v>0</v>
      </c>
      <c r="AL845">
        <v>0</v>
      </c>
      <c r="AM845">
        <v>43855995813</v>
      </c>
      <c r="AN845">
        <v>40432178118</v>
      </c>
      <c r="AO845">
        <v>40704653926</v>
      </c>
      <c r="AP845">
        <v>40704653926</v>
      </c>
      <c r="AQ845">
        <v>39904932389</v>
      </c>
      <c r="AR845">
        <v>21610147815</v>
      </c>
      <c r="AS845">
        <v>2280271276</v>
      </c>
      <c r="AT845">
        <v>40185624177</v>
      </c>
      <c r="AU845">
        <v>39138092289</v>
      </c>
      <c r="AV845">
        <v>39138092289</v>
      </c>
      <c r="AW845">
        <v>36196746125</v>
      </c>
      <c r="AX845">
        <v>40432178118</v>
      </c>
      <c r="AY845">
        <v>40432178118</v>
      </c>
      <c r="AZ845">
        <v>41024730605</v>
      </c>
      <c r="BA845">
        <v>6997840103</v>
      </c>
      <c r="BB845">
        <v>0</v>
      </c>
      <c r="BC845">
        <v>0</v>
      </c>
      <c r="BD845">
        <v>91629796383</v>
      </c>
      <c r="BE845">
        <v>91629796383</v>
      </c>
      <c r="BF845">
        <v>1</v>
      </c>
      <c r="BG845">
        <v>1</v>
      </c>
      <c r="BH845">
        <v>1</v>
      </c>
      <c r="BI845">
        <v>40432178118</v>
      </c>
      <c r="BJ845">
        <v>18504820165</v>
      </c>
      <c r="BK845">
        <v>40898269516</v>
      </c>
      <c r="BL845">
        <v>40898269516</v>
      </c>
      <c r="BM845">
        <v>22393449351</v>
      </c>
      <c r="BN845">
        <v>20602436969</v>
      </c>
      <c r="BO845">
        <v>0</v>
      </c>
      <c r="BP845">
        <v>0</v>
      </c>
      <c r="BQ845">
        <v>855</v>
      </c>
      <c r="BR845">
        <v>8394</v>
      </c>
      <c r="BS845">
        <v>855</v>
      </c>
      <c r="BT845">
        <v>1234</v>
      </c>
    </row>
    <row r="846" spans="1:72">
      <c r="A846" t="s">
        <v>1137</v>
      </c>
      <c r="B846" t="s">
        <v>86</v>
      </c>
      <c r="C846">
        <v>2013</v>
      </c>
      <c r="D846" t="s">
        <v>228</v>
      </c>
      <c r="E846">
        <v>5</v>
      </c>
      <c r="G846" t="s">
        <v>356</v>
      </c>
      <c r="H846" t="s">
        <v>1069</v>
      </c>
      <c r="I846">
        <v>72774543818</v>
      </c>
      <c r="J846">
        <v>19091248590</v>
      </c>
      <c r="K846">
        <v>8334518018</v>
      </c>
      <c r="L846">
        <v>12579225734</v>
      </c>
      <c r="M846">
        <v>12579225734</v>
      </c>
      <c r="N846">
        <v>46618521505</v>
      </c>
      <c r="O846">
        <v>26799342762</v>
      </c>
      <c r="P846">
        <v>30405008128</v>
      </c>
      <c r="Q846">
        <v>30405008128</v>
      </c>
      <c r="R846">
        <v>0</v>
      </c>
      <c r="S846">
        <v>30405008128</v>
      </c>
      <c r="T846">
        <v>30023755758</v>
      </c>
      <c r="U846">
        <v>30023755758</v>
      </c>
      <c r="V846">
        <v>30023755758</v>
      </c>
      <c r="W846">
        <v>30023755758</v>
      </c>
      <c r="X846">
        <v>30023755758</v>
      </c>
      <c r="Y846">
        <v>5608</v>
      </c>
      <c r="Z846">
        <v>656</v>
      </c>
      <c r="AA846">
        <v>656</v>
      </c>
      <c r="AB846">
        <v>30023755758</v>
      </c>
      <c r="AC846">
        <v>3204279617</v>
      </c>
      <c r="AD846">
        <v>30023755758</v>
      </c>
      <c r="AE846">
        <v>0</v>
      </c>
      <c r="AF846">
        <v>603</v>
      </c>
      <c r="AG846">
        <v>603</v>
      </c>
      <c r="AH846">
        <v>603</v>
      </c>
      <c r="AI846">
        <v>0</v>
      </c>
      <c r="AJ846">
        <v>0</v>
      </c>
      <c r="AK846">
        <v>0</v>
      </c>
      <c r="AL846">
        <v>0</v>
      </c>
      <c r="AM846">
        <v>26483950160</v>
      </c>
      <c r="AN846">
        <v>30023755758</v>
      </c>
      <c r="AO846">
        <v>30523230564</v>
      </c>
      <c r="AP846">
        <v>30523230564</v>
      </c>
      <c r="AQ846">
        <v>30042087332</v>
      </c>
      <c r="AR846">
        <v>15008929416</v>
      </c>
      <c r="AS846">
        <v>1605253962</v>
      </c>
      <c r="AT846">
        <v>29844985441</v>
      </c>
      <c r="AU846">
        <v>28940218468</v>
      </c>
      <c r="AV846">
        <v>28940218468</v>
      </c>
      <c r="AW846">
        <v>27445140529</v>
      </c>
      <c r="AX846">
        <v>30023755758</v>
      </c>
      <c r="AY846">
        <v>30023755758</v>
      </c>
      <c r="AZ846">
        <v>30507434357</v>
      </c>
      <c r="BA846">
        <v>5749269213</v>
      </c>
      <c r="BB846">
        <v>0</v>
      </c>
      <c r="BC846">
        <v>0</v>
      </c>
      <c r="BD846">
        <v>72774543818</v>
      </c>
      <c r="BE846">
        <v>72774543818</v>
      </c>
      <c r="BF846">
        <v>1</v>
      </c>
      <c r="BG846">
        <v>1</v>
      </c>
      <c r="BH846">
        <v>1</v>
      </c>
      <c r="BI846">
        <v>30023755758</v>
      </c>
      <c r="BJ846">
        <v>15626203139</v>
      </c>
      <c r="BK846">
        <v>30405008128</v>
      </c>
      <c r="BL846">
        <v>30405008128</v>
      </c>
      <c r="BM846">
        <v>14778804989</v>
      </c>
      <c r="BN846">
        <v>15279469044</v>
      </c>
      <c r="BO846">
        <v>0</v>
      </c>
      <c r="BP846">
        <v>0</v>
      </c>
      <c r="BQ846">
        <v>656</v>
      </c>
      <c r="BR846">
        <v>5021</v>
      </c>
      <c r="BS846">
        <v>656</v>
      </c>
      <c r="BT846">
        <v>956</v>
      </c>
    </row>
    <row r="847" spans="1:72">
      <c r="A847" t="s">
        <v>1138</v>
      </c>
      <c r="B847" t="s">
        <v>87</v>
      </c>
      <c r="C847">
        <v>2013</v>
      </c>
      <c r="D847" t="s">
        <v>212</v>
      </c>
      <c r="E847">
        <v>3</v>
      </c>
      <c r="G847" t="s">
        <v>358</v>
      </c>
      <c r="H847" t="s">
        <v>1069</v>
      </c>
      <c r="I847">
        <v>32364101056</v>
      </c>
      <c r="J847">
        <v>1432437586</v>
      </c>
      <c r="K847">
        <v>1407359921</v>
      </c>
      <c r="L847">
        <v>1637624440</v>
      </c>
      <c r="M847">
        <v>1637624440</v>
      </c>
      <c r="N847">
        <v>7350284883</v>
      </c>
      <c r="O847">
        <v>6375450956</v>
      </c>
      <c r="P847">
        <v>5695097380</v>
      </c>
      <c r="Q847">
        <v>5695097380</v>
      </c>
      <c r="R847">
        <v>0</v>
      </c>
      <c r="S847">
        <v>5695097380</v>
      </c>
      <c r="T847">
        <v>5618256195</v>
      </c>
      <c r="U847">
        <v>5618256195</v>
      </c>
      <c r="V847">
        <v>5618256195</v>
      </c>
      <c r="W847">
        <v>5618256195</v>
      </c>
      <c r="X847">
        <v>5618256195</v>
      </c>
      <c r="Y847">
        <v>3055</v>
      </c>
      <c r="Z847">
        <v>193</v>
      </c>
      <c r="AA847">
        <v>193</v>
      </c>
      <c r="AB847">
        <v>5618256195</v>
      </c>
      <c r="AC847">
        <v>1817902931</v>
      </c>
      <c r="AM847">
        <v>6830051420</v>
      </c>
      <c r="AN847">
        <v>5618256195</v>
      </c>
      <c r="AO847">
        <v>5279801244</v>
      </c>
      <c r="AP847">
        <v>5279801244</v>
      </c>
      <c r="AQ847">
        <v>5306974845</v>
      </c>
      <c r="AR847">
        <v>5306974845</v>
      </c>
      <c r="AS847">
        <v>62275238</v>
      </c>
      <c r="AT847">
        <v>5617027550</v>
      </c>
      <c r="AU847">
        <v>5332327654</v>
      </c>
      <c r="AV847">
        <v>5332327654</v>
      </c>
      <c r="AW847">
        <v>4451967919</v>
      </c>
      <c r="AX847">
        <v>5618256195</v>
      </c>
      <c r="AY847">
        <v>5618256195</v>
      </c>
      <c r="AZ847">
        <v>5672473071</v>
      </c>
      <c r="BB847">
        <v>0</v>
      </c>
      <c r="BD847">
        <v>32364101056</v>
      </c>
      <c r="BE847">
        <v>32364101056</v>
      </c>
      <c r="BF847">
        <v>1</v>
      </c>
      <c r="BG847">
        <v>1</v>
      </c>
      <c r="BI847">
        <v>5618256195</v>
      </c>
      <c r="BK847">
        <v>5695097380</v>
      </c>
      <c r="BL847">
        <v>5695097380</v>
      </c>
      <c r="BM847">
        <v>5695097380</v>
      </c>
      <c r="BN847">
        <v>4007702264</v>
      </c>
      <c r="BQ847">
        <v>193</v>
      </c>
      <c r="BR847">
        <v>2835</v>
      </c>
      <c r="BS847">
        <v>193</v>
      </c>
      <c r="BT847">
        <v>109</v>
      </c>
    </row>
    <row r="848" spans="1:72">
      <c r="A848" t="s">
        <v>1139</v>
      </c>
      <c r="B848" t="s">
        <v>88</v>
      </c>
      <c r="C848">
        <v>2013</v>
      </c>
      <c r="D848" t="s">
        <v>207</v>
      </c>
      <c r="E848">
        <v>8</v>
      </c>
      <c r="G848" t="s">
        <v>360</v>
      </c>
      <c r="H848" t="s">
        <v>1069</v>
      </c>
      <c r="I848">
        <v>425858113282</v>
      </c>
      <c r="J848">
        <v>85103189334</v>
      </c>
      <c r="K848">
        <v>30901495365</v>
      </c>
      <c r="L848">
        <v>48156860430</v>
      </c>
      <c r="M848">
        <v>48156860430</v>
      </c>
      <c r="N848">
        <v>315439397022</v>
      </c>
      <c r="O848">
        <v>200749548658</v>
      </c>
      <c r="P848">
        <v>110559385189</v>
      </c>
      <c r="Q848">
        <v>110559385189</v>
      </c>
      <c r="R848">
        <v>0</v>
      </c>
      <c r="S848">
        <v>110559385189</v>
      </c>
      <c r="T848">
        <v>109556900134</v>
      </c>
      <c r="U848">
        <v>109556900134</v>
      </c>
      <c r="V848">
        <v>109556900134</v>
      </c>
      <c r="W848">
        <v>109556900134</v>
      </c>
      <c r="X848">
        <v>109556900134</v>
      </c>
      <c r="Y848">
        <v>18799</v>
      </c>
      <c r="Z848">
        <v>2345</v>
      </c>
      <c r="AA848">
        <v>2345</v>
      </c>
      <c r="AB848">
        <v>109556900134</v>
      </c>
      <c r="AC848">
        <v>8594812795</v>
      </c>
      <c r="AD848">
        <v>109556900134</v>
      </c>
      <c r="AE848">
        <v>0</v>
      </c>
      <c r="AF848">
        <v>1804</v>
      </c>
      <c r="AG848">
        <v>1804</v>
      </c>
      <c r="AH848">
        <v>1804</v>
      </c>
      <c r="AI848">
        <v>0</v>
      </c>
      <c r="AJ848">
        <v>0</v>
      </c>
      <c r="AK848">
        <v>0</v>
      </c>
      <c r="AL848">
        <v>0</v>
      </c>
      <c r="AM848">
        <v>183684816733</v>
      </c>
      <c r="AN848">
        <v>109556900134</v>
      </c>
      <c r="AO848">
        <v>115501856132</v>
      </c>
      <c r="AP848">
        <v>115501856132</v>
      </c>
      <c r="AQ848">
        <v>111471987317</v>
      </c>
      <c r="AR848">
        <v>74483882729</v>
      </c>
      <c r="AS848">
        <v>16855811946</v>
      </c>
      <c r="AT848">
        <v>108557613819</v>
      </c>
      <c r="AU848">
        <v>104875671121</v>
      </c>
      <c r="AV848">
        <v>104875671121</v>
      </c>
      <c r="AW848">
        <v>103832634221</v>
      </c>
      <c r="AX848">
        <v>109556900134</v>
      </c>
      <c r="AY848">
        <v>109556900134</v>
      </c>
      <c r="AZ848">
        <v>117322468980</v>
      </c>
      <c r="BA848">
        <v>13803466130</v>
      </c>
      <c r="BB848">
        <v>0</v>
      </c>
      <c r="BC848">
        <v>0</v>
      </c>
      <c r="BD848">
        <v>425858113282</v>
      </c>
      <c r="BE848">
        <v>425858113282</v>
      </c>
      <c r="BF848">
        <v>1</v>
      </c>
      <c r="BG848">
        <v>1</v>
      </c>
      <c r="BH848">
        <v>1</v>
      </c>
      <c r="BI848">
        <v>109556900134</v>
      </c>
      <c r="BJ848">
        <v>38278980187</v>
      </c>
      <c r="BK848">
        <v>110559385189</v>
      </c>
      <c r="BL848">
        <v>110559385189</v>
      </c>
      <c r="BM848">
        <v>72280405002</v>
      </c>
      <c r="BN848">
        <v>49348493170</v>
      </c>
      <c r="BO848">
        <v>0</v>
      </c>
      <c r="BP848">
        <v>0</v>
      </c>
      <c r="BQ848">
        <v>2345</v>
      </c>
      <c r="BR848">
        <v>11791</v>
      </c>
      <c r="BS848">
        <v>2345</v>
      </c>
      <c r="BT848">
        <v>2858</v>
      </c>
    </row>
    <row r="849" spans="1:72">
      <c r="A849" t="s">
        <v>1140</v>
      </c>
      <c r="B849" t="s">
        <v>89</v>
      </c>
      <c r="C849">
        <v>2013</v>
      </c>
      <c r="D849" t="s">
        <v>215</v>
      </c>
      <c r="E849">
        <v>5</v>
      </c>
      <c r="G849" t="s">
        <v>362</v>
      </c>
      <c r="H849" t="s">
        <v>1069</v>
      </c>
      <c r="I849">
        <v>53187147711</v>
      </c>
      <c r="J849">
        <v>2736857836</v>
      </c>
      <c r="K849">
        <v>2242186240</v>
      </c>
      <c r="L849">
        <v>3525433727</v>
      </c>
      <c r="M849">
        <v>3525433727</v>
      </c>
      <c r="N849">
        <v>30325078412</v>
      </c>
      <c r="O849">
        <v>21799819316</v>
      </c>
      <c r="P849">
        <v>10638310715</v>
      </c>
      <c r="Q849">
        <v>10638310715</v>
      </c>
      <c r="R849">
        <v>0</v>
      </c>
      <c r="S849">
        <v>10638310715</v>
      </c>
      <c r="T849">
        <v>10663489228</v>
      </c>
      <c r="U849">
        <v>10663489228</v>
      </c>
      <c r="V849">
        <v>10663489228</v>
      </c>
      <c r="W849">
        <v>10663489228</v>
      </c>
      <c r="X849">
        <v>10663489228</v>
      </c>
      <c r="Y849">
        <v>5876</v>
      </c>
      <c r="Z849">
        <v>368</v>
      </c>
      <c r="AA849">
        <v>368</v>
      </c>
      <c r="AB849">
        <v>10663489228</v>
      </c>
      <c r="AC849">
        <v>3479223745</v>
      </c>
      <c r="AM849">
        <v>19938266923</v>
      </c>
      <c r="AN849">
        <v>10663489228</v>
      </c>
      <c r="AO849">
        <v>9952490097</v>
      </c>
      <c r="AP849">
        <v>9952490097</v>
      </c>
      <c r="AQ849">
        <v>10283601096</v>
      </c>
      <c r="AR849">
        <v>10283601096</v>
      </c>
      <c r="AS849">
        <v>1047177270</v>
      </c>
      <c r="AT849">
        <v>10653816523</v>
      </c>
      <c r="AU849">
        <v>10019304157</v>
      </c>
      <c r="AV849">
        <v>10019304157</v>
      </c>
      <c r="AW849">
        <v>9671939696</v>
      </c>
      <c r="AX849">
        <v>10663489228</v>
      </c>
      <c r="AY849">
        <v>10663489228</v>
      </c>
      <c r="AZ849">
        <v>11707170935</v>
      </c>
      <c r="BB849">
        <v>0</v>
      </c>
      <c r="BD849">
        <v>53187147711</v>
      </c>
      <c r="BE849">
        <v>53187147711</v>
      </c>
      <c r="BF849">
        <v>1</v>
      </c>
      <c r="BG849">
        <v>1</v>
      </c>
      <c r="BI849">
        <v>10663489228</v>
      </c>
      <c r="BK849">
        <v>10638310715</v>
      </c>
      <c r="BL849">
        <v>10638310715</v>
      </c>
      <c r="BM849">
        <v>10638310715</v>
      </c>
      <c r="BN849">
        <v>5910288350</v>
      </c>
      <c r="BQ849">
        <v>368</v>
      </c>
      <c r="BR849">
        <v>4283</v>
      </c>
      <c r="BS849">
        <v>368</v>
      </c>
      <c r="BT849">
        <v>199</v>
      </c>
    </row>
    <row r="850" spans="1:72">
      <c r="A850" t="s">
        <v>1141</v>
      </c>
      <c r="B850" t="s">
        <v>90</v>
      </c>
      <c r="C850">
        <v>2013</v>
      </c>
      <c r="D850" t="s">
        <v>228</v>
      </c>
      <c r="E850">
        <v>5</v>
      </c>
      <c r="G850" t="s">
        <v>364</v>
      </c>
      <c r="H850" t="s">
        <v>1069</v>
      </c>
      <c r="I850">
        <v>90894990389</v>
      </c>
      <c r="J850">
        <v>14416299446</v>
      </c>
      <c r="K850">
        <v>6355729215</v>
      </c>
      <c r="L850">
        <v>9904025184</v>
      </c>
      <c r="M850">
        <v>9904025184</v>
      </c>
      <c r="N850">
        <v>57405696371</v>
      </c>
      <c r="O850">
        <v>37270822179</v>
      </c>
      <c r="P850">
        <v>33056081418</v>
      </c>
      <c r="Q850">
        <v>33056081418</v>
      </c>
      <c r="R850">
        <v>0</v>
      </c>
      <c r="S850">
        <v>33056081418</v>
      </c>
      <c r="T850">
        <v>33496165255</v>
      </c>
      <c r="U850">
        <v>33496165255</v>
      </c>
      <c r="V850">
        <v>33496165255</v>
      </c>
      <c r="W850">
        <v>33496165255</v>
      </c>
      <c r="X850">
        <v>33496165255</v>
      </c>
      <c r="Y850">
        <v>7083</v>
      </c>
      <c r="Z850">
        <v>672</v>
      </c>
      <c r="AA850">
        <v>672</v>
      </c>
      <c r="AB850">
        <v>33496165255</v>
      </c>
      <c r="AC850">
        <v>3921076727</v>
      </c>
      <c r="AD850">
        <v>33496165255</v>
      </c>
      <c r="AE850">
        <v>0</v>
      </c>
      <c r="AF850">
        <v>934</v>
      </c>
      <c r="AG850">
        <v>934</v>
      </c>
      <c r="AH850">
        <v>934</v>
      </c>
      <c r="AI850">
        <v>0</v>
      </c>
      <c r="AJ850">
        <v>0</v>
      </c>
      <c r="AK850">
        <v>0</v>
      </c>
      <c r="AL850">
        <v>0</v>
      </c>
      <c r="AM850">
        <v>35336837345</v>
      </c>
      <c r="AN850">
        <v>33496165255</v>
      </c>
      <c r="AO850">
        <v>33839052141</v>
      </c>
      <c r="AP850">
        <v>33839052141</v>
      </c>
      <c r="AQ850">
        <v>32433498521</v>
      </c>
      <c r="AR850">
        <v>15385127082</v>
      </c>
      <c r="AS850">
        <v>1569333848</v>
      </c>
      <c r="AT850">
        <v>33363984902</v>
      </c>
      <c r="AU850">
        <v>32509274715</v>
      </c>
      <c r="AV850">
        <v>32509274715</v>
      </c>
      <c r="AW850">
        <v>31192673860</v>
      </c>
      <c r="AX850">
        <v>33496165255</v>
      </c>
      <c r="AY850">
        <v>33496165255</v>
      </c>
      <c r="AZ850">
        <v>34322530824</v>
      </c>
      <c r="BA850">
        <v>5727106202</v>
      </c>
      <c r="BB850">
        <v>0</v>
      </c>
      <c r="BC850">
        <v>0</v>
      </c>
      <c r="BD850">
        <v>90894990389</v>
      </c>
      <c r="BE850">
        <v>90894990389</v>
      </c>
      <c r="BF850">
        <v>1</v>
      </c>
      <c r="BG850">
        <v>1</v>
      </c>
      <c r="BH850">
        <v>1</v>
      </c>
      <c r="BI850">
        <v>33496165255</v>
      </c>
      <c r="BJ850">
        <v>16743890002</v>
      </c>
      <c r="BK850">
        <v>33056081418</v>
      </c>
      <c r="BL850">
        <v>33056081418</v>
      </c>
      <c r="BM850">
        <v>16312191416</v>
      </c>
      <c r="BN850">
        <v>17097191034</v>
      </c>
      <c r="BO850">
        <v>0</v>
      </c>
      <c r="BP850">
        <v>0</v>
      </c>
      <c r="BQ850">
        <v>672</v>
      </c>
      <c r="BR850">
        <v>6184</v>
      </c>
      <c r="BS850">
        <v>672</v>
      </c>
      <c r="BT850">
        <v>1244</v>
      </c>
    </row>
    <row r="851" spans="1:72">
      <c r="A851" t="s">
        <v>1142</v>
      </c>
      <c r="B851" t="s">
        <v>91</v>
      </c>
      <c r="C851">
        <v>2013</v>
      </c>
      <c r="D851" t="s">
        <v>228</v>
      </c>
      <c r="E851">
        <v>6</v>
      </c>
      <c r="G851" t="s">
        <v>366</v>
      </c>
      <c r="H851" t="s">
        <v>1069</v>
      </c>
      <c r="I851">
        <v>128370392792</v>
      </c>
      <c r="J851">
        <v>38289692735</v>
      </c>
      <c r="K851">
        <v>10813468806</v>
      </c>
      <c r="L851">
        <v>16744462348</v>
      </c>
      <c r="M851">
        <v>16744462348</v>
      </c>
      <c r="N851">
        <v>101874351304</v>
      </c>
      <c r="O851">
        <v>71216326459</v>
      </c>
      <c r="P851">
        <v>50519610833</v>
      </c>
      <c r="Q851">
        <v>50519610833</v>
      </c>
      <c r="R851">
        <v>0</v>
      </c>
      <c r="S851">
        <v>50519610833</v>
      </c>
      <c r="T851">
        <v>50362104181</v>
      </c>
      <c r="U851">
        <v>50362104181</v>
      </c>
      <c r="V851">
        <v>50362104181</v>
      </c>
      <c r="W851">
        <v>50362104181</v>
      </c>
      <c r="X851">
        <v>50362104181</v>
      </c>
      <c r="Y851">
        <v>9121</v>
      </c>
      <c r="Z851">
        <v>1100</v>
      </c>
      <c r="AA851">
        <v>1100</v>
      </c>
      <c r="AB851">
        <v>50362104181</v>
      </c>
      <c r="AC851">
        <v>5003295505</v>
      </c>
      <c r="AD851">
        <v>50362104181</v>
      </c>
      <c r="AE851">
        <v>0</v>
      </c>
      <c r="AF851">
        <v>1313</v>
      </c>
      <c r="AG851">
        <v>1313</v>
      </c>
      <c r="AH851">
        <v>1313</v>
      </c>
      <c r="AI851">
        <v>0</v>
      </c>
      <c r="AJ851">
        <v>0</v>
      </c>
      <c r="AK851">
        <v>0</v>
      </c>
      <c r="AL851">
        <v>0</v>
      </c>
      <c r="AM851">
        <v>62542557007</v>
      </c>
      <c r="AN851">
        <v>50362104181</v>
      </c>
      <c r="AO851">
        <v>50878547934</v>
      </c>
      <c r="AP851">
        <v>50878547934</v>
      </c>
      <c r="AQ851">
        <v>48753454324</v>
      </c>
      <c r="AR851">
        <v>24832789264</v>
      </c>
      <c r="AS851">
        <v>2861276466</v>
      </c>
      <c r="AT851">
        <v>49836230943</v>
      </c>
      <c r="AU851">
        <v>48211500459</v>
      </c>
      <c r="AV851">
        <v>48211500459</v>
      </c>
      <c r="AW851">
        <v>46831352220</v>
      </c>
      <c r="AX851">
        <v>50362104181</v>
      </c>
      <c r="AY851">
        <v>50362104181</v>
      </c>
      <c r="AZ851">
        <v>52524946577</v>
      </c>
      <c r="BA851">
        <v>8060189096</v>
      </c>
      <c r="BB851">
        <v>0</v>
      </c>
      <c r="BC851">
        <v>0</v>
      </c>
      <c r="BD851">
        <v>128370392792</v>
      </c>
      <c r="BE851">
        <v>128370392792</v>
      </c>
      <c r="BF851">
        <v>1</v>
      </c>
      <c r="BG851">
        <v>1</v>
      </c>
      <c r="BH851">
        <v>1</v>
      </c>
      <c r="BI851">
        <v>50362104181</v>
      </c>
      <c r="BJ851">
        <v>24901364494</v>
      </c>
      <c r="BK851">
        <v>50519610833</v>
      </c>
      <c r="BL851">
        <v>50519610833</v>
      </c>
      <c r="BM851">
        <v>25618246339</v>
      </c>
      <c r="BN851">
        <v>24924045803</v>
      </c>
      <c r="BO851">
        <v>0</v>
      </c>
      <c r="BP851">
        <v>0</v>
      </c>
      <c r="BQ851">
        <v>1100</v>
      </c>
      <c r="BR851">
        <v>7613</v>
      </c>
      <c r="BS851">
        <v>1100</v>
      </c>
      <c r="BT851">
        <v>1695</v>
      </c>
    </row>
    <row r="852" spans="1:72">
      <c r="A852" t="s">
        <v>1143</v>
      </c>
      <c r="B852" t="s">
        <v>92</v>
      </c>
      <c r="C852">
        <v>2013</v>
      </c>
      <c r="D852" t="s">
        <v>228</v>
      </c>
      <c r="E852">
        <v>6</v>
      </c>
      <c r="G852" t="s">
        <v>368</v>
      </c>
      <c r="H852" t="s">
        <v>1069</v>
      </c>
      <c r="I852">
        <v>135496110145</v>
      </c>
      <c r="J852">
        <v>46714938073</v>
      </c>
      <c r="K852">
        <v>15303085448</v>
      </c>
      <c r="L852">
        <v>20639343274</v>
      </c>
      <c r="M852">
        <v>20639343274</v>
      </c>
      <c r="N852">
        <v>122339363650</v>
      </c>
      <c r="O852">
        <v>81977643861</v>
      </c>
      <c r="P852">
        <v>51157457354</v>
      </c>
      <c r="Q852">
        <v>51157457354</v>
      </c>
      <c r="R852">
        <v>0</v>
      </c>
      <c r="S852">
        <v>51157457354</v>
      </c>
      <c r="T852">
        <v>50258154972</v>
      </c>
      <c r="U852">
        <v>50258154972</v>
      </c>
      <c r="V852">
        <v>50258154972</v>
      </c>
      <c r="W852">
        <v>50258154972</v>
      </c>
      <c r="X852">
        <v>50258154972</v>
      </c>
      <c r="Y852">
        <v>10221</v>
      </c>
      <c r="Z852">
        <v>928</v>
      </c>
      <c r="AA852">
        <v>928</v>
      </c>
      <c r="AB852">
        <v>50258154972</v>
      </c>
      <c r="AC852">
        <v>5824801203</v>
      </c>
      <c r="AD852">
        <v>50258154972</v>
      </c>
      <c r="AE852">
        <v>0</v>
      </c>
      <c r="AF852">
        <v>1127</v>
      </c>
      <c r="AG852">
        <v>1127</v>
      </c>
      <c r="AH852">
        <v>1127</v>
      </c>
      <c r="AI852">
        <v>0</v>
      </c>
      <c r="AJ852">
        <v>0</v>
      </c>
      <c r="AK852">
        <v>0</v>
      </c>
      <c r="AL852">
        <v>0</v>
      </c>
      <c r="AM852">
        <v>64988479747</v>
      </c>
      <c r="AN852">
        <v>50258154972</v>
      </c>
      <c r="AO852">
        <v>50902599361</v>
      </c>
      <c r="AP852">
        <v>50902599361</v>
      </c>
      <c r="AQ852">
        <v>49367717929</v>
      </c>
      <c r="AR852">
        <v>27181829253</v>
      </c>
      <c r="AS852">
        <v>4021452439</v>
      </c>
      <c r="AT852">
        <v>49731541748</v>
      </c>
      <c r="AU852">
        <v>48506208774</v>
      </c>
      <c r="AV852">
        <v>48506208774</v>
      </c>
      <c r="AW852">
        <v>46330165871</v>
      </c>
      <c r="AX852">
        <v>50258154972</v>
      </c>
      <c r="AY852">
        <v>50258154972</v>
      </c>
      <c r="AZ852">
        <v>51928868436</v>
      </c>
      <c r="BA852">
        <v>8154640304</v>
      </c>
      <c r="BB852">
        <v>0</v>
      </c>
      <c r="BC852">
        <v>0</v>
      </c>
      <c r="BD852">
        <v>135496110145</v>
      </c>
      <c r="BE852">
        <v>135496110145</v>
      </c>
      <c r="BF852">
        <v>1</v>
      </c>
      <c r="BG852">
        <v>1</v>
      </c>
      <c r="BH852">
        <v>1</v>
      </c>
      <c r="BI852">
        <v>50258154972</v>
      </c>
      <c r="BJ852">
        <v>22793120738</v>
      </c>
      <c r="BK852">
        <v>51157457354</v>
      </c>
      <c r="BL852">
        <v>51157457354</v>
      </c>
      <c r="BM852">
        <v>28364336616</v>
      </c>
      <c r="BN852">
        <v>24755703482</v>
      </c>
      <c r="BO852">
        <v>0</v>
      </c>
      <c r="BP852">
        <v>0</v>
      </c>
      <c r="BQ852">
        <v>928</v>
      </c>
      <c r="BR852">
        <v>8075</v>
      </c>
      <c r="BS852">
        <v>928</v>
      </c>
      <c r="BT852">
        <v>1542</v>
      </c>
    </row>
    <row r="853" spans="1:72">
      <c r="A853" t="s">
        <v>1144</v>
      </c>
      <c r="B853" t="s">
        <v>93</v>
      </c>
      <c r="C853">
        <v>2013</v>
      </c>
      <c r="D853" t="s">
        <v>228</v>
      </c>
      <c r="E853">
        <v>5</v>
      </c>
      <c r="G853" t="s">
        <v>370</v>
      </c>
      <c r="H853" t="s">
        <v>1069</v>
      </c>
      <c r="I853">
        <v>67258365334</v>
      </c>
      <c r="J853">
        <v>16179842472</v>
      </c>
      <c r="K853">
        <v>6189340431</v>
      </c>
      <c r="L853">
        <v>8110464738</v>
      </c>
      <c r="M853">
        <v>8110464738</v>
      </c>
      <c r="N853">
        <v>53277292289</v>
      </c>
      <c r="O853">
        <v>35320914065</v>
      </c>
      <c r="P853">
        <v>31130173202</v>
      </c>
      <c r="Q853">
        <v>31130173202</v>
      </c>
      <c r="R853">
        <v>0</v>
      </c>
      <c r="S853">
        <v>31130173202</v>
      </c>
      <c r="T853">
        <v>31316473543</v>
      </c>
      <c r="U853">
        <v>31316473543</v>
      </c>
      <c r="V853">
        <v>31316473543</v>
      </c>
      <c r="W853">
        <v>31316473543</v>
      </c>
      <c r="X853">
        <v>31316473543</v>
      </c>
      <c r="Y853">
        <v>5755</v>
      </c>
      <c r="Z853">
        <v>590</v>
      </c>
      <c r="AA853">
        <v>590</v>
      </c>
      <c r="AB853">
        <v>31316473543</v>
      </c>
      <c r="AC853">
        <v>3346753909</v>
      </c>
      <c r="AD853">
        <v>31316473543</v>
      </c>
      <c r="AE853">
        <v>0</v>
      </c>
      <c r="AF853">
        <v>896</v>
      </c>
      <c r="AG853">
        <v>896</v>
      </c>
      <c r="AH853">
        <v>896</v>
      </c>
      <c r="AI853">
        <v>0</v>
      </c>
      <c r="AJ853">
        <v>0</v>
      </c>
      <c r="AK853">
        <v>0</v>
      </c>
      <c r="AL853">
        <v>0</v>
      </c>
      <c r="AM853">
        <v>35230884511</v>
      </c>
      <c r="AN853">
        <v>31316473543</v>
      </c>
      <c r="AO853">
        <v>30476289102</v>
      </c>
      <c r="AP853">
        <v>30476289102</v>
      </c>
      <c r="AQ853">
        <v>30287194674</v>
      </c>
      <c r="AR853">
        <v>14322313037</v>
      </c>
      <c r="AS853">
        <v>1089967848</v>
      </c>
      <c r="AT853">
        <v>31145669036</v>
      </c>
      <c r="AU853">
        <v>30469316826</v>
      </c>
      <c r="AV853">
        <v>30469316826</v>
      </c>
      <c r="AW853">
        <v>29057696087</v>
      </c>
      <c r="AX853">
        <v>31316473543</v>
      </c>
      <c r="AY853">
        <v>31316473543</v>
      </c>
      <c r="AZ853">
        <v>31686095905</v>
      </c>
      <c r="BA853">
        <v>6453198620</v>
      </c>
      <c r="BB853">
        <v>0</v>
      </c>
      <c r="BC853">
        <v>0</v>
      </c>
      <c r="BD853">
        <v>67258365334</v>
      </c>
      <c r="BE853">
        <v>67258365334</v>
      </c>
      <c r="BF853">
        <v>1</v>
      </c>
      <c r="BG853">
        <v>1</v>
      </c>
      <c r="BH853">
        <v>1</v>
      </c>
      <c r="BI853">
        <v>31316473543</v>
      </c>
      <c r="BJ853">
        <v>16777329660</v>
      </c>
      <c r="BK853">
        <v>31130173202</v>
      </c>
      <c r="BL853">
        <v>31130173202</v>
      </c>
      <c r="BM853">
        <v>14352843542</v>
      </c>
      <c r="BN853">
        <v>15567948668</v>
      </c>
      <c r="BO853">
        <v>0</v>
      </c>
      <c r="BP853">
        <v>0</v>
      </c>
      <c r="BQ853">
        <v>590</v>
      </c>
      <c r="BR853">
        <v>5040</v>
      </c>
      <c r="BS853">
        <v>590</v>
      </c>
      <c r="BT853">
        <v>1105</v>
      </c>
    </row>
    <row r="854" spans="1:72">
      <c r="A854" t="s">
        <v>1145</v>
      </c>
      <c r="B854" t="s">
        <v>94</v>
      </c>
      <c r="C854">
        <v>2013</v>
      </c>
      <c r="D854" t="s">
        <v>228</v>
      </c>
      <c r="E854">
        <v>5</v>
      </c>
      <c r="G854" t="s">
        <v>372</v>
      </c>
      <c r="H854" t="s">
        <v>1069</v>
      </c>
      <c r="I854">
        <v>79983798786</v>
      </c>
      <c r="J854">
        <v>22071964409</v>
      </c>
      <c r="K854">
        <v>6699437378</v>
      </c>
      <c r="L854">
        <v>9581572064</v>
      </c>
      <c r="M854">
        <v>9581572064</v>
      </c>
      <c r="N854">
        <v>57552069509</v>
      </c>
      <c r="O854">
        <v>38833909931</v>
      </c>
      <c r="P854">
        <v>32625620878</v>
      </c>
      <c r="Q854">
        <v>32625620878</v>
      </c>
      <c r="R854">
        <v>0</v>
      </c>
      <c r="S854">
        <v>32625620878</v>
      </c>
      <c r="T854">
        <v>32569928109</v>
      </c>
      <c r="U854">
        <v>32569928109</v>
      </c>
      <c r="V854">
        <v>32569928109</v>
      </c>
      <c r="W854">
        <v>32569928109</v>
      </c>
      <c r="X854">
        <v>32569928109</v>
      </c>
      <c r="Y854">
        <v>5480</v>
      </c>
      <c r="Z854">
        <v>659</v>
      </c>
      <c r="AA854">
        <v>659</v>
      </c>
      <c r="AB854">
        <v>32569928109</v>
      </c>
      <c r="AC854">
        <v>2883733961</v>
      </c>
      <c r="AD854">
        <v>32569928109</v>
      </c>
      <c r="AE854">
        <v>0</v>
      </c>
      <c r="AF854">
        <v>799</v>
      </c>
      <c r="AG854">
        <v>799</v>
      </c>
      <c r="AH854">
        <v>799</v>
      </c>
      <c r="AI854">
        <v>0</v>
      </c>
      <c r="AJ854">
        <v>0</v>
      </c>
      <c r="AK854">
        <v>0</v>
      </c>
      <c r="AL854">
        <v>0</v>
      </c>
      <c r="AM854">
        <v>35658129908</v>
      </c>
      <c r="AN854">
        <v>32569928109</v>
      </c>
      <c r="AO854">
        <v>32599134267</v>
      </c>
      <c r="AP854">
        <v>32599134267</v>
      </c>
      <c r="AQ854">
        <v>31665175905</v>
      </c>
      <c r="AR854">
        <v>15199661101</v>
      </c>
      <c r="AS854">
        <v>1164457105</v>
      </c>
      <c r="AT854">
        <v>32315558570</v>
      </c>
      <c r="AU854">
        <v>31335877618</v>
      </c>
      <c r="AV854">
        <v>31335877618</v>
      </c>
      <c r="AW854">
        <v>30411107870</v>
      </c>
      <c r="AX854">
        <v>32569928109</v>
      </c>
      <c r="AY854">
        <v>32569928109</v>
      </c>
      <c r="AZ854">
        <v>33401548553</v>
      </c>
      <c r="BA854">
        <v>6142320491</v>
      </c>
      <c r="BB854">
        <v>0</v>
      </c>
      <c r="BC854">
        <v>0</v>
      </c>
      <c r="BD854">
        <v>79983798786</v>
      </c>
      <c r="BE854">
        <v>79983798786</v>
      </c>
      <c r="BF854">
        <v>1</v>
      </c>
      <c r="BG854">
        <v>1</v>
      </c>
      <c r="BH854">
        <v>1</v>
      </c>
      <c r="BI854">
        <v>32569928109</v>
      </c>
      <c r="BJ854">
        <v>17520660232</v>
      </c>
      <c r="BK854">
        <v>32625620878</v>
      </c>
      <c r="BL854">
        <v>32625620878</v>
      </c>
      <c r="BM854">
        <v>15104960646</v>
      </c>
      <c r="BN854">
        <v>15748738122</v>
      </c>
      <c r="BO854">
        <v>0</v>
      </c>
      <c r="BP854">
        <v>0</v>
      </c>
      <c r="BQ854">
        <v>659</v>
      </c>
      <c r="BR854">
        <v>4723</v>
      </c>
      <c r="BS854">
        <v>659</v>
      </c>
      <c r="BT854">
        <v>1075</v>
      </c>
    </row>
    <row r="855" spans="1:72">
      <c r="A855" t="s">
        <v>1146</v>
      </c>
      <c r="B855" t="s">
        <v>95</v>
      </c>
      <c r="C855">
        <v>2013</v>
      </c>
      <c r="D855" t="s">
        <v>228</v>
      </c>
      <c r="E855">
        <v>6</v>
      </c>
      <c r="G855" t="s">
        <v>374</v>
      </c>
      <c r="H855" t="s">
        <v>1069</v>
      </c>
      <c r="I855">
        <v>125393464208</v>
      </c>
      <c r="J855">
        <v>27521903831</v>
      </c>
      <c r="K855">
        <v>9158473466</v>
      </c>
      <c r="L855">
        <v>14747797745</v>
      </c>
      <c r="M855">
        <v>14747797745</v>
      </c>
      <c r="N855">
        <v>88757515869</v>
      </c>
      <c r="O855">
        <v>55910145102</v>
      </c>
      <c r="P855">
        <v>44356211555</v>
      </c>
      <c r="Q855">
        <v>44356211555</v>
      </c>
      <c r="R855">
        <v>0</v>
      </c>
      <c r="S855">
        <v>44356211555</v>
      </c>
      <c r="T855">
        <v>44898864738</v>
      </c>
      <c r="U855">
        <v>44898864738</v>
      </c>
      <c r="V855">
        <v>44898864738</v>
      </c>
      <c r="W855">
        <v>44898864738</v>
      </c>
      <c r="X855">
        <v>44898864738</v>
      </c>
      <c r="Y855">
        <v>10779</v>
      </c>
      <c r="Z855">
        <v>1105</v>
      </c>
      <c r="AA855">
        <v>1105</v>
      </c>
      <c r="AB855">
        <v>44898864738</v>
      </c>
      <c r="AC855">
        <v>5905255045</v>
      </c>
      <c r="AD855">
        <v>44898864738</v>
      </c>
      <c r="AE855">
        <v>0</v>
      </c>
      <c r="AF855">
        <v>1036</v>
      </c>
      <c r="AG855">
        <v>1036</v>
      </c>
      <c r="AH855">
        <v>1036</v>
      </c>
      <c r="AI855">
        <v>0</v>
      </c>
      <c r="AJ855">
        <v>0</v>
      </c>
      <c r="AK855">
        <v>0</v>
      </c>
      <c r="AL855">
        <v>0</v>
      </c>
      <c r="AM855">
        <v>54048978222</v>
      </c>
      <c r="AN855">
        <v>44898864738</v>
      </c>
      <c r="AO855">
        <v>44929885082</v>
      </c>
      <c r="AP855">
        <v>44929885082</v>
      </c>
      <c r="AQ855">
        <v>43480047902</v>
      </c>
      <c r="AR855">
        <v>25337525701</v>
      </c>
      <c r="AS855">
        <v>2318410641</v>
      </c>
      <c r="AT855">
        <v>44563088828</v>
      </c>
      <c r="AU855">
        <v>43702988138</v>
      </c>
      <c r="AV855">
        <v>43702988138</v>
      </c>
      <c r="AW855">
        <v>41712054548</v>
      </c>
      <c r="AX855">
        <v>44898864738</v>
      </c>
      <c r="AY855">
        <v>44898864738</v>
      </c>
      <c r="AZ855">
        <v>46798146941</v>
      </c>
      <c r="BA855">
        <v>7000324864</v>
      </c>
      <c r="BB855">
        <v>0</v>
      </c>
      <c r="BC855">
        <v>0</v>
      </c>
      <c r="BD855">
        <v>125393464208</v>
      </c>
      <c r="BE855">
        <v>125393464208</v>
      </c>
      <c r="BF855">
        <v>1</v>
      </c>
      <c r="BG855">
        <v>1</v>
      </c>
      <c r="BH855">
        <v>1</v>
      </c>
      <c r="BI855">
        <v>44898864738</v>
      </c>
      <c r="BJ855">
        <v>18975257031</v>
      </c>
      <c r="BK855">
        <v>44356211555</v>
      </c>
      <c r="BL855">
        <v>44356211555</v>
      </c>
      <c r="BM855">
        <v>25380954524</v>
      </c>
      <c r="BN855">
        <v>23251392555</v>
      </c>
      <c r="BO855">
        <v>0</v>
      </c>
      <c r="BP855">
        <v>0</v>
      </c>
      <c r="BQ855">
        <v>1105</v>
      </c>
      <c r="BR855">
        <v>9054</v>
      </c>
      <c r="BS855">
        <v>1105</v>
      </c>
      <c r="BT855">
        <v>1438</v>
      </c>
    </row>
    <row r="856" spans="1:72">
      <c r="A856" t="s">
        <v>1147</v>
      </c>
      <c r="B856" t="s">
        <v>96</v>
      </c>
      <c r="C856">
        <v>2013</v>
      </c>
      <c r="D856" t="s">
        <v>212</v>
      </c>
      <c r="E856">
        <v>1</v>
      </c>
      <c r="G856" t="s">
        <v>376</v>
      </c>
      <c r="H856" t="s">
        <v>1069</v>
      </c>
      <c r="I856">
        <v>8313511650</v>
      </c>
      <c r="J856">
        <v>1274651020</v>
      </c>
      <c r="K856">
        <v>1157972965</v>
      </c>
      <c r="L856">
        <v>1511158096</v>
      </c>
      <c r="M856">
        <v>1511158096</v>
      </c>
      <c r="N856">
        <v>7058931165</v>
      </c>
      <c r="O856">
        <v>5279320435</v>
      </c>
      <c r="P856">
        <v>1857850058</v>
      </c>
      <c r="Q856">
        <v>1857850058</v>
      </c>
      <c r="R856">
        <v>0</v>
      </c>
      <c r="S856">
        <v>1857850058</v>
      </c>
      <c r="T856">
        <v>1849199745</v>
      </c>
      <c r="U856">
        <v>1849199745</v>
      </c>
      <c r="V856">
        <v>1849199745</v>
      </c>
      <c r="W856">
        <v>1849199745</v>
      </c>
      <c r="X856">
        <v>1849199745</v>
      </c>
      <c r="Y856">
        <v>849</v>
      </c>
      <c r="Z856">
        <v>64</v>
      </c>
      <c r="AA856">
        <v>64</v>
      </c>
      <c r="AB856">
        <v>1849199745</v>
      </c>
      <c r="AC856">
        <v>510409930</v>
      </c>
      <c r="AM856">
        <v>4595212983</v>
      </c>
      <c r="AN856">
        <v>1849199745</v>
      </c>
      <c r="AO856">
        <v>2805902136</v>
      </c>
      <c r="AP856">
        <v>2805902136</v>
      </c>
      <c r="AQ856">
        <v>2028002173</v>
      </c>
      <c r="AR856">
        <v>2028002173</v>
      </c>
      <c r="AS856">
        <v>51694803</v>
      </c>
      <c r="AT856">
        <v>1848306409</v>
      </c>
      <c r="AU856">
        <v>1689925250</v>
      </c>
      <c r="AV856">
        <v>1689925250</v>
      </c>
      <c r="AW856">
        <v>1787379047</v>
      </c>
      <c r="AX856">
        <v>1849199745</v>
      </c>
      <c r="AY856">
        <v>1849199745</v>
      </c>
      <c r="AZ856">
        <v>2112437127</v>
      </c>
      <c r="BB856">
        <v>0</v>
      </c>
      <c r="BD856">
        <v>8313511650</v>
      </c>
      <c r="BE856">
        <v>8313511650</v>
      </c>
      <c r="BF856">
        <v>1</v>
      </c>
      <c r="BG856">
        <v>1</v>
      </c>
      <c r="BI856">
        <v>1849199745</v>
      </c>
      <c r="BK856">
        <v>1857850058</v>
      </c>
      <c r="BL856">
        <v>1857850058</v>
      </c>
      <c r="BM856">
        <v>1857850058</v>
      </c>
      <c r="BN856">
        <v>1046803382</v>
      </c>
      <c r="BQ856">
        <v>64</v>
      </c>
      <c r="BR856">
        <v>774</v>
      </c>
      <c r="BS856">
        <v>64</v>
      </c>
      <c r="BT856">
        <v>64</v>
      </c>
    </row>
    <row r="857" spans="1:72">
      <c r="A857" t="s">
        <v>1148</v>
      </c>
      <c r="B857" t="s">
        <v>97</v>
      </c>
      <c r="C857">
        <v>2013</v>
      </c>
      <c r="D857" t="s">
        <v>228</v>
      </c>
      <c r="E857">
        <v>5</v>
      </c>
      <c r="G857" t="s">
        <v>378</v>
      </c>
      <c r="H857" t="s">
        <v>1069</v>
      </c>
      <c r="I857">
        <v>49033221038</v>
      </c>
      <c r="J857">
        <v>13819287342</v>
      </c>
      <c r="K857">
        <v>5798613273</v>
      </c>
      <c r="L857">
        <v>8062477124</v>
      </c>
      <c r="M857">
        <v>8062477124</v>
      </c>
      <c r="N857">
        <v>45659016287</v>
      </c>
      <c r="O857">
        <v>25824502060</v>
      </c>
      <c r="P857">
        <v>35299700342</v>
      </c>
      <c r="Q857">
        <v>35299700342</v>
      </c>
      <c r="R857">
        <v>0</v>
      </c>
      <c r="S857">
        <v>35299700342</v>
      </c>
      <c r="T857">
        <v>34953488352</v>
      </c>
      <c r="U857">
        <v>34953488352</v>
      </c>
      <c r="V857">
        <v>34953488352</v>
      </c>
      <c r="W857">
        <v>34953488352</v>
      </c>
      <c r="X857">
        <v>34953488352</v>
      </c>
      <c r="Y857">
        <v>8278</v>
      </c>
      <c r="Z857">
        <v>831</v>
      </c>
      <c r="AA857">
        <v>831</v>
      </c>
      <c r="AB857">
        <v>34953488352</v>
      </c>
      <c r="AC857">
        <v>4270625201</v>
      </c>
      <c r="AD857">
        <v>34953488352</v>
      </c>
      <c r="AE857">
        <v>0</v>
      </c>
      <c r="AF857">
        <v>817</v>
      </c>
      <c r="AG857">
        <v>817</v>
      </c>
      <c r="AH857">
        <v>817</v>
      </c>
      <c r="AI857">
        <v>0</v>
      </c>
      <c r="AJ857">
        <v>0</v>
      </c>
      <c r="AK857">
        <v>0</v>
      </c>
      <c r="AL857">
        <v>0</v>
      </c>
      <c r="AM857">
        <v>25283456620</v>
      </c>
      <c r="AN857">
        <v>34953488352</v>
      </c>
      <c r="AO857">
        <v>33896872196</v>
      </c>
      <c r="AP857">
        <v>33896872196</v>
      </c>
      <c r="AQ857">
        <v>35070684206</v>
      </c>
      <c r="AR857">
        <v>19962959685</v>
      </c>
      <c r="AS857">
        <v>1344232919</v>
      </c>
      <c r="AT857">
        <v>34726534414</v>
      </c>
      <c r="AU857">
        <v>33589157725</v>
      </c>
      <c r="AV857">
        <v>33589157725</v>
      </c>
      <c r="AW857">
        <v>32587069153</v>
      </c>
      <c r="AX857">
        <v>34953488352</v>
      </c>
      <c r="AY857">
        <v>34953488352</v>
      </c>
      <c r="AZ857">
        <v>35285880565</v>
      </c>
      <c r="BA857">
        <v>5819229387</v>
      </c>
      <c r="BB857">
        <v>0</v>
      </c>
      <c r="BC857">
        <v>0</v>
      </c>
      <c r="BD857">
        <v>49033221038</v>
      </c>
      <c r="BE857">
        <v>49033221038</v>
      </c>
      <c r="BF857">
        <v>1</v>
      </c>
      <c r="BG857">
        <v>1</v>
      </c>
      <c r="BH857">
        <v>1</v>
      </c>
      <c r="BI857">
        <v>34953488352</v>
      </c>
      <c r="BJ857">
        <v>15583423844</v>
      </c>
      <c r="BK857">
        <v>35299700342</v>
      </c>
      <c r="BL857">
        <v>35299700342</v>
      </c>
      <c r="BM857">
        <v>19716276498</v>
      </c>
      <c r="BN857">
        <v>17771208351</v>
      </c>
      <c r="BO857">
        <v>0</v>
      </c>
      <c r="BP857">
        <v>0</v>
      </c>
      <c r="BQ857">
        <v>831</v>
      </c>
      <c r="BR857">
        <v>7336</v>
      </c>
      <c r="BS857">
        <v>831</v>
      </c>
      <c r="BT857">
        <v>1171</v>
      </c>
    </row>
    <row r="858" spans="1:72">
      <c r="A858" t="s">
        <v>1149</v>
      </c>
      <c r="B858" t="s">
        <v>98</v>
      </c>
      <c r="C858">
        <v>2013</v>
      </c>
      <c r="D858" t="s">
        <v>380</v>
      </c>
      <c r="E858">
        <v>1</v>
      </c>
      <c r="G858" t="s">
        <v>381</v>
      </c>
      <c r="H858" t="s">
        <v>1069</v>
      </c>
      <c r="I858">
        <v>27629439218</v>
      </c>
      <c r="J858">
        <v>3454405427</v>
      </c>
      <c r="K858">
        <v>1306920780</v>
      </c>
      <c r="L858">
        <v>1604876731</v>
      </c>
      <c r="M858">
        <v>1604876731</v>
      </c>
      <c r="N858">
        <v>9169737812</v>
      </c>
      <c r="O858">
        <v>8641701201</v>
      </c>
      <c r="P858">
        <v>2935223428</v>
      </c>
      <c r="Q858">
        <v>2935223428</v>
      </c>
      <c r="R858">
        <v>0</v>
      </c>
      <c r="S858">
        <v>2935223428</v>
      </c>
      <c r="T858">
        <v>2838142679</v>
      </c>
      <c r="U858">
        <v>2838142679</v>
      </c>
      <c r="V858">
        <v>2838142679</v>
      </c>
      <c r="W858">
        <v>2838142679</v>
      </c>
      <c r="X858">
        <v>2838142679</v>
      </c>
      <c r="Y858">
        <v>413</v>
      </c>
      <c r="Z858">
        <v>80</v>
      </c>
      <c r="AA858">
        <v>80</v>
      </c>
      <c r="AB858">
        <v>2838142679</v>
      </c>
      <c r="AC858">
        <v>220011100</v>
      </c>
      <c r="AM858">
        <v>7231950857</v>
      </c>
      <c r="AN858">
        <v>2838142679</v>
      </c>
      <c r="AO858">
        <v>2984752001</v>
      </c>
      <c r="AP858">
        <v>2984752001</v>
      </c>
      <c r="AQ858">
        <v>2841081296</v>
      </c>
      <c r="AR858">
        <v>2841081296</v>
      </c>
      <c r="AS858">
        <v>315324500</v>
      </c>
      <c r="AT858">
        <v>2772921061</v>
      </c>
      <c r="AU858">
        <v>2497667711</v>
      </c>
      <c r="AV858">
        <v>2497667711</v>
      </c>
      <c r="AW858">
        <v>2550155496</v>
      </c>
      <c r="AX858">
        <v>2838142679</v>
      </c>
      <c r="AY858">
        <v>2838142679</v>
      </c>
      <c r="AZ858">
        <v>3265468360</v>
      </c>
      <c r="BB858">
        <v>0</v>
      </c>
      <c r="BD858">
        <v>27629439218</v>
      </c>
      <c r="BE858">
        <v>27629439218</v>
      </c>
      <c r="BF858">
        <v>1</v>
      </c>
      <c r="BG858">
        <v>1</v>
      </c>
      <c r="BI858">
        <v>2838142679</v>
      </c>
      <c r="BK858">
        <v>2935223428</v>
      </c>
      <c r="BL858">
        <v>2935223428</v>
      </c>
      <c r="BM858">
        <v>2935223428</v>
      </c>
      <c r="BN858">
        <v>1362894922</v>
      </c>
      <c r="BQ858">
        <v>80</v>
      </c>
      <c r="BR858">
        <v>0</v>
      </c>
      <c r="BS858">
        <v>80</v>
      </c>
      <c r="BT858">
        <v>42</v>
      </c>
    </row>
    <row r="859" spans="1:72">
      <c r="A859" t="s">
        <v>1150</v>
      </c>
      <c r="B859" t="s">
        <v>99</v>
      </c>
      <c r="C859">
        <v>2013</v>
      </c>
      <c r="D859" t="s">
        <v>380</v>
      </c>
      <c r="E859">
        <v>1</v>
      </c>
      <c r="G859" t="s">
        <v>383</v>
      </c>
      <c r="H859" t="s">
        <v>1069</v>
      </c>
      <c r="I859">
        <v>4584525044</v>
      </c>
      <c r="J859">
        <v>413812419</v>
      </c>
      <c r="K859">
        <v>411751619</v>
      </c>
      <c r="L859">
        <v>442391998</v>
      </c>
      <c r="M859">
        <v>442391998</v>
      </c>
      <c r="N859">
        <v>3466488912</v>
      </c>
      <c r="O859">
        <v>2544211301</v>
      </c>
      <c r="P859">
        <v>2510779025</v>
      </c>
      <c r="Q859">
        <v>2510779025</v>
      </c>
      <c r="R859">
        <v>0</v>
      </c>
      <c r="S859">
        <v>2510779025</v>
      </c>
      <c r="T859">
        <v>2521731901</v>
      </c>
      <c r="U859">
        <v>2521731901</v>
      </c>
      <c r="V859">
        <v>2521731901</v>
      </c>
      <c r="W859">
        <v>2521731901</v>
      </c>
      <c r="X859">
        <v>2521731901</v>
      </c>
      <c r="Y859">
        <v>505</v>
      </c>
      <c r="Z859">
        <v>29</v>
      </c>
      <c r="AA859">
        <v>29</v>
      </c>
      <c r="AB859">
        <v>2521731901</v>
      </c>
      <c r="AC859">
        <v>266539860</v>
      </c>
      <c r="AM859">
        <v>1995262423</v>
      </c>
      <c r="AN859">
        <v>2521731901</v>
      </c>
      <c r="AO859">
        <v>2368601085</v>
      </c>
      <c r="AP859">
        <v>2368601085</v>
      </c>
      <c r="AQ859">
        <v>2533793074</v>
      </c>
      <c r="AR859">
        <v>2533793074</v>
      </c>
      <c r="AS859">
        <v>66654419</v>
      </c>
      <c r="AT859">
        <v>2521633086</v>
      </c>
      <c r="AU859">
        <v>2370856466</v>
      </c>
      <c r="AV859">
        <v>2370856466</v>
      </c>
      <c r="AW859">
        <v>2147924616</v>
      </c>
      <c r="AX859">
        <v>2521731901</v>
      </c>
      <c r="AY859">
        <v>2521731901</v>
      </c>
      <c r="AZ859">
        <v>2540584118.8000002</v>
      </c>
      <c r="BB859">
        <v>0</v>
      </c>
      <c r="BD859">
        <v>4584525044</v>
      </c>
      <c r="BE859">
        <v>4584525044</v>
      </c>
      <c r="BF859">
        <v>1</v>
      </c>
      <c r="BG859">
        <v>1</v>
      </c>
      <c r="BI859">
        <v>2521731901</v>
      </c>
      <c r="BK859">
        <v>2510779025</v>
      </c>
      <c r="BL859">
        <v>2510779025</v>
      </c>
      <c r="BM859">
        <v>2510779025</v>
      </c>
      <c r="BN859">
        <v>859202376</v>
      </c>
      <c r="BQ859">
        <v>29</v>
      </c>
      <c r="BR859">
        <v>0</v>
      </c>
      <c r="BS859">
        <v>29</v>
      </c>
      <c r="BT859">
        <v>40</v>
      </c>
    </row>
    <row r="860" spans="1:72">
      <c r="A860" t="s">
        <v>1151</v>
      </c>
      <c r="B860" t="s">
        <v>100</v>
      </c>
      <c r="C860">
        <v>2013</v>
      </c>
      <c r="D860" t="s">
        <v>380</v>
      </c>
      <c r="E860">
        <v>1</v>
      </c>
      <c r="G860" t="s">
        <v>385</v>
      </c>
      <c r="H860" t="s">
        <v>1069</v>
      </c>
      <c r="I860">
        <v>19015248354</v>
      </c>
      <c r="J860">
        <v>4102941001</v>
      </c>
      <c r="K860">
        <v>2634275439</v>
      </c>
      <c r="L860">
        <v>2914742531</v>
      </c>
      <c r="M860">
        <v>2914742531</v>
      </c>
      <c r="N860">
        <v>29824717389</v>
      </c>
      <c r="O860">
        <v>18315778336</v>
      </c>
      <c r="P860">
        <v>7661135250</v>
      </c>
      <c r="Q860">
        <v>7661135250</v>
      </c>
      <c r="R860">
        <v>0</v>
      </c>
      <c r="S860">
        <v>7661135250</v>
      </c>
      <c r="T860">
        <v>7666352351</v>
      </c>
      <c r="U860">
        <v>7666352351</v>
      </c>
      <c r="V860">
        <v>7666352351</v>
      </c>
      <c r="W860">
        <v>7666352351</v>
      </c>
      <c r="X860">
        <v>7666352351</v>
      </c>
      <c r="Y860">
        <v>926</v>
      </c>
      <c r="Z860">
        <v>188</v>
      </c>
      <c r="AA860">
        <v>188</v>
      </c>
      <c r="AB860">
        <v>7666352351</v>
      </c>
      <c r="AC860">
        <v>523912928</v>
      </c>
      <c r="AM860">
        <v>14955013627</v>
      </c>
      <c r="AN860">
        <v>7666352351</v>
      </c>
      <c r="AO860">
        <v>7131141530</v>
      </c>
      <c r="AP860">
        <v>7131141530</v>
      </c>
      <c r="AQ860">
        <v>7517520590</v>
      </c>
      <c r="AR860">
        <v>7517520590</v>
      </c>
      <c r="AS860">
        <v>605437208</v>
      </c>
      <c r="AT860">
        <v>7593381006</v>
      </c>
      <c r="AU860">
        <v>7142300448</v>
      </c>
      <c r="AV860">
        <v>7142300448</v>
      </c>
      <c r="AW860">
        <v>6872759010</v>
      </c>
      <c r="AX860">
        <v>7666352351</v>
      </c>
      <c r="AY860">
        <v>7666352351</v>
      </c>
      <c r="AZ860">
        <v>8230149562</v>
      </c>
      <c r="BB860">
        <v>0</v>
      </c>
      <c r="BD860">
        <v>19015248354</v>
      </c>
      <c r="BE860">
        <v>19015248354</v>
      </c>
      <c r="BF860">
        <v>1</v>
      </c>
      <c r="BG860">
        <v>1</v>
      </c>
      <c r="BI860">
        <v>7666352351</v>
      </c>
      <c r="BK860">
        <v>7661135250</v>
      </c>
      <c r="BL860">
        <v>7661135250</v>
      </c>
      <c r="BM860">
        <v>7661135250</v>
      </c>
      <c r="BN860">
        <v>3086942953</v>
      </c>
      <c r="BQ860">
        <v>188</v>
      </c>
      <c r="BR860">
        <v>0</v>
      </c>
      <c r="BS860">
        <v>188</v>
      </c>
      <c r="BT860">
        <v>147</v>
      </c>
    </row>
    <row r="861" spans="1:72">
      <c r="A861" t="s">
        <v>1152</v>
      </c>
      <c r="B861" t="s">
        <v>101</v>
      </c>
      <c r="C861">
        <v>2013</v>
      </c>
      <c r="D861" t="s">
        <v>380</v>
      </c>
      <c r="E861">
        <v>2</v>
      </c>
      <c r="G861" t="s">
        <v>387</v>
      </c>
      <c r="H861" t="s">
        <v>1069</v>
      </c>
      <c r="I861">
        <v>31254204773</v>
      </c>
      <c r="J861">
        <v>7964068312</v>
      </c>
      <c r="K861">
        <v>3410846064</v>
      </c>
      <c r="L861">
        <v>4320392253</v>
      </c>
      <c r="M861">
        <v>4320392253</v>
      </c>
      <c r="N861">
        <v>35829385854</v>
      </c>
      <c r="O861">
        <v>21642497428</v>
      </c>
      <c r="P861">
        <v>8410473695</v>
      </c>
      <c r="Q861">
        <v>8410473695</v>
      </c>
      <c r="R861">
        <v>0</v>
      </c>
      <c r="S861">
        <v>8410473695</v>
      </c>
      <c r="T861">
        <v>8313406537</v>
      </c>
      <c r="U861">
        <v>8313406537</v>
      </c>
      <c r="V861">
        <v>8313406537</v>
      </c>
      <c r="W861">
        <v>8313406537</v>
      </c>
      <c r="X861">
        <v>8313406537</v>
      </c>
      <c r="Y861">
        <v>1039</v>
      </c>
      <c r="Z861">
        <v>192</v>
      </c>
      <c r="AA861">
        <v>192</v>
      </c>
      <c r="AB861">
        <v>8313406537</v>
      </c>
      <c r="AC861">
        <v>627650250</v>
      </c>
      <c r="AM861">
        <v>18155279867</v>
      </c>
      <c r="AN861">
        <v>8313406537</v>
      </c>
      <c r="AO861">
        <v>8525518590</v>
      </c>
      <c r="AP861">
        <v>8525518590</v>
      </c>
      <c r="AQ861">
        <v>8601269188</v>
      </c>
      <c r="AR861">
        <v>8601269188</v>
      </c>
      <c r="AS861">
        <v>1231836643</v>
      </c>
      <c r="AT861">
        <v>8146530998</v>
      </c>
      <c r="AU861">
        <v>7855260528</v>
      </c>
      <c r="AV861">
        <v>7855260528</v>
      </c>
      <c r="AW861">
        <v>7976891942</v>
      </c>
      <c r="AX861">
        <v>8313406537</v>
      </c>
      <c r="AY861">
        <v>8313406537</v>
      </c>
      <c r="AZ861">
        <v>9247337279</v>
      </c>
      <c r="BB861">
        <v>0</v>
      </c>
      <c r="BD861">
        <v>31254204773</v>
      </c>
      <c r="BE861">
        <v>31254204773</v>
      </c>
      <c r="BF861">
        <v>1</v>
      </c>
      <c r="BG861">
        <v>1</v>
      </c>
      <c r="BI861">
        <v>8313406537</v>
      </c>
      <c r="BK861">
        <v>8410473695</v>
      </c>
      <c r="BL861">
        <v>8410473695</v>
      </c>
      <c r="BM861">
        <v>8410473695</v>
      </c>
      <c r="BN861">
        <v>3290543573</v>
      </c>
      <c r="BQ861">
        <v>192</v>
      </c>
      <c r="BR861">
        <v>0</v>
      </c>
      <c r="BS861">
        <v>192</v>
      </c>
      <c r="BT861">
        <v>152</v>
      </c>
    </row>
    <row r="862" spans="1:72">
      <c r="A862" t="s">
        <v>1153</v>
      </c>
      <c r="B862" t="s">
        <v>206</v>
      </c>
      <c r="C862">
        <v>2014</v>
      </c>
      <c r="D862" t="s">
        <v>207</v>
      </c>
      <c r="E862">
        <v>8</v>
      </c>
      <c r="G862" t="s">
        <v>208</v>
      </c>
      <c r="H862" t="s">
        <v>1154</v>
      </c>
      <c r="I862">
        <v>309256648134</v>
      </c>
      <c r="J862">
        <v>33250728809</v>
      </c>
      <c r="K862">
        <v>21136919091</v>
      </c>
      <c r="L862">
        <v>30875030438</v>
      </c>
      <c r="M862">
        <v>30875030438</v>
      </c>
      <c r="N862">
        <v>225786571453</v>
      </c>
      <c r="O862">
        <v>141400374930</v>
      </c>
      <c r="P862">
        <v>95086716618</v>
      </c>
      <c r="Q862">
        <v>95086716618</v>
      </c>
      <c r="R862">
        <v>108260092209</v>
      </c>
      <c r="S862">
        <v>95086716618</v>
      </c>
      <c r="T862">
        <v>92929433261</v>
      </c>
      <c r="U862">
        <v>92929433261</v>
      </c>
      <c r="V862">
        <v>92929433261</v>
      </c>
      <c r="W862">
        <v>92929433261</v>
      </c>
      <c r="X862">
        <v>92929433261</v>
      </c>
      <c r="Y862">
        <v>17420</v>
      </c>
      <c r="Z862">
        <v>2405</v>
      </c>
      <c r="AA862">
        <v>2405</v>
      </c>
      <c r="AB862">
        <v>92929433261</v>
      </c>
      <c r="AC862">
        <v>8749514092</v>
      </c>
      <c r="AD862">
        <v>92929433261</v>
      </c>
      <c r="AE862">
        <v>0</v>
      </c>
      <c r="AF862">
        <v>1347</v>
      </c>
      <c r="AG862">
        <v>1347</v>
      </c>
      <c r="AH862">
        <v>1347</v>
      </c>
      <c r="AI862">
        <v>0</v>
      </c>
      <c r="AJ862">
        <v>0</v>
      </c>
      <c r="AK862">
        <v>0</v>
      </c>
      <c r="AL862">
        <v>0</v>
      </c>
      <c r="AM862">
        <v>145705639133</v>
      </c>
      <c r="AN862">
        <v>92929433261</v>
      </c>
      <c r="AO862">
        <v>91732328982</v>
      </c>
      <c r="AP862">
        <v>91732328982</v>
      </c>
      <c r="AQ862">
        <v>90584387334</v>
      </c>
      <c r="AR862">
        <v>64613735336</v>
      </c>
      <c r="AS862">
        <v>9278225886</v>
      </c>
      <c r="AT862">
        <v>92493900777</v>
      </c>
      <c r="AU862">
        <v>88566754936</v>
      </c>
      <c r="AV862">
        <v>88566754936</v>
      </c>
      <c r="AW862">
        <v>86649162710</v>
      </c>
      <c r="AX862">
        <v>92929433261</v>
      </c>
      <c r="AY862">
        <v>92929433261</v>
      </c>
      <c r="AZ862">
        <v>99043761605.570999</v>
      </c>
      <c r="BA862">
        <v>8869881278</v>
      </c>
      <c r="BB862">
        <v>9867676000</v>
      </c>
      <c r="BC862">
        <v>26329388000</v>
      </c>
      <c r="BD862">
        <v>309256648134</v>
      </c>
      <c r="BE862">
        <v>309256648134</v>
      </c>
      <c r="BF862">
        <v>1</v>
      </c>
      <c r="BG862">
        <v>1</v>
      </c>
      <c r="BH862">
        <v>1</v>
      </c>
      <c r="BI862">
        <v>92929433261</v>
      </c>
      <c r="BJ862">
        <v>26774990370</v>
      </c>
      <c r="BK862">
        <v>95086716618</v>
      </c>
      <c r="BL862">
        <v>95086716618</v>
      </c>
      <c r="BM862">
        <v>68311726248</v>
      </c>
      <c r="BN862">
        <v>46518972478</v>
      </c>
      <c r="BO862">
        <v>0</v>
      </c>
      <c r="BP862">
        <v>0</v>
      </c>
      <c r="BQ862">
        <v>2405</v>
      </c>
      <c r="BR862">
        <v>11390</v>
      </c>
      <c r="BS862">
        <v>2405</v>
      </c>
      <c r="BT862">
        <v>2365</v>
      </c>
    </row>
    <row r="863" spans="1:72">
      <c r="A863" t="s">
        <v>1155</v>
      </c>
      <c r="B863" t="s">
        <v>211</v>
      </c>
      <c r="C863">
        <v>2014</v>
      </c>
      <c r="D863" t="s">
        <v>212</v>
      </c>
      <c r="E863">
        <v>5</v>
      </c>
      <c r="G863" t="s">
        <v>213</v>
      </c>
      <c r="H863" t="s">
        <v>1154</v>
      </c>
      <c r="I863">
        <v>50662213284</v>
      </c>
      <c r="J863">
        <v>2302180163</v>
      </c>
      <c r="K863">
        <v>2177874726</v>
      </c>
      <c r="L863">
        <v>2326046474</v>
      </c>
      <c r="M863">
        <v>2326046474</v>
      </c>
      <c r="N863">
        <v>24846669397</v>
      </c>
      <c r="O863">
        <v>22678064143</v>
      </c>
      <c r="P863">
        <v>11576836936</v>
      </c>
      <c r="Q863">
        <v>11576836936</v>
      </c>
      <c r="R863">
        <v>13138381340</v>
      </c>
      <c r="S863">
        <v>11576836936</v>
      </c>
      <c r="T863">
        <v>11571325942</v>
      </c>
      <c r="U863">
        <v>11571325942</v>
      </c>
      <c r="V863">
        <v>11571325942</v>
      </c>
      <c r="W863">
        <v>11571325942</v>
      </c>
      <c r="X863">
        <v>11571325942</v>
      </c>
      <c r="Y863">
        <v>5455</v>
      </c>
      <c r="Z863">
        <v>415</v>
      </c>
      <c r="AA863">
        <v>415</v>
      </c>
      <c r="AB863">
        <v>11571325942</v>
      </c>
      <c r="AC863">
        <v>3022639579</v>
      </c>
      <c r="AM863">
        <v>17949391080</v>
      </c>
      <c r="AN863">
        <v>11571325942</v>
      </c>
      <c r="AO863">
        <v>11387872751</v>
      </c>
      <c r="AP863">
        <v>11387872751</v>
      </c>
      <c r="AQ863">
        <v>10375425823</v>
      </c>
      <c r="AR863">
        <v>10375425823</v>
      </c>
      <c r="AS863">
        <v>78745669</v>
      </c>
      <c r="AT863">
        <v>11546889130</v>
      </c>
      <c r="AU863">
        <v>11137458583</v>
      </c>
      <c r="AV863">
        <v>11137458583</v>
      </c>
      <c r="AW863">
        <v>11069266985</v>
      </c>
      <c r="AX863">
        <v>11571325942</v>
      </c>
      <c r="AY863">
        <v>11571325942</v>
      </c>
      <c r="AZ863">
        <v>12440924067</v>
      </c>
      <c r="BB863">
        <v>85065000</v>
      </c>
      <c r="BD863">
        <v>50662213284</v>
      </c>
      <c r="BE863">
        <v>50662213284</v>
      </c>
      <c r="BF863">
        <v>1</v>
      </c>
      <c r="BG863">
        <v>1</v>
      </c>
      <c r="BI863">
        <v>11571325942</v>
      </c>
      <c r="BK863">
        <v>11576836936</v>
      </c>
      <c r="BL863">
        <v>11576836936</v>
      </c>
      <c r="BM863">
        <v>11576836936</v>
      </c>
      <c r="BN863">
        <v>8219669536</v>
      </c>
      <c r="BQ863">
        <v>415</v>
      </c>
      <c r="BR863">
        <v>5245</v>
      </c>
      <c r="BS863">
        <v>415</v>
      </c>
      <c r="BT863">
        <v>237</v>
      </c>
    </row>
    <row r="864" spans="1:72">
      <c r="A864" t="s">
        <v>1156</v>
      </c>
      <c r="B864" t="s">
        <v>18</v>
      </c>
      <c r="C864">
        <v>2014</v>
      </c>
      <c r="D864" t="s">
        <v>215</v>
      </c>
      <c r="E864">
        <v>3</v>
      </c>
      <c r="G864" t="s">
        <v>216</v>
      </c>
      <c r="H864" t="s">
        <v>1154</v>
      </c>
      <c r="I864">
        <v>17763728316</v>
      </c>
      <c r="J864">
        <v>1144122797</v>
      </c>
      <c r="K864">
        <v>704772224</v>
      </c>
      <c r="L864">
        <v>1297858220</v>
      </c>
      <c r="M864">
        <v>1297858220</v>
      </c>
      <c r="N864">
        <v>17903493126</v>
      </c>
      <c r="O864">
        <v>13639220311</v>
      </c>
      <c r="P864">
        <v>5528293475</v>
      </c>
      <c r="Q864">
        <v>5528293475</v>
      </c>
      <c r="R864">
        <v>5386961939</v>
      </c>
      <c r="S864">
        <v>5528293475</v>
      </c>
      <c r="T864">
        <v>5510644776</v>
      </c>
      <c r="U864">
        <v>5510644776</v>
      </c>
      <c r="V864">
        <v>5510644776</v>
      </c>
      <c r="W864">
        <v>5510644776</v>
      </c>
      <c r="X864">
        <v>5510644776</v>
      </c>
      <c r="Y864">
        <v>3290</v>
      </c>
      <c r="Z864">
        <v>189</v>
      </c>
      <c r="AA864">
        <v>189</v>
      </c>
      <c r="AB864">
        <v>5510644776</v>
      </c>
      <c r="AC864">
        <v>1673068166</v>
      </c>
      <c r="AM864">
        <v>11332407306</v>
      </c>
      <c r="AN864">
        <v>5510644776</v>
      </c>
      <c r="AO864">
        <v>5107895570</v>
      </c>
      <c r="AP864">
        <v>5107895570</v>
      </c>
      <c r="AQ864">
        <v>5330599154</v>
      </c>
      <c r="AR864">
        <v>5330599154</v>
      </c>
      <c r="AS864">
        <v>285452154</v>
      </c>
      <c r="AT864">
        <v>5503626386</v>
      </c>
      <c r="AU864">
        <v>5230529258</v>
      </c>
      <c r="AV864">
        <v>5230529258</v>
      </c>
      <c r="AW864">
        <v>4842596330</v>
      </c>
      <c r="AX864">
        <v>5510644776</v>
      </c>
      <c r="AY864">
        <v>5510644776</v>
      </c>
      <c r="AZ864">
        <v>5919482745</v>
      </c>
      <c r="BB864">
        <v>340493000</v>
      </c>
      <c r="BD864">
        <v>17763728316</v>
      </c>
      <c r="BE864">
        <v>17763728316</v>
      </c>
      <c r="BF864">
        <v>1</v>
      </c>
      <c r="BG864">
        <v>1</v>
      </c>
      <c r="BI864">
        <v>5510644776</v>
      </c>
      <c r="BK864">
        <v>5528293475</v>
      </c>
      <c r="BL864">
        <v>5528293475</v>
      </c>
      <c r="BM864">
        <v>5528293475</v>
      </c>
      <c r="BN864">
        <v>3054167730</v>
      </c>
      <c r="BQ864">
        <v>189</v>
      </c>
      <c r="BR864">
        <v>2813</v>
      </c>
      <c r="BS864">
        <v>189</v>
      </c>
      <c r="BT864">
        <v>174</v>
      </c>
    </row>
    <row r="865" spans="1:72">
      <c r="A865" t="s">
        <v>1157</v>
      </c>
      <c r="B865" t="s">
        <v>19</v>
      </c>
      <c r="C865">
        <v>2014</v>
      </c>
      <c r="D865" t="s">
        <v>218</v>
      </c>
      <c r="E865">
        <v>3</v>
      </c>
      <c r="G865" t="s">
        <v>219</v>
      </c>
      <c r="H865" t="s">
        <v>1154</v>
      </c>
      <c r="I865">
        <v>7345090159</v>
      </c>
      <c r="J865">
        <v>496806453</v>
      </c>
      <c r="K865">
        <v>376291970</v>
      </c>
      <c r="L865">
        <v>693399822</v>
      </c>
      <c r="M865">
        <v>693399822</v>
      </c>
      <c r="N865">
        <v>5064226053</v>
      </c>
      <c r="O865">
        <v>4257657218</v>
      </c>
      <c r="P865">
        <v>3062604446</v>
      </c>
      <c r="Q865">
        <v>3062604446</v>
      </c>
      <c r="R865">
        <v>3063643339</v>
      </c>
      <c r="S865">
        <v>3062604446</v>
      </c>
      <c r="T865">
        <v>3052222689</v>
      </c>
      <c r="U865">
        <v>3052222689</v>
      </c>
      <c r="V865">
        <v>3052222689</v>
      </c>
      <c r="W865">
        <v>3052222689</v>
      </c>
      <c r="X865">
        <v>3052222689</v>
      </c>
      <c r="Y865">
        <v>2399</v>
      </c>
      <c r="Z865">
        <v>130</v>
      </c>
      <c r="AA865">
        <v>130</v>
      </c>
      <c r="AB865">
        <v>3052222689</v>
      </c>
      <c r="AC865">
        <v>1303264225</v>
      </c>
      <c r="AM865">
        <v>5105650624</v>
      </c>
      <c r="AN865">
        <v>3052222689</v>
      </c>
      <c r="AO865">
        <v>2810863711</v>
      </c>
      <c r="AP865">
        <v>2810863711</v>
      </c>
      <c r="AQ865">
        <v>2970574890</v>
      </c>
      <c r="AR865">
        <v>2970574890</v>
      </c>
      <c r="AS865">
        <v>36068099</v>
      </c>
      <c r="AT865">
        <v>3049788774</v>
      </c>
      <c r="AU865">
        <v>2897947838</v>
      </c>
      <c r="AV865">
        <v>2897947838</v>
      </c>
      <c r="AW865">
        <v>2756831079</v>
      </c>
      <c r="AX865">
        <v>3052222689</v>
      </c>
      <c r="AY865">
        <v>3052222689</v>
      </c>
      <c r="AZ865">
        <v>3195752750</v>
      </c>
      <c r="BB865">
        <v>37640000</v>
      </c>
      <c r="BD865">
        <v>7345090159</v>
      </c>
      <c r="BE865">
        <v>7345090159</v>
      </c>
      <c r="BF865">
        <v>1</v>
      </c>
      <c r="BG865">
        <v>1</v>
      </c>
      <c r="BI865">
        <v>3052222689</v>
      </c>
      <c r="BK865">
        <v>3062604446</v>
      </c>
      <c r="BL865">
        <v>3062604446</v>
      </c>
      <c r="BM865">
        <v>3062604446</v>
      </c>
      <c r="BN865">
        <v>2020239414</v>
      </c>
      <c r="BQ865">
        <v>130</v>
      </c>
      <c r="BR865">
        <v>2291</v>
      </c>
      <c r="BS865">
        <v>130</v>
      </c>
      <c r="BT865">
        <v>69</v>
      </c>
    </row>
    <row r="866" spans="1:72">
      <c r="A866" t="s">
        <v>1158</v>
      </c>
      <c r="B866" t="s">
        <v>20</v>
      </c>
      <c r="C866">
        <v>2014</v>
      </c>
      <c r="D866" t="s">
        <v>215</v>
      </c>
      <c r="E866">
        <v>2</v>
      </c>
      <c r="G866" t="s">
        <v>221</v>
      </c>
      <c r="H866" t="s">
        <v>1154</v>
      </c>
      <c r="I866">
        <v>13971151581</v>
      </c>
      <c r="J866">
        <v>2193630540</v>
      </c>
      <c r="K866">
        <v>2008976459</v>
      </c>
      <c r="L866">
        <v>2816321489</v>
      </c>
      <c r="M866">
        <v>2816321489</v>
      </c>
      <c r="N866">
        <v>13867828637</v>
      </c>
      <c r="O866">
        <v>10299213754</v>
      </c>
      <c r="P866">
        <v>4447810778</v>
      </c>
      <c r="Q866">
        <v>4447810778</v>
      </c>
      <c r="R866">
        <v>6043787594</v>
      </c>
      <c r="S866">
        <v>4447810778</v>
      </c>
      <c r="T866">
        <v>4419544145</v>
      </c>
      <c r="U866">
        <v>4419544145</v>
      </c>
      <c r="V866">
        <v>4419544145</v>
      </c>
      <c r="W866">
        <v>4419544145</v>
      </c>
      <c r="X866">
        <v>4419544145</v>
      </c>
      <c r="Y866">
        <v>1362</v>
      </c>
      <c r="Z866">
        <v>138</v>
      </c>
      <c r="AA866">
        <v>138</v>
      </c>
      <c r="AB866">
        <v>4419544145</v>
      </c>
      <c r="AC866">
        <v>736101235</v>
      </c>
      <c r="AM866">
        <v>8584561357</v>
      </c>
      <c r="AN866">
        <v>4419544145</v>
      </c>
      <c r="AO866">
        <v>4774768788</v>
      </c>
      <c r="AP866">
        <v>4774768788</v>
      </c>
      <c r="AQ866">
        <v>4225880444</v>
      </c>
      <c r="AR866">
        <v>4225880444</v>
      </c>
      <c r="AS866">
        <v>484560334</v>
      </c>
      <c r="AT866">
        <v>4415112820</v>
      </c>
      <c r="AU866">
        <v>4159255589</v>
      </c>
      <c r="AV866">
        <v>4159255589</v>
      </c>
      <c r="AW866">
        <v>3898819596</v>
      </c>
      <c r="AX866">
        <v>4419544145</v>
      </c>
      <c r="AY866">
        <v>4419544145</v>
      </c>
      <c r="AZ866">
        <v>4677242698</v>
      </c>
      <c r="BB866">
        <v>511194000</v>
      </c>
      <c r="BD866">
        <v>13971151581</v>
      </c>
      <c r="BE866">
        <v>13971151581</v>
      </c>
      <c r="BF866">
        <v>1</v>
      </c>
      <c r="BG866">
        <v>1</v>
      </c>
      <c r="BI866">
        <v>4419544145</v>
      </c>
      <c r="BK866">
        <v>4447810778</v>
      </c>
      <c r="BL866">
        <v>4447810778</v>
      </c>
      <c r="BM866">
        <v>4447810778</v>
      </c>
      <c r="BN866">
        <v>2388399479</v>
      </c>
      <c r="BQ866">
        <v>138</v>
      </c>
      <c r="BR866">
        <v>1181</v>
      </c>
      <c r="BS866">
        <v>138</v>
      </c>
      <c r="BT866">
        <v>96</v>
      </c>
    </row>
    <row r="867" spans="1:72">
      <c r="A867" t="s">
        <v>1159</v>
      </c>
      <c r="B867" t="s">
        <v>21</v>
      </c>
      <c r="C867">
        <v>2014</v>
      </c>
      <c r="D867" t="s">
        <v>223</v>
      </c>
      <c r="E867">
        <v>2</v>
      </c>
      <c r="G867" t="s">
        <v>224</v>
      </c>
      <c r="H867" t="s">
        <v>1154</v>
      </c>
      <c r="I867">
        <v>28528791126</v>
      </c>
      <c r="J867">
        <v>20684385860</v>
      </c>
      <c r="K867">
        <v>6856094014</v>
      </c>
      <c r="L867">
        <v>8394506338</v>
      </c>
      <c r="M867">
        <v>8394506338</v>
      </c>
      <c r="N867">
        <v>44044650798</v>
      </c>
      <c r="O867">
        <v>24072328208</v>
      </c>
      <c r="P867">
        <v>26747720848</v>
      </c>
      <c r="Q867">
        <v>26747720848</v>
      </c>
      <c r="R867">
        <v>27734098417</v>
      </c>
      <c r="S867">
        <v>26747720848</v>
      </c>
      <c r="T867">
        <v>27777451312</v>
      </c>
      <c r="U867">
        <v>27777451312</v>
      </c>
      <c r="V867">
        <v>27777451312</v>
      </c>
      <c r="W867">
        <v>27777451312</v>
      </c>
      <c r="X867">
        <v>27777451312</v>
      </c>
      <c r="Y867">
        <v>1106</v>
      </c>
      <c r="Z867">
        <v>352</v>
      </c>
      <c r="AA867">
        <v>352</v>
      </c>
      <c r="AB867">
        <v>27777451312</v>
      </c>
      <c r="AC867">
        <v>601735028</v>
      </c>
      <c r="AD867">
        <v>27777451312</v>
      </c>
      <c r="AE867">
        <v>0</v>
      </c>
      <c r="AF867">
        <v>919</v>
      </c>
      <c r="AG867">
        <v>919</v>
      </c>
      <c r="AH867">
        <v>919</v>
      </c>
      <c r="AI867">
        <v>0</v>
      </c>
      <c r="AJ867">
        <v>0</v>
      </c>
      <c r="AK867">
        <v>0</v>
      </c>
      <c r="AL867">
        <v>0</v>
      </c>
      <c r="AM867">
        <v>18392557380</v>
      </c>
      <c r="AN867">
        <v>27777451312</v>
      </c>
      <c r="AO867">
        <v>26294034340</v>
      </c>
      <c r="AP867">
        <v>26294034340</v>
      </c>
      <c r="AQ867">
        <v>26215052700</v>
      </c>
      <c r="AR867">
        <v>7731474391</v>
      </c>
      <c r="AS867">
        <v>939201220</v>
      </c>
      <c r="AT867">
        <v>27542106308</v>
      </c>
      <c r="AU867">
        <v>27256456941</v>
      </c>
      <c r="AV867">
        <v>27256456941</v>
      </c>
      <c r="AW867">
        <v>26669618300</v>
      </c>
      <c r="AX867">
        <v>27777451312</v>
      </c>
      <c r="AY867">
        <v>27777451312</v>
      </c>
      <c r="AZ867">
        <v>27925394232</v>
      </c>
      <c r="BA867">
        <v>7294155268</v>
      </c>
      <c r="BB867">
        <v>907510000</v>
      </c>
      <c r="BC867">
        <v>18598337000</v>
      </c>
      <c r="BD867">
        <v>28528791126</v>
      </c>
      <c r="BE867">
        <v>28528791126</v>
      </c>
      <c r="BF867">
        <v>1</v>
      </c>
      <c r="BG867">
        <v>1</v>
      </c>
      <c r="BH867">
        <v>1</v>
      </c>
      <c r="BI867">
        <v>27777451312</v>
      </c>
      <c r="BJ867">
        <v>18682067150</v>
      </c>
      <c r="BK867">
        <v>26747720848</v>
      </c>
      <c r="BL867">
        <v>26747720848</v>
      </c>
      <c r="BM867">
        <v>8065653698</v>
      </c>
      <c r="BN867">
        <v>11418483979</v>
      </c>
      <c r="BO867">
        <v>0</v>
      </c>
      <c r="BP867">
        <v>0</v>
      </c>
      <c r="BQ867">
        <v>352</v>
      </c>
      <c r="BR867">
        <v>968</v>
      </c>
      <c r="BS867">
        <v>352</v>
      </c>
      <c r="BT867">
        <v>982</v>
      </c>
    </row>
    <row r="868" spans="1:72">
      <c r="A868" t="s">
        <v>1160</v>
      </c>
      <c r="B868" t="s">
        <v>22</v>
      </c>
      <c r="C868">
        <v>2014</v>
      </c>
      <c r="D868" t="s">
        <v>215</v>
      </c>
      <c r="E868">
        <v>2</v>
      </c>
      <c r="G868" t="s">
        <v>226</v>
      </c>
      <c r="H868" t="s">
        <v>1154</v>
      </c>
      <c r="I868">
        <v>9900644123</v>
      </c>
      <c r="J868">
        <v>590400315</v>
      </c>
      <c r="K868">
        <v>533876176</v>
      </c>
      <c r="L868">
        <v>923941722</v>
      </c>
      <c r="M868">
        <v>923941722</v>
      </c>
      <c r="N868">
        <v>11932808802</v>
      </c>
      <c r="O868">
        <v>9015022315</v>
      </c>
      <c r="P868">
        <v>4019811041</v>
      </c>
      <c r="Q868">
        <v>4019811041</v>
      </c>
      <c r="R868">
        <v>4110493590</v>
      </c>
      <c r="S868">
        <v>4019811041</v>
      </c>
      <c r="T868">
        <v>3976328243</v>
      </c>
      <c r="U868">
        <v>3976328243</v>
      </c>
      <c r="V868">
        <v>3976328243</v>
      </c>
      <c r="W868">
        <v>3976328243</v>
      </c>
      <c r="X868">
        <v>3976328243</v>
      </c>
      <c r="Y868">
        <v>2112</v>
      </c>
      <c r="Z868">
        <v>153</v>
      </c>
      <c r="AA868">
        <v>153</v>
      </c>
      <c r="AB868">
        <v>3976328243</v>
      </c>
      <c r="AC868">
        <v>1128726355</v>
      </c>
      <c r="AM868">
        <v>7470249701</v>
      </c>
      <c r="AN868">
        <v>3976328243</v>
      </c>
      <c r="AO868">
        <v>3830345160</v>
      </c>
      <c r="AP868">
        <v>3830345160</v>
      </c>
      <c r="AQ868">
        <v>3963968193</v>
      </c>
      <c r="AR868">
        <v>3963968193</v>
      </c>
      <c r="AS868">
        <v>163457026</v>
      </c>
      <c r="AT868">
        <v>3974227868</v>
      </c>
      <c r="AU868">
        <v>3698506757</v>
      </c>
      <c r="AV868">
        <v>3698506757</v>
      </c>
      <c r="AW868">
        <v>3272397208</v>
      </c>
      <c r="AX868">
        <v>3976328243</v>
      </c>
      <c r="AY868">
        <v>3976328243</v>
      </c>
      <c r="AZ868">
        <v>4192498824</v>
      </c>
      <c r="BB868">
        <v>132200000</v>
      </c>
      <c r="BD868">
        <v>9900644123</v>
      </c>
      <c r="BE868">
        <v>9900644123</v>
      </c>
      <c r="BF868">
        <v>1</v>
      </c>
      <c r="BG868">
        <v>1</v>
      </c>
      <c r="BI868">
        <v>3976328243</v>
      </c>
      <c r="BK868">
        <v>4019811041</v>
      </c>
      <c r="BL868">
        <v>4019811041</v>
      </c>
      <c r="BM868">
        <v>4019811041</v>
      </c>
      <c r="BN868">
        <v>2457212778</v>
      </c>
      <c r="BQ868">
        <v>153</v>
      </c>
      <c r="BR868">
        <v>1867</v>
      </c>
      <c r="BS868">
        <v>153</v>
      </c>
      <c r="BT868">
        <v>103</v>
      </c>
    </row>
    <row r="869" spans="1:72">
      <c r="A869" t="s">
        <v>1161</v>
      </c>
      <c r="B869" t="s">
        <v>23</v>
      </c>
      <c r="C869">
        <v>2014</v>
      </c>
      <c r="D869" t="s">
        <v>228</v>
      </c>
      <c r="E869">
        <v>5</v>
      </c>
      <c r="G869" t="s">
        <v>229</v>
      </c>
      <c r="H869" t="s">
        <v>1154</v>
      </c>
      <c r="I869">
        <v>78896863648</v>
      </c>
      <c r="J869">
        <v>20258384182</v>
      </c>
      <c r="K869">
        <v>7180653521</v>
      </c>
      <c r="L869">
        <v>10615934333</v>
      </c>
      <c r="M869">
        <v>10615934333</v>
      </c>
      <c r="N869">
        <v>77592068161</v>
      </c>
      <c r="O869">
        <v>54979314819</v>
      </c>
      <c r="P869">
        <v>36372160504</v>
      </c>
      <c r="Q869">
        <v>36372160504</v>
      </c>
      <c r="R869">
        <v>39951450227</v>
      </c>
      <c r="S869">
        <v>36372160504</v>
      </c>
      <c r="T869">
        <v>36219539642</v>
      </c>
      <c r="U869">
        <v>36219539642</v>
      </c>
      <c r="V869">
        <v>36219539642</v>
      </c>
      <c r="W869">
        <v>36219539642</v>
      </c>
      <c r="X869">
        <v>36219539642</v>
      </c>
      <c r="Y869">
        <v>6889</v>
      </c>
      <c r="Z869">
        <v>766</v>
      </c>
      <c r="AA869">
        <v>766</v>
      </c>
      <c r="AB869">
        <v>36219539642</v>
      </c>
      <c r="AC869">
        <v>3652384495</v>
      </c>
      <c r="AD869">
        <v>36219539642</v>
      </c>
      <c r="AE869">
        <v>0</v>
      </c>
      <c r="AF869">
        <v>814</v>
      </c>
      <c r="AG869">
        <v>814</v>
      </c>
      <c r="AH869">
        <v>814</v>
      </c>
      <c r="AI869">
        <v>0</v>
      </c>
      <c r="AJ869">
        <v>0</v>
      </c>
      <c r="AK869">
        <v>0</v>
      </c>
      <c r="AL869">
        <v>0</v>
      </c>
      <c r="AM869">
        <v>46366095577</v>
      </c>
      <c r="AN869">
        <v>36219539642</v>
      </c>
      <c r="AO869">
        <v>35424482386</v>
      </c>
      <c r="AP869">
        <v>35424482386</v>
      </c>
      <c r="AQ869">
        <v>35455326222</v>
      </c>
      <c r="AR869">
        <v>16990218262</v>
      </c>
      <c r="AS869">
        <v>1481094952</v>
      </c>
      <c r="AT869">
        <v>35914023314</v>
      </c>
      <c r="AU869">
        <v>34973353523</v>
      </c>
      <c r="AV869">
        <v>34973353523</v>
      </c>
      <c r="AW869">
        <v>33651738911</v>
      </c>
      <c r="AX869">
        <v>36219539642</v>
      </c>
      <c r="AY869">
        <v>36219539642</v>
      </c>
      <c r="AZ869">
        <v>37446693952.951172</v>
      </c>
      <c r="BA869">
        <v>7366043603</v>
      </c>
      <c r="BB869">
        <v>1488545000</v>
      </c>
      <c r="BC869">
        <v>18622238000</v>
      </c>
      <c r="BD869">
        <v>78896863648</v>
      </c>
      <c r="BE869">
        <v>78896863648</v>
      </c>
      <c r="BF869">
        <v>1</v>
      </c>
      <c r="BG869">
        <v>1</v>
      </c>
      <c r="BH869">
        <v>1</v>
      </c>
      <c r="BI869">
        <v>36219539642</v>
      </c>
      <c r="BJ869">
        <v>18383784771</v>
      </c>
      <c r="BK869">
        <v>36372160504</v>
      </c>
      <c r="BL869">
        <v>36372160504</v>
      </c>
      <c r="BM869">
        <v>17988375733</v>
      </c>
      <c r="BN869">
        <v>16891245936</v>
      </c>
      <c r="BO869">
        <v>0</v>
      </c>
      <c r="BP869">
        <v>0</v>
      </c>
      <c r="BQ869">
        <v>766</v>
      </c>
      <c r="BR869">
        <v>6100</v>
      </c>
      <c r="BS869">
        <v>766</v>
      </c>
      <c r="BT869">
        <v>1037</v>
      </c>
    </row>
    <row r="870" spans="1:72">
      <c r="A870" t="s">
        <v>1162</v>
      </c>
      <c r="B870" t="s">
        <v>24</v>
      </c>
      <c r="C870">
        <v>2014</v>
      </c>
      <c r="D870" t="s">
        <v>231</v>
      </c>
      <c r="E870">
        <v>5</v>
      </c>
      <c r="G870" t="s">
        <v>232</v>
      </c>
      <c r="H870" t="s">
        <v>1154</v>
      </c>
      <c r="I870">
        <v>64957200645</v>
      </c>
      <c r="J870">
        <v>3403371218</v>
      </c>
      <c r="K870">
        <v>2410337577</v>
      </c>
      <c r="L870">
        <v>3819214741</v>
      </c>
      <c r="M870">
        <v>3819214741</v>
      </c>
      <c r="N870">
        <v>34572401744</v>
      </c>
      <c r="O870">
        <v>26110638516</v>
      </c>
      <c r="P870">
        <v>13257201174</v>
      </c>
      <c r="Q870">
        <v>13257201174</v>
      </c>
      <c r="R870">
        <v>14209404016</v>
      </c>
      <c r="S870">
        <v>13257201174</v>
      </c>
      <c r="T870">
        <v>13094819732</v>
      </c>
      <c r="U870">
        <v>13094819732</v>
      </c>
      <c r="V870">
        <v>13094819732</v>
      </c>
      <c r="W870">
        <v>13094819732</v>
      </c>
      <c r="X870">
        <v>13094819732</v>
      </c>
      <c r="Y870">
        <v>5710</v>
      </c>
      <c r="Z870">
        <v>396</v>
      </c>
      <c r="AA870">
        <v>396</v>
      </c>
      <c r="AB870">
        <v>13094819732</v>
      </c>
      <c r="AC870">
        <v>3305823820</v>
      </c>
      <c r="AM870">
        <v>21891612606</v>
      </c>
      <c r="AN870">
        <v>13094819732</v>
      </c>
      <c r="AO870">
        <v>11718973285</v>
      </c>
      <c r="AP870">
        <v>11718973285</v>
      </c>
      <c r="AQ870">
        <v>12577861831</v>
      </c>
      <c r="AR870">
        <v>12577861831</v>
      </c>
      <c r="AS870">
        <v>1207459267</v>
      </c>
      <c r="AT870">
        <v>13079355858</v>
      </c>
      <c r="AU870">
        <v>12265155322</v>
      </c>
      <c r="AV870">
        <v>12265155322</v>
      </c>
      <c r="AW870">
        <v>11581436717</v>
      </c>
      <c r="AX870">
        <v>13094819732</v>
      </c>
      <c r="AY870">
        <v>13094819732</v>
      </c>
      <c r="AZ870">
        <v>14125173276</v>
      </c>
      <c r="BB870">
        <v>755572000</v>
      </c>
      <c r="BD870">
        <v>64957200645</v>
      </c>
      <c r="BE870">
        <v>64957200645</v>
      </c>
      <c r="BF870">
        <v>1</v>
      </c>
      <c r="BG870">
        <v>1</v>
      </c>
      <c r="BI870">
        <v>13094819732</v>
      </c>
      <c r="BK870">
        <v>13257201174</v>
      </c>
      <c r="BL870">
        <v>13257201174</v>
      </c>
      <c r="BM870">
        <v>13257201174</v>
      </c>
      <c r="BN870">
        <v>7781192445</v>
      </c>
      <c r="BQ870">
        <v>396</v>
      </c>
      <c r="BR870">
        <v>4920</v>
      </c>
      <c r="BS870">
        <v>396</v>
      </c>
      <c r="BT870">
        <v>276</v>
      </c>
    </row>
    <row r="871" spans="1:72">
      <c r="A871" t="s">
        <v>1163</v>
      </c>
      <c r="B871" t="s">
        <v>25</v>
      </c>
      <c r="C871">
        <v>2014</v>
      </c>
      <c r="D871" t="s">
        <v>207</v>
      </c>
      <c r="E871">
        <v>8</v>
      </c>
      <c r="G871" t="s">
        <v>234</v>
      </c>
      <c r="H871" t="s">
        <v>1154</v>
      </c>
      <c r="I871">
        <v>449932159810</v>
      </c>
      <c r="J871">
        <v>79809744038</v>
      </c>
      <c r="K871">
        <v>35203535167</v>
      </c>
      <c r="L871">
        <v>54443567473</v>
      </c>
      <c r="M871">
        <v>54443567473</v>
      </c>
      <c r="N871">
        <v>416069986245</v>
      </c>
      <c r="O871">
        <v>240304813683</v>
      </c>
      <c r="P871">
        <v>146274594832</v>
      </c>
      <c r="Q871">
        <v>146274594832</v>
      </c>
      <c r="R871">
        <v>161922659160</v>
      </c>
      <c r="S871">
        <v>146274594832</v>
      </c>
      <c r="T871">
        <v>142499122221</v>
      </c>
      <c r="U871">
        <v>142499122221</v>
      </c>
      <c r="V871">
        <v>142499122221</v>
      </c>
      <c r="W871">
        <v>142499122221</v>
      </c>
      <c r="X871">
        <v>142499122221</v>
      </c>
      <c r="Y871">
        <v>17817</v>
      </c>
      <c r="Z871">
        <v>3173</v>
      </c>
      <c r="AA871">
        <v>3173</v>
      </c>
      <c r="AB871">
        <v>142499122221</v>
      </c>
      <c r="AC871">
        <v>10608563565</v>
      </c>
      <c r="AD871">
        <v>142499122221</v>
      </c>
      <c r="AE871">
        <v>0</v>
      </c>
      <c r="AF871">
        <v>1933</v>
      </c>
      <c r="AG871">
        <v>1933</v>
      </c>
      <c r="AH871">
        <v>1933</v>
      </c>
      <c r="AI871">
        <v>0</v>
      </c>
      <c r="AJ871">
        <v>0</v>
      </c>
      <c r="AK871">
        <v>0</v>
      </c>
      <c r="AL871">
        <v>0</v>
      </c>
      <c r="AM871">
        <v>243817799348</v>
      </c>
      <c r="AN871">
        <v>142499122221</v>
      </c>
      <c r="AO871">
        <v>135629091513</v>
      </c>
      <c r="AP871">
        <v>135629091513</v>
      </c>
      <c r="AQ871">
        <v>140974844529</v>
      </c>
      <c r="AR871">
        <v>105639425676</v>
      </c>
      <c r="AS871">
        <v>20535038750</v>
      </c>
      <c r="AT871">
        <v>141833407838</v>
      </c>
      <c r="AU871">
        <v>138501951332</v>
      </c>
      <c r="AV871">
        <v>138501951332</v>
      </c>
      <c r="AW871">
        <v>135997148282</v>
      </c>
      <c r="AX871">
        <v>142499122221</v>
      </c>
      <c r="AY871">
        <v>142499122221</v>
      </c>
      <c r="AZ871">
        <v>153547443249</v>
      </c>
      <c r="BA871">
        <v>13515854376</v>
      </c>
      <c r="BB871">
        <v>21832775000</v>
      </c>
      <c r="BC871">
        <v>34498056000</v>
      </c>
      <c r="BD871">
        <v>449932159810</v>
      </c>
      <c r="BE871">
        <v>449932159810</v>
      </c>
      <c r="BF871">
        <v>1</v>
      </c>
      <c r="BG871">
        <v>1</v>
      </c>
      <c r="BH871">
        <v>1</v>
      </c>
      <c r="BI871">
        <v>142499122221</v>
      </c>
      <c r="BJ871">
        <v>36598452093</v>
      </c>
      <c r="BK871">
        <v>146274594832</v>
      </c>
      <c r="BL871">
        <v>146274594832</v>
      </c>
      <c r="BM871">
        <v>109676142739</v>
      </c>
      <c r="BN871">
        <v>59868709371</v>
      </c>
      <c r="BO871">
        <v>0</v>
      </c>
      <c r="BP871">
        <v>0</v>
      </c>
      <c r="BQ871">
        <v>3173</v>
      </c>
      <c r="BR871">
        <v>11060</v>
      </c>
      <c r="BS871">
        <v>3173</v>
      </c>
      <c r="BT871">
        <v>3194</v>
      </c>
    </row>
    <row r="872" spans="1:72">
      <c r="A872" t="s">
        <v>1164</v>
      </c>
      <c r="B872" t="s">
        <v>26</v>
      </c>
      <c r="C872">
        <v>2014</v>
      </c>
      <c r="D872" t="s">
        <v>212</v>
      </c>
      <c r="E872">
        <v>2</v>
      </c>
      <c r="G872" t="s">
        <v>236</v>
      </c>
      <c r="H872" t="s">
        <v>1154</v>
      </c>
      <c r="I872">
        <v>25124240221</v>
      </c>
      <c r="J872">
        <v>781724262</v>
      </c>
      <c r="K872">
        <v>718715454</v>
      </c>
      <c r="L872">
        <v>822782828</v>
      </c>
      <c r="M872">
        <v>822782828</v>
      </c>
      <c r="N872">
        <v>10303202195</v>
      </c>
      <c r="O872">
        <v>9015448170</v>
      </c>
      <c r="P872">
        <v>4254371967</v>
      </c>
      <c r="Q872">
        <v>4254371967</v>
      </c>
      <c r="R872">
        <v>4223759739</v>
      </c>
      <c r="S872">
        <v>4254371967</v>
      </c>
      <c r="T872">
        <v>4168578123</v>
      </c>
      <c r="U872">
        <v>4168578123</v>
      </c>
      <c r="V872">
        <v>4168578123</v>
      </c>
      <c r="W872">
        <v>4168578123</v>
      </c>
      <c r="X872">
        <v>4168578123</v>
      </c>
      <c r="Y872">
        <v>1630</v>
      </c>
      <c r="Z872">
        <v>119</v>
      </c>
      <c r="AA872">
        <v>119</v>
      </c>
      <c r="AB872">
        <v>4168578123</v>
      </c>
      <c r="AC872">
        <v>970931223</v>
      </c>
      <c r="AM872">
        <v>6928934658</v>
      </c>
      <c r="AN872">
        <v>4168578123</v>
      </c>
      <c r="AO872">
        <v>3948012254</v>
      </c>
      <c r="AP872">
        <v>3948012254</v>
      </c>
      <c r="AQ872">
        <v>4018362203</v>
      </c>
      <c r="AR872">
        <v>4018362203</v>
      </c>
      <c r="AS872">
        <v>70702914</v>
      </c>
      <c r="AT872">
        <v>4167012434</v>
      </c>
      <c r="AU872">
        <v>3993435362</v>
      </c>
      <c r="AV872">
        <v>3993435362</v>
      </c>
      <c r="AW872">
        <v>3787747008</v>
      </c>
      <c r="AX872">
        <v>4168578123</v>
      </c>
      <c r="AY872">
        <v>4168578123</v>
      </c>
      <c r="AZ872">
        <v>4461170677</v>
      </c>
      <c r="BB872">
        <v>78723000</v>
      </c>
      <c r="BD872">
        <v>25124240221</v>
      </c>
      <c r="BE872">
        <v>25124240221</v>
      </c>
      <c r="BF872">
        <v>1</v>
      </c>
      <c r="BG872">
        <v>1</v>
      </c>
      <c r="BI872">
        <v>4168578123</v>
      </c>
      <c r="BK872">
        <v>4254371967</v>
      </c>
      <c r="BL872">
        <v>4254371967</v>
      </c>
      <c r="BM872">
        <v>4254371967</v>
      </c>
      <c r="BN872">
        <v>3003994292</v>
      </c>
      <c r="BQ872">
        <v>119</v>
      </c>
      <c r="BR872">
        <v>1513</v>
      </c>
      <c r="BS872">
        <v>119</v>
      </c>
      <c r="BT872">
        <v>82</v>
      </c>
    </row>
    <row r="873" spans="1:72">
      <c r="A873" t="s">
        <v>1165</v>
      </c>
      <c r="B873" t="s">
        <v>27</v>
      </c>
      <c r="C873">
        <v>2014</v>
      </c>
      <c r="D873" t="s">
        <v>228</v>
      </c>
      <c r="E873">
        <v>4</v>
      </c>
      <c r="G873" t="s">
        <v>238</v>
      </c>
      <c r="H873" t="s">
        <v>1154</v>
      </c>
      <c r="I873">
        <v>64462316295</v>
      </c>
      <c r="J873">
        <v>26439215656</v>
      </c>
      <c r="K873">
        <v>7068309202</v>
      </c>
      <c r="L873">
        <v>8797915078</v>
      </c>
      <c r="M873">
        <v>8797915078</v>
      </c>
      <c r="N873">
        <v>63199273601</v>
      </c>
      <c r="O873">
        <v>42663719509</v>
      </c>
      <c r="P873">
        <v>32610700342</v>
      </c>
      <c r="Q873">
        <v>32610700342</v>
      </c>
      <c r="R873">
        <v>34762427299</v>
      </c>
      <c r="S873">
        <v>32610700342</v>
      </c>
      <c r="T873">
        <v>33402949544</v>
      </c>
      <c r="U873">
        <v>33402949544</v>
      </c>
      <c r="V873">
        <v>33402949544</v>
      </c>
      <c r="W873">
        <v>33402949544</v>
      </c>
      <c r="X873">
        <v>33402949544</v>
      </c>
      <c r="Y873">
        <v>5127</v>
      </c>
      <c r="Z873">
        <v>585</v>
      </c>
      <c r="AA873">
        <v>585</v>
      </c>
      <c r="AB873">
        <v>33402949544</v>
      </c>
      <c r="AC873">
        <v>2955770407</v>
      </c>
      <c r="AD873">
        <v>33402949544</v>
      </c>
      <c r="AE873">
        <v>0</v>
      </c>
      <c r="AF873">
        <v>826</v>
      </c>
      <c r="AG873">
        <v>826</v>
      </c>
      <c r="AH873">
        <v>826</v>
      </c>
      <c r="AI873">
        <v>0</v>
      </c>
      <c r="AJ873">
        <v>0</v>
      </c>
      <c r="AK873">
        <v>0</v>
      </c>
      <c r="AL873">
        <v>0</v>
      </c>
      <c r="AM873">
        <v>38054166018</v>
      </c>
      <c r="AN873">
        <v>33402949544</v>
      </c>
      <c r="AO873">
        <v>31423805857</v>
      </c>
      <c r="AP873">
        <v>31423805857</v>
      </c>
      <c r="AQ873">
        <v>31733125963</v>
      </c>
      <c r="AR873">
        <v>15647692982</v>
      </c>
      <c r="AS873">
        <v>1170160757</v>
      </c>
      <c r="AT873">
        <v>33131970666</v>
      </c>
      <c r="AU873">
        <v>32223048917</v>
      </c>
      <c r="AV873">
        <v>32223048917</v>
      </c>
      <c r="AW873">
        <v>30970643846</v>
      </c>
      <c r="AX873">
        <v>33402949544</v>
      </c>
      <c r="AY873">
        <v>33402949544</v>
      </c>
      <c r="AZ873">
        <v>33900531773</v>
      </c>
      <c r="BA873">
        <v>6586803551</v>
      </c>
      <c r="BB873">
        <v>1554304000</v>
      </c>
      <c r="BC873">
        <v>16878608000</v>
      </c>
      <c r="BD873">
        <v>64462316295</v>
      </c>
      <c r="BE873">
        <v>64462316295</v>
      </c>
      <c r="BF873">
        <v>1</v>
      </c>
      <c r="BG873">
        <v>1</v>
      </c>
      <c r="BH873">
        <v>1</v>
      </c>
      <c r="BI873">
        <v>33402949544</v>
      </c>
      <c r="BJ873">
        <v>16514501980</v>
      </c>
      <c r="BK873">
        <v>32610700342</v>
      </c>
      <c r="BL873">
        <v>32610700342</v>
      </c>
      <c r="BM873">
        <v>16096198362</v>
      </c>
      <c r="BN873">
        <v>15344768491</v>
      </c>
      <c r="BO873">
        <v>0</v>
      </c>
      <c r="BP873">
        <v>0</v>
      </c>
      <c r="BQ873">
        <v>585</v>
      </c>
      <c r="BR873">
        <v>4502</v>
      </c>
      <c r="BS873">
        <v>585</v>
      </c>
      <c r="BT873">
        <v>1084</v>
      </c>
    </row>
    <row r="874" spans="1:72">
      <c r="A874" t="s">
        <v>1166</v>
      </c>
      <c r="B874" t="s">
        <v>28</v>
      </c>
      <c r="C874">
        <v>2014</v>
      </c>
      <c r="D874" t="s">
        <v>228</v>
      </c>
      <c r="E874">
        <v>6</v>
      </c>
      <c r="G874" t="s">
        <v>240</v>
      </c>
      <c r="H874" t="s">
        <v>1154</v>
      </c>
      <c r="I874">
        <v>124381651384</v>
      </c>
      <c r="J874">
        <v>35137927606</v>
      </c>
      <c r="K874">
        <v>14130290449</v>
      </c>
      <c r="L874">
        <v>15943886977</v>
      </c>
      <c r="M874">
        <v>15943886977</v>
      </c>
      <c r="N874">
        <v>94249950711</v>
      </c>
      <c r="O874">
        <v>63024382854</v>
      </c>
      <c r="P874">
        <v>40467328903</v>
      </c>
      <c r="Q874">
        <v>40467328903</v>
      </c>
      <c r="R874">
        <v>51354363183</v>
      </c>
      <c r="S874">
        <v>40467328903</v>
      </c>
      <c r="T874">
        <v>41209036714</v>
      </c>
      <c r="U874">
        <v>41209036714</v>
      </c>
      <c r="V874">
        <v>41209036714</v>
      </c>
      <c r="W874">
        <v>41209036714</v>
      </c>
      <c r="X874">
        <v>41209036714</v>
      </c>
      <c r="Y874">
        <v>8589</v>
      </c>
      <c r="Z874">
        <v>845</v>
      </c>
      <c r="AA874">
        <v>845</v>
      </c>
      <c r="AB874">
        <v>41209036714</v>
      </c>
      <c r="AC874">
        <v>4965757855</v>
      </c>
      <c r="AD874">
        <v>41209036714</v>
      </c>
      <c r="AE874">
        <v>0</v>
      </c>
      <c r="AF874">
        <v>940</v>
      </c>
      <c r="AG874">
        <v>940</v>
      </c>
      <c r="AH874">
        <v>940</v>
      </c>
      <c r="AI874">
        <v>0</v>
      </c>
      <c r="AJ874">
        <v>0</v>
      </c>
      <c r="AK874">
        <v>0</v>
      </c>
      <c r="AL874">
        <v>0</v>
      </c>
      <c r="AM874">
        <v>60886461502</v>
      </c>
      <c r="AN874">
        <v>41209036714</v>
      </c>
      <c r="AO874">
        <v>40687361147</v>
      </c>
      <c r="AP874">
        <v>40687361147</v>
      </c>
      <c r="AQ874">
        <v>38722798030</v>
      </c>
      <c r="AR874">
        <v>21609958311</v>
      </c>
      <c r="AS874">
        <v>2628674742</v>
      </c>
      <c r="AT874">
        <v>40862574146</v>
      </c>
      <c r="AU874">
        <v>39592044300</v>
      </c>
      <c r="AV874">
        <v>39592044300</v>
      </c>
      <c r="AW874">
        <v>37247447410</v>
      </c>
      <c r="AX874">
        <v>41209036714</v>
      </c>
      <c r="AY874">
        <v>41209036714</v>
      </c>
      <c r="AZ874">
        <v>42488567831.855026</v>
      </c>
      <c r="BA874">
        <v>6341322423</v>
      </c>
      <c r="BB874">
        <v>2488573000</v>
      </c>
      <c r="BC874">
        <v>16868888000</v>
      </c>
      <c r="BD874">
        <v>124381651384</v>
      </c>
      <c r="BE874">
        <v>124381651384</v>
      </c>
      <c r="BF874">
        <v>1</v>
      </c>
      <c r="BG874">
        <v>1</v>
      </c>
      <c r="BH874">
        <v>1</v>
      </c>
      <c r="BI874">
        <v>41209036714</v>
      </c>
      <c r="BJ874">
        <v>17873490342</v>
      </c>
      <c r="BK874">
        <v>40467328903</v>
      </c>
      <c r="BL874">
        <v>40467328903</v>
      </c>
      <c r="BM874">
        <v>22593838561</v>
      </c>
      <c r="BN874">
        <v>19345428318</v>
      </c>
      <c r="BO874">
        <v>0</v>
      </c>
      <c r="BP874">
        <v>0</v>
      </c>
      <c r="BQ874">
        <v>845</v>
      </c>
      <c r="BR874">
        <v>7273</v>
      </c>
      <c r="BS874">
        <v>845</v>
      </c>
      <c r="BT874">
        <v>1311</v>
      </c>
    </row>
    <row r="875" spans="1:72">
      <c r="A875" t="s">
        <v>1167</v>
      </c>
      <c r="B875" t="s">
        <v>29</v>
      </c>
      <c r="C875">
        <v>2014</v>
      </c>
      <c r="D875" t="s">
        <v>231</v>
      </c>
      <c r="E875">
        <v>4</v>
      </c>
      <c r="G875" t="s">
        <v>242</v>
      </c>
      <c r="H875" t="s">
        <v>1154</v>
      </c>
      <c r="I875">
        <v>37583130641</v>
      </c>
      <c r="J875">
        <v>3312412021</v>
      </c>
      <c r="K875">
        <v>3116458652</v>
      </c>
      <c r="L875">
        <v>4010488979</v>
      </c>
      <c r="M875">
        <v>4010488979</v>
      </c>
      <c r="N875">
        <v>20308591350</v>
      </c>
      <c r="O875">
        <v>15384112861</v>
      </c>
      <c r="P875">
        <v>8212030592</v>
      </c>
      <c r="Q875">
        <v>8212030592</v>
      </c>
      <c r="R875">
        <v>10161747977</v>
      </c>
      <c r="S875">
        <v>8212030592</v>
      </c>
      <c r="T875">
        <v>8346094298</v>
      </c>
      <c r="U875">
        <v>8346094298</v>
      </c>
      <c r="V875">
        <v>8346094298</v>
      </c>
      <c r="W875">
        <v>8346094298</v>
      </c>
      <c r="X875">
        <v>8346094298</v>
      </c>
      <c r="Y875">
        <v>4482</v>
      </c>
      <c r="Z875">
        <v>232</v>
      </c>
      <c r="AA875">
        <v>232</v>
      </c>
      <c r="AB875">
        <v>8346094298</v>
      </c>
      <c r="AC875">
        <v>2255302343</v>
      </c>
      <c r="AM875">
        <v>15297101885</v>
      </c>
      <c r="AN875">
        <v>8346094298</v>
      </c>
      <c r="AO875">
        <v>8487680861</v>
      </c>
      <c r="AP875">
        <v>8487680861</v>
      </c>
      <c r="AQ875">
        <v>7560681751</v>
      </c>
      <c r="AR875">
        <v>7560681751</v>
      </c>
      <c r="AS875">
        <v>405404991</v>
      </c>
      <c r="AT875">
        <v>8336282603</v>
      </c>
      <c r="AU875">
        <v>7877730833</v>
      </c>
      <c r="AV875">
        <v>7877730833</v>
      </c>
      <c r="AW875">
        <v>7433654460</v>
      </c>
      <c r="AX875">
        <v>8346094298</v>
      </c>
      <c r="AY875">
        <v>8346094298</v>
      </c>
      <c r="AZ875">
        <v>8715690343</v>
      </c>
      <c r="BB875">
        <v>230194000</v>
      </c>
      <c r="BD875">
        <v>37583130641</v>
      </c>
      <c r="BE875">
        <v>37583130641</v>
      </c>
      <c r="BF875">
        <v>1</v>
      </c>
      <c r="BG875">
        <v>1</v>
      </c>
      <c r="BI875">
        <v>8346094298</v>
      </c>
      <c r="BK875">
        <v>8212030592</v>
      </c>
      <c r="BL875">
        <v>8212030592</v>
      </c>
      <c r="BM875">
        <v>8212030592</v>
      </c>
      <c r="BN875">
        <v>4732628189</v>
      </c>
      <c r="BQ875">
        <v>232</v>
      </c>
      <c r="BR875">
        <v>4209</v>
      </c>
      <c r="BS875">
        <v>232</v>
      </c>
      <c r="BT875">
        <v>134</v>
      </c>
    </row>
    <row r="876" spans="1:72">
      <c r="A876" t="s">
        <v>1168</v>
      </c>
      <c r="B876" t="s">
        <v>30</v>
      </c>
      <c r="C876">
        <v>2014</v>
      </c>
      <c r="D876" t="s">
        <v>231</v>
      </c>
      <c r="E876">
        <v>5</v>
      </c>
      <c r="G876" t="s">
        <v>244</v>
      </c>
      <c r="H876" t="s">
        <v>1154</v>
      </c>
      <c r="I876">
        <v>49389255115</v>
      </c>
      <c r="J876">
        <v>2181040636</v>
      </c>
      <c r="K876">
        <v>2149532533</v>
      </c>
      <c r="L876">
        <v>2937807378</v>
      </c>
      <c r="M876">
        <v>2937807378</v>
      </c>
      <c r="N876">
        <v>35047738281</v>
      </c>
      <c r="O876">
        <v>28264191731</v>
      </c>
      <c r="P876">
        <v>14063023054</v>
      </c>
      <c r="Q876">
        <v>14063023054</v>
      </c>
      <c r="R876">
        <v>15061868785</v>
      </c>
      <c r="S876">
        <v>14063023054</v>
      </c>
      <c r="T876">
        <v>13736012213</v>
      </c>
      <c r="U876">
        <v>13736012213</v>
      </c>
      <c r="V876">
        <v>13736012213</v>
      </c>
      <c r="W876">
        <v>13736012213</v>
      </c>
      <c r="X876">
        <v>13736012213</v>
      </c>
      <c r="Y876">
        <v>8207</v>
      </c>
      <c r="Z876">
        <v>524</v>
      </c>
      <c r="AA876">
        <v>524</v>
      </c>
      <c r="AB876">
        <v>13736012213</v>
      </c>
      <c r="AC876">
        <v>4840292872</v>
      </c>
      <c r="AM876">
        <v>23881199503</v>
      </c>
      <c r="AN876">
        <v>13736012213</v>
      </c>
      <c r="AO876">
        <v>12894283489</v>
      </c>
      <c r="AP876">
        <v>12894283489</v>
      </c>
      <c r="AQ876">
        <v>13135067889</v>
      </c>
      <c r="AR876">
        <v>13135067889</v>
      </c>
      <c r="AS876">
        <v>952906853</v>
      </c>
      <c r="AT876">
        <v>13726677304</v>
      </c>
      <c r="AU876">
        <v>13065474622</v>
      </c>
      <c r="AV876">
        <v>13065474622</v>
      </c>
      <c r="AW876">
        <v>12383673752</v>
      </c>
      <c r="AX876">
        <v>13736012213</v>
      </c>
      <c r="AY876">
        <v>13736012213</v>
      </c>
      <c r="AZ876">
        <v>15042687755</v>
      </c>
      <c r="BB876">
        <v>838177000</v>
      </c>
      <c r="BD876">
        <v>49389255115</v>
      </c>
      <c r="BE876">
        <v>49389255115</v>
      </c>
      <c r="BF876">
        <v>1</v>
      </c>
      <c r="BG876">
        <v>1</v>
      </c>
      <c r="BI876">
        <v>13736012213</v>
      </c>
      <c r="BK876">
        <v>14063023054</v>
      </c>
      <c r="BL876">
        <v>14063023054</v>
      </c>
      <c r="BM876">
        <v>14063023054</v>
      </c>
      <c r="BN876">
        <v>9193780358</v>
      </c>
      <c r="BQ876">
        <v>524</v>
      </c>
      <c r="BR876">
        <v>7112</v>
      </c>
      <c r="BS876">
        <v>524</v>
      </c>
      <c r="BT876">
        <v>269</v>
      </c>
    </row>
    <row r="877" spans="1:72">
      <c r="A877" t="s">
        <v>1169</v>
      </c>
      <c r="B877" t="s">
        <v>31</v>
      </c>
      <c r="C877">
        <v>2014</v>
      </c>
      <c r="D877" t="s">
        <v>228</v>
      </c>
      <c r="E877">
        <v>7</v>
      </c>
      <c r="G877" t="s">
        <v>246</v>
      </c>
      <c r="H877" t="s">
        <v>1154</v>
      </c>
      <c r="I877">
        <v>401904870557</v>
      </c>
      <c r="J877">
        <v>69712049090</v>
      </c>
      <c r="K877">
        <v>22746887845</v>
      </c>
      <c r="L877">
        <v>27413761636</v>
      </c>
      <c r="M877">
        <v>27413761636</v>
      </c>
      <c r="N877">
        <v>210766923401</v>
      </c>
      <c r="O877">
        <v>155422198091</v>
      </c>
      <c r="P877">
        <v>94377433738</v>
      </c>
      <c r="Q877">
        <v>94377433738</v>
      </c>
      <c r="R877">
        <v>106349799777</v>
      </c>
      <c r="S877">
        <v>94377433738</v>
      </c>
      <c r="T877">
        <v>94610795708</v>
      </c>
      <c r="U877">
        <v>94610795708</v>
      </c>
      <c r="V877">
        <v>94610795708</v>
      </c>
      <c r="W877">
        <v>94610795708</v>
      </c>
      <c r="X877">
        <v>94610795708</v>
      </c>
      <c r="Y877">
        <v>16454</v>
      </c>
      <c r="Z877">
        <v>1864</v>
      </c>
      <c r="AA877">
        <v>1864</v>
      </c>
      <c r="AB877">
        <v>94610795708</v>
      </c>
      <c r="AC877">
        <v>8927627504</v>
      </c>
      <c r="AD877">
        <v>94610795708</v>
      </c>
      <c r="AE877">
        <v>0</v>
      </c>
      <c r="AF877">
        <v>979</v>
      </c>
      <c r="AG877">
        <v>979</v>
      </c>
      <c r="AH877">
        <v>979</v>
      </c>
      <c r="AI877">
        <v>0</v>
      </c>
      <c r="AJ877">
        <v>0</v>
      </c>
      <c r="AK877">
        <v>0</v>
      </c>
      <c r="AL877">
        <v>0</v>
      </c>
      <c r="AM877">
        <v>126840637516</v>
      </c>
      <c r="AN877">
        <v>94610795708</v>
      </c>
      <c r="AO877">
        <v>93485605918</v>
      </c>
      <c r="AP877">
        <v>93485605918</v>
      </c>
      <c r="AQ877">
        <v>88275680827</v>
      </c>
      <c r="AR877">
        <v>62091131798</v>
      </c>
      <c r="AS877">
        <v>7613876313</v>
      </c>
      <c r="AT877">
        <v>93632487089</v>
      </c>
      <c r="AU877">
        <v>90975676406</v>
      </c>
      <c r="AV877">
        <v>90975676406</v>
      </c>
      <c r="AW877">
        <v>87331132696</v>
      </c>
      <c r="AX877">
        <v>94610795708</v>
      </c>
      <c r="AY877">
        <v>94610795708</v>
      </c>
      <c r="AZ877">
        <v>99221162305</v>
      </c>
      <c r="BA877">
        <v>9449506961</v>
      </c>
      <c r="BB877">
        <v>8490507000</v>
      </c>
      <c r="BC877">
        <v>26318154000</v>
      </c>
      <c r="BD877">
        <v>401904870557</v>
      </c>
      <c r="BE877">
        <v>401904870557</v>
      </c>
      <c r="BF877">
        <v>1</v>
      </c>
      <c r="BG877">
        <v>1</v>
      </c>
      <c r="BH877">
        <v>1</v>
      </c>
      <c r="BI877">
        <v>94610795708</v>
      </c>
      <c r="BJ877">
        <v>28103408574</v>
      </c>
      <c r="BK877">
        <v>94377433738</v>
      </c>
      <c r="BL877">
        <v>94377433738</v>
      </c>
      <c r="BM877">
        <v>66274025164</v>
      </c>
      <c r="BN877">
        <v>47372693924</v>
      </c>
      <c r="BO877">
        <v>0</v>
      </c>
      <c r="BP877">
        <v>0</v>
      </c>
      <c r="BQ877">
        <v>1864</v>
      </c>
      <c r="BR877">
        <v>9798</v>
      </c>
      <c r="BS877">
        <v>1864</v>
      </c>
      <c r="BT877">
        <v>1926</v>
      </c>
    </row>
    <row r="878" spans="1:72">
      <c r="A878" t="s">
        <v>1170</v>
      </c>
      <c r="B878" t="s">
        <v>32</v>
      </c>
      <c r="C878">
        <v>2014</v>
      </c>
      <c r="D878" t="s">
        <v>215</v>
      </c>
      <c r="E878">
        <v>1</v>
      </c>
      <c r="G878" t="s">
        <v>248</v>
      </c>
      <c r="H878" t="s">
        <v>1154</v>
      </c>
      <c r="I878">
        <v>12149775173</v>
      </c>
      <c r="J878">
        <v>679457774</v>
      </c>
      <c r="K878">
        <v>525070228</v>
      </c>
      <c r="L878">
        <v>597881982</v>
      </c>
      <c r="M878">
        <v>597881982</v>
      </c>
      <c r="N878">
        <v>5846515072</v>
      </c>
      <c r="O878">
        <v>4500293953</v>
      </c>
      <c r="P878">
        <v>3110743866</v>
      </c>
      <c r="Q878">
        <v>3110743866</v>
      </c>
      <c r="R878">
        <v>3389919164</v>
      </c>
      <c r="S878">
        <v>3110743866</v>
      </c>
      <c r="T878">
        <v>3105240555</v>
      </c>
      <c r="U878">
        <v>3105240555</v>
      </c>
      <c r="V878">
        <v>3105240555</v>
      </c>
      <c r="W878">
        <v>3105240555</v>
      </c>
      <c r="X878">
        <v>3105240555</v>
      </c>
      <c r="Y878">
        <v>369</v>
      </c>
      <c r="Z878">
        <v>115</v>
      </c>
      <c r="AA878">
        <v>115</v>
      </c>
      <c r="AB878">
        <v>3105240555</v>
      </c>
      <c r="AC878">
        <v>215023787</v>
      </c>
      <c r="AM878">
        <v>3680035898</v>
      </c>
      <c r="AN878">
        <v>3105240555</v>
      </c>
      <c r="AO878">
        <v>2784447532</v>
      </c>
      <c r="AP878">
        <v>2784447532</v>
      </c>
      <c r="AQ878">
        <v>2847201497</v>
      </c>
      <c r="AR878">
        <v>2735534046</v>
      </c>
      <c r="AS878">
        <v>16039804</v>
      </c>
      <c r="AT878">
        <v>3102656353</v>
      </c>
      <c r="AU878">
        <v>2916938862</v>
      </c>
      <c r="AV878">
        <v>2916938862</v>
      </c>
      <c r="AW878">
        <v>2617123902</v>
      </c>
      <c r="AX878">
        <v>3105240555</v>
      </c>
      <c r="AY878">
        <v>3105240555</v>
      </c>
      <c r="AZ878">
        <v>3162430817</v>
      </c>
      <c r="BB878">
        <v>11095000</v>
      </c>
      <c r="BD878">
        <v>12149775173</v>
      </c>
      <c r="BE878">
        <v>12149775173</v>
      </c>
      <c r="BF878">
        <v>1</v>
      </c>
      <c r="BG878">
        <v>1</v>
      </c>
      <c r="BI878">
        <v>3105240555</v>
      </c>
      <c r="BK878">
        <v>3110743866</v>
      </c>
      <c r="BL878">
        <v>3110743866</v>
      </c>
      <c r="BM878">
        <v>2993986447</v>
      </c>
      <c r="BN878">
        <v>2114313136</v>
      </c>
      <c r="BQ878">
        <v>115</v>
      </c>
      <c r="BR878">
        <v>352</v>
      </c>
      <c r="BS878">
        <v>115</v>
      </c>
      <c r="BT878">
        <v>71</v>
      </c>
    </row>
    <row r="879" spans="1:72">
      <c r="A879" t="s">
        <v>1171</v>
      </c>
      <c r="B879" t="s">
        <v>33</v>
      </c>
      <c r="C879">
        <v>2014</v>
      </c>
      <c r="D879" t="s">
        <v>231</v>
      </c>
      <c r="E879">
        <v>4</v>
      </c>
      <c r="G879" t="s">
        <v>250</v>
      </c>
      <c r="H879" t="s">
        <v>1154</v>
      </c>
      <c r="I879">
        <v>81176432592</v>
      </c>
      <c r="J879">
        <v>1912998365</v>
      </c>
      <c r="K879">
        <v>1319801680</v>
      </c>
      <c r="L879">
        <v>1839409437</v>
      </c>
      <c r="M879">
        <v>1839409437</v>
      </c>
      <c r="N879">
        <v>25697414081</v>
      </c>
      <c r="O879">
        <v>20983460868</v>
      </c>
      <c r="P879">
        <v>10358186926</v>
      </c>
      <c r="Q879">
        <v>10358186926</v>
      </c>
      <c r="R879">
        <v>10589773068</v>
      </c>
      <c r="S879">
        <v>10358186926</v>
      </c>
      <c r="T879">
        <v>10171901918</v>
      </c>
      <c r="U879">
        <v>10171901918</v>
      </c>
      <c r="V879">
        <v>10171901918</v>
      </c>
      <c r="W879">
        <v>10171901918</v>
      </c>
      <c r="X879">
        <v>10171901918</v>
      </c>
      <c r="Y879">
        <v>4939</v>
      </c>
      <c r="Z879">
        <v>341</v>
      </c>
      <c r="AA879">
        <v>341</v>
      </c>
      <c r="AB879">
        <v>10171901918</v>
      </c>
      <c r="AC879">
        <v>2685336905</v>
      </c>
      <c r="AM879">
        <v>17195628942</v>
      </c>
      <c r="AN879">
        <v>10171901918</v>
      </c>
      <c r="AO879">
        <v>9765733435</v>
      </c>
      <c r="AP879">
        <v>9765733435</v>
      </c>
      <c r="AQ879">
        <v>9792545438</v>
      </c>
      <c r="AR879">
        <v>9792545438</v>
      </c>
      <c r="AS879">
        <v>521232202</v>
      </c>
      <c r="AT879">
        <v>10158450603</v>
      </c>
      <c r="AU879">
        <v>9685957800</v>
      </c>
      <c r="AV879">
        <v>9685957800</v>
      </c>
      <c r="AW879">
        <v>9304350140</v>
      </c>
      <c r="AX879">
        <v>10171901918</v>
      </c>
      <c r="AY879">
        <v>10171901918</v>
      </c>
      <c r="AZ879">
        <v>11102169408</v>
      </c>
      <c r="BB879">
        <v>600799000</v>
      </c>
      <c r="BD879">
        <v>81176432592</v>
      </c>
      <c r="BE879">
        <v>81176432592</v>
      </c>
      <c r="BF879">
        <v>1</v>
      </c>
      <c r="BG879">
        <v>1</v>
      </c>
      <c r="BI879">
        <v>10171901918</v>
      </c>
      <c r="BK879">
        <v>10358186926</v>
      </c>
      <c r="BL879">
        <v>10358186926</v>
      </c>
      <c r="BM879">
        <v>10358186926</v>
      </c>
      <c r="BN879">
        <v>6648215922</v>
      </c>
      <c r="BQ879">
        <v>341</v>
      </c>
      <c r="BR879">
        <v>4156</v>
      </c>
      <c r="BS879">
        <v>341</v>
      </c>
      <c r="BT879">
        <v>214</v>
      </c>
    </row>
    <row r="880" spans="1:72">
      <c r="A880" t="s">
        <v>1172</v>
      </c>
      <c r="B880" t="s">
        <v>34</v>
      </c>
      <c r="C880">
        <v>2014</v>
      </c>
      <c r="D880" t="s">
        <v>228</v>
      </c>
      <c r="E880">
        <v>5</v>
      </c>
      <c r="G880" t="s">
        <v>252</v>
      </c>
      <c r="H880" t="s">
        <v>1154</v>
      </c>
      <c r="I880">
        <v>89855166215</v>
      </c>
      <c r="J880">
        <v>23812976280</v>
      </c>
      <c r="K880">
        <v>8705312788</v>
      </c>
      <c r="L880">
        <v>14380151627</v>
      </c>
      <c r="M880">
        <v>14380151627</v>
      </c>
      <c r="N880">
        <v>104307776718</v>
      </c>
      <c r="O880">
        <v>65171694954</v>
      </c>
      <c r="P880">
        <v>46247795212</v>
      </c>
      <c r="Q880">
        <v>46247795212</v>
      </c>
      <c r="R880">
        <v>47156007658</v>
      </c>
      <c r="S880">
        <v>46247795212</v>
      </c>
      <c r="T880">
        <v>45262547705</v>
      </c>
      <c r="U880">
        <v>45262547705</v>
      </c>
      <c r="V880">
        <v>45262547705</v>
      </c>
      <c r="W880">
        <v>45262547705</v>
      </c>
      <c r="X880">
        <v>45262547705</v>
      </c>
      <c r="Y880">
        <v>6510</v>
      </c>
      <c r="Z880">
        <v>851</v>
      </c>
      <c r="AA880">
        <v>851</v>
      </c>
      <c r="AB880">
        <v>45262547705</v>
      </c>
      <c r="AC880">
        <v>3668118604</v>
      </c>
      <c r="AD880">
        <v>45262547705</v>
      </c>
      <c r="AE880">
        <v>0</v>
      </c>
      <c r="AF880">
        <v>1232</v>
      </c>
      <c r="AG880">
        <v>1232</v>
      </c>
      <c r="AH880">
        <v>1232</v>
      </c>
      <c r="AI880">
        <v>0</v>
      </c>
      <c r="AJ880">
        <v>0</v>
      </c>
      <c r="AK880">
        <v>0</v>
      </c>
      <c r="AL880">
        <v>0</v>
      </c>
      <c r="AM880">
        <v>49456113733</v>
      </c>
      <c r="AN880">
        <v>45262547705</v>
      </c>
      <c r="AO880">
        <v>46119304012</v>
      </c>
      <c r="AP880">
        <v>46119304012</v>
      </c>
      <c r="AQ880">
        <v>44958479442</v>
      </c>
      <c r="AR880">
        <v>19118236228</v>
      </c>
      <c r="AS880">
        <v>2341414700</v>
      </c>
      <c r="AT880">
        <v>44936506388</v>
      </c>
      <c r="AU880">
        <v>43932433620</v>
      </c>
      <c r="AV880">
        <v>43932433620</v>
      </c>
      <c r="AW880">
        <v>43159704981</v>
      </c>
      <c r="AX880">
        <v>45262547705</v>
      </c>
      <c r="AY880">
        <v>45262547705</v>
      </c>
      <c r="AZ880">
        <v>47072578488.368797</v>
      </c>
      <c r="BA880">
        <v>10162363508</v>
      </c>
      <c r="BB880">
        <v>1947815000</v>
      </c>
      <c r="BC880">
        <v>25917760000</v>
      </c>
      <c r="BD880">
        <v>89855166215</v>
      </c>
      <c r="BE880">
        <v>89855166215</v>
      </c>
      <c r="BF880">
        <v>1</v>
      </c>
      <c r="BG880">
        <v>1</v>
      </c>
      <c r="BH880">
        <v>1</v>
      </c>
      <c r="BI880">
        <v>45262547705</v>
      </c>
      <c r="BJ880">
        <v>25749555892</v>
      </c>
      <c r="BK880">
        <v>46247795212</v>
      </c>
      <c r="BL880">
        <v>46247795212</v>
      </c>
      <c r="BM880">
        <v>20498239320</v>
      </c>
      <c r="BN880">
        <v>19956571990</v>
      </c>
      <c r="BO880">
        <v>0</v>
      </c>
      <c r="BP880">
        <v>0</v>
      </c>
      <c r="BQ880">
        <v>851</v>
      </c>
      <c r="BR880">
        <v>5154</v>
      </c>
      <c r="BS880">
        <v>851</v>
      </c>
      <c r="BT880">
        <v>1418</v>
      </c>
    </row>
    <row r="881" spans="1:72">
      <c r="A881" t="s">
        <v>1173</v>
      </c>
      <c r="B881" t="s">
        <v>35</v>
      </c>
      <c r="C881">
        <v>2014</v>
      </c>
      <c r="D881" t="s">
        <v>231</v>
      </c>
      <c r="E881">
        <v>5</v>
      </c>
      <c r="G881" t="s">
        <v>254</v>
      </c>
      <c r="H881" t="s">
        <v>1154</v>
      </c>
      <c r="I881">
        <v>78765491129</v>
      </c>
      <c r="J881">
        <v>3606708410</v>
      </c>
      <c r="K881">
        <v>3168180625</v>
      </c>
      <c r="L881">
        <v>4611221433</v>
      </c>
      <c r="M881">
        <v>4611221433</v>
      </c>
      <c r="N881">
        <v>30541676894</v>
      </c>
      <c r="O881">
        <v>23246056977</v>
      </c>
      <c r="P881">
        <v>13276825598</v>
      </c>
      <c r="Q881">
        <v>13276825598</v>
      </c>
      <c r="R881">
        <v>15489344128</v>
      </c>
      <c r="S881">
        <v>13276825598</v>
      </c>
      <c r="T881">
        <v>13190721144</v>
      </c>
      <c r="U881">
        <v>13190721144</v>
      </c>
      <c r="V881">
        <v>13190721144</v>
      </c>
      <c r="W881">
        <v>13190721144</v>
      </c>
      <c r="X881">
        <v>13190721144</v>
      </c>
      <c r="Y881">
        <v>9106</v>
      </c>
      <c r="Z881">
        <v>458</v>
      </c>
      <c r="AA881">
        <v>458</v>
      </c>
      <c r="AB881">
        <v>13190721144</v>
      </c>
      <c r="AC881">
        <v>4868069486</v>
      </c>
      <c r="AM881">
        <v>19133897901</v>
      </c>
      <c r="AN881">
        <v>13190721144</v>
      </c>
      <c r="AO881">
        <v>13518849518</v>
      </c>
      <c r="AP881">
        <v>13518849518</v>
      </c>
      <c r="AQ881">
        <v>12857846060</v>
      </c>
      <c r="AR881">
        <v>12857846060</v>
      </c>
      <c r="AS881">
        <v>822249461</v>
      </c>
      <c r="AT881">
        <v>13184059256</v>
      </c>
      <c r="AU881">
        <v>12622798666</v>
      </c>
      <c r="AV881">
        <v>12622798666</v>
      </c>
      <c r="AW881">
        <v>11917521208</v>
      </c>
      <c r="AX881">
        <v>13190721144</v>
      </c>
      <c r="AY881">
        <v>13190721144</v>
      </c>
      <c r="AZ881">
        <v>14058930070</v>
      </c>
      <c r="BB881">
        <v>884109000</v>
      </c>
      <c r="BD881">
        <v>78765491129</v>
      </c>
      <c r="BE881">
        <v>78765491129</v>
      </c>
      <c r="BF881">
        <v>1</v>
      </c>
      <c r="BG881">
        <v>1</v>
      </c>
      <c r="BI881">
        <v>13190721144</v>
      </c>
      <c r="BK881">
        <v>13276825598</v>
      </c>
      <c r="BL881">
        <v>13276825598</v>
      </c>
      <c r="BM881">
        <v>13276825598</v>
      </c>
      <c r="BN881">
        <v>8587446496</v>
      </c>
      <c r="BQ881">
        <v>458</v>
      </c>
      <c r="BR881">
        <v>7474</v>
      </c>
      <c r="BS881">
        <v>458</v>
      </c>
      <c r="BT881">
        <v>221</v>
      </c>
    </row>
    <row r="882" spans="1:72">
      <c r="A882" t="s">
        <v>1174</v>
      </c>
      <c r="B882" t="s">
        <v>36</v>
      </c>
      <c r="C882">
        <v>2014</v>
      </c>
      <c r="D882" t="s">
        <v>228</v>
      </c>
      <c r="E882">
        <v>7</v>
      </c>
      <c r="G882" t="s">
        <v>256</v>
      </c>
      <c r="H882" t="s">
        <v>1154</v>
      </c>
      <c r="I882">
        <v>233003046914</v>
      </c>
      <c r="J882">
        <v>41702441960</v>
      </c>
      <c r="K882">
        <v>16227094043</v>
      </c>
      <c r="L882">
        <v>19506749162</v>
      </c>
      <c r="M882">
        <v>19506749162</v>
      </c>
      <c r="N882">
        <v>134300573759</v>
      </c>
      <c r="O882">
        <v>94257524049</v>
      </c>
      <c r="P882">
        <v>66102579459</v>
      </c>
      <c r="Q882">
        <v>66102579459</v>
      </c>
      <c r="R882">
        <v>74995718800</v>
      </c>
      <c r="S882">
        <v>66102579459</v>
      </c>
      <c r="T882">
        <v>67246976819</v>
      </c>
      <c r="U882">
        <v>67246976819</v>
      </c>
      <c r="V882">
        <v>67246976819</v>
      </c>
      <c r="W882">
        <v>67246976819</v>
      </c>
      <c r="X882">
        <v>67246976819</v>
      </c>
      <c r="Y882">
        <v>14335</v>
      </c>
      <c r="Z882">
        <v>1163</v>
      </c>
      <c r="AA882">
        <v>1163</v>
      </c>
      <c r="AB882">
        <v>67246976819</v>
      </c>
      <c r="AC882">
        <v>7959790217</v>
      </c>
      <c r="AD882">
        <v>67246976819</v>
      </c>
      <c r="AE882">
        <v>0</v>
      </c>
      <c r="AF882">
        <v>1259</v>
      </c>
      <c r="AG882">
        <v>1259</v>
      </c>
      <c r="AH882">
        <v>1259</v>
      </c>
      <c r="AI882">
        <v>0</v>
      </c>
      <c r="AJ882">
        <v>0</v>
      </c>
      <c r="AK882">
        <v>0</v>
      </c>
      <c r="AL882">
        <v>0</v>
      </c>
      <c r="AM882">
        <v>79744545423</v>
      </c>
      <c r="AN882">
        <v>67246976819</v>
      </c>
      <c r="AO882">
        <v>64578740223</v>
      </c>
      <c r="AP882">
        <v>64578740223</v>
      </c>
      <c r="AQ882">
        <v>62952779252</v>
      </c>
      <c r="AR882">
        <v>33049238445</v>
      </c>
      <c r="AS882">
        <v>3940067130</v>
      </c>
      <c r="AT882">
        <v>66900680366</v>
      </c>
      <c r="AU882">
        <v>65474989588</v>
      </c>
      <c r="AV882">
        <v>65474989588</v>
      </c>
      <c r="AW882">
        <v>64337384494</v>
      </c>
      <c r="AX882">
        <v>67246976819</v>
      </c>
      <c r="AY882">
        <v>67246976819</v>
      </c>
      <c r="AZ882">
        <v>70150847007.097198</v>
      </c>
      <c r="BA882">
        <v>11615300439</v>
      </c>
      <c r="BB882">
        <v>4569130000</v>
      </c>
      <c r="BC882">
        <v>29415443000</v>
      </c>
      <c r="BD882">
        <v>233003046914</v>
      </c>
      <c r="BE882">
        <v>233003046914</v>
      </c>
      <c r="BF882">
        <v>1</v>
      </c>
      <c r="BG882">
        <v>1</v>
      </c>
      <c r="BH882">
        <v>1</v>
      </c>
      <c r="BI882">
        <v>67246976819</v>
      </c>
      <c r="BJ882">
        <v>29903118954</v>
      </c>
      <c r="BK882">
        <v>66102579459</v>
      </c>
      <c r="BL882">
        <v>66102579459</v>
      </c>
      <c r="BM882">
        <v>36199460505</v>
      </c>
      <c r="BN882">
        <v>32560660130</v>
      </c>
      <c r="BO882">
        <v>0</v>
      </c>
      <c r="BP882">
        <v>0</v>
      </c>
      <c r="BQ882">
        <v>1163</v>
      </c>
      <c r="BR882">
        <v>10772</v>
      </c>
      <c r="BS882">
        <v>1163</v>
      </c>
      <c r="BT882">
        <v>1738</v>
      </c>
    </row>
    <row r="883" spans="1:72">
      <c r="A883" t="s">
        <v>1175</v>
      </c>
      <c r="B883" t="s">
        <v>37</v>
      </c>
      <c r="C883">
        <v>2014</v>
      </c>
      <c r="D883" t="s">
        <v>207</v>
      </c>
      <c r="E883">
        <v>8</v>
      </c>
      <c r="G883" t="s">
        <v>258</v>
      </c>
      <c r="H883" t="s">
        <v>1154</v>
      </c>
      <c r="I883">
        <v>1393860907489</v>
      </c>
      <c r="J883">
        <v>100510994735</v>
      </c>
      <c r="K883">
        <v>61066278170</v>
      </c>
      <c r="L883">
        <v>120588361305</v>
      </c>
      <c r="M883">
        <v>120588361305</v>
      </c>
      <c r="N883">
        <v>569630339130</v>
      </c>
      <c r="O883">
        <v>360391998997</v>
      </c>
      <c r="P883">
        <v>233484464278</v>
      </c>
      <c r="Q883">
        <v>233484464278</v>
      </c>
      <c r="R883">
        <v>245788845551</v>
      </c>
      <c r="S883">
        <v>233484464278</v>
      </c>
      <c r="T883">
        <v>228745313570</v>
      </c>
      <c r="U883">
        <v>228745313570</v>
      </c>
      <c r="V883">
        <v>228745313570</v>
      </c>
      <c r="W883">
        <v>228745313570</v>
      </c>
      <c r="X883">
        <v>228745313570</v>
      </c>
      <c r="Y883">
        <v>27348</v>
      </c>
      <c r="Z883">
        <v>3905</v>
      </c>
      <c r="AA883">
        <v>3905</v>
      </c>
      <c r="AB883">
        <v>228745313570</v>
      </c>
      <c r="AC883">
        <v>12500024022</v>
      </c>
      <c r="AD883">
        <v>228745313570</v>
      </c>
      <c r="AE883">
        <v>0</v>
      </c>
      <c r="AF883">
        <v>2336</v>
      </c>
      <c r="AG883">
        <v>2336</v>
      </c>
      <c r="AH883">
        <v>2336</v>
      </c>
      <c r="AI883">
        <v>0</v>
      </c>
      <c r="AJ883">
        <v>0</v>
      </c>
      <c r="AK883">
        <v>0</v>
      </c>
      <c r="AL883">
        <v>0</v>
      </c>
      <c r="AM883">
        <v>316693273513</v>
      </c>
      <c r="AN883">
        <v>228745313570</v>
      </c>
      <c r="AO883">
        <v>224298933231</v>
      </c>
      <c r="AP883">
        <v>224298933231</v>
      </c>
      <c r="AQ883">
        <v>223327716990</v>
      </c>
      <c r="AR883">
        <v>177667889982</v>
      </c>
      <c r="AS883">
        <v>46934344711</v>
      </c>
      <c r="AT883">
        <v>227584961619</v>
      </c>
      <c r="AU883">
        <v>221290491227</v>
      </c>
      <c r="AV883">
        <v>221290491227</v>
      </c>
      <c r="AW883">
        <v>213087750412</v>
      </c>
      <c r="AX883">
        <v>228745313570</v>
      </c>
      <c r="AY883">
        <v>228745313570</v>
      </c>
      <c r="AZ883">
        <v>240333082494</v>
      </c>
      <c r="BA883">
        <v>17658823413</v>
      </c>
      <c r="BB883">
        <v>45499000000</v>
      </c>
      <c r="BC883">
        <v>44131121000</v>
      </c>
      <c r="BD883">
        <v>1393860907489</v>
      </c>
      <c r="BE883">
        <v>1393860907489</v>
      </c>
      <c r="BF883">
        <v>1</v>
      </c>
      <c r="BG883">
        <v>1</v>
      </c>
      <c r="BH883">
        <v>1</v>
      </c>
      <c r="BI883">
        <v>228745313570</v>
      </c>
      <c r="BJ883">
        <v>46412721493</v>
      </c>
      <c r="BK883">
        <v>233484464278</v>
      </c>
      <c r="BL883">
        <v>233484464278</v>
      </c>
      <c r="BM883">
        <v>187071742785</v>
      </c>
      <c r="BN883">
        <v>95928699045</v>
      </c>
      <c r="BO883">
        <v>0</v>
      </c>
      <c r="BP883">
        <v>0</v>
      </c>
      <c r="BQ883">
        <v>3905</v>
      </c>
      <c r="BR883">
        <v>14003</v>
      </c>
      <c r="BS883">
        <v>3905</v>
      </c>
      <c r="BT883">
        <v>3947</v>
      </c>
    </row>
    <row r="884" spans="1:72">
      <c r="A884" t="s">
        <v>3744</v>
      </c>
      <c r="B884" t="s">
        <v>259</v>
      </c>
      <c r="C884">
        <v>2014</v>
      </c>
      <c r="D884" t="s">
        <v>223</v>
      </c>
      <c r="E884">
        <v>3</v>
      </c>
      <c r="G884" t="s">
        <v>260</v>
      </c>
      <c r="H884" t="s">
        <v>1154</v>
      </c>
      <c r="I884">
        <v>161810182646</v>
      </c>
      <c r="J884">
        <v>33130133852</v>
      </c>
      <c r="K884">
        <v>12438777244</v>
      </c>
      <c r="L884">
        <v>16117055993</v>
      </c>
      <c r="M884">
        <v>16117055993</v>
      </c>
      <c r="N884">
        <v>104047159217</v>
      </c>
      <c r="O884">
        <v>74655162348</v>
      </c>
      <c r="P884">
        <v>57308261981</v>
      </c>
      <c r="Q884">
        <v>57308261981</v>
      </c>
      <c r="R884">
        <v>58490103899</v>
      </c>
      <c r="S884">
        <v>57308261981</v>
      </c>
      <c r="T884">
        <v>55826346222</v>
      </c>
      <c r="U884">
        <v>55826346222</v>
      </c>
      <c r="V884">
        <v>55826346222</v>
      </c>
      <c r="W884">
        <v>55826346222</v>
      </c>
      <c r="X884">
        <v>55826346222</v>
      </c>
      <c r="Y884">
        <v>2906</v>
      </c>
      <c r="Z884">
        <v>766</v>
      </c>
      <c r="AA884">
        <v>766</v>
      </c>
      <c r="AB884">
        <v>55826346222</v>
      </c>
      <c r="AC884">
        <v>1667505175</v>
      </c>
      <c r="AD884">
        <v>55826346222</v>
      </c>
      <c r="AE884">
        <v>0</v>
      </c>
      <c r="AF884">
        <v>1224</v>
      </c>
      <c r="AG884">
        <v>1224</v>
      </c>
      <c r="AH884">
        <v>1224</v>
      </c>
      <c r="AI884">
        <v>0</v>
      </c>
      <c r="AJ884">
        <v>0</v>
      </c>
      <c r="AK884">
        <v>0</v>
      </c>
      <c r="AL884">
        <v>0</v>
      </c>
      <c r="AM884">
        <v>56456662232</v>
      </c>
      <c r="AN884">
        <v>55826346222</v>
      </c>
      <c r="AO884">
        <v>55031841781</v>
      </c>
      <c r="AP884">
        <v>55031841781</v>
      </c>
      <c r="AQ884">
        <v>55559834495</v>
      </c>
      <c r="AR884">
        <v>24593404708</v>
      </c>
      <c r="AS884">
        <v>4133029890</v>
      </c>
      <c r="AT884">
        <v>55239530094</v>
      </c>
      <c r="AU884">
        <v>54227561937</v>
      </c>
      <c r="AV884">
        <v>54227561937</v>
      </c>
      <c r="AW884">
        <v>53926973904</v>
      </c>
      <c r="AX884">
        <v>55826346222</v>
      </c>
      <c r="AY884">
        <v>55826346222</v>
      </c>
      <c r="AZ884">
        <v>58159751978</v>
      </c>
      <c r="BA884">
        <v>11733782049</v>
      </c>
      <c r="BB884">
        <v>4194174000</v>
      </c>
      <c r="BC884">
        <v>30957459000</v>
      </c>
      <c r="BD884">
        <v>161810182646</v>
      </c>
      <c r="BE884">
        <v>161810182646</v>
      </c>
      <c r="BF884">
        <v>1</v>
      </c>
      <c r="BG884">
        <v>1</v>
      </c>
      <c r="BH884">
        <v>1</v>
      </c>
      <c r="BI884">
        <v>55826346222</v>
      </c>
      <c r="BJ884">
        <v>32157805690</v>
      </c>
      <c r="BK884">
        <v>57308261981</v>
      </c>
      <c r="BL884">
        <v>57308261981</v>
      </c>
      <c r="BM884">
        <v>25150456291</v>
      </c>
      <c r="BN884">
        <v>23866132643</v>
      </c>
      <c r="BO884">
        <v>0</v>
      </c>
      <c r="BP884">
        <v>0</v>
      </c>
      <c r="BQ884">
        <v>766</v>
      </c>
      <c r="BR884">
        <v>1473</v>
      </c>
      <c r="BS884">
        <v>766</v>
      </c>
      <c r="BT884">
        <v>1427</v>
      </c>
    </row>
    <row r="885" spans="1:72">
      <c r="A885" t="s">
        <v>1176</v>
      </c>
      <c r="B885" t="s">
        <v>39</v>
      </c>
      <c r="C885">
        <v>2014</v>
      </c>
      <c r="D885" t="s">
        <v>218</v>
      </c>
      <c r="E885">
        <v>4</v>
      </c>
      <c r="G885" t="s">
        <v>262</v>
      </c>
      <c r="H885" t="s">
        <v>1154</v>
      </c>
      <c r="I885">
        <v>44027177162</v>
      </c>
      <c r="J885">
        <v>2032881034</v>
      </c>
      <c r="K885">
        <v>765761883</v>
      </c>
      <c r="L885">
        <v>1710905415</v>
      </c>
      <c r="M885">
        <v>1710905415</v>
      </c>
      <c r="N885">
        <v>21828407234</v>
      </c>
      <c r="O885">
        <v>20797009436</v>
      </c>
      <c r="P885">
        <v>6179132070</v>
      </c>
      <c r="Q885">
        <v>6179132070</v>
      </c>
      <c r="R885">
        <v>6650043003</v>
      </c>
      <c r="S885">
        <v>6179132070</v>
      </c>
      <c r="T885">
        <v>6191696264</v>
      </c>
      <c r="U885">
        <v>6191696264</v>
      </c>
      <c r="V885">
        <v>6191696264</v>
      </c>
      <c r="W885">
        <v>6191696264</v>
      </c>
      <c r="X885">
        <v>6191696264</v>
      </c>
      <c r="Y885">
        <v>4342</v>
      </c>
      <c r="Z885">
        <v>251</v>
      </c>
      <c r="AA885">
        <v>251</v>
      </c>
      <c r="AB885">
        <v>6191696264</v>
      </c>
      <c r="AC885">
        <v>2355723000</v>
      </c>
      <c r="AM885">
        <v>16416630758</v>
      </c>
      <c r="AN885">
        <v>6191696264</v>
      </c>
      <c r="AO885">
        <v>5999202952</v>
      </c>
      <c r="AP885">
        <v>5999202952</v>
      </c>
      <c r="AQ885">
        <v>5861993638</v>
      </c>
      <c r="AR885">
        <v>5861993638</v>
      </c>
      <c r="AS885">
        <v>102461820</v>
      </c>
      <c r="AT885">
        <v>6145335320</v>
      </c>
      <c r="AU885">
        <v>5787369249</v>
      </c>
      <c r="AV885">
        <v>5787369249</v>
      </c>
      <c r="AW885">
        <v>5407314001</v>
      </c>
      <c r="AX885">
        <v>6191696264</v>
      </c>
      <c r="AY885">
        <v>6191696264</v>
      </c>
      <c r="AZ885">
        <v>6935858471</v>
      </c>
      <c r="BB885">
        <v>85843510</v>
      </c>
      <c r="BD885">
        <v>44027177162</v>
      </c>
      <c r="BE885">
        <v>44027177162</v>
      </c>
      <c r="BF885">
        <v>1</v>
      </c>
      <c r="BG885">
        <v>1</v>
      </c>
      <c r="BI885">
        <v>6191696264</v>
      </c>
      <c r="BK885">
        <v>6179132070</v>
      </c>
      <c r="BL885">
        <v>6179132070</v>
      </c>
      <c r="BM885">
        <v>6179132070</v>
      </c>
      <c r="BN885">
        <v>4190152128</v>
      </c>
      <c r="BQ885">
        <v>251</v>
      </c>
      <c r="BR885">
        <v>3812</v>
      </c>
      <c r="BS885">
        <v>251</v>
      </c>
      <c r="BT885">
        <v>132</v>
      </c>
    </row>
    <row r="886" spans="1:72">
      <c r="A886" t="s">
        <v>1177</v>
      </c>
      <c r="B886" t="s">
        <v>40</v>
      </c>
      <c r="C886">
        <v>2014</v>
      </c>
      <c r="D886" t="s">
        <v>212</v>
      </c>
      <c r="E886">
        <v>4</v>
      </c>
      <c r="G886" t="s">
        <v>264</v>
      </c>
      <c r="H886" t="s">
        <v>1154</v>
      </c>
      <c r="I886">
        <v>172759089967</v>
      </c>
      <c r="J886">
        <v>3117427865</v>
      </c>
      <c r="K886">
        <v>3008837400</v>
      </c>
      <c r="L886">
        <v>3725306677</v>
      </c>
      <c r="M886">
        <v>3725306677</v>
      </c>
      <c r="N886">
        <v>30647673247</v>
      </c>
      <c r="O886">
        <v>28068468178</v>
      </c>
      <c r="P886">
        <v>12868734249</v>
      </c>
      <c r="Q886">
        <v>12868734249</v>
      </c>
      <c r="R886">
        <v>14254357963</v>
      </c>
      <c r="S886">
        <v>12868734249</v>
      </c>
      <c r="T886">
        <v>12811072290</v>
      </c>
      <c r="U886">
        <v>12811072290</v>
      </c>
      <c r="V886">
        <v>12811072290</v>
      </c>
      <c r="W886">
        <v>12811072290</v>
      </c>
      <c r="X886">
        <v>12811072290</v>
      </c>
      <c r="Y886">
        <v>5796</v>
      </c>
      <c r="Z886">
        <v>329</v>
      </c>
      <c r="AA886">
        <v>329</v>
      </c>
      <c r="AB886">
        <v>12811072290</v>
      </c>
      <c r="AC886">
        <v>3428374547</v>
      </c>
      <c r="AM886">
        <v>20177133563</v>
      </c>
      <c r="AN886">
        <v>12811072290</v>
      </c>
      <c r="AO886">
        <v>12207297451</v>
      </c>
      <c r="AP886">
        <v>12207297451</v>
      </c>
      <c r="AQ886">
        <v>12502408486</v>
      </c>
      <c r="AR886">
        <v>12502408486</v>
      </c>
      <c r="AS886">
        <v>414445259</v>
      </c>
      <c r="AT886">
        <v>12809298239</v>
      </c>
      <c r="AU886">
        <v>12403646770</v>
      </c>
      <c r="AV886">
        <v>12403646770</v>
      </c>
      <c r="AW886">
        <v>10141127325</v>
      </c>
      <c r="AX886">
        <v>12811072290</v>
      </c>
      <c r="AY886">
        <v>12811072290</v>
      </c>
      <c r="AZ886">
        <v>13465204276</v>
      </c>
      <c r="BB886">
        <v>444399000</v>
      </c>
      <c r="BD886">
        <v>172759089967</v>
      </c>
      <c r="BE886">
        <v>172759089967</v>
      </c>
      <c r="BF886">
        <v>1</v>
      </c>
      <c r="BG886">
        <v>1</v>
      </c>
      <c r="BI886">
        <v>12811072290</v>
      </c>
      <c r="BK886">
        <v>12868734249</v>
      </c>
      <c r="BL886">
        <v>12868734249</v>
      </c>
      <c r="BM886">
        <v>12868734249</v>
      </c>
      <c r="BN886">
        <v>9623634847</v>
      </c>
      <c r="BQ886">
        <v>329</v>
      </c>
      <c r="BR886">
        <v>4950</v>
      </c>
      <c r="BS886">
        <v>329</v>
      </c>
      <c r="BT886">
        <v>219</v>
      </c>
    </row>
    <row r="887" spans="1:72">
      <c r="A887" t="s">
        <v>1178</v>
      </c>
      <c r="B887" t="s">
        <v>41</v>
      </c>
      <c r="C887">
        <v>2014</v>
      </c>
      <c r="D887" t="s">
        <v>215</v>
      </c>
      <c r="E887">
        <v>5</v>
      </c>
      <c r="G887" t="s">
        <v>266</v>
      </c>
      <c r="H887" t="s">
        <v>1154</v>
      </c>
      <c r="I887">
        <v>101610855705</v>
      </c>
      <c r="J887">
        <v>3890894275</v>
      </c>
      <c r="K887">
        <v>3123591766</v>
      </c>
      <c r="L887">
        <v>4856056045</v>
      </c>
      <c r="M887">
        <v>4856056045</v>
      </c>
      <c r="N887">
        <v>36887323836</v>
      </c>
      <c r="O887">
        <v>23834241903</v>
      </c>
      <c r="P887">
        <v>14585977029</v>
      </c>
      <c r="Q887">
        <v>14585977029</v>
      </c>
      <c r="R887">
        <v>16924389962</v>
      </c>
      <c r="S887">
        <v>14585977029</v>
      </c>
      <c r="T887">
        <v>14465049655</v>
      </c>
      <c r="U887">
        <v>14465049655</v>
      </c>
      <c r="V887">
        <v>14465049655</v>
      </c>
      <c r="W887">
        <v>14465049655</v>
      </c>
      <c r="X887">
        <v>14465049655</v>
      </c>
      <c r="Y887">
        <v>5744</v>
      </c>
      <c r="Z887">
        <v>417</v>
      </c>
      <c r="AA887">
        <v>417</v>
      </c>
      <c r="AB887">
        <v>14465049655</v>
      </c>
      <c r="AC887">
        <v>3271331533</v>
      </c>
      <c r="AM887">
        <v>18426158907</v>
      </c>
      <c r="AN887">
        <v>14465049655</v>
      </c>
      <c r="AO887">
        <v>13647188282</v>
      </c>
      <c r="AP887">
        <v>13647188282</v>
      </c>
      <c r="AQ887">
        <v>14015788961</v>
      </c>
      <c r="AR887">
        <v>14015788961</v>
      </c>
      <c r="AS887">
        <v>2021836567</v>
      </c>
      <c r="AT887">
        <v>14452461771</v>
      </c>
      <c r="AU887">
        <v>13656281841</v>
      </c>
      <c r="AV887">
        <v>13656281841</v>
      </c>
      <c r="AW887">
        <v>13462015690</v>
      </c>
      <c r="AX887">
        <v>14465049655</v>
      </c>
      <c r="AY887">
        <v>14465049655</v>
      </c>
      <c r="AZ887">
        <v>15697968759</v>
      </c>
      <c r="BB887">
        <v>2312203000</v>
      </c>
      <c r="BD887">
        <v>101610855705</v>
      </c>
      <c r="BE887">
        <v>101610855705</v>
      </c>
      <c r="BF887">
        <v>1</v>
      </c>
      <c r="BG887">
        <v>1</v>
      </c>
      <c r="BI887">
        <v>14465049655</v>
      </c>
      <c r="BK887">
        <v>14585977029</v>
      </c>
      <c r="BL887">
        <v>14585977029</v>
      </c>
      <c r="BM887">
        <v>14585977029</v>
      </c>
      <c r="BN887">
        <v>7355149495</v>
      </c>
      <c r="BQ887">
        <v>417</v>
      </c>
      <c r="BR887">
        <v>3888</v>
      </c>
      <c r="BS887">
        <v>417</v>
      </c>
      <c r="BT887">
        <v>216</v>
      </c>
    </row>
    <row r="888" spans="1:72">
      <c r="A888" t="s">
        <v>1179</v>
      </c>
      <c r="B888" t="s">
        <v>42</v>
      </c>
      <c r="C888">
        <v>2014</v>
      </c>
      <c r="D888" t="s">
        <v>218</v>
      </c>
      <c r="E888">
        <v>3</v>
      </c>
      <c r="G888" t="s">
        <v>268</v>
      </c>
      <c r="H888" t="s">
        <v>1154</v>
      </c>
      <c r="I888">
        <v>72189268382</v>
      </c>
      <c r="J888">
        <v>4370088783</v>
      </c>
      <c r="K888">
        <v>1570660517</v>
      </c>
      <c r="L888">
        <v>3291585043</v>
      </c>
      <c r="M888">
        <v>3291585043</v>
      </c>
      <c r="N888">
        <v>39591657624</v>
      </c>
      <c r="O888">
        <v>36657455371</v>
      </c>
      <c r="P888">
        <v>8060785859</v>
      </c>
      <c r="Q888">
        <v>8060785859</v>
      </c>
      <c r="R888">
        <v>8694279887</v>
      </c>
      <c r="S888">
        <v>8060785859</v>
      </c>
      <c r="T888">
        <v>8012109129</v>
      </c>
      <c r="U888">
        <v>8012109129</v>
      </c>
      <c r="V888">
        <v>8012109129</v>
      </c>
      <c r="W888">
        <v>8012109129</v>
      </c>
      <c r="X888">
        <v>8012109129</v>
      </c>
      <c r="Y888">
        <v>3265</v>
      </c>
      <c r="Z888">
        <v>236</v>
      </c>
      <c r="AA888">
        <v>236</v>
      </c>
      <c r="AB888">
        <v>8012109129</v>
      </c>
      <c r="AC888">
        <v>1877833735</v>
      </c>
      <c r="AM888">
        <v>31598872436</v>
      </c>
      <c r="AN888">
        <v>8012109129</v>
      </c>
      <c r="AO888">
        <v>7658134747</v>
      </c>
      <c r="AP888">
        <v>7658134747</v>
      </c>
      <c r="AQ888">
        <v>7760977776</v>
      </c>
      <c r="AR888">
        <v>7760977776</v>
      </c>
      <c r="AS888">
        <v>919418966</v>
      </c>
      <c r="AT888">
        <v>8008636834</v>
      </c>
      <c r="AU888">
        <v>7672332564</v>
      </c>
      <c r="AV888">
        <v>7672332564</v>
      </c>
      <c r="AW888">
        <v>7613345942</v>
      </c>
      <c r="AX888">
        <v>8012109129</v>
      </c>
      <c r="AY888">
        <v>8012109129</v>
      </c>
      <c r="AZ888">
        <v>9419565641</v>
      </c>
      <c r="BB888">
        <v>0</v>
      </c>
      <c r="BD888">
        <v>72189268382</v>
      </c>
      <c r="BE888">
        <v>72189268382</v>
      </c>
      <c r="BF888">
        <v>1</v>
      </c>
      <c r="BG888">
        <v>1</v>
      </c>
      <c r="BI888">
        <v>8012109129</v>
      </c>
      <c r="BK888">
        <v>8060785859</v>
      </c>
      <c r="BL888">
        <v>8060785859</v>
      </c>
      <c r="BM888">
        <v>8060785859</v>
      </c>
      <c r="BN888">
        <v>4924050337</v>
      </c>
      <c r="BQ888">
        <v>236</v>
      </c>
      <c r="BR888">
        <v>2024</v>
      </c>
      <c r="BS888">
        <v>236</v>
      </c>
      <c r="BT888">
        <v>113</v>
      </c>
    </row>
    <row r="889" spans="1:72">
      <c r="A889" t="s">
        <v>2024</v>
      </c>
      <c r="B889" t="s">
        <v>269</v>
      </c>
      <c r="C889">
        <v>2014</v>
      </c>
      <c r="D889" t="s">
        <v>215</v>
      </c>
      <c r="E889">
        <v>6</v>
      </c>
      <c r="G889" t="s">
        <v>270</v>
      </c>
      <c r="H889" t="s">
        <v>1154</v>
      </c>
      <c r="I889">
        <v>236882058387</v>
      </c>
      <c r="J889">
        <v>12257544115</v>
      </c>
      <c r="K889">
        <v>11015017127</v>
      </c>
      <c r="L889">
        <v>21025703339</v>
      </c>
      <c r="M889">
        <v>21025703339</v>
      </c>
      <c r="N889">
        <v>151320852157</v>
      </c>
      <c r="O889">
        <v>97592829405</v>
      </c>
      <c r="P889">
        <v>44590108103</v>
      </c>
      <c r="Q889">
        <v>44590108103</v>
      </c>
      <c r="R889">
        <v>46888782286</v>
      </c>
      <c r="S889">
        <v>44590108103</v>
      </c>
      <c r="T889">
        <v>44525399916</v>
      </c>
      <c r="U889">
        <v>44525399916</v>
      </c>
      <c r="V889">
        <v>44525399916</v>
      </c>
      <c r="W889">
        <v>44525399916</v>
      </c>
      <c r="X889">
        <v>44525399916</v>
      </c>
      <c r="Y889">
        <v>9802</v>
      </c>
      <c r="Z889">
        <v>1085</v>
      </c>
      <c r="AA889">
        <v>1085</v>
      </c>
      <c r="AB889">
        <v>44525399916</v>
      </c>
      <c r="AC889">
        <v>4786534275</v>
      </c>
      <c r="AM889">
        <v>77877689646</v>
      </c>
      <c r="AN889">
        <v>44525399916</v>
      </c>
      <c r="AO889">
        <v>41932296888</v>
      </c>
      <c r="AP889">
        <v>41932296888</v>
      </c>
      <c r="AQ889">
        <v>44271265952</v>
      </c>
      <c r="AR889">
        <v>44271265952</v>
      </c>
      <c r="AS889">
        <v>9111664882</v>
      </c>
      <c r="AT889">
        <v>44402247629</v>
      </c>
      <c r="AU889">
        <v>42175645023</v>
      </c>
      <c r="AV889">
        <v>42175645023</v>
      </c>
      <c r="AW889">
        <v>40462392571</v>
      </c>
      <c r="AX889">
        <v>44525399916</v>
      </c>
      <c r="AY889">
        <v>44525399916</v>
      </c>
      <c r="AZ889">
        <v>48793711784</v>
      </c>
      <c r="BB889">
        <v>9818901000</v>
      </c>
      <c r="BD889">
        <v>236882058387</v>
      </c>
      <c r="BE889">
        <v>236882058387</v>
      </c>
      <c r="BF889">
        <v>1</v>
      </c>
      <c r="BG889">
        <v>1</v>
      </c>
      <c r="BI889">
        <v>44525399916</v>
      </c>
      <c r="BK889">
        <v>44590108103</v>
      </c>
      <c r="BL889">
        <v>44590108103</v>
      </c>
      <c r="BM889">
        <v>44590108103</v>
      </c>
      <c r="BN889">
        <v>20719670763</v>
      </c>
      <c r="BQ889">
        <v>1085</v>
      </c>
      <c r="BR889">
        <v>4761</v>
      </c>
      <c r="BS889">
        <v>1085</v>
      </c>
      <c r="BT889">
        <v>1279</v>
      </c>
    </row>
    <row r="890" spans="1:72">
      <c r="A890" t="s">
        <v>1180</v>
      </c>
      <c r="B890" t="s">
        <v>44</v>
      </c>
      <c r="C890">
        <v>2014</v>
      </c>
      <c r="D890" t="s">
        <v>215</v>
      </c>
      <c r="E890">
        <v>3</v>
      </c>
      <c r="G890" t="s">
        <v>272</v>
      </c>
      <c r="H890" t="s">
        <v>1154</v>
      </c>
      <c r="I890">
        <v>106289521706</v>
      </c>
      <c r="J890">
        <v>2257628533</v>
      </c>
      <c r="K890">
        <v>2074902931</v>
      </c>
      <c r="L890">
        <v>4330606057</v>
      </c>
      <c r="M890">
        <v>4330606057</v>
      </c>
      <c r="N890">
        <v>27146605155</v>
      </c>
      <c r="O890">
        <v>14332018426</v>
      </c>
      <c r="P890">
        <v>9833799195</v>
      </c>
      <c r="Q890">
        <v>9833799195</v>
      </c>
      <c r="R890">
        <v>13032456033</v>
      </c>
      <c r="S890">
        <v>9833799195</v>
      </c>
      <c r="T890">
        <v>9709193827</v>
      </c>
      <c r="U890">
        <v>9709193827</v>
      </c>
      <c r="V890">
        <v>9709193827</v>
      </c>
      <c r="W890">
        <v>9709193827</v>
      </c>
      <c r="X890">
        <v>9709193827</v>
      </c>
      <c r="Y890">
        <v>2748</v>
      </c>
      <c r="Z890">
        <v>238</v>
      </c>
      <c r="AA890">
        <v>238</v>
      </c>
      <c r="AB890">
        <v>9709193827</v>
      </c>
      <c r="AC890">
        <v>1526217275</v>
      </c>
      <c r="AM890">
        <v>9686368349</v>
      </c>
      <c r="AN890">
        <v>9709193827</v>
      </c>
      <c r="AO890">
        <v>8715475040</v>
      </c>
      <c r="AP890">
        <v>8715475040</v>
      </c>
      <c r="AQ890">
        <v>8915382016</v>
      </c>
      <c r="AR890">
        <v>8915382016</v>
      </c>
      <c r="AS890">
        <v>1204728261</v>
      </c>
      <c r="AT890">
        <v>9707873503</v>
      </c>
      <c r="AU890">
        <v>9338933127</v>
      </c>
      <c r="AV890">
        <v>9338933127</v>
      </c>
      <c r="AW890">
        <v>8948770732</v>
      </c>
      <c r="AX890">
        <v>9709193827</v>
      </c>
      <c r="AY890">
        <v>9709193827</v>
      </c>
      <c r="AZ890">
        <v>10744929467</v>
      </c>
      <c r="BB890">
        <v>1430020000</v>
      </c>
      <c r="BD890">
        <v>106289521706</v>
      </c>
      <c r="BE890">
        <v>106289521706</v>
      </c>
      <c r="BF890">
        <v>1</v>
      </c>
      <c r="BG890">
        <v>1</v>
      </c>
      <c r="BI890">
        <v>9709193827</v>
      </c>
      <c r="BK890">
        <v>9833799195</v>
      </c>
      <c r="BL890">
        <v>9833799195</v>
      </c>
      <c r="BM890">
        <v>9833799195</v>
      </c>
      <c r="BN890">
        <v>5204697590</v>
      </c>
      <c r="BQ890">
        <v>238</v>
      </c>
      <c r="BR890">
        <v>2017</v>
      </c>
      <c r="BS890">
        <v>238</v>
      </c>
      <c r="BT890">
        <v>219</v>
      </c>
    </row>
    <row r="891" spans="1:72">
      <c r="A891" t="s">
        <v>1181</v>
      </c>
      <c r="B891" t="s">
        <v>45</v>
      </c>
      <c r="C891">
        <v>2014</v>
      </c>
      <c r="D891" t="s">
        <v>231</v>
      </c>
      <c r="E891">
        <v>3</v>
      </c>
      <c r="G891" t="s">
        <v>274</v>
      </c>
      <c r="H891" t="s">
        <v>1154</v>
      </c>
      <c r="I891">
        <v>89507166593</v>
      </c>
      <c r="J891">
        <v>1769522727</v>
      </c>
      <c r="K891">
        <v>1609061498</v>
      </c>
      <c r="L891">
        <v>2440705572</v>
      </c>
      <c r="M891">
        <v>2440705572</v>
      </c>
      <c r="N891">
        <v>18481239513</v>
      </c>
      <c r="O891">
        <v>14419524867</v>
      </c>
      <c r="P891">
        <v>8110280243</v>
      </c>
      <c r="Q891">
        <v>8110280243</v>
      </c>
      <c r="R891">
        <v>8355310697</v>
      </c>
      <c r="S891">
        <v>8110280243</v>
      </c>
      <c r="T891">
        <v>8049323661</v>
      </c>
      <c r="U891">
        <v>8049323661</v>
      </c>
      <c r="V891">
        <v>8049323661</v>
      </c>
      <c r="W891">
        <v>8049323661</v>
      </c>
      <c r="X891">
        <v>8049323661</v>
      </c>
      <c r="Y891">
        <v>2955</v>
      </c>
      <c r="Z891">
        <v>215</v>
      </c>
      <c r="AA891">
        <v>215</v>
      </c>
      <c r="AB891">
        <v>8049323661</v>
      </c>
      <c r="AC891">
        <v>1694310170</v>
      </c>
      <c r="AM891">
        <v>12711652361</v>
      </c>
      <c r="AN891">
        <v>8049323661</v>
      </c>
      <c r="AO891">
        <v>7478695454</v>
      </c>
      <c r="AP891">
        <v>7478695454</v>
      </c>
      <c r="AQ891">
        <v>7472192607</v>
      </c>
      <c r="AR891">
        <v>7472192607</v>
      </c>
      <c r="AS891">
        <v>379476295</v>
      </c>
      <c r="AT891">
        <v>8047372768</v>
      </c>
      <c r="AU891">
        <v>7812806555</v>
      </c>
      <c r="AV891">
        <v>7812806555</v>
      </c>
      <c r="AW891">
        <v>7264177910</v>
      </c>
      <c r="AX891">
        <v>8049323661</v>
      </c>
      <c r="AY891">
        <v>8049323661</v>
      </c>
      <c r="AZ891">
        <v>8663103456</v>
      </c>
      <c r="BB891">
        <v>412000000</v>
      </c>
      <c r="BD891">
        <v>89507166593</v>
      </c>
      <c r="BE891">
        <v>89507166593</v>
      </c>
      <c r="BF891">
        <v>1</v>
      </c>
      <c r="BG891">
        <v>1</v>
      </c>
      <c r="BI891">
        <v>8049323661</v>
      </c>
      <c r="BK891">
        <v>8110280243</v>
      </c>
      <c r="BL891">
        <v>8110280243</v>
      </c>
      <c r="BM891">
        <v>8110280243</v>
      </c>
      <c r="BN891">
        <v>5044029870</v>
      </c>
      <c r="BQ891">
        <v>215</v>
      </c>
      <c r="BR891">
        <v>2060</v>
      </c>
      <c r="BS891">
        <v>215</v>
      </c>
      <c r="BT891">
        <v>102</v>
      </c>
    </row>
    <row r="892" spans="1:72">
      <c r="A892" t="s">
        <v>1182</v>
      </c>
      <c r="B892" t="s">
        <v>46</v>
      </c>
      <c r="C892">
        <v>2014</v>
      </c>
      <c r="D892" t="s">
        <v>215</v>
      </c>
      <c r="E892">
        <v>4</v>
      </c>
      <c r="G892" t="s">
        <v>276</v>
      </c>
      <c r="H892" t="s">
        <v>1154</v>
      </c>
      <c r="I892">
        <v>44142881298</v>
      </c>
      <c r="J892">
        <v>2465966575</v>
      </c>
      <c r="K892">
        <v>2043334161</v>
      </c>
      <c r="L892">
        <v>2945200853</v>
      </c>
      <c r="M892">
        <v>2945200853</v>
      </c>
      <c r="N892">
        <v>31182962487</v>
      </c>
      <c r="O892">
        <v>24429596306</v>
      </c>
      <c r="P892">
        <v>10278336607</v>
      </c>
      <c r="Q892">
        <v>10278336607</v>
      </c>
      <c r="R892">
        <v>10788546380</v>
      </c>
      <c r="S892">
        <v>10278336607</v>
      </c>
      <c r="T892">
        <v>10304842677</v>
      </c>
      <c r="U892">
        <v>10304842677</v>
      </c>
      <c r="V892">
        <v>10304842677</v>
      </c>
      <c r="W892">
        <v>10304842677</v>
      </c>
      <c r="X892">
        <v>10304842677</v>
      </c>
      <c r="Y892">
        <v>4982</v>
      </c>
      <c r="Z892">
        <v>303</v>
      </c>
      <c r="AA892">
        <v>303</v>
      </c>
      <c r="AB892">
        <v>10304842677</v>
      </c>
      <c r="AC892">
        <v>2628985647</v>
      </c>
      <c r="AM892">
        <v>18005817380</v>
      </c>
      <c r="AN892">
        <v>10304842677</v>
      </c>
      <c r="AO892">
        <v>10244089663</v>
      </c>
      <c r="AP892">
        <v>10244089663</v>
      </c>
      <c r="AQ892">
        <v>9914892294</v>
      </c>
      <c r="AR892">
        <v>9914892294</v>
      </c>
      <c r="AS892">
        <v>1273440702</v>
      </c>
      <c r="AT892">
        <v>10297539121</v>
      </c>
      <c r="AU892">
        <v>9787116809</v>
      </c>
      <c r="AV892">
        <v>9787116809</v>
      </c>
      <c r="AW892">
        <v>9693387970</v>
      </c>
      <c r="AX892">
        <v>10304842677</v>
      </c>
      <c r="AY892">
        <v>10304842677</v>
      </c>
      <c r="AZ892">
        <v>11292736724</v>
      </c>
      <c r="BB892">
        <v>1133856000</v>
      </c>
      <c r="BD892">
        <v>44142881298</v>
      </c>
      <c r="BE892">
        <v>44142881298</v>
      </c>
      <c r="BF892">
        <v>1</v>
      </c>
      <c r="BG892">
        <v>1</v>
      </c>
      <c r="BI892">
        <v>10304842677</v>
      </c>
      <c r="BK892">
        <v>10278336607</v>
      </c>
      <c r="BL892">
        <v>10278336607</v>
      </c>
      <c r="BM892">
        <v>10278336607</v>
      </c>
      <c r="BN892">
        <v>5655601374</v>
      </c>
      <c r="BQ892">
        <v>303</v>
      </c>
      <c r="BR892">
        <v>3710</v>
      </c>
      <c r="BS892">
        <v>303</v>
      </c>
      <c r="BT892">
        <v>217</v>
      </c>
    </row>
    <row r="893" spans="1:72">
      <c r="A893" t="s">
        <v>1183</v>
      </c>
      <c r="B893" t="s">
        <v>47</v>
      </c>
      <c r="C893">
        <v>2014</v>
      </c>
      <c r="D893" t="s">
        <v>218</v>
      </c>
      <c r="E893">
        <v>5</v>
      </c>
      <c r="G893" t="s">
        <v>278</v>
      </c>
      <c r="H893" t="s">
        <v>1154</v>
      </c>
      <c r="I893">
        <v>177962795604</v>
      </c>
      <c r="J893">
        <v>2310136154</v>
      </c>
      <c r="K893">
        <v>1888927114</v>
      </c>
      <c r="L893">
        <v>8116843579</v>
      </c>
      <c r="M893">
        <v>8116843579</v>
      </c>
      <c r="N893">
        <v>33860224458</v>
      </c>
      <c r="O893">
        <v>32511835046</v>
      </c>
      <c r="P893">
        <v>11164695856</v>
      </c>
      <c r="Q893">
        <v>11164695856</v>
      </c>
      <c r="R893">
        <v>12512723274</v>
      </c>
      <c r="S893">
        <v>11164695856</v>
      </c>
      <c r="T893">
        <v>11077061003</v>
      </c>
      <c r="U893">
        <v>11077061003</v>
      </c>
      <c r="V893">
        <v>11077061003</v>
      </c>
      <c r="W893">
        <v>11077061003</v>
      </c>
      <c r="X893">
        <v>11077061003</v>
      </c>
      <c r="Y893">
        <v>6382</v>
      </c>
      <c r="Z893">
        <v>381</v>
      </c>
      <c r="AA893">
        <v>381</v>
      </c>
      <c r="AB893">
        <v>11077061003</v>
      </c>
      <c r="AC893">
        <v>3535362738</v>
      </c>
      <c r="AM893">
        <v>34143477024</v>
      </c>
      <c r="AN893">
        <v>11077061003</v>
      </c>
      <c r="AO893">
        <v>11634216219</v>
      </c>
      <c r="AP893">
        <v>11634216219</v>
      </c>
      <c r="AQ893">
        <v>10933132619</v>
      </c>
      <c r="AR893">
        <v>10933132619</v>
      </c>
      <c r="AS893">
        <v>1373780722</v>
      </c>
      <c r="AT893">
        <v>11073494517</v>
      </c>
      <c r="AU893">
        <v>10358553265</v>
      </c>
      <c r="AV893">
        <v>10358553265</v>
      </c>
      <c r="AW893">
        <v>9632727122</v>
      </c>
      <c r="AX893">
        <v>11077061003</v>
      </c>
      <c r="AY893">
        <v>11077061003</v>
      </c>
      <c r="AZ893">
        <v>12443636772</v>
      </c>
      <c r="BB893">
        <v>1145604000</v>
      </c>
      <c r="BD893">
        <v>177962795604</v>
      </c>
      <c r="BE893">
        <v>177962795604</v>
      </c>
      <c r="BF893">
        <v>1</v>
      </c>
      <c r="BG893">
        <v>1</v>
      </c>
      <c r="BI893">
        <v>11077061003</v>
      </c>
      <c r="BK893">
        <v>11164695856</v>
      </c>
      <c r="BL893">
        <v>11164695856</v>
      </c>
      <c r="BM893">
        <v>11164695856</v>
      </c>
      <c r="BN893">
        <v>7324800335</v>
      </c>
      <c r="BQ893">
        <v>381</v>
      </c>
      <c r="BR893">
        <v>4456</v>
      </c>
      <c r="BS893">
        <v>381</v>
      </c>
      <c r="BT893">
        <v>188</v>
      </c>
    </row>
    <row r="894" spans="1:72">
      <c r="A894" t="s">
        <v>1184</v>
      </c>
      <c r="B894" t="s">
        <v>48</v>
      </c>
      <c r="C894">
        <v>2014</v>
      </c>
      <c r="D894" t="s">
        <v>231</v>
      </c>
      <c r="E894">
        <v>6</v>
      </c>
      <c r="G894" t="s">
        <v>280</v>
      </c>
      <c r="H894" t="s">
        <v>1154</v>
      </c>
      <c r="I894">
        <v>110747952368</v>
      </c>
      <c r="J894">
        <v>4844997547</v>
      </c>
      <c r="K894">
        <v>2703335336</v>
      </c>
      <c r="L894">
        <v>4748090472</v>
      </c>
      <c r="M894">
        <v>4748090472</v>
      </c>
      <c r="N894">
        <v>45543858152</v>
      </c>
      <c r="O894">
        <v>37148792499</v>
      </c>
      <c r="P894">
        <v>17729476057</v>
      </c>
      <c r="Q894">
        <v>17729476057</v>
      </c>
      <c r="R894">
        <v>18702474654</v>
      </c>
      <c r="S894">
        <v>17729476057</v>
      </c>
      <c r="T894">
        <v>17692384022</v>
      </c>
      <c r="U894">
        <v>17692384022</v>
      </c>
      <c r="V894">
        <v>17692384022</v>
      </c>
      <c r="W894">
        <v>17692384022</v>
      </c>
      <c r="X894">
        <v>17692384022</v>
      </c>
      <c r="Y894">
        <v>9925</v>
      </c>
      <c r="Z894">
        <v>607</v>
      </c>
      <c r="AA894">
        <v>607</v>
      </c>
      <c r="AB894">
        <v>17692384022</v>
      </c>
      <c r="AC894">
        <v>5674160055</v>
      </c>
      <c r="AM894">
        <v>32111060732</v>
      </c>
      <c r="AN894">
        <v>17692384022</v>
      </c>
      <c r="AO894">
        <v>17257799325</v>
      </c>
      <c r="AP894">
        <v>17257799325</v>
      </c>
      <c r="AQ894">
        <v>16954884558</v>
      </c>
      <c r="AR894">
        <v>16954884558</v>
      </c>
      <c r="AS894">
        <v>1807358237</v>
      </c>
      <c r="AT894">
        <v>17686791874</v>
      </c>
      <c r="AU894">
        <v>16913319396</v>
      </c>
      <c r="AV894">
        <v>16913319396</v>
      </c>
      <c r="AW894">
        <v>16209619095</v>
      </c>
      <c r="AX894">
        <v>17692384022</v>
      </c>
      <c r="AY894">
        <v>17692384022</v>
      </c>
      <c r="AZ894">
        <v>19019789457</v>
      </c>
      <c r="BB894">
        <v>1805867000</v>
      </c>
      <c r="BD894">
        <v>110747952368</v>
      </c>
      <c r="BE894">
        <v>110747952368</v>
      </c>
      <c r="BF894">
        <v>1</v>
      </c>
      <c r="BG894">
        <v>1</v>
      </c>
      <c r="BI894">
        <v>17692384022</v>
      </c>
      <c r="BK894">
        <v>17729476057</v>
      </c>
      <c r="BL894">
        <v>17729476057</v>
      </c>
      <c r="BM894">
        <v>17729476057</v>
      </c>
      <c r="BN894">
        <v>11337736095</v>
      </c>
      <c r="BQ894">
        <v>607</v>
      </c>
      <c r="BR894">
        <v>7458</v>
      </c>
      <c r="BS894">
        <v>607</v>
      </c>
      <c r="BT894">
        <v>297</v>
      </c>
    </row>
    <row r="895" spans="1:72">
      <c r="A895" t="s">
        <v>1185</v>
      </c>
      <c r="B895" t="s">
        <v>49</v>
      </c>
      <c r="C895">
        <v>2014</v>
      </c>
      <c r="D895" t="s">
        <v>228</v>
      </c>
      <c r="E895">
        <v>7</v>
      </c>
      <c r="G895" t="s">
        <v>282</v>
      </c>
      <c r="H895" t="s">
        <v>1154</v>
      </c>
      <c r="I895">
        <v>134735666911</v>
      </c>
      <c r="J895">
        <v>38481363403</v>
      </c>
      <c r="K895">
        <v>9799445513</v>
      </c>
      <c r="L895">
        <v>15029235603</v>
      </c>
      <c r="M895">
        <v>15029235603</v>
      </c>
      <c r="N895">
        <v>123465146219</v>
      </c>
      <c r="O895">
        <v>86939703465</v>
      </c>
      <c r="P895">
        <v>54375761186</v>
      </c>
      <c r="Q895">
        <v>54375761186</v>
      </c>
      <c r="R895">
        <v>63773187686</v>
      </c>
      <c r="S895">
        <v>54375761186</v>
      </c>
      <c r="T895">
        <v>53970968122</v>
      </c>
      <c r="U895">
        <v>53970968122</v>
      </c>
      <c r="V895">
        <v>53970968122</v>
      </c>
      <c r="W895">
        <v>53970968122</v>
      </c>
      <c r="X895">
        <v>53970968122</v>
      </c>
      <c r="Y895">
        <v>12573</v>
      </c>
      <c r="Z895">
        <v>1116</v>
      </c>
      <c r="AA895">
        <v>1116</v>
      </c>
      <c r="AB895">
        <v>53970968122</v>
      </c>
      <c r="AC895">
        <v>7183587633</v>
      </c>
      <c r="AD895">
        <v>53970968122</v>
      </c>
      <c r="AE895">
        <v>0</v>
      </c>
      <c r="AF895">
        <v>973</v>
      </c>
      <c r="AG895">
        <v>973</v>
      </c>
      <c r="AH895">
        <v>973</v>
      </c>
      <c r="AI895">
        <v>0</v>
      </c>
      <c r="AJ895">
        <v>0</v>
      </c>
      <c r="AK895">
        <v>0</v>
      </c>
      <c r="AL895">
        <v>0</v>
      </c>
      <c r="AM895">
        <v>67221331122</v>
      </c>
      <c r="AN895">
        <v>53970968122</v>
      </c>
      <c r="AO895">
        <v>53147253351</v>
      </c>
      <c r="AP895">
        <v>53147253351</v>
      </c>
      <c r="AQ895">
        <v>52847856238</v>
      </c>
      <c r="AR895">
        <v>28225532475</v>
      </c>
      <c r="AS895">
        <v>2552803760</v>
      </c>
      <c r="AT895">
        <v>53515356127</v>
      </c>
      <c r="AU895">
        <v>51889756723</v>
      </c>
      <c r="AV895">
        <v>51889756723</v>
      </c>
      <c r="AW895">
        <v>50408019944</v>
      </c>
      <c r="AX895">
        <v>53970968122</v>
      </c>
      <c r="AY895">
        <v>53970968122</v>
      </c>
      <c r="AZ895">
        <v>56316835618</v>
      </c>
      <c r="BA895">
        <v>9237554808</v>
      </c>
      <c r="BB895">
        <v>3409688000</v>
      </c>
      <c r="BC895">
        <v>24856432000</v>
      </c>
      <c r="BD895">
        <v>134735666911</v>
      </c>
      <c r="BE895">
        <v>134735666911</v>
      </c>
      <c r="BF895">
        <v>1</v>
      </c>
      <c r="BG895">
        <v>1</v>
      </c>
      <c r="BH895">
        <v>1</v>
      </c>
      <c r="BI895">
        <v>53970968122</v>
      </c>
      <c r="BJ895">
        <v>24918230654</v>
      </c>
      <c r="BK895">
        <v>54375761186</v>
      </c>
      <c r="BL895">
        <v>54375761186</v>
      </c>
      <c r="BM895">
        <v>29457530532</v>
      </c>
      <c r="BN895">
        <v>26131268473</v>
      </c>
      <c r="BO895">
        <v>0</v>
      </c>
      <c r="BP895">
        <v>0</v>
      </c>
      <c r="BQ895">
        <v>1116</v>
      </c>
      <c r="BR895">
        <v>10372</v>
      </c>
      <c r="BS895">
        <v>1116</v>
      </c>
      <c r="BT895">
        <v>1367</v>
      </c>
    </row>
    <row r="896" spans="1:72">
      <c r="A896" t="s">
        <v>1186</v>
      </c>
      <c r="B896" t="s">
        <v>50</v>
      </c>
      <c r="C896">
        <v>2014</v>
      </c>
      <c r="D896" t="s">
        <v>215</v>
      </c>
      <c r="E896">
        <v>2</v>
      </c>
      <c r="G896" t="s">
        <v>284</v>
      </c>
      <c r="H896" t="s">
        <v>1154</v>
      </c>
      <c r="I896">
        <v>20937541797</v>
      </c>
      <c r="J896">
        <v>2031274896</v>
      </c>
      <c r="K896">
        <v>1979753025</v>
      </c>
      <c r="L896">
        <v>2782024919</v>
      </c>
      <c r="M896">
        <v>2782024919</v>
      </c>
      <c r="N896">
        <v>25175481723</v>
      </c>
      <c r="O896">
        <v>15929061556</v>
      </c>
      <c r="P896">
        <v>7738256487</v>
      </c>
      <c r="Q896">
        <v>7738256487</v>
      </c>
      <c r="R896">
        <v>9156775854</v>
      </c>
      <c r="S896">
        <v>7738256487</v>
      </c>
      <c r="T896">
        <v>7603267909</v>
      </c>
      <c r="U896">
        <v>7603267909</v>
      </c>
      <c r="V896">
        <v>7603267909</v>
      </c>
      <c r="W896">
        <v>7603267909</v>
      </c>
      <c r="X896">
        <v>7603267909</v>
      </c>
      <c r="Y896">
        <v>2358</v>
      </c>
      <c r="Z896">
        <v>214</v>
      </c>
      <c r="AA896">
        <v>214</v>
      </c>
      <c r="AB896">
        <v>7603267909</v>
      </c>
      <c r="AC896">
        <v>1391661151</v>
      </c>
      <c r="AM896">
        <v>13458950944</v>
      </c>
      <c r="AN896">
        <v>7603267909</v>
      </c>
      <c r="AO896">
        <v>6993947069</v>
      </c>
      <c r="AP896">
        <v>6993947069</v>
      </c>
      <c r="AQ896">
        <v>7312631971</v>
      </c>
      <c r="AR896">
        <v>7312631971</v>
      </c>
      <c r="AS896">
        <v>757797426</v>
      </c>
      <c r="AT896">
        <v>7595577167</v>
      </c>
      <c r="AU896">
        <v>7176427385</v>
      </c>
      <c r="AV896">
        <v>7176427385</v>
      </c>
      <c r="AW896">
        <v>6713145339</v>
      </c>
      <c r="AX896">
        <v>7603267909</v>
      </c>
      <c r="AY896">
        <v>7603267909</v>
      </c>
      <c r="AZ896">
        <v>8132770611</v>
      </c>
      <c r="BB896">
        <v>786986000</v>
      </c>
      <c r="BD896">
        <v>20937541797</v>
      </c>
      <c r="BE896">
        <v>20937541797</v>
      </c>
      <c r="BF896">
        <v>1</v>
      </c>
      <c r="BG896">
        <v>1</v>
      </c>
      <c r="BI896">
        <v>7603267909</v>
      </c>
      <c r="BK896">
        <v>7738256487</v>
      </c>
      <c r="BL896">
        <v>7738256487</v>
      </c>
      <c r="BM896">
        <v>7738256487</v>
      </c>
      <c r="BN896">
        <v>3821084052</v>
      </c>
      <c r="BQ896">
        <v>214</v>
      </c>
      <c r="BR896">
        <v>1236</v>
      </c>
      <c r="BS896">
        <v>214</v>
      </c>
      <c r="BT896">
        <v>134</v>
      </c>
    </row>
    <row r="897" spans="1:72">
      <c r="A897" t="s">
        <v>1187</v>
      </c>
      <c r="B897" t="s">
        <v>51</v>
      </c>
      <c r="C897">
        <v>2014</v>
      </c>
      <c r="D897" t="s">
        <v>212</v>
      </c>
      <c r="E897">
        <v>2</v>
      </c>
      <c r="G897" t="s">
        <v>286</v>
      </c>
      <c r="H897" t="s">
        <v>1154</v>
      </c>
      <c r="I897">
        <v>14926838168</v>
      </c>
      <c r="J897">
        <v>625825093</v>
      </c>
      <c r="K897">
        <v>590429380</v>
      </c>
      <c r="L897">
        <v>748851056</v>
      </c>
      <c r="M897">
        <v>748851056</v>
      </c>
      <c r="N897">
        <v>10096914836</v>
      </c>
      <c r="O897">
        <v>8806529378</v>
      </c>
      <c r="P897">
        <v>4310705108</v>
      </c>
      <c r="Q897">
        <v>4310705108</v>
      </c>
      <c r="R897">
        <v>4544637444</v>
      </c>
      <c r="S897">
        <v>4310705108</v>
      </c>
      <c r="T897">
        <v>4294790657</v>
      </c>
      <c r="U897">
        <v>4294790657</v>
      </c>
      <c r="V897">
        <v>4294790657</v>
      </c>
      <c r="W897">
        <v>4294790657</v>
      </c>
      <c r="X897">
        <v>4294790657</v>
      </c>
      <c r="Y897">
        <v>1315</v>
      </c>
      <c r="Z897">
        <v>157</v>
      </c>
      <c r="AA897">
        <v>157</v>
      </c>
      <c r="AB897">
        <v>4294790657</v>
      </c>
      <c r="AC897">
        <v>740818145</v>
      </c>
      <c r="AM897">
        <v>6818809187</v>
      </c>
      <c r="AN897">
        <v>4294790657</v>
      </c>
      <c r="AO897">
        <v>4021238883</v>
      </c>
      <c r="AP897">
        <v>4021238883</v>
      </c>
      <c r="AQ897">
        <v>4243533948</v>
      </c>
      <c r="AR897">
        <v>4243533948</v>
      </c>
      <c r="AS897">
        <v>145074633</v>
      </c>
      <c r="AT897">
        <v>4293331919</v>
      </c>
      <c r="AU897">
        <v>4062764879</v>
      </c>
      <c r="AV897">
        <v>4062764879</v>
      </c>
      <c r="AW897">
        <v>3983077402</v>
      </c>
      <c r="AX897">
        <v>4294790657</v>
      </c>
      <c r="AY897">
        <v>4294790657</v>
      </c>
      <c r="AZ897">
        <v>4612653075</v>
      </c>
      <c r="BB897">
        <v>100355000</v>
      </c>
      <c r="BD897">
        <v>14926838168</v>
      </c>
      <c r="BE897">
        <v>14926838168</v>
      </c>
      <c r="BF897">
        <v>1</v>
      </c>
      <c r="BG897">
        <v>1</v>
      </c>
      <c r="BI897">
        <v>4294790657</v>
      </c>
      <c r="BK897">
        <v>4310705108</v>
      </c>
      <c r="BL897">
        <v>4310705108</v>
      </c>
      <c r="BM897">
        <v>4310705108</v>
      </c>
      <c r="BN897">
        <v>2834674337</v>
      </c>
      <c r="BQ897">
        <v>157</v>
      </c>
      <c r="BR897">
        <v>683</v>
      </c>
      <c r="BS897">
        <v>157</v>
      </c>
      <c r="BT897">
        <v>96</v>
      </c>
    </row>
    <row r="898" spans="1:72">
      <c r="A898" t="s">
        <v>1188</v>
      </c>
      <c r="B898" t="s">
        <v>52</v>
      </c>
      <c r="C898">
        <v>2014</v>
      </c>
      <c r="D898" t="s">
        <v>228</v>
      </c>
      <c r="E898">
        <v>6</v>
      </c>
      <c r="G898" t="s">
        <v>288</v>
      </c>
      <c r="H898" t="s">
        <v>1154</v>
      </c>
      <c r="I898">
        <v>86485495366</v>
      </c>
      <c r="J898">
        <v>29474648783</v>
      </c>
      <c r="K898">
        <v>8986256263</v>
      </c>
      <c r="L898">
        <v>11933879741</v>
      </c>
      <c r="M898">
        <v>11933879741</v>
      </c>
      <c r="N898">
        <v>77375650264</v>
      </c>
      <c r="O898">
        <v>54078560654</v>
      </c>
      <c r="P898">
        <v>39378831167</v>
      </c>
      <c r="Q898">
        <v>39378831167</v>
      </c>
      <c r="R898">
        <v>45069479394</v>
      </c>
      <c r="S898">
        <v>39378831167</v>
      </c>
      <c r="T898">
        <v>39769760715</v>
      </c>
      <c r="U898">
        <v>39769760715</v>
      </c>
      <c r="V898">
        <v>39769760715</v>
      </c>
      <c r="W898">
        <v>39769760715</v>
      </c>
      <c r="X898">
        <v>39769760715</v>
      </c>
      <c r="Y898">
        <v>9266</v>
      </c>
      <c r="Z898">
        <v>905</v>
      </c>
      <c r="AA898">
        <v>905</v>
      </c>
      <c r="AB898">
        <v>39769760715</v>
      </c>
      <c r="AC898">
        <v>5224579448</v>
      </c>
      <c r="AD898">
        <v>39769760715</v>
      </c>
      <c r="AE898">
        <v>0</v>
      </c>
      <c r="AF898">
        <v>888</v>
      </c>
      <c r="AG898">
        <v>888</v>
      </c>
      <c r="AH898">
        <v>888</v>
      </c>
      <c r="AI898">
        <v>0</v>
      </c>
      <c r="AJ898">
        <v>0</v>
      </c>
      <c r="AK898">
        <v>0</v>
      </c>
      <c r="AL898">
        <v>0</v>
      </c>
      <c r="AM898">
        <v>49953712943</v>
      </c>
      <c r="AN898">
        <v>39769760715</v>
      </c>
      <c r="AO898">
        <v>37434996533</v>
      </c>
      <c r="AP898">
        <v>37434996533</v>
      </c>
      <c r="AQ898">
        <v>38677447193</v>
      </c>
      <c r="AR898">
        <v>22338119407</v>
      </c>
      <c r="AS898">
        <v>1901633521</v>
      </c>
      <c r="AT898">
        <v>39529014083</v>
      </c>
      <c r="AU898">
        <v>38502639304</v>
      </c>
      <c r="AV898">
        <v>38502639304</v>
      </c>
      <c r="AW898">
        <v>37303427754</v>
      </c>
      <c r="AX898">
        <v>39769760715</v>
      </c>
      <c r="AY898">
        <v>39769760715</v>
      </c>
      <c r="AZ898">
        <v>40931871474</v>
      </c>
      <c r="BA898">
        <v>6436545718</v>
      </c>
      <c r="BB898">
        <v>2118257000</v>
      </c>
      <c r="BC898">
        <v>16923509000</v>
      </c>
      <c r="BD898">
        <v>86485495366</v>
      </c>
      <c r="BE898">
        <v>86485495366</v>
      </c>
      <c r="BF898">
        <v>1</v>
      </c>
      <c r="BG898">
        <v>1</v>
      </c>
      <c r="BH898">
        <v>1</v>
      </c>
      <c r="BI898">
        <v>39769760715</v>
      </c>
      <c r="BJ898">
        <v>16779248855</v>
      </c>
      <c r="BK898">
        <v>39378831167</v>
      </c>
      <c r="BL898">
        <v>39378831167</v>
      </c>
      <c r="BM898">
        <v>22599582312</v>
      </c>
      <c r="BN898">
        <v>20179004827</v>
      </c>
      <c r="BO898">
        <v>0</v>
      </c>
      <c r="BP898">
        <v>0</v>
      </c>
      <c r="BQ898">
        <v>905</v>
      </c>
      <c r="BR898">
        <v>8196</v>
      </c>
      <c r="BS898">
        <v>905</v>
      </c>
      <c r="BT898">
        <v>1253</v>
      </c>
    </row>
    <row r="899" spans="1:72">
      <c r="A899" t="s">
        <v>1189</v>
      </c>
      <c r="B899" t="s">
        <v>53</v>
      </c>
      <c r="C899">
        <v>2014</v>
      </c>
      <c r="D899" t="s">
        <v>228</v>
      </c>
      <c r="E899">
        <v>6</v>
      </c>
      <c r="G899" t="s">
        <v>290</v>
      </c>
      <c r="H899" t="s">
        <v>1154</v>
      </c>
      <c r="I899">
        <v>139645385162</v>
      </c>
      <c r="J899">
        <v>38812521375</v>
      </c>
      <c r="K899">
        <v>13282365698</v>
      </c>
      <c r="L899">
        <v>16811389389</v>
      </c>
      <c r="M899">
        <v>16811389389</v>
      </c>
      <c r="N899">
        <v>158043414409</v>
      </c>
      <c r="O899">
        <v>121381696229</v>
      </c>
      <c r="P899">
        <v>52632409645</v>
      </c>
      <c r="Q899">
        <v>52632409645</v>
      </c>
      <c r="R899">
        <v>56132950736</v>
      </c>
      <c r="S899">
        <v>52632409645</v>
      </c>
      <c r="T899">
        <v>50595914998</v>
      </c>
      <c r="U899">
        <v>50595914998</v>
      </c>
      <c r="V899">
        <v>50595914998</v>
      </c>
      <c r="W899">
        <v>50595914998</v>
      </c>
      <c r="X899">
        <v>50595914998</v>
      </c>
      <c r="Y899">
        <v>10328</v>
      </c>
      <c r="Z899">
        <v>996</v>
      </c>
      <c r="AA899">
        <v>996</v>
      </c>
      <c r="AB899">
        <v>50595914998</v>
      </c>
      <c r="AC899">
        <v>6076176875</v>
      </c>
      <c r="AD899">
        <v>50595914998</v>
      </c>
      <c r="AE899">
        <v>0</v>
      </c>
      <c r="AF899">
        <v>1117</v>
      </c>
      <c r="AG899">
        <v>1117</v>
      </c>
      <c r="AH899">
        <v>1117</v>
      </c>
      <c r="AI899">
        <v>0</v>
      </c>
      <c r="AJ899">
        <v>0</v>
      </c>
      <c r="AK899">
        <v>0</v>
      </c>
      <c r="AL899">
        <v>0</v>
      </c>
      <c r="AM899">
        <v>85281100657</v>
      </c>
      <c r="AN899">
        <v>50595914998</v>
      </c>
      <c r="AO899">
        <v>51802534119</v>
      </c>
      <c r="AP899">
        <v>51802534119</v>
      </c>
      <c r="AQ899">
        <v>51460487422</v>
      </c>
      <c r="AR899">
        <v>27741301345</v>
      </c>
      <c r="AS899">
        <v>2935079013</v>
      </c>
      <c r="AT899">
        <v>50154136399</v>
      </c>
      <c r="AU899">
        <v>48922978544</v>
      </c>
      <c r="AV899">
        <v>48922978544</v>
      </c>
      <c r="AW899">
        <v>47781438858</v>
      </c>
      <c r="AX899">
        <v>50595914998</v>
      </c>
      <c r="AY899">
        <v>50595914998</v>
      </c>
      <c r="AZ899">
        <v>54200258237</v>
      </c>
      <c r="BA899">
        <v>9269515385</v>
      </c>
      <c r="BB899">
        <v>2985181000</v>
      </c>
      <c r="BC899">
        <v>23915417000</v>
      </c>
      <c r="BD899">
        <v>139645385162</v>
      </c>
      <c r="BE899">
        <v>139645385162</v>
      </c>
      <c r="BF899">
        <v>1</v>
      </c>
      <c r="BG899">
        <v>1</v>
      </c>
      <c r="BH899">
        <v>1</v>
      </c>
      <c r="BI899">
        <v>50595914998</v>
      </c>
      <c r="BJ899">
        <v>23655864240</v>
      </c>
      <c r="BK899">
        <v>52632409645</v>
      </c>
      <c r="BL899">
        <v>52632409645</v>
      </c>
      <c r="BM899">
        <v>28976545405</v>
      </c>
      <c r="BN899">
        <v>25004969031</v>
      </c>
      <c r="BO899">
        <v>0</v>
      </c>
      <c r="BP899">
        <v>0</v>
      </c>
      <c r="BQ899">
        <v>996</v>
      </c>
      <c r="BR899">
        <v>7932</v>
      </c>
      <c r="BS899">
        <v>996</v>
      </c>
      <c r="BT899">
        <v>1501</v>
      </c>
    </row>
    <row r="900" spans="1:72">
      <c r="A900" t="s">
        <v>1190</v>
      </c>
      <c r="B900" t="s">
        <v>54</v>
      </c>
      <c r="C900">
        <v>2014</v>
      </c>
      <c r="D900" t="s">
        <v>228</v>
      </c>
      <c r="E900">
        <v>4</v>
      </c>
      <c r="G900" t="s">
        <v>292</v>
      </c>
      <c r="H900" t="s">
        <v>1154</v>
      </c>
      <c r="I900">
        <v>92646856416</v>
      </c>
      <c r="J900">
        <v>17369849580</v>
      </c>
      <c r="K900">
        <v>5330399074</v>
      </c>
      <c r="L900">
        <v>10522954218</v>
      </c>
      <c r="M900">
        <v>10522954218</v>
      </c>
      <c r="N900">
        <v>66072337806</v>
      </c>
      <c r="O900">
        <v>42362759458</v>
      </c>
      <c r="P900">
        <v>31511875612</v>
      </c>
      <c r="Q900">
        <v>31511875612</v>
      </c>
      <c r="R900">
        <v>35904019738</v>
      </c>
      <c r="S900">
        <v>31511875612</v>
      </c>
      <c r="T900">
        <v>31482248364</v>
      </c>
      <c r="U900">
        <v>31482248364</v>
      </c>
      <c r="V900">
        <v>31482248364</v>
      </c>
      <c r="W900">
        <v>31482248364</v>
      </c>
      <c r="X900">
        <v>31482248364</v>
      </c>
      <c r="Y900">
        <v>5068</v>
      </c>
      <c r="Z900">
        <v>549</v>
      </c>
      <c r="AA900">
        <v>549</v>
      </c>
      <c r="AB900">
        <v>31482248364</v>
      </c>
      <c r="AC900">
        <v>2827087804</v>
      </c>
      <c r="AD900">
        <v>31482248364</v>
      </c>
      <c r="AE900">
        <v>0</v>
      </c>
      <c r="AF900">
        <v>862</v>
      </c>
      <c r="AG900">
        <v>862</v>
      </c>
      <c r="AH900">
        <v>862</v>
      </c>
      <c r="AI900">
        <v>0</v>
      </c>
      <c r="AJ900">
        <v>0</v>
      </c>
      <c r="AK900">
        <v>0</v>
      </c>
      <c r="AL900">
        <v>0</v>
      </c>
      <c r="AM900">
        <v>36950835386</v>
      </c>
      <c r="AN900">
        <v>31482248364</v>
      </c>
      <c r="AO900">
        <v>31641100118</v>
      </c>
      <c r="AP900">
        <v>31641100118</v>
      </c>
      <c r="AQ900">
        <v>29250713961</v>
      </c>
      <c r="AR900">
        <v>14372895664</v>
      </c>
      <c r="AS900">
        <v>1227427120</v>
      </c>
      <c r="AT900">
        <v>31329244872</v>
      </c>
      <c r="AU900">
        <v>30725396172</v>
      </c>
      <c r="AV900">
        <v>30725396172</v>
      </c>
      <c r="AW900">
        <v>29624515509</v>
      </c>
      <c r="AX900">
        <v>31482248364</v>
      </c>
      <c r="AY900">
        <v>31482248364</v>
      </c>
      <c r="AZ900">
        <v>32307728224</v>
      </c>
      <c r="BA900">
        <v>5082815532</v>
      </c>
      <c r="BB900">
        <v>1176973000</v>
      </c>
      <c r="BC900">
        <v>14515753000</v>
      </c>
      <c r="BD900">
        <v>92646856416</v>
      </c>
      <c r="BE900">
        <v>92646856416</v>
      </c>
      <c r="BF900">
        <v>1</v>
      </c>
      <c r="BG900">
        <v>1</v>
      </c>
      <c r="BH900">
        <v>1</v>
      </c>
      <c r="BI900">
        <v>31482248364</v>
      </c>
      <c r="BJ900">
        <v>15176051112</v>
      </c>
      <c r="BK900">
        <v>31511875612</v>
      </c>
      <c r="BL900">
        <v>31511875612</v>
      </c>
      <c r="BM900">
        <v>16335824500</v>
      </c>
      <c r="BN900">
        <v>15797040430</v>
      </c>
      <c r="BO900">
        <v>0</v>
      </c>
      <c r="BP900">
        <v>0</v>
      </c>
      <c r="BQ900">
        <v>549</v>
      </c>
      <c r="BR900">
        <v>4133</v>
      </c>
      <c r="BS900">
        <v>549</v>
      </c>
      <c r="BT900">
        <v>1099</v>
      </c>
    </row>
    <row r="901" spans="1:72">
      <c r="A901" t="s">
        <v>1191</v>
      </c>
      <c r="B901" t="s">
        <v>55</v>
      </c>
      <c r="C901">
        <v>2014</v>
      </c>
      <c r="D901" t="s">
        <v>228</v>
      </c>
      <c r="E901">
        <v>4</v>
      </c>
      <c r="G901" t="s">
        <v>294</v>
      </c>
      <c r="H901" t="s">
        <v>1154</v>
      </c>
      <c r="I901">
        <v>71988031492</v>
      </c>
      <c r="J901">
        <v>15955798812</v>
      </c>
      <c r="K901">
        <v>7518340748</v>
      </c>
      <c r="L901">
        <v>9950291223</v>
      </c>
      <c r="M901">
        <v>9950291223</v>
      </c>
      <c r="N901">
        <v>64227689290</v>
      </c>
      <c r="O901">
        <v>33886149365</v>
      </c>
      <c r="P901">
        <v>33899922719</v>
      </c>
      <c r="Q901">
        <v>33899922719</v>
      </c>
      <c r="R901">
        <v>36450750209</v>
      </c>
      <c r="S901">
        <v>33899922719</v>
      </c>
      <c r="T901">
        <v>33288973086</v>
      </c>
      <c r="U901">
        <v>33288973086</v>
      </c>
      <c r="V901">
        <v>33288973086</v>
      </c>
      <c r="W901">
        <v>33288973086</v>
      </c>
      <c r="X901">
        <v>33288973086</v>
      </c>
      <c r="Y901">
        <v>4830</v>
      </c>
      <c r="Z901">
        <v>719</v>
      </c>
      <c r="AA901">
        <v>719</v>
      </c>
      <c r="AB901">
        <v>33288973086</v>
      </c>
      <c r="AC901">
        <v>2800605426</v>
      </c>
      <c r="AD901">
        <v>33288973086</v>
      </c>
      <c r="AE901">
        <v>0</v>
      </c>
      <c r="AF901">
        <v>829</v>
      </c>
      <c r="AG901">
        <v>829</v>
      </c>
      <c r="AH901">
        <v>829</v>
      </c>
      <c r="AI901">
        <v>0</v>
      </c>
      <c r="AJ901">
        <v>0</v>
      </c>
      <c r="AK901">
        <v>0</v>
      </c>
      <c r="AL901">
        <v>0</v>
      </c>
      <c r="AM901">
        <v>30995871595</v>
      </c>
      <c r="AN901">
        <v>33288973086</v>
      </c>
      <c r="AO901">
        <v>32757413925</v>
      </c>
      <c r="AP901">
        <v>32757413925</v>
      </c>
      <c r="AQ901">
        <v>32545203647</v>
      </c>
      <c r="AR901">
        <v>16892341937</v>
      </c>
      <c r="AS901">
        <v>2364240424</v>
      </c>
      <c r="AT901">
        <v>33191297190</v>
      </c>
      <c r="AU901">
        <v>32460249744</v>
      </c>
      <c r="AV901">
        <v>32460249744</v>
      </c>
      <c r="AW901">
        <v>31520604331</v>
      </c>
      <c r="AX901">
        <v>33288973086</v>
      </c>
      <c r="AY901">
        <v>33288973086</v>
      </c>
      <c r="AZ901">
        <v>34038791758</v>
      </c>
      <c r="BA901">
        <v>6112086652</v>
      </c>
      <c r="BB901">
        <v>1943735000</v>
      </c>
      <c r="BC901">
        <v>15755471000</v>
      </c>
      <c r="BD901">
        <v>71988031492</v>
      </c>
      <c r="BE901">
        <v>71988031492</v>
      </c>
      <c r="BF901">
        <v>1</v>
      </c>
      <c r="BG901">
        <v>1</v>
      </c>
      <c r="BH901">
        <v>1</v>
      </c>
      <c r="BI901">
        <v>33288973086</v>
      </c>
      <c r="BJ901">
        <v>16441301105</v>
      </c>
      <c r="BK901">
        <v>33899922719</v>
      </c>
      <c r="BL901">
        <v>33899922719</v>
      </c>
      <c r="BM901">
        <v>17458621614</v>
      </c>
      <c r="BN901">
        <v>15801873041</v>
      </c>
      <c r="BO901">
        <v>0</v>
      </c>
      <c r="BP901">
        <v>0</v>
      </c>
      <c r="BQ901">
        <v>719</v>
      </c>
      <c r="BR901">
        <v>3955</v>
      </c>
      <c r="BS901">
        <v>719</v>
      </c>
      <c r="BT901">
        <v>1009</v>
      </c>
    </row>
    <row r="902" spans="1:72">
      <c r="A902" t="s">
        <v>1192</v>
      </c>
      <c r="B902" t="s">
        <v>56</v>
      </c>
      <c r="C902">
        <v>2014</v>
      </c>
      <c r="D902" t="s">
        <v>228</v>
      </c>
      <c r="E902">
        <v>7</v>
      </c>
      <c r="G902" t="s">
        <v>296</v>
      </c>
      <c r="H902" t="s">
        <v>1154</v>
      </c>
      <c r="I902">
        <v>112968755338</v>
      </c>
      <c r="J902">
        <v>29041781472</v>
      </c>
      <c r="K902">
        <v>12504076604</v>
      </c>
      <c r="L902">
        <v>15689914233</v>
      </c>
      <c r="M902">
        <v>15689914233</v>
      </c>
      <c r="N902">
        <v>113787543540</v>
      </c>
      <c r="O902">
        <v>85470738512</v>
      </c>
      <c r="P902">
        <v>50179508832</v>
      </c>
      <c r="Q902">
        <v>50179508832</v>
      </c>
      <c r="R902">
        <v>56012350141</v>
      </c>
      <c r="S902">
        <v>50179508832</v>
      </c>
      <c r="T902">
        <v>49846739456</v>
      </c>
      <c r="U902">
        <v>49846739456</v>
      </c>
      <c r="V902">
        <v>49846739456</v>
      </c>
      <c r="W902">
        <v>49846739456</v>
      </c>
      <c r="X902">
        <v>49846739456</v>
      </c>
      <c r="Y902">
        <v>11026</v>
      </c>
      <c r="Z902">
        <v>1047</v>
      </c>
      <c r="AA902">
        <v>1047</v>
      </c>
      <c r="AB902">
        <v>49846739456</v>
      </c>
      <c r="AC902">
        <v>6223304388</v>
      </c>
      <c r="AD902">
        <v>49846739456</v>
      </c>
      <c r="AE902">
        <v>0</v>
      </c>
      <c r="AF902">
        <v>923</v>
      </c>
      <c r="AG902">
        <v>923</v>
      </c>
      <c r="AH902">
        <v>923</v>
      </c>
      <c r="AI902">
        <v>0</v>
      </c>
      <c r="AJ902">
        <v>0</v>
      </c>
      <c r="AK902">
        <v>0</v>
      </c>
      <c r="AL902">
        <v>0</v>
      </c>
      <c r="AM902">
        <v>61958660892</v>
      </c>
      <c r="AN902">
        <v>49846739456</v>
      </c>
      <c r="AO902">
        <v>48399790063</v>
      </c>
      <c r="AP902">
        <v>48399790063</v>
      </c>
      <c r="AQ902">
        <v>48681429460</v>
      </c>
      <c r="AR902">
        <v>26610738444</v>
      </c>
      <c r="AS902">
        <v>3172751681</v>
      </c>
      <c r="AT902">
        <v>49390003283</v>
      </c>
      <c r="AU902">
        <v>48023761897</v>
      </c>
      <c r="AV902">
        <v>48023761897</v>
      </c>
      <c r="AW902">
        <v>47049459080</v>
      </c>
      <c r="AX902">
        <v>49846739456</v>
      </c>
      <c r="AY902">
        <v>49846739456</v>
      </c>
      <c r="AZ902">
        <v>52031567048</v>
      </c>
      <c r="BA902">
        <v>8898096125</v>
      </c>
      <c r="BB902">
        <v>3394595000</v>
      </c>
      <c r="BC902">
        <v>21950682000</v>
      </c>
      <c r="BD902">
        <v>112968755338</v>
      </c>
      <c r="BE902">
        <v>112968755338</v>
      </c>
      <c r="BF902">
        <v>1</v>
      </c>
      <c r="BG902">
        <v>1</v>
      </c>
      <c r="BH902">
        <v>1</v>
      </c>
      <c r="BI902">
        <v>49846739456</v>
      </c>
      <c r="BJ902">
        <v>22656310373</v>
      </c>
      <c r="BK902">
        <v>50179508832</v>
      </c>
      <c r="BL902">
        <v>50179508832</v>
      </c>
      <c r="BM902">
        <v>27523198459</v>
      </c>
      <c r="BN902">
        <v>23235758290</v>
      </c>
      <c r="BO902">
        <v>0</v>
      </c>
      <c r="BP902">
        <v>0</v>
      </c>
      <c r="BQ902">
        <v>1047</v>
      </c>
      <c r="BR902">
        <v>9199</v>
      </c>
      <c r="BS902">
        <v>1047</v>
      </c>
      <c r="BT902">
        <v>1349</v>
      </c>
    </row>
    <row r="903" spans="1:72">
      <c r="A903" t="s">
        <v>1193</v>
      </c>
      <c r="B903" t="s">
        <v>57</v>
      </c>
      <c r="C903">
        <v>2014</v>
      </c>
      <c r="D903" t="s">
        <v>228</v>
      </c>
      <c r="E903">
        <v>5</v>
      </c>
      <c r="G903" t="s">
        <v>298</v>
      </c>
      <c r="H903" t="s">
        <v>1154</v>
      </c>
      <c r="I903">
        <v>106340291185</v>
      </c>
      <c r="J903">
        <v>32107298361</v>
      </c>
      <c r="K903">
        <v>7366393145</v>
      </c>
      <c r="L903">
        <v>10074253738</v>
      </c>
      <c r="M903">
        <v>10074253738</v>
      </c>
      <c r="N903">
        <v>104737611521</v>
      </c>
      <c r="O903">
        <v>76762370413</v>
      </c>
      <c r="P903">
        <v>39533616713</v>
      </c>
      <c r="Q903">
        <v>39533616713</v>
      </c>
      <c r="R903">
        <v>40464352707</v>
      </c>
      <c r="S903">
        <v>39533616713</v>
      </c>
      <c r="T903">
        <v>38986018570</v>
      </c>
      <c r="U903">
        <v>38986018570</v>
      </c>
      <c r="V903">
        <v>38986018570</v>
      </c>
      <c r="W903">
        <v>38986018570</v>
      </c>
      <c r="X903">
        <v>38986018570</v>
      </c>
      <c r="Y903">
        <v>7253</v>
      </c>
      <c r="Z903">
        <v>753</v>
      </c>
      <c r="AA903">
        <v>753</v>
      </c>
      <c r="AB903">
        <v>38986018570</v>
      </c>
      <c r="AC903">
        <v>3971393177</v>
      </c>
      <c r="AD903">
        <v>38986018570</v>
      </c>
      <c r="AE903">
        <v>0</v>
      </c>
      <c r="AF903">
        <v>868</v>
      </c>
      <c r="AG903">
        <v>868</v>
      </c>
      <c r="AH903">
        <v>868</v>
      </c>
      <c r="AI903">
        <v>0</v>
      </c>
      <c r="AJ903">
        <v>0</v>
      </c>
      <c r="AK903">
        <v>0</v>
      </c>
      <c r="AL903">
        <v>0</v>
      </c>
      <c r="AM903">
        <v>52178076716</v>
      </c>
      <c r="AN903">
        <v>38986018570</v>
      </c>
      <c r="AO903">
        <v>38054297096</v>
      </c>
      <c r="AP903">
        <v>38054297096</v>
      </c>
      <c r="AQ903">
        <v>39170934199</v>
      </c>
      <c r="AR903">
        <v>20881374802</v>
      </c>
      <c r="AS903">
        <v>2287262597</v>
      </c>
      <c r="AT903">
        <v>38646192563</v>
      </c>
      <c r="AU903">
        <v>37538018795</v>
      </c>
      <c r="AV903">
        <v>37538018795</v>
      </c>
      <c r="AW903">
        <v>36272118160</v>
      </c>
      <c r="AX903">
        <v>38986018570</v>
      </c>
      <c r="AY903">
        <v>38986018570</v>
      </c>
      <c r="AZ903">
        <v>39880924336</v>
      </c>
      <c r="BA903">
        <v>6900546276</v>
      </c>
      <c r="BB903">
        <v>2015500000</v>
      </c>
      <c r="BC903">
        <v>18342030000</v>
      </c>
      <c r="BD903">
        <v>106340291185</v>
      </c>
      <c r="BE903">
        <v>106340291185</v>
      </c>
      <c r="BF903">
        <v>1</v>
      </c>
      <c r="BG903">
        <v>1</v>
      </c>
      <c r="BH903">
        <v>1</v>
      </c>
      <c r="BI903">
        <v>38986018570</v>
      </c>
      <c r="BJ903">
        <v>18517986980</v>
      </c>
      <c r="BK903">
        <v>39533616713</v>
      </c>
      <c r="BL903">
        <v>39533616713</v>
      </c>
      <c r="BM903">
        <v>21015629733</v>
      </c>
      <c r="BN903">
        <v>18494926159</v>
      </c>
      <c r="BO903">
        <v>0</v>
      </c>
      <c r="BP903">
        <v>0</v>
      </c>
      <c r="BQ903">
        <v>753</v>
      </c>
      <c r="BR903">
        <v>5719</v>
      </c>
      <c r="BS903">
        <v>753</v>
      </c>
      <c r="BT903">
        <v>1148</v>
      </c>
    </row>
    <row r="904" spans="1:72">
      <c r="A904" t="s">
        <v>1194</v>
      </c>
      <c r="B904" t="s">
        <v>58</v>
      </c>
      <c r="C904">
        <v>2014</v>
      </c>
      <c r="D904" t="s">
        <v>231</v>
      </c>
      <c r="E904">
        <v>6</v>
      </c>
      <c r="G904" t="s">
        <v>300</v>
      </c>
      <c r="H904" t="s">
        <v>1154</v>
      </c>
      <c r="I904">
        <v>69669771224</v>
      </c>
      <c r="J904">
        <v>3955862124</v>
      </c>
      <c r="K904">
        <v>3263217095</v>
      </c>
      <c r="L904">
        <v>4707577370</v>
      </c>
      <c r="M904">
        <v>4707577370</v>
      </c>
      <c r="N904">
        <v>44224084695</v>
      </c>
      <c r="O904">
        <v>34185659396</v>
      </c>
      <c r="P904">
        <v>18670812456</v>
      </c>
      <c r="Q904">
        <v>18670812456</v>
      </c>
      <c r="R904">
        <v>21816039130</v>
      </c>
      <c r="S904">
        <v>18670812456</v>
      </c>
      <c r="T904">
        <v>18688287101</v>
      </c>
      <c r="U904">
        <v>18688287101</v>
      </c>
      <c r="V904">
        <v>18688287101</v>
      </c>
      <c r="W904">
        <v>18688287101</v>
      </c>
      <c r="X904">
        <v>18688287101</v>
      </c>
      <c r="Y904">
        <v>10290</v>
      </c>
      <c r="Z904">
        <v>714</v>
      </c>
      <c r="AA904">
        <v>714</v>
      </c>
      <c r="AB904">
        <v>18688287101</v>
      </c>
      <c r="AC904">
        <v>5871815486</v>
      </c>
      <c r="AM904">
        <v>30946182520</v>
      </c>
      <c r="AN904">
        <v>18688287101</v>
      </c>
      <c r="AO904">
        <v>17795310973</v>
      </c>
      <c r="AP904">
        <v>17795310973</v>
      </c>
      <c r="AQ904">
        <v>17575548172</v>
      </c>
      <c r="AR904">
        <v>17575548172</v>
      </c>
      <c r="AS904">
        <v>1262074379</v>
      </c>
      <c r="AT904">
        <v>18677249964</v>
      </c>
      <c r="AU904">
        <v>18191836605</v>
      </c>
      <c r="AV904">
        <v>18191836605</v>
      </c>
      <c r="AW904">
        <v>16932981197</v>
      </c>
      <c r="AX904">
        <v>18688287101</v>
      </c>
      <c r="AY904">
        <v>18688287101</v>
      </c>
      <c r="AZ904">
        <v>19777084436</v>
      </c>
      <c r="BB904">
        <v>1355162000</v>
      </c>
      <c r="BD904">
        <v>69669771224</v>
      </c>
      <c r="BE904">
        <v>69669771224</v>
      </c>
      <c r="BF904">
        <v>1</v>
      </c>
      <c r="BG904">
        <v>1</v>
      </c>
      <c r="BI904">
        <v>18688287101</v>
      </c>
      <c r="BK904">
        <v>18670812456</v>
      </c>
      <c r="BL904">
        <v>18670812456</v>
      </c>
      <c r="BM904">
        <v>18670812456</v>
      </c>
      <c r="BN904">
        <v>12111561403</v>
      </c>
      <c r="BQ904">
        <v>714</v>
      </c>
      <c r="BR904">
        <v>8764</v>
      </c>
      <c r="BS904">
        <v>714</v>
      </c>
      <c r="BT904">
        <v>318</v>
      </c>
    </row>
    <row r="905" spans="1:72">
      <c r="A905" t="s">
        <v>1195</v>
      </c>
      <c r="B905" t="s">
        <v>59</v>
      </c>
      <c r="C905">
        <v>2014</v>
      </c>
      <c r="D905" t="s">
        <v>223</v>
      </c>
      <c r="E905">
        <v>2</v>
      </c>
      <c r="G905" t="s">
        <v>302</v>
      </c>
      <c r="H905" t="s">
        <v>1154</v>
      </c>
      <c r="I905">
        <v>44230323887</v>
      </c>
      <c r="J905">
        <v>24374617243</v>
      </c>
      <c r="K905">
        <v>5953308334</v>
      </c>
      <c r="L905">
        <v>8530031907</v>
      </c>
      <c r="M905">
        <v>8530031907</v>
      </c>
      <c r="N905">
        <v>46688981502</v>
      </c>
      <c r="O905">
        <v>31251269427</v>
      </c>
      <c r="P905">
        <v>26738979051</v>
      </c>
      <c r="Q905">
        <v>26738979051</v>
      </c>
      <c r="R905">
        <v>26869675873</v>
      </c>
      <c r="S905">
        <v>26738979051</v>
      </c>
      <c r="T905">
        <v>26304740600</v>
      </c>
      <c r="U905">
        <v>26304740600</v>
      </c>
      <c r="V905">
        <v>26304740600</v>
      </c>
      <c r="W905">
        <v>26304740600</v>
      </c>
      <c r="X905">
        <v>26304740600</v>
      </c>
      <c r="Y905">
        <v>1198</v>
      </c>
      <c r="Z905">
        <v>318</v>
      </c>
      <c r="AA905">
        <v>318</v>
      </c>
      <c r="AB905">
        <v>26304740600</v>
      </c>
      <c r="AC905">
        <v>689929566</v>
      </c>
      <c r="AD905">
        <v>26304740600</v>
      </c>
      <c r="AE905">
        <v>0</v>
      </c>
      <c r="AF905">
        <v>855</v>
      </c>
      <c r="AG905">
        <v>855</v>
      </c>
      <c r="AH905">
        <v>855</v>
      </c>
      <c r="AI905">
        <v>0</v>
      </c>
      <c r="AJ905">
        <v>0</v>
      </c>
      <c r="AK905">
        <v>0</v>
      </c>
      <c r="AL905">
        <v>0</v>
      </c>
      <c r="AM905">
        <v>26573131779</v>
      </c>
      <c r="AN905">
        <v>26304740600</v>
      </c>
      <c r="AO905">
        <v>26231050319</v>
      </c>
      <c r="AP905">
        <v>26231050319</v>
      </c>
      <c r="AQ905">
        <v>25468483959</v>
      </c>
      <c r="AR905">
        <v>8183706809</v>
      </c>
      <c r="AS905">
        <v>1422536649</v>
      </c>
      <c r="AT905">
        <v>25997669094</v>
      </c>
      <c r="AU905">
        <v>25409931245</v>
      </c>
      <c r="AV905">
        <v>25409931245</v>
      </c>
      <c r="AW905">
        <v>24820700148</v>
      </c>
      <c r="AX905">
        <v>26304740600</v>
      </c>
      <c r="AY905">
        <v>26304740600</v>
      </c>
      <c r="AZ905">
        <v>26521223651</v>
      </c>
      <c r="BA905">
        <v>6781413082</v>
      </c>
      <c r="BB905">
        <v>1234165000</v>
      </c>
      <c r="BC905">
        <v>17432428000</v>
      </c>
      <c r="BD905">
        <v>44230323887</v>
      </c>
      <c r="BE905">
        <v>44230323887</v>
      </c>
      <c r="BF905">
        <v>1</v>
      </c>
      <c r="BG905">
        <v>1</v>
      </c>
      <c r="BH905">
        <v>1</v>
      </c>
      <c r="BI905">
        <v>26304740600</v>
      </c>
      <c r="BJ905">
        <v>18394082576</v>
      </c>
      <c r="BK905">
        <v>26738979051</v>
      </c>
      <c r="BL905">
        <v>26738979051</v>
      </c>
      <c r="BM905">
        <v>8344896475</v>
      </c>
      <c r="BN905">
        <v>10675137824</v>
      </c>
      <c r="BO905">
        <v>0</v>
      </c>
      <c r="BP905">
        <v>0</v>
      </c>
      <c r="BQ905">
        <v>318</v>
      </c>
      <c r="BR905">
        <v>973</v>
      </c>
      <c r="BS905">
        <v>318</v>
      </c>
      <c r="BT905">
        <v>944</v>
      </c>
    </row>
    <row r="906" spans="1:72">
      <c r="A906" t="s">
        <v>1196</v>
      </c>
      <c r="B906" t="s">
        <v>60</v>
      </c>
      <c r="C906">
        <v>2014</v>
      </c>
      <c r="D906" t="s">
        <v>207</v>
      </c>
      <c r="E906">
        <v>7</v>
      </c>
      <c r="G906" t="s">
        <v>304</v>
      </c>
      <c r="H906" t="s">
        <v>1154</v>
      </c>
      <c r="I906">
        <v>254828086340</v>
      </c>
      <c r="J906">
        <v>58643218958</v>
      </c>
      <c r="K906">
        <v>26103376663</v>
      </c>
      <c r="L906">
        <v>38381776157</v>
      </c>
      <c r="M906">
        <v>38381776157</v>
      </c>
      <c r="N906">
        <v>241618165828</v>
      </c>
      <c r="O906">
        <v>145828614859</v>
      </c>
      <c r="P906">
        <v>103703542045</v>
      </c>
      <c r="Q906">
        <v>103703542045</v>
      </c>
      <c r="R906">
        <v>112731750742</v>
      </c>
      <c r="S906">
        <v>103703542045</v>
      </c>
      <c r="T906">
        <v>100615672556</v>
      </c>
      <c r="U906">
        <v>100615672556</v>
      </c>
      <c r="V906">
        <v>100615672556</v>
      </c>
      <c r="W906">
        <v>100615672556</v>
      </c>
      <c r="X906">
        <v>100615672556</v>
      </c>
      <c r="Y906">
        <v>15972</v>
      </c>
      <c r="Z906">
        <v>2293</v>
      </c>
      <c r="AA906">
        <v>2293</v>
      </c>
      <c r="AB906">
        <v>100615672556</v>
      </c>
      <c r="AC906">
        <v>8792279395</v>
      </c>
      <c r="AD906">
        <v>100615672556</v>
      </c>
      <c r="AE906">
        <v>0</v>
      </c>
      <c r="AF906">
        <v>1632</v>
      </c>
      <c r="AG906">
        <v>1632</v>
      </c>
      <c r="AH906">
        <v>1632</v>
      </c>
      <c r="AI906">
        <v>0</v>
      </c>
      <c r="AJ906">
        <v>0</v>
      </c>
      <c r="AK906">
        <v>0</v>
      </c>
      <c r="AL906">
        <v>0</v>
      </c>
      <c r="AM906">
        <v>142042707820</v>
      </c>
      <c r="AN906">
        <v>100615672556</v>
      </c>
      <c r="AO906">
        <v>102555796685</v>
      </c>
      <c r="AP906">
        <v>102555796685</v>
      </c>
      <c r="AQ906">
        <v>95826665712</v>
      </c>
      <c r="AR906">
        <v>62256655122</v>
      </c>
      <c r="AS906">
        <v>12952060542</v>
      </c>
      <c r="AT906">
        <v>99990079124</v>
      </c>
      <c r="AU906">
        <v>97321633681</v>
      </c>
      <c r="AV906">
        <v>97321633681</v>
      </c>
      <c r="AW906">
        <v>89033592459</v>
      </c>
      <c r="AX906">
        <v>100615672556</v>
      </c>
      <c r="AY906">
        <v>100615672556</v>
      </c>
      <c r="AZ906">
        <v>102084228137</v>
      </c>
      <c r="BA906">
        <v>14097858282</v>
      </c>
      <c r="BB906">
        <v>13164632000</v>
      </c>
      <c r="BC906">
        <v>32617603000</v>
      </c>
      <c r="BD906">
        <v>254828086340</v>
      </c>
      <c r="BE906">
        <v>254828086340</v>
      </c>
      <c r="BF906">
        <v>1</v>
      </c>
      <c r="BG906">
        <v>1</v>
      </c>
      <c r="BH906">
        <v>1</v>
      </c>
      <c r="BI906">
        <v>100615672556</v>
      </c>
      <c r="BJ906">
        <v>35108482848</v>
      </c>
      <c r="BK906">
        <v>103703542045</v>
      </c>
      <c r="BL906">
        <v>103703542045</v>
      </c>
      <c r="BM906">
        <v>68595059197</v>
      </c>
      <c r="BN906">
        <v>46573973075</v>
      </c>
      <c r="BO906">
        <v>0</v>
      </c>
      <c r="BP906">
        <v>0</v>
      </c>
      <c r="BQ906">
        <v>2293</v>
      </c>
      <c r="BR906">
        <v>9926</v>
      </c>
      <c r="BS906">
        <v>2293</v>
      </c>
      <c r="BT906">
        <v>2270</v>
      </c>
    </row>
    <row r="907" spans="1:72">
      <c r="A907" t="s">
        <v>1197</v>
      </c>
      <c r="B907" t="s">
        <v>61</v>
      </c>
      <c r="C907">
        <v>2014</v>
      </c>
      <c r="D907" t="s">
        <v>212</v>
      </c>
      <c r="E907">
        <v>4</v>
      </c>
      <c r="G907" t="s">
        <v>306</v>
      </c>
      <c r="H907" t="s">
        <v>1154</v>
      </c>
      <c r="I907">
        <v>50619562445</v>
      </c>
      <c r="J907">
        <v>2243132714</v>
      </c>
      <c r="K907">
        <v>1454325189</v>
      </c>
      <c r="L907">
        <v>1867478170</v>
      </c>
      <c r="M907">
        <v>1867478170</v>
      </c>
      <c r="N907">
        <v>16100290774</v>
      </c>
      <c r="O907">
        <v>14659517108</v>
      </c>
      <c r="P907">
        <v>8121639500</v>
      </c>
      <c r="Q907">
        <v>8121639500</v>
      </c>
      <c r="R907">
        <v>9343676795</v>
      </c>
      <c r="S907">
        <v>8121639500</v>
      </c>
      <c r="T907">
        <v>8114485417</v>
      </c>
      <c r="U907">
        <v>8114485417</v>
      </c>
      <c r="V907">
        <v>8114485417</v>
      </c>
      <c r="W907">
        <v>8114485417</v>
      </c>
      <c r="X907">
        <v>8114485417</v>
      </c>
      <c r="Y907">
        <v>4302</v>
      </c>
      <c r="Z907">
        <v>250</v>
      </c>
      <c r="AA907">
        <v>250</v>
      </c>
      <c r="AB907">
        <v>8114485417</v>
      </c>
      <c r="AC907">
        <v>2534657259</v>
      </c>
      <c r="AM907">
        <v>11965204652</v>
      </c>
      <c r="AN907">
        <v>8114485417</v>
      </c>
      <c r="AO907">
        <v>8211082143</v>
      </c>
      <c r="AP907">
        <v>8211082143</v>
      </c>
      <c r="AQ907">
        <v>7811795925</v>
      </c>
      <c r="AR907">
        <v>7811795925</v>
      </c>
      <c r="AS907">
        <v>147788867</v>
      </c>
      <c r="AT907">
        <v>8110904989</v>
      </c>
      <c r="AU907">
        <v>7712751059</v>
      </c>
      <c r="AV907">
        <v>7712751059</v>
      </c>
      <c r="AW907">
        <v>7277545032</v>
      </c>
      <c r="AX907">
        <v>8114485417</v>
      </c>
      <c r="AY907">
        <v>8114485417</v>
      </c>
      <c r="AZ907">
        <v>8631077697</v>
      </c>
      <c r="BB907">
        <v>158791000</v>
      </c>
      <c r="BD907">
        <v>50619562445</v>
      </c>
      <c r="BE907">
        <v>50619562445</v>
      </c>
      <c r="BF907">
        <v>1</v>
      </c>
      <c r="BG907">
        <v>1</v>
      </c>
      <c r="BI907">
        <v>8114485417</v>
      </c>
      <c r="BK907">
        <v>8121639500</v>
      </c>
      <c r="BL907">
        <v>8121639500</v>
      </c>
      <c r="BM907">
        <v>8121639500</v>
      </c>
      <c r="BN907">
        <v>6021564233</v>
      </c>
      <c r="BQ907">
        <v>250</v>
      </c>
      <c r="BR907">
        <v>3958</v>
      </c>
      <c r="BS907">
        <v>250</v>
      </c>
      <c r="BT907">
        <v>147</v>
      </c>
    </row>
    <row r="908" spans="1:72">
      <c r="A908" t="s">
        <v>1198</v>
      </c>
      <c r="B908" t="s">
        <v>62</v>
      </c>
      <c r="C908">
        <v>2014</v>
      </c>
      <c r="D908" t="s">
        <v>215</v>
      </c>
      <c r="E908">
        <v>5</v>
      </c>
      <c r="G908" t="s">
        <v>308</v>
      </c>
      <c r="H908" t="s">
        <v>1154</v>
      </c>
      <c r="I908">
        <v>41709338057</v>
      </c>
      <c r="J908">
        <v>2757442142</v>
      </c>
      <c r="K908">
        <v>2722933716</v>
      </c>
      <c r="L908">
        <v>5349835221</v>
      </c>
      <c r="M908">
        <v>5349835221</v>
      </c>
      <c r="N908">
        <v>35609165027</v>
      </c>
      <c r="O908">
        <v>24042967484</v>
      </c>
      <c r="P908">
        <v>10958458024</v>
      </c>
      <c r="Q908">
        <v>10958458024</v>
      </c>
      <c r="R908">
        <v>11928649723</v>
      </c>
      <c r="S908">
        <v>10958458024</v>
      </c>
      <c r="T908">
        <v>10972057467</v>
      </c>
      <c r="U908">
        <v>10972057467</v>
      </c>
      <c r="V908">
        <v>10972057467</v>
      </c>
      <c r="W908">
        <v>10972057467</v>
      </c>
      <c r="X908">
        <v>10972057467</v>
      </c>
      <c r="Y908">
        <v>5711</v>
      </c>
      <c r="Z908">
        <v>352</v>
      </c>
      <c r="AA908">
        <v>352</v>
      </c>
      <c r="AB908">
        <v>10972057467</v>
      </c>
      <c r="AC908">
        <v>3269754807</v>
      </c>
      <c r="AM908">
        <v>21844188552</v>
      </c>
      <c r="AN908">
        <v>10972057467</v>
      </c>
      <c r="AO908">
        <v>10039053117</v>
      </c>
      <c r="AP908">
        <v>10039053117</v>
      </c>
      <c r="AQ908">
        <v>10598323337</v>
      </c>
      <c r="AR908">
        <v>10598323337</v>
      </c>
      <c r="AS908">
        <v>1723117930</v>
      </c>
      <c r="AT908">
        <v>10972046297</v>
      </c>
      <c r="AU908">
        <v>10372296117</v>
      </c>
      <c r="AV908">
        <v>10372296117</v>
      </c>
      <c r="AW908">
        <v>10805796859</v>
      </c>
      <c r="AX908">
        <v>10972057467</v>
      </c>
      <c r="AY908">
        <v>10972057467</v>
      </c>
      <c r="AZ908">
        <v>12303321932</v>
      </c>
      <c r="BB908">
        <v>1427000000</v>
      </c>
      <c r="BD908">
        <v>41709338057</v>
      </c>
      <c r="BE908">
        <v>41709338057</v>
      </c>
      <c r="BF908">
        <v>1</v>
      </c>
      <c r="BG908">
        <v>1</v>
      </c>
      <c r="BI908">
        <v>10972057467</v>
      </c>
      <c r="BK908">
        <v>10958458024</v>
      </c>
      <c r="BL908">
        <v>10958458024</v>
      </c>
      <c r="BM908">
        <v>10958458024</v>
      </c>
      <c r="BN908">
        <v>5901603844</v>
      </c>
      <c r="BQ908">
        <v>352</v>
      </c>
      <c r="BR908">
        <v>4199</v>
      </c>
      <c r="BS908">
        <v>352</v>
      </c>
      <c r="BT908">
        <v>232</v>
      </c>
    </row>
    <row r="909" spans="1:72">
      <c r="A909" t="s">
        <v>1199</v>
      </c>
      <c r="B909" t="s">
        <v>63</v>
      </c>
      <c r="C909">
        <v>2014</v>
      </c>
      <c r="D909" t="s">
        <v>215</v>
      </c>
      <c r="E909">
        <v>2</v>
      </c>
      <c r="G909" t="s">
        <v>310</v>
      </c>
      <c r="H909" t="s">
        <v>1154</v>
      </c>
      <c r="I909">
        <v>23861681022</v>
      </c>
      <c r="J909">
        <v>1158153474</v>
      </c>
      <c r="K909">
        <v>1042378876</v>
      </c>
      <c r="L909">
        <v>1799087378</v>
      </c>
      <c r="M909">
        <v>1799087378</v>
      </c>
      <c r="N909">
        <v>23878063179</v>
      </c>
      <c r="O909">
        <v>14679454878</v>
      </c>
      <c r="P909">
        <v>7794233438</v>
      </c>
      <c r="Q909">
        <v>7794233438</v>
      </c>
      <c r="R909">
        <v>7942568061</v>
      </c>
      <c r="S909">
        <v>7794233438</v>
      </c>
      <c r="T909">
        <v>7596486130</v>
      </c>
      <c r="U909">
        <v>7596486130</v>
      </c>
      <c r="V909">
        <v>7596486130</v>
      </c>
      <c r="W909">
        <v>7596486130</v>
      </c>
      <c r="X909">
        <v>7596486130</v>
      </c>
      <c r="Y909">
        <v>2188</v>
      </c>
      <c r="Z909">
        <v>232</v>
      </c>
      <c r="AA909">
        <v>232</v>
      </c>
      <c r="AB909">
        <v>7596486130</v>
      </c>
      <c r="AC909">
        <v>1258506976</v>
      </c>
      <c r="AM909">
        <v>12322338204</v>
      </c>
      <c r="AN909">
        <v>7596486130</v>
      </c>
      <c r="AO909">
        <v>7212988143</v>
      </c>
      <c r="AP909">
        <v>7212988143</v>
      </c>
      <c r="AQ909">
        <v>7971449580</v>
      </c>
      <c r="AR909">
        <v>7971449580</v>
      </c>
      <c r="AS909">
        <v>720964802</v>
      </c>
      <c r="AT909">
        <v>7594095864</v>
      </c>
      <c r="AU909">
        <v>7235293117</v>
      </c>
      <c r="AV909">
        <v>7235293117</v>
      </c>
      <c r="AW909">
        <v>7209682142</v>
      </c>
      <c r="AX909">
        <v>7596486130</v>
      </c>
      <c r="AY909">
        <v>7596486130</v>
      </c>
      <c r="AZ909">
        <v>8242317672</v>
      </c>
      <c r="BB909">
        <v>1324594000</v>
      </c>
      <c r="BD909">
        <v>23861681022</v>
      </c>
      <c r="BE909">
        <v>23861681022</v>
      </c>
      <c r="BF909">
        <v>1</v>
      </c>
      <c r="BG909">
        <v>1</v>
      </c>
      <c r="BI909">
        <v>7596486130</v>
      </c>
      <c r="BK909">
        <v>7794233438</v>
      </c>
      <c r="BL909">
        <v>7794233438</v>
      </c>
      <c r="BM909">
        <v>7794233438</v>
      </c>
      <c r="BN909">
        <v>3718678961</v>
      </c>
      <c r="BQ909">
        <v>232</v>
      </c>
      <c r="BR909">
        <v>1206</v>
      </c>
      <c r="BS909">
        <v>232</v>
      </c>
      <c r="BT909">
        <v>143</v>
      </c>
    </row>
    <row r="910" spans="1:72">
      <c r="A910" t="s">
        <v>1200</v>
      </c>
      <c r="B910" t="s">
        <v>64</v>
      </c>
      <c r="C910">
        <v>2014</v>
      </c>
      <c r="D910" t="s">
        <v>228</v>
      </c>
      <c r="E910">
        <v>5</v>
      </c>
      <c r="G910" t="s">
        <v>312</v>
      </c>
      <c r="H910" t="s">
        <v>1154</v>
      </c>
      <c r="I910">
        <v>89809146923</v>
      </c>
      <c r="J910">
        <v>40539463242</v>
      </c>
      <c r="K910">
        <v>9874576029</v>
      </c>
      <c r="L910">
        <v>13487319593</v>
      </c>
      <c r="M910">
        <v>13487319593</v>
      </c>
      <c r="N910">
        <v>87753172792</v>
      </c>
      <c r="O910">
        <v>56258261240</v>
      </c>
      <c r="P910">
        <v>40799751489</v>
      </c>
      <c r="Q910">
        <v>40799751489</v>
      </c>
      <c r="R910">
        <v>50640925262</v>
      </c>
      <c r="S910">
        <v>40799751489</v>
      </c>
      <c r="T910">
        <v>41383965063</v>
      </c>
      <c r="U910">
        <v>41383965063</v>
      </c>
      <c r="V910">
        <v>41383965063</v>
      </c>
      <c r="W910">
        <v>41383965063</v>
      </c>
      <c r="X910">
        <v>41383965063</v>
      </c>
      <c r="Y910">
        <v>7298</v>
      </c>
      <c r="Z910">
        <v>775</v>
      </c>
      <c r="AA910">
        <v>775</v>
      </c>
      <c r="AB910">
        <v>41383965063</v>
      </c>
      <c r="AC910">
        <v>4104739066</v>
      </c>
      <c r="AD910">
        <v>41383965063</v>
      </c>
      <c r="AE910">
        <v>0</v>
      </c>
      <c r="AF910">
        <v>777</v>
      </c>
      <c r="AG910">
        <v>777</v>
      </c>
      <c r="AH910">
        <v>777</v>
      </c>
      <c r="AI910">
        <v>0</v>
      </c>
      <c r="AJ910">
        <v>0</v>
      </c>
      <c r="AK910">
        <v>0</v>
      </c>
      <c r="AL910">
        <v>0</v>
      </c>
      <c r="AM910">
        <v>54357284676</v>
      </c>
      <c r="AN910">
        <v>41383965063</v>
      </c>
      <c r="AO910">
        <v>40604409415</v>
      </c>
      <c r="AP910">
        <v>40604409415</v>
      </c>
      <c r="AQ910">
        <v>39188682418</v>
      </c>
      <c r="AR910">
        <v>19707148491</v>
      </c>
      <c r="AS910">
        <v>2458661571</v>
      </c>
      <c r="AT910">
        <v>41025265518</v>
      </c>
      <c r="AU910">
        <v>39793575713</v>
      </c>
      <c r="AV910">
        <v>39793575713</v>
      </c>
      <c r="AW910">
        <v>39108784528</v>
      </c>
      <c r="AX910">
        <v>41383965063</v>
      </c>
      <c r="AY910">
        <v>41383965063</v>
      </c>
      <c r="AZ910">
        <v>42898788831</v>
      </c>
      <c r="BA910">
        <v>7441111625</v>
      </c>
      <c r="BB910">
        <v>2539064000</v>
      </c>
      <c r="BC910">
        <v>20220775000</v>
      </c>
      <c r="BD910">
        <v>89809146923</v>
      </c>
      <c r="BE910">
        <v>89809146923</v>
      </c>
      <c r="BF910">
        <v>1</v>
      </c>
      <c r="BG910">
        <v>1</v>
      </c>
      <c r="BH910">
        <v>1</v>
      </c>
      <c r="BI910">
        <v>41383965063</v>
      </c>
      <c r="BJ910">
        <v>19877854147</v>
      </c>
      <c r="BK910">
        <v>40799751489</v>
      </c>
      <c r="BL910">
        <v>40799751489</v>
      </c>
      <c r="BM910">
        <v>20921897342</v>
      </c>
      <c r="BN910">
        <v>19185949917</v>
      </c>
      <c r="BO910">
        <v>0</v>
      </c>
      <c r="BP910">
        <v>0</v>
      </c>
      <c r="BQ910">
        <v>775</v>
      </c>
      <c r="BR910">
        <v>6148</v>
      </c>
      <c r="BS910">
        <v>775</v>
      </c>
      <c r="BT910">
        <v>1010</v>
      </c>
    </row>
    <row r="911" spans="1:72">
      <c r="A911" t="s">
        <v>1201</v>
      </c>
      <c r="B911" t="s">
        <v>65</v>
      </c>
      <c r="C911">
        <v>2014</v>
      </c>
      <c r="D911" t="s">
        <v>218</v>
      </c>
      <c r="E911">
        <v>4</v>
      </c>
      <c r="G911" t="s">
        <v>314</v>
      </c>
      <c r="H911" t="s">
        <v>1154</v>
      </c>
      <c r="I911">
        <v>23342604100</v>
      </c>
      <c r="J911">
        <v>1527263047</v>
      </c>
      <c r="K911">
        <v>1365156029</v>
      </c>
      <c r="L911">
        <v>1742860517</v>
      </c>
      <c r="M911">
        <v>1742860517</v>
      </c>
      <c r="N911">
        <v>11555441320</v>
      </c>
      <c r="O911">
        <v>10354311006</v>
      </c>
      <c r="P911">
        <v>5665021073</v>
      </c>
      <c r="Q911">
        <v>5665021073</v>
      </c>
      <c r="R911">
        <v>6298434917</v>
      </c>
      <c r="S911">
        <v>5665021073</v>
      </c>
      <c r="T911">
        <v>5650910584</v>
      </c>
      <c r="U911">
        <v>5650910584</v>
      </c>
      <c r="V911">
        <v>5650910584</v>
      </c>
      <c r="W911">
        <v>5650910584</v>
      </c>
      <c r="X911">
        <v>5650910584</v>
      </c>
      <c r="Y911">
        <v>3883</v>
      </c>
      <c r="Z911">
        <v>216</v>
      </c>
      <c r="AA911">
        <v>216</v>
      </c>
      <c r="AB911">
        <v>5650910584</v>
      </c>
      <c r="AC911">
        <v>2137830202</v>
      </c>
      <c r="AM911">
        <v>8443501841</v>
      </c>
      <c r="AN911">
        <v>5650910584</v>
      </c>
      <c r="AO911">
        <v>5319178997</v>
      </c>
      <c r="AP911">
        <v>5319178997</v>
      </c>
      <c r="AQ911">
        <v>5345431894</v>
      </c>
      <c r="AR911">
        <v>5345431894</v>
      </c>
      <c r="AS911">
        <v>89752495</v>
      </c>
      <c r="AT911">
        <v>5647838078</v>
      </c>
      <c r="AU911">
        <v>5407192065</v>
      </c>
      <c r="AV911">
        <v>5407192065</v>
      </c>
      <c r="AW911">
        <v>5007091677</v>
      </c>
      <c r="AX911">
        <v>5650910584</v>
      </c>
      <c r="AY911">
        <v>5650910584</v>
      </c>
      <c r="AZ911">
        <v>5904898554</v>
      </c>
      <c r="BB911">
        <v>49412000</v>
      </c>
      <c r="BD911">
        <v>23342604100</v>
      </c>
      <c r="BE911">
        <v>23342604100</v>
      </c>
      <c r="BF911">
        <v>1</v>
      </c>
      <c r="BG911">
        <v>1</v>
      </c>
      <c r="BI911">
        <v>5650910584</v>
      </c>
      <c r="BK911">
        <v>5665021073</v>
      </c>
      <c r="BL911">
        <v>5665021073</v>
      </c>
      <c r="BM911">
        <v>5665021073</v>
      </c>
      <c r="BN911">
        <v>4308040573</v>
      </c>
      <c r="BQ911">
        <v>216</v>
      </c>
      <c r="BR911">
        <v>3623</v>
      </c>
      <c r="BS911">
        <v>216</v>
      </c>
      <c r="BT911">
        <v>116</v>
      </c>
    </row>
    <row r="912" spans="1:72">
      <c r="A912" t="s">
        <v>1202</v>
      </c>
      <c r="B912" t="s">
        <v>66</v>
      </c>
      <c r="C912">
        <v>2014</v>
      </c>
      <c r="D912" t="s">
        <v>223</v>
      </c>
      <c r="E912">
        <v>2</v>
      </c>
      <c r="G912" t="s">
        <v>316</v>
      </c>
      <c r="H912" t="s">
        <v>1154</v>
      </c>
      <c r="I912">
        <v>43981534349</v>
      </c>
      <c r="J912">
        <v>20747961892</v>
      </c>
      <c r="K912">
        <v>6084844294</v>
      </c>
      <c r="L912">
        <v>7418136493</v>
      </c>
      <c r="M912">
        <v>7418136493</v>
      </c>
      <c r="N912">
        <v>47413055056</v>
      </c>
      <c r="O912">
        <v>29460950203</v>
      </c>
      <c r="P912">
        <v>27911001438</v>
      </c>
      <c r="Q912">
        <v>27911001438</v>
      </c>
      <c r="R912">
        <v>29326070910</v>
      </c>
      <c r="S912">
        <v>27911001438</v>
      </c>
      <c r="T912">
        <v>28396466271</v>
      </c>
      <c r="U912">
        <v>28396466271</v>
      </c>
      <c r="V912">
        <v>28396466271</v>
      </c>
      <c r="W912">
        <v>28396466271</v>
      </c>
      <c r="X912">
        <v>28396466271</v>
      </c>
      <c r="Y912">
        <v>1134</v>
      </c>
      <c r="Z912">
        <v>380</v>
      </c>
      <c r="AA912">
        <v>380</v>
      </c>
      <c r="AB912">
        <v>28396466271</v>
      </c>
      <c r="AC912">
        <v>622302716</v>
      </c>
      <c r="AD912">
        <v>28396466271</v>
      </c>
      <c r="AE912">
        <v>0</v>
      </c>
      <c r="AF912">
        <v>943</v>
      </c>
      <c r="AG912">
        <v>943</v>
      </c>
      <c r="AH912">
        <v>943</v>
      </c>
      <c r="AI912">
        <v>0</v>
      </c>
      <c r="AJ912">
        <v>0</v>
      </c>
      <c r="AK912">
        <v>0</v>
      </c>
      <c r="AL912">
        <v>0</v>
      </c>
      <c r="AM912">
        <v>23187370637</v>
      </c>
      <c r="AN912">
        <v>28396466271</v>
      </c>
      <c r="AO912">
        <v>27944624785</v>
      </c>
      <c r="AP912">
        <v>27944624785</v>
      </c>
      <c r="AQ912">
        <v>28094227560</v>
      </c>
      <c r="AR912">
        <v>8585981778</v>
      </c>
      <c r="AS912">
        <v>1342402941</v>
      </c>
      <c r="AT912">
        <v>28145541722</v>
      </c>
      <c r="AU912">
        <v>27590968438</v>
      </c>
      <c r="AV912">
        <v>27590968438</v>
      </c>
      <c r="AW912">
        <v>26711409143</v>
      </c>
      <c r="AX912">
        <v>28396466271</v>
      </c>
      <c r="AY912">
        <v>28396466271</v>
      </c>
      <c r="AZ912">
        <v>28563968484</v>
      </c>
      <c r="BA912">
        <v>7563500311</v>
      </c>
      <c r="BB912">
        <v>1071405000</v>
      </c>
      <c r="BC912">
        <v>19595548000</v>
      </c>
      <c r="BD912">
        <v>43981534349</v>
      </c>
      <c r="BE912">
        <v>43981534349</v>
      </c>
      <c r="BF912">
        <v>1</v>
      </c>
      <c r="BG912">
        <v>1</v>
      </c>
      <c r="BH912">
        <v>1</v>
      </c>
      <c r="BI912">
        <v>28396466271</v>
      </c>
      <c r="BJ912">
        <v>19668601391</v>
      </c>
      <c r="BK912">
        <v>27911001438</v>
      </c>
      <c r="BL912">
        <v>27911001438</v>
      </c>
      <c r="BM912">
        <v>8242400047</v>
      </c>
      <c r="BN912">
        <v>12405334639</v>
      </c>
      <c r="BO912">
        <v>0</v>
      </c>
      <c r="BP912">
        <v>0</v>
      </c>
      <c r="BQ912">
        <v>380</v>
      </c>
      <c r="BR912">
        <v>938</v>
      </c>
      <c r="BS912">
        <v>380</v>
      </c>
      <c r="BT912">
        <v>972</v>
      </c>
    </row>
    <row r="913" spans="1:72">
      <c r="A913" t="s">
        <v>1203</v>
      </c>
      <c r="B913" t="s">
        <v>67</v>
      </c>
      <c r="C913">
        <v>2014</v>
      </c>
      <c r="D913" t="s">
        <v>207</v>
      </c>
      <c r="E913">
        <v>8</v>
      </c>
      <c r="G913" t="s">
        <v>318</v>
      </c>
      <c r="H913" t="s">
        <v>1154</v>
      </c>
      <c r="I913">
        <v>506271166439</v>
      </c>
      <c r="J913">
        <v>61761905872</v>
      </c>
      <c r="K913">
        <v>41789228319</v>
      </c>
      <c r="L913">
        <v>70389228450</v>
      </c>
      <c r="M913">
        <v>70389228450</v>
      </c>
      <c r="N913">
        <v>410186359015</v>
      </c>
      <c r="O913">
        <v>272994900951</v>
      </c>
      <c r="P913">
        <v>159098339783</v>
      </c>
      <c r="Q913">
        <v>159098339783</v>
      </c>
      <c r="R913">
        <v>174031535872</v>
      </c>
      <c r="S913">
        <v>159098339783</v>
      </c>
      <c r="T913">
        <v>156542706488</v>
      </c>
      <c r="U913">
        <v>156542706488</v>
      </c>
      <c r="V913">
        <v>156542706488</v>
      </c>
      <c r="W913">
        <v>156542706488</v>
      </c>
      <c r="X913">
        <v>156542706488</v>
      </c>
      <c r="Y913">
        <v>22595</v>
      </c>
      <c r="Z913">
        <v>3497</v>
      </c>
      <c r="AA913">
        <v>3497</v>
      </c>
      <c r="AB913">
        <v>156542706488</v>
      </c>
      <c r="AC913">
        <v>13456767298</v>
      </c>
      <c r="AD913">
        <v>156542706488</v>
      </c>
      <c r="AE913">
        <v>0</v>
      </c>
      <c r="AF913">
        <v>1674</v>
      </c>
      <c r="AG913">
        <v>1674</v>
      </c>
      <c r="AH913">
        <v>1674</v>
      </c>
      <c r="AI913">
        <v>0</v>
      </c>
      <c r="AJ913">
        <v>0</v>
      </c>
      <c r="AK913">
        <v>0</v>
      </c>
      <c r="AL913">
        <v>0</v>
      </c>
      <c r="AM913">
        <v>228781290046</v>
      </c>
      <c r="AN913">
        <v>156542706488</v>
      </c>
      <c r="AO913">
        <v>153590050180</v>
      </c>
      <c r="AP913">
        <v>153590050180</v>
      </c>
      <c r="AQ913">
        <v>150045440753</v>
      </c>
      <c r="AR913">
        <v>116818287115</v>
      </c>
      <c r="AS913">
        <v>32178069673</v>
      </c>
      <c r="AT913">
        <v>155938460963</v>
      </c>
      <c r="AU913">
        <v>152228719871</v>
      </c>
      <c r="AV913">
        <v>152228719871</v>
      </c>
      <c r="AW913">
        <v>150476209905</v>
      </c>
      <c r="AX913">
        <v>156542706488</v>
      </c>
      <c r="AY913">
        <v>156542706488</v>
      </c>
      <c r="AZ913">
        <v>167495177129</v>
      </c>
      <c r="BA913">
        <v>12004994898</v>
      </c>
      <c r="BB913">
        <v>34289839000</v>
      </c>
      <c r="BC913">
        <v>33116991000</v>
      </c>
      <c r="BD913">
        <v>506271166439</v>
      </c>
      <c r="BE913">
        <v>506271166439</v>
      </c>
      <c r="BF913">
        <v>1</v>
      </c>
      <c r="BG913">
        <v>1</v>
      </c>
      <c r="BH913">
        <v>1</v>
      </c>
      <c r="BI913">
        <v>156542706488</v>
      </c>
      <c r="BJ913">
        <v>33784138404</v>
      </c>
      <c r="BK913">
        <v>159098339783</v>
      </c>
      <c r="BL913">
        <v>159098339783</v>
      </c>
      <c r="BM913">
        <v>125314201379</v>
      </c>
      <c r="BN913">
        <v>67072111585</v>
      </c>
      <c r="BO913">
        <v>0</v>
      </c>
      <c r="BP913">
        <v>0</v>
      </c>
      <c r="BQ913">
        <v>3497</v>
      </c>
      <c r="BR913">
        <v>13435</v>
      </c>
      <c r="BS913">
        <v>3497</v>
      </c>
      <c r="BT913">
        <v>3185</v>
      </c>
    </row>
    <row r="914" spans="1:72">
      <c r="A914" t="s">
        <v>1204</v>
      </c>
      <c r="B914" t="s">
        <v>68</v>
      </c>
      <c r="C914">
        <v>2014</v>
      </c>
      <c r="D914" t="s">
        <v>212</v>
      </c>
      <c r="E914">
        <v>2</v>
      </c>
      <c r="G914" t="s">
        <v>320</v>
      </c>
      <c r="H914" t="s">
        <v>1154</v>
      </c>
      <c r="I914">
        <v>38818467224</v>
      </c>
      <c r="J914">
        <v>919973436</v>
      </c>
      <c r="K914">
        <v>692410186</v>
      </c>
      <c r="L914">
        <v>1132987876</v>
      </c>
      <c r="M914">
        <v>1132987876</v>
      </c>
      <c r="N914">
        <v>15244027577</v>
      </c>
      <c r="O914">
        <v>14175566935</v>
      </c>
      <c r="P914">
        <v>5262288035</v>
      </c>
      <c r="Q914">
        <v>5262288035</v>
      </c>
      <c r="R914">
        <v>5488827223</v>
      </c>
      <c r="S914">
        <v>5262288035</v>
      </c>
      <c r="T914">
        <v>5262308661</v>
      </c>
      <c r="U914">
        <v>5262308661</v>
      </c>
      <c r="V914">
        <v>5262308661</v>
      </c>
      <c r="W914">
        <v>5262308661</v>
      </c>
      <c r="X914">
        <v>5262308661</v>
      </c>
      <c r="Y914">
        <v>1651</v>
      </c>
      <c r="Z914">
        <v>129</v>
      </c>
      <c r="AA914">
        <v>129</v>
      </c>
      <c r="AB914">
        <v>5262308661</v>
      </c>
      <c r="AC914">
        <v>1037521234</v>
      </c>
      <c r="AM914">
        <v>9492252211</v>
      </c>
      <c r="AN914">
        <v>5262308661</v>
      </c>
      <c r="AO914">
        <v>5000319150</v>
      </c>
      <c r="AP914">
        <v>5000319150</v>
      </c>
      <c r="AQ914">
        <v>5107711079</v>
      </c>
      <c r="AR914">
        <v>5107711079</v>
      </c>
      <c r="AS914">
        <v>151092523</v>
      </c>
      <c r="AT914">
        <v>5257746596</v>
      </c>
      <c r="AU914">
        <v>5126161154</v>
      </c>
      <c r="AV914">
        <v>5126161154</v>
      </c>
      <c r="AW914">
        <v>4588394260</v>
      </c>
      <c r="AX914">
        <v>5262308661</v>
      </c>
      <c r="AY914">
        <v>5262308661</v>
      </c>
      <c r="AZ914">
        <v>5685211871</v>
      </c>
      <c r="BB914">
        <v>156526000</v>
      </c>
      <c r="BD914">
        <v>38818467224</v>
      </c>
      <c r="BE914">
        <v>38818467224</v>
      </c>
      <c r="BF914">
        <v>1</v>
      </c>
      <c r="BG914">
        <v>1</v>
      </c>
      <c r="BI914">
        <v>5262308661</v>
      </c>
      <c r="BK914">
        <v>5262288035</v>
      </c>
      <c r="BL914">
        <v>5262288035</v>
      </c>
      <c r="BM914">
        <v>5262288035</v>
      </c>
      <c r="BN914">
        <v>4075358042</v>
      </c>
      <c r="BQ914">
        <v>129</v>
      </c>
      <c r="BR914">
        <v>1342</v>
      </c>
      <c r="BS914">
        <v>129</v>
      </c>
      <c r="BT914">
        <v>80</v>
      </c>
    </row>
    <row r="915" spans="1:72">
      <c r="A915" t="s">
        <v>1205</v>
      </c>
      <c r="B915" t="s">
        <v>69</v>
      </c>
      <c r="C915">
        <v>2014</v>
      </c>
      <c r="D915" t="s">
        <v>215</v>
      </c>
      <c r="E915">
        <v>4</v>
      </c>
      <c r="G915" t="s">
        <v>322</v>
      </c>
      <c r="H915" t="s">
        <v>1154</v>
      </c>
      <c r="I915">
        <v>38400204373</v>
      </c>
      <c r="J915">
        <v>1873926035</v>
      </c>
      <c r="K915">
        <v>1806949035</v>
      </c>
      <c r="L915">
        <v>2613054921</v>
      </c>
      <c r="M915">
        <v>2613054921</v>
      </c>
      <c r="N915">
        <v>23958668701</v>
      </c>
      <c r="O915">
        <v>17387288747</v>
      </c>
      <c r="P915">
        <v>9237514038</v>
      </c>
      <c r="Q915">
        <v>9237514038</v>
      </c>
      <c r="R915">
        <v>10369507554</v>
      </c>
      <c r="S915">
        <v>9237514038</v>
      </c>
      <c r="T915">
        <v>9023888833</v>
      </c>
      <c r="U915">
        <v>9023888833</v>
      </c>
      <c r="V915">
        <v>9023888833</v>
      </c>
      <c r="W915">
        <v>9023888833</v>
      </c>
      <c r="X915">
        <v>9023888833</v>
      </c>
      <c r="Y915">
        <v>4055</v>
      </c>
      <c r="Z915">
        <v>311</v>
      </c>
      <c r="AA915">
        <v>311</v>
      </c>
      <c r="AB915">
        <v>9023888833</v>
      </c>
      <c r="AC915">
        <v>2364249187</v>
      </c>
      <c r="AM915">
        <v>14496045473</v>
      </c>
      <c r="AN915">
        <v>9023888833</v>
      </c>
      <c r="AO915">
        <v>8634323951</v>
      </c>
      <c r="AP915">
        <v>8634323951</v>
      </c>
      <c r="AQ915">
        <v>7953729962</v>
      </c>
      <c r="AR915">
        <v>7953729962</v>
      </c>
      <c r="AS915">
        <v>484631538</v>
      </c>
      <c r="AT915">
        <v>9023554308</v>
      </c>
      <c r="AU915">
        <v>8607870101</v>
      </c>
      <c r="AV915">
        <v>8607870101</v>
      </c>
      <c r="AW915">
        <v>8297219523</v>
      </c>
      <c r="AX915">
        <v>9023888833</v>
      </c>
      <c r="AY915">
        <v>9023888833</v>
      </c>
      <c r="AZ915">
        <v>9744369534</v>
      </c>
      <c r="BB915">
        <v>599083000</v>
      </c>
      <c r="BD915">
        <v>38400204373</v>
      </c>
      <c r="BE915">
        <v>38400204373</v>
      </c>
      <c r="BF915">
        <v>1</v>
      </c>
      <c r="BG915">
        <v>1</v>
      </c>
      <c r="BI915">
        <v>9023888833</v>
      </c>
      <c r="BK915">
        <v>9237514038</v>
      </c>
      <c r="BL915">
        <v>9237514038</v>
      </c>
      <c r="BM915">
        <v>9237514038</v>
      </c>
      <c r="BN915">
        <v>5354108965</v>
      </c>
      <c r="BQ915">
        <v>311</v>
      </c>
      <c r="BR915">
        <v>2858</v>
      </c>
      <c r="BS915">
        <v>311</v>
      </c>
      <c r="BT915">
        <v>153</v>
      </c>
    </row>
    <row r="916" spans="1:72">
      <c r="A916" t="s">
        <v>1206</v>
      </c>
      <c r="B916" t="s">
        <v>70</v>
      </c>
      <c r="C916">
        <v>2014</v>
      </c>
      <c r="D916" t="s">
        <v>207</v>
      </c>
      <c r="E916">
        <v>8</v>
      </c>
      <c r="G916" t="s">
        <v>324</v>
      </c>
      <c r="H916" t="s">
        <v>1154</v>
      </c>
      <c r="I916">
        <v>480228833436</v>
      </c>
      <c r="J916">
        <v>53559472034</v>
      </c>
      <c r="K916">
        <v>36807000399</v>
      </c>
      <c r="L916">
        <v>56439405627</v>
      </c>
      <c r="M916">
        <v>56439405627</v>
      </c>
      <c r="N916">
        <v>341892511224</v>
      </c>
      <c r="O916">
        <v>195070558725</v>
      </c>
      <c r="P916">
        <v>141608557812</v>
      </c>
      <c r="Q916">
        <v>141608557812</v>
      </c>
      <c r="R916">
        <v>155521954073</v>
      </c>
      <c r="S916">
        <v>141608557812</v>
      </c>
      <c r="T916">
        <v>138199176498</v>
      </c>
      <c r="U916">
        <v>138199176498</v>
      </c>
      <c r="V916">
        <v>138199176498</v>
      </c>
      <c r="W916">
        <v>138199176498</v>
      </c>
      <c r="X916">
        <v>138199176498</v>
      </c>
      <c r="Y916">
        <v>23429</v>
      </c>
      <c r="Z916">
        <v>3185</v>
      </c>
      <c r="AA916">
        <v>3185</v>
      </c>
      <c r="AB916">
        <v>138199176498</v>
      </c>
      <c r="AC916">
        <v>12464115001</v>
      </c>
      <c r="AD916">
        <v>138199176498</v>
      </c>
      <c r="AE916">
        <v>0</v>
      </c>
      <c r="AF916">
        <v>1467</v>
      </c>
      <c r="AG916">
        <v>1467</v>
      </c>
      <c r="AH916">
        <v>1467</v>
      </c>
      <c r="AI916">
        <v>0</v>
      </c>
      <c r="AJ916">
        <v>0</v>
      </c>
      <c r="AK916">
        <v>0</v>
      </c>
      <c r="AL916">
        <v>0</v>
      </c>
      <c r="AM916">
        <v>179573319168</v>
      </c>
      <c r="AN916">
        <v>138199176498</v>
      </c>
      <c r="AO916">
        <v>135869035844</v>
      </c>
      <c r="AP916">
        <v>135869035844</v>
      </c>
      <c r="AQ916">
        <v>134215923646</v>
      </c>
      <c r="AR916">
        <v>98081541747</v>
      </c>
      <c r="AS916">
        <v>20324032804</v>
      </c>
      <c r="AT916">
        <v>136286716022</v>
      </c>
      <c r="AU916">
        <v>132296085537</v>
      </c>
      <c r="AV916">
        <v>132296085537</v>
      </c>
      <c r="AW916">
        <v>128898168439</v>
      </c>
      <c r="AX916">
        <v>138199176498</v>
      </c>
      <c r="AY916">
        <v>138199176498</v>
      </c>
      <c r="AZ916">
        <v>143934420797</v>
      </c>
      <c r="BA916">
        <v>14057956878</v>
      </c>
      <c r="BB916">
        <v>20374761000</v>
      </c>
      <c r="BC916">
        <v>35976983000</v>
      </c>
      <c r="BD916">
        <v>480228833436</v>
      </c>
      <c r="BE916">
        <v>480228833436</v>
      </c>
      <c r="BF916">
        <v>1</v>
      </c>
      <c r="BG916">
        <v>1</v>
      </c>
      <c r="BH916">
        <v>1</v>
      </c>
      <c r="BI916">
        <v>138199176498</v>
      </c>
      <c r="BJ916">
        <v>36712522440</v>
      </c>
      <c r="BK916">
        <v>141608557812</v>
      </c>
      <c r="BL916">
        <v>141608557812</v>
      </c>
      <c r="BM916">
        <v>104896035372</v>
      </c>
      <c r="BN916">
        <v>59699577950</v>
      </c>
      <c r="BO916">
        <v>0</v>
      </c>
      <c r="BP916">
        <v>0</v>
      </c>
      <c r="BQ916">
        <v>3185</v>
      </c>
      <c r="BR916">
        <v>15524</v>
      </c>
      <c r="BS916">
        <v>3185</v>
      </c>
      <c r="BT916">
        <v>2903</v>
      </c>
    </row>
    <row r="917" spans="1:72">
      <c r="A917" t="s">
        <v>1207</v>
      </c>
      <c r="B917" t="s">
        <v>71</v>
      </c>
      <c r="C917">
        <v>2014</v>
      </c>
      <c r="D917" t="s">
        <v>212</v>
      </c>
      <c r="E917">
        <v>4</v>
      </c>
      <c r="G917" t="s">
        <v>326</v>
      </c>
      <c r="H917" t="s">
        <v>1154</v>
      </c>
      <c r="I917">
        <v>77133371373</v>
      </c>
      <c r="J917">
        <v>1559590097</v>
      </c>
      <c r="K917">
        <v>1408962041</v>
      </c>
      <c r="L917">
        <v>1861851835</v>
      </c>
      <c r="M917">
        <v>1861851835</v>
      </c>
      <c r="N917">
        <v>28186833045</v>
      </c>
      <c r="O917">
        <v>25911618036</v>
      </c>
      <c r="P917">
        <v>9629822051</v>
      </c>
      <c r="Q917">
        <v>9629822051</v>
      </c>
      <c r="R917">
        <v>10258977834</v>
      </c>
      <c r="S917">
        <v>9629822051</v>
      </c>
      <c r="T917">
        <v>9578188280</v>
      </c>
      <c r="U917">
        <v>9578188280</v>
      </c>
      <c r="V917">
        <v>9578188280</v>
      </c>
      <c r="W917">
        <v>9578188280</v>
      </c>
      <c r="X917">
        <v>9578188280</v>
      </c>
      <c r="Y917">
        <v>4674</v>
      </c>
      <c r="Z917">
        <v>253</v>
      </c>
      <c r="AA917">
        <v>253</v>
      </c>
      <c r="AB917">
        <v>9578188280</v>
      </c>
      <c r="AC917">
        <v>2582494853</v>
      </c>
      <c r="AM917">
        <v>18585018178</v>
      </c>
      <c r="AN917">
        <v>9578188280</v>
      </c>
      <c r="AO917">
        <v>9507444508</v>
      </c>
      <c r="AP917">
        <v>9507444508</v>
      </c>
      <c r="AQ917">
        <v>9522156415</v>
      </c>
      <c r="AR917">
        <v>9522156415</v>
      </c>
      <c r="AS917">
        <v>216927885</v>
      </c>
      <c r="AT917">
        <v>9576603017</v>
      </c>
      <c r="AU917">
        <v>9221231684</v>
      </c>
      <c r="AV917">
        <v>9221231684</v>
      </c>
      <c r="AW917">
        <v>8749399033</v>
      </c>
      <c r="AX917">
        <v>9578188280</v>
      </c>
      <c r="AY917">
        <v>9578188280</v>
      </c>
      <c r="AZ917">
        <v>10407752590</v>
      </c>
      <c r="BB917">
        <v>328664000</v>
      </c>
      <c r="BD917">
        <v>77133371373</v>
      </c>
      <c r="BE917">
        <v>77133371373</v>
      </c>
      <c r="BF917">
        <v>1</v>
      </c>
      <c r="BG917">
        <v>1</v>
      </c>
      <c r="BI917">
        <v>9578188280</v>
      </c>
      <c r="BK917">
        <v>9629822051</v>
      </c>
      <c r="BL917">
        <v>9629822051</v>
      </c>
      <c r="BM917">
        <v>9629822051</v>
      </c>
      <c r="BN917">
        <v>6889384152</v>
      </c>
      <c r="BQ917">
        <v>253</v>
      </c>
      <c r="BR917">
        <v>4216</v>
      </c>
      <c r="BS917">
        <v>253</v>
      </c>
      <c r="BT917">
        <v>159</v>
      </c>
    </row>
    <row r="918" spans="1:72">
      <c r="A918" t="s">
        <v>1208</v>
      </c>
      <c r="B918" t="s">
        <v>72</v>
      </c>
      <c r="C918">
        <v>2014</v>
      </c>
      <c r="D918" t="s">
        <v>212</v>
      </c>
      <c r="E918">
        <v>2</v>
      </c>
      <c r="G918" t="s">
        <v>328</v>
      </c>
      <c r="H918" t="s">
        <v>1154</v>
      </c>
      <c r="I918">
        <v>14139076701</v>
      </c>
      <c r="J918">
        <v>711582102</v>
      </c>
      <c r="K918">
        <v>554994980</v>
      </c>
      <c r="L918">
        <v>682001623</v>
      </c>
      <c r="M918">
        <v>682001623</v>
      </c>
      <c r="N918">
        <v>7938221927</v>
      </c>
      <c r="O918">
        <v>7000573006</v>
      </c>
      <c r="P918">
        <v>4788784686</v>
      </c>
      <c r="Q918">
        <v>4788784686</v>
      </c>
      <c r="R918">
        <v>4946239446</v>
      </c>
      <c r="S918">
        <v>4788784686</v>
      </c>
      <c r="T918">
        <v>4800332991</v>
      </c>
      <c r="U918">
        <v>4800332991</v>
      </c>
      <c r="V918">
        <v>4800332991</v>
      </c>
      <c r="W918">
        <v>4800332991</v>
      </c>
      <c r="X918">
        <v>4800332991</v>
      </c>
      <c r="Y918">
        <v>1559</v>
      </c>
      <c r="Z918">
        <v>153</v>
      </c>
      <c r="AA918">
        <v>153</v>
      </c>
      <c r="AB918">
        <v>4800332991</v>
      </c>
      <c r="AC918">
        <v>941238580</v>
      </c>
      <c r="AM918">
        <v>6178054546</v>
      </c>
      <c r="AN918">
        <v>4800332991</v>
      </c>
      <c r="AO918">
        <v>4613143944</v>
      </c>
      <c r="AP918">
        <v>4613143944</v>
      </c>
      <c r="AQ918">
        <v>5241993271</v>
      </c>
      <c r="AR918">
        <v>5241993271</v>
      </c>
      <c r="AS918">
        <v>67276182</v>
      </c>
      <c r="AT918">
        <v>4798873711</v>
      </c>
      <c r="AU918">
        <v>4526971690</v>
      </c>
      <c r="AV918">
        <v>4526971690</v>
      </c>
      <c r="AW918">
        <v>4345470845</v>
      </c>
      <c r="AX918">
        <v>4800332991</v>
      </c>
      <c r="AY918">
        <v>4800332991</v>
      </c>
      <c r="AZ918">
        <v>5025058771</v>
      </c>
      <c r="BB918">
        <v>53000000</v>
      </c>
      <c r="BD918">
        <v>14139076701</v>
      </c>
      <c r="BE918">
        <v>14139076701</v>
      </c>
      <c r="BF918">
        <v>1</v>
      </c>
      <c r="BG918">
        <v>1</v>
      </c>
      <c r="BI918">
        <v>4800332991</v>
      </c>
      <c r="BK918">
        <v>4788784686</v>
      </c>
      <c r="BL918">
        <v>4788784686</v>
      </c>
      <c r="BM918">
        <v>4788784686</v>
      </c>
      <c r="BN918">
        <v>3161825881</v>
      </c>
      <c r="BQ918">
        <v>153</v>
      </c>
      <c r="BR918">
        <v>693</v>
      </c>
      <c r="BS918">
        <v>153</v>
      </c>
      <c r="BT918">
        <v>103</v>
      </c>
    </row>
    <row r="919" spans="1:72">
      <c r="A919" t="s">
        <v>1209</v>
      </c>
      <c r="B919" t="s">
        <v>73</v>
      </c>
      <c r="C919">
        <v>2014</v>
      </c>
      <c r="D919" t="s">
        <v>228</v>
      </c>
      <c r="E919">
        <v>7</v>
      </c>
      <c r="G919" t="s">
        <v>330</v>
      </c>
      <c r="H919" t="s">
        <v>1154</v>
      </c>
      <c r="I919">
        <v>214042449871</v>
      </c>
      <c r="J919">
        <v>43137545374</v>
      </c>
      <c r="K919">
        <v>16602939969</v>
      </c>
      <c r="L919">
        <v>23221743792</v>
      </c>
      <c r="M919">
        <v>23221743792</v>
      </c>
      <c r="N919">
        <v>162812667776</v>
      </c>
      <c r="O919">
        <v>117032636133</v>
      </c>
      <c r="P919">
        <v>70924288114</v>
      </c>
      <c r="Q919">
        <v>70924288114</v>
      </c>
      <c r="R919">
        <v>80276136906</v>
      </c>
      <c r="S919">
        <v>70924288114</v>
      </c>
      <c r="T919">
        <v>71812575162</v>
      </c>
      <c r="U919">
        <v>71812575162</v>
      </c>
      <c r="V919">
        <v>71812575162</v>
      </c>
      <c r="W919">
        <v>71812575162</v>
      </c>
      <c r="X919">
        <v>71812575162</v>
      </c>
      <c r="Y919">
        <v>16537</v>
      </c>
      <c r="Z919">
        <v>1606</v>
      </c>
      <c r="AA919">
        <v>1606</v>
      </c>
      <c r="AB919">
        <v>71812575162</v>
      </c>
      <c r="AC919">
        <v>9647586326</v>
      </c>
      <c r="AD919">
        <v>71812575162</v>
      </c>
      <c r="AE919">
        <v>0</v>
      </c>
      <c r="AF919">
        <v>1344</v>
      </c>
      <c r="AG919">
        <v>1344</v>
      </c>
      <c r="AH919">
        <v>1344</v>
      </c>
      <c r="AI919">
        <v>0</v>
      </c>
      <c r="AJ919">
        <v>0</v>
      </c>
      <c r="AK919">
        <v>0</v>
      </c>
      <c r="AL919">
        <v>0</v>
      </c>
      <c r="AM919">
        <v>108917977583</v>
      </c>
      <c r="AN919">
        <v>71812575162</v>
      </c>
      <c r="AO919">
        <v>68063406283</v>
      </c>
      <c r="AP919">
        <v>68063406283</v>
      </c>
      <c r="AQ919">
        <v>66174075545</v>
      </c>
      <c r="AR919">
        <v>38150037302</v>
      </c>
      <c r="AS919">
        <v>5245812375</v>
      </c>
      <c r="AT919">
        <v>71422350061</v>
      </c>
      <c r="AU919">
        <v>69472493597</v>
      </c>
      <c r="AV919">
        <v>69472493597</v>
      </c>
      <c r="AW919">
        <v>66756428585</v>
      </c>
      <c r="AX919">
        <v>71812575162</v>
      </c>
      <c r="AY919">
        <v>71812575162</v>
      </c>
      <c r="AZ919">
        <v>73983141597.177567</v>
      </c>
      <c r="BA919">
        <v>11508533644</v>
      </c>
      <c r="BB919">
        <v>6267156000</v>
      </c>
      <c r="BC919">
        <v>31096910000</v>
      </c>
      <c r="BD919">
        <v>214042449871</v>
      </c>
      <c r="BE919">
        <v>214042449871</v>
      </c>
      <c r="BF919">
        <v>1</v>
      </c>
      <c r="BG919">
        <v>1</v>
      </c>
      <c r="BH919">
        <v>1</v>
      </c>
      <c r="BI919">
        <v>71812575162</v>
      </c>
      <c r="BJ919">
        <v>29526482455</v>
      </c>
      <c r="BK919">
        <v>70924288114</v>
      </c>
      <c r="BL919">
        <v>70924288114</v>
      </c>
      <c r="BM919">
        <v>41397805659</v>
      </c>
      <c r="BN919">
        <v>36488215409</v>
      </c>
      <c r="BO919">
        <v>0</v>
      </c>
      <c r="BP919">
        <v>0</v>
      </c>
      <c r="BQ919">
        <v>1606</v>
      </c>
      <c r="BR919">
        <v>11849</v>
      </c>
      <c r="BS919">
        <v>1606</v>
      </c>
      <c r="BT919">
        <v>1920</v>
      </c>
    </row>
    <row r="920" spans="1:72">
      <c r="A920" t="s">
        <v>1210</v>
      </c>
      <c r="B920" t="s">
        <v>74</v>
      </c>
      <c r="C920">
        <v>2014</v>
      </c>
      <c r="D920" t="s">
        <v>212</v>
      </c>
      <c r="E920">
        <v>2</v>
      </c>
      <c r="G920" t="s">
        <v>332</v>
      </c>
      <c r="H920" t="s">
        <v>1154</v>
      </c>
      <c r="I920">
        <v>17785107028</v>
      </c>
      <c r="J920">
        <v>565466195</v>
      </c>
      <c r="K920">
        <v>468339356</v>
      </c>
      <c r="L920">
        <v>569975088</v>
      </c>
      <c r="M920">
        <v>569975088</v>
      </c>
      <c r="N920">
        <v>8129869745</v>
      </c>
      <c r="O920">
        <v>7215761314</v>
      </c>
      <c r="P920">
        <v>3537743027</v>
      </c>
      <c r="Q920">
        <v>3537743027</v>
      </c>
      <c r="R920">
        <v>3734849526</v>
      </c>
      <c r="S920">
        <v>3537743027</v>
      </c>
      <c r="T920">
        <v>3558320685</v>
      </c>
      <c r="U920">
        <v>3558320685</v>
      </c>
      <c r="V920">
        <v>3558320685</v>
      </c>
      <c r="W920">
        <v>3558320685</v>
      </c>
      <c r="X920">
        <v>3558320685</v>
      </c>
      <c r="Y920">
        <v>1306</v>
      </c>
      <c r="Z920">
        <v>111</v>
      </c>
      <c r="AA920">
        <v>111</v>
      </c>
      <c r="AB920">
        <v>3558320685</v>
      </c>
      <c r="AC920">
        <v>750960462</v>
      </c>
      <c r="AM920">
        <v>5657839245</v>
      </c>
      <c r="AN920">
        <v>3558320685</v>
      </c>
      <c r="AO920">
        <v>3402575139</v>
      </c>
      <c r="AP920">
        <v>3402575139</v>
      </c>
      <c r="AQ920">
        <v>3708276391</v>
      </c>
      <c r="AR920">
        <v>3708276391</v>
      </c>
      <c r="AS920">
        <v>30764428</v>
      </c>
      <c r="AT920">
        <v>3556067695</v>
      </c>
      <c r="AU920">
        <v>3391242622</v>
      </c>
      <c r="AV920">
        <v>3391242622</v>
      </c>
      <c r="AW920">
        <v>3181123685</v>
      </c>
      <c r="AX920">
        <v>3558320685</v>
      </c>
      <c r="AY920">
        <v>3558320685</v>
      </c>
      <c r="AZ920">
        <v>3832031139</v>
      </c>
      <c r="BB920">
        <v>38859000</v>
      </c>
      <c r="BD920">
        <v>17785107028</v>
      </c>
      <c r="BE920">
        <v>17785107028</v>
      </c>
      <c r="BF920">
        <v>1</v>
      </c>
      <c r="BG920">
        <v>1</v>
      </c>
      <c r="BI920">
        <v>3558320685</v>
      </c>
      <c r="BK920">
        <v>3537743027</v>
      </c>
      <c r="BL920">
        <v>3537743027</v>
      </c>
      <c r="BM920">
        <v>3537743027</v>
      </c>
      <c r="BN920">
        <v>2623612002</v>
      </c>
      <c r="BQ920">
        <v>111</v>
      </c>
      <c r="BR920">
        <v>1144</v>
      </c>
      <c r="BS920">
        <v>111</v>
      </c>
      <c r="BT920">
        <v>66</v>
      </c>
    </row>
    <row r="921" spans="1:72">
      <c r="A921" t="s">
        <v>1211</v>
      </c>
      <c r="B921" t="s">
        <v>75</v>
      </c>
      <c r="C921">
        <v>2014</v>
      </c>
      <c r="D921" t="s">
        <v>231</v>
      </c>
      <c r="E921">
        <v>3</v>
      </c>
      <c r="G921" t="s">
        <v>334</v>
      </c>
      <c r="H921" t="s">
        <v>1154</v>
      </c>
      <c r="I921">
        <v>33810896496</v>
      </c>
      <c r="J921">
        <v>1084674821</v>
      </c>
      <c r="K921">
        <v>907376420</v>
      </c>
      <c r="L921">
        <v>1409985765</v>
      </c>
      <c r="M921">
        <v>1409985765</v>
      </c>
      <c r="N921">
        <v>18008064158</v>
      </c>
      <c r="O921">
        <v>15192151753</v>
      </c>
      <c r="P921">
        <v>5778744738</v>
      </c>
      <c r="Q921">
        <v>5778744738</v>
      </c>
      <c r="R921">
        <v>5832314303</v>
      </c>
      <c r="S921">
        <v>5778744738</v>
      </c>
      <c r="T921">
        <v>5674036377</v>
      </c>
      <c r="U921">
        <v>5674036377</v>
      </c>
      <c r="V921">
        <v>5674036377</v>
      </c>
      <c r="W921">
        <v>5674036377</v>
      </c>
      <c r="X921">
        <v>5674036377</v>
      </c>
      <c r="Y921">
        <v>2741</v>
      </c>
      <c r="Z921">
        <v>215</v>
      </c>
      <c r="AA921">
        <v>215</v>
      </c>
      <c r="AB921">
        <v>5674036377</v>
      </c>
      <c r="AC921">
        <v>1599195186</v>
      </c>
      <c r="AM921">
        <v>11552336442</v>
      </c>
      <c r="AN921">
        <v>5674036377</v>
      </c>
      <c r="AO921">
        <v>5607314867</v>
      </c>
      <c r="AP921">
        <v>5607314867</v>
      </c>
      <c r="AQ921">
        <v>5518555349</v>
      </c>
      <c r="AR921">
        <v>5518555349</v>
      </c>
      <c r="AS921">
        <v>193731395</v>
      </c>
      <c r="AT921">
        <v>5670682645</v>
      </c>
      <c r="AU921">
        <v>5358689287</v>
      </c>
      <c r="AV921">
        <v>5358689287</v>
      </c>
      <c r="AW921">
        <v>5184724435</v>
      </c>
      <c r="AX921">
        <v>5674036377</v>
      </c>
      <c r="AY921">
        <v>5674036377</v>
      </c>
      <c r="AZ921">
        <v>6320590018</v>
      </c>
      <c r="BB921">
        <v>185000000</v>
      </c>
      <c r="BD921">
        <v>33810896496</v>
      </c>
      <c r="BE921">
        <v>33810896496</v>
      </c>
      <c r="BF921">
        <v>1</v>
      </c>
      <c r="BG921">
        <v>1</v>
      </c>
      <c r="BI921">
        <v>5674036377</v>
      </c>
      <c r="BK921">
        <v>5778744738</v>
      </c>
      <c r="BL921">
        <v>5778744738</v>
      </c>
      <c r="BM921">
        <v>5778744738</v>
      </c>
      <c r="BN921">
        <v>3953501878</v>
      </c>
      <c r="BQ921">
        <v>215</v>
      </c>
      <c r="BR921">
        <v>2167</v>
      </c>
      <c r="BS921">
        <v>215</v>
      </c>
      <c r="BT921">
        <v>94</v>
      </c>
    </row>
    <row r="922" spans="1:72">
      <c r="A922" t="s">
        <v>1212</v>
      </c>
      <c r="B922" t="s">
        <v>76</v>
      </c>
      <c r="C922">
        <v>2014</v>
      </c>
      <c r="D922" t="s">
        <v>231</v>
      </c>
      <c r="E922">
        <v>4</v>
      </c>
      <c r="G922" t="s">
        <v>336</v>
      </c>
      <c r="H922" t="s">
        <v>1154</v>
      </c>
      <c r="I922">
        <v>29780750983</v>
      </c>
      <c r="J922">
        <v>1579490459</v>
      </c>
      <c r="K922">
        <v>1304275108</v>
      </c>
      <c r="L922">
        <v>1655046463</v>
      </c>
      <c r="M922">
        <v>1655046463</v>
      </c>
      <c r="N922">
        <v>22764012927</v>
      </c>
      <c r="O922">
        <v>18960754551</v>
      </c>
      <c r="P922">
        <v>7363756775</v>
      </c>
      <c r="Q922">
        <v>7363756775</v>
      </c>
      <c r="R922">
        <v>7585985217</v>
      </c>
      <c r="S922">
        <v>7363756775</v>
      </c>
      <c r="T922">
        <v>7453478580</v>
      </c>
      <c r="U922">
        <v>7453478580</v>
      </c>
      <c r="V922">
        <v>7453478580</v>
      </c>
      <c r="W922">
        <v>7453478580</v>
      </c>
      <c r="X922">
        <v>7453478580</v>
      </c>
      <c r="Y922">
        <v>4625</v>
      </c>
      <c r="Z922">
        <v>292</v>
      </c>
      <c r="AA922">
        <v>292</v>
      </c>
      <c r="AB922">
        <v>7453478580</v>
      </c>
      <c r="AC922">
        <v>2555203294</v>
      </c>
      <c r="AM922">
        <v>15456742442</v>
      </c>
      <c r="AN922">
        <v>7453478580</v>
      </c>
      <c r="AO922">
        <v>7177780532</v>
      </c>
      <c r="AP922">
        <v>7177780532</v>
      </c>
      <c r="AQ922">
        <v>7271409712</v>
      </c>
      <c r="AR922">
        <v>7271409712</v>
      </c>
      <c r="AS922">
        <v>196136945</v>
      </c>
      <c r="AT922">
        <v>7445703607</v>
      </c>
      <c r="AU922">
        <v>7120925810</v>
      </c>
      <c r="AV922">
        <v>7120925810</v>
      </c>
      <c r="AW922">
        <v>6530033255</v>
      </c>
      <c r="AX922">
        <v>7453478580</v>
      </c>
      <c r="AY922">
        <v>7453478580</v>
      </c>
      <c r="AZ922">
        <v>7904894472</v>
      </c>
      <c r="BB922">
        <v>298562000</v>
      </c>
      <c r="BD922">
        <v>29780750983</v>
      </c>
      <c r="BE922">
        <v>29780750983</v>
      </c>
      <c r="BF922">
        <v>1</v>
      </c>
      <c r="BG922">
        <v>1</v>
      </c>
      <c r="BI922">
        <v>7453478580</v>
      </c>
      <c r="BK922">
        <v>7363756775</v>
      </c>
      <c r="BL922">
        <v>7363756775</v>
      </c>
      <c r="BM922">
        <v>7363756775</v>
      </c>
      <c r="BN922">
        <v>5193330887</v>
      </c>
      <c r="BQ922">
        <v>292</v>
      </c>
      <c r="BR922">
        <v>4089</v>
      </c>
      <c r="BS922">
        <v>292</v>
      </c>
      <c r="BT922">
        <v>144</v>
      </c>
    </row>
    <row r="923" spans="1:72">
      <c r="A923" t="s">
        <v>1213</v>
      </c>
      <c r="B923" t="s">
        <v>77</v>
      </c>
      <c r="C923">
        <v>2014</v>
      </c>
      <c r="D923" t="s">
        <v>228</v>
      </c>
      <c r="E923">
        <v>5</v>
      </c>
      <c r="G923" t="s">
        <v>338</v>
      </c>
      <c r="H923" t="s">
        <v>1154</v>
      </c>
      <c r="I923">
        <v>87959896799</v>
      </c>
      <c r="J923">
        <v>17231321984</v>
      </c>
      <c r="K923">
        <v>6283847017</v>
      </c>
      <c r="L923">
        <v>8342329141</v>
      </c>
      <c r="M923">
        <v>8342329141</v>
      </c>
      <c r="N923">
        <v>57012080997</v>
      </c>
      <c r="O923">
        <v>34480768895</v>
      </c>
      <c r="P923">
        <v>38733667898</v>
      </c>
      <c r="Q923">
        <v>38733667898</v>
      </c>
      <c r="R923">
        <v>40101840123</v>
      </c>
      <c r="S923">
        <v>38733667898</v>
      </c>
      <c r="T923">
        <v>37652357110</v>
      </c>
      <c r="U923">
        <v>37652357110</v>
      </c>
      <c r="V923">
        <v>37652357110</v>
      </c>
      <c r="W923">
        <v>37652357110</v>
      </c>
      <c r="X923">
        <v>37652357110</v>
      </c>
      <c r="Y923">
        <v>6316</v>
      </c>
      <c r="Z923">
        <v>757</v>
      </c>
      <c r="AA923">
        <v>757</v>
      </c>
      <c r="AB923">
        <v>37652357110</v>
      </c>
      <c r="AC923">
        <v>3679608188</v>
      </c>
      <c r="AD923">
        <v>37652357110</v>
      </c>
      <c r="AE923">
        <v>0</v>
      </c>
      <c r="AF923">
        <v>1063</v>
      </c>
      <c r="AG923">
        <v>1063</v>
      </c>
      <c r="AH923">
        <v>1063</v>
      </c>
      <c r="AI923">
        <v>0</v>
      </c>
      <c r="AJ923">
        <v>0</v>
      </c>
      <c r="AK923">
        <v>0</v>
      </c>
      <c r="AL923">
        <v>0</v>
      </c>
      <c r="AM923">
        <v>30221007897</v>
      </c>
      <c r="AN923">
        <v>37652357110</v>
      </c>
      <c r="AO923">
        <v>37346921565</v>
      </c>
      <c r="AP923">
        <v>37346921565</v>
      </c>
      <c r="AQ923">
        <v>37875235097</v>
      </c>
      <c r="AR923">
        <v>17813358218</v>
      </c>
      <c r="AS923">
        <v>1533927873</v>
      </c>
      <c r="AT923">
        <v>37328539243</v>
      </c>
      <c r="AU923">
        <v>35854082735</v>
      </c>
      <c r="AV923">
        <v>35854082735</v>
      </c>
      <c r="AW923">
        <v>34946642197</v>
      </c>
      <c r="AX923">
        <v>37652357110</v>
      </c>
      <c r="AY923">
        <v>37652357110</v>
      </c>
      <c r="AZ923">
        <v>38219122728.300003</v>
      </c>
      <c r="BA923">
        <v>6878785431</v>
      </c>
      <c r="BB923">
        <v>1412851000</v>
      </c>
      <c r="BC923">
        <v>19199543000</v>
      </c>
      <c r="BD923">
        <v>87959896799</v>
      </c>
      <c r="BE923">
        <v>87959896799</v>
      </c>
      <c r="BF923">
        <v>1</v>
      </c>
      <c r="BG923">
        <v>1</v>
      </c>
      <c r="BH923">
        <v>1</v>
      </c>
      <c r="BI923">
        <v>37652357110</v>
      </c>
      <c r="BJ923">
        <v>20072464068</v>
      </c>
      <c r="BK923">
        <v>38733667898</v>
      </c>
      <c r="BL923">
        <v>38733667898</v>
      </c>
      <c r="BM923">
        <v>18661203830</v>
      </c>
      <c r="BN923">
        <v>18182113021</v>
      </c>
      <c r="BO923">
        <v>0</v>
      </c>
      <c r="BP923">
        <v>0</v>
      </c>
      <c r="BQ923">
        <v>757</v>
      </c>
      <c r="BR923">
        <v>5282</v>
      </c>
      <c r="BS923">
        <v>757</v>
      </c>
      <c r="BT923">
        <v>1306</v>
      </c>
    </row>
    <row r="924" spans="1:72">
      <c r="A924" t="s">
        <v>1214</v>
      </c>
      <c r="B924" t="s">
        <v>78</v>
      </c>
      <c r="C924">
        <v>2014</v>
      </c>
      <c r="D924" t="s">
        <v>228</v>
      </c>
      <c r="E924">
        <v>5</v>
      </c>
      <c r="G924" t="s">
        <v>340</v>
      </c>
      <c r="H924" t="s">
        <v>1154</v>
      </c>
      <c r="I924">
        <v>65466795693</v>
      </c>
      <c r="J924">
        <v>23385980930</v>
      </c>
      <c r="K924">
        <v>5326784811</v>
      </c>
      <c r="L924">
        <v>7487414381</v>
      </c>
      <c r="M924">
        <v>7487414381</v>
      </c>
      <c r="N924">
        <v>69343500674</v>
      </c>
      <c r="O924">
        <v>50696475898</v>
      </c>
      <c r="P924">
        <v>32549100867</v>
      </c>
      <c r="Q924">
        <v>32549100867</v>
      </c>
      <c r="R924">
        <v>32908428145</v>
      </c>
      <c r="S924">
        <v>32549100867</v>
      </c>
      <c r="T924">
        <v>32820145034</v>
      </c>
      <c r="U924">
        <v>32820145034</v>
      </c>
      <c r="V924">
        <v>32820145034</v>
      </c>
      <c r="W924">
        <v>32820145034</v>
      </c>
      <c r="X924">
        <v>32820145034</v>
      </c>
      <c r="Y924">
        <v>6122</v>
      </c>
      <c r="Z924">
        <v>761</v>
      </c>
      <c r="AA924">
        <v>761</v>
      </c>
      <c r="AB924">
        <v>32820145034</v>
      </c>
      <c r="AC924">
        <v>3644159575</v>
      </c>
      <c r="AD924">
        <v>32820145034</v>
      </c>
      <c r="AE924">
        <v>0</v>
      </c>
      <c r="AF924">
        <v>1003</v>
      </c>
      <c r="AG924">
        <v>1003</v>
      </c>
      <c r="AH924">
        <v>1003</v>
      </c>
      <c r="AI924">
        <v>0</v>
      </c>
      <c r="AJ924">
        <v>0</v>
      </c>
      <c r="AK924">
        <v>0</v>
      </c>
      <c r="AL924">
        <v>0</v>
      </c>
      <c r="AM924">
        <v>37524057349</v>
      </c>
      <c r="AN924">
        <v>32820145034</v>
      </c>
      <c r="AO924">
        <v>31429611182</v>
      </c>
      <c r="AP924">
        <v>31429611182</v>
      </c>
      <c r="AQ924">
        <v>31563463689</v>
      </c>
      <c r="AR924">
        <v>16779822773</v>
      </c>
      <c r="AS924">
        <v>1128412045</v>
      </c>
      <c r="AT924">
        <v>32493497410</v>
      </c>
      <c r="AU924">
        <v>31219579639</v>
      </c>
      <c r="AV924">
        <v>31219579639</v>
      </c>
      <c r="AW924">
        <v>30069530895</v>
      </c>
      <c r="AX924">
        <v>32820145034</v>
      </c>
      <c r="AY924">
        <v>32820145034</v>
      </c>
      <c r="AZ924">
        <v>33886032348</v>
      </c>
      <c r="BA924">
        <v>5152353012</v>
      </c>
      <c r="BB924">
        <v>1250150000</v>
      </c>
      <c r="BC924">
        <v>15089408000</v>
      </c>
      <c r="BD924">
        <v>65466795693</v>
      </c>
      <c r="BE924">
        <v>65466795693</v>
      </c>
      <c r="BF924">
        <v>1</v>
      </c>
      <c r="BG924">
        <v>1</v>
      </c>
      <c r="BH924">
        <v>1</v>
      </c>
      <c r="BI924">
        <v>32820145034</v>
      </c>
      <c r="BJ924">
        <v>15810821588</v>
      </c>
      <c r="BK924">
        <v>32549100867</v>
      </c>
      <c r="BL924">
        <v>32549100867</v>
      </c>
      <c r="BM924">
        <v>16738279279</v>
      </c>
      <c r="BN924">
        <v>16870649298</v>
      </c>
      <c r="BO924">
        <v>0</v>
      </c>
      <c r="BP924">
        <v>0</v>
      </c>
      <c r="BQ924">
        <v>761</v>
      </c>
      <c r="BR924">
        <v>5416</v>
      </c>
      <c r="BS924">
        <v>761</v>
      </c>
      <c r="BT924">
        <v>1303</v>
      </c>
    </row>
    <row r="925" spans="1:72">
      <c r="A925" t="s">
        <v>1215</v>
      </c>
      <c r="B925" t="s">
        <v>79</v>
      </c>
      <c r="C925">
        <v>2014</v>
      </c>
      <c r="D925" t="s">
        <v>228</v>
      </c>
      <c r="E925">
        <v>7</v>
      </c>
      <c r="G925" t="s">
        <v>342</v>
      </c>
      <c r="H925" t="s">
        <v>1154</v>
      </c>
      <c r="I925">
        <v>140635298227</v>
      </c>
      <c r="J925">
        <v>35628065876</v>
      </c>
      <c r="K925">
        <v>10028257968</v>
      </c>
      <c r="L925">
        <v>14562098678</v>
      </c>
      <c r="M925">
        <v>14562098678</v>
      </c>
      <c r="N925">
        <v>126690961249</v>
      </c>
      <c r="O925">
        <v>83032153054</v>
      </c>
      <c r="P925">
        <v>66183722103</v>
      </c>
      <c r="Q925">
        <v>66183722103</v>
      </c>
      <c r="R925">
        <v>67822279607</v>
      </c>
      <c r="S925">
        <v>66183722103</v>
      </c>
      <c r="T925">
        <v>65581038438</v>
      </c>
      <c r="U925">
        <v>65581038438</v>
      </c>
      <c r="V925">
        <v>65581038438</v>
      </c>
      <c r="W925">
        <v>65581038438</v>
      </c>
      <c r="X925">
        <v>65581038438</v>
      </c>
      <c r="Y925">
        <v>13161</v>
      </c>
      <c r="Z925">
        <v>1517</v>
      </c>
      <c r="AA925">
        <v>1517</v>
      </c>
      <c r="AB925">
        <v>65581038438</v>
      </c>
      <c r="AC925">
        <v>7779592393</v>
      </c>
      <c r="AD925">
        <v>65581038438</v>
      </c>
      <c r="AE925">
        <v>0</v>
      </c>
      <c r="AF925">
        <v>1688</v>
      </c>
      <c r="AG925">
        <v>1688</v>
      </c>
      <c r="AH925">
        <v>1688</v>
      </c>
      <c r="AI925">
        <v>0</v>
      </c>
      <c r="AJ925">
        <v>0</v>
      </c>
      <c r="AK925">
        <v>0</v>
      </c>
      <c r="AL925">
        <v>0</v>
      </c>
      <c r="AM925">
        <v>70842064309</v>
      </c>
      <c r="AN925">
        <v>65581038438</v>
      </c>
      <c r="AO925">
        <v>63563037704</v>
      </c>
      <c r="AP925">
        <v>63563037704</v>
      </c>
      <c r="AQ925">
        <v>61872068143</v>
      </c>
      <c r="AR925">
        <v>32687958531</v>
      </c>
      <c r="AS925">
        <v>3772359354</v>
      </c>
      <c r="AT925">
        <v>65179290260</v>
      </c>
      <c r="AU925">
        <v>63858777745</v>
      </c>
      <c r="AV925">
        <v>63858777745</v>
      </c>
      <c r="AW925">
        <v>63209267761</v>
      </c>
      <c r="AX925">
        <v>65581038438</v>
      </c>
      <c r="AY925">
        <v>65581038438</v>
      </c>
      <c r="AZ925">
        <v>69075854043</v>
      </c>
      <c r="BA925">
        <v>11211702030</v>
      </c>
      <c r="BB925">
        <v>4216000000</v>
      </c>
      <c r="BC925">
        <v>28587000000</v>
      </c>
      <c r="BD925">
        <v>140635298227</v>
      </c>
      <c r="BE925">
        <v>140635298227</v>
      </c>
      <c r="BF925">
        <v>1</v>
      </c>
      <c r="BG925">
        <v>1</v>
      </c>
      <c r="BH925">
        <v>1</v>
      </c>
      <c r="BI925">
        <v>65581038438</v>
      </c>
      <c r="BJ925">
        <v>30685501060</v>
      </c>
      <c r="BK925">
        <v>66183722103</v>
      </c>
      <c r="BL925">
        <v>66183722103</v>
      </c>
      <c r="BM925">
        <v>35498221043</v>
      </c>
      <c r="BN925">
        <v>32576666903</v>
      </c>
      <c r="BO925">
        <v>0</v>
      </c>
      <c r="BP925">
        <v>0</v>
      </c>
      <c r="BQ925">
        <v>1517</v>
      </c>
      <c r="BR925">
        <v>10196</v>
      </c>
      <c r="BS925">
        <v>1517</v>
      </c>
      <c r="BT925">
        <v>2307</v>
      </c>
    </row>
    <row r="926" spans="1:72">
      <c r="A926" t="s">
        <v>1216</v>
      </c>
      <c r="B926" t="s">
        <v>80</v>
      </c>
      <c r="C926">
        <v>2014</v>
      </c>
      <c r="D926" t="s">
        <v>228</v>
      </c>
      <c r="E926">
        <v>7</v>
      </c>
      <c r="G926" t="s">
        <v>344</v>
      </c>
      <c r="H926" t="s">
        <v>1154</v>
      </c>
      <c r="I926">
        <v>210706160575</v>
      </c>
      <c r="J926">
        <v>34102032121</v>
      </c>
      <c r="K926">
        <v>10665216939</v>
      </c>
      <c r="L926">
        <v>17188814120</v>
      </c>
      <c r="M926">
        <v>17188814120</v>
      </c>
      <c r="N926">
        <v>152914081437</v>
      </c>
      <c r="O926">
        <v>102073901901</v>
      </c>
      <c r="P926">
        <v>74052669263</v>
      </c>
      <c r="Q926">
        <v>74052669263</v>
      </c>
      <c r="R926">
        <v>77305047082</v>
      </c>
      <c r="S926">
        <v>74052669263</v>
      </c>
      <c r="T926">
        <v>74799376466</v>
      </c>
      <c r="U926">
        <v>74799376466</v>
      </c>
      <c r="V926">
        <v>74799376466</v>
      </c>
      <c r="W926">
        <v>74799376466</v>
      </c>
      <c r="X926">
        <v>74799376466</v>
      </c>
      <c r="Y926">
        <v>15216</v>
      </c>
      <c r="Z926">
        <v>1781</v>
      </c>
      <c r="AA926">
        <v>1781</v>
      </c>
      <c r="AB926">
        <v>74799376466</v>
      </c>
      <c r="AC926">
        <v>7726104244</v>
      </c>
      <c r="AD926">
        <v>74799376466</v>
      </c>
      <c r="AE926">
        <v>0</v>
      </c>
      <c r="AF926">
        <v>1167</v>
      </c>
      <c r="AG926">
        <v>1167</v>
      </c>
      <c r="AH926">
        <v>1167</v>
      </c>
      <c r="AI926">
        <v>0</v>
      </c>
      <c r="AJ926">
        <v>0</v>
      </c>
      <c r="AK926">
        <v>0</v>
      </c>
      <c r="AL926">
        <v>0</v>
      </c>
      <c r="AM926">
        <v>92842738344</v>
      </c>
      <c r="AN926">
        <v>74799376466</v>
      </c>
      <c r="AO926">
        <v>70446106403</v>
      </c>
      <c r="AP926">
        <v>70446106403</v>
      </c>
      <c r="AQ926">
        <v>71602044381</v>
      </c>
      <c r="AR926">
        <v>44176035067</v>
      </c>
      <c r="AS926">
        <v>4619062010</v>
      </c>
      <c r="AT926">
        <v>74449328408</v>
      </c>
      <c r="AU926">
        <v>72728604976</v>
      </c>
      <c r="AV926">
        <v>72728604976</v>
      </c>
      <c r="AW926">
        <v>69631046704</v>
      </c>
      <c r="AX926">
        <v>74799376466</v>
      </c>
      <c r="AY926">
        <v>74799376466</v>
      </c>
      <c r="AZ926">
        <v>76587481665</v>
      </c>
      <c r="BA926">
        <v>10907708904</v>
      </c>
      <c r="BB926">
        <v>5032356000</v>
      </c>
      <c r="BC926">
        <v>27752094000</v>
      </c>
      <c r="BD926">
        <v>210706160575</v>
      </c>
      <c r="BE926">
        <v>210706160575</v>
      </c>
      <c r="BF926">
        <v>1</v>
      </c>
      <c r="BG926">
        <v>1</v>
      </c>
      <c r="BH926">
        <v>1</v>
      </c>
      <c r="BI926">
        <v>74799376466</v>
      </c>
      <c r="BJ926">
        <v>27533079317</v>
      </c>
      <c r="BK926">
        <v>74052669263</v>
      </c>
      <c r="BL926">
        <v>74052669263</v>
      </c>
      <c r="BM926">
        <v>46519589946</v>
      </c>
      <c r="BN926">
        <v>38880471785</v>
      </c>
      <c r="BO926">
        <v>0</v>
      </c>
      <c r="BP926">
        <v>0</v>
      </c>
      <c r="BQ926">
        <v>1781</v>
      </c>
      <c r="BR926">
        <v>10959</v>
      </c>
      <c r="BS926">
        <v>1781</v>
      </c>
      <c r="BT926">
        <v>1648</v>
      </c>
    </row>
    <row r="927" spans="1:72">
      <c r="A927" t="s">
        <v>1217</v>
      </c>
      <c r="B927" t="s">
        <v>81</v>
      </c>
      <c r="C927">
        <v>2014</v>
      </c>
      <c r="D927" t="s">
        <v>228</v>
      </c>
      <c r="E927">
        <v>6</v>
      </c>
      <c r="G927" t="s">
        <v>346</v>
      </c>
      <c r="H927" t="s">
        <v>1154</v>
      </c>
      <c r="I927">
        <v>77037401264</v>
      </c>
      <c r="J927">
        <v>15829151242</v>
      </c>
      <c r="K927">
        <v>8346819872</v>
      </c>
      <c r="L927">
        <v>12729812151</v>
      </c>
      <c r="M927">
        <v>12729812151</v>
      </c>
      <c r="N927">
        <v>69562820078</v>
      </c>
      <c r="O927">
        <v>42585400683</v>
      </c>
      <c r="P927">
        <v>44798395163</v>
      </c>
      <c r="Q927">
        <v>44798395163</v>
      </c>
      <c r="R927">
        <v>48485461879</v>
      </c>
      <c r="S927">
        <v>44798395163</v>
      </c>
      <c r="T927">
        <v>43519971320</v>
      </c>
      <c r="U927">
        <v>43519971320</v>
      </c>
      <c r="V927">
        <v>43519971320</v>
      </c>
      <c r="W927">
        <v>43519971320</v>
      </c>
      <c r="X927">
        <v>43519971320</v>
      </c>
      <c r="Y927">
        <v>10366</v>
      </c>
      <c r="Z927">
        <v>947</v>
      </c>
      <c r="AA927">
        <v>947</v>
      </c>
      <c r="AB927">
        <v>43519971320</v>
      </c>
      <c r="AC927">
        <v>5810861002</v>
      </c>
      <c r="AD927">
        <v>43519971320</v>
      </c>
      <c r="AE927">
        <v>0</v>
      </c>
      <c r="AF927">
        <v>1020</v>
      </c>
      <c r="AG927">
        <v>1020</v>
      </c>
      <c r="AH927">
        <v>1020</v>
      </c>
      <c r="AI927">
        <v>0</v>
      </c>
      <c r="AJ927">
        <v>0</v>
      </c>
      <c r="AK927">
        <v>0</v>
      </c>
      <c r="AL927">
        <v>0</v>
      </c>
      <c r="AM927">
        <v>41533475291</v>
      </c>
      <c r="AN927">
        <v>43519971320</v>
      </c>
      <c r="AO927">
        <v>43048290694</v>
      </c>
      <c r="AP927">
        <v>43048290694</v>
      </c>
      <c r="AQ927">
        <v>42266278513</v>
      </c>
      <c r="AR927">
        <v>21967636652</v>
      </c>
      <c r="AS927">
        <v>2292759896</v>
      </c>
      <c r="AT927">
        <v>43263987374</v>
      </c>
      <c r="AU927">
        <v>41953245779</v>
      </c>
      <c r="AV927">
        <v>41953245779</v>
      </c>
      <c r="AW927">
        <v>41138293230</v>
      </c>
      <c r="AX927">
        <v>43519971320</v>
      </c>
      <c r="AY927">
        <v>43519971320</v>
      </c>
      <c r="AZ927">
        <v>44560392285</v>
      </c>
      <c r="BA927">
        <v>8263534371</v>
      </c>
      <c r="BB927">
        <v>1567000000</v>
      </c>
      <c r="BC927">
        <v>20736000000</v>
      </c>
      <c r="BD927">
        <v>77037401264</v>
      </c>
      <c r="BE927">
        <v>77037401264</v>
      </c>
      <c r="BF927">
        <v>1</v>
      </c>
      <c r="BG927">
        <v>1</v>
      </c>
      <c r="BH927">
        <v>1</v>
      </c>
      <c r="BI927">
        <v>43519971320</v>
      </c>
      <c r="BJ927">
        <v>21091015226</v>
      </c>
      <c r="BK927">
        <v>44798395163</v>
      </c>
      <c r="BL927">
        <v>44798395163</v>
      </c>
      <c r="BM927">
        <v>23707379937</v>
      </c>
      <c r="BN927">
        <v>21554121958</v>
      </c>
      <c r="BO927">
        <v>0</v>
      </c>
      <c r="BP927">
        <v>0</v>
      </c>
      <c r="BQ927">
        <v>947</v>
      </c>
      <c r="BR927">
        <v>8749</v>
      </c>
      <c r="BS927">
        <v>947</v>
      </c>
      <c r="BT927">
        <v>1353</v>
      </c>
    </row>
    <row r="928" spans="1:72">
      <c r="A928" t="s">
        <v>1218</v>
      </c>
      <c r="B928" t="s">
        <v>82</v>
      </c>
      <c r="C928">
        <v>2014</v>
      </c>
      <c r="D928" t="s">
        <v>228</v>
      </c>
      <c r="E928">
        <v>5</v>
      </c>
      <c r="G928" t="s">
        <v>348</v>
      </c>
      <c r="H928" t="s">
        <v>1154</v>
      </c>
      <c r="I928">
        <v>119000240623</v>
      </c>
      <c r="J928">
        <v>33776762473</v>
      </c>
      <c r="K928">
        <v>11119191255</v>
      </c>
      <c r="L928">
        <v>18565160916</v>
      </c>
      <c r="M928">
        <v>18565160916</v>
      </c>
      <c r="N928">
        <v>88453491932</v>
      </c>
      <c r="O928">
        <v>58167375693</v>
      </c>
      <c r="P928">
        <v>43615907716</v>
      </c>
      <c r="Q928">
        <v>43615907716</v>
      </c>
      <c r="R928">
        <v>47774057492</v>
      </c>
      <c r="S928">
        <v>43615907716</v>
      </c>
      <c r="T928">
        <v>42203061486</v>
      </c>
      <c r="U928">
        <v>42203061486</v>
      </c>
      <c r="V928">
        <v>42203061486</v>
      </c>
      <c r="W928">
        <v>42203061486</v>
      </c>
      <c r="X928">
        <v>42203061486</v>
      </c>
      <c r="Y928">
        <v>7647</v>
      </c>
      <c r="Z928">
        <v>975</v>
      </c>
      <c r="AA928">
        <v>975</v>
      </c>
      <c r="AB928">
        <v>42203061486</v>
      </c>
      <c r="AC928">
        <v>4261049479</v>
      </c>
      <c r="AD928">
        <v>42203061486</v>
      </c>
      <c r="AE928">
        <v>0</v>
      </c>
      <c r="AF928">
        <v>1106</v>
      </c>
      <c r="AG928">
        <v>1106</v>
      </c>
      <c r="AH928">
        <v>1106</v>
      </c>
      <c r="AI928">
        <v>0</v>
      </c>
      <c r="AJ928">
        <v>0</v>
      </c>
      <c r="AK928">
        <v>0</v>
      </c>
      <c r="AL928">
        <v>0</v>
      </c>
      <c r="AM928">
        <v>46647793070</v>
      </c>
      <c r="AN928">
        <v>42203061486</v>
      </c>
      <c r="AO928">
        <v>42344151492</v>
      </c>
      <c r="AP928">
        <v>42344151492</v>
      </c>
      <c r="AQ928">
        <v>41565511908</v>
      </c>
      <c r="AR928">
        <v>20685886520</v>
      </c>
      <c r="AS928">
        <v>2659798408</v>
      </c>
      <c r="AT928">
        <v>41848872850</v>
      </c>
      <c r="AU928">
        <v>40656032934</v>
      </c>
      <c r="AV928">
        <v>40656032934</v>
      </c>
      <c r="AW928">
        <v>39598535417</v>
      </c>
      <c r="AX928">
        <v>42203061486</v>
      </c>
      <c r="AY928">
        <v>42203061486</v>
      </c>
      <c r="AZ928">
        <v>43629996337.189651</v>
      </c>
      <c r="BA928">
        <v>7628581957</v>
      </c>
      <c r="BB928">
        <v>0</v>
      </c>
      <c r="BC928">
        <v>20656433000</v>
      </c>
      <c r="BD928">
        <v>119000240623</v>
      </c>
      <c r="BE928">
        <v>119000240623</v>
      </c>
      <c r="BF928">
        <v>1</v>
      </c>
      <c r="BG928">
        <v>1</v>
      </c>
      <c r="BH928">
        <v>1</v>
      </c>
      <c r="BI928">
        <v>42203061486</v>
      </c>
      <c r="BJ928">
        <v>21152790118</v>
      </c>
      <c r="BK928">
        <v>43615907716</v>
      </c>
      <c r="BL928">
        <v>43615907716</v>
      </c>
      <c r="BM928">
        <v>22463117598</v>
      </c>
      <c r="BN928">
        <v>20400883738</v>
      </c>
      <c r="BO928">
        <v>0</v>
      </c>
      <c r="BP928">
        <v>0</v>
      </c>
      <c r="BQ928">
        <v>975</v>
      </c>
      <c r="BR928">
        <v>6035</v>
      </c>
      <c r="BS928">
        <v>975</v>
      </c>
      <c r="BT928">
        <v>1367</v>
      </c>
    </row>
    <row r="929" spans="1:72">
      <c r="A929" t="s">
        <v>1219</v>
      </c>
      <c r="B929" t="s">
        <v>83</v>
      </c>
      <c r="C929">
        <v>2014</v>
      </c>
      <c r="D929" t="s">
        <v>212</v>
      </c>
      <c r="E929">
        <v>2</v>
      </c>
      <c r="G929" t="s">
        <v>350</v>
      </c>
      <c r="H929" t="s">
        <v>1154</v>
      </c>
      <c r="I929">
        <v>15104994354</v>
      </c>
      <c r="J929">
        <v>578085275</v>
      </c>
      <c r="K929">
        <v>530090658</v>
      </c>
      <c r="L929">
        <v>764989339</v>
      </c>
      <c r="M929">
        <v>764989339</v>
      </c>
      <c r="N929">
        <v>7391724782</v>
      </c>
      <c r="O929">
        <v>6033031122</v>
      </c>
      <c r="P929">
        <v>4369830837</v>
      </c>
      <c r="Q929">
        <v>4369830837</v>
      </c>
      <c r="R929">
        <v>4694810944</v>
      </c>
      <c r="S929">
        <v>4369830837</v>
      </c>
      <c r="T929">
        <v>4350619774</v>
      </c>
      <c r="U929">
        <v>4350619774</v>
      </c>
      <c r="V929">
        <v>4350619774</v>
      </c>
      <c r="W929">
        <v>4350619774</v>
      </c>
      <c r="X929">
        <v>4350619774</v>
      </c>
      <c r="Y929">
        <v>1074</v>
      </c>
      <c r="Z929">
        <v>147</v>
      </c>
      <c r="AA929">
        <v>147</v>
      </c>
      <c r="AB929">
        <v>4350619774</v>
      </c>
      <c r="AC929">
        <v>646187180</v>
      </c>
      <c r="AM929">
        <v>4934179368</v>
      </c>
      <c r="AN929">
        <v>4350619774</v>
      </c>
      <c r="AO929">
        <v>4351479273</v>
      </c>
      <c r="AP929">
        <v>4351479273</v>
      </c>
      <c r="AQ929">
        <v>4146131866</v>
      </c>
      <c r="AR929">
        <v>4146131866</v>
      </c>
      <c r="AS929">
        <v>116601152</v>
      </c>
      <c r="AT929">
        <v>4350001345</v>
      </c>
      <c r="AU929">
        <v>4165573140</v>
      </c>
      <c r="AV929">
        <v>4165573140</v>
      </c>
      <c r="AW929">
        <v>3984623714</v>
      </c>
      <c r="AX929">
        <v>4350619774</v>
      </c>
      <c r="AY929">
        <v>4350619774</v>
      </c>
      <c r="AZ929">
        <v>4534436064</v>
      </c>
      <c r="BB929">
        <v>111787000</v>
      </c>
      <c r="BD929">
        <v>15104994354</v>
      </c>
      <c r="BE929">
        <v>15104994354</v>
      </c>
      <c r="BF929">
        <v>1</v>
      </c>
      <c r="BG929">
        <v>1</v>
      </c>
      <c r="BI929">
        <v>4350619774</v>
      </c>
      <c r="BK929">
        <v>4369830837</v>
      </c>
      <c r="BL929">
        <v>4369830837</v>
      </c>
      <c r="BM929">
        <v>4369830837</v>
      </c>
      <c r="BN929">
        <v>3193392143</v>
      </c>
      <c r="BQ929">
        <v>147</v>
      </c>
      <c r="BR929">
        <v>453</v>
      </c>
      <c r="BS929">
        <v>147</v>
      </c>
      <c r="BT929">
        <v>104</v>
      </c>
    </row>
    <row r="930" spans="1:72">
      <c r="A930" t="s">
        <v>1220</v>
      </c>
      <c r="B930" t="s">
        <v>84</v>
      </c>
      <c r="C930">
        <v>2014</v>
      </c>
      <c r="D930" t="s">
        <v>228</v>
      </c>
      <c r="E930">
        <v>5</v>
      </c>
      <c r="G930" t="s">
        <v>352</v>
      </c>
      <c r="H930" t="s">
        <v>1154</v>
      </c>
      <c r="I930">
        <v>65344510335</v>
      </c>
      <c r="J930">
        <v>16904330025</v>
      </c>
      <c r="K930">
        <v>5103422040</v>
      </c>
      <c r="L930">
        <v>7547216859</v>
      </c>
      <c r="M930">
        <v>7547216859</v>
      </c>
      <c r="N930">
        <v>55945542667</v>
      </c>
      <c r="O930">
        <v>36517363411</v>
      </c>
      <c r="P930">
        <v>33461174854</v>
      </c>
      <c r="Q930">
        <v>33461174854</v>
      </c>
      <c r="R930">
        <v>35366417862</v>
      </c>
      <c r="S930">
        <v>33461174854</v>
      </c>
      <c r="T930">
        <v>33326557252</v>
      </c>
      <c r="U930">
        <v>33326557252</v>
      </c>
      <c r="V930">
        <v>33326557252</v>
      </c>
      <c r="W930">
        <v>33326557252</v>
      </c>
      <c r="X930">
        <v>33326557252</v>
      </c>
      <c r="Y930">
        <v>6453</v>
      </c>
      <c r="Z930">
        <v>617</v>
      </c>
      <c r="AA930">
        <v>617</v>
      </c>
      <c r="AB930">
        <v>33326557252</v>
      </c>
      <c r="AC930">
        <v>3580521529</v>
      </c>
      <c r="AD930">
        <v>33326557252</v>
      </c>
      <c r="AE930">
        <v>0</v>
      </c>
      <c r="AF930">
        <v>885</v>
      </c>
      <c r="AG930">
        <v>885</v>
      </c>
      <c r="AH930">
        <v>885</v>
      </c>
      <c r="AI930">
        <v>0</v>
      </c>
      <c r="AJ930">
        <v>0</v>
      </c>
      <c r="AK930">
        <v>0</v>
      </c>
      <c r="AL930">
        <v>0</v>
      </c>
      <c r="AM930">
        <v>31971467978</v>
      </c>
      <c r="AN930">
        <v>33326557252</v>
      </c>
      <c r="AO930">
        <v>32192290075</v>
      </c>
      <c r="AP930">
        <v>32192290075</v>
      </c>
      <c r="AQ930">
        <v>31861832141</v>
      </c>
      <c r="AR930">
        <v>16410622946</v>
      </c>
      <c r="AS930">
        <v>1522254829</v>
      </c>
      <c r="AT930">
        <v>33157714012</v>
      </c>
      <c r="AU930">
        <v>32246517552</v>
      </c>
      <c r="AV930">
        <v>32246517552</v>
      </c>
      <c r="AW930">
        <v>31392856366</v>
      </c>
      <c r="AX930">
        <v>33326557252</v>
      </c>
      <c r="AY930">
        <v>33326557252</v>
      </c>
      <c r="AZ930">
        <v>33995454246</v>
      </c>
      <c r="BA930">
        <v>6094569858</v>
      </c>
      <c r="BB930">
        <v>1478658000</v>
      </c>
      <c r="BC930">
        <v>15477382000</v>
      </c>
      <c r="BD930">
        <v>65344510335</v>
      </c>
      <c r="BE930">
        <v>65344510335</v>
      </c>
      <c r="BF930">
        <v>1</v>
      </c>
      <c r="BG930">
        <v>1</v>
      </c>
      <c r="BH930">
        <v>1</v>
      </c>
      <c r="BI930">
        <v>33326557252</v>
      </c>
      <c r="BJ930">
        <v>15933034082</v>
      </c>
      <c r="BK930">
        <v>33461174854</v>
      </c>
      <c r="BL930">
        <v>33461174854</v>
      </c>
      <c r="BM930">
        <v>17528140772</v>
      </c>
      <c r="BN930">
        <v>17022887051</v>
      </c>
      <c r="BO930">
        <v>0</v>
      </c>
      <c r="BP930">
        <v>0</v>
      </c>
      <c r="BQ930">
        <v>617</v>
      </c>
      <c r="BR930">
        <v>5636</v>
      </c>
      <c r="BS930">
        <v>617</v>
      </c>
      <c r="BT930">
        <v>1207</v>
      </c>
    </row>
    <row r="931" spans="1:72">
      <c r="A931" t="s">
        <v>1221</v>
      </c>
      <c r="B931" t="s">
        <v>85</v>
      </c>
      <c r="C931">
        <v>2014</v>
      </c>
      <c r="D931" t="s">
        <v>228</v>
      </c>
      <c r="E931">
        <v>6</v>
      </c>
      <c r="G931" t="s">
        <v>354</v>
      </c>
      <c r="H931" t="s">
        <v>1154</v>
      </c>
      <c r="I931">
        <v>93415579496</v>
      </c>
      <c r="J931">
        <v>25306802704</v>
      </c>
      <c r="K931">
        <v>9814440110</v>
      </c>
      <c r="L931">
        <v>12771501938</v>
      </c>
      <c r="M931">
        <v>12771501938</v>
      </c>
      <c r="N931">
        <v>84745549614</v>
      </c>
      <c r="O931">
        <v>58804922759</v>
      </c>
      <c r="P931">
        <v>42097342908</v>
      </c>
      <c r="Q931">
        <v>42097342908</v>
      </c>
      <c r="R931">
        <v>45762108157</v>
      </c>
      <c r="S931">
        <v>42097342908</v>
      </c>
      <c r="T931">
        <v>41625239967</v>
      </c>
      <c r="U931">
        <v>41625239967</v>
      </c>
      <c r="V931">
        <v>41625239967</v>
      </c>
      <c r="W931">
        <v>41625239967</v>
      </c>
      <c r="X931">
        <v>41625239967</v>
      </c>
      <c r="Y931">
        <v>9597</v>
      </c>
      <c r="Z931">
        <v>850</v>
      </c>
      <c r="AA931">
        <v>850</v>
      </c>
      <c r="AB931">
        <v>41625239967</v>
      </c>
      <c r="AC931">
        <v>5558649685</v>
      </c>
      <c r="AD931">
        <v>41625239967</v>
      </c>
      <c r="AE931">
        <v>0</v>
      </c>
      <c r="AF931">
        <v>947</v>
      </c>
      <c r="AG931">
        <v>947</v>
      </c>
      <c r="AH931">
        <v>947</v>
      </c>
      <c r="AI931">
        <v>0</v>
      </c>
      <c r="AJ931">
        <v>0</v>
      </c>
      <c r="AK931">
        <v>0</v>
      </c>
      <c r="AL931">
        <v>0</v>
      </c>
      <c r="AM931">
        <v>45652539453</v>
      </c>
      <c r="AN931">
        <v>41625239967</v>
      </c>
      <c r="AO931">
        <v>40282472787</v>
      </c>
      <c r="AP931">
        <v>40282472787</v>
      </c>
      <c r="AQ931">
        <v>40898269516</v>
      </c>
      <c r="AR931">
        <v>22393449351</v>
      </c>
      <c r="AS931">
        <v>2435428067</v>
      </c>
      <c r="AT931">
        <v>41397969179</v>
      </c>
      <c r="AU931">
        <v>40325778957</v>
      </c>
      <c r="AV931">
        <v>40325778957</v>
      </c>
      <c r="AW931">
        <v>38691259014</v>
      </c>
      <c r="AX931">
        <v>41625239967</v>
      </c>
      <c r="AY931">
        <v>41625239967</v>
      </c>
      <c r="AZ931">
        <v>42735928236</v>
      </c>
      <c r="BA931">
        <v>7138000793</v>
      </c>
      <c r="BB931">
        <v>2814730000</v>
      </c>
      <c r="BC931">
        <v>17972207000</v>
      </c>
      <c r="BD931">
        <v>93415579496</v>
      </c>
      <c r="BE931">
        <v>93415579496</v>
      </c>
      <c r="BF931">
        <v>1</v>
      </c>
      <c r="BG931">
        <v>1</v>
      </c>
      <c r="BH931">
        <v>1</v>
      </c>
      <c r="BI931">
        <v>41625239967</v>
      </c>
      <c r="BJ931">
        <v>18583887972</v>
      </c>
      <c r="BK931">
        <v>42097342908</v>
      </c>
      <c r="BL931">
        <v>42097342908</v>
      </c>
      <c r="BM931">
        <v>23513454936</v>
      </c>
      <c r="BN931">
        <v>21405279336</v>
      </c>
      <c r="BO931">
        <v>0</v>
      </c>
      <c r="BP931">
        <v>0</v>
      </c>
      <c r="BQ931">
        <v>850</v>
      </c>
      <c r="BR931">
        <v>8358</v>
      </c>
      <c r="BS931">
        <v>850</v>
      </c>
      <c r="BT931">
        <v>1279</v>
      </c>
    </row>
    <row r="932" spans="1:72">
      <c r="A932" t="s">
        <v>1222</v>
      </c>
      <c r="B932" t="s">
        <v>86</v>
      </c>
      <c r="C932">
        <v>2014</v>
      </c>
      <c r="D932" t="s">
        <v>228</v>
      </c>
      <c r="E932">
        <v>5</v>
      </c>
      <c r="G932" t="s">
        <v>356</v>
      </c>
      <c r="H932" t="s">
        <v>1154</v>
      </c>
      <c r="I932">
        <v>74961886814</v>
      </c>
      <c r="J932">
        <v>18994324318</v>
      </c>
      <c r="K932">
        <v>5643323262</v>
      </c>
      <c r="L932">
        <v>8630968519</v>
      </c>
      <c r="M932">
        <v>8630968519</v>
      </c>
      <c r="N932">
        <v>60943145925</v>
      </c>
      <c r="O932">
        <v>37478738398</v>
      </c>
      <c r="P932">
        <v>31857039683</v>
      </c>
      <c r="Q932">
        <v>31857039683</v>
      </c>
      <c r="R932">
        <v>40246685544</v>
      </c>
      <c r="S932">
        <v>31857039683</v>
      </c>
      <c r="T932">
        <v>31497368775</v>
      </c>
      <c r="U932">
        <v>31497368775</v>
      </c>
      <c r="V932">
        <v>31497368775</v>
      </c>
      <c r="W932">
        <v>31497368775</v>
      </c>
      <c r="X932">
        <v>31497368775</v>
      </c>
      <c r="Y932">
        <v>5584</v>
      </c>
      <c r="Z932">
        <v>670</v>
      </c>
      <c r="AA932">
        <v>670</v>
      </c>
      <c r="AB932">
        <v>31497368775</v>
      </c>
      <c r="AC932">
        <v>3191210810</v>
      </c>
      <c r="AD932">
        <v>31497368775</v>
      </c>
      <c r="AE932">
        <v>0</v>
      </c>
      <c r="AF932">
        <v>641</v>
      </c>
      <c r="AG932">
        <v>641</v>
      </c>
      <c r="AH932">
        <v>641</v>
      </c>
      <c r="AI932">
        <v>0</v>
      </c>
      <c r="AJ932">
        <v>0</v>
      </c>
      <c r="AK932">
        <v>0</v>
      </c>
      <c r="AL932">
        <v>0</v>
      </c>
      <c r="AM932">
        <v>37426725078</v>
      </c>
      <c r="AN932">
        <v>31497368775</v>
      </c>
      <c r="AO932">
        <v>31866001105</v>
      </c>
      <c r="AP932">
        <v>31866001105</v>
      </c>
      <c r="AQ932">
        <v>30405008128</v>
      </c>
      <c r="AR932">
        <v>14778804989</v>
      </c>
      <c r="AS932">
        <v>1499237351</v>
      </c>
      <c r="AT932">
        <v>31326054250</v>
      </c>
      <c r="AU932">
        <v>30139444863</v>
      </c>
      <c r="AV932">
        <v>30139444863</v>
      </c>
      <c r="AW932">
        <v>30060986021</v>
      </c>
      <c r="AX932">
        <v>31497368775</v>
      </c>
      <c r="AY932">
        <v>31497368775</v>
      </c>
      <c r="AZ932">
        <v>32789958228</v>
      </c>
      <c r="BA932">
        <v>5740081515</v>
      </c>
      <c r="BB932">
        <v>1566654000</v>
      </c>
      <c r="BC932">
        <v>15691324000</v>
      </c>
      <c r="BD932">
        <v>74961886814</v>
      </c>
      <c r="BE932">
        <v>74961886814</v>
      </c>
      <c r="BF932">
        <v>1</v>
      </c>
      <c r="BG932">
        <v>1</v>
      </c>
      <c r="BH932">
        <v>1</v>
      </c>
      <c r="BI932">
        <v>31497368775</v>
      </c>
      <c r="BJ932">
        <v>15668960378</v>
      </c>
      <c r="BK932">
        <v>31857039683</v>
      </c>
      <c r="BL932">
        <v>31857039683</v>
      </c>
      <c r="BM932">
        <v>16188079305</v>
      </c>
      <c r="BN932">
        <v>16150002748</v>
      </c>
      <c r="BO932">
        <v>0</v>
      </c>
      <c r="BP932">
        <v>0</v>
      </c>
      <c r="BQ932">
        <v>670</v>
      </c>
      <c r="BR932">
        <v>5003</v>
      </c>
      <c r="BS932">
        <v>670</v>
      </c>
      <c r="BT932">
        <v>1005</v>
      </c>
    </row>
    <row r="933" spans="1:72">
      <c r="A933" t="s">
        <v>1223</v>
      </c>
      <c r="B933" t="s">
        <v>87</v>
      </c>
      <c r="C933">
        <v>2014</v>
      </c>
      <c r="D933" t="s">
        <v>212</v>
      </c>
      <c r="E933">
        <v>3</v>
      </c>
      <c r="G933" t="s">
        <v>358</v>
      </c>
      <c r="H933" t="s">
        <v>1154</v>
      </c>
      <c r="I933">
        <v>31502692631</v>
      </c>
      <c r="J933">
        <v>753096557</v>
      </c>
      <c r="K933">
        <v>612349570</v>
      </c>
      <c r="L933">
        <v>792256981</v>
      </c>
      <c r="M933">
        <v>792256981</v>
      </c>
      <c r="N933">
        <v>7541300884</v>
      </c>
      <c r="O933">
        <v>6632107320</v>
      </c>
      <c r="P933">
        <v>5773857533</v>
      </c>
      <c r="Q933">
        <v>5773857533</v>
      </c>
      <c r="R933">
        <v>5864954790</v>
      </c>
      <c r="S933">
        <v>5773857533</v>
      </c>
      <c r="T933">
        <v>5745551923</v>
      </c>
      <c r="U933">
        <v>5745551923</v>
      </c>
      <c r="V933">
        <v>5745551923</v>
      </c>
      <c r="W933">
        <v>5745551923</v>
      </c>
      <c r="X933">
        <v>5745551923</v>
      </c>
      <c r="Y933">
        <v>3028</v>
      </c>
      <c r="Z933">
        <v>190</v>
      </c>
      <c r="AA933">
        <v>190</v>
      </c>
      <c r="AB933">
        <v>5745551923</v>
      </c>
      <c r="AC933">
        <v>1807867291</v>
      </c>
      <c r="AM933">
        <v>6863658300</v>
      </c>
      <c r="AN933">
        <v>5745551923</v>
      </c>
      <c r="AO933">
        <v>5386097273</v>
      </c>
      <c r="AP933">
        <v>5386097273</v>
      </c>
      <c r="AQ933">
        <v>5695097380</v>
      </c>
      <c r="AR933">
        <v>5695097380</v>
      </c>
      <c r="AS933">
        <v>70701452</v>
      </c>
      <c r="AT933">
        <v>5744967525</v>
      </c>
      <c r="AU933">
        <v>5313901496</v>
      </c>
      <c r="AV933">
        <v>5313901496</v>
      </c>
      <c r="AW933">
        <v>5086923875</v>
      </c>
      <c r="AX933">
        <v>5745551923</v>
      </c>
      <c r="AY933">
        <v>5745551923</v>
      </c>
      <c r="AZ933">
        <v>6043479680</v>
      </c>
      <c r="BB933">
        <v>73673000</v>
      </c>
      <c r="BD933">
        <v>31502692631</v>
      </c>
      <c r="BE933">
        <v>31502692631</v>
      </c>
      <c r="BF933">
        <v>1</v>
      </c>
      <c r="BG933">
        <v>1</v>
      </c>
      <c r="BI933">
        <v>5745551923</v>
      </c>
      <c r="BK933">
        <v>5773857533</v>
      </c>
      <c r="BL933">
        <v>5773857533</v>
      </c>
      <c r="BM933">
        <v>5773857533</v>
      </c>
      <c r="BN933">
        <v>4125563396</v>
      </c>
      <c r="BQ933">
        <v>190</v>
      </c>
      <c r="BR933">
        <v>2811</v>
      </c>
      <c r="BS933">
        <v>190</v>
      </c>
      <c r="BT933">
        <v>109</v>
      </c>
    </row>
    <row r="934" spans="1:72">
      <c r="A934" t="s">
        <v>1224</v>
      </c>
      <c r="B934" t="s">
        <v>88</v>
      </c>
      <c r="C934">
        <v>2014</v>
      </c>
      <c r="D934" t="s">
        <v>207</v>
      </c>
      <c r="E934">
        <v>8</v>
      </c>
      <c r="G934" t="s">
        <v>360</v>
      </c>
      <c r="H934" t="s">
        <v>1154</v>
      </c>
      <c r="I934">
        <v>443723066708</v>
      </c>
      <c r="J934">
        <v>92302545116</v>
      </c>
      <c r="K934">
        <v>43708875269</v>
      </c>
      <c r="L934">
        <v>60516105045</v>
      </c>
      <c r="M934">
        <v>60516105045</v>
      </c>
      <c r="N934">
        <v>341174527217</v>
      </c>
      <c r="O934">
        <v>217527200685</v>
      </c>
      <c r="P934">
        <v>121475896455</v>
      </c>
      <c r="Q934">
        <v>121475896455</v>
      </c>
      <c r="R934">
        <v>149237432730</v>
      </c>
      <c r="S934">
        <v>121475896455</v>
      </c>
      <c r="T934">
        <v>120512138954</v>
      </c>
      <c r="U934">
        <v>120512138954</v>
      </c>
      <c r="V934">
        <v>120512138954</v>
      </c>
      <c r="W934">
        <v>120512138954</v>
      </c>
      <c r="X934">
        <v>120512138954</v>
      </c>
      <c r="Y934">
        <v>18846</v>
      </c>
      <c r="Z934">
        <v>2462</v>
      </c>
      <c r="AA934">
        <v>2462</v>
      </c>
      <c r="AB934">
        <v>120512138954</v>
      </c>
      <c r="AC934">
        <v>9420043689</v>
      </c>
      <c r="AD934">
        <v>120512138954</v>
      </c>
      <c r="AE934">
        <v>0</v>
      </c>
      <c r="AF934">
        <v>1840</v>
      </c>
      <c r="AG934">
        <v>1840</v>
      </c>
      <c r="AH934">
        <v>1840</v>
      </c>
      <c r="AI934">
        <v>0</v>
      </c>
      <c r="AJ934">
        <v>0</v>
      </c>
      <c r="AK934">
        <v>0</v>
      </c>
      <c r="AL934">
        <v>0</v>
      </c>
      <c r="AM934">
        <v>191377488234</v>
      </c>
      <c r="AN934">
        <v>120512138954</v>
      </c>
      <c r="AO934">
        <v>124073658127</v>
      </c>
      <c r="AP934">
        <v>124073658127</v>
      </c>
      <c r="AQ934">
        <v>110559385189</v>
      </c>
      <c r="AR934">
        <v>72280405002</v>
      </c>
      <c r="AS934">
        <v>12603106210</v>
      </c>
      <c r="AT934">
        <v>119612451208</v>
      </c>
      <c r="AU934">
        <v>115557693221</v>
      </c>
      <c r="AV934">
        <v>115557693221</v>
      </c>
      <c r="AW934">
        <v>112667514006</v>
      </c>
      <c r="AX934">
        <v>120512138954</v>
      </c>
      <c r="AY934">
        <v>120512138954</v>
      </c>
      <c r="AZ934">
        <v>127861345388</v>
      </c>
      <c r="BA934">
        <v>15389545527</v>
      </c>
      <c r="BB934">
        <v>12894792000</v>
      </c>
      <c r="BC934">
        <v>36507591000</v>
      </c>
      <c r="BD934">
        <v>443723066708</v>
      </c>
      <c r="BE934">
        <v>443723066708</v>
      </c>
      <c r="BF934">
        <v>1</v>
      </c>
      <c r="BG934">
        <v>1</v>
      </c>
      <c r="BH934">
        <v>1</v>
      </c>
      <c r="BI934">
        <v>120512138954</v>
      </c>
      <c r="BJ934">
        <v>40888889995</v>
      </c>
      <c r="BK934">
        <v>121475896455</v>
      </c>
      <c r="BL934">
        <v>121475896455</v>
      </c>
      <c r="BM934">
        <v>80587006460</v>
      </c>
      <c r="BN934">
        <v>53632611576</v>
      </c>
      <c r="BO934">
        <v>0</v>
      </c>
      <c r="BP934">
        <v>0</v>
      </c>
      <c r="BQ934">
        <v>2462</v>
      </c>
      <c r="BR934">
        <v>11859</v>
      </c>
      <c r="BS934">
        <v>2462</v>
      </c>
      <c r="BT934">
        <v>2918</v>
      </c>
    </row>
    <row r="935" spans="1:72">
      <c r="A935" t="s">
        <v>1225</v>
      </c>
      <c r="B935" t="s">
        <v>89</v>
      </c>
      <c r="C935">
        <v>2014</v>
      </c>
      <c r="D935" t="s">
        <v>215</v>
      </c>
      <c r="E935">
        <v>5</v>
      </c>
      <c r="G935" t="s">
        <v>362</v>
      </c>
      <c r="H935" t="s">
        <v>1154</v>
      </c>
      <c r="I935">
        <v>53071959294</v>
      </c>
      <c r="J935">
        <v>2590908853</v>
      </c>
      <c r="K935">
        <v>1960554955</v>
      </c>
      <c r="L935">
        <v>3397613926</v>
      </c>
      <c r="M935">
        <v>3397613926</v>
      </c>
      <c r="N935">
        <v>32111064541</v>
      </c>
      <c r="O935">
        <v>22642254682</v>
      </c>
      <c r="P935">
        <v>11629213616</v>
      </c>
      <c r="Q935">
        <v>11629213616</v>
      </c>
      <c r="R935">
        <v>12072473181</v>
      </c>
      <c r="S935">
        <v>11629213616</v>
      </c>
      <c r="T935">
        <v>11640760783</v>
      </c>
      <c r="U935">
        <v>11640760783</v>
      </c>
      <c r="V935">
        <v>11640760783</v>
      </c>
      <c r="W935">
        <v>11640760783</v>
      </c>
      <c r="X935">
        <v>11640760783</v>
      </c>
      <c r="Y935">
        <v>5872</v>
      </c>
      <c r="Z935">
        <v>365</v>
      </c>
      <c r="AA935">
        <v>365</v>
      </c>
      <c r="AB935">
        <v>11640760783</v>
      </c>
      <c r="AC935">
        <v>3436343001</v>
      </c>
      <c r="AM935">
        <v>20114185633</v>
      </c>
      <c r="AN935">
        <v>11640760783</v>
      </c>
      <c r="AO935">
        <v>11833946750</v>
      </c>
      <c r="AP935">
        <v>11833946750</v>
      </c>
      <c r="AQ935">
        <v>10638310715</v>
      </c>
      <c r="AR935">
        <v>10638310715</v>
      </c>
      <c r="AS935">
        <v>952373073</v>
      </c>
      <c r="AT935">
        <v>11629742500</v>
      </c>
      <c r="AU935">
        <v>10786616653</v>
      </c>
      <c r="AV935">
        <v>10786616653</v>
      </c>
      <c r="AW935">
        <v>10648738345</v>
      </c>
      <c r="AX935">
        <v>11640760783</v>
      </c>
      <c r="AY935">
        <v>11640760783</v>
      </c>
      <c r="AZ935">
        <v>12680470369</v>
      </c>
      <c r="BB935">
        <v>986473000</v>
      </c>
      <c r="BD935">
        <v>53071959294</v>
      </c>
      <c r="BE935">
        <v>53071959294</v>
      </c>
      <c r="BF935">
        <v>1</v>
      </c>
      <c r="BG935">
        <v>1</v>
      </c>
      <c r="BI935">
        <v>11640760783</v>
      </c>
      <c r="BK935">
        <v>11629213616</v>
      </c>
      <c r="BL935">
        <v>11629213616</v>
      </c>
      <c r="BM935">
        <v>11629213616</v>
      </c>
      <c r="BN935">
        <v>6321765861</v>
      </c>
      <c r="BQ935">
        <v>365</v>
      </c>
      <c r="BR935">
        <v>4245</v>
      </c>
      <c r="BS935">
        <v>365</v>
      </c>
      <c r="BT935">
        <v>205</v>
      </c>
    </row>
    <row r="936" spans="1:72">
      <c r="A936" t="s">
        <v>1226</v>
      </c>
      <c r="B936" t="s">
        <v>90</v>
      </c>
      <c r="C936">
        <v>2014</v>
      </c>
      <c r="D936" t="s">
        <v>228</v>
      </c>
      <c r="E936">
        <v>5</v>
      </c>
      <c r="G936" t="s">
        <v>364</v>
      </c>
      <c r="H936" t="s">
        <v>1154</v>
      </c>
      <c r="I936">
        <v>93966974905</v>
      </c>
      <c r="J936">
        <v>15517716995</v>
      </c>
      <c r="K936">
        <v>6329771138</v>
      </c>
      <c r="L936">
        <v>10223918894</v>
      </c>
      <c r="M936">
        <v>10223918894</v>
      </c>
      <c r="N936">
        <v>60365523520</v>
      </c>
      <c r="O936">
        <v>39101906678</v>
      </c>
      <c r="P936">
        <v>35214384680</v>
      </c>
      <c r="Q936">
        <v>35214384680</v>
      </c>
      <c r="R936">
        <v>39824245884</v>
      </c>
      <c r="S936">
        <v>35214384680</v>
      </c>
      <c r="T936">
        <v>34621633977</v>
      </c>
      <c r="U936">
        <v>34621633977</v>
      </c>
      <c r="V936">
        <v>34621633977</v>
      </c>
      <c r="W936">
        <v>34621633977</v>
      </c>
      <c r="X936">
        <v>34621633977</v>
      </c>
      <c r="Y936">
        <v>6979</v>
      </c>
      <c r="Z936">
        <v>681</v>
      </c>
      <c r="AA936">
        <v>681</v>
      </c>
      <c r="AB936">
        <v>34621633977</v>
      </c>
      <c r="AC936">
        <v>3776375579</v>
      </c>
      <c r="AD936">
        <v>34621633977</v>
      </c>
      <c r="AE936">
        <v>0</v>
      </c>
      <c r="AF936">
        <v>995</v>
      </c>
      <c r="AG936">
        <v>995</v>
      </c>
      <c r="AH936">
        <v>995</v>
      </c>
      <c r="AI936">
        <v>0</v>
      </c>
      <c r="AJ936">
        <v>0</v>
      </c>
      <c r="AK936">
        <v>0</v>
      </c>
      <c r="AL936">
        <v>0</v>
      </c>
      <c r="AM936">
        <v>35690715119</v>
      </c>
      <c r="AN936">
        <v>34621633977</v>
      </c>
      <c r="AO936">
        <v>34663154666</v>
      </c>
      <c r="AP936">
        <v>34663154666</v>
      </c>
      <c r="AQ936">
        <v>33056081418</v>
      </c>
      <c r="AR936">
        <v>16312191416</v>
      </c>
      <c r="AS936">
        <v>1837702772</v>
      </c>
      <c r="AT936">
        <v>34490127059</v>
      </c>
      <c r="AU936">
        <v>33493990581</v>
      </c>
      <c r="AV936">
        <v>33493990581</v>
      </c>
      <c r="AW936">
        <v>32772625802</v>
      </c>
      <c r="AX936">
        <v>34621633977</v>
      </c>
      <c r="AY936">
        <v>34621633977</v>
      </c>
      <c r="AZ936">
        <v>35693207714</v>
      </c>
      <c r="BA936">
        <v>6238440124</v>
      </c>
      <c r="BB936">
        <v>1311937000</v>
      </c>
      <c r="BC936">
        <v>17024953000</v>
      </c>
      <c r="BD936">
        <v>93966974905</v>
      </c>
      <c r="BE936">
        <v>93966974905</v>
      </c>
      <c r="BF936">
        <v>1</v>
      </c>
      <c r="BG936">
        <v>1</v>
      </c>
      <c r="BH936">
        <v>1</v>
      </c>
      <c r="BI936">
        <v>34621633977</v>
      </c>
      <c r="BJ936">
        <v>17000141900</v>
      </c>
      <c r="BK936">
        <v>35214384680</v>
      </c>
      <c r="BL936">
        <v>35214384680</v>
      </c>
      <c r="BM936">
        <v>18214242780</v>
      </c>
      <c r="BN936">
        <v>17608211632</v>
      </c>
      <c r="BO936">
        <v>0</v>
      </c>
      <c r="BP936">
        <v>0</v>
      </c>
      <c r="BQ936">
        <v>681</v>
      </c>
      <c r="BR936">
        <v>6108</v>
      </c>
      <c r="BS936">
        <v>681</v>
      </c>
      <c r="BT936">
        <v>1296</v>
      </c>
    </row>
    <row r="937" spans="1:72">
      <c r="A937" t="s">
        <v>1227</v>
      </c>
      <c r="B937" t="s">
        <v>91</v>
      </c>
      <c r="C937">
        <v>2014</v>
      </c>
      <c r="D937" t="s">
        <v>228</v>
      </c>
      <c r="E937">
        <v>6</v>
      </c>
      <c r="G937" t="s">
        <v>366</v>
      </c>
      <c r="H937" t="s">
        <v>1154</v>
      </c>
      <c r="I937">
        <v>128636155008</v>
      </c>
      <c r="J937">
        <v>40124681209</v>
      </c>
      <c r="K937">
        <v>10306098057</v>
      </c>
      <c r="L937">
        <v>15125015712</v>
      </c>
      <c r="M937">
        <v>15125015712</v>
      </c>
      <c r="N937">
        <v>110224890646</v>
      </c>
      <c r="O937">
        <v>75547754652</v>
      </c>
      <c r="P937">
        <v>53852122635</v>
      </c>
      <c r="Q937">
        <v>53852122635</v>
      </c>
      <c r="R937">
        <v>58789532821</v>
      </c>
      <c r="S937">
        <v>53852122635</v>
      </c>
      <c r="T937">
        <v>53938454896</v>
      </c>
      <c r="U937">
        <v>53938454896</v>
      </c>
      <c r="V937">
        <v>53938454896</v>
      </c>
      <c r="W937">
        <v>53938454896</v>
      </c>
      <c r="X937">
        <v>53938454896</v>
      </c>
      <c r="Y937">
        <v>9151</v>
      </c>
      <c r="Z937">
        <v>1159</v>
      </c>
      <c r="AA937">
        <v>1159</v>
      </c>
      <c r="AB937">
        <v>53938454896</v>
      </c>
      <c r="AC937">
        <v>5034227899</v>
      </c>
      <c r="AD937">
        <v>53938454896</v>
      </c>
      <c r="AE937">
        <v>0</v>
      </c>
      <c r="AF937">
        <v>1398</v>
      </c>
      <c r="AG937">
        <v>1398</v>
      </c>
      <c r="AH937">
        <v>1398</v>
      </c>
      <c r="AI937">
        <v>0</v>
      </c>
      <c r="AJ937">
        <v>0</v>
      </c>
      <c r="AK937">
        <v>0</v>
      </c>
      <c r="AL937">
        <v>0</v>
      </c>
      <c r="AM937">
        <v>64900600507</v>
      </c>
      <c r="AN937">
        <v>53938454896</v>
      </c>
      <c r="AO937">
        <v>52212825164</v>
      </c>
      <c r="AP937">
        <v>52212825164</v>
      </c>
      <c r="AQ937">
        <v>50519610833</v>
      </c>
      <c r="AR937">
        <v>25618246339</v>
      </c>
      <c r="AS937">
        <v>2617318166</v>
      </c>
      <c r="AT937">
        <v>53429794465</v>
      </c>
      <c r="AU937">
        <v>51695731764</v>
      </c>
      <c r="AV937">
        <v>51695731764</v>
      </c>
      <c r="AW937">
        <v>50535309548</v>
      </c>
      <c r="AX937">
        <v>53938454896</v>
      </c>
      <c r="AY937">
        <v>53938454896</v>
      </c>
      <c r="AZ937">
        <v>56042957948</v>
      </c>
      <c r="BA937">
        <v>8680368870</v>
      </c>
      <c r="BB937">
        <v>2857215000</v>
      </c>
      <c r="BC937">
        <v>23934868000</v>
      </c>
      <c r="BD937">
        <v>128636155008</v>
      </c>
      <c r="BE937">
        <v>128636155008</v>
      </c>
      <c r="BF937">
        <v>1</v>
      </c>
      <c r="BG937">
        <v>1</v>
      </c>
      <c r="BH937">
        <v>1</v>
      </c>
      <c r="BI937">
        <v>53938454896</v>
      </c>
      <c r="BJ937">
        <v>25104162892</v>
      </c>
      <c r="BK937">
        <v>53852122635</v>
      </c>
      <c r="BL937">
        <v>53852122635</v>
      </c>
      <c r="BM937">
        <v>28747959743</v>
      </c>
      <c r="BN937">
        <v>26891115451</v>
      </c>
      <c r="BO937">
        <v>0</v>
      </c>
      <c r="BP937">
        <v>0</v>
      </c>
      <c r="BQ937">
        <v>1159</v>
      </c>
      <c r="BR937">
        <v>7623</v>
      </c>
      <c r="BS937">
        <v>1159</v>
      </c>
      <c r="BT937">
        <v>1798</v>
      </c>
    </row>
    <row r="938" spans="1:72">
      <c r="A938" t="s">
        <v>1228</v>
      </c>
      <c r="B938" t="s">
        <v>92</v>
      </c>
      <c r="C938">
        <v>2014</v>
      </c>
      <c r="D938" t="s">
        <v>228</v>
      </c>
      <c r="E938">
        <v>6</v>
      </c>
      <c r="G938" t="s">
        <v>368</v>
      </c>
      <c r="H938" t="s">
        <v>1154</v>
      </c>
      <c r="I938">
        <v>129090853059</v>
      </c>
      <c r="J938">
        <v>40997943698</v>
      </c>
      <c r="K938">
        <v>11758623811</v>
      </c>
      <c r="L938">
        <v>16788451206</v>
      </c>
      <c r="M938">
        <v>16788451206</v>
      </c>
      <c r="N938">
        <v>123822329188</v>
      </c>
      <c r="O938">
        <v>83993418052</v>
      </c>
      <c r="P938">
        <v>54752994129</v>
      </c>
      <c r="Q938">
        <v>54752994129</v>
      </c>
      <c r="R938">
        <v>56991276416</v>
      </c>
      <c r="S938">
        <v>54752994129</v>
      </c>
      <c r="T938">
        <v>53813664299</v>
      </c>
      <c r="U938">
        <v>53813664299</v>
      </c>
      <c r="V938">
        <v>53813664299</v>
      </c>
      <c r="W938">
        <v>53813664299</v>
      </c>
      <c r="X938">
        <v>53813664299</v>
      </c>
      <c r="Y938">
        <v>10214</v>
      </c>
      <c r="Z938">
        <v>922</v>
      </c>
      <c r="AA938">
        <v>922</v>
      </c>
      <c r="AB938">
        <v>53813664299</v>
      </c>
      <c r="AC938">
        <v>5842211970</v>
      </c>
      <c r="AD938">
        <v>53813664299</v>
      </c>
      <c r="AE938">
        <v>0</v>
      </c>
      <c r="AF938">
        <v>1191</v>
      </c>
      <c r="AG938">
        <v>1191</v>
      </c>
      <c r="AH938">
        <v>1191</v>
      </c>
      <c r="AI938">
        <v>0</v>
      </c>
      <c r="AJ938">
        <v>0</v>
      </c>
      <c r="AK938">
        <v>0</v>
      </c>
      <c r="AL938">
        <v>0</v>
      </c>
      <c r="AM938">
        <v>62596007880</v>
      </c>
      <c r="AN938">
        <v>53813664299</v>
      </c>
      <c r="AO938">
        <v>52480559120</v>
      </c>
      <c r="AP938">
        <v>52480559120</v>
      </c>
      <c r="AQ938">
        <v>51157457354</v>
      </c>
      <c r="AR938">
        <v>28364336616</v>
      </c>
      <c r="AS938">
        <v>3664084581</v>
      </c>
      <c r="AT938">
        <v>53332292774</v>
      </c>
      <c r="AU938">
        <v>51892043920</v>
      </c>
      <c r="AV938">
        <v>51892043920</v>
      </c>
      <c r="AW938">
        <v>51413111739</v>
      </c>
      <c r="AX938">
        <v>53813664299</v>
      </c>
      <c r="AY938">
        <v>53813664299</v>
      </c>
      <c r="AZ938">
        <v>55858131199</v>
      </c>
      <c r="BA938">
        <v>9385767766</v>
      </c>
      <c r="BB938">
        <v>3594190000</v>
      </c>
      <c r="BC938">
        <v>21958126000</v>
      </c>
      <c r="BD938">
        <v>129090853059</v>
      </c>
      <c r="BE938">
        <v>129090853059</v>
      </c>
      <c r="BF938">
        <v>1</v>
      </c>
      <c r="BG938">
        <v>1</v>
      </c>
      <c r="BH938">
        <v>1</v>
      </c>
      <c r="BI938">
        <v>53813664299</v>
      </c>
      <c r="BJ938">
        <v>24285815563</v>
      </c>
      <c r="BK938">
        <v>54752994129</v>
      </c>
      <c r="BL938">
        <v>54752994129</v>
      </c>
      <c r="BM938">
        <v>30467178566</v>
      </c>
      <c r="BN938">
        <v>25781656022</v>
      </c>
      <c r="BO938">
        <v>0</v>
      </c>
      <c r="BP938">
        <v>0</v>
      </c>
      <c r="BQ938">
        <v>922</v>
      </c>
      <c r="BR938">
        <v>8075</v>
      </c>
      <c r="BS938">
        <v>922</v>
      </c>
      <c r="BT938">
        <v>1607</v>
      </c>
    </row>
    <row r="939" spans="1:72">
      <c r="A939" t="s">
        <v>1229</v>
      </c>
      <c r="B939" t="s">
        <v>93</v>
      </c>
      <c r="C939">
        <v>2014</v>
      </c>
      <c r="D939" t="s">
        <v>228</v>
      </c>
      <c r="E939">
        <v>5</v>
      </c>
      <c r="G939" t="s">
        <v>370</v>
      </c>
      <c r="H939" t="s">
        <v>1154</v>
      </c>
      <c r="I939">
        <v>69733438544</v>
      </c>
      <c r="J939">
        <v>18735200480</v>
      </c>
      <c r="K939">
        <v>7182751144</v>
      </c>
      <c r="L939">
        <v>9062020058</v>
      </c>
      <c r="M939">
        <v>9062020058</v>
      </c>
      <c r="N939">
        <v>55379051260</v>
      </c>
      <c r="O939">
        <v>36307566130</v>
      </c>
      <c r="P939">
        <v>32871137360</v>
      </c>
      <c r="Q939">
        <v>32871137360</v>
      </c>
      <c r="R939">
        <v>36592383039</v>
      </c>
      <c r="S939">
        <v>32871137360</v>
      </c>
      <c r="T939">
        <v>32784025503</v>
      </c>
      <c r="U939">
        <v>32784025503</v>
      </c>
      <c r="V939">
        <v>32784025503</v>
      </c>
      <c r="W939">
        <v>32784025503</v>
      </c>
      <c r="X939">
        <v>32784025503</v>
      </c>
      <c r="Y939">
        <v>5743</v>
      </c>
      <c r="Z939">
        <v>589</v>
      </c>
      <c r="AA939">
        <v>589</v>
      </c>
      <c r="AB939">
        <v>32784025503</v>
      </c>
      <c r="AC939">
        <v>3266860087</v>
      </c>
      <c r="AD939">
        <v>32784025503</v>
      </c>
      <c r="AE939">
        <v>0</v>
      </c>
      <c r="AF939">
        <v>939</v>
      </c>
      <c r="AG939">
        <v>939</v>
      </c>
      <c r="AH939">
        <v>939</v>
      </c>
      <c r="AI939">
        <v>0</v>
      </c>
      <c r="AJ939">
        <v>0</v>
      </c>
      <c r="AK939">
        <v>0</v>
      </c>
      <c r="AL939">
        <v>0</v>
      </c>
      <c r="AM939">
        <v>33819521149</v>
      </c>
      <c r="AN939">
        <v>32784025503</v>
      </c>
      <c r="AO939">
        <v>32150220744</v>
      </c>
      <c r="AP939">
        <v>32150220744</v>
      </c>
      <c r="AQ939">
        <v>31130173202</v>
      </c>
      <c r="AR939">
        <v>14352843542</v>
      </c>
      <c r="AS939">
        <v>1194869722</v>
      </c>
      <c r="AT939">
        <v>32635181562</v>
      </c>
      <c r="AU939">
        <v>31837832788</v>
      </c>
      <c r="AV939">
        <v>31837832788</v>
      </c>
      <c r="AW939">
        <v>31165808633</v>
      </c>
      <c r="AX939">
        <v>32784025503</v>
      </c>
      <c r="AY939">
        <v>32784025503</v>
      </c>
      <c r="AZ939">
        <v>33511881584</v>
      </c>
      <c r="BA939">
        <v>6925816158</v>
      </c>
      <c r="BB939">
        <v>1231901000</v>
      </c>
      <c r="BC939">
        <v>16303722000</v>
      </c>
      <c r="BD939">
        <v>69733438544</v>
      </c>
      <c r="BE939">
        <v>69733438544</v>
      </c>
      <c r="BF939">
        <v>1</v>
      </c>
      <c r="BG939">
        <v>1</v>
      </c>
      <c r="BH939">
        <v>1</v>
      </c>
      <c r="BI939">
        <v>32784025503</v>
      </c>
      <c r="BJ939">
        <v>17276251167</v>
      </c>
      <c r="BK939">
        <v>32871137360</v>
      </c>
      <c r="BL939">
        <v>32871137360</v>
      </c>
      <c r="BM939">
        <v>15594886193</v>
      </c>
      <c r="BN939">
        <v>16149677677</v>
      </c>
      <c r="BO939">
        <v>0</v>
      </c>
      <c r="BP939">
        <v>0</v>
      </c>
      <c r="BQ939">
        <v>589</v>
      </c>
      <c r="BR939">
        <v>5030</v>
      </c>
      <c r="BS939">
        <v>589</v>
      </c>
      <c r="BT939">
        <v>1171</v>
      </c>
    </row>
    <row r="940" spans="1:72">
      <c r="A940" t="s">
        <v>1230</v>
      </c>
      <c r="B940" t="s">
        <v>94</v>
      </c>
      <c r="C940">
        <v>2014</v>
      </c>
      <c r="D940" t="s">
        <v>228</v>
      </c>
      <c r="E940">
        <v>5</v>
      </c>
      <c r="G940" t="s">
        <v>372</v>
      </c>
      <c r="H940" t="s">
        <v>1154</v>
      </c>
      <c r="I940">
        <v>79221147390</v>
      </c>
      <c r="J940">
        <v>21555649484</v>
      </c>
      <c r="K940">
        <v>6132000992</v>
      </c>
      <c r="L940">
        <v>8759314013</v>
      </c>
      <c r="M940">
        <v>8759314013</v>
      </c>
      <c r="N940">
        <v>62394063985</v>
      </c>
      <c r="O940">
        <v>42040598842</v>
      </c>
      <c r="P940">
        <v>34511931770</v>
      </c>
      <c r="Q940">
        <v>34511931770</v>
      </c>
      <c r="R940">
        <v>36177113275</v>
      </c>
      <c r="S940">
        <v>34511931770</v>
      </c>
      <c r="T940">
        <v>34370983992</v>
      </c>
      <c r="U940">
        <v>34370983992</v>
      </c>
      <c r="V940">
        <v>34370983992</v>
      </c>
      <c r="W940">
        <v>34370983992</v>
      </c>
      <c r="X940">
        <v>34370983992</v>
      </c>
      <c r="Y940">
        <v>5541</v>
      </c>
      <c r="Z940">
        <v>659</v>
      </c>
      <c r="AA940">
        <v>659</v>
      </c>
      <c r="AB940">
        <v>34370983992</v>
      </c>
      <c r="AC940">
        <v>2957252164</v>
      </c>
      <c r="AD940">
        <v>34370983992</v>
      </c>
      <c r="AE940">
        <v>0</v>
      </c>
      <c r="AF940">
        <v>810</v>
      </c>
      <c r="AG940">
        <v>810</v>
      </c>
      <c r="AH940">
        <v>810</v>
      </c>
      <c r="AI940">
        <v>0</v>
      </c>
      <c r="AJ940">
        <v>0</v>
      </c>
      <c r="AK940">
        <v>0</v>
      </c>
      <c r="AL940">
        <v>0</v>
      </c>
      <c r="AM940">
        <v>37498340680</v>
      </c>
      <c r="AN940">
        <v>34370983992</v>
      </c>
      <c r="AO940">
        <v>33505777867</v>
      </c>
      <c r="AP940">
        <v>33505777867</v>
      </c>
      <c r="AQ940">
        <v>32625620878</v>
      </c>
      <c r="AR940">
        <v>15104960646</v>
      </c>
      <c r="AS940">
        <v>1478028722</v>
      </c>
      <c r="AT940">
        <v>34137922028</v>
      </c>
      <c r="AU940">
        <v>33114232398</v>
      </c>
      <c r="AV940">
        <v>33114232398</v>
      </c>
      <c r="AW940">
        <v>32505065314</v>
      </c>
      <c r="AX940">
        <v>34370983992</v>
      </c>
      <c r="AY940">
        <v>34370983992</v>
      </c>
      <c r="AZ940">
        <v>35452868401</v>
      </c>
      <c r="BA940">
        <v>7341545152</v>
      </c>
      <c r="BB940">
        <v>1207988000</v>
      </c>
      <c r="BC940">
        <v>16320524000</v>
      </c>
      <c r="BD940">
        <v>79221147390</v>
      </c>
      <c r="BE940">
        <v>79221147390</v>
      </c>
      <c r="BF940">
        <v>1</v>
      </c>
      <c r="BG940">
        <v>1</v>
      </c>
      <c r="BH940">
        <v>1</v>
      </c>
      <c r="BI940">
        <v>34370983992</v>
      </c>
      <c r="BJ940">
        <v>18351561199</v>
      </c>
      <c r="BK940">
        <v>34511931770</v>
      </c>
      <c r="BL940">
        <v>34511931770</v>
      </c>
      <c r="BM940">
        <v>16160370571</v>
      </c>
      <c r="BN940">
        <v>16053875958</v>
      </c>
      <c r="BO940">
        <v>0</v>
      </c>
      <c r="BP940">
        <v>0</v>
      </c>
      <c r="BQ940">
        <v>659</v>
      </c>
      <c r="BR940">
        <v>4769</v>
      </c>
      <c r="BS940">
        <v>659</v>
      </c>
      <c r="BT940">
        <v>1075</v>
      </c>
    </row>
    <row r="941" spans="1:72">
      <c r="A941" t="s">
        <v>1231</v>
      </c>
      <c r="B941" t="s">
        <v>95</v>
      </c>
      <c r="C941">
        <v>2014</v>
      </c>
      <c r="D941" t="s">
        <v>228</v>
      </c>
      <c r="E941">
        <v>6</v>
      </c>
      <c r="G941" t="s">
        <v>374</v>
      </c>
      <c r="H941" t="s">
        <v>1154</v>
      </c>
      <c r="I941">
        <v>123154515496</v>
      </c>
      <c r="J941">
        <v>26382316915</v>
      </c>
      <c r="K941">
        <v>9113686179</v>
      </c>
      <c r="L941">
        <v>13555844507</v>
      </c>
      <c r="M941">
        <v>13555844507</v>
      </c>
      <c r="N941">
        <v>92756876593</v>
      </c>
      <c r="O941">
        <v>58483426558</v>
      </c>
      <c r="P941">
        <v>47178995305</v>
      </c>
      <c r="Q941">
        <v>47178995305</v>
      </c>
      <c r="R941">
        <v>50851483104</v>
      </c>
      <c r="S941">
        <v>47178995305</v>
      </c>
      <c r="T941">
        <v>47721869788</v>
      </c>
      <c r="U941">
        <v>47721869788</v>
      </c>
      <c r="V941">
        <v>47721869788</v>
      </c>
      <c r="W941">
        <v>47721869788</v>
      </c>
      <c r="X941">
        <v>47721869788</v>
      </c>
      <c r="Y941">
        <v>10577</v>
      </c>
      <c r="Z941">
        <v>1115</v>
      </c>
      <c r="AA941">
        <v>1115</v>
      </c>
      <c r="AB941">
        <v>47721869788</v>
      </c>
      <c r="AC941">
        <v>5949474747</v>
      </c>
      <c r="AD941">
        <v>47721869788</v>
      </c>
      <c r="AE941">
        <v>0</v>
      </c>
      <c r="AF941">
        <v>1111</v>
      </c>
      <c r="AG941">
        <v>1111</v>
      </c>
      <c r="AH941">
        <v>1111</v>
      </c>
      <c r="AI941">
        <v>0</v>
      </c>
      <c r="AJ941">
        <v>0</v>
      </c>
      <c r="AK941">
        <v>0</v>
      </c>
      <c r="AL941">
        <v>0</v>
      </c>
      <c r="AM941">
        <v>52707556573</v>
      </c>
      <c r="AN941">
        <v>47721869788</v>
      </c>
      <c r="AO941">
        <v>45462807034</v>
      </c>
      <c r="AP941">
        <v>45462807034</v>
      </c>
      <c r="AQ941">
        <v>44356211555</v>
      </c>
      <c r="AR941">
        <v>25380954524</v>
      </c>
      <c r="AS941">
        <v>2304942588</v>
      </c>
      <c r="AT941">
        <v>47437546434</v>
      </c>
      <c r="AU941">
        <v>46168918230</v>
      </c>
      <c r="AV941">
        <v>46168918230</v>
      </c>
      <c r="AW941">
        <v>44482214070</v>
      </c>
      <c r="AX941">
        <v>47721869788</v>
      </c>
      <c r="AY941">
        <v>47721869788</v>
      </c>
      <c r="AZ941">
        <v>49519958222</v>
      </c>
      <c r="BA941">
        <v>7648039400</v>
      </c>
      <c r="BB941">
        <v>2051968000</v>
      </c>
      <c r="BC941">
        <v>18536682000</v>
      </c>
      <c r="BD941">
        <v>123154515496</v>
      </c>
      <c r="BE941">
        <v>123154515496</v>
      </c>
      <c r="BF941">
        <v>1</v>
      </c>
      <c r="BG941">
        <v>1</v>
      </c>
      <c r="BH941">
        <v>1</v>
      </c>
      <c r="BI941">
        <v>47721869788</v>
      </c>
      <c r="BJ941">
        <v>19742268626</v>
      </c>
      <c r="BK941">
        <v>47178995305</v>
      </c>
      <c r="BL941">
        <v>47178995305</v>
      </c>
      <c r="BM941">
        <v>27436726679</v>
      </c>
      <c r="BN941">
        <v>25089104196</v>
      </c>
      <c r="BO941">
        <v>0</v>
      </c>
      <c r="BP941">
        <v>0</v>
      </c>
      <c r="BQ941">
        <v>1115</v>
      </c>
      <c r="BR941">
        <v>9008</v>
      </c>
      <c r="BS941">
        <v>1115</v>
      </c>
      <c r="BT941">
        <v>1511</v>
      </c>
    </row>
    <row r="942" spans="1:72">
      <c r="A942" t="s">
        <v>1232</v>
      </c>
      <c r="B942" t="s">
        <v>96</v>
      </c>
      <c r="C942">
        <v>2014</v>
      </c>
      <c r="D942" t="s">
        <v>212</v>
      </c>
      <c r="E942">
        <v>1</v>
      </c>
      <c r="G942" t="s">
        <v>376</v>
      </c>
      <c r="H942" t="s">
        <v>1154</v>
      </c>
      <c r="I942">
        <v>8544086704</v>
      </c>
      <c r="J942">
        <v>1069694059</v>
      </c>
      <c r="K942">
        <v>1005494588</v>
      </c>
      <c r="L942">
        <v>1233890532</v>
      </c>
      <c r="M942">
        <v>1233890532</v>
      </c>
      <c r="N942">
        <v>8452375981</v>
      </c>
      <c r="O942">
        <v>6559672399</v>
      </c>
      <c r="P942">
        <v>2310874580</v>
      </c>
      <c r="Q942">
        <v>2310874580</v>
      </c>
      <c r="R942">
        <v>3091437190</v>
      </c>
      <c r="S942">
        <v>2310874580</v>
      </c>
      <c r="T942">
        <v>2286612434</v>
      </c>
      <c r="U942">
        <v>2286612434</v>
      </c>
      <c r="V942">
        <v>2286612434</v>
      </c>
      <c r="W942">
        <v>2286612434</v>
      </c>
      <c r="X942">
        <v>2286612434</v>
      </c>
      <c r="Y942">
        <v>840</v>
      </c>
      <c r="Z942">
        <v>67</v>
      </c>
      <c r="AA942">
        <v>67</v>
      </c>
      <c r="AB942">
        <v>2286612434</v>
      </c>
      <c r="AC942">
        <v>503530320</v>
      </c>
      <c r="AM942">
        <v>5542200877</v>
      </c>
      <c r="AN942">
        <v>2286612434</v>
      </c>
      <c r="AO942">
        <v>2056187193</v>
      </c>
      <c r="AP942">
        <v>2056187193</v>
      </c>
      <c r="AQ942">
        <v>1857850058</v>
      </c>
      <c r="AR942">
        <v>1857850058</v>
      </c>
      <c r="AS942">
        <v>27177300</v>
      </c>
      <c r="AT942">
        <v>2285673674</v>
      </c>
      <c r="AU942">
        <v>2131469376</v>
      </c>
      <c r="AV942">
        <v>2131469376</v>
      </c>
      <c r="AW942">
        <v>2079893369</v>
      </c>
      <c r="AX942">
        <v>2286612434</v>
      </c>
      <c r="AY942">
        <v>2286612434</v>
      </c>
      <c r="AZ942">
        <v>2467089581</v>
      </c>
      <c r="BB942">
        <v>27532000</v>
      </c>
      <c r="BD942">
        <v>8544086704</v>
      </c>
      <c r="BE942">
        <v>8544086704</v>
      </c>
      <c r="BF942">
        <v>1</v>
      </c>
      <c r="BG942">
        <v>1</v>
      </c>
      <c r="BI942">
        <v>2286612434</v>
      </c>
      <c r="BK942">
        <v>2310874580</v>
      </c>
      <c r="BL942">
        <v>2310874580</v>
      </c>
      <c r="BM942">
        <v>2310874580</v>
      </c>
      <c r="BN942">
        <v>1262946321</v>
      </c>
      <c r="BQ942">
        <v>67</v>
      </c>
      <c r="BR942">
        <v>768</v>
      </c>
      <c r="BS942">
        <v>67</v>
      </c>
      <c r="BT942">
        <v>63</v>
      </c>
    </row>
    <row r="943" spans="1:72">
      <c r="A943" t="s">
        <v>1233</v>
      </c>
      <c r="B943" t="s">
        <v>97</v>
      </c>
      <c r="C943">
        <v>2014</v>
      </c>
      <c r="D943" t="s">
        <v>228</v>
      </c>
      <c r="E943">
        <v>5</v>
      </c>
      <c r="G943" t="s">
        <v>378</v>
      </c>
      <c r="H943" t="s">
        <v>1154</v>
      </c>
      <c r="I943">
        <v>49716360111</v>
      </c>
      <c r="J943">
        <v>14706190894</v>
      </c>
      <c r="K943">
        <v>5530247102</v>
      </c>
      <c r="L943">
        <v>7102521175</v>
      </c>
      <c r="M943">
        <v>7102521175</v>
      </c>
      <c r="N943">
        <v>47744924274</v>
      </c>
      <c r="O943">
        <v>28082264379</v>
      </c>
      <c r="P943">
        <v>37187457902</v>
      </c>
      <c r="Q943">
        <v>37187457902</v>
      </c>
      <c r="R943">
        <v>36688471106</v>
      </c>
      <c r="S943">
        <v>37187457902</v>
      </c>
      <c r="T943">
        <v>36766292265</v>
      </c>
      <c r="U943">
        <v>36766292265</v>
      </c>
      <c r="V943">
        <v>36766292265</v>
      </c>
      <c r="W943">
        <v>36766292265</v>
      </c>
      <c r="X943">
        <v>36766292265</v>
      </c>
      <c r="Y943">
        <v>8257</v>
      </c>
      <c r="Z943">
        <v>832</v>
      </c>
      <c r="AA943">
        <v>832</v>
      </c>
      <c r="AB943">
        <v>36766292265</v>
      </c>
      <c r="AC943">
        <v>4339565165</v>
      </c>
      <c r="AD943">
        <v>36766292265</v>
      </c>
      <c r="AE943">
        <v>0</v>
      </c>
      <c r="AF943">
        <v>842</v>
      </c>
      <c r="AG943">
        <v>842</v>
      </c>
      <c r="AH943">
        <v>842</v>
      </c>
      <c r="AI943">
        <v>0</v>
      </c>
      <c r="AJ943">
        <v>0</v>
      </c>
      <c r="AK943">
        <v>0</v>
      </c>
      <c r="AL943">
        <v>0</v>
      </c>
      <c r="AM943">
        <v>26982829417</v>
      </c>
      <c r="AN943">
        <v>36766292265</v>
      </c>
      <c r="AO943">
        <v>35433976067</v>
      </c>
      <c r="AP943">
        <v>35433976067</v>
      </c>
      <c r="AQ943">
        <v>35299700342</v>
      </c>
      <c r="AR943">
        <v>19716276498</v>
      </c>
      <c r="AS943">
        <v>1726773526</v>
      </c>
      <c r="AT943">
        <v>36564008995</v>
      </c>
      <c r="AU943">
        <v>35515899610</v>
      </c>
      <c r="AV943">
        <v>35515899610</v>
      </c>
      <c r="AW943">
        <v>33645442717</v>
      </c>
      <c r="AX943">
        <v>36766292265</v>
      </c>
      <c r="AY943">
        <v>36766292265</v>
      </c>
      <c r="AZ943">
        <v>36656737874.259201</v>
      </c>
      <c r="BA943">
        <v>6110600769</v>
      </c>
      <c r="BB943">
        <v>1725743000</v>
      </c>
      <c r="BC943">
        <v>15170000000</v>
      </c>
      <c r="BD943">
        <v>49716360111</v>
      </c>
      <c r="BE943">
        <v>49716360111</v>
      </c>
      <c r="BF943">
        <v>1</v>
      </c>
      <c r="BG943">
        <v>1</v>
      </c>
      <c r="BH943">
        <v>1</v>
      </c>
      <c r="BI943">
        <v>36766292265</v>
      </c>
      <c r="BJ943">
        <v>16311491157</v>
      </c>
      <c r="BK943">
        <v>37187457902</v>
      </c>
      <c r="BL943">
        <v>37187457902</v>
      </c>
      <c r="BM943">
        <v>20875966745</v>
      </c>
      <c r="BN943">
        <v>19305679833</v>
      </c>
      <c r="BO943">
        <v>0</v>
      </c>
      <c r="BP943">
        <v>0</v>
      </c>
      <c r="BQ943">
        <v>832</v>
      </c>
      <c r="BR943">
        <v>7356</v>
      </c>
      <c r="BS943">
        <v>832</v>
      </c>
      <c r="BT943">
        <v>1214</v>
      </c>
    </row>
    <row r="944" spans="1:72">
      <c r="A944" t="s">
        <v>1234</v>
      </c>
      <c r="B944" t="s">
        <v>98</v>
      </c>
      <c r="C944">
        <v>2014</v>
      </c>
      <c r="D944" t="s">
        <v>380</v>
      </c>
      <c r="E944">
        <v>1</v>
      </c>
      <c r="G944" t="s">
        <v>381</v>
      </c>
      <c r="H944" t="s">
        <v>1154</v>
      </c>
      <c r="I944">
        <v>27729939687</v>
      </c>
      <c r="J944">
        <v>3070164048</v>
      </c>
      <c r="K944">
        <v>1525471141</v>
      </c>
      <c r="L944">
        <v>1888565545</v>
      </c>
      <c r="M944">
        <v>1888565545</v>
      </c>
      <c r="N944">
        <v>9003003757</v>
      </c>
      <c r="O944">
        <v>8674872385</v>
      </c>
      <c r="P944">
        <v>3362283672</v>
      </c>
      <c r="Q944">
        <v>3362283672</v>
      </c>
      <c r="R944">
        <v>4295687042</v>
      </c>
      <c r="S944">
        <v>3362283672</v>
      </c>
      <c r="T944">
        <v>3336125376</v>
      </c>
      <c r="U944">
        <v>3336125376</v>
      </c>
      <c r="V944">
        <v>3336125376</v>
      </c>
      <c r="W944">
        <v>3336125376</v>
      </c>
      <c r="X944">
        <v>3336125376</v>
      </c>
      <c r="Y944">
        <v>420</v>
      </c>
      <c r="Z944">
        <v>84</v>
      </c>
      <c r="AA944">
        <v>84</v>
      </c>
      <c r="AB944">
        <v>3336125376</v>
      </c>
      <c r="AC944">
        <v>211407450</v>
      </c>
      <c r="AM944">
        <v>6998452171</v>
      </c>
      <c r="AN944">
        <v>3336125376</v>
      </c>
      <c r="AO944">
        <v>3393199711</v>
      </c>
      <c r="AP944">
        <v>3393199711</v>
      </c>
      <c r="AQ944">
        <v>2935223428</v>
      </c>
      <c r="AR944">
        <v>2935223428</v>
      </c>
      <c r="AS944">
        <v>308097707</v>
      </c>
      <c r="AT944">
        <v>3284689155</v>
      </c>
      <c r="AU944">
        <v>2896230299</v>
      </c>
      <c r="AV944">
        <v>2896230299</v>
      </c>
      <c r="AW944">
        <v>2949807819</v>
      </c>
      <c r="AX944">
        <v>3336125376</v>
      </c>
      <c r="AY944">
        <v>3336125376</v>
      </c>
      <c r="AZ944">
        <v>3716921404.79</v>
      </c>
      <c r="BB944">
        <v>345331000</v>
      </c>
      <c r="BD944">
        <v>27729939687</v>
      </c>
      <c r="BE944">
        <v>27729939687</v>
      </c>
      <c r="BF944">
        <v>1</v>
      </c>
      <c r="BG944">
        <v>1</v>
      </c>
      <c r="BI944">
        <v>3336125376</v>
      </c>
      <c r="BK944">
        <v>3362283672</v>
      </c>
      <c r="BL944">
        <v>3362283672</v>
      </c>
      <c r="BM944">
        <v>3362283672</v>
      </c>
      <c r="BN944">
        <v>1667742753</v>
      </c>
      <c r="BQ944">
        <v>84</v>
      </c>
      <c r="BR944">
        <v>0</v>
      </c>
      <c r="BS944">
        <v>84</v>
      </c>
      <c r="BT944">
        <v>100</v>
      </c>
    </row>
    <row r="945" spans="1:72">
      <c r="A945" t="s">
        <v>1235</v>
      </c>
      <c r="B945" t="s">
        <v>99</v>
      </c>
      <c r="C945">
        <v>2014</v>
      </c>
      <c r="D945" t="s">
        <v>380</v>
      </c>
      <c r="E945">
        <v>1</v>
      </c>
      <c r="G945" t="s">
        <v>383</v>
      </c>
      <c r="H945" t="s">
        <v>1154</v>
      </c>
      <c r="I945">
        <v>4570421050</v>
      </c>
      <c r="J945">
        <v>272890231</v>
      </c>
      <c r="K945">
        <v>268720766</v>
      </c>
      <c r="L945">
        <v>299847393</v>
      </c>
      <c r="M945">
        <v>299847393</v>
      </c>
      <c r="N945">
        <v>3721428648</v>
      </c>
      <c r="O945">
        <v>2610690992</v>
      </c>
      <c r="P945">
        <v>2297484737</v>
      </c>
      <c r="Q945">
        <v>2297484737</v>
      </c>
      <c r="R945">
        <v>2353542020</v>
      </c>
      <c r="S945">
        <v>2297484737</v>
      </c>
      <c r="T945">
        <v>2242662346</v>
      </c>
      <c r="U945">
        <v>2242662346</v>
      </c>
      <c r="V945">
        <v>2242662346</v>
      </c>
      <c r="W945">
        <v>2242662346</v>
      </c>
      <c r="X945">
        <v>2242662346</v>
      </c>
      <c r="Y945">
        <v>520</v>
      </c>
      <c r="Z945">
        <v>30</v>
      </c>
      <c r="AA945">
        <v>30</v>
      </c>
      <c r="AB945">
        <v>2242662346</v>
      </c>
      <c r="AC945">
        <v>265723198</v>
      </c>
      <c r="AM945">
        <v>2079245993</v>
      </c>
      <c r="AN945">
        <v>2242662346</v>
      </c>
      <c r="AO945">
        <v>2187931347</v>
      </c>
      <c r="AP945">
        <v>2187931347</v>
      </c>
      <c r="AQ945">
        <v>2510779025</v>
      </c>
      <c r="AR945">
        <v>2510779025</v>
      </c>
      <c r="AS945">
        <v>45635517</v>
      </c>
      <c r="AT945">
        <v>2242277224</v>
      </c>
      <c r="AU945">
        <v>2098568320</v>
      </c>
      <c r="AV945">
        <v>2098568320</v>
      </c>
      <c r="AW945">
        <v>2069076266</v>
      </c>
      <c r="AX945">
        <v>2242662346</v>
      </c>
      <c r="AY945">
        <v>2242662346</v>
      </c>
      <c r="AZ945">
        <v>2341398266.1114998</v>
      </c>
      <c r="BB945">
        <v>76118000</v>
      </c>
      <c r="BD945">
        <v>4570421050</v>
      </c>
      <c r="BE945">
        <v>4570421050</v>
      </c>
      <c r="BF945">
        <v>1</v>
      </c>
      <c r="BG945">
        <v>1</v>
      </c>
      <c r="BI945">
        <v>2242662346</v>
      </c>
      <c r="BK945">
        <v>2297484737</v>
      </c>
      <c r="BL945">
        <v>2297484737</v>
      </c>
      <c r="BM945">
        <v>2297484737</v>
      </c>
      <c r="BN945">
        <v>763559676</v>
      </c>
      <c r="BQ945">
        <v>30</v>
      </c>
      <c r="BR945">
        <v>0</v>
      </c>
      <c r="BS945">
        <v>30</v>
      </c>
      <c r="BT945">
        <v>37</v>
      </c>
    </row>
    <row r="946" spans="1:72">
      <c r="A946" t="s">
        <v>1236</v>
      </c>
      <c r="B946" t="s">
        <v>100</v>
      </c>
      <c r="C946">
        <v>2014</v>
      </c>
      <c r="D946" t="s">
        <v>380</v>
      </c>
      <c r="E946">
        <v>1</v>
      </c>
      <c r="G946" t="s">
        <v>385</v>
      </c>
      <c r="H946" t="s">
        <v>1154</v>
      </c>
      <c r="I946">
        <v>17557389625</v>
      </c>
      <c r="J946">
        <v>2942495077</v>
      </c>
      <c r="K946">
        <v>1818587275</v>
      </c>
      <c r="L946">
        <v>2140493382</v>
      </c>
      <c r="M946">
        <v>2140493382</v>
      </c>
      <c r="N946">
        <v>30501297386</v>
      </c>
      <c r="O946">
        <v>18840812961</v>
      </c>
      <c r="P946">
        <v>7489890503</v>
      </c>
      <c r="Q946">
        <v>7489890503</v>
      </c>
      <c r="R946">
        <v>7504797755</v>
      </c>
      <c r="S946">
        <v>7489890503</v>
      </c>
      <c r="T946">
        <v>7263743144</v>
      </c>
      <c r="U946">
        <v>7263743144</v>
      </c>
      <c r="V946">
        <v>7263743144</v>
      </c>
      <c r="W946">
        <v>7263743144</v>
      </c>
      <c r="X946">
        <v>7263743144</v>
      </c>
      <c r="Y946">
        <v>928</v>
      </c>
      <c r="Z946">
        <v>180</v>
      </c>
      <c r="AA946">
        <v>180</v>
      </c>
      <c r="AB946">
        <v>7263743144</v>
      </c>
      <c r="AC946">
        <v>514787655</v>
      </c>
      <c r="AM946">
        <v>14178751723</v>
      </c>
      <c r="AN946">
        <v>7263743144</v>
      </c>
      <c r="AO946">
        <v>7118057012</v>
      </c>
      <c r="AP946">
        <v>7118057012</v>
      </c>
      <c r="AQ946">
        <v>7661135250</v>
      </c>
      <c r="AR946">
        <v>7661135250</v>
      </c>
      <c r="AS946">
        <v>970037699</v>
      </c>
      <c r="AT946">
        <v>7221454685</v>
      </c>
      <c r="AU946">
        <v>6766726942</v>
      </c>
      <c r="AV946">
        <v>6766726942</v>
      </c>
      <c r="AW946">
        <v>6744089575</v>
      </c>
      <c r="AX946">
        <v>7263743144</v>
      </c>
      <c r="AY946">
        <v>7263743144</v>
      </c>
      <c r="AZ946">
        <v>7938836314</v>
      </c>
      <c r="BB946">
        <v>567000000</v>
      </c>
      <c r="BD946">
        <v>17557389625</v>
      </c>
      <c r="BE946">
        <v>17557389625</v>
      </c>
      <c r="BF946">
        <v>1</v>
      </c>
      <c r="BG946">
        <v>1</v>
      </c>
      <c r="BI946">
        <v>7263743144</v>
      </c>
      <c r="BK946">
        <v>7489890503</v>
      </c>
      <c r="BL946">
        <v>7489890503</v>
      </c>
      <c r="BM946">
        <v>7489890503</v>
      </c>
      <c r="BN946">
        <v>3176761075</v>
      </c>
      <c r="BQ946">
        <v>180</v>
      </c>
      <c r="BR946">
        <v>0</v>
      </c>
      <c r="BS946">
        <v>180</v>
      </c>
      <c r="BT946">
        <v>147</v>
      </c>
    </row>
    <row r="947" spans="1:72">
      <c r="A947" t="s">
        <v>1237</v>
      </c>
      <c r="B947" t="s">
        <v>101</v>
      </c>
      <c r="C947">
        <v>2014</v>
      </c>
      <c r="D947" t="s">
        <v>380</v>
      </c>
      <c r="E947">
        <v>2</v>
      </c>
      <c r="G947" t="s">
        <v>387</v>
      </c>
      <c r="H947" t="s">
        <v>1154</v>
      </c>
      <c r="I947">
        <v>29567302885</v>
      </c>
      <c r="J947">
        <v>6264213877</v>
      </c>
      <c r="K947">
        <v>2377313454</v>
      </c>
      <c r="L947">
        <v>3475356823</v>
      </c>
      <c r="M947">
        <v>3475356823</v>
      </c>
      <c r="N947">
        <v>36262728749</v>
      </c>
      <c r="O947">
        <v>22359699916</v>
      </c>
      <c r="P947">
        <v>8169371372</v>
      </c>
      <c r="Q947">
        <v>8169371372</v>
      </c>
      <c r="R947">
        <v>9136873621</v>
      </c>
      <c r="S947">
        <v>8169371372</v>
      </c>
      <c r="T947">
        <v>8166571060</v>
      </c>
      <c r="U947">
        <v>8166571060</v>
      </c>
      <c r="V947">
        <v>8166571060</v>
      </c>
      <c r="W947">
        <v>8166571060</v>
      </c>
      <c r="X947">
        <v>8166571060</v>
      </c>
      <c r="Y947">
        <v>1019</v>
      </c>
      <c r="Z947">
        <v>193</v>
      </c>
      <c r="AA947">
        <v>193</v>
      </c>
      <c r="AB947">
        <v>8166571060</v>
      </c>
      <c r="AC947">
        <v>611309250</v>
      </c>
      <c r="AM947">
        <v>17620216681</v>
      </c>
      <c r="AN947">
        <v>8166571060</v>
      </c>
      <c r="AO947">
        <v>8381737498</v>
      </c>
      <c r="AP947">
        <v>8381737498</v>
      </c>
      <c r="AQ947">
        <v>8410473695</v>
      </c>
      <c r="AR947">
        <v>8410473695</v>
      </c>
      <c r="AS947">
        <v>1250751276</v>
      </c>
      <c r="AT947">
        <v>8026710313</v>
      </c>
      <c r="AU947">
        <v>7761934478</v>
      </c>
      <c r="AV947">
        <v>7761934478</v>
      </c>
      <c r="AW947">
        <v>7872191175</v>
      </c>
      <c r="AX947">
        <v>8166571060</v>
      </c>
      <c r="AY947">
        <v>8166571060</v>
      </c>
      <c r="AZ947">
        <v>9200380611</v>
      </c>
      <c r="BB947">
        <v>1503929000</v>
      </c>
      <c r="BD947">
        <v>29567302885</v>
      </c>
      <c r="BE947">
        <v>29567302885</v>
      </c>
      <c r="BF947">
        <v>1</v>
      </c>
      <c r="BG947">
        <v>1</v>
      </c>
      <c r="BI947">
        <v>8166571060</v>
      </c>
      <c r="BK947">
        <v>8169371372</v>
      </c>
      <c r="BL947">
        <v>8169371372</v>
      </c>
      <c r="BM947">
        <v>8169371372</v>
      </c>
      <c r="BN947">
        <v>3562895412</v>
      </c>
      <c r="BQ947">
        <v>193</v>
      </c>
      <c r="BR947">
        <v>0</v>
      </c>
      <c r="BS947">
        <v>193</v>
      </c>
      <c r="BT947">
        <v>154</v>
      </c>
    </row>
    <row r="948" spans="1:72">
      <c r="A948" t="s">
        <v>1238</v>
      </c>
      <c r="B948" t="s">
        <v>206</v>
      </c>
      <c r="C948">
        <v>2015</v>
      </c>
      <c r="D948" t="s">
        <v>207</v>
      </c>
      <c r="E948">
        <v>8</v>
      </c>
      <c r="G948" t="s">
        <v>208</v>
      </c>
      <c r="H948" t="s">
        <v>1239</v>
      </c>
      <c r="I948">
        <v>295870012845</v>
      </c>
      <c r="J948">
        <v>24546947757</v>
      </c>
      <c r="K948">
        <v>16373178285</v>
      </c>
      <c r="L948">
        <v>23377009347</v>
      </c>
      <c r="M948">
        <v>23377009347</v>
      </c>
      <c r="N948">
        <v>233544992811</v>
      </c>
      <c r="O948">
        <v>146268754723</v>
      </c>
      <c r="P948">
        <v>99533516057</v>
      </c>
      <c r="Q948">
        <v>99533516057</v>
      </c>
      <c r="R948">
        <v>101058013075</v>
      </c>
      <c r="S948">
        <v>99533516057</v>
      </c>
      <c r="T948">
        <v>96486125911</v>
      </c>
      <c r="U948">
        <v>96486125911</v>
      </c>
      <c r="V948">
        <v>96486125911</v>
      </c>
      <c r="W948">
        <v>96486125911</v>
      </c>
      <c r="X948">
        <v>96486125911</v>
      </c>
      <c r="Y948">
        <v>17367</v>
      </c>
      <c r="Z948">
        <v>2428</v>
      </c>
      <c r="AA948">
        <v>2428</v>
      </c>
      <c r="AB948">
        <v>96486125911</v>
      </c>
      <c r="AC948">
        <v>9290867884</v>
      </c>
      <c r="AD948">
        <v>96486125911</v>
      </c>
      <c r="AE948">
        <v>0</v>
      </c>
      <c r="AF948">
        <v>1537</v>
      </c>
      <c r="AG948">
        <v>1537</v>
      </c>
      <c r="AH948">
        <v>1537</v>
      </c>
      <c r="AI948">
        <v>0</v>
      </c>
      <c r="AJ948">
        <v>0</v>
      </c>
      <c r="AK948">
        <v>0</v>
      </c>
      <c r="AL948">
        <v>0</v>
      </c>
      <c r="AM948">
        <v>141290526831</v>
      </c>
      <c r="AN948">
        <v>96486125911</v>
      </c>
      <c r="AO948">
        <v>92927807850</v>
      </c>
      <c r="AP948">
        <v>92927807850</v>
      </c>
      <c r="AQ948">
        <v>95086716618</v>
      </c>
      <c r="AR948">
        <v>68311726248</v>
      </c>
      <c r="AS948">
        <v>8829531597</v>
      </c>
      <c r="AT948">
        <v>96141308590</v>
      </c>
      <c r="AU948">
        <v>93006988432</v>
      </c>
      <c r="AV948">
        <v>93006988432</v>
      </c>
      <c r="AW948">
        <v>94428282163</v>
      </c>
      <c r="AX948">
        <v>96486125911</v>
      </c>
      <c r="AY948">
        <v>96486125911</v>
      </c>
      <c r="AZ948">
        <v>103442702693</v>
      </c>
      <c r="BA948">
        <v>9604208404</v>
      </c>
      <c r="BB948">
        <v>10305427000</v>
      </c>
      <c r="BC948">
        <v>26408813000</v>
      </c>
      <c r="BD948">
        <v>295870012845</v>
      </c>
      <c r="BE948">
        <v>295870012845</v>
      </c>
      <c r="BF948">
        <v>1</v>
      </c>
      <c r="BG948">
        <v>1</v>
      </c>
      <c r="BH948">
        <v>1</v>
      </c>
      <c r="BI948">
        <v>96486125911</v>
      </c>
      <c r="BJ948">
        <v>28239877330</v>
      </c>
      <c r="BK948">
        <v>99533516057</v>
      </c>
      <c r="BL948">
        <v>99533516057</v>
      </c>
      <c r="BM948">
        <v>71293638727</v>
      </c>
      <c r="BN948">
        <v>47723637842</v>
      </c>
      <c r="BO948">
        <v>0</v>
      </c>
      <c r="BP948">
        <v>0</v>
      </c>
      <c r="BQ948">
        <v>2428</v>
      </c>
      <c r="BR948">
        <v>11426</v>
      </c>
      <c r="BS948">
        <v>2428</v>
      </c>
      <c r="BT948">
        <v>3014</v>
      </c>
    </row>
    <row r="949" spans="1:72">
      <c r="A949" t="s">
        <v>1240</v>
      </c>
      <c r="B949" t="s">
        <v>211</v>
      </c>
      <c r="C949">
        <v>2015</v>
      </c>
      <c r="D949" t="s">
        <v>212</v>
      </c>
      <c r="E949">
        <v>5</v>
      </c>
      <c r="G949" t="s">
        <v>213</v>
      </c>
      <c r="H949" t="s">
        <v>1239</v>
      </c>
      <c r="I949">
        <v>48875019938</v>
      </c>
      <c r="J949">
        <v>1151793227</v>
      </c>
      <c r="K949">
        <v>1098550354</v>
      </c>
      <c r="L949">
        <v>1298782111</v>
      </c>
      <c r="M949">
        <v>1298782111</v>
      </c>
      <c r="N949">
        <v>25836798142</v>
      </c>
      <c r="O949">
        <v>23558969200</v>
      </c>
      <c r="P949">
        <v>11143538056</v>
      </c>
      <c r="Q949">
        <v>11143538056</v>
      </c>
      <c r="R949">
        <v>11286769622</v>
      </c>
      <c r="S949">
        <v>11143538056</v>
      </c>
      <c r="T949">
        <v>11186876434</v>
      </c>
      <c r="U949">
        <v>11186876434</v>
      </c>
      <c r="V949">
        <v>11186876434</v>
      </c>
      <c r="W949">
        <v>11186876434</v>
      </c>
      <c r="X949">
        <v>11186876434</v>
      </c>
      <c r="Y949">
        <v>5472</v>
      </c>
      <c r="Z949">
        <v>425</v>
      </c>
      <c r="AA949">
        <v>425</v>
      </c>
      <c r="AB949">
        <v>11186876434</v>
      </c>
      <c r="AC949">
        <v>3088910216</v>
      </c>
      <c r="AM949">
        <v>17937245444</v>
      </c>
      <c r="AN949">
        <v>11186876434</v>
      </c>
      <c r="AO949">
        <v>10645882596</v>
      </c>
      <c r="AP949">
        <v>10645882596</v>
      </c>
      <c r="AQ949">
        <v>11576836936</v>
      </c>
      <c r="AR949">
        <v>11576836936</v>
      </c>
      <c r="AS949">
        <v>89106261</v>
      </c>
      <c r="AT949">
        <v>11186864095</v>
      </c>
      <c r="AU949">
        <v>10793923540</v>
      </c>
      <c r="AV949">
        <v>10793923540</v>
      </c>
      <c r="AW949">
        <v>10604619268</v>
      </c>
      <c r="AX949">
        <v>11186876434</v>
      </c>
      <c r="AY949">
        <v>11186876434</v>
      </c>
      <c r="AZ949">
        <v>11870705888</v>
      </c>
      <c r="BB949">
        <v>101474000</v>
      </c>
      <c r="BD949">
        <v>48875019938</v>
      </c>
      <c r="BE949">
        <v>48875019938</v>
      </c>
      <c r="BF949">
        <v>1</v>
      </c>
      <c r="BG949">
        <v>1</v>
      </c>
      <c r="BI949">
        <v>11186876434</v>
      </c>
      <c r="BK949">
        <v>11143538056</v>
      </c>
      <c r="BL949">
        <v>11143538056</v>
      </c>
      <c r="BM949">
        <v>11143538056</v>
      </c>
      <c r="BN949">
        <v>8169020984</v>
      </c>
      <c r="BQ949">
        <v>425</v>
      </c>
      <c r="BR949">
        <v>5142</v>
      </c>
      <c r="BS949">
        <v>425</v>
      </c>
      <c r="BT949">
        <v>238</v>
      </c>
    </row>
    <row r="950" spans="1:72">
      <c r="A950" t="s">
        <v>1241</v>
      </c>
      <c r="B950" t="s">
        <v>18</v>
      </c>
      <c r="C950">
        <v>2015</v>
      </c>
      <c r="D950" t="s">
        <v>215</v>
      </c>
      <c r="E950">
        <v>3</v>
      </c>
      <c r="G950" t="s">
        <v>216</v>
      </c>
      <c r="H950" t="s">
        <v>1239</v>
      </c>
      <c r="I950">
        <v>17446770569</v>
      </c>
      <c r="J950">
        <v>1421104975</v>
      </c>
      <c r="K950">
        <v>1085690423</v>
      </c>
      <c r="L950">
        <v>1646493365</v>
      </c>
      <c r="M950">
        <v>1646493365</v>
      </c>
      <c r="N950">
        <v>18323165489</v>
      </c>
      <c r="O950">
        <v>13820555971</v>
      </c>
      <c r="P950">
        <v>5768320093</v>
      </c>
      <c r="Q950">
        <v>5768320093</v>
      </c>
      <c r="R950">
        <v>5784999737</v>
      </c>
      <c r="S950">
        <v>5768320093</v>
      </c>
      <c r="T950">
        <v>5805730418</v>
      </c>
      <c r="U950">
        <v>5805730418</v>
      </c>
      <c r="V950">
        <v>5805730418</v>
      </c>
      <c r="W950">
        <v>5805730418</v>
      </c>
      <c r="X950">
        <v>5805730418</v>
      </c>
      <c r="Y950">
        <v>3320</v>
      </c>
      <c r="Z950">
        <v>196</v>
      </c>
      <c r="AA950">
        <v>196</v>
      </c>
      <c r="AB950">
        <v>5805730418</v>
      </c>
      <c r="AC950">
        <v>1776748373</v>
      </c>
      <c r="AM950">
        <v>10889424823</v>
      </c>
      <c r="AN950">
        <v>5805730418</v>
      </c>
      <c r="AO950">
        <v>5391277793</v>
      </c>
      <c r="AP950">
        <v>5391277793</v>
      </c>
      <c r="AQ950">
        <v>5528293475</v>
      </c>
      <c r="AR950">
        <v>5528293475</v>
      </c>
      <c r="AS950">
        <v>303994443</v>
      </c>
      <c r="AT950">
        <v>5798664369</v>
      </c>
      <c r="AU950">
        <v>5526173120</v>
      </c>
      <c r="AV950">
        <v>5526173120</v>
      </c>
      <c r="AW950">
        <v>5587490315</v>
      </c>
      <c r="AX950">
        <v>5805730418</v>
      </c>
      <c r="AY950">
        <v>5805730418</v>
      </c>
      <c r="AZ950">
        <v>6340022276</v>
      </c>
      <c r="BB950">
        <v>384455000</v>
      </c>
      <c r="BD950">
        <v>17446770569</v>
      </c>
      <c r="BE950">
        <v>17446770569</v>
      </c>
      <c r="BF950">
        <v>1</v>
      </c>
      <c r="BG950">
        <v>1</v>
      </c>
      <c r="BI950">
        <v>5805730418</v>
      </c>
      <c r="BK950">
        <v>5768320093</v>
      </c>
      <c r="BL950">
        <v>5768320093</v>
      </c>
      <c r="BM950">
        <v>5768320093</v>
      </c>
      <c r="BN950">
        <v>3155623540</v>
      </c>
      <c r="BQ950">
        <v>196</v>
      </c>
      <c r="BR950">
        <v>2809</v>
      </c>
      <c r="BS950">
        <v>196</v>
      </c>
      <c r="BT950">
        <v>169</v>
      </c>
    </row>
    <row r="951" spans="1:72">
      <c r="A951" t="s">
        <v>1242</v>
      </c>
      <c r="B951" t="s">
        <v>19</v>
      </c>
      <c r="C951">
        <v>2015</v>
      </c>
      <c r="D951" t="s">
        <v>218</v>
      </c>
      <c r="E951">
        <v>3</v>
      </c>
      <c r="G951" t="s">
        <v>219</v>
      </c>
      <c r="H951" t="s">
        <v>1239</v>
      </c>
      <c r="I951">
        <v>7687303874</v>
      </c>
      <c r="J951">
        <v>959249728</v>
      </c>
      <c r="K951">
        <v>683944470</v>
      </c>
      <c r="L951">
        <v>851679866</v>
      </c>
      <c r="M951">
        <v>851679866</v>
      </c>
      <c r="N951">
        <v>5344516677</v>
      </c>
      <c r="O951">
        <v>4445943030</v>
      </c>
      <c r="P951">
        <v>3192484448</v>
      </c>
      <c r="Q951">
        <v>3192484448</v>
      </c>
      <c r="R951">
        <v>3430394490</v>
      </c>
      <c r="S951">
        <v>3192484448</v>
      </c>
      <c r="T951">
        <v>3200073997</v>
      </c>
      <c r="U951">
        <v>3200073997</v>
      </c>
      <c r="V951">
        <v>3200073997</v>
      </c>
      <c r="W951">
        <v>3200073997</v>
      </c>
      <c r="X951">
        <v>3200073997</v>
      </c>
      <c r="Y951">
        <v>2408</v>
      </c>
      <c r="Z951">
        <v>128</v>
      </c>
      <c r="AA951">
        <v>128</v>
      </c>
      <c r="AB951">
        <v>3200073997</v>
      </c>
      <c r="AC951">
        <v>1306657740</v>
      </c>
      <c r="AM951">
        <v>5357977576</v>
      </c>
      <c r="AN951">
        <v>3200073997</v>
      </c>
      <c r="AO951">
        <v>2912080964</v>
      </c>
      <c r="AP951">
        <v>2912080964</v>
      </c>
      <c r="AQ951">
        <v>3062604446</v>
      </c>
      <c r="AR951">
        <v>3062604446</v>
      </c>
      <c r="AS951">
        <v>43124110</v>
      </c>
      <c r="AT951">
        <v>3197912584</v>
      </c>
      <c r="AU951">
        <v>2976719563</v>
      </c>
      <c r="AV951">
        <v>2976719563</v>
      </c>
      <c r="AW951">
        <v>2796351789</v>
      </c>
      <c r="AX951">
        <v>3200073997</v>
      </c>
      <c r="AY951">
        <v>3200073997</v>
      </c>
      <c r="AZ951">
        <v>3314375830</v>
      </c>
      <c r="BB951">
        <v>41824000</v>
      </c>
      <c r="BD951">
        <v>7687303874</v>
      </c>
      <c r="BE951">
        <v>7687303874</v>
      </c>
      <c r="BF951">
        <v>1</v>
      </c>
      <c r="BG951">
        <v>1</v>
      </c>
      <c r="BI951">
        <v>3200073997</v>
      </c>
      <c r="BK951">
        <v>3192484448</v>
      </c>
      <c r="BL951">
        <v>3192484448</v>
      </c>
      <c r="BM951">
        <v>3192484448</v>
      </c>
      <c r="BN951">
        <v>2142069917</v>
      </c>
      <c r="BQ951">
        <v>128</v>
      </c>
      <c r="BR951">
        <v>2302</v>
      </c>
      <c r="BS951">
        <v>128</v>
      </c>
      <c r="BT951">
        <v>69</v>
      </c>
    </row>
    <row r="952" spans="1:72">
      <c r="A952" t="s">
        <v>1243</v>
      </c>
      <c r="B952" t="s">
        <v>20</v>
      </c>
      <c r="C952">
        <v>2015</v>
      </c>
      <c r="D952" t="s">
        <v>215</v>
      </c>
      <c r="E952">
        <v>2</v>
      </c>
      <c r="G952" t="s">
        <v>221</v>
      </c>
      <c r="H952" t="s">
        <v>1239</v>
      </c>
      <c r="I952">
        <v>12559204793</v>
      </c>
      <c r="J952">
        <v>982324424</v>
      </c>
      <c r="K952">
        <v>619269051</v>
      </c>
      <c r="L952">
        <v>1117597129</v>
      </c>
      <c r="M952">
        <v>1117597129</v>
      </c>
      <c r="N952">
        <v>15608237245</v>
      </c>
      <c r="O952">
        <v>11957402867</v>
      </c>
      <c r="P952">
        <v>5067895781</v>
      </c>
      <c r="Q952">
        <v>5067895781</v>
      </c>
      <c r="R952">
        <v>5621322418</v>
      </c>
      <c r="S952">
        <v>5067895781</v>
      </c>
      <c r="T952">
        <v>4980970174</v>
      </c>
      <c r="U952">
        <v>4980970174</v>
      </c>
      <c r="V952">
        <v>4980970174</v>
      </c>
      <c r="W952">
        <v>4980970174</v>
      </c>
      <c r="X952">
        <v>4980970174</v>
      </c>
      <c r="Y952">
        <v>1337</v>
      </c>
      <c r="Z952">
        <v>137</v>
      </c>
      <c r="AA952">
        <v>137</v>
      </c>
      <c r="AB952">
        <v>4980970174</v>
      </c>
      <c r="AC952">
        <v>618565388</v>
      </c>
      <c r="AM952">
        <v>9825783822</v>
      </c>
      <c r="AN952">
        <v>4980970174</v>
      </c>
      <c r="AO952">
        <v>4596368906</v>
      </c>
      <c r="AP952">
        <v>4596368906</v>
      </c>
      <c r="AQ952">
        <v>4447810778</v>
      </c>
      <c r="AR952">
        <v>4447810778</v>
      </c>
      <c r="AS952">
        <v>516382883</v>
      </c>
      <c r="AT952">
        <v>4977262185</v>
      </c>
      <c r="AU952">
        <v>4605870224</v>
      </c>
      <c r="AV952">
        <v>4605870224</v>
      </c>
      <c r="AW952">
        <v>4467205635</v>
      </c>
      <c r="AX952">
        <v>4980970174</v>
      </c>
      <c r="AY952">
        <v>4980970174</v>
      </c>
      <c r="AZ952">
        <v>5355066404</v>
      </c>
      <c r="BB952">
        <v>428860000</v>
      </c>
      <c r="BD952">
        <v>12559204793</v>
      </c>
      <c r="BE952">
        <v>12559204793</v>
      </c>
      <c r="BF952">
        <v>1</v>
      </c>
      <c r="BG952">
        <v>1</v>
      </c>
      <c r="BI952">
        <v>4980970174</v>
      </c>
      <c r="BK952">
        <v>5067895781</v>
      </c>
      <c r="BL952">
        <v>5067895781</v>
      </c>
      <c r="BM952">
        <v>5067895781</v>
      </c>
      <c r="BN952">
        <v>2631113673</v>
      </c>
      <c r="BQ952">
        <v>137</v>
      </c>
      <c r="BR952">
        <v>1154</v>
      </c>
      <c r="BS952">
        <v>137</v>
      </c>
      <c r="BT952">
        <v>92</v>
      </c>
    </row>
    <row r="953" spans="1:72">
      <c r="A953" t="s">
        <v>1244</v>
      </c>
      <c r="B953" t="s">
        <v>21</v>
      </c>
      <c r="C953">
        <v>2015</v>
      </c>
      <c r="D953" t="s">
        <v>223</v>
      </c>
      <c r="E953">
        <v>2</v>
      </c>
      <c r="G953" t="s">
        <v>224</v>
      </c>
      <c r="H953" t="s">
        <v>1239</v>
      </c>
      <c r="I953">
        <v>26464903264</v>
      </c>
      <c r="J953">
        <v>17856374518</v>
      </c>
      <c r="K953">
        <v>5765293808</v>
      </c>
      <c r="L953">
        <v>7004515646</v>
      </c>
      <c r="M953">
        <v>7004515646</v>
      </c>
      <c r="N953">
        <v>42039657733</v>
      </c>
      <c r="O953">
        <v>24538198913</v>
      </c>
      <c r="P953">
        <v>27683079373</v>
      </c>
      <c r="Q953">
        <v>27683079373</v>
      </c>
      <c r="R953">
        <v>27695501606</v>
      </c>
      <c r="S953">
        <v>27683079373</v>
      </c>
      <c r="T953">
        <v>26456192456</v>
      </c>
      <c r="U953">
        <v>26456192456</v>
      </c>
      <c r="V953">
        <v>26456192456</v>
      </c>
      <c r="W953">
        <v>26456192456</v>
      </c>
      <c r="X953">
        <v>26456192456</v>
      </c>
      <c r="Y953">
        <v>1108</v>
      </c>
      <c r="Z953">
        <v>347</v>
      </c>
      <c r="AA953">
        <v>347</v>
      </c>
      <c r="AB953">
        <v>26456192456</v>
      </c>
      <c r="AC953">
        <v>636583758</v>
      </c>
      <c r="AD953">
        <v>26456192456</v>
      </c>
      <c r="AE953">
        <v>0</v>
      </c>
      <c r="AF953">
        <v>963</v>
      </c>
      <c r="AG953">
        <v>963</v>
      </c>
      <c r="AH953">
        <v>963</v>
      </c>
      <c r="AI953">
        <v>0</v>
      </c>
      <c r="AJ953">
        <v>0</v>
      </c>
      <c r="AK953">
        <v>0</v>
      </c>
      <c r="AL953">
        <v>0</v>
      </c>
      <c r="AM953">
        <v>16652924987</v>
      </c>
      <c r="AN953">
        <v>26456192456</v>
      </c>
      <c r="AO953">
        <v>26815082954</v>
      </c>
      <c r="AP953">
        <v>26815082954</v>
      </c>
      <c r="AQ953">
        <v>26747720848</v>
      </c>
      <c r="AR953">
        <v>8065653698</v>
      </c>
      <c r="AS953">
        <v>967084405</v>
      </c>
      <c r="AT953">
        <v>26263127854</v>
      </c>
      <c r="AU953">
        <v>26015247311</v>
      </c>
      <c r="AV953">
        <v>26015247311</v>
      </c>
      <c r="AW953">
        <v>25657158103</v>
      </c>
      <c r="AX953">
        <v>26456192456</v>
      </c>
      <c r="AY953">
        <v>26456192456</v>
      </c>
      <c r="AZ953">
        <v>26645440690</v>
      </c>
      <c r="BA953">
        <v>7440338745</v>
      </c>
      <c r="BB953">
        <v>1024803194</v>
      </c>
      <c r="BC953">
        <v>19007245000</v>
      </c>
      <c r="BD953">
        <v>26464903264</v>
      </c>
      <c r="BE953">
        <v>26464903264</v>
      </c>
      <c r="BF953">
        <v>1</v>
      </c>
      <c r="BG953">
        <v>1</v>
      </c>
      <c r="BH953">
        <v>1</v>
      </c>
      <c r="BI953">
        <v>26456192456</v>
      </c>
      <c r="BJ953">
        <v>19776058345</v>
      </c>
      <c r="BK953">
        <v>27683079373</v>
      </c>
      <c r="BL953">
        <v>27683079373</v>
      </c>
      <c r="BM953">
        <v>7907021028</v>
      </c>
      <c r="BN953">
        <v>11089205799</v>
      </c>
      <c r="BO953">
        <v>0</v>
      </c>
      <c r="BP953">
        <v>0</v>
      </c>
      <c r="BQ953">
        <v>347</v>
      </c>
      <c r="BR953">
        <v>979</v>
      </c>
      <c r="BS953">
        <v>347</v>
      </c>
      <c r="BT953">
        <v>1021</v>
      </c>
    </row>
    <row r="954" spans="1:72">
      <c r="A954" t="s">
        <v>1245</v>
      </c>
      <c r="B954" t="s">
        <v>22</v>
      </c>
      <c r="C954">
        <v>2015</v>
      </c>
      <c r="D954" t="s">
        <v>215</v>
      </c>
      <c r="E954">
        <v>2</v>
      </c>
      <c r="G954" t="s">
        <v>226</v>
      </c>
      <c r="H954" t="s">
        <v>1239</v>
      </c>
      <c r="I954">
        <v>9614632137</v>
      </c>
      <c r="J954">
        <v>713892247</v>
      </c>
      <c r="K954">
        <v>649993175</v>
      </c>
      <c r="L954">
        <v>894244547</v>
      </c>
      <c r="M954">
        <v>894244547</v>
      </c>
      <c r="N954">
        <v>12284647234</v>
      </c>
      <c r="O954">
        <v>9173924625</v>
      </c>
      <c r="P954">
        <v>4154454079</v>
      </c>
      <c r="Q954">
        <v>4154454079</v>
      </c>
      <c r="R954">
        <v>4176650466</v>
      </c>
      <c r="S954">
        <v>4154454079</v>
      </c>
      <c r="T954">
        <v>4151972602</v>
      </c>
      <c r="U954">
        <v>4151972602</v>
      </c>
      <c r="V954">
        <v>4151972602</v>
      </c>
      <c r="W954">
        <v>4151972602</v>
      </c>
      <c r="X954">
        <v>4151972602</v>
      </c>
      <c r="Y954">
        <v>2090</v>
      </c>
      <c r="Z954">
        <v>153</v>
      </c>
      <c r="AA954">
        <v>153</v>
      </c>
      <c r="AB954">
        <v>4151972602</v>
      </c>
      <c r="AC954">
        <v>1173756006</v>
      </c>
      <c r="AM954">
        <v>7248304199</v>
      </c>
      <c r="AN954">
        <v>4151972602</v>
      </c>
      <c r="AO954">
        <v>3765557661</v>
      </c>
      <c r="AP954">
        <v>3765557661</v>
      </c>
      <c r="AQ954">
        <v>4019811041</v>
      </c>
      <c r="AR954">
        <v>4019811041</v>
      </c>
      <c r="AS954">
        <v>165523301</v>
      </c>
      <c r="AT954">
        <v>4149663295</v>
      </c>
      <c r="AU954">
        <v>3890917580</v>
      </c>
      <c r="AV954">
        <v>3890917580</v>
      </c>
      <c r="AW954">
        <v>4315343952</v>
      </c>
      <c r="AX954">
        <v>4151972602</v>
      </c>
      <c r="AY954">
        <v>4151972602</v>
      </c>
      <c r="AZ954">
        <v>4730768085</v>
      </c>
      <c r="BB954">
        <v>142836000</v>
      </c>
      <c r="BD954">
        <v>9614632137</v>
      </c>
      <c r="BE954">
        <v>9614632137</v>
      </c>
      <c r="BF954">
        <v>1</v>
      </c>
      <c r="BG954">
        <v>1</v>
      </c>
      <c r="BI954">
        <v>4151972602</v>
      </c>
      <c r="BK954">
        <v>4154454079</v>
      </c>
      <c r="BL954">
        <v>4154454079</v>
      </c>
      <c r="BM954">
        <v>4154454079</v>
      </c>
      <c r="BN954">
        <v>2639580908</v>
      </c>
      <c r="BQ954">
        <v>153</v>
      </c>
      <c r="BR954">
        <v>1844</v>
      </c>
      <c r="BS954">
        <v>153</v>
      </c>
      <c r="BT954">
        <v>102</v>
      </c>
    </row>
    <row r="955" spans="1:72">
      <c r="A955" t="s">
        <v>1246</v>
      </c>
      <c r="B955" t="s">
        <v>23</v>
      </c>
      <c r="C955">
        <v>2015</v>
      </c>
      <c r="D955" t="s">
        <v>228</v>
      </c>
      <c r="E955">
        <v>5</v>
      </c>
      <c r="G955" t="s">
        <v>229</v>
      </c>
      <c r="H955" t="s">
        <v>1239</v>
      </c>
      <c r="I955">
        <v>76369653678</v>
      </c>
      <c r="J955">
        <v>18505591397</v>
      </c>
      <c r="K955">
        <v>6964968346</v>
      </c>
      <c r="L955">
        <v>9152640882</v>
      </c>
      <c r="M955">
        <v>9152640882</v>
      </c>
      <c r="N955">
        <v>79736024041</v>
      </c>
      <c r="O955">
        <v>55997575953</v>
      </c>
      <c r="P955">
        <v>37648327788</v>
      </c>
      <c r="Q955">
        <v>37648327788</v>
      </c>
      <c r="R955">
        <v>39020647359</v>
      </c>
      <c r="S955">
        <v>37648327788</v>
      </c>
      <c r="T955">
        <v>36828078900</v>
      </c>
      <c r="U955">
        <v>36828078900</v>
      </c>
      <c r="V955">
        <v>36828078900</v>
      </c>
      <c r="W955">
        <v>36828078900</v>
      </c>
      <c r="X955">
        <v>36828078900</v>
      </c>
      <c r="Y955">
        <v>6967</v>
      </c>
      <c r="Z955">
        <v>766</v>
      </c>
      <c r="AA955">
        <v>766</v>
      </c>
      <c r="AB955">
        <v>36828078900</v>
      </c>
      <c r="AC955">
        <v>3891299733</v>
      </c>
      <c r="AD955">
        <v>36828078900</v>
      </c>
      <c r="AE955">
        <v>0</v>
      </c>
      <c r="AF955">
        <v>848</v>
      </c>
      <c r="AG955">
        <v>848</v>
      </c>
      <c r="AH955">
        <v>848</v>
      </c>
      <c r="AI955">
        <v>0</v>
      </c>
      <c r="AJ955">
        <v>0</v>
      </c>
      <c r="AK955">
        <v>0</v>
      </c>
      <c r="AL955">
        <v>0</v>
      </c>
      <c r="AM955">
        <v>44546952132</v>
      </c>
      <c r="AN955">
        <v>36828078900</v>
      </c>
      <c r="AO955">
        <v>36222783460</v>
      </c>
      <c r="AP955">
        <v>36222783460</v>
      </c>
      <c r="AQ955">
        <v>36372160504</v>
      </c>
      <c r="AR955">
        <v>17988375733</v>
      </c>
      <c r="AS955">
        <v>1587791911</v>
      </c>
      <c r="AT955">
        <v>36585042434</v>
      </c>
      <c r="AU955">
        <v>35624948457</v>
      </c>
      <c r="AV955">
        <v>35624948457</v>
      </c>
      <c r="AW955">
        <v>35172410426</v>
      </c>
      <c r="AX955">
        <v>36828078900</v>
      </c>
      <c r="AY955">
        <v>36828078900</v>
      </c>
      <c r="AZ955">
        <v>38499067131</v>
      </c>
      <c r="BA955">
        <v>8076752583</v>
      </c>
      <c r="BB955">
        <v>1522360000</v>
      </c>
      <c r="BC955">
        <v>18783960000</v>
      </c>
      <c r="BD955">
        <v>76369653678</v>
      </c>
      <c r="BE955">
        <v>76369653678</v>
      </c>
      <c r="BF955">
        <v>1</v>
      </c>
      <c r="BG955">
        <v>1</v>
      </c>
      <c r="BH955">
        <v>1</v>
      </c>
      <c r="BI955">
        <v>36828078900</v>
      </c>
      <c r="BJ955">
        <v>19557516216</v>
      </c>
      <c r="BK955">
        <v>37648327788</v>
      </c>
      <c r="BL955">
        <v>37648327788</v>
      </c>
      <c r="BM955">
        <v>18090811572</v>
      </c>
      <c r="BN955">
        <v>17185786212</v>
      </c>
      <c r="BO955">
        <v>0</v>
      </c>
      <c r="BP955">
        <v>0</v>
      </c>
      <c r="BQ955">
        <v>766</v>
      </c>
      <c r="BR955">
        <v>6159</v>
      </c>
      <c r="BS955">
        <v>766</v>
      </c>
      <c r="BT955">
        <v>1063</v>
      </c>
    </row>
    <row r="956" spans="1:72">
      <c r="A956" t="s">
        <v>1247</v>
      </c>
      <c r="B956" t="s">
        <v>24</v>
      </c>
      <c r="C956">
        <v>2015</v>
      </c>
      <c r="D956" t="s">
        <v>231</v>
      </c>
      <c r="E956">
        <v>5</v>
      </c>
      <c r="G956" t="s">
        <v>232</v>
      </c>
      <c r="H956" t="s">
        <v>1239</v>
      </c>
      <c r="I956">
        <v>62626363797</v>
      </c>
      <c r="J956">
        <v>2871481404</v>
      </c>
      <c r="K956">
        <v>2223634575</v>
      </c>
      <c r="L956">
        <v>2786934783</v>
      </c>
      <c r="M956">
        <v>2786934783</v>
      </c>
      <c r="N956">
        <v>35295962893</v>
      </c>
      <c r="O956">
        <v>26679419270</v>
      </c>
      <c r="P956">
        <v>13336106172</v>
      </c>
      <c r="Q956">
        <v>13336106172</v>
      </c>
      <c r="R956">
        <v>13881916571</v>
      </c>
      <c r="S956">
        <v>13336106172</v>
      </c>
      <c r="T956">
        <v>13266277313</v>
      </c>
      <c r="U956">
        <v>13266277313</v>
      </c>
      <c r="V956">
        <v>13266277313</v>
      </c>
      <c r="W956">
        <v>13266277313</v>
      </c>
      <c r="X956">
        <v>13266277313</v>
      </c>
      <c r="Y956">
        <v>5714</v>
      </c>
      <c r="Z956">
        <v>391</v>
      </c>
      <c r="AA956">
        <v>391</v>
      </c>
      <c r="AB956">
        <v>13266277313</v>
      </c>
      <c r="AC956">
        <v>3205122693</v>
      </c>
      <c r="AM956">
        <v>21041525527</v>
      </c>
      <c r="AN956">
        <v>13266277313</v>
      </c>
      <c r="AO956">
        <v>11783411882</v>
      </c>
      <c r="AP956">
        <v>11783411882</v>
      </c>
      <c r="AQ956">
        <v>13257201174</v>
      </c>
      <c r="AR956">
        <v>13257201174</v>
      </c>
      <c r="AS956">
        <v>1069553600</v>
      </c>
      <c r="AT956">
        <v>13253311351</v>
      </c>
      <c r="AU956">
        <v>11865401800</v>
      </c>
      <c r="AV956">
        <v>11865401800</v>
      </c>
      <c r="AW956">
        <v>11727841339</v>
      </c>
      <c r="AX956">
        <v>13266277313</v>
      </c>
      <c r="AY956">
        <v>13266277313</v>
      </c>
      <c r="AZ956">
        <v>14252579320</v>
      </c>
      <c r="BB956">
        <v>957899000</v>
      </c>
      <c r="BD956">
        <v>62626363797</v>
      </c>
      <c r="BE956">
        <v>62626363797</v>
      </c>
      <c r="BF956">
        <v>1</v>
      </c>
      <c r="BG956">
        <v>1</v>
      </c>
      <c r="BI956">
        <v>13266277313</v>
      </c>
      <c r="BK956">
        <v>13336106172</v>
      </c>
      <c r="BL956">
        <v>13336106172</v>
      </c>
      <c r="BM956">
        <v>13336106172</v>
      </c>
      <c r="BN956">
        <v>7693690546</v>
      </c>
      <c r="BQ956">
        <v>391</v>
      </c>
      <c r="BR956">
        <v>4868</v>
      </c>
      <c r="BS956">
        <v>391</v>
      </c>
      <c r="BT956">
        <v>271</v>
      </c>
    </row>
    <row r="957" spans="1:72">
      <c r="A957" t="s">
        <v>1248</v>
      </c>
      <c r="B957" t="s">
        <v>25</v>
      </c>
      <c r="C957">
        <v>2015</v>
      </c>
      <c r="D957" t="s">
        <v>207</v>
      </c>
      <c r="E957">
        <v>8</v>
      </c>
      <c r="G957" t="s">
        <v>234</v>
      </c>
      <c r="H957" t="s">
        <v>1239</v>
      </c>
      <c r="I957">
        <v>430604310019</v>
      </c>
      <c r="J957">
        <v>74091827063</v>
      </c>
      <c r="K957">
        <v>33202784670</v>
      </c>
      <c r="L957">
        <v>47568580107</v>
      </c>
      <c r="M957">
        <v>47568580107</v>
      </c>
      <c r="N957">
        <v>427242917436</v>
      </c>
      <c r="O957">
        <v>247718534120</v>
      </c>
      <c r="P957">
        <v>145351448448</v>
      </c>
      <c r="Q957">
        <v>145351448448</v>
      </c>
      <c r="R957">
        <v>152064364680</v>
      </c>
      <c r="S957">
        <v>145351448448</v>
      </c>
      <c r="T957">
        <v>142778718339</v>
      </c>
      <c r="U957">
        <v>142778718339</v>
      </c>
      <c r="V957">
        <v>142778718339</v>
      </c>
      <c r="W957">
        <v>142778718339</v>
      </c>
      <c r="X957">
        <v>142778718339</v>
      </c>
      <c r="Y957">
        <v>17831</v>
      </c>
      <c r="Z957">
        <v>3183</v>
      </c>
      <c r="AA957">
        <v>3183</v>
      </c>
      <c r="AB957">
        <v>142778718339</v>
      </c>
      <c r="AC957">
        <v>10646430140</v>
      </c>
      <c r="AD957">
        <v>142778718339</v>
      </c>
      <c r="AE957">
        <v>0</v>
      </c>
      <c r="AF957">
        <v>1991</v>
      </c>
      <c r="AG957">
        <v>1991</v>
      </c>
      <c r="AH957">
        <v>1991</v>
      </c>
      <c r="AI957">
        <v>0</v>
      </c>
      <c r="AJ957">
        <v>0</v>
      </c>
      <c r="AK957">
        <v>0</v>
      </c>
      <c r="AL957">
        <v>0</v>
      </c>
      <c r="AM957">
        <v>229124531782</v>
      </c>
      <c r="AN957">
        <v>142778718339</v>
      </c>
      <c r="AO957">
        <v>135000698617</v>
      </c>
      <c r="AP957">
        <v>135000698617</v>
      </c>
      <c r="AQ957">
        <v>146274594832</v>
      </c>
      <c r="AR957">
        <v>109676142739</v>
      </c>
      <c r="AS957">
        <v>21185090801</v>
      </c>
      <c r="AT957">
        <v>142177540318</v>
      </c>
      <c r="AU957">
        <v>137881911513</v>
      </c>
      <c r="AV957">
        <v>137881911513</v>
      </c>
      <c r="AW957">
        <v>140281109856</v>
      </c>
      <c r="AX957">
        <v>142778718339</v>
      </c>
      <c r="AY957">
        <v>142778718339</v>
      </c>
      <c r="AZ957">
        <v>154025695371</v>
      </c>
      <c r="BA957">
        <v>13880675891</v>
      </c>
      <c r="BB957">
        <v>22585410000</v>
      </c>
      <c r="BC957">
        <v>35469220000</v>
      </c>
      <c r="BD957">
        <v>430604310019</v>
      </c>
      <c r="BE957">
        <v>430604310019</v>
      </c>
      <c r="BF957">
        <v>1</v>
      </c>
      <c r="BG957">
        <v>1</v>
      </c>
      <c r="BH957">
        <v>1</v>
      </c>
      <c r="BI957">
        <v>142778718339</v>
      </c>
      <c r="BJ957">
        <v>37634942140</v>
      </c>
      <c r="BK957">
        <v>145351448448</v>
      </c>
      <c r="BL957">
        <v>145351448448</v>
      </c>
      <c r="BM957">
        <v>107716506308</v>
      </c>
      <c r="BN957">
        <v>59971557794</v>
      </c>
      <c r="BO957">
        <v>0</v>
      </c>
      <c r="BP957">
        <v>0</v>
      </c>
      <c r="BQ957">
        <v>3183</v>
      </c>
      <c r="BR957">
        <v>11126</v>
      </c>
      <c r="BS957">
        <v>3183</v>
      </c>
      <c r="BT957">
        <v>3247</v>
      </c>
    </row>
    <row r="958" spans="1:72">
      <c r="A958" t="s">
        <v>1249</v>
      </c>
      <c r="B958" t="s">
        <v>26</v>
      </c>
      <c r="C958">
        <v>2015</v>
      </c>
      <c r="D958" t="s">
        <v>212</v>
      </c>
      <c r="E958">
        <v>2</v>
      </c>
      <c r="G958" t="s">
        <v>236</v>
      </c>
      <c r="H958" t="s">
        <v>1239</v>
      </c>
      <c r="I958">
        <v>25084464918</v>
      </c>
      <c r="J958">
        <v>951774010</v>
      </c>
      <c r="K958">
        <v>939166908</v>
      </c>
      <c r="L958">
        <v>986703050</v>
      </c>
      <c r="M958">
        <v>986703050</v>
      </c>
      <c r="N958">
        <v>10586200804</v>
      </c>
      <c r="O958">
        <v>9258456769</v>
      </c>
      <c r="P958">
        <v>4190423160</v>
      </c>
      <c r="Q958">
        <v>4190423160</v>
      </c>
      <c r="R958">
        <v>4433841755</v>
      </c>
      <c r="S958">
        <v>4190423160</v>
      </c>
      <c r="T958">
        <v>4253841299</v>
      </c>
      <c r="U958">
        <v>4253841299</v>
      </c>
      <c r="V958">
        <v>4253841299</v>
      </c>
      <c r="W958">
        <v>4253841299</v>
      </c>
      <c r="X958">
        <v>4253841299</v>
      </c>
      <c r="Y958">
        <v>1630</v>
      </c>
      <c r="Z958">
        <v>116</v>
      </c>
      <c r="AA958">
        <v>116</v>
      </c>
      <c r="AB958">
        <v>4253841299</v>
      </c>
      <c r="AC958">
        <v>939565336</v>
      </c>
      <c r="AM958">
        <v>6748838251</v>
      </c>
      <c r="AN958">
        <v>4253841299</v>
      </c>
      <c r="AO958">
        <v>3943787885</v>
      </c>
      <c r="AP958">
        <v>3943787885</v>
      </c>
      <c r="AQ958">
        <v>4254371967</v>
      </c>
      <c r="AR958">
        <v>4254371967</v>
      </c>
      <c r="AS958">
        <v>121544370</v>
      </c>
      <c r="AT958">
        <v>4252771886</v>
      </c>
      <c r="AU958">
        <v>4005821545</v>
      </c>
      <c r="AV958">
        <v>4005821545</v>
      </c>
      <c r="AW958">
        <v>4156802244</v>
      </c>
      <c r="AX958">
        <v>4253841299</v>
      </c>
      <c r="AY958">
        <v>4253841299</v>
      </c>
      <c r="AZ958">
        <v>4613750744</v>
      </c>
      <c r="BB958">
        <v>86089000</v>
      </c>
      <c r="BD958">
        <v>25084464918</v>
      </c>
      <c r="BE958">
        <v>25084464918</v>
      </c>
      <c r="BF958">
        <v>1</v>
      </c>
      <c r="BG958">
        <v>1</v>
      </c>
      <c r="BI958">
        <v>4253841299</v>
      </c>
      <c r="BK958">
        <v>4190423160</v>
      </c>
      <c r="BL958">
        <v>4190423160</v>
      </c>
      <c r="BM958">
        <v>4190423160</v>
      </c>
      <c r="BN958">
        <v>3008625961</v>
      </c>
      <c r="BQ958">
        <v>116</v>
      </c>
      <c r="BR958">
        <v>1522</v>
      </c>
      <c r="BS958">
        <v>116</v>
      </c>
      <c r="BT958">
        <v>77</v>
      </c>
    </row>
    <row r="959" spans="1:72">
      <c r="A959" t="s">
        <v>1250</v>
      </c>
      <c r="B959" t="s">
        <v>27</v>
      </c>
      <c r="C959">
        <v>2015</v>
      </c>
      <c r="D959" t="s">
        <v>228</v>
      </c>
      <c r="E959">
        <v>4</v>
      </c>
      <c r="G959" t="s">
        <v>238</v>
      </c>
      <c r="H959" t="s">
        <v>1239</v>
      </c>
      <c r="I959">
        <v>57783819967</v>
      </c>
      <c r="J959">
        <v>22999876207</v>
      </c>
      <c r="K959">
        <v>4813198279</v>
      </c>
      <c r="L959">
        <v>6745157825</v>
      </c>
      <c r="M959">
        <v>6745157825</v>
      </c>
      <c r="N959">
        <v>62701951041</v>
      </c>
      <c r="O959">
        <v>43324072980</v>
      </c>
      <c r="P959">
        <v>33708379765</v>
      </c>
      <c r="Q959">
        <v>33708379765</v>
      </c>
      <c r="R959">
        <v>33628260031</v>
      </c>
      <c r="S959">
        <v>33708379765</v>
      </c>
      <c r="T959">
        <v>33167004980</v>
      </c>
      <c r="U959">
        <v>33167004980</v>
      </c>
      <c r="V959">
        <v>33167004980</v>
      </c>
      <c r="W959">
        <v>33167004980</v>
      </c>
      <c r="X959">
        <v>33167004980</v>
      </c>
      <c r="Y959">
        <v>5108</v>
      </c>
      <c r="Z959">
        <v>581</v>
      </c>
      <c r="AA959">
        <v>581</v>
      </c>
      <c r="AB959">
        <v>33167004980</v>
      </c>
      <c r="AC959">
        <v>2979171990</v>
      </c>
      <c r="AD959">
        <v>33167004980</v>
      </c>
      <c r="AE959">
        <v>0</v>
      </c>
      <c r="AF959">
        <v>875</v>
      </c>
      <c r="AG959">
        <v>875</v>
      </c>
      <c r="AH959">
        <v>875</v>
      </c>
      <c r="AI959">
        <v>0</v>
      </c>
      <c r="AJ959">
        <v>0</v>
      </c>
      <c r="AK959">
        <v>0</v>
      </c>
      <c r="AL959">
        <v>0</v>
      </c>
      <c r="AM959">
        <v>35971315923</v>
      </c>
      <c r="AN959">
        <v>33167004980</v>
      </c>
      <c r="AO959">
        <v>32420260865</v>
      </c>
      <c r="AP959">
        <v>32420260865</v>
      </c>
      <c r="AQ959">
        <v>32610700342</v>
      </c>
      <c r="AR959">
        <v>16096198362</v>
      </c>
      <c r="AS959">
        <v>1278863127</v>
      </c>
      <c r="AT959">
        <v>32922679794</v>
      </c>
      <c r="AU959">
        <v>31812252166</v>
      </c>
      <c r="AV959">
        <v>31812252166</v>
      </c>
      <c r="AW959">
        <v>31809858342</v>
      </c>
      <c r="AX959">
        <v>33167004980</v>
      </c>
      <c r="AY959">
        <v>33167004980</v>
      </c>
      <c r="AZ959">
        <v>37270695902</v>
      </c>
      <c r="BA959">
        <v>7111979513</v>
      </c>
      <c r="BB959">
        <v>1537943000</v>
      </c>
      <c r="BC959">
        <v>17631183000</v>
      </c>
      <c r="BD959">
        <v>57783819967</v>
      </c>
      <c r="BE959">
        <v>57783819967</v>
      </c>
      <c r="BF959">
        <v>1</v>
      </c>
      <c r="BG959">
        <v>1</v>
      </c>
      <c r="BH959">
        <v>1</v>
      </c>
      <c r="BI959">
        <v>33167004980</v>
      </c>
      <c r="BJ959">
        <v>17635819537</v>
      </c>
      <c r="BK959">
        <v>33708379765</v>
      </c>
      <c r="BL959">
        <v>33708379765</v>
      </c>
      <c r="BM959">
        <v>16072560228</v>
      </c>
      <c r="BN959">
        <v>15506044641</v>
      </c>
      <c r="BO959">
        <v>0</v>
      </c>
      <c r="BP959">
        <v>0</v>
      </c>
      <c r="BQ959">
        <v>581</v>
      </c>
      <c r="BR959">
        <v>4451</v>
      </c>
      <c r="BS959">
        <v>581</v>
      </c>
      <c r="BT959">
        <v>1131</v>
      </c>
    </row>
    <row r="960" spans="1:72">
      <c r="A960" t="s">
        <v>1251</v>
      </c>
      <c r="B960" t="s">
        <v>28</v>
      </c>
      <c r="C960">
        <v>2015</v>
      </c>
      <c r="D960" t="s">
        <v>228</v>
      </c>
      <c r="E960">
        <v>6</v>
      </c>
      <c r="G960" t="s">
        <v>240</v>
      </c>
      <c r="H960" t="s">
        <v>1239</v>
      </c>
      <c r="I960">
        <v>116304992670</v>
      </c>
      <c r="J960">
        <v>27705420904</v>
      </c>
      <c r="K960">
        <v>7317064645</v>
      </c>
      <c r="L960">
        <v>9801997721</v>
      </c>
      <c r="M960">
        <v>9801997721</v>
      </c>
      <c r="N960">
        <v>100107661511</v>
      </c>
      <c r="O960">
        <v>67161996640</v>
      </c>
      <c r="P960">
        <v>41956539236</v>
      </c>
      <c r="Q960">
        <v>41956539236</v>
      </c>
      <c r="R960">
        <v>43080358506</v>
      </c>
      <c r="S960">
        <v>41956539236</v>
      </c>
      <c r="T960">
        <v>41238467213</v>
      </c>
      <c r="U960">
        <v>41238467213</v>
      </c>
      <c r="V960">
        <v>41238467213</v>
      </c>
      <c r="W960">
        <v>41238467213</v>
      </c>
      <c r="X960">
        <v>41238467213</v>
      </c>
      <c r="Y960">
        <v>8913</v>
      </c>
      <c r="Z960">
        <v>846</v>
      </c>
      <c r="AA960">
        <v>846</v>
      </c>
      <c r="AB960">
        <v>41238467213</v>
      </c>
      <c r="AC960">
        <v>4742441409</v>
      </c>
      <c r="AD960">
        <v>41238467213</v>
      </c>
      <c r="AE960">
        <v>0</v>
      </c>
      <c r="AF960">
        <v>967</v>
      </c>
      <c r="AG960">
        <v>967</v>
      </c>
      <c r="AH960">
        <v>967</v>
      </c>
      <c r="AI960">
        <v>0</v>
      </c>
      <c r="AJ960">
        <v>0</v>
      </c>
      <c r="AK960">
        <v>0</v>
      </c>
      <c r="AL960">
        <v>0</v>
      </c>
      <c r="AM960">
        <v>60864166059</v>
      </c>
      <c r="AN960">
        <v>41238467213</v>
      </c>
      <c r="AO960">
        <v>41343568451</v>
      </c>
      <c r="AP960">
        <v>41343568451</v>
      </c>
      <c r="AQ960">
        <v>40467328903</v>
      </c>
      <c r="AR960">
        <v>22593838561</v>
      </c>
      <c r="AS960">
        <v>2368120198</v>
      </c>
      <c r="AT960">
        <v>40876838821</v>
      </c>
      <c r="AU960">
        <v>39440826617</v>
      </c>
      <c r="AV960">
        <v>39440826617</v>
      </c>
      <c r="AW960">
        <v>39564074212</v>
      </c>
      <c r="AX960">
        <v>41238467213</v>
      </c>
      <c r="AY960">
        <v>41238467213</v>
      </c>
      <c r="AZ960">
        <v>43490176016</v>
      </c>
      <c r="BA960">
        <v>6959845421</v>
      </c>
      <c r="BB960">
        <v>2637960000</v>
      </c>
      <c r="BC960">
        <v>17602556000</v>
      </c>
      <c r="BD960">
        <v>116304992670</v>
      </c>
      <c r="BE960">
        <v>116304992670</v>
      </c>
      <c r="BF960">
        <v>1</v>
      </c>
      <c r="BG960">
        <v>1</v>
      </c>
      <c r="BH960">
        <v>1</v>
      </c>
      <c r="BI960">
        <v>41238467213</v>
      </c>
      <c r="BJ960">
        <v>18900095226</v>
      </c>
      <c r="BK960">
        <v>41956539236</v>
      </c>
      <c r="BL960">
        <v>41956539236</v>
      </c>
      <c r="BM960">
        <v>23056444010</v>
      </c>
      <c r="BN960">
        <v>18961159958</v>
      </c>
      <c r="BO960">
        <v>0</v>
      </c>
      <c r="BP960">
        <v>0</v>
      </c>
      <c r="BQ960">
        <v>846</v>
      </c>
      <c r="BR960">
        <v>7586</v>
      </c>
      <c r="BS960">
        <v>846</v>
      </c>
      <c r="BT960">
        <v>1336</v>
      </c>
    </row>
    <row r="961" spans="1:72">
      <c r="A961" t="s">
        <v>1252</v>
      </c>
      <c r="B961" t="s">
        <v>29</v>
      </c>
      <c r="C961">
        <v>2015</v>
      </c>
      <c r="D961" t="s">
        <v>231</v>
      </c>
      <c r="E961">
        <v>4</v>
      </c>
      <c r="G961" t="s">
        <v>242</v>
      </c>
      <c r="H961" t="s">
        <v>1239</v>
      </c>
      <c r="I961">
        <v>36725329854</v>
      </c>
      <c r="J961">
        <v>2255563919</v>
      </c>
      <c r="K961">
        <v>2000335080</v>
      </c>
      <c r="L961">
        <v>2449640421</v>
      </c>
      <c r="M961">
        <v>2449640421</v>
      </c>
      <c r="N961">
        <v>21122567026</v>
      </c>
      <c r="O961">
        <v>16080256018</v>
      </c>
      <c r="P961">
        <v>7983509479</v>
      </c>
      <c r="Q961">
        <v>7983509479</v>
      </c>
      <c r="R961">
        <v>8424180390</v>
      </c>
      <c r="S961">
        <v>7983509479</v>
      </c>
      <c r="T961">
        <v>7898414205</v>
      </c>
      <c r="U961">
        <v>7898414205</v>
      </c>
      <c r="V961">
        <v>7898414205</v>
      </c>
      <c r="W961">
        <v>7898414205</v>
      </c>
      <c r="X961">
        <v>7898414205</v>
      </c>
      <c r="Y961">
        <v>4466</v>
      </c>
      <c r="Z961">
        <v>238</v>
      </c>
      <c r="AA961">
        <v>238</v>
      </c>
      <c r="AB961">
        <v>7898414205</v>
      </c>
      <c r="AC961">
        <v>2550158291</v>
      </c>
      <c r="AM961">
        <v>15224588314</v>
      </c>
      <c r="AN961">
        <v>7898414205</v>
      </c>
      <c r="AO961">
        <v>7089772131</v>
      </c>
      <c r="AP961">
        <v>7089772131</v>
      </c>
      <c r="AQ961">
        <v>8212030592</v>
      </c>
      <c r="AR961">
        <v>8212030592</v>
      </c>
      <c r="AS961">
        <v>433157872</v>
      </c>
      <c r="AT961">
        <v>7888837469</v>
      </c>
      <c r="AU961">
        <v>7532557997</v>
      </c>
      <c r="AV961">
        <v>7532557997</v>
      </c>
      <c r="AW961">
        <v>7553976869</v>
      </c>
      <c r="AX961">
        <v>7898414205</v>
      </c>
      <c r="AY961">
        <v>7898414205</v>
      </c>
      <c r="AZ961">
        <v>8466875872</v>
      </c>
      <c r="BB961">
        <v>236071000</v>
      </c>
      <c r="BD961">
        <v>36725329854</v>
      </c>
      <c r="BE961">
        <v>36725329854</v>
      </c>
      <c r="BF961">
        <v>1</v>
      </c>
      <c r="BG961">
        <v>1</v>
      </c>
      <c r="BI961">
        <v>7898414205</v>
      </c>
      <c r="BK961">
        <v>7983509479</v>
      </c>
      <c r="BL961">
        <v>7983509479</v>
      </c>
      <c r="BM961">
        <v>7983509479</v>
      </c>
      <c r="BN961">
        <v>4852433118</v>
      </c>
      <c r="BQ961">
        <v>238</v>
      </c>
      <c r="BR961">
        <v>4210</v>
      </c>
      <c r="BS961">
        <v>238</v>
      </c>
      <c r="BT961">
        <v>132</v>
      </c>
    </row>
    <row r="962" spans="1:72">
      <c r="A962" t="s">
        <v>1253</v>
      </c>
      <c r="B962" t="s">
        <v>30</v>
      </c>
      <c r="C962">
        <v>2015</v>
      </c>
      <c r="D962" t="s">
        <v>231</v>
      </c>
      <c r="E962">
        <v>5</v>
      </c>
      <c r="G962" t="s">
        <v>244</v>
      </c>
      <c r="H962" t="s">
        <v>1239</v>
      </c>
      <c r="I962">
        <v>48360102589</v>
      </c>
      <c r="J962">
        <v>2526013107</v>
      </c>
      <c r="K962">
        <v>2062715464</v>
      </c>
      <c r="L962">
        <v>2401309528</v>
      </c>
      <c r="M962">
        <v>2401309528</v>
      </c>
      <c r="N962">
        <v>35762551691</v>
      </c>
      <c r="O962">
        <v>28774298076</v>
      </c>
      <c r="P962">
        <v>14030212788</v>
      </c>
      <c r="Q962">
        <v>14030212788</v>
      </c>
      <c r="R962">
        <v>13939893864</v>
      </c>
      <c r="S962">
        <v>14030212788</v>
      </c>
      <c r="T962">
        <v>14036619694</v>
      </c>
      <c r="U962">
        <v>14036619694</v>
      </c>
      <c r="V962">
        <v>14036619694</v>
      </c>
      <c r="W962">
        <v>14036619694</v>
      </c>
      <c r="X962">
        <v>14036619694</v>
      </c>
      <c r="Y962">
        <v>8132</v>
      </c>
      <c r="Z962">
        <v>535</v>
      </c>
      <c r="AA962">
        <v>535</v>
      </c>
      <c r="AB962">
        <v>14036619694</v>
      </c>
      <c r="AC962">
        <v>4694553727</v>
      </c>
      <c r="AM962">
        <v>23695207218</v>
      </c>
      <c r="AN962">
        <v>14036619694</v>
      </c>
      <c r="AO962">
        <v>13012690444</v>
      </c>
      <c r="AP962">
        <v>13012690444</v>
      </c>
      <c r="AQ962">
        <v>14063023054</v>
      </c>
      <c r="AR962">
        <v>14063023054</v>
      </c>
      <c r="AS962">
        <v>908934987</v>
      </c>
      <c r="AT962">
        <v>14034341117</v>
      </c>
      <c r="AU962">
        <v>13435218684</v>
      </c>
      <c r="AV962">
        <v>13435218684</v>
      </c>
      <c r="AW962">
        <v>13788714205</v>
      </c>
      <c r="AX962">
        <v>14036619694</v>
      </c>
      <c r="AY962">
        <v>14036619694</v>
      </c>
      <c r="AZ962">
        <v>15188200737</v>
      </c>
      <c r="BB962">
        <v>610084000</v>
      </c>
      <c r="BD962">
        <v>48360102589</v>
      </c>
      <c r="BE962">
        <v>48360102589</v>
      </c>
      <c r="BF962">
        <v>1</v>
      </c>
      <c r="BG962">
        <v>1</v>
      </c>
      <c r="BI962">
        <v>14036619694</v>
      </c>
      <c r="BK962">
        <v>14030212788</v>
      </c>
      <c r="BL962">
        <v>14030212788</v>
      </c>
      <c r="BM962">
        <v>14030212788</v>
      </c>
      <c r="BN962">
        <v>9514259848</v>
      </c>
      <c r="BQ962">
        <v>535</v>
      </c>
      <c r="BR962">
        <v>7039</v>
      </c>
      <c r="BS962">
        <v>535</v>
      </c>
      <c r="BT962">
        <v>271</v>
      </c>
    </row>
    <row r="963" spans="1:72">
      <c r="A963" t="s">
        <v>1254</v>
      </c>
      <c r="B963" t="s">
        <v>31</v>
      </c>
      <c r="C963">
        <v>2015</v>
      </c>
      <c r="D963" t="s">
        <v>228</v>
      </c>
      <c r="E963">
        <v>7</v>
      </c>
      <c r="G963" t="s">
        <v>246</v>
      </c>
      <c r="H963" t="s">
        <v>1239</v>
      </c>
      <c r="I963">
        <v>394394966688</v>
      </c>
      <c r="J963">
        <v>61917902152</v>
      </c>
      <c r="K963">
        <v>20964933527</v>
      </c>
      <c r="L963">
        <v>24876887311</v>
      </c>
      <c r="M963">
        <v>24876887311</v>
      </c>
      <c r="N963">
        <v>215179286134</v>
      </c>
      <c r="O963">
        <v>159281828095</v>
      </c>
      <c r="P963">
        <v>93731795981</v>
      </c>
      <c r="Q963">
        <v>93731795981</v>
      </c>
      <c r="R963">
        <v>101841306219</v>
      </c>
      <c r="S963">
        <v>93731795981</v>
      </c>
      <c r="T963">
        <v>94021524100</v>
      </c>
      <c r="U963">
        <v>94021524100</v>
      </c>
      <c r="V963">
        <v>94021524100</v>
      </c>
      <c r="W963">
        <v>94021524100</v>
      </c>
      <c r="X963">
        <v>94021524100</v>
      </c>
      <c r="Y963">
        <v>16476</v>
      </c>
      <c r="Z963">
        <v>1945</v>
      </c>
      <c r="AA963">
        <v>1945</v>
      </c>
      <c r="AB963">
        <v>94021524100</v>
      </c>
      <c r="AC963">
        <v>8240750214</v>
      </c>
      <c r="AD963">
        <v>94021524100</v>
      </c>
      <c r="AE963">
        <v>0</v>
      </c>
      <c r="AF963">
        <v>1038</v>
      </c>
      <c r="AG963">
        <v>1038</v>
      </c>
      <c r="AH963">
        <v>1038</v>
      </c>
      <c r="AI963">
        <v>0</v>
      </c>
      <c r="AJ963">
        <v>0</v>
      </c>
      <c r="AK963">
        <v>0</v>
      </c>
      <c r="AL963">
        <v>0</v>
      </c>
      <c r="AM963">
        <v>120674484098</v>
      </c>
      <c r="AN963">
        <v>94021524100</v>
      </c>
      <c r="AO963">
        <v>95756074183</v>
      </c>
      <c r="AP963">
        <v>95756074183</v>
      </c>
      <c r="AQ963">
        <v>94377433738</v>
      </c>
      <c r="AR963">
        <v>66274025164</v>
      </c>
      <c r="AS963">
        <v>8455887960</v>
      </c>
      <c r="AT963">
        <v>93135051325</v>
      </c>
      <c r="AU963">
        <v>90494940780</v>
      </c>
      <c r="AV963">
        <v>90494940780</v>
      </c>
      <c r="AW963">
        <v>87937839355</v>
      </c>
      <c r="AX963">
        <v>94021524100</v>
      </c>
      <c r="AY963">
        <v>94021524100</v>
      </c>
      <c r="AZ963">
        <v>97935142421</v>
      </c>
      <c r="BA963">
        <v>10236229050</v>
      </c>
      <c r="BB963">
        <v>8522301000</v>
      </c>
      <c r="BC963">
        <v>29075938000</v>
      </c>
      <c r="BD963">
        <v>394394966688</v>
      </c>
      <c r="BE963">
        <v>394394966688</v>
      </c>
      <c r="BF963">
        <v>1</v>
      </c>
      <c r="BG963">
        <v>1</v>
      </c>
      <c r="BH963">
        <v>1</v>
      </c>
      <c r="BI963">
        <v>94021524100</v>
      </c>
      <c r="BJ963">
        <v>29409564649</v>
      </c>
      <c r="BK963">
        <v>93731795981</v>
      </c>
      <c r="BL963">
        <v>93731795981</v>
      </c>
      <c r="BM963">
        <v>64322231332</v>
      </c>
      <c r="BN963">
        <v>47753241325</v>
      </c>
      <c r="BO963">
        <v>0</v>
      </c>
      <c r="BP963">
        <v>0</v>
      </c>
      <c r="BQ963">
        <v>1945</v>
      </c>
      <c r="BR963">
        <v>9795</v>
      </c>
      <c r="BS963">
        <v>1945</v>
      </c>
      <c r="BT963">
        <v>1973</v>
      </c>
    </row>
    <row r="964" spans="1:72">
      <c r="A964" t="s">
        <v>1255</v>
      </c>
      <c r="B964" t="s">
        <v>32</v>
      </c>
      <c r="C964">
        <v>2015</v>
      </c>
      <c r="D964" t="s">
        <v>215</v>
      </c>
      <c r="E964">
        <v>1</v>
      </c>
      <c r="G964" t="s">
        <v>248</v>
      </c>
      <c r="H964" t="s">
        <v>1239</v>
      </c>
      <c r="I964">
        <v>11868511357</v>
      </c>
      <c r="J964">
        <v>586966355</v>
      </c>
      <c r="K964">
        <v>403109021</v>
      </c>
      <c r="L964">
        <v>464507774</v>
      </c>
      <c r="M964">
        <v>464507774</v>
      </c>
      <c r="N964">
        <v>6356007626</v>
      </c>
      <c r="O964">
        <v>4930584356</v>
      </c>
      <c r="P964">
        <v>2912550945</v>
      </c>
      <c r="Q964">
        <v>2912550945</v>
      </c>
      <c r="R964">
        <v>3017080897</v>
      </c>
      <c r="S964">
        <v>2912550945</v>
      </c>
      <c r="T964">
        <v>2919379533</v>
      </c>
      <c r="U964">
        <v>2919379533</v>
      </c>
      <c r="V964">
        <v>2919379533</v>
      </c>
      <c r="W964">
        <v>2919379533</v>
      </c>
      <c r="X964">
        <v>2919379533</v>
      </c>
      <c r="Y964">
        <v>373</v>
      </c>
      <c r="Z964">
        <v>115</v>
      </c>
      <c r="AA964">
        <v>115</v>
      </c>
      <c r="AB964">
        <v>2919379533</v>
      </c>
      <c r="AC964">
        <v>224392100</v>
      </c>
      <c r="AM964">
        <v>3854438743</v>
      </c>
      <c r="AN964">
        <v>2919379533</v>
      </c>
      <c r="AO964">
        <v>2742962825</v>
      </c>
      <c r="AP964">
        <v>2742962825</v>
      </c>
      <c r="AQ964">
        <v>3110743866</v>
      </c>
      <c r="AR964">
        <v>2993986447</v>
      </c>
      <c r="AS964">
        <v>56897547</v>
      </c>
      <c r="AT964">
        <v>2917467648</v>
      </c>
      <c r="AU964">
        <v>2721879037</v>
      </c>
      <c r="AV964">
        <v>2721879037</v>
      </c>
      <c r="AW964">
        <v>2871525523</v>
      </c>
      <c r="AX964">
        <v>2919379533</v>
      </c>
      <c r="AY964">
        <v>2919379533</v>
      </c>
      <c r="AZ964">
        <v>3156258247</v>
      </c>
      <c r="BB964">
        <v>6579000</v>
      </c>
      <c r="BD964">
        <v>11868511357</v>
      </c>
      <c r="BE964">
        <v>11868511357</v>
      </c>
      <c r="BF964">
        <v>1</v>
      </c>
      <c r="BG964">
        <v>1</v>
      </c>
      <c r="BI964">
        <v>2919379533</v>
      </c>
      <c r="BK964">
        <v>2912550945</v>
      </c>
      <c r="BL964">
        <v>2912550945</v>
      </c>
      <c r="BM964">
        <v>2797740136</v>
      </c>
      <c r="BN964">
        <v>1979963791</v>
      </c>
      <c r="BQ964">
        <v>115</v>
      </c>
      <c r="BR964">
        <v>354</v>
      </c>
      <c r="BS964">
        <v>115</v>
      </c>
      <c r="BT964">
        <v>72</v>
      </c>
    </row>
    <row r="965" spans="1:72">
      <c r="A965" t="s">
        <v>1256</v>
      </c>
      <c r="B965" t="s">
        <v>33</v>
      </c>
      <c r="C965">
        <v>2015</v>
      </c>
      <c r="D965" t="s">
        <v>231</v>
      </c>
      <c r="E965">
        <v>4</v>
      </c>
      <c r="G965" t="s">
        <v>250</v>
      </c>
      <c r="H965" t="s">
        <v>1239</v>
      </c>
      <c r="I965">
        <v>80657400151</v>
      </c>
      <c r="J965">
        <v>1761383468</v>
      </c>
      <c r="K965">
        <v>1223992521</v>
      </c>
      <c r="L965">
        <v>1728147373</v>
      </c>
      <c r="M965">
        <v>1728147373</v>
      </c>
      <c r="N965">
        <v>26133620660</v>
      </c>
      <c r="O965">
        <v>21228015515</v>
      </c>
      <c r="P965">
        <v>10141866708</v>
      </c>
      <c r="Q965">
        <v>10141866708</v>
      </c>
      <c r="R965">
        <v>10111392885</v>
      </c>
      <c r="S965">
        <v>10141866708</v>
      </c>
      <c r="T965">
        <v>10013095721</v>
      </c>
      <c r="U965">
        <v>10013095721</v>
      </c>
      <c r="V965">
        <v>10013095721</v>
      </c>
      <c r="W965">
        <v>10013095721</v>
      </c>
      <c r="X965">
        <v>10013095721</v>
      </c>
      <c r="Y965">
        <v>4928</v>
      </c>
      <c r="Z965">
        <v>345</v>
      </c>
      <c r="AA965">
        <v>345</v>
      </c>
      <c r="AB965">
        <v>10013095721</v>
      </c>
      <c r="AC965">
        <v>2728435604</v>
      </c>
      <c r="AM965">
        <v>16634944615</v>
      </c>
      <c r="AN965">
        <v>10013095721</v>
      </c>
      <c r="AO965">
        <v>9733758051</v>
      </c>
      <c r="AP965">
        <v>9733758051</v>
      </c>
      <c r="AQ965">
        <v>10358186926</v>
      </c>
      <c r="AR965">
        <v>10358186926</v>
      </c>
      <c r="AS965">
        <v>774124848</v>
      </c>
      <c r="AT965">
        <v>10000529249</v>
      </c>
      <c r="AU965">
        <v>9492126505</v>
      </c>
      <c r="AV965">
        <v>9492126505</v>
      </c>
      <c r="AW965">
        <v>10045289684</v>
      </c>
      <c r="AX965">
        <v>10013095721</v>
      </c>
      <c r="AY965">
        <v>10013095721</v>
      </c>
      <c r="AZ965">
        <v>11075190879</v>
      </c>
      <c r="BB965">
        <v>559435000</v>
      </c>
      <c r="BD965">
        <v>80657400151</v>
      </c>
      <c r="BE965">
        <v>80657400151</v>
      </c>
      <c r="BF965">
        <v>1</v>
      </c>
      <c r="BG965">
        <v>1</v>
      </c>
      <c r="BI965">
        <v>10013095721</v>
      </c>
      <c r="BK965">
        <v>10141866708</v>
      </c>
      <c r="BL965">
        <v>10141866708</v>
      </c>
      <c r="BM965">
        <v>10141866708</v>
      </c>
      <c r="BN965">
        <v>6764115176</v>
      </c>
      <c r="BQ965">
        <v>345</v>
      </c>
      <c r="BR965">
        <v>4160</v>
      </c>
      <c r="BS965">
        <v>345</v>
      </c>
      <c r="BT965">
        <v>209</v>
      </c>
    </row>
    <row r="966" spans="1:72">
      <c r="A966" t="s">
        <v>1257</v>
      </c>
      <c r="B966" t="s">
        <v>34</v>
      </c>
      <c r="C966">
        <v>2015</v>
      </c>
      <c r="D966" t="s">
        <v>228</v>
      </c>
      <c r="E966">
        <v>5</v>
      </c>
      <c r="G966" t="s">
        <v>252</v>
      </c>
      <c r="H966" t="s">
        <v>1239</v>
      </c>
      <c r="I966">
        <v>89116603978</v>
      </c>
      <c r="J966">
        <v>25146181277</v>
      </c>
      <c r="K966">
        <v>10023310110</v>
      </c>
      <c r="L966">
        <v>14323018658</v>
      </c>
      <c r="M966">
        <v>14323018658</v>
      </c>
      <c r="N966">
        <v>110570469687</v>
      </c>
      <c r="O966">
        <v>66352282676</v>
      </c>
      <c r="P966">
        <v>46167795924</v>
      </c>
      <c r="Q966">
        <v>46167795924</v>
      </c>
      <c r="R966">
        <v>45508632534</v>
      </c>
      <c r="S966">
        <v>46167795924</v>
      </c>
      <c r="T966">
        <v>45196077209</v>
      </c>
      <c r="U966">
        <v>45196077209</v>
      </c>
      <c r="V966">
        <v>45196077209</v>
      </c>
      <c r="W966">
        <v>45196077209</v>
      </c>
      <c r="X966">
        <v>45196077209</v>
      </c>
      <c r="Y966">
        <v>6786</v>
      </c>
      <c r="Z966">
        <v>859</v>
      </c>
      <c r="AA966">
        <v>859</v>
      </c>
      <c r="AB966">
        <v>45196077209</v>
      </c>
      <c r="AC966">
        <v>3764734777</v>
      </c>
      <c r="AD966">
        <v>45196077209</v>
      </c>
      <c r="AE966">
        <v>0</v>
      </c>
      <c r="AF966">
        <v>1271</v>
      </c>
      <c r="AG966">
        <v>1271</v>
      </c>
      <c r="AH966">
        <v>1271</v>
      </c>
      <c r="AI966">
        <v>0</v>
      </c>
      <c r="AJ966">
        <v>0</v>
      </c>
      <c r="AK966">
        <v>0</v>
      </c>
      <c r="AL966">
        <v>0</v>
      </c>
      <c r="AM966">
        <v>50121416980</v>
      </c>
      <c r="AN966">
        <v>45196077209</v>
      </c>
      <c r="AO966">
        <v>43853341654</v>
      </c>
      <c r="AP966">
        <v>43853341654</v>
      </c>
      <c r="AQ966">
        <v>46247795212</v>
      </c>
      <c r="AR966">
        <v>20498239320</v>
      </c>
      <c r="AS966">
        <v>2000905131</v>
      </c>
      <c r="AT966">
        <v>44941092511</v>
      </c>
      <c r="AU966">
        <v>43901966938</v>
      </c>
      <c r="AV966">
        <v>43901966938</v>
      </c>
      <c r="AW966">
        <v>44232459448</v>
      </c>
      <c r="AX966">
        <v>45196077209</v>
      </c>
      <c r="AY966">
        <v>45196077209</v>
      </c>
      <c r="AZ966">
        <v>47271722500.411201</v>
      </c>
      <c r="BA966">
        <v>10091482280</v>
      </c>
      <c r="BB966">
        <v>1972828000</v>
      </c>
      <c r="BC966">
        <v>25501549000</v>
      </c>
      <c r="BD966">
        <v>89116603978</v>
      </c>
      <c r="BE966">
        <v>89116603978</v>
      </c>
      <c r="BF966">
        <v>1</v>
      </c>
      <c r="BG966">
        <v>1</v>
      </c>
      <c r="BH966">
        <v>1</v>
      </c>
      <c r="BI966">
        <v>45196077209</v>
      </c>
      <c r="BJ966">
        <v>25090503923</v>
      </c>
      <c r="BK966">
        <v>46167795924</v>
      </c>
      <c r="BL966">
        <v>46167795924</v>
      </c>
      <c r="BM966">
        <v>21077292001</v>
      </c>
      <c r="BN966">
        <v>20797039219</v>
      </c>
      <c r="BO966">
        <v>0</v>
      </c>
      <c r="BP966">
        <v>0</v>
      </c>
      <c r="BQ966">
        <v>859</v>
      </c>
      <c r="BR966">
        <v>5133</v>
      </c>
      <c r="BS966">
        <v>859</v>
      </c>
      <c r="BT966">
        <v>1463</v>
      </c>
    </row>
    <row r="967" spans="1:72">
      <c r="A967" t="s">
        <v>1258</v>
      </c>
      <c r="B967" t="s">
        <v>35</v>
      </c>
      <c r="C967">
        <v>2015</v>
      </c>
      <c r="D967" t="s">
        <v>231</v>
      </c>
      <c r="E967">
        <v>5</v>
      </c>
      <c r="G967" t="s">
        <v>254</v>
      </c>
      <c r="H967" t="s">
        <v>1239</v>
      </c>
      <c r="I967">
        <v>77688957330</v>
      </c>
      <c r="J967">
        <v>2915672880</v>
      </c>
      <c r="K967">
        <v>2581265181</v>
      </c>
      <c r="L967">
        <v>3598730862</v>
      </c>
      <c r="M967">
        <v>3598730862</v>
      </c>
      <c r="N967">
        <v>32447573896</v>
      </c>
      <c r="O967">
        <v>24537132734</v>
      </c>
      <c r="P967">
        <v>13493470668</v>
      </c>
      <c r="Q967">
        <v>13493470668</v>
      </c>
      <c r="R967">
        <v>15295020990</v>
      </c>
      <c r="S967">
        <v>13493470668</v>
      </c>
      <c r="T967">
        <v>13485028929</v>
      </c>
      <c r="U967">
        <v>13485028929</v>
      </c>
      <c r="V967">
        <v>13485028929</v>
      </c>
      <c r="W967">
        <v>13485028929</v>
      </c>
      <c r="X967">
        <v>13485028929</v>
      </c>
      <c r="Y967">
        <v>8602</v>
      </c>
      <c r="Z967">
        <v>478</v>
      </c>
      <c r="AA967">
        <v>478</v>
      </c>
      <c r="AB967">
        <v>13485028929</v>
      </c>
      <c r="AC967">
        <v>4865195654</v>
      </c>
      <c r="AM967">
        <v>19517161890</v>
      </c>
      <c r="AN967">
        <v>13485028929</v>
      </c>
      <c r="AO967">
        <v>12323268671</v>
      </c>
      <c r="AP967">
        <v>12323268671</v>
      </c>
      <c r="AQ967">
        <v>13276825598</v>
      </c>
      <c r="AR967">
        <v>13276825598</v>
      </c>
      <c r="AS967">
        <v>1006803064</v>
      </c>
      <c r="AT967">
        <v>13479826536</v>
      </c>
      <c r="AU967">
        <v>12993103928</v>
      </c>
      <c r="AV967">
        <v>12993103928</v>
      </c>
      <c r="AW967">
        <v>13507567939</v>
      </c>
      <c r="AX967">
        <v>13485028929</v>
      </c>
      <c r="AY967">
        <v>13485028929</v>
      </c>
      <c r="AZ967">
        <v>14578487200</v>
      </c>
      <c r="BB967">
        <v>880133000</v>
      </c>
      <c r="BD967">
        <v>77688957330</v>
      </c>
      <c r="BE967">
        <v>77688957330</v>
      </c>
      <c r="BF967">
        <v>1</v>
      </c>
      <c r="BG967">
        <v>1</v>
      </c>
      <c r="BI967">
        <v>13485028929</v>
      </c>
      <c r="BK967">
        <v>13493470668</v>
      </c>
      <c r="BL967">
        <v>13493470668</v>
      </c>
      <c r="BM967">
        <v>13493470668</v>
      </c>
      <c r="BN967">
        <v>9007174551</v>
      </c>
      <c r="BQ967">
        <v>478</v>
      </c>
      <c r="BR967">
        <v>7257</v>
      </c>
      <c r="BS967">
        <v>478</v>
      </c>
      <c r="BT967">
        <v>214</v>
      </c>
    </row>
    <row r="968" spans="1:72">
      <c r="A968" t="s">
        <v>1259</v>
      </c>
      <c r="B968" t="s">
        <v>36</v>
      </c>
      <c r="C968">
        <v>2015</v>
      </c>
      <c r="D968" t="s">
        <v>228</v>
      </c>
      <c r="E968">
        <v>7</v>
      </c>
      <c r="G968" t="s">
        <v>256</v>
      </c>
      <c r="H968" t="s">
        <v>1239</v>
      </c>
      <c r="I968">
        <v>224133001683</v>
      </c>
      <c r="J968">
        <v>36548074373</v>
      </c>
      <c r="K968">
        <v>12440476025</v>
      </c>
      <c r="L968">
        <v>15696039995</v>
      </c>
      <c r="M968">
        <v>15696039995</v>
      </c>
      <c r="N968">
        <v>137011552030</v>
      </c>
      <c r="O968">
        <v>96336843808</v>
      </c>
      <c r="P968">
        <v>66696214321</v>
      </c>
      <c r="Q968">
        <v>66696214321</v>
      </c>
      <c r="R968">
        <v>66979164840</v>
      </c>
      <c r="S968">
        <v>66696214321</v>
      </c>
      <c r="T968">
        <v>67717157913</v>
      </c>
      <c r="U968">
        <v>67717157913</v>
      </c>
      <c r="V968">
        <v>67717157913</v>
      </c>
      <c r="W968">
        <v>67717157913</v>
      </c>
      <c r="X968">
        <v>67717157913</v>
      </c>
      <c r="Y968">
        <v>14275</v>
      </c>
      <c r="Z968">
        <v>1153</v>
      </c>
      <c r="AA968">
        <v>1153</v>
      </c>
      <c r="AB968">
        <v>67717157913</v>
      </c>
      <c r="AC968">
        <v>8049018330</v>
      </c>
      <c r="AD968">
        <v>67717157913</v>
      </c>
      <c r="AE968">
        <v>0</v>
      </c>
      <c r="AF968">
        <v>1367</v>
      </c>
      <c r="AG968">
        <v>1367</v>
      </c>
      <c r="AH968">
        <v>1367</v>
      </c>
      <c r="AI968">
        <v>0</v>
      </c>
      <c r="AJ968">
        <v>0</v>
      </c>
      <c r="AK968">
        <v>0</v>
      </c>
      <c r="AL968">
        <v>0</v>
      </c>
      <c r="AM968">
        <v>75449051351</v>
      </c>
      <c r="AN968">
        <v>67717157913</v>
      </c>
      <c r="AO968">
        <v>65599045260</v>
      </c>
      <c r="AP968">
        <v>65599045260</v>
      </c>
      <c r="AQ968">
        <v>66102579459</v>
      </c>
      <c r="AR968">
        <v>36199460505</v>
      </c>
      <c r="AS968">
        <v>4003164252</v>
      </c>
      <c r="AT968">
        <v>67400765906</v>
      </c>
      <c r="AU968">
        <v>66006739465</v>
      </c>
      <c r="AV968">
        <v>66006739465</v>
      </c>
      <c r="AW968">
        <v>65894270258</v>
      </c>
      <c r="AX968">
        <v>67717157913</v>
      </c>
      <c r="AY968">
        <v>67717157913</v>
      </c>
      <c r="AZ968">
        <v>70107637580</v>
      </c>
      <c r="BA968">
        <v>11996276614</v>
      </c>
      <c r="BB968">
        <v>4764304000</v>
      </c>
      <c r="BC968">
        <v>29605695000</v>
      </c>
      <c r="BD968">
        <v>224133001683</v>
      </c>
      <c r="BE968">
        <v>224133001683</v>
      </c>
      <c r="BF968">
        <v>1</v>
      </c>
      <c r="BG968">
        <v>1</v>
      </c>
      <c r="BH968">
        <v>1</v>
      </c>
      <c r="BI968">
        <v>67717157913</v>
      </c>
      <c r="BJ968">
        <v>30610278292</v>
      </c>
      <c r="BK968">
        <v>66696214321</v>
      </c>
      <c r="BL968">
        <v>66696214321</v>
      </c>
      <c r="BM968">
        <v>36085936029</v>
      </c>
      <c r="BN968">
        <v>33536774782</v>
      </c>
      <c r="BO968">
        <v>0</v>
      </c>
      <c r="BP968">
        <v>0</v>
      </c>
      <c r="BQ968">
        <v>1153</v>
      </c>
      <c r="BR968">
        <v>10756</v>
      </c>
      <c r="BS968">
        <v>1153</v>
      </c>
      <c r="BT968">
        <v>1854</v>
      </c>
    </row>
    <row r="969" spans="1:72">
      <c r="A969" t="s">
        <v>1260</v>
      </c>
      <c r="B969" t="s">
        <v>37</v>
      </c>
      <c r="C969">
        <v>2015</v>
      </c>
      <c r="D969" t="s">
        <v>207</v>
      </c>
      <c r="E969">
        <v>8</v>
      </c>
      <c r="G969" t="s">
        <v>258</v>
      </c>
      <c r="H969" t="s">
        <v>1239</v>
      </c>
      <c r="I969">
        <v>1396174932999</v>
      </c>
      <c r="J969">
        <v>104558178272</v>
      </c>
      <c r="K969">
        <v>58982143105</v>
      </c>
      <c r="L969">
        <v>103948208981</v>
      </c>
      <c r="M969">
        <v>103948208981</v>
      </c>
      <c r="N969">
        <v>603167767985</v>
      </c>
      <c r="O969">
        <v>381056368724</v>
      </c>
      <c r="P969">
        <v>235788207041</v>
      </c>
      <c r="Q969">
        <v>235788207041</v>
      </c>
      <c r="R969">
        <v>242236022743</v>
      </c>
      <c r="S969">
        <v>235788207041</v>
      </c>
      <c r="T969">
        <v>229124777134</v>
      </c>
      <c r="U969">
        <v>229124777134</v>
      </c>
      <c r="V969">
        <v>229124777134</v>
      </c>
      <c r="W969">
        <v>229124777134</v>
      </c>
      <c r="X969">
        <v>229124777134</v>
      </c>
      <c r="Y969">
        <v>27377</v>
      </c>
      <c r="Z969">
        <v>3864</v>
      </c>
      <c r="AA969">
        <v>3864</v>
      </c>
      <c r="AB969">
        <v>229124777134</v>
      </c>
      <c r="AC969">
        <v>15849941360</v>
      </c>
      <c r="AD969">
        <v>229124777134</v>
      </c>
      <c r="AE969">
        <v>0</v>
      </c>
      <c r="AF969">
        <v>2339</v>
      </c>
      <c r="AG969">
        <v>2339</v>
      </c>
      <c r="AH969">
        <v>2339</v>
      </c>
      <c r="AI969">
        <v>0</v>
      </c>
      <c r="AJ969">
        <v>0</v>
      </c>
      <c r="AK969">
        <v>0</v>
      </c>
      <c r="AL969">
        <v>0</v>
      </c>
      <c r="AM969">
        <v>318649879193</v>
      </c>
      <c r="AN969">
        <v>229124777134</v>
      </c>
      <c r="AO969">
        <v>222759095339</v>
      </c>
      <c r="AP969">
        <v>222759095339</v>
      </c>
      <c r="AQ969">
        <v>233484464278</v>
      </c>
      <c r="AR969">
        <v>187071742785</v>
      </c>
      <c r="AS969">
        <v>53285463225</v>
      </c>
      <c r="AT969">
        <v>228101654156</v>
      </c>
      <c r="AU969">
        <v>222251815461</v>
      </c>
      <c r="AV969">
        <v>222251815461</v>
      </c>
      <c r="AW969">
        <v>225665082056</v>
      </c>
      <c r="AX969">
        <v>229124777134</v>
      </c>
      <c r="AY969">
        <v>229124777134</v>
      </c>
      <c r="AZ969">
        <v>241051916064</v>
      </c>
      <c r="BA969">
        <v>18081005438</v>
      </c>
      <c r="BB969">
        <v>54948000000</v>
      </c>
      <c r="BC969">
        <v>45224798000</v>
      </c>
      <c r="BD969">
        <v>1396174932999</v>
      </c>
      <c r="BE969">
        <v>1396174932999</v>
      </c>
      <c r="BF969">
        <v>1</v>
      </c>
      <c r="BG969">
        <v>1</v>
      </c>
      <c r="BH969">
        <v>1</v>
      </c>
      <c r="BI969">
        <v>229124777134</v>
      </c>
      <c r="BJ969">
        <v>46978842510</v>
      </c>
      <c r="BK969">
        <v>235788207041</v>
      </c>
      <c r="BL969">
        <v>235788207041</v>
      </c>
      <c r="BM969">
        <v>188809364531</v>
      </c>
      <c r="BN969">
        <v>95772193932</v>
      </c>
      <c r="BO969">
        <v>0</v>
      </c>
      <c r="BP969">
        <v>0</v>
      </c>
      <c r="BQ969">
        <v>3864</v>
      </c>
      <c r="BR969">
        <v>13960</v>
      </c>
      <c r="BS969">
        <v>3864</v>
      </c>
      <c r="BT969">
        <v>3944</v>
      </c>
    </row>
    <row r="970" spans="1:72">
      <c r="A970" t="s">
        <v>3745</v>
      </c>
      <c r="B970" t="s">
        <v>259</v>
      </c>
      <c r="C970">
        <v>2015</v>
      </c>
      <c r="D970" t="s">
        <v>223</v>
      </c>
      <c r="E970">
        <v>3</v>
      </c>
      <c r="G970" t="s">
        <v>260</v>
      </c>
      <c r="H970" t="s">
        <v>1239</v>
      </c>
      <c r="I970">
        <v>158897758752</v>
      </c>
      <c r="J970">
        <v>30125236580</v>
      </c>
      <c r="K970">
        <v>11709859966</v>
      </c>
      <c r="L970">
        <v>15362238316</v>
      </c>
      <c r="M970">
        <v>15362238316</v>
      </c>
      <c r="N970">
        <v>105952011679</v>
      </c>
      <c r="O970">
        <v>75380338251</v>
      </c>
      <c r="P970">
        <v>57211895851</v>
      </c>
      <c r="Q970">
        <v>57211895851</v>
      </c>
      <c r="R970">
        <v>57654120909</v>
      </c>
      <c r="S970">
        <v>57211895851</v>
      </c>
      <c r="T970">
        <v>55217975510</v>
      </c>
      <c r="U970">
        <v>55217975510</v>
      </c>
      <c r="V970">
        <v>55217975510</v>
      </c>
      <c r="W970">
        <v>55217975510</v>
      </c>
      <c r="X970">
        <v>55217975510</v>
      </c>
      <c r="Y970">
        <v>2986</v>
      </c>
      <c r="Z970">
        <v>757</v>
      </c>
      <c r="AA970">
        <v>757</v>
      </c>
      <c r="AB970">
        <v>55217975510</v>
      </c>
      <c r="AC970">
        <v>1604643831</v>
      </c>
      <c r="AD970">
        <v>55217975510</v>
      </c>
      <c r="AE970">
        <v>0</v>
      </c>
      <c r="AF970">
        <v>1389</v>
      </c>
      <c r="AG970">
        <v>1389</v>
      </c>
      <c r="AH970">
        <v>1389</v>
      </c>
      <c r="AI970">
        <v>0</v>
      </c>
      <c r="AJ970">
        <v>0</v>
      </c>
      <c r="AK970">
        <v>0</v>
      </c>
      <c r="AL970">
        <v>0</v>
      </c>
      <c r="AM970">
        <v>53187887040</v>
      </c>
      <c r="AN970">
        <v>55217975510</v>
      </c>
      <c r="AO970">
        <v>56233410975</v>
      </c>
      <c r="AP970">
        <v>56233410975</v>
      </c>
      <c r="AQ970">
        <v>57308261981</v>
      </c>
      <c r="AR970">
        <v>25150456291</v>
      </c>
      <c r="AS970">
        <v>5248032456</v>
      </c>
      <c r="AT970">
        <v>54746337013</v>
      </c>
      <c r="AU970">
        <v>53707610652</v>
      </c>
      <c r="AV970">
        <v>53707610652</v>
      </c>
      <c r="AW970">
        <v>54805679755</v>
      </c>
      <c r="AX970">
        <v>55217975510</v>
      </c>
      <c r="AY970">
        <v>55217975510</v>
      </c>
      <c r="AZ970">
        <v>57652525039</v>
      </c>
      <c r="BA970">
        <v>12388082204</v>
      </c>
      <c r="BB970">
        <v>4790481000</v>
      </c>
      <c r="BC970">
        <v>32477698000</v>
      </c>
      <c r="BD970">
        <v>158897758752</v>
      </c>
      <c r="BE970">
        <v>158897758752</v>
      </c>
      <c r="BF970">
        <v>1</v>
      </c>
      <c r="BG970">
        <v>1</v>
      </c>
      <c r="BH970">
        <v>1</v>
      </c>
      <c r="BI970">
        <v>55217975510</v>
      </c>
      <c r="BJ970">
        <v>34102783626</v>
      </c>
      <c r="BK970">
        <v>57211895851</v>
      </c>
      <c r="BL970">
        <v>57211895851</v>
      </c>
      <c r="BM970">
        <v>23109112225</v>
      </c>
      <c r="BN970">
        <v>24231069664</v>
      </c>
      <c r="BO970">
        <v>0</v>
      </c>
      <c r="BP970">
        <v>0</v>
      </c>
      <c r="BQ970">
        <v>757</v>
      </c>
      <c r="BR970">
        <v>1494</v>
      </c>
      <c r="BS970">
        <v>757</v>
      </c>
      <c r="BT970">
        <v>1623</v>
      </c>
    </row>
    <row r="971" spans="1:72">
      <c r="A971" t="s">
        <v>1261</v>
      </c>
      <c r="B971" t="s">
        <v>39</v>
      </c>
      <c r="C971">
        <v>2015</v>
      </c>
      <c r="D971" t="s">
        <v>218</v>
      </c>
      <c r="E971">
        <v>4</v>
      </c>
      <c r="G971" t="s">
        <v>262</v>
      </c>
      <c r="H971" t="s">
        <v>1239</v>
      </c>
      <c r="I971">
        <v>43573482453</v>
      </c>
      <c r="J971">
        <v>2172437514</v>
      </c>
      <c r="K971">
        <v>1029322555</v>
      </c>
      <c r="L971">
        <v>1514421146</v>
      </c>
      <c r="M971">
        <v>1514421146</v>
      </c>
      <c r="N971">
        <v>22066519902</v>
      </c>
      <c r="O971">
        <v>21000880027</v>
      </c>
      <c r="P971">
        <v>6249742206</v>
      </c>
      <c r="Q971">
        <v>6249742206</v>
      </c>
      <c r="R971">
        <v>6380874014</v>
      </c>
      <c r="S971">
        <v>6249742206</v>
      </c>
      <c r="T971">
        <v>6260999848</v>
      </c>
      <c r="U971">
        <v>6260999848</v>
      </c>
      <c r="V971">
        <v>6260999848</v>
      </c>
      <c r="W971">
        <v>6260999848</v>
      </c>
      <c r="X971">
        <v>6260999848</v>
      </c>
      <c r="Y971">
        <v>4379</v>
      </c>
      <c r="Z971">
        <v>248</v>
      </c>
      <c r="AA971">
        <v>248</v>
      </c>
      <c r="AB971">
        <v>6260999848</v>
      </c>
      <c r="AC971">
        <v>2343431050</v>
      </c>
      <c r="AM971">
        <v>16067924206</v>
      </c>
      <c r="AN971">
        <v>6260999848</v>
      </c>
      <c r="AO971">
        <v>5810026596</v>
      </c>
      <c r="AP971">
        <v>5810026596</v>
      </c>
      <c r="AQ971">
        <v>6179132070</v>
      </c>
      <c r="AR971">
        <v>6179132070</v>
      </c>
      <c r="AS971">
        <v>100541101</v>
      </c>
      <c r="AT971">
        <v>6214770009</v>
      </c>
      <c r="AU971">
        <v>5835462901</v>
      </c>
      <c r="AV971">
        <v>5835462901</v>
      </c>
      <c r="AW971">
        <v>6074201599</v>
      </c>
      <c r="AX971">
        <v>6260999848</v>
      </c>
      <c r="AY971">
        <v>6260999848</v>
      </c>
      <c r="AZ971">
        <v>6893487716</v>
      </c>
      <c r="BB971">
        <v>87114000</v>
      </c>
      <c r="BD971">
        <v>43573482453</v>
      </c>
      <c r="BE971">
        <v>43573482453</v>
      </c>
      <c r="BF971">
        <v>1</v>
      </c>
      <c r="BG971">
        <v>1</v>
      </c>
      <c r="BI971">
        <v>6260999848</v>
      </c>
      <c r="BK971">
        <v>6249742206</v>
      </c>
      <c r="BL971">
        <v>6249742206</v>
      </c>
      <c r="BM971">
        <v>6249742206</v>
      </c>
      <c r="BN971">
        <v>4177396277</v>
      </c>
      <c r="BQ971">
        <v>248</v>
      </c>
      <c r="BR971">
        <v>3831</v>
      </c>
      <c r="BS971">
        <v>248</v>
      </c>
      <c r="BT971">
        <v>136</v>
      </c>
    </row>
    <row r="972" spans="1:72">
      <c r="A972" t="s">
        <v>1262</v>
      </c>
      <c r="B972" t="s">
        <v>40</v>
      </c>
      <c r="C972">
        <v>2015</v>
      </c>
      <c r="D972" t="s">
        <v>212</v>
      </c>
      <c r="E972">
        <v>4</v>
      </c>
      <c r="G972" t="s">
        <v>264</v>
      </c>
      <c r="H972" t="s">
        <v>1239</v>
      </c>
      <c r="I972">
        <v>170233189129</v>
      </c>
      <c r="J972">
        <v>2165578313</v>
      </c>
      <c r="K972">
        <v>2143436447</v>
      </c>
      <c r="L972">
        <v>2523404362</v>
      </c>
      <c r="M972">
        <v>2523404362</v>
      </c>
      <c r="N972">
        <v>30913635888</v>
      </c>
      <c r="O972">
        <v>28279429863</v>
      </c>
      <c r="P972">
        <v>12983107940</v>
      </c>
      <c r="Q972">
        <v>12983107940</v>
      </c>
      <c r="R972">
        <v>12492719765</v>
      </c>
      <c r="S972">
        <v>12983107940</v>
      </c>
      <c r="T972">
        <v>13057983882</v>
      </c>
      <c r="U972">
        <v>13057983882</v>
      </c>
      <c r="V972">
        <v>13057983882</v>
      </c>
      <c r="W972">
        <v>13057983882</v>
      </c>
      <c r="X972">
        <v>13057983882</v>
      </c>
      <c r="Y972">
        <v>5699</v>
      </c>
      <c r="Z972">
        <v>340</v>
      </c>
      <c r="AA972">
        <v>340</v>
      </c>
      <c r="AB972">
        <v>13057983882</v>
      </c>
      <c r="AC972">
        <v>3483466773</v>
      </c>
      <c r="AM972">
        <v>18979774829</v>
      </c>
      <c r="AN972">
        <v>13057983882</v>
      </c>
      <c r="AO972">
        <v>12191765093</v>
      </c>
      <c r="AP972">
        <v>12191765093</v>
      </c>
      <c r="AQ972">
        <v>12868734249</v>
      </c>
      <c r="AR972">
        <v>12868734249</v>
      </c>
      <c r="AS972">
        <v>383077478</v>
      </c>
      <c r="AT972">
        <v>13054755795</v>
      </c>
      <c r="AU972">
        <v>12664943668</v>
      </c>
      <c r="AV972">
        <v>12664943668</v>
      </c>
      <c r="AW972">
        <v>10886873170</v>
      </c>
      <c r="AX972">
        <v>13057983882</v>
      </c>
      <c r="AY972">
        <v>13057983882</v>
      </c>
      <c r="AZ972">
        <v>13388202445</v>
      </c>
      <c r="BB972">
        <v>459297000</v>
      </c>
      <c r="BD972">
        <v>170233189129</v>
      </c>
      <c r="BE972">
        <v>170233189129</v>
      </c>
      <c r="BF972">
        <v>1</v>
      </c>
      <c r="BG972">
        <v>1</v>
      </c>
      <c r="BI972">
        <v>13057983882</v>
      </c>
      <c r="BK972">
        <v>12983107940</v>
      </c>
      <c r="BL972">
        <v>12983107940</v>
      </c>
      <c r="BM972">
        <v>12983107940</v>
      </c>
      <c r="BN972">
        <v>9911394940</v>
      </c>
      <c r="BQ972">
        <v>340</v>
      </c>
      <c r="BR972">
        <v>4843</v>
      </c>
      <c r="BS972">
        <v>340</v>
      </c>
      <c r="BT972">
        <v>227</v>
      </c>
    </row>
    <row r="973" spans="1:72">
      <c r="A973" t="s">
        <v>1263</v>
      </c>
      <c r="B973" t="s">
        <v>41</v>
      </c>
      <c r="C973">
        <v>2015</v>
      </c>
      <c r="D973" t="s">
        <v>215</v>
      </c>
      <c r="E973">
        <v>5</v>
      </c>
      <c r="G973" t="s">
        <v>266</v>
      </c>
      <c r="H973" t="s">
        <v>1239</v>
      </c>
      <c r="I973">
        <v>100822478946</v>
      </c>
      <c r="J973">
        <v>3350964597</v>
      </c>
      <c r="K973">
        <v>2387438222</v>
      </c>
      <c r="L973">
        <v>3568109992</v>
      </c>
      <c r="M973">
        <v>3568109992</v>
      </c>
      <c r="N973">
        <v>38279065578</v>
      </c>
      <c r="O973">
        <v>24894873832</v>
      </c>
      <c r="P973">
        <v>14559695063</v>
      </c>
      <c r="Q973">
        <v>14559695063</v>
      </c>
      <c r="R973">
        <v>15462766453</v>
      </c>
      <c r="S973">
        <v>14559695063</v>
      </c>
      <c r="T973">
        <v>14510956680</v>
      </c>
      <c r="U973">
        <v>14510956680</v>
      </c>
      <c r="V973">
        <v>14510956680</v>
      </c>
      <c r="W973">
        <v>14510956680</v>
      </c>
      <c r="X973">
        <v>14510956680</v>
      </c>
      <c r="Y973">
        <v>5742</v>
      </c>
      <c r="Z973">
        <v>428</v>
      </c>
      <c r="AA973">
        <v>428</v>
      </c>
      <c r="AB973">
        <v>14510956680</v>
      </c>
      <c r="AC973">
        <v>3142744936</v>
      </c>
      <c r="AM973">
        <v>18526675227</v>
      </c>
      <c r="AN973">
        <v>14510956680</v>
      </c>
      <c r="AO973">
        <v>13629293381</v>
      </c>
      <c r="AP973">
        <v>13629293381</v>
      </c>
      <c r="AQ973">
        <v>14585977029</v>
      </c>
      <c r="AR973">
        <v>14585977029</v>
      </c>
      <c r="AS973">
        <v>2083829069</v>
      </c>
      <c r="AT973">
        <v>14496509978</v>
      </c>
      <c r="AU973">
        <v>13562031322</v>
      </c>
      <c r="AV973">
        <v>13562031322</v>
      </c>
      <c r="AW973">
        <v>14024826865</v>
      </c>
      <c r="AX973">
        <v>14510956680</v>
      </c>
      <c r="AY973">
        <v>14510956680</v>
      </c>
      <c r="AZ973">
        <v>15706031201</v>
      </c>
      <c r="BB973">
        <v>2179325000</v>
      </c>
      <c r="BD973">
        <v>100822478946</v>
      </c>
      <c r="BE973">
        <v>100822478946</v>
      </c>
      <c r="BF973">
        <v>1</v>
      </c>
      <c r="BG973">
        <v>1</v>
      </c>
      <c r="BI973">
        <v>14510956680</v>
      </c>
      <c r="BK973">
        <v>14559695063</v>
      </c>
      <c r="BL973">
        <v>14559695063</v>
      </c>
      <c r="BM973">
        <v>14559695063</v>
      </c>
      <c r="BN973">
        <v>7582828653</v>
      </c>
      <c r="BQ973">
        <v>428</v>
      </c>
      <c r="BR973">
        <v>3849</v>
      </c>
      <c r="BS973">
        <v>428</v>
      </c>
      <c r="BT973">
        <v>214</v>
      </c>
    </row>
    <row r="974" spans="1:72">
      <c r="A974" t="s">
        <v>1264</v>
      </c>
      <c r="B974" t="s">
        <v>42</v>
      </c>
      <c r="C974">
        <v>2015</v>
      </c>
      <c r="D974" t="s">
        <v>218</v>
      </c>
      <c r="E974">
        <v>3</v>
      </c>
      <c r="G974" t="s">
        <v>268</v>
      </c>
      <c r="H974" t="s">
        <v>1239</v>
      </c>
      <c r="I974">
        <v>71332293589</v>
      </c>
      <c r="J974">
        <v>4181351535</v>
      </c>
      <c r="K974">
        <v>1538937580</v>
      </c>
      <c r="L974">
        <v>3042348260</v>
      </c>
      <c r="M974">
        <v>3042348260</v>
      </c>
      <c r="N974">
        <v>39762807735</v>
      </c>
      <c r="O974">
        <v>36683040668</v>
      </c>
      <c r="P974">
        <v>8626478050</v>
      </c>
      <c r="Q974">
        <v>8626478050</v>
      </c>
      <c r="R974">
        <v>9080640181</v>
      </c>
      <c r="S974">
        <v>8626478050</v>
      </c>
      <c r="T974">
        <v>8382470673</v>
      </c>
      <c r="U974">
        <v>8382470673</v>
      </c>
      <c r="V974">
        <v>8382470673</v>
      </c>
      <c r="W974">
        <v>8382470673</v>
      </c>
      <c r="X974">
        <v>8382470673</v>
      </c>
      <c r="Y974">
        <v>3302</v>
      </c>
      <c r="Z974">
        <v>272</v>
      </c>
      <c r="AA974">
        <v>272</v>
      </c>
      <c r="AB974">
        <v>8382470673</v>
      </c>
      <c r="AC974">
        <v>1926752280</v>
      </c>
      <c r="AM974">
        <v>30528879447</v>
      </c>
      <c r="AN974">
        <v>8382470673</v>
      </c>
      <c r="AO974">
        <v>8139604757</v>
      </c>
      <c r="AP974">
        <v>8139604757</v>
      </c>
      <c r="AQ974">
        <v>8060785859</v>
      </c>
      <c r="AR974">
        <v>8060785859</v>
      </c>
      <c r="AS974">
        <v>594897773</v>
      </c>
      <c r="AT974">
        <v>8379737931</v>
      </c>
      <c r="AU974">
        <v>8061723746</v>
      </c>
      <c r="AV974">
        <v>8061723746</v>
      </c>
      <c r="AW974">
        <v>7867790473</v>
      </c>
      <c r="AX974">
        <v>8382470673</v>
      </c>
      <c r="AY974">
        <v>8382470673</v>
      </c>
      <c r="AZ974">
        <v>9359489079</v>
      </c>
      <c r="BB974">
        <v>454940000</v>
      </c>
      <c r="BD974">
        <v>71332293589</v>
      </c>
      <c r="BE974">
        <v>71332293589</v>
      </c>
      <c r="BF974">
        <v>1</v>
      </c>
      <c r="BG974">
        <v>1</v>
      </c>
      <c r="BI974">
        <v>8382470673</v>
      </c>
      <c r="BK974">
        <v>8626478050</v>
      </c>
      <c r="BL974">
        <v>8626478050</v>
      </c>
      <c r="BM974">
        <v>8626478050</v>
      </c>
      <c r="BN974">
        <v>5236928023</v>
      </c>
      <c r="BQ974">
        <v>272</v>
      </c>
      <c r="BR974">
        <v>2019</v>
      </c>
      <c r="BS974">
        <v>272</v>
      </c>
      <c r="BT974">
        <v>139</v>
      </c>
    </row>
    <row r="975" spans="1:72">
      <c r="A975" t="s">
        <v>2025</v>
      </c>
      <c r="B975" t="s">
        <v>269</v>
      </c>
      <c r="C975">
        <v>2015</v>
      </c>
      <c r="D975" t="s">
        <v>215</v>
      </c>
      <c r="E975">
        <v>6</v>
      </c>
      <c r="G975" t="s">
        <v>270</v>
      </c>
      <c r="H975" t="s">
        <v>1239</v>
      </c>
      <c r="I975">
        <v>228062948402</v>
      </c>
      <c r="J975">
        <v>8923969310</v>
      </c>
      <c r="K975">
        <v>7980790938</v>
      </c>
      <c r="L975">
        <v>16690015501</v>
      </c>
      <c r="M975">
        <v>16690015501</v>
      </c>
      <c r="N975">
        <v>151332001981</v>
      </c>
      <c r="O975">
        <v>98689541069</v>
      </c>
      <c r="P975">
        <v>45846963864</v>
      </c>
      <c r="Q975">
        <v>45846963864</v>
      </c>
      <c r="R975">
        <v>45386354795</v>
      </c>
      <c r="S975">
        <v>45846963864</v>
      </c>
      <c r="T975">
        <v>45637908960</v>
      </c>
      <c r="U975">
        <v>45637908960</v>
      </c>
      <c r="V975">
        <v>45637908960</v>
      </c>
      <c r="W975">
        <v>45637908960</v>
      </c>
      <c r="X975">
        <v>45637908960</v>
      </c>
      <c r="Y975">
        <v>9813</v>
      </c>
      <c r="Z975">
        <v>1081</v>
      </c>
      <c r="AA975">
        <v>1081</v>
      </c>
      <c r="AB975">
        <v>45637908960</v>
      </c>
      <c r="AC975">
        <v>4815267294</v>
      </c>
      <c r="AM975">
        <v>72867705072</v>
      </c>
      <c r="AN975">
        <v>45637908960</v>
      </c>
      <c r="AO975">
        <v>42086304079</v>
      </c>
      <c r="AP975">
        <v>42086304079</v>
      </c>
      <c r="AQ975">
        <v>44590108103</v>
      </c>
      <c r="AR975">
        <v>44590108103</v>
      </c>
      <c r="AS975">
        <v>8834006086</v>
      </c>
      <c r="AT975">
        <v>45550222429</v>
      </c>
      <c r="AU975">
        <v>43213690759</v>
      </c>
      <c r="AV975">
        <v>43213690759</v>
      </c>
      <c r="AW975">
        <v>44503025246</v>
      </c>
      <c r="AX975">
        <v>45637908960</v>
      </c>
      <c r="AY975">
        <v>45637908960</v>
      </c>
      <c r="AZ975">
        <v>51010055349</v>
      </c>
      <c r="BB975">
        <v>10664821000</v>
      </c>
      <c r="BD975">
        <v>228062948402</v>
      </c>
      <c r="BE975">
        <v>228062948402</v>
      </c>
      <c r="BF975">
        <v>1</v>
      </c>
      <c r="BG975">
        <v>1</v>
      </c>
      <c r="BI975">
        <v>45637908960</v>
      </c>
      <c r="BK975">
        <v>45846963864</v>
      </c>
      <c r="BL975">
        <v>45846963864</v>
      </c>
      <c r="BM975">
        <v>45846963864</v>
      </c>
      <c r="BN975">
        <v>21492205252</v>
      </c>
      <c r="BQ975">
        <v>1081</v>
      </c>
      <c r="BR975">
        <v>4734</v>
      </c>
      <c r="BS975">
        <v>1081</v>
      </c>
      <c r="BT975">
        <v>1293</v>
      </c>
    </row>
    <row r="976" spans="1:72">
      <c r="A976" t="s">
        <v>1265</v>
      </c>
      <c r="B976" t="s">
        <v>44</v>
      </c>
      <c r="C976">
        <v>2015</v>
      </c>
      <c r="D976" t="s">
        <v>215</v>
      </c>
      <c r="E976">
        <v>3</v>
      </c>
      <c r="G976" t="s">
        <v>272</v>
      </c>
      <c r="H976" t="s">
        <v>1239</v>
      </c>
      <c r="I976">
        <v>111470121585</v>
      </c>
      <c r="J976">
        <v>4065726830</v>
      </c>
      <c r="K976">
        <v>3613596615</v>
      </c>
      <c r="L976">
        <v>5548919990</v>
      </c>
      <c r="M976">
        <v>5548919990</v>
      </c>
      <c r="N976">
        <v>34935518007</v>
      </c>
      <c r="O976">
        <v>15059036944</v>
      </c>
      <c r="P976">
        <v>9136474418</v>
      </c>
      <c r="Q976">
        <v>9136474418</v>
      </c>
      <c r="R976">
        <v>13577149148</v>
      </c>
      <c r="S976">
        <v>9136474418</v>
      </c>
      <c r="T976">
        <v>9121125413</v>
      </c>
      <c r="U976">
        <v>9121125413</v>
      </c>
      <c r="V976">
        <v>9121125413</v>
      </c>
      <c r="W976">
        <v>9121125413</v>
      </c>
      <c r="X976">
        <v>9121125413</v>
      </c>
      <c r="Y976">
        <v>2733</v>
      </c>
      <c r="Z976">
        <v>243</v>
      </c>
      <c r="AA976">
        <v>243</v>
      </c>
      <c r="AB976">
        <v>9121125413</v>
      </c>
      <c r="AC976">
        <v>1492827406</v>
      </c>
      <c r="AM976">
        <v>16674120396</v>
      </c>
      <c r="AN976">
        <v>9121125413</v>
      </c>
      <c r="AO976">
        <v>9226818398</v>
      </c>
      <c r="AP976">
        <v>9226818398</v>
      </c>
      <c r="AQ976">
        <v>9833799195</v>
      </c>
      <c r="AR976">
        <v>9833799195</v>
      </c>
      <c r="AS976">
        <v>843512224</v>
      </c>
      <c r="AT976">
        <v>9120116870</v>
      </c>
      <c r="AU976">
        <v>8782968993</v>
      </c>
      <c r="AV976">
        <v>8782968993</v>
      </c>
      <c r="AW976">
        <v>8961080462</v>
      </c>
      <c r="AX976">
        <v>9121125413</v>
      </c>
      <c r="AY976">
        <v>9121125413</v>
      </c>
      <c r="AZ976">
        <v>9920529483</v>
      </c>
      <c r="BB976">
        <v>1077567000</v>
      </c>
      <c r="BD976">
        <v>111470121585</v>
      </c>
      <c r="BE976">
        <v>111470121585</v>
      </c>
      <c r="BF976">
        <v>1</v>
      </c>
      <c r="BG976">
        <v>1</v>
      </c>
      <c r="BI976">
        <v>9121125413</v>
      </c>
      <c r="BK976">
        <v>9136474418</v>
      </c>
      <c r="BL976">
        <v>9136474418</v>
      </c>
      <c r="BM976">
        <v>9136474418</v>
      </c>
      <c r="BN976">
        <v>5301905988</v>
      </c>
      <c r="BQ976">
        <v>243</v>
      </c>
      <c r="BR976">
        <v>1983</v>
      </c>
      <c r="BS976">
        <v>243</v>
      </c>
      <c r="BT976">
        <v>219</v>
      </c>
    </row>
    <row r="977" spans="1:72">
      <c r="A977" t="s">
        <v>1266</v>
      </c>
      <c r="B977" t="s">
        <v>45</v>
      </c>
      <c r="C977">
        <v>2015</v>
      </c>
      <c r="D977" t="s">
        <v>231</v>
      </c>
      <c r="E977">
        <v>3</v>
      </c>
      <c r="G977" t="s">
        <v>274</v>
      </c>
      <c r="H977" t="s">
        <v>1239</v>
      </c>
      <c r="I977">
        <v>89586793484</v>
      </c>
      <c r="J977">
        <v>2008352440</v>
      </c>
      <c r="K977">
        <v>1533926493</v>
      </c>
      <c r="L977">
        <v>2272190410</v>
      </c>
      <c r="M977">
        <v>2272190410</v>
      </c>
      <c r="N977">
        <v>19098060915</v>
      </c>
      <c r="O977">
        <v>15101281625</v>
      </c>
      <c r="P977">
        <v>7907458007</v>
      </c>
      <c r="Q977">
        <v>7907458007</v>
      </c>
      <c r="R977">
        <v>8130992496</v>
      </c>
      <c r="S977">
        <v>7907458007</v>
      </c>
      <c r="T977">
        <v>7828348474</v>
      </c>
      <c r="U977">
        <v>7828348474</v>
      </c>
      <c r="V977">
        <v>7828348474</v>
      </c>
      <c r="W977">
        <v>7828348474</v>
      </c>
      <c r="X977">
        <v>7828348474</v>
      </c>
      <c r="Y977">
        <v>2942</v>
      </c>
      <c r="Z977">
        <v>211</v>
      </c>
      <c r="AA977">
        <v>211</v>
      </c>
      <c r="AB977">
        <v>7828348474</v>
      </c>
      <c r="AC977">
        <v>1655641919</v>
      </c>
      <c r="AM977">
        <v>12853342162</v>
      </c>
      <c r="AN977">
        <v>7828348474</v>
      </c>
      <c r="AO977">
        <v>7710212204</v>
      </c>
      <c r="AP977">
        <v>7710212204</v>
      </c>
      <c r="AQ977">
        <v>8110280243</v>
      </c>
      <c r="AR977">
        <v>8110280243</v>
      </c>
      <c r="AS977">
        <v>494358995</v>
      </c>
      <c r="AT977">
        <v>7828195667</v>
      </c>
      <c r="AU977">
        <v>7579906165</v>
      </c>
      <c r="AV977">
        <v>7579906165</v>
      </c>
      <c r="AW977">
        <v>7856144313</v>
      </c>
      <c r="AX977">
        <v>7828348474</v>
      </c>
      <c r="AY977">
        <v>7828348474</v>
      </c>
      <c r="AZ977">
        <v>8474836716</v>
      </c>
      <c r="BB977">
        <v>557000000</v>
      </c>
      <c r="BD977">
        <v>89586793484</v>
      </c>
      <c r="BE977">
        <v>89586793484</v>
      </c>
      <c r="BF977">
        <v>1</v>
      </c>
      <c r="BG977">
        <v>1</v>
      </c>
      <c r="BI977">
        <v>7828348474</v>
      </c>
      <c r="BK977">
        <v>7907458007</v>
      </c>
      <c r="BL977">
        <v>7907458007</v>
      </c>
      <c r="BM977">
        <v>7907458007</v>
      </c>
      <c r="BN977">
        <v>4985160735</v>
      </c>
      <c r="BQ977">
        <v>211</v>
      </c>
      <c r="BR977">
        <v>2065</v>
      </c>
      <c r="BS977">
        <v>211</v>
      </c>
      <c r="BT977">
        <v>104</v>
      </c>
    </row>
    <row r="978" spans="1:72">
      <c r="A978" t="s">
        <v>1267</v>
      </c>
      <c r="B978" t="s">
        <v>46</v>
      </c>
      <c r="C978">
        <v>2015</v>
      </c>
      <c r="D978" t="s">
        <v>215</v>
      </c>
      <c r="E978">
        <v>4</v>
      </c>
      <c r="G978" t="s">
        <v>276</v>
      </c>
      <c r="H978" t="s">
        <v>1239</v>
      </c>
      <c r="I978">
        <v>42821756246</v>
      </c>
      <c r="J978">
        <v>2190792932</v>
      </c>
      <c r="K978">
        <v>1933119798</v>
      </c>
      <c r="L978">
        <v>2707433987</v>
      </c>
      <c r="M978">
        <v>2707433987</v>
      </c>
      <c r="N978">
        <v>31274952811</v>
      </c>
      <c r="O978">
        <v>24204396512</v>
      </c>
      <c r="P978">
        <v>10597897908</v>
      </c>
      <c r="Q978">
        <v>10597897908</v>
      </c>
      <c r="R978">
        <v>10101157782</v>
      </c>
      <c r="S978">
        <v>10597897908</v>
      </c>
      <c r="T978">
        <v>10575976137</v>
      </c>
      <c r="U978">
        <v>10575976137</v>
      </c>
      <c r="V978">
        <v>10575976137</v>
      </c>
      <c r="W978">
        <v>10575976137</v>
      </c>
      <c r="X978">
        <v>10575976137</v>
      </c>
      <c r="Y978">
        <v>4941</v>
      </c>
      <c r="Z978">
        <v>308</v>
      </c>
      <c r="AA978">
        <v>308</v>
      </c>
      <c r="AB978">
        <v>10575976137</v>
      </c>
      <c r="AC978">
        <v>2680332305</v>
      </c>
      <c r="AM978">
        <v>16810747786</v>
      </c>
      <c r="AN978">
        <v>10575976137</v>
      </c>
      <c r="AO978">
        <v>9898747603</v>
      </c>
      <c r="AP978">
        <v>9898747603</v>
      </c>
      <c r="AQ978">
        <v>10278336607</v>
      </c>
      <c r="AR978">
        <v>10278336607</v>
      </c>
      <c r="AS978">
        <v>1370589872</v>
      </c>
      <c r="AT978">
        <v>10569572855</v>
      </c>
      <c r="AU978">
        <v>10125660389</v>
      </c>
      <c r="AV978">
        <v>10125660389</v>
      </c>
      <c r="AW978">
        <v>10289926154</v>
      </c>
      <c r="AX978">
        <v>10575976137</v>
      </c>
      <c r="AY978">
        <v>10575976137</v>
      </c>
      <c r="AZ978">
        <v>11637932852</v>
      </c>
      <c r="BB978">
        <v>1010286000</v>
      </c>
      <c r="BD978">
        <v>42821756246</v>
      </c>
      <c r="BE978">
        <v>42821756246</v>
      </c>
      <c r="BF978">
        <v>1</v>
      </c>
      <c r="BG978">
        <v>1</v>
      </c>
      <c r="BI978">
        <v>10575976137</v>
      </c>
      <c r="BK978">
        <v>10597897908</v>
      </c>
      <c r="BL978">
        <v>10597897908</v>
      </c>
      <c r="BM978">
        <v>10597897908</v>
      </c>
      <c r="BN978">
        <v>6173365499</v>
      </c>
      <c r="BQ978">
        <v>308</v>
      </c>
      <c r="BR978">
        <v>3701</v>
      </c>
      <c r="BS978">
        <v>308</v>
      </c>
      <c r="BT978">
        <v>228</v>
      </c>
    </row>
    <row r="979" spans="1:72">
      <c r="A979" t="s">
        <v>1268</v>
      </c>
      <c r="B979" t="s">
        <v>47</v>
      </c>
      <c r="C979">
        <v>2015</v>
      </c>
      <c r="D979" t="s">
        <v>218</v>
      </c>
      <c r="E979">
        <v>5</v>
      </c>
      <c r="G979" t="s">
        <v>278</v>
      </c>
      <c r="H979" t="s">
        <v>1239</v>
      </c>
      <c r="I979">
        <v>176914056293</v>
      </c>
      <c r="J979">
        <v>1638370755</v>
      </c>
      <c r="K979">
        <v>1180459690</v>
      </c>
      <c r="L979">
        <v>7561282889</v>
      </c>
      <c r="M979">
        <v>7561282889</v>
      </c>
      <c r="N979">
        <v>35097257441</v>
      </c>
      <c r="O979">
        <v>33434203019</v>
      </c>
      <c r="P979">
        <v>11160259810</v>
      </c>
      <c r="Q979">
        <v>11160259810</v>
      </c>
      <c r="R979">
        <v>12175852321</v>
      </c>
      <c r="S979">
        <v>11160259810</v>
      </c>
      <c r="T979">
        <v>11110769678</v>
      </c>
      <c r="U979">
        <v>11110769678</v>
      </c>
      <c r="V979">
        <v>11110769678</v>
      </c>
      <c r="W979">
        <v>11110769678</v>
      </c>
      <c r="X979">
        <v>11110769678</v>
      </c>
      <c r="Y979">
        <v>6263</v>
      </c>
      <c r="Z979">
        <v>380</v>
      </c>
      <c r="AA979">
        <v>380</v>
      </c>
      <c r="AB979">
        <v>11110769678</v>
      </c>
      <c r="AC979">
        <v>3432831687</v>
      </c>
      <c r="AM979">
        <v>34289399325</v>
      </c>
      <c r="AN979">
        <v>11110769678</v>
      </c>
      <c r="AO979">
        <v>10966704874</v>
      </c>
      <c r="AP979">
        <v>10966704874</v>
      </c>
      <c r="AQ979">
        <v>11164695856</v>
      </c>
      <c r="AR979">
        <v>11164695856</v>
      </c>
      <c r="AS979">
        <v>1630433867</v>
      </c>
      <c r="AT979">
        <v>11101666706</v>
      </c>
      <c r="AU979">
        <v>10398159959</v>
      </c>
      <c r="AV979">
        <v>10398159959</v>
      </c>
      <c r="AW979">
        <v>10726953018</v>
      </c>
      <c r="AX979">
        <v>11110769678</v>
      </c>
      <c r="AY979">
        <v>11110769678</v>
      </c>
      <c r="AZ979">
        <v>12338228404</v>
      </c>
      <c r="BB979">
        <v>1141201000</v>
      </c>
      <c r="BD979">
        <v>176914056293</v>
      </c>
      <c r="BE979">
        <v>176914056293</v>
      </c>
      <c r="BF979">
        <v>1</v>
      </c>
      <c r="BG979">
        <v>1</v>
      </c>
      <c r="BI979">
        <v>11110769678</v>
      </c>
      <c r="BK979">
        <v>11160259810</v>
      </c>
      <c r="BL979">
        <v>11160259810</v>
      </c>
      <c r="BM979">
        <v>11160259810</v>
      </c>
      <c r="BN979">
        <v>7211386213</v>
      </c>
      <c r="BQ979">
        <v>380</v>
      </c>
      <c r="BR979">
        <v>4386</v>
      </c>
      <c r="BS979">
        <v>380</v>
      </c>
      <c r="BT979">
        <v>186</v>
      </c>
    </row>
    <row r="980" spans="1:72">
      <c r="A980" t="s">
        <v>1269</v>
      </c>
      <c r="B980" t="s">
        <v>48</v>
      </c>
      <c r="C980">
        <v>2015</v>
      </c>
      <c r="D980" t="s">
        <v>231</v>
      </c>
      <c r="E980">
        <v>6</v>
      </c>
      <c r="G980" t="s">
        <v>280</v>
      </c>
      <c r="H980" t="s">
        <v>1239</v>
      </c>
      <c r="I980">
        <v>109343699700</v>
      </c>
      <c r="J980">
        <v>4754847920</v>
      </c>
      <c r="K980">
        <v>2685882889</v>
      </c>
      <c r="L980">
        <v>4311480949</v>
      </c>
      <c r="M980">
        <v>4311480949</v>
      </c>
      <c r="N980">
        <v>46552299221</v>
      </c>
      <c r="O980">
        <v>37537597731</v>
      </c>
      <c r="P980">
        <v>17788534251</v>
      </c>
      <c r="Q980">
        <v>17788534251</v>
      </c>
      <c r="R980">
        <v>17911811848</v>
      </c>
      <c r="S980">
        <v>17788534251</v>
      </c>
      <c r="T980">
        <v>17720887125</v>
      </c>
      <c r="U980">
        <v>17720887125</v>
      </c>
      <c r="V980">
        <v>17720887125</v>
      </c>
      <c r="W980">
        <v>17720887125</v>
      </c>
      <c r="X980">
        <v>17720887125</v>
      </c>
      <c r="Y980">
        <v>9880</v>
      </c>
      <c r="Z980">
        <v>606</v>
      </c>
      <c r="AA980">
        <v>606</v>
      </c>
      <c r="AB980">
        <v>17720887125</v>
      </c>
      <c r="AC980">
        <v>5671461772</v>
      </c>
      <c r="AM980">
        <v>31186574876</v>
      </c>
      <c r="AN980">
        <v>17720887125</v>
      </c>
      <c r="AO980">
        <v>16634837368</v>
      </c>
      <c r="AP980">
        <v>16634837368</v>
      </c>
      <c r="AQ980">
        <v>17729476057</v>
      </c>
      <c r="AR980">
        <v>17729476057</v>
      </c>
      <c r="AS980">
        <v>2079253897</v>
      </c>
      <c r="AT980">
        <v>17713837323</v>
      </c>
      <c r="AU980">
        <v>17014236496</v>
      </c>
      <c r="AV980">
        <v>17014236496</v>
      </c>
      <c r="AW980">
        <v>17382405105</v>
      </c>
      <c r="AX980">
        <v>17720887125</v>
      </c>
      <c r="AY980">
        <v>17720887125</v>
      </c>
      <c r="AZ980">
        <v>19147122978</v>
      </c>
      <c r="BB980">
        <v>1805867000</v>
      </c>
      <c r="BD980">
        <v>109343699700</v>
      </c>
      <c r="BE980">
        <v>109343699700</v>
      </c>
      <c r="BF980">
        <v>1</v>
      </c>
      <c r="BG980">
        <v>1</v>
      </c>
      <c r="BI980">
        <v>17720887125</v>
      </c>
      <c r="BK980">
        <v>17788534251</v>
      </c>
      <c r="BL980">
        <v>17788534251</v>
      </c>
      <c r="BM980">
        <v>17788534251</v>
      </c>
      <c r="BN980">
        <v>11653457843</v>
      </c>
      <c r="BQ980">
        <v>606</v>
      </c>
      <c r="BR980">
        <v>7433</v>
      </c>
      <c r="BS980">
        <v>606</v>
      </c>
      <c r="BT980">
        <v>301</v>
      </c>
    </row>
    <row r="981" spans="1:72">
      <c r="A981" t="s">
        <v>1270</v>
      </c>
      <c r="B981" t="s">
        <v>49</v>
      </c>
      <c r="C981">
        <v>2015</v>
      </c>
      <c r="D981" t="s">
        <v>228</v>
      </c>
      <c r="E981">
        <v>7</v>
      </c>
      <c r="G981" t="s">
        <v>282</v>
      </c>
      <c r="H981" t="s">
        <v>1239</v>
      </c>
      <c r="I981">
        <v>131973941021</v>
      </c>
      <c r="J981">
        <v>37099217577</v>
      </c>
      <c r="K981">
        <v>10318679303</v>
      </c>
      <c r="L981">
        <v>13370551526</v>
      </c>
      <c r="M981">
        <v>13370551526</v>
      </c>
      <c r="N981">
        <v>127579846031</v>
      </c>
      <c r="O981">
        <v>89104450556</v>
      </c>
      <c r="P981">
        <v>58025760257</v>
      </c>
      <c r="Q981">
        <v>58025760257</v>
      </c>
      <c r="R981">
        <v>62420293334</v>
      </c>
      <c r="S981">
        <v>58025760257</v>
      </c>
      <c r="T981">
        <v>56723540876</v>
      </c>
      <c r="U981">
        <v>56723540876</v>
      </c>
      <c r="V981">
        <v>56723540876</v>
      </c>
      <c r="W981">
        <v>56723540876</v>
      </c>
      <c r="X981">
        <v>56723540876</v>
      </c>
      <c r="Y981">
        <v>12519</v>
      </c>
      <c r="Z981">
        <v>1111</v>
      </c>
      <c r="AA981">
        <v>1111</v>
      </c>
      <c r="AB981">
        <v>56723540876</v>
      </c>
      <c r="AC981">
        <v>7104286993</v>
      </c>
      <c r="AD981">
        <v>56723540876</v>
      </c>
      <c r="AE981">
        <v>0</v>
      </c>
      <c r="AF981">
        <v>985</v>
      </c>
      <c r="AG981">
        <v>985</v>
      </c>
      <c r="AH981">
        <v>985</v>
      </c>
      <c r="AI981">
        <v>0</v>
      </c>
      <c r="AJ981">
        <v>0</v>
      </c>
      <c r="AK981">
        <v>0</v>
      </c>
      <c r="AL981">
        <v>0</v>
      </c>
      <c r="AM981">
        <v>65865608242</v>
      </c>
      <c r="AN981">
        <v>56723540876</v>
      </c>
      <c r="AO981">
        <v>54583686537</v>
      </c>
      <c r="AP981">
        <v>54583686537</v>
      </c>
      <c r="AQ981">
        <v>54375761186</v>
      </c>
      <c r="AR981">
        <v>29457530532</v>
      </c>
      <c r="AS981">
        <v>2523196583</v>
      </c>
      <c r="AT981">
        <v>56335502114</v>
      </c>
      <c r="AU981">
        <v>54645029687</v>
      </c>
      <c r="AV981">
        <v>54645029687</v>
      </c>
      <c r="AW981">
        <v>50931854657</v>
      </c>
      <c r="AX981">
        <v>56723540876</v>
      </c>
      <c r="AY981">
        <v>56723540876</v>
      </c>
      <c r="AZ981">
        <v>57375860240</v>
      </c>
      <c r="BA981">
        <v>10291857309</v>
      </c>
      <c r="BB981">
        <v>3675316000</v>
      </c>
      <c r="BC981">
        <v>24745152000</v>
      </c>
      <c r="BD981">
        <v>131973941021</v>
      </c>
      <c r="BE981">
        <v>131973941021</v>
      </c>
      <c r="BF981">
        <v>1</v>
      </c>
      <c r="BG981">
        <v>1</v>
      </c>
      <c r="BH981">
        <v>1</v>
      </c>
      <c r="BI981">
        <v>56723540876</v>
      </c>
      <c r="BJ981">
        <v>26446249485</v>
      </c>
      <c r="BK981">
        <v>58025760257</v>
      </c>
      <c r="BL981">
        <v>58025760257</v>
      </c>
      <c r="BM981">
        <v>31579510772</v>
      </c>
      <c r="BN981">
        <v>27435535451</v>
      </c>
      <c r="BO981">
        <v>0</v>
      </c>
      <c r="BP981">
        <v>0</v>
      </c>
      <c r="BQ981">
        <v>1111</v>
      </c>
      <c r="BR981">
        <v>10317</v>
      </c>
      <c r="BS981">
        <v>1111</v>
      </c>
      <c r="BT981">
        <v>1386</v>
      </c>
    </row>
    <row r="982" spans="1:72">
      <c r="A982" t="s">
        <v>1271</v>
      </c>
      <c r="B982" t="s">
        <v>50</v>
      </c>
      <c r="C982">
        <v>2015</v>
      </c>
      <c r="D982" t="s">
        <v>215</v>
      </c>
      <c r="E982">
        <v>2</v>
      </c>
      <c r="G982" t="s">
        <v>284</v>
      </c>
      <c r="H982" t="s">
        <v>1239</v>
      </c>
      <c r="I982">
        <v>20130797843</v>
      </c>
      <c r="J982">
        <v>1642144808</v>
      </c>
      <c r="K982">
        <v>1340106681</v>
      </c>
      <c r="L982">
        <v>2045532995</v>
      </c>
      <c r="M982">
        <v>2045532995</v>
      </c>
      <c r="N982">
        <v>25830656413</v>
      </c>
      <c r="O982">
        <v>16368379715</v>
      </c>
      <c r="P982">
        <v>7506476753</v>
      </c>
      <c r="Q982">
        <v>7506476753</v>
      </c>
      <c r="R982">
        <v>7650600726</v>
      </c>
      <c r="S982">
        <v>7506476753</v>
      </c>
      <c r="T982">
        <v>7358644696</v>
      </c>
      <c r="U982">
        <v>7358644696</v>
      </c>
      <c r="V982">
        <v>7358644696</v>
      </c>
      <c r="W982">
        <v>7358644696</v>
      </c>
      <c r="X982">
        <v>7358644696</v>
      </c>
      <c r="Y982">
        <v>2391</v>
      </c>
      <c r="Z982">
        <v>218</v>
      </c>
      <c r="AA982">
        <v>218</v>
      </c>
      <c r="AB982">
        <v>7358644696</v>
      </c>
      <c r="AC982">
        <v>1396437962</v>
      </c>
      <c r="AM982">
        <v>13199016559</v>
      </c>
      <c r="AN982">
        <v>7358644696</v>
      </c>
      <c r="AO982">
        <v>6860833599</v>
      </c>
      <c r="AP982">
        <v>6860833599</v>
      </c>
      <c r="AQ982">
        <v>7738256487</v>
      </c>
      <c r="AR982">
        <v>7738256487</v>
      </c>
      <c r="AS982">
        <v>812813107</v>
      </c>
      <c r="AT982">
        <v>7356475691</v>
      </c>
      <c r="AU982">
        <v>6959177979</v>
      </c>
      <c r="AV982">
        <v>6959177979</v>
      </c>
      <c r="AW982">
        <v>6745217918</v>
      </c>
      <c r="AX982">
        <v>7358644696</v>
      </c>
      <c r="AY982">
        <v>7358644696</v>
      </c>
      <c r="AZ982">
        <v>7945671522</v>
      </c>
      <c r="BB982">
        <v>803973000</v>
      </c>
      <c r="BD982">
        <v>20130797843</v>
      </c>
      <c r="BE982">
        <v>20130797843</v>
      </c>
      <c r="BF982">
        <v>1</v>
      </c>
      <c r="BG982">
        <v>1</v>
      </c>
      <c r="BI982">
        <v>7358644696</v>
      </c>
      <c r="BK982">
        <v>7506476753</v>
      </c>
      <c r="BL982">
        <v>7506476753</v>
      </c>
      <c r="BM982">
        <v>7506476753</v>
      </c>
      <c r="BN982">
        <v>3752060926</v>
      </c>
      <c r="BQ982">
        <v>218</v>
      </c>
      <c r="BR982">
        <v>1286</v>
      </c>
      <c r="BS982">
        <v>218</v>
      </c>
      <c r="BT982">
        <v>132</v>
      </c>
    </row>
    <row r="983" spans="1:72">
      <c r="A983" t="s">
        <v>1272</v>
      </c>
      <c r="B983" t="s">
        <v>51</v>
      </c>
      <c r="C983">
        <v>2015</v>
      </c>
      <c r="D983" t="s">
        <v>212</v>
      </c>
      <c r="E983">
        <v>2</v>
      </c>
      <c r="G983" t="s">
        <v>286</v>
      </c>
      <c r="H983" t="s">
        <v>1239</v>
      </c>
      <c r="I983">
        <v>14614279837</v>
      </c>
      <c r="J983">
        <v>693719200</v>
      </c>
      <c r="K983">
        <v>532006673</v>
      </c>
      <c r="L983">
        <v>552016965</v>
      </c>
      <c r="M983">
        <v>552016965</v>
      </c>
      <c r="N983">
        <v>10401726511</v>
      </c>
      <c r="O983">
        <v>8907843880</v>
      </c>
      <c r="P983">
        <v>4155440452</v>
      </c>
      <c r="Q983">
        <v>4155440452</v>
      </c>
      <c r="R983">
        <v>4350305176</v>
      </c>
      <c r="S983">
        <v>4155440452</v>
      </c>
      <c r="T983">
        <v>4165621097</v>
      </c>
      <c r="U983">
        <v>4165621097</v>
      </c>
      <c r="V983">
        <v>4165621097</v>
      </c>
      <c r="W983">
        <v>4165621097</v>
      </c>
      <c r="X983">
        <v>4165621097</v>
      </c>
      <c r="Y983">
        <v>1286</v>
      </c>
      <c r="Z983">
        <v>156</v>
      </c>
      <c r="AA983">
        <v>156</v>
      </c>
      <c r="AB983">
        <v>4165621097</v>
      </c>
      <c r="AC983">
        <v>747940637</v>
      </c>
      <c r="AM983">
        <v>6755224921</v>
      </c>
      <c r="AN983">
        <v>4165621097</v>
      </c>
      <c r="AO983">
        <v>3871242976</v>
      </c>
      <c r="AP983">
        <v>3871242976</v>
      </c>
      <c r="AQ983">
        <v>4310705108</v>
      </c>
      <c r="AR983">
        <v>4310705108</v>
      </c>
      <c r="AS983">
        <v>132694294</v>
      </c>
      <c r="AT983">
        <v>4165041113</v>
      </c>
      <c r="AU983">
        <v>3946730312</v>
      </c>
      <c r="AV983">
        <v>3946730312</v>
      </c>
      <c r="AW983">
        <v>3984206157</v>
      </c>
      <c r="AX983">
        <v>4165621097</v>
      </c>
      <c r="AY983">
        <v>4165621097</v>
      </c>
      <c r="AZ983">
        <v>4475488612</v>
      </c>
      <c r="BB983">
        <v>105008000</v>
      </c>
      <c r="BD983">
        <v>14614279837</v>
      </c>
      <c r="BE983">
        <v>14614279837</v>
      </c>
      <c r="BF983">
        <v>1</v>
      </c>
      <c r="BG983">
        <v>1</v>
      </c>
      <c r="BI983">
        <v>4165621097</v>
      </c>
      <c r="BK983">
        <v>4155440452</v>
      </c>
      <c r="BL983">
        <v>4155440452</v>
      </c>
      <c r="BM983">
        <v>4155440452</v>
      </c>
      <c r="BN983">
        <v>2907240211</v>
      </c>
      <c r="BQ983">
        <v>156</v>
      </c>
      <c r="BR983">
        <v>683</v>
      </c>
      <c r="BS983">
        <v>156</v>
      </c>
      <c r="BT983">
        <v>96</v>
      </c>
    </row>
    <row r="984" spans="1:72">
      <c r="A984" t="s">
        <v>1273</v>
      </c>
      <c r="B984" t="s">
        <v>52</v>
      </c>
      <c r="C984">
        <v>2015</v>
      </c>
      <c r="D984" t="s">
        <v>228</v>
      </c>
      <c r="E984">
        <v>6</v>
      </c>
      <c r="G984" t="s">
        <v>288</v>
      </c>
      <c r="H984" t="s">
        <v>1239</v>
      </c>
      <c r="I984">
        <v>82148408816</v>
      </c>
      <c r="J984">
        <v>26277708748</v>
      </c>
      <c r="K984">
        <v>7082720938</v>
      </c>
      <c r="L984">
        <v>9694439594</v>
      </c>
      <c r="M984">
        <v>9694439594</v>
      </c>
      <c r="N984">
        <v>79188220551</v>
      </c>
      <c r="O984">
        <v>55914564538</v>
      </c>
      <c r="P984">
        <v>40093412122</v>
      </c>
      <c r="Q984">
        <v>40093412122</v>
      </c>
      <c r="R984">
        <v>41253471415</v>
      </c>
      <c r="S984">
        <v>40093412122</v>
      </c>
      <c r="T984">
        <v>40010692567</v>
      </c>
      <c r="U984">
        <v>40010692567</v>
      </c>
      <c r="V984">
        <v>40010692567</v>
      </c>
      <c r="W984">
        <v>40010692567</v>
      </c>
      <c r="X984">
        <v>40010692567</v>
      </c>
      <c r="Y984">
        <v>9200</v>
      </c>
      <c r="Z984">
        <v>876</v>
      </c>
      <c r="AA984">
        <v>876</v>
      </c>
      <c r="AB984">
        <v>40010692567</v>
      </c>
      <c r="AC984">
        <v>5050405803</v>
      </c>
      <c r="AD984">
        <v>40010692567</v>
      </c>
      <c r="AE984">
        <v>0</v>
      </c>
      <c r="AF984">
        <v>931</v>
      </c>
      <c r="AG984">
        <v>931</v>
      </c>
      <c r="AH984">
        <v>931</v>
      </c>
      <c r="AI984">
        <v>0</v>
      </c>
      <c r="AJ984">
        <v>0</v>
      </c>
      <c r="AK984">
        <v>0</v>
      </c>
      <c r="AL984">
        <v>0</v>
      </c>
      <c r="AM984">
        <v>47779569827</v>
      </c>
      <c r="AN984">
        <v>40010692567</v>
      </c>
      <c r="AO984">
        <v>38150629626</v>
      </c>
      <c r="AP984">
        <v>38150629626</v>
      </c>
      <c r="AQ984">
        <v>39378831167</v>
      </c>
      <c r="AR984">
        <v>22599582312</v>
      </c>
      <c r="AS984">
        <v>1734264092</v>
      </c>
      <c r="AT984">
        <v>39792966838</v>
      </c>
      <c r="AU984">
        <v>38793384851</v>
      </c>
      <c r="AV984">
        <v>38793384851</v>
      </c>
      <c r="AW984">
        <v>38533452498</v>
      </c>
      <c r="AX984">
        <v>40010692567</v>
      </c>
      <c r="AY984">
        <v>40010692567</v>
      </c>
      <c r="AZ984">
        <v>41797014840</v>
      </c>
      <c r="BA984">
        <v>6974079588</v>
      </c>
      <c r="BB984">
        <v>2173394000</v>
      </c>
      <c r="BC984">
        <v>17102342000</v>
      </c>
      <c r="BD984">
        <v>82148408816</v>
      </c>
      <c r="BE984">
        <v>82148408816</v>
      </c>
      <c r="BF984">
        <v>1</v>
      </c>
      <c r="BG984">
        <v>1</v>
      </c>
      <c r="BH984">
        <v>1</v>
      </c>
      <c r="BI984">
        <v>40010692567</v>
      </c>
      <c r="BJ984">
        <v>17640268702</v>
      </c>
      <c r="BK984">
        <v>40093412122</v>
      </c>
      <c r="BL984">
        <v>40093412122</v>
      </c>
      <c r="BM984">
        <v>22453143420</v>
      </c>
      <c r="BN984">
        <v>20397228561</v>
      </c>
      <c r="BO984">
        <v>0</v>
      </c>
      <c r="BP984">
        <v>0</v>
      </c>
      <c r="BQ984">
        <v>876</v>
      </c>
      <c r="BR984">
        <v>8141</v>
      </c>
      <c r="BS984">
        <v>876</v>
      </c>
      <c r="BT984">
        <v>1294</v>
      </c>
    </row>
    <row r="985" spans="1:72">
      <c r="A985" t="s">
        <v>1274</v>
      </c>
      <c r="B985" t="s">
        <v>53</v>
      </c>
      <c r="C985">
        <v>2015</v>
      </c>
      <c r="D985" t="s">
        <v>228</v>
      </c>
      <c r="E985">
        <v>6</v>
      </c>
      <c r="G985" t="s">
        <v>290</v>
      </c>
      <c r="H985" t="s">
        <v>1239</v>
      </c>
      <c r="I985">
        <v>138460359169</v>
      </c>
      <c r="J985">
        <v>38542351447</v>
      </c>
      <c r="K985">
        <v>14694215108</v>
      </c>
      <c r="L985">
        <v>17701065146</v>
      </c>
      <c r="M985">
        <v>17701065146</v>
      </c>
      <c r="N985">
        <v>160790790966</v>
      </c>
      <c r="O985">
        <v>123643786815</v>
      </c>
      <c r="P985">
        <v>53997364724</v>
      </c>
      <c r="Q985">
        <v>53997364724</v>
      </c>
      <c r="R985">
        <v>60059583182</v>
      </c>
      <c r="S985">
        <v>53997364724</v>
      </c>
      <c r="T985">
        <v>52179807899</v>
      </c>
      <c r="U985">
        <v>52179807899</v>
      </c>
      <c r="V985">
        <v>52179807899</v>
      </c>
      <c r="W985">
        <v>52179807899</v>
      </c>
      <c r="X985">
        <v>52179807899</v>
      </c>
      <c r="Y985">
        <v>10272</v>
      </c>
      <c r="Z985">
        <v>988</v>
      </c>
      <c r="AA985">
        <v>988</v>
      </c>
      <c r="AB985">
        <v>52179807899</v>
      </c>
      <c r="AC985">
        <v>6052407705</v>
      </c>
      <c r="AD985">
        <v>52179807899</v>
      </c>
      <c r="AE985">
        <v>0</v>
      </c>
      <c r="AF985">
        <v>1108</v>
      </c>
      <c r="AG985">
        <v>1108</v>
      </c>
      <c r="AH985">
        <v>1108</v>
      </c>
      <c r="AI985">
        <v>0</v>
      </c>
      <c r="AJ985">
        <v>0</v>
      </c>
      <c r="AK985">
        <v>0</v>
      </c>
      <c r="AL985">
        <v>0</v>
      </c>
      <c r="AM985">
        <v>83973600907</v>
      </c>
      <c r="AN985">
        <v>52179807899</v>
      </c>
      <c r="AO985">
        <v>53292219643</v>
      </c>
      <c r="AP985">
        <v>53292219643</v>
      </c>
      <c r="AQ985">
        <v>52632409645</v>
      </c>
      <c r="AR985">
        <v>28976545405</v>
      </c>
      <c r="AS985">
        <v>3352752043</v>
      </c>
      <c r="AT985">
        <v>51668584017</v>
      </c>
      <c r="AU985">
        <v>50441713919</v>
      </c>
      <c r="AV985">
        <v>50441713919</v>
      </c>
      <c r="AW985">
        <v>49878470794</v>
      </c>
      <c r="AX985">
        <v>52179807899</v>
      </c>
      <c r="AY985">
        <v>52179807899</v>
      </c>
      <c r="AZ985">
        <v>55746352850</v>
      </c>
      <c r="BA985">
        <v>10317816664</v>
      </c>
      <c r="BB985">
        <v>3524743000</v>
      </c>
      <c r="BC985">
        <v>23502983000</v>
      </c>
      <c r="BD985">
        <v>138460359169</v>
      </c>
      <c r="BE985">
        <v>138460359169</v>
      </c>
      <c r="BF985">
        <v>1</v>
      </c>
      <c r="BG985">
        <v>1</v>
      </c>
      <c r="BH985">
        <v>1</v>
      </c>
      <c r="BI985">
        <v>52179807899</v>
      </c>
      <c r="BJ985">
        <v>24809914964</v>
      </c>
      <c r="BK985">
        <v>53997364724</v>
      </c>
      <c r="BL985">
        <v>53997364724</v>
      </c>
      <c r="BM985">
        <v>29187449760</v>
      </c>
      <c r="BN985">
        <v>25082849128</v>
      </c>
      <c r="BO985">
        <v>0</v>
      </c>
      <c r="BP985">
        <v>0</v>
      </c>
      <c r="BQ985">
        <v>988</v>
      </c>
      <c r="BR985">
        <v>7911</v>
      </c>
      <c r="BS985">
        <v>988</v>
      </c>
      <c r="BT985">
        <v>1486</v>
      </c>
    </row>
    <row r="986" spans="1:72">
      <c r="A986" t="s">
        <v>1275</v>
      </c>
      <c r="B986" t="s">
        <v>54</v>
      </c>
      <c r="C986">
        <v>2015</v>
      </c>
      <c r="D986" t="s">
        <v>228</v>
      </c>
      <c r="E986">
        <v>4</v>
      </c>
      <c r="G986" t="s">
        <v>292</v>
      </c>
      <c r="H986" t="s">
        <v>1239</v>
      </c>
      <c r="I986">
        <v>93206787769</v>
      </c>
      <c r="J986">
        <v>20112562649</v>
      </c>
      <c r="K986">
        <v>6576939116</v>
      </c>
      <c r="L986">
        <v>10484264762</v>
      </c>
      <c r="M986">
        <v>10484264762</v>
      </c>
      <c r="N986">
        <v>69871944661</v>
      </c>
      <c r="O986">
        <v>44787063468</v>
      </c>
      <c r="P986">
        <v>32330362440</v>
      </c>
      <c r="Q986">
        <v>32330362440</v>
      </c>
      <c r="R986">
        <v>35289975270</v>
      </c>
      <c r="S986">
        <v>32330362440</v>
      </c>
      <c r="T986">
        <v>32717907655</v>
      </c>
      <c r="U986">
        <v>32717907655</v>
      </c>
      <c r="V986">
        <v>32717907655</v>
      </c>
      <c r="W986">
        <v>32717907655</v>
      </c>
      <c r="X986">
        <v>32717907655</v>
      </c>
      <c r="Y986">
        <v>5074</v>
      </c>
      <c r="Z986">
        <v>543</v>
      </c>
      <c r="AA986">
        <v>543</v>
      </c>
      <c r="AB986">
        <v>32717907655</v>
      </c>
      <c r="AC986">
        <v>2806022158</v>
      </c>
      <c r="AD986">
        <v>32717907655</v>
      </c>
      <c r="AE986">
        <v>0</v>
      </c>
      <c r="AF986">
        <v>926</v>
      </c>
      <c r="AG986">
        <v>926</v>
      </c>
      <c r="AH986">
        <v>926</v>
      </c>
      <c r="AI986">
        <v>0</v>
      </c>
      <c r="AJ986">
        <v>0</v>
      </c>
      <c r="AK986">
        <v>0</v>
      </c>
      <c r="AL986">
        <v>0</v>
      </c>
      <c r="AM986">
        <v>37439693960</v>
      </c>
      <c r="AN986">
        <v>32717907655</v>
      </c>
      <c r="AO986">
        <v>30832113098</v>
      </c>
      <c r="AP986">
        <v>30832113098</v>
      </c>
      <c r="AQ986">
        <v>31511875612</v>
      </c>
      <c r="AR986">
        <v>16335824500</v>
      </c>
      <c r="AS986">
        <v>1495133402</v>
      </c>
      <c r="AT986">
        <v>32580408885</v>
      </c>
      <c r="AU986">
        <v>31982935342</v>
      </c>
      <c r="AV986">
        <v>31982935342</v>
      </c>
      <c r="AW986">
        <v>32300333403</v>
      </c>
      <c r="AX986">
        <v>32717907655</v>
      </c>
      <c r="AY986">
        <v>32717907655</v>
      </c>
      <c r="AZ986">
        <v>34174095935</v>
      </c>
      <c r="BA986">
        <v>5363927480</v>
      </c>
      <c r="BB986">
        <v>1250000000</v>
      </c>
      <c r="BC986">
        <v>14841000000</v>
      </c>
      <c r="BD986">
        <v>93206787769</v>
      </c>
      <c r="BE986">
        <v>93206787769</v>
      </c>
      <c r="BF986">
        <v>1</v>
      </c>
      <c r="BG986">
        <v>1</v>
      </c>
      <c r="BH986">
        <v>1</v>
      </c>
      <c r="BI986">
        <v>32717907655</v>
      </c>
      <c r="BJ986">
        <v>15852065497</v>
      </c>
      <c r="BK986">
        <v>32330362440</v>
      </c>
      <c r="BL986">
        <v>32330362440</v>
      </c>
      <c r="BM986">
        <v>16478296943</v>
      </c>
      <c r="BN986">
        <v>16401313808</v>
      </c>
      <c r="BO986">
        <v>0</v>
      </c>
      <c r="BP986">
        <v>0</v>
      </c>
      <c r="BQ986">
        <v>543</v>
      </c>
      <c r="BR986">
        <v>4102</v>
      </c>
      <c r="BS986">
        <v>543</v>
      </c>
      <c r="BT986">
        <v>1170</v>
      </c>
    </row>
    <row r="987" spans="1:72">
      <c r="A987" t="s">
        <v>1276</v>
      </c>
      <c r="B987" t="s">
        <v>55</v>
      </c>
      <c r="C987">
        <v>2015</v>
      </c>
      <c r="D987" t="s">
        <v>228</v>
      </c>
      <c r="E987">
        <v>4</v>
      </c>
      <c r="G987" t="s">
        <v>294</v>
      </c>
      <c r="H987" t="s">
        <v>1239</v>
      </c>
      <c r="I987">
        <v>71892603130</v>
      </c>
      <c r="J987">
        <v>17880819635</v>
      </c>
      <c r="K987">
        <v>5029694112</v>
      </c>
      <c r="L987">
        <v>7020870145</v>
      </c>
      <c r="M987">
        <v>7020870145</v>
      </c>
      <c r="N987">
        <v>75153218767</v>
      </c>
      <c r="O987">
        <v>40881796889</v>
      </c>
      <c r="P987">
        <v>34069533347</v>
      </c>
      <c r="Q987">
        <v>34069533347</v>
      </c>
      <c r="R987">
        <v>40922842485</v>
      </c>
      <c r="S987">
        <v>34069533347</v>
      </c>
      <c r="T987">
        <v>34723539927</v>
      </c>
      <c r="U987">
        <v>34723539927</v>
      </c>
      <c r="V987">
        <v>34723539927</v>
      </c>
      <c r="W987">
        <v>34723539927</v>
      </c>
      <c r="X987">
        <v>34723539927</v>
      </c>
      <c r="Y987">
        <v>4767</v>
      </c>
      <c r="Z987">
        <v>739</v>
      </c>
      <c r="AA987">
        <v>739</v>
      </c>
      <c r="AB987">
        <v>34723539927</v>
      </c>
      <c r="AC987">
        <v>2791022905</v>
      </c>
      <c r="AD987">
        <v>34723539927</v>
      </c>
      <c r="AE987">
        <v>0</v>
      </c>
      <c r="AF987">
        <v>701</v>
      </c>
      <c r="AG987">
        <v>701</v>
      </c>
      <c r="AH987">
        <v>701</v>
      </c>
      <c r="AI987">
        <v>0</v>
      </c>
      <c r="AJ987">
        <v>0</v>
      </c>
      <c r="AK987">
        <v>0</v>
      </c>
      <c r="AL987">
        <v>0</v>
      </c>
      <c r="AM987">
        <v>38243411714</v>
      </c>
      <c r="AN987">
        <v>34723539927</v>
      </c>
      <c r="AO987">
        <v>32473132767</v>
      </c>
      <c r="AP987">
        <v>32473132767</v>
      </c>
      <c r="AQ987">
        <v>33899922719</v>
      </c>
      <c r="AR987">
        <v>17458621614</v>
      </c>
      <c r="AS987">
        <v>2257304273</v>
      </c>
      <c r="AT987">
        <v>34602878555</v>
      </c>
      <c r="AU987">
        <v>33773313224</v>
      </c>
      <c r="AV987">
        <v>33773313224</v>
      </c>
      <c r="AW987">
        <v>33603282005</v>
      </c>
      <c r="AX987">
        <v>34723539927</v>
      </c>
      <c r="AY987">
        <v>34723539927</v>
      </c>
      <c r="AZ987">
        <v>36222219970</v>
      </c>
      <c r="BA987">
        <v>6694074083</v>
      </c>
      <c r="BB987">
        <v>1578854000</v>
      </c>
      <c r="BC987">
        <v>16078806000</v>
      </c>
      <c r="BD987">
        <v>71892603130</v>
      </c>
      <c r="BE987">
        <v>71892603130</v>
      </c>
      <c r="BF987">
        <v>1</v>
      </c>
      <c r="BG987">
        <v>1</v>
      </c>
      <c r="BH987">
        <v>1</v>
      </c>
      <c r="BI987">
        <v>34723539927</v>
      </c>
      <c r="BJ987">
        <v>17100614537</v>
      </c>
      <c r="BK987">
        <v>34069533347</v>
      </c>
      <c r="BL987">
        <v>34069533347</v>
      </c>
      <c r="BM987">
        <v>16968918810</v>
      </c>
      <c r="BN987">
        <v>16355302894</v>
      </c>
      <c r="BO987">
        <v>0</v>
      </c>
      <c r="BP987">
        <v>0</v>
      </c>
      <c r="BQ987">
        <v>739</v>
      </c>
      <c r="BR987">
        <v>3945</v>
      </c>
      <c r="BS987">
        <v>739</v>
      </c>
      <c r="BT987">
        <v>1040</v>
      </c>
    </row>
    <row r="988" spans="1:72">
      <c r="A988" t="s">
        <v>1277</v>
      </c>
      <c r="B988" t="s">
        <v>56</v>
      </c>
      <c r="C988">
        <v>2015</v>
      </c>
      <c r="D988" t="s">
        <v>228</v>
      </c>
      <c r="E988">
        <v>7</v>
      </c>
      <c r="G988" t="s">
        <v>296</v>
      </c>
      <c r="H988" t="s">
        <v>1239</v>
      </c>
      <c r="I988">
        <v>106205824874</v>
      </c>
      <c r="J988">
        <v>23977624868</v>
      </c>
      <c r="K988">
        <v>8788537683</v>
      </c>
      <c r="L988">
        <v>11708239624</v>
      </c>
      <c r="M988">
        <v>11708239624</v>
      </c>
      <c r="N988">
        <v>117160774074</v>
      </c>
      <c r="O988">
        <v>87996526977</v>
      </c>
      <c r="P988">
        <v>51666065951</v>
      </c>
      <c r="Q988">
        <v>51666065951</v>
      </c>
      <c r="R988">
        <v>52213333091</v>
      </c>
      <c r="S988">
        <v>51666065951</v>
      </c>
      <c r="T988">
        <v>51580376493</v>
      </c>
      <c r="U988">
        <v>51580376493</v>
      </c>
      <c r="V988">
        <v>51580376493</v>
      </c>
      <c r="W988">
        <v>51580376493</v>
      </c>
      <c r="X988">
        <v>51580376493</v>
      </c>
      <c r="Y988">
        <v>10970</v>
      </c>
      <c r="Z988">
        <v>1063</v>
      </c>
      <c r="AA988">
        <v>1063</v>
      </c>
      <c r="AB988">
        <v>51580376493</v>
      </c>
      <c r="AC988">
        <v>6050622216</v>
      </c>
      <c r="AD988">
        <v>51580376493</v>
      </c>
      <c r="AE988">
        <v>0</v>
      </c>
      <c r="AF988">
        <v>950</v>
      </c>
      <c r="AG988">
        <v>950</v>
      </c>
      <c r="AH988">
        <v>950</v>
      </c>
      <c r="AI988">
        <v>0</v>
      </c>
      <c r="AJ988">
        <v>0</v>
      </c>
      <c r="AK988">
        <v>0</v>
      </c>
      <c r="AL988">
        <v>0</v>
      </c>
      <c r="AM988">
        <v>58695616728</v>
      </c>
      <c r="AN988">
        <v>51580376493</v>
      </c>
      <c r="AO988">
        <v>48704762530</v>
      </c>
      <c r="AP988">
        <v>48704762530</v>
      </c>
      <c r="AQ988">
        <v>50179508832</v>
      </c>
      <c r="AR988">
        <v>27523198459</v>
      </c>
      <c r="AS988">
        <v>3264104249</v>
      </c>
      <c r="AT988">
        <v>51215758633</v>
      </c>
      <c r="AU988">
        <v>49604826207</v>
      </c>
      <c r="AV988">
        <v>49604826207</v>
      </c>
      <c r="AW988">
        <v>50851652097</v>
      </c>
      <c r="AX988">
        <v>51580376493</v>
      </c>
      <c r="AY988">
        <v>51580376493</v>
      </c>
      <c r="AZ988">
        <v>54976484650</v>
      </c>
      <c r="BA988">
        <v>9246761407</v>
      </c>
      <c r="BB988">
        <v>3528685000</v>
      </c>
      <c r="BC988">
        <v>22928933048</v>
      </c>
      <c r="BD988">
        <v>106205824874</v>
      </c>
      <c r="BE988">
        <v>106205824874</v>
      </c>
      <c r="BF988">
        <v>1</v>
      </c>
      <c r="BG988">
        <v>1</v>
      </c>
      <c r="BH988">
        <v>1</v>
      </c>
      <c r="BI988">
        <v>51580376493</v>
      </c>
      <c r="BJ988">
        <v>23457715951</v>
      </c>
      <c r="BK988">
        <v>51666065951</v>
      </c>
      <c r="BL988">
        <v>51666065951</v>
      </c>
      <c r="BM988">
        <v>28208350000</v>
      </c>
      <c r="BN988">
        <v>23986915094</v>
      </c>
      <c r="BO988">
        <v>0</v>
      </c>
      <c r="BP988">
        <v>0</v>
      </c>
      <c r="BQ988">
        <v>1063</v>
      </c>
      <c r="BR988">
        <v>9202</v>
      </c>
      <c r="BS988">
        <v>1063</v>
      </c>
      <c r="BT988">
        <v>1375</v>
      </c>
    </row>
    <row r="989" spans="1:72">
      <c r="A989" t="s">
        <v>1278</v>
      </c>
      <c r="B989" t="s">
        <v>57</v>
      </c>
      <c r="C989">
        <v>2015</v>
      </c>
      <c r="D989" t="s">
        <v>228</v>
      </c>
      <c r="E989">
        <v>5</v>
      </c>
      <c r="G989" t="s">
        <v>298</v>
      </c>
      <c r="H989" t="s">
        <v>1239</v>
      </c>
      <c r="I989">
        <v>105835370616</v>
      </c>
      <c r="J989">
        <v>31707343467</v>
      </c>
      <c r="K989">
        <v>7269987987</v>
      </c>
      <c r="L989">
        <v>9986134772</v>
      </c>
      <c r="M989">
        <v>9986134772</v>
      </c>
      <c r="N989">
        <v>106512132649</v>
      </c>
      <c r="O989">
        <v>77838657315</v>
      </c>
      <c r="P989">
        <v>40430285550</v>
      </c>
      <c r="Q989">
        <v>40430285550</v>
      </c>
      <c r="R989">
        <v>40362966150</v>
      </c>
      <c r="S989">
        <v>40430285550</v>
      </c>
      <c r="T989">
        <v>39332060893</v>
      </c>
      <c r="U989">
        <v>39332060893</v>
      </c>
      <c r="V989">
        <v>39332060893</v>
      </c>
      <c r="W989">
        <v>39332060893</v>
      </c>
      <c r="X989">
        <v>39332060893</v>
      </c>
      <c r="Y989">
        <v>7283</v>
      </c>
      <c r="Z989">
        <v>741</v>
      </c>
      <c r="AA989">
        <v>741</v>
      </c>
      <c r="AB989">
        <v>39332060893</v>
      </c>
      <c r="AC989">
        <v>4110025489</v>
      </c>
      <c r="AD989">
        <v>39332060893</v>
      </c>
      <c r="AE989">
        <v>0</v>
      </c>
      <c r="AF989">
        <v>888</v>
      </c>
      <c r="AG989">
        <v>888</v>
      </c>
      <c r="AH989">
        <v>888</v>
      </c>
      <c r="AI989">
        <v>0</v>
      </c>
      <c r="AJ989">
        <v>0</v>
      </c>
      <c r="AK989">
        <v>0</v>
      </c>
      <c r="AL989">
        <v>0</v>
      </c>
      <c r="AM989">
        <v>51840729078</v>
      </c>
      <c r="AN989">
        <v>39332060893</v>
      </c>
      <c r="AO989">
        <v>38695776678</v>
      </c>
      <c r="AP989">
        <v>38695776678</v>
      </c>
      <c r="AQ989">
        <v>39533616713</v>
      </c>
      <c r="AR989">
        <v>21015629733</v>
      </c>
      <c r="AS989">
        <v>2612395624</v>
      </c>
      <c r="AT989">
        <v>39019950857</v>
      </c>
      <c r="AU989">
        <v>37941773077</v>
      </c>
      <c r="AV989">
        <v>37941773077</v>
      </c>
      <c r="AW989">
        <v>38018422799</v>
      </c>
      <c r="AX989">
        <v>39332060893</v>
      </c>
      <c r="AY989">
        <v>39332060893</v>
      </c>
      <c r="AZ989">
        <v>40729498799</v>
      </c>
      <c r="BA989">
        <v>7288664365</v>
      </c>
      <c r="BB989">
        <v>2727200000</v>
      </c>
      <c r="BC989">
        <v>18346161000</v>
      </c>
      <c r="BD989">
        <v>105835370616</v>
      </c>
      <c r="BE989">
        <v>105835370616</v>
      </c>
      <c r="BF989">
        <v>1</v>
      </c>
      <c r="BG989">
        <v>1</v>
      </c>
      <c r="BH989">
        <v>1</v>
      </c>
      <c r="BI989">
        <v>39332060893</v>
      </c>
      <c r="BJ989">
        <v>19580615710</v>
      </c>
      <c r="BK989">
        <v>40430285550</v>
      </c>
      <c r="BL989">
        <v>40430285550</v>
      </c>
      <c r="BM989">
        <v>20849669840</v>
      </c>
      <c r="BN989">
        <v>18732812883</v>
      </c>
      <c r="BO989">
        <v>0</v>
      </c>
      <c r="BP989">
        <v>0</v>
      </c>
      <c r="BQ989">
        <v>741</v>
      </c>
      <c r="BR989">
        <v>5710</v>
      </c>
      <c r="BS989">
        <v>741</v>
      </c>
      <c r="BT989">
        <v>1156</v>
      </c>
    </row>
    <row r="990" spans="1:72">
      <c r="A990" t="s">
        <v>1279</v>
      </c>
      <c r="B990" t="s">
        <v>58</v>
      </c>
      <c r="C990">
        <v>2015</v>
      </c>
      <c r="D990" t="s">
        <v>231</v>
      </c>
      <c r="E990">
        <v>6</v>
      </c>
      <c r="G990" t="s">
        <v>300</v>
      </c>
      <c r="H990" t="s">
        <v>1239</v>
      </c>
      <c r="I990">
        <v>69367640449</v>
      </c>
      <c r="J990">
        <v>4492358013</v>
      </c>
      <c r="K990">
        <v>3310224346</v>
      </c>
      <c r="L990">
        <v>4699500766</v>
      </c>
      <c r="M990">
        <v>4699500766</v>
      </c>
      <c r="N990">
        <v>45592628836</v>
      </c>
      <c r="O990">
        <v>35186669798</v>
      </c>
      <c r="P990">
        <v>17898500139</v>
      </c>
      <c r="Q990">
        <v>17898500139</v>
      </c>
      <c r="R990">
        <v>18840265349</v>
      </c>
      <c r="S990">
        <v>17898500139</v>
      </c>
      <c r="T990">
        <v>18006098306</v>
      </c>
      <c r="U990">
        <v>18006098306</v>
      </c>
      <c r="V990">
        <v>18006098306</v>
      </c>
      <c r="W990">
        <v>18006098306</v>
      </c>
      <c r="X990">
        <v>18006098306</v>
      </c>
      <c r="Y990">
        <v>10188</v>
      </c>
      <c r="Z990">
        <v>731</v>
      </c>
      <c r="AA990">
        <v>731</v>
      </c>
      <c r="AB990">
        <v>18006098306</v>
      </c>
      <c r="AC990">
        <v>5677516805</v>
      </c>
      <c r="AM990">
        <v>30432719009</v>
      </c>
      <c r="AN990">
        <v>18006098306</v>
      </c>
      <c r="AO990">
        <v>17075861876</v>
      </c>
      <c r="AP990">
        <v>17075861876</v>
      </c>
      <c r="AQ990">
        <v>18670812456</v>
      </c>
      <c r="AR990">
        <v>18670812456</v>
      </c>
      <c r="AS990">
        <v>1245709042</v>
      </c>
      <c r="AT990">
        <v>17997541647</v>
      </c>
      <c r="AU990">
        <v>17566488095</v>
      </c>
      <c r="AV990">
        <v>17566488095</v>
      </c>
      <c r="AW990">
        <v>17595305377</v>
      </c>
      <c r="AX990">
        <v>18006098306</v>
      </c>
      <c r="AY990">
        <v>18006098306</v>
      </c>
      <c r="AZ990">
        <v>19114094566</v>
      </c>
      <c r="BB990">
        <v>1386025000</v>
      </c>
      <c r="BD990">
        <v>69367640449</v>
      </c>
      <c r="BE990">
        <v>69367640449</v>
      </c>
      <c r="BF990">
        <v>1</v>
      </c>
      <c r="BG990">
        <v>1</v>
      </c>
      <c r="BI990">
        <v>18006098306</v>
      </c>
      <c r="BK990">
        <v>17898500139</v>
      </c>
      <c r="BL990">
        <v>17898500139</v>
      </c>
      <c r="BM990">
        <v>17898500139</v>
      </c>
      <c r="BN990">
        <v>12346485449</v>
      </c>
      <c r="BQ990">
        <v>731</v>
      </c>
      <c r="BR990">
        <v>8657</v>
      </c>
      <c r="BS990">
        <v>731</v>
      </c>
      <c r="BT990">
        <v>317</v>
      </c>
    </row>
    <row r="991" spans="1:72">
      <c r="A991" t="s">
        <v>1280</v>
      </c>
      <c r="B991" t="s">
        <v>59</v>
      </c>
      <c r="C991">
        <v>2015</v>
      </c>
      <c r="D991" t="s">
        <v>223</v>
      </c>
      <c r="E991">
        <v>2</v>
      </c>
      <c r="G991" t="s">
        <v>302</v>
      </c>
      <c r="H991" t="s">
        <v>1239</v>
      </c>
      <c r="I991">
        <v>44121282696</v>
      </c>
      <c r="J991">
        <v>23728557433</v>
      </c>
      <c r="K991">
        <v>6752498979</v>
      </c>
      <c r="L991">
        <v>8809221226</v>
      </c>
      <c r="M991">
        <v>8809221226</v>
      </c>
      <c r="N991">
        <v>49153897471</v>
      </c>
      <c r="O991">
        <v>32091861116</v>
      </c>
      <c r="P991">
        <v>28037827531</v>
      </c>
      <c r="Q991">
        <v>28037827531</v>
      </c>
      <c r="R991">
        <v>29536710340</v>
      </c>
      <c r="S991">
        <v>28037827531</v>
      </c>
      <c r="T991">
        <v>27299999260</v>
      </c>
      <c r="U991">
        <v>27299999260</v>
      </c>
      <c r="V991">
        <v>27299999260</v>
      </c>
      <c r="W991">
        <v>27299999260</v>
      </c>
      <c r="X991">
        <v>27299999260</v>
      </c>
      <c r="Y991">
        <v>1205</v>
      </c>
      <c r="Z991">
        <v>319</v>
      </c>
      <c r="AA991">
        <v>319</v>
      </c>
      <c r="AB991">
        <v>27299999260</v>
      </c>
      <c r="AC991">
        <v>697147034</v>
      </c>
      <c r="AD991">
        <v>27299999260</v>
      </c>
      <c r="AE991">
        <v>0</v>
      </c>
      <c r="AF991">
        <v>901</v>
      </c>
      <c r="AG991">
        <v>901</v>
      </c>
      <c r="AH991">
        <v>901</v>
      </c>
      <c r="AI991">
        <v>0</v>
      </c>
      <c r="AJ991">
        <v>0</v>
      </c>
      <c r="AK991">
        <v>0</v>
      </c>
      <c r="AL991">
        <v>0</v>
      </c>
      <c r="AM991">
        <v>26126013057</v>
      </c>
      <c r="AN991">
        <v>27299999260</v>
      </c>
      <c r="AO991">
        <v>27387563492</v>
      </c>
      <c r="AP991">
        <v>27387563492</v>
      </c>
      <c r="AQ991">
        <v>26738979051</v>
      </c>
      <c r="AR991">
        <v>8344896475</v>
      </c>
      <c r="AS991">
        <v>1399570291</v>
      </c>
      <c r="AT991">
        <v>27024424460</v>
      </c>
      <c r="AU991">
        <v>26555541867</v>
      </c>
      <c r="AV991">
        <v>26555541867</v>
      </c>
      <c r="AW991">
        <v>25459605204</v>
      </c>
      <c r="AX991">
        <v>27299999260</v>
      </c>
      <c r="AY991">
        <v>27299999260</v>
      </c>
      <c r="AZ991">
        <v>27154358689</v>
      </c>
      <c r="BA991">
        <v>7093464941</v>
      </c>
      <c r="BB991">
        <v>1187553000</v>
      </c>
      <c r="BC991">
        <v>18016116000</v>
      </c>
      <c r="BD991">
        <v>44121282696</v>
      </c>
      <c r="BE991">
        <v>44121282696</v>
      </c>
      <c r="BF991">
        <v>1</v>
      </c>
      <c r="BG991">
        <v>1</v>
      </c>
      <c r="BH991">
        <v>1</v>
      </c>
      <c r="BI991">
        <v>27299999260</v>
      </c>
      <c r="BJ991">
        <v>19412518582</v>
      </c>
      <c r="BK991">
        <v>28037827531</v>
      </c>
      <c r="BL991">
        <v>28037827531</v>
      </c>
      <c r="BM991">
        <v>8625308949</v>
      </c>
      <c r="BN991">
        <v>11334692000</v>
      </c>
      <c r="BO991">
        <v>0</v>
      </c>
      <c r="BP991">
        <v>0</v>
      </c>
      <c r="BQ991">
        <v>319</v>
      </c>
      <c r="BR991">
        <v>995</v>
      </c>
      <c r="BS991">
        <v>319</v>
      </c>
      <c r="BT991">
        <v>989</v>
      </c>
    </row>
    <row r="992" spans="1:72">
      <c r="A992" t="s">
        <v>1281</v>
      </c>
      <c r="B992" t="s">
        <v>60</v>
      </c>
      <c r="C992">
        <v>2015</v>
      </c>
      <c r="D992" t="s">
        <v>207</v>
      </c>
      <c r="E992">
        <v>7</v>
      </c>
      <c r="G992" t="s">
        <v>304</v>
      </c>
      <c r="H992" t="s">
        <v>1239</v>
      </c>
      <c r="I992">
        <v>249595200029</v>
      </c>
      <c r="J992">
        <v>52558268911</v>
      </c>
      <c r="K992">
        <v>22785952068</v>
      </c>
      <c r="L992">
        <v>34112366026</v>
      </c>
      <c r="M992">
        <v>34112366026</v>
      </c>
      <c r="N992">
        <v>246880653903</v>
      </c>
      <c r="O992">
        <v>151331774876</v>
      </c>
      <c r="P992">
        <v>106030528666</v>
      </c>
      <c r="Q992">
        <v>106030528666</v>
      </c>
      <c r="R992">
        <v>112233871799</v>
      </c>
      <c r="S992">
        <v>106030528666</v>
      </c>
      <c r="T992">
        <v>102577749931</v>
      </c>
      <c r="U992">
        <v>102577749931</v>
      </c>
      <c r="V992">
        <v>102577749931</v>
      </c>
      <c r="W992">
        <v>102577749931</v>
      </c>
      <c r="X992">
        <v>102577749931</v>
      </c>
      <c r="Y992">
        <v>15872</v>
      </c>
      <c r="Z992">
        <v>2323</v>
      </c>
      <c r="AA992">
        <v>2323</v>
      </c>
      <c r="AB992">
        <v>102577749931</v>
      </c>
      <c r="AC992">
        <v>8625950848</v>
      </c>
      <c r="AD992">
        <v>102577749931</v>
      </c>
      <c r="AE992">
        <v>0</v>
      </c>
      <c r="AF992">
        <v>1730</v>
      </c>
      <c r="AG992">
        <v>1730</v>
      </c>
      <c r="AH992">
        <v>1730</v>
      </c>
      <c r="AI992">
        <v>0</v>
      </c>
      <c r="AJ992">
        <v>0</v>
      </c>
      <c r="AK992">
        <v>0</v>
      </c>
      <c r="AL992">
        <v>0</v>
      </c>
      <c r="AM992">
        <v>138760105477</v>
      </c>
      <c r="AN992">
        <v>102577749931</v>
      </c>
      <c r="AO992">
        <v>101678151731</v>
      </c>
      <c r="AP992">
        <v>101678151731</v>
      </c>
      <c r="AQ992">
        <v>103703542045</v>
      </c>
      <c r="AR992">
        <v>68595059197</v>
      </c>
      <c r="AS992">
        <v>13935715818</v>
      </c>
      <c r="AT992">
        <v>102071451770</v>
      </c>
      <c r="AU992">
        <v>99345146686</v>
      </c>
      <c r="AV992">
        <v>99345146686</v>
      </c>
      <c r="AW992">
        <v>96854612941</v>
      </c>
      <c r="AX992">
        <v>102577749931</v>
      </c>
      <c r="AY992">
        <v>102577749931</v>
      </c>
      <c r="AZ992">
        <v>106868817138</v>
      </c>
      <c r="BA992">
        <v>14334015460</v>
      </c>
      <c r="BB992">
        <v>14219752000</v>
      </c>
      <c r="BC992">
        <v>33981911000</v>
      </c>
      <c r="BD992">
        <v>249595200029</v>
      </c>
      <c r="BE992">
        <v>249595200029</v>
      </c>
      <c r="BF992">
        <v>1</v>
      </c>
      <c r="BG992">
        <v>1</v>
      </c>
      <c r="BH992">
        <v>1</v>
      </c>
      <c r="BI992">
        <v>102577749931</v>
      </c>
      <c r="BJ992">
        <v>36502145997</v>
      </c>
      <c r="BK992">
        <v>106030528666</v>
      </c>
      <c r="BL992">
        <v>106030528666</v>
      </c>
      <c r="BM992">
        <v>69528382669</v>
      </c>
      <c r="BN992">
        <v>47167637638</v>
      </c>
      <c r="BO992">
        <v>0</v>
      </c>
      <c r="BP992">
        <v>0</v>
      </c>
      <c r="BQ992">
        <v>2323</v>
      </c>
      <c r="BR992">
        <v>9893</v>
      </c>
      <c r="BS992">
        <v>2323</v>
      </c>
      <c r="BT992">
        <v>2371</v>
      </c>
    </row>
    <row r="993" spans="1:72">
      <c r="A993" t="s">
        <v>1282</v>
      </c>
      <c r="B993" t="s">
        <v>61</v>
      </c>
      <c r="C993">
        <v>2015</v>
      </c>
      <c r="D993" t="s">
        <v>212</v>
      </c>
      <c r="E993">
        <v>4</v>
      </c>
      <c r="G993" t="s">
        <v>306</v>
      </c>
      <c r="H993" t="s">
        <v>1239</v>
      </c>
      <c r="I993">
        <v>49991913227</v>
      </c>
      <c r="J993">
        <v>2106153927</v>
      </c>
      <c r="K993">
        <v>1370204526</v>
      </c>
      <c r="L993">
        <v>1480219688</v>
      </c>
      <c r="M993">
        <v>1480219688</v>
      </c>
      <c r="N993">
        <v>16674125319</v>
      </c>
      <c r="O993">
        <v>15197786088</v>
      </c>
      <c r="P993">
        <v>8104742118</v>
      </c>
      <c r="Q993">
        <v>8104742118</v>
      </c>
      <c r="R993">
        <v>8394304864</v>
      </c>
      <c r="S993">
        <v>8104742118</v>
      </c>
      <c r="T993">
        <v>8125339806</v>
      </c>
      <c r="U993">
        <v>8125339806</v>
      </c>
      <c r="V993">
        <v>8125339806</v>
      </c>
      <c r="W993">
        <v>8125339806</v>
      </c>
      <c r="X993">
        <v>8125339806</v>
      </c>
      <c r="Y993">
        <v>4238</v>
      </c>
      <c r="Z993">
        <v>254</v>
      </c>
      <c r="AA993">
        <v>254</v>
      </c>
      <c r="AB993">
        <v>8125339806</v>
      </c>
      <c r="AC993">
        <v>2541003292</v>
      </c>
      <c r="AM993">
        <v>11801515059</v>
      </c>
      <c r="AN993">
        <v>8125339806</v>
      </c>
      <c r="AO993">
        <v>7836403529</v>
      </c>
      <c r="AP993">
        <v>7836403529</v>
      </c>
      <c r="AQ993">
        <v>8121639500</v>
      </c>
      <c r="AR993">
        <v>8121639500</v>
      </c>
      <c r="AS993">
        <v>128577066</v>
      </c>
      <c r="AT993">
        <v>8122461300</v>
      </c>
      <c r="AU993">
        <v>7760416063</v>
      </c>
      <c r="AV993">
        <v>7760416063</v>
      </c>
      <c r="AW993">
        <v>7634670805</v>
      </c>
      <c r="AX993">
        <v>8125339806</v>
      </c>
      <c r="AY993">
        <v>8125339806</v>
      </c>
      <c r="AZ993">
        <v>8649334712</v>
      </c>
      <c r="BB993">
        <v>149847000</v>
      </c>
      <c r="BD993">
        <v>49991913227</v>
      </c>
      <c r="BE993">
        <v>49991913227</v>
      </c>
      <c r="BF993">
        <v>1</v>
      </c>
      <c r="BG993">
        <v>1</v>
      </c>
      <c r="BI993">
        <v>8125339806</v>
      </c>
      <c r="BK993">
        <v>8104742118</v>
      </c>
      <c r="BL993">
        <v>8104742118</v>
      </c>
      <c r="BM993">
        <v>8104742118</v>
      </c>
      <c r="BN993">
        <v>6204422665</v>
      </c>
      <c r="BQ993">
        <v>254</v>
      </c>
      <c r="BR993">
        <v>3901</v>
      </c>
      <c r="BS993">
        <v>254</v>
      </c>
      <c r="BT993">
        <v>152</v>
      </c>
    </row>
    <row r="994" spans="1:72">
      <c r="A994" t="s">
        <v>1283</v>
      </c>
      <c r="B994" t="s">
        <v>62</v>
      </c>
      <c r="C994">
        <v>2015</v>
      </c>
      <c r="D994" t="s">
        <v>215</v>
      </c>
      <c r="E994">
        <v>5</v>
      </c>
      <c r="G994" t="s">
        <v>308</v>
      </c>
      <c r="H994" t="s">
        <v>1239</v>
      </c>
      <c r="I994">
        <v>40070583607</v>
      </c>
      <c r="J994">
        <v>2133389889</v>
      </c>
      <c r="K994">
        <v>2103365147</v>
      </c>
      <c r="L994">
        <v>4173159884</v>
      </c>
      <c r="M994">
        <v>4173159884</v>
      </c>
      <c r="N994">
        <v>36399462392</v>
      </c>
      <c r="O994">
        <v>24528711305</v>
      </c>
      <c r="P994">
        <v>11296172813</v>
      </c>
      <c r="Q994">
        <v>11296172813</v>
      </c>
      <c r="R994">
        <v>11218037584</v>
      </c>
      <c r="S994">
        <v>11296172813</v>
      </c>
      <c r="T994">
        <v>11239469565</v>
      </c>
      <c r="U994">
        <v>11239469565</v>
      </c>
      <c r="V994">
        <v>11239469565</v>
      </c>
      <c r="W994">
        <v>11239469565</v>
      </c>
      <c r="X994">
        <v>11239469565</v>
      </c>
      <c r="Y994">
        <v>5682</v>
      </c>
      <c r="Z994">
        <v>344</v>
      </c>
      <c r="AA994">
        <v>344</v>
      </c>
      <c r="AB994">
        <v>11239469565</v>
      </c>
      <c r="AC994">
        <v>3264024028</v>
      </c>
      <c r="AM994">
        <v>21120972653</v>
      </c>
      <c r="AN994">
        <v>11239469565</v>
      </c>
      <c r="AO994">
        <v>10161756926</v>
      </c>
      <c r="AP994">
        <v>10161756926</v>
      </c>
      <c r="AQ994">
        <v>10958458024</v>
      </c>
      <c r="AR994">
        <v>10958458024</v>
      </c>
      <c r="AS994">
        <v>1273873015</v>
      </c>
      <c r="AT994">
        <v>11239469565</v>
      </c>
      <c r="AU994">
        <v>10489169556</v>
      </c>
      <c r="AV994">
        <v>10489169556</v>
      </c>
      <c r="AW994">
        <v>10279362070</v>
      </c>
      <c r="AX994">
        <v>11239469565</v>
      </c>
      <c r="AY994">
        <v>11239469565</v>
      </c>
      <c r="AZ994">
        <v>12125411302</v>
      </c>
      <c r="BB994">
        <v>1454000000</v>
      </c>
      <c r="BD994">
        <v>40070583607</v>
      </c>
      <c r="BE994">
        <v>40070583607</v>
      </c>
      <c r="BF994">
        <v>1</v>
      </c>
      <c r="BG994">
        <v>1</v>
      </c>
      <c r="BI994">
        <v>11239469565</v>
      </c>
      <c r="BK994">
        <v>11296172813</v>
      </c>
      <c r="BL994">
        <v>11296172813</v>
      </c>
      <c r="BM994">
        <v>11296172813</v>
      </c>
      <c r="BN994">
        <v>6185229332</v>
      </c>
      <c r="BQ994">
        <v>344</v>
      </c>
      <c r="BR994">
        <v>4181</v>
      </c>
      <c r="BS994">
        <v>344</v>
      </c>
      <c r="BT994">
        <v>237</v>
      </c>
    </row>
    <row r="995" spans="1:72">
      <c r="A995" t="s">
        <v>1284</v>
      </c>
      <c r="B995" t="s">
        <v>63</v>
      </c>
      <c r="C995">
        <v>2015</v>
      </c>
      <c r="D995" t="s">
        <v>215</v>
      </c>
      <c r="E995">
        <v>2</v>
      </c>
      <c r="G995" t="s">
        <v>310</v>
      </c>
      <c r="H995" t="s">
        <v>1239</v>
      </c>
      <c r="I995">
        <v>23140326747</v>
      </c>
      <c r="J995">
        <v>1179770541</v>
      </c>
      <c r="K995">
        <v>1098604531</v>
      </c>
      <c r="L995">
        <v>1851289271</v>
      </c>
      <c r="M995">
        <v>1851289271</v>
      </c>
      <c r="N995">
        <v>24104386733</v>
      </c>
      <c r="O995">
        <v>14806290152</v>
      </c>
      <c r="P995">
        <v>7845855849</v>
      </c>
      <c r="Q995">
        <v>7845855849</v>
      </c>
      <c r="R995">
        <v>8047710497</v>
      </c>
      <c r="S995">
        <v>7845855849</v>
      </c>
      <c r="T995">
        <v>7627496530</v>
      </c>
      <c r="U995">
        <v>7627496530</v>
      </c>
      <c r="V995">
        <v>7627496530</v>
      </c>
      <c r="W995">
        <v>7627496530</v>
      </c>
      <c r="X995">
        <v>7627496530</v>
      </c>
      <c r="Y995">
        <v>2237</v>
      </c>
      <c r="Z995">
        <v>242</v>
      </c>
      <c r="AA995">
        <v>242</v>
      </c>
      <c r="AB995">
        <v>7627496530</v>
      </c>
      <c r="AC995">
        <v>1302033470</v>
      </c>
      <c r="AM995">
        <v>11376235468</v>
      </c>
      <c r="AN995">
        <v>7627496530</v>
      </c>
      <c r="AO995">
        <v>7164577299</v>
      </c>
      <c r="AP995">
        <v>7164577299</v>
      </c>
      <c r="AQ995">
        <v>7794233438</v>
      </c>
      <c r="AR995">
        <v>7794233438</v>
      </c>
      <c r="AS995">
        <v>677967007</v>
      </c>
      <c r="AT995">
        <v>7625579678</v>
      </c>
      <c r="AU995">
        <v>7270552791</v>
      </c>
      <c r="AV995">
        <v>7270552791</v>
      </c>
      <c r="AW995">
        <v>7203210459</v>
      </c>
      <c r="AX995">
        <v>7627496530</v>
      </c>
      <c r="AY995">
        <v>7627496530</v>
      </c>
      <c r="AZ995">
        <v>8119108821</v>
      </c>
      <c r="BB995">
        <v>1297862000</v>
      </c>
      <c r="BD995">
        <v>23140326747</v>
      </c>
      <c r="BE995">
        <v>23140326747</v>
      </c>
      <c r="BF995">
        <v>1</v>
      </c>
      <c r="BG995">
        <v>1</v>
      </c>
      <c r="BI995">
        <v>7627496530</v>
      </c>
      <c r="BK995">
        <v>7845855849</v>
      </c>
      <c r="BL995">
        <v>7845855849</v>
      </c>
      <c r="BM995">
        <v>7845855849</v>
      </c>
      <c r="BN995">
        <v>3981520253</v>
      </c>
      <c r="BQ995">
        <v>242</v>
      </c>
      <c r="BR995">
        <v>1215</v>
      </c>
      <c r="BS995">
        <v>242</v>
      </c>
      <c r="BT995">
        <v>145</v>
      </c>
    </row>
    <row r="996" spans="1:72">
      <c r="A996" t="s">
        <v>1285</v>
      </c>
      <c r="B996" t="s">
        <v>64</v>
      </c>
      <c r="C996">
        <v>2015</v>
      </c>
      <c r="D996" t="s">
        <v>228</v>
      </c>
      <c r="E996">
        <v>5</v>
      </c>
      <c r="G996" t="s">
        <v>312</v>
      </c>
      <c r="H996" t="s">
        <v>1239</v>
      </c>
      <c r="I996">
        <v>80237551679</v>
      </c>
      <c r="J996">
        <v>36067176671</v>
      </c>
      <c r="K996">
        <v>6994077240</v>
      </c>
      <c r="L996">
        <v>10227705076</v>
      </c>
      <c r="M996">
        <v>10227705076</v>
      </c>
      <c r="N996">
        <v>91507584390</v>
      </c>
      <c r="O996">
        <v>63212558105</v>
      </c>
      <c r="P996">
        <v>42171010803</v>
      </c>
      <c r="Q996">
        <v>42171010803</v>
      </c>
      <c r="R996">
        <v>42018608728</v>
      </c>
      <c r="S996">
        <v>42171010803</v>
      </c>
      <c r="T996">
        <v>42958099540</v>
      </c>
      <c r="U996">
        <v>42958099540</v>
      </c>
      <c r="V996">
        <v>42958099540</v>
      </c>
      <c r="W996">
        <v>42958099540</v>
      </c>
      <c r="X996">
        <v>42958099540</v>
      </c>
      <c r="Y996">
        <v>7297</v>
      </c>
      <c r="Z996">
        <v>801</v>
      </c>
      <c r="AA996">
        <v>801</v>
      </c>
      <c r="AB996">
        <v>42958099540</v>
      </c>
      <c r="AC996">
        <v>4122326876</v>
      </c>
      <c r="AD996">
        <v>42958099540</v>
      </c>
      <c r="AE996">
        <v>0</v>
      </c>
      <c r="AF996">
        <v>817</v>
      </c>
      <c r="AG996">
        <v>817</v>
      </c>
      <c r="AH996">
        <v>817</v>
      </c>
      <c r="AI996">
        <v>0</v>
      </c>
      <c r="AJ996">
        <v>0</v>
      </c>
      <c r="AK996">
        <v>0</v>
      </c>
      <c r="AL996">
        <v>0</v>
      </c>
      <c r="AM996">
        <v>56377909638</v>
      </c>
      <c r="AN996">
        <v>42958099540</v>
      </c>
      <c r="AO996">
        <v>40306122768</v>
      </c>
      <c r="AP996">
        <v>40306122768</v>
      </c>
      <c r="AQ996">
        <v>40799751489</v>
      </c>
      <c r="AR996">
        <v>20921897342</v>
      </c>
      <c r="AS996">
        <v>2595340808</v>
      </c>
      <c r="AT996">
        <v>42608499093</v>
      </c>
      <c r="AU996">
        <v>41370343205</v>
      </c>
      <c r="AV996">
        <v>41370343205</v>
      </c>
      <c r="AW996">
        <v>41863459426</v>
      </c>
      <c r="AX996">
        <v>42958099540</v>
      </c>
      <c r="AY996">
        <v>42958099540</v>
      </c>
      <c r="AZ996">
        <v>47103770259</v>
      </c>
      <c r="BA996">
        <v>7930912226</v>
      </c>
      <c r="BB996">
        <v>2588897000</v>
      </c>
      <c r="BC996">
        <v>20667000000</v>
      </c>
      <c r="BD996">
        <v>80237551679</v>
      </c>
      <c r="BE996">
        <v>80237551679</v>
      </c>
      <c r="BF996">
        <v>1</v>
      </c>
      <c r="BG996">
        <v>1</v>
      </c>
      <c r="BH996">
        <v>1</v>
      </c>
      <c r="BI996">
        <v>42958099540</v>
      </c>
      <c r="BJ996">
        <v>21225502934</v>
      </c>
      <c r="BK996">
        <v>42171010803</v>
      </c>
      <c r="BL996">
        <v>42171010803</v>
      </c>
      <c r="BM996">
        <v>20945507869</v>
      </c>
      <c r="BN996">
        <v>19794731629</v>
      </c>
      <c r="BO996">
        <v>0</v>
      </c>
      <c r="BP996">
        <v>0</v>
      </c>
      <c r="BQ996">
        <v>801</v>
      </c>
      <c r="BR996">
        <v>6134</v>
      </c>
      <c r="BS996">
        <v>801</v>
      </c>
      <c r="BT996">
        <v>1038</v>
      </c>
    </row>
    <row r="997" spans="1:72">
      <c r="A997" t="s">
        <v>1286</v>
      </c>
      <c r="B997" t="s">
        <v>65</v>
      </c>
      <c r="C997">
        <v>2015</v>
      </c>
      <c r="D997" t="s">
        <v>218</v>
      </c>
      <c r="E997">
        <v>4</v>
      </c>
      <c r="G997" t="s">
        <v>314</v>
      </c>
      <c r="H997" t="s">
        <v>1239</v>
      </c>
      <c r="I997">
        <v>22623783000</v>
      </c>
      <c r="J997">
        <v>1166512284</v>
      </c>
      <c r="K997">
        <v>1047322686</v>
      </c>
      <c r="L997">
        <v>1348020320</v>
      </c>
      <c r="M997">
        <v>1348020320</v>
      </c>
      <c r="N997">
        <v>11702447809</v>
      </c>
      <c r="O997">
        <v>10474251406</v>
      </c>
      <c r="P997">
        <v>5650509946</v>
      </c>
      <c r="Q997">
        <v>5650509946</v>
      </c>
      <c r="R997">
        <v>5573354187</v>
      </c>
      <c r="S997">
        <v>5650509946</v>
      </c>
      <c r="T997">
        <v>5635578754</v>
      </c>
      <c r="U997">
        <v>5635578754</v>
      </c>
      <c r="V997">
        <v>5635578754</v>
      </c>
      <c r="W997">
        <v>5635578754</v>
      </c>
      <c r="X997">
        <v>5635578754</v>
      </c>
      <c r="Y997">
        <v>3866</v>
      </c>
      <c r="Z997">
        <v>216</v>
      </c>
      <c r="AA997">
        <v>216</v>
      </c>
      <c r="AB997">
        <v>5635578754</v>
      </c>
      <c r="AC997">
        <v>2162745824</v>
      </c>
      <c r="AM997">
        <v>8112349796</v>
      </c>
      <c r="AN997">
        <v>5635578754</v>
      </c>
      <c r="AO997">
        <v>5370726021</v>
      </c>
      <c r="AP997">
        <v>5370726021</v>
      </c>
      <c r="AQ997">
        <v>5665021073</v>
      </c>
      <c r="AR997">
        <v>5665021073</v>
      </c>
      <c r="AS997">
        <v>61104483</v>
      </c>
      <c r="AT997">
        <v>5631417387</v>
      </c>
      <c r="AU997">
        <v>5390314858</v>
      </c>
      <c r="AV997">
        <v>5390314858</v>
      </c>
      <c r="AW997">
        <v>5484355485</v>
      </c>
      <c r="AX997">
        <v>5635578754</v>
      </c>
      <c r="AY997">
        <v>5635578754</v>
      </c>
      <c r="AZ997">
        <v>6048312030</v>
      </c>
      <c r="BB997">
        <v>53771000</v>
      </c>
      <c r="BD997">
        <v>22623783000</v>
      </c>
      <c r="BE997">
        <v>22623783000</v>
      </c>
      <c r="BF997">
        <v>1</v>
      </c>
      <c r="BG997">
        <v>1</v>
      </c>
      <c r="BI997">
        <v>5635578754</v>
      </c>
      <c r="BK997">
        <v>5650509946</v>
      </c>
      <c r="BL997">
        <v>5650509946</v>
      </c>
      <c r="BM997">
        <v>5650509946</v>
      </c>
      <c r="BN997">
        <v>4295592311</v>
      </c>
      <c r="BQ997">
        <v>216</v>
      </c>
      <c r="BR997">
        <v>3609</v>
      </c>
      <c r="BS997">
        <v>216</v>
      </c>
      <c r="BT997">
        <v>115</v>
      </c>
    </row>
    <row r="998" spans="1:72">
      <c r="A998" t="s">
        <v>1287</v>
      </c>
      <c r="B998" t="s">
        <v>66</v>
      </c>
      <c r="C998">
        <v>2015</v>
      </c>
      <c r="D998" t="s">
        <v>223</v>
      </c>
      <c r="E998">
        <v>2</v>
      </c>
      <c r="G998" t="s">
        <v>316</v>
      </c>
      <c r="H998" t="s">
        <v>1239</v>
      </c>
      <c r="I998">
        <v>44982023721</v>
      </c>
      <c r="J998">
        <v>21188864980</v>
      </c>
      <c r="K998">
        <v>6287377095</v>
      </c>
      <c r="L998">
        <v>7617124276</v>
      </c>
      <c r="M998">
        <v>7617124276</v>
      </c>
      <c r="N998">
        <v>47542309530</v>
      </c>
      <c r="O998">
        <v>29870839367</v>
      </c>
      <c r="P998">
        <v>29529859536</v>
      </c>
      <c r="Q998">
        <v>29529859536</v>
      </c>
      <c r="R998">
        <v>29192225219</v>
      </c>
      <c r="S998">
        <v>29529859536</v>
      </c>
      <c r="T998">
        <v>28601944983</v>
      </c>
      <c r="U998">
        <v>28601944983</v>
      </c>
      <c r="V998">
        <v>28601944983</v>
      </c>
      <c r="W998">
        <v>28601944983</v>
      </c>
      <c r="X998">
        <v>28601944983</v>
      </c>
      <c r="Y998">
        <v>1152</v>
      </c>
      <c r="Z998">
        <v>379</v>
      </c>
      <c r="AA998">
        <v>379</v>
      </c>
      <c r="AB998">
        <v>28601944983</v>
      </c>
      <c r="AC998">
        <v>621006280</v>
      </c>
      <c r="AD998">
        <v>28601944983</v>
      </c>
      <c r="AE998">
        <v>0</v>
      </c>
      <c r="AF998">
        <v>960</v>
      </c>
      <c r="AG998">
        <v>960</v>
      </c>
      <c r="AH998">
        <v>960</v>
      </c>
      <c r="AI998">
        <v>0</v>
      </c>
      <c r="AJ998">
        <v>0</v>
      </c>
      <c r="AK998">
        <v>0</v>
      </c>
      <c r="AL998">
        <v>0</v>
      </c>
      <c r="AM998">
        <v>23676079502</v>
      </c>
      <c r="AN998">
        <v>28601944983</v>
      </c>
      <c r="AO998">
        <v>28745918731</v>
      </c>
      <c r="AP998">
        <v>28745918731</v>
      </c>
      <c r="AQ998">
        <v>27911001438</v>
      </c>
      <c r="AR998">
        <v>8242400047</v>
      </c>
      <c r="AS998">
        <v>1191802279</v>
      </c>
      <c r="AT998">
        <v>28368325864</v>
      </c>
      <c r="AU998">
        <v>27762031859</v>
      </c>
      <c r="AV998">
        <v>27762031859</v>
      </c>
      <c r="AW998">
        <v>27304196907</v>
      </c>
      <c r="AX998">
        <v>28601944983</v>
      </c>
      <c r="AY998">
        <v>28601944983</v>
      </c>
      <c r="AZ998">
        <v>28876469670</v>
      </c>
      <c r="BA998">
        <v>7899702347</v>
      </c>
      <c r="BB998">
        <v>1211760000</v>
      </c>
      <c r="BC998">
        <v>19597379000</v>
      </c>
      <c r="BD998">
        <v>44982023721</v>
      </c>
      <c r="BE998">
        <v>44982023721</v>
      </c>
      <c r="BF998">
        <v>1</v>
      </c>
      <c r="BG998">
        <v>1</v>
      </c>
      <c r="BH998">
        <v>1</v>
      </c>
      <c r="BI998">
        <v>28601944983</v>
      </c>
      <c r="BJ998">
        <v>20784968764</v>
      </c>
      <c r="BK998">
        <v>29529859536</v>
      </c>
      <c r="BL998">
        <v>29529859536</v>
      </c>
      <c r="BM998">
        <v>8744890772</v>
      </c>
      <c r="BN998">
        <v>12626715490</v>
      </c>
      <c r="BO998">
        <v>0</v>
      </c>
      <c r="BP998">
        <v>0</v>
      </c>
      <c r="BQ998">
        <v>379</v>
      </c>
      <c r="BR998">
        <v>947</v>
      </c>
      <c r="BS998">
        <v>379</v>
      </c>
      <c r="BT998">
        <v>992</v>
      </c>
    </row>
    <row r="999" spans="1:72">
      <c r="A999" t="s">
        <v>1288</v>
      </c>
      <c r="B999" t="s">
        <v>67</v>
      </c>
      <c r="C999">
        <v>2015</v>
      </c>
      <c r="D999" t="s">
        <v>207</v>
      </c>
      <c r="E999">
        <v>8</v>
      </c>
      <c r="G999" t="s">
        <v>318</v>
      </c>
      <c r="H999" t="s">
        <v>1239</v>
      </c>
      <c r="I999">
        <v>498955116629</v>
      </c>
      <c r="J999">
        <v>56241926096</v>
      </c>
      <c r="K999">
        <v>31796895232</v>
      </c>
      <c r="L999">
        <v>52939697247</v>
      </c>
      <c r="M999">
        <v>52939697247</v>
      </c>
      <c r="N999">
        <v>430531686758</v>
      </c>
      <c r="O999">
        <v>289413952607</v>
      </c>
      <c r="P999">
        <v>164609227604</v>
      </c>
      <c r="Q999">
        <v>164609227604</v>
      </c>
      <c r="R999">
        <v>177441617980</v>
      </c>
      <c r="S999">
        <v>164609227604</v>
      </c>
      <c r="T999">
        <v>161664168310</v>
      </c>
      <c r="U999">
        <v>161664168310</v>
      </c>
      <c r="V999">
        <v>161664168310</v>
      </c>
      <c r="W999">
        <v>161664168310</v>
      </c>
      <c r="X999">
        <v>161664168310</v>
      </c>
      <c r="Y999">
        <v>22566</v>
      </c>
      <c r="Z999">
        <v>3472</v>
      </c>
      <c r="AA999">
        <v>3472</v>
      </c>
      <c r="AB999">
        <v>161664168310</v>
      </c>
      <c r="AC999">
        <v>13518797502</v>
      </c>
      <c r="AD999">
        <v>161664168310</v>
      </c>
      <c r="AE999">
        <v>0</v>
      </c>
      <c r="AF999">
        <v>1688</v>
      </c>
      <c r="AG999">
        <v>1688</v>
      </c>
      <c r="AH999">
        <v>1688</v>
      </c>
      <c r="AI999">
        <v>0</v>
      </c>
      <c r="AJ999">
        <v>0</v>
      </c>
      <c r="AK999">
        <v>0</v>
      </c>
      <c r="AL999">
        <v>0</v>
      </c>
      <c r="AM999">
        <v>232114016974</v>
      </c>
      <c r="AN999">
        <v>161664168310</v>
      </c>
      <c r="AO999">
        <v>155396988592</v>
      </c>
      <c r="AP999">
        <v>155396988592</v>
      </c>
      <c r="AQ999">
        <v>159098339783</v>
      </c>
      <c r="AR999">
        <v>125314201379</v>
      </c>
      <c r="AS999">
        <v>34742219524</v>
      </c>
      <c r="AT999">
        <v>161176991301</v>
      </c>
      <c r="AU999">
        <v>157702497828</v>
      </c>
      <c r="AV999">
        <v>157702497828</v>
      </c>
      <c r="AW999">
        <v>158573581273</v>
      </c>
      <c r="AX999">
        <v>161664168310</v>
      </c>
      <c r="AY999">
        <v>161664168310</v>
      </c>
      <c r="AZ999">
        <v>172696501435</v>
      </c>
      <c r="BA999">
        <v>12997486169</v>
      </c>
      <c r="BB999">
        <v>36766840000</v>
      </c>
      <c r="BC999">
        <v>33291624000</v>
      </c>
      <c r="BD999">
        <v>498955116629</v>
      </c>
      <c r="BE999">
        <v>498955116629</v>
      </c>
      <c r="BF999">
        <v>1</v>
      </c>
      <c r="BG999">
        <v>1</v>
      </c>
      <c r="BH999">
        <v>1</v>
      </c>
      <c r="BI999">
        <v>161664168310</v>
      </c>
      <c r="BJ999">
        <v>35520201228</v>
      </c>
      <c r="BK999">
        <v>164609227604</v>
      </c>
      <c r="BL999">
        <v>164609227604</v>
      </c>
      <c r="BM999">
        <v>129089026376</v>
      </c>
      <c r="BN999">
        <v>67003573724</v>
      </c>
      <c r="BO999">
        <v>0</v>
      </c>
      <c r="BP999">
        <v>0</v>
      </c>
      <c r="BQ999">
        <v>3472</v>
      </c>
      <c r="BR999">
        <v>13416</v>
      </c>
      <c r="BS999">
        <v>3472</v>
      </c>
      <c r="BT999">
        <v>3216</v>
      </c>
    </row>
    <row r="1000" spans="1:72">
      <c r="A1000" t="s">
        <v>1289</v>
      </c>
      <c r="B1000" t="s">
        <v>68</v>
      </c>
      <c r="C1000">
        <v>2015</v>
      </c>
      <c r="D1000" t="s">
        <v>212</v>
      </c>
      <c r="E1000">
        <v>2</v>
      </c>
      <c r="G1000" t="s">
        <v>320</v>
      </c>
      <c r="H1000" t="s">
        <v>1239</v>
      </c>
      <c r="I1000">
        <v>38231540064</v>
      </c>
      <c r="J1000">
        <v>911479358</v>
      </c>
      <c r="K1000">
        <v>784836317</v>
      </c>
      <c r="L1000">
        <v>963026100</v>
      </c>
      <c r="M1000">
        <v>963026100</v>
      </c>
      <c r="N1000">
        <v>15510179426</v>
      </c>
      <c r="O1000">
        <v>14422386553</v>
      </c>
      <c r="P1000">
        <v>5293955516</v>
      </c>
      <c r="Q1000">
        <v>5293955516</v>
      </c>
      <c r="R1000">
        <v>5420725216</v>
      </c>
      <c r="S1000">
        <v>5293955516</v>
      </c>
      <c r="T1000">
        <v>5272986452</v>
      </c>
      <c r="U1000">
        <v>5272986452</v>
      </c>
      <c r="V1000">
        <v>5272986452</v>
      </c>
      <c r="W1000">
        <v>5272986452</v>
      </c>
      <c r="X1000">
        <v>5272986452</v>
      </c>
      <c r="Y1000">
        <v>1632</v>
      </c>
      <c r="Z1000">
        <v>126</v>
      </c>
      <c r="AA1000">
        <v>126</v>
      </c>
      <c r="AB1000">
        <v>5272986452</v>
      </c>
      <c r="AC1000">
        <v>1039283142</v>
      </c>
      <c r="AM1000">
        <v>9120036816</v>
      </c>
      <c r="AN1000">
        <v>5272986452</v>
      </c>
      <c r="AO1000">
        <v>4938332739</v>
      </c>
      <c r="AP1000">
        <v>4938332739</v>
      </c>
      <c r="AQ1000">
        <v>5262288035</v>
      </c>
      <c r="AR1000">
        <v>5262288035</v>
      </c>
      <c r="AS1000">
        <v>161709652</v>
      </c>
      <c r="AT1000">
        <v>5269575196</v>
      </c>
      <c r="AU1000">
        <v>5120677072</v>
      </c>
      <c r="AV1000">
        <v>5120677072</v>
      </c>
      <c r="AW1000">
        <v>4813945800</v>
      </c>
      <c r="AX1000">
        <v>5272986452</v>
      </c>
      <c r="AY1000">
        <v>5272986452</v>
      </c>
      <c r="AZ1000">
        <v>5589752369</v>
      </c>
      <c r="BB1000">
        <v>135400000</v>
      </c>
      <c r="BD1000">
        <v>38231540064</v>
      </c>
      <c r="BE1000">
        <v>38231540064</v>
      </c>
      <c r="BF1000">
        <v>1</v>
      </c>
      <c r="BG1000">
        <v>1</v>
      </c>
      <c r="BI1000">
        <v>5272986452</v>
      </c>
      <c r="BK1000">
        <v>5293955516</v>
      </c>
      <c r="BL1000">
        <v>5293955516</v>
      </c>
      <c r="BM1000">
        <v>5293955516</v>
      </c>
      <c r="BN1000">
        <v>4145321729</v>
      </c>
      <c r="BQ1000">
        <v>126</v>
      </c>
      <c r="BR1000">
        <v>1337</v>
      </c>
      <c r="BS1000">
        <v>126</v>
      </c>
      <c r="BT1000">
        <v>81</v>
      </c>
    </row>
    <row r="1001" spans="1:72">
      <c r="A1001" t="s">
        <v>1290</v>
      </c>
      <c r="B1001" t="s">
        <v>69</v>
      </c>
      <c r="C1001">
        <v>2015</v>
      </c>
      <c r="D1001" t="s">
        <v>215</v>
      </c>
      <c r="E1001">
        <v>4</v>
      </c>
      <c r="G1001" t="s">
        <v>322</v>
      </c>
      <c r="H1001" t="s">
        <v>1239</v>
      </c>
      <c r="I1001">
        <v>37100129479</v>
      </c>
      <c r="J1001">
        <v>1483111845</v>
      </c>
      <c r="K1001">
        <v>1465740509</v>
      </c>
      <c r="L1001">
        <v>1985203632</v>
      </c>
      <c r="M1001">
        <v>1985203632</v>
      </c>
      <c r="N1001">
        <v>24454762924</v>
      </c>
      <c r="O1001">
        <v>17552115187</v>
      </c>
      <c r="P1001">
        <v>9164742815</v>
      </c>
      <c r="Q1001">
        <v>9164742815</v>
      </c>
      <c r="R1001">
        <v>8842497267</v>
      </c>
      <c r="S1001">
        <v>9164742815</v>
      </c>
      <c r="T1001">
        <v>9062293600</v>
      </c>
      <c r="U1001">
        <v>9062293600</v>
      </c>
      <c r="V1001">
        <v>9062293600</v>
      </c>
      <c r="W1001">
        <v>9062293600</v>
      </c>
      <c r="X1001">
        <v>9062293600</v>
      </c>
      <c r="Y1001">
        <v>4020</v>
      </c>
      <c r="Z1001">
        <v>311</v>
      </c>
      <c r="AA1001">
        <v>311</v>
      </c>
      <c r="AB1001">
        <v>9062293600</v>
      </c>
      <c r="AC1001">
        <v>2273536825</v>
      </c>
      <c r="AM1001">
        <v>13680780658</v>
      </c>
      <c r="AN1001">
        <v>9062293600</v>
      </c>
      <c r="AO1001">
        <v>8376994701</v>
      </c>
      <c r="AP1001">
        <v>8376994701</v>
      </c>
      <c r="AQ1001">
        <v>9237514038</v>
      </c>
      <c r="AR1001">
        <v>9237514038</v>
      </c>
      <c r="AS1001">
        <v>575123712</v>
      </c>
      <c r="AT1001">
        <v>9060493922</v>
      </c>
      <c r="AU1001">
        <v>8724386345</v>
      </c>
      <c r="AV1001">
        <v>8724386345</v>
      </c>
      <c r="AW1001">
        <v>8520763295</v>
      </c>
      <c r="AX1001">
        <v>9062293600</v>
      </c>
      <c r="AY1001">
        <v>9062293600</v>
      </c>
      <c r="AZ1001">
        <v>9611503914</v>
      </c>
      <c r="BB1001">
        <v>730460000</v>
      </c>
      <c r="BD1001">
        <v>37100129479</v>
      </c>
      <c r="BE1001">
        <v>37100129479</v>
      </c>
      <c r="BF1001">
        <v>1</v>
      </c>
      <c r="BG1001">
        <v>1</v>
      </c>
      <c r="BI1001">
        <v>9062293600</v>
      </c>
      <c r="BK1001">
        <v>9164742815</v>
      </c>
      <c r="BL1001">
        <v>9164742815</v>
      </c>
      <c r="BM1001">
        <v>9164742815</v>
      </c>
      <c r="BN1001">
        <v>5383139124</v>
      </c>
      <c r="BQ1001">
        <v>311</v>
      </c>
      <c r="BR1001">
        <v>2763</v>
      </c>
      <c r="BS1001">
        <v>311</v>
      </c>
      <c r="BT1001">
        <v>153</v>
      </c>
    </row>
    <row r="1002" spans="1:72">
      <c r="A1002" t="s">
        <v>1291</v>
      </c>
      <c r="B1002" t="s">
        <v>70</v>
      </c>
      <c r="C1002">
        <v>2015</v>
      </c>
      <c r="D1002" t="s">
        <v>207</v>
      </c>
      <c r="E1002">
        <v>8</v>
      </c>
      <c r="G1002" t="s">
        <v>324</v>
      </c>
      <c r="H1002" t="s">
        <v>1239</v>
      </c>
      <c r="I1002">
        <v>468456416522</v>
      </c>
      <c r="J1002">
        <v>46157421455</v>
      </c>
      <c r="K1002">
        <v>28378344217</v>
      </c>
      <c r="L1002">
        <v>43934990798</v>
      </c>
      <c r="M1002">
        <v>43934990798</v>
      </c>
      <c r="N1002">
        <v>356625521588</v>
      </c>
      <c r="O1002">
        <v>200740107439</v>
      </c>
      <c r="P1002">
        <v>144921186034</v>
      </c>
      <c r="Q1002">
        <v>144921186034</v>
      </c>
      <c r="R1002">
        <v>148607788061</v>
      </c>
      <c r="S1002">
        <v>144921186034</v>
      </c>
      <c r="T1002">
        <v>140702879990</v>
      </c>
      <c r="U1002">
        <v>140702879990</v>
      </c>
      <c r="V1002">
        <v>140702879990</v>
      </c>
      <c r="W1002">
        <v>140702879990</v>
      </c>
      <c r="X1002">
        <v>140702879990</v>
      </c>
      <c r="Y1002">
        <v>23421</v>
      </c>
      <c r="Z1002">
        <v>3194</v>
      </c>
      <c r="AA1002">
        <v>3194</v>
      </c>
      <c r="AB1002">
        <v>140702879990</v>
      </c>
      <c r="AC1002">
        <v>12028882615</v>
      </c>
      <c r="AD1002">
        <v>140702879990</v>
      </c>
      <c r="AE1002">
        <v>0</v>
      </c>
      <c r="AF1002">
        <v>1500</v>
      </c>
      <c r="AG1002">
        <v>1500</v>
      </c>
      <c r="AH1002">
        <v>1500</v>
      </c>
      <c r="AI1002">
        <v>0</v>
      </c>
      <c r="AJ1002">
        <v>0</v>
      </c>
      <c r="AK1002">
        <v>0</v>
      </c>
      <c r="AL1002">
        <v>0</v>
      </c>
      <c r="AM1002">
        <v>177643994348</v>
      </c>
      <c r="AN1002">
        <v>140702879990</v>
      </c>
      <c r="AO1002">
        <v>134666601444</v>
      </c>
      <c r="AP1002">
        <v>134666601444</v>
      </c>
      <c r="AQ1002">
        <v>141608557812</v>
      </c>
      <c r="AR1002">
        <v>104896035372</v>
      </c>
      <c r="AS1002">
        <v>23811710496</v>
      </c>
      <c r="AT1002">
        <v>139347469323</v>
      </c>
      <c r="AU1002">
        <v>135370235735</v>
      </c>
      <c r="AV1002">
        <v>135370235735</v>
      </c>
      <c r="AW1002">
        <v>135853716996</v>
      </c>
      <c r="AX1002">
        <v>140702879990</v>
      </c>
      <c r="AY1002">
        <v>140702879990</v>
      </c>
      <c r="AZ1002">
        <v>147200457854</v>
      </c>
      <c r="BA1002">
        <v>15328833211</v>
      </c>
      <c r="BB1002">
        <v>23762074000</v>
      </c>
      <c r="BC1002">
        <v>36468989000</v>
      </c>
      <c r="BD1002">
        <v>468456416522</v>
      </c>
      <c r="BE1002">
        <v>468456416522</v>
      </c>
      <c r="BF1002">
        <v>1</v>
      </c>
      <c r="BG1002">
        <v>1</v>
      </c>
      <c r="BH1002">
        <v>1</v>
      </c>
      <c r="BI1002">
        <v>140702879990</v>
      </c>
      <c r="BJ1002">
        <v>38888938581</v>
      </c>
      <c r="BK1002">
        <v>144921186034</v>
      </c>
      <c r="BL1002">
        <v>144921186034</v>
      </c>
      <c r="BM1002">
        <v>106032247453</v>
      </c>
      <c r="BN1002">
        <v>60083407528</v>
      </c>
      <c r="BO1002">
        <v>0</v>
      </c>
      <c r="BP1002">
        <v>0</v>
      </c>
      <c r="BQ1002">
        <v>3194</v>
      </c>
      <c r="BR1002">
        <v>15535</v>
      </c>
      <c r="BS1002">
        <v>3194</v>
      </c>
      <c r="BT1002">
        <v>2984</v>
      </c>
    </row>
    <row r="1003" spans="1:72">
      <c r="A1003" t="s">
        <v>1292</v>
      </c>
      <c r="B1003" t="s">
        <v>71</v>
      </c>
      <c r="C1003">
        <v>2015</v>
      </c>
      <c r="D1003" t="s">
        <v>212</v>
      </c>
      <c r="E1003">
        <v>4</v>
      </c>
      <c r="G1003" t="s">
        <v>326</v>
      </c>
      <c r="H1003" t="s">
        <v>1239</v>
      </c>
      <c r="I1003">
        <v>76408861676</v>
      </c>
      <c r="J1003">
        <v>1539114235</v>
      </c>
      <c r="K1003">
        <v>1469980828</v>
      </c>
      <c r="L1003">
        <v>1624772034</v>
      </c>
      <c r="M1003">
        <v>1624772034</v>
      </c>
      <c r="N1003">
        <v>28572312076</v>
      </c>
      <c r="O1003">
        <v>26258195291</v>
      </c>
      <c r="P1003">
        <v>9763805699</v>
      </c>
      <c r="Q1003">
        <v>9763805699</v>
      </c>
      <c r="R1003">
        <v>10195783790</v>
      </c>
      <c r="S1003">
        <v>9763805699</v>
      </c>
      <c r="T1003">
        <v>9736799931</v>
      </c>
      <c r="U1003">
        <v>9736799931</v>
      </c>
      <c r="V1003">
        <v>9736799931</v>
      </c>
      <c r="W1003">
        <v>9736799931</v>
      </c>
      <c r="X1003">
        <v>9736799931</v>
      </c>
      <c r="Y1003">
        <v>4671</v>
      </c>
      <c r="Z1003">
        <v>266</v>
      </c>
      <c r="AA1003">
        <v>266</v>
      </c>
      <c r="AB1003">
        <v>9736799931</v>
      </c>
      <c r="AC1003">
        <v>2693134230</v>
      </c>
      <c r="AM1003">
        <v>18186997644</v>
      </c>
      <c r="AN1003">
        <v>9736799931</v>
      </c>
      <c r="AO1003">
        <v>9379003328</v>
      </c>
      <c r="AP1003">
        <v>9379003328</v>
      </c>
      <c r="AQ1003">
        <v>9629822051</v>
      </c>
      <c r="AR1003">
        <v>9629822051</v>
      </c>
      <c r="AS1003">
        <v>258909154</v>
      </c>
      <c r="AT1003">
        <v>9732097316</v>
      </c>
      <c r="AU1003">
        <v>9379537232</v>
      </c>
      <c r="AV1003">
        <v>9379537232</v>
      </c>
      <c r="AW1003">
        <v>9309387497</v>
      </c>
      <c r="AX1003">
        <v>9736799931</v>
      </c>
      <c r="AY1003">
        <v>9736799931</v>
      </c>
      <c r="AZ1003">
        <v>10512642323</v>
      </c>
      <c r="BB1003">
        <v>333037000</v>
      </c>
      <c r="BD1003">
        <v>76408861676</v>
      </c>
      <c r="BE1003">
        <v>76408861676</v>
      </c>
      <c r="BF1003">
        <v>1</v>
      </c>
      <c r="BG1003">
        <v>1</v>
      </c>
      <c r="BI1003">
        <v>9736799931</v>
      </c>
      <c r="BK1003">
        <v>9763805699</v>
      </c>
      <c r="BL1003">
        <v>9763805699</v>
      </c>
      <c r="BM1003">
        <v>9763805699</v>
      </c>
      <c r="BN1003">
        <v>7164453330</v>
      </c>
      <c r="BQ1003">
        <v>266</v>
      </c>
      <c r="BR1003">
        <v>4213</v>
      </c>
      <c r="BS1003">
        <v>266</v>
      </c>
      <c r="BT1003">
        <v>169</v>
      </c>
    </row>
    <row r="1004" spans="1:72">
      <c r="A1004" t="s">
        <v>1293</v>
      </c>
      <c r="B1004" t="s">
        <v>72</v>
      </c>
      <c r="C1004">
        <v>2015</v>
      </c>
      <c r="D1004" t="s">
        <v>212</v>
      </c>
      <c r="E1004">
        <v>2</v>
      </c>
      <c r="G1004" t="s">
        <v>328</v>
      </c>
      <c r="H1004" t="s">
        <v>1239</v>
      </c>
      <c r="I1004">
        <v>14037878602</v>
      </c>
      <c r="J1004">
        <v>774355475</v>
      </c>
      <c r="K1004">
        <v>666776378</v>
      </c>
      <c r="L1004">
        <v>708575383</v>
      </c>
      <c r="M1004">
        <v>708575383</v>
      </c>
      <c r="N1004">
        <v>8226129876</v>
      </c>
      <c r="O1004">
        <v>7289743086</v>
      </c>
      <c r="P1004">
        <v>4968570530</v>
      </c>
      <c r="Q1004">
        <v>4968570530</v>
      </c>
      <c r="R1004">
        <v>5228835870</v>
      </c>
      <c r="S1004">
        <v>4968570530</v>
      </c>
      <c r="T1004">
        <v>5017283679</v>
      </c>
      <c r="U1004">
        <v>5017283679</v>
      </c>
      <c r="V1004">
        <v>5017283679</v>
      </c>
      <c r="W1004">
        <v>5017283679</v>
      </c>
      <c r="X1004">
        <v>5017283679</v>
      </c>
      <c r="Y1004">
        <v>1560</v>
      </c>
      <c r="Z1004">
        <v>169</v>
      </c>
      <c r="AA1004">
        <v>169</v>
      </c>
      <c r="AB1004">
        <v>5017283679</v>
      </c>
      <c r="AC1004">
        <v>933596310</v>
      </c>
      <c r="AM1004">
        <v>6101369204</v>
      </c>
      <c r="AN1004">
        <v>5017283679</v>
      </c>
      <c r="AO1004">
        <v>4536805867</v>
      </c>
      <c r="AP1004">
        <v>4536805867</v>
      </c>
      <c r="AQ1004">
        <v>4788784686</v>
      </c>
      <c r="AR1004">
        <v>4788784686</v>
      </c>
      <c r="AS1004">
        <v>59948162</v>
      </c>
      <c r="AT1004">
        <v>5014302800</v>
      </c>
      <c r="AU1004">
        <v>4661855553</v>
      </c>
      <c r="AV1004">
        <v>4661855553</v>
      </c>
      <c r="AW1004">
        <v>4716554627</v>
      </c>
      <c r="AX1004">
        <v>5017283679</v>
      </c>
      <c r="AY1004">
        <v>5017283679</v>
      </c>
      <c r="AZ1004">
        <v>5291659134</v>
      </c>
      <c r="BB1004">
        <v>76912000</v>
      </c>
      <c r="BD1004">
        <v>14037878602</v>
      </c>
      <c r="BE1004">
        <v>14037878602</v>
      </c>
      <c r="BF1004">
        <v>1</v>
      </c>
      <c r="BG1004">
        <v>1</v>
      </c>
      <c r="BI1004">
        <v>5017283679</v>
      </c>
      <c r="BK1004">
        <v>4968570530</v>
      </c>
      <c r="BL1004">
        <v>4968570530</v>
      </c>
      <c r="BM1004">
        <v>4968570530</v>
      </c>
      <c r="BN1004">
        <v>3327926636</v>
      </c>
      <c r="BQ1004">
        <v>169</v>
      </c>
      <c r="BR1004">
        <v>692</v>
      </c>
      <c r="BS1004">
        <v>169</v>
      </c>
      <c r="BT1004">
        <v>107</v>
      </c>
    </row>
    <row r="1005" spans="1:72">
      <c r="A1005" t="s">
        <v>1294</v>
      </c>
      <c r="B1005" t="s">
        <v>73</v>
      </c>
      <c r="C1005">
        <v>2015</v>
      </c>
      <c r="D1005" t="s">
        <v>228</v>
      </c>
      <c r="E1005">
        <v>7</v>
      </c>
      <c r="G1005" t="s">
        <v>330</v>
      </c>
      <c r="H1005" t="s">
        <v>1239</v>
      </c>
      <c r="I1005">
        <v>206760613992</v>
      </c>
      <c r="J1005">
        <v>38762658027</v>
      </c>
      <c r="K1005">
        <v>13744677484</v>
      </c>
      <c r="L1005">
        <v>19523650338</v>
      </c>
      <c r="M1005">
        <v>19523650338</v>
      </c>
      <c r="N1005">
        <v>164944509816</v>
      </c>
      <c r="O1005">
        <v>119212087551</v>
      </c>
      <c r="P1005">
        <v>73270153195</v>
      </c>
      <c r="Q1005">
        <v>73270153195</v>
      </c>
      <c r="R1005">
        <v>76256304365</v>
      </c>
      <c r="S1005">
        <v>73270153195</v>
      </c>
      <c r="T1005">
        <v>73750151677</v>
      </c>
      <c r="U1005">
        <v>73750151677</v>
      </c>
      <c r="V1005">
        <v>73750151677</v>
      </c>
      <c r="W1005">
        <v>73750151677</v>
      </c>
      <c r="X1005">
        <v>73750151677</v>
      </c>
      <c r="Y1005">
        <v>16391</v>
      </c>
      <c r="Z1005">
        <v>1589</v>
      </c>
      <c r="AA1005">
        <v>1589</v>
      </c>
      <c r="AB1005">
        <v>73750151677</v>
      </c>
      <c r="AC1005">
        <v>9539027534</v>
      </c>
      <c r="AD1005">
        <v>73750151677</v>
      </c>
      <c r="AE1005">
        <v>0</v>
      </c>
      <c r="AF1005">
        <v>1376</v>
      </c>
      <c r="AG1005">
        <v>1376</v>
      </c>
      <c r="AH1005">
        <v>1376</v>
      </c>
      <c r="AI1005">
        <v>0</v>
      </c>
      <c r="AJ1005">
        <v>0</v>
      </c>
      <c r="AK1005">
        <v>0</v>
      </c>
      <c r="AL1005">
        <v>0</v>
      </c>
      <c r="AM1005">
        <v>104181613475</v>
      </c>
      <c r="AN1005">
        <v>73750151677</v>
      </c>
      <c r="AO1005">
        <v>71321382861</v>
      </c>
      <c r="AP1005">
        <v>71321382861</v>
      </c>
      <c r="AQ1005">
        <v>70924288114</v>
      </c>
      <c r="AR1005">
        <v>41397805659</v>
      </c>
      <c r="AS1005">
        <v>5719395472</v>
      </c>
      <c r="AT1005">
        <v>73375599771</v>
      </c>
      <c r="AU1005">
        <v>71394659527</v>
      </c>
      <c r="AV1005">
        <v>71394659527</v>
      </c>
      <c r="AW1005">
        <v>72055805132</v>
      </c>
      <c r="AX1005">
        <v>73750151677</v>
      </c>
      <c r="AY1005">
        <v>73750151677</v>
      </c>
      <c r="AZ1005">
        <v>77145646676</v>
      </c>
      <c r="BA1005">
        <v>12227242484</v>
      </c>
      <c r="BB1005">
        <v>6342228000</v>
      </c>
      <c r="BC1005">
        <v>31222656000</v>
      </c>
      <c r="BD1005">
        <v>206760613992</v>
      </c>
      <c r="BE1005">
        <v>206760613992</v>
      </c>
      <c r="BF1005">
        <v>1</v>
      </c>
      <c r="BG1005">
        <v>1</v>
      </c>
      <c r="BH1005">
        <v>1</v>
      </c>
      <c r="BI1005">
        <v>73750151677</v>
      </c>
      <c r="BJ1005">
        <v>31692273919</v>
      </c>
      <c r="BK1005">
        <v>73270153195</v>
      </c>
      <c r="BL1005">
        <v>73270153195</v>
      </c>
      <c r="BM1005">
        <v>41577879276</v>
      </c>
      <c r="BN1005">
        <v>37127805947</v>
      </c>
      <c r="BO1005">
        <v>0</v>
      </c>
      <c r="BP1005">
        <v>0</v>
      </c>
      <c r="BQ1005">
        <v>1589</v>
      </c>
      <c r="BR1005">
        <v>11696</v>
      </c>
      <c r="BS1005">
        <v>1589</v>
      </c>
      <c r="BT1005">
        <v>1957</v>
      </c>
    </row>
    <row r="1006" spans="1:72">
      <c r="A1006" t="s">
        <v>1295</v>
      </c>
      <c r="B1006" t="s">
        <v>74</v>
      </c>
      <c r="C1006">
        <v>2015</v>
      </c>
      <c r="D1006" t="s">
        <v>212</v>
      </c>
      <c r="E1006">
        <v>2</v>
      </c>
      <c r="G1006" t="s">
        <v>332</v>
      </c>
      <c r="H1006" t="s">
        <v>1239</v>
      </c>
      <c r="I1006">
        <v>17809671502</v>
      </c>
      <c r="J1006">
        <v>708308942</v>
      </c>
      <c r="K1006">
        <v>620283887</v>
      </c>
      <c r="L1006">
        <v>686974671</v>
      </c>
      <c r="M1006">
        <v>686974671</v>
      </c>
      <c r="N1006">
        <v>8355701432</v>
      </c>
      <c r="O1006">
        <v>7332899524</v>
      </c>
      <c r="P1006">
        <v>3589674326</v>
      </c>
      <c r="Q1006">
        <v>3589674326</v>
      </c>
      <c r="R1006">
        <v>3705166142</v>
      </c>
      <c r="S1006">
        <v>3589674326</v>
      </c>
      <c r="T1006">
        <v>3559591820</v>
      </c>
      <c r="U1006">
        <v>3559591820</v>
      </c>
      <c r="V1006">
        <v>3559591820</v>
      </c>
      <c r="W1006">
        <v>3559591820</v>
      </c>
      <c r="X1006">
        <v>3559591820</v>
      </c>
      <c r="Y1006">
        <v>1297</v>
      </c>
      <c r="Z1006">
        <v>108</v>
      </c>
      <c r="AA1006">
        <v>108</v>
      </c>
      <c r="AB1006">
        <v>3559591820</v>
      </c>
      <c r="AC1006">
        <v>743936260</v>
      </c>
      <c r="AM1006">
        <v>5513754524</v>
      </c>
      <c r="AN1006">
        <v>3559591820</v>
      </c>
      <c r="AO1006">
        <v>3505678010</v>
      </c>
      <c r="AP1006">
        <v>3505678010</v>
      </c>
      <c r="AQ1006">
        <v>3537743027</v>
      </c>
      <c r="AR1006">
        <v>3537743027</v>
      </c>
      <c r="AS1006">
        <v>35124769</v>
      </c>
      <c r="AT1006">
        <v>3557668370</v>
      </c>
      <c r="AU1006">
        <v>3413607723</v>
      </c>
      <c r="AV1006">
        <v>3413607723</v>
      </c>
      <c r="AW1006">
        <v>3424872729</v>
      </c>
      <c r="AX1006">
        <v>3559591820</v>
      </c>
      <c r="AY1006">
        <v>3559591820</v>
      </c>
      <c r="AZ1006">
        <v>3843000061</v>
      </c>
      <c r="BB1006">
        <v>41975000</v>
      </c>
      <c r="BD1006">
        <v>17809671502</v>
      </c>
      <c r="BE1006">
        <v>17809671502</v>
      </c>
      <c r="BF1006">
        <v>1</v>
      </c>
      <c r="BG1006">
        <v>1</v>
      </c>
      <c r="BI1006">
        <v>3559591820</v>
      </c>
      <c r="BK1006">
        <v>3589674326</v>
      </c>
      <c r="BL1006">
        <v>3589674326</v>
      </c>
      <c r="BM1006">
        <v>3589674326</v>
      </c>
      <c r="BN1006">
        <v>2695162320</v>
      </c>
      <c r="BQ1006">
        <v>108</v>
      </c>
      <c r="BR1006">
        <v>1126</v>
      </c>
      <c r="BS1006">
        <v>108</v>
      </c>
      <c r="BT1006">
        <v>64</v>
      </c>
    </row>
    <row r="1007" spans="1:72">
      <c r="A1007" t="s">
        <v>1296</v>
      </c>
      <c r="B1007" t="s">
        <v>75</v>
      </c>
      <c r="C1007">
        <v>2015</v>
      </c>
      <c r="D1007" t="s">
        <v>231</v>
      </c>
      <c r="E1007">
        <v>3</v>
      </c>
      <c r="G1007" t="s">
        <v>334</v>
      </c>
      <c r="H1007" t="s">
        <v>1239</v>
      </c>
      <c r="I1007">
        <v>34229601119</v>
      </c>
      <c r="J1007">
        <v>1294321080</v>
      </c>
      <c r="K1007">
        <v>1195366572</v>
      </c>
      <c r="L1007">
        <v>1651850806</v>
      </c>
      <c r="M1007">
        <v>1651850806</v>
      </c>
      <c r="N1007">
        <v>19120214270</v>
      </c>
      <c r="O1007">
        <v>16117562654</v>
      </c>
      <c r="P1007">
        <v>5813040367</v>
      </c>
      <c r="Q1007">
        <v>5813040367</v>
      </c>
      <c r="R1007">
        <v>6612700732</v>
      </c>
      <c r="S1007">
        <v>5813040367</v>
      </c>
      <c r="T1007">
        <v>5761727834</v>
      </c>
      <c r="U1007">
        <v>5761727834</v>
      </c>
      <c r="V1007">
        <v>5761727834</v>
      </c>
      <c r="W1007">
        <v>5761727834</v>
      </c>
      <c r="X1007">
        <v>5761727834</v>
      </c>
      <c r="Y1007">
        <v>2692</v>
      </c>
      <c r="Z1007">
        <v>210</v>
      </c>
      <c r="AA1007">
        <v>210</v>
      </c>
      <c r="AB1007">
        <v>5761727834</v>
      </c>
      <c r="AC1007">
        <v>1536977152</v>
      </c>
      <c r="AM1007">
        <v>11857841042</v>
      </c>
      <c r="AN1007">
        <v>5761727834</v>
      </c>
      <c r="AO1007">
        <v>5762183492</v>
      </c>
      <c r="AP1007">
        <v>5762183492</v>
      </c>
      <c r="AQ1007">
        <v>5778744738</v>
      </c>
      <c r="AR1007">
        <v>5778744738</v>
      </c>
      <c r="AS1007">
        <v>178084359</v>
      </c>
      <c r="AT1007">
        <v>5757878411</v>
      </c>
      <c r="AU1007">
        <v>5414092107</v>
      </c>
      <c r="AV1007">
        <v>5414092107</v>
      </c>
      <c r="AW1007">
        <v>5607545971</v>
      </c>
      <c r="AX1007">
        <v>5761727834</v>
      </c>
      <c r="AY1007">
        <v>5761727834</v>
      </c>
      <c r="AZ1007">
        <v>6422183113</v>
      </c>
      <c r="BB1007">
        <v>193000000</v>
      </c>
      <c r="BD1007">
        <v>34229601119</v>
      </c>
      <c r="BE1007">
        <v>34229601119</v>
      </c>
      <c r="BF1007">
        <v>1</v>
      </c>
      <c r="BG1007">
        <v>1</v>
      </c>
      <c r="BI1007">
        <v>5761727834</v>
      </c>
      <c r="BK1007">
        <v>5813040367</v>
      </c>
      <c r="BL1007">
        <v>5813040367</v>
      </c>
      <c r="BM1007">
        <v>5813040367</v>
      </c>
      <c r="BN1007">
        <v>4015174669</v>
      </c>
      <c r="BQ1007">
        <v>210</v>
      </c>
      <c r="BR1007">
        <v>2140</v>
      </c>
      <c r="BS1007">
        <v>210</v>
      </c>
      <c r="BT1007">
        <v>96</v>
      </c>
    </row>
    <row r="1008" spans="1:72">
      <c r="A1008" t="s">
        <v>1297</v>
      </c>
      <c r="B1008" t="s">
        <v>76</v>
      </c>
      <c r="C1008">
        <v>2015</v>
      </c>
      <c r="D1008" t="s">
        <v>231</v>
      </c>
      <c r="E1008">
        <v>4</v>
      </c>
      <c r="G1008" t="s">
        <v>336</v>
      </c>
      <c r="H1008" t="s">
        <v>1239</v>
      </c>
      <c r="I1008">
        <v>28666034752</v>
      </c>
      <c r="J1008">
        <v>962325320</v>
      </c>
      <c r="K1008">
        <v>786580077</v>
      </c>
      <c r="L1008">
        <v>1091148515</v>
      </c>
      <c r="M1008">
        <v>1091148515</v>
      </c>
      <c r="N1008">
        <v>22982440838</v>
      </c>
      <c r="O1008">
        <v>19131263717</v>
      </c>
      <c r="P1008">
        <v>7286493198</v>
      </c>
      <c r="Q1008">
        <v>7286493198</v>
      </c>
      <c r="R1008">
        <v>7171017009</v>
      </c>
      <c r="S1008">
        <v>7286493198</v>
      </c>
      <c r="T1008">
        <v>7274783288</v>
      </c>
      <c r="U1008">
        <v>7274783288</v>
      </c>
      <c r="V1008">
        <v>7274783288</v>
      </c>
      <c r="W1008">
        <v>7274783288</v>
      </c>
      <c r="X1008">
        <v>7274783288</v>
      </c>
      <c r="Y1008">
        <v>4585</v>
      </c>
      <c r="Z1008">
        <v>293</v>
      </c>
      <c r="AA1008">
        <v>293</v>
      </c>
      <c r="AB1008">
        <v>7274783288</v>
      </c>
      <c r="AC1008">
        <v>2498734935</v>
      </c>
      <c r="AM1008">
        <v>14842264490</v>
      </c>
      <c r="AN1008">
        <v>7274783288</v>
      </c>
      <c r="AO1008">
        <v>6758717401</v>
      </c>
      <c r="AP1008">
        <v>6758717401</v>
      </c>
      <c r="AQ1008">
        <v>7363756775</v>
      </c>
      <c r="AR1008">
        <v>7363756775</v>
      </c>
      <c r="AS1008">
        <v>263055029</v>
      </c>
      <c r="AT1008">
        <v>7268286022</v>
      </c>
      <c r="AU1008">
        <v>6918789755</v>
      </c>
      <c r="AV1008">
        <v>6918789755</v>
      </c>
      <c r="AW1008">
        <v>7151417370</v>
      </c>
      <c r="AX1008">
        <v>7274783288</v>
      </c>
      <c r="AY1008">
        <v>7274783288</v>
      </c>
      <c r="AZ1008">
        <v>7973653667</v>
      </c>
      <c r="BB1008">
        <v>340263000</v>
      </c>
      <c r="BD1008">
        <v>28666034752</v>
      </c>
      <c r="BE1008">
        <v>28666034752</v>
      </c>
      <c r="BF1008">
        <v>1</v>
      </c>
      <c r="BG1008">
        <v>1</v>
      </c>
      <c r="BI1008">
        <v>7274783288</v>
      </c>
      <c r="BK1008">
        <v>7286493198</v>
      </c>
      <c r="BL1008">
        <v>7286493198</v>
      </c>
      <c r="BM1008">
        <v>7286493198</v>
      </c>
      <c r="BN1008">
        <v>4973405059</v>
      </c>
      <c r="BQ1008">
        <v>293</v>
      </c>
      <c r="BR1008">
        <v>4069</v>
      </c>
      <c r="BS1008">
        <v>293</v>
      </c>
      <c r="BT1008">
        <v>142</v>
      </c>
    </row>
    <row r="1009" spans="1:72">
      <c r="A1009" t="s">
        <v>1298</v>
      </c>
      <c r="B1009" t="s">
        <v>77</v>
      </c>
      <c r="C1009">
        <v>2015</v>
      </c>
      <c r="D1009" t="s">
        <v>228</v>
      </c>
      <c r="E1009">
        <v>5</v>
      </c>
      <c r="G1009" t="s">
        <v>338</v>
      </c>
      <c r="H1009" t="s">
        <v>1239</v>
      </c>
      <c r="I1009">
        <v>87197381641</v>
      </c>
      <c r="J1009">
        <v>16097519912</v>
      </c>
      <c r="K1009">
        <v>6873390799</v>
      </c>
      <c r="L1009">
        <v>8539534818</v>
      </c>
      <c r="M1009">
        <v>8539534818</v>
      </c>
      <c r="N1009">
        <v>59598142422</v>
      </c>
      <c r="O1009">
        <v>35707477204</v>
      </c>
      <c r="P1009">
        <v>39337820673</v>
      </c>
      <c r="Q1009">
        <v>39337820673</v>
      </c>
      <c r="R1009">
        <v>40135987212</v>
      </c>
      <c r="S1009">
        <v>39337820673</v>
      </c>
      <c r="T1009">
        <v>38096966816</v>
      </c>
      <c r="U1009">
        <v>38096966816</v>
      </c>
      <c r="V1009">
        <v>38096966816</v>
      </c>
      <c r="W1009">
        <v>38096966816</v>
      </c>
      <c r="X1009">
        <v>38096966816</v>
      </c>
      <c r="Y1009">
        <v>6285</v>
      </c>
      <c r="Z1009">
        <v>788</v>
      </c>
      <c r="AA1009">
        <v>788</v>
      </c>
      <c r="AB1009">
        <v>38096966816</v>
      </c>
      <c r="AC1009">
        <v>3627250267</v>
      </c>
      <c r="AD1009">
        <v>38096966816</v>
      </c>
      <c r="AE1009">
        <v>0</v>
      </c>
      <c r="AF1009">
        <v>1143</v>
      </c>
      <c r="AG1009">
        <v>1143</v>
      </c>
      <c r="AH1009">
        <v>1143</v>
      </c>
      <c r="AI1009">
        <v>0</v>
      </c>
      <c r="AJ1009">
        <v>0</v>
      </c>
      <c r="AK1009">
        <v>0</v>
      </c>
      <c r="AL1009">
        <v>0</v>
      </c>
      <c r="AM1009">
        <v>29423865302</v>
      </c>
      <c r="AN1009">
        <v>38096966816</v>
      </c>
      <c r="AO1009">
        <v>37934843279</v>
      </c>
      <c r="AP1009">
        <v>37934843279</v>
      </c>
      <c r="AQ1009">
        <v>38733667898</v>
      </c>
      <c r="AR1009">
        <v>18661203830</v>
      </c>
      <c r="AS1009">
        <v>1349996138</v>
      </c>
      <c r="AT1009">
        <v>37838193268</v>
      </c>
      <c r="AU1009">
        <v>36820879599</v>
      </c>
      <c r="AV1009">
        <v>36820879599</v>
      </c>
      <c r="AW1009">
        <v>37066194304</v>
      </c>
      <c r="AX1009">
        <v>38096966816</v>
      </c>
      <c r="AY1009">
        <v>38096966816</v>
      </c>
      <c r="AZ1009">
        <v>39112118478</v>
      </c>
      <c r="BA1009">
        <v>7087373766</v>
      </c>
      <c r="BB1009">
        <v>1136000000</v>
      </c>
      <c r="BC1009">
        <v>19335982000</v>
      </c>
      <c r="BD1009">
        <v>87197381641</v>
      </c>
      <c r="BE1009">
        <v>87197381641</v>
      </c>
      <c r="BF1009">
        <v>1</v>
      </c>
      <c r="BG1009">
        <v>1</v>
      </c>
      <c r="BH1009">
        <v>1</v>
      </c>
      <c r="BI1009">
        <v>38096966816</v>
      </c>
      <c r="BJ1009">
        <v>20734206711</v>
      </c>
      <c r="BK1009">
        <v>39337820673</v>
      </c>
      <c r="BL1009">
        <v>39337820673</v>
      </c>
      <c r="BM1009">
        <v>18603613962</v>
      </c>
      <c r="BN1009">
        <v>18751384580</v>
      </c>
      <c r="BO1009">
        <v>0</v>
      </c>
      <c r="BP1009">
        <v>0</v>
      </c>
      <c r="BQ1009">
        <v>788</v>
      </c>
      <c r="BR1009">
        <v>5287</v>
      </c>
      <c r="BS1009">
        <v>788</v>
      </c>
      <c r="BT1009">
        <v>1357</v>
      </c>
    </row>
    <row r="1010" spans="1:72">
      <c r="A1010" t="s">
        <v>1299</v>
      </c>
      <c r="B1010" t="s">
        <v>78</v>
      </c>
      <c r="C1010">
        <v>2015</v>
      </c>
      <c r="D1010" t="s">
        <v>228</v>
      </c>
      <c r="E1010">
        <v>5</v>
      </c>
      <c r="G1010" t="s">
        <v>340</v>
      </c>
      <c r="H1010" t="s">
        <v>1239</v>
      </c>
      <c r="I1010">
        <v>63849303668</v>
      </c>
      <c r="J1010">
        <v>22683445987</v>
      </c>
      <c r="K1010">
        <v>6093417947</v>
      </c>
      <c r="L1010">
        <v>7526772782</v>
      </c>
      <c r="M1010">
        <v>7526772782</v>
      </c>
      <c r="N1010">
        <v>70736907032</v>
      </c>
      <c r="O1010">
        <v>51161480481</v>
      </c>
      <c r="P1010">
        <v>33751781460</v>
      </c>
      <c r="Q1010">
        <v>33751781460</v>
      </c>
      <c r="R1010">
        <v>33951318860</v>
      </c>
      <c r="S1010">
        <v>33751781460</v>
      </c>
      <c r="T1010">
        <v>33521878630</v>
      </c>
      <c r="U1010">
        <v>33521878630</v>
      </c>
      <c r="V1010">
        <v>33521878630</v>
      </c>
      <c r="W1010">
        <v>33521878630</v>
      </c>
      <c r="X1010">
        <v>33521878630</v>
      </c>
      <c r="Y1010">
        <v>6125</v>
      </c>
      <c r="Z1010">
        <v>777</v>
      </c>
      <c r="AA1010">
        <v>777</v>
      </c>
      <c r="AB1010">
        <v>33521878630</v>
      </c>
      <c r="AC1010">
        <v>3613374600</v>
      </c>
      <c r="AD1010">
        <v>33521878630</v>
      </c>
      <c r="AE1010">
        <v>0</v>
      </c>
      <c r="AF1010">
        <v>1074</v>
      </c>
      <c r="AG1010">
        <v>1074</v>
      </c>
      <c r="AH1010">
        <v>1074</v>
      </c>
      <c r="AI1010">
        <v>0</v>
      </c>
      <c r="AJ1010">
        <v>0</v>
      </c>
      <c r="AK1010">
        <v>0</v>
      </c>
      <c r="AL1010">
        <v>0</v>
      </c>
      <c r="AM1010">
        <v>35521752139</v>
      </c>
      <c r="AN1010">
        <v>33521878630</v>
      </c>
      <c r="AO1010">
        <v>32255263037</v>
      </c>
      <c r="AP1010">
        <v>32255263037</v>
      </c>
      <c r="AQ1010">
        <v>32549100867</v>
      </c>
      <c r="AR1010">
        <v>16738279279</v>
      </c>
      <c r="AS1010">
        <v>1100281131</v>
      </c>
      <c r="AT1010">
        <v>33284530713</v>
      </c>
      <c r="AU1010">
        <v>32188673359</v>
      </c>
      <c r="AV1010">
        <v>32188673359</v>
      </c>
      <c r="AW1010">
        <v>32021173564</v>
      </c>
      <c r="AX1010">
        <v>33521878630</v>
      </c>
      <c r="AY1010">
        <v>33521878630</v>
      </c>
      <c r="AZ1010">
        <v>34603845214</v>
      </c>
      <c r="BA1010">
        <v>5638961581</v>
      </c>
      <c r="BB1010">
        <v>1313510000</v>
      </c>
      <c r="BC1010">
        <v>15303762000</v>
      </c>
      <c r="BD1010">
        <v>63849303668</v>
      </c>
      <c r="BE1010">
        <v>63849303668</v>
      </c>
      <c r="BF1010">
        <v>1</v>
      </c>
      <c r="BG1010">
        <v>1</v>
      </c>
      <c r="BH1010">
        <v>1</v>
      </c>
      <c r="BI1010">
        <v>33521878630</v>
      </c>
      <c r="BJ1010">
        <v>17009714134</v>
      </c>
      <c r="BK1010">
        <v>33751781460</v>
      </c>
      <c r="BL1010">
        <v>33751781460</v>
      </c>
      <c r="BM1010">
        <v>16742067326</v>
      </c>
      <c r="BN1010">
        <v>17456732984</v>
      </c>
      <c r="BO1010">
        <v>0</v>
      </c>
      <c r="BP1010">
        <v>0</v>
      </c>
      <c r="BQ1010">
        <v>777</v>
      </c>
      <c r="BR1010">
        <v>5402</v>
      </c>
      <c r="BS1010">
        <v>777</v>
      </c>
      <c r="BT1010">
        <v>1357</v>
      </c>
    </row>
    <row r="1011" spans="1:72">
      <c r="A1011" t="s">
        <v>1300</v>
      </c>
      <c r="B1011" t="s">
        <v>79</v>
      </c>
      <c r="C1011">
        <v>2015</v>
      </c>
      <c r="D1011" t="s">
        <v>228</v>
      </c>
      <c r="E1011">
        <v>7</v>
      </c>
      <c r="G1011" t="s">
        <v>342</v>
      </c>
      <c r="H1011" t="s">
        <v>1239</v>
      </c>
      <c r="I1011">
        <v>141247582185</v>
      </c>
      <c r="J1011">
        <v>37651715854</v>
      </c>
      <c r="K1011">
        <v>11818083228</v>
      </c>
      <c r="L1011">
        <v>16038486822</v>
      </c>
      <c r="M1011">
        <v>16038486822</v>
      </c>
      <c r="N1011">
        <v>130027423084</v>
      </c>
      <c r="O1011">
        <v>85361783372</v>
      </c>
      <c r="P1011">
        <v>68250085138</v>
      </c>
      <c r="Q1011">
        <v>68250085138</v>
      </c>
      <c r="R1011">
        <v>71585357070</v>
      </c>
      <c r="S1011">
        <v>68250085138</v>
      </c>
      <c r="T1011">
        <v>67611925154</v>
      </c>
      <c r="U1011">
        <v>67611925154</v>
      </c>
      <c r="V1011">
        <v>67611925154</v>
      </c>
      <c r="W1011">
        <v>67611925154</v>
      </c>
      <c r="X1011">
        <v>67611925154</v>
      </c>
      <c r="Y1011">
        <v>13237</v>
      </c>
      <c r="Z1011">
        <v>1525</v>
      </c>
      <c r="AA1011">
        <v>1525</v>
      </c>
      <c r="AB1011">
        <v>67611925154</v>
      </c>
      <c r="AC1011">
        <v>7813108050</v>
      </c>
      <c r="AD1011">
        <v>67611925154</v>
      </c>
      <c r="AE1011">
        <v>0</v>
      </c>
      <c r="AF1011">
        <v>1627</v>
      </c>
      <c r="AG1011">
        <v>1627</v>
      </c>
      <c r="AH1011">
        <v>1627</v>
      </c>
      <c r="AI1011">
        <v>0</v>
      </c>
      <c r="AJ1011">
        <v>0</v>
      </c>
      <c r="AK1011">
        <v>0</v>
      </c>
      <c r="AL1011">
        <v>0</v>
      </c>
      <c r="AM1011">
        <v>67118304440</v>
      </c>
      <c r="AN1011">
        <v>67611925154</v>
      </c>
      <c r="AO1011">
        <v>65778927618</v>
      </c>
      <c r="AP1011">
        <v>65778927618</v>
      </c>
      <c r="AQ1011">
        <v>66183722103</v>
      </c>
      <c r="AR1011">
        <v>35498221043</v>
      </c>
      <c r="AS1011">
        <v>4461308694</v>
      </c>
      <c r="AT1011">
        <v>67242441214</v>
      </c>
      <c r="AU1011">
        <v>65796669226</v>
      </c>
      <c r="AV1011">
        <v>65796669226</v>
      </c>
      <c r="AW1011">
        <v>67540698526</v>
      </c>
      <c r="AX1011">
        <v>67611925154</v>
      </c>
      <c r="AY1011">
        <v>67611925154</v>
      </c>
      <c r="AZ1011">
        <v>71684262322</v>
      </c>
      <c r="BA1011">
        <v>12246598059</v>
      </c>
      <c r="BB1011">
        <v>4544000000</v>
      </c>
      <c r="BC1011">
        <v>30415000000</v>
      </c>
      <c r="BD1011">
        <v>141247582185</v>
      </c>
      <c r="BE1011">
        <v>141247582185</v>
      </c>
      <c r="BF1011">
        <v>1</v>
      </c>
      <c r="BG1011">
        <v>1</v>
      </c>
      <c r="BH1011">
        <v>1</v>
      </c>
      <c r="BI1011">
        <v>67611925154</v>
      </c>
      <c r="BJ1011">
        <v>31889067465</v>
      </c>
      <c r="BK1011">
        <v>68250085138</v>
      </c>
      <c r="BL1011">
        <v>68250085138</v>
      </c>
      <c r="BM1011">
        <v>36361017673</v>
      </c>
      <c r="BN1011">
        <v>34258248306</v>
      </c>
      <c r="BO1011">
        <v>0</v>
      </c>
      <c r="BP1011">
        <v>0</v>
      </c>
      <c r="BQ1011">
        <v>1525</v>
      </c>
      <c r="BR1011">
        <v>10240</v>
      </c>
      <c r="BS1011">
        <v>1525</v>
      </c>
      <c r="BT1011">
        <v>2324</v>
      </c>
    </row>
    <row r="1012" spans="1:72">
      <c r="A1012" t="s">
        <v>1301</v>
      </c>
      <c r="B1012" t="s">
        <v>80</v>
      </c>
      <c r="C1012">
        <v>2015</v>
      </c>
      <c r="D1012" t="s">
        <v>228</v>
      </c>
      <c r="E1012">
        <v>7</v>
      </c>
      <c r="G1012" t="s">
        <v>344</v>
      </c>
      <c r="H1012" t="s">
        <v>1239</v>
      </c>
      <c r="I1012">
        <v>205514329456</v>
      </c>
      <c r="J1012">
        <v>31973512599</v>
      </c>
      <c r="K1012">
        <v>9949908060</v>
      </c>
      <c r="L1012">
        <v>15284398543</v>
      </c>
      <c r="M1012">
        <v>15284398543</v>
      </c>
      <c r="N1012">
        <v>156720599401</v>
      </c>
      <c r="O1012">
        <v>104781378159</v>
      </c>
      <c r="P1012">
        <v>74648635147</v>
      </c>
      <c r="Q1012">
        <v>74648635147</v>
      </c>
      <c r="R1012">
        <v>74533752025</v>
      </c>
      <c r="S1012">
        <v>74648635147</v>
      </c>
      <c r="T1012">
        <v>74783042545</v>
      </c>
      <c r="U1012">
        <v>74783042545</v>
      </c>
      <c r="V1012">
        <v>74783042545</v>
      </c>
      <c r="W1012">
        <v>74783042545</v>
      </c>
      <c r="X1012">
        <v>74783042545</v>
      </c>
      <c r="Y1012">
        <v>15311</v>
      </c>
      <c r="Z1012">
        <v>1787</v>
      </c>
      <c r="AA1012">
        <v>1787</v>
      </c>
      <c r="AB1012">
        <v>74783042545</v>
      </c>
      <c r="AC1012">
        <v>7513788889</v>
      </c>
      <c r="AD1012">
        <v>74783042545</v>
      </c>
      <c r="AE1012">
        <v>0</v>
      </c>
      <c r="AF1012">
        <v>1179</v>
      </c>
      <c r="AG1012">
        <v>1179</v>
      </c>
      <c r="AH1012">
        <v>1179</v>
      </c>
      <c r="AI1012">
        <v>0</v>
      </c>
      <c r="AJ1012">
        <v>0</v>
      </c>
      <c r="AK1012">
        <v>0</v>
      </c>
      <c r="AL1012">
        <v>0</v>
      </c>
      <c r="AM1012">
        <v>89985480201</v>
      </c>
      <c r="AN1012">
        <v>74783042545</v>
      </c>
      <c r="AO1012">
        <v>71230107659</v>
      </c>
      <c r="AP1012">
        <v>71230107659</v>
      </c>
      <c r="AQ1012">
        <v>74052669263</v>
      </c>
      <c r="AR1012">
        <v>46519589946</v>
      </c>
      <c r="AS1012">
        <v>4887512088</v>
      </c>
      <c r="AT1012">
        <v>74452436554</v>
      </c>
      <c r="AU1012">
        <v>72983871572</v>
      </c>
      <c r="AV1012">
        <v>72983871572</v>
      </c>
      <c r="AW1012">
        <v>74403733196</v>
      </c>
      <c r="AX1012">
        <v>74783042545</v>
      </c>
      <c r="AY1012">
        <v>74783042545</v>
      </c>
      <c r="AZ1012">
        <v>78060163591</v>
      </c>
      <c r="BA1012">
        <v>11470330124</v>
      </c>
      <c r="BB1012">
        <v>5615780000</v>
      </c>
      <c r="BC1012">
        <v>27182354000</v>
      </c>
      <c r="BD1012">
        <v>205514329456</v>
      </c>
      <c r="BE1012">
        <v>205514329456</v>
      </c>
      <c r="BF1012">
        <v>1</v>
      </c>
      <c r="BG1012">
        <v>1</v>
      </c>
      <c r="BH1012">
        <v>1</v>
      </c>
      <c r="BI1012">
        <v>74783042545</v>
      </c>
      <c r="BJ1012">
        <v>28542903271</v>
      </c>
      <c r="BK1012">
        <v>74648635147</v>
      </c>
      <c r="BL1012">
        <v>74648635147</v>
      </c>
      <c r="BM1012">
        <v>46105731876</v>
      </c>
      <c r="BN1012">
        <v>39215938033</v>
      </c>
      <c r="BO1012">
        <v>0</v>
      </c>
      <c r="BP1012">
        <v>0</v>
      </c>
      <c r="BQ1012">
        <v>1787</v>
      </c>
      <c r="BR1012">
        <v>10993</v>
      </c>
      <c r="BS1012">
        <v>1787</v>
      </c>
      <c r="BT1012">
        <v>1644</v>
      </c>
    </row>
    <row r="1013" spans="1:72">
      <c r="A1013" t="s">
        <v>1302</v>
      </c>
      <c r="B1013" t="s">
        <v>81</v>
      </c>
      <c r="C1013">
        <v>2015</v>
      </c>
      <c r="D1013" t="s">
        <v>228</v>
      </c>
      <c r="E1013">
        <v>6</v>
      </c>
      <c r="G1013" t="s">
        <v>346</v>
      </c>
      <c r="H1013" t="s">
        <v>1239</v>
      </c>
      <c r="I1013">
        <v>77546182251</v>
      </c>
      <c r="J1013">
        <v>17214904100</v>
      </c>
      <c r="K1013">
        <v>8437643425</v>
      </c>
      <c r="L1013">
        <v>11964440984</v>
      </c>
      <c r="M1013">
        <v>11964440984</v>
      </c>
      <c r="N1013">
        <v>74467088525</v>
      </c>
      <c r="O1013">
        <v>44077518222</v>
      </c>
      <c r="P1013">
        <v>45262708366</v>
      </c>
      <c r="Q1013">
        <v>45262708366</v>
      </c>
      <c r="R1013">
        <v>47471909119</v>
      </c>
      <c r="S1013">
        <v>45262708366</v>
      </c>
      <c r="T1013">
        <v>44235088231</v>
      </c>
      <c r="U1013">
        <v>44235088231</v>
      </c>
      <c r="V1013">
        <v>44235088231</v>
      </c>
      <c r="W1013">
        <v>44235088231</v>
      </c>
      <c r="X1013">
        <v>44235088231</v>
      </c>
      <c r="Y1013">
        <v>10314</v>
      </c>
      <c r="Z1013">
        <v>950</v>
      </c>
      <c r="AA1013">
        <v>950</v>
      </c>
      <c r="AB1013">
        <v>44235088231</v>
      </c>
      <c r="AC1013">
        <v>5985749391</v>
      </c>
      <c r="AD1013">
        <v>44235088231</v>
      </c>
      <c r="AE1013">
        <v>0</v>
      </c>
      <c r="AF1013">
        <v>1069</v>
      </c>
      <c r="AG1013">
        <v>1069</v>
      </c>
      <c r="AH1013">
        <v>1069</v>
      </c>
      <c r="AI1013">
        <v>0</v>
      </c>
      <c r="AJ1013">
        <v>0</v>
      </c>
      <c r="AK1013">
        <v>0</v>
      </c>
      <c r="AL1013">
        <v>0</v>
      </c>
      <c r="AM1013">
        <v>42485372812</v>
      </c>
      <c r="AN1013">
        <v>44235088231</v>
      </c>
      <c r="AO1013">
        <v>43811232933</v>
      </c>
      <c r="AP1013">
        <v>43811232933</v>
      </c>
      <c r="AQ1013">
        <v>44798395163</v>
      </c>
      <c r="AR1013">
        <v>23707379937</v>
      </c>
      <c r="AS1013">
        <v>2354805230</v>
      </c>
      <c r="AT1013">
        <v>43876899482</v>
      </c>
      <c r="AU1013">
        <v>42929204743</v>
      </c>
      <c r="AV1013">
        <v>42929204743</v>
      </c>
      <c r="AW1013">
        <v>43580319336</v>
      </c>
      <c r="AX1013">
        <v>44235088231</v>
      </c>
      <c r="AY1013">
        <v>44235088231</v>
      </c>
      <c r="AZ1013">
        <v>45860562531</v>
      </c>
      <c r="BA1013">
        <v>8644427264</v>
      </c>
      <c r="BB1013">
        <v>2395000000</v>
      </c>
      <c r="BC1013">
        <v>21112000000</v>
      </c>
      <c r="BD1013">
        <v>77546182251</v>
      </c>
      <c r="BE1013">
        <v>77546182251</v>
      </c>
      <c r="BF1013">
        <v>1</v>
      </c>
      <c r="BG1013">
        <v>1</v>
      </c>
      <c r="BH1013">
        <v>1</v>
      </c>
      <c r="BI1013">
        <v>44235088231</v>
      </c>
      <c r="BJ1013">
        <v>21636529120</v>
      </c>
      <c r="BK1013">
        <v>45262708366</v>
      </c>
      <c r="BL1013">
        <v>45262708366</v>
      </c>
      <c r="BM1013">
        <v>23626179246</v>
      </c>
      <c r="BN1013">
        <v>22410808197</v>
      </c>
      <c r="BO1013">
        <v>0</v>
      </c>
      <c r="BP1013">
        <v>0</v>
      </c>
      <c r="BQ1013">
        <v>950</v>
      </c>
      <c r="BR1013">
        <v>8727</v>
      </c>
      <c r="BS1013">
        <v>950</v>
      </c>
      <c r="BT1013">
        <v>1410</v>
      </c>
    </row>
    <row r="1014" spans="1:72">
      <c r="A1014" t="s">
        <v>1303</v>
      </c>
      <c r="B1014" t="s">
        <v>82</v>
      </c>
      <c r="C1014">
        <v>2015</v>
      </c>
      <c r="D1014" t="s">
        <v>228</v>
      </c>
      <c r="E1014">
        <v>5</v>
      </c>
      <c r="G1014" t="s">
        <v>348</v>
      </c>
      <c r="H1014" t="s">
        <v>1239</v>
      </c>
      <c r="I1014">
        <v>117352175882</v>
      </c>
      <c r="J1014">
        <v>33379395638</v>
      </c>
      <c r="K1014">
        <v>9745106085</v>
      </c>
      <c r="L1014">
        <v>15978259269</v>
      </c>
      <c r="M1014">
        <v>15978259269</v>
      </c>
      <c r="N1014">
        <v>98941072652</v>
      </c>
      <c r="O1014">
        <v>66651297923</v>
      </c>
      <c r="P1014">
        <v>44525851716</v>
      </c>
      <c r="Q1014">
        <v>44525851716</v>
      </c>
      <c r="R1014">
        <v>47496907702</v>
      </c>
      <c r="S1014">
        <v>44525851716</v>
      </c>
      <c r="T1014">
        <v>44530683957</v>
      </c>
      <c r="U1014">
        <v>44530683957</v>
      </c>
      <c r="V1014">
        <v>44530683957</v>
      </c>
      <c r="W1014">
        <v>44530683957</v>
      </c>
      <c r="X1014">
        <v>44530683957</v>
      </c>
      <c r="Y1014">
        <v>7711</v>
      </c>
      <c r="Z1014">
        <v>1026</v>
      </c>
      <c r="AA1014">
        <v>1026</v>
      </c>
      <c r="AB1014">
        <v>44530683957</v>
      </c>
      <c r="AC1014">
        <v>4310812428</v>
      </c>
      <c r="AD1014">
        <v>44530683957</v>
      </c>
      <c r="AE1014">
        <v>0</v>
      </c>
      <c r="AF1014">
        <v>1126</v>
      </c>
      <c r="AG1014">
        <v>1126</v>
      </c>
      <c r="AH1014">
        <v>1126</v>
      </c>
      <c r="AI1014">
        <v>0</v>
      </c>
      <c r="AJ1014">
        <v>0</v>
      </c>
      <c r="AK1014">
        <v>0</v>
      </c>
      <c r="AL1014">
        <v>0</v>
      </c>
      <c r="AM1014">
        <v>52704378917</v>
      </c>
      <c r="AN1014">
        <v>44530683957</v>
      </c>
      <c r="AO1014">
        <v>42581585490</v>
      </c>
      <c r="AP1014">
        <v>42581585490</v>
      </c>
      <c r="AQ1014">
        <v>43615907716</v>
      </c>
      <c r="AR1014">
        <v>22463117598</v>
      </c>
      <c r="AS1014">
        <v>3043670266</v>
      </c>
      <c r="AT1014">
        <v>44199758408</v>
      </c>
      <c r="AU1014">
        <v>43010049165</v>
      </c>
      <c r="AV1014">
        <v>43010049165</v>
      </c>
      <c r="AW1014">
        <v>44040667479</v>
      </c>
      <c r="AX1014">
        <v>44530683957</v>
      </c>
      <c r="AY1014">
        <v>44530683957</v>
      </c>
      <c r="AZ1014">
        <v>46539456202</v>
      </c>
      <c r="BA1014">
        <v>7621291794</v>
      </c>
      <c r="BB1014">
        <v>0</v>
      </c>
      <c r="BC1014">
        <v>20862336000</v>
      </c>
      <c r="BD1014">
        <v>117352175882</v>
      </c>
      <c r="BE1014">
        <v>117352175882</v>
      </c>
      <c r="BF1014">
        <v>1</v>
      </c>
      <c r="BG1014">
        <v>1</v>
      </c>
      <c r="BH1014">
        <v>1</v>
      </c>
      <c r="BI1014">
        <v>44530683957</v>
      </c>
      <c r="BJ1014">
        <v>21348714550</v>
      </c>
      <c r="BK1014">
        <v>44525851716</v>
      </c>
      <c r="BL1014">
        <v>44525851716</v>
      </c>
      <c r="BM1014">
        <v>23177137166</v>
      </c>
      <c r="BN1014">
        <v>21676553642</v>
      </c>
      <c r="BO1014">
        <v>0</v>
      </c>
      <c r="BP1014">
        <v>0</v>
      </c>
      <c r="BQ1014">
        <v>1026</v>
      </c>
      <c r="BR1014">
        <v>6077</v>
      </c>
      <c r="BS1014">
        <v>1026</v>
      </c>
      <c r="BT1014">
        <v>1393</v>
      </c>
    </row>
    <row r="1015" spans="1:72">
      <c r="A1015" t="s">
        <v>1304</v>
      </c>
      <c r="B1015" t="s">
        <v>83</v>
      </c>
      <c r="C1015">
        <v>2015</v>
      </c>
      <c r="D1015" t="s">
        <v>212</v>
      </c>
      <c r="E1015">
        <v>2</v>
      </c>
      <c r="G1015" t="s">
        <v>350</v>
      </c>
      <c r="H1015" t="s">
        <v>1239</v>
      </c>
      <c r="I1015">
        <v>14908426741</v>
      </c>
      <c r="J1015">
        <v>641455608</v>
      </c>
      <c r="K1015">
        <v>619429169</v>
      </c>
      <c r="L1015">
        <v>674984164</v>
      </c>
      <c r="M1015">
        <v>674984164</v>
      </c>
      <c r="N1015">
        <v>7569631761</v>
      </c>
      <c r="O1015">
        <v>6191077832</v>
      </c>
      <c r="P1015">
        <v>4537674914</v>
      </c>
      <c r="Q1015">
        <v>4537674914</v>
      </c>
      <c r="R1015">
        <v>4667325669</v>
      </c>
      <c r="S1015">
        <v>4537674914</v>
      </c>
      <c r="T1015">
        <v>4535484110</v>
      </c>
      <c r="U1015">
        <v>4535484110</v>
      </c>
      <c r="V1015">
        <v>4535484110</v>
      </c>
      <c r="W1015">
        <v>4535484110</v>
      </c>
      <c r="X1015">
        <v>4535484110</v>
      </c>
      <c r="Y1015">
        <v>1070</v>
      </c>
      <c r="Z1015">
        <v>148</v>
      </c>
      <c r="AA1015">
        <v>148</v>
      </c>
      <c r="AB1015">
        <v>4535484110</v>
      </c>
      <c r="AC1015">
        <v>623113520</v>
      </c>
      <c r="AM1015">
        <v>4791192580</v>
      </c>
      <c r="AN1015">
        <v>4535484110</v>
      </c>
      <c r="AO1015">
        <v>4345943155</v>
      </c>
      <c r="AP1015">
        <v>4345943155</v>
      </c>
      <c r="AQ1015">
        <v>4369830837</v>
      </c>
      <c r="AR1015">
        <v>4369830837</v>
      </c>
      <c r="AS1015">
        <v>105801933</v>
      </c>
      <c r="AT1015">
        <v>4535011150</v>
      </c>
      <c r="AU1015">
        <v>4358071500</v>
      </c>
      <c r="AV1015">
        <v>4358071500</v>
      </c>
      <c r="AW1015">
        <v>4146130259</v>
      </c>
      <c r="AX1015">
        <v>4535484110</v>
      </c>
      <c r="AY1015">
        <v>4535484110</v>
      </c>
      <c r="AZ1015">
        <v>4640077702</v>
      </c>
      <c r="BB1015">
        <v>128452000</v>
      </c>
      <c r="BD1015">
        <v>14908426741</v>
      </c>
      <c r="BE1015">
        <v>14908426741</v>
      </c>
      <c r="BF1015">
        <v>1</v>
      </c>
      <c r="BG1015">
        <v>1</v>
      </c>
      <c r="BI1015">
        <v>4535484110</v>
      </c>
      <c r="BK1015">
        <v>4537674914</v>
      </c>
      <c r="BL1015">
        <v>4537674914</v>
      </c>
      <c r="BM1015">
        <v>4537674914</v>
      </c>
      <c r="BN1015">
        <v>3488488151</v>
      </c>
      <c r="BQ1015">
        <v>148</v>
      </c>
      <c r="BR1015">
        <v>453</v>
      </c>
      <c r="BS1015">
        <v>148</v>
      </c>
      <c r="BT1015">
        <v>105</v>
      </c>
    </row>
    <row r="1016" spans="1:72">
      <c r="A1016" t="s">
        <v>1305</v>
      </c>
      <c r="B1016" t="s">
        <v>84</v>
      </c>
      <c r="C1016">
        <v>2015</v>
      </c>
      <c r="D1016" t="s">
        <v>228</v>
      </c>
      <c r="E1016">
        <v>5</v>
      </c>
      <c r="G1016" t="s">
        <v>352</v>
      </c>
      <c r="H1016" t="s">
        <v>1239</v>
      </c>
      <c r="I1016">
        <v>69033405508</v>
      </c>
      <c r="J1016">
        <v>22872710926</v>
      </c>
      <c r="K1016">
        <v>6750258513</v>
      </c>
      <c r="L1016">
        <v>9058096330</v>
      </c>
      <c r="M1016">
        <v>9058096330</v>
      </c>
      <c r="N1016">
        <v>63161723911</v>
      </c>
      <c r="O1016">
        <v>41756572005</v>
      </c>
      <c r="P1016">
        <v>33448299446</v>
      </c>
      <c r="Q1016">
        <v>33448299446</v>
      </c>
      <c r="R1016">
        <v>41353653807</v>
      </c>
      <c r="S1016">
        <v>33448299446</v>
      </c>
      <c r="T1016">
        <v>34562666923</v>
      </c>
      <c r="U1016">
        <v>34562666923</v>
      </c>
      <c r="V1016">
        <v>34562666923</v>
      </c>
      <c r="W1016">
        <v>34562666923</v>
      </c>
      <c r="X1016">
        <v>34562666923</v>
      </c>
      <c r="Y1016">
        <v>6426</v>
      </c>
      <c r="Z1016">
        <v>624</v>
      </c>
      <c r="AA1016">
        <v>624</v>
      </c>
      <c r="AB1016">
        <v>34562666923</v>
      </c>
      <c r="AC1016">
        <v>3666967381</v>
      </c>
      <c r="AD1016">
        <v>34562666923</v>
      </c>
      <c r="AE1016">
        <v>0</v>
      </c>
      <c r="AF1016">
        <v>919</v>
      </c>
      <c r="AG1016">
        <v>919</v>
      </c>
      <c r="AH1016">
        <v>919</v>
      </c>
      <c r="AI1016">
        <v>0</v>
      </c>
      <c r="AJ1016">
        <v>0</v>
      </c>
      <c r="AK1016">
        <v>0</v>
      </c>
      <c r="AL1016">
        <v>0</v>
      </c>
      <c r="AM1016">
        <v>36147338139</v>
      </c>
      <c r="AN1016">
        <v>34562666923</v>
      </c>
      <c r="AO1016">
        <v>32862562585</v>
      </c>
      <c r="AP1016">
        <v>32862562585</v>
      </c>
      <c r="AQ1016">
        <v>33461174854</v>
      </c>
      <c r="AR1016">
        <v>17528140772</v>
      </c>
      <c r="AS1016">
        <v>1283871814</v>
      </c>
      <c r="AT1016">
        <v>34400764792</v>
      </c>
      <c r="AU1016">
        <v>33583761439</v>
      </c>
      <c r="AV1016">
        <v>33583761439</v>
      </c>
      <c r="AW1016">
        <v>34174289448</v>
      </c>
      <c r="AX1016">
        <v>34562666923</v>
      </c>
      <c r="AY1016">
        <v>34562666923</v>
      </c>
      <c r="AZ1016">
        <v>37250428661</v>
      </c>
      <c r="BA1016">
        <v>6230064788</v>
      </c>
      <c r="BB1016">
        <v>1802398000</v>
      </c>
      <c r="BC1016">
        <v>15794493000</v>
      </c>
      <c r="BD1016">
        <v>69033405508</v>
      </c>
      <c r="BE1016">
        <v>69033405508</v>
      </c>
      <c r="BF1016">
        <v>1</v>
      </c>
      <c r="BG1016">
        <v>1</v>
      </c>
      <c r="BH1016">
        <v>1</v>
      </c>
      <c r="BI1016">
        <v>34562666923</v>
      </c>
      <c r="BJ1016">
        <v>16430338658</v>
      </c>
      <c r="BK1016">
        <v>33448299446</v>
      </c>
      <c r="BL1016">
        <v>33448299446</v>
      </c>
      <c r="BM1016">
        <v>17017960788</v>
      </c>
      <c r="BN1016">
        <v>17746582332</v>
      </c>
      <c r="BO1016">
        <v>0</v>
      </c>
      <c r="BP1016">
        <v>0</v>
      </c>
      <c r="BQ1016">
        <v>624</v>
      </c>
      <c r="BR1016">
        <v>5653</v>
      </c>
      <c r="BS1016">
        <v>624</v>
      </c>
      <c r="BT1016">
        <v>1232</v>
      </c>
    </row>
    <row r="1017" spans="1:72">
      <c r="A1017" t="s">
        <v>1306</v>
      </c>
      <c r="B1017" t="s">
        <v>85</v>
      </c>
      <c r="C1017">
        <v>2015</v>
      </c>
      <c r="D1017" t="s">
        <v>228</v>
      </c>
      <c r="E1017">
        <v>6</v>
      </c>
      <c r="G1017" t="s">
        <v>354</v>
      </c>
      <c r="H1017" t="s">
        <v>1239</v>
      </c>
      <c r="I1017">
        <v>91276984546</v>
      </c>
      <c r="J1017">
        <v>23588506240</v>
      </c>
      <c r="K1017">
        <v>9179805585</v>
      </c>
      <c r="L1017">
        <v>12092204989</v>
      </c>
      <c r="M1017">
        <v>12092204989</v>
      </c>
      <c r="N1017">
        <v>87944025608</v>
      </c>
      <c r="O1017">
        <v>60654293693</v>
      </c>
      <c r="P1017">
        <v>42245655625</v>
      </c>
      <c r="Q1017">
        <v>42245655625</v>
      </c>
      <c r="R1017">
        <v>43437890622</v>
      </c>
      <c r="S1017">
        <v>42245655625</v>
      </c>
      <c r="T1017">
        <v>41601436259</v>
      </c>
      <c r="U1017">
        <v>41601436259</v>
      </c>
      <c r="V1017">
        <v>41601436259</v>
      </c>
      <c r="W1017">
        <v>41601436259</v>
      </c>
      <c r="X1017">
        <v>41601436259</v>
      </c>
      <c r="Y1017">
        <v>9526</v>
      </c>
      <c r="Z1017">
        <v>845</v>
      </c>
      <c r="AA1017">
        <v>845</v>
      </c>
      <c r="AB1017">
        <v>41601436259</v>
      </c>
      <c r="AC1017">
        <v>5503733850</v>
      </c>
      <c r="AD1017">
        <v>41601436259</v>
      </c>
      <c r="AE1017">
        <v>0</v>
      </c>
      <c r="AF1017">
        <v>956</v>
      </c>
      <c r="AG1017">
        <v>956</v>
      </c>
      <c r="AH1017">
        <v>956</v>
      </c>
      <c r="AI1017">
        <v>0</v>
      </c>
      <c r="AJ1017">
        <v>0</v>
      </c>
      <c r="AK1017">
        <v>0</v>
      </c>
      <c r="AL1017">
        <v>0</v>
      </c>
      <c r="AM1017">
        <v>44435585213</v>
      </c>
      <c r="AN1017">
        <v>41601436259</v>
      </c>
      <c r="AO1017">
        <v>40609214653</v>
      </c>
      <c r="AP1017">
        <v>40609214653</v>
      </c>
      <c r="AQ1017">
        <v>42097342908</v>
      </c>
      <c r="AR1017">
        <v>23513454936</v>
      </c>
      <c r="AS1017">
        <v>2213318638</v>
      </c>
      <c r="AT1017">
        <v>41383609998</v>
      </c>
      <c r="AU1017">
        <v>40245195676</v>
      </c>
      <c r="AV1017">
        <v>40245195676</v>
      </c>
      <c r="AW1017">
        <v>40567065261</v>
      </c>
      <c r="AX1017">
        <v>41601436259</v>
      </c>
      <c r="AY1017">
        <v>41601436259</v>
      </c>
      <c r="AZ1017">
        <v>43370865489</v>
      </c>
      <c r="BA1017">
        <v>7545790191</v>
      </c>
      <c r="BB1017">
        <v>2841080000</v>
      </c>
      <c r="BC1017">
        <v>18344099000</v>
      </c>
      <c r="BD1017">
        <v>91276984546</v>
      </c>
      <c r="BE1017">
        <v>91276984546</v>
      </c>
      <c r="BF1017">
        <v>1</v>
      </c>
      <c r="BG1017">
        <v>1</v>
      </c>
      <c r="BH1017">
        <v>1</v>
      </c>
      <c r="BI1017">
        <v>41601436259</v>
      </c>
      <c r="BJ1017">
        <v>19401125377</v>
      </c>
      <c r="BK1017">
        <v>42245655625</v>
      </c>
      <c r="BL1017">
        <v>42245655625</v>
      </c>
      <c r="BM1017">
        <v>22844530248</v>
      </c>
      <c r="BN1017">
        <v>21404434651</v>
      </c>
      <c r="BO1017">
        <v>0</v>
      </c>
      <c r="BP1017">
        <v>0</v>
      </c>
      <c r="BQ1017">
        <v>845</v>
      </c>
      <c r="BR1017">
        <v>8359</v>
      </c>
      <c r="BS1017">
        <v>845</v>
      </c>
      <c r="BT1017">
        <v>1292</v>
      </c>
    </row>
    <row r="1018" spans="1:72">
      <c r="A1018" t="s">
        <v>1307</v>
      </c>
      <c r="B1018" t="s">
        <v>86</v>
      </c>
      <c r="C1018">
        <v>2015</v>
      </c>
      <c r="D1018" t="s">
        <v>228</v>
      </c>
      <c r="E1018">
        <v>5</v>
      </c>
      <c r="G1018" t="s">
        <v>356</v>
      </c>
      <c r="H1018" t="s">
        <v>1239</v>
      </c>
      <c r="I1018">
        <v>71654013281</v>
      </c>
      <c r="J1018">
        <v>17761502225</v>
      </c>
      <c r="K1018">
        <v>5283016749</v>
      </c>
      <c r="L1018">
        <v>6954152971</v>
      </c>
      <c r="M1018">
        <v>6954152971</v>
      </c>
      <c r="N1018">
        <v>63272350051</v>
      </c>
      <c r="O1018">
        <v>38026448606</v>
      </c>
      <c r="P1018">
        <v>33477732779</v>
      </c>
      <c r="Q1018">
        <v>33477732779</v>
      </c>
      <c r="R1018">
        <v>33742745972</v>
      </c>
      <c r="S1018">
        <v>33477732779</v>
      </c>
      <c r="T1018">
        <v>33496638324</v>
      </c>
      <c r="U1018">
        <v>33496638324</v>
      </c>
      <c r="V1018">
        <v>33496638324</v>
      </c>
      <c r="W1018">
        <v>33496638324</v>
      </c>
      <c r="X1018">
        <v>33496638324</v>
      </c>
      <c r="Y1018">
        <v>5563</v>
      </c>
      <c r="Z1018">
        <v>676</v>
      </c>
      <c r="AA1018">
        <v>676</v>
      </c>
      <c r="AB1018">
        <v>33496638324</v>
      </c>
      <c r="AC1018">
        <v>3189437265</v>
      </c>
      <c r="AD1018">
        <v>33496638324</v>
      </c>
      <c r="AE1018">
        <v>0</v>
      </c>
      <c r="AF1018">
        <v>684</v>
      </c>
      <c r="AG1018">
        <v>684</v>
      </c>
      <c r="AH1018">
        <v>684</v>
      </c>
      <c r="AI1018">
        <v>0</v>
      </c>
      <c r="AJ1018">
        <v>0</v>
      </c>
      <c r="AK1018">
        <v>0</v>
      </c>
      <c r="AL1018">
        <v>0</v>
      </c>
      <c r="AM1018">
        <v>35804785926</v>
      </c>
      <c r="AN1018">
        <v>33496638324</v>
      </c>
      <c r="AO1018">
        <v>31504135802</v>
      </c>
      <c r="AP1018">
        <v>31504135802</v>
      </c>
      <c r="AQ1018">
        <v>31857039683</v>
      </c>
      <c r="AR1018">
        <v>16188079305</v>
      </c>
      <c r="AS1018">
        <v>1328828916</v>
      </c>
      <c r="AT1018">
        <v>33306345743</v>
      </c>
      <c r="AU1018">
        <v>32451435242</v>
      </c>
      <c r="AV1018">
        <v>32451435242</v>
      </c>
      <c r="AW1018">
        <v>32938056238</v>
      </c>
      <c r="AX1018">
        <v>33496638324</v>
      </c>
      <c r="AY1018">
        <v>33496638324</v>
      </c>
      <c r="AZ1018">
        <v>34727946013</v>
      </c>
      <c r="BA1018">
        <v>6683802915</v>
      </c>
      <c r="BB1018">
        <v>1608681000</v>
      </c>
      <c r="BC1018">
        <v>15824302000</v>
      </c>
      <c r="BD1018">
        <v>71654013281</v>
      </c>
      <c r="BE1018">
        <v>71654013281</v>
      </c>
      <c r="BF1018">
        <v>1</v>
      </c>
      <c r="BG1018">
        <v>1</v>
      </c>
      <c r="BH1018">
        <v>1</v>
      </c>
      <c r="BI1018">
        <v>33496638324</v>
      </c>
      <c r="BJ1018">
        <v>17005599957</v>
      </c>
      <c r="BK1018">
        <v>33477732779</v>
      </c>
      <c r="BL1018">
        <v>33477732779</v>
      </c>
      <c r="BM1018">
        <v>16472132822</v>
      </c>
      <c r="BN1018">
        <v>16754380420</v>
      </c>
      <c r="BO1018">
        <v>0</v>
      </c>
      <c r="BP1018">
        <v>0</v>
      </c>
      <c r="BQ1018">
        <v>676</v>
      </c>
      <c r="BR1018">
        <v>4973</v>
      </c>
      <c r="BS1018">
        <v>676</v>
      </c>
      <c r="BT1018">
        <v>1052</v>
      </c>
    </row>
    <row r="1019" spans="1:72">
      <c r="A1019" t="s">
        <v>1308</v>
      </c>
      <c r="B1019" t="s">
        <v>87</v>
      </c>
      <c r="C1019">
        <v>2015</v>
      </c>
      <c r="D1019" t="s">
        <v>212</v>
      </c>
      <c r="E1019">
        <v>3</v>
      </c>
      <c r="G1019" t="s">
        <v>358</v>
      </c>
      <c r="H1019" t="s">
        <v>1239</v>
      </c>
      <c r="I1019">
        <v>31770568850</v>
      </c>
      <c r="J1019">
        <v>1013807765</v>
      </c>
      <c r="K1019">
        <v>875894673</v>
      </c>
      <c r="L1019">
        <v>936257636</v>
      </c>
      <c r="M1019">
        <v>936257636</v>
      </c>
      <c r="N1019">
        <v>8122331204</v>
      </c>
      <c r="O1019">
        <v>7063171403</v>
      </c>
      <c r="P1019">
        <v>5633773591</v>
      </c>
      <c r="Q1019">
        <v>5633773591</v>
      </c>
      <c r="R1019">
        <v>5967623682</v>
      </c>
      <c r="S1019">
        <v>5633773591</v>
      </c>
      <c r="T1019">
        <v>5637988763</v>
      </c>
      <c r="U1019">
        <v>5637988763</v>
      </c>
      <c r="V1019">
        <v>5637988763</v>
      </c>
      <c r="W1019">
        <v>5637988763</v>
      </c>
      <c r="X1019">
        <v>5637988763</v>
      </c>
      <c r="Y1019">
        <v>3001</v>
      </c>
      <c r="Z1019">
        <v>185</v>
      </c>
      <c r="AA1019">
        <v>185</v>
      </c>
      <c r="AB1019">
        <v>5637988763</v>
      </c>
      <c r="AC1019">
        <v>1777184912</v>
      </c>
      <c r="AM1019">
        <v>7045681996</v>
      </c>
      <c r="AN1019">
        <v>5637988763</v>
      </c>
      <c r="AO1019">
        <v>5120888877</v>
      </c>
      <c r="AP1019">
        <v>5120888877</v>
      </c>
      <c r="AQ1019">
        <v>5773857533</v>
      </c>
      <c r="AR1019">
        <v>5773857533</v>
      </c>
      <c r="AS1019">
        <v>62322887</v>
      </c>
      <c r="AT1019">
        <v>5637168380</v>
      </c>
      <c r="AU1019">
        <v>5346558499</v>
      </c>
      <c r="AV1019">
        <v>5346558499</v>
      </c>
      <c r="AW1019">
        <v>5310385637</v>
      </c>
      <c r="AX1019">
        <v>5637988763</v>
      </c>
      <c r="AY1019">
        <v>5637988763</v>
      </c>
      <c r="AZ1019">
        <v>5947878815</v>
      </c>
      <c r="BB1019">
        <v>77896000</v>
      </c>
      <c r="BD1019">
        <v>31770568850</v>
      </c>
      <c r="BE1019">
        <v>31770568850</v>
      </c>
      <c r="BF1019">
        <v>1</v>
      </c>
      <c r="BG1019">
        <v>1</v>
      </c>
      <c r="BI1019">
        <v>5637988763</v>
      </c>
      <c r="BK1019">
        <v>5633773591</v>
      </c>
      <c r="BL1019">
        <v>5633773591</v>
      </c>
      <c r="BM1019">
        <v>5633773591</v>
      </c>
      <c r="BN1019">
        <v>4248576936</v>
      </c>
      <c r="BQ1019">
        <v>185</v>
      </c>
      <c r="BR1019">
        <v>2792</v>
      </c>
      <c r="BS1019">
        <v>185</v>
      </c>
      <c r="BT1019">
        <v>112</v>
      </c>
    </row>
    <row r="1020" spans="1:72">
      <c r="A1020" t="s">
        <v>1309</v>
      </c>
      <c r="B1020" t="s">
        <v>88</v>
      </c>
      <c r="C1020">
        <v>2015</v>
      </c>
      <c r="D1020" t="s">
        <v>207</v>
      </c>
      <c r="E1020">
        <v>8</v>
      </c>
      <c r="G1020" t="s">
        <v>360</v>
      </c>
      <c r="H1020" t="s">
        <v>1239</v>
      </c>
      <c r="I1020">
        <v>437151994599</v>
      </c>
      <c r="J1020">
        <v>91619509795</v>
      </c>
      <c r="K1020">
        <v>29694554944</v>
      </c>
      <c r="L1020">
        <v>44252950804</v>
      </c>
      <c r="M1020">
        <v>44252950804</v>
      </c>
      <c r="N1020">
        <v>364130467671</v>
      </c>
      <c r="O1020">
        <v>237349564399</v>
      </c>
      <c r="P1020">
        <v>126930704838</v>
      </c>
      <c r="Q1020">
        <v>126930704838</v>
      </c>
      <c r="R1020">
        <v>138639966937</v>
      </c>
      <c r="S1020">
        <v>126930704838</v>
      </c>
      <c r="T1020">
        <v>126241907812</v>
      </c>
      <c r="U1020">
        <v>126241907812</v>
      </c>
      <c r="V1020">
        <v>126241907812</v>
      </c>
      <c r="W1020">
        <v>126241907812</v>
      </c>
      <c r="X1020">
        <v>126241907812</v>
      </c>
      <c r="Y1020">
        <v>18747</v>
      </c>
      <c r="Z1020">
        <v>2469</v>
      </c>
      <c r="AA1020">
        <v>2469</v>
      </c>
      <c r="AB1020">
        <v>126241907812</v>
      </c>
      <c r="AC1020">
        <v>10080094738</v>
      </c>
      <c r="AD1020">
        <v>126241907812</v>
      </c>
      <c r="AE1020">
        <v>0</v>
      </c>
      <c r="AF1020">
        <v>1893</v>
      </c>
      <c r="AG1020">
        <v>1893</v>
      </c>
      <c r="AH1020">
        <v>1893</v>
      </c>
      <c r="AI1020">
        <v>0</v>
      </c>
      <c r="AJ1020">
        <v>0</v>
      </c>
      <c r="AK1020">
        <v>0</v>
      </c>
      <c r="AL1020">
        <v>0</v>
      </c>
      <c r="AM1020">
        <v>196820499020</v>
      </c>
      <c r="AN1020">
        <v>126241907812</v>
      </c>
      <c r="AO1020">
        <v>119815161143</v>
      </c>
      <c r="AP1020">
        <v>119815161143</v>
      </c>
      <c r="AQ1020">
        <v>121475896455</v>
      </c>
      <c r="AR1020">
        <v>80587006460</v>
      </c>
      <c r="AS1020">
        <v>13831067573</v>
      </c>
      <c r="AT1020">
        <v>125481204940</v>
      </c>
      <c r="AU1020">
        <v>121410476556</v>
      </c>
      <c r="AV1020">
        <v>121410476556</v>
      </c>
      <c r="AW1020">
        <v>119765802713</v>
      </c>
      <c r="AX1020">
        <v>126241907812</v>
      </c>
      <c r="AY1020">
        <v>126241907812</v>
      </c>
      <c r="AZ1020">
        <v>133074442129</v>
      </c>
      <c r="BA1020">
        <v>16712348683</v>
      </c>
      <c r="BB1020">
        <v>14530779000</v>
      </c>
      <c r="BC1020">
        <v>38430845000</v>
      </c>
      <c r="BD1020">
        <v>437151994599</v>
      </c>
      <c r="BE1020">
        <v>437151994599</v>
      </c>
      <c r="BF1020">
        <v>1</v>
      </c>
      <c r="BG1020">
        <v>1</v>
      </c>
      <c r="BH1020">
        <v>1</v>
      </c>
      <c r="BI1020">
        <v>126241907812</v>
      </c>
      <c r="BJ1020">
        <v>42565199127</v>
      </c>
      <c r="BK1020">
        <v>126930704838</v>
      </c>
      <c r="BL1020">
        <v>126930704838</v>
      </c>
      <c r="BM1020">
        <v>84365505711</v>
      </c>
      <c r="BN1020">
        <v>54565301591</v>
      </c>
      <c r="BO1020">
        <v>0</v>
      </c>
      <c r="BP1020">
        <v>0</v>
      </c>
      <c r="BQ1020">
        <v>2469</v>
      </c>
      <c r="BR1020">
        <v>11844</v>
      </c>
      <c r="BS1020">
        <v>2469</v>
      </c>
      <c r="BT1020">
        <v>2985</v>
      </c>
    </row>
    <row r="1021" spans="1:72">
      <c r="A1021" t="s">
        <v>1310</v>
      </c>
      <c r="B1021" t="s">
        <v>89</v>
      </c>
      <c r="C1021">
        <v>2015</v>
      </c>
      <c r="D1021" t="s">
        <v>215</v>
      </c>
      <c r="E1021">
        <v>5</v>
      </c>
      <c r="G1021" t="s">
        <v>362</v>
      </c>
      <c r="H1021" t="s">
        <v>1239</v>
      </c>
      <c r="I1021">
        <v>51340448131</v>
      </c>
      <c r="J1021">
        <v>2403627769</v>
      </c>
      <c r="K1021">
        <v>1820761253</v>
      </c>
      <c r="L1021">
        <v>3002262812</v>
      </c>
      <c r="M1021">
        <v>3002262812</v>
      </c>
      <c r="N1021">
        <v>32587230881</v>
      </c>
      <c r="O1021">
        <v>22732568872</v>
      </c>
      <c r="P1021">
        <v>11534555940</v>
      </c>
      <c r="Q1021">
        <v>11534555940</v>
      </c>
      <c r="R1021">
        <v>10625550927</v>
      </c>
      <c r="S1021">
        <v>11534555940</v>
      </c>
      <c r="T1021">
        <v>11619147004</v>
      </c>
      <c r="U1021">
        <v>11619147004</v>
      </c>
      <c r="V1021">
        <v>11619147004</v>
      </c>
      <c r="W1021">
        <v>11619147004</v>
      </c>
      <c r="X1021">
        <v>11619147004</v>
      </c>
      <c r="Y1021">
        <v>5793</v>
      </c>
      <c r="Z1021">
        <v>362</v>
      </c>
      <c r="AA1021">
        <v>362</v>
      </c>
      <c r="AB1021">
        <v>11619147004</v>
      </c>
      <c r="AC1021">
        <v>3434309588</v>
      </c>
      <c r="AM1021">
        <v>18915101480</v>
      </c>
      <c r="AN1021">
        <v>11619147004</v>
      </c>
      <c r="AO1021">
        <v>10377283595</v>
      </c>
      <c r="AP1021">
        <v>10377283595</v>
      </c>
      <c r="AQ1021">
        <v>11629213616</v>
      </c>
      <c r="AR1021">
        <v>11629213616</v>
      </c>
      <c r="AS1021">
        <v>1070318316</v>
      </c>
      <c r="AT1021">
        <v>11605945560</v>
      </c>
      <c r="AU1021">
        <v>10902384371</v>
      </c>
      <c r="AV1021">
        <v>10902384371</v>
      </c>
      <c r="AW1021">
        <v>10567147364</v>
      </c>
      <c r="AX1021">
        <v>11619147004</v>
      </c>
      <c r="AY1021">
        <v>11619147004</v>
      </c>
      <c r="AZ1021">
        <v>12378293538</v>
      </c>
      <c r="BB1021">
        <v>987560000</v>
      </c>
      <c r="BD1021">
        <v>51340448131</v>
      </c>
      <c r="BE1021">
        <v>51340448131</v>
      </c>
      <c r="BF1021">
        <v>1</v>
      </c>
      <c r="BG1021">
        <v>1</v>
      </c>
      <c r="BI1021">
        <v>11619147004</v>
      </c>
      <c r="BK1021">
        <v>11534555940</v>
      </c>
      <c r="BL1021">
        <v>11534555940</v>
      </c>
      <c r="BM1021">
        <v>11534555940</v>
      </c>
      <c r="BN1021">
        <v>6684469776</v>
      </c>
      <c r="BQ1021">
        <v>362</v>
      </c>
      <c r="BR1021">
        <v>4181</v>
      </c>
      <c r="BS1021">
        <v>362</v>
      </c>
      <c r="BT1021">
        <v>212</v>
      </c>
    </row>
    <row r="1022" spans="1:72">
      <c r="A1022" t="s">
        <v>1311</v>
      </c>
      <c r="B1022" t="s">
        <v>90</v>
      </c>
      <c r="C1022">
        <v>2015</v>
      </c>
      <c r="D1022" t="s">
        <v>228</v>
      </c>
      <c r="E1022">
        <v>5</v>
      </c>
      <c r="G1022" t="s">
        <v>364</v>
      </c>
      <c r="H1022" t="s">
        <v>1239</v>
      </c>
      <c r="I1022">
        <v>95082652844</v>
      </c>
      <c r="J1022">
        <v>16540557286</v>
      </c>
      <c r="K1022">
        <v>6180418588</v>
      </c>
      <c r="L1022">
        <v>7989605195</v>
      </c>
      <c r="M1022">
        <v>7989605195</v>
      </c>
      <c r="N1022">
        <v>67102888223</v>
      </c>
      <c r="O1022">
        <v>43982623309</v>
      </c>
      <c r="P1022">
        <v>36366522331</v>
      </c>
      <c r="Q1022">
        <v>36366522331</v>
      </c>
      <c r="R1022">
        <v>41620466346</v>
      </c>
      <c r="S1022">
        <v>36366522331</v>
      </c>
      <c r="T1022">
        <v>35517754875</v>
      </c>
      <c r="U1022">
        <v>35517754875</v>
      </c>
      <c r="V1022">
        <v>35517754875</v>
      </c>
      <c r="W1022">
        <v>35517754875</v>
      </c>
      <c r="X1022">
        <v>35517754875</v>
      </c>
      <c r="Y1022">
        <v>6964</v>
      </c>
      <c r="Z1022">
        <v>709</v>
      </c>
      <c r="AA1022">
        <v>709</v>
      </c>
      <c r="AB1022">
        <v>35517754875</v>
      </c>
      <c r="AC1022">
        <v>3963956832</v>
      </c>
      <c r="AD1022">
        <v>35517754875</v>
      </c>
      <c r="AE1022">
        <v>0</v>
      </c>
      <c r="AF1022">
        <v>1029</v>
      </c>
      <c r="AG1022">
        <v>1029</v>
      </c>
      <c r="AH1022">
        <v>1029</v>
      </c>
      <c r="AI1022">
        <v>0</v>
      </c>
      <c r="AJ1022">
        <v>0</v>
      </c>
      <c r="AK1022">
        <v>0</v>
      </c>
      <c r="AL1022">
        <v>0</v>
      </c>
      <c r="AM1022">
        <v>39554421557</v>
      </c>
      <c r="AN1022">
        <v>35517754875</v>
      </c>
      <c r="AO1022">
        <v>34878961039</v>
      </c>
      <c r="AP1022">
        <v>34878961039</v>
      </c>
      <c r="AQ1022">
        <v>35214384680</v>
      </c>
      <c r="AR1022">
        <v>18214242780</v>
      </c>
      <c r="AS1022">
        <v>1663870800</v>
      </c>
      <c r="AT1022">
        <v>35401148340</v>
      </c>
      <c r="AU1022">
        <v>34665606657</v>
      </c>
      <c r="AV1022">
        <v>34665606657</v>
      </c>
      <c r="AW1022">
        <v>35286645220</v>
      </c>
      <c r="AX1022">
        <v>35517754875</v>
      </c>
      <c r="AY1022">
        <v>35517754875</v>
      </c>
      <c r="AZ1022">
        <v>36854591469</v>
      </c>
      <c r="BA1022">
        <v>6464868495</v>
      </c>
      <c r="BB1022">
        <v>1527710000</v>
      </c>
      <c r="BC1022">
        <v>17037752000</v>
      </c>
      <c r="BD1022">
        <v>95082652844</v>
      </c>
      <c r="BE1022">
        <v>95082652844</v>
      </c>
      <c r="BF1022">
        <v>1</v>
      </c>
      <c r="BG1022">
        <v>1</v>
      </c>
      <c r="BH1022">
        <v>1</v>
      </c>
      <c r="BI1022">
        <v>35517754875</v>
      </c>
      <c r="BJ1022">
        <v>17675082013</v>
      </c>
      <c r="BK1022">
        <v>36366522331</v>
      </c>
      <c r="BL1022">
        <v>36366522331</v>
      </c>
      <c r="BM1022">
        <v>18691440318</v>
      </c>
      <c r="BN1022">
        <v>18430839276</v>
      </c>
      <c r="BO1022">
        <v>0</v>
      </c>
      <c r="BP1022">
        <v>0</v>
      </c>
      <c r="BQ1022">
        <v>709</v>
      </c>
      <c r="BR1022">
        <v>6092</v>
      </c>
      <c r="BS1022">
        <v>709</v>
      </c>
      <c r="BT1022">
        <v>1330</v>
      </c>
    </row>
    <row r="1023" spans="1:72">
      <c r="A1023" t="s">
        <v>1312</v>
      </c>
      <c r="B1023" t="s">
        <v>91</v>
      </c>
      <c r="C1023">
        <v>2015</v>
      </c>
      <c r="D1023" t="s">
        <v>228</v>
      </c>
      <c r="E1023">
        <v>6</v>
      </c>
      <c r="G1023" t="s">
        <v>366</v>
      </c>
      <c r="H1023" t="s">
        <v>1239</v>
      </c>
      <c r="I1023">
        <v>134395880833</v>
      </c>
      <c r="J1023">
        <v>47896496394</v>
      </c>
      <c r="K1023">
        <v>13960300105</v>
      </c>
      <c r="L1023">
        <v>17742589639</v>
      </c>
      <c r="M1023">
        <v>17742589639</v>
      </c>
      <c r="N1023">
        <v>117811866001</v>
      </c>
      <c r="O1023">
        <v>81095296797</v>
      </c>
      <c r="P1023">
        <v>54735434207</v>
      </c>
      <c r="Q1023">
        <v>54735434207</v>
      </c>
      <c r="R1023">
        <v>61780526431</v>
      </c>
      <c r="S1023">
        <v>54735434207</v>
      </c>
      <c r="T1023">
        <v>54423105046</v>
      </c>
      <c r="U1023">
        <v>54423105046</v>
      </c>
      <c r="V1023">
        <v>54423105046</v>
      </c>
      <c r="W1023">
        <v>54423105046</v>
      </c>
      <c r="X1023">
        <v>54423105046</v>
      </c>
      <c r="Y1023">
        <v>9088</v>
      </c>
      <c r="Z1023">
        <v>1172</v>
      </c>
      <c r="AA1023">
        <v>1172</v>
      </c>
      <c r="AB1023">
        <v>54423105046</v>
      </c>
      <c r="AC1023">
        <v>5061321102</v>
      </c>
      <c r="AD1023">
        <v>54423105046</v>
      </c>
      <c r="AE1023">
        <v>0</v>
      </c>
      <c r="AF1023">
        <v>1458</v>
      </c>
      <c r="AG1023">
        <v>1458</v>
      </c>
      <c r="AH1023">
        <v>1458</v>
      </c>
      <c r="AI1023">
        <v>0</v>
      </c>
      <c r="AJ1023">
        <v>0</v>
      </c>
      <c r="AK1023">
        <v>0</v>
      </c>
      <c r="AL1023">
        <v>0</v>
      </c>
      <c r="AM1023">
        <v>67957306144</v>
      </c>
      <c r="AN1023">
        <v>54423105046</v>
      </c>
      <c r="AO1023">
        <v>53378757437</v>
      </c>
      <c r="AP1023">
        <v>53378757437</v>
      </c>
      <c r="AQ1023">
        <v>53852122635</v>
      </c>
      <c r="AR1023">
        <v>28747959743</v>
      </c>
      <c r="AS1023">
        <v>2895248676</v>
      </c>
      <c r="AT1023">
        <v>53850212860</v>
      </c>
      <c r="AU1023">
        <v>52470253155</v>
      </c>
      <c r="AV1023">
        <v>52470253155</v>
      </c>
      <c r="AW1023">
        <v>53293266612</v>
      </c>
      <c r="AX1023">
        <v>54423105046</v>
      </c>
      <c r="AY1023">
        <v>54423105046</v>
      </c>
      <c r="AZ1023">
        <v>57080895669</v>
      </c>
      <c r="BA1023">
        <v>9392386329</v>
      </c>
      <c r="BB1023">
        <v>2750012000</v>
      </c>
      <c r="BC1023">
        <v>24835473000</v>
      </c>
      <c r="BD1023">
        <v>134395880833</v>
      </c>
      <c r="BE1023">
        <v>134395880833</v>
      </c>
      <c r="BF1023">
        <v>1</v>
      </c>
      <c r="BG1023">
        <v>1</v>
      </c>
      <c r="BH1023">
        <v>1</v>
      </c>
      <c r="BI1023">
        <v>54423105046</v>
      </c>
      <c r="BJ1023">
        <v>26799361681</v>
      </c>
      <c r="BK1023">
        <v>54735434207</v>
      </c>
      <c r="BL1023">
        <v>54735434207</v>
      </c>
      <c r="BM1023">
        <v>27936072526</v>
      </c>
      <c r="BN1023">
        <v>27391649441</v>
      </c>
      <c r="BO1023">
        <v>0</v>
      </c>
      <c r="BP1023">
        <v>0</v>
      </c>
      <c r="BQ1023">
        <v>1172</v>
      </c>
      <c r="BR1023">
        <v>7551</v>
      </c>
      <c r="BS1023">
        <v>1172</v>
      </c>
      <c r="BT1023">
        <v>1872</v>
      </c>
    </row>
    <row r="1024" spans="1:72">
      <c r="A1024" t="s">
        <v>1313</v>
      </c>
      <c r="B1024" t="s">
        <v>92</v>
      </c>
      <c r="C1024">
        <v>2015</v>
      </c>
      <c r="D1024" t="s">
        <v>228</v>
      </c>
      <c r="E1024">
        <v>6</v>
      </c>
      <c r="G1024" t="s">
        <v>368</v>
      </c>
      <c r="H1024" t="s">
        <v>1239</v>
      </c>
      <c r="I1024">
        <v>130346785640</v>
      </c>
      <c r="J1024">
        <v>41073271135</v>
      </c>
      <c r="K1024">
        <v>12447621043</v>
      </c>
      <c r="L1024">
        <v>16916096409</v>
      </c>
      <c r="M1024">
        <v>16916096409</v>
      </c>
      <c r="N1024">
        <v>127843330935</v>
      </c>
      <c r="O1024">
        <v>85879012164</v>
      </c>
      <c r="P1024">
        <v>55890250111</v>
      </c>
      <c r="Q1024">
        <v>55890250111</v>
      </c>
      <c r="R1024">
        <v>59710129382</v>
      </c>
      <c r="S1024">
        <v>55890250111</v>
      </c>
      <c r="T1024">
        <v>54743170817</v>
      </c>
      <c r="U1024">
        <v>54743170817</v>
      </c>
      <c r="V1024">
        <v>54743170817</v>
      </c>
      <c r="W1024">
        <v>54743170817</v>
      </c>
      <c r="X1024">
        <v>54743170817</v>
      </c>
      <c r="Y1024">
        <v>10237</v>
      </c>
      <c r="Z1024">
        <v>926</v>
      </c>
      <c r="AA1024">
        <v>926</v>
      </c>
      <c r="AB1024">
        <v>54743170817</v>
      </c>
      <c r="AC1024">
        <v>5625101107</v>
      </c>
      <c r="AD1024">
        <v>54743170817</v>
      </c>
      <c r="AE1024">
        <v>0</v>
      </c>
      <c r="AF1024">
        <v>1229</v>
      </c>
      <c r="AG1024">
        <v>1229</v>
      </c>
      <c r="AH1024">
        <v>1229</v>
      </c>
      <c r="AI1024">
        <v>0</v>
      </c>
      <c r="AJ1024">
        <v>0</v>
      </c>
      <c r="AK1024">
        <v>0</v>
      </c>
      <c r="AL1024">
        <v>0</v>
      </c>
      <c r="AM1024">
        <v>61180588605</v>
      </c>
      <c r="AN1024">
        <v>54743170817</v>
      </c>
      <c r="AO1024">
        <v>53748814173</v>
      </c>
      <c r="AP1024">
        <v>53748814173</v>
      </c>
      <c r="AQ1024">
        <v>54752994129</v>
      </c>
      <c r="AR1024">
        <v>30467178566</v>
      </c>
      <c r="AS1024">
        <v>3926930388</v>
      </c>
      <c r="AT1024">
        <v>54342377904</v>
      </c>
      <c r="AU1024">
        <v>53024732105</v>
      </c>
      <c r="AV1024">
        <v>53024732105</v>
      </c>
      <c r="AW1024">
        <v>52668708483</v>
      </c>
      <c r="AX1024">
        <v>54743170817</v>
      </c>
      <c r="AY1024">
        <v>54743170817</v>
      </c>
      <c r="AZ1024">
        <v>56467594176</v>
      </c>
      <c r="BA1024">
        <v>10067654820</v>
      </c>
      <c r="BB1024">
        <v>3438509000</v>
      </c>
      <c r="BC1024">
        <v>22899575000</v>
      </c>
      <c r="BD1024">
        <v>130346785640</v>
      </c>
      <c r="BE1024">
        <v>130346785640</v>
      </c>
      <c r="BF1024">
        <v>1</v>
      </c>
      <c r="BG1024">
        <v>1</v>
      </c>
      <c r="BH1024">
        <v>1</v>
      </c>
      <c r="BI1024">
        <v>54743170817</v>
      </c>
      <c r="BJ1024">
        <v>25711514383</v>
      </c>
      <c r="BK1024">
        <v>55890250111</v>
      </c>
      <c r="BL1024">
        <v>55890250111</v>
      </c>
      <c r="BM1024">
        <v>30178735728</v>
      </c>
      <c r="BN1024">
        <v>26317970478</v>
      </c>
      <c r="BO1024">
        <v>0</v>
      </c>
      <c r="BP1024">
        <v>0</v>
      </c>
      <c r="BQ1024">
        <v>926</v>
      </c>
      <c r="BR1024">
        <v>8054</v>
      </c>
      <c r="BS1024">
        <v>926</v>
      </c>
      <c r="BT1024">
        <v>1632</v>
      </c>
    </row>
    <row r="1025" spans="1:72">
      <c r="A1025" t="s">
        <v>1314</v>
      </c>
      <c r="B1025" t="s">
        <v>93</v>
      </c>
      <c r="C1025">
        <v>2015</v>
      </c>
      <c r="D1025" t="s">
        <v>228</v>
      </c>
      <c r="E1025">
        <v>5</v>
      </c>
      <c r="G1025" t="s">
        <v>370</v>
      </c>
      <c r="H1025" t="s">
        <v>1239</v>
      </c>
      <c r="I1025">
        <v>74539108615</v>
      </c>
      <c r="J1025">
        <v>24052622029</v>
      </c>
      <c r="K1025">
        <v>8295766378</v>
      </c>
      <c r="L1025">
        <v>10060665994</v>
      </c>
      <c r="M1025">
        <v>10060665994</v>
      </c>
      <c r="N1025">
        <v>61826884035</v>
      </c>
      <c r="O1025">
        <v>41566360980</v>
      </c>
      <c r="P1025">
        <v>32858204674</v>
      </c>
      <c r="Q1025">
        <v>32858204674</v>
      </c>
      <c r="R1025">
        <v>37663362602</v>
      </c>
      <c r="S1025">
        <v>32858204674</v>
      </c>
      <c r="T1025">
        <v>33142720127</v>
      </c>
      <c r="U1025">
        <v>33142720127</v>
      </c>
      <c r="V1025">
        <v>33142720127</v>
      </c>
      <c r="W1025">
        <v>33142720127</v>
      </c>
      <c r="X1025">
        <v>33142720127</v>
      </c>
      <c r="Y1025">
        <v>5682</v>
      </c>
      <c r="Z1025">
        <v>596</v>
      </c>
      <c r="AA1025">
        <v>596</v>
      </c>
      <c r="AB1025">
        <v>33142720127</v>
      </c>
      <c r="AC1025">
        <v>3260101557</v>
      </c>
      <c r="AD1025">
        <v>33142720127</v>
      </c>
      <c r="AE1025">
        <v>0</v>
      </c>
      <c r="AF1025">
        <v>968</v>
      </c>
      <c r="AG1025">
        <v>968</v>
      </c>
      <c r="AH1025">
        <v>968</v>
      </c>
      <c r="AI1025">
        <v>0</v>
      </c>
      <c r="AJ1025">
        <v>0</v>
      </c>
      <c r="AK1025">
        <v>0</v>
      </c>
      <c r="AL1025">
        <v>0</v>
      </c>
      <c r="AM1025">
        <v>38653792202</v>
      </c>
      <c r="AN1025">
        <v>33142720127</v>
      </c>
      <c r="AO1025">
        <v>32081924347</v>
      </c>
      <c r="AP1025">
        <v>32081924347</v>
      </c>
      <c r="AQ1025">
        <v>32871137360</v>
      </c>
      <c r="AR1025">
        <v>15594886193</v>
      </c>
      <c r="AS1025">
        <v>1413704208</v>
      </c>
      <c r="AT1025">
        <v>32998744873</v>
      </c>
      <c r="AU1025">
        <v>32305719281</v>
      </c>
      <c r="AV1025">
        <v>32305719281</v>
      </c>
      <c r="AW1025">
        <v>32341639979</v>
      </c>
      <c r="AX1025">
        <v>33142720127</v>
      </c>
      <c r="AY1025">
        <v>33142720127</v>
      </c>
      <c r="AZ1025">
        <v>34243701740</v>
      </c>
      <c r="BA1025">
        <v>7038703592</v>
      </c>
      <c r="BB1025">
        <v>1241891000</v>
      </c>
      <c r="BC1025">
        <v>16948712000</v>
      </c>
      <c r="BD1025">
        <v>74539108615</v>
      </c>
      <c r="BE1025">
        <v>74539108615</v>
      </c>
      <c r="BF1025">
        <v>1</v>
      </c>
      <c r="BG1025">
        <v>1</v>
      </c>
      <c r="BH1025">
        <v>1</v>
      </c>
      <c r="BI1025">
        <v>33142720127</v>
      </c>
      <c r="BJ1025">
        <v>17619499480</v>
      </c>
      <c r="BK1025">
        <v>32858204674</v>
      </c>
      <c r="BL1025">
        <v>32858204674</v>
      </c>
      <c r="BM1025">
        <v>15238705194</v>
      </c>
      <c r="BN1025">
        <v>16672269981</v>
      </c>
      <c r="BO1025">
        <v>0</v>
      </c>
      <c r="BP1025">
        <v>0</v>
      </c>
      <c r="BQ1025">
        <v>596</v>
      </c>
      <c r="BR1025">
        <v>5013</v>
      </c>
      <c r="BS1025">
        <v>596</v>
      </c>
      <c r="BT1025">
        <v>1194</v>
      </c>
    </row>
    <row r="1026" spans="1:72">
      <c r="A1026" t="s">
        <v>1315</v>
      </c>
      <c r="B1026" t="s">
        <v>94</v>
      </c>
      <c r="C1026">
        <v>2015</v>
      </c>
      <c r="D1026" t="s">
        <v>228</v>
      </c>
      <c r="E1026">
        <v>5</v>
      </c>
      <c r="G1026" t="s">
        <v>372</v>
      </c>
      <c r="H1026" t="s">
        <v>1239</v>
      </c>
      <c r="I1026">
        <v>76854153237</v>
      </c>
      <c r="J1026">
        <v>20737225731</v>
      </c>
      <c r="K1026">
        <v>5661546002</v>
      </c>
      <c r="L1026">
        <v>7761640621</v>
      </c>
      <c r="M1026">
        <v>7761640621</v>
      </c>
      <c r="N1026">
        <v>64205835602</v>
      </c>
      <c r="O1026">
        <v>42852423878</v>
      </c>
      <c r="P1026">
        <v>35912914143</v>
      </c>
      <c r="Q1026">
        <v>35912914143</v>
      </c>
      <c r="R1026">
        <v>36809450938</v>
      </c>
      <c r="S1026">
        <v>35912914143</v>
      </c>
      <c r="T1026">
        <v>36088140259</v>
      </c>
      <c r="U1026">
        <v>36088140259</v>
      </c>
      <c r="V1026">
        <v>36088140259</v>
      </c>
      <c r="W1026">
        <v>36088140259</v>
      </c>
      <c r="X1026">
        <v>36088140259</v>
      </c>
      <c r="Y1026">
        <v>5511</v>
      </c>
      <c r="Z1026">
        <v>666</v>
      </c>
      <c r="AA1026">
        <v>666</v>
      </c>
      <c r="AB1026">
        <v>36088140259</v>
      </c>
      <c r="AC1026">
        <v>3043370090</v>
      </c>
      <c r="AD1026">
        <v>36088140259</v>
      </c>
      <c r="AE1026">
        <v>0</v>
      </c>
      <c r="AF1026">
        <v>843</v>
      </c>
      <c r="AG1026">
        <v>843</v>
      </c>
      <c r="AH1026">
        <v>843</v>
      </c>
      <c r="AI1026">
        <v>0</v>
      </c>
      <c r="AJ1026">
        <v>0</v>
      </c>
      <c r="AK1026">
        <v>0</v>
      </c>
      <c r="AL1026">
        <v>0</v>
      </c>
      <c r="AM1026">
        <v>36087821845</v>
      </c>
      <c r="AN1026">
        <v>36088140259</v>
      </c>
      <c r="AO1026">
        <v>35010266810</v>
      </c>
      <c r="AP1026">
        <v>35010266810</v>
      </c>
      <c r="AQ1026">
        <v>34511931770</v>
      </c>
      <c r="AR1026">
        <v>16160370571</v>
      </c>
      <c r="AS1026">
        <v>1406690064</v>
      </c>
      <c r="AT1026">
        <v>35861840338</v>
      </c>
      <c r="AU1026">
        <v>34907963192</v>
      </c>
      <c r="AV1026">
        <v>34907963192</v>
      </c>
      <c r="AW1026">
        <v>34271164071</v>
      </c>
      <c r="AX1026">
        <v>36088140259</v>
      </c>
      <c r="AY1026">
        <v>36088140259</v>
      </c>
      <c r="AZ1026">
        <v>36859516175</v>
      </c>
      <c r="BA1026">
        <v>7666390532</v>
      </c>
      <c r="BB1026">
        <v>1273402000</v>
      </c>
      <c r="BC1026">
        <v>17067661000</v>
      </c>
      <c r="BD1026">
        <v>76854153237</v>
      </c>
      <c r="BE1026">
        <v>76854153237</v>
      </c>
      <c r="BF1026">
        <v>1</v>
      </c>
      <c r="BG1026">
        <v>1</v>
      </c>
      <c r="BH1026">
        <v>1</v>
      </c>
      <c r="BI1026">
        <v>36088140259</v>
      </c>
      <c r="BJ1026">
        <v>18484873285</v>
      </c>
      <c r="BK1026">
        <v>35912914143</v>
      </c>
      <c r="BL1026">
        <v>35912914143</v>
      </c>
      <c r="BM1026">
        <v>17428040858</v>
      </c>
      <c r="BN1026">
        <v>17397107748</v>
      </c>
      <c r="BO1026">
        <v>0</v>
      </c>
      <c r="BP1026">
        <v>0</v>
      </c>
      <c r="BQ1026">
        <v>666</v>
      </c>
      <c r="BR1026">
        <v>4739</v>
      </c>
      <c r="BS1026">
        <v>666</v>
      </c>
      <c r="BT1026">
        <v>1125</v>
      </c>
    </row>
    <row r="1027" spans="1:72">
      <c r="A1027" t="s">
        <v>1316</v>
      </c>
      <c r="B1027" t="s">
        <v>95</v>
      </c>
      <c r="C1027">
        <v>2015</v>
      </c>
      <c r="D1027" t="s">
        <v>228</v>
      </c>
      <c r="E1027">
        <v>6</v>
      </c>
      <c r="G1027" t="s">
        <v>374</v>
      </c>
      <c r="H1027" t="s">
        <v>1239</v>
      </c>
      <c r="I1027">
        <v>123492078668</v>
      </c>
      <c r="J1027">
        <v>25728582736</v>
      </c>
      <c r="K1027">
        <v>9887142471</v>
      </c>
      <c r="L1027">
        <v>13937595647</v>
      </c>
      <c r="M1027">
        <v>13937595647</v>
      </c>
      <c r="N1027">
        <v>98171796631</v>
      </c>
      <c r="O1027">
        <v>63050264225</v>
      </c>
      <c r="P1027">
        <v>47737759423</v>
      </c>
      <c r="Q1027">
        <v>47737759423</v>
      </c>
      <c r="R1027">
        <v>50797192231</v>
      </c>
      <c r="S1027">
        <v>47737759423</v>
      </c>
      <c r="T1027">
        <v>47282839907</v>
      </c>
      <c r="U1027">
        <v>47282839907</v>
      </c>
      <c r="V1027">
        <v>47282839907</v>
      </c>
      <c r="W1027">
        <v>47282839907</v>
      </c>
      <c r="X1027">
        <v>47282839907</v>
      </c>
      <c r="Y1027">
        <v>10498</v>
      </c>
      <c r="Z1027">
        <v>1136</v>
      </c>
      <c r="AA1027">
        <v>1136</v>
      </c>
      <c r="AB1027">
        <v>47282839907</v>
      </c>
      <c r="AC1027">
        <v>5640534503</v>
      </c>
      <c r="AD1027">
        <v>47282839907</v>
      </c>
      <c r="AE1027">
        <v>0</v>
      </c>
      <c r="AF1027">
        <v>1138</v>
      </c>
      <c r="AG1027">
        <v>1138</v>
      </c>
      <c r="AH1027">
        <v>1138</v>
      </c>
      <c r="AI1027">
        <v>0</v>
      </c>
      <c r="AJ1027">
        <v>0</v>
      </c>
      <c r="AK1027">
        <v>0</v>
      </c>
      <c r="AL1027">
        <v>0</v>
      </c>
      <c r="AM1027">
        <v>52937301217</v>
      </c>
      <c r="AN1027">
        <v>47282839907</v>
      </c>
      <c r="AO1027">
        <v>46181498306</v>
      </c>
      <c r="AP1027">
        <v>46181498306</v>
      </c>
      <c r="AQ1027">
        <v>47178995305</v>
      </c>
      <c r="AR1027">
        <v>27436726679</v>
      </c>
      <c r="AS1027">
        <v>2913556178</v>
      </c>
      <c r="AT1027">
        <v>47037610185</v>
      </c>
      <c r="AU1027">
        <v>46237120305</v>
      </c>
      <c r="AV1027">
        <v>46237120305</v>
      </c>
      <c r="AW1027">
        <v>46156864580</v>
      </c>
      <c r="AX1027">
        <v>47282839907</v>
      </c>
      <c r="AY1027">
        <v>47282839907</v>
      </c>
      <c r="AZ1027">
        <v>49658129960</v>
      </c>
      <c r="BA1027">
        <v>7877416897</v>
      </c>
      <c r="BB1027">
        <v>2110703000</v>
      </c>
      <c r="BC1027">
        <v>19565814000</v>
      </c>
      <c r="BD1027">
        <v>123492078668</v>
      </c>
      <c r="BE1027">
        <v>123492078668</v>
      </c>
      <c r="BF1027">
        <v>1</v>
      </c>
      <c r="BG1027">
        <v>1</v>
      </c>
      <c r="BH1027">
        <v>1</v>
      </c>
      <c r="BI1027">
        <v>47282839907</v>
      </c>
      <c r="BJ1027">
        <v>20923670073</v>
      </c>
      <c r="BK1027">
        <v>47737759423</v>
      </c>
      <c r="BL1027">
        <v>47737759423</v>
      </c>
      <c r="BM1027">
        <v>26814089350</v>
      </c>
      <c r="BN1027">
        <v>25151964318</v>
      </c>
      <c r="BO1027">
        <v>0</v>
      </c>
      <c r="BP1027">
        <v>0</v>
      </c>
      <c r="BQ1027">
        <v>1136</v>
      </c>
      <c r="BR1027">
        <v>8953</v>
      </c>
      <c r="BS1027">
        <v>1136</v>
      </c>
      <c r="BT1027">
        <v>1547</v>
      </c>
    </row>
    <row r="1028" spans="1:72">
      <c r="A1028" t="s">
        <v>1317</v>
      </c>
      <c r="B1028" t="s">
        <v>96</v>
      </c>
      <c r="C1028">
        <v>2015</v>
      </c>
      <c r="D1028" t="s">
        <v>212</v>
      </c>
      <c r="E1028">
        <v>1</v>
      </c>
      <c r="G1028" t="s">
        <v>376</v>
      </c>
      <c r="H1028" t="s">
        <v>1239</v>
      </c>
      <c r="I1028">
        <v>7709520929</v>
      </c>
      <c r="J1028">
        <v>524928565</v>
      </c>
      <c r="K1028">
        <v>512890246</v>
      </c>
      <c r="L1028">
        <v>540473794</v>
      </c>
      <c r="M1028">
        <v>540473794</v>
      </c>
      <c r="N1028">
        <v>8736623628</v>
      </c>
      <c r="O1028">
        <v>6772573112</v>
      </c>
      <c r="P1028">
        <v>2306299595</v>
      </c>
      <c r="Q1028">
        <v>2306299595</v>
      </c>
      <c r="R1028">
        <v>2404894943</v>
      </c>
      <c r="S1028">
        <v>2306299595</v>
      </c>
      <c r="T1028">
        <v>2269122386</v>
      </c>
      <c r="U1028">
        <v>2269122386</v>
      </c>
      <c r="V1028">
        <v>2269122386</v>
      </c>
      <c r="W1028">
        <v>2269122386</v>
      </c>
      <c r="X1028">
        <v>2269122386</v>
      </c>
      <c r="Y1028">
        <v>845</v>
      </c>
      <c r="Z1028">
        <v>67</v>
      </c>
      <c r="AA1028">
        <v>67</v>
      </c>
      <c r="AB1028">
        <v>2269122386</v>
      </c>
      <c r="AC1028">
        <v>490748013</v>
      </c>
      <c r="AM1028">
        <v>5355857961</v>
      </c>
      <c r="AN1028">
        <v>2269122386</v>
      </c>
      <c r="AO1028">
        <v>1981753917</v>
      </c>
      <c r="AP1028">
        <v>1981753917</v>
      </c>
      <c r="AQ1028">
        <v>2310874580</v>
      </c>
      <c r="AR1028">
        <v>2310874580</v>
      </c>
      <c r="AS1028">
        <v>112310079</v>
      </c>
      <c r="AT1028">
        <v>2266660289</v>
      </c>
      <c r="AU1028">
        <v>2100188128</v>
      </c>
      <c r="AV1028">
        <v>2100188128</v>
      </c>
      <c r="AW1028">
        <v>1816620454</v>
      </c>
      <c r="AX1028">
        <v>2269122386</v>
      </c>
      <c r="AY1028">
        <v>2269122386</v>
      </c>
      <c r="AZ1028">
        <v>2357751728</v>
      </c>
      <c r="BB1028">
        <v>29775000</v>
      </c>
      <c r="BD1028">
        <v>7709520929</v>
      </c>
      <c r="BE1028">
        <v>7709520929</v>
      </c>
      <c r="BF1028">
        <v>1</v>
      </c>
      <c r="BG1028">
        <v>1</v>
      </c>
      <c r="BI1028">
        <v>2269122386</v>
      </c>
      <c r="BK1028">
        <v>2306299595</v>
      </c>
      <c r="BL1028">
        <v>2306299595</v>
      </c>
      <c r="BM1028">
        <v>2306299595</v>
      </c>
      <c r="BN1028">
        <v>1313857562</v>
      </c>
      <c r="BQ1028">
        <v>67</v>
      </c>
      <c r="BR1028">
        <v>771</v>
      </c>
      <c r="BS1028">
        <v>67</v>
      </c>
      <c r="BT1028">
        <v>66</v>
      </c>
    </row>
    <row r="1029" spans="1:72">
      <c r="A1029" t="s">
        <v>1318</v>
      </c>
      <c r="B1029" t="s">
        <v>97</v>
      </c>
      <c r="C1029">
        <v>2015</v>
      </c>
      <c r="D1029" t="s">
        <v>228</v>
      </c>
      <c r="E1029">
        <v>5</v>
      </c>
      <c r="G1029" t="s">
        <v>378</v>
      </c>
      <c r="H1029" t="s">
        <v>1239</v>
      </c>
      <c r="I1029">
        <v>49629664343</v>
      </c>
      <c r="J1029">
        <v>14301286253</v>
      </c>
      <c r="K1029">
        <v>5957444578</v>
      </c>
      <c r="L1029">
        <v>7160049221</v>
      </c>
      <c r="M1029">
        <v>7160049221</v>
      </c>
      <c r="N1029">
        <v>49972413374</v>
      </c>
      <c r="O1029">
        <v>29061703617</v>
      </c>
      <c r="P1029">
        <v>37857278759</v>
      </c>
      <c r="Q1029">
        <v>37857278759</v>
      </c>
      <c r="R1029">
        <v>37687962116</v>
      </c>
      <c r="S1029">
        <v>37857278759</v>
      </c>
      <c r="T1029">
        <v>37488987857</v>
      </c>
      <c r="U1029">
        <v>37488987857</v>
      </c>
      <c r="V1029">
        <v>37488987857</v>
      </c>
      <c r="W1029">
        <v>37488987857</v>
      </c>
      <c r="X1029">
        <v>37488987857</v>
      </c>
      <c r="Y1029">
        <v>8229</v>
      </c>
      <c r="Z1029">
        <v>835</v>
      </c>
      <c r="AA1029">
        <v>835</v>
      </c>
      <c r="AB1029">
        <v>37488987857</v>
      </c>
      <c r="AC1029">
        <v>4262180338</v>
      </c>
      <c r="AD1029">
        <v>37488987857</v>
      </c>
      <c r="AE1029">
        <v>0</v>
      </c>
      <c r="AF1029">
        <v>877</v>
      </c>
      <c r="AG1029">
        <v>877</v>
      </c>
      <c r="AH1029">
        <v>877</v>
      </c>
      <c r="AI1029">
        <v>0</v>
      </c>
      <c r="AJ1029">
        <v>0</v>
      </c>
      <c r="AK1029">
        <v>0</v>
      </c>
      <c r="AL1029">
        <v>0</v>
      </c>
      <c r="AM1029">
        <v>26333456864</v>
      </c>
      <c r="AN1029">
        <v>37488987857</v>
      </c>
      <c r="AO1029">
        <v>36082175088</v>
      </c>
      <c r="AP1029">
        <v>36082175088</v>
      </c>
      <c r="AQ1029">
        <v>37187457902</v>
      </c>
      <c r="AR1029">
        <v>20875966745</v>
      </c>
      <c r="AS1029">
        <v>1824556015</v>
      </c>
      <c r="AT1029">
        <v>37290148526</v>
      </c>
      <c r="AU1029">
        <v>36251924359</v>
      </c>
      <c r="AV1029">
        <v>36251924359</v>
      </c>
      <c r="AW1029">
        <v>37841986697</v>
      </c>
      <c r="AX1029">
        <v>37488987857</v>
      </c>
      <c r="AY1029">
        <v>37488987857</v>
      </c>
      <c r="AZ1029">
        <v>38996488161</v>
      </c>
      <c r="BA1029">
        <v>6778358255</v>
      </c>
      <c r="BB1029">
        <v>1741174000</v>
      </c>
      <c r="BC1029">
        <v>15770000000</v>
      </c>
      <c r="BD1029">
        <v>49629664343</v>
      </c>
      <c r="BE1029">
        <v>49629664343</v>
      </c>
      <c r="BF1029">
        <v>1</v>
      </c>
      <c r="BG1029">
        <v>1</v>
      </c>
      <c r="BH1029">
        <v>1</v>
      </c>
      <c r="BI1029">
        <v>37488987857</v>
      </c>
      <c r="BJ1029">
        <v>17299187518</v>
      </c>
      <c r="BK1029">
        <v>37857278759</v>
      </c>
      <c r="BL1029">
        <v>37857278759</v>
      </c>
      <c r="BM1029">
        <v>20558091241</v>
      </c>
      <c r="BN1029">
        <v>19332296167</v>
      </c>
      <c r="BO1029">
        <v>0</v>
      </c>
      <c r="BP1029">
        <v>0</v>
      </c>
      <c r="BQ1029">
        <v>835</v>
      </c>
      <c r="BR1029">
        <v>7318</v>
      </c>
      <c r="BS1029">
        <v>835</v>
      </c>
      <c r="BT1029">
        <v>1242</v>
      </c>
    </row>
    <row r="1030" spans="1:72">
      <c r="A1030" t="s">
        <v>1319</v>
      </c>
      <c r="B1030" t="s">
        <v>98</v>
      </c>
      <c r="C1030">
        <v>2015</v>
      </c>
      <c r="D1030" t="s">
        <v>380</v>
      </c>
      <c r="E1030">
        <v>1</v>
      </c>
      <c r="G1030" t="s">
        <v>381</v>
      </c>
      <c r="H1030" t="s">
        <v>1239</v>
      </c>
      <c r="I1030">
        <v>27305097732</v>
      </c>
      <c r="J1030">
        <v>2346391341</v>
      </c>
      <c r="K1030">
        <v>1409320587</v>
      </c>
      <c r="L1030">
        <v>1714968041</v>
      </c>
      <c r="M1030">
        <v>1714968041</v>
      </c>
      <c r="N1030">
        <v>9054311349</v>
      </c>
      <c r="O1030">
        <v>8726225631</v>
      </c>
      <c r="P1030">
        <v>3356153554</v>
      </c>
      <c r="Q1030">
        <v>3356153554</v>
      </c>
      <c r="R1030">
        <v>4322049937</v>
      </c>
      <c r="S1030">
        <v>3356153554</v>
      </c>
      <c r="T1030">
        <v>3491439666</v>
      </c>
      <c r="U1030">
        <v>3491439666</v>
      </c>
      <c r="V1030">
        <v>3491439666</v>
      </c>
      <c r="W1030">
        <v>3491439666</v>
      </c>
      <c r="X1030">
        <v>3491439666</v>
      </c>
      <c r="Y1030">
        <v>398</v>
      </c>
      <c r="Z1030">
        <v>91</v>
      </c>
      <c r="AA1030">
        <v>91</v>
      </c>
      <c r="AB1030">
        <v>3491439666</v>
      </c>
      <c r="AC1030">
        <v>214230900</v>
      </c>
      <c r="AM1030">
        <v>6809771411</v>
      </c>
      <c r="AN1030">
        <v>3491439666</v>
      </c>
      <c r="AO1030">
        <v>3335511828</v>
      </c>
      <c r="AP1030">
        <v>3335511828</v>
      </c>
      <c r="AQ1030">
        <v>3362283672</v>
      </c>
      <c r="AR1030">
        <v>3362283672</v>
      </c>
      <c r="AS1030">
        <v>416758202</v>
      </c>
      <c r="AT1030">
        <v>3453669505</v>
      </c>
      <c r="AU1030">
        <v>3109683062</v>
      </c>
      <c r="AV1030">
        <v>3109683062</v>
      </c>
      <c r="AW1030">
        <v>3286576414</v>
      </c>
      <c r="AX1030">
        <v>3491439666</v>
      </c>
      <c r="AY1030">
        <v>3491439666</v>
      </c>
      <c r="AZ1030">
        <v>3835269468</v>
      </c>
      <c r="BB1030">
        <v>360454000</v>
      </c>
      <c r="BD1030">
        <v>27305097732</v>
      </c>
      <c r="BE1030">
        <v>27305097732</v>
      </c>
      <c r="BF1030">
        <v>1</v>
      </c>
      <c r="BG1030">
        <v>1</v>
      </c>
      <c r="BI1030">
        <v>3491439666</v>
      </c>
      <c r="BK1030">
        <v>3356153554</v>
      </c>
      <c r="BL1030">
        <v>3356153554</v>
      </c>
      <c r="BM1030">
        <v>3356153554</v>
      </c>
      <c r="BN1030">
        <v>1727654593</v>
      </c>
      <c r="BQ1030">
        <v>91</v>
      </c>
      <c r="BS1030">
        <v>91</v>
      </c>
      <c r="BT1030">
        <v>116</v>
      </c>
    </row>
    <row r="1031" spans="1:72">
      <c r="A1031" t="s">
        <v>1320</v>
      </c>
      <c r="B1031" t="s">
        <v>99</v>
      </c>
      <c r="C1031">
        <v>2015</v>
      </c>
      <c r="D1031" t="s">
        <v>380</v>
      </c>
      <c r="E1031">
        <v>1</v>
      </c>
      <c r="G1031" t="s">
        <v>383</v>
      </c>
      <c r="H1031" t="s">
        <v>1239</v>
      </c>
      <c r="I1031">
        <v>4353757491</v>
      </c>
      <c r="J1031">
        <v>184733370</v>
      </c>
      <c r="K1031">
        <v>172496398</v>
      </c>
      <c r="L1031">
        <v>191014821</v>
      </c>
      <c r="M1031">
        <v>191014821</v>
      </c>
      <c r="N1031">
        <v>3829933651</v>
      </c>
      <c r="O1031">
        <v>2649811226</v>
      </c>
      <c r="P1031">
        <v>2244659446</v>
      </c>
      <c r="Q1031">
        <v>2244659446</v>
      </c>
      <c r="R1031">
        <v>2208529413</v>
      </c>
      <c r="S1031">
        <v>2244659446</v>
      </c>
      <c r="T1031">
        <v>2218228592</v>
      </c>
      <c r="U1031">
        <v>2218228592</v>
      </c>
      <c r="V1031">
        <v>2218228592</v>
      </c>
      <c r="W1031">
        <v>2218228592</v>
      </c>
      <c r="X1031">
        <v>2218228592</v>
      </c>
      <c r="Y1031">
        <v>510</v>
      </c>
      <c r="Z1031">
        <v>27</v>
      </c>
      <c r="AA1031">
        <v>27</v>
      </c>
      <c r="AB1031">
        <v>2218228592</v>
      </c>
      <c r="AC1031">
        <v>259823790</v>
      </c>
      <c r="AM1031">
        <v>1994815164</v>
      </c>
      <c r="AN1031">
        <v>2218228592</v>
      </c>
      <c r="AO1031">
        <v>2107924183</v>
      </c>
      <c r="AP1031">
        <v>2107924183</v>
      </c>
      <c r="AQ1031">
        <v>2297484737</v>
      </c>
      <c r="AR1031">
        <v>2297484737</v>
      </c>
      <c r="AS1031">
        <v>42304622</v>
      </c>
      <c r="AT1031">
        <v>2210087731</v>
      </c>
      <c r="AU1031">
        <v>2064358156</v>
      </c>
      <c r="AV1031">
        <v>2064358156</v>
      </c>
      <c r="AW1031">
        <v>2110499356</v>
      </c>
      <c r="AX1031">
        <v>2218228592</v>
      </c>
      <c r="AY1031">
        <v>2218228592</v>
      </c>
      <c r="AZ1031">
        <v>2347128832</v>
      </c>
      <c r="BB1031">
        <v>72913000</v>
      </c>
      <c r="BD1031">
        <v>4353757491</v>
      </c>
      <c r="BE1031">
        <v>4353757491</v>
      </c>
      <c r="BF1031">
        <v>1</v>
      </c>
      <c r="BG1031">
        <v>1</v>
      </c>
      <c r="BI1031">
        <v>2218228592</v>
      </c>
      <c r="BK1031">
        <v>2244659446</v>
      </c>
      <c r="BL1031">
        <v>2244659446</v>
      </c>
      <c r="BM1031">
        <v>2244659446</v>
      </c>
      <c r="BN1031">
        <v>769238934</v>
      </c>
      <c r="BQ1031">
        <v>27</v>
      </c>
      <c r="BS1031">
        <v>27</v>
      </c>
      <c r="BT1031">
        <v>39</v>
      </c>
    </row>
    <row r="1032" spans="1:72">
      <c r="A1032" t="s">
        <v>1321</v>
      </c>
      <c r="B1032" t="s">
        <v>100</v>
      </c>
      <c r="C1032">
        <v>2015</v>
      </c>
      <c r="D1032" t="s">
        <v>380</v>
      </c>
      <c r="E1032">
        <v>1</v>
      </c>
      <c r="G1032" t="s">
        <v>385</v>
      </c>
      <c r="H1032" t="s">
        <v>1239</v>
      </c>
      <c r="I1032">
        <v>17511220251</v>
      </c>
      <c r="J1032">
        <v>3606227822</v>
      </c>
      <c r="K1032">
        <v>2340058921</v>
      </c>
      <c r="L1032">
        <v>2609844253</v>
      </c>
      <c r="M1032">
        <v>2609844253</v>
      </c>
      <c r="N1032">
        <v>30495629030</v>
      </c>
      <c r="O1032">
        <v>18864577871</v>
      </c>
      <c r="P1032">
        <v>7234166125</v>
      </c>
      <c r="Q1032">
        <v>7234166125</v>
      </c>
      <c r="R1032">
        <v>7519160135</v>
      </c>
      <c r="S1032">
        <v>7234166125</v>
      </c>
      <c r="T1032">
        <v>7203879116</v>
      </c>
      <c r="U1032">
        <v>7203879116</v>
      </c>
      <c r="V1032">
        <v>7203879116</v>
      </c>
      <c r="W1032">
        <v>7203879116</v>
      </c>
      <c r="X1032">
        <v>7203879116</v>
      </c>
      <c r="Y1032">
        <v>903</v>
      </c>
      <c r="Z1032">
        <v>176</v>
      </c>
      <c r="AA1032">
        <v>176</v>
      </c>
      <c r="AB1032">
        <v>7203879116</v>
      </c>
      <c r="AC1032">
        <v>526292553</v>
      </c>
      <c r="AM1032">
        <v>13925658186</v>
      </c>
      <c r="AN1032">
        <v>7203879116</v>
      </c>
      <c r="AO1032">
        <v>6870804550</v>
      </c>
      <c r="AP1032">
        <v>6870804550</v>
      </c>
      <c r="AQ1032">
        <v>7489890503</v>
      </c>
      <c r="AR1032">
        <v>7489890503</v>
      </c>
      <c r="AS1032">
        <v>776811047</v>
      </c>
      <c r="AT1032">
        <v>7188504204</v>
      </c>
      <c r="AU1032">
        <v>6679159899</v>
      </c>
      <c r="AV1032">
        <v>6679159899</v>
      </c>
      <c r="AW1032">
        <v>6792260007</v>
      </c>
      <c r="AX1032">
        <v>7203879116</v>
      </c>
      <c r="AY1032">
        <v>7203879116</v>
      </c>
      <c r="AZ1032">
        <v>7872325558</v>
      </c>
      <c r="BB1032">
        <v>610000000</v>
      </c>
      <c r="BD1032">
        <v>17511220251</v>
      </c>
      <c r="BE1032">
        <v>17511220251</v>
      </c>
      <c r="BF1032">
        <v>1</v>
      </c>
      <c r="BG1032">
        <v>1</v>
      </c>
      <c r="BI1032">
        <v>7203879116</v>
      </c>
      <c r="BK1032">
        <v>7234166125</v>
      </c>
      <c r="BL1032">
        <v>7234166125</v>
      </c>
      <c r="BM1032">
        <v>7234166125</v>
      </c>
      <c r="BN1032">
        <v>3049946589</v>
      </c>
      <c r="BQ1032">
        <v>176</v>
      </c>
      <c r="BS1032">
        <v>176</v>
      </c>
      <c r="BT1032">
        <v>145</v>
      </c>
    </row>
    <row r="1033" spans="1:72">
      <c r="A1033" t="s">
        <v>1322</v>
      </c>
      <c r="B1033" t="s">
        <v>101</v>
      </c>
      <c r="C1033">
        <v>2015</v>
      </c>
      <c r="D1033" t="s">
        <v>380</v>
      </c>
      <c r="E1033">
        <v>2</v>
      </c>
      <c r="G1033" t="s">
        <v>387</v>
      </c>
      <c r="H1033" t="s">
        <v>1239</v>
      </c>
      <c r="I1033">
        <v>28793115124</v>
      </c>
      <c r="J1033">
        <v>5854227676</v>
      </c>
      <c r="K1033">
        <v>2596185592</v>
      </c>
      <c r="L1033">
        <v>3070646235</v>
      </c>
      <c r="M1033">
        <v>3070646235</v>
      </c>
      <c r="N1033">
        <v>36568978908</v>
      </c>
      <c r="O1033">
        <v>22835231248</v>
      </c>
      <c r="P1033">
        <v>8473109214</v>
      </c>
      <c r="Q1033">
        <v>8473109214</v>
      </c>
      <c r="R1033">
        <v>9190293918</v>
      </c>
      <c r="S1033">
        <v>8473109214</v>
      </c>
      <c r="T1033">
        <v>8380594020</v>
      </c>
      <c r="U1033">
        <v>8380594020</v>
      </c>
      <c r="V1033">
        <v>8380594020</v>
      </c>
      <c r="W1033">
        <v>8380594020</v>
      </c>
      <c r="X1033">
        <v>8380594020</v>
      </c>
      <c r="Y1033">
        <v>1081</v>
      </c>
      <c r="Z1033">
        <v>199</v>
      </c>
      <c r="AA1033">
        <v>199</v>
      </c>
      <c r="AB1033">
        <v>8380594020</v>
      </c>
      <c r="AC1033">
        <v>613017850</v>
      </c>
      <c r="AM1033">
        <v>17151915004</v>
      </c>
      <c r="AN1033">
        <v>8380594020</v>
      </c>
      <c r="AO1033">
        <v>8441182185</v>
      </c>
      <c r="AP1033">
        <v>8441182185</v>
      </c>
      <c r="AQ1033">
        <v>8169371372</v>
      </c>
      <c r="AR1033">
        <v>8169371372</v>
      </c>
      <c r="AS1033">
        <v>976011258</v>
      </c>
      <c r="AT1033">
        <v>8292458855</v>
      </c>
      <c r="AU1033">
        <v>8004572878</v>
      </c>
      <c r="AV1033">
        <v>8004572878</v>
      </c>
      <c r="AW1033">
        <v>8251271365</v>
      </c>
      <c r="AX1033">
        <v>8380594020</v>
      </c>
      <c r="AY1033">
        <v>8380594020</v>
      </c>
      <c r="AZ1033">
        <v>9247725444</v>
      </c>
      <c r="BB1033">
        <v>1442208000</v>
      </c>
      <c r="BD1033">
        <v>28793115124</v>
      </c>
      <c r="BE1033">
        <v>28793115124</v>
      </c>
      <c r="BF1033">
        <v>1</v>
      </c>
      <c r="BG1033">
        <v>1</v>
      </c>
      <c r="BI1033">
        <v>8380594020</v>
      </c>
      <c r="BK1033">
        <v>8473109214</v>
      </c>
      <c r="BL1033">
        <v>8473109214</v>
      </c>
      <c r="BM1033">
        <v>8473109214</v>
      </c>
      <c r="BN1033">
        <v>3787720777</v>
      </c>
      <c r="BQ1033">
        <v>199</v>
      </c>
      <c r="BS1033">
        <v>199</v>
      </c>
      <c r="BT1033">
        <v>160</v>
      </c>
    </row>
    <row r="1034" spans="1:72">
      <c r="A1034" t="s">
        <v>1323</v>
      </c>
      <c r="B1034" t="s">
        <v>206</v>
      </c>
      <c r="C1034">
        <v>2016</v>
      </c>
      <c r="D1034" t="s">
        <v>207</v>
      </c>
      <c r="E1034">
        <v>8</v>
      </c>
      <c r="G1034" t="s">
        <v>208</v>
      </c>
      <c r="H1034" t="s">
        <v>1324</v>
      </c>
      <c r="I1034">
        <v>287427143740</v>
      </c>
      <c r="J1034">
        <v>20034285300</v>
      </c>
      <c r="K1034">
        <v>14304364686</v>
      </c>
      <c r="L1034">
        <v>23326702770</v>
      </c>
      <c r="M1034">
        <v>23326702770</v>
      </c>
      <c r="N1034">
        <v>236873142522</v>
      </c>
      <c r="O1034">
        <v>147109980521</v>
      </c>
      <c r="P1034">
        <v>95358767747</v>
      </c>
      <c r="Q1034">
        <v>95358767747</v>
      </c>
      <c r="R1034">
        <v>96444217533</v>
      </c>
      <c r="S1034">
        <v>95358767747</v>
      </c>
      <c r="T1034">
        <v>94528331041</v>
      </c>
      <c r="U1034">
        <v>94528331041</v>
      </c>
      <c r="V1034">
        <v>94528331041</v>
      </c>
      <c r="W1034">
        <v>94528331041</v>
      </c>
      <c r="X1034">
        <v>94528331041</v>
      </c>
      <c r="Y1034">
        <v>17414</v>
      </c>
      <c r="Z1034">
        <v>2431</v>
      </c>
      <c r="AA1034">
        <v>2431</v>
      </c>
      <c r="AB1034">
        <v>94528331041</v>
      </c>
      <c r="AC1034">
        <v>9758974290</v>
      </c>
      <c r="AD1034">
        <v>94528331041</v>
      </c>
      <c r="AE1034">
        <v>0</v>
      </c>
      <c r="AF1034">
        <v>1605</v>
      </c>
      <c r="AG1034">
        <v>1605</v>
      </c>
      <c r="AH1034">
        <v>1605</v>
      </c>
      <c r="AI1034">
        <v>0</v>
      </c>
      <c r="AJ1034">
        <v>0</v>
      </c>
      <c r="AK1034">
        <v>0</v>
      </c>
      <c r="AL1034">
        <v>0</v>
      </c>
      <c r="AM1034">
        <v>131983306749</v>
      </c>
      <c r="AN1034">
        <v>94528331041</v>
      </c>
      <c r="AO1034">
        <v>91618986786</v>
      </c>
      <c r="AP1034">
        <v>91618986786</v>
      </c>
      <c r="AQ1034">
        <v>99533516057</v>
      </c>
      <c r="AR1034">
        <v>71293638727</v>
      </c>
      <c r="AS1034">
        <v>10488379083</v>
      </c>
      <c r="AT1034">
        <v>94263338906</v>
      </c>
      <c r="AU1034">
        <v>91252406612</v>
      </c>
      <c r="AV1034">
        <v>91252406612</v>
      </c>
      <c r="AW1034">
        <v>90782194185</v>
      </c>
      <c r="AX1034">
        <v>94528331041</v>
      </c>
      <c r="AY1034">
        <v>94528331041</v>
      </c>
      <c r="AZ1034">
        <v>99447667559</v>
      </c>
      <c r="BA1034">
        <v>9891844016</v>
      </c>
      <c r="BB1034">
        <v>12072946000</v>
      </c>
      <c r="BC1034">
        <v>27654804000</v>
      </c>
      <c r="BD1034">
        <v>287427143740</v>
      </c>
      <c r="BE1034">
        <v>287427143740</v>
      </c>
      <c r="BF1034">
        <v>1</v>
      </c>
      <c r="BG1034">
        <v>1</v>
      </c>
      <c r="BH1034">
        <v>1</v>
      </c>
      <c r="BI1034">
        <v>94528331041</v>
      </c>
      <c r="BJ1034">
        <v>28246240022</v>
      </c>
      <c r="BK1034">
        <v>95358767747</v>
      </c>
      <c r="BL1034">
        <v>95358767747</v>
      </c>
      <c r="BM1034">
        <v>67112527725</v>
      </c>
      <c r="BN1034">
        <v>48905105521</v>
      </c>
      <c r="BO1034">
        <v>0</v>
      </c>
      <c r="BP1034">
        <v>0</v>
      </c>
      <c r="BQ1034">
        <v>2431</v>
      </c>
      <c r="BR1034">
        <v>11402</v>
      </c>
      <c r="BS1034">
        <v>2431</v>
      </c>
      <c r="BT1034">
        <v>3122</v>
      </c>
    </row>
    <row r="1035" spans="1:72">
      <c r="A1035" t="s">
        <v>1325</v>
      </c>
      <c r="B1035" t="s">
        <v>211</v>
      </c>
      <c r="C1035">
        <v>2016</v>
      </c>
      <c r="D1035" t="s">
        <v>212</v>
      </c>
      <c r="E1035">
        <v>5</v>
      </c>
      <c r="G1035" t="s">
        <v>213</v>
      </c>
      <c r="H1035" t="s">
        <v>1324</v>
      </c>
      <c r="I1035">
        <v>48240689890</v>
      </c>
      <c r="J1035">
        <v>1336941121</v>
      </c>
      <c r="K1035">
        <v>1168254833</v>
      </c>
      <c r="L1035">
        <v>1406920963</v>
      </c>
      <c r="M1035">
        <v>1406920963</v>
      </c>
      <c r="N1035">
        <v>26110057307</v>
      </c>
      <c r="O1035">
        <v>23797593335</v>
      </c>
      <c r="P1035">
        <v>10875177936</v>
      </c>
      <c r="Q1035">
        <v>10875177936</v>
      </c>
      <c r="R1035">
        <v>10397644415</v>
      </c>
      <c r="S1035">
        <v>10875177936</v>
      </c>
      <c r="T1035">
        <v>10796070462</v>
      </c>
      <c r="U1035">
        <v>10796070462</v>
      </c>
      <c r="V1035">
        <v>10796070462</v>
      </c>
      <c r="W1035">
        <v>10796070462</v>
      </c>
      <c r="X1035">
        <v>10796070462</v>
      </c>
      <c r="Y1035">
        <v>5404</v>
      </c>
      <c r="Z1035">
        <v>417</v>
      </c>
      <c r="AA1035">
        <v>417</v>
      </c>
      <c r="AB1035">
        <v>10796070462</v>
      </c>
      <c r="AC1035">
        <v>3103626776</v>
      </c>
      <c r="AM1035">
        <v>17137278805</v>
      </c>
      <c r="AN1035">
        <v>10796070462</v>
      </c>
      <c r="AO1035">
        <v>10308939843</v>
      </c>
      <c r="AP1035">
        <v>10308939843</v>
      </c>
      <c r="AQ1035">
        <v>11143538056</v>
      </c>
      <c r="AR1035">
        <v>11143538056</v>
      </c>
      <c r="AS1035">
        <v>95543401</v>
      </c>
      <c r="AT1035">
        <v>10792178972</v>
      </c>
      <c r="AU1035">
        <v>10467954999</v>
      </c>
      <c r="AV1035">
        <v>10467954999</v>
      </c>
      <c r="AW1035">
        <v>9851696245</v>
      </c>
      <c r="AX1035">
        <v>10796070462</v>
      </c>
      <c r="AY1035">
        <v>10796070462</v>
      </c>
      <c r="AZ1035">
        <v>11351458134</v>
      </c>
      <c r="BB1035">
        <v>104168000</v>
      </c>
      <c r="BD1035">
        <v>48240689890</v>
      </c>
      <c r="BE1035">
        <v>48240689890</v>
      </c>
      <c r="BF1035">
        <v>1</v>
      </c>
      <c r="BG1035">
        <v>1</v>
      </c>
      <c r="BI1035">
        <v>10796070462</v>
      </c>
      <c r="BK1035">
        <v>10875177936</v>
      </c>
      <c r="BL1035">
        <v>10875177936</v>
      </c>
      <c r="BM1035">
        <v>10875177936</v>
      </c>
      <c r="BN1035">
        <v>8036029534</v>
      </c>
      <c r="BQ1035">
        <v>417</v>
      </c>
      <c r="BR1035">
        <v>5078</v>
      </c>
      <c r="BS1035">
        <v>417</v>
      </c>
      <c r="BT1035">
        <v>237</v>
      </c>
    </row>
    <row r="1036" spans="1:72">
      <c r="A1036" t="s">
        <v>1326</v>
      </c>
      <c r="B1036" t="s">
        <v>18</v>
      </c>
      <c r="C1036">
        <v>2016</v>
      </c>
      <c r="D1036" t="s">
        <v>215</v>
      </c>
      <c r="E1036">
        <v>3</v>
      </c>
      <c r="G1036" t="s">
        <v>216</v>
      </c>
      <c r="H1036" t="s">
        <v>1324</v>
      </c>
      <c r="I1036">
        <v>16605014605</v>
      </c>
      <c r="J1036">
        <v>986434712</v>
      </c>
      <c r="K1036">
        <v>754333616</v>
      </c>
      <c r="L1036">
        <v>1429520688</v>
      </c>
      <c r="M1036">
        <v>1429520688</v>
      </c>
      <c r="N1036">
        <v>18590102053</v>
      </c>
      <c r="O1036">
        <v>13981633403</v>
      </c>
      <c r="P1036">
        <v>5412816734</v>
      </c>
      <c r="Q1036">
        <v>5412816734</v>
      </c>
      <c r="R1036">
        <v>5494259668</v>
      </c>
      <c r="S1036">
        <v>5412816734</v>
      </c>
      <c r="T1036">
        <v>5398868119</v>
      </c>
      <c r="U1036">
        <v>5398868119</v>
      </c>
      <c r="V1036">
        <v>5398868119</v>
      </c>
      <c r="W1036">
        <v>5398868119</v>
      </c>
      <c r="X1036">
        <v>5398868119</v>
      </c>
      <c r="Y1036">
        <v>3365</v>
      </c>
      <c r="Z1036">
        <v>201</v>
      </c>
      <c r="AA1036">
        <v>201</v>
      </c>
      <c r="AB1036">
        <v>5398868119</v>
      </c>
      <c r="AC1036">
        <v>1815249632</v>
      </c>
      <c r="AM1036">
        <v>10298028961</v>
      </c>
      <c r="AN1036">
        <v>5398868119</v>
      </c>
      <c r="AO1036">
        <v>5213980860</v>
      </c>
      <c r="AP1036">
        <v>5213980860</v>
      </c>
      <c r="AQ1036">
        <v>5768320093</v>
      </c>
      <c r="AR1036">
        <v>5768320093</v>
      </c>
      <c r="AS1036">
        <v>479393409</v>
      </c>
      <c r="AT1036">
        <v>5392095678</v>
      </c>
      <c r="AU1036">
        <v>5128825009</v>
      </c>
      <c r="AV1036">
        <v>5128825009</v>
      </c>
      <c r="AW1036">
        <v>5275371474</v>
      </c>
      <c r="AX1036">
        <v>5398868119</v>
      </c>
      <c r="AY1036">
        <v>5398868119</v>
      </c>
      <c r="AZ1036">
        <v>5977394251</v>
      </c>
      <c r="BB1036">
        <v>429067000</v>
      </c>
      <c r="BD1036">
        <v>16605014605</v>
      </c>
      <c r="BE1036">
        <v>16605014605</v>
      </c>
      <c r="BF1036">
        <v>1</v>
      </c>
      <c r="BG1036">
        <v>1</v>
      </c>
      <c r="BI1036">
        <v>5398868119</v>
      </c>
      <c r="BK1036">
        <v>5412816734</v>
      </c>
      <c r="BL1036">
        <v>5412816734</v>
      </c>
      <c r="BM1036">
        <v>5412816734</v>
      </c>
      <c r="BN1036">
        <v>3125855145</v>
      </c>
      <c r="BQ1036">
        <v>201</v>
      </c>
      <c r="BR1036">
        <v>2812</v>
      </c>
      <c r="BS1036">
        <v>201</v>
      </c>
      <c r="BT1036">
        <v>168</v>
      </c>
    </row>
    <row r="1037" spans="1:72">
      <c r="A1037" t="s">
        <v>1327</v>
      </c>
      <c r="B1037" t="s">
        <v>19</v>
      </c>
      <c r="C1037">
        <v>2016</v>
      </c>
      <c r="D1037" t="s">
        <v>218</v>
      </c>
      <c r="E1037">
        <v>3</v>
      </c>
      <c r="G1037" t="s">
        <v>219</v>
      </c>
      <c r="H1037" t="s">
        <v>1324</v>
      </c>
      <c r="I1037">
        <v>7212054047</v>
      </c>
      <c r="J1037">
        <v>557661809</v>
      </c>
      <c r="K1037">
        <v>343803106</v>
      </c>
      <c r="L1037">
        <v>523653453</v>
      </c>
      <c r="M1037">
        <v>523653453</v>
      </c>
      <c r="N1037">
        <v>5487314304</v>
      </c>
      <c r="O1037">
        <v>4580329292</v>
      </c>
      <c r="P1037">
        <v>2882924944</v>
      </c>
      <c r="Q1037">
        <v>2882924944</v>
      </c>
      <c r="R1037">
        <v>3017571294</v>
      </c>
      <c r="S1037">
        <v>2882924944</v>
      </c>
      <c r="T1037">
        <v>2880823505</v>
      </c>
      <c r="U1037">
        <v>2880823505</v>
      </c>
      <c r="V1037">
        <v>2880823505</v>
      </c>
      <c r="W1037">
        <v>2880823505</v>
      </c>
      <c r="X1037">
        <v>2880823505</v>
      </c>
      <c r="Y1037">
        <v>2409</v>
      </c>
      <c r="Z1037">
        <v>124</v>
      </c>
      <c r="AA1037">
        <v>124</v>
      </c>
      <c r="AB1037">
        <v>2880823505</v>
      </c>
      <c r="AC1037">
        <v>1308024842</v>
      </c>
      <c r="AM1037">
        <v>5230330496</v>
      </c>
      <c r="AN1037">
        <v>2880823505</v>
      </c>
      <c r="AO1037">
        <v>2697936977</v>
      </c>
      <c r="AP1037">
        <v>2697936977</v>
      </c>
      <c r="AQ1037">
        <v>3192484448</v>
      </c>
      <c r="AR1037">
        <v>3192484448</v>
      </c>
      <c r="AS1037">
        <v>114659391</v>
      </c>
      <c r="AT1037">
        <v>2877020703</v>
      </c>
      <c r="AU1037">
        <v>2698733465</v>
      </c>
      <c r="AV1037">
        <v>2698733465</v>
      </c>
      <c r="AW1037">
        <v>2779394978</v>
      </c>
      <c r="AX1037">
        <v>2880823505</v>
      </c>
      <c r="AY1037">
        <v>2880823505</v>
      </c>
      <c r="AZ1037">
        <v>3124156224</v>
      </c>
      <c r="BB1037">
        <v>34365000</v>
      </c>
      <c r="BD1037">
        <v>7212054047</v>
      </c>
      <c r="BE1037">
        <v>7212054047</v>
      </c>
      <c r="BF1037">
        <v>1</v>
      </c>
      <c r="BG1037">
        <v>1</v>
      </c>
      <c r="BI1037">
        <v>2880823505</v>
      </c>
      <c r="BK1037">
        <v>2882924944</v>
      </c>
      <c r="BL1037">
        <v>2882924944</v>
      </c>
      <c r="BM1037">
        <v>2882924944</v>
      </c>
      <c r="BN1037">
        <v>1940562624</v>
      </c>
      <c r="BQ1037">
        <v>124</v>
      </c>
      <c r="BR1037">
        <v>2301</v>
      </c>
      <c r="BS1037">
        <v>124</v>
      </c>
      <c r="BT1037">
        <v>69</v>
      </c>
    </row>
    <row r="1038" spans="1:72">
      <c r="A1038" t="s">
        <v>1328</v>
      </c>
      <c r="B1038" t="s">
        <v>20</v>
      </c>
      <c r="C1038">
        <v>2016</v>
      </c>
      <c r="D1038" t="s">
        <v>215</v>
      </c>
      <c r="E1038">
        <v>2</v>
      </c>
      <c r="G1038" t="s">
        <v>221</v>
      </c>
      <c r="H1038" t="s">
        <v>1324</v>
      </c>
      <c r="I1038">
        <v>11826790126</v>
      </c>
      <c r="J1038">
        <v>855276681</v>
      </c>
      <c r="K1038">
        <v>551529647</v>
      </c>
      <c r="L1038">
        <v>1072692160</v>
      </c>
      <c r="M1038">
        <v>1072692160</v>
      </c>
      <c r="N1038">
        <v>15675569844</v>
      </c>
      <c r="O1038">
        <v>12156866606</v>
      </c>
      <c r="P1038">
        <v>4667900911</v>
      </c>
      <c r="Q1038">
        <v>4667900911</v>
      </c>
      <c r="R1038">
        <v>4616772296</v>
      </c>
      <c r="S1038">
        <v>4667900911</v>
      </c>
      <c r="T1038">
        <v>4709082616</v>
      </c>
      <c r="U1038">
        <v>4709082616</v>
      </c>
      <c r="V1038">
        <v>4709082616</v>
      </c>
      <c r="W1038">
        <v>4709082616</v>
      </c>
      <c r="X1038">
        <v>4709082616</v>
      </c>
      <c r="Y1038">
        <v>1352</v>
      </c>
      <c r="Z1038">
        <v>134</v>
      </c>
      <c r="AA1038">
        <v>134</v>
      </c>
      <c r="AB1038">
        <v>4709082616</v>
      </c>
      <c r="AC1038">
        <v>672900484</v>
      </c>
      <c r="AM1038">
        <v>9257512132</v>
      </c>
      <c r="AN1038">
        <v>4709082616</v>
      </c>
      <c r="AO1038">
        <v>4339171974</v>
      </c>
      <c r="AP1038">
        <v>4339171974</v>
      </c>
      <c r="AQ1038">
        <v>5067895781</v>
      </c>
      <c r="AR1038">
        <v>5067895781</v>
      </c>
      <c r="AS1038">
        <v>464849821</v>
      </c>
      <c r="AT1038">
        <v>4702887440</v>
      </c>
      <c r="AU1038">
        <v>4429783449</v>
      </c>
      <c r="AV1038">
        <v>4429783449</v>
      </c>
      <c r="AW1038">
        <v>4210247428</v>
      </c>
      <c r="AX1038">
        <v>4709082616</v>
      </c>
      <c r="AY1038">
        <v>4709082616</v>
      </c>
      <c r="AZ1038">
        <v>5061472494.2835503</v>
      </c>
      <c r="BB1038">
        <v>433324000</v>
      </c>
      <c r="BD1038">
        <v>11826790126</v>
      </c>
      <c r="BE1038">
        <v>11826790126</v>
      </c>
      <c r="BF1038">
        <v>1</v>
      </c>
      <c r="BG1038">
        <v>1</v>
      </c>
      <c r="BI1038">
        <v>4709082616</v>
      </c>
      <c r="BK1038">
        <v>4667900911</v>
      </c>
      <c r="BL1038">
        <v>4667900911</v>
      </c>
      <c r="BM1038">
        <v>4667900911</v>
      </c>
      <c r="BN1038">
        <v>2647804762</v>
      </c>
      <c r="BQ1038">
        <v>134</v>
      </c>
      <c r="BR1038">
        <v>1178</v>
      </c>
      <c r="BS1038">
        <v>134</v>
      </c>
      <c r="BT1038">
        <v>93</v>
      </c>
    </row>
    <row r="1039" spans="1:72">
      <c r="A1039" t="s">
        <v>1329</v>
      </c>
      <c r="B1039" t="s">
        <v>21</v>
      </c>
      <c r="C1039">
        <v>2016</v>
      </c>
      <c r="D1039" t="s">
        <v>223</v>
      </c>
      <c r="E1039">
        <v>2</v>
      </c>
      <c r="G1039" t="s">
        <v>224</v>
      </c>
      <c r="H1039" t="s">
        <v>1324</v>
      </c>
      <c r="I1039">
        <v>25731211837</v>
      </c>
      <c r="J1039">
        <v>15940860338</v>
      </c>
      <c r="K1039">
        <v>5757651390</v>
      </c>
      <c r="L1039">
        <v>7128791315</v>
      </c>
      <c r="M1039">
        <v>7128791315</v>
      </c>
      <c r="N1039">
        <v>42342786824</v>
      </c>
      <c r="O1039">
        <v>24653575490</v>
      </c>
      <c r="P1039">
        <v>27932589716</v>
      </c>
      <c r="Q1039">
        <v>27932589716</v>
      </c>
      <c r="R1039">
        <v>27825686282</v>
      </c>
      <c r="S1039">
        <v>27932589716</v>
      </c>
      <c r="T1039">
        <v>26306852315</v>
      </c>
      <c r="U1039">
        <v>26306852315</v>
      </c>
      <c r="V1039">
        <v>26306852315</v>
      </c>
      <c r="W1039">
        <v>26306852315</v>
      </c>
      <c r="X1039">
        <v>26306852315</v>
      </c>
      <c r="Y1039">
        <v>1113</v>
      </c>
      <c r="Z1039">
        <v>336</v>
      </c>
      <c r="AA1039">
        <v>336</v>
      </c>
      <c r="AB1039">
        <v>26306852315</v>
      </c>
      <c r="AC1039">
        <v>620658484</v>
      </c>
      <c r="AD1039">
        <v>26306852315</v>
      </c>
      <c r="AE1039">
        <v>0</v>
      </c>
      <c r="AF1039">
        <v>946</v>
      </c>
      <c r="AG1039">
        <v>946</v>
      </c>
      <c r="AH1039">
        <v>946</v>
      </c>
      <c r="AI1039">
        <v>0</v>
      </c>
      <c r="AJ1039">
        <v>0</v>
      </c>
      <c r="AK1039">
        <v>0</v>
      </c>
      <c r="AL1039">
        <v>0</v>
      </c>
      <c r="AM1039">
        <v>14637552874</v>
      </c>
      <c r="AN1039">
        <v>26306852315</v>
      </c>
      <c r="AO1039">
        <v>27821012919</v>
      </c>
      <c r="AP1039">
        <v>27821012919</v>
      </c>
      <c r="AQ1039">
        <v>27683079373</v>
      </c>
      <c r="AR1039">
        <v>7907021028</v>
      </c>
      <c r="AS1039">
        <v>864941305</v>
      </c>
      <c r="AT1039">
        <v>26159739661</v>
      </c>
      <c r="AU1039">
        <v>25864894534</v>
      </c>
      <c r="AV1039">
        <v>25864894534</v>
      </c>
      <c r="AW1039">
        <v>25784833800</v>
      </c>
      <c r="AX1039">
        <v>26306852315</v>
      </c>
      <c r="AY1039">
        <v>26306852315</v>
      </c>
      <c r="AZ1039">
        <v>26551452425</v>
      </c>
      <c r="BA1039">
        <v>7662529767</v>
      </c>
      <c r="BB1039">
        <v>873279000</v>
      </c>
      <c r="BC1039">
        <v>19339437000</v>
      </c>
      <c r="BD1039">
        <v>25731211837</v>
      </c>
      <c r="BE1039">
        <v>25731211837</v>
      </c>
      <c r="BF1039">
        <v>1</v>
      </c>
      <c r="BG1039">
        <v>1</v>
      </c>
      <c r="BH1039">
        <v>1</v>
      </c>
      <c r="BI1039">
        <v>26306852315</v>
      </c>
      <c r="BJ1039">
        <v>20571811797</v>
      </c>
      <c r="BK1039">
        <v>27932589716</v>
      </c>
      <c r="BL1039">
        <v>27932589716</v>
      </c>
      <c r="BM1039">
        <v>7360777919</v>
      </c>
      <c r="BN1039">
        <v>11045730996</v>
      </c>
      <c r="BO1039">
        <v>0</v>
      </c>
      <c r="BP1039">
        <v>0</v>
      </c>
      <c r="BQ1039">
        <v>336</v>
      </c>
      <c r="BR1039">
        <v>980</v>
      </c>
      <c r="BS1039">
        <v>336</v>
      </c>
      <c r="BT1039">
        <v>1005</v>
      </c>
    </row>
    <row r="1040" spans="1:72">
      <c r="A1040" t="s">
        <v>1330</v>
      </c>
      <c r="B1040" t="s">
        <v>22</v>
      </c>
      <c r="C1040">
        <v>2016</v>
      </c>
      <c r="D1040" t="s">
        <v>215</v>
      </c>
      <c r="E1040">
        <v>2</v>
      </c>
      <c r="G1040" t="s">
        <v>226</v>
      </c>
      <c r="H1040" t="s">
        <v>1324</v>
      </c>
      <c r="I1040">
        <v>9429886510</v>
      </c>
      <c r="J1040">
        <v>751798182</v>
      </c>
      <c r="K1040">
        <v>556130956</v>
      </c>
      <c r="L1040">
        <v>784374975</v>
      </c>
      <c r="M1040">
        <v>784374975</v>
      </c>
      <c r="N1040">
        <v>12422103617</v>
      </c>
      <c r="O1040">
        <v>9285367118</v>
      </c>
      <c r="P1040">
        <v>4057490075</v>
      </c>
      <c r="Q1040">
        <v>4057490075</v>
      </c>
      <c r="R1040">
        <v>3896535432</v>
      </c>
      <c r="S1040">
        <v>4057490075</v>
      </c>
      <c r="T1040">
        <v>3918780014</v>
      </c>
      <c r="U1040">
        <v>3918780014</v>
      </c>
      <c r="V1040">
        <v>3918780014</v>
      </c>
      <c r="W1040">
        <v>3918780014</v>
      </c>
      <c r="X1040">
        <v>3918780014</v>
      </c>
      <c r="Y1040">
        <v>2065</v>
      </c>
      <c r="Z1040">
        <v>144</v>
      </c>
      <c r="AA1040">
        <v>144</v>
      </c>
      <c r="AB1040">
        <v>3918780014</v>
      </c>
      <c r="AC1040">
        <v>1197677140</v>
      </c>
      <c r="AM1040">
        <v>7050098136</v>
      </c>
      <c r="AN1040">
        <v>3918780014</v>
      </c>
      <c r="AO1040">
        <v>3762768467</v>
      </c>
      <c r="AP1040">
        <v>3762768467</v>
      </c>
      <c r="AQ1040">
        <v>4154454079</v>
      </c>
      <c r="AR1040">
        <v>4154454079</v>
      </c>
      <c r="AS1040">
        <v>154809488</v>
      </c>
      <c r="AT1040">
        <v>3916811168</v>
      </c>
      <c r="AU1040">
        <v>3651638968</v>
      </c>
      <c r="AV1040">
        <v>3651638968</v>
      </c>
      <c r="AW1040">
        <v>3106968502</v>
      </c>
      <c r="AX1040">
        <v>3918780014</v>
      </c>
      <c r="AY1040">
        <v>3918780014</v>
      </c>
      <c r="AZ1040">
        <v>4049656395</v>
      </c>
      <c r="BB1040">
        <v>129598000</v>
      </c>
      <c r="BD1040">
        <v>9429886510</v>
      </c>
      <c r="BE1040">
        <v>9429886510</v>
      </c>
      <c r="BF1040">
        <v>1</v>
      </c>
      <c r="BG1040">
        <v>1</v>
      </c>
      <c r="BI1040">
        <v>3918780014</v>
      </c>
      <c r="BK1040">
        <v>4057490075</v>
      </c>
      <c r="BL1040">
        <v>4057490075</v>
      </c>
      <c r="BM1040">
        <v>4057490075</v>
      </c>
      <c r="BN1040">
        <v>2477631189</v>
      </c>
      <c r="BQ1040">
        <v>144</v>
      </c>
      <c r="BR1040">
        <v>1827</v>
      </c>
      <c r="BS1040">
        <v>144</v>
      </c>
      <c r="BT1040">
        <v>100</v>
      </c>
    </row>
    <row r="1041" spans="1:72">
      <c r="A1041" t="s">
        <v>1331</v>
      </c>
      <c r="B1041" t="s">
        <v>23</v>
      </c>
      <c r="C1041">
        <v>2016</v>
      </c>
      <c r="D1041" t="s">
        <v>228</v>
      </c>
      <c r="E1041">
        <v>5</v>
      </c>
      <c r="G1041" t="s">
        <v>229</v>
      </c>
      <c r="H1041" t="s">
        <v>1324</v>
      </c>
      <c r="I1041">
        <v>74193666276</v>
      </c>
      <c r="J1041">
        <v>16903010458</v>
      </c>
      <c r="K1041">
        <v>6628200243</v>
      </c>
      <c r="L1041">
        <v>8904452159</v>
      </c>
      <c r="M1041">
        <v>8904452159</v>
      </c>
      <c r="N1041">
        <v>80625221207</v>
      </c>
      <c r="O1041">
        <v>56715720326</v>
      </c>
      <c r="P1041">
        <v>37560800670</v>
      </c>
      <c r="Q1041">
        <v>37560800670</v>
      </c>
      <c r="R1041">
        <v>38661110748</v>
      </c>
      <c r="S1041">
        <v>37560800670</v>
      </c>
      <c r="T1041">
        <v>36599887688</v>
      </c>
      <c r="U1041">
        <v>36599887688</v>
      </c>
      <c r="V1041">
        <v>36599887688</v>
      </c>
      <c r="W1041">
        <v>36599887688</v>
      </c>
      <c r="X1041">
        <v>36599887688</v>
      </c>
      <c r="Y1041">
        <v>6901</v>
      </c>
      <c r="Z1041">
        <v>784</v>
      </c>
      <c r="AA1041">
        <v>784</v>
      </c>
      <c r="AB1041">
        <v>36599887688</v>
      </c>
      <c r="AC1041">
        <v>3679880398</v>
      </c>
      <c r="AD1041">
        <v>36599887688</v>
      </c>
      <c r="AE1041">
        <v>0</v>
      </c>
      <c r="AF1041">
        <v>855</v>
      </c>
      <c r="AG1041">
        <v>855</v>
      </c>
      <c r="AH1041">
        <v>855</v>
      </c>
      <c r="AI1041">
        <v>0</v>
      </c>
      <c r="AJ1041">
        <v>0</v>
      </c>
      <c r="AK1041">
        <v>0</v>
      </c>
      <c r="AL1041">
        <v>0</v>
      </c>
      <c r="AM1041">
        <v>42296137262</v>
      </c>
      <c r="AN1041">
        <v>36599887688</v>
      </c>
      <c r="AO1041">
        <v>36645505477</v>
      </c>
      <c r="AP1041">
        <v>36645505477</v>
      </c>
      <c r="AQ1041">
        <v>37648327788</v>
      </c>
      <c r="AR1041">
        <v>18090811572</v>
      </c>
      <c r="AS1041">
        <v>1861854113</v>
      </c>
      <c r="AT1041">
        <v>36427420547</v>
      </c>
      <c r="AU1041">
        <v>35519360730</v>
      </c>
      <c r="AV1041">
        <v>35519360730</v>
      </c>
      <c r="AW1041">
        <v>35781501677</v>
      </c>
      <c r="AX1041">
        <v>36599887688</v>
      </c>
      <c r="AY1041">
        <v>36599887688</v>
      </c>
      <c r="AZ1041">
        <v>38424281482</v>
      </c>
      <c r="BA1041">
        <v>8048254929</v>
      </c>
      <c r="BB1041">
        <v>1499872000</v>
      </c>
      <c r="BC1041">
        <v>18909028000</v>
      </c>
      <c r="BD1041">
        <v>74193666276</v>
      </c>
      <c r="BE1041">
        <v>74193666276</v>
      </c>
      <c r="BF1041">
        <v>1</v>
      </c>
      <c r="BG1041">
        <v>1</v>
      </c>
      <c r="BH1041">
        <v>1</v>
      </c>
      <c r="BI1041">
        <v>36599887688</v>
      </c>
      <c r="BJ1041">
        <v>19632939826</v>
      </c>
      <c r="BK1041">
        <v>37560800670</v>
      </c>
      <c r="BL1041">
        <v>37560800670</v>
      </c>
      <c r="BM1041">
        <v>17927860844</v>
      </c>
      <c r="BN1041">
        <v>17319345779</v>
      </c>
      <c r="BO1041">
        <v>0</v>
      </c>
      <c r="BP1041">
        <v>0</v>
      </c>
      <c r="BQ1041">
        <v>784</v>
      </c>
      <c r="BR1041">
        <v>6080</v>
      </c>
      <c r="BS1041">
        <v>784</v>
      </c>
      <c r="BT1041">
        <v>1076</v>
      </c>
    </row>
    <row r="1042" spans="1:72">
      <c r="A1042" t="s">
        <v>1332</v>
      </c>
      <c r="B1042" t="s">
        <v>24</v>
      </c>
      <c r="C1042">
        <v>2016</v>
      </c>
      <c r="D1042" t="s">
        <v>231</v>
      </c>
      <c r="E1042">
        <v>5</v>
      </c>
      <c r="G1042" t="s">
        <v>232</v>
      </c>
      <c r="H1042" t="s">
        <v>1324</v>
      </c>
      <c r="I1042">
        <v>61671170530</v>
      </c>
      <c r="J1042">
        <v>2878014522</v>
      </c>
      <c r="K1042">
        <v>1982586128</v>
      </c>
      <c r="L1042">
        <v>2815626351</v>
      </c>
      <c r="M1042">
        <v>2815626351</v>
      </c>
      <c r="N1042">
        <v>35286396051</v>
      </c>
      <c r="O1042">
        <v>26840728592</v>
      </c>
      <c r="P1042">
        <v>12223313369</v>
      </c>
      <c r="Q1042">
        <v>12223313369</v>
      </c>
      <c r="R1042">
        <v>13009309104</v>
      </c>
      <c r="S1042">
        <v>12223313369</v>
      </c>
      <c r="T1042">
        <v>12038402990</v>
      </c>
      <c r="U1042">
        <v>12038402990</v>
      </c>
      <c r="V1042">
        <v>12038402990</v>
      </c>
      <c r="W1042">
        <v>12038402990</v>
      </c>
      <c r="X1042">
        <v>12038402990</v>
      </c>
      <c r="Y1042">
        <v>5612</v>
      </c>
      <c r="Z1042">
        <v>408</v>
      </c>
      <c r="AA1042">
        <v>408</v>
      </c>
      <c r="AB1042">
        <v>12038402990</v>
      </c>
      <c r="AC1042">
        <v>3275468520</v>
      </c>
      <c r="AM1042">
        <v>20056242038</v>
      </c>
      <c r="AN1042">
        <v>12038402990</v>
      </c>
      <c r="AO1042">
        <v>11712699118</v>
      </c>
      <c r="AP1042">
        <v>11712699118</v>
      </c>
      <c r="AQ1042">
        <v>13336106172</v>
      </c>
      <c r="AR1042">
        <v>13336106172</v>
      </c>
      <c r="AS1042">
        <v>816617732</v>
      </c>
      <c r="AT1042">
        <v>12023923856</v>
      </c>
      <c r="AU1042">
        <v>11404889683</v>
      </c>
      <c r="AV1042">
        <v>11404889683</v>
      </c>
      <c r="AW1042">
        <v>11678272117</v>
      </c>
      <c r="AX1042">
        <v>12038402990</v>
      </c>
      <c r="AY1042">
        <v>12038402990</v>
      </c>
      <c r="AZ1042">
        <v>13229216294</v>
      </c>
      <c r="BB1042">
        <v>1486782000</v>
      </c>
      <c r="BD1042">
        <v>61671170530</v>
      </c>
      <c r="BE1042">
        <v>61671170530</v>
      </c>
      <c r="BF1042">
        <v>1</v>
      </c>
      <c r="BG1042">
        <v>1</v>
      </c>
      <c r="BI1042">
        <v>12038402990</v>
      </c>
      <c r="BK1042">
        <v>12223313369</v>
      </c>
      <c r="BL1042">
        <v>12223313369</v>
      </c>
      <c r="BM1042">
        <v>12223313369</v>
      </c>
      <c r="BN1042">
        <v>7681201408</v>
      </c>
      <c r="BQ1042">
        <v>408</v>
      </c>
      <c r="BR1042">
        <v>4800</v>
      </c>
      <c r="BS1042">
        <v>408</v>
      </c>
      <c r="BT1042">
        <v>265</v>
      </c>
    </row>
    <row r="1043" spans="1:72">
      <c r="A1043" t="s">
        <v>1333</v>
      </c>
      <c r="B1043" t="s">
        <v>25</v>
      </c>
      <c r="C1043">
        <v>2016</v>
      </c>
      <c r="D1043" t="s">
        <v>207</v>
      </c>
      <c r="E1043">
        <v>8</v>
      </c>
      <c r="G1043" t="s">
        <v>234</v>
      </c>
      <c r="H1043" t="s">
        <v>1324</v>
      </c>
      <c r="I1043">
        <v>416030140988</v>
      </c>
      <c r="J1043">
        <v>69900063082</v>
      </c>
      <c r="K1043">
        <v>32233092670</v>
      </c>
      <c r="L1043">
        <v>48600148100</v>
      </c>
      <c r="M1043">
        <v>48600148100</v>
      </c>
      <c r="N1043">
        <v>445175064773</v>
      </c>
      <c r="O1043">
        <v>265232801452</v>
      </c>
      <c r="P1043">
        <v>141698112198</v>
      </c>
      <c r="Q1043">
        <v>141698112198</v>
      </c>
      <c r="R1043">
        <v>147345435703</v>
      </c>
      <c r="S1043">
        <v>141698112198</v>
      </c>
      <c r="T1043">
        <v>139309817925</v>
      </c>
      <c r="U1043">
        <v>139309817925</v>
      </c>
      <c r="V1043">
        <v>139309817925</v>
      </c>
      <c r="W1043">
        <v>139309817925</v>
      </c>
      <c r="X1043">
        <v>139309817925</v>
      </c>
      <c r="Y1043">
        <v>17849</v>
      </c>
      <c r="Z1043">
        <v>3192</v>
      </c>
      <c r="AA1043">
        <v>3192</v>
      </c>
      <c r="AB1043">
        <v>139309817925</v>
      </c>
      <c r="AC1043">
        <v>10636048513</v>
      </c>
      <c r="AD1043">
        <v>139309817925</v>
      </c>
      <c r="AE1043">
        <v>0</v>
      </c>
      <c r="AF1043">
        <v>2022</v>
      </c>
      <c r="AG1043">
        <v>2022</v>
      </c>
      <c r="AH1043">
        <v>2022</v>
      </c>
      <c r="AI1043">
        <v>0</v>
      </c>
      <c r="AJ1043">
        <v>0</v>
      </c>
      <c r="AK1043">
        <v>0</v>
      </c>
      <c r="AL1043">
        <v>0</v>
      </c>
      <c r="AM1043">
        <v>223170689873</v>
      </c>
      <c r="AN1043">
        <v>139309817925</v>
      </c>
      <c r="AO1043">
        <v>134196241426</v>
      </c>
      <c r="AP1043">
        <v>134196241426</v>
      </c>
      <c r="AQ1043">
        <v>145351448448</v>
      </c>
      <c r="AR1043">
        <v>107716506308</v>
      </c>
      <c r="AS1043">
        <v>21541120509</v>
      </c>
      <c r="AT1043">
        <v>138847677757</v>
      </c>
      <c r="AU1043">
        <v>135444465110</v>
      </c>
      <c r="AV1043">
        <v>135444465110</v>
      </c>
      <c r="AW1043">
        <v>136464803836</v>
      </c>
      <c r="AX1043">
        <v>139309817925</v>
      </c>
      <c r="AY1043">
        <v>139309817925</v>
      </c>
      <c r="AZ1043">
        <v>151596683478</v>
      </c>
      <c r="BA1043">
        <v>14075120271</v>
      </c>
      <c r="BB1043">
        <v>23218581000</v>
      </c>
      <c r="BC1043">
        <v>36311208000</v>
      </c>
      <c r="BD1043">
        <v>416030140988</v>
      </c>
      <c r="BE1043">
        <v>416030140988</v>
      </c>
      <c r="BF1043">
        <v>1</v>
      </c>
      <c r="BG1043">
        <v>1</v>
      </c>
      <c r="BH1043">
        <v>1</v>
      </c>
      <c r="BI1043">
        <v>139309817925</v>
      </c>
      <c r="BJ1043">
        <v>38006964967</v>
      </c>
      <c r="BK1043">
        <v>141698112198</v>
      </c>
      <c r="BL1043">
        <v>141698112198</v>
      </c>
      <c r="BM1043">
        <v>103691147231</v>
      </c>
      <c r="BN1043">
        <v>59798746280</v>
      </c>
      <c r="BO1043">
        <v>0</v>
      </c>
      <c r="BP1043">
        <v>0</v>
      </c>
      <c r="BQ1043">
        <v>3192</v>
      </c>
      <c r="BR1043">
        <v>11050</v>
      </c>
      <c r="BS1043">
        <v>3192</v>
      </c>
      <c r="BT1043">
        <v>3273</v>
      </c>
    </row>
    <row r="1044" spans="1:72">
      <c r="A1044" t="s">
        <v>1334</v>
      </c>
      <c r="B1044" t="s">
        <v>26</v>
      </c>
      <c r="C1044">
        <v>2016</v>
      </c>
      <c r="D1044" t="s">
        <v>212</v>
      </c>
      <c r="E1044">
        <v>2</v>
      </c>
      <c r="G1044" t="s">
        <v>236</v>
      </c>
      <c r="H1044" t="s">
        <v>1324</v>
      </c>
      <c r="I1044">
        <v>24780609370</v>
      </c>
      <c r="J1044">
        <v>612343824</v>
      </c>
      <c r="K1044">
        <v>517811146</v>
      </c>
      <c r="L1044">
        <v>557752242</v>
      </c>
      <c r="M1044">
        <v>557752242</v>
      </c>
      <c r="N1044">
        <v>10845709021</v>
      </c>
      <c r="O1044">
        <v>9572058049</v>
      </c>
      <c r="P1044">
        <v>4044504965</v>
      </c>
      <c r="Q1044">
        <v>4044504965</v>
      </c>
      <c r="R1044">
        <v>4227454196</v>
      </c>
      <c r="S1044">
        <v>4044504965</v>
      </c>
      <c r="T1044">
        <v>3910880741</v>
      </c>
      <c r="U1044">
        <v>3910880741</v>
      </c>
      <c r="V1044">
        <v>3910880741</v>
      </c>
      <c r="W1044">
        <v>3910880741</v>
      </c>
      <c r="X1044">
        <v>3910880741</v>
      </c>
      <c r="Y1044">
        <v>1619</v>
      </c>
      <c r="Z1044">
        <v>115</v>
      </c>
      <c r="AA1044">
        <v>115</v>
      </c>
      <c r="AB1044">
        <v>3910880741</v>
      </c>
      <c r="AC1044">
        <v>948689427</v>
      </c>
      <c r="AM1044">
        <v>6730894901</v>
      </c>
      <c r="AN1044">
        <v>3910880741</v>
      </c>
      <c r="AO1044">
        <v>3857608112</v>
      </c>
      <c r="AP1044">
        <v>3857608112</v>
      </c>
      <c r="AQ1044">
        <v>4190423160</v>
      </c>
      <c r="AR1044">
        <v>4190423160</v>
      </c>
      <c r="AS1044">
        <v>115737773</v>
      </c>
      <c r="AT1044">
        <v>3909085193</v>
      </c>
      <c r="AU1044">
        <v>3742688617</v>
      </c>
      <c r="AV1044">
        <v>3742688617</v>
      </c>
      <c r="AW1044">
        <v>3914219937</v>
      </c>
      <c r="AX1044">
        <v>3910880741</v>
      </c>
      <c r="AY1044">
        <v>3910880741</v>
      </c>
      <c r="AZ1044">
        <v>4310937837</v>
      </c>
      <c r="BB1044">
        <v>101406000</v>
      </c>
      <c r="BD1044">
        <v>24780609370</v>
      </c>
      <c r="BE1044">
        <v>24780609370</v>
      </c>
      <c r="BF1044">
        <v>1</v>
      </c>
      <c r="BG1044">
        <v>1</v>
      </c>
      <c r="BI1044">
        <v>3910880741</v>
      </c>
      <c r="BK1044">
        <v>4044504965</v>
      </c>
      <c r="BL1044">
        <v>4044504965</v>
      </c>
      <c r="BM1044">
        <v>4044504965</v>
      </c>
      <c r="BN1044">
        <v>2983171784</v>
      </c>
      <c r="BQ1044">
        <v>115</v>
      </c>
      <c r="BR1044">
        <v>1518</v>
      </c>
      <c r="BS1044">
        <v>115</v>
      </c>
      <c r="BT1044">
        <v>78</v>
      </c>
    </row>
    <row r="1045" spans="1:72">
      <c r="A1045" t="s">
        <v>1335</v>
      </c>
      <c r="B1045" t="s">
        <v>27</v>
      </c>
      <c r="C1045">
        <v>2016</v>
      </c>
      <c r="D1045" t="s">
        <v>228</v>
      </c>
      <c r="E1045">
        <v>4</v>
      </c>
      <c r="G1045" t="s">
        <v>238</v>
      </c>
      <c r="H1045" t="s">
        <v>1324</v>
      </c>
      <c r="I1045">
        <v>57439889645</v>
      </c>
      <c r="J1045">
        <v>23060728732</v>
      </c>
      <c r="K1045">
        <v>5559315808</v>
      </c>
      <c r="L1045">
        <v>7658952261</v>
      </c>
      <c r="M1045">
        <v>7658952261</v>
      </c>
      <c r="N1045">
        <v>64215212490</v>
      </c>
      <c r="O1045">
        <v>44655940300</v>
      </c>
      <c r="P1045">
        <v>33448230792</v>
      </c>
      <c r="Q1045">
        <v>33448230792</v>
      </c>
      <c r="R1045">
        <v>33356307681</v>
      </c>
      <c r="S1045">
        <v>33448230792</v>
      </c>
      <c r="T1045">
        <v>32844334755</v>
      </c>
      <c r="U1045">
        <v>32844334755</v>
      </c>
      <c r="V1045">
        <v>32844334755</v>
      </c>
      <c r="W1045">
        <v>32844334755</v>
      </c>
      <c r="X1045">
        <v>32844334755</v>
      </c>
      <c r="Y1045">
        <v>5061</v>
      </c>
      <c r="Z1045">
        <v>576</v>
      </c>
      <c r="AA1045">
        <v>576</v>
      </c>
      <c r="AB1045">
        <v>32844334755</v>
      </c>
      <c r="AC1045">
        <v>2969087764</v>
      </c>
      <c r="AD1045">
        <v>32844334755</v>
      </c>
      <c r="AE1045">
        <v>0</v>
      </c>
      <c r="AF1045">
        <v>904</v>
      </c>
      <c r="AG1045">
        <v>904</v>
      </c>
      <c r="AH1045">
        <v>904</v>
      </c>
      <c r="AI1045">
        <v>0</v>
      </c>
      <c r="AJ1045">
        <v>0</v>
      </c>
      <c r="AK1045">
        <v>0</v>
      </c>
      <c r="AL1045">
        <v>0</v>
      </c>
      <c r="AM1045">
        <v>34593396179</v>
      </c>
      <c r="AN1045">
        <v>32844334755</v>
      </c>
      <c r="AO1045">
        <v>32520774237</v>
      </c>
      <c r="AP1045">
        <v>32520774237</v>
      </c>
      <c r="AQ1045">
        <v>33708379765</v>
      </c>
      <c r="AR1045">
        <v>16072560228</v>
      </c>
      <c r="AS1045">
        <v>1377597181</v>
      </c>
      <c r="AT1045">
        <v>32620304433</v>
      </c>
      <c r="AU1045">
        <v>31590794297</v>
      </c>
      <c r="AV1045">
        <v>31590794297</v>
      </c>
      <c r="AW1045">
        <v>31570515880</v>
      </c>
      <c r="AX1045">
        <v>32844334755</v>
      </c>
      <c r="AY1045">
        <v>32844334755</v>
      </c>
      <c r="AZ1045">
        <v>33792480245</v>
      </c>
      <c r="BA1045">
        <v>7289536291</v>
      </c>
      <c r="BB1045">
        <v>1434956000</v>
      </c>
      <c r="BC1045">
        <v>16994140000</v>
      </c>
      <c r="BD1045">
        <v>57439889645</v>
      </c>
      <c r="BE1045">
        <v>57439889645</v>
      </c>
      <c r="BF1045">
        <v>1</v>
      </c>
      <c r="BG1045">
        <v>1</v>
      </c>
      <c r="BH1045">
        <v>1</v>
      </c>
      <c r="BI1045">
        <v>32844334755</v>
      </c>
      <c r="BJ1045">
        <v>18081307952</v>
      </c>
      <c r="BK1045">
        <v>33448230792</v>
      </c>
      <c r="BL1045">
        <v>33448230792</v>
      </c>
      <c r="BM1045">
        <v>15366922840</v>
      </c>
      <c r="BN1045">
        <v>15641174831</v>
      </c>
      <c r="BO1045">
        <v>0</v>
      </c>
      <c r="BP1045">
        <v>0</v>
      </c>
      <c r="BQ1045">
        <v>576</v>
      </c>
      <c r="BR1045">
        <v>4392</v>
      </c>
      <c r="BS1045">
        <v>576</v>
      </c>
      <c r="BT1045">
        <v>1156</v>
      </c>
    </row>
    <row r="1046" spans="1:72">
      <c r="A1046" t="s">
        <v>1336</v>
      </c>
      <c r="B1046" t="s">
        <v>28</v>
      </c>
      <c r="C1046">
        <v>2016</v>
      </c>
      <c r="D1046" t="s">
        <v>228</v>
      </c>
      <c r="E1046">
        <v>6</v>
      </c>
      <c r="G1046" t="s">
        <v>240</v>
      </c>
      <c r="H1046" t="s">
        <v>1324</v>
      </c>
      <c r="I1046">
        <v>115813619982</v>
      </c>
      <c r="J1046">
        <v>27742855726</v>
      </c>
      <c r="K1046">
        <v>8070578641</v>
      </c>
      <c r="L1046">
        <v>11084915001</v>
      </c>
      <c r="M1046">
        <v>11084915001</v>
      </c>
      <c r="N1046">
        <v>103366987847</v>
      </c>
      <c r="O1046">
        <v>69671773265</v>
      </c>
      <c r="P1046">
        <v>41633506039</v>
      </c>
      <c r="Q1046">
        <v>41633506039</v>
      </c>
      <c r="R1046">
        <v>42728585579</v>
      </c>
      <c r="S1046">
        <v>41633506039</v>
      </c>
      <c r="T1046">
        <v>40703514906</v>
      </c>
      <c r="U1046">
        <v>40703514906</v>
      </c>
      <c r="V1046">
        <v>40703514906</v>
      </c>
      <c r="W1046">
        <v>40703514906</v>
      </c>
      <c r="X1046">
        <v>40703514906</v>
      </c>
      <c r="Y1046">
        <v>8898</v>
      </c>
      <c r="Z1046">
        <v>826</v>
      </c>
      <c r="AA1046">
        <v>826</v>
      </c>
      <c r="AB1046">
        <v>40703514906</v>
      </c>
      <c r="AC1046">
        <v>5008436206</v>
      </c>
      <c r="AD1046">
        <v>40703514906</v>
      </c>
      <c r="AE1046">
        <v>0</v>
      </c>
      <c r="AF1046">
        <v>996</v>
      </c>
      <c r="AG1046">
        <v>996</v>
      </c>
      <c r="AH1046">
        <v>996</v>
      </c>
      <c r="AI1046">
        <v>0</v>
      </c>
      <c r="AJ1046">
        <v>0</v>
      </c>
      <c r="AK1046">
        <v>0</v>
      </c>
      <c r="AL1046">
        <v>0</v>
      </c>
      <c r="AM1046">
        <v>58785572142</v>
      </c>
      <c r="AN1046">
        <v>40703514906</v>
      </c>
      <c r="AO1046">
        <v>40245197158</v>
      </c>
      <c r="AP1046">
        <v>40245197158</v>
      </c>
      <c r="AQ1046">
        <v>41956539236</v>
      </c>
      <c r="AR1046">
        <v>23056444010</v>
      </c>
      <c r="AS1046">
        <v>3872020703</v>
      </c>
      <c r="AT1046">
        <v>40426765061</v>
      </c>
      <c r="AU1046">
        <v>39466086351</v>
      </c>
      <c r="AV1046">
        <v>39466086351</v>
      </c>
      <c r="AW1046">
        <v>39103034151</v>
      </c>
      <c r="AX1046">
        <v>40703514906</v>
      </c>
      <c r="AY1046">
        <v>40703514906</v>
      </c>
      <c r="AZ1046">
        <v>42920887684</v>
      </c>
      <c r="BA1046">
        <v>7086743507</v>
      </c>
      <c r="BB1046">
        <v>3272363000</v>
      </c>
      <c r="BC1046">
        <v>18450000000</v>
      </c>
      <c r="BD1046">
        <v>115813619982</v>
      </c>
      <c r="BE1046">
        <v>115813619982</v>
      </c>
      <c r="BF1046">
        <v>1</v>
      </c>
      <c r="BG1046">
        <v>1</v>
      </c>
      <c r="BH1046">
        <v>1</v>
      </c>
      <c r="BI1046">
        <v>40703514906</v>
      </c>
      <c r="BJ1046">
        <v>19236527310</v>
      </c>
      <c r="BK1046">
        <v>41633506039</v>
      </c>
      <c r="BL1046">
        <v>41633506039</v>
      </c>
      <c r="BM1046">
        <v>22396978729</v>
      </c>
      <c r="BN1046">
        <v>19312815042</v>
      </c>
      <c r="BO1046">
        <v>0</v>
      </c>
      <c r="BP1046">
        <v>0</v>
      </c>
      <c r="BQ1046">
        <v>826</v>
      </c>
      <c r="BR1046">
        <v>7589</v>
      </c>
      <c r="BS1046">
        <v>826</v>
      </c>
      <c r="BT1046">
        <v>1369</v>
      </c>
    </row>
    <row r="1047" spans="1:72">
      <c r="A1047" t="s">
        <v>1337</v>
      </c>
      <c r="B1047" t="s">
        <v>29</v>
      </c>
      <c r="C1047">
        <v>2016</v>
      </c>
      <c r="D1047" t="s">
        <v>231</v>
      </c>
      <c r="E1047">
        <v>4</v>
      </c>
      <c r="G1047" t="s">
        <v>242</v>
      </c>
      <c r="H1047" t="s">
        <v>1324</v>
      </c>
      <c r="I1047">
        <v>36568135056</v>
      </c>
      <c r="J1047">
        <v>2012055595</v>
      </c>
      <c r="K1047">
        <v>1881305075</v>
      </c>
      <c r="L1047">
        <v>2454883376</v>
      </c>
      <c r="M1047">
        <v>2454883376</v>
      </c>
      <c r="N1047">
        <v>22847773308</v>
      </c>
      <c r="O1047">
        <v>17765158265</v>
      </c>
      <c r="P1047">
        <v>7638290944</v>
      </c>
      <c r="Q1047">
        <v>7638290944</v>
      </c>
      <c r="R1047">
        <v>7922142428</v>
      </c>
      <c r="S1047">
        <v>7638290944</v>
      </c>
      <c r="T1047">
        <v>7520499557</v>
      </c>
      <c r="U1047">
        <v>7520499557</v>
      </c>
      <c r="V1047">
        <v>7520499557</v>
      </c>
      <c r="W1047">
        <v>7520499557</v>
      </c>
      <c r="X1047">
        <v>7520499557</v>
      </c>
      <c r="Y1047">
        <v>4491</v>
      </c>
      <c r="Z1047">
        <v>232</v>
      </c>
      <c r="AA1047">
        <v>232</v>
      </c>
      <c r="AB1047">
        <v>7520499557</v>
      </c>
      <c r="AC1047">
        <v>2560310508</v>
      </c>
      <c r="AM1047">
        <v>15754476949</v>
      </c>
      <c r="AN1047">
        <v>7520499557</v>
      </c>
      <c r="AO1047">
        <v>6911563983</v>
      </c>
      <c r="AP1047">
        <v>6911563983</v>
      </c>
      <c r="AQ1047">
        <v>7983509479</v>
      </c>
      <c r="AR1047">
        <v>7983509479</v>
      </c>
      <c r="AS1047">
        <v>698203534</v>
      </c>
      <c r="AT1047">
        <v>7511391549</v>
      </c>
      <c r="AU1047">
        <v>7203591319</v>
      </c>
      <c r="AV1047">
        <v>7203591319</v>
      </c>
      <c r="AW1047">
        <v>7205129516</v>
      </c>
      <c r="AX1047">
        <v>7520499557</v>
      </c>
      <c r="AY1047">
        <v>7520499557</v>
      </c>
      <c r="AZ1047">
        <v>8143674675</v>
      </c>
      <c r="BB1047">
        <v>432240000</v>
      </c>
      <c r="BD1047">
        <v>36568135056</v>
      </c>
      <c r="BE1047">
        <v>36568135056</v>
      </c>
      <c r="BF1047">
        <v>1</v>
      </c>
      <c r="BG1047">
        <v>1</v>
      </c>
      <c r="BI1047">
        <v>7520499557</v>
      </c>
      <c r="BK1047">
        <v>7638290944</v>
      </c>
      <c r="BL1047">
        <v>7638290944</v>
      </c>
      <c r="BM1047">
        <v>7638290944</v>
      </c>
      <c r="BN1047">
        <v>4797808031</v>
      </c>
      <c r="BQ1047">
        <v>232</v>
      </c>
      <c r="BR1047">
        <v>4234</v>
      </c>
      <c r="BS1047">
        <v>232</v>
      </c>
      <c r="BT1047">
        <v>130</v>
      </c>
    </row>
    <row r="1048" spans="1:72">
      <c r="A1048" t="s">
        <v>1338</v>
      </c>
      <c r="B1048" t="s">
        <v>30</v>
      </c>
      <c r="C1048">
        <v>2016</v>
      </c>
      <c r="D1048" t="s">
        <v>231</v>
      </c>
      <c r="E1048">
        <v>5</v>
      </c>
      <c r="G1048" t="s">
        <v>244</v>
      </c>
      <c r="H1048" t="s">
        <v>1324</v>
      </c>
      <c r="I1048">
        <v>46791647518</v>
      </c>
      <c r="J1048">
        <v>2013747427</v>
      </c>
      <c r="K1048">
        <v>1695103681</v>
      </c>
      <c r="L1048">
        <v>2113181102</v>
      </c>
      <c r="M1048">
        <v>2113181102</v>
      </c>
      <c r="N1048">
        <v>36055543777</v>
      </c>
      <c r="O1048">
        <v>28895361683</v>
      </c>
      <c r="P1048">
        <v>13612838231</v>
      </c>
      <c r="Q1048">
        <v>13612838231</v>
      </c>
      <c r="R1048">
        <v>13401658042</v>
      </c>
      <c r="S1048">
        <v>13612838231</v>
      </c>
      <c r="T1048">
        <v>13634371656</v>
      </c>
      <c r="U1048">
        <v>13634371656</v>
      </c>
      <c r="V1048">
        <v>13634371656</v>
      </c>
      <c r="W1048">
        <v>13634371656</v>
      </c>
      <c r="X1048">
        <v>13634371656</v>
      </c>
      <c r="Y1048">
        <v>8136</v>
      </c>
      <c r="Z1048">
        <v>540</v>
      </c>
      <c r="AA1048">
        <v>540</v>
      </c>
      <c r="AB1048">
        <v>13634371656</v>
      </c>
      <c r="AC1048">
        <v>4799984968</v>
      </c>
      <c r="AM1048">
        <v>22378626585</v>
      </c>
      <c r="AN1048">
        <v>13634371656</v>
      </c>
      <c r="AO1048">
        <v>12776310425</v>
      </c>
      <c r="AP1048">
        <v>12776310425</v>
      </c>
      <c r="AQ1048">
        <v>14030212788</v>
      </c>
      <c r="AR1048">
        <v>14030212788</v>
      </c>
      <c r="AS1048">
        <v>967585463</v>
      </c>
      <c r="AT1048">
        <v>13627925139</v>
      </c>
      <c r="AU1048">
        <v>13163448988</v>
      </c>
      <c r="AV1048">
        <v>13163448988</v>
      </c>
      <c r="AW1048">
        <v>13123855601</v>
      </c>
      <c r="AX1048">
        <v>13634371656</v>
      </c>
      <c r="AY1048">
        <v>13634371656</v>
      </c>
      <c r="AZ1048">
        <v>14632024316</v>
      </c>
      <c r="BB1048">
        <v>1199088000</v>
      </c>
      <c r="BD1048">
        <v>46791647518</v>
      </c>
      <c r="BE1048">
        <v>46791647518</v>
      </c>
      <c r="BF1048">
        <v>1</v>
      </c>
      <c r="BG1048">
        <v>1</v>
      </c>
      <c r="BI1048">
        <v>13634371656</v>
      </c>
      <c r="BK1048">
        <v>13612838231</v>
      </c>
      <c r="BL1048">
        <v>13612838231</v>
      </c>
      <c r="BM1048">
        <v>13612838231</v>
      </c>
      <c r="BN1048">
        <v>9591595421</v>
      </c>
      <c r="BQ1048">
        <v>540</v>
      </c>
      <c r="BR1048">
        <v>7012</v>
      </c>
      <c r="BS1048">
        <v>540</v>
      </c>
      <c r="BT1048">
        <v>283</v>
      </c>
    </row>
    <row r="1049" spans="1:72">
      <c r="A1049" t="s">
        <v>1339</v>
      </c>
      <c r="B1049" t="s">
        <v>31</v>
      </c>
      <c r="C1049">
        <v>2016</v>
      </c>
      <c r="D1049" t="s">
        <v>228</v>
      </c>
      <c r="E1049">
        <v>7</v>
      </c>
      <c r="G1049" t="s">
        <v>246</v>
      </c>
      <c r="H1049" t="s">
        <v>1324</v>
      </c>
      <c r="I1049">
        <v>392714336952</v>
      </c>
      <c r="J1049">
        <v>60204288047</v>
      </c>
      <c r="K1049">
        <v>21497651494</v>
      </c>
      <c r="L1049">
        <v>26280263489</v>
      </c>
      <c r="M1049">
        <v>26280263489</v>
      </c>
      <c r="N1049">
        <v>223988246511</v>
      </c>
      <c r="O1049">
        <v>165180633982</v>
      </c>
      <c r="P1049">
        <v>94403998535</v>
      </c>
      <c r="Q1049">
        <v>94403998535</v>
      </c>
      <c r="R1049">
        <v>101714872809</v>
      </c>
      <c r="S1049">
        <v>94403998535</v>
      </c>
      <c r="T1049">
        <v>93741641697</v>
      </c>
      <c r="U1049">
        <v>93741641697</v>
      </c>
      <c r="V1049">
        <v>93741641697</v>
      </c>
      <c r="W1049">
        <v>93741641697</v>
      </c>
      <c r="X1049">
        <v>93741641697</v>
      </c>
      <c r="Y1049">
        <v>16651</v>
      </c>
      <c r="Z1049">
        <v>1910</v>
      </c>
      <c r="AA1049">
        <v>1910</v>
      </c>
      <c r="AB1049">
        <v>93741641697</v>
      </c>
      <c r="AC1049">
        <v>9145582692</v>
      </c>
      <c r="AD1049">
        <v>93741641697</v>
      </c>
      <c r="AE1049">
        <v>0</v>
      </c>
      <c r="AF1049">
        <v>1367</v>
      </c>
      <c r="AG1049">
        <v>1367</v>
      </c>
      <c r="AH1049">
        <v>1367</v>
      </c>
      <c r="AI1049">
        <v>0</v>
      </c>
      <c r="AJ1049">
        <v>0</v>
      </c>
      <c r="AK1049">
        <v>0</v>
      </c>
      <c r="AL1049">
        <v>0</v>
      </c>
      <c r="AM1049">
        <v>119671821621</v>
      </c>
      <c r="AN1049">
        <v>93741641697</v>
      </c>
      <c r="AO1049">
        <v>96698274604</v>
      </c>
      <c r="AP1049">
        <v>96698274604</v>
      </c>
      <c r="AQ1049">
        <v>93731795981</v>
      </c>
      <c r="AR1049">
        <v>64322231332</v>
      </c>
      <c r="AS1049">
        <v>10510385014</v>
      </c>
      <c r="AT1049">
        <v>93003723266</v>
      </c>
      <c r="AU1049">
        <v>90532680081</v>
      </c>
      <c r="AV1049">
        <v>90532680081</v>
      </c>
      <c r="AW1049">
        <v>89407610499</v>
      </c>
      <c r="AX1049">
        <v>93741641697</v>
      </c>
      <c r="AY1049">
        <v>93741641697</v>
      </c>
      <c r="AZ1049">
        <v>99916231244.984375</v>
      </c>
      <c r="BA1049">
        <v>10721436460</v>
      </c>
      <c r="BB1049">
        <v>10635851000</v>
      </c>
      <c r="BC1049">
        <v>29279636000</v>
      </c>
      <c r="BD1049">
        <v>392714336952</v>
      </c>
      <c r="BE1049">
        <v>392714336952</v>
      </c>
      <c r="BF1049">
        <v>1</v>
      </c>
      <c r="BG1049">
        <v>1</v>
      </c>
      <c r="BH1049">
        <v>1</v>
      </c>
      <c r="BI1049">
        <v>93741641697</v>
      </c>
      <c r="BJ1049">
        <v>30544069335</v>
      </c>
      <c r="BK1049">
        <v>94403998535</v>
      </c>
      <c r="BL1049">
        <v>94403998535</v>
      </c>
      <c r="BM1049">
        <v>63859929200</v>
      </c>
      <c r="BN1049">
        <v>48407392076</v>
      </c>
      <c r="BO1049">
        <v>0</v>
      </c>
      <c r="BP1049">
        <v>0</v>
      </c>
      <c r="BQ1049">
        <v>1910</v>
      </c>
      <c r="BR1049">
        <v>9909</v>
      </c>
      <c r="BS1049">
        <v>1910</v>
      </c>
      <c r="BT1049">
        <v>1986</v>
      </c>
    </row>
    <row r="1050" spans="1:72">
      <c r="A1050" t="s">
        <v>1340</v>
      </c>
      <c r="B1050" t="s">
        <v>32</v>
      </c>
      <c r="C1050">
        <v>2016</v>
      </c>
      <c r="D1050" t="s">
        <v>215</v>
      </c>
      <c r="E1050">
        <v>1</v>
      </c>
      <c r="G1050" t="s">
        <v>248</v>
      </c>
      <c r="H1050" t="s">
        <v>1324</v>
      </c>
      <c r="I1050">
        <v>11902045706</v>
      </c>
      <c r="J1050">
        <v>614327316</v>
      </c>
      <c r="K1050">
        <v>436417827</v>
      </c>
      <c r="L1050">
        <v>663686227</v>
      </c>
      <c r="M1050">
        <v>663686227</v>
      </c>
      <c r="N1050">
        <v>6349445350</v>
      </c>
      <c r="O1050">
        <v>4949700800</v>
      </c>
      <c r="P1050">
        <v>2914549190</v>
      </c>
      <c r="Q1050">
        <v>2914549190</v>
      </c>
      <c r="R1050">
        <v>3035076555</v>
      </c>
      <c r="S1050">
        <v>2914549190</v>
      </c>
      <c r="T1050">
        <v>2868566414</v>
      </c>
      <c r="U1050">
        <v>2868566414</v>
      </c>
      <c r="V1050">
        <v>2868566414</v>
      </c>
      <c r="W1050">
        <v>2868566414</v>
      </c>
      <c r="X1050">
        <v>2868566414</v>
      </c>
      <c r="Y1050">
        <v>384</v>
      </c>
      <c r="Z1050">
        <v>113</v>
      </c>
      <c r="AA1050">
        <v>113</v>
      </c>
      <c r="AB1050">
        <v>2868566414</v>
      </c>
      <c r="AC1050">
        <v>220208597</v>
      </c>
      <c r="AM1050">
        <v>3616935765</v>
      </c>
      <c r="AN1050">
        <v>2868566414</v>
      </c>
      <c r="AO1050">
        <v>2799660525</v>
      </c>
      <c r="AP1050">
        <v>2799660525</v>
      </c>
      <c r="AQ1050">
        <v>2912550945</v>
      </c>
      <c r="AR1050">
        <v>2797740136</v>
      </c>
      <c r="AS1050">
        <v>64016630</v>
      </c>
      <c r="AT1050">
        <v>2864474204</v>
      </c>
      <c r="AU1050">
        <v>2701125370</v>
      </c>
      <c r="AV1050">
        <v>2701125370</v>
      </c>
      <c r="AW1050">
        <v>2675472392</v>
      </c>
      <c r="AX1050">
        <v>2868566414</v>
      </c>
      <c r="AY1050">
        <v>2868566414</v>
      </c>
      <c r="AZ1050">
        <v>3027717782</v>
      </c>
      <c r="BB1050">
        <v>15626000</v>
      </c>
      <c r="BD1050">
        <v>11902045706</v>
      </c>
      <c r="BE1050">
        <v>11902045706</v>
      </c>
      <c r="BF1050">
        <v>1</v>
      </c>
      <c r="BG1050">
        <v>1</v>
      </c>
      <c r="BI1050">
        <v>2868566414</v>
      </c>
      <c r="BK1050">
        <v>2914549190</v>
      </c>
      <c r="BL1050">
        <v>2914549190</v>
      </c>
      <c r="BM1050">
        <v>2797522039</v>
      </c>
      <c r="BN1050">
        <v>2021182145</v>
      </c>
      <c r="BQ1050">
        <v>113</v>
      </c>
      <c r="BR1050">
        <v>365</v>
      </c>
      <c r="BS1050">
        <v>113</v>
      </c>
      <c r="BT1050">
        <v>69</v>
      </c>
    </row>
    <row r="1051" spans="1:72">
      <c r="A1051" t="s">
        <v>1341</v>
      </c>
      <c r="B1051" t="s">
        <v>33</v>
      </c>
      <c r="C1051">
        <v>2016</v>
      </c>
      <c r="D1051" t="s">
        <v>231</v>
      </c>
      <c r="E1051">
        <v>4</v>
      </c>
      <c r="G1051" t="s">
        <v>250</v>
      </c>
      <c r="H1051" t="s">
        <v>1324</v>
      </c>
      <c r="I1051">
        <v>80413653901</v>
      </c>
      <c r="J1051">
        <v>1934402958</v>
      </c>
      <c r="K1051">
        <v>1402837641</v>
      </c>
      <c r="L1051">
        <v>2061691424</v>
      </c>
      <c r="M1051">
        <v>2061691424</v>
      </c>
      <c r="N1051">
        <v>26438693468</v>
      </c>
      <c r="O1051">
        <v>21369993803</v>
      </c>
      <c r="P1051">
        <v>10021881644</v>
      </c>
      <c r="Q1051">
        <v>10021881644</v>
      </c>
      <c r="R1051">
        <v>10288698069</v>
      </c>
      <c r="S1051">
        <v>10021881644</v>
      </c>
      <c r="T1051">
        <v>9988139249</v>
      </c>
      <c r="U1051">
        <v>9988139249</v>
      </c>
      <c r="V1051">
        <v>9988139249</v>
      </c>
      <c r="W1051">
        <v>9988139249</v>
      </c>
      <c r="X1051">
        <v>9988139249</v>
      </c>
      <c r="Y1051">
        <v>4988</v>
      </c>
      <c r="Z1051">
        <v>353</v>
      </c>
      <c r="AA1051">
        <v>353</v>
      </c>
      <c r="AB1051">
        <v>9988139249</v>
      </c>
      <c r="AC1051">
        <v>2715641058</v>
      </c>
      <c r="AM1051">
        <v>15943641154</v>
      </c>
      <c r="AN1051">
        <v>9988139249</v>
      </c>
      <c r="AO1051">
        <v>10008485477</v>
      </c>
      <c r="AP1051">
        <v>10008485477</v>
      </c>
      <c r="AQ1051">
        <v>10141866708</v>
      </c>
      <c r="AR1051">
        <v>10141866708</v>
      </c>
      <c r="AS1051">
        <v>673546883</v>
      </c>
      <c r="AT1051">
        <v>9970375378</v>
      </c>
      <c r="AU1051">
        <v>9543930259</v>
      </c>
      <c r="AV1051">
        <v>9543930259</v>
      </c>
      <c r="AW1051">
        <v>9279826332</v>
      </c>
      <c r="AX1051">
        <v>9988139249</v>
      </c>
      <c r="AY1051">
        <v>9988139249</v>
      </c>
      <c r="AZ1051">
        <v>10662017189</v>
      </c>
      <c r="BB1051">
        <v>657181000</v>
      </c>
      <c r="BD1051">
        <v>80413653901</v>
      </c>
      <c r="BE1051">
        <v>80413653901</v>
      </c>
      <c r="BF1051">
        <v>1</v>
      </c>
      <c r="BG1051">
        <v>1</v>
      </c>
      <c r="BI1051">
        <v>9988139249</v>
      </c>
      <c r="BK1051">
        <v>10021881644</v>
      </c>
      <c r="BL1051">
        <v>10021881644</v>
      </c>
      <c r="BM1051">
        <v>10021881644</v>
      </c>
      <c r="BN1051">
        <v>7015523022</v>
      </c>
      <c r="BQ1051">
        <v>353</v>
      </c>
      <c r="BR1051">
        <v>4160</v>
      </c>
      <c r="BS1051">
        <v>353</v>
      </c>
      <c r="BT1051">
        <v>207</v>
      </c>
    </row>
    <row r="1052" spans="1:72">
      <c r="A1052" t="s">
        <v>1342</v>
      </c>
      <c r="B1052" t="s">
        <v>34</v>
      </c>
      <c r="C1052">
        <v>2016</v>
      </c>
      <c r="D1052" t="s">
        <v>228</v>
      </c>
      <c r="E1052">
        <v>5</v>
      </c>
      <c r="G1052" t="s">
        <v>252</v>
      </c>
      <c r="H1052" t="s">
        <v>1324</v>
      </c>
      <c r="I1052">
        <v>81921945329</v>
      </c>
      <c r="J1052">
        <v>20591846459</v>
      </c>
      <c r="K1052">
        <v>7993911286</v>
      </c>
      <c r="L1052">
        <v>12100538316</v>
      </c>
      <c r="M1052">
        <v>12100538316</v>
      </c>
      <c r="N1052">
        <v>108084685369</v>
      </c>
      <c r="O1052">
        <v>66317626119</v>
      </c>
      <c r="P1052">
        <v>44517854253</v>
      </c>
      <c r="Q1052">
        <v>44517854253</v>
      </c>
      <c r="R1052">
        <v>43698730913</v>
      </c>
      <c r="S1052">
        <v>44517854253</v>
      </c>
      <c r="T1052">
        <v>44048436638</v>
      </c>
      <c r="U1052">
        <v>44048436638</v>
      </c>
      <c r="V1052">
        <v>44048436638</v>
      </c>
      <c r="W1052">
        <v>44048436638</v>
      </c>
      <c r="X1052">
        <v>44048436638</v>
      </c>
      <c r="Y1052">
        <v>6487</v>
      </c>
      <c r="Z1052">
        <v>862</v>
      </c>
      <c r="AA1052">
        <v>862</v>
      </c>
      <c r="AB1052">
        <v>44048436638</v>
      </c>
      <c r="AC1052">
        <v>3792920584</v>
      </c>
      <c r="AD1052">
        <v>44048436638</v>
      </c>
      <c r="AE1052">
        <v>0</v>
      </c>
      <c r="AF1052">
        <v>1291</v>
      </c>
      <c r="AG1052">
        <v>1291</v>
      </c>
      <c r="AH1052">
        <v>1291</v>
      </c>
      <c r="AI1052">
        <v>0</v>
      </c>
      <c r="AJ1052">
        <v>0</v>
      </c>
      <c r="AK1052">
        <v>0</v>
      </c>
      <c r="AL1052">
        <v>0</v>
      </c>
      <c r="AM1052">
        <v>45154221835</v>
      </c>
      <c r="AN1052">
        <v>44048436638</v>
      </c>
      <c r="AO1052">
        <v>42989359626</v>
      </c>
      <c r="AP1052">
        <v>42989359626</v>
      </c>
      <c r="AQ1052">
        <v>46167795924</v>
      </c>
      <c r="AR1052">
        <v>21077292001</v>
      </c>
      <c r="AS1052">
        <v>2028975954</v>
      </c>
      <c r="AT1052">
        <v>43855549474</v>
      </c>
      <c r="AU1052">
        <v>43089589326</v>
      </c>
      <c r="AV1052">
        <v>43089589326</v>
      </c>
      <c r="AW1052">
        <v>43165835341</v>
      </c>
      <c r="AX1052">
        <v>44048436638</v>
      </c>
      <c r="AY1052">
        <v>44048436638</v>
      </c>
      <c r="AZ1052">
        <v>46207646691</v>
      </c>
      <c r="BA1052">
        <v>10070219961</v>
      </c>
      <c r="BB1052">
        <v>2029483000</v>
      </c>
      <c r="BC1052">
        <v>24953733000</v>
      </c>
      <c r="BD1052">
        <v>81921945329</v>
      </c>
      <c r="BE1052">
        <v>81921945329</v>
      </c>
      <c r="BF1052">
        <v>1</v>
      </c>
      <c r="BG1052">
        <v>1</v>
      </c>
      <c r="BH1052">
        <v>1</v>
      </c>
      <c r="BI1052">
        <v>44048436638</v>
      </c>
      <c r="BJ1052">
        <v>24506056160</v>
      </c>
      <c r="BK1052">
        <v>44517854253</v>
      </c>
      <c r="BL1052">
        <v>44517854253</v>
      </c>
      <c r="BM1052">
        <v>20011798093</v>
      </c>
      <c r="BN1052">
        <v>20340168861</v>
      </c>
      <c r="BO1052">
        <v>0</v>
      </c>
      <c r="BP1052">
        <v>0</v>
      </c>
      <c r="BQ1052">
        <v>862</v>
      </c>
      <c r="BR1052">
        <v>5114</v>
      </c>
      <c r="BS1052">
        <v>862</v>
      </c>
      <c r="BT1052">
        <v>1477</v>
      </c>
    </row>
    <row r="1053" spans="1:72">
      <c r="A1053" t="s">
        <v>1343</v>
      </c>
      <c r="B1053" t="s">
        <v>35</v>
      </c>
      <c r="C1053">
        <v>2016</v>
      </c>
      <c r="D1053" t="s">
        <v>231</v>
      </c>
      <c r="E1053">
        <v>5</v>
      </c>
      <c r="G1053" t="s">
        <v>254</v>
      </c>
      <c r="H1053" t="s">
        <v>1324</v>
      </c>
      <c r="I1053">
        <v>76515173048</v>
      </c>
      <c r="J1053">
        <v>2502578586</v>
      </c>
      <c r="K1053">
        <v>2307334025</v>
      </c>
      <c r="L1053">
        <v>3682589125</v>
      </c>
      <c r="M1053">
        <v>3682589125</v>
      </c>
      <c r="N1053">
        <v>32922503880</v>
      </c>
      <c r="O1053">
        <v>24668904077</v>
      </c>
      <c r="P1053">
        <v>12992631886</v>
      </c>
      <c r="Q1053">
        <v>12992631886</v>
      </c>
      <c r="R1053">
        <v>13698951561</v>
      </c>
      <c r="S1053">
        <v>12992631886</v>
      </c>
      <c r="T1053">
        <v>13035678494</v>
      </c>
      <c r="U1053">
        <v>13035678494</v>
      </c>
      <c r="V1053">
        <v>13035678494</v>
      </c>
      <c r="W1053">
        <v>13035678494</v>
      </c>
      <c r="X1053">
        <v>13035678494</v>
      </c>
      <c r="Y1053">
        <v>8579</v>
      </c>
      <c r="Z1053">
        <v>477</v>
      </c>
      <c r="AA1053">
        <v>477</v>
      </c>
      <c r="AB1053">
        <v>13035678494</v>
      </c>
      <c r="AC1053">
        <v>4938202830</v>
      </c>
      <c r="AM1053">
        <v>18362165511</v>
      </c>
      <c r="AN1053">
        <v>13035678494</v>
      </c>
      <c r="AO1053">
        <v>12348447915</v>
      </c>
      <c r="AP1053">
        <v>12348447915</v>
      </c>
      <c r="AQ1053">
        <v>13493470668</v>
      </c>
      <c r="AR1053">
        <v>13493470668</v>
      </c>
      <c r="AS1053">
        <v>741541384</v>
      </c>
      <c r="AT1053">
        <v>13031819363</v>
      </c>
      <c r="AU1053">
        <v>12561264162</v>
      </c>
      <c r="AV1053">
        <v>12561264162</v>
      </c>
      <c r="AW1053">
        <v>12376451670</v>
      </c>
      <c r="AX1053">
        <v>13035678494</v>
      </c>
      <c r="AY1053">
        <v>13035678494</v>
      </c>
      <c r="AZ1053">
        <v>13781819259</v>
      </c>
      <c r="BB1053">
        <v>863301000</v>
      </c>
      <c r="BD1053">
        <v>76515173048</v>
      </c>
      <c r="BE1053">
        <v>76515173048</v>
      </c>
      <c r="BF1053">
        <v>1</v>
      </c>
      <c r="BG1053">
        <v>1</v>
      </c>
      <c r="BI1053">
        <v>13035678494</v>
      </c>
      <c r="BK1053">
        <v>12992631886</v>
      </c>
      <c r="BL1053">
        <v>12992631886</v>
      </c>
      <c r="BM1053">
        <v>12992631886</v>
      </c>
      <c r="BN1053">
        <v>9086511666</v>
      </c>
      <c r="BQ1053">
        <v>477</v>
      </c>
      <c r="BR1053">
        <v>7167</v>
      </c>
      <c r="BS1053">
        <v>477</v>
      </c>
      <c r="BT1053">
        <v>216</v>
      </c>
    </row>
    <row r="1054" spans="1:72">
      <c r="A1054" t="s">
        <v>1344</v>
      </c>
      <c r="B1054" t="s">
        <v>36</v>
      </c>
      <c r="C1054">
        <v>2016</v>
      </c>
      <c r="D1054" t="s">
        <v>228</v>
      </c>
      <c r="E1054">
        <v>7</v>
      </c>
      <c r="G1054" t="s">
        <v>256</v>
      </c>
      <c r="H1054" t="s">
        <v>1324</v>
      </c>
      <c r="I1054">
        <v>221323999886</v>
      </c>
      <c r="J1054">
        <v>37134071018</v>
      </c>
      <c r="K1054">
        <v>12200567957</v>
      </c>
      <c r="L1054">
        <v>15836630150</v>
      </c>
      <c r="M1054">
        <v>15836630150</v>
      </c>
      <c r="N1054">
        <v>140462610843</v>
      </c>
      <c r="O1054">
        <v>97011506525</v>
      </c>
      <c r="P1054">
        <v>67590021262</v>
      </c>
      <c r="Q1054">
        <v>67590021262</v>
      </c>
      <c r="R1054">
        <v>67305169105</v>
      </c>
      <c r="S1054">
        <v>67590021262</v>
      </c>
      <c r="T1054">
        <v>68363452963</v>
      </c>
      <c r="U1054">
        <v>68363452963</v>
      </c>
      <c r="V1054">
        <v>68363452963</v>
      </c>
      <c r="W1054">
        <v>68363452963</v>
      </c>
      <c r="X1054">
        <v>68363452963</v>
      </c>
      <c r="Y1054">
        <v>14173</v>
      </c>
      <c r="Z1054">
        <v>1367</v>
      </c>
      <c r="AA1054">
        <v>1367</v>
      </c>
      <c r="AB1054">
        <v>68363452963</v>
      </c>
      <c r="AC1054">
        <v>8099910065</v>
      </c>
      <c r="AD1054">
        <v>68363452963</v>
      </c>
      <c r="AE1054">
        <v>0</v>
      </c>
      <c r="AF1054">
        <v>1473</v>
      </c>
      <c r="AG1054">
        <v>1473</v>
      </c>
      <c r="AH1054">
        <v>1473</v>
      </c>
      <c r="AI1054">
        <v>0</v>
      </c>
      <c r="AJ1054">
        <v>0</v>
      </c>
      <c r="AK1054">
        <v>0</v>
      </c>
      <c r="AL1054">
        <v>0</v>
      </c>
      <c r="AM1054">
        <v>71771948852</v>
      </c>
      <c r="AN1054">
        <v>68363452963</v>
      </c>
      <c r="AO1054">
        <v>66218658975</v>
      </c>
      <c r="AP1054">
        <v>66218658975</v>
      </c>
      <c r="AQ1054">
        <v>66696214321</v>
      </c>
      <c r="AR1054">
        <v>36085936029</v>
      </c>
      <c r="AS1054">
        <v>5262776895</v>
      </c>
      <c r="AT1054">
        <v>68121403424</v>
      </c>
      <c r="AU1054">
        <v>66616706697</v>
      </c>
      <c r="AV1054">
        <v>66616706697</v>
      </c>
      <c r="AW1054">
        <v>66506626527</v>
      </c>
      <c r="AX1054">
        <v>68363452963</v>
      </c>
      <c r="AY1054">
        <v>68363452963</v>
      </c>
      <c r="AZ1054">
        <v>70803753185</v>
      </c>
      <c r="BA1054">
        <v>12448697987</v>
      </c>
      <c r="BB1054">
        <v>5625082000</v>
      </c>
      <c r="BC1054">
        <v>31335907000</v>
      </c>
      <c r="BD1054">
        <v>221323999886</v>
      </c>
      <c r="BE1054">
        <v>221323999886</v>
      </c>
      <c r="BF1054">
        <v>1</v>
      </c>
      <c r="BG1054">
        <v>1</v>
      </c>
      <c r="BH1054">
        <v>1</v>
      </c>
      <c r="BI1054">
        <v>68363452963</v>
      </c>
      <c r="BJ1054">
        <v>31967133048</v>
      </c>
      <c r="BK1054">
        <v>67590021262</v>
      </c>
      <c r="BL1054">
        <v>67590021262</v>
      </c>
      <c r="BM1054">
        <v>35622888214</v>
      </c>
      <c r="BN1054">
        <v>34399514753</v>
      </c>
      <c r="BO1054">
        <v>0</v>
      </c>
      <c r="BP1054">
        <v>0</v>
      </c>
      <c r="BQ1054">
        <v>1367</v>
      </c>
      <c r="BR1054">
        <v>10702</v>
      </c>
      <c r="BS1054">
        <v>1367</v>
      </c>
      <c r="BT1054">
        <v>1925</v>
      </c>
    </row>
    <row r="1055" spans="1:72">
      <c r="A1055" t="s">
        <v>1345</v>
      </c>
      <c r="B1055" t="s">
        <v>37</v>
      </c>
      <c r="C1055">
        <v>2016</v>
      </c>
      <c r="D1055" t="s">
        <v>207</v>
      </c>
      <c r="E1055">
        <v>8</v>
      </c>
      <c r="G1055" t="s">
        <v>258</v>
      </c>
      <c r="H1055" t="s">
        <v>1324</v>
      </c>
      <c r="I1055">
        <v>1408388783893</v>
      </c>
      <c r="J1055">
        <v>114426702151</v>
      </c>
      <c r="K1055">
        <v>58792632532</v>
      </c>
      <c r="L1055">
        <v>107185281136</v>
      </c>
      <c r="M1055">
        <v>107185281136</v>
      </c>
      <c r="N1055">
        <v>626382848186</v>
      </c>
      <c r="O1055">
        <v>394842638566</v>
      </c>
      <c r="P1055">
        <v>227377724556</v>
      </c>
      <c r="Q1055">
        <v>227377724556</v>
      </c>
      <c r="R1055">
        <v>250323584477</v>
      </c>
      <c r="S1055">
        <v>227377724556</v>
      </c>
      <c r="T1055">
        <v>224029522789</v>
      </c>
      <c r="U1055">
        <v>224029522789</v>
      </c>
      <c r="V1055">
        <v>224029522789</v>
      </c>
      <c r="W1055">
        <v>224029522789</v>
      </c>
      <c r="X1055">
        <v>224029522789</v>
      </c>
      <c r="Y1055">
        <v>27466</v>
      </c>
      <c r="Z1055">
        <v>3896</v>
      </c>
      <c r="AA1055">
        <v>3896</v>
      </c>
      <c r="AB1055">
        <v>224029522789</v>
      </c>
      <c r="AC1055">
        <v>15930041706</v>
      </c>
      <c r="AD1055">
        <v>224029522789</v>
      </c>
      <c r="AE1055">
        <v>0</v>
      </c>
      <c r="AF1055">
        <v>2378</v>
      </c>
      <c r="AG1055">
        <v>2378</v>
      </c>
      <c r="AH1055">
        <v>2378</v>
      </c>
      <c r="AI1055">
        <v>0</v>
      </c>
      <c r="AJ1055">
        <v>0</v>
      </c>
      <c r="AK1055">
        <v>0</v>
      </c>
      <c r="AL1055">
        <v>0</v>
      </c>
      <c r="AM1055">
        <v>314287754176</v>
      </c>
      <c r="AN1055">
        <v>224029522789</v>
      </c>
      <c r="AO1055">
        <v>219334404058</v>
      </c>
      <c r="AP1055">
        <v>219334404058</v>
      </c>
      <c r="AQ1055">
        <v>235788207041</v>
      </c>
      <c r="AR1055">
        <v>188809364531</v>
      </c>
      <c r="AS1055">
        <v>53767441397</v>
      </c>
      <c r="AT1055">
        <v>223265362584</v>
      </c>
      <c r="AU1055">
        <v>217789339680</v>
      </c>
      <c r="AV1055">
        <v>217789339680</v>
      </c>
      <c r="AW1055">
        <v>218335788625</v>
      </c>
      <c r="AX1055">
        <v>224029522789</v>
      </c>
      <c r="AY1055">
        <v>224029522789</v>
      </c>
      <c r="AZ1055">
        <v>233042056368</v>
      </c>
      <c r="BA1055">
        <v>17915174386</v>
      </c>
      <c r="BB1055">
        <v>58551471000</v>
      </c>
      <c r="BC1055">
        <v>45922417000</v>
      </c>
      <c r="BD1055">
        <v>1408388783893</v>
      </c>
      <c r="BE1055">
        <v>1408388783893</v>
      </c>
      <c r="BF1055">
        <v>1</v>
      </c>
      <c r="BG1055">
        <v>1</v>
      </c>
      <c r="BH1055">
        <v>1</v>
      </c>
      <c r="BI1055">
        <v>224029522789</v>
      </c>
      <c r="BJ1055">
        <v>47975870048</v>
      </c>
      <c r="BK1055">
        <v>227377724556</v>
      </c>
      <c r="BL1055">
        <v>227377724556</v>
      </c>
      <c r="BM1055">
        <v>179401854508</v>
      </c>
      <c r="BN1055">
        <v>96469193812</v>
      </c>
      <c r="BO1055">
        <v>0</v>
      </c>
      <c r="BP1055">
        <v>0</v>
      </c>
      <c r="BQ1055">
        <v>3896</v>
      </c>
      <c r="BR1055">
        <v>14047</v>
      </c>
      <c r="BS1055">
        <v>3896</v>
      </c>
      <c r="BT1055">
        <v>3975</v>
      </c>
    </row>
    <row r="1056" spans="1:72">
      <c r="A1056" t="s">
        <v>3746</v>
      </c>
      <c r="B1056" t="s">
        <v>259</v>
      </c>
      <c r="C1056">
        <v>2016</v>
      </c>
      <c r="D1056" t="s">
        <v>223</v>
      </c>
      <c r="E1056">
        <v>3</v>
      </c>
      <c r="G1056" t="s">
        <v>260</v>
      </c>
      <c r="H1056" t="s">
        <v>1324</v>
      </c>
      <c r="I1056">
        <v>157988463601</v>
      </c>
      <c r="J1056">
        <v>29030896619</v>
      </c>
      <c r="K1056">
        <v>11905072432</v>
      </c>
      <c r="L1056">
        <v>16130378260</v>
      </c>
      <c r="M1056">
        <v>16130378260</v>
      </c>
      <c r="N1056">
        <v>109292871099</v>
      </c>
      <c r="O1056">
        <v>77647816252</v>
      </c>
      <c r="P1056">
        <v>57714130214</v>
      </c>
      <c r="Q1056">
        <v>57714130214</v>
      </c>
      <c r="R1056">
        <v>59009599772</v>
      </c>
      <c r="S1056">
        <v>57714130214</v>
      </c>
      <c r="T1056">
        <v>55381721415</v>
      </c>
      <c r="U1056">
        <v>55381721415</v>
      </c>
      <c r="V1056">
        <v>55381721415</v>
      </c>
      <c r="W1056">
        <v>55381721415</v>
      </c>
      <c r="X1056">
        <v>55381721415</v>
      </c>
      <c r="Y1056">
        <v>2999</v>
      </c>
      <c r="Z1056">
        <v>746</v>
      </c>
      <c r="AA1056">
        <v>746</v>
      </c>
      <c r="AB1056">
        <v>55381721415</v>
      </c>
      <c r="AC1056">
        <v>1594338141</v>
      </c>
      <c r="AD1056">
        <v>55381721415</v>
      </c>
      <c r="AE1056">
        <v>0</v>
      </c>
      <c r="AF1056">
        <v>1413</v>
      </c>
      <c r="AG1056">
        <v>1413</v>
      </c>
      <c r="AH1056">
        <v>1413</v>
      </c>
      <c r="AI1056">
        <v>0</v>
      </c>
      <c r="AJ1056">
        <v>0</v>
      </c>
      <c r="AK1056">
        <v>0</v>
      </c>
      <c r="AL1056">
        <v>0</v>
      </c>
      <c r="AM1056">
        <v>51452079443</v>
      </c>
      <c r="AN1056">
        <v>55381721415</v>
      </c>
      <c r="AO1056">
        <v>57137381887</v>
      </c>
      <c r="AP1056">
        <v>57137381887</v>
      </c>
      <c r="AQ1056">
        <v>57211895851</v>
      </c>
      <c r="AR1056">
        <v>23109112225</v>
      </c>
      <c r="AS1056">
        <v>4802653298</v>
      </c>
      <c r="AT1056">
        <v>55014751060</v>
      </c>
      <c r="AU1056">
        <v>54026097923</v>
      </c>
      <c r="AV1056">
        <v>54026097923</v>
      </c>
      <c r="AW1056">
        <v>53905532070</v>
      </c>
      <c r="AX1056">
        <v>55381721415</v>
      </c>
      <c r="AY1056">
        <v>55381721415</v>
      </c>
      <c r="AZ1056">
        <v>57792870119</v>
      </c>
      <c r="BA1056">
        <v>12577589122</v>
      </c>
      <c r="BB1056">
        <v>5086763760</v>
      </c>
      <c r="BC1056">
        <v>34225963000</v>
      </c>
      <c r="BD1056">
        <v>157988463601</v>
      </c>
      <c r="BE1056">
        <v>157988463601</v>
      </c>
      <c r="BF1056">
        <v>1</v>
      </c>
      <c r="BG1056">
        <v>1</v>
      </c>
      <c r="BH1056">
        <v>1</v>
      </c>
      <c r="BI1056">
        <v>55381721415</v>
      </c>
      <c r="BJ1056">
        <v>34958611334</v>
      </c>
      <c r="BK1056">
        <v>57714130214</v>
      </c>
      <c r="BL1056">
        <v>57714130214</v>
      </c>
      <c r="BM1056">
        <v>22755518880</v>
      </c>
      <c r="BN1056">
        <v>24080740175</v>
      </c>
      <c r="BO1056">
        <v>0</v>
      </c>
      <c r="BP1056">
        <v>0</v>
      </c>
      <c r="BQ1056">
        <v>746</v>
      </c>
      <c r="BR1056">
        <v>1489</v>
      </c>
      <c r="BS1056">
        <v>746</v>
      </c>
      <c r="BT1056">
        <v>1648</v>
      </c>
    </row>
    <row r="1057" spans="1:72">
      <c r="A1057" t="s">
        <v>1346</v>
      </c>
      <c r="B1057" t="s">
        <v>39</v>
      </c>
      <c r="C1057">
        <v>2016</v>
      </c>
      <c r="D1057" t="s">
        <v>218</v>
      </c>
      <c r="E1057">
        <v>4</v>
      </c>
      <c r="G1057" t="s">
        <v>262</v>
      </c>
      <c r="H1057" t="s">
        <v>1324</v>
      </c>
      <c r="I1057">
        <v>42959224224</v>
      </c>
      <c r="J1057">
        <v>2001765674</v>
      </c>
      <c r="K1057">
        <v>958608076</v>
      </c>
      <c r="L1057">
        <v>1571104510</v>
      </c>
      <c r="M1057">
        <v>1571104510</v>
      </c>
      <c r="N1057">
        <v>22122659613</v>
      </c>
      <c r="O1057">
        <v>21029851722</v>
      </c>
      <c r="P1057">
        <v>6204616938</v>
      </c>
      <c r="Q1057">
        <v>6204616938</v>
      </c>
      <c r="R1057">
        <v>6284372923</v>
      </c>
      <c r="S1057">
        <v>6204616938</v>
      </c>
      <c r="T1057">
        <v>6294654509</v>
      </c>
      <c r="U1057">
        <v>6294654509</v>
      </c>
      <c r="V1057">
        <v>6294654509</v>
      </c>
      <c r="W1057">
        <v>6294654509</v>
      </c>
      <c r="X1057">
        <v>6294654509</v>
      </c>
      <c r="Y1057">
        <v>4387</v>
      </c>
      <c r="Z1057">
        <v>263</v>
      </c>
      <c r="AA1057">
        <v>263</v>
      </c>
      <c r="AB1057">
        <v>6294654509</v>
      </c>
      <c r="AC1057">
        <v>2341914250</v>
      </c>
      <c r="AM1057">
        <v>15498085911</v>
      </c>
      <c r="AN1057">
        <v>6294654509</v>
      </c>
      <c r="AO1057">
        <v>6038252292</v>
      </c>
      <c r="AP1057">
        <v>6038252292</v>
      </c>
      <c r="AQ1057">
        <v>6249742206</v>
      </c>
      <c r="AR1057">
        <v>6249742206</v>
      </c>
      <c r="AS1057">
        <v>81965565</v>
      </c>
      <c r="AT1057">
        <v>6251657563</v>
      </c>
      <c r="AU1057">
        <v>5963165878</v>
      </c>
      <c r="AV1057">
        <v>5963165878</v>
      </c>
      <c r="AW1057">
        <v>5829740619</v>
      </c>
      <c r="AX1057">
        <v>6294654509</v>
      </c>
      <c r="AY1057">
        <v>6294654509</v>
      </c>
      <c r="AZ1057">
        <v>6749464899</v>
      </c>
      <c r="BB1057">
        <v>100529000</v>
      </c>
      <c r="BD1057">
        <v>42959224224</v>
      </c>
      <c r="BE1057">
        <v>42959224224</v>
      </c>
      <c r="BF1057">
        <v>1</v>
      </c>
      <c r="BG1057">
        <v>1</v>
      </c>
      <c r="BI1057">
        <v>6294654509</v>
      </c>
      <c r="BK1057">
        <v>6204616938</v>
      </c>
      <c r="BL1057">
        <v>6204616938</v>
      </c>
      <c r="BM1057">
        <v>6204616938</v>
      </c>
      <c r="BN1057">
        <v>4417437289</v>
      </c>
      <c r="BQ1057">
        <v>263</v>
      </c>
      <c r="BR1057">
        <v>3858</v>
      </c>
      <c r="BS1057">
        <v>263</v>
      </c>
      <c r="BT1057">
        <v>135</v>
      </c>
    </row>
    <row r="1058" spans="1:72">
      <c r="A1058" t="s">
        <v>1347</v>
      </c>
      <c r="B1058" t="s">
        <v>40</v>
      </c>
      <c r="C1058">
        <v>2016</v>
      </c>
      <c r="D1058" t="s">
        <v>212</v>
      </c>
      <c r="E1058">
        <v>4</v>
      </c>
      <c r="G1058" t="s">
        <v>264</v>
      </c>
      <c r="H1058" t="s">
        <v>1324</v>
      </c>
      <c r="I1058">
        <v>169594124527</v>
      </c>
      <c r="J1058">
        <v>2261867755</v>
      </c>
      <c r="K1058">
        <v>2238382978</v>
      </c>
      <c r="L1058">
        <v>2655541702</v>
      </c>
      <c r="M1058">
        <v>2655541702</v>
      </c>
      <c r="N1058">
        <v>30975668419</v>
      </c>
      <c r="O1058">
        <v>28698386641</v>
      </c>
      <c r="P1058">
        <v>13016257139</v>
      </c>
      <c r="Q1058">
        <v>13016257139</v>
      </c>
      <c r="R1058">
        <v>12867056675</v>
      </c>
      <c r="S1058">
        <v>13016257139</v>
      </c>
      <c r="T1058">
        <v>12865117770</v>
      </c>
      <c r="U1058">
        <v>12865117770</v>
      </c>
      <c r="V1058">
        <v>12865117770</v>
      </c>
      <c r="W1058">
        <v>12865117770</v>
      </c>
      <c r="X1058">
        <v>12865117770</v>
      </c>
      <c r="Y1058">
        <v>5633</v>
      </c>
      <c r="Z1058">
        <v>337</v>
      </c>
      <c r="AA1058">
        <v>337</v>
      </c>
      <c r="AB1058">
        <v>12865117770</v>
      </c>
      <c r="AC1058">
        <v>3400224099</v>
      </c>
      <c r="AM1058">
        <v>17967073293</v>
      </c>
      <c r="AN1058">
        <v>12865117770</v>
      </c>
      <c r="AO1058">
        <v>12479904384</v>
      </c>
      <c r="AP1058">
        <v>12479904384</v>
      </c>
      <c r="AQ1058">
        <v>12983107940</v>
      </c>
      <c r="AR1058">
        <v>12983107940</v>
      </c>
      <c r="AS1058">
        <v>478704446</v>
      </c>
      <c r="AT1058">
        <v>12861449366</v>
      </c>
      <c r="AU1058">
        <v>12448405679</v>
      </c>
      <c r="AV1058">
        <v>12448405679</v>
      </c>
      <c r="AW1058">
        <v>9937685234</v>
      </c>
      <c r="AX1058">
        <v>12865117770</v>
      </c>
      <c r="AY1058">
        <v>12865117770</v>
      </c>
      <c r="AZ1058">
        <v>12788631059</v>
      </c>
      <c r="BB1058">
        <v>464878000</v>
      </c>
      <c r="BD1058">
        <v>169594124527</v>
      </c>
      <c r="BE1058">
        <v>169594124527</v>
      </c>
      <c r="BF1058">
        <v>1</v>
      </c>
      <c r="BG1058">
        <v>1</v>
      </c>
      <c r="BI1058">
        <v>12865117770</v>
      </c>
      <c r="BK1058">
        <v>13016257139</v>
      </c>
      <c r="BL1058">
        <v>13016257139</v>
      </c>
      <c r="BM1058">
        <v>13016257139</v>
      </c>
      <c r="BN1058">
        <v>9882886299</v>
      </c>
      <c r="BQ1058">
        <v>337</v>
      </c>
      <c r="BR1058">
        <v>4771</v>
      </c>
      <c r="BS1058">
        <v>337</v>
      </c>
      <c r="BT1058">
        <v>228</v>
      </c>
    </row>
    <row r="1059" spans="1:72">
      <c r="A1059" t="s">
        <v>1348</v>
      </c>
      <c r="B1059" t="s">
        <v>41</v>
      </c>
      <c r="C1059">
        <v>2016</v>
      </c>
      <c r="D1059" t="s">
        <v>215</v>
      </c>
      <c r="E1059">
        <v>5</v>
      </c>
      <c r="G1059" t="s">
        <v>266</v>
      </c>
      <c r="H1059" t="s">
        <v>1324</v>
      </c>
      <c r="I1059">
        <v>100172209509</v>
      </c>
      <c r="J1059">
        <v>3413599152</v>
      </c>
      <c r="K1059">
        <v>2355675377</v>
      </c>
      <c r="L1059">
        <v>4012111756</v>
      </c>
      <c r="M1059">
        <v>4012111756</v>
      </c>
      <c r="N1059">
        <v>39637811448</v>
      </c>
      <c r="O1059">
        <v>26127669877</v>
      </c>
      <c r="P1059">
        <v>13815025583</v>
      </c>
      <c r="Q1059">
        <v>13815025583</v>
      </c>
      <c r="R1059">
        <v>14299804349</v>
      </c>
      <c r="S1059">
        <v>13815025583</v>
      </c>
      <c r="T1059">
        <v>14053414066</v>
      </c>
      <c r="U1059">
        <v>14053414066</v>
      </c>
      <c r="V1059">
        <v>14053414066</v>
      </c>
      <c r="W1059">
        <v>14053414066</v>
      </c>
      <c r="X1059">
        <v>14053414066</v>
      </c>
      <c r="Y1059">
        <v>5706</v>
      </c>
      <c r="Z1059">
        <v>428</v>
      </c>
      <c r="AA1059">
        <v>428</v>
      </c>
      <c r="AB1059">
        <v>14053414066</v>
      </c>
      <c r="AC1059">
        <v>3181353668</v>
      </c>
      <c r="AM1059">
        <v>18114063250</v>
      </c>
      <c r="AN1059">
        <v>14053414066</v>
      </c>
      <c r="AO1059">
        <v>13221920460</v>
      </c>
      <c r="AP1059">
        <v>13221920460</v>
      </c>
      <c r="AQ1059">
        <v>14559695063</v>
      </c>
      <c r="AR1059">
        <v>14559695063</v>
      </c>
      <c r="AS1059">
        <v>2280635181</v>
      </c>
      <c r="AT1059">
        <v>14039646815</v>
      </c>
      <c r="AU1059">
        <v>13278721837</v>
      </c>
      <c r="AV1059">
        <v>13278721837</v>
      </c>
      <c r="AW1059">
        <v>12974549222</v>
      </c>
      <c r="AX1059">
        <v>14053414066</v>
      </c>
      <c r="AY1059">
        <v>14053414066</v>
      </c>
      <c r="AZ1059">
        <v>14943246701</v>
      </c>
      <c r="BB1059">
        <v>2424829000</v>
      </c>
      <c r="BD1059">
        <v>100172209509</v>
      </c>
      <c r="BE1059">
        <v>100172209509</v>
      </c>
      <c r="BF1059">
        <v>1</v>
      </c>
      <c r="BG1059">
        <v>1</v>
      </c>
      <c r="BI1059">
        <v>14053414066</v>
      </c>
      <c r="BK1059">
        <v>13815025583</v>
      </c>
      <c r="BL1059">
        <v>13815025583</v>
      </c>
      <c r="BM1059">
        <v>13815025583</v>
      </c>
      <c r="BN1059">
        <v>8034389246</v>
      </c>
      <c r="BQ1059">
        <v>428</v>
      </c>
      <c r="BR1059">
        <v>3815</v>
      </c>
      <c r="BS1059">
        <v>428</v>
      </c>
      <c r="BT1059">
        <v>219</v>
      </c>
    </row>
    <row r="1060" spans="1:72">
      <c r="A1060" t="s">
        <v>1349</v>
      </c>
      <c r="B1060" t="s">
        <v>42</v>
      </c>
      <c r="C1060">
        <v>2016</v>
      </c>
      <c r="D1060" t="s">
        <v>218</v>
      </c>
      <c r="E1060">
        <v>3</v>
      </c>
      <c r="G1060" t="s">
        <v>268</v>
      </c>
      <c r="H1060" t="s">
        <v>1324</v>
      </c>
      <c r="I1060">
        <v>71695767398</v>
      </c>
      <c r="J1060">
        <v>3913989990</v>
      </c>
      <c r="K1060">
        <v>1407574959</v>
      </c>
      <c r="L1060">
        <v>4256878820</v>
      </c>
      <c r="M1060">
        <v>4256878820</v>
      </c>
      <c r="N1060">
        <v>39772663496</v>
      </c>
      <c r="O1060">
        <v>36770726273</v>
      </c>
      <c r="P1060">
        <v>8778157235</v>
      </c>
      <c r="Q1060">
        <v>8778157235</v>
      </c>
      <c r="R1060">
        <v>9974748212</v>
      </c>
      <c r="S1060">
        <v>8778157235</v>
      </c>
      <c r="T1060">
        <v>8520197397</v>
      </c>
      <c r="U1060">
        <v>8520197397</v>
      </c>
      <c r="V1060">
        <v>8520197397</v>
      </c>
      <c r="W1060">
        <v>8520197397</v>
      </c>
      <c r="X1060">
        <v>8520197397</v>
      </c>
      <c r="Y1060">
        <v>3323</v>
      </c>
      <c r="Z1060">
        <v>270</v>
      </c>
      <c r="AA1060">
        <v>270</v>
      </c>
      <c r="AB1060">
        <v>8520197397</v>
      </c>
      <c r="AC1060">
        <v>1956343738</v>
      </c>
      <c r="AM1060">
        <v>29402128450</v>
      </c>
      <c r="AN1060">
        <v>8520197397</v>
      </c>
      <c r="AO1060">
        <v>9579778527</v>
      </c>
      <c r="AP1060">
        <v>9579778527</v>
      </c>
      <c r="AQ1060">
        <v>8626478050</v>
      </c>
      <c r="AR1060">
        <v>8626478050</v>
      </c>
      <c r="AS1060">
        <v>865905034</v>
      </c>
      <c r="AT1060">
        <v>8518675604</v>
      </c>
      <c r="AU1060">
        <v>8233039613</v>
      </c>
      <c r="AV1060">
        <v>8233039613</v>
      </c>
      <c r="AW1060">
        <v>8161543082</v>
      </c>
      <c r="AX1060">
        <v>8520197397</v>
      </c>
      <c r="AY1060">
        <v>8520197397</v>
      </c>
      <c r="AZ1060">
        <v>9581732213</v>
      </c>
      <c r="BB1060">
        <v>522217000</v>
      </c>
      <c r="BD1060">
        <v>71695767398</v>
      </c>
      <c r="BE1060">
        <v>71695767398</v>
      </c>
      <c r="BF1060">
        <v>1</v>
      </c>
      <c r="BG1060">
        <v>1</v>
      </c>
      <c r="BI1060">
        <v>8520197397</v>
      </c>
      <c r="BK1060">
        <v>8778157235</v>
      </c>
      <c r="BL1060">
        <v>8778157235</v>
      </c>
      <c r="BM1060">
        <v>8778157235</v>
      </c>
      <c r="BN1060">
        <v>5199267983</v>
      </c>
      <c r="BQ1060">
        <v>270</v>
      </c>
      <c r="BR1060">
        <v>2011</v>
      </c>
      <c r="BS1060">
        <v>270</v>
      </c>
      <c r="BT1060">
        <v>150</v>
      </c>
    </row>
    <row r="1061" spans="1:72">
      <c r="A1061" t="s">
        <v>2026</v>
      </c>
      <c r="B1061" t="s">
        <v>269</v>
      </c>
      <c r="C1061">
        <v>2016</v>
      </c>
      <c r="D1061" t="s">
        <v>215</v>
      </c>
      <c r="E1061">
        <v>6</v>
      </c>
      <c r="G1061" t="s">
        <v>270</v>
      </c>
      <c r="H1061" t="s">
        <v>1324</v>
      </c>
      <c r="I1061">
        <v>226107703327</v>
      </c>
      <c r="J1061">
        <v>7964412219</v>
      </c>
      <c r="K1061">
        <v>7128133971</v>
      </c>
      <c r="L1061">
        <v>19711398976</v>
      </c>
      <c r="M1061">
        <v>19711398976</v>
      </c>
      <c r="N1061">
        <v>154338122389</v>
      </c>
      <c r="O1061">
        <v>99682919616</v>
      </c>
      <c r="P1061">
        <v>45047902170</v>
      </c>
      <c r="Q1061">
        <v>45047902170</v>
      </c>
      <c r="R1061">
        <v>47483344836</v>
      </c>
      <c r="S1061">
        <v>45047902170</v>
      </c>
      <c r="T1061">
        <v>45218397741</v>
      </c>
      <c r="U1061">
        <v>45218397741</v>
      </c>
      <c r="V1061">
        <v>45218397741</v>
      </c>
      <c r="W1061">
        <v>45218397741</v>
      </c>
      <c r="X1061">
        <v>45218397741</v>
      </c>
      <c r="Y1061">
        <v>9832</v>
      </c>
      <c r="Z1061">
        <v>1076</v>
      </c>
      <c r="AA1061">
        <v>1076</v>
      </c>
      <c r="AB1061">
        <v>45218397741</v>
      </c>
      <c r="AC1061">
        <v>5286894143</v>
      </c>
      <c r="AM1061">
        <v>67913078702</v>
      </c>
      <c r="AN1061">
        <v>45218397741</v>
      </c>
      <c r="AO1061">
        <v>45321206816</v>
      </c>
      <c r="AP1061">
        <v>45321206816</v>
      </c>
      <c r="AQ1061">
        <v>45846963864</v>
      </c>
      <c r="AR1061">
        <v>45846963864</v>
      </c>
      <c r="AS1061">
        <v>10347978483</v>
      </c>
      <c r="AT1061">
        <v>45140699096</v>
      </c>
      <c r="AU1061">
        <v>42594923732</v>
      </c>
      <c r="AV1061">
        <v>42594923732</v>
      </c>
      <c r="AW1061">
        <v>41761190527</v>
      </c>
      <c r="AX1061">
        <v>45218397741</v>
      </c>
      <c r="AY1061">
        <v>45218397741</v>
      </c>
      <c r="AZ1061">
        <v>49226063576</v>
      </c>
      <c r="BB1061">
        <v>11727967000</v>
      </c>
      <c r="BD1061">
        <v>226107703327</v>
      </c>
      <c r="BE1061">
        <v>226107703327</v>
      </c>
      <c r="BF1061">
        <v>1</v>
      </c>
      <c r="BG1061">
        <v>1</v>
      </c>
      <c r="BI1061">
        <v>45218397741</v>
      </c>
      <c r="BK1061">
        <v>45047902170</v>
      </c>
      <c r="BL1061">
        <v>45047902170</v>
      </c>
      <c r="BM1061">
        <v>45047902170</v>
      </c>
      <c r="BN1061">
        <v>21579936371</v>
      </c>
      <c r="BQ1061">
        <v>1076</v>
      </c>
      <c r="BR1061">
        <v>4780</v>
      </c>
      <c r="BS1061">
        <v>1076</v>
      </c>
      <c r="BT1061">
        <v>1348</v>
      </c>
    </row>
    <row r="1062" spans="1:72">
      <c r="A1062" t="s">
        <v>1350</v>
      </c>
      <c r="B1062" t="s">
        <v>44</v>
      </c>
      <c r="C1062">
        <v>2016</v>
      </c>
      <c r="D1062" t="s">
        <v>215</v>
      </c>
      <c r="E1062">
        <v>3</v>
      </c>
      <c r="G1062" t="s">
        <v>272</v>
      </c>
      <c r="H1062" t="s">
        <v>1324</v>
      </c>
      <c r="I1062">
        <v>107837740291</v>
      </c>
      <c r="J1062">
        <v>1824366357</v>
      </c>
      <c r="K1062">
        <v>1445583211</v>
      </c>
      <c r="L1062">
        <v>3430339829</v>
      </c>
      <c r="M1062">
        <v>3430339829</v>
      </c>
      <c r="N1062">
        <v>34629343163</v>
      </c>
      <c r="O1062">
        <v>15084843244</v>
      </c>
      <c r="P1062">
        <v>8784848645</v>
      </c>
      <c r="Q1062">
        <v>8784848645</v>
      </c>
      <c r="R1062">
        <v>8664120822</v>
      </c>
      <c r="S1062">
        <v>8784848645</v>
      </c>
      <c r="T1062">
        <v>8963053510</v>
      </c>
      <c r="U1062">
        <v>8963053510</v>
      </c>
      <c r="V1062">
        <v>8963053510</v>
      </c>
      <c r="W1062">
        <v>8963053510</v>
      </c>
      <c r="X1062">
        <v>8963053510</v>
      </c>
      <c r="Y1062">
        <v>2766</v>
      </c>
      <c r="Z1062">
        <v>249</v>
      </c>
      <c r="AA1062">
        <v>249</v>
      </c>
      <c r="AB1062">
        <v>8963053510</v>
      </c>
      <c r="AC1062">
        <v>1542239601</v>
      </c>
      <c r="AM1062">
        <v>15219087206</v>
      </c>
      <c r="AN1062">
        <v>8963053510</v>
      </c>
      <c r="AO1062">
        <v>8486271017</v>
      </c>
      <c r="AP1062">
        <v>8486271017</v>
      </c>
      <c r="AQ1062">
        <v>9136474418</v>
      </c>
      <c r="AR1062">
        <v>9136474418</v>
      </c>
      <c r="AS1062">
        <v>922083208</v>
      </c>
      <c r="AT1062">
        <v>8959725616</v>
      </c>
      <c r="AU1062">
        <v>8601536871</v>
      </c>
      <c r="AV1062">
        <v>8601536871</v>
      </c>
      <c r="AW1062">
        <v>8716331362</v>
      </c>
      <c r="AX1062">
        <v>8963053510</v>
      </c>
      <c r="AY1062">
        <v>8963053510</v>
      </c>
      <c r="AZ1062">
        <v>10150231611</v>
      </c>
      <c r="BB1062">
        <v>910692000</v>
      </c>
      <c r="BD1062">
        <v>107837740291</v>
      </c>
      <c r="BE1062">
        <v>107837740291</v>
      </c>
      <c r="BF1062">
        <v>1</v>
      </c>
      <c r="BG1062">
        <v>1</v>
      </c>
      <c r="BI1062">
        <v>8963053510</v>
      </c>
      <c r="BK1062">
        <v>8784848645</v>
      </c>
      <c r="BL1062">
        <v>8784848645</v>
      </c>
      <c r="BM1062">
        <v>8784848645</v>
      </c>
      <c r="BN1062">
        <v>5468512952</v>
      </c>
      <c r="BQ1062">
        <v>249</v>
      </c>
      <c r="BR1062">
        <v>1994</v>
      </c>
      <c r="BS1062">
        <v>249</v>
      </c>
      <c r="BT1062">
        <v>228</v>
      </c>
    </row>
    <row r="1063" spans="1:72">
      <c r="A1063" t="s">
        <v>1351</v>
      </c>
      <c r="B1063" t="s">
        <v>45</v>
      </c>
      <c r="C1063">
        <v>2016</v>
      </c>
      <c r="D1063" t="s">
        <v>231</v>
      </c>
      <c r="E1063">
        <v>3</v>
      </c>
      <c r="G1063" t="s">
        <v>274</v>
      </c>
      <c r="H1063" t="s">
        <v>1324</v>
      </c>
      <c r="I1063">
        <v>90227441667</v>
      </c>
      <c r="J1063">
        <v>1886095263</v>
      </c>
      <c r="K1063">
        <v>1454794624</v>
      </c>
      <c r="L1063">
        <v>3371392014</v>
      </c>
      <c r="M1063">
        <v>3371392014</v>
      </c>
      <c r="N1063">
        <v>19399125535</v>
      </c>
      <c r="O1063">
        <v>15340122847</v>
      </c>
      <c r="P1063">
        <v>7702144565</v>
      </c>
      <c r="Q1063">
        <v>7702144565</v>
      </c>
      <c r="R1063">
        <v>8853826818</v>
      </c>
      <c r="S1063">
        <v>7702144565</v>
      </c>
      <c r="T1063">
        <v>7704083252</v>
      </c>
      <c r="U1063">
        <v>7704083252</v>
      </c>
      <c r="V1063">
        <v>7704083252</v>
      </c>
      <c r="W1063">
        <v>7704083252</v>
      </c>
      <c r="X1063">
        <v>7704083252</v>
      </c>
      <c r="Y1063">
        <v>2947</v>
      </c>
      <c r="Z1063">
        <v>205</v>
      </c>
      <c r="AA1063">
        <v>205</v>
      </c>
      <c r="AB1063">
        <v>7704083252</v>
      </c>
      <c r="AC1063">
        <v>1598910376</v>
      </c>
      <c r="AM1063">
        <v>12403932993</v>
      </c>
      <c r="AN1063">
        <v>7704083252</v>
      </c>
      <c r="AO1063">
        <v>8572378777</v>
      </c>
      <c r="AP1063">
        <v>8572378777</v>
      </c>
      <c r="AQ1063">
        <v>7907458007</v>
      </c>
      <c r="AR1063">
        <v>7907458007</v>
      </c>
      <c r="AS1063">
        <v>617798264</v>
      </c>
      <c r="AT1063">
        <v>7702475784</v>
      </c>
      <c r="AU1063">
        <v>7467266249</v>
      </c>
      <c r="AV1063">
        <v>7467266249</v>
      </c>
      <c r="AW1063">
        <v>7322460790</v>
      </c>
      <c r="AX1063">
        <v>7704083252</v>
      </c>
      <c r="AY1063">
        <v>7704083252</v>
      </c>
      <c r="AZ1063">
        <v>8165557051</v>
      </c>
      <c r="BB1063">
        <v>710000000</v>
      </c>
      <c r="BD1063">
        <v>90227441667</v>
      </c>
      <c r="BE1063">
        <v>90227441667</v>
      </c>
      <c r="BF1063">
        <v>1</v>
      </c>
      <c r="BG1063">
        <v>1</v>
      </c>
      <c r="BI1063">
        <v>7704083252</v>
      </c>
      <c r="BK1063">
        <v>7702144565</v>
      </c>
      <c r="BL1063">
        <v>7702144565</v>
      </c>
      <c r="BM1063">
        <v>7702144565</v>
      </c>
      <c r="BN1063">
        <v>4975157290</v>
      </c>
      <c r="BQ1063">
        <v>205</v>
      </c>
      <c r="BR1063">
        <v>2070</v>
      </c>
      <c r="BS1063">
        <v>205</v>
      </c>
      <c r="BT1063">
        <v>104</v>
      </c>
    </row>
    <row r="1064" spans="1:72">
      <c r="A1064" t="s">
        <v>1352</v>
      </c>
      <c r="B1064" t="s">
        <v>46</v>
      </c>
      <c r="C1064">
        <v>2016</v>
      </c>
      <c r="D1064" t="s">
        <v>215</v>
      </c>
      <c r="E1064">
        <v>4</v>
      </c>
      <c r="G1064" t="s">
        <v>276</v>
      </c>
      <c r="H1064" t="s">
        <v>1324</v>
      </c>
      <c r="I1064">
        <v>45153375144</v>
      </c>
      <c r="J1064">
        <v>5183274259</v>
      </c>
      <c r="K1064">
        <v>1854151737</v>
      </c>
      <c r="L1064">
        <v>2666230547</v>
      </c>
      <c r="M1064">
        <v>2666230547</v>
      </c>
      <c r="N1064">
        <v>34908520230</v>
      </c>
      <c r="O1064">
        <v>27574524849</v>
      </c>
      <c r="P1064">
        <v>10355874770</v>
      </c>
      <c r="Q1064">
        <v>10355874770</v>
      </c>
      <c r="R1064">
        <v>10013328274</v>
      </c>
      <c r="S1064">
        <v>10355874770</v>
      </c>
      <c r="T1064">
        <v>10187395037</v>
      </c>
      <c r="U1064">
        <v>10187395037</v>
      </c>
      <c r="V1064">
        <v>10187395037</v>
      </c>
      <c r="W1064">
        <v>10187395037</v>
      </c>
      <c r="X1064">
        <v>10187395037</v>
      </c>
      <c r="Y1064">
        <v>4929</v>
      </c>
      <c r="Z1064">
        <v>320</v>
      </c>
      <c r="AA1064">
        <v>320</v>
      </c>
      <c r="AB1064">
        <v>10187395037</v>
      </c>
      <c r="AC1064">
        <v>2724879648</v>
      </c>
      <c r="AM1064">
        <v>18996373615</v>
      </c>
      <c r="AN1064">
        <v>10187395037</v>
      </c>
      <c r="AO1064">
        <v>9715317431</v>
      </c>
      <c r="AP1064">
        <v>9715317431</v>
      </c>
      <c r="AQ1064">
        <v>10597897908</v>
      </c>
      <c r="AR1064">
        <v>10597897908</v>
      </c>
      <c r="AS1064">
        <v>1510777314</v>
      </c>
      <c r="AT1064">
        <v>10182739465</v>
      </c>
      <c r="AU1064">
        <v>9811111409</v>
      </c>
      <c r="AV1064">
        <v>9811111409</v>
      </c>
      <c r="AW1064">
        <v>9874513936</v>
      </c>
      <c r="AX1064">
        <v>10187395037</v>
      </c>
      <c r="AY1064">
        <v>10187395037</v>
      </c>
      <c r="AZ1064">
        <v>11096664848</v>
      </c>
      <c r="BB1064">
        <v>1198969000</v>
      </c>
      <c r="BD1064">
        <v>45153375144</v>
      </c>
      <c r="BE1064">
        <v>45153375144</v>
      </c>
      <c r="BF1064">
        <v>1</v>
      </c>
      <c r="BG1064">
        <v>1</v>
      </c>
      <c r="BI1064">
        <v>10187395037</v>
      </c>
      <c r="BK1064">
        <v>10355874770</v>
      </c>
      <c r="BL1064">
        <v>10355874770</v>
      </c>
      <c r="BM1064">
        <v>10355874770</v>
      </c>
      <c r="BN1064">
        <v>6185345933</v>
      </c>
      <c r="BQ1064">
        <v>320</v>
      </c>
      <c r="BR1064">
        <v>3650</v>
      </c>
      <c r="BS1064">
        <v>320</v>
      </c>
      <c r="BT1064">
        <v>225</v>
      </c>
    </row>
    <row r="1065" spans="1:72">
      <c r="A1065" t="s">
        <v>1353</v>
      </c>
      <c r="B1065" t="s">
        <v>47</v>
      </c>
      <c r="C1065">
        <v>2016</v>
      </c>
      <c r="D1065" t="s">
        <v>218</v>
      </c>
      <c r="E1065">
        <v>5</v>
      </c>
      <c r="G1065" t="s">
        <v>278</v>
      </c>
      <c r="H1065" t="s">
        <v>1324</v>
      </c>
      <c r="I1065">
        <v>176267327068</v>
      </c>
      <c r="J1065">
        <v>1679604945</v>
      </c>
      <c r="K1065">
        <v>1342053971</v>
      </c>
      <c r="L1065">
        <v>7914351040</v>
      </c>
      <c r="M1065">
        <v>7914351040</v>
      </c>
      <c r="N1065">
        <v>35073118685</v>
      </c>
      <c r="O1065">
        <v>33484326343</v>
      </c>
      <c r="P1065">
        <v>11257038831</v>
      </c>
      <c r="Q1065">
        <v>11257038831</v>
      </c>
      <c r="R1065">
        <v>11133379621</v>
      </c>
      <c r="S1065">
        <v>11257038831</v>
      </c>
      <c r="T1065">
        <v>11026832483</v>
      </c>
      <c r="U1065">
        <v>11026832483</v>
      </c>
      <c r="V1065">
        <v>11026832483</v>
      </c>
      <c r="W1065">
        <v>11026832483</v>
      </c>
      <c r="X1065">
        <v>11026832483</v>
      </c>
      <c r="Y1065">
        <v>6252</v>
      </c>
      <c r="Z1065">
        <v>383</v>
      </c>
      <c r="AA1065">
        <v>383</v>
      </c>
      <c r="AB1065">
        <v>11026832483</v>
      </c>
      <c r="AC1065">
        <v>3455034298</v>
      </c>
      <c r="AM1065">
        <v>33184710343</v>
      </c>
      <c r="AN1065">
        <v>11026832483</v>
      </c>
      <c r="AO1065">
        <v>10951808040</v>
      </c>
      <c r="AP1065">
        <v>10951808040</v>
      </c>
      <c r="AQ1065">
        <v>11160259810</v>
      </c>
      <c r="AR1065">
        <v>11160259810</v>
      </c>
      <c r="AS1065">
        <v>1153611662</v>
      </c>
      <c r="AT1065">
        <v>11018497633</v>
      </c>
      <c r="AU1065">
        <v>10336049506</v>
      </c>
      <c r="AV1065">
        <v>10336049506</v>
      </c>
      <c r="AW1065">
        <v>10623994327</v>
      </c>
      <c r="AX1065">
        <v>11026832483</v>
      </c>
      <c r="AY1065">
        <v>11026832483</v>
      </c>
      <c r="AZ1065">
        <v>12356680491.682325</v>
      </c>
      <c r="BB1065">
        <v>1470934000</v>
      </c>
      <c r="BD1065">
        <v>176267327068</v>
      </c>
      <c r="BE1065">
        <v>176267327068</v>
      </c>
      <c r="BF1065">
        <v>1</v>
      </c>
      <c r="BG1065">
        <v>1</v>
      </c>
      <c r="BI1065">
        <v>11026832483</v>
      </c>
      <c r="BK1065">
        <v>11257038831</v>
      </c>
      <c r="BL1065">
        <v>11257038831</v>
      </c>
      <c r="BM1065">
        <v>11257038831</v>
      </c>
      <c r="BN1065">
        <v>7206259224</v>
      </c>
      <c r="BQ1065">
        <v>383</v>
      </c>
      <c r="BR1065">
        <v>4408</v>
      </c>
      <c r="BS1065">
        <v>383</v>
      </c>
      <c r="BT1065">
        <v>185</v>
      </c>
    </row>
    <row r="1066" spans="1:72">
      <c r="A1066" t="s">
        <v>1354</v>
      </c>
      <c r="B1066" t="s">
        <v>48</v>
      </c>
      <c r="C1066">
        <v>2016</v>
      </c>
      <c r="D1066" t="s">
        <v>231</v>
      </c>
      <c r="E1066">
        <v>6</v>
      </c>
      <c r="G1066" t="s">
        <v>280</v>
      </c>
      <c r="H1066" t="s">
        <v>1324</v>
      </c>
      <c r="I1066">
        <v>107649408187</v>
      </c>
      <c r="J1066">
        <v>4318920368</v>
      </c>
      <c r="K1066">
        <v>2451959950</v>
      </c>
      <c r="L1066">
        <v>4093388121</v>
      </c>
      <c r="M1066">
        <v>4093388121</v>
      </c>
      <c r="N1066">
        <v>47474660563</v>
      </c>
      <c r="O1066">
        <v>37973852386</v>
      </c>
      <c r="P1066">
        <v>17736626492</v>
      </c>
      <c r="Q1066">
        <v>17736626492</v>
      </c>
      <c r="R1066">
        <v>17285517730</v>
      </c>
      <c r="S1066">
        <v>17736626492</v>
      </c>
      <c r="T1066">
        <v>17869526539</v>
      </c>
      <c r="U1066">
        <v>17869526539</v>
      </c>
      <c r="V1066">
        <v>17869526539</v>
      </c>
      <c r="W1066">
        <v>17869526539</v>
      </c>
      <c r="X1066">
        <v>17869526539</v>
      </c>
      <c r="Y1066">
        <v>9841</v>
      </c>
      <c r="Z1066">
        <v>602</v>
      </c>
      <c r="AA1066">
        <v>602</v>
      </c>
      <c r="AB1066">
        <v>17869526539</v>
      </c>
      <c r="AC1066">
        <v>5677652563</v>
      </c>
      <c r="AM1066">
        <v>30025567080</v>
      </c>
      <c r="AN1066">
        <v>17869526539</v>
      </c>
      <c r="AO1066">
        <v>16701833815</v>
      </c>
      <c r="AP1066">
        <v>16701833815</v>
      </c>
      <c r="AQ1066">
        <v>17788534251</v>
      </c>
      <c r="AR1066">
        <v>17788534251</v>
      </c>
      <c r="AS1066">
        <v>2117628942</v>
      </c>
      <c r="AT1066">
        <v>17865708761</v>
      </c>
      <c r="AU1066">
        <v>17154990974</v>
      </c>
      <c r="AV1066">
        <v>17154990974</v>
      </c>
      <c r="AW1066">
        <v>17399983728</v>
      </c>
      <c r="AX1066">
        <v>17869526539</v>
      </c>
      <c r="AY1066">
        <v>17869526539</v>
      </c>
      <c r="AZ1066">
        <v>19239018501</v>
      </c>
      <c r="BB1066">
        <v>1779422000</v>
      </c>
      <c r="BD1066">
        <v>107649408187</v>
      </c>
      <c r="BE1066">
        <v>107649408187</v>
      </c>
      <c r="BF1066">
        <v>1</v>
      </c>
      <c r="BG1066">
        <v>1</v>
      </c>
      <c r="BI1066">
        <v>17869526539</v>
      </c>
      <c r="BK1066">
        <v>17736626492</v>
      </c>
      <c r="BL1066">
        <v>17736626492</v>
      </c>
      <c r="BM1066">
        <v>17736626492</v>
      </c>
      <c r="BN1066">
        <v>11508821457</v>
      </c>
      <c r="BQ1066">
        <v>602</v>
      </c>
      <c r="BR1066">
        <v>7438</v>
      </c>
      <c r="BS1066">
        <v>602</v>
      </c>
      <c r="BT1066">
        <v>304</v>
      </c>
    </row>
    <row r="1067" spans="1:72">
      <c r="A1067" t="s">
        <v>1355</v>
      </c>
      <c r="B1067" t="s">
        <v>49</v>
      </c>
      <c r="C1067">
        <v>2016</v>
      </c>
      <c r="D1067" t="s">
        <v>228</v>
      </c>
      <c r="E1067">
        <v>7</v>
      </c>
      <c r="G1067" t="s">
        <v>282</v>
      </c>
      <c r="H1067" t="s">
        <v>1324</v>
      </c>
      <c r="I1067">
        <v>128677411898</v>
      </c>
      <c r="J1067">
        <v>34949984030</v>
      </c>
      <c r="K1067">
        <v>8861476667</v>
      </c>
      <c r="L1067">
        <v>14444395729</v>
      </c>
      <c r="M1067">
        <v>14444395729</v>
      </c>
      <c r="N1067">
        <v>127919565274</v>
      </c>
      <c r="O1067">
        <v>89032096362</v>
      </c>
      <c r="P1067">
        <v>55992954415</v>
      </c>
      <c r="Q1067">
        <v>55992954415</v>
      </c>
      <c r="R1067">
        <v>60548171431</v>
      </c>
      <c r="S1067">
        <v>55992954415</v>
      </c>
      <c r="T1067">
        <v>55226801872</v>
      </c>
      <c r="U1067">
        <v>55226801872</v>
      </c>
      <c r="V1067">
        <v>55226801872</v>
      </c>
      <c r="W1067">
        <v>55226801872</v>
      </c>
      <c r="X1067">
        <v>55226801872</v>
      </c>
      <c r="Y1067">
        <v>12507</v>
      </c>
      <c r="Z1067">
        <v>1129</v>
      </c>
      <c r="AA1067">
        <v>1129</v>
      </c>
      <c r="AB1067">
        <v>55226801872</v>
      </c>
      <c r="AC1067">
        <v>7227905495</v>
      </c>
      <c r="AD1067">
        <v>55226801872</v>
      </c>
      <c r="AE1067">
        <v>0</v>
      </c>
      <c r="AF1067">
        <v>1015</v>
      </c>
      <c r="AG1067">
        <v>1015</v>
      </c>
      <c r="AH1067">
        <v>1015</v>
      </c>
      <c r="AI1067">
        <v>0</v>
      </c>
      <c r="AJ1067">
        <v>0</v>
      </c>
      <c r="AK1067">
        <v>0</v>
      </c>
      <c r="AL1067">
        <v>0</v>
      </c>
      <c r="AM1067">
        <v>62436309504</v>
      </c>
      <c r="AN1067">
        <v>55226801872</v>
      </c>
      <c r="AO1067">
        <v>56057518442</v>
      </c>
      <c r="AP1067">
        <v>56057518442</v>
      </c>
      <c r="AQ1067">
        <v>58025760257</v>
      </c>
      <c r="AR1067">
        <v>31579510772</v>
      </c>
      <c r="AS1067">
        <v>3449192992</v>
      </c>
      <c r="AT1067">
        <v>54880926155</v>
      </c>
      <c r="AU1067">
        <v>53157935845</v>
      </c>
      <c r="AV1067">
        <v>53157935845</v>
      </c>
      <c r="AW1067">
        <v>54626249640</v>
      </c>
      <c r="AX1067">
        <v>55226801872</v>
      </c>
      <c r="AY1067">
        <v>55226801872</v>
      </c>
      <c r="AZ1067">
        <v>58542111946</v>
      </c>
      <c r="BA1067">
        <v>10776120934</v>
      </c>
      <c r="BB1067">
        <v>3787952000</v>
      </c>
      <c r="BC1067">
        <v>25460631000</v>
      </c>
      <c r="BD1067">
        <v>128677411898</v>
      </c>
      <c r="BE1067">
        <v>128677411898</v>
      </c>
      <c r="BF1067">
        <v>1</v>
      </c>
      <c r="BG1067">
        <v>1</v>
      </c>
      <c r="BH1067">
        <v>1</v>
      </c>
      <c r="BI1067">
        <v>55226801872</v>
      </c>
      <c r="BJ1067">
        <v>27269255880</v>
      </c>
      <c r="BK1067">
        <v>55992954415</v>
      </c>
      <c r="BL1067">
        <v>55992954415</v>
      </c>
      <c r="BM1067">
        <v>28723698535</v>
      </c>
      <c r="BN1067">
        <v>27144207977</v>
      </c>
      <c r="BO1067">
        <v>0</v>
      </c>
      <c r="BP1067">
        <v>0</v>
      </c>
      <c r="BQ1067">
        <v>1129</v>
      </c>
      <c r="BR1067">
        <v>10317</v>
      </c>
      <c r="BS1067">
        <v>1129</v>
      </c>
      <c r="BT1067">
        <v>1365</v>
      </c>
    </row>
    <row r="1068" spans="1:72">
      <c r="A1068" t="s">
        <v>1356</v>
      </c>
      <c r="B1068" t="s">
        <v>50</v>
      </c>
      <c r="C1068">
        <v>2016</v>
      </c>
      <c r="D1068" t="s">
        <v>215</v>
      </c>
      <c r="E1068">
        <v>2</v>
      </c>
      <c r="G1068" t="s">
        <v>284</v>
      </c>
      <c r="H1068" t="s">
        <v>1324</v>
      </c>
      <c r="I1068">
        <v>18853951995</v>
      </c>
      <c r="J1068">
        <v>1242472275</v>
      </c>
      <c r="K1068">
        <v>930930180</v>
      </c>
      <c r="L1068">
        <v>1702027629</v>
      </c>
      <c r="M1068">
        <v>1702027629</v>
      </c>
      <c r="N1068">
        <v>26088017968</v>
      </c>
      <c r="O1068">
        <v>16393852004</v>
      </c>
      <c r="P1068">
        <v>7126444147</v>
      </c>
      <c r="Q1068">
        <v>7126444147</v>
      </c>
      <c r="R1068">
        <v>6936294932</v>
      </c>
      <c r="S1068">
        <v>7126444147</v>
      </c>
      <c r="T1068">
        <v>6974481156</v>
      </c>
      <c r="U1068">
        <v>6974481156</v>
      </c>
      <c r="V1068">
        <v>6974481156</v>
      </c>
      <c r="W1068">
        <v>6974481156</v>
      </c>
      <c r="X1068">
        <v>6974481156</v>
      </c>
      <c r="Y1068">
        <v>2441</v>
      </c>
      <c r="Z1068">
        <v>215</v>
      </c>
      <c r="AA1068">
        <v>215</v>
      </c>
      <c r="AB1068">
        <v>6974481156</v>
      </c>
      <c r="AC1068">
        <v>1395458196</v>
      </c>
      <c r="AM1068">
        <v>12288815494</v>
      </c>
      <c r="AN1068">
        <v>6974481156</v>
      </c>
      <c r="AO1068">
        <v>6505202384</v>
      </c>
      <c r="AP1068">
        <v>6505202384</v>
      </c>
      <c r="AQ1068">
        <v>7506476753</v>
      </c>
      <c r="AR1068">
        <v>7506476753</v>
      </c>
      <c r="AS1068">
        <v>911023092</v>
      </c>
      <c r="AT1068">
        <v>6967286091</v>
      </c>
      <c r="AU1068">
        <v>6582158607</v>
      </c>
      <c r="AV1068">
        <v>6582158607</v>
      </c>
      <c r="AW1068">
        <v>6741960326</v>
      </c>
      <c r="AX1068">
        <v>6974481156</v>
      </c>
      <c r="AY1068">
        <v>6974481156</v>
      </c>
      <c r="AZ1068">
        <v>7837766758</v>
      </c>
      <c r="BB1068">
        <v>966642000</v>
      </c>
      <c r="BD1068">
        <v>18853951995</v>
      </c>
      <c r="BE1068">
        <v>18853951995</v>
      </c>
      <c r="BF1068">
        <v>1</v>
      </c>
      <c r="BG1068">
        <v>1</v>
      </c>
      <c r="BI1068">
        <v>6974481156</v>
      </c>
      <c r="BK1068">
        <v>7126444147</v>
      </c>
      <c r="BL1068">
        <v>7126444147</v>
      </c>
      <c r="BM1068">
        <v>7126444147</v>
      </c>
      <c r="BN1068">
        <v>3599512681</v>
      </c>
      <c r="BQ1068">
        <v>215</v>
      </c>
      <c r="BR1068">
        <v>1305</v>
      </c>
      <c r="BS1068">
        <v>215</v>
      </c>
      <c r="BT1068">
        <v>137</v>
      </c>
    </row>
    <row r="1069" spans="1:72">
      <c r="A1069" t="s">
        <v>1357</v>
      </c>
      <c r="B1069" t="s">
        <v>51</v>
      </c>
      <c r="C1069">
        <v>2016</v>
      </c>
      <c r="D1069" t="s">
        <v>212</v>
      </c>
      <c r="E1069">
        <v>2</v>
      </c>
      <c r="G1069" t="s">
        <v>286</v>
      </c>
      <c r="H1069" t="s">
        <v>1324</v>
      </c>
      <c r="I1069">
        <v>14433467039</v>
      </c>
      <c r="J1069">
        <v>791819514</v>
      </c>
      <c r="K1069">
        <v>642878559</v>
      </c>
      <c r="L1069">
        <v>671939863</v>
      </c>
      <c r="M1069">
        <v>671939863</v>
      </c>
      <c r="N1069">
        <v>10440941315</v>
      </c>
      <c r="O1069">
        <v>8916093978</v>
      </c>
      <c r="P1069">
        <v>4274943474</v>
      </c>
      <c r="Q1069">
        <v>4274943474</v>
      </c>
      <c r="R1069">
        <v>4264990482</v>
      </c>
      <c r="S1069">
        <v>4274943474</v>
      </c>
      <c r="T1069">
        <v>4225116143</v>
      </c>
      <c r="U1069">
        <v>4225116143</v>
      </c>
      <c r="V1069">
        <v>4225116143</v>
      </c>
      <c r="W1069">
        <v>4225116143</v>
      </c>
      <c r="X1069">
        <v>4225116143</v>
      </c>
      <c r="Y1069">
        <v>1303</v>
      </c>
      <c r="Z1069">
        <v>152</v>
      </c>
      <c r="AA1069">
        <v>152</v>
      </c>
      <c r="AB1069">
        <v>4225116143</v>
      </c>
      <c r="AC1069">
        <v>787842539</v>
      </c>
      <c r="AM1069">
        <v>6418261248</v>
      </c>
      <c r="AN1069">
        <v>4225116143</v>
      </c>
      <c r="AO1069">
        <v>4061334937</v>
      </c>
      <c r="AP1069">
        <v>4061334937</v>
      </c>
      <c r="AQ1069">
        <v>4155440452</v>
      </c>
      <c r="AR1069">
        <v>4155440452</v>
      </c>
      <c r="AS1069">
        <v>88794249</v>
      </c>
      <c r="AT1069">
        <v>4221090317</v>
      </c>
      <c r="AU1069">
        <v>4031366641</v>
      </c>
      <c r="AV1069">
        <v>4031366641</v>
      </c>
      <c r="AW1069">
        <v>3811333470</v>
      </c>
      <c r="AX1069">
        <v>4225116143</v>
      </c>
      <c r="AY1069">
        <v>4225116143</v>
      </c>
      <c r="AZ1069">
        <v>4407779703</v>
      </c>
      <c r="BB1069">
        <v>94199000</v>
      </c>
      <c r="BD1069">
        <v>14433467039</v>
      </c>
      <c r="BE1069">
        <v>14433467039</v>
      </c>
      <c r="BF1069">
        <v>1</v>
      </c>
      <c r="BG1069">
        <v>1</v>
      </c>
      <c r="BI1069">
        <v>4225116143</v>
      </c>
      <c r="BK1069">
        <v>4274943474</v>
      </c>
      <c r="BL1069">
        <v>4274943474</v>
      </c>
      <c r="BM1069">
        <v>4274943474</v>
      </c>
      <c r="BN1069">
        <v>3063231262</v>
      </c>
      <c r="BQ1069">
        <v>152</v>
      </c>
      <c r="BR1069">
        <v>679</v>
      </c>
      <c r="BS1069">
        <v>152</v>
      </c>
      <c r="BT1069">
        <v>131</v>
      </c>
    </row>
    <row r="1070" spans="1:72">
      <c r="A1070" t="s">
        <v>1358</v>
      </c>
      <c r="B1070" t="s">
        <v>52</v>
      </c>
      <c r="C1070">
        <v>2016</v>
      </c>
      <c r="D1070" t="s">
        <v>228</v>
      </c>
      <c r="E1070">
        <v>6</v>
      </c>
      <c r="G1070" t="s">
        <v>288</v>
      </c>
      <c r="H1070" t="s">
        <v>1324</v>
      </c>
      <c r="I1070">
        <v>81165443516</v>
      </c>
      <c r="J1070">
        <v>26524021619</v>
      </c>
      <c r="K1070">
        <v>7677648222</v>
      </c>
      <c r="L1070">
        <v>10690565146</v>
      </c>
      <c r="M1070">
        <v>10690565146</v>
      </c>
      <c r="N1070">
        <v>82033278923</v>
      </c>
      <c r="O1070">
        <v>57403020507</v>
      </c>
      <c r="P1070">
        <v>39540054050</v>
      </c>
      <c r="Q1070">
        <v>39540054050</v>
      </c>
      <c r="R1070">
        <v>40522022858</v>
      </c>
      <c r="S1070">
        <v>39540054050</v>
      </c>
      <c r="T1070">
        <v>39387887425</v>
      </c>
      <c r="U1070">
        <v>39387887425</v>
      </c>
      <c r="V1070">
        <v>39387887425</v>
      </c>
      <c r="W1070">
        <v>39387887425</v>
      </c>
      <c r="X1070">
        <v>39387887425</v>
      </c>
      <c r="Y1070">
        <v>9254</v>
      </c>
      <c r="Z1070">
        <v>867</v>
      </c>
      <c r="AA1070">
        <v>867</v>
      </c>
      <c r="AB1070">
        <v>39387887425</v>
      </c>
      <c r="AC1070">
        <v>5172196847</v>
      </c>
      <c r="AD1070">
        <v>39387887425</v>
      </c>
      <c r="AE1070">
        <v>0</v>
      </c>
      <c r="AF1070">
        <v>945</v>
      </c>
      <c r="AG1070">
        <v>945</v>
      </c>
      <c r="AH1070">
        <v>945</v>
      </c>
      <c r="AI1070">
        <v>0</v>
      </c>
      <c r="AJ1070">
        <v>0</v>
      </c>
      <c r="AK1070">
        <v>0</v>
      </c>
      <c r="AL1070">
        <v>0</v>
      </c>
      <c r="AM1070">
        <v>45924460144</v>
      </c>
      <c r="AN1070">
        <v>39387887425</v>
      </c>
      <c r="AO1070">
        <v>39077167257</v>
      </c>
      <c r="AP1070">
        <v>39077167257</v>
      </c>
      <c r="AQ1070">
        <v>40093412122</v>
      </c>
      <c r="AR1070">
        <v>22453143420</v>
      </c>
      <c r="AS1070">
        <v>1917534302</v>
      </c>
      <c r="AT1070">
        <v>39197236001</v>
      </c>
      <c r="AU1070">
        <v>38230973805</v>
      </c>
      <c r="AV1070">
        <v>38230973805</v>
      </c>
      <c r="AW1070">
        <v>38012845355</v>
      </c>
      <c r="AX1070">
        <v>39387887425</v>
      </c>
      <c r="AY1070">
        <v>39387887425</v>
      </c>
      <c r="AZ1070">
        <v>40872933384</v>
      </c>
      <c r="BA1070">
        <v>6694150251</v>
      </c>
      <c r="BB1070">
        <v>2146577000</v>
      </c>
      <c r="BC1070">
        <v>17488381000</v>
      </c>
      <c r="BD1070">
        <v>81165443516</v>
      </c>
      <c r="BE1070">
        <v>81165443516</v>
      </c>
      <c r="BF1070">
        <v>1</v>
      </c>
      <c r="BG1070">
        <v>1</v>
      </c>
      <c r="BH1070">
        <v>1</v>
      </c>
      <c r="BI1070">
        <v>39387887425</v>
      </c>
      <c r="BJ1070">
        <v>17745958376</v>
      </c>
      <c r="BK1070">
        <v>39540054050</v>
      </c>
      <c r="BL1070">
        <v>39540054050</v>
      </c>
      <c r="BM1070">
        <v>21794095674</v>
      </c>
      <c r="BN1070">
        <v>20825900358</v>
      </c>
      <c r="BO1070">
        <v>0</v>
      </c>
      <c r="BP1070">
        <v>0</v>
      </c>
      <c r="BQ1070">
        <v>867</v>
      </c>
      <c r="BR1070">
        <v>8163</v>
      </c>
      <c r="BS1070">
        <v>867</v>
      </c>
      <c r="BT1070">
        <v>1301</v>
      </c>
    </row>
    <row r="1071" spans="1:72">
      <c r="A1071" t="s">
        <v>1359</v>
      </c>
      <c r="B1071" t="s">
        <v>53</v>
      </c>
      <c r="C1071">
        <v>2016</v>
      </c>
      <c r="D1071" t="s">
        <v>228</v>
      </c>
      <c r="E1071">
        <v>6</v>
      </c>
      <c r="G1071" t="s">
        <v>290</v>
      </c>
      <c r="H1071" t="s">
        <v>1324</v>
      </c>
      <c r="I1071">
        <v>135453623195</v>
      </c>
      <c r="J1071">
        <v>37601541349</v>
      </c>
      <c r="K1071">
        <v>13753076127</v>
      </c>
      <c r="L1071">
        <v>17024472127</v>
      </c>
      <c r="M1071">
        <v>17024472127</v>
      </c>
      <c r="N1071">
        <v>164124353333</v>
      </c>
      <c r="O1071">
        <v>124826924119</v>
      </c>
      <c r="P1071">
        <v>53504073518</v>
      </c>
      <c r="Q1071">
        <v>53504073518</v>
      </c>
      <c r="R1071">
        <v>57673801108</v>
      </c>
      <c r="S1071">
        <v>53504073518</v>
      </c>
      <c r="T1071">
        <v>51915317980</v>
      </c>
      <c r="U1071">
        <v>51915317980</v>
      </c>
      <c r="V1071">
        <v>51915317980</v>
      </c>
      <c r="W1071">
        <v>51915317980</v>
      </c>
      <c r="X1071">
        <v>51915317980</v>
      </c>
      <c r="Y1071">
        <v>10267</v>
      </c>
      <c r="Z1071">
        <v>1048</v>
      </c>
      <c r="AA1071">
        <v>1048</v>
      </c>
      <c r="AB1071">
        <v>51915317980</v>
      </c>
      <c r="AC1071">
        <v>6000662335</v>
      </c>
      <c r="AD1071">
        <v>51915317980</v>
      </c>
      <c r="AE1071">
        <v>0</v>
      </c>
      <c r="AF1071">
        <v>1129</v>
      </c>
      <c r="AG1071">
        <v>1129</v>
      </c>
      <c r="AH1071">
        <v>1129</v>
      </c>
      <c r="AI1071">
        <v>0</v>
      </c>
      <c r="AJ1071">
        <v>0</v>
      </c>
      <c r="AK1071">
        <v>0</v>
      </c>
      <c r="AL1071">
        <v>0</v>
      </c>
      <c r="AM1071">
        <v>81111575982</v>
      </c>
      <c r="AN1071">
        <v>51915317980</v>
      </c>
      <c r="AO1071">
        <v>52427167963</v>
      </c>
      <c r="AP1071">
        <v>52427167963</v>
      </c>
      <c r="AQ1071">
        <v>53997364724</v>
      </c>
      <c r="AR1071">
        <v>29187449760</v>
      </c>
      <c r="AS1071">
        <v>3617371466</v>
      </c>
      <c r="AT1071">
        <v>51606484342</v>
      </c>
      <c r="AU1071">
        <v>50304773223</v>
      </c>
      <c r="AV1071">
        <v>50304773223</v>
      </c>
      <c r="AW1071">
        <v>48626524222</v>
      </c>
      <c r="AX1071">
        <v>51915317980</v>
      </c>
      <c r="AY1071">
        <v>51915317980</v>
      </c>
      <c r="AZ1071">
        <v>54711902958</v>
      </c>
      <c r="BA1071">
        <v>9767390030</v>
      </c>
      <c r="BB1071">
        <v>3909805000</v>
      </c>
      <c r="BC1071">
        <v>25759012000</v>
      </c>
      <c r="BD1071">
        <v>135453623195</v>
      </c>
      <c r="BE1071">
        <v>135453623195</v>
      </c>
      <c r="BF1071">
        <v>1</v>
      </c>
      <c r="BG1071">
        <v>1</v>
      </c>
      <c r="BH1071">
        <v>1</v>
      </c>
      <c r="BI1071">
        <v>51915317980</v>
      </c>
      <c r="BJ1071">
        <v>24864063816</v>
      </c>
      <c r="BK1071">
        <v>53504073518</v>
      </c>
      <c r="BL1071">
        <v>53504073518</v>
      </c>
      <c r="BM1071">
        <v>28640009702</v>
      </c>
      <c r="BN1071">
        <v>25815953121</v>
      </c>
      <c r="BO1071">
        <v>0</v>
      </c>
      <c r="BP1071">
        <v>0</v>
      </c>
      <c r="BQ1071">
        <v>1048</v>
      </c>
      <c r="BR1071">
        <v>7895</v>
      </c>
      <c r="BS1071">
        <v>1048</v>
      </c>
      <c r="BT1071">
        <v>1504</v>
      </c>
    </row>
    <row r="1072" spans="1:72">
      <c r="A1072" t="s">
        <v>1360</v>
      </c>
      <c r="B1072" t="s">
        <v>54</v>
      </c>
      <c r="C1072">
        <v>2016</v>
      </c>
      <c r="D1072" t="s">
        <v>228</v>
      </c>
      <c r="E1072">
        <v>4</v>
      </c>
      <c r="G1072" t="s">
        <v>292</v>
      </c>
      <c r="H1072" t="s">
        <v>1324</v>
      </c>
      <c r="I1072">
        <v>96190887185</v>
      </c>
      <c r="J1072">
        <v>24768840514</v>
      </c>
      <c r="K1072">
        <v>7577101174</v>
      </c>
      <c r="L1072">
        <v>11683945021</v>
      </c>
      <c r="M1072">
        <v>11683945021</v>
      </c>
      <c r="N1072">
        <v>73851550589</v>
      </c>
      <c r="O1072">
        <v>47794696407</v>
      </c>
      <c r="P1072">
        <v>32929441002</v>
      </c>
      <c r="Q1072">
        <v>32929441002</v>
      </c>
      <c r="R1072">
        <v>35945440043</v>
      </c>
      <c r="S1072">
        <v>32929441002</v>
      </c>
      <c r="T1072">
        <v>33408582138</v>
      </c>
      <c r="U1072">
        <v>33408582138</v>
      </c>
      <c r="V1072">
        <v>33408582138</v>
      </c>
      <c r="W1072">
        <v>33408582138</v>
      </c>
      <c r="X1072">
        <v>33408582138</v>
      </c>
      <c r="Y1072">
        <v>5077</v>
      </c>
      <c r="Z1072">
        <v>543</v>
      </c>
      <c r="AA1072">
        <v>543</v>
      </c>
      <c r="AB1072">
        <v>33408582138</v>
      </c>
      <c r="AC1072">
        <v>2815766399</v>
      </c>
      <c r="AD1072">
        <v>33408582138</v>
      </c>
      <c r="AE1072">
        <v>0</v>
      </c>
      <c r="AF1072">
        <v>945</v>
      </c>
      <c r="AG1072">
        <v>945</v>
      </c>
      <c r="AH1072">
        <v>945</v>
      </c>
      <c r="AI1072">
        <v>0</v>
      </c>
      <c r="AJ1072">
        <v>0</v>
      </c>
      <c r="AK1072">
        <v>0</v>
      </c>
      <c r="AL1072">
        <v>0</v>
      </c>
      <c r="AM1072">
        <v>39236183445</v>
      </c>
      <c r="AN1072">
        <v>33408582138</v>
      </c>
      <c r="AO1072">
        <v>31640382885</v>
      </c>
      <c r="AP1072">
        <v>31640382885</v>
      </c>
      <c r="AQ1072">
        <v>32330362440</v>
      </c>
      <c r="AR1072">
        <v>16478296943</v>
      </c>
      <c r="AS1072">
        <v>1812557420</v>
      </c>
      <c r="AT1072">
        <v>33256989710</v>
      </c>
      <c r="AU1072">
        <v>32646844193</v>
      </c>
      <c r="AV1072">
        <v>32646844193</v>
      </c>
      <c r="AW1072">
        <v>32590938037</v>
      </c>
      <c r="AX1072">
        <v>33408582138</v>
      </c>
      <c r="AY1072">
        <v>33408582138</v>
      </c>
      <c r="AZ1072">
        <v>34571423067</v>
      </c>
      <c r="BA1072">
        <v>6207178733</v>
      </c>
      <c r="BB1072">
        <v>1671000000</v>
      </c>
      <c r="BC1072">
        <v>15734000000</v>
      </c>
      <c r="BD1072">
        <v>96190887185</v>
      </c>
      <c r="BE1072">
        <v>96190887185</v>
      </c>
      <c r="BF1072">
        <v>1</v>
      </c>
      <c r="BG1072">
        <v>1</v>
      </c>
      <c r="BH1072">
        <v>1</v>
      </c>
      <c r="BI1072">
        <v>33408582138</v>
      </c>
      <c r="BJ1072">
        <v>17005524485</v>
      </c>
      <c r="BK1072">
        <v>32929441002</v>
      </c>
      <c r="BL1072">
        <v>32929441002</v>
      </c>
      <c r="BM1072">
        <v>15923916517</v>
      </c>
      <c r="BN1072">
        <v>16187717826</v>
      </c>
      <c r="BO1072">
        <v>0</v>
      </c>
      <c r="BP1072">
        <v>0</v>
      </c>
      <c r="BQ1072">
        <v>543</v>
      </c>
      <c r="BR1072">
        <v>4083</v>
      </c>
      <c r="BS1072">
        <v>543</v>
      </c>
      <c r="BT1072">
        <v>1186</v>
      </c>
    </row>
    <row r="1073" spans="1:72">
      <c r="A1073" t="s">
        <v>1361</v>
      </c>
      <c r="B1073" t="s">
        <v>55</v>
      </c>
      <c r="C1073">
        <v>2016</v>
      </c>
      <c r="D1073" t="s">
        <v>228</v>
      </c>
      <c r="E1073">
        <v>4</v>
      </c>
      <c r="G1073" t="s">
        <v>294</v>
      </c>
      <c r="H1073" t="s">
        <v>1324</v>
      </c>
      <c r="I1073">
        <v>70163219753</v>
      </c>
      <c r="J1073">
        <v>17369127853</v>
      </c>
      <c r="K1073">
        <v>5141437774</v>
      </c>
      <c r="L1073">
        <v>7307419322</v>
      </c>
      <c r="M1073">
        <v>7307419322</v>
      </c>
      <c r="N1073">
        <v>76473251960</v>
      </c>
      <c r="O1073">
        <v>40990108602</v>
      </c>
      <c r="P1073">
        <v>35406430977</v>
      </c>
      <c r="Q1073">
        <v>35406430977</v>
      </c>
      <c r="R1073">
        <v>34759158851</v>
      </c>
      <c r="S1073">
        <v>35406430977</v>
      </c>
      <c r="T1073">
        <v>35259767355</v>
      </c>
      <c r="U1073">
        <v>35259767355</v>
      </c>
      <c r="V1073">
        <v>35259767355</v>
      </c>
      <c r="W1073">
        <v>35259767355</v>
      </c>
      <c r="X1073">
        <v>35259767355</v>
      </c>
      <c r="Y1073">
        <v>4736</v>
      </c>
      <c r="Z1073">
        <v>747</v>
      </c>
      <c r="AA1073">
        <v>747</v>
      </c>
      <c r="AB1073">
        <v>35259767355</v>
      </c>
      <c r="AC1073">
        <v>2778887707</v>
      </c>
      <c r="AD1073">
        <v>35259767355</v>
      </c>
      <c r="AE1073">
        <v>0</v>
      </c>
      <c r="AF1073">
        <v>749</v>
      </c>
      <c r="AG1073">
        <v>749</v>
      </c>
      <c r="AH1073">
        <v>749</v>
      </c>
      <c r="AI1073">
        <v>0</v>
      </c>
      <c r="AJ1073">
        <v>0</v>
      </c>
      <c r="AK1073">
        <v>0</v>
      </c>
      <c r="AL1073">
        <v>0</v>
      </c>
      <c r="AM1073">
        <v>35055982746</v>
      </c>
      <c r="AN1073">
        <v>35259767355</v>
      </c>
      <c r="AO1073">
        <v>35082241992</v>
      </c>
      <c r="AP1073">
        <v>35082241992</v>
      </c>
      <c r="AQ1073">
        <v>34069533347</v>
      </c>
      <c r="AR1073">
        <v>16968918810</v>
      </c>
      <c r="AS1073">
        <v>2496999968</v>
      </c>
      <c r="AT1073">
        <v>35145652397</v>
      </c>
      <c r="AU1073">
        <v>34472839338</v>
      </c>
      <c r="AV1073">
        <v>34472839338</v>
      </c>
      <c r="AW1073">
        <v>33976505046</v>
      </c>
      <c r="AX1073">
        <v>35259767355</v>
      </c>
      <c r="AY1073">
        <v>35259767355</v>
      </c>
      <c r="AZ1073">
        <v>36129996620.575798</v>
      </c>
      <c r="BA1073">
        <v>7045855534</v>
      </c>
      <c r="BB1073">
        <v>1991057000</v>
      </c>
      <c r="BC1073">
        <v>16637476000</v>
      </c>
      <c r="BD1073">
        <v>70163219753</v>
      </c>
      <c r="BE1073">
        <v>70163219753</v>
      </c>
      <c r="BF1073">
        <v>1</v>
      </c>
      <c r="BG1073">
        <v>1</v>
      </c>
      <c r="BH1073">
        <v>1</v>
      </c>
      <c r="BI1073">
        <v>35259767355</v>
      </c>
      <c r="BJ1073">
        <v>18437432442</v>
      </c>
      <c r="BK1073">
        <v>35406430977</v>
      </c>
      <c r="BL1073">
        <v>35406430977</v>
      </c>
      <c r="BM1073">
        <v>16968998535</v>
      </c>
      <c r="BN1073">
        <v>17033144608</v>
      </c>
      <c r="BO1073">
        <v>0</v>
      </c>
      <c r="BP1073">
        <v>0</v>
      </c>
      <c r="BQ1073">
        <v>747</v>
      </c>
      <c r="BR1073">
        <v>3888</v>
      </c>
      <c r="BS1073">
        <v>747</v>
      </c>
      <c r="BT1073">
        <v>1092</v>
      </c>
    </row>
    <row r="1074" spans="1:72">
      <c r="A1074" t="s">
        <v>1362</v>
      </c>
      <c r="B1074" t="s">
        <v>56</v>
      </c>
      <c r="C1074">
        <v>2016</v>
      </c>
      <c r="D1074" t="s">
        <v>228</v>
      </c>
      <c r="E1074">
        <v>7</v>
      </c>
      <c r="G1074" t="s">
        <v>296</v>
      </c>
      <c r="H1074" t="s">
        <v>1324</v>
      </c>
      <c r="I1074">
        <v>102753264903</v>
      </c>
      <c r="J1074">
        <v>23217178959</v>
      </c>
      <c r="K1074">
        <v>7621519666</v>
      </c>
      <c r="L1074">
        <v>10585740578</v>
      </c>
      <c r="M1074">
        <v>10585740578</v>
      </c>
      <c r="N1074">
        <v>118018549808</v>
      </c>
      <c r="O1074">
        <v>88272697716</v>
      </c>
      <c r="P1074">
        <v>51537987741</v>
      </c>
      <c r="Q1074">
        <v>51537987741</v>
      </c>
      <c r="R1074">
        <v>52682001078</v>
      </c>
      <c r="S1074">
        <v>51537987741</v>
      </c>
      <c r="T1074">
        <v>51179510979</v>
      </c>
      <c r="U1074">
        <v>51179510979</v>
      </c>
      <c r="V1074">
        <v>51179510979</v>
      </c>
      <c r="W1074">
        <v>51179510979</v>
      </c>
      <c r="X1074">
        <v>51179510979</v>
      </c>
      <c r="Y1074">
        <v>10909</v>
      </c>
      <c r="Z1074">
        <v>1076</v>
      </c>
      <c r="AA1074">
        <v>1076</v>
      </c>
      <c r="AB1074">
        <v>51179510979</v>
      </c>
      <c r="AC1074">
        <v>6108234365</v>
      </c>
      <c r="AD1074">
        <v>51179510979</v>
      </c>
      <c r="AE1074">
        <v>0</v>
      </c>
      <c r="AF1074">
        <v>973</v>
      </c>
      <c r="AG1074">
        <v>973</v>
      </c>
      <c r="AH1074">
        <v>973</v>
      </c>
      <c r="AI1074">
        <v>0</v>
      </c>
      <c r="AJ1074">
        <v>0</v>
      </c>
      <c r="AK1074">
        <v>0</v>
      </c>
      <c r="AL1074">
        <v>0</v>
      </c>
      <c r="AM1074">
        <v>53593026132</v>
      </c>
      <c r="AN1074">
        <v>51179510979</v>
      </c>
      <c r="AO1074">
        <v>49578705067</v>
      </c>
      <c r="AP1074">
        <v>49578705067</v>
      </c>
      <c r="AQ1074">
        <v>51666065951</v>
      </c>
      <c r="AR1074">
        <v>28208350000</v>
      </c>
      <c r="AS1074">
        <v>3387908986</v>
      </c>
      <c r="AT1074">
        <v>50883237088</v>
      </c>
      <c r="AU1074">
        <v>49653539254</v>
      </c>
      <c r="AV1074">
        <v>49653539254</v>
      </c>
      <c r="AW1074">
        <v>48957742166</v>
      </c>
      <c r="AX1074">
        <v>51179510979</v>
      </c>
      <c r="AY1074">
        <v>51179510979</v>
      </c>
      <c r="AZ1074">
        <v>53349761215</v>
      </c>
      <c r="BA1074">
        <v>9578844657</v>
      </c>
      <c r="BB1074">
        <v>3624936000</v>
      </c>
      <c r="BC1074">
        <v>23862242315</v>
      </c>
      <c r="BD1074">
        <v>102753264903</v>
      </c>
      <c r="BE1074">
        <v>102753264903</v>
      </c>
      <c r="BF1074">
        <v>1</v>
      </c>
      <c r="BG1074">
        <v>1</v>
      </c>
      <c r="BH1074">
        <v>1</v>
      </c>
      <c r="BI1074">
        <v>51179510979</v>
      </c>
      <c r="BJ1074">
        <v>23714151117</v>
      </c>
      <c r="BK1074">
        <v>51537987741</v>
      </c>
      <c r="BL1074">
        <v>51537987741</v>
      </c>
      <c r="BM1074">
        <v>27823836624</v>
      </c>
      <c r="BN1074">
        <v>24535437637</v>
      </c>
      <c r="BO1074">
        <v>0</v>
      </c>
      <c r="BP1074">
        <v>0</v>
      </c>
      <c r="BQ1074">
        <v>1076</v>
      </c>
      <c r="BR1074">
        <v>9100</v>
      </c>
      <c r="BS1074">
        <v>1076</v>
      </c>
      <c r="BT1074">
        <v>1395</v>
      </c>
    </row>
    <row r="1075" spans="1:72">
      <c r="A1075" t="s">
        <v>1363</v>
      </c>
      <c r="B1075" t="s">
        <v>57</v>
      </c>
      <c r="C1075">
        <v>2016</v>
      </c>
      <c r="D1075" t="s">
        <v>228</v>
      </c>
      <c r="E1075">
        <v>5</v>
      </c>
      <c r="G1075" t="s">
        <v>298</v>
      </c>
      <c r="H1075" t="s">
        <v>1324</v>
      </c>
      <c r="I1075">
        <v>104093684993</v>
      </c>
      <c r="J1075">
        <v>29608216960</v>
      </c>
      <c r="K1075">
        <v>7799740645</v>
      </c>
      <c r="L1075">
        <v>10640351644</v>
      </c>
      <c r="M1075">
        <v>10640351644</v>
      </c>
      <c r="N1075">
        <v>106035988661</v>
      </c>
      <c r="O1075">
        <v>78217397904</v>
      </c>
      <c r="P1075">
        <v>40794922466</v>
      </c>
      <c r="Q1075">
        <v>40794922466</v>
      </c>
      <c r="R1075">
        <v>41022256469</v>
      </c>
      <c r="S1075">
        <v>40794922466</v>
      </c>
      <c r="T1075">
        <v>39547931512</v>
      </c>
      <c r="U1075">
        <v>39547931512</v>
      </c>
      <c r="V1075">
        <v>39547931512</v>
      </c>
      <c r="W1075">
        <v>39547931512</v>
      </c>
      <c r="X1075">
        <v>39547931512</v>
      </c>
      <c r="Y1075">
        <v>7296</v>
      </c>
      <c r="Z1075">
        <v>737</v>
      </c>
      <c r="AA1075">
        <v>737</v>
      </c>
      <c r="AB1075">
        <v>39547931512</v>
      </c>
      <c r="AC1075">
        <v>4101220787</v>
      </c>
      <c r="AD1075">
        <v>39547931512</v>
      </c>
      <c r="AE1075">
        <v>0</v>
      </c>
      <c r="AF1075">
        <v>896</v>
      </c>
      <c r="AG1075">
        <v>896</v>
      </c>
      <c r="AH1075">
        <v>896</v>
      </c>
      <c r="AI1075">
        <v>0</v>
      </c>
      <c r="AJ1075">
        <v>0</v>
      </c>
      <c r="AK1075">
        <v>0</v>
      </c>
      <c r="AL1075">
        <v>0</v>
      </c>
      <c r="AM1075">
        <v>48636536152</v>
      </c>
      <c r="AN1075">
        <v>39547931512</v>
      </c>
      <c r="AO1075">
        <v>39508400113</v>
      </c>
      <c r="AP1075">
        <v>39508400113</v>
      </c>
      <c r="AQ1075">
        <v>40430285550</v>
      </c>
      <c r="AR1075">
        <v>20849669840</v>
      </c>
      <c r="AS1075">
        <v>2675241362</v>
      </c>
      <c r="AT1075">
        <v>39169029625</v>
      </c>
      <c r="AU1075">
        <v>38122383049</v>
      </c>
      <c r="AV1075">
        <v>38122383049</v>
      </c>
      <c r="AW1075">
        <v>38019385733</v>
      </c>
      <c r="AX1075">
        <v>39547931512</v>
      </c>
      <c r="AY1075">
        <v>39547931512</v>
      </c>
      <c r="AZ1075">
        <v>40817345334</v>
      </c>
      <c r="BA1075">
        <v>7358235695</v>
      </c>
      <c r="BB1075">
        <v>2644434000</v>
      </c>
      <c r="BC1075">
        <v>18987655000</v>
      </c>
      <c r="BD1075">
        <v>104093684993</v>
      </c>
      <c r="BE1075">
        <v>104093684993</v>
      </c>
      <c r="BF1075">
        <v>1</v>
      </c>
      <c r="BG1075">
        <v>1</v>
      </c>
      <c r="BH1075">
        <v>1</v>
      </c>
      <c r="BI1075">
        <v>39547931512</v>
      </c>
      <c r="BJ1075">
        <v>20100333088</v>
      </c>
      <c r="BK1075">
        <v>40794922466</v>
      </c>
      <c r="BL1075">
        <v>40794922466</v>
      </c>
      <c r="BM1075">
        <v>20694589378</v>
      </c>
      <c r="BN1075">
        <v>19105899692</v>
      </c>
      <c r="BO1075">
        <v>0</v>
      </c>
      <c r="BP1075">
        <v>0</v>
      </c>
      <c r="BQ1075">
        <v>737</v>
      </c>
      <c r="BR1075">
        <v>5707</v>
      </c>
      <c r="BS1075">
        <v>737</v>
      </c>
      <c r="BT1075">
        <v>1182</v>
      </c>
    </row>
    <row r="1076" spans="1:72">
      <c r="A1076" t="s">
        <v>1364</v>
      </c>
      <c r="B1076" t="s">
        <v>58</v>
      </c>
      <c r="C1076">
        <v>2016</v>
      </c>
      <c r="D1076" t="s">
        <v>231</v>
      </c>
      <c r="E1076">
        <v>6</v>
      </c>
      <c r="G1076" t="s">
        <v>300</v>
      </c>
      <c r="H1076" t="s">
        <v>1324</v>
      </c>
      <c r="I1076">
        <v>68736911941</v>
      </c>
      <c r="J1076">
        <v>4549840180</v>
      </c>
      <c r="K1076">
        <v>3602039486</v>
      </c>
      <c r="L1076">
        <v>5053932692</v>
      </c>
      <c r="M1076">
        <v>5053932692</v>
      </c>
      <c r="N1076">
        <v>47270062374</v>
      </c>
      <c r="O1076">
        <v>36493632958</v>
      </c>
      <c r="P1076">
        <v>18746353720</v>
      </c>
      <c r="Q1076">
        <v>18746353720</v>
      </c>
      <c r="R1076">
        <v>18863899532</v>
      </c>
      <c r="S1076">
        <v>18746353720</v>
      </c>
      <c r="T1076">
        <v>18739126772</v>
      </c>
      <c r="U1076">
        <v>18739126772</v>
      </c>
      <c r="V1076">
        <v>18739126772</v>
      </c>
      <c r="W1076">
        <v>18739126772</v>
      </c>
      <c r="X1076">
        <v>18739126772</v>
      </c>
      <c r="Y1076">
        <v>10222</v>
      </c>
      <c r="Z1076">
        <v>737</v>
      </c>
      <c r="AA1076">
        <v>737</v>
      </c>
      <c r="AB1076">
        <v>18739126772</v>
      </c>
      <c r="AC1076">
        <v>5783267227</v>
      </c>
      <c r="AM1076">
        <v>30197094230</v>
      </c>
      <c r="AN1076">
        <v>18739126772</v>
      </c>
      <c r="AO1076">
        <v>17319695542</v>
      </c>
      <c r="AP1076">
        <v>17319695542</v>
      </c>
      <c r="AQ1076">
        <v>17898500139</v>
      </c>
      <c r="AR1076">
        <v>17898500139</v>
      </c>
      <c r="AS1076">
        <v>1464584210</v>
      </c>
      <c r="AT1076">
        <v>18732336361</v>
      </c>
      <c r="AU1076">
        <v>18242967908</v>
      </c>
      <c r="AV1076">
        <v>18242967908</v>
      </c>
      <c r="AW1076">
        <v>18652134470</v>
      </c>
      <c r="AX1076">
        <v>18739126772</v>
      </c>
      <c r="AY1076">
        <v>18739126772</v>
      </c>
      <c r="AZ1076">
        <v>20277274196</v>
      </c>
      <c r="BB1076">
        <v>1443676000</v>
      </c>
      <c r="BD1076">
        <v>68736911941</v>
      </c>
      <c r="BE1076">
        <v>68736911941</v>
      </c>
      <c r="BF1076">
        <v>1</v>
      </c>
      <c r="BG1076">
        <v>1</v>
      </c>
      <c r="BI1076">
        <v>18739126772</v>
      </c>
      <c r="BK1076">
        <v>18746353720</v>
      </c>
      <c r="BL1076">
        <v>18746353720</v>
      </c>
      <c r="BM1076">
        <v>18746353720</v>
      </c>
      <c r="BN1076">
        <v>12395376691</v>
      </c>
      <c r="BQ1076">
        <v>737</v>
      </c>
      <c r="BR1076">
        <v>8607</v>
      </c>
      <c r="BS1076">
        <v>737</v>
      </c>
      <c r="BT1076">
        <v>309</v>
      </c>
    </row>
    <row r="1077" spans="1:72">
      <c r="A1077" t="s">
        <v>1365</v>
      </c>
      <c r="B1077" t="s">
        <v>59</v>
      </c>
      <c r="C1077">
        <v>2016</v>
      </c>
      <c r="D1077" t="s">
        <v>223</v>
      </c>
      <c r="E1077">
        <v>2</v>
      </c>
      <c r="G1077" t="s">
        <v>302</v>
      </c>
      <c r="H1077" t="s">
        <v>1324</v>
      </c>
      <c r="I1077">
        <v>43454859109</v>
      </c>
      <c r="J1077">
        <v>22436402504</v>
      </c>
      <c r="K1077">
        <v>6487221275</v>
      </c>
      <c r="L1077">
        <v>8784587322</v>
      </c>
      <c r="M1077">
        <v>8784587322</v>
      </c>
      <c r="N1077">
        <v>50098330750</v>
      </c>
      <c r="O1077">
        <v>32712448410</v>
      </c>
      <c r="P1077">
        <v>28940840942</v>
      </c>
      <c r="Q1077">
        <v>28940840942</v>
      </c>
      <c r="R1077">
        <v>30067880520</v>
      </c>
      <c r="S1077">
        <v>28940840942</v>
      </c>
      <c r="T1077">
        <v>28125981276</v>
      </c>
      <c r="U1077">
        <v>28125981276</v>
      </c>
      <c r="V1077">
        <v>28125981276</v>
      </c>
      <c r="W1077">
        <v>28125981276</v>
      </c>
      <c r="X1077">
        <v>28125981276</v>
      </c>
      <c r="Y1077">
        <v>1210</v>
      </c>
      <c r="Z1077">
        <v>318</v>
      </c>
      <c r="AA1077">
        <v>318</v>
      </c>
      <c r="AB1077">
        <v>28125981276</v>
      </c>
      <c r="AC1077">
        <v>700861651</v>
      </c>
      <c r="AD1077">
        <v>28125981276</v>
      </c>
      <c r="AE1077">
        <v>0</v>
      </c>
      <c r="AF1077">
        <v>911</v>
      </c>
      <c r="AG1077">
        <v>911</v>
      </c>
      <c r="AH1077">
        <v>911</v>
      </c>
      <c r="AI1077">
        <v>0</v>
      </c>
      <c r="AJ1077">
        <v>0</v>
      </c>
      <c r="AK1077">
        <v>0</v>
      </c>
      <c r="AL1077">
        <v>0</v>
      </c>
      <c r="AM1077">
        <v>24453223086</v>
      </c>
      <c r="AN1077">
        <v>28125981276</v>
      </c>
      <c r="AO1077">
        <v>28556767508</v>
      </c>
      <c r="AP1077">
        <v>28556767508</v>
      </c>
      <c r="AQ1077">
        <v>28037827531</v>
      </c>
      <c r="AR1077">
        <v>8625308949</v>
      </c>
      <c r="AS1077">
        <v>1448048250</v>
      </c>
      <c r="AT1077">
        <v>27886294094</v>
      </c>
      <c r="AU1077">
        <v>27422505974</v>
      </c>
      <c r="AV1077">
        <v>27422505974</v>
      </c>
      <c r="AW1077">
        <v>27980227671</v>
      </c>
      <c r="AX1077">
        <v>28125981276</v>
      </c>
      <c r="AY1077">
        <v>28125981276</v>
      </c>
      <c r="AZ1077">
        <v>28832203871</v>
      </c>
      <c r="BA1077">
        <v>7667537000</v>
      </c>
      <c r="BB1077">
        <v>1054283000</v>
      </c>
      <c r="BC1077">
        <v>18885361000</v>
      </c>
      <c r="BD1077">
        <v>43454859109</v>
      </c>
      <c r="BE1077">
        <v>43454859109</v>
      </c>
      <c r="BF1077">
        <v>1</v>
      </c>
      <c r="BG1077">
        <v>1</v>
      </c>
      <c r="BH1077">
        <v>1</v>
      </c>
      <c r="BI1077">
        <v>28125981276</v>
      </c>
      <c r="BJ1077">
        <v>20204139542</v>
      </c>
      <c r="BK1077">
        <v>28940840942</v>
      </c>
      <c r="BL1077">
        <v>28940840942</v>
      </c>
      <c r="BM1077">
        <v>8736701400</v>
      </c>
      <c r="BN1077">
        <v>11580014513</v>
      </c>
      <c r="BO1077">
        <v>0</v>
      </c>
      <c r="BP1077">
        <v>0</v>
      </c>
      <c r="BQ1077">
        <v>318</v>
      </c>
      <c r="BR1077">
        <v>1000</v>
      </c>
      <c r="BS1077">
        <v>318</v>
      </c>
      <c r="BT1077">
        <v>1011</v>
      </c>
    </row>
    <row r="1078" spans="1:72">
      <c r="A1078" t="s">
        <v>1366</v>
      </c>
      <c r="B1078" t="s">
        <v>60</v>
      </c>
      <c r="C1078">
        <v>2016</v>
      </c>
      <c r="D1078" t="s">
        <v>207</v>
      </c>
      <c r="E1078">
        <v>7</v>
      </c>
      <c r="G1078" t="s">
        <v>304</v>
      </c>
      <c r="H1078" t="s">
        <v>1324</v>
      </c>
      <c r="I1078">
        <v>254508003243</v>
      </c>
      <c r="J1078">
        <v>52853492967</v>
      </c>
      <c r="K1078">
        <v>23513585455</v>
      </c>
      <c r="L1078">
        <v>35756574683</v>
      </c>
      <c r="M1078">
        <v>35756574683</v>
      </c>
      <c r="N1078">
        <v>250348223576</v>
      </c>
      <c r="O1078">
        <v>151459027166</v>
      </c>
      <c r="P1078">
        <v>104935785984</v>
      </c>
      <c r="Q1078">
        <v>104935785984</v>
      </c>
      <c r="R1078">
        <v>110172893494</v>
      </c>
      <c r="S1078">
        <v>104935785984</v>
      </c>
      <c r="T1078">
        <v>102846909759</v>
      </c>
      <c r="U1078">
        <v>102846909759</v>
      </c>
      <c r="V1078">
        <v>102846909759</v>
      </c>
      <c r="W1078">
        <v>102846909759</v>
      </c>
      <c r="X1078">
        <v>102846909759</v>
      </c>
      <c r="Y1078">
        <v>15852</v>
      </c>
      <c r="Z1078">
        <v>2340</v>
      </c>
      <c r="AA1078">
        <v>2340</v>
      </c>
      <c r="AB1078">
        <v>102846909759</v>
      </c>
      <c r="AC1078">
        <v>8849244753</v>
      </c>
      <c r="AD1078">
        <v>102846909759</v>
      </c>
      <c r="AE1078">
        <v>0</v>
      </c>
      <c r="AF1078">
        <v>1763</v>
      </c>
      <c r="AG1078">
        <v>1763</v>
      </c>
      <c r="AH1078">
        <v>1763</v>
      </c>
      <c r="AI1078">
        <v>0</v>
      </c>
      <c r="AJ1078">
        <v>0</v>
      </c>
      <c r="AK1078">
        <v>0</v>
      </c>
      <c r="AL1078">
        <v>0</v>
      </c>
      <c r="AM1078">
        <v>129259516810</v>
      </c>
      <c r="AN1078">
        <v>102846909759</v>
      </c>
      <c r="AO1078">
        <v>100731932110</v>
      </c>
      <c r="AP1078">
        <v>100731932110</v>
      </c>
      <c r="AQ1078">
        <v>106030528666</v>
      </c>
      <c r="AR1078">
        <v>69528382669</v>
      </c>
      <c r="AS1078">
        <v>14279715006</v>
      </c>
      <c r="AT1078">
        <v>102437166834</v>
      </c>
      <c r="AU1078">
        <v>99019645688</v>
      </c>
      <c r="AV1078">
        <v>99019645688</v>
      </c>
      <c r="AW1078">
        <v>99052883931</v>
      </c>
      <c r="AX1078">
        <v>102846909759</v>
      </c>
      <c r="AY1078">
        <v>102846909759</v>
      </c>
      <c r="AZ1078">
        <v>107671571244</v>
      </c>
      <c r="BA1078">
        <v>14367489257</v>
      </c>
      <c r="BB1078">
        <v>15245838000</v>
      </c>
      <c r="BC1078">
        <v>35258292000</v>
      </c>
      <c r="BD1078">
        <v>254508003243</v>
      </c>
      <c r="BE1078">
        <v>254508003243</v>
      </c>
      <c r="BF1078">
        <v>1</v>
      </c>
      <c r="BG1078">
        <v>1</v>
      </c>
      <c r="BH1078">
        <v>1</v>
      </c>
      <c r="BI1078">
        <v>102846909759</v>
      </c>
      <c r="BJ1078">
        <v>36322351242</v>
      </c>
      <c r="BK1078">
        <v>104935785984</v>
      </c>
      <c r="BL1078">
        <v>104935785984</v>
      </c>
      <c r="BM1078">
        <v>68613434742</v>
      </c>
      <c r="BN1078">
        <v>48047633822</v>
      </c>
      <c r="BO1078">
        <v>0</v>
      </c>
      <c r="BP1078">
        <v>0</v>
      </c>
      <c r="BQ1078">
        <v>2340</v>
      </c>
      <c r="BR1078">
        <v>9844</v>
      </c>
      <c r="BS1078">
        <v>2340</v>
      </c>
      <c r="BT1078">
        <v>2421</v>
      </c>
    </row>
    <row r="1079" spans="1:72">
      <c r="A1079" t="s">
        <v>1367</v>
      </c>
      <c r="B1079" t="s">
        <v>61</v>
      </c>
      <c r="C1079">
        <v>2016</v>
      </c>
      <c r="D1079" t="s">
        <v>212</v>
      </c>
      <c r="E1079">
        <v>4</v>
      </c>
      <c r="G1079" t="s">
        <v>306</v>
      </c>
      <c r="H1079" t="s">
        <v>1324</v>
      </c>
      <c r="I1079">
        <v>49307679862</v>
      </c>
      <c r="J1079">
        <v>1621567685</v>
      </c>
      <c r="K1079">
        <v>935877933</v>
      </c>
      <c r="L1079">
        <v>1235016499</v>
      </c>
      <c r="M1079">
        <v>1235016499</v>
      </c>
      <c r="N1079">
        <v>16669585462</v>
      </c>
      <c r="O1079">
        <v>15218758215</v>
      </c>
      <c r="P1079">
        <v>8040572567</v>
      </c>
      <c r="Q1079">
        <v>8040572567</v>
      </c>
      <c r="R1079">
        <v>8048808619</v>
      </c>
      <c r="S1079">
        <v>8040572567</v>
      </c>
      <c r="T1079">
        <v>7890380289</v>
      </c>
      <c r="U1079">
        <v>7890380289</v>
      </c>
      <c r="V1079">
        <v>7890380289</v>
      </c>
      <c r="W1079">
        <v>7890380289</v>
      </c>
      <c r="X1079">
        <v>7890380289</v>
      </c>
      <c r="Y1079">
        <v>4229</v>
      </c>
      <c r="Z1079">
        <v>242</v>
      </c>
      <c r="AA1079">
        <v>242</v>
      </c>
      <c r="AB1079">
        <v>7890380289</v>
      </c>
      <c r="AC1079">
        <v>2613969547</v>
      </c>
      <c r="AM1079">
        <v>11015253421</v>
      </c>
      <c r="AN1079">
        <v>7890380289</v>
      </c>
      <c r="AO1079">
        <v>8192956372</v>
      </c>
      <c r="AP1079">
        <v>8192956372</v>
      </c>
      <c r="AQ1079">
        <v>8104742118</v>
      </c>
      <c r="AR1079">
        <v>8104742118</v>
      </c>
      <c r="AS1079">
        <v>135629381</v>
      </c>
      <c r="AT1079">
        <v>7888191238</v>
      </c>
      <c r="AU1079">
        <v>7545957472</v>
      </c>
      <c r="AV1079">
        <v>7545957472</v>
      </c>
      <c r="AW1079">
        <v>7476269283</v>
      </c>
      <c r="AX1079">
        <v>7890380289</v>
      </c>
      <c r="AY1079">
        <v>7890380289</v>
      </c>
      <c r="AZ1079">
        <v>8424961990</v>
      </c>
      <c r="BB1079">
        <v>142382000</v>
      </c>
      <c r="BD1079">
        <v>49307679862</v>
      </c>
      <c r="BE1079">
        <v>49307679862</v>
      </c>
      <c r="BF1079">
        <v>1</v>
      </c>
      <c r="BG1079">
        <v>1</v>
      </c>
      <c r="BI1079">
        <v>7890380289</v>
      </c>
      <c r="BK1079">
        <v>8040572567</v>
      </c>
      <c r="BL1079">
        <v>8040572567</v>
      </c>
      <c r="BM1079">
        <v>8040572567</v>
      </c>
      <c r="BN1079">
        <v>6037174873</v>
      </c>
      <c r="BQ1079">
        <v>242</v>
      </c>
      <c r="BR1079">
        <v>3874</v>
      </c>
      <c r="BS1079">
        <v>242</v>
      </c>
      <c r="BT1079">
        <v>148</v>
      </c>
    </row>
    <row r="1080" spans="1:72">
      <c r="A1080" t="s">
        <v>1368</v>
      </c>
      <c r="B1080" t="s">
        <v>62</v>
      </c>
      <c r="C1080">
        <v>2016</v>
      </c>
      <c r="D1080" t="s">
        <v>215</v>
      </c>
      <c r="E1080">
        <v>5</v>
      </c>
      <c r="G1080" t="s">
        <v>308</v>
      </c>
      <c r="H1080" t="s">
        <v>1324</v>
      </c>
      <c r="I1080">
        <v>46992092492</v>
      </c>
      <c r="J1080">
        <v>2756510834</v>
      </c>
      <c r="K1080">
        <v>2291431326</v>
      </c>
      <c r="L1080">
        <v>4224339851</v>
      </c>
      <c r="M1080">
        <v>4224339851</v>
      </c>
      <c r="N1080">
        <v>37562380265</v>
      </c>
      <c r="O1080">
        <v>24697528599</v>
      </c>
      <c r="P1080">
        <v>11142193572</v>
      </c>
      <c r="Q1080">
        <v>11142193572</v>
      </c>
      <c r="R1080">
        <v>11215149626</v>
      </c>
      <c r="S1080">
        <v>11142193572</v>
      </c>
      <c r="T1080">
        <v>11322972865</v>
      </c>
      <c r="U1080">
        <v>11322972865</v>
      </c>
      <c r="V1080">
        <v>11322972865</v>
      </c>
      <c r="W1080">
        <v>11322972865</v>
      </c>
      <c r="X1080">
        <v>11322972865</v>
      </c>
      <c r="Y1080">
        <v>4680</v>
      </c>
      <c r="Z1080">
        <v>349</v>
      </c>
      <c r="AA1080">
        <v>349</v>
      </c>
      <c r="AB1080">
        <v>11322972865</v>
      </c>
      <c r="AC1080">
        <v>3232380833</v>
      </c>
      <c r="AM1080">
        <v>20727158839</v>
      </c>
      <c r="AN1080">
        <v>11322972865</v>
      </c>
      <c r="AO1080">
        <v>10237619687</v>
      </c>
      <c r="AP1080">
        <v>10237619687</v>
      </c>
      <c r="AQ1080">
        <v>11296172813</v>
      </c>
      <c r="AR1080">
        <v>11296172813</v>
      </c>
      <c r="AS1080">
        <v>1412448983</v>
      </c>
      <c r="AT1080">
        <v>11320735343</v>
      </c>
      <c r="AU1080">
        <v>10720178446</v>
      </c>
      <c r="AV1080">
        <v>10720178446</v>
      </c>
      <c r="AW1080">
        <v>10384479932</v>
      </c>
      <c r="AX1080">
        <v>11322972865</v>
      </c>
      <c r="AY1080">
        <v>11322972865</v>
      </c>
      <c r="AZ1080">
        <v>12030509264</v>
      </c>
      <c r="BB1080">
        <v>1477000000</v>
      </c>
      <c r="BD1080">
        <v>46992092492</v>
      </c>
      <c r="BE1080">
        <v>46992092492</v>
      </c>
      <c r="BF1080">
        <v>1</v>
      </c>
      <c r="BG1080">
        <v>1</v>
      </c>
      <c r="BI1080">
        <v>11322972865</v>
      </c>
      <c r="BK1080">
        <v>11142193572</v>
      </c>
      <c r="BL1080">
        <v>11142193572</v>
      </c>
      <c r="BM1080">
        <v>11142193572</v>
      </c>
      <c r="BN1080">
        <v>6327857867</v>
      </c>
      <c r="BQ1080">
        <v>349</v>
      </c>
      <c r="BR1080">
        <v>3121</v>
      </c>
      <c r="BS1080">
        <v>349</v>
      </c>
      <c r="BT1080">
        <v>235</v>
      </c>
    </row>
    <row r="1081" spans="1:72">
      <c r="A1081" t="s">
        <v>1369</v>
      </c>
      <c r="B1081" t="s">
        <v>63</v>
      </c>
      <c r="C1081">
        <v>2016</v>
      </c>
      <c r="D1081" t="s">
        <v>215</v>
      </c>
      <c r="E1081">
        <v>2</v>
      </c>
      <c r="G1081" t="s">
        <v>310</v>
      </c>
      <c r="H1081" t="s">
        <v>1324</v>
      </c>
      <c r="I1081">
        <v>23051991204</v>
      </c>
      <c r="J1081">
        <v>1712392603</v>
      </c>
      <c r="K1081">
        <v>1274394232</v>
      </c>
      <c r="L1081">
        <v>2136361769</v>
      </c>
      <c r="M1081">
        <v>2136361769</v>
      </c>
      <c r="N1081">
        <v>24957429214</v>
      </c>
      <c r="O1081">
        <v>15512514516</v>
      </c>
      <c r="P1081">
        <v>7881386935</v>
      </c>
      <c r="Q1081">
        <v>7881386935</v>
      </c>
      <c r="R1081">
        <v>7864776087</v>
      </c>
      <c r="S1081">
        <v>7881386935</v>
      </c>
      <c r="T1081">
        <v>7752247348</v>
      </c>
      <c r="U1081">
        <v>7752247348</v>
      </c>
      <c r="V1081">
        <v>7752247348</v>
      </c>
      <c r="W1081">
        <v>7752247348</v>
      </c>
      <c r="X1081">
        <v>7752247348</v>
      </c>
      <c r="Y1081">
        <v>2176</v>
      </c>
      <c r="Z1081">
        <v>236</v>
      </c>
      <c r="AA1081">
        <v>236</v>
      </c>
      <c r="AB1081">
        <v>7752247348</v>
      </c>
      <c r="AC1081">
        <v>1295673464</v>
      </c>
      <c r="AM1081">
        <v>10916384877</v>
      </c>
      <c r="AN1081">
        <v>7752247348</v>
      </c>
      <c r="AO1081">
        <v>7182551659</v>
      </c>
      <c r="AP1081">
        <v>7182551659</v>
      </c>
      <c r="AQ1081">
        <v>7845855849</v>
      </c>
      <c r="AR1081">
        <v>7845855849</v>
      </c>
      <c r="AS1081">
        <v>988763455</v>
      </c>
      <c r="AT1081">
        <v>7750086552</v>
      </c>
      <c r="AU1081">
        <v>7433562911</v>
      </c>
      <c r="AV1081">
        <v>7433562911</v>
      </c>
      <c r="AW1081">
        <v>6857549291</v>
      </c>
      <c r="AX1081">
        <v>7752247348</v>
      </c>
      <c r="AY1081">
        <v>7752247348</v>
      </c>
      <c r="AZ1081">
        <v>7989037151</v>
      </c>
      <c r="BB1081">
        <v>787775000</v>
      </c>
      <c r="BD1081">
        <v>23051991204</v>
      </c>
      <c r="BE1081">
        <v>23051991204</v>
      </c>
      <c r="BF1081">
        <v>1</v>
      </c>
      <c r="BG1081">
        <v>1</v>
      </c>
      <c r="BI1081">
        <v>7752247348</v>
      </c>
      <c r="BK1081">
        <v>7881386935</v>
      </c>
      <c r="BL1081">
        <v>7881386935</v>
      </c>
      <c r="BM1081">
        <v>7881386935</v>
      </c>
      <c r="BN1081">
        <v>4033804308</v>
      </c>
      <c r="BQ1081">
        <v>236</v>
      </c>
      <c r="BR1081">
        <v>1207</v>
      </c>
      <c r="BS1081">
        <v>236</v>
      </c>
      <c r="BT1081">
        <v>143</v>
      </c>
    </row>
    <row r="1082" spans="1:72">
      <c r="A1082" t="s">
        <v>1370</v>
      </c>
      <c r="B1082" t="s">
        <v>64</v>
      </c>
      <c r="C1082">
        <v>2016</v>
      </c>
      <c r="D1082" t="s">
        <v>228</v>
      </c>
      <c r="E1082">
        <v>5</v>
      </c>
      <c r="G1082" t="s">
        <v>312</v>
      </c>
      <c r="H1082" t="s">
        <v>1324</v>
      </c>
      <c r="I1082">
        <v>79750188210</v>
      </c>
      <c r="J1082">
        <v>37218206369</v>
      </c>
      <c r="K1082">
        <v>7484460261</v>
      </c>
      <c r="L1082">
        <v>10837496408</v>
      </c>
      <c r="M1082">
        <v>10837496408</v>
      </c>
      <c r="N1082">
        <v>93051629270</v>
      </c>
      <c r="O1082">
        <v>62205363655</v>
      </c>
      <c r="P1082">
        <v>43388444552</v>
      </c>
      <c r="Q1082">
        <v>43388444552</v>
      </c>
      <c r="R1082">
        <v>43846596880</v>
      </c>
      <c r="S1082">
        <v>43388444552</v>
      </c>
      <c r="T1082">
        <v>42533062250</v>
      </c>
      <c r="U1082">
        <v>42533062250</v>
      </c>
      <c r="V1082">
        <v>42533062250</v>
      </c>
      <c r="W1082">
        <v>42533062250</v>
      </c>
      <c r="X1082">
        <v>42533062250</v>
      </c>
      <c r="Y1082">
        <v>7252</v>
      </c>
      <c r="Z1082">
        <v>804</v>
      </c>
      <c r="AA1082">
        <v>804</v>
      </c>
      <c r="AB1082">
        <v>42533062250</v>
      </c>
      <c r="AC1082">
        <v>4176594283</v>
      </c>
      <c r="AD1082">
        <v>42533062250</v>
      </c>
      <c r="AE1082">
        <v>0</v>
      </c>
      <c r="AF1082">
        <v>846</v>
      </c>
      <c r="AG1082">
        <v>846</v>
      </c>
      <c r="AH1082">
        <v>846</v>
      </c>
      <c r="AI1082">
        <v>0</v>
      </c>
      <c r="AJ1082">
        <v>0</v>
      </c>
      <c r="AK1082">
        <v>0</v>
      </c>
      <c r="AL1082">
        <v>0</v>
      </c>
      <c r="AM1082">
        <v>53910595609</v>
      </c>
      <c r="AN1082">
        <v>42533062250</v>
      </c>
      <c r="AO1082">
        <v>42303921315</v>
      </c>
      <c r="AP1082">
        <v>42303921315</v>
      </c>
      <c r="AQ1082">
        <v>42171010803</v>
      </c>
      <c r="AR1082">
        <v>20945507869</v>
      </c>
      <c r="AS1082">
        <v>2480370283</v>
      </c>
      <c r="AT1082">
        <v>42206151283</v>
      </c>
      <c r="AU1082">
        <v>41014897668</v>
      </c>
      <c r="AV1082">
        <v>41014897668</v>
      </c>
      <c r="AW1082">
        <v>41193902105</v>
      </c>
      <c r="AX1082">
        <v>42533062250</v>
      </c>
      <c r="AY1082">
        <v>42533062250</v>
      </c>
      <c r="AZ1082">
        <v>45145590714</v>
      </c>
      <c r="BA1082">
        <v>8456789093</v>
      </c>
      <c r="BB1082">
        <v>2626282000</v>
      </c>
      <c r="BC1082">
        <v>21338616000</v>
      </c>
      <c r="BD1082">
        <v>79750188210</v>
      </c>
      <c r="BE1082">
        <v>79750188210</v>
      </c>
      <c r="BF1082">
        <v>1</v>
      </c>
      <c r="BG1082">
        <v>1</v>
      </c>
      <c r="BH1082">
        <v>1</v>
      </c>
      <c r="BI1082">
        <v>42533062250</v>
      </c>
      <c r="BJ1082">
        <v>22632148601</v>
      </c>
      <c r="BK1082">
        <v>43388444552</v>
      </c>
      <c r="BL1082">
        <v>43388444552</v>
      </c>
      <c r="BM1082">
        <v>20756295951</v>
      </c>
      <c r="BN1082">
        <v>20513253242</v>
      </c>
      <c r="BO1082">
        <v>0</v>
      </c>
      <c r="BP1082">
        <v>0</v>
      </c>
      <c r="BQ1082">
        <v>804</v>
      </c>
      <c r="BR1082">
        <v>6083</v>
      </c>
      <c r="BS1082">
        <v>804</v>
      </c>
      <c r="BT1082">
        <v>1061</v>
      </c>
    </row>
    <row r="1083" spans="1:72">
      <c r="A1083" t="s">
        <v>1371</v>
      </c>
      <c r="B1083" t="s">
        <v>65</v>
      </c>
      <c r="C1083">
        <v>2016</v>
      </c>
      <c r="D1083" t="s">
        <v>218</v>
      </c>
      <c r="E1083">
        <v>4</v>
      </c>
      <c r="G1083" t="s">
        <v>314</v>
      </c>
      <c r="H1083" t="s">
        <v>1324</v>
      </c>
      <c r="I1083">
        <v>22997843194</v>
      </c>
      <c r="J1083">
        <v>1256001609</v>
      </c>
      <c r="K1083">
        <v>1221738664</v>
      </c>
      <c r="L1083">
        <v>1743977771</v>
      </c>
      <c r="M1083">
        <v>1743977771</v>
      </c>
      <c r="N1083">
        <v>11980119513</v>
      </c>
      <c r="O1083">
        <v>10672624972</v>
      </c>
      <c r="P1083">
        <v>5681737826</v>
      </c>
      <c r="Q1083">
        <v>5681737826</v>
      </c>
      <c r="R1083">
        <v>6046773760</v>
      </c>
      <c r="S1083">
        <v>5681737826</v>
      </c>
      <c r="T1083">
        <v>5655518166</v>
      </c>
      <c r="U1083">
        <v>5655518166</v>
      </c>
      <c r="V1083">
        <v>5655518166</v>
      </c>
      <c r="W1083">
        <v>5655518166</v>
      </c>
      <c r="X1083">
        <v>5655518166</v>
      </c>
      <c r="Y1083">
        <v>3891</v>
      </c>
      <c r="Z1083">
        <v>212</v>
      </c>
      <c r="AA1083">
        <v>212</v>
      </c>
      <c r="AB1083">
        <v>5655518166</v>
      </c>
      <c r="AC1083">
        <v>2116454105</v>
      </c>
      <c r="AM1083">
        <v>7964077574</v>
      </c>
      <c r="AN1083">
        <v>5655518166</v>
      </c>
      <c r="AO1083">
        <v>5761903953</v>
      </c>
      <c r="AP1083">
        <v>5761903953</v>
      </c>
      <c r="AQ1083">
        <v>5650509946</v>
      </c>
      <c r="AR1083">
        <v>5650509946</v>
      </c>
      <c r="AS1083">
        <v>50211717</v>
      </c>
      <c r="AT1083">
        <v>5653804087</v>
      </c>
      <c r="AU1083">
        <v>5435443072</v>
      </c>
      <c r="AV1083">
        <v>5435443072</v>
      </c>
      <c r="AW1083">
        <v>5510648330</v>
      </c>
      <c r="AX1083">
        <v>5655518166</v>
      </c>
      <c r="AY1083">
        <v>5655518166</v>
      </c>
      <c r="AZ1083">
        <v>6019112816</v>
      </c>
      <c r="BB1083">
        <v>54139000</v>
      </c>
      <c r="BD1083">
        <v>22997843194</v>
      </c>
      <c r="BE1083">
        <v>22997843194</v>
      </c>
      <c r="BF1083">
        <v>1</v>
      </c>
      <c r="BG1083">
        <v>1</v>
      </c>
      <c r="BI1083">
        <v>5655518166</v>
      </c>
      <c r="BK1083">
        <v>5681737826</v>
      </c>
      <c r="BL1083">
        <v>5681737826</v>
      </c>
      <c r="BM1083">
        <v>5681737826</v>
      </c>
      <c r="BN1083">
        <v>4170787586</v>
      </c>
      <c r="BQ1083">
        <v>212</v>
      </c>
      <c r="BR1083">
        <v>3639</v>
      </c>
      <c r="BS1083">
        <v>212</v>
      </c>
      <c r="BT1083">
        <v>110</v>
      </c>
    </row>
    <row r="1084" spans="1:72">
      <c r="A1084" t="s">
        <v>1372</v>
      </c>
      <c r="B1084" t="s">
        <v>66</v>
      </c>
      <c r="C1084">
        <v>2016</v>
      </c>
      <c r="D1084" t="s">
        <v>223</v>
      </c>
      <c r="E1084">
        <v>2</v>
      </c>
      <c r="G1084" t="s">
        <v>316</v>
      </c>
      <c r="H1084" t="s">
        <v>1324</v>
      </c>
      <c r="I1084">
        <v>44800296424</v>
      </c>
      <c r="J1084">
        <v>20693429556</v>
      </c>
      <c r="K1084">
        <v>6586706521</v>
      </c>
      <c r="L1084">
        <v>8378447235</v>
      </c>
      <c r="M1084">
        <v>8378447235</v>
      </c>
      <c r="N1084">
        <v>48872533178</v>
      </c>
      <c r="O1084">
        <v>30153151832</v>
      </c>
      <c r="P1084">
        <v>29142533857</v>
      </c>
      <c r="Q1084">
        <v>29142533857</v>
      </c>
      <c r="R1084">
        <v>30589815388</v>
      </c>
      <c r="S1084">
        <v>29142533857</v>
      </c>
      <c r="T1084">
        <v>28809519848</v>
      </c>
      <c r="U1084">
        <v>28809519848</v>
      </c>
      <c r="V1084">
        <v>28809519848</v>
      </c>
      <c r="W1084">
        <v>28809519848</v>
      </c>
      <c r="X1084">
        <v>28809519848</v>
      </c>
      <c r="Y1084">
        <v>1153</v>
      </c>
      <c r="Z1084">
        <v>376</v>
      </c>
      <c r="AA1084">
        <v>376</v>
      </c>
      <c r="AB1084">
        <v>28809519848</v>
      </c>
      <c r="AC1084">
        <v>617218214</v>
      </c>
      <c r="AD1084">
        <v>28809519848</v>
      </c>
      <c r="AE1084">
        <v>0</v>
      </c>
      <c r="AF1084">
        <v>936</v>
      </c>
      <c r="AG1084">
        <v>936</v>
      </c>
      <c r="AH1084">
        <v>936</v>
      </c>
      <c r="AI1084">
        <v>0</v>
      </c>
      <c r="AJ1084">
        <v>0</v>
      </c>
      <c r="AK1084">
        <v>0</v>
      </c>
      <c r="AL1084">
        <v>0</v>
      </c>
      <c r="AM1084">
        <v>22717278600</v>
      </c>
      <c r="AN1084">
        <v>28809519848</v>
      </c>
      <c r="AO1084">
        <v>29494301333</v>
      </c>
      <c r="AP1084">
        <v>29494301333</v>
      </c>
      <c r="AQ1084">
        <v>29529859536</v>
      </c>
      <c r="AR1084">
        <v>8744890772</v>
      </c>
      <c r="AS1084">
        <v>1312320509</v>
      </c>
      <c r="AT1084">
        <v>28607997865</v>
      </c>
      <c r="AU1084">
        <v>28022701356</v>
      </c>
      <c r="AV1084">
        <v>28022701356</v>
      </c>
      <c r="AW1084">
        <v>28236546203</v>
      </c>
      <c r="AX1084">
        <v>28809519848</v>
      </c>
      <c r="AY1084">
        <v>28809519848</v>
      </c>
      <c r="AZ1084">
        <v>29410716727</v>
      </c>
      <c r="BA1084">
        <v>8345353669</v>
      </c>
      <c r="BB1084">
        <v>1232800000</v>
      </c>
      <c r="BC1084">
        <v>20808430000</v>
      </c>
      <c r="BD1084">
        <v>44800296424</v>
      </c>
      <c r="BE1084">
        <v>44800296424</v>
      </c>
      <c r="BF1084">
        <v>1</v>
      </c>
      <c r="BG1084">
        <v>1</v>
      </c>
      <c r="BH1084">
        <v>1</v>
      </c>
      <c r="BI1084">
        <v>28809519848</v>
      </c>
      <c r="BJ1084">
        <v>21612391652</v>
      </c>
      <c r="BK1084">
        <v>29142533857</v>
      </c>
      <c r="BL1084">
        <v>29142533857</v>
      </c>
      <c r="BM1084">
        <v>7530142205</v>
      </c>
      <c r="BN1084">
        <v>12768291240</v>
      </c>
      <c r="BO1084">
        <v>0</v>
      </c>
      <c r="BP1084">
        <v>0</v>
      </c>
      <c r="BQ1084">
        <v>376</v>
      </c>
      <c r="BR1084">
        <v>946</v>
      </c>
      <c r="BS1084">
        <v>376</v>
      </c>
      <c r="BT1084">
        <v>972</v>
      </c>
    </row>
    <row r="1085" spans="1:72">
      <c r="A1085" t="s">
        <v>1373</v>
      </c>
      <c r="B1085" t="s">
        <v>67</v>
      </c>
      <c r="C1085">
        <v>2016</v>
      </c>
      <c r="D1085" t="s">
        <v>207</v>
      </c>
      <c r="E1085">
        <v>8</v>
      </c>
      <c r="G1085" t="s">
        <v>318</v>
      </c>
      <c r="H1085" t="s">
        <v>1324</v>
      </c>
      <c r="I1085">
        <v>503008345868</v>
      </c>
      <c r="J1085">
        <v>60730500074</v>
      </c>
      <c r="K1085">
        <v>32361608000</v>
      </c>
      <c r="L1085">
        <v>59034698465</v>
      </c>
      <c r="M1085">
        <v>59034698465</v>
      </c>
      <c r="N1085">
        <v>454379800064</v>
      </c>
      <c r="O1085">
        <v>307673479636</v>
      </c>
      <c r="P1085">
        <v>159797673055</v>
      </c>
      <c r="Q1085">
        <v>159797673055</v>
      </c>
      <c r="R1085">
        <v>174107437911</v>
      </c>
      <c r="S1085">
        <v>159797673055</v>
      </c>
      <c r="T1085">
        <v>159351955732</v>
      </c>
      <c r="U1085">
        <v>159351955732</v>
      </c>
      <c r="V1085">
        <v>159351955732</v>
      </c>
      <c r="W1085">
        <v>159351955732</v>
      </c>
      <c r="X1085">
        <v>159351955732</v>
      </c>
      <c r="Y1085">
        <v>22657</v>
      </c>
      <c r="Z1085">
        <v>3349</v>
      </c>
      <c r="AA1085">
        <v>3349</v>
      </c>
      <c r="AB1085">
        <v>159351955732</v>
      </c>
      <c r="AC1085">
        <v>11534543304</v>
      </c>
      <c r="AD1085">
        <v>159351955732</v>
      </c>
      <c r="AE1085">
        <v>0</v>
      </c>
      <c r="AF1085">
        <v>1700</v>
      </c>
      <c r="AG1085">
        <v>1700</v>
      </c>
      <c r="AH1085">
        <v>1700</v>
      </c>
      <c r="AI1085">
        <v>0</v>
      </c>
      <c r="AJ1085">
        <v>0</v>
      </c>
      <c r="AK1085">
        <v>0</v>
      </c>
      <c r="AL1085">
        <v>0</v>
      </c>
      <c r="AM1085">
        <v>237190695001</v>
      </c>
      <c r="AN1085">
        <v>159351955732</v>
      </c>
      <c r="AO1085">
        <v>156094805361</v>
      </c>
      <c r="AP1085">
        <v>156094805361</v>
      </c>
      <c r="AQ1085">
        <v>164609227604</v>
      </c>
      <c r="AR1085">
        <v>129089026376</v>
      </c>
      <c r="AS1085">
        <v>40336928383</v>
      </c>
      <c r="AT1085">
        <v>158899733755</v>
      </c>
      <c r="AU1085">
        <v>155231334168</v>
      </c>
      <c r="AV1085">
        <v>155231334168</v>
      </c>
      <c r="AW1085">
        <v>155338952074</v>
      </c>
      <c r="AX1085">
        <v>159351955732</v>
      </c>
      <c r="AY1085">
        <v>159351955732</v>
      </c>
      <c r="AZ1085">
        <v>170083467417</v>
      </c>
      <c r="BA1085">
        <v>13131907422</v>
      </c>
      <c r="BB1085">
        <v>37451298000</v>
      </c>
      <c r="BC1085">
        <v>34654590000</v>
      </c>
      <c r="BD1085">
        <v>503008345868</v>
      </c>
      <c r="BE1085">
        <v>503008345868</v>
      </c>
      <c r="BF1085">
        <v>1</v>
      </c>
      <c r="BG1085">
        <v>1</v>
      </c>
      <c r="BH1085">
        <v>1</v>
      </c>
      <c r="BI1085">
        <v>159351955732</v>
      </c>
      <c r="BJ1085">
        <v>36218473715</v>
      </c>
      <c r="BK1085">
        <v>159797673055</v>
      </c>
      <c r="BL1085">
        <v>159797673055</v>
      </c>
      <c r="BM1085">
        <v>123579199340</v>
      </c>
      <c r="BN1085">
        <v>67444980485</v>
      </c>
      <c r="BO1085">
        <v>0</v>
      </c>
      <c r="BP1085">
        <v>0</v>
      </c>
      <c r="BQ1085">
        <v>3349</v>
      </c>
      <c r="BR1085">
        <v>13374</v>
      </c>
      <c r="BS1085">
        <v>3349</v>
      </c>
      <c r="BT1085">
        <v>3350</v>
      </c>
    </row>
    <row r="1086" spans="1:72">
      <c r="A1086" t="s">
        <v>1374</v>
      </c>
      <c r="B1086" t="s">
        <v>68</v>
      </c>
      <c r="C1086">
        <v>2016</v>
      </c>
      <c r="D1086" t="s">
        <v>212</v>
      </c>
      <c r="E1086">
        <v>2</v>
      </c>
      <c r="G1086" t="s">
        <v>320</v>
      </c>
      <c r="H1086" t="s">
        <v>1324</v>
      </c>
      <c r="I1086">
        <v>37840439508</v>
      </c>
      <c r="J1086">
        <v>841611250</v>
      </c>
      <c r="K1086">
        <v>784400285</v>
      </c>
      <c r="L1086">
        <v>1026446725</v>
      </c>
      <c r="M1086">
        <v>1026446725</v>
      </c>
      <c r="N1086">
        <v>15630042559</v>
      </c>
      <c r="O1086">
        <v>14499900980</v>
      </c>
      <c r="P1086">
        <v>5240446988</v>
      </c>
      <c r="Q1086">
        <v>5240446988</v>
      </c>
      <c r="R1086">
        <v>5254575501</v>
      </c>
      <c r="S1086">
        <v>5240446988</v>
      </c>
      <c r="T1086">
        <v>5145813035</v>
      </c>
      <c r="U1086">
        <v>5145813035</v>
      </c>
      <c r="V1086">
        <v>5145813035</v>
      </c>
      <c r="W1086">
        <v>5145813035</v>
      </c>
      <c r="X1086">
        <v>5145813035</v>
      </c>
      <c r="Y1086">
        <v>1624</v>
      </c>
      <c r="Z1086">
        <v>120</v>
      </c>
      <c r="AA1086">
        <v>120</v>
      </c>
      <c r="AB1086">
        <v>5145813035</v>
      </c>
      <c r="AC1086">
        <v>1030160186</v>
      </c>
      <c r="AM1086">
        <v>8565638477</v>
      </c>
      <c r="AN1086">
        <v>5145813035</v>
      </c>
      <c r="AO1086">
        <v>5137859098</v>
      </c>
      <c r="AP1086">
        <v>5137859098</v>
      </c>
      <c r="AQ1086">
        <v>5293955516</v>
      </c>
      <c r="AR1086">
        <v>5293955516</v>
      </c>
      <c r="AS1086">
        <v>172264224</v>
      </c>
      <c r="AT1086">
        <v>5143424837</v>
      </c>
      <c r="AU1086">
        <v>5010484984</v>
      </c>
      <c r="AV1086">
        <v>5010484984</v>
      </c>
      <c r="AW1086">
        <v>4556585987</v>
      </c>
      <c r="AX1086">
        <v>5145813035</v>
      </c>
      <c r="AY1086">
        <v>5145813035</v>
      </c>
      <c r="AZ1086">
        <v>5402470755</v>
      </c>
      <c r="BB1086">
        <v>169722000</v>
      </c>
      <c r="BD1086">
        <v>37840439508</v>
      </c>
      <c r="BE1086">
        <v>37840439508</v>
      </c>
      <c r="BF1086">
        <v>1</v>
      </c>
      <c r="BG1086">
        <v>1</v>
      </c>
      <c r="BI1086">
        <v>5145813035</v>
      </c>
      <c r="BK1086">
        <v>5240446988</v>
      </c>
      <c r="BL1086">
        <v>5240446988</v>
      </c>
      <c r="BM1086">
        <v>5240446988</v>
      </c>
      <c r="BN1086">
        <v>4094959481</v>
      </c>
      <c r="BQ1086">
        <v>120</v>
      </c>
      <c r="BR1086">
        <v>1343</v>
      </c>
      <c r="BS1086">
        <v>120</v>
      </c>
      <c r="BT1086">
        <v>78</v>
      </c>
    </row>
    <row r="1087" spans="1:72">
      <c r="A1087" t="s">
        <v>1375</v>
      </c>
      <c r="B1087" t="s">
        <v>69</v>
      </c>
      <c r="C1087">
        <v>2016</v>
      </c>
      <c r="D1087" t="s">
        <v>215</v>
      </c>
      <c r="E1087">
        <v>4</v>
      </c>
      <c r="G1087" t="s">
        <v>322</v>
      </c>
      <c r="H1087" t="s">
        <v>1324</v>
      </c>
      <c r="I1087">
        <v>36737165033</v>
      </c>
      <c r="J1087">
        <v>1396675251</v>
      </c>
      <c r="K1087">
        <v>1384996275</v>
      </c>
      <c r="L1087">
        <v>2127573970</v>
      </c>
      <c r="M1087">
        <v>2127573970</v>
      </c>
      <c r="N1087">
        <v>24792722512</v>
      </c>
      <c r="O1087">
        <v>17643894351</v>
      </c>
      <c r="P1087">
        <v>8733870331</v>
      </c>
      <c r="Q1087">
        <v>8733870331</v>
      </c>
      <c r="R1087">
        <v>8629864563</v>
      </c>
      <c r="S1087">
        <v>8733870331</v>
      </c>
      <c r="T1087">
        <v>8641418451</v>
      </c>
      <c r="U1087">
        <v>8641418451</v>
      </c>
      <c r="V1087">
        <v>8641418451</v>
      </c>
      <c r="W1087">
        <v>8641418451</v>
      </c>
      <c r="X1087">
        <v>8641418451</v>
      </c>
      <c r="Y1087">
        <v>3987</v>
      </c>
      <c r="Z1087">
        <v>312</v>
      </c>
      <c r="AA1087">
        <v>312</v>
      </c>
      <c r="AB1087">
        <v>8641418451</v>
      </c>
      <c r="AC1087">
        <v>2331361360</v>
      </c>
      <c r="AM1087">
        <v>12912121861</v>
      </c>
      <c r="AN1087">
        <v>8641418451</v>
      </c>
      <c r="AO1087">
        <v>8359051188</v>
      </c>
      <c r="AP1087">
        <v>8359051188</v>
      </c>
      <c r="AQ1087">
        <v>9164742815</v>
      </c>
      <c r="AR1087">
        <v>9164742815</v>
      </c>
      <c r="AS1087">
        <v>703640177</v>
      </c>
      <c r="AT1087">
        <v>8640980609</v>
      </c>
      <c r="AU1087">
        <v>8308982433</v>
      </c>
      <c r="AV1087">
        <v>8308982433</v>
      </c>
      <c r="AW1087">
        <v>8246238183</v>
      </c>
      <c r="AX1087">
        <v>8641418451</v>
      </c>
      <c r="AY1087">
        <v>8641418451</v>
      </c>
      <c r="AZ1087">
        <v>9257030303</v>
      </c>
      <c r="BB1087">
        <v>702310000</v>
      </c>
      <c r="BD1087">
        <v>36737165033</v>
      </c>
      <c r="BE1087">
        <v>36737165033</v>
      </c>
      <c r="BF1087">
        <v>1</v>
      </c>
      <c r="BG1087">
        <v>1</v>
      </c>
      <c r="BI1087">
        <v>8641418451</v>
      </c>
      <c r="BK1087">
        <v>8733870331</v>
      </c>
      <c r="BL1087">
        <v>8733870331</v>
      </c>
      <c r="BM1087">
        <v>8733870331</v>
      </c>
      <c r="BN1087">
        <v>5369895708</v>
      </c>
      <c r="BQ1087">
        <v>312</v>
      </c>
      <c r="BR1087">
        <v>2724</v>
      </c>
      <c r="BS1087">
        <v>312</v>
      </c>
      <c r="BT1087">
        <v>159</v>
      </c>
    </row>
    <row r="1088" spans="1:72">
      <c r="A1088" t="s">
        <v>1376</v>
      </c>
      <c r="B1088" t="s">
        <v>70</v>
      </c>
      <c r="C1088">
        <v>2016</v>
      </c>
      <c r="D1088" t="s">
        <v>207</v>
      </c>
      <c r="E1088">
        <v>8</v>
      </c>
      <c r="G1088" t="s">
        <v>324</v>
      </c>
      <c r="H1088" t="s">
        <v>1324</v>
      </c>
      <c r="I1088">
        <v>465260264545</v>
      </c>
      <c r="J1088">
        <v>47773772183</v>
      </c>
      <c r="K1088">
        <v>31533258397</v>
      </c>
      <c r="L1088">
        <v>48133490845</v>
      </c>
      <c r="M1088">
        <v>48133490845</v>
      </c>
      <c r="N1088">
        <v>362453412212</v>
      </c>
      <c r="O1088">
        <v>204895992310</v>
      </c>
      <c r="P1088">
        <v>140954541049</v>
      </c>
      <c r="Q1088">
        <v>140954541049</v>
      </c>
      <c r="R1088">
        <v>145732872804</v>
      </c>
      <c r="S1088">
        <v>140954541049</v>
      </c>
      <c r="T1088">
        <v>138528116359</v>
      </c>
      <c r="U1088">
        <v>138528116359</v>
      </c>
      <c r="V1088">
        <v>138528116359</v>
      </c>
      <c r="W1088">
        <v>138528116359</v>
      </c>
      <c r="X1088">
        <v>138528116359</v>
      </c>
      <c r="Y1088">
        <v>23371</v>
      </c>
      <c r="Z1088">
        <v>3201</v>
      </c>
      <c r="AA1088">
        <v>3201</v>
      </c>
      <c r="AB1088">
        <v>138528116359</v>
      </c>
      <c r="AC1088">
        <v>12524616141</v>
      </c>
      <c r="AD1088">
        <v>138528116359</v>
      </c>
      <c r="AE1088">
        <v>0</v>
      </c>
      <c r="AF1088">
        <v>1586</v>
      </c>
      <c r="AG1088">
        <v>1586</v>
      </c>
      <c r="AH1088">
        <v>1586</v>
      </c>
      <c r="AI1088">
        <v>0</v>
      </c>
      <c r="AJ1088">
        <v>0</v>
      </c>
      <c r="AK1088">
        <v>0</v>
      </c>
      <c r="AL1088">
        <v>0</v>
      </c>
      <c r="AM1088">
        <v>170184062227</v>
      </c>
      <c r="AN1088">
        <v>138528116359</v>
      </c>
      <c r="AO1088">
        <v>137683816489</v>
      </c>
      <c r="AP1088">
        <v>137683816489</v>
      </c>
      <c r="AQ1088">
        <v>144921186034</v>
      </c>
      <c r="AR1088">
        <v>106032247453</v>
      </c>
      <c r="AS1088">
        <v>25544736578</v>
      </c>
      <c r="AT1088">
        <v>137765282942</v>
      </c>
      <c r="AU1088">
        <v>133780525856</v>
      </c>
      <c r="AV1088">
        <v>133780525856</v>
      </c>
      <c r="AW1088">
        <v>133316407876</v>
      </c>
      <c r="AX1088">
        <v>138528116359</v>
      </c>
      <c r="AY1088">
        <v>138528116359</v>
      </c>
      <c r="AZ1088">
        <v>144714990040</v>
      </c>
      <c r="BA1088">
        <v>15646516937</v>
      </c>
      <c r="BB1088">
        <v>25650471000</v>
      </c>
      <c r="BC1088">
        <v>38167957000</v>
      </c>
      <c r="BD1088">
        <v>465260264545</v>
      </c>
      <c r="BE1088">
        <v>465260264545</v>
      </c>
      <c r="BF1088">
        <v>1</v>
      </c>
      <c r="BG1088">
        <v>1</v>
      </c>
      <c r="BH1088">
        <v>1</v>
      </c>
      <c r="BI1088">
        <v>138528116359</v>
      </c>
      <c r="BJ1088">
        <v>39874383364</v>
      </c>
      <c r="BK1088">
        <v>140954541049</v>
      </c>
      <c r="BL1088">
        <v>140954541049</v>
      </c>
      <c r="BM1088">
        <v>101080157685</v>
      </c>
      <c r="BN1088">
        <v>60609042528</v>
      </c>
      <c r="BO1088">
        <v>0</v>
      </c>
      <c r="BP1088">
        <v>0</v>
      </c>
      <c r="BQ1088">
        <v>3201</v>
      </c>
      <c r="BR1088">
        <v>15479</v>
      </c>
      <c r="BS1088">
        <v>3201</v>
      </c>
      <c r="BT1088">
        <v>3059</v>
      </c>
    </row>
    <row r="1089" spans="1:72">
      <c r="A1089" t="s">
        <v>1377</v>
      </c>
      <c r="B1089" t="s">
        <v>71</v>
      </c>
      <c r="C1089">
        <v>2016</v>
      </c>
      <c r="D1089" t="s">
        <v>212</v>
      </c>
      <c r="E1089">
        <v>4</v>
      </c>
      <c r="G1089" t="s">
        <v>326</v>
      </c>
      <c r="H1089" t="s">
        <v>1324</v>
      </c>
      <c r="I1089">
        <v>75660671038</v>
      </c>
      <c r="J1089">
        <v>1595094388</v>
      </c>
      <c r="K1089">
        <v>1298824950</v>
      </c>
      <c r="L1089">
        <v>1515352830</v>
      </c>
      <c r="M1089">
        <v>1515352830</v>
      </c>
      <c r="N1089">
        <v>28404027313</v>
      </c>
      <c r="O1089">
        <v>26001840834</v>
      </c>
      <c r="P1089">
        <v>9575233999</v>
      </c>
      <c r="Q1089">
        <v>9575233999</v>
      </c>
      <c r="R1089">
        <v>9601161532</v>
      </c>
      <c r="S1089">
        <v>9575233999</v>
      </c>
      <c r="T1089">
        <v>9674212076</v>
      </c>
      <c r="U1089">
        <v>9674212076</v>
      </c>
      <c r="V1089">
        <v>9674212076</v>
      </c>
      <c r="W1089">
        <v>9674212076</v>
      </c>
      <c r="X1089">
        <v>9674212076</v>
      </c>
      <c r="Y1089">
        <v>4730</v>
      </c>
      <c r="Z1089">
        <v>265</v>
      </c>
      <c r="AA1089">
        <v>265</v>
      </c>
      <c r="AB1089">
        <v>9674212076</v>
      </c>
      <c r="AC1089">
        <v>2796892615</v>
      </c>
      <c r="AM1089">
        <v>17788175447</v>
      </c>
      <c r="AN1089">
        <v>9674212076</v>
      </c>
      <c r="AO1089">
        <v>9189626554</v>
      </c>
      <c r="AP1089">
        <v>9189626554</v>
      </c>
      <c r="AQ1089">
        <v>9763805699</v>
      </c>
      <c r="AR1089">
        <v>9763805699</v>
      </c>
      <c r="AS1089">
        <v>224173400</v>
      </c>
      <c r="AT1089">
        <v>9672883132</v>
      </c>
      <c r="AU1089">
        <v>9260891923</v>
      </c>
      <c r="AV1089">
        <v>9260891923</v>
      </c>
      <c r="AW1089">
        <v>9187454071</v>
      </c>
      <c r="AX1089">
        <v>9674212076</v>
      </c>
      <c r="AY1089">
        <v>9674212076</v>
      </c>
      <c r="AZ1089">
        <v>10406342618</v>
      </c>
      <c r="BB1089">
        <v>354206000</v>
      </c>
      <c r="BD1089">
        <v>75660671038</v>
      </c>
      <c r="BE1089">
        <v>75660671038</v>
      </c>
      <c r="BF1089">
        <v>1</v>
      </c>
      <c r="BG1089">
        <v>1</v>
      </c>
      <c r="BI1089">
        <v>9674212076</v>
      </c>
      <c r="BK1089">
        <v>9575233999</v>
      </c>
      <c r="BL1089">
        <v>9575233999</v>
      </c>
      <c r="BM1089">
        <v>9575233999</v>
      </c>
      <c r="BN1089">
        <v>7096251162</v>
      </c>
      <c r="BQ1089">
        <v>265</v>
      </c>
      <c r="BR1089">
        <v>4220</v>
      </c>
      <c r="BS1089">
        <v>265</v>
      </c>
      <c r="BT1089">
        <v>163</v>
      </c>
    </row>
    <row r="1090" spans="1:72">
      <c r="A1090" t="s">
        <v>1378</v>
      </c>
      <c r="B1090" t="s">
        <v>72</v>
      </c>
      <c r="C1090">
        <v>2016</v>
      </c>
      <c r="D1090" t="s">
        <v>212</v>
      </c>
      <c r="E1090">
        <v>2</v>
      </c>
      <c r="G1090" t="s">
        <v>328</v>
      </c>
      <c r="H1090" t="s">
        <v>1324</v>
      </c>
      <c r="I1090">
        <v>13747161274</v>
      </c>
      <c r="J1090">
        <v>670411966</v>
      </c>
      <c r="K1090">
        <v>617132598</v>
      </c>
      <c r="L1090">
        <v>695570847</v>
      </c>
      <c r="M1090">
        <v>695570847</v>
      </c>
      <c r="N1090">
        <v>8211447008</v>
      </c>
      <c r="O1090">
        <v>7297694419</v>
      </c>
      <c r="P1090">
        <v>4776849426</v>
      </c>
      <c r="Q1090">
        <v>4776849426</v>
      </c>
      <c r="R1090">
        <v>4815562124</v>
      </c>
      <c r="S1090">
        <v>4776849426</v>
      </c>
      <c r="T1090">
        <v>4718915991</v>
      </c>
      <c r="U1090">
        <v>4718915991</v>
      </c>
      <c r="V1090">
        <v>4718915991</v>
      </c>
      <c r="W1090">
        <v>4718915991</v>
      </c>
      <c r="X1090">
        <v>4718915991</v>
      </c>
      <c r="Y1090">
        <v>1525</v>
      </c>
      <c r="Z1090">
        <v>165</v>
      </c>
      <c r="AA1090">
        <v>165</v>
      </c>
      <c r="AB1090">
        <v>4718915991</v>
      </c>
      <c r="AC1090">
        <v>912789130</v>
      </c>
      <c r="AM1090">
        <v>5764986050</v>
      </c>
      <c r="AN1090">
        <v>4718915991</v>
      </c>
      <c r="AO1090">
        <v>4625135217</v>
      </c>
      <c r="AP1090">
        <v>4625135217</v>
      </c>
      <c r="AQ1090">
        <v>4968570530</v>
      </c>
      <c r="AR1090">
        <v>4968570530</v>
      </c>
      <c r="AS1090">
        <v>68404309</v>
      </c>
      <c r="AT1090">
        <v>4716855744</v>
      </c>
      <c r="AU1090">
        <v>4508085436</v>
      </c>
      <c r="AV1090">
        <v>4508085436</v>
      </c>
      <c r="AW1090">
        <v>4561278158</v>
      </c>
      <c r="AX1090">
        <v>4718915991</v>
      </c>
      <c r="AY1090">
        <v>4718915991</v>
      </c>
      <c r="AZ1090">
        <v>5004848571</v>
      </c>
      <c r="BB1090">
        <v>107314000</v>
      </c>
      <c r="BD1090">
        <v>13747161274</v>
      </c>
      <c r="BE1090">
        <v>13747161274</v>
      </c>
      <c r="BF1090">
        <v>1</v>
      </c>
      <c r="BG1090">
        <v>1</v>
      </c>
      <c r="BI1090">
        <v>4718915991</v>
      </c>
      <c r="BK1090">
        <v>4776849426</v>
      </c>
      <c r="BL1090">
        <v>4776849426</v>
      </c>
      <c r="BM1090">
        <v>4776849426</v>
      </c>
      <c r="BN1090">
        <v>3342589114</v>
      </c>
      <c r="BQ1090">
        <v>165</v>
      </c>
      <c r="BR1090">
        <v>688</v>
      </c>
      <c r="BS1090">
        <v>165</v>
      </c>
      <c r="BT1090">
        <v>105</v>
      </c>
    </row>
    <row r="1091" spans="1:72">
      <c r="A1091" t="s">
        <v>1379</v>
      </c>
      <c r="B1091" t="s">
        <v>73</v>
      </c>
      <c r="C1091">
        <v>2016</v>
      </c>
      <c r="D1091" t="s">
        <v>228</v>
      </c>
      <c r="E1091">
        <v>7</v>
      </c>
      <c r="G1091" t="s">
        <v>330</v>
      </c>
      <c r="H1091" t="s">
        <v>1324</v>
      </c>
      <c r="I1091">
        <v>202268748501</v>
      </c>
      <c r="J1091">
        <v>35460504621</v>
      </c>
      <c r="K1091">
        <v>12711252983</v>
      </c>
      <c r="L1091">
        <v>18957572711</v>
      </c>
      <c r="M1091">
        <v>18957572711</v>
      </c>
      <c r="N1091">
        <v>164295783943</v>
      </c>
      <c r="O1091">
        <v>119627289536</v>
      </c>
      <c r="P1091">
        <v>74009891704</v>
      </c>
      <c r="Q1091">
        <v>74009891704</v>
      </c>
      <c r="R1091">
        <v>77587167853</v>
      </c>
      <c r="S1091">
        <v>74009891704</v>
      </c>
      <c r="T1091">
        <v>74325238550</v>
      </c>
      <c r="U1091">
        <v>74325238550</v>
      </c>
      <c r="V1091">
        <v>74325238550</v>
      </c>
      <c r="W1091">
        <v>74325238550</v>
      </c>
      <c r="X1091">
        <v>74325238550</v>
      </c>
      <c r="Y1091">
        <v>16356</v>
      </c>
      <c r="Z1091">
        <v>1627</v>
      </c>
      <c r="AA1091">
        <v>1627</v>
      </c>
      <c r="AB1091">
        <v>74325238550</v>
      </c>
      <c r="AC1091">
        <v>9523914050</v>
      </c>
      <c r="AD1091">
        <v>74325238550</v>
      </c>
      <c r="AE1091">
        <v>0</v>
      </c>
      <c r="AF1091">
        <v>1371</v>
      </c>
      <c r="AG1091">
        <v>1371</v>
      </c>
      <c r="AH1091">
        <v>1371</v>
      </c>
      <c r="AI1091">
        <v>0</v>
      </c>
      <c r="AJ1091">
        <v>0</v>
      </c>
      <c r="AK1091">
        <v>0</v>
      </c>
      <c r="AL1091">
        <v>0</v>
      </c>
      <c r="AM1091">
        <v>98992452611</v>
      </c>
      <c r="AN1091">
        <v>74325238550</v>
      </c>
      <c r="AO1091">
        <v>74117201773</v>
      </c>
      <c r="AP1091">
        <v>74117201773</v>
      </c>
      <c r="AQ1091">
        <v>73270153195</v>
      </c>
      <c r="AR1091">
        <v>41577879276</v>
      </c>
      <c r="AS1091">
        <v>6079351938</v>
      </c>
      <c r="AT1091">
        <v>73979628045</v>
      </c>
      <c r="AU1091">
        <v>72353783174</v>
      </c>
      <c r="AV1091">
        <v>72353783174</v>
      </c>
      <c r="AW1091">
        <v>72371908080</v>
      </c>
      <c r="AX1091">
        <v>74325238550</v>
      </c>
      <c r="AY1091">
        <v>74325238550</v>
      </c>
      <c r="AZ1091">
        <v>77279459244</v>
      </c>
      <c r="BA1091">
        <v>12348659571</v>
      </c>
      <c r="BB1091">
        <v>6323330000</v>
      </c>
      <c r="BC1091">
        <v>31572266000</v>
      </c>
      <c r="BD1091">
        <v>202268748501</v>
      </c>
      <c r="BE1091">
        <v>202268748501</v>
      </c>
      <c r="BF1091">
        <v>1</v>
      </c>
      <c r="BG1091">
        <v>1</v>
      </c>
      <c r="BH1091">
        <v>1</v>
      </c>
      <c r="BI1091">
        <v>74325238550</v>
      </c>
      <c r="BJ1091">
        <v>32377142014</v>
      </c>
      <c r="BK1091">
        <v>74009891704</v>
      </c>
      <c r="BL1091">
        <v>74009891704</v>
      </c>
      <c r="BM1091">
        <v>41632749690</v>
      </c>
      <c r="BN1091">
        <v>38099870400</v>
      </c>
      <c r="BO1091">
        <v>0</v>
      </c>
      <c r="BP1091">
        <v>0</v>
      </c>
      <c r="BQ1091">
        <v>1627</v>
      </c>
      <c r="BR1091">
        <v>11698</v>
      </c>
      <c r="BS1091">
        <v>1627</v>
      </c>
      <c r="BT1091">
        <v>1966</v>
      </c>
    </row>
    <row r="1092" spans="1:72">
      <c r="A1092" t="s">
        <v>1380</v>
      </c>
      <c r="B1092" t="s">
        <v>74</v>
      </c>
      <c r="C1092">
        <v>2016</v>
      </c>
      <c r="D1092" t="s">
        <v>212</v>
      </c>
      <c r="E1092">
        <v>2</v>
      </c>
      <c r="G1092" t="s">
        <v>332</v>
      </c>
      <c r="H1092" t="s">
        <v>1324</v>
      </c>
      <c r="I1092">
        <v>17483737561</v>
      </c>
      <c r="J1092">
        <v>519171126</v>
      </c>
      <c r="K1092">
        <v>476283228</v>
      </c>
      <c r="L1092">
        <v>603806572</v>
      </c>
      <c r="M1092">
        <v>603806572</v>
      </c>
      <c r="N1092">
        <v>8442639813</v>
      </c>
      <c r="O1092">
        <v>7408643100</v>
      </c>
      <c r="P1092">
        <v>3574381030</v>
      </c>
      <c r="Q1092">
        <v>3574381030</v>
      </c>
      <c r="R1092">
        <v>3629613668</v>
      </c>
      <c r="S1092">
        <v>3574381030</v>
      </c>
      <c r="T1092">
        <v>3503147912</v>
      </c>
      <c r="U1092">
        <v>3503147912</v>
      </c>
      <c r="V1092">
        <v>3503147912</v>
      </c>
      <c r="W1092">
        <v>3503147912</v>
      </c>
      <c r="X1092">
        <v>3503147912</v>
      </c>
      <c r="Y1092">
        <v>1282</v>
      </c>
      <c r="Z1092">
        <v>104</v>
      </c>
      <c r="AA1092">
        <v>104</v>
      </c>
      <c r="AB1092">
        <v>3503147912</v>
      </c>
      <c r="AC1092">
        <v>742904989</v>
      </c>
      <c r="AM1092">
        <v>5229101302</v>
      </c>
      <c r="AN1092">
        <v>3503147912</v>
      </c>
      <c r="AO1092">
        <v>3490870159</v>
      </c>
      <c r="AP1092">
        <v>3490870159</v>
      </c>
      <c r="AQ1092">
        <v>3589674326</v>
      </c>
      <c r="AR1092">
        <v>3589674326</v>
      </c>
      <c r="AS1092">
        <v>47644976</v>
      </c>
      <c r="AT1092">
        <v>3501640836</v>
      </c>
      <c r="AU1092">
        <v>3373359967</v>
      </c>
      <c r="AV1092">
        <v>3373359967</v>
      </c>
      <c r="AW1092">
        <v>3208388061</v>
      </c>
      <c r="AX1092">
        <v>3503147912</v>
      </c>
      <c r="AY1092">
        <v>3503147912</v>
      </c>
      <c r="AZ1092">
        <v>3705213956</v>
      </c>
      <c r="BB1092">
        <v>44246000</v>
      </c>
      <c r="BD1092">
        <v>17483737561</v>
      </c>
      <c r="BE1092">
        <v>17483737561</v>
      </c>
      <c r="BF1092">
        <v>1</v>
      </c>
      <c r="BG1092">
        <v>1</v>
      </c>
      <c r="BI1092">
        <v>3503147912</v>
      </c>
      <c r="BK1092">
        <v>3574381030</v>
      </c>
      <c r="BL1092">
        <v>3574381030</v>
      </c>
      <c r="BM1092">
        <v>3574381030</v>
      </c>
      <c r="BN1092">
        <v>2707484134</v>
      </c>
      <c r="BQ1092">
        <v>104</v>
      </c>
      <c r="BR1092">
        <v>1117</v>
      </c>
      <c r="BS1092">
        <v>104</v>
      </c>
      <c r="BT1092">
        <v>64</v>
      </c>
    </row>
    <row r="1093" spans="1:72">
      <c r="A1093" t="s">
        <v>1381</v>
      </c>
      <c r="B1093" t="s">
        <v>75</v>
      </c>
      <c r="C1093">
        <v>2016</v>
      </c>
      <c r="D1093" t="s">
        <v>231</v>
      </c>
      <c r="E1093">
        <v>3</v>
      </c>
      <c r="G1093" t="s">
        <v>334</v>
      </c>
      <c r="H1093" t="s">
        <v>1324</v>
      </c>
      <c r="I1093">
        <v>33193310760</v>
      </c>
      <c r="J1093">
        <v>871350606</v>
      </c>
      <c r="K1093">
        <v>834244192</v>
      </c>
      <c r="L1093">
        <v>1349348239</v>
      </c>
      <c r="M1093">
        <v>1349348239</v>
      </c>
      <c r="N1093">
        <v>19038773054</v>
      </c>
      <c r="O1093">
        <v>16216676034</v>
      </c>
      <c r="P1093">
        <v>5629749680</v>
      </c>
      <c r="Q1093">
        <v>5629749680</v>
      </c>
      <c r="R1093">
        <v>5505781989</v>
      </c>
      <c r="S1093">
        <v>5629749680</v>
      </c>
      <c r="T1093">
        <v>5589399472</v>
      </c>
      <c r="U1093">
        <v>5589399472</v>
      </c>
      <c r="V1093">
        <v>5589399472</v>
      </c>
      <c r="W1093">
        <v>5589399472</v>
      </c>
      <c r="X1093">
        <v>5589399472</v>
      </c>
      <c r="Y1093">
        <v>2651</v>
      </c>
      <c r="Z1093">
        <v>207</v>
      </c>
      <c r="AA1093">
        <v>207</v>
      </c>
      <c r="AB1093">
        <v>5589399472</v>
      </c>
      <c r="AC1093">
        <v>1554443214</v>
      </c>
      <c r="AM1093">
        <v>11126769052</v>
      </c>
      <c r="AN1093">
        <v>5589399472</v>
      </c>
      <c r="AO1093">
        <v>5369238697</v>
      </c>
      <c r="AP1093">
        <v>5369238697</v>
      </c>
      <c r="AQ1093">
        <v>5813040367</v>
      </c>
      <c r="AR1093">
        <v>5813040367</v>
      </c>
      <c r="AS1093">
        <v>239810879</v>
      </c>
      <c r="AT1093">
        <v>5587270644</v>
      </c>
      <c r="AU1093">
        <v>5225720385</v>
      </c>
      <c r="AV1093">
        <v>5225720385</v>
      </c>
      <c r="AW1093">
        <v>5350873243</v>
      </c>
      <c r="AX1093">
        <v>5589399472</v>
      </c>
      <c r="AY1093">
        <v>5589399472</v>
      </c>
      <c r="AZ1093">
        <v>6259215441</v>
      </c>
      <c r="BB1093">
        <v>195000000</v>
      </c>
      <c r="BD1093">
        <v>33193310760</v>
      </c>
      <c r="BE1093">
        <v>33193310760</v>
      </c>
      <c r="BF1093">
        <v>1</v>
      </c>
      <c r="BG1093">
        <v>1</v>
      </c>
      <c r="BI1093">
        <v>5589399472</v>
      </c>
      <c r="BK1093">
        <v>5629749680</v>
      </c>
      <c r="BL1093">
        <v>5629749680</v>
      </c>
      <c r="BM1093">
        <v>5629749680</v>
      </c>
      <c r="BN1093">
        <v>3930777373</v>
      </c>
      <c r="BQ1093">
        <v>207</v>
      </c>
      <c r="BR1093">
        <v>2126</v>
      </c>
      <c r="BS1093">
        <v>207</v>
      </c>
      <c r="BT1093">
        <v>92</v>
      </c>
    </row>
    <row r="1094" spans="1:72">
      <c r="A1094" t="s">
        <v>1382</v>
      </c>
      <c r="B1094" t="s">
        <v>76</v>
      </c>
      <c r="C1094">
        <v>2016</v>
      </c>
      <c r="D1094" t="s">
        <v>231</v>
      </c>
      <c r="E1094">
        <v>4</v>
      </c>
      <c r="G1094" t="s">
        <v>336</v>
      </c>
      <c r="H1094" t="s">
        <v>1324</v>
      </c>
      <c r="I1094">
        <v>28296525293</v>
      </c>
      <c r="J1094">
        <v>1101937615</v>
      </c>
      <c r="K1094">
        <v>1015406635</v>
      </c>
      <c r="L1094">
        <v>1329755878</v>
      </c>
      <c r="M1094">
        <v>1329755878</v>
      </c>
      <c r="N1094">
        <v>23188425362</v>
      </c>
      <c r="O1094">
        <v>19338635216</v>
      </c>
      <c r="P1094">
        <v>7325984018</v>
      </c>
      <c r="Q1094">
        <v>7325984018</v>
      </c>
      <c r="R1094">
        <v>7172996623</v>
      </c>
      <c r="S1094">
        <v>7325984018</v>
      </c>
      <c r="T1094">
        <v>7356921143</v>
      </c>
      <c r="U1094">
        <v>7356921143</v>
      </c>
      <c r="V1094">
        <v>7356921143</v>
      </c>
      <c r="W1094">
        <v>7356921143</v>
      </c>
      <c r="X1094">
        <v>7356921143</v>
      </c>
      <c r="Y1094">
        <v>7579</v>
      </c>
      <c r="Z1094">
        <v>308</v>
      </c>
      <c r="AA1094">
        <v>308</v>
      </c>
      <c r="AB1094">
        <v>7356921143</v>
      </c>
      <c r="AC1094">
        <v>2584641695</v>
      </c>
      <c r="AM1094">
        <v>14290384710</v>
      </c>
      <c r="AN1094">
        <v>7356921143</v>
      </c>
      <c r="AO1094">
        <v>6838253558</v>
      </c>
      <c r="AP1094">
        <v>6838253558</v>
      </c>
      <c r="AQ1094">
        <v>7286493198</v>
      </c>
      <c r="AR1094">
        <v>7286493198</v>
      </c>
      <c r="AS1094">
        <v>233836958</v>
      </c>
      <c r="AT1094">
        <v>7349279993</v>
      </c>
      <c r="AU1094">
        <v>7014760837</v>
      </c>
      <c r="AV1094">
        <v>7014760837</v>
      </c>
      <c r="AW1094">
        <v>7237752437</v>
      </c>
      <c r="AX1094">
        <v>7356921143</v>
      </c>
      <c r="AY1094">
        <v>7356921143</v>
      </c>
      <c r="AZ1094">
        <v>8001954479</v>
      </c>
      <c r="BB1094">
        <v>292105000</v>
      </c>
      <c r="BD1094">
        <v>28296525293</v>
      </c>
      <c r="BE1094">
        <v>28296525293</v>
      </c>
      <c r="BF1094">
        <v>1</v>
      </c>
      <c r="BG1094">
        <v>1</v>
      </c>
      <c r="BI1094">
        <v>7356921143</v>
      </c>
      <c r="BK1094">
        <v>7325984018</v>
      </c>
      <c r="BL1094">
        <v>7325984018</v>
      </c>
      <c r="BM1094">
        <v>7325984018</v>
      </c>
      <c r="BN1094">
        <v>5224817263</v>
      </c>
      <c r="BQ1094">
        <v>308</v>
      </c>
      <c r="BR1094">
        <v>4051</v>
      </c>
      <c r="BS1094">
        <v>308</v>
      </c>
      <c r="BT1094">
        <v>145</v>
      </c>
    </row>
    <row r="1095" spans="1:72">
      <c r="A1095" t="s">
        <v>1383</v>
      </c>
      <c r="B1095" t="s">
        <v>77</v>
      </c>
      <c r="C1095">
        <v>2016</v>
      </c>
      <c r="D1095" t="s">
        <v>228</v>
      </c>
      <c r="E1095">
        <v>5</v>
      </c>
      <c r="G1095" t="s">
        <v>338</v>
      </c>
      <c r="H1095" t="s">
        <v>1324</v>
      </c>
      <c r="I1095">
        <v>85477502922</v>
      </c>
      <c r="J1095">
        <v>14119970125</v>
      </c>
      <c r="K1095">
        <v>6227877239</v>
      </c>
      <c r="L1095">
        <v>8457400721</v>
      </c>
      <c r="M1095">
        <v>8457400721</v>
      </c>
      <c r="N1095">
        <v>60751930883</v>
      </c>
      <c r="O1095">
        <v>36284349093</v>
      </c>
      <c r="P1095">
        <v>39138538065</v>
      </c>
      <c r="Q1095">
        <v>39138538065</v>
      </c>
      <c r="R1095">
        <v>40052919910</v>
      </c>
      <c r="S1095">
        <v>39138538065</v>
      </c>
      <c r="T1095">
        <v>38324743016</v>
      </c>
      <c r="U1095">
        <v>38324743016</v>
      </c>
      <c r="V1095">
        <v>38324743016</v>
      </c>
      <c r="W1095">
        <v>38324743016</v>
      </c>
      <c r="X1095">
        <v>38324743016</v>
      </c>
      <c r="Y1095">
        <v>6263</v>
      </c>
      <c r="Z1095">
        <v>795</v>
      </c>
      <c r="AA1095">
        <v>795</v>
      </c>
      <c r="AB1095">
        <v>38324743016</v>
      </c>
      <c r="AC1095">
        <v>3650303790</v>
      </c>
      <c r="AD1095">
        <v>38324743016</v>
      </c>
      <c r="AE1095">
        <v>0</v>
      </c>
      <c r="AF1095">
        <v>1165</v>
      </c>
      <c r="AG1095">
        <v>1165</v>
      </c>
      <c r="AH1095">
        <v>1165</v>
      </c>
      <c r="AI1095">
        <v>0</v>
      </c>
      <c r="AJ1095">
        <v>0</v>
      </c>
      <c r="AK1095">
        <v>0</v>
      </c>
      <c r="AL1095">
        <v>0</v>
      </c>
      <c r="AM1095">
        <v>27477404866</v>
      </c>
      <c r="AN1095">
        <v>38324743016</v>
      </c>
      <c r="AO1095">
        <v>39485893947</v>
      </c>
      <c r="AP1095">
        <v>39485893947</v>
      </c>
      <c r="AQ1095">
        <v>39337820673</v>
      </c>
      <c r="AR1095">
        <v>18603613962</v>
      </c>
      <c r="AS1095">
        <v>1746160185</v>
      </c>
      <c r="AT1095">
        <v>38126396343</v>
      </c>
      <c r="AU1095">
        <v>37143097092</v>
      </c>
      <c r="AV1095">
        <v>37143097092</v>
      </c>
      <c r="AW1095">
        <v>37097593249</v>
      </c>
      <c r="AX1095">
        <v>38324743016</v>
      </c>
      <c r="AY1095">
        <v>38324743016</v>
      </c>
      <c r="AZ1095">
        <v>39342249856.349998</v>
      </c>
      <c r="BA1095">
        <v>7815183633</v>
      </c>
      <c r="BB1095">
        <v>1372678000</v>
      </c>
      <c r="BC1095">
        <v>19908500000</v>
      </c>
      <c r="BD1095">
        <v>85477502922</v>
      </c>
      <c r="BE1095">
        <v>85477502922</v>
      </c>
      <c r="BF1095">
        <v>1</v>
      </c>
      <c r="BG1095">
        <v>1</v>
      </c>
      <c r="BH1095">
        <v>1</v>
      </c>
      <c r="BI1095">
        <v>38324743016</v>
      </c>
      <c r="BJ1095">
        <v>21549719395</v>
      </c>
      <c r="BK1095">
        <v>39138538065</v>
      </c>
      <c r="BL1095">
        <v>39138538065</v>
      </c>
      <c r="BM1095">
        <v>17588818670</v>
      </c>
      <c r="BN1095">
        <v>19026990519</v>
      </c>
      <c r="BO1095">
        <v>0</v>
      </c>
      <c r="BP1095">
        <v>0</v>
      </c>
      <c r="BQ1095">
        <v>795</v>
      </c>
      <c r="BR1095">
        <v>5258</v>
      </c>
      <c r="BS1095">
        <v>795</v>
      </c>
      <c r="BT1095">
        <v>1385</v>
      </c>
    </row>
    <row r="1096" spans="1:72">
      <c r="A1096" t="s">
        <v>1384</v>
      </c>
      <c r="B1096" t="s">
        <v>78</v>
      </c>
      <c r="C1096">
        <v>2016</v>
      </c>
      <c r="D1096" t="s">
        <v>228</v>
      </c>
      <c r="E1096">
        <v>5</v>
      </c>
      <c r="G1096" t="s">
        <v>340</v>
      </c>
      <c r="H1096" t="s">
        <v>1324</v>
      </c>
      <c r="I1096">
        <v>62182808551</v>
      </c>
      <c r="J1096">
        <v>21363702735</v>
      </c>
      <c r="K1096">
        <v>5971581436</v>
      </c>
      <c r="L1096">
        <v>7435440302</v>
      </c>
      <c r="M1096">
        <v>7435440302</v>
      </c>
      <c r="N1096">
        <v>71696790273</v>
      </c>
      <c r="O1096">
        <v>51691319751</v>
      </c>
      <c r="P1096">
        <v>35334601067</v>
      </c>
      <c r="Q1096">
        <v>35334601067</v>
      </c>
      <c r="R1096">
        <v>35107984372</v>
      </c>
      <c r="S1096">
        <v>35334601067</v>
      </c>
      <c r="T1096">
        <v>34613232482</v>
      </c>
      <c r="U1096">
        <v>34613232482</v>
      </c>
      <c r="V1096">
        <v>34613232482</v>
      </c>
      <c r="W1096">
        <v>34613232482</v>
      </c>
      <c r="X1096">
        <v>34613232482</v>
      </c>
      <c r="Y1096">
        <v>6086</v>
      </c>
      <c r="Z1096">
        <v>796</v>
      </c>
      <c r="AA1096">
        <v>796</v>
      </c>
      <c r="AB1096">
        <v>34613232482</v>
      </c>
      <c r="AC1096">
        <v>3602564159</v>
      </c>
      <c r="AD1096">
        <v>34613232482</v>
      </c>
      <c r="AE1096">
        <v>0</v>
      </c>
      <c r="AF1096">
        <v>1122</v>
      </c>
      <c r="AG1096">
        <v>1122</v>
      </c>
      <c r="AH1096">
        <v>1122</v>
      </c>
      <c r="AI1096">
        <v>0</v>
      </c>
      <c r="AJ1096">
        <v>0</v>
      </c>
      <c r="AK1096">
        <v>0</v>
      </c>
      <c r="AL1096">
        <v>0</v>
      </c>
      <c r="AM1096">
        <v>33357927297</v>
      </c>
      <c r="AN1096">
        <v>34613232482</v>
      </c>
      <c r="AO1096">
        <v>34517934274</v>
      </c>
      <c r="AP1096">
        <v>34517934274</v>
      </c>
      <c r="AQ1096">
        <v>33751781460</v>
      </c>
      <c r="AR1096">
        <v>16742067326</v>
      </c>
      <c r="AS1096">
        <v>1258601146</v>
      </c>
      <c r="AT1096">
        <v>34404919011</v>
      </c>
      <c r="AU1096">
        <v>33353024816</v>
      </c>
      <c r="AV1096">
        <v>33353024816</v>
      </c>
      <c r="AW1096">
        <v>32052823496</v>
      </c>
      <c r="AX1096">
        <v>34613232482</v>
      </c>
      <c r="AY1096">
        <v>34613232482</v>
      </c>
      <c r="AZ1096">
        <v>35037406429</v>
      </c>
      <c r="BA1096">
        <v>6058095477</v>
      </c>
      <c r="BB1096">
        <v>1339455000</v>
      </c>
      <c r="BC1096">
        <v>15664091000</v>
      </c>
      <c r="BD1096">
        <v>62182808551</v>
      </c>
      <c r="BE1096">
        <v>62182808551</v>
      </c>
      <c r="BF1096">
        <v>1</v>
      </c>
      <c r="BG1096">
        <v>1</v>
      </c>
      <c r="BH1096">
        <v>1</v>
      </c>
      <c r="BI1096">
        <v>34613232482</v>
      </c>
      <c r="BJ1096">
        <v>17947613741</v>
      </c>
      <c r="BK1096">
        <v>35334601067</v>
      </c>
      <c r="BL1096">
        <v>35334601067</v>
      </c>
      <c r="BM1096">
        <v>17386987326</v>
      </c>
      <c r="BN1096">
        <v>18522217218</v>
      </c>
      <c r="BO1096">
        <v>0</v>
      </c>
      <c r="BP1096">
        <v>0</v>
      </c>
      <c r="BQ1096">
        <v>796</v>
      </c>
      <c r="BR1096">
        <v>5376</v>
      </c>
      <c r="BS1096">
        <v>796</v>
      </c>
      <c r="BT1096">
        <v>1412</v>
      </c>
    </row>
    <row r="1097" spans="1:72">
      <c r="A1097" t="s">
        <v>1385</v>
      </c>
      <c r="B1097" t="s">
        <v>79</v>
      </c>
      <c r="C1097">
        <v>2016</v>
      </c>
      <c r="D1097" t="s">
        <v>228</v>
      </c>
      <c r="E1097">
        <v>7</v>
      </c>
      <c r="G1097" t="s">
        <v>342</v>
      </c>
      <c r="H1097" t="s">
        <v>1324</v>
      </c>
      <c r="I1097">
        <v>138987206845</v>
      </c>
      <c r="J1097">
        <v>37711816522</v>
      </c>
      <c r="K1097">
        <v>11015609651</v>
      </c>
      <c r="L1097">
        <v>15561576448</v>
      </c>
      <c r="M1097">
        <v>15561576448</v>
      </c>
      <c r="N1097">
        <v>139146240204</v>
      </c>
      <c r="O1097">
        <v>90942273182</v>
      </c>
      <c r="P1097">
        <v>67671699259</v>
      </c>
      <c r="Q1097">
        <v>67671699259</v>
      </c>
      <c r="R1097">
        <v>71600674081</v>
      </c>
      <c r="S1097">
        <v>67671699259</v>
      </c>
      <c r="T1097">
        <v>66930412697</v>
      </c>
      <c r="U1097">
        <v>66930412697</v>
      </c>
      <c r="V1097">
        <v>66930412697</v>
      </c>
      <c r="W1097">
        <v>66930412697</v>
      </c>
      <c r="X1097">
        <v>66930412697</v>
      </c>
      <c r="Y1097">
        <v>13143</v>
      </c>
      <c r="Z1097">
        <v>1503</v>
      </c>
      <c r="AA1097">
        <v>1503</v>
      </c>
      <c r="AB1097">
        <v>66930412697</v>
      </c>
      <c r="AC1097">
        <v>7802145635</v>
      </c>
      <c r="AD1097">
        <v>66930412697</v>
      </c>
      <c r="AE1097">
        <v>0</v>
      </c>
      <c r="AF1097">
        <v>1639</v>
      </c>
      <c r="AG1097">
        <v>1639</v>
      </c>
      <c r="AH1097">
        <v>1639</v>
      </c>
      <c r="AI1097">
        <v>0</v>
      </c>
      <c r="AJ1097">
        <v>0</v>
      </c>
      <c r="AK1097">
        <v>0</v>
      </c>
      <c r="AL1097">
        <v>0</v>
      </c>
      <c r="AM1097">
        <v>68109055426</v>
      </c>
      <c r="AN1097">
        <v>66930412697</v>
      </c>
      <c r="AO1097">
        <v>66247142418</v>
      </c>
      <c r="AP1097">
        <v>66247142418</v>
      </c>
      <c r="AQ1097">
        <v>68250085138</v>
      </c>
      <c r="AR1097">
        <v>36361017673</v>
      </c>
      <c r="AS1097">
        <v>4729167883</v>
      </c>
      <c r="AT1097">
        <v>66611491947</v>
      </c>
      <c r="AU1097">
        <v>65218778408</v>
      </c>
      <c r="AV1097">
        <v>65218778408</v>
      </c>
      <c r="AW1097">
        <v>65099200142</v>
      </c>
      <c r="AX1097">
        <v>66930412697</v>
      </c>
      <c r="AY1097">
        <v>66930412697</v>
      </c>
      <c r="AZ1097">
        <v>70022383715</v>
      </c>
      <c r="BA1097">
        <v>12413746494</v>
      </c>
      <c r="BB1097">
        <v>5299000000</v>
      </c>
      <c r="BC1097">
        <v>31379000000</v>
      </c>
      <c r="BD1097">
        <v>138987206845</v>
      </c>
      <c r="BE1097">
        <v>138987206845</v>
      </c>
      <c r="BF1097">
        <v>1</v>
      </c>
      <c r="BG1097">
        <v>1</v>
      </c>
      <c r="BH1097">
        <v>1</v>
      </c>
      <c r="BI1097">
        <v>66930412697</v>
      </c>
      <c r="BJ1097">
        <v>32405183382</v>
      </c>
      <c r="BK1097">
        <v>67671699259</v>
      </c>
      <c r="BL1097">
        <v>67671699259</v>
      </c>
      <c r="BM1097">
        <v>35266515877</v>
      </c>
      <c r="BN1097">
        <v>34393366056</v>
      </c>
      <c r="BO1097">
        <v>0</v>
      </c>
      <c r="BP1097">
        <v>0</v>
      </c>
      <c r="BQ1097">
        <v>1503</v>
      </c>
      <c r="BR1097">
        <v>10148</v>
      </c>
      <c r="BS1097">
        <v>1503</v>
      </c>
      <c r="BT1097">
        <v>2369</v>
      </c>
    </row>
    <row r="1098" spans="1:72">
      <c r="A1098" t="s">
        <v>1386</v>
      </c>
      <c r="B1098" t="s">
        <v>80</v>
      </c>
      <c r="C1098">
        <v>2016</v>
      </c>
      <c r="D1098" t="s">
        <v>228</v>
      </c>
      <c r="E1098">
        <v>7</v>
      </c>
      <c r="G1098" t="s">
        <v>344</v>
      </c>
      <c r="H1098" t="s">
        <v>1324</v>
      </c>
      <c r="I1098">
        <v>200995370287</v>
      </c>
      <c r="J1098">
        <v>30302501042</v>
      </c>
      <c r="K1098">
        <v>9884383597</v>
      </c>
      <c r="L1098">
        <v>15484392215</v>
      </c>
      <c r="M1098">
        <v>15484392215</v>
      </c>
      <c r="N1098">
        <v>158756651596</v>
      </c>
      <c r="O1098">
        <v>105080981495</v>
      </c>
      <c r="P1098">
        <v>73733988714</v>
      </c>
      <c r="Q1098">
        <v>73733988714</v>
      </c>
      <c r="R1098">
        <v>71959141442</v>
      </c>
      <c r="S1098">
        <v>73733988714</v>
      </c>
      <c r="T1098">
        <v>72828267921</v>
      </c>
      <c r="U1098">
        <v>72828267921</v>
      </c>
      <c r="V1098">
        <v>72828267921</v>
      </c>
      <c r="W1098">
        <v>72828267921</v>
      </c>
      <c r="X1098">
        <v>72828267921</v>
      </c>
      <c r="Y1098">
        <v>15340</v>
      </c>
      <c r="Z1098">
        <v>1729</v>
      </c>
      <c r="AA1098">
        <v>1729</v>
      </c>
      <c r="AB1098">
        <v>72828267921</v>
      </c>
      <c r="AC1098">
        <v>8608470891</v>
      </c>
      <c r="AD1098">
        <v>72828267921</v>
      </c>
      <c r="AE1098">
        <v>0</v>
      </c>
      <c r="AF1098">
        <v>1209</v>
      </c>
      <c r="AG1098">
        <v>1209</v>
      </c>
      <c r="AH1098">
        <v>1209</v>
      </c>
      <c r="AI1098">
        <v>0</v>
      </c>
      <c r="AJ1098">
        <v>0</v>
      </c>
      <c r="AK1098">
        <v>0</v>
      </c>
      <c r="AL1098">
        <v>0</v>
      </c>
      <c r="AM1098">
        <v>84549411031</v>
      </c>
      <c r="AN1098">
        <v>72828267921</v>
      </c>
      <c r="AO1098">
        <v>70899009062</v>
      </c>
      <c r="AP1098">
        <v>70899009062</v>
      </c>
      <c r="AQ1098">
        <v>74648635147</v>
      </c>
      <c r="AR1098">
        <v>46105731876</v>
      </c>
      <c r="AS1098">
        <v>5463282839</v>
      </c>
      <c r="AT1098">
        <v>72525017919</v>
      </c>
      <c r="AU1098">
        <v>71233056229</v>
      </c>
      <c r="AV1098">
        <v>71233056229</v>
      </c>
      <c r="AW1098">
        <v>71091196721</v>
      </c>
      <c r="AX1098">
        <v>72828267921</v>
      </c>
      <c r="AY1098">
        <v>72828267921</v>
      </c>
      <c r="AZ1098">
        <v>75356065900</v>
      </c>
      <c r="BA1098">
        <v>11313060684</v>
      </c>
      <c r="BB1098">
        <v>6017111000</v>
      </c>
      <c r="BC1098">
        <v>28340668000</v>
      </c>
      <c r="BD1098">
        <v>200995370287</v>
      </c>
      <c r="BE1098">
        <v>200995370287</v>
      </c>
      <c r="BF1098">
        <v>1</v>
      </c>
      <c r="BG1098">
        <v>1</v>
      </c>
      <c r="BH1098">
        <v>1</v>
      </c>
      <c r="BI1098">
        <v>72828267921</v>
      </c>
      <c r="BJ1098">
        <v>28201364232</v>
      </c>
      <c r="BK1098">
        <v>73733988714</v>
      </c>
      <c r="BL1098">
        <v>73733988714</v>
      </c>
      <c r="BM1098">
        <v>45532624482</v>
      </c>
      <c r="BN1098">
        <v>39080910657</v>
      </c>
      <c r="BO1098">
        <v>0</v>
      </c>
      <c r="BP1098">
        <v>0</v>
      </c>
      <c r="BQ1098">
        <v>1729</v>
      </c>
      <c r="BR1098">
        <v>10972</v>
      </c>
      <c r="BS1098">
        <v>1729</v>
      </c>
      <c r="BT1098">
        <v>1668</v>
      </c>
    </row>
    <row r="1099" spans="1:72">
      <c r="A1099" t="s">
        <v>1387</v>
      </c>
      <c r="B1099" t="s">
        <v>81</v>
      </c>
      <c r="C1099">
        <v>2016</v>
      </c>
      <c r="D1099" t="s">
        <v>228</v>
      </c>
      <c r="E1099">
        <v>6</v>
      </c>
      <c r="G1099" t="s">
        <v>346</v>
      </c>
      <c r="H1099" t="s">
        <v>1324</v>
      </c>
      <c r="I1099">
        <v>78969416126</v>
      </c>
      <c r="J1099">
        <v>18648194102</v>
      </c>
      <c r="K1099">
        <v>8683706250</v>
      </c>
      <c r="L1099">
        <v>12236982313</v>
      </c>
      <c r="M1099">
        <v>12236982313</v>
      </c>
      <c r="N1099">
        <v>75553715980</v>
      </c>
      <c r="O1099">
        <v>45031849842</v>
      </c>
      <c r="P1099">
        <v>45807130179</v>
      </c>
      <c r="Q1099">
        <v>45807130179</v>
      </c>
      <c r="R1099">
        <v>47777789513</v>
      </c>
      <c r="S1099">
        <v>45807130179</v>
      </c>
      <c r="T1099">
        <v>44375434210</v>
      </c>
      <c r="U1099">
        <v>44375434210</v>
      </c>
      <c r="V1099">
        <v>44375434210</v>
      </c>
      <c r="W1099">
        <v>44375434210</v>
      </c>
      <c r="X1099">
        <v>44375434210</v>
      </c>
      <c r="Y1099">
        <v>10269</v>
      </c>
      <c r="Z1099">
        <v>957</v>
      </c>
      <c r="AA1099">
        <v>957</v>
      </c>
      <c r="AB1099">
        <v>44375434210</v>
      </c>
      <c r="AC1099">
        <v>5952277411</v>
      </c>
      <c r="AD1099">
        <v>44375434210</v>
      </c>
      <c r="AE1099">
        <v>0</v>
      </c>
      <c r="AF1099">
        <v>1142</v>
      </c>
      <c r="AG1099">
        <v>1142</v>
      </c>
      <c r="AH1099">
        <v>1142</v>
      </c>
      <c r="AI1099">
        <v>0</v>
      </c>
      <c r="AJ1099">
        <v>0</v>
      </c>
      <c r="AK1099">
        <v>0</v>
      </c>
      <c r="AL1099">
        <v>0</v>
      </c>
      <c r="AM1099">
        <v>40608806625</v>
      </c>
      <c r="AN1099">
        <v>44375434210</v>
      </c>
      <c r="AO1099">
        <v>43850761277</v>
      </c>
      <c r="AP1099">
        <v>43850761277</v>
      </c>
      <c r="AQ1099">
        <v>45262708366</v>
      </c>
      <c r="AR1099">
        <v>23626179246</v>
      </c>
      <c r="AS1099">
        <v>2523078473</v>
      </c>
      <c r="AT1099">
        <v>44150577495</v>
      </c>
      <c r="AU1099">
        <v>43149218146</v>
      </c>
      <c r="AV1099">
        <v>43149218146</v>
      </c>
      <c r="AW1099">
        <v>43137924343</v>
      </c>
      <c r="AX1099">
        <v>44375434210</v>
      </c>
      <c r="AY1099">
        <v>44375434210</v>
      </c>
      <c r="AZ1099">
        <v>45591584609</v>
      </c>
      <c r="BA1099">
        <v>8524857818</v>
      </c>
      <c r="BB1099">
        <v>2577000000</v>
      </c>
      <c r="BC1099">
        <v>21737000000</v>
      </c>
      <c r="BD1099">
        <v>78969416126</v>
      </c>
      <c r="BE1099">
        <v>78969416126</v>
      </c>
      <c r="BF1099">
        <v>1</v>
      </c>
      <c r="BG1099">
        <v>1</v>
      </c>
      <c r="BH1099">
        <v>1</v>
      </c>
      <c r="BI1099">
        <v>44375434210</v>
      </c>
      <c r="BJ1099">
        <v>22143676495</v>
      </c>
      <c r="BK1099">
        <v>45807130179</v>
      </c>
      <c r="BL1099">
        <v>45807130179</v>
      </c>
      <c r="BM1099">
        <v>23663453684</v>
      </c>
      <c r="BN1099">
        <v>22844923471</v>
      </c>
      <c r="BO1099">
        <v>0</v>
      </c>
      <c r="BP1099">
        <v>0</v>
      </c>
      <c r="BQ1099">
        <v>957</v>
      </c>
      <c r="BR1099">
        <v>8744</v>
      </c>
      <c r="BS1099">
        <v>957</v>
      </c>
      <c r="BT1099">
        <v>1495</v>
      </c>
    </row>
    <row r="1100" spans="1:72">
      <c r="A1100" t="s">
        <v>1388</v>
      </c>
      <c r="B1100" t="s">
        <v>82</v>
      </c>
      <c r="C1100">
        <v>2016</v>
      </c>
      <c r="D1100" t="s">
        <v>228</v>
      </c>
      <c r="E1100">
        <v>5</v>
      </c>
      <c r="G1100" t="s">
        <v>348</v>
      </c>
      <c r="H1100" t="s">
        <v>1324</v>
      </c>
      <c r="I1100">
        <v>112319787081</v>
      </c>
      <c r="J1100">
        <v>30318901889</v>
      </c>
      <c r="K1100">
        <v>8243091963</v>
      </c>
      <c r="L1100">
        <v>14915414558</v>
      </c>
      <c r="M1100">
        <v>14915414558</v>
      </c>
      <c r="N1100">
        <v>99024924058</v>
      </c>
      <c r="O1100">
        <v>66392786073</v>
      </c>
      <c r="P1100">
        <v>44918507830</v>
      </c>
      <c r="Q1100">
        <v>44918507830</v>
      </c>
      <c r="R1100">
        <v>44613796964</v>
      </c>
      <c r="S1100">
        <v>44918507830</v>
      </c>
      <c r="T1100">
        <v>44503521047</v>
      </c>
      <c r="U1100">
        <v>44503521047</v>
      </c>
      <c r="V1100">
        <v>44503521047</v>
      </c>
      <c r="W1100">
        <v>44503521047</v>
      </c>
      <c r="X1100">
        <v>44503521047</v>
      </c>
      <c r="Y1100">
        <v>7693</v>
      </c>
      <c r="Z1100">
        <v>1011</v>
      </c>
      <c r="AA1100">
        <v>1011</v>
      </c>
      <c r="AB1100">
        <v>44503521047</v>
      </c>
      <c r="AC1100">
        <v>4343580823</v>
      </c>
      <c r="AD1100">
        <v>44503521047</v>
      </c>
      <c r="AE1100">
        <v>0</v>
      </c>
      <c r="AF1100">
        <v>1141</v>
      </c>
      <c r="AG1100">
        <v>1141</v>
      </c>
      <c r="AH1100">
        <v>1141</v>
      </c>
      <c r="AI1100">
        <v>0</v>
      </c>
      <c r="AJ1100">
        <v>0</v>
      </c>
      <c r="AK1100">
        <v>0</v>
      </c>
      <c r="AL1100">
        <v>0</v>
      </c>
      <c r="AM1100">
        <v>48877344158</v>
      </c>
      <c r="AN1100">
        <v>44503521047</v>
      </c>
      <c r="AO1100">
        <v>43864500668</v>
      </c>
      <c r="AP1100">
        <v>43864500668</v>
      </c>
      <c r="AQ1100">
        <v>44525851716</v>
      </c>
      <c r="AR1100">
        <v>23177137166</v>
      </c>
      <c r="AS1100">
        <v>3411180432</v>
      </c>
      <c r="AT1100">
        <v>44202701921</v>
      </c>
      <c r="AU1100">
        <v>43074143139</v>
      </c>
      <c r="AV1100">
        <v>43074143139</v>
      </c>
      <c r="AW1100">
        <v>42938725525</v>
      </c>
      <c r="AX1100">
        <v>44503521047</v>
      </c>
      <c r="AY1100">
        <v>44503521047</v>
      </c>
      <c r="AZ1100">
        <v>46342958270</v>
      </c>
      <c r="BA1100">
        <v>8304870895</v>
      </c>
      <c r="BB1100">
        <v>0</v>
      </c>
      <c r="BC1100">
        <v>20979660000</v>
      </c>
      <c r="BD1100">
        <v>112319787081</v>
      </c>
      <c r="BE1100">
        <v>112319787081</v>
      </c>
      <c r="BF1100">
        <v>1</v>
      </c>
      <c r="BG1100">
        <v>1</v>
      </c>
      <c r="BH1100">
        <v>1</v>
      </c>
      <c r="BI1100">
        <v>44503521047</v>
      </c>
      <c r="BJ1100">
        <v>22231076382</v>
      </c>
      <c r="BK1100">
        <v>44918507830</v>
      </c>
      <c r="BL1100">
        <v>44918507830</v>
      </c>
      <c r="BM1100">
        <v>22687431448</v>
      </c>
      <c r="BN1100">
        <v>21872592988</v>
      </c>
      <c r="BO1100">
        <v>0</v>
      </c>
      <c r="BP1100">
        <v>0</v>
      </c>
      <c r="BQ1100">
        <v>1011</v>
      </c>
      <c r="BR1100">
        <v>6082</v>
      </c>
      <c r="BS1100">
        <v>1011</v>
      </c>
      <c r="BT1100">
        <v>1412</v>
      </c>
    </row>
    <row r="1101" spans="1:72">
      <c r="A1101" t="s">
        <v>1389</v>
      </c>
      <c r="B1101" t="s">
        <v>83</v>
      </c>
      <c r="C1101">
        <v>2016</v>
      </c>
      <c r="D1101" t="s">
        <v>212</v>
      </c>
      <c r="E1101">
        <v>2</v>
      </c>
      <c r="G1101" t="s">
        <v>350</v>
      </c>
      <c r="H1101" t="s">
        <v>1324</v>
      </c>
      <c r="I1101">
        <v>14739075652</v>
      </c>
      <c r="J1101">
        <v>672524508</v>
      </c>
      <c r="K1101">
        <v>612138054</v>
      </c>
      <c r="L1101">
        <v>677807371</v>
      </c>
      <c r="M1101">
        <v>677807371</v>
      </c>
      <c r="N1101">
        <v>7635400810</v>
      </c>
      <c r="O1101">
        <v>6317074467</v>
      </c>
      <c r="P1101">
        <v>4318223868</v>
      </c>
      <c r="Q1101">
        <v>4318223868</v>
      </c>
      <c r="R1101">
        <v>4407719391</v>
      </c>
      <c r="S1101">
        <v>4318223868</v>
      </c>
      <c r="T1101">
        <v>4365749527</v>
      </c>
      <c r="U1101">
        <v>4365749527</v>
      </c>
      <c r="V1101">
        <v>4365749527</v>
      </c>
      <c r="W1101">
        <v>4365749527</v>
      </c>
      <c r="X1101">
        <v>4365749527</v>
      </c>
      <c r="Y1101">
        <v>1040</v>
      </c>
      <c r="Z1101">
        <v>141</v>
      </c>
      <c r="AA1101">
        <v>141</v>
      </c>
      <c r="AB1101">
        <v>4365749527</v>
      </c>
      <c r="AC1101">
        <v>623224920</v>
      </c>
      <c r="AM1101">
        <v>4673059213</v>
      </c>
      <c r="AN1101">
        <v>4365749527</v>
      </c>
      <c r="AO1101">
        <v>4186520343</v>
      </c>
      <c r="AP1101">
        <v>4186520343</v>
      </c>
      <c r="AQ1101">
        <v>4537674914</v>
      </c>
      <c r="AR1101">
        <v>4537674914</v>
      </c>
      <c r="AS1101">
        <v>169086062</v>
      </c>
      <c r="AT1101">
        <v>4365265841</v>
      </c>
      <c r="AU1101">
        <v>4186080391</v>
      </c>
      <c r="AV1101">
        <v>4186080391</v>
      </c>
      <c r="AW1101">
        <v>4305492364</v>
      </c>
      <c r="AX1101">
        <v>4365749527</v>
      </c>
      <c r="AY1101">
        <v>4365749527</v>
      </c>
      <c r="AZ1101">
        <v>4615426430</v>
      </c>
      <c r="BB1101">
        <v>101948000</v>
      </c>
      <c r="BD1101">
        <v>14739075652</v>
      </c>
      <c r="BE1101">
        <v>14739075652</v>
      </c>
      <c r="BF1101">
        <v>1</v>
      </c>
      <c r="BG1101">
        <v>1</v>
      </c>
      <c r="BI1101">
        <v>4365749527</v>
      </c>
      <c r="BK1101">
        <v>4318223868</v>
      </c>
      <c r="BL1101">
        <v>4318223868</v>
      </c>
      <c r="BM1101">
        <v>4318223868</v>
      </c>
      <c r="BN1101">
        <v>3294680554</v>
      </c>
      <c r="BQ1101">
        <v>141</v>
      </c>
      <c r="BR1101">
        <v>459</v>
      </c>
      <c r="BS1101">
        <v>141</v>
      </c>
      <c r="BT1101">
        <v>104</v>
      </c>
    </row>
    <row r="1102" spans="1:72">
      <c r="A1102" t="s">
        <v>1390</v>
      </c>
      <c r="B1102" t="s">
        <v>84</v>
      </c>
      <c r="C1102">
        <v>2016</v>
      </c>
      <c r="D1102" t="s">
        <v>228</v>
      </c>
      <c r="E1102">
        <v>5</v>
      </c>
      <c r="G1102" t="s">
        <v>352</v>
      </c>
      <c r="H1102" t="s">
        <v>1324</v>
      </c>
      <c r="I1102">
        <v>73757526415</v>
      </c>
      <c r="J1102">
        <v>27572749103</v>
      </c>
      <c r="K1102">
        <v>8482127716</v>
      </c>
      <c r="L1102">
        <v>10864511832</v>
      </c>
      <c r="M1102">
        <v>10864511832</v>
      </c>
      <c r="N1102">
        <v>63705895248</v>
      </c>
      <c r="O1102">
        <v>42011835123</v>
      </c>
      <c r="P1102">
        <v>33994982148</v>
      </c>
      <c r="Q1102">
        <v>33994982148</v>
      </c>
      <c r="R1102">
        <v>38897290287</v>
      </c>
      <c r="S1102">
        <v>33994982148</v>
      </c>
      <c r="T1102">
        <v>33803020247</v>
      </c>
      <c r="U1102">
        <v>33803020247</v>
      </c>
      <c r="V1102">
        <v>33803020247</v>
      </c>
      <c r="W1102">
        <v>33803020247</v>
      </c>
      <c r="X1102">
        <v>33803020247</v>
      </c>
      <c r="Y1102">
        <v>6392</v>
      </c>
      <c r="Z1102">
        <v>615</v>
      </c>
      <c r="AA1102">
        <v>615</v>
      </c>
      <c r="AB1102">
        <v>33803020247</v>
      </c>
      <c r="AC1102">
        <v>3633706080</v>
      </c>
      <c r="AD1102">
        <v>33803020247</v>
      </c>
      <c r="AE1102">
        <v>0</v>
      </c>
      <c r="AF1102">
        <v>940</v>
      </c>
      <c r="AG1102">
        <v>940</v>
      </c>
      <c r="AH1102">
        <v>940</v>
      </c>
      <c r="AI1102">
        <v>0</v>
      </c>
      <c r="AJ1102">
        <v>0</v>
      </c>
      <c r="AK1102">
        <v>0</v>
      </c>
      <c r="AL1102">
        <v>0</v>
      </c>
      <c r="AM1102">
        <v>33584373952</v>
      </c>
      <c r="AN1102">
        <v>33803020247</v>
      </c>
      <c r="AO1102">
        <v>33385092438</v>
      </c>
      <c r="AP1102">
        <v>33385092438</v>
      </c>
      <c r="AQ1102">
        <v>33448299446</v>
      </c>
      <c r="AR1102">
        <v>17017960788</v>
      </c>
      <c r="AS1102">
        <v>1492688048</v>
      </c>
      <c r="AT1102">
        <v>33655429963</v>
      </c>
      <c r="AU1102">
        <v>32908214172</v>
      </c>
      <c r="AV1102">
        <v>32908214172</v>
      </c>
      <c r="AW1102">
        <v>33296202270</v>
      </c>
      <c r="AX1102">
        <v>33803020247</v>
      </c>
      <c r="AY1102">
        <v>33803020247</v>
      </c>
      <c r="AZ1102">
        <v>34949055501</v>
      </c>
      <c r="BA1102">
        <v>6312989627</v>
      </c>
      <c r="BB1102">
        <v>1375478000</v>
      </c>
      <c r="BC1102">
        <v>16126596000</v>
      </c>
      <c r="BD1102">
        <v>73757526415</v>
      </c>
      <c r="BE1102">
        <v>73757526415</v>
      </c>
      <c r="BF1102">
        <v>1</v>
      </c>
      <c r="BG1102">
        <v>1</v>
      </c>
      <c r="BH1102">
        <v>1</v>
      </c>
      <c r="BI1102">
        <v>33803020247</v>
      </c>
      <c r="BJ1102">
        <v>17317618021</v>
      </c>
      <c r="BK1102">
        <v>33994982148</v>
      </c>
      <c r="BL1102">
        <v>33994982148</v>
      </c>
      <c r="BM1102">
        <v>16677364127</v>
      </c>
      <c r="BN1102">
        <v>17638906660</v>
      </c>
      <c r="BO1102">
        <v>0</v>
      </c>
      <c r="BP1102">
        <v>0</v>
      </c>
      <c r="BQ1102">
        <v>615</v>
      </c>
      <c r="BR1102">
        <v>5652</v>
      </c>
      <c r="BS1102">
        <v>615</v>
      </c>
      <c r="BT1102">
        <v>1255</v>
      </c>
    </row>
    <row r="1103" spans="1:72">
      <c r="A1103" t="s">
        <v>1391</v>
      </c>
      <c r="B1103" t="s">
        <v>85</v>
      </c>
      <c r="C1103">
        <v>2016</v>
      </c>
      <c r="D1103" t="s">
        <v>228</v>
      </c>
      <c r="E1103">
        <v>6</v>
      </c>
      <c r="G1103" t="s">
        <v>354</v>
      </c>
      <c r="H1103" t="s">
        <v>1324</v>
      </c>
      <c r="I1103">
        <v>88869792540</v>
      </c>
      <c r="J1103">
        <v>22022252671</v>
      </c>
      <c r="K1103">
        <v>8768478444</v>
      </c>
      <c r="L1103">
        <v>12474058062</v>
      </c>
      <c r="M1103">
        <v>12474058062</v>
      </c>
      <c r="N1103">
        <v>89777250354</v>
      </c>
      <c r="O1103">
        <v>61639234449</v>
      </c>
      <c r="P1103">
        <v>42417449978</v>
      </c>
      <c r="Q1103">
        <v>42417449978</v>
      </c>
      <c r="R1103">
        <v>43906431660</v>
      </c>
      <c r="S1103">
        <v>42417449978</v>
      </c>
      <c r="T1103">
        <v>42043470024</v>
      </c>
      <c r="U1103">
        <v>42043470024</v>
      </c>
      <c r="V1103">
        <v>42043470024</v>
      </c>
      <c r="W1103">
        <v>42043470024</v>
      </c>
      <c r="X1103">
        <v>42043470024</v>
      </c>
      <c r="Y1103">
        <v>9419</v>
      </c>
      <c r="Z1103">
        <v>836</v>
      </c>
      <c r="AA1103">
        <v>836</v>
      </c>
      <c r="AB1103">
        <v>42043470024</v>
      </c>
      <c r="AC1103">
        <v>5473606785</v>
      </c>
      <c r="AD1103">
        <v>42043470024</v>
      </c>
      <c r="AE1103">
        <v>0</v>
      </c>
      <c r="AF1103">
        <v>968</v>
      </c>
      <c r="AG1103">
        <v>968</v>
      </c>
      <c r="AH1103">
        <v>968</v>
      </c>
      <c r="AI1103">
        <v>0</v>
      </c>
      <c r="AJ1103">
        <v>0</v>
      </c>
      <c r="AK1103">
        <v>0</v>
      </c>
      <c r="AL1103">
        <v>0</v>
      </c>
      <c r="AM1103">
        <v>41483451514</v>
      </c>
      <c r="AN1103">
        <v>42043470024</v>
      </c>
      <c r="AO1103">
        <v>42189235742</v>
      </c>
      <c r="AP1103">
        <v>42189235742</v>
      </c>
      <c r="AQ1103">
        <v>42245655625</v>
      </c>
      <c r="AR1103">
        <v>22844530248</v>
      </c>
      <c r="AS1103">
        <v>2390970078</v>
      </c>
      <c r="AT1103">
        <v>41866274368</v>
      </c>
      <c r="AU1103">
        <v>40950648148</v>
      </c>
      <c r="AV1103">
        <v>40950648148</v>
      </c>
      <c r="AW1103">
        <v>40171294486</v>
      </c>
      <c r="AX1103">
        <v>42043470024</v>
      </c>
      <c r="AY1103">
        <v>42043470024</v>
      </c>
      <c r="AZ1103">
        <v>43235565788</v>
      </c>
      <c r="BA1103">
        <v>7658561360</v>
      </c>
      <c r="BB1103">
        <v>2656241000</v>
      </c>
      <c r="BC1103">
        <v>18502631000</v>
      </c>
      <c r="BD1103">
        <v>88869792540</v>
      </c>
      <c r="BE1103">
        <v>88869792540</v>
      </c>
      <c r="BF1103">
        <v>1</v>
      </c>
      <c r="BG1103">
        <v>1</v>
      </c>
      <c r="BH1103">
        <v>1</v>
      </c>
      <c r="BI1103">
        <v>42043470024</v>
      </c>
      <c r="BJ1103">
        <v>19823295943</v>
      </c>
      <c r="BK1103">
        <v>42417449978</v>
      </c>
      <c r="BL1103">
        <v>42417449978</v>
      </c>
      <c r="BM1103">
        <v>22594154035</v>
      </c>
      <c r="BN1103">
        <v>21875268313</v>
      </c>
      <c r="BO1103">
        <v>0</v>
      </c>
      <c r="BP1103">
        <v>0</v>
      </c>
      <c r="BQ1103">
        <v>836</v>
      </c>
      <c r="BR1103">
        <v>8305</v>
      </c>
      <c r="BS1103">
        <v>836</v>
      </c>
      <c r="BT1103">
        <v>1304</v>
      </c>
    </row>
    <row r="1104" spans="1:72">
      <c r="A1104" t="s">
        <v>1392</v>
      </c>
      <c r="B1104" t="s">
        <v>86</v>
      </c>
      <c r="C1104">
        <v>2016</v>
      </c>
      <c r="D1104" t="s">
        <v>228</v>
      </c>
      <c r="E1104">
        <v>5</v>
      </c>
      <c r="G1104" t="s">
        <v>356</v>
      </c>
      <c r="H1104" t="s">
        <v>1324</v>
      </c>
      <c r="I1104">
        <v>70961009221</v>
      </c>
      <c r="J1104">
        <v>18921400065</v>
      </c>
      <c r="K1104">
        <v>6681430341</v>
      </c>
      <c r="L1104">
        <v>8397809297</v>
      </c>
      <c r="M1104">
        <v>8397809297</v>
      </c>
      <c r="N1104">
        <v>65841141656</v>
      </c>
      <c r="O1104">
        <v>38922921431</v>
      </c>
      <c r="P1104">
        <v>32732786450</v>
      </c>
      <c r="Q1104">
        <v>32732786450</v>
      </c>
      <c r="R1104">
        <v>33867745067</v>
      </c>
      <c r="S1104">
        <v>32732786450</v>
      </c>
      <c r="T1104">
        <v>33167907306</v>
      </c>
      <c r="U1104">
        <v>33167907306</v>
      </c>
      <c r="V1104">
        <v>33167907306</v>
      </c>
      <c r="W1104">
        <v>33167907306</v>
      </c>
      <c r="X1104">
        <v>33167907306</v>
      </c>
      <c r="Y1104">
        <v>5469</v>
      </c>
      <c r="Z1104">
        <v>673</v>
      </c>
      <c r="AA1104">
        <v>673</v>
      </c>
      <c r="AB1104">
        <v>33167907306</v>
      </c>
      <c r="AC1104">
        <v>3149384723</v>
      </c>
      <c r="AD1104">
        <v>33167907306</v>
      </c>
      <c r="AE1104">
        <v>0</v>
      </c>
      <c r="AF1104">
        <v>688</v>
      </c>
      <c r="AG1104">
        <v>688</v>
      </c>
      <c r="AH1104">
        <v>688</v>
      </c>
      <c r="AI1104">
        <v>0</v>
      </c>
      <c r="AJ1104">
        <v>0</v>
      </c>
      <c r="AK1104">
        <v>0</v>
      </c>
      <c r="AL1104">
        <v>0</v>
      </c>
      <c r="AM1104">
        <v>34479084972</v>
      </c>
      <c r="AN1104">
        <v>33167907306</v>
      </c>
      <c r="AO1104">
        <v>32263724833</v>
      </c>
      <c r="AP1104">
        <v>32263724833</v>
      </c>
      <c r="AQ1104">
        <v>33477732779</v>
      </c>
      <c r="AR1104">
        <v>16472132822</v>
      </c>
      <c r="AS1104">
        <v>1466349701</v>
      </c>
      <c r="AT1104">
        <v>33033566851</v>
      </c>
      <c r="AU1104">
        <v>32173005324</v>
      </c>
      <c r="AV1104">
        <v>32173005324</v>
      </c>
      <c r="AW1104">
        <v>31677070177</v>
      </c>
      <c r="AX1104">
        <v>33167907306</v>
      </c>
      <c r="AY1104">
        <v>33167907306</v>
      </c>
      <c r="AZ1104">
        <v>33865571965</v>
      </c>
      <c r="BA1104">
        <v>6229104534</v>
      </c>
      <c r="BB1104">
        <v>1551863000</v>
      </c>
      <c r="BC1104">
        <v>16171625000</v>
      </c>
      <c r="BD1104">
        <v>70961009221</v>
      </c>
      <c r="BE1104">
        <v>70961009221</v>
      </c>
      <c r="BF1104">
        <v>1</v>
      </c>
      <c r="BG1104">
        <v>1</v>
      </c>
      <c r="BH1104">
        <v>1</v>
      </c>
      <c r="BI1104">
        <v>33167907306</v>
      </c>
      <c r="BJ1104">
        <v>16518176066</v>
      </c>
      <c r="BK1104">
        <v>32732786450</v>
      </c>
      <c r="BL1104">
        <v>32732786450</v>
      </c>
      <c r="BM1104">
        <v>16214610384</v>
      </c>
      <c r="BN1104">
        <v>17291225896</v>
      </c>
      <c r="BO1104">
        <v>0</v>
      </c>
      <c r="BP1104">
        <v>0</v>
      </c>
      <c r="BQ1104">
        <v>673</v>
      </c>
      <c r="BR1104">
        <v>4947</v>
      </c>
      <c r="BS1104">
        <v>673</v>
      </c>
      <c r="BT1104">
        <v>1045</v>
      </c>
    </row>
    <row r="1105" spans="1:72">
      <c r="A1105" t="s">
        <v>1393</v>
      </c>
      <c r="B1105" t="s">
        <v>87</v>
      </c>
      <c r="C1105">
        <v>2016</v>
      </c>
      <c r="D1105" t="s">
        <v>212</v>
      </c>
      <c r="E1105">
        <v>3</v>
      </c>
      <c r="G1105" t="s">
        <v>358</v>
      </c>
      <c r="H1105" t="s">
        <v>1324</v>
      </c>
      <c r="I1105">
        <v>31190500489</v>
      </c>
      <c r="J1105">
        <v>646831623</v>
      </c>
      <c r="K1105">
        <v>571103895</v>
      </c>
      <c r="L1105">
        <v>629866842</v>
      </c>
      <c r="M1105">
        <v>629866842</v>
      </c>
      <c r="N1105">
        <v>8248967184</v>
      </c>
      <c r="O1105">
        <v>7179261346</v>
      </c>
      <c r="P1105">
        <v>5380999256</v>
      </c>
      <c r="Q1105">
        <v>5380999256</v>
      </c>
      <c r="R1105">
        <v>145030263998</v>
      </c>
      <c r="S1105">
        <v>5380999256</v>
      </c>
      <c r="T1105">
        <v>5305041692</v>
      </c>
      <c r="U1105">
        <v>5305041692</v>
      </c>
      <c r="V1105">
        <v>5305041692</v>
      </c>
      <c r="W1105">
        <v>5305041692</v>
      </c>
      <c r="X1105">
        <v>5305041692</v>
      </c>
      <c r="Y1105">
        <v>2961</v>
      </c>
      <c r="Z1105">
        <v>181</v>
      </c>
      <c r="AA1105">
        <v>181</v>
      </c>
      <c r="AB1105">
        <v>5305041692</v>
      </c>
      <c r="AC1105">
        <v>1740087466</v>
      </c>
      <c r="AM1105">
        <v>6708487843</v>
      </c>
      <c r="AN1105">
        <v>5305041692</v>
      </c>
      <c r="AO1105">
        <v>5069469771</v>
      </c>
      <c r="AP1105">
        <v>5069469771</v>
      </c>
      <c r="AQ1105">
        <v>5633773591</v>
      </c>
      <c r="AR1105">
        <v>5633773591</v>
      </c>
      <c r="AS1105">
        <v>81845181</v>
      </c>
      <c r="AT1105">
        <v>5304309087</v>
      </c>
      <c r="AU1105">
        <v>5080925802</v>
      </c>
      <c r="AV1105">
        <v>5080925802</v>
      </c>
      <c r="AW1105">
        <v>5181433010</v>
      </c>
      <c r="AX1105">
        <v>5305041692</v>
      </c>
      <c r="AY1105">
        <v>5305041692</v>
      </c>
      <c r="AZ1105">
        <v>5735238045</v>
      </c>
      <c r="BB1105">
        <v>15849225000</v>
      </c>
      <c r="BD1105">
        <v>31190500489</v>
      </c>
      <c r="BE1105">
        <v>31190500489</v>
      </c>
      <c r="BF1105">
        <v>1</v>
      </c>
      <c r="BG1105">
        <v>1</v>
      </c>
      <c r="BI1105">
        <v>5305041692</v>
      </c>
      <c r="BK1105">
        <v>5380999256</v>
      </c>
      <c r="BL1105">
        <v>5380999256</v>
      </c>
      <c r="BM1105">
        <v>5380999256</v>
      </c>
      <c r="BN1105">
        <v>4119509940</v>
      </c>
      <c r="BQ1105">
        <v>181</v>
      </c>
      <c r="BR1105">
        <v>2755</v>
      </c>
      <c r="BS1105">
        <v>181</v>
      </c>
      <c r="BT1105">
        <v>114</v>
      </c>
    </row>
    <row r="1106" spans="1:72">
      <c r="A1106" t="s">
        <v>1394</v>
      </c>
      <c r="B1106" t="s">
        <v>88</v>
      </c>
      <c r="C1106">
        <v>2016</v>
      </c>
      <c r="D1106" t="s">
        <v>207</v>
      </c>
      <c r="E1106">
        <v>8</v>
      </c>
      <c r="G1106" t="s">
        <v>360</v>
      </c>
      <c r="H1106" t="s">
        <v>1324</v>
      </c>
      <c r="I1106">
        <v>450278152410</v>
      </c>
      <c r="J1106">
        <v>101809171160</v>
      </c>
      <c r="K1106">
        <v>33040916378</v>
      </c>
      <c r="L1106">
        <v>48919215928</v>
      </c>
      <c r="M1106">
        <v>48919215928</v>
      </c>
      <c r="N1106">
        <v>368989591250</v>
      </c>
      <c r="O1106">
        <v>240559625899</v>
      </c>
      <c r="P1106">
        <v>126423285373</v>
      </c>
      <c r="Q1106">
        <v>126423285373</v>
      </c>
      <c r="R1106">
        <v>5271830779</v>
      </c>
      <c r="S1106">
        <v>126423285373</v>
      </c>
      <c r="T1106">
        <v>123375401416</v>
      </c>
      <c r="U1106">
        <v>123375401416</v>
      </c>
      <c r="V1106">
        <v>123375401416</v>
      </c>
      <c r="W1106">
        <v>123375401416</v>
      </c>
      <c r="X1106">
        <v>123375401416</v>
      </c>
      <c r="Y1106">
        <v>18659</v>
      </c>
      <c r="Z1106">
        <v>2417</v>
      </c>
      <c r="AA1106">
        <v>2417</v>
      </c>
      <c r="AB1106">
        <v>123375401416</v>
      </c>
      <c r="AC1106">
        <v>9432591056</v>
      </c>
      <c r="AD1106">
        <v>123375401416</v>
      </c>
      <c r="AE1106">
        <v>0</v>
      </c>
      <c r="AF1106">
        <v>1912</v>
      </c>
      <c r="AG1106">
        <v>1912</v>
      </c>
      <c r="AH1106">
        <v>1912</v>
      </c>
      <c r="AI1106">
        <v>0</v>
      </c>
      <c r="AJ1106">
        <v>0</v>
      </c>
      <c r="AK1106">
        <v>0</v>
      </c>
      <c r="AL1106">
        <v>0</v>
      </c>
      <c r="AM1106">
        <v>186209395943</v>
      </c>
      <c r="AN1106">
        <v>123375401416</v>
      </c>
      <c r="AO1106">
        <v>121554485244</v>
      </c>
      <c r="AP1106">
        <v>121554485244</v>
      </c>
      <c r="AQ1106">
        <v>126930704838</v>
      </c>
      <c r="AR1106">
        <v>84365505711</v>
      </c>
      <c r="AS1106">
        <v>16095880481</v>
      </c>
      <c r="AT1106">
        <v>122752469160</v>
      </c>
      <c r="AU1106">
        <v>118673768968</v>
      </c>
      <c r="AV1106">
        <v>118673768968</v>
      </c>
      <c r="AW1106">
        <v>121337224874</v>
      </c>
      <c r="AX1106">
        <v>123375401416</v>
      </c>
      <c r="AY1106">
        <v>123375401416</v>
      </c>
      <c r="AZ1106">
        <v>132537648067</v>
      </c>
      <c r="BA1106">
        <v>17668348360</v>
      </c>
      <c r="BB1106">
        <v>84932000</v>
      </c>
      <c r="BC1106">
        <v>0</v>
      </c>
      <c r="BD1106">
        <v>450278152410</v>
      </c>
      <c r="BE1106">
        <v>450278152410</v>
      </c>
      <c r="BF1106">
        <v>1</v>
      </c>
      <c r="BG1106">
        <v>1</v>
      </c>
      <c r="BH1106">
        <v>1</v>
      </c>
      <c r="BI1106">
        <v>123375401416</v>
      </c>
      <c r="BJ1106">
        <v>44215710929</v>
      </c>
      <c r="BK1106">
        <v>126423285373</v>
      </c>
      <c r="BL1106">
        <v>126423285373</v>
      </c>
      <c r="BM1106">
        <v>82207574444</v>
      </c>
      <c r="BN1106">
        <v>54018628897</v>
      </c>
      <c r="BO1106">
        <v>0</v>
      </c>
      <c r="BP1106">
        <v>0</v>
      </c>
      <c r="BQ1106">
        <v>2417</v>
      </c>
      <c r="BR1106">
        <v>11758</v>
      </c>
      <c r="BS1106">
        <v>2417</v>
      </c>
      <c r="BT1106">
        <v>3008</v>
      </c>
    </row>
    <row r="1107" spans="1:72">
      <c r="A1107" t="s">
        <v>1395</v>
      </c>
      <c r="B1107" t="s">
        <v>89</v>
      </c>
      <c r="C1107">
        <v>2016</v>
      </c>
      <c r="D1107" t="s">
        <v>215</v>
      </c>
      <c r="E1107">
        <v>5</v>
      </c>
      <c r="G1107" t="s">
        <v>362</v>
      </c>
      <c r="H1107" t="s">
        <v>1324</v>
      </c>
      <c r="I1107">
        <v>49819127745</v>
      </c>
      <c r="J1107">
        <v>1809913825</v>
      </c>
      <c r="K1107">
        <v>1465934244</v>
      </c>
      <c r="L1107">
        <v>2608843814</v>
      </c>
      <c r="M1107">
        <v>2608843814</v>
      </c>
      <c r="N1107">
        <v>32953822964</v>
      </c>
      <c r="O1107">
        <v>22811296577</v>
      </c>
      <c r="P1107">
        <v>11184153255</v>
      </c>
      <c r="Q1107">
        <v>11184153255</v>
      </c>
      <c r="R1107">
        <v>10446507805</v>
      </c>
      <c r="S1107">
        <v>11184153255</v>
      </c>
      <c r="T1107">
        <v>11042311857</v>
      </c>
      <c r="U1107">
        <v>11042311857</v>
      </c>
      <c r="V1107">
        <v>11042311857</v>
      </c>
      <c r="W1107">
        <v>11042311857</v>
      </c>
      <c r="X1107">
        <v>11042311857</v>
      </c>
      <c r="Y1107">
        <v>5723</v>
      </c>
      <c r="Z1107">
        <v>351</v>
      </c>
      <c r="AA1107">
        <v>351</v>
      </c>
      <c r="AB1107">
        <v>11042311857</v>
      </c>
      <c r="AC1107">
        <v>3407186735</v>
      </c>
      <c r="AM1107">
        <v>17621142254</v>
      </c>
      <c r="AN1107">
        <v>11042311857</v>
      </c>
      <c r="AO1107">
        <v>10395057986</v>
      </c>
      <c r="AP1107">
        <v>10395057986</v>
      </c>
      <c r="AQ1107">
        <v>11534555940</v>
      </c>
      <c r="AR1107">
        <v>11534555940</v>
      </c>
      <c r="AS1107">
        <v>1205593585</v>
      </c>
      <c r="AT1107">
        <v>11031996018</v>
      </c>
      <c r="AU1107">
        <v>10428292360</v>
      </c>
      <c r="AV1107">
        <v>10428292360</v>
      </c>
      <c r="AW1107">
        <v>10909666077</v>
      </c>
      <c r="AX1107">
        <v>11042311857</v>
      </c>
      <c r="AY1107">
        <v>11042311857</v>
      </c>
      <c r="AZ1107">
        <v>12154050615</v>
      </c>
      <c r="BB1107">
        <v>1136271000</v>
      </c>
      <c r="BD1107">
        <v>49819127745</v>
      </c>
      <c r="BE1107">
        <v>49819127745</v>
      </c>
      <c r="BF1107">
        <v>1</v>
      </c>
      <c r="BG1107">
        <v>1</v>
      </c>
      <c r="BI1107">
        <v>11042311857</v>
      </c>
      <c r="BK1107">
        <v>11184153255</v>
      </c>
      <c r="BL1107">
        <v>11184153255</v>
      </c>
      <c r="BM1107">
        <v>11184153255</v>
      </c>
      <c r="BN1107">
        <v>6290089921</v>
      </c>
      <c r="BQ1107">
        <v>351</v>
      </c>
      <c r="BR1107">
        <v>4170</v>
      </c>
      <c r="BS1107">
        <v>351</v>
      </c>
      <c r="BT1107">
        <v>202</v>
      </c>
    </row>
    <row r="1108" spans="1:72">
      <c r="A1108" t="s">
        <v>1396</v>
      </c>
      <c r="B1108" t="s">
        <v>90</v>
      </c>
      <c r="C1108">
        <v>2016</v>
      </c>
      <c r="D1108" t="s">
        <v>228</v>
      </c>
      <c r="E1108">
        <v>5</v>
      </c>
      <c r="G1108" t="s">
        <v>364</v>
      </c>
      <c r="H1108" t="s">
        <v>1324</v>
      </c>
      <c r="I1108">
        <v>98483764150</v>
      </c>
      <c r="J1108">
        <v>19042693447</v>
      </c>
      <c r="K1108">
        <v>6735896203</v>
      </c>
      <c r="L1108">
        <v>9426750664</v>
      </c>
      <c r="M1108">
        <v>9426750664</v>
      </c>
      <c r="N1108">
        <v>70421667504</v>
      </c>
      <c r="O1108">
        <v>46936218357</v>
      </c>
      <c r="P1108">
        <v>36675997521</v>
      </c>
      <c r="Q1108">
        <v>36675997521</v>
      </c>
      <c r="R1108">
        <v>40199350916</v>
      </c>
      <c r="S1108">
        <v>36675997521</v>
      </c>
      <c r="T1108">
        <v>35756393747</v>
      </c>
      <c r="U1108">
        <v>35756393747</v>
      </c>
      <c r="V1108">
        <v>35756393747</v>
      </c>
      <c r="W1108">
        <v>35756393747</v>
      </c>
      <c r="X1108">
        <v>35756393747</v>
      </c>
      <c r="Y1108">
        <v>6880</v>
      </c>
      <c r="Z1108">
        <v>708</v>
      </c>
      <c r="AA1108">
        <v>708</v>
      </c>
      <c r="AB1108">
        <v>35756393747</v>
      </c>
      <c r="AC1108">
        <v>3895320860</v>
      </c>
      <c r="AD1108">
        <v>35756393747</v>
      </c>
      <c r="AE1108">
        <v>0</v>
      </c>
      <c r="AF1108">
        <v>1008</v>
      </c>
      <c r="AG1108">
        <v>1008</v>
      </c>
      <c r="AH1108">
        <v>1008</v>
      </c>
      <c r="AI1108">
        <v>0</v>
      </c>
      <c r="AJ1108">
        <v>0</v>
      </c>
      <c r="AK1108">
        <v>0</v>
      </c>
      <c r="AL1108">
        <v>0</v>
      </c>
      <c r="AM1108">
        <v>39744389904</v>
      </c>
      <c r="AN1108">
        <v>35756393747</v>
      </c>
      <c r="AO1108">
        <v>35413756756</v>
      </c>
      <c r="AP1108">
        <v>35413756756</v>
      </c>
      <c r="AQ1108">
        <v>36366522331</v>
      </c>
      <c r="AR1108">
        <v>18691440318</v>
      </c>
      <c r="AS1108">
        <v>1741724305</v>
      </c>
      <c r="AT1108">
        <v>35646150617</v>
      </c>
      <c r="AU1108">
        <v>34898311742</v>
      </c>
      <c r="AV1108">
        <v>34898311742</v>
      </c>
      <c r="AW1108">
        <v>34503408284</v>
      </c>
      <c r="AX1108">
        <v>35756393747</v>
      </c>
      <c r="AY1108">
        <v>35756393747</v>
      </c>
      <c r="AZ1108">
        <v>37135093880</v>
      </c>
      <c r="BA1108">
        <v>6862744495</v>
      </c>
      <c r="BB1108">
        <v>1605746000</v>
      </c>
      <c r="BC1108">
        <v>17273712000</v>
      </c>
      <c r="BD1108">
        <v>98483764150</v>
      </c>
      <c r="BE1108">
        <v>98483764150</v>
      </c>
      <c r="BF1108">
        <v>1</v>
      </c>
      <c r="BG1108">
        <v>1</v>
      </c>
      <c r="BH1108">
        <v>1</v>
      </c>
      <c r="BI1108">
        <v>35756393747</v>
      </c>
      <c r="BJ1108">
        <v>18776369474</v>
      </c>
      <c r="BK1108">
        <v>36675997521</v>
      </c>
      <c r="BL1108">
        <v>36675997521</v>
      </c>
      <c r="BM1108">
        <v>17899628047</v>
      </c>
      <c r="BN1108">
        <v>18335863506</v>
      </c>
      <c r="BO1108">
        <v>0</v>
      </c>
      <c r="BP1108">
        <v>0</v>
      </c>
      <c r="BQ1108">
        <v>708</v>
      </c>
      <c r="BR1108">
        <v>6023</v>
      </c>
      <c r="BS1108">
        <v>708</v>
      </c>
      <c r="BT1108">
        <v>1321</v>
      </c>
    </row>
    <row r="1109" spans="1:72">
      <c r="A1109" t="s">
        <v>1397</v>
      </c>
      <c r="B1109" t="s">
        <v>91</v>
      </c>
      <c r="C1109">
        <v>2016</v>
      </c>
      <c r="D1109" t="s">
        <v>228</v>
      </c>
      <c r="E1109">
        <v>6</v>
      </c>
      <c r="G1109" t="s">
        <v>366</v>
      </c>
      <c r="H1109" t="s">
        <v>1324</v>
      </c>
      <c r="I1109">
        <v>128217118585</v>
      </c>
      <c r="J1109">
        <v>42563857317</v>
      </c>
      <c r="K1109">
        <v>10614379740</v>
      </c>
      <c r="L1109">
        <v>14648593944</v>
      </c>
      <c r="M1109">
        <v>14648593944</v>
      </c>
      <c r="N1109">
        <v>118960904393</v>
      </c>
      <c r="O1109">
        <v>81353080137</v>
      </c>
      <c r="P1109">
        <v>55369019010</v>
      </c>
      <c r="Q1109">
        <v>55369019010</v>
      </c>
      <c r="R1109">
        <v>59356466297</v>
      </c>
      <c r="S1109">
        <v>55369019010</v>
      </c>
      <c r="T1109">
        <v>55786382064</v>
      </c>
      <c r="U1109">
        <v>55786382064</v>
      </c>
      <c r="V1109">
        <v>55786382064</v>
      </c>
      <c r="W1109">
        <v>55786382064</v>
      </c>
      <c r="X1109">
        <v>55786382064</v>
      </c>
      <c r="Y1109">
        <v>9097</v>
      </c>
      <c r="Z1109">
        <v>1192</v>
      </c>
      <c r="AA1109">
        <v>1192</v>
      </c>
      <c r="AB1109">
        <v>55786382064</v>
      </c>
      <c r="AC1109">
        <v>5092456815</v>
      </c>
      <c r="AD1109">
        <v>55786382064</v>
      </c>
      <c r="AE1109">
        <v>0</v>
      </c>
      <c r="AF1109">
        <v>1501</v>
      </c>
      <c r="AG1109">
        <v>1501</v>
      </c>
      <c r="AH1109">
        <v>1501</v>
      </c>
      <c r="AI1109">
        <v>0</v>
      </c>
      <c r="AJ1109">
        <v>0</v>
      </c>
      <c r="AK1109">
        <v>0</v>
      </c>
      <c r="AL1109">
        <v>0</v>
      </c>
      <c r="AM1109">
        <v>63552532615</v>
      </c>
      <c r="AN1109">
        <v>55786382064</v>
      </c>
      <c r="AO1109">
        <v>54152629119</v>
      </c>
      <c r="AP1109">
        <v>54152629119</v>
      </c>
      <c r="AQ1109">
        <v>54735434207</v>
      </c>
      <c r="AR1109">
        <v>27936072526</v>
      </c>
      <c r="AS1109">
        <v>3720319243</v>
      </c>
      <c r="AT1109">
        <v>55360243750</v>
      </c>
      <c r="AU1109">
        <v>54032278561</v>
      </c>
      <c r="AV1109">
        <v>54032278561</v>
      </c>
      <c r="AW1109">
        <v>54342002329</v>
      </c>
      <c r="AX1109">
        <v>55786382064</v>
      </c>
      <c r="AY1109">
        <v>55786382064</v>
      </c>
      <c r="AZ1109">
        <v>58083280584</v>
      </c>
      <c r="BA1109">
        <v>9569640980</v>
      </c>
      <c r="BB1109">
        <v>3795002350</v>
      </c>
      <c r="BC1109">
        <v>25134318000</v>
      </c>
      <c r="BD1109">
        <v>128217118585</v>
      </c>
      <c r="BE1109">
        <v>128217118585</v>
      </c>
      <c r="BF1109">
        <v>1</v>
      </c>
      <c r="BG1109">
        <v>1</v>
      </c>
      <c r="BH1109">
        <v>1</v>
      </c>
      <c r="BI1109">
        <v>55786382064</v>
      </c>
      <c r="BJ1109">
        <v>26987250937</v>
      </c>
      <c r="BK1109">
        <v>55369019010</v>
      </c>
      <c r="BL1109">
        <v>55369019010</v>
      </c>
      <c r="BM1109">
        <v>28381768073</v>
      </c>
      <c r="BN1109">
        <v>27887101790</v>
      </c>
      <c r="BO1109">
        <v>0</v>
      </c>
      <c r="BP1109">
        <v>0</v>
      </c>
      <c r="BQ1109">
        <v>1192</v>
      </c>
      <c r="BR1109">
        <v>7544</v>
      </c>
      <c r="BS1109">
        <v>1192</v>
      </c>
      <c r="BT1109">
        <v>1908</v>
      </c>
    </row>
    <row r="1110" spans="1:72">
      <c r="A1110" t="s">
        <v>1398</v>
      </c>
      <c r="B1110" t="s">
        <v>92</v>
      </c>
      <c r="C1110">
        <v>2016</v>
      </c>
      <c r="D1110" t="s">
        <v>228</v>
      </c>
      <c r="E1110">
        <v>6</v>
      </c>
      <c r="G1110" t="s">
        <v>368</v>
      </c>
      <c r="H1110" t="s">
        <v>1324</v>
      </c>
      <c r="I1110">
        <v>141863212923</v>
      </c>
      <c r="J1110">
        <v>44254279174</v>
      </c>
      <c r="K1110">
        <v>15435924736</v>
      </c>
      <c r="L1110">
        <v>20575114006</v>
      </c>
      <c r="M1110">
        <v>20575114006</v>
      </c>
      <c r="N1110">
        <v>137616069310</v>
      </c>
      <c r="O1110">
        <v>89888091777</v>
      </c>
      <c r="P1110">
        <v>56597573486</v>
      </c>
      <c r="Q1110">
        <v>56597573486</v>
      </c>
      <c r="R1110">
        <v>69741803786</v>
      </c>
      <c r="S1110">
        <v>56597573486</v>
      </c>
      <c r="T1110">
        <v>55613411639</v>
      </c>
      <c r="U1110">
        <v>55613411639</v>
      </c>
      <c r="V1110">
        <v>55613411639</v>
      </c>
      <c r="W1110">
        <v>55613411639</v>
      </c>
      <c r="X1110">
        <v>55613411639</v>
      </c>
      <c r="Y1110">
        <v>10146</v>
      </c>
      <c r="Z1110">
        <v>910</v>
      </c>
      <c r="AA1110">
        <v>910</v>
      </c>
      <c r="AB1110">
        <v>55613411639</v>
      </c>
      <c r="AC1110">
        <v>5320133781</v>
      </c>
      <c r="AD1110">
        <v>55613411639</v>
      </c>
      <c r="AE1110">
        <v>0</v>
      </c>
      <c r="AF1110">
        <v>1237</v>
      </c>
      <c r="AG1110">
        <v>1237</v>
      </c>
      <c r="AH1110">
        <v>1237</v>
      </c>
      <c r="AI1110">
        <v>0</v>
      </c>
      <c r="AJ1110">
        <v>0</v>
      </c>
      <c r="AK1110">
        <v>0</v>
      </c>
      <c r="AL1110">
        <v>0</v>
      </c>
      <c r="AM1110">
        <v>68906101755</v>
      </c>
      <c r="AN1110">
        <v>55613411639</v>
      </c>
      <c r="AO1110">
        <v>64499292789</v>
      </c>
      <c r="AP1110">
        <v>64499292789</v>
      </c>
      <c r="AQ1110">
        <v>55890250111</v>
      </c>
      <c r="AR1110">
        <v>30178735728</v>
      </c>
      <c r="AS1110">
        <v>4871486617</v>
      </c>
      <c r="AT1110">
        <v>55304898588</v>
      </c>
      <c r="AU1110">
        <v>54199981479</v>
      </c>
      <c r="AV1110">
        <v>54199981479</v>
      </c>
      <c r="AW1110">
        <v>53670118854</v>
      </c>
      <c r="AX1110">
        <v>55613411639</v>
      </c>
      <c r="AY1110">
        <v>55613411639</v>
      </c>
      <c r="AZ1110">
        <v>59845492285</v>
      </c>
      <c r="BA1110">
        <v>10623275348</v>
      </c>
      <c r="BB1110">
        <v>4150736000</v>
      </c>
      <c r="BC1110">
        <v>24625560000</v>
      </c>
      <c r="BD1110">
        <v>141863212923</v>
      </c>
      <c r="BE1110">
        <v>141863212923</v>
      </c>
      <c r="BF1110">
        <v>1</v>
      </c>
      <c r="BG1110">
        <v>1</v>
      </c>
      <c r="BH1110">
        <v>1</v>
      </c>
      <c r="BI1110">
        <v>55613411639</v>
      </c>
      <c r="BJ1110">
        <v>27372847265</v>
      </c>
      <c r="BK1110">
        <v>56597573486</v>
      </c>
      <c r="BL1110">
        <v>56597573486</v>
      </c>
      <c r="BM1110">
        <v>29224726221</v>
      </c>
      <c r="BN1110">
        <v>26892810473</v>
      </c>
      <c r="BO1110">
        <v>0</v>
      </c>
      <c r="BP1110">
        <v>0</v>
      </c>
      <c r="BQ1110">
        <v>910</v>
      </c>
      <c r="BR1110">
        <v>7981</v>
      </c>
      <c r="BS1110">
        <v>910</v>
      </c>
      <c r="BT1110">
        <v>1634</v>
      </c>
    </row>
    <row r="1111" spans="1:72">
      <c r="A1111" t="s">
        <v>1399</v>
      </c>
      <c r="B1111" t="s">
        <v>93</v>
      </c>
      <c r="C1111">
        <v>2016</v>
      </c>
      <c r="D1111" t="s">
        <v>228</v>
      </c>
      <c r="E1111">
        <v>5</v>
      </c>
      <c r="G1111" t="s">
        <v>370</v>
      </c>
      <c r="H1111" t="s">
        <v>1324</v>
      </c>
      <c r="I1111">
        <v>77071090044</v>
      </c>
      <c r="J1111">
        <v>27295952218</v>
      </c>
      <c r="K1111">
        <v>9028199396</v>
      </c>
      <c r="L1111">
        <v>10898678218</v>
      </c>
      <c r="M1111">
        <v>10898678218</v>
      </c>
      <c r="N1111">
        <v>62990384833</v>
      </c>
      <c r="O1111">
        <v>41777733285</v>
      </c>
      <c r="P1111">
        <v>33595562210</v>
      </c>
      <c r="Q1111">
        <v>33595562210</v>
      </c>
      <c r="R1111">
        <v>37754405186</v>
      </c>
      <c r="S1111">
        <v>33595562210</v>
      </c>
      <c r="T1111">
        <v>33720823102</v>
      </c>
      <c r="U1111">
        <v>33720823102</v>
      </c>
      <c r="V1111">
        <v>33720823102</v>
      </c>
      <c r="W1111">
        <v>33720823102</v>
      </c>
      <c r="X1111">
        <v>33720823102</v>
      </c>
      <c r="Y1111">
        <v>5693</v>
      </c>
      <c r="Z1111">
        <v>606</v>
      </c>
      <c r="AA1111">
        <v>606</v>
      </c>
      <c r="AB1111">
        <v>33720823102</v>
      </c>
      <c r="AC1111">
        <v>3253935589</v>
      </c>
      <c r="AD1111">
        <v>33720823102</v>
      </c>
      <c r="AE1111">
        <v>0</v>
      </c>
      <c r="AF1111">
        <v>955</v>
      </c>
      <c r="AG1111">
        <v>955</v>
      </c>
      <c r="AH1111">
        <v>955</v>
      </c>
      <c r="AI1111">
        <v>0</v>
      </c>
      <c r="AJ1111">
        <v>0</v>
      </c>
      <c r="AK1111">
        <v>0</v>
      </c>
      <c r="AL1111">
        <v>0</v>
      </c>
      <c r="AM1111">
        <v>36736142274</v>
      </c>
      <c r="AN1111">
        <v>33720823102</v>
      </c>
      <c r="AO1111">
        <v>33169161504</v>
      </c>
      <c r="AP1111">
        <v>33169161504</v>
      </c>
      <c r="AQ1111">
        <v>32858204674</v>
      </c>
      <c r="AR1111">
        <v>15238705194</v>
      </c>
      <c r="AS1111">
        <v>1116485058</v>
      </c>
      <c r="AT1111">
        <v>33554037896</v>
      </c>
      <c r="AU1111">
        <v>32886626810</v>
      </c>
      <c r="AV1111">
        <v>32886626810</v>
      </c>
      <c r="AW1111">
        <v>32398873036</v>
      </c>
      <c r="AX1111">
        <v>33720823102</v>
      </c>
      <c r="AY1111">
        <v>33720823102</v>
      </c>
      <c r="AZ1111">
        <v>34396578171</v>
      </c>
      <c r="BA1111">
        <v>7283448883</v>
      </c>
      <c r="BB1111">
        <v>1253639000</v>
      </c>
      <c r="BC1111">
        <v>16971361000</v>
      </c>
      <c r="BD1111">
        <v>77071090044</v>
      </c>
      <c r="BE1111">
        <v>77071090044</v>
      </c>
      <c r="BF1111">
        <v>1</v>
      </c>
      <c r="BG1111">
        <v>1</v>
      </c>
      <c r="BH1111">
        <v>1</v>
      </c>
      <c r="BI1111">
        <v>33720823102</v>
      </c>
      <c r="BJ1111">
        <v>18283659823</v>
      </c>
      <c r="BK1111">
        <v>33595562210</v>
      </c>
      <c r="BL1111">
        <v>33595562210</v>
      </c>
      <c r="BM1111">
        <v>15311902387</v>
      </c>
      <c r="BN1111">
        <v>16960711604</v>
      </c>
      <c r="BO1111">
        <v>0</v>
      </c>
      <c r="BP1111">
        <v>0</v>
      </c>
      <c r="BQ1111">
        <v>606</v>
      </c>
      <c r="BR1111">
        <v>5009</v>
      </c>
      <c r="BS1111">
        <v>606</v>
      </c>
      <c r="BT1111">
        <v>1186</v>
      </c>
    </row>
    <row r="1112" spans="1:72">
      <c r="A1112" t="s">
        <v>1400</v>
      </c>
      <c r="B1112" t="s">
        <v>94</v>
      </c>
      <c r="C1112">
        <v>2016</v>
      </c>
      <c r="D1112" t="s">
        <v>228</v>
      </c>
      <c r="E1112">
        <v>5</v>
      </c>
      <c r="G1112" t="s">
        <v>372</v>
      </c>
      <c r="H1112" t="s">
        <v>1324</v>
      </c>
      <c r="I1112">
        <v>74041298577</v>
      </c>
      <c r="J1112">
        <v>19385373018</v>
      </c>
      <c r="K1112">
        <v>5064845825</v>
      </c>
      <c r="L1112">
        <v>7300355688</v>
      </c>
      <c r="M1112">
        <v>7300355688</v>
      </c>
      <c r="N1112">
        <v>65290027057</v>
      </c>
      <c r="O1112">
        <v>43485784494</v>
      </c>
      <c r="P1112">
        <v>35706897989</v>
      </c>
      <c r="Q1112">
        <v>35706897989</v>
      </c>
      <c r="R1112">
        <v>35522434936</v>
      </c>
      <c r="S1112">
        <v>35706897989</v>
      </c>
      <c r="T1112">
        <v>35751316807</v>
      </c>
      <c r="U1112">
        <v>35751316807</v>
      </c>
      <c r="V1112">
        <v>35751316807</v>
      </c>
      <c r="W1112">
        <v>35751316807</v>
      </c>
      <c r="X1112">
        <v>35751316807</v>
      </c>
      <c r="Y1112">
        <v>5488</v>
      </c>
      <c r="Z1112">
        <v>700</v>
      </c>
      <c r="AA1112">
        <v>700</v>
      </c>
      <c r="AB1112">
        <v>35751316807</v>
      </c>
      <c r="AC1112">
        <v>3121535456</v>
      </c>
      <c r="AD1112">
        <v>35751316807</v>
      </c>
      <c r="AE1112">
        <v>0</v>
      </c>
      <c r="AF1112">
        <v>888</v>
      </c>
      <c r="AG1112">
        <v>888</v>
      </c>
      <c r="AH1112">
        <v>888</v>
      </c>
      <c r="AI1112">
        <v>0</v>
      </c>
      <c r="AJ1112">
        <v>0</v>
      </c>
      <c r="AK1112">
        <v>0</v>
      </c>
      <c r="AL1112">
        <v>0</v>
      </c>
      <c r="AM1112">
        <v>33880368901</v>
      </c>
      <c r="AN1112">
        <v>35751316807</v>
      </c>
      <c r="AO1112">
        <v>34929883263</v>
      </c>
      <c r="AP1112">
        <v>34929883263</v>
      </c>
      <c r="AQ1112">
        <v>35912914143</v>
      </c>
      <c r="AR1112">
        <v>17428040858</v>
      </c>
      <c r="AS1112">
        <v>1684694273</v>
      </c>
      <c r="AT1112">
        <v>35551940810</v>
      </c>
      <c r="AU1112">
        <v>34773375251</v>
      </c>
      <c r="AV1112">
        <v>34773375251</v>
      </c>
      <c r="AW1112">
        <v>34760815689</v>
      </c>
      <c r="AX1112">
        <v>35751316807</v>
      </c>
      <c r="AY1112">
        <v>35751316807</v>
      </c>
      <c r="AZ1112">
        <v>36825035676</v>
      </c>
      <c r="BA1112">
        <v>7571198846</v>
      </c>
      <c r="BB1112">
        <v>1365706000</v>
      </c>
      <c r="BC1112">
        <v>17992465000</v>
      </c>
      <c r="BD1112">
        <v>74041298577</v>
      </c>
      <c r="BE1112">
        <v>74041298577</v>
      </c>
      <c r="BF1112">
        <v>1</v>
      </c>
      <c r="BG1112">
        <v>1</v>
      </c>
      <c r="BH1112">
        <v>1</v>
      </c>
      <c r="BI1112">
        <v>35751316807</v>
      </c>
      <c r="BJ1112">
        <v>18556042241</v>
      </c>
      <c r="BK1112">
        <v>35706897989</v>
      </c>
      <c r="BL1112">
        <v>35706897989</v>
      </c>
      <c r="BM1112">
        <v>17150855748</v>
      </c>
      <c r="BN1112">
        <v>17653681623</v>
      </c>
      <c r="BO1112">
        <v>0</v>
      </c>
      <c r="BP1112">
        <v>0</v>
      </c>
      <c r="BQ1112">
        <v>700</v>
      </c>
      <c r="BR1112">
        <v>4686</v>
      </c>
      <c r="BS1112">
        <v>700</v>
      </c>
      <c r="BT1112">
        <v>1179</v>
      </c>
    </row>
    <row r="1113" spans="1:72">
      <c r="A1113" t="s">
        <v>1401</v>
      </c>
      <c r="B1113" t="s">
        <v>95</v>
      </c>
      <c r="C1113">
        <v>2016</v>
      </c>
      <c r="D1113" t="s">
        <v>228</v>
      </c>
      <c r="E1113">
        <v>6</v>
      </c>
      <c r="G1113" t="s">
        <v>374</v>
      </c>
      <c r="H1113" t="s">
        <v>1324</v>
      </c>
      <c r="I1113">
        <v>124407986150</v>
      </c>
      <c r="J1113">
        <v>26508993211</v>
      </c>
      <c r="K1113">
        <v>9896222029</v>
      </c>
      <c r="L1113">
        <v>14166292650</v>
      </c>
      <c r="M1113">
        <v>14166292650</v>
      </c>
      <c r="N1113">
        <v>99290072927</v>
      </c>
      <c r="O1113">
        <v>63919306852</v>
      </c>
      <c r="P1113">
        <v>49286380503</v>
      </c>
      <c r="Q1113">
        <v>49286380503</v>
      </c>
      <c r="R1113">
        <v>51285090275</v>
      </c>
      <c r="S1113">
        <v>49286380503</v>
      </c>
      <c r="T1113">
        <v>47678058379</v>
      </c>
      <c r="U1113">
        <v>47678058379</v>
      </c>
      <c r="V1113">
        <v>47678058379</v>
      </c>
      <c r="W1113">
        <v>47678058379</v>
      </c>
      <c r="X1113">
        <v>47678058379</v>
      </c>
      <c r="Y1113">
        <v>10541</v>
      </c>
      <c r="Z1113">
        <v>1158</v>
      </c>
      <c r="AA1113">
        <v>1158</v>
      </c>
      <c r="AB1113">
        <v>47678058379</v>
      </c>
      <c r="AC1113">
        <v>5812473675</v>
      </c>
      <c r="AD1113">
        <v>47678058379</v>
      </c>
      <c r="AE1113">
        <v>0</v>
      </c>
      <c r="AF1113">
        <v>1140</v>
      </c>
      <c r="AG1113">
        <v>1140</v>
      </c>
      <c r="AH1113">
        <v>1140</v>
      </c>
      <c r="AI1113">
        <v>0</v>
      </c>
      <c r="AJ1113">
        <v>0</v>
      </c>
      <c r="AK1113">
        <v>0</v>
      </c>
      <c r="AL1113">
        <v>0</v>
      </c>
      <c r="AM1113">
        <v>50230163606</v>
      </c>
      <c r="AN1113">
        <v>47678058379</v>
      </c>
      <c r="AO1113">
        <v>48409690668</v>
      </c>
      <c r="AP1113">
        <v>48409690668</v>
      </c>
      <c r="AQ1113">
        <v>47737759423</v>
      </c>
      <c r="AR1113">
        <v>26814089350</v>
      </c>
      <c r="AS1113">
        <v>2896797143</v>
      </c>
      <c r="AT1113">
        <v>47469180712</v>
      </c>
      <c r="AU1113">
        <v>46664699743</v>
      </c>
      <c r="AV1113">
        <v>46664699743</v>
      </c>
      <c r="AW1113">
        <v>46310110381</v>
      </c>
      <c r="AX1113">
        <v>47678058379</v>
      </c>
      <c r="AY1113">
        <v>47678058379</v>
      </c>
      <c r="AZ1113">
        <v>49713562057</v>
      </c>
      <c r="BA1113">
        <v>8491487788</v>
      </c>
      <c r="BB1113">
        <v>2304702000</v>
      </c>
      <c r="BC1113">
        <v>20321578000</v>
      </c>
      <c r="BD1113">
        <v>124407986150</v>
      </c>
      <c r="BE1113">
        <v>124407986150</v>
      </c>
      <c r="BF1113">
        <v>1</v>
      </c>
      <c r="BG1113">
        <v>1</v>
      </c>
      <c r="BH1113">
        <v>1</v>
      </c>
      <c r="BI1113">
        <v>47678058379</v>
      </c>
      <c r="BJ1113">
        <v>22176029474</v>
      </c>
      <c r="BK1113">
        <v>49286380503</v>
      </c>
      <c r="BL1113">
        <v>49286380503</v>
      </c>
      <c r="BM1113">
        <v>27110351029</v>
      </c>
      <c r="BN1113">
        <v>25516891220</v>
      </c>
      <c r="BO1113">
        <v>0</v>
      </c>
      <c r="BP1113">
        <v>0</v>
      </c>
      <c r="BQ1113">
        <v>1158</v>
      </c>
      <c r="BR1113">
        <v>9025</v>
      </c>
      <c r="BS1113">
        <v>1158</v>
      </c>
      <c r="BT1113">
        <v>1538</v>
      </c>
    </row>
    <row r="1114" spans="1:72">
      <c r="A1114" t="s">
        <v>1402</v>
      </c>
      <c r="B1114" t="s">
        <v>96</v>
      </c>
      <c r="C1114">
        <v>2016</v>
      </c>
      <c r="D1114" t="s">
        <v>212</v>
      </c>
      <c r="E1114">
        <v>1</v>
      </c>
      <c r="G1114" t="s">
        <v>376</v>
      </c>
      <c r="H1114" t="s">
        <v>1324</v>
      </c>
      <c r="I1114">
        <v>7420211795</v>
      </c>
      <c r="J1114">
        <v>298047818</v>
      </c>
      <c r="K1114">
        <v>284618347</v>
      </c>
      <c r="L1114">
        <v>425146691</v>
      </c>
      <c r="M1114">
        <v>425146691</v>
      </c>
      <c r="N1114">
        <v>8730352528</v>
      </c>
      <c r="O1114">
        <v>6892384920</v>
      </c>
      <c r="P1114">
        <v>2249183420</v>
      </c>
      <c r="Q1114">
        <v>2249183420</v>
      </c>
      <c r="R1114">
        <v>2486908009</v>
      </c>
      <c r="S1114">
        <v>2249183420</v>
      </c>
      <c r="T1114">
        <v>2250754552</v>
      </c>
      <c r="U1114">
        <v>2250754552</v>
      </c>
      <c r="V1114">
        <v>2250754552</v>
      </c>
      <c r="W1114">
        <v>2250754552</v>
      </c>
      <c r="X1114">
        <v>2250754552</v>
      </c>
      <c r="Y1114">
        <v>843</v>
      </c>
      <c r="Z1114">
        <v>65</v>
      </c>
      <c r="AA1114">
        <v>65</v>
      </c>
      <c r="AB1114">
        <v>2250754552</v>
      </c>
      <c r="AC1114">
        <v>489412899</v>
      </c>
      <c r="AM1114">
        <v>5131063770</v>
      </c>
      <c r="AN1114">
        <v>2250754552</v>
      </c>
      <c r="AO1114">
        <v>2092427470</v>
      </c>
      <c r="AP1114">
        <v>2092427470</v>
      </c>
      <c r="AQ1114">
        <v>2306299595</v>
      </c>
      <c r="AR1114">
        <v>2306299595</v>
      </c>
      <c r="AS1114">
        <v>109065800</v>
      </c>
      <c r="AT1114">
        <v>2242670276</v>
      </c>
      <c r="AU1114">
        <v>2062642028</v>
      </c>
      <c r="AV1114">
        <v>2062642028</v>
      </c>
      <c r="AW1114">
        <v>1802126255</v>
      </c>
      <c r="AX1114">
        <v>2250754552</v>
      </c>
      <c r="AY1114">
        <v>2250754552</v>
      </c>
      <c r="AZ1114">
        <v>2377140188</v>
      </c>
      <c r="BB1114">
        <v>95304000</v>
      </c>
      <c r="BD1114">
        <v>7420211795</v>
      </c>
      <c r="BE1114">
        <v>7420211795</v>
      </c>
      <c r="BF1114">
        <v>1</v>
      </c>
      <c r="BG1114">
        <v>1</v>
      </c>
      <c r="BI1114">
        <v>2250754552</v>
      </c>
      <c r="BK1114">
        <v>2249183420</v>
      </c>
      <c r="BL1114">
        <v>2249183420</v>
      </c>
      <c r="BM1114">
        <v>2249183420</v>
      </c>
      <c r="BN1114">
        <v>1276396642</v>
      </c>
      <c r="BQ1114">
        <v>65</v>
      </c>
      <c r="BR1114">
        <v>773</v>
      </c>
      <c r="BS1114">
        <v>65</v>
      </c>
      <c r="BT1114">
        <v>68</v>
      </c>
    </row>
    <row r="1115" spans="1:72">
      <c r="A1115" t="s">
        <v>1403</v>
      </c>
      <c r="B1115" t="s">
        <v>97</v>
      </c>
      <c r="C1115">
        <v>2016</v>
      </c>
      <c r="D1115" t="s">
        <v>228</v>
      </c>
      <c r="E1115">
        <v>5</v>
      </c>
      <c r="G1115" t="s">
        <v>378</v>
      </c>
      <c r="H1115" t="s">
        <v>1324</v>
      </c>
      <c r="I1115">
        <v>48178247359</v>
      </c>
      <c r="J1115">
        <v>12593521974</v>
      </c>
      <c r="K1115">
        <v>5682946128</v>
      </c>
      <c r="L1115">
        <v>7081628594</v>
      </c>
      <c r="M1115">
        <v>7081628594</v>
      </c>
      <c r="N1115">
        <v>51505263799</v>
      </c>
      <c r="O1115">
        <v>29948495906</v>
      </c>
      <c r="P1115">
        <v>37929833951</v>
      </c>
      <c r="Q1115">
        <v>37929833951</v>
      </c>
      <c r="R1115">
        <v>37839932545</v>
      </c>
      <c r="S1115">
        <v>37929833951</v>
      </c>
      <c r="T1115">
        <v>37362066170</v>
      </c>
      <c r="U1115">
        <v>37362066170</v>
      </c>
      <c r="V1115">
        <v>37362066170</v>
      </c>
      <c r="W1115">
        <v>37362066170</v>
      </c>
      <c r="X1115">
        <v>37362066170</v>
      </c>
      <c r="Y1115">
        <v>8192</v>
      </c>
      <c r="Z1115">
        <v>843</v>
      </c>
      <c r="AA1115">
        <v>843</v>
      </c>
      <c r="AB1115">
        <v>37362066170</v>
      </c>
      <c r="AC1115">
        <v>4319979718</v>
      </c>
      <c r="AD1115">
        <v>37362066170</v>
      </c>
      <c r="AE1115">
        <v>0</v>
      </c>
      <c r="AF1115">
        <v>888</v>
      </c>
      <c r="AG1115">
        <v>888</v>
      </c>
      <c r="AH1115">
        <v>888</v>
      </c>
      <c r="AI1115">
        <v>0</v>
      </c>
      <c r="AJ1115">
        <v>0</v>
      </c>
      <c r="AK1115">
        <v>0</v>
      </c>
      <c r="AL1115">
        <v>0</v>
      </c>
      <c r="AM1115">
        <v>24930311999</v>
      </c>
      <c r="AN1115">
        <v>37362066170</v>
      </c>
      <c r="AO1115">
        <v>36890897142</v>
      </c>
      <c r="AP1115">
        <v>36890897142</v>
      </c>
      <c r="AQ1115">
        <v>37857278759</v>
      </c>
      <c r="AR1115">
        <v>20558091241</v>
      </c>
      <c r="AS1115">
        <v>1929020042</v>
      </c>
      <c r="AT1115">
        <v>37194939347</v>
      </c>
      <c r="AU1115">
        <v>36098839820</v>
      </c>
      <c r="AV1115">
        <v>36098839820</v>
      </c>
      <c r="AW1115">
        <v>34937066700</v>
      </c>
      <c r="AX1115">
        <v>37362066170</v>
      </c>
      <c r="AY1115">
        <v>37362066170</v>
      </c>
      <c r="AZ1115">
        <v>37533659348.5</v>
      </c>
      <c r="BA1115">
        <v>6764746269</v>
      </c>
      <c r="BB1115">
        <v>1940004000</v>
      </c>
      <c r="BC1115">
        <v>16353000000</v>
      </c>
      <c r="BD1115">
        <v>48178247359</v>
      </c>
      <c r="BE1115">
        <v>48178247359</v>
      </c>
      <c r="BF1115">
        <v>1</v>
      </c>
      <c r="BG1115">
        <v>1</v>
      </c>
      <c r="BH1115">
        <v>1</v>
      </c>
      <c r="BI1115">
        <v>37362066170</v>
      </c>
      <c r="BJ1115">
        <v>17775552481</v>
      </c>
      <c r="BK1115">
        <v>37929833951</v>
      </c>
      <c r="BL1115">
        <v>37929833951</v>
      </c>
      <c r="BM1115">
        <v>20154281470</v>
      </c>
      <c r="BN1115">
        <v>19649500794</v>
      </c>
      <c r="BO1115">
        <v>0</v>
      </c>
      <c r="BP1115">
        <v>0</v>
      </c>
      <c r="BQ1115">
        <v>843</v>
      </c>
      <c r="BR1115">
        <v>7281</v>
      </c>
      <c r="BS1115">
        <v>843</v>
      </c>
      <c r="BT1115">
        <v>1267</v>
      </c>
    </row>
    <row r="1116" spans="1:72">
      <c r="A1116" t="s">
        <v>1404</v>
      </c>
      <c r="B1116" t="s">
        <v>98</v>
      </c>
      <c r="C1116">
        <v>2016</v>
      </c>
      <c r="D1116" t="s">
        <v>380</v>
      </c>
      <c r="E1116">
        <v>1</v>
      </c>
      <c r="G1116" t="s">
        <v>381</v>
      </c>
      <c r="H1116" t="s">
        <v>1324</v>
      </c>
      <c r="I1116">
        <v>27656319145</v>
      </c>
      <c r="J1116">
        <v>2233218210</v>
      </c>
      <c r="K1116">
        <v>1917392198</v>
      </c>
      <c r="L1116">
        <v>2370444966</v>
      </c>
      <c r="M1116">
        <v>2370444966</v>
      </c>
      <c r="N1116">
        <v>9088965969</v>
      </c>
      <c r="O1116">
        <v>8765423151</v>
      </c>
      <c r="P1116">
        <v>3232614948</v>
      </c>
      <c r="Q1116">
        <v>3232614948</v>
      </c>
      <c r="R1116">
        <v>4465898374</v>
      </c>
      <c r="S1116">
        <v>3232614948</v>
      </c>
      <c r="T1116">
        <v>3290463339</v>
      </c>
      <c r="U1116">
        <v>3290463339</v>
      </c>
      <c r="V1116">
        <v>3290463339</v>
      </c>
      <c r="W1116">
        <v>3290463339</v>
      </c>
      <c r="X1116">
        <v>3290463339</v>
      </c>
      <c r="Y1116">
        <v>420</v>
      </c>
      <c r="Z1116">
        <v>93</v>
      </c>
      <c r="AA1116">
        <v>93</v>
      </c>
      <c r="AB1116">
        <v>3290463339</v>
      </c>
      <c r="AC1116">
        <v>218873050</v>
      </c>
      <c r="AM1116">
        <v>6570183638</v>
      </c>
      <c r="AN1116">
        <v>3290463339</v>
      </c>
      <c r="AO1116">
        <v>3690230343</v>
      </c>
      <c r="AP1116">
        <v>3690230343</v>
      </c>
      <c r="AQ1116">
        <v>3356153554</v>
      </c>
      <c r="AR1116">
        <v>3356153554</v>
      </c>
      <c r="AS1116">
        <v>514184138</v>
      </c>
      <c r="AT1116">
        <v>3266165582</v>
      </c>
      <c r="AU1116">
        <v>2968256509</v>
      </c>
      <c r="AV1116">
        <v>2968256509</v>
      </c>
      <c r="AW1116">
        <v>2851684630</v>
      </c>
      <c r="AX1116">
        <v>3290463339</v>
      </c>
      <c r="AY1116">
        <v>3290463339</v>
      </c>
      <c r="AZ1116">
        <v>3502823492</v>
      </c>
      <c r="BB1116">
        <v>387855000</v>
      </c>
      <c r="BD1116">
        <v>27656319145</v>
      </c>
      <c r="BE1116">
        <v>27656319145</v>
      </c>
      <c r="BF1116">
        <v>1</v>
      </c>
      <c r="BG1116">
        <v>1</v>
      </c>
      <c r="BI1116">
        <v>3290463339</v>
      </c>
      <c r="BK1116">
        <v>3232614948</v>
      </c>
      <c r="BL1116">
        <v>3232614948</v>
      </c>
      <c r="BM1116">
        <v>3232614948</v>
      </c>
      <c r="BN1116">
        <v>1904363866</v>
      </c>
      <c r="BQ1116">
        <v>93</v>
      </c>
      <c r="BS1116">
        <v>93</v>
      </c>
      <c r="BT1116">
        <v>123</v>
      </c>
    </row>
    <row r="1117" spans="1:72">
      <c r="A1117" t="s">
        <v>1405</v>
      </c>
      <c r="B1117" t="s">
        <v>99</v>
      </c>
      <c r="C1117">
        <v>2016</v>
      </c>
      <c r="D1117" t="s">
        <v>380</v>
      </c>
      <c r="E1117">
        <v>1</v>
      </c>
      <c r="G1117" t="s">
        <v>383</v>
      </c>
      <c r="H1117" t="s">
        <v>1324</v>
      </c>
      <c r="I1117">
        <v>4175807799</v>
      </c>
      <c r="J1117">
        <v>158414493</v>
      </c>
      <c r="K1117">
        <v>144670993</v>
      </c>
      <c r="L1117">
        <v>164386952</v>
      </c>
      <c r="M1117">
        <v>164386952</v>
      </c>
      <c r="N1117">
        <v>3811597985</v>
      </c>
      <c r="O1117">
        <v>2660406026</v>
      </c>
      <c r="P1117">
        <v>2174796879</v>
      </c>
      <c r="Q1117">
        <v>2174796879</v>
      </c>
      <c r="R1117">
        <v>2063807769</v>
      </c>
      <c r="S1117">
        <v>2174796879</v>
      </c>
      <c r="T1117">
        <v>2153877778</v>
      </c>
      <c r="U1117">
        <v>2153877778</v>
      </c>
      <c r="V1117">
        <v>2153877778</v>
      </c>
      <c r="W1117">
        <v>2153877778</v>
      </c>
      <c r="X1117">
        <v>2153877778</v>
      </c>
      <c r="Y1117">
        <v>491</v>
      </c>
      <c r="Z1117">
        <v>29</v>
      </c>
      <c r="AA1117">
        <v>29</v>
      </c>
      <c r="AB1117">
        <v>2153877778</v>
      </c>
      <c r="AC1117">
        <v>242808830</v>
      </c>
      <c r="AM1117">
        <v>1829301817</v>
      </c>
      <c r="AN1117">
        <v>2153877778</v>
      </c>
      <c r="AO1117">
        <v>2052152089</v>
      </c>
      <c r="AP1117">
        <v>2052152089</v>
      </c>
      <c r="AQ1117">
        <v>2244659446</v>
      </c>
      <c r="AR1117">
        <v>2244659446</v>
      </c>
      <c r="AS1117">
        <v>38660973</v>
      </c>
      <c r="AT1117">
        <v>2153529295</v>
      </c>
      <c r="AU1117">
        <v>2013539466</v>
      </c>
      <c r="AV1117">
        <v>2013539466</v>
      </c>
      <c r="AW1117">
        <v>2006851886</v>
      </c>
      <c r="AX1117">
        <v>2153877778</v>
      </c>
      <c r="AY1117">
        <v>2153877778</v>
      </c>
      <c r="AZ1117">
        <v>2264764695.0005503</v>
      </c>
      <c r="BB1117">
        <v>59796000</v>
      </c>
      <c r="BD1117">
        <v>4175807799</v>
      </c>
      <c r="BE1117">
        <v>4175807799</v>
      </c>
      <c r="BF1117">
        <v>1</v>
      </c>
      <c r="BG1117">
        <v>1</v>
      </c>
      <c r="BI1117">
        <v>2153877778</v>
      </c>
      <c r="BK1117">
        <v>2174796879</v>
      </c>
      <c r="BL1117">
        <v>2174796879</v>
      </c>
      <c r="BM1117">
        <v>2174796879</v>
      </c>
      <c r="BN1117">
        <v>782018516</v>
      </c>
      <c r="BQ1117">
        <v>29</v>
      </c>
      <c r="BS1117">
        <v>29</v>
      </c>
      <c r="BT1117">
        <v>43</v>
      </c>
    </row>
    <row r="1118" spans="1:72">
      <c r="A1118" t="s">
        <v>1406</v>
      </c>
      <c r="B1118" t="s">
        <v>100</v>
      </c>
      <c r="C1118">
        <v>2016</v>
      </c>
      <c r="D1118" t="s">
        <v>380</v>
      </c>
      <c r="E1118">
        <v>1</v>
      </c>
      <c r="G1118" t="s">
        <v>385</v>
      </c>
      <c r="H1118" t="s">
        <v>1324</v>
      </c>
      <c r="I1118">
        <v>17320964628</v>
      </c>
      <c r="J1118">
        <v>3502437290</v>
      </c>
      <c r="K1118">
        <v>2092619674</v>
      </c>
      <c r="L1118">
        <v>2379828222</v>
      </c>
      <c r="M1118">
        <v>2379828222</v>
      </c>
      <c r="N1118">
        <v>30592121196</v>
      </c>
      <c r="O1118">
        <v>18866770271</v>
      </c>
      <c r="P1118">
        <v>7497127734</v>
      </c>
      <c r="Q1118">
        <v>7497127734</v>
      </c>
      <c r="R1118">
        <v>7600858177</v>
      </c>
      <c r="S1118">
        <v>7497127734</v>
      </c>
      <c r="T1118">
        <v>6979778870</v>
      </c>
      <c r="U1118">
        <v>6979778870</v>
      </c>
      <c r="V1118">
        <v>6979778870</v>
      </c>
      <c r="W1118">
        <v>6979778870</v>
      </c>
      <c r="X1118">
        <v>6979778870</v>
      </c>
      <c r="Y1118">
        <v>981</v>
      </c>
      <c r="Z1118">
        <v>160</v>
      </c>
      <c r="AA1118">
        <v>160</v>
      </c>
      <c r="AB1118">
        <v>6979778870</v>
      </c>
      <c r="AC1118">
        <v>565091550</v>
      </c>
      <c r="AM1118">
        <v>13484494749</v>
      </c>
      <c r="AN1118">
        <v>6979778870</v>
      </c>
      <c r="AO1118">
        <v>7100219469</v>
      </c>
      <c r="AP1118">
        <v>7100219469</v>
      </c>
      <c r="AQ1118">
        <v>7234166125</v>
      </c>
      <c r="AR1118">
        <v>7234166125</v>
      </c>
      <c r="AS1118">
        <v>695401793</v>
      </c>
      <c r="AT1118">
        <v>6974263661</v>
      </c>
      <c r="AU1118">
        <v>6611390041</v>
      </c>
      <c r="AV1118">
        <v>6611390041</v>
      </c>
      <c r="AW1118">
        <v>6621683736</v>
      </c>
      <c r="AX1118">
        <v>6979778870</v>
      </c>
      <c r="AY1118">
        <v>6979778870</v>
      </c>
      <c r="AZ1118">
        <v>7542385237</v>
      </c>
      <c r="BB1118">
        <v>897000000</v>
      </c>
      <c r="BD1118">
        <v>17320964628</v>
      </c>
      <c r="BE1118">
        <v>17320964628</v>
      </c>
      <c r="BF1118">
        <v>1</v>
      </c>
      <c r="BG1118">
        <v>1</v>
      </c>
      <c r="BI1118">
        <v>6979778870</v>
      </c>
      <c r="BK1118">
        <v>7497127734</v>
      </c>
      <c r="BL1118">
        <v>7497127734</v>
      </c>
      <c r="BM1118">
        <v>7497127734</v>
      </c>
      <c r="BN1118">
        <v>2940380674</v>
      </c>
      <c r="BQ1118">
        <v>160</v>
      </c>
      <c r="BS1118">
        <v>160</v>
      </c>
      <c r="BT1118">
        <v>141</v>
      </c>
    </row>
    <row r="1119" spans="1:72">
      <c r="A1119" t="s">
        <v>1407</v>
      </c>
      <c r="B1119" t="s">
        <v>101</v>
      </c>
      <c r="C1119">
        <v>2016</v>
      </c>
      <c r="D1119" t="s">
        <v>380</v>
      </c>
      <c r="E1119">
        <v>2</v>
      </c>
      <c r="G1119" t="s">
        <v>387</v>
      </c>
      <c r="H1119" t="s">
        <v>1324</v>
      </c>
      <c r="I1119">
        <v>28085547467</v>
      </c>
      <c r="J1119">
        <v>5058283236</v>
      </c>
      <c r="K1119">
        <v>2627988842</v>
      </c>
      <c r="L1119">
        <v>3280913351</v>
      </c>
      <c r="M1119">
        <v>3280913351</v>
      </c>
      <c r="N1119">
        <v>36451413421</v>
      </c>
      <c r="O1119">
        <v>23030128029</v>
      </c>
      <c r="P1119">
        <v>8432810891</v>
      </c>
      <c r="Q1119">
        <v>8432810891</v>
      </c>
      <c r="R1119">
        <v>9134636618</v>
      </c>
      <c r="S1119">
        <v>8432810891</v>
      </c>
      <c r="T1119">
        <v>8147566938</v>
      </c>
      <c r="U1119">
        <v>8147566938</v>
      </c>
      <c r="V1119">
        <v>8147566938</v>
      </c>
      <c r="W1119">
        <v>8147566938</v>
      </c>
      <c r="X1119">
        <v>8147566938</v>
      </c>
      <c r="Y1119">
        <v>1060</v>
      </c>
      <c r="Z1119">
        <v>198</v>
      </c>
      <c r="AA1119">
        <v>198</v>
      </c>
      <c r="AB1119">
        <v>8147566938</v>
      </c>
      <c r="AC1119">
        <v>622749500</v>
      </c>
      <c r="AM1119">
        <v>15972071530</v>
      </c>
      <c r="AN1119">
        <v>8147566938</v>
      </c>
      <c r="AO1119">
        <v>8638701705</v>
      </c>
      <c r="AP1119">
        <v>8638701705</v>
      </c>
      <c r="AQ1119">
        <v>8473109214</v>
      </c>
      <c r="AR1119">
        <v>8473109214</v>
      </c>
      <c r="AS1119">
        <v>1120946174</v>
      </c>
      <c r="AT1119">
        <v>8052679752</v>
      </c>
      <c r="AU1119">
        <v>7773981930</v>
      </c>
      <c r="AV1119">
        <v>7773981930</v>
      </c>
      <c r="AW1119">
        <v>7673669842</v>
      </c>
      <c r="AX1119">
        <v>8147566938</v>
      </c>
      <c r="AY1119">
        <v>8147566938</v>
      </c>
      <c r="AZ1119">
        <v>8853591474</v>
      </c>
      <c r="BB1119">
        <v>1253244000</v>
      </c>
      <c r="BD1119">
        <v>28085547467</v>
      </c>
      <c r="BE1119">
        <v>28085547467</v>
      </c>
      <c r="BF1119">
        <v>1</v>
      </c>
      <c r="BG1119">
        <v>1</v>
      </c>
      <c r="BI1119">
        <v>8147566938</v>
      </c>
      <c r="BK1119">
        <v>8432810891</v>
      </c>
      <c r="BL1119">
        <v>8432810891</v>
      </c>
      <c r="BM1119">
        <v>8432810891</v>
      </c>
      <c r="BN1119">
        <v>3887153794</v>
      </c>
      <c r="BQ1119">
        <v>198</v>
      </c>
      <c r="BS1119">
        <v>198</v>
      </c>
      <c r="BT1119">
        <v>157</v>
      </c>
    </row>
    <row r="1120" spans="1:72">
      <c r="A1120" t="s">
        <v>1408</v>
      </c>
      <c r="B1120" t="s">
        <v>206</v>
      </c>
      <c r="C1120">
        <v>2017</v>
      </c>
      <c r="D1120" t="s">
        <v>207</v>
      </c>
      <c r="E1120">
        <v>8</v>
      </c>
      <c r="G1120" t="s">
        <v>208</v>
      </c>
      <c r="H1120" t="s">
        <v>1409</v>
      </c>
      <c r="I1120">
        <v>283269693471</v>
      </c>
      <c r="J1120">
        <v>17627491435</v>
      </c>
      <c r="K1120">
        <v>13547369748</v>
      </c>
      <c r="L1120">
        <v>23099427677</v>
      </c>
      <c r="M1120">
        <v>23099427677</v>
      </c>
      <c r="N1120">
        <v>236706055078</v>
      </c>
      <c r="O1120">
        <v>150178733419</v>
      </c>
      <c r="P1120">
        <v>97271897722</v>
      </c>
      <c r="Q1120">
        <v>61776146268</v>
      </c>
      <c r="R1120">
        <v>96531067566</v>
      </c>
      <c r="S1120">
        <v>97271897722</v>
      </c>
      <c r="T1120">
        <v>93563330525</v>
      </c>
      <c r="U1120">
        <v>59884190809</v>
      </c>
      <c r="V1120">
        <v>93563330525</v>
      </c>
      <c r="W1120">
        <v>93563330525</v>
      </c>
      <c r="X1120">
        <v>59884190809</v>
      </c>
      <c r="Y1120">
        <v>17522</v>
      </c>
      <c r="Z1120">
        <v>2412</v>
      </c>
      <c r="AA1120">
        <v>2412</v>
      </c>
      <c r="AB1120">
        <v>93563330525</v>
      </c>
      <c r="AC1120">
        <v>9815059935</v>
      </c>
      <c r="AD1120">
        <v>93563330525</v>
      </c>
      <c r="AE1120">
        <v>33679139716</v>
      </c>
      <c r="AF1120">
        <v>1585</v>
      </c>
      <c r="AG1120">
        <v>1585</v>
      </c>
      <c r="AH1120">
        <v>1585</v>
      </c>
      <c r="AI1120">
        <v>35495751454</v>
      </c>
      <c r="AJ1120">
        <v>33679139716</v>
      </c>
      <c r="AK1120">
        <v>14194979173</v>
      </c>
      <c r="AL1120">
        <v>26008007619</v>
      </c>
      <c r="AM1120">
        <v>125965412534</v>
      </c>
      <c r="AN1120">
        <v>93563330525</v>
      </c>
      <c r="AO1120">
        <v>92158758743</v>
      </c>
      <c r="AP1120">
        <v>92158758743</v>
      </c>
      <c r="AQ1120">
        <v>95358767747</v>
      </c>
      <c r="AR1120">
        <v>67112527725</v>
      </c>
      <c r="AS1120">
        <v>11247916845</v>
      </c>
      <c r="AT1120">
        <v>93403640877</v>
      </c>
      <c r="AU1120">
        <v>90552999005</v>
      </c>
      <c r="AV1120">
        <v>57149041455</v>
      </c>
      <c r="AW1120">
        <v>90331086253</v>
      </c>
      <c r="AX1120">
        <v>93563330525</v>
      </c>
      <c r="AY1120">
        <v>59884190809</v>
      </c>
      <c r="AZ1120">
        <v>98840038853</v>
      </c>
      <c r="BA1120">
        <v>10492240291</v>
      </c>
      <c r="BB1120">
        <v>12766993000</v>
      </c>
      <c r="BC1120">
        <v>28466098000</v>
      </c>
      <c r="BD1120">
        <v>283269693471</v>
      </c>
      <c r="BE1120">
        <v>253685507500</v>
      </c>
      <c r="BF1120">
        <v>1</v>
      </c>
      <c r="BG1120">
        <v>1</v>
      </c>
      <c r="BH1120">
        <v>1</v>
      </c>
      <c r="BI1120">
        <v>93563330525</v>
      </c>
      <c r="BJ1120">
        <v>29482867554</v>
      </c>
      <c r="BK1120">
        <v>97271897722</v>
      </c>
      <c r="BL1120">
        <v>97271897722</v>
      </c>
      <c r="BM1120">
        <v>67789030168</v>
      </c>
      <c r="BN1120">
        <v>32841787189</v>
      </c>
      <c r="BO1120">
        <v>29584185971</v>
      </c>
      <c r="BP1120">
        <v>29482867554</v>
      </c>
      <c r="BQ1120">
        <v>2412</v>
      </c>
      <c r="BR1120">
        <v>11436</v>
      </c>
      <c r="BS1120">
        <v>2412</v>
      </c>
      <c r="BT1120">
        <v>3103</v>
      </c>
    </row>
    <row r="1121" spans="1:72">
      <c r="A1121" t="s">
        <v>1410</v>
      </c>
      <c r="B1121" t="s">
        <v>211</v>
      </c>
      <c r="C1121">
        <v>2017</v>
      </c>
      <c r="D1121" t="s">
        <v>212</v>
      </c>
      <c r="E1121">
        <v>5</v>
      </c>
      <c r="G1121" t="s">
        <v>213</v>
      </c>
      <c r="H1121" t="s">
        <v>1409</v>
      </c>
      <c r="I1121">
        <v>47557732360</v>
      </c>
      <c r="J1121">
        <v>1369370643</v>
      </c>
      <c r="K1121">
        <v>1160477796</v>
      </c>
      <c r="L1121">
        <v>1356456742</v>
      </c>
      <c r="M1121">
        <v>1356456742</v>
      </c>
      <c r="N1121">
        <v>26259645154</v>
      </c>
      <c r="O1121">
        <v>23925579600</v>
      </c>
      <c r="P1121">
        <v>10986271065</v>
      </c>
      <c r="Q1121">
        <v>10986271065</v>
      </c>
      <c r="R1121">
        <v>10408787819</v>
      </c>
      <c r="S1121">
        <v>10986271065</v>
      </c>
      <c r="T1121">
        <v>10868641838</v>
      </c>
      <c r="U1121">
        <v>10868641838</v>
      </c>
      <c r="V1121">
        <v>10868641838</v>
      </c>
      <c r="W1121">
        <v>10868641838</v>
      </c>
      <c r="X1121">
        <v>10868641838</v>
      </c>
      <c r="Y1121">
        <v>5385</v>
      </c>
      <c r="Z1121">
        <v>397</v>
      </c>
      <c r="AA1121">
        <v>397</v>
      </c>
      <c r="AB1121">
        <v>10868641838</v>
      </c>
      <c r="AC1121">
        <v>3075194353</v>
      </c>
      <c r="AM1121">
        <v>16343263316</v>
      </c>
      <c r="AN1121">
        <v>10868641838</v>
      </c>
      <c r="AO1121">
        <v>10300504345</v>
      </c>
      <c r="AP1121">
        <v>10300504345</v>
      </c>
      <c r="AQ1121">
        <v>10875177936</v>
      </c>
      <c r="AR1121">
        <v>10875177936</v>
      </c>
      <c r="AS1121">
        <v>120840524</v>
      </c>
      <c r="AT1121">
        <v>10868634039</v>
      </c>
      <c r="AU1121">
        <v>10519838048</v>
      </c>
      <c r="AV1121">
        <v>10519838048</v>
      </c>
      <c r="AW1121">
        <v>9260835442</v>
      </c>
      <c r="AX1121">
        <v>10868641838</v>
      </c>
      <c r="AY1121">
        <v>10868641838</v>
      </c>
      <c r="AZ1121">
        <v>10999006174</v>
      </c>
      <c r="BB1121">
        <v>98279000</v>
      </c>
      <c r="BD1121">
        <v>47557732360</v>
      </c>
      <c r="BE1121">
        <v>47557732360</v>
      </c>
      <c r="BF1121">
        <v>1</v>
      </c>
      <c r="BG1121">
        <v>1</v>
      </c>
      <c r="BI1121">
        <v>10868641838</v>
      </c>
      <c r="BK1121">
        <v>10986271065</v>
      </c>
      <c r="BL1121">
        <v>10986271065</v>
      </c>
      <c r="BM1121">
        <v>10986271065</v>
      </c>
      <c r="BN1121">
        <v>8138114171</v>
      </c>
      <c r="BQ1121">
        <v>397</v>
      </c>
      <c r="BR1121">
        <v>5034</v>
      </c>
      <c r="BS1121">
        <v>397</v>
      </c>
      <c r="BT1121">
        <v>232</v>
      </c>
    </row>
    <row r="1122" spans="1:72">
      <c r="A1122" t="s">
        <v>1411</v>
      </c>
      <c r="B1122" t="s">
        <v>18</v>
      </c>
      <c r="C1122">
        <v>2017</v>
      </c>
      <c r="D1122" t="s">
        <v>215</v>
      </c>
      <c r="E1122">
        <v>3</v>
      </c>
      <c r="G1122" t="s">
        <v>216</v>
      </c>
      <c r="H1122" t="s">
        <v>1409</v>
      </c>
      <c r="I1122">
        <v>16588395098</v>
      </c>
      <c r="J1122">
        <v>1373698843</v>
      </c>
      <c r="K1122">
        <v>782505419</v>
      </c>
      <c r="L1122">
        <v>1454878098</v>
      </c>
      <c r="M1122">
        <v>1454878098</v>
      </c>
      <c r="N1122">
        <v>18908451765</v>
      </c>
      <c r="O1122">
        <v>14049174257</v>
      </c>
      <c r="P1122">
        <v>5402022130</v>
      </c>
      <c r="Q1122">
        <v>5402022130</v>
      </c>
      <c r="R1122">
        <v>5242552495</v>
      </c>
      <c r="S1122">
        <v>5402022130</v>
      </c>
      <c r="T1122">
        <v>5354725119</v>
      </c>
      <c r="U1122">
        <v>5354725119</v>
      </c>
      <c r="V1122">
        <v>5354725119</v>
      </c>
      <c r="W1122">
        <v>5354725119</v>
      </c>
      <c r="X1122">
        <v>5354725119</v>
      </c>
      <c r="Y1122">
        <v>3334</v>
      </c>
      <c r="Z1122">
        <v>198</v>
      </c>
      <c r="AA1122">
        <v>198</v>
      </c>
      <c r="AB1122">
        <v>5354725119</v>
      </c>
      <c r="AC1122">
        <v>1863608546</v>
      </c>
      <c r="AM1122">
        <v>10134509859</v>
      </c>
      <c r="AN1122">
        <v>5354725119</v>
      </c>
      <c r="AO1122">
        <v>4902935913</v>
      </c>
      <c r="AP1122">
        <v>4902935913</v>
      </c>
      <c r="AQ1122">
        <v>5412816734</v>
      </c>
      <c r="AR1122">
        <v>5412816734</v>
      </c>
      <c r="AS1122">
        <v>329347320</v>
      </c>
      <c r="AT1122">
        <v>5350690273</v>
      </c>
      <c r="AU1122">
        <v>5090300539</v>
      </c>
      <c r="AV1122">
        <v>5090300539</v>
      </c>
      <c r="AW1122">
        <v>4731081157</v>
      </c>
      <c r="AX1122">
        <v>5354725119</v>
      </c>
      <c r="AY1122">
        <v>5354725119</v>
      </c>
      <c r="AZ1122">
        <v>5655788986</v>
      </c>
      <c r="BB1122">
        <v>287337000</v>
      </c>
      <c r="BD1122">
        <v>16588395098</v>
      </c>
      <c r="BE1122">
        <v>16588395098</v>
      </c>
      <c r="BF1122">
        <v>1</v>
      </c>
      <c r="BG1122">
        <v>1</v>
      </c>
      <c r="BI1122">
        <v>5354725119</v>
      </c>
      <c r="BK1122">
        <v>5402022130</v>
      </c>
      <c r="BL1122">
        <v>5402022130</v>
      </c>
      <c r="BM1122">
        <v>5402022130</v>
      </c>
      <c r="BN1122">
        <v>3126612439</v>
      </c>
      <c r="BQ1122">
        <v>198</v>
      </c>
      <c r="BR1122">
        <v>2801</v>
      </c>
      <c r="BS1122">
        <v>198</v>
      </c>
      <c r="BT1122">
        <v>156</v>
      </c>
    </row>
    <row r="1123" spans="1:72">
      <c r="A1123" t="s">
        <v>1412</v>
      </c>
      <c r="B1123" t="s">
        <v>19</v>
      </c>
      <c r="C1123">
        <v>2017</v>
      </c>
      <c r="D1123" t="s">
        <v>218</v>
      </c>
      <c r="E1123">
        <v>3</v>
      </c>
      <c r="G1123" t="s">
        <v>219</v>
      </c>
      <c r="H1123" t="s">
        <v>1409</v>
      </c>
      <c r="I1123">
        <v>7280725160</v>
      </c>
      <c r="J1123">
        <v>595705076</v>
      </c>
      <c r="K1123">
        <v>439924516</v>
      </c>
      <c r="L1123">
        <v>676101317</v>
      </c>
      <c r="M1123">
        <v>676101317</v>
      </c>
      <c r="N1123">
        <v>5623014058</v>
      </c>
      <c r="O1123">
        <v>4708734848</v>
      </c>
      <c r="P1123">
        <v>3065327553</v>
      </c>
      <c r="Q1123">
        <v>3065327553</v>
      </c>
      <c r="R1123">
        <v>3272348359</v>
      </c>
      <c r="S1123">
        <v>3065327553</v>
      </c>
      <c r="T1123">
        <v>3057769661</v>
      </c>
      <c r="U1123">
        <v>3057769661</v>
      </c>
      <c r="V1123">
        <v>3057769661</v>
      </c>
      <c r="W1123">
        <v>3057769661</v>
      </c>
      <c r="X1123">
        <v>3057769661</v>
      </c>
      <c r="Y1123">
        <v>2390</v>
      </c>
      <c r="Z1123">
        <v>122</v>
      </c>
      <c r="AA1123">
        <v>122</v>
      </c>
      <c r="AB1123">
        <v>3057769661</v>
      </c>
      <c r="AC1123">
        <v>1307787491</v>
      </c>
      <c r="AM1123">
        <v>5115804528</v>
      </c>
      <c r="AN1123">
        <v>3057769661</v>
      </c>
      <c r="AO1123">
        <v>2888920414</v>
      </c>
      <c r="AP1123">
        <v>2888920414</v>
      </c>
      <c r="AQ1123">
        <v>2882924944</v>
      </c>
      <c r="AR1123">
        <v>2882924944</v>
      </c>
      <c r="AS1123">
        <v>86564289</v>
      </c>
      <c r="AT1123">
        <v>3055109294</v>
      </c>
      <c r="AU1123">
        <v>2875714151</v>
      </c>
      <c r="AV1123">
        <v>2875714151</v>
      </c>
      <c r="AW1123">
        <v>2704269132</v>
      </c>
      <c r="AX1123">
        <v>3057769661</v>
      </c>
      <c r="AY1123">
        <v>3057769661</v>
      </c>
      <c r="AZ1123">
        <v>3153299129</v>
      </c>
      <c r="BB1123">
        <v>47232000</v>
      </c>
      <c r="BD1123">
        <v>7280725160</v>
      </c>
      <c r="BE1123">
        <v>7280725160</v>
      </c>
      <c r="BF1123">
        <v>1</v>
      </c>
      <c r="BG1123">
        <v>1</v>
      </c>
      <c r="BI1123">
        <v>3057769661</v>
      </c>
      <c r="BK1123">
        <v>3065327553</v>
      </c>
      <c r="BL1123">
        <v>3065327553</v>
      </c>
      <c r="BM1123">
        <v>3065327553</v>
      </c>
      <c r="BN1123">
        <v>2015020702</v>
      </c>
      <c r="BQ1123">
        <v>122</v>
      </c>
      <c r="BR1123">
        <v>2283</v>
      </c>
      <c r="BS1123">
        <v>122</v>
      </c>
      <c r="BT1123">
        <v>70</v>
      </c>
    </row>
    <row r="1124" spans="1:72">
      <c r="A1124" t="s">
        <v>1413</v>
      </c>
      <c r="B1124" t="s">
        <v>20</v>
      </c>
      <c r="C1124">
        <v>2017</v>
      </c>
      <c r="D1124" t="s">
        <v>215</v>
      </c>
      <c r="E1124">
        <v>2</v>
      </c>
      <c r="G1124" t="s">
        <v>221</v>
      </c>
      <c r="H1124" t="s">
        <v>1409</v>
      </c>
      <c r="I1124">
        <v>11498873189</v>
      </c>
      <c r="J1124">
        <v>880694886</v>
      </c>
      <c r="K1124">
        <v>636696165</v>
      </c>
      <c r="L1124">
        <v>1192793509</v>
      </c>
      <c r="M1124">
        <v>1192793509</v>
      </c>
      <c r="N1124">
        <v>15916634260</v>
      </c>
      <c r="O1124">
        <v>12272039371</v>
      </c>
      <c r="P1124">
        <v>4792077151</v>
      </c>
      <c r="Q1124">
        <v>4792077151</v>
      </c>
      <c r="R1124">
        <v>4797669371</v>
      </c>
      <c r="S1124">
        <v>4792077151</v>
      </c>
      <c r="T1124">
        <v>4699693902</v>
      </c>
      <c r="U1124">
        <v>4699693902</v>
      </c>
      <c r="V1124">
        <v>4699693902</v>
      </c>
      <c r="W1124">
        <v>4699693902</v>
      </c>
      <c r="X1124">
        <v>4699693902</v>
      </c>
      <c r="Y1124">
        <v>1328</v>
      </c>
      <c r="Z1124">
        <v>127</v>
      </c>
      <c r="AA1124">
        <v>127</v>
      </c>
      <c r="AB1124">
        <v>4699693902</v>
      </c>
      <c r="AC1124">
        <v>717853775</v>
      </c>
      <c r="AM1124">
        <v>8744071203</v>
      </c>
      <c r="AN1124">
        <v>4699693902</v>
      </c>
      <c r="AO1124">
        <v>4553651540</v>
      </c>
      <c r="AP1124">
        <v>4553651540</v>
      </c>
      <c r="AQ1124">
        <v>4667900911</v>
      </c>
      <c r="AR1124">
        <v>4667900911</v>
      </c>
      <c r="AS1124">
        <v>449699614</v>
      </c>
      <c r="AT1124">
        <v>4694544610</v>
      </c>
      <c r="AU1124">
        <v>4407813185</v>
      </c>
      <c r="AV1124">
        <v>4407813185</v>
      </c>
      <c r="AW1124">
        <v>4174046367</v>
      </c>
      <c r="AX1124">
        <v>4699693902</v>
      </c>
      <c r="AY1124">
        <v>4699693902</v>
      </c>
      <c r="AZ1124">
        <v>5007182125</v>
      </c>
      <c r="BB1124">
        <v>378060000</v>
      </c>
      <c r="BD1124">
        <v>11498873189</v>
      </c>
      <c r="BE1124">
        <v>11498873189</v>
      </c>
      <c r="BF1124">
        <v>1</v>
      </c>
      <c r="BG1124">
        <v>1</v>
      </c>
      <c r="BI1124">
        <v>4699693902</v>
      </c>
      <c r="BK1124">
        <v>4792077151</v>
      </c>
      <c r="BL1124">
        <v>4792077151</v>
      </c>
      <c r="BM1124">
        <v>4792077151</v>
      </c>
      <c r="BN1124">
        <v>2527643377</v>
      </c>
      <c r="BQ1124">
        <v>127</v>
      </c>
      <c r="BR1124">
        <v>1160</v>
      </c>
      <c r="BS1124">
        <v>127</v>
      </c>
      <c r="BT1124">
        <v>94</v>
      </c>
    </row>
    <row r="1125" spans="1:72">
      <c r="A1125" t="s">
        <v>1414</v>
      </c>
      <c r="B1125" t="s">
        <v>21</v>
      </c>
      <c r="C1125">
        <v>2017</v>
      </c>
      <c r="D1125" t="s">
        <v>223</v>
      </c>
      <c r="E1125">
        <v>2</v>
      </c>
      <c r="G1125" t="s">
        <v>224</v>
      </c>
      <c r="H1125" t="s">
        <v>1409</v>
      </c>
      <c r="I1125">
        <v>26327769514</v>
      </c>
      <c r="J1125">
        <v>17215901510</v>
      </c>
      <c r="K1125">
        <v>8265569714</v>
      </c>
      <c r="L1125">
        <v>9695550124</v>
      </c>
      <c r="M1125">
        <v>9695550124</v>
      </c>
      <c r="N1125">
        <v>43760683862</v>
      </c>
      <c r="O1125">
        <v>24952604535</v>
      </c>
      <c r="P1125">
        <v>28744725653</v>
      </c>
      <c r="Q1125">
        <v>5095742539</v>
      </c>
      <c r="R1125">
        <v>30347290499</v>
      </c>
      <c r="S1125">
        <v>28744725653</v>
      </c>
      <c r="T1125">
        <v>27627674590</v>
      </c>
      <c r="U1125">
        <v>5087587152</v>
      </c>
      <c r="V1125">
        <v>27627674590</v>
      </c>
      <c r="W1125">
        <v>27627674590</v>
      </c>
      <c r="X1125">
        <v>5087587152</v>
      </c>
      <c r="Y1125">
        <v>1112</v>
      </c>
      <c r="Z1125">
        <v>352</v>
      </c>
      <c r="AA1125">
        <v>352</v>
      </c>
      <c r="AB1125">
        <v>27627674590</v>
      </c>
      <c r="AC1125">
        <v>608946653</v>
      </c>
      <c r="AD1125">
        <v>27627674590</v>
      </c>
      <c r="AE1125">
        <v>22540087438</v>
      </c>
      <c r="AF1125">
        <v>980</v>
      </c>
      <c r="AG1125">
        <v>980</v>
      </c>
      <c r="AH1125">
        <v>980</v>
      </c>
      <c r="AI1125">
        <v>23648983114</v>
      </c>
      <c r="AJ1125">
        <v>22540087438</v>
      </c>
      <c r="AK1125">
        <v>8567898722</v>
      </c>
      <c r="AL1125">
        <v>11412553778</v>
      </c>
      <c r="AM1125">
        <v>14023444549</v>
      </c>
      <c r="AN1125">
        <v>27627674590</v>
      </c>
      <c r="AO1125">
        <v>28448644713</v>
      </c>
      <c r="AP1125">
        <v>28448644713</v>
      </c>
      <c r="AQ1125">
        <v>27932589716</v>
      </c>
      <c r="AR1125">
        <v>7360777919</v>
      </c>
      <c r="AS1125">
        <v>915124131</v>
      </c>
      <c r="AT1125">
        <v>27512061630</v>
      </c>
      <c r="AU1125">
        <v>27179146630</v>
      </c>
      <c r="AV1125">
        <v>4786986500</v>
      </c>
      <c r="AW1125">
        <v>26789928577</v>
      </c>
      <c r="AX1125">
        <v>27627674590</v>
      </c>
      <c r="AY1125">
        <v>5087587152</v>
      </c>
      <c r="AZ1125">
        <v>29766325093</v>
      </c>
      <c r="BA1125">
        <v>8226800257</v>
      </c>
      <c r="BB1125">
        <v>802926000</v>
      </c>
      <c r="BC1125">
        <v>19896783000</v>
      </c>
      <c r="BD1125">
        <v>26327769514</v>
      </c>
      <c r="BE1125">
        <v>13613734897</v>
      </c>
      <c r="BF1125">
        <v>1</v>
      </c>
      <c r="BG1125">
        <v>1</v>
      </c>
      <c r="BH1125">
        <v>1</v>
      </c>
      <c r="BI1125">
        <v>27627674590</v>
      </c>
      <c r="BJ1125">
        <v>21233893315</v>
      </c>
      <c r="BK1125">
        <v>28744725653</v>
      </c>
      <c r="BL1125">
        <v>28744725653</v>
      </c>
      <c r="BM1125">
        <v>7510832338</v>
      </c>
      <c r="BN1125">
        <v>3292422460</v>
      </c>
      <c r="BO1125">
        <v>12714034617</v>
      </c>
      <c r="BP1125">
        <v>21233893315</v>
      </c>
      <c r="BQ1125">
        <v>352</v>
      </c>
      <c r="BR1125">
        <v>978</v>
      </c>
      <c r="BS1125">
        <v>352</v>
      </c>
      <c r="BT1125">
        <v>1038</v>
      </c>
    </row>
    <row r="1126" spans="1:72">
      <c r="A1126" t="s">
        <v>1415</v>
      </c>
      <c r="B1126" t="s">
        <v>22</v>
      </c>
      <c r="C1126">
        <v>2017</v>
      </c>
      <c r="D1126" t="s">
        <v>215</v>
      </c>
      <c r="E1126">
        <v>2</v>
      </c>
      <c r="G1126" t="s">
        <v>226</v>
      </c>
      <c r="H1126" t="s">
        <v>1409</v>
      </c>
      <c r="I1126">
        <v>9705663924</v>
      </c>
      <c r="J1126">
        <v>822295685</v>
      </c>
      <c r="K1126">
        <v>633036197</v>
      </c>
      <c r="L1126">
        <v>906916585</v>
      </c>
      <c r="M1126">
        <v>906916585</v>
      </c>
      <c r="N1126">
        <v>13058654808</v>
      </c>
      <c r="O1126">
        <v>9725962605</v>
      </c>
      <c r="P1126">
        <v>4160282403</v>
      </c>
      <c r="Q1126">
        <v>4160282403</v>
      </c>
      <c r="R1126">
        <v>4437850080</v>
      </c>
      <c r="S1126">
        <v>4160282403</v>
      </c>
      <c r="T1126">
        <v>4032115614</v>
      </c>
      <c r="U1126">
        <v>4032115614</v>
      </c>
      <c r="V1126">
        <v>4032115614</v>
      </c>
      <c r="W1126">
        <v>4032115614</v>
      </c>
      <c r="X1126">
        <v>4032115614</v>
      </c>
      <c r="Y1126">
        <v>2067</v>
      </c>
      <c r="Z1126">
        <v>137</v>
      </c>
      <c r="AA1126">
        <v>137</v>
      </c>
      <c r="AB1126">
        <v>4032115614</v>
      </c>
      <c r="AC1126">
        <v>1167521972</v>
      </c>
      <c r="AM1126">
        <v>7104089212</v>
      </c>
      <c r="AN1126">
        <v>4032115614</v>
      </c>
      <c r="AO1126">
        <v>3959667550</v>
      </c>
      <c r="AP1126">
        <v>3959667550</v>
      </c>
      <c r="AQ1126">
        <v>4057490075</v>
      </c>
      <c r="AR1126">
        <v>4057490075</v>
      </c>
      <c r="AS1126">
        <v>189174425</v>
      </c>
      <c r="AT1126">
        <v>4029735235</v>
      </c>
      <c r="AU1126">
        <v>3741373554</v>
      </c>
      <c r="AV1126">
        <v>3741373554</v>
      </c>
      <c r="AW1126">
        <v>3388919092</v>
      </c>
      <c r="AX1126">
        <v>4032115614</v>
      </c>
      <c r="AY1126">
        <v>4032115614</v>
      </c>
      <c r="AZ1126">
        <v>4265298538</v>
      </c>
      <c r="BB1126">
        <v>123045000</v>
      </c>
      <c r="BD1126">
        <v>9705663924</v>
      </c>
      <c r="BE1126">
        <v>9705663924</v>
      </c>
      <c r="BF1126">
        <v>1</v>
      </c>
      <c r="BG1126">
        <v>1</v>
      </c>
      <c r="BI1126">
        <v>4032115614</v>
      </c>
      <c r="BK1126">
        <v>4160282403</v>
      </c>
      <c r="BL1126">
        <v>4160282403</v>
      </c>
      <c r="BM1126">
        <v>4160282403</v>
      </c>
      <c r="BN1126">
        <v>2499180769</v>
      </c>
      <c r="BQ1126">
        <v>137</v>
      </c>
      <c r="BR1126">
        <v>1820</v>
      </c>
      <c r="BS1126">
        <v>137</v>
      </c>
      <c r="BT1126">
        <v>99</v>
      </c>
    </row>
    <row r="1127" spans="1:72">
      <c r="A1127" t="s">
        <v>1416</v>
      </c>
      <c r="B1127" t="s">
        <v>23</v>
      </c>
      <c r="C1127">
        <v>2017</v>
      </c>
      <c r="D1127" t="s">
        <v>228</v>
      </c>
      <c r="E1127">
        <v>5</v>
      </c>
      <c r="G1127" t="s">
        <v>229</v>
      </c>
      <c r="H1127" t="s">
        <v>1409</v>
      </c>
      <c r="I1127">
        <v>74186634245</v>
      </c>
      <c r="J1127">
        <v>16780588119</v>
      </c>
      <c r="K1127">
        <v>7295873972</v>
      </c>
      <c r="L1127">
        <v>9921407635</v>
      </c>
      <c r="M1127">
        <v>9921407635</v>
      </c>
      <c r="N1127">
        <v>82601853717</v>
      </c>
      <c r="O1127">
        <v>57210319115</v>
      </c>
      <c r="P1127">
        <v>39124330219</v>
      </c>
      <c r="Q1127">
        <v>15215292246</v>
      </c>
      <c r="R1127">
        <v>41366876914</v>
      </c>
      <c r="S1127">
        <v>39124330219</v>
      </c>
      <c r="T1127">
        <v>38287572417</v>
      </c>
      <c r="U1127">
        <v>14950232064</v>
      </c>
      <c r="V1127">
        <v>38287572417</v>
      </c>
      <c r="W1127">
        <v>38287572417</v>
      </c>
      <c r="X1127">
        <v>14950232064</v>
      </c>
      <c r="Y1127">
        <v>6858</v>
      </c>
      <c r="Z1127">
        <v>802</v>
      </c>
      <c r="AA1127">
        <v>802</v>
      </c>
      <c r="AB1127">
        <v>38287572417</v>
      </c>
      <c r="AC1127">
        <v>3939109477</v>
      </c>
      <c r="AD1127">
        <v>38287572417</v>
      </c>
      <c r="AE1127">
        <v>23337340353</v>
      </c>
      <c r="AF1127">
        <v>879</v>
      </c>
      <c r="AG1127">
        <v>879</v>
      </c>
      <c r="AH1127">
        <v>879</v>
      </c>
      <c r="AI1127">
        <v>23909037973</v>
      </c>
      <c r="AJ1127">
        <v>23337340353</v>
      </c>
      <c r="AK1127">
        <v>8457930938</v>
      </c>
      <c r="AL1127">
        <v>19250184969</v>
      </c>
      <c r="AM1127">
        <v>40756828174</v>
      </c>
      <c r="AN1127">
        <v>38287572417</v>
      </c>
      <c r="AO1127">
        <v>39182394656</v>
      </c>
      <c r="AP1127">
        <v>39182394656</v>
      </c>
      <c r="AQ1127">
        <v>37560800670</v>
      </c>
      <c r="AR1127">
        <v>17927860844</v>
      </c>
      <c r="AS1127">
        <v>2261239503</v>
      </c>
      <c r="AT1127">
        <v>38170514014</v>
      </c>
      <c r="AU1127">
        <v>37277596058</v>
      </c>
      <c r="AV1127">
        <v>14284546212</v>
      </c>
      <c r="AW1127">
        <v>37785865832</v>
      </c>
      <c r="AX1127">
        <v>38287572417</v>
      </c>
      <c r="AY1127">
        <v>14950232064</v>
      </c>
      <c r="AZ1127">
        <v>39856366932</v>
      </c>
      <c r="BA1127">
        <v>8855379770</v>
      </c>
      <c r="BB1127">
        <v>1884551000</v>
      </c>
      <c r="BC1127">
        <v>19660141000</v>
      </c>
      <c r="BD1127">
        <v>74186634245</v>
      </c>
      <c r="BE1127">
        <v>51834814276</v>
      </c>
      <c r="BF1127">
        <v>1</v>
      </c>
      <c r="BG1127">
        <v>1</v>
      </c>
      <c r="BH1127">
        <v>1</v>
      </c>
      <c r="BI1127">
        <v>38287572417</v>
      </c>
      <c r="BJ1127">
        <v>20883851773</v>
      </c>
      <c r="BK1127">
        <v>39124330219</v>
      </c>
      <c r="BL1127">
        <v>39124330219</v>
      </c>
      <c r="BM1127">
        <v>18240478446</v>
      </c>
      <c r="BN1127">
        <v>9659143403</v>
      </c>
      <c r="BO1127">
        <v>22351819969</v>
      </c>
      <c r="BP1127">
        <v>20883851773</v>
      </c>
      <c r="BQ1127">
        <v>802</v>
      </c>
      <c r="BR1127">
        <v>5995</v>
      </c>
      <c r="BS1127">
        <v>802</v>
      </c>
      <c r="BT1127">
        <v>1096</v>
      </c>
    </row>
    <row r="1128" spans="1:72">
      <c r="A1128" t="s">
        <v>1417</v>
      </c>
      <c r="B1128" t="s">
        <v>24</v>
      </c>
      <c r="C1128">
        <v>2017</v>
      </c>
      <c r="D1128" t="s">
        <v>231</v>
      </c>
      <c r="E1128">
        <v>5</v>
      </c>
      <c r="G1128" t="s">
        <v>232</v>
      </c>
      <c r="H1128" t="s">
        <v>1409</v>
      </c>
      <c r="I1128">
        <v>61086691287</v>
      </c>
      <c r="J1128">
        <v>2826537529</v>
      </c>
      <c r="K1128">
        <v>1874835339</v>
      </c>
      <c r="L1128">
        <v>2749064058</v>
      </c>
      <c r="M1128">
        <v>2749064058</v>
      </c>
      <c r="N1128">
        <v>36115539971</v>
      </c>
      <c r="O1128">
        <v>27258861044</v>
      </c>
      <c r="P1128">
        <v>12128135858</v>
      </c>
      <c r="Q1128">
        <v>12128135858</v>
      </c>
      <c r="R1128">
        <v>12579561487</v>
      </c>
      <c r="S1128">
        <v>12128135858</v>
      </c>
      <c r="T1128">
        <v>11971698135</v>
      </c>
      <c r="U1128">
        <v>11971698135</v>
      </c>
      <c r="V1128">
        <v>11971698135</v>
      </c>
      <c r="W1128">
        <v>11971698135</v>
      </c>
      <c r="X1128">
        <v>11971698135</v>
      </c>
      <c r="Y1128">
        <v>5520</v>
      </c>
      <c r="Z1128">
        <v>396</v>
      </c>
      <c r="AA1128">
        <v>396</v>
      </c>
      <c r="AB1128">
        <v>11971698135</v>
      </c>
      <c r="AC1128">
        <v>3215784689</v>
      </c>
      <c r="AM1128">
        <v>19406021547</v>
      </c>
      <c r="AN1128">
        <v>11971698135</v>
      </c>
      <c r="AO1128">
        <v>11122501588</v>
      </c>
      <c r="AP1128">
        <v>11122501588</v>
      </c>
      <c r="AQ1128">
        <v>12223313369</v>
      </c>
      <c r="AR1128">
        <v>12223313369</v>
      </c>
      <c r="AS1128">
        <v>1051805360</v>
      </c>
      <c r="AT1128">
        <v>11960732032</v>
      </c>
      <c r="AU1128">
        <v>11374222694</v>
      </c>
      <c r="AV1128">
        <v>11374222694</v>
      </c>
      <c r="AW1128">
        <v>10633310391</v>
      </c>
      <c r="AX1128">
        <v>11971698135</v>
      </c>
      <c r="AY1128">
        <v>11971698135</v>
      </c>
      <c r="AZ1128">
        <v>12595691943</v>
      </c>
      <c r="BB1128">
        <v>888930000</v>
      </c>
      <c r="BD1128">
        <v>61086691287</v>
      </c>
      <c r="BE1128">
        <v>61086691287</v>
      </c>
      <c r="BF1128">
        <v>1</v>
      </c>
      <c r="BG1128">
        <v>1</v>
      </c>
      <c r="BI1128">
        <v>11971698135</v>
      </c>
      <c r="BK1128">
        <v>12128135858</v>
      </c>
      <c r="BL1128">
        <v>12128135858</v>
      </c>
      <c r="BM1128">
        <v>12128135858</v>
      </c>
      <c r="BN1128">
        <v>7645540130</v>
      </c>
      <c r="BQ1128">
        <v>396</v>
      </c>
      <c r="BR1128">
        <v>4725</v>
      </c>
      <c r="BS1128">
        <v>396</v>
      </c>
      <c r="BT1128">
        <v>264</v>
      </c>
    </row>
    <row r="1129" spans="1:72">
      <c r="A1129" t="s">
        <v>1418</v>
      </c>
      <c r="B1129" t="s">
        <v>25</v>
      </c>
      <c r="C1129">
        <v>2017</v>
      </c>
      <c r="D1129" t="s">
        <v>207</v>
      </c>
      <c r="E1129">
        <v>8</v>
      </c>
      <c r="G1129" t="s">
        <v>234</v>
      </c>
      <c r="H1129" t="s">
        <v>1409</v>
      </c>
      <c r="I1129">
        <v>405361025068</v>
      </c>
      <c r="J1129">
        <v>72948767636</v>
      </c>
      <c r="K1129">
        <v>35409395007</v>
      </c>
      <c r="L1129">
        <v>51832697722</v>
      </c>
      <c r="M1129">
        <v>51832697722</v>
      </c>
      <c r="N1129">
        <v>470668409428</v>
      </c>
      <c r="O1129">
        <v>280741476373</v>
      </c>
      <c r="P1129">
        <v>140345599968</v>
      </c>
      <c r="Q1129">
        <v>91434523043</v>
      </c>
      <c r="R1129">
        <v>145907441291</v>
      </c>
      <c r="S1129">
        <v>140345599968</v>
      </c>
      <c r="T1129">
        <v>139620651835</v>
      </c>
      <c r="U1129">
        <v>92188154856</v>
      </c>
      <c r="V1129">
        <v>139620651835</v>
      </c>
      <c r="W1129">
        <v>139620651835</v>
      </c>
      <c r="X1129">
        <v>92188154856</v>
      </c>
      <c r="Y1129">
        <v>17982</v>
      </c>
      <c r="Z1129">
        <v>3155</v>
      </c>
      <c r="AA1129">
        <v>3155</v>
      </c>
      <c r="AB1129">
        <v>139620651835</v>
      </c>
      <c r="AC1129">
        <v>10669007777</v>
      </c>
      <c r="AD1129">
        <v>139620651835</v>
      </c>
      <c r="AE1129">
        <v>47432496979</v>
      </c>
      <c r="AF1129">
        <v>2058</v>
      </c>
      <c r="AG1129">
        <v>2058</v>
      </c>
      <c r="AH1129">
        <v>2058</v>
      </c>
      <c r="AI1129">
        <v>48911076925</v>
      </c>
      <c r="AJ1129">
        <v>47432496979</v>
      </c>
      <c r="AK1129">
        <v>18616181491</v>
      </c>
      <c r="AL1129">
        <v>52612728857</v>
      </c>
      <c r="AM1129">
        <v>223133322159</v>
      </c>
      <c r="AN1129">
        <v>139620651835</v>
      </c>
      <c r="AO1129">
        <v>130311488943</v>
      </c>
      <c r="AP1129">
        <v>130311488943</v>
      </c>
      <c r="AQ1129">
        <v>141698112198</v>
      </c>
      <c r="AR1129">
        <v>103691147231</v>
      </c>
      <c r="AS1129">
        <v>24352608778</v>
      </c>
      <c r="AT1129">
        <v>139262015965</v>
      </c>
      <c r="AU1129">
        <v>135848598784</v>
      </c>
      <c r="AV1129">
        <v>89105976053</v>
      </c>
      <c r="AW1129">
        <v>134005015962</v>
      </c>
      <c r="AX1129">
        <v>139620651835</v>
      </c>
      <c r="AY1129">
        <v>92188154856</v>
      </c>
      <c r="AZ1129">
        <v>149241256089</v>
      </c>
      <c r="BA1129">
        <v>14624996381</v>
      </c>
      <c r="BB1129">
        <v>25080855000</v>
      </c>
      <c r="BC1129">
        <v>38080211000</v>
      </c>
      <c r="BD1129">
        <v>405361025068</v>
      </c>
      <c r="BE1129">
        <v>345275335841</v>
      </c>
      <c r="BF1129">
        <v>1</v>
      </c>
      <c r="BG1129">
        <v>1</v>
      </c>
      <c r="BH1129">
        <v>1</v>
      </c>
      <c r="BI1129">
        <v>139620651835</v>
      </c>
      <c r="BJ1129">
        <v>38935704029</v>
      </c>
      <c r="BK1129">
        <v>140345599968</v>
      </c>
      <c r="BL1129">
        <v>140345599968</v>
      </c>
      <c r="BM1129">
        <v>101409895939</v>
      </c>
      <c r="BN1129">
        <v>41171182940</v>
      </c>
      <c r="BO1129">
        <v>60085689227</v>
      </c>
      <c r="BP1129">
        <v>38935704029</v>
      </c>
      <c r="BQ1129">
        <v>3155</v>
      </c>
      <c r="BR1129">
        <v>11012</v>
      </c>
      <c r="BS1129">
        <v>3155</v>
      </c>
      <c r="BT1129">
        <v>3265</v>
      </c>
    </row>
    <row r="1130" spans="1:72">
      <c r="A1130" t="s">
        <v>1419</v>
      </c>
      <c r="B1130" t="s">
        <v>26</v>
      </c>
      <c r="C1130">
        <v>2017</v>
      </c>
      <c r="D1130" t="s">
        <v>212</v>
      </c>
      <c r="E1130">
        <v>2</v>
      </c>
      <c r="G1130" t="s">
        <v>236</v>
      </c>
      <c r="H1130" t="s">
        <v>1409</v>
      </c>
      <c r="I1130">
        <v>24428262275</v>
      </c>
      <c r="J1130">
        <v>536917915</v>
      </c>
      <c r="K1130">
        <v>476315283</v>
      </c>
      <c r="L1130">
        <v>523859106</v>
      </c>
      <c r="M1130">
        <v>523859106</v>
      </c>
      <c r="N1130">
        <v>10871047006</v>
      </c>
      <c r="O1130">
        <v>9594086897</v>
      </c>
      <c r="P1130">
        <v>4003297821</v>
      </c>
      <c r="Q1130">
        <v>4003297821</v>
      </c>
      <c r="R1130">
        <v>3741924309</v>
      </c>
      <c r="S1130">
        <v>4003297821</v>
      </c>
      <c r="T1130">
        <v>3949144246</v>
      </c>
      <c r="U1130">
        <v>3949144246</v>
      </c>
      <c r="V1130">
        <v>3949144246</v>
      </c>
      <c r="W1130">
        <v>3949144246</v>
      </c>
      <c r="X1130">
        <v>3949144246</v>
      </c>
      <c r="Y1130">
        <v>1610</v>
      </c>
      <c r="Z1130">
        <v>110</v>
      </c>
      <c r="AA1130">
        <v>110</v>
      </c>
      <c r="AB1130">
        <v>3949144246</v>
      </c>
      <c r="AC1130">
        <v>956791207</v>
      </c>
      <c r="AM1130">
        <v>6342163678</v>
      </c>
      <c r="AN1130">
        <v>3949144246</v>
      </c>
      <c r="AO1130">
        <v>3672111655</v>
      </c>
      <c r="AP1130">
        <v>3672111655</v>
      </c>
      <c r="AQ1130">
        <v>4044504965</v>
      </c>
      <c r="AR1130">
        <v>4044504965</v>
      </c>
      <c r="AS1130">
        <v>106202552</v>
      </c>
      <c r="AT1130">
        <v>3948017833</v>
      </c>
      <c r="AU1130">
        <v>3782104749</v>
      </c>
      <c r="AV1130">
        <v>3782104749</v>
      </c>
      <c r="AW1130">
        <v>3522457112</v>
      </c>
      <c r="AX1130">
        <v>3949144246</v>
      </c>
      <c r="AY1130">
        <v>3949144246</v>
      </c>
      <c r="AZ1130">
        <v>4125161007</v>
      </c>
      <c r="BB1130">
        <v>121831000</v>
      </c>
      <c r="BD1130">
        <v>24428262275</v>
      </c>
      <c r="BE1130">
        <v>24428262275</v>
      </c>
      <c r="BF1130">
        <v>1</v>
      </c>
      <c r="BG1130">
        <v>1</v>
      </c>
      <c r="BI1130">
        <v>3949144246</v>
      </c>
      <c r="BK1130">
        <v>4003297821</v>
      </c>
      <c r="BL1130">
        <v>4003297821</v>
      </c>
      <c r="BM1130">
        <v>4003297821</v>
      </c>
      <c r="BN1130">
        <v>3014978510</v>
      </c>
      <c r="BQ1130">
        <v>110</v>
      </c>
      <c r="BR1130">
        <v>1494</v>
      </c>
      <c r="BS1130">
        <v>110</v>
      </c>
      <c r="BT1130">
        <v>78</v>
      </c>
    </row>
    <row r="1131" spans="1:72">
      <c r="A1131" t="s">
        <v>1420</v>
      </c>
      <c r="B1131" t="s">
        <v>27</v>
      </c>
      <c r="C1131">
        <v>2017</v>
      </c>
      <c r="D1131" t="s">
        <v>228</v>
      </c>
      <c r="E1131">
        <v>4</v>
      </c>
      <c r="G1131" t="s">
        <v>238</v>
      </c>
      <c r="H1131" t="s">
        <v>1409</v>
      </c>
      <c r="I1131">
        <v>58716088043</v>
      </c>
      <c r="J1131">
        <v>23716279590</v>
      </c>
      <c r="K1131">
        <v>5535589098</v>
      </c>
      <c r="L1131">
        <v>7595566540</v>
      </c>
      <c r="M1131">
        <v>7595566540</v>
      </c>
      <c r="N1131">
        <v>67009561310</v>
      </c>
      <c r="O1131">
        <v>44974435057</v>
      </c>
      <c r="P1131">
        <v>34077236757</v>
      </c>
      <c r="Q1131">
        <v>13186171335</v>
      </c>
      <c r="R1131">
        <v>33958295588</v>
      </c>
      <c r="S1131">
        <v>34077236757</v>
      </c>
      <c r="T1131">
        <v>32435744384</v>
      </c>
      <c r="U1131">
        <v>12266943972</v>
      </c>
      <c r="V1131">
        <v>32435744384</v>
      </c>
      <c r="W1131">
        <v>32435744384</v>
      </c>
      <c r="X1131">
        <v>12266943972</v>
      </c>
      <c r="Y1131">
        <v>5025</v>
      </c>
      <c r="Z1131">
        <v>558</v>
      </c>
      <c r="AA1131">
        <v>558</v>
      </c>
      <c r="AB1131">
        <v>32435744384</v>
      </c>
      <c r="AC1131">
        <v>2860707810</v>
      </c>
      <c r="AD1131">
        <v>32435744384</v>
      </c>
      <c r="AE1131">
        <v>20168800412</v>
      </c>
      <c r="AF1131">
        <v>893</v>
      </c>
      <c r="AG1131">
        <v>893</v>
      </c>
      <c r="AH1131">
        <v>893</v>
      </c>
      <c r="AI1131">
        <v>20891065422</v>
      </c>
      <c r="AJ1131">
        <v>20168800412</v>
      </c>
      <c r="AK1131">
        <v>7169348980</v>
      </c>
      <c r="AL1131">
        <v>21419777946</v>
      </c>
      <c r="AM1131">
        <v>34709041013</v>
      </c>
      <c r="AN1131">
        <v>32435744384</v>
      </c>
      <c r="AO1131">
        <v>33024224720</v>
      </c>
      <c r="AP1131">
        <v>33024224720</v>
      </c>
      <c r="AQ1131">
        <v>33448230792</v>
      </c>
      <c r="AR1131">
        <v>15366922840</v>
      </c>
      <c r="AS1131">
        <v>1415674045</v>
      </c>
      <c r="AT1131">
        <v>32189565722</v>
      </c>
      <c r="AU1131">
        <v>31363500046</v>
      </c>
      <c r="AV1131">
        <v>11517858609</v>
      </c>
      <c r="AW1131">
        <v>30721020316</v>
      </c>
      <c r="AX1131">
        <v>32435744384</v>
      </c>
      <c r="AY1131">
        <v>12266943972</v>
      </c>
      <c r="AZ1131">
        <v>33074595502</v>
      </c>
      <c r="BA1131">
        <v>7243236697</v>
      </c>
      <c r="BB1131">
        <v>1488306000</v>
      </c>
      <c r="BC1131">
        <v>17390242000</v>
      </c>
      <c r="BD1131">
        <v>58716088043</v>
      </c>
      <c r="BE1131">
        <v>35745531097</v>
      </c>
      <c r="BF1131">
        <v>1</v>
      </c>
      <c r="BG1131">
        <v>1</v>
      </c>
      <c r="BH1131">
        <v>1</v>
      </c>
      <c r="BI1131">
        <v>32435744384</v>
      </c>
      <c r="BJ1131">
        <v>18684924136</v>
      </c>
      <c r="BK1131">
        <v>34077236757</v>
      </c>
      <c r="BL1131">
        <v>34077236757</v>
      </c>
      <c r="BM1131">
        <v>15392312621</v>
      </c>
      <c r="BN1131">
        <v>8099745518</v>
      </c>
      <c r="BO1131">
        <v>22970556946</v>
      </c>
      <c r="BP1131">
        <v>18684924136</v>
      </c>
      <c r="BQ1131">
        <v>558</v>
      </c>
      <c r="BR1131">
        <v>4360</v>
      </c>
      <c r="BS1131">
        <v>558</v>
      </c>
      <c r="BT1131">
        <v>1156</v>
      </c>
    </row>
    <row r="1132" spans="1:72">
      <c r="A1132" t="s">
        <v>1421</v>
      </c>
      <c r="B1132" t="s">
        <v>28</v>
      </c>
      <c r="C1132">
        <v>2017</v>
      </c>
      <c r="D1132" t="s">
        <v>228</v>
      </c>
      <c r="E1132">
        <v>6</v>
      </c>
      <c r="G1132" t="s">
        <v>240</v>
      </c>
      <c r="H1132" t="s">
        <v>1409</v>
      </c>
      <c r="I1132">
        <v>117527842093</v>
      </c>
      <c r="J1132">
        <v>27042918218</v>
      </c>
      <c r="K1132">
        <v>8071336990</v>
      </c>
      <c r="L1132">
        <v>11551528989</v>
      </c>
      <c r="M1132">
        <v>11551528989</v>
      </c>
      <c r="N1132">
        <v>104391090919</v>
      </c>
      <c r="O1132">
        <v>70552343613</v>
      </c>
      <c r="P1132">
        <v>42390741212</v>
      </c>
      <c r="Q1132">
        <v>19509508146</v>
      </c>
      <c r="R1132">
        <v>46661757053</v>
      </c>
      <c r="S1132">
        <v>42390741212</v>
      </c>
      <c r="T1132">
        <v>40588524532</v>
      </c>
      <c r="U1132">
        <v>18937920574</v>
      </c>
      <c r="V1132">
        <v>40588524532</v>
      </c>
      <c r="W1132">
        <v>40588524532</v>
      </c>
      <c r="X1132">
        <v>18937920574</v>
      </c>
      <c r="Y1132">
        <v>8866</v>
      </c>
      <c r="Z1132">
        <v>822</v>
      </c>
      <c r="AA1132">
        <v>822</v>
      </c>
      <c r="AB1132">
        <v>40588524532</v>
      </c>
      <c r="AC1132">
        <v>4967015750</v>
      </c>
      <c r="AD1132">
        <v>40588524532</v>
      </c>
      <c r="AE1132">
        <v>21650603958</v>
      </c>
      <c r="AF1132">
        <v>1020</v>
      </c>
      <c r="AG1132">
        <v>1020</v>
      </c>
      <c r="AH1132">
        <v>1020</v>
      </c>
      <c r="AI1132">
        <v>22881233066</v>
      </c>
      <c r="AJ1132">
        <v>21650603958</v>
      </c>
      <c r="AK1132">
        <v>7815738266</v>
      </c>
      <c r="AL1132">
        <v>23029717721</v>
      </c>
      <c r="AM1132">
        <v>54901288954</v>
      </c>
      <c r="AN1132">
        <v>40588524532</v>
      </c>
      <c r="AO1132">
        <v>41805892921</v>
      </c>
      <c r="AP1132">
        <v>41805892921</v>
      </c>
      <c r="AQ1132">
        <v>41633506039</v>
      </c>
      <c r="AR1132">
        <v>22396978729</v>
      </c>
      <c r="AS1132">
        <v>3841861834</v>
      </c>
      <c r="AT1132">
        <v>40369755172</v>
      </c>
      <c r="AU1132">
        <v>39450063106</v>
      </c>
      <c r="AV1132">
        <v>18163771970</v>
      </c>
      <c r="AW1132">
        <v>39317420066</v>
      </c>
      <c r="AX1132">
        <v>40588524532</v>
      </c>
      <c r="AY1132">
        <v>18937920574</v>
      </c>
      <c r="AZ1132">
        <v>42812396629.958275</v>
      </c>
      <c r="BA1132">
        <v>7614392059</v>
      </c>
      <c r="BB1132">
        <v>3364525000</v>
      </c>
      <c r="BC1132">
        <v>18978000000</v>
      </c>
      <c r="BD1132">
        <v>117527842093</v>
      </c>
      <c r="BE1132">
        <v>88860913372</v>
      </c>
      <c r="BF1132">
        <v>1</v>
      </c>
      <c r="BG1132">
        <v>1</v>
      </c>
      <c r="BH1132">
        <v>1</v>
      </c>
      <c r="BI1132">
        <v>40588524532</v>
      </c>
      <c r="BJ1132">
        <v>20270464561</v>
      </c>
      <c r="BK1132">
        <v>42390741212</v>
      </c>
      <c r="BL1132">
        <v>42390741212</v>
      </c>
      <c r="BM1132">
        <v>22120276651</v>
      </c>
      <c r="BN1132">
        <v>11363405878</v>
      </c>
      <c r="BO1132">
        <v>28666928721</v>
      </c>
      <c r="BP1132">
        <v>20270464561</v>
      </c>
      <c r="BQ1132">
        <v>822</v>
      </c>
      <c r="BR1132">
        <v>7546</v>
      </c>
      <c r="BS1132">
        <v>822</v>
      </c>
      <c r="BT1132">
        <v>1391</v>
      </c>
    </row>
    <row r="1133" spans="1:72">
      <c r="A1133" t="s">
        <v>1422</v>
      </c>
      <c r="B1133" t="s">
        <v>29</v>
      </c>
      <c r="C1133">
        <v>2017</v>
      </c>
      <c r="D1133" t="s">
        <v>231</v>
      </c>
      <c r="E1133">
        <v>4</v>
      </c>
      <c r="G1133" t="s">
        <v>242</v>
      </c>
      <c r="H1133" t="s">
        <v>1409</v>
      </c>
      <c r="I1133">
        <v>35019128512</v>
      </c>
      <c r="J1133">
        <v>1145133537</v>
      </c>
      <c r="K1133">
        <v>928919013</v>
      </c>
      <c r="L1133">
        <v>1571862804</v>
      </c>
      <c r="M1133">
        <v>1571862804</v>
      </c>
      <c r="N1133">
        <v>22835883191</v>
      </c>
      <c r="O1133">
        <v>17776188807</v>
      </c>
      <c r="P1133">
        <v>7624966050</v>
      </c>
      <c r="Q1133">
        <v>7624966050</v>
      </c>
      <c r="R1133">
        <v>7259614897</v>
      </c>
      <c r="S1133">
        <v>7624966050</v>
      </c>
      <c r="T1133">
        <v>7459519263</v>
      </c>
      <c r="U1133">
        <v>7459519263</v>
      </c>
      <c r="V1133">
        <v>7459519263</v>
      </c>
      <c r="W1133">
        <v>7459519263</v>
      </c>
      <c r="X1133">
        <v>7459519263</v>
      </c>
      <c r="Y1133">
        <v>4486</v>
      </c>
      <c r="Z1133">
        <v>230</v>
      </c>
      <c r="AA1133">
        <v>230</v>
      </c>
      <c r="AB1133">
        <v>7459519263</v>
      </c>
      <c r="AC1133">
        <v>2552951828</v>
      </c>
      <c r="AM1133">
        <v>14845821913</v>
      </c>
      <c r="AN1133">
        <v>7459519263</v>
      </c>
      <c r="AO1133">
        <v>6995318557</v>
      </c>
      <c r="AP1133">
        <v>6995318557</v>
      </c>
      <c r="AQ1133">
        <v>7638290944</v>
      </c>
      <c r="AR1133">
        <v>7638290944</v>
      </c>
      <c r="AS1133">
        <v>514301919</v>
      </c>
      <c r="AT1133">
        <v>7449083396</v>
      </c>
      <c r="AU1133">
        <v>7109864599</v>
      </c>
      <c r="AV1133">
        <v>7109864599</v>
      </c>
      <c r="AW1133">
        <v>6784553095</v>
      </c>
      <c r="AX1133">
        <v>7459519263</v>
      </c>
      <c r="AY1133">
        <v>7459519263</v>
      </c>
      <c r="AZ1133">
        <v>7962896509</v>
      </c>
      <c r="BB1133">
        <v>422605000</v>
      </c>
      <c r="BD1133">
        <v>35019128512</v>
      </c>
      <c r="BE1133">
        <v>35019128512</v>
      </c>
      <c r="BF1133">
        <v>1</v>
      </c>
      <c r="BG1133">
        <v>1</v>
      </c>
      <c r="BI1133">
        <v>7459519263</v>
      </c>
      <c r="BK1133">
        <v>7624966050</v>
      </c>
      <c r="BL1133">
        <v>7624966050</v>
      </c>
      <c r="BM1133">
        <v>7624966050</v>
      </c>
      <c r="BN1133">
        <v>4639492470</v>
      </c>
      <c r="BQ1133">
        <v>230</v>
      </c>
      <c r="BR1133">
        <v>4219</v>
      </c>
      <c r="BS1133">
        <v>230</v>
      </c>
      <c r="BT1133">
        <v>125</v>
      </c>
    </row>
    <row r="1134" spans="1:72">
      <c r="A1134" t="s">
        <v>1423</v>
      </c>
      <c r="B1134" t="s">
        <v>30</v>
      </c>
      <c r="C1134">
        <v>2017</v>
      </c>
      <c r="D1134" t="s">
        <v>231</v>
      </c>
      <c r="E1134">
        <v>5</v>
      </c>
      <c r="G1134" t="s">
        <v>244</v>
      </c>
      <c r="H1134" t="s">
        <v>1409</v>
      </c>
      <c r="I1134">
        <v>45962427847</v>
      </c>
      <c r="J1134">
        <v>1880056482</v>
      </c>
      <c r="K1134">
        <v>1697215565</v>
      </c>
      <c r="L1134">
        <v>2394322440</v>
      </c>
      <c r="M1134">
        <v>2394322440</v>
      </c>
      <c r="N1134">
        <v>36183517949</v>
      </c>
      <c r="O1134">
        <v>28829605338</v>
      </c>
      <c r="P1134">
        <v>13465908865</v>
      </c>
      <c r="Q1134">
        <v>13465908865</v>
      </c>
      <c r="R1134">
        <v>13574641825</v>
      </c>
      <c r="S1134">
        <v>13465908865</v>
      </c>
      <c r="T1134">
        <v>13394651730</v>
      </c>
      <c r="U1134">
        <v>13394651730</v>
      </c>
      <c r="V1134">
        <v>13394651730</v>
      </c>
      <c r="W1134">
        <v>13394651730</v>
      </c>
      <c r="X1134">
        <v>13394651730</v>
      </c>
      <c r="Y1134">
        <v>8129</v>
      </c>
      <c r="Z1134">
        <v>542</v>
      </c>
      <c r="AA1134">
        <v>542</v>
      </c>
      <c r="AB1134">
        <v>13394651730</v>
      </c>
      <c r="AC1134">
        <v>4796503095</v>
      </c>
      <c r="AM1134">
        <v>21180105944</v>
      </c>
      <c r="AN1134">
        <v>13394651730</v>
      </c>
      <c r="AO1134">
        <v>12927982097</v>
      </c>
      <c r="AP1134">
        <v>12927982097</v>
      </c>
      <c r="AQ1134">
        <v>13612838231</v>
      </c>
      <c r="AR1134">
        <v>13612838231</v>
      </c>
      <c r="AS1134">
        <v>984394722</v>
      </c>
      <c r="AT1134">
        <v>13388162300</v>
      </c>
      <c r="AU1134">
        <v>12909840766</v>
      </c>
      <c r="AV1134">
        <v>12909840766</v>
      </c>
      <c r="AW1134">
        <v>12635060514</v>
      </c>
      <c r="AX1134">
        <v>13394651730</v>
      </c>
      <c r="AY1134">
        <v>13394651730</v>
      </c>
      <c r="AZ1134">
        <v>14227841630</v>
      </c>
      <c r="BB1134">
        <v>1321732000</v>
      </c>
      <c r="BD1134">
        <v>45962427847</v>
      </c>
      <c r="BE1134">
        <v>45962427847</v>
      </c>
      <c r="BF1134">
        <v>1</v>
      </c>
      <c r="BG1134">
        <v>1</v>
      </c>
      <c r="BI1134">
        <v>13394651730</v>
      </c>
      <c r="BK1134">
        <v>13465908865</v>
      </c>
      <c r="BL1134">
        <v>13465908865</v>
      </c>
      <c r="BM1134">
        <v>13465908865</v>
      </c>
      <c r="BN1134">
        <v>9353662995</v>
      </c>
      <c r="BQ1134">
        <v>542</v>
      </c>
      <c r="BR1134">
        <v>6976</v>
      </c>
      <c r="BS1134">
        <v>542</v>
      </c>
      <c r="BT1134">
        <v>272</v>
      </c>
    </row>
    <row r="1135" spans="1:72">
      <c r="A1135" t="s">
        <v>1424</v>
      </c>
      <c r="B1135" t="s">
        <v>31</v>
      </c>
      <c r="C1135">
        <v>2017</v>
      </c>
      <c r="D1135" t="s">
        <v>228</v>
      </c>
      <c r="E1135">
        <v>7</v>
      </c>
      <c r="G1135" t="s">
        <v>246</v>
      </c>
      <c r="H1135" t="s">
        <v>1409</v>
      </c>
      <c r="I1135">
        <v>386089231077</v>
      </c>
      <c r="J1135">
        <v>52330865151</v>
      </c>
      <c r="K1135">
        <v>19383021167</v>
      </c>
      <c r="L1135">
        <v>25882362902</v>
      </c>
      <c r="M1135">
        <v>25882362902</v>
      </c>
      <c r="N1135">
        <v>224008979126</v>
      </c>
      <c r="O1135">
        <v>166691154048</v>
      </c>
      <c r="P1135">
        <v>95155866208</v>
      </c>
      <c r="Q1135">
        <v>57539710904</v>
      </c>
      <c r="R1135">
        <v>103124088727</v>
      </c>
      <c r="S1135">
        <v>95155866208</v>
      </c>
      <c r="T1135">
        <v>94142601068</v>
      </c>
      <c r="U1135">
        <v>57599407218</v>
      </c>
      <c r="V1135">
        <v>94142601068</v>
      </c>
      <c r="W1135">
        <v>94142601068</v>
      </c>
      <c r="X1135">
        <v>57599407218</v>
      </c>
      <c r="Y1135">
        <v>16778</v>
      </c>
      <c r="Z1135">
        <v>1893</v>
      </c>
      <c r="AA1135">
        <v>1893</v>
      </c>
      <c r="AB1135">
        <v>94142601068</v>
      </c>
      <c r="AC1135">
        <v>9371787270</v>
      </c>
      <c r="AD1135">
        <v>94142601068</v>
      </c>
      <c r="AE1135">
        <v>36543193850</v>
      </c>
      <c r="AF1135">
        <v>1077</v>
      </c>
      <c r="AG1135">
        <v>1077</v>
      </c>
      <c r="AH1135">
        <v>1077</v>
      </c>
      <c r="AI1135">
        <v>37616155304</v>
      </c>
      <c r="AJ1135">
        <v>36543193850</v>
      </c>
      <c r="AK1135">
        <v>13466750922</v>
      </c>
      <c r="AL1135">
        <v>28203610248</v>
      </c>
      <c r="AM1135">
        <v>111785044203</v>
      </c>
      <c r="AN1135">
        <v>94142601068</v>
      </c>
      <c r="AO1135">
        <v>97728542406</v>
      </c>
      <c r="AP1135">
        <v>97728542406</v>
      </c>
      <c r="AQ1135">
        <v>94403998535</v>
      </c>
      <c r="AR1135">
        <v>63859929200</v>
      </c>
      <c r="AS1135">
        <v>10420710104</v>
      </c>
      <c r="AT1135">
        <v>93538166377</v>
      </c>
      <c r="AU1135">
        <v>90952569259</v>
      </c>
      <c r="AV1135">
        <v>54923629098</v>
      </c>
      <c r="AW1135">
        <v>87103899940</v>
      </c>
      <c r="AX1135">
        <v>94142601068</v>
      </c>
      <c r="AY1135">
        <v>57599407218</v>
      </c>
      <c r="AZ1135">
        <v>97095062604</v>
      </c>
      <c r="BA1135">
        <v>11705382568</v>
      </c>
      <c r="BB1135">
        <v>11452300000</v>
      </c>
      <c r="BC1135">
        <v>30671299000</v>
      </c>
      <c r="BD1135">
        <v>386089231077</v>
      </c>
      <c r="BE1135">
        <v>350705280217</v>
      </c>
      <c r="BF1135">
        <v>1</v>
      </c>
      <c r="BG1135">
        <v>1</v>
      </c>
      <c r="BH1135">
        <v>1</v>
      </c>
      <c r="BI1135">
        <v>94142601068</v>
      </c>
      <c r="BJ1135">
        <v>32475428817</v>
      </c>
      <c r="BK1135">
        <v>95155866208</v>
      </c>
      <c r="BL1135">
        <v>95155866208</v>
      </c>
      <c r="BM1135">
        <v>62680437391</v>
      </c>
      <c r="BN1135">
        <v>35161111153</v>
      </c>
      <c r="BO1135">
        <v>35383950860</v>
      </c>
      <c r="BP1135">
        <v>32475428817</v>
      </c>
      <c r="BQ1135">
        <v>1893</v>
      </c>
      <c r="BR1135">
        <v>9944</v>
      </c>
      <c r="BS1135">
        <v>1893</v>
      </c>
      <c r="BT1135">
        <v>2001</v>
      </c>
    </row>
    <row r="1136" spans="1:72">
      <c r="A1136" t="s">
        <v>1425</v>
      </c>
      <c r="B1136" t="s">
        <v>32</v>
      </c>
      <c r="C1136">
        <v>2017</v>
      </c>
      <c r="D1136" t="s">
        <v>215</v>
      </c>
      <c r="E1136">
        <v>1</v>
      </c>
      <c r="G1136" t="s">
        <v>248</v>
      </c>
      <c r="H1136" t="s">
        <v>1409</v>
      </c>
      <c r="I1136">
        <v>12017644251</v>
      </c>
      <c r="J1136">
        <v>721647776</v>
      </c>
      <c r="K1136">
        <v>537052579</v>
      </c>
      <c r="L1136">
        <v>748061605</v>
      </c>
      <c r="M1136">
        <v>748061605</v>
      </c>
      <c r="N1136">
        <v>6770245920</v>
      </c>
      <c r="O1136">
        <v>5336490870</v>
      </c>
      <c r="P1136">
        <v>2907051896</v>
      </c>
      <c r="Q1136">
        <v>2670904121</v>
      </c>
      <c r="R1136">
        <v>3187576087</v>
      </c>
      <c r="S1136">
        <v>2907051896</v>
      </c>
      <c r="T1136">
        <v>2878058685</v>
      </c>
      <c r="U1136">
        <v>2637008401</v>
      </c>
      <c r="V1136">
        <v>2878058685</v>
      </c>
      <c r="W1136">
        <v>2878058685</v>
      </c>
      <c r="X1136">
        <v>2637008401</v>
      </c>
      <c r="Y1136">
        <v>371</v>
      </c>
      <c r="Z1136">
        <v>111</v>
      </c>
      <c r="AA1136">
        <v>111</v>
      </c>
      <c r="AB1136">
        <v>2878058685</v>
      </c>
      <c r="AC1136">
        <v>208492147</v>
      </c>
      <c r="AM1136">
        <v>3778128323</v>
      </c>
      <c r="AN1136">
        <v>2878058685</v>
      </c>
      <c r="AO1136">
        <v>2748940358</v>
      </c>
      <c r="AP1136">
        <v>2748940358</v>
      </c>
      <c r="AQ1136">
        <v>2914549190</v>
      </c>
      <c r="AR1136">
        <v>2797522039</v>
      </c>
      <c r="AS1136">
        <v>26900673</v>
      </c>
      <c r="AT1136">
        <v>2872637699</v>
      </c>
      <c r="AU1136">
        <v>2718162933</v>
      </c>
      <c r="AV1136">
        <v>2479451303</v>
      </c>
      <c r="AW1136">
        <v>2492762353</v>
      </c>
      <c r="AX1136">
        <v>2878058685</v>
      </c>
      <c r="AY1136">
        <v>2637008401</v>
      </c>
      <c r="AZ1136">
        <v>2937391032</v>
      </c>
      <c r="BB1136">
        <v>18145000</v>
      </c>
      <c r="BD1136">
        <v>12017644251</v>
      </c>
      <c r="BE1136">
        <v>11624770560</v>
      </c>
      <c r="BF1136">
        <v>1</v>
      </c>
      <c r="BG1136">
        <v>1</v>
      </c>
      <c r="BI1136">
        <v>2878058685</v>
      </c>
      <c r="BK1136">
        <v>2907051896</v>
      </c>
      <c r="BL1136">
        <v>2907051896</v>
      </c>
      <c r="BM1136">
        <v>2785686968</v>
      </c>
      <c r="BN1136">
        <v>1941161448</v>
      </c>
      <c r="BQ1136">
        <v>111</v>
      </c>
      <c r="BR1136">
        <v>346</v>
      </c>
      <c r="BS1136">
        <v>111</v>
      </c>
      <c r="BT1136">
        <v>71</v>
      </c>
    </row>
    <row r="1137" spans="1:72">
      <c r="A1137" t="s">
        <v>1426</v>
      </c>
      <c r="B1137" t="s">
        <v>33</v>
      </c>
      <c r="C1137">
        <v>2017</v>
      </c>
      <c r="D1137" t="s">
        <v>231</v>
      </c>
      <c r="E1137">
        <v>4</v>
      </c>
      <c r="G1137" t="s">
        <v>250</v>
      </c>
      <c r="H1137" t="s">
        <v>1409</v>
      </c>
      <c r="I1137">
        <v>81002371660</v>
      </c>
      <c r="J1137">
        <v>2088663832</v>
      </c>
      <c r="K1137">
        <v>1667877275</v>
      </c>
      <c r="L1137">
        <v>2422910816</v>
      </c>
      <c r="M1137">
        <v>2422910816</v>
      </c>
      <c r="N1137">
        <v>28086199865</v>
      </c>
      <c r="O1137">
        <v>22607599643</v>
      </c>
      <c r="P1137">
        <v>10046799382</v>
      </c>
      <c r="Q1137">
        <v>10046799382</v>
      </c>
      <c r="R1137">
        <v>10915579924</v>
      </c>
      <c r="S1137">
        <v>10046799382</v>
      </c>
      <c r="T1137">
        <v>9942545242</v>
      </c>
      <c r="U1137">
        <v>9942545242</v>
      </c>
      <c r="V1137">
        <v>9942545242</v>
      </c>
      <c r="W1137">
        <v>9942545242</v>
      </c>
      <c r="X1137">
        <v>9942545242</v>
      </c>
      <c r="Y1137">
        <v>4959</v>
      </c>
      <c r="Z1137">
        <v>348</v>
      </c>
      <c r="AA1137">
        <v>348</v>
      </c>
      <c r="AB1137">
        <v>9942545242</v>
      </c>
      <c r="AC1137">
        <v>2739219059</v>
      </c>
      <c r="AM1137">
        <v>16598038621</v>
      </c>
      <c r="AN1137">
        <v>9942545242</v>
      </c>
      <c r="AO1137">
        <v>10078084533</v>
      </c>
      <c r="AP1137">
        <v>10078084533</v>
      </c>
      <c r="AQ1137">
        <v>10021881644</v>
      </c>
      <c r="AR1137">
        <v>10021881644</v>
      </c>
      <c r="AS1137">
        <v>851406280</v>
      </c>
      <c r="AT1137">
        <v>9933536470</v>
      </c>
      <c r="AU1137">
        <v>9513137795</v>
      </c>
      <c r="AV1137">
        <v>9513137795</v>
      </c>
      <c r="AW1137">
        <v>9291873415</v>
      </c>
      <c r="AX1137">
        <v>9942545242</v>
      </c>
      <c r="AY1137">
        <v>9942545242</v>
      </c>
      <c r="AZ1137">
        <v>10622599684</v>
      </c>
      <c r="BB1137">
        <v>661750000</v>
      </c>
      <c r="BD1137">
        <v>81002371660</v>
      </c>
      <c r="BE1137">
        <v>81002371660</v>
      </c>
      <c r="BF1137">
        <v>1</v>
      </c>
      <c r="BG1137">
        <v>1</v>
      </c>
      <c r="BI1137">
        <v>9942545242</v>
      </c>
      <c r="BK1137">
        <v>10046799382</v>
      </c>
      <c r="BL1137">
        <v>10046799382</v>
      </c>
      <c r="BM1137">
        <v>10046799382</v>
      </c>
      <c r="BN1137">
        <v>6753218376</v>
      </c>
      <c r="BQ1137">
        <v>348</v>
      </c>
      <c r="BR1137">
        <v>4088</v>
      </c>
      <c r="BS1137">
        <v>348</v>
      </c>
      <c r="BT1137">
        <v>205</v>
      </c>
    </row>
    <row r="1138" spans="1:72">
      <c r="A1138" t="s">
        <v>1427</v>
      </c>
      <c r="B1138" t="s">
        <v>34</v>
      </c>
      <c r="C1138">
        <v>2017</v>
      </c>
      <c r="D1138" t="s">
        <v>228</v>
      </c>
      <c r="E1138">
        <v>5</v>
      </c>
      <c r="G1138" t="s">
        <v>252</v>
      </c>
      <c r="H1138" t="s">
        <v>1409</v>
      </c>
      <c r="I1138">
        <v>78404812600</v>
      </c>
      <c r="J1138">
        <v>19906669692</v>
      </c>
      <c r="K1138">
        <v>8984229360</v>
      </c>
      <c r="L1138">
        <v>13161867715</v>
      </c>
      <c r="M1138">
        <v>13161867715</v>
      </c>
      <c r="N1138">
        <v>108922521848</v>
      </c>
      <c r="O1138">
        <v>66854050219</v>
      </c>
      <c r="P1138">
        <v>45240716877</v>
      </c>
      <c r="Q1138">
        <v>17703008483</v>
      </c>
      <c r="R1138">
        <v>45374627785</v>
      </c>
      <c r="S1138">
        <v>45240716877</v>
      </c>
      <c r="T1138">
        <v>44656022991</v>
      </c>
      <c r="U1138">
        <v>17192997424</v>
      </c>
      <c r="V1138">
        <v>44656022991</v>
      </c>
      <c r="W1138">
        <v>44656022991</v>
      </c>
      <c r="X1138">
        <v>17192997424</v>
      </c>
      <c r="Y1138">
        <v>6473</v>
      </c>
      <c r="Z1138">
        <v>837</v>
      </c>
      <c r="AA1138">
        <v>837</v>
      </c>
      <c r="AB1138">
        <v>44656022991</v>
      </c>
      <c r="AC1138">
        <v>3814668821</v>
      </c>
      <c r="AD1138">
        <v>44656022991</v>
      </c>
      <c r="AE1138">
        <v>27463025567</v>
      </c>
      <c r="AF1138">
        <v>1294</v>
      </c>
      <c r="AG1138">
        <v>1294</v>
      </c>
      <c r="AH1138">
        <v>1294</v>
      </c>
      <c r="AI1138">
        <v>27537708394</v>
      </c>
      <c r="AJ1138">
        <v>27463025567</v>
      </c>
      <c r="AK1138">
        <v>9956891996</v>
      </c>
      <c r="AL1138">
        <v>20345565691</v>
      </c>
      <c r="AM1138">
        <v>41509714236</v>
      </c>
      <c r="AN1138">
        <v>44656022991</v>
      </c>
      <c r="AO1138">
        <v>45045002337</v>
      </c>
      <c r="AP1138">
        <v>45045002337</v>
      </c>
      <c r="AQ1138">
        <v>44517854253</v>
      </c>
      <c r="AR1138">
        <v>20011798093</v>
      </c>
      <c r="AS1138">
        <v>1765606061</v>
      </c>
      <c r="AT1138">
        <v>44503573220</v>
      </c>
      <c r="AU1138">
        <v>43511229305</v>
      </c>
      <c r="AV1138">
        <v>16319063491</v>
      </c>
      <c r="AW1138">
        <v>42804068507</v>
      </c>
      <c r="AX1138">
        <v>44656022991</v>
      </c>
      <c r="AY1138">
        <v>17192997424</v>
      </c>
      <c r="AZ1138">
        <v>47733083252</v>
      </c>
      <c r="BA1138">
        <v>10313696800</v>
      </c>
      <c r="BB1138">
        <v>2020098000</v>
      </c>
      <c r="BC1138">
        <v>25300690000</v>
      </c>
      <c r="BD1138">
        <v>78404812600</v>
      </c>
      <c r="BE1138">
        <v>55823544314</v>
      </c>
      <c r="BF1138">
        <v>1</v>
      </c>
      <c r="BG1138">
        <v>1</v>
      </c>
      <c r="BH1138">
        <v>1</v>
      </c>
      <c r="BI1138">
        <v>44656022991</v>
      </c>
      <c r="BJ1138">
        <v>25228291772</v>
      </c>
      <c r="BK1138">
        <v>45240716877</v>
      </c>
      <c r="BL1138">
        <v>45240716877</v>
      </c>
      <c r="BM1138">
        <v>20012425105</v>
      </c>
      <c r="BN1138">
        <v>10561748390</v>
      </c>
      <c r="BO1138">
        <v>22581268286</v>
      </c>
      <c r="BP1138">
        <v>24055626772</v>
      </c>
      <c r="BQ1138">
        <v>837</v>
      </c>
      <c r="BR1138">
        <v>5122</v>
      </c>
      <c r="BS1138">
        <v>837</v>
      </c>
      <c r="BT1138">
        <v>1499</v>
      </c>
    </row>
    <row r="1139" spans="1:72">
      <c r="A1139" t="s">
        <v>1428</v>
      </c>
      <c r="B1139" t="s">
        <v>35</v>
      </c>
      <c r="C1139">
        <v>2017</v>
      </c>
      <c r="D1139" t="s">
        <v>231</v>
      </c>
      <c r="E1139">
        <v>5</v>
      </c>
      <c r="G1139" t="s">
        <v>254</v>
      </c>
      <c r="H1139" t="s">
        <v>1409</v>
      </c>
      <c r="I1139">
        <v>76316757481</v>
      </c>
      <c r="J1139">
        <v>2283830378</v>
      </c>
      <c r="K1139">
        <v>2059208071</v>
      </c>
      <c r="L1139">
        <v>4270869614</v>
      </c>
      <c r="M1139">
        <v>4270869614</v>
      </c>
      <c r="N1139">
        <v>33045190225</v>
      </c>
      <c r="O1139">
        <v>25041302687</v>
      </c>
      <c r="P1139">
        <v>13001202968</v>
      </c>
      <c r="Q1139">
        <v>13001202968</v>
      </c>
      <c r="R1139">
        <v>14794921879</v>
      </c>
      <c r="S1139">
        <v>13001202968</v>
      </c>
      <c r="T1139">
        <v>13001490732</v>
      </c>
      <c r="U1139">
        <v>13001490732</v>
      </c>
      <c r="V1139">
        <v>13001490732</v>
      </c>
      <c r="W1139">
        <v>13001490732</v>
      </c>
      <c r="X1139">
        <v>13001490732</v>
      </c>
      <c r="Y1139">
        <v>8484</v>
      </c>
      <c r="Z1139">
        <v>455</v>
      </c>
      <c r="AA1139">
        <v>455</v>
      </c>
      <c r="AB1139">
        <v>13001490732</v>
      </c>
      <c r="AC1139">
        <v>4932243396</v>
      </c>
      <c r="AM1139">
        <v>17697430625</v>
      </c>
      <c r="AN1139">
        <v>13001490732</v>
      </c>
      <c r="AO1139">
        <v>12667829912</v>
      </c>
      <c r="AP1139">
        <v>12667829912</v>
      </c>
      <c r="AQ1139">
        <v>12992631886</v>
      </c>
      <c r="AR1139">
        <v>12992631886</v>
      </c>
      <c r="AS1139">
        <v>821398647</v>
      </c>
      <c r="AT1139">
        <v>12741230791</v>
      </c>
      <c r="AU1139">
        <v>12305125805</v>
      </c>
      <c r="AV1139">
        <v>12305125805</v>
      </c>
      <c r="AW1139">
        <v>11804344503</v>
      </c>
      <c r="AX1139">
        <v>13001490732</v>
      </c>
      <c r="AY1139">
        <v>13001490732</v>
      </c>
      <c r="AZ1139">
        <v>13577552725</v>
      </c>
      <c r="BB1139">
        <v>875267000</v>
      </c>
      <c r="BD1139">
        <v>76316757481</v>
      </c>
      <c r="BE1139">
        <v>76316757481</v>
      </c>
      <c r="BF1139">
        <v>1</v>
      </c>
      <c r="BG1139">
        <v>1</v>
      </c>
      <c r="BI1139">
        <v>13001490732</v>
      </c>
      <c r="BK1139">
        <v>13001202968</v>
      </c>
      <c r="BL1139">
        <v>13001202968</v>
      </c>
      <c r="BM1139">
        <v>13001202968</v>
      </c>
      <c r="BN1139">
        <v>8709266252</v>
      </c>
      <c r="BQ1139">
        <v>455</v>
      </c>
      <c r="BR1139">
        <v>7016</v>
      </c>
      <c r="BS1139">
        <v>455</v>
      </c>
      <c r="BT1139">
        <v>216</v>
      </c>
    </row>
    <row r="1140" spans="1:72">
      <c r="A1140" t="s">
        <v>1429</v>
      </c>
      <c r="B1140" t="s">
        <v>36</v>
      </c>
      <c r="C1140">
        <v>2017</v>
      </c>
      <c r="D1140" t="s">
        <v>228</v>
      </c>
      <c r="E1140">
        <v>7</v>
      </c>
      <c r="G1140" t="s">
        <v>256</v>
      </c>
      <c r="H1140" t="s">
        <v>1409</v>
      </c>
      <c r="I1140">
        <v>218779365249</v>
      </c>
      <c r="J1140">
        <v>38309916669</v>
      </c>
      <c r="K1140">
        <v>12472810534</v>
      </c>
      <c r="L1140">
        <v>16204444017</v>
      </c>
      <c r="M1140">
        <v>16204444017</v>
      </c>
      <c r="N1140">
        <v>138270455749</v>
      </c>
      <c r="O1140">
        <v>97494664236</v>
      </c>
      <c r="P1140">
        <v>69017869563</v>
      </c>
      <c r="Q1140">
        <v>30293166858</v>
      </c>
      <c r="R1140">
        <v>69699994694</v>
      </c>
      <c r="S1140">
        <v>69017869563</v>
      </c>
      <c r="T1140">
        <v>68848171354</v>
      </c>
      <c r="U1140">
        <v>30346082098</v>
      </c>
      <c r="V1140">
        <v>68848171354</v>
      </c>
      <c r="W1140">
        <v>68848171354</v>
      </c>
      <c r="X1140">
        <v>30346082098</v>
      </c>
      <c r="Y1140">
        <v>14125</v>
      </c>
      <c r="Z1140">
        <v>1370</v>
      </c>
      <c r="AA1140">
        <v>1370</v>
      </c>
      <c r="AB1140">
        <v>68848171354</v>
      </c>
      <c r="AC1140">
        <v>8113610544</v>
      </c>
      <c r="AD1140">
        <v>68848171354</v>
      </c>
      <c r="AE1140">
        <v>38502089256</v>
      </c>
      <c r="AF1140">
        <v>1530</v>
      </c>
      <c r="AG1140">
        <v>1530</v>
      </c>
      <c r="AH1140">
        <v>1530</v>
      </c>
      <c r="AI1140">
        <v>38724702705</v>
      </c>
      <c r="AJ1140">
        <v>38502089256</v>
      </c>
      <c r="AK1140">
        <v>15206492656</v>
      </c>
      <c r="AL1140">
        <v>33323156012</v>
      </c>
      <c r="AM1140">
        <v>68644523207</v>
      </c>
      <c r="AN1140">
        <v>68848171354</v>
      </c>
      <c r="AO1140">
        <v>66766736020</v>
      </c>
      <c r="AP1140">
        <v>66766736020</v>
      </c>
      <c r="AQ1140">
        <v>67590021262</v>
      </c>
      <c r="AR1140">
        <v>35622888214</v>
      </c>
      <c r="AS1140">
        <v>5652376278</v>
      </c>
      <c r="AT1140">
        <v>68659520255</v>
      </c>
      <c r="AU1140">
        <v>67018728014</v>
      </c>
      <c r="AV1140">
        <v>29115663681</v>
      </c>
      <c r="AW1140">
        <v>65921871344</v>
      </c>
      <c r="AX1140">
        <v>68848171354</v>
      </c>
      <c r="AY1140">
        <v>30346082098</v>
      </c>
      <c r="AZ1140">
        <v>71877959419.909698</v>
      </c>
      <c r="BA1140">
        <v>13326498383</v>
      </c>
      <c r="BB1140">
        <v>5926115000</v>
      </c>
      <c r="BC1140">
        <v>33295671000</v>
      </c>
      <c r="BD1140">
        <v>218779365249</v>
      </c>
      <c r="BE1140">
        <v>176311015482</v>
      </c>
      <c r="BF1140">
        <v>1</v>
      </c>
      <c r="BG1140">
        <v>1</v>
      </c>
      <c r="BH1140">
        <v>1</v>
      </c>
      <c r="BI1140">
        <v>68848171354</v>
      </c>
      <c r="BJ1140">
        <v>33437527773</v>
      </c>
      <c r="BK1140">
        <v>69017869563</v>
      </c>
      <c r="BL1140">
        <v>69017869563</v>
      </c>
      <c r="BM1140">
        <v>35580341790</v>
      </c>
      <c r="BN1140">
        <v>19448317197</v>
      </c>
      <c r="BO1140">
        <v>42468349767</v>
      </c>
      <c r="BP1140">
        <v>33437527773</v>
      </c>
      <c r="BQ1140">
        <v>1370</v>
      </c>
      <c r="BR1140">
        <v>10670</v>
      </c>
      <c r="BS1140">
        <v>1370</v>
      </c>
      <c r="BT1140">
        <v>1976</v>
      </c>
    </row>
    <row r="1141" spans="1:72">
      <c r="A1141" t="s">
        <v>1430</v>
      </c>
      <c r="B1141" t="s">
        <v>37</v>
      </c>
      <c r="C1141">
        <v>2017</v>
      </c>
      <c r="D1141" t="s">
        <v>207</v>
      </c>
      <c r="E1141">
        <v>8</v>
      </c>
      <c r="G1141" t="s">
        <v>258</v>
      </c>
      <c r="H1141" t="s">
        <v>1409</v>
      </c>
      <c r="I1141">
        <v>1420820711706</v>
      </c>
      <c r="J1141">
        <v>129707217522</v>
      </c>
      <c r="K1141">
        <v>59422045457</v>
      </c>
      <c r="L1141">
        <v>106535892737</v>
      </c>
      <c r="M1141">
        <v>106535892737</v>
      </c>
      <c r="N1141">
        <v>686597474262</v>
      </c>
      <c r="O1141">
        <v>443500999828</v>
      </c>
      <c r="P1141">
        <v>234749800870</v>
      </c>
      <c r="Q1141">
        <v>170422743112</v>
      </c>
      <c r="R1141">
        <v>260031055396</v>
      </c>
      <c r="S1141">
        <v>234749800870</v>
      </c>
      <c r="T1141">
        <v>232089481437</v>
      </c>
      <c r="U1141">
        <v>169275278722</v>
      </c>
      <c r="V1141">
        <v>232089481437</v>
      </c>
      <c r="W1141">
        <v>232089481437</v>
      </c>
      <c r="X1141">
        <v>169275278722</v>
      </c>
      <c r="Y1141">
        <v>27449</v>
      </c>
      <c r="Z1141">
        <v>3895</v>
      </c>
      <c r="AA1141">
        <v>3895</v>
      </c>
      <c r="AB1141">
        <v>232089481437</v>
      </c>
      <c r="AC1141">
        <v>16029471497</v>
      </c>
      <c r="AD1141">
        <v>232089481437</v>
      </c>
      <c r="AE1141">
        <v>62814202715</v>
      </c>
      <c r="AF1141">
        <v>2425</v>
      </c>
      <c r="AG1141">
        <v>2425</v>
      </c>
      <c r="AH1141">
        <v>2425</v>
      </c>
      <c r="AI1141">
        <v>64327057758</v>
      </c>
      <c r="AJ1141">
        <v>62814202715</v>
      </c>
      <c r="AK1141">
        <v>23475397382</v>
      </c>
      <c r="AL1141">
        <v>72435675238</v>
      </c>
      <c r="AM1141">
        <v>345330499700</v>
      </c>
      <c r="AN1141">
        <v>232089481437</v>
      </c>
      <c r="AO1141">
        <v>222413960875</v>
      </c>
      <c r="AP1141">
        <v>222413960875</v>
      </c>
      <c r="AQ1141">
        <v>227377724556</v>
      </c>
      <c r="AR1141">
        <v>179401854508</v>
      </c>
      <c r="AS1141">
        <v>54803754841</v>
      </c>
      <c r="AT1141">
        <v>231406516258</v>
      </c>
      <c r="AU1141">
        <v>225476118042</v>
      </c>
      <c r="AV1141">
        <v>163787927877</v>
      </c>
      <c r="AW1141">
        <v>221687087574</v>
      </c>
      <c r="AX1141">
        <v>232089481437</v>
      </c>
      <c r="AY1141">
        <v>169275278722</v>
      </c>
      <c r="AZ1141">
        <v>242355012131</v>
      </c>
      <c r="BA1141">
        <v>18762051290</v>
      </c>
      <c r="BB1141">
        <v>60484225000</v>
      </c>
      <c r="BC1141">
        <v>46921827000</v>
      </c>
      <c r="BD1141">
        <v>1420820711706</v>
      </c>
      <c r="BE1141">
        <v>1266092736468</v>
      </c>
      <c r="BF1141">
        <v>1</v>
      </c>
      <c r="BG1141">
        <v>1</v>
      </c>
      <c r="BH1141">
        <v>1</v>
      </c>
      <c r="BI1141">
        <v>232089481437</v>
      </c>
      <c r="BJ1141">
        <v>47558198050</v>
      </c>
      <c r="BK1141">
        <v>234749800870</v>
      </c>
      <c r="BL1141">
        <v>234749800870</v>
      </c>
      <c r="BM1141">
        <v>187191602820</v>
      </c>
      <c r="BN1141">
        <v>74263990465</v>
      </c>
      <c r="BO1141">
        <v>154727975238</v>
      </c>
      <c r="BP1141">
        <v>47558198050</v>
      </c>
      <c r="BQ1141">
        <v>3895</v>
      </c>
      <c r="BR1141">
        <v>14002</v>
      </c>
      <c r="BS1141">
        <v>3895</v>
      </c>
      <c r="BT1141">
        <v>4026</v>
      </c>
    </row>
    <row r="1142" spans="1:72">
      <c r="A1142" t="s">
        <v>3747</v>
      </c>
      <c r="B1142" t="s">
        <v>259</v>
      </c>
      <c r="C1142">
        <v>2017</v>
      </c>
      <c r="D1142" t="s">
        <v>223</v>
      </c>
      <c r="E1142">
        <v>3</v>
      </c>
      <c r="G1142" t="s">
        <v>260</v>
      </c>
      <c r="H1142" t="s">
        <v>1409</v>
      </c>
      <c r="I1142">
        <v>156029989824</v>
      </c>
      <c r="J1142">
        <v>26847236875</v>
      </c>
      <c r="K1142">
        <v>11988276794</v>
      </c>
      <c r="L1142">
        <v>16335067663</v>
      </c>
      <c r="M1142">
        <v>16335067663</v>
      </c>
      <c r="N1142">
        <v>111472653782</v>
      </c>
      <c r="O1142">
        <v>78168700931</v>
      </c>
      <c r="P1142">
        <v>59084837935</v>
      </c>
      <c r="Q1142">
        <v>19146188995</v>
      </c>
      <c r="R1142">
        <v>60389160903</v>
      </c>
      <c r="S1142">
        <v>59084837935</v>
      </c>
      <c r="T1142">
        <v>56601364895</v>
      </c>
      <c r="U1142">
        <v>17728548819</v>
      </c>
      <c r="V1142">
        <v>56601364895</v>
      </c>
      <c r="W1142">
        <v>56601364895</v>
      </c>
      <c r="X1142">
        <v>17728548819</v>
      </c>
      <c r="Y1142">
        <v>3011</v>
      </c>
      <c r="Z1142">
        <v>739</v>
      </c>
      <c r="AA1142">
        <v>739</v>
      </c>
      <c r="AB1142">
        <v>56601364895</v>
      </c>
      <c r="AC1142">
        <v>1584370987</v>
      </c>
      <c r="AD1142">
        <v>56601364895</v>
      </c>
      <c r="AE1142">
        <v>38872816076</v>
      </c>
      <c r="AF1142">
        <v>1432</v>
      </c>
      <c r="AG1142">
        <v>1432</v>
      </c>
      <c r="AH1142">
        <v>1432</v>
      </c>
      <c r="AI1142">
        <v>39938648940</v>
      </c>
      <c r="AJ1142">
        <v>38872816076</v>
      </c>
      <c r="AK1142">
        <v>15239478639</v>
      </c>
      <c r="AL1142">
        <v>26915193543</v>
      </c>
      <c r="AM1142">
        <v>48117961176</v>
      </c>
      <c r="AN1142">
        <v>56601364895</v>
      </c>
      <c r="AO1142">
        <v>57962256632</v>
      </c>
      <c r="AP1142">
        <v>57962256632</v>
      </c>
      <c r="AQ1142">
        <v>57714130214</v>
      </c>
      <c r="AR1142">
        <v>22755518880</v>
      </c>
      <c r="AS1142">
        <v>5014564968</v>
      </c>
      <c r="AT1142">
        <v>56330927221</v>
      </c>
      <c r="AU1142">
        <v>54839780766</v>
      </c>
      <c r="AV1142">
        <v>16390015583</v>
      </c>
      <c r="AW1142">
        <v>59034909553</v>
      </c>
      <c r="AX1142">
        <v>56601364895</v>
      </c>
      <c r="AY1142">
        <v>17728548819</v>
      </c>
      <c r="AZ1142">
        <v>60668217038</v>
      </c>
      <c r="BA1142">
        <v>13332472492</v>
      </c>
      <c r="BB1142">
        <v>4441356361</v>
      </c>
      <c r="BC1142">
        <v>35810118000</v>
      </c>
      <c r="BD1142">
        <v>156029989824</v>
      </c>
      <c r="BE1142">
        <v>96697712281</v>
      </c>
      <c r="BF1142">
        <v>1</v>
      </c>
      <c r="BG1142">
        <v>1</v>
      </c>
      <c r="BH1142">
        <v>1</v>
      </c>
      <c r="BI1142">
        <v>56601364895</v>
      </c>
      <c r="BJ1142">
        <v>36031991625</v>
      </c>
      <c r="BK1142">
        <v>59084837935</v>
      </c>
      <c r="BL1142">
        <v>59084837935</v>
      </c>
      <c r="BM1142">
        <v>23052846310</v>
      </c>
      <c r="BN1142">
        <v>9264534034</v>
      </c>
      <c r="BO1142">
        <v>59332277543</v>
      </c>
      <c r="BP1142">
        <v>36031991625</v>
      </c>
      <c r="BQ1142">
        <v>739</v>
      </c>
      <c r="BR1142">
        <v>1486</v>
      </c>
      <c r="BS1142">
        <v>739</v>
      </c>
      <c r="BT1142">
        <v>1691</v>
      </c>
    </row>
    <row r="1143" spans="1:72">
      <c r="A1143" t="s">
        <v>1431</v>
      </c>
      <c r="B1143" t="s">
        <v>39</v>
      </c>
      <c r="C1143">
        <v>2017</v>
      </c>
      <c r="D1143" t="s">
        <v>218</v>
      </c>
      <c r="E1143">
        <v>4</v>
      </c>
      <c r="G1143" t="s">
        <v>262</v>
      </c>
      <c r="H1143" t="s">
        <v>1409</v>
      </c>
      <c r="I1143">
        <v>42287885657</v>
      </c>
      <c r="J1143">
        <v>1676949751</v>
      </c>
      <c r="K1143">
        <v>711733877</v>
      </c>
      <c r="L1143">
        <v>1412198316</v>
      </c>
      <c r="M1143">
        <v>1412198316</v>
      </c>
      <c r="N1143">
        <v>22141330307</v>
      </c>
      <c r="O1143">
        <v>21033583754</v>
      </c>
      <c r="P1143">
        <v>6236271850</v>
      </c>
      <c r="Q1143">
        <v>6236271850</v>
      </c>
      <c r="R1143">
        <v>6172463933</v>
      </c>
      <c r="S1143">
        <v>6236271850</v>
      </c>
      <c r="T1143">
        <v>6178668774</v>
      </c>
      <c r="U1143">
        <v>6178668774</v>
      </c>
      <c r="V1143">
        <v>6178668774</v>
      </c>
      <c r="W1143">
        <v>6178668774</v>
      </c>
      <c r="X1143">
        <v>6178668774</v>
      </c>
      <c r="Y1143">
        <v>4387</v>
      </c>
      <c r="Z1143">
        <v>257</v>
      </c>
      <c r="AA1143">
        <v>257</v>
      </c>
      <c r="AB1143">
        <v>6178668774</v>
      </c>
      <c r="AC1143">
        <v>2317434250</v>
      </c>
      <c r="AM1143">
        <v>14933238672</v>
      </c>
      <c r="AN1143">
        <v>6178668774</v>
      </c>
      <c r="AO1143">
        <v>6151877503</v>
      </c>
      <c r="AP1143">
        <v>6151877503</v>
      </c>
      <c r="AQ1143">
        <v>6204616938</v>
      </c>
      <c r="AR1143">
        <v>6204616938</v>
      </c>
      <c r="AS1143">
        <v>120358781</v>
      </c>
      <c r="AT1143">
        <v>6137399132</v>
      </c>
      <c r="AU1143">
        <v>5794284171</v>
      </c>
      <c r="AV1143">
        <v>5794284171</v>
      </c>
      <c r="AW1143">
        <v>5890463602</v>
      </c>
      <c r="AX1143">
        <v>6178668774</v>
      </c>
      <c r="AY1143">
        <v>6178668774</v>
      </c>
      <c r="AZ1143">
        <v>6725329344</v>
      </c>
      <c r="BB1143">
        <v>124869000</v>
      </c>
      <c r="BD1143">
        <v>42287885657</v>
      </c>
      <c r="BE1143">
        <v>42287885657</v>
      </c>
      <c r="BF1143">
        <v>1</v>
      </c>
      <c r="BG1143">
        <v>1</v>
      </c>
      <c r="BI1143">
        <v>6178668774</v>
      </c>
      <c r="BK1143">
        <v>6236271850</v>
      </c>
      <c r="BL1143">
        <v>6236271850</v>
      </c>
      <c r="BM1143">
        <v>6236271850</v>
      </c>
      <c r="BN1143">
        <v>4314726936</v>
      </c>
      <c r="BQ1143">
        <v>257</v>
      </c>
      <c r="BR1143">
        <v>3851</v>
      </c>
      <c r="BS1143">
        <v>257</v>
      </c>
      <c r="BT1143">
        <v>139</v>
      </c>
    </row>
    <row r="1144" spans="1:72">
      <c r="A1144" t="s">
        <v>1432</v>
      </c>
      <c r="B1144" t="s">
        <v>40</v>
      </c>
      <c r="C1144">
        <v>2017</v>
      </c>
      <c r="D1144" t="s">
        <v>212</v>
      </c>
      <c r="E1144">
        <v>4</v>
      </c>
      <c r="G1144" t="s">
        <v>264</v>
      </c>
      <c r="H1144" t="s">
        <v>1409</v>
      </c>
      <c r="I1144">
        <v>168784279477</v>
      </c>
      <c r="J1144">
        <v>2031557941</v>
      </c>
      <c r="K1144">
        <v>2006931054</v>
      </c>
      <c r="L1144">
        <v>2626681806</v>
      </c>
      <c r="M1144">
        <v>2626681806</v>
      </c>
      <c r="N1144">
        <v>31236418250</v>
      </c>
      <c r="O1144">
        <v>28985183181</v>
      </c>
      <c r="P1144">
        <v>12737154931</v>
      </c>
      <c r="Q1144">
        <v>12737154931</v>
      </c>
      <c r="R1144">
        <v>12571681045</v>
      </c>
      <c r="S1144">
        <v>12737154931</v>
      </c>
      <c r="T1144">
        <v>12456339909</v>
      </c>
      <c r="U1144">
        <v>12456339909</v>
      </c>
      <c r="V1144">
        <v>12456339909</v>
      </c>
      <c r="W1144">
        <v>12456339909</v>
      </c>
      <c r="X1144">
        <v>12456339909</v>
      </c>
      <c r="Y1144">
        <v>5523</v>
      </c>
      <c r="Z1144">
        <v>334</v>
      </c>
      <c r="AA1144">
        <v>334</v>
      </c>
      <c r="AB1144">
        <v>12456339909</v>
      </c>
      <c r="AC1144">
        <v>3402355640</v>
      </c>
      <c r="AM1144">
        <v>16933789114</v>
      </c>
      <c r="AN1144">
        <v>12456339909</v>
      </c>
      <c r="AO1144">
        <v>12306155887</v>
      </c>
      <c r="AP1144">
        <v>12306155887</v>
      </c>
      <c r="AQ1144">
        <v>13016257139</v>
      </c>
      <c r="AR1144">
        <v>13016257139</v>
      </c>
      <c r="AS1144">
        <v>419140054</v>
      </c>
      <c r="AT1144">
        <v>12451560957</v>
      </c>
      <c r="AU1144">
        <v>12083835370</v>
      </c>
      <c r="AV1144">
        <v>12083835370</v>
      </c>
      <c r="AW1144">
        <v>9533186623</v>
      </c>
      <c r="AX1144">
        <v>12456339909</v>
      </c>
      <c r="AY1144">
        <v>12456339909</v>
      </c>
      <c r="AZ1144">
        <v>12317169784</v>
      </c>
      <c r="BB1144">
        <v>441579000</v>
      </c>
      <c r="BD1144">
        <v>168784279477</v>
      </c>
      <c r="BE1144">
        <v>168784279477</v>
      </c>
      <c r="BF1144">
        <v>1</v>
      </c>
      <c r="BG1144">
        <v>1</v>
      </c>
      <c r="BI1144">
        <v>12456339909</v>
      </c>
      <c r="BK1144">
        <v>12737154931</v>
      </c>
      <c r="BL1144">
        <v>12737154931</v>
      </c>
      <c r="BM1144">
        <v>12737154931</v>
      </c>
      <c r="BN1144">
        <v>9571531808</v>
      </c>
      <c r="BQ1144">
        <v>334</v>
      </c>
      <c r="BR1144">
        <v>4664</v>
      </c>
      <c r="BS1144">
        <v>334</v>
      </c>
      <c r="BT1144">
        <v>222</v>
      </c>
    </row>
    <row r="1145" spans="1:72">
      <c r="A1145" t="s">
        <v>1433</v>
      </c>
      <c r="B1145" t="s">
        <v>41</v>
      </c>
      <c r="C1145">
        <v>2017</v>
      </c>
      <c r="D1145" t="s">
        <v>215</v>
      </c>
      <c r="E1145">
        <v>5</v>
      </c>
      <c r="G1145" t="s">
        <v>266</v>
      </c>
      <c r="H1145" t="s">
        <v>1409</v>
      </c>
      <c r="I1145">
        <v>100473704793</v>
      </c>
      <c r="J1145">
        <v>3684604492</v>
      </c>
      <c r="K1145">
        <v>2029528278</v>
      </c>
      <c r="L1145">
        <v>4014949034</v>
      </c>
      <c r="M1145">
        <v>4014949034</v>
      </c>
      <c r="N1145">
        <v>41632333647</v>
      </c>
      <c r="O1145">
        <v>27436465480</v>
      </c>
      <c r="P1145">
        <v>13256425035</v>
      </c>
      <c r="Q1145">
        <v>13256425035</v>
      </c>
      <c r="R1145">
        <v>14629342243</v>
      </c>
      <c r="S1145">
        <v>13256425035</v>
      </c>
      <c r="T1145">
        <v>13722801388</v>
      </c>
      <c r="U1145">
        <v>13722801388</v>
      </c>
      <c r="V1145">
        <v>13722801388</v>
      </c>
      <c r="W1145">
        <v>13722801388</v>
      </c>
      <c r="X1145">
        <v>13722801388</v>
      </c>
      <c r="Y1145">
        <v>5708</v>
      </c>
      <c r="Z1145">
        <v>412</v>
      </c>
      <c r="AA1145">
        <v>412</v>
      </c>
      <c r="AB1145">
        <v>13722801388</v>
      </c>
      <c r="AC1145">
        <v>2653101412</v>
      </c>
      <c r="AM1145">
        <v>18367443767</v>
      </c>
      <c r="AN1145">
        <v>13722801388</v>
      </c>
      <c r="AO1145">
        <v>13327589294</v>
      </c>
      <c r="AP1145">
        <v>13327589294</v>
      </c>
      <c r="AQ1145">
        <v>13815025583</v>
      </c>
      <c r="AR1145">
        <v>13815025583</v>
      </c>
      <c r="AS1145">
        <v>2224495610</v>
      </c>
      <c r="AT1145">
        <v>13692875564</v>
      </c>
      <c r="AU1145">
        <v>12816055922</v>
      </c>
      <c r="AV1145">
        <v>12816055922</v>
      </c>
      <c r="AW1145">
        <v>12760644014</v>
      </c>
      <c r="AX1145">
        <v>13722801388</v>
      </c>
      <c r="AY1145">
        <v>13722801388</v>
      </c>
      <c r="AZ1145">
        <v>14679935756</v>
      </c>
      <c r="BB1145">
        <v>2721021000</v>
      </c>
      <c r="BD1145">
        <v>100473704793</v>
      </c>
      <c r="BE1145">
        <v>100473704793</v>
      </c>
      <c r="BF1145">
        <v>1</v>
      </c>
      <c r="BG1145">
        <v>1</v>
      </c>
      <c r="BI1145">
        <v>13722801388</v>
      </c>
      <c r="BK1145">
        <v>13256425035</v>
      </c>
      <c r="BL1145">
        <v>13256425035</v>
      </c>
      <c r="BM1145">
        <v>13256425035</v>
      </c>
      <c r="BN1145">
        <v>7533846313</v>
      </c>
      <c r="BQ1145">
        <v>412</v>
      </c>
      <c r="BR1145">
        <v>3822</v>
      </c>
      <c r="BS1145">
        <v>412</v>
      </c>
      <c r="BT1145">
        <v>211</v>
      </c>
    </row>
    <row r="1146" spans="1:72">
      <c r="A1146" t="s">
        <v>1434</v>
      </c>
      <c r="B1146" t="s">
        <v>42</v>
      </c>
      <c r="C1146">
        <v>2017</v>
      </c>
      <c r="D1146" t="s">
        <v>218</v>
      </c>
      <c r="E1146">
        <v>3</v>
      </c>
      <c r="G1146" t="s">
        <v>268</v>
      </c>
      <c r="H1146" t="s">
        <v>1409</v>
      </c>
      <c r="I1146">
        <v>72213798631</v>
      </c>
      <c r="J1146">
        <v>4277500213</v>
      </c>
      <c r="K1146">
        <v>1724120142</v>
      </c>
      <c r="L1146">
        <v>4732889784</v>
      </c>
      <c r="M1146">
        <v>4732889784</v>
      </c>
      <c r="N1146">
        <v>41093916439</v>
      </c>
      <c r="O1146">
        <v>37910734969</v>
      </c>
      <c r="P1146">
        <v>9067900196</v>
      </c>
      <c r="Q1146">
        <v>9067900196</v>
      </c>
      <c r="R1146">
        <v>10914759153</v>
      </c>
      <c r="S1146">
        <v>9067900196</v>
      </c>
      <c r="T1146">
        <v>8879217834</v>
      </c>
      <c r="U1146">
        <v>8879217834</v>
      </c>
      <c r="V1146">
        <v>8879217834</v>
      </c>
      <c r="W1146">
        <v>8879217834</v>
      </c>
      <c r="X1146">
        <v>8879217834</v>
      </c>
      <c r="Y1146">
        <v>3336</v>
      </c>
      <c r="Z1146">
        <v>276</v>
      </c>
      <c r="AA1146">
        <v>276</v>
      </c>
      <c r="AB1146">
        <v>8879217834</v>
      </c>
      <c r="AC1146">
        <v>1953012292</v>
      </c>
      <c r="AM1146">
        <v>29886000277</v>
      </c>
      <c r="AN1146">
        <v>8879217834</v>
      </c>
      <c r="AO1146">
        <v>8835481181</v>
      </c>
      <c r="AP1146">
        <v>8835481181</v>
      </c>
      <c r="AQ1146">
        <v>8778157235</v>
      </c>
      <c r="AR1146">
        <v>8778157235</v>
      </c>
      <c r="AS1146">
        <v>2171073914</v>
      </c>
      <c r="AT1146">
        <v>8877399866</v>
      </c>
      <c r="AU1146">
        <v>8622810290</v>
      </c>
      <c r="AV1146">
        <v>8622810290</v>
      </c>
      <c r="AW1146">
        <v>8382257717</v>
      </c>
      <c r="AX1146">
        <v>8879217834</v>
      </c>
      <c r="AY1146">
        <v>8879217834</v>
      </c>
      <c r="AZ1146">
        <v>9509090230</v>
      </c>
      <c r="BB1146">
        <v>553653000</v>
      </c>
      <c r="BD1146">
        <v>72213798631</v>
      </c>
      <c r="BE1146">
        <v>72213798631</v>
      </c>
      <c r="BF1146">
        <v>1</v>
      </c>
      <c r="BG1146">
        <v>1</v>
      </c>
      <c r="BI1146">
        <v>8879217834</v>
      </c>
      <c r="BK1146">
        <v>9067900196</v>
      </c>
      <c r="BL1146">
        <v>9067900196</v>
      </c>
      <c r="BM1146">
        <v>9067900196</v>
      </c>
      <c r="BN1146">
        <v>5230933228</v>
      </c>
      <c r="BQ1146">
        <v>276</v>
      </c>
      <c r="BR1146">
        <v>2020</v>
      </c>
      <c r="BS1146">
        <v>276</v>
      </c>
      <c r="BT1146">
        <v>155</v>
      </c>
    </row>
    <row r="1147" spans="1:72">
      <c r="A1147" t="s">
        <v>2027</v>
      </c>
      <c r="B1147" t="s">
        <v>269</v>
      </c>
      <c r="C1147">
        <v>2017</v>
      </c>
      <c r="D1147" t="s">
        <v>215</v>
      </c>
      <c r="E1147">
        <v>6</v>
      </c>
      <c r="G1147" t="s">
        <v>270</v>
      </c>
      <c r="H1147" t="s">
        <v>1409</v>
      </c>
      <c r="I1147">
        <v>225907015501</v>
      </c>
      <c r="J1147">
        <v>10747484480</v>
      </c>
      <c r="K1147">
        <v>7596439016</v>
      </c>
      <c r="L1147">
        <v>20348178668</v>
      </c>
      <c r="M1147">
        <v>20348178668</v>
      </c>
      <c r="N1147">
        <v>160293561880</v>
      </c>
      <c r="O1147">
        <v>101667567641</v>
      </c>
      <c r="P1147">
        <v>44403624765</v>
      </c>
      <c r="Q1147">
        <v>44403624765</v>
      </c>
      <c r="R1147">
        <v>45551770875</v>
      </c>
      <c r="S1147">
        <v>44403624765</v>
      </c>
      <c r="T1147">
        <v>44126613163</v>
      </c>
      <c r="U1147">
        <v>44126613163</v>
      </c>
      <c r="V1147">
        <v>44126613163</v>
      </c>
      <c r="W1147">
        <v>44126613163</v>
      </c>
      <c r="X1147">
        <v>44126613163</v>
      </c>
      <c r="Y1147">
        <v>9962</v>
      </c>
      <c r="Z1147">
        <v>1038</v>
      </c>
      <c r="AA1147">
        <v>1038</v>
      </c>
      <c r="AB1147">
        <v>44126613163</v>
      </c>
      <c r="AC1147">
        <v>5282356727</v>
      </c>
      <c r="AM1147">
        <v>67211543914</v>
      </c>
      <c r="AN1147">
        <v>44126613163</v>
      </c>
      <c r="AO1147">
        <v>43250926467</v>
      </c>
      <c r="AP1147">
        <v>43250926467</v>
      </c>
      <c r="AQ1147">
        <v>45047902170</v>
      </c>
      <c r="AR1147">
        <v>45047902170</v>
      </c>
      <c r="AS1147">
        <v>13685384798</v>
      </c>
      <c r="AT1147">
        <v>44039609168</v>
      </c>
      <c r="AU1147">
        <v>41622735190</v>
      </c>
      <c r="AV1147">
        <v>41622735190</v>
      </c>
      <c r="AW1147">
        <v>40578976825</v>
      </c>
      <c r="AX1147">
        <v>44126613163</v>
      </c>
      <c r="AY1147">
        <v>44126613163</v>
      </c>
      <c r="AZ1147">
        <v>47650081496</v>
      </c>
      <c r="BB1147">
        <v>11375396000</v>
      </c>
      <c r="BD1147">
        <v>225907015501</v>
      </c>
      <c r="BE1147">
        <v>225907015501</v>
      </c>
      <c r="BF1147">
        <v>1</v>
      </c>
      <c r="BG1147">
        <v>1</v>
      </c>
      <c r="BI1147">
        <v>44126613163</v>
      </c>
      <c r="BK1147">
        <v>44403624765</v>
      </c>
      <c r="BL1147">
        <v>44403624765</v>
      </c>
      <c r="BM1147">
        <v>44403624765</v>
      </c>
      <c r="BN1147">
        <v>21403954166</v>
      </c>
      <c r="BQ1147">
        <v>1038</v>
      </c>
      <c r="BR1147">
        <v>4803</v>
      </c>
      <c r="BS1147">
        <v>1038</v>
      </c>
      <c r="BT1147">
        <v>1393</v>
      </c>
    </row>
    <row r="1148" spans="1:72">
      <c r="A1148" t="s">
        <v>1435</v>
      </c>
      <c r="B1148" t="s">
        <v>44</v>
      </c>
      <c r="C1148">
        <v>2017</v>
      </c>
      <c r="D1148" t="s">
        <v>215</v>
      </c>
      <c r="E1148">
        <v>3</v>
      </c>
      <c r="G1148" t="s">
        <v>272</v>
      </c>
      <c r="H1148" t="s">
        <v>1409</v>
      </c>
      <c r="I1148">
        <v>106280827802</v>
      </c>
      <c r="J1148">
        <v>1318040614</v>
      </c>
      <c r="K1148">
        <v>1057272028</v>
      </c>
      <c r="L1148">
        <v>3169260888</v>
      </c>
      <c r="M1148">
        <v>3169260888</v>
      </c>
      <c r="N1148">
        <v>34703406610</v>
      </c>
      <c r="O1148">
        <v>15116519644</v>
      </c>
      <c r="P1148">
        <v>8627414828</v>
      </c>
      <c r="Q1148">
        <v>8627414828</v>
      </c>
      <c r="R1148">
        <v>8475182953</v>
      </c>
      <c r="S1148">
        <v>8627414828</v>
      </c>
      <c r="T1148">
        <v>8604120994</v>
      </c>
      <c r="U1148">
        <v>8604120994</v>
      </c>
      <c r="V1148">
        <v>8604120994</v>
      </c>
      <c r="W1148">
        <v>8604120994</v>
      </c>
      <c r="X1148">
        <v>8604120994</v>
      </c>
      <c r="Y1148">
        <v>2749</v>
      </c>
      <c r="Z1148">
        <v>251</v>
      </c>
      <c r="AA1148">
        <v>251</v>
      </c>
      <c r="AB1148">
        <v>8604120994</v>
      </c>
      <c r="AC1148">
        <v>1552225301</v>
      </c>
      <c r="AM1148">
        <v>13860744697</v>
      </c>
      <c r="AN1148">
        <v>8604120994</v>
      </c>
      <c r="AO1148">
        <v>8209343897</v>
      </c>
      <c r="AP1148">
        <v>8209343897</v>
      </c>
      <c r="AQ1148">
        <v>8784848645</v>
      </c>
      <c r="AR1148">
        <v>8784848645</v>
      </c>
      <c r="AS1148">
        <v>924511041</v>
      </c>
      <c r="AT1148">
        <v>8601492316</v>
      </c>
      <c r="AU1148">
        <v>8291329930</v>
      </c>
      <c r="AV1148">
        <v>8291329930</v>
      </c>
      <c r="AW1148">
        <v>8193030350</v>
      </c>
      <c r="AX1148">
        <v>8604120994</v>
      </c>
      <c r="AY1148">
        <v>8604120994</v>
      </c>
      <c r="AZ1148">
        <v>9717401466</v>
      </c>
      <c r="BB1148">
        <v>1102699000</v>
      </c>
      <c r="BD1148">
        <v>106280827802</v>
      </c>
      <c r="BE1148">
        <v>106280827802</v>
      </c>
      <c r="BF1148">
        <v>1</v>
      </c>
      <c r="BG1148">
        <v>1</v>
      </c>
      <c r="BI1148">
        <v>8604120994</v>
      </c>
      <c r="BK1148">
        <v>8627414828</v>
      </c>
      <c r="BL1148">
        <v>8627414828</v>
      </c>
      <c r="BM1148">
        <v>8627414828</v>
      </c>
      <c r="BN1148">
        <v>5344963513</v>
      </c>
      <c r="BQ1148">
        <v>251</v>
      </c>
      <c r="BR1148">
        <v>1954</v>
      </c>
      <c r="BS1148">
        <v>251</v>
      </c>
      <c r="BT1148">
        <v>233</v>
      </c>
    </row>
    <row r="1149" spans="1:72">
      <c r="A1149" t="s">
        <v>1436</v>
      </c>
      <c r="B1149" t="s">
        <v>45</v>
      </c>
      <c r="C1149">
        <v>2017</v>
      </c>
      <c r="D1149" t="s">
        <v>231</v>
      </c>
      <c r="E1149">
        <v>3</v>
      </c>
      <c r="G1149" t="s">
        <v>274</v>
      </c>
      <c r="H1149" t="s">
        <v>1409</v>
      </c>
      <c r="I1149">
        <v>90634933266</v>
      </c>
      <c r="J1149">
        <v>1827641726</v>
      </c>
      <c r="K1149">
        <v>1432995098</v>
      </c>
      <c r="L1149">
        <v>3891246631</v>
      </c>
      <c r="M1149">
        <v>3891246631</v>
      </c>
      <c r="N1149">
        <v>20055897693</v>
      </c>
      <c r="O1149">
        <v>16053985933</v>
      </c>
      <c r="P1149">
        <v>7960679630</v>
      </c>
      <c r="Q1149">
        <v>7960679630</v>
      </c>
      <c r="R1149">
        <v>8624583322</v>
      </c>
      <c r="S1149">
        <v>7960679630</v>
      </c>
      <c r="T1149">
        <v>7947852250</v>
      </c>
      <c r="U1149">
        <v>7947852250</v>
      </c>
      <c r="V1149">
        <v>7947852250</v>
      </c>
      <c r="W1149">
        <v>7947852250</v>
      </c>
      <c r="X1149">
        <v>7947852250</v>
      </c>
      <c r="Y1149">
        <v>2965</v>
      </c>
      <c r="Z1149">
        <v>206</v>
      </c>
      <c r="AA1149">
        <v>206</v>
      </c>
      <c r="AB1149">
        <v>7947852250</v>
      </c>
      <c r="AC1149">
        <v>1661101144</v>
      </c>
      <c r="AM1149">
        <v>12424957425</v>
      </c>
      <c r="AN1149">
        <v>7947852250</v>
      </c>
      <c r="AO1149">
        <v>7956376064</v>
      </c>
      <c r="AP1149">
        <v>7956376064</v>
      </c>
      <c r="AQ1149">
        <v>7702144565</v>
      </c>
      <c r="AR1149">
        <v>7702144565</v>
      </c>
      <c r="AS1149">
        <v>1748366730</v>
      </c>
      <c r="AT1149">
        <v>7946952759</v>
      </c>
      <c r="AU1149">
        <v>7616913771</v>
      </c>
      <c r="AV1149">
        <v>7616913771</v>
      </c>
      <c r="AW1149">
        <v>7397876900</v>
      </c>
      <c r="AX1149">
        <v>7947852250</v>
      </c>
      <c r="AY1149">
        <v>7947852250</v>
      </c>
      <c r="AZ1149">
        <v>8338367678</v>
      </c>
      <c r="BB1149">
        <v>929100000</v>
      </c>
      <c r="BD1149">
        <v>90634933266</v>
      </c>
      <c r="BE1149">
        <v>90634933266</v>
      </c>
      <c r="BF1149">
        <v>1</v>
      </c>
      <c r="BG1149">
        <v>1</v>
      </c>
      <c r="BI1149">
        <v>7947852250</v>
      </c>
      <c r="BK1149">
        <v>7960679630</v>
      </c>
      <c r="BL1149">
        <v>7960679630</v>
      </c>
      <c r="BM1149">
        <v>7960679630</v>
      </c>
      <c r="BN1149">
        <v>5058092369</v>
      </c>
      <c r="BQ1149">
        <v>206</v>
      </c>
      <c r="BR1149">
        <v>2075</v>
      </c>
      <c r="BS1149">
        <v>206</v>
      </c>
      <c r="BT1149">
        <v>103</v>
      </c>
    </row>
    <row r="1150" spans="1:72">
      <c r="A1150" t="s">
        <v>1437</v>
      </c>
      <c r="B1150" t="s">
        <v>46</v>
      </c>
      <c r="C1150">
        <v>2017</v>
      </c>
      <c r="D1150" t="s">
        <v>215</v>
      </c>
      <c r="E1150">
        <v>4</v>
      </c>
      <c r="G1150" t="s">
        <v>276</v>
      </c>
      <c r="H1150" t="s">
        <v>1409</v>
      </c>
      <c r="I1150">
        <v>45336310906</v>
      </c>
      <c r="J1150">
        <v>5829229788</v>
      </c>
      <c r="K1150">
        <v>2075506078</v>
      </c>
      <c r="L1150">
        <v>3126599797</v>
      </c>
      <c r="M1150">
        <v>3126599797</v>
      </c>
      <c r="N1150">
        <v>35267363733</v>
      </c>
      <c r="O1150">
        <v>27614438185</v>
      </c>
      <c r="P1150">
        <v>10372453500</v>
      </c>
      <c r="Q1150">
        <v>10372453500</v>
      </c>
      <c r="R1150">
        <v>9990533322</v>
      </c>
      <c r="S1150">
        <v>10372453500</v>
      </c>
      <c r="T1150">
        <v>10398061494</v>
      </c>
      <c r="U1150">
        <v>10398061494</v>
      </c>
      <c r="V1150">
        <v>10398061494</v>
      </c>
      <c r="W1150">
        <v>10398061494</v>
      </c>
      <c r="X1150">
        <v>10398061494</v>
      </c>
      <c r="Y1150">
        <v>4957</v>
      </c>
      <c r="Z1150">
        <v>309</v>
      </c>
      <c r="AA1150">
        <v>309</v>
      </c>
      <c r="AB1150">
        <v>10398061494</v>
      </c>
      <c r="AC1150">
        <v>2701118617</v>
      </c>
      <c r="AM1150">
        <v>18592407769</v>
      </c>
      <c r="AN1150">
        <v>10398061494</v>
      </c>
      <c r="AO1150">
        <v>10063270049</v>
      </c>
      <c r="AP1150">
        <v>10063270049</v>
      </c>
      <c r="AQ1150">
        <v>10355874770</v>
      </c>
      <c r="AR1150">
        <v>10355874770</v>
      </c>
      <c r="AS1150">
        <v>1454509088</v>
      </c>
      <c r="AT1150">
        <v>10384898857</v>
      </c>
      <c r="AU1150">
        <v>9961699387</v>
      </c>
      <c r="AV1150">
        <v>9961699387</v>
      </c>
      <c r="AW1150">
        <v>9747623870</v>
      </c>
      <c r="AX1150">
        <v>10398061494</v>
      </c>
      <c r="AY1150">
        <v>10398061494</v>
      </c>
      <c r="AZ1150">
        <v>11029153745</v>
      </c>
      <c r="BB1150">
        <v>1191988000</v>
      </c>
      <c r="BD1150">
        <v>45336310906</v>
      </c>
      <c r="BE1150">
        <v>45336310906</v>
      </c>
      <c r="BF1150">
        <v>1</v>
      </c>
      <c r="BG1150">
        <v>1</v>
      </c>
      <c r="BI1150">
        <v>10398061494</v>
      </c>
      <c r="BK1150">
        <v>10372453500</v>
      </c>
      <c r="BL1150">
        <v>10372453500</v>
      </c>
      <c r="BM1150">
        <v>10372453500</v>
      </c>
      <c r="BN1150">
        <v>6132585667</v>
      </c>
      <c r="BQ1150">
        <v>309</v>
      </c>
      <c r="BR1150">
        <v>3605</v>
      </c>
      <c r="BS1150">
        <v>309</v>
      </c>
      <c r="BT1150">
        <v>217</v>
      </c>
    </row>
    <row r="1151" spans="1:72">
      <c r="A1151" t="s">
        <v>1438</v>
      </c>
      <c r="B1151" t="s">
        <v>47</v>
      </c>
      <c r="C1151">
        <v>2017</v>
      </c>
      <c r="D1151" t="s">
        <v>218</v>
      </c>
      <c r="E1151">
        <v>5</v>
      </c>
      <c r="G1151" t="s">
        <v>278</v>
      </c>
      <c r="H1151" t="s">
        <v>1409</v>
      </c>
      <c r="I1151">
        <v>175914343080</v>
      </c>
      <c r="J1151">
        <v>1716782172</v>
      </c>
      <c r="K1151">
        <v>1493268528</v>
      </c>
      <c r="L1151">
        <v>8171357760</v>
      </c>
      <c r="M1151">
        <v>8171357760</v>
      </c>
      <c r="N1151">
        <v>35625714761</v>
      </c>
      <c r="O1151">
        <v>33878517734</v>
      </c>
      <c r="P1151">
        <v>11551840069</v>
      </c>
      <c r="Q1151">
        <v>11551840069</v>
      </c>
      <c r="R1151">
        <v>11687275748</v>
      </c>
      <c r="S1151">
        <v>11551840069</v>
      </c>
      <c r="T1151">
        <v>11297864236</v>
      </c>
      <c r="U1151">
        <v>11297864236</v>
      </c>
      <c r="V1151">
        <v>11297864236</v>
      </c>
      <c r="W1151">
        <v>11297864236</v>
      </c>
      <c r="X1151">
        <v>11297864236</v>
      </c>
      <c r="Y1151">
        <v>6307</v>
      </c>
      <c r="Z1151">
        <v>381</v>
      </c>
      <c r="AA1151">
        <v>381</v>
      </c>
      <c r="AB1151">
        <v>11297864236</v>
      </c>
      <c r="AC1151">
        <v>3519382208</v>
      </c>
      <c r="AM1151">
        <v>32665210348</v>
      </c>
      <c r="AN1151">
        <v>11297864236</v>
      </c>
      <c r="AO1151">
        <v>11378431241</v>
      </c>
      <c r="AP1151">
        <v>11378431241</v>
      </c>
      <c r="AQ1151">
        <v>11257038831</v>
      </c>
      <c r="AR1151">
        <v>11257038831</v>
      </c>
      <c r="AS1151">
        <v>1090596920</v>
      </c>
      <c r="AT1151">
        <v>11291942617</v>
      </c>
      <c r="AU1151">
        <v>10497465832</v>
      </c>
      <c r="AV1151">
        <v>10497465832</v>
      </c>
      <c r="AW1151">
        <v>10138199991</v>
      </c>
      <c r="AX1151">
        <v>11297864236</v>
      </c>
      <c r="AY1151">
        <v>11297864236</v>
      </c>
      <c r="AZ1151">
        <v>12178482544</v>
      </c>
      <c r="BB1151">
        <v>1520877000</v>
      </c>
      <c r="BD1151">
        <v>175914343080</v>
      </c>
      <c r="BE1151">
        <v>175914343080</v>
      </c>
      <c r="BF1151">
        <v>1</v>
      </c>
      <c r="BG1151">
        <v>1</v>
      </c>
      <c r="BI1151">
        <v>11297864236</v>
      </c>
      <c r="BK1151">
        <v>11551840069</v>
      </c>
      <c r="BL1151">
        <v>11551840069</v>
      </c>
      <c r="BM1151">
        <v>11551840069</v>
      </c>
      <c r="BN1151">
        <v>7450135848</v>
      </c>
      <c r="BQ1151">
        <v>381</v>
      </c>
      <c r="BR1151">
        <v>4421</v>
      </c>
      <c r="BS1151">
        <v>381</v>
      </c>
      <c r="BT1151">
        <v>185</v>
      </c>
    </row>
    <row r="1152" spans="1:72">
      <c r="A1152" t="s">
        <v>1439</v>
      </c>
      <c r="B1152" t="s">
        <v>48</v>
      </c>
      <c r="C1152">
        <v>2017</v>
      </c>
      <c r="D1152" t="s">
        <v>231</v>
      </c>
      <c r="E1152">
        <v>6</v>
      </c>
      <c r="G1152" t="s">
        <v>280</v>
      </c>
      <c r="H1152" t="s">
        <v>1409</v>
      </c>
      <c r="I1152">
        <v>106971605442</v>
      </c>
      <c r="J1152">
        <v>4169444097</v>
      </c>
      <c r="K1152">
        <v>2525969008</v>
      </c>
      <c r="L1152">
        <v>4308707295</v>
      </c>
      <c r="M1152">
        <v>4308707295</v>
      </c>
      <c r="N1152">
        <v>48248540941</v>
      </c>
      <c r="O1152">
        <v>38378950136</v>
      </c>
      <c r="P1152">
        <v>18131793217</v>
      </c>
      <c r="Q1152">
        <v>18131793217</v>
      </c>
      <c r="R1152">
        <v>18052671495</v>
      </c>
      <c r="S1152">
        <v>18131793217</v>
      </c>
      <c r="T1152">
        <v>18025361556</v>
      </c>
      <c r="U1152">
        <v>18025361556</v>
      </c>
      <c r="V1152">
        <v>18025361556</v>
      </c>
      <c r="W1152">
        <v>18025361556</v>
      </c>
      <c r="X1152">
        <v>18025361556</v>
      </c>
      <c r="Y1152">
        <v>9756</v>
      </c>
      <c r="Z1152">
        <v>611</v>
      </c>
      <c r="AA1152">
        <v>611</v>
      </c>
      <c r="AB1152">
        <v>18025361556</v>
      </c>
      <c r="AC1152">
        <v>5733114269</v>
      </c>
      <c r="AM1152">
        <v>29036205286</v>
      </c>
      <c r="AN1152">
        <v>18025361556</v>
      </c>
      <c r="AO1152">
        <v>17001738242</v>
      </c>
      <c r="AP1152">
        <v>17001738242</v>
      </c>
      <c r="AQ1152">
        <v>17736626492</v>
      </c>
      <c r="AR1152">
        <v>17736626492</v>
      </c>
      <c r="AS1152">
        <v>2338049308</v>
      </c>
      <c r="AT1152">
        <v>18008623794</v>
      </c>
      <c r="AU1152">
        <v>17242573769</v>
      </c>
      <c r="AV1152">
        <v>17242573769</v>
      </c>
      <c r="AW1152">
        <v>16757138961</v>
      </c>
      <c r="AX1152">
        <v>18025361556</v>
      </c>
      <c r="AY1152">
        <v>18025361556</v>
      </c>
      <c r="AZ1152">
        <v>19116030642</v>
      </c>
      <c r="BB1152">
        <v>2022739000</v>
      </c>
      <c r="BD1152">
        <v>106971605442</v>
      </c>
      <c r="BE1152">
        <v>106971605442</v>
      </c>
      <c r="BF1152">
        <v>1</v>
      </c>
      <c r="BG1152">
        <v>1</v>
      </c>
      <c r="BI1152">
        <v>18025361556</v>
      </c>
      <c r="BK1152">
        <v>18131793217</v>
      </c>
      <c r="BL1152">
        <v>18131793217</v>
      </c>
      <c r="BM1152">
        <v>18131793217</v>
      </c>
      <c r="BN1152">
        <v>11685366135</v>
      </c>
      <c r="BQ1152">
        <v>611</v>
      </c>
      <c r="BR1152">
        <v>7458</v>
      </c>
      <c r="BS1152">
        <v>611</v>
      </c>
      <c r="BT1152">
        <v>314</v>
      </c>
    </row>
    <row r="1153" spans="1:72">
      <c r="A1153" t="s">
        <v>1440</v>
      </c>
      <c r="B1153" t="s">
        <v>49</v>
      </c>
      <c r="C1153">
        <v>2017</v>
      </c>
      <c r="D1153" t="s">
        <v>228</v>
      </c>
      <c r="E1153">
        <v>7</v>
      </c>
      <c r="G1153" t="s">
        <v>282</v>
      </c>
      <c r="H1153" t="s">
        <v>1409</v>
      </c>
      <c r="I1153">
        <v>124224370442</v>
      </c>
      <c r="J1153">
        <v>31770497559</v>
      </c>
      <c r="K1153">
        <v>8365682797</v>
      </c>
      <c r="L1153">
        <v>14730208451</v>
      </c>
      <c r="M1153">
        <v>14730208451</v>
      </c>
      <c r="N1153">
        <v>127761551746</v>
      </c>
      <c r="O1153">
        <v>89602360359</v>
      </c>
      <c r="P1153">
        <v>57169295383</v>
      </c>
      <c r="Q1153">
        <v>23813450621</v>
      </c>
      <c r="R1153">
        <v>62276079295</v>
      </c>
      <c r="S1153">
        <v>57169295383</v>
      </c>
      <c r="T1153">
        <v>55814836821</v>
      </c>
      <c r="U1153">
        <v>23988164448</v>
      </c>
      <c r="V1153">
        <v>55814836821</v>
      </c>
      <c r="W1153">
        <v>55814836821</v>
      </c>
      <c r="X1153">
        <v>23988164448</v>
      </c>
      <c r="Y1153">
        <v>12414</v>
      </c>
      <c r="Z1153">
        <v>1092</v>
      </c>
      <c r="AA1153">
        <v>1092</v>
      </c>
      <c r="AB1153">
        <v>55814836821</v>
      </c>
      <c r="AC1153">
        <v>7203627175</v>
      </c>
      <c r="AD1153">
        <v>55814836821</v>
      </c>
      <c r="AE1153">
        <v>31826672373</v>
      </c>
      <c r="AF1153">
        <v>1047</v>
      </c>
      <c r="AG1153">
        <v>1047</v>
      </c>
      <c r="AH1153">
        <v>1047</v>
      </c>
      <c r="AI1153">
        <v>33355844762</v>
      </c>
      <c r="AJ1153">
        <v>31826672373</v>
      </c>
      <c r="AK1153">
        <v>11769721003</v>
      </c>
      <c r="AL1153">
        <v>29656168651</v>
      </c>
      <c r="AM1153">
        <v>57542893164</v>
      </c>
      <c r="AN1153">
        <v>55814836821</v>
      </c>
      <c r="AO1153">
        <v>55502654648</v>
      </c>
      <c r="AP1153">
        <v>55502654648</v>
      </c>
      <c r="AQ1153">
        <v>55992954415</v>
      </c>
      <c r="AR1153">
        <v>28723698535</v>
      </c>
      <c r="AS1153">
        <v>3225222771</v>
      </c>
      <c r="AT1153">
        <v>55508619210</v>
      </c>
      <c r="AU1153">
        <v>54136269106</v>
      </c>
      <c r="AV1153">
        <v>22807229466</v>
      </c>
      <c r="AW1153">
        <v>54630611345</v>
      </c>
      <c r="AX1153">
        <v>55814836821</v>
      </c>
      <c r="AY1153">
        <v>23988164448</v>
      </c>
      <c r="AZ1153">
        <v>58433790490</v>
      </c>
      <c r="BA1153">
        <v>10871466653</v>
      </c>
      <c r="BB1153">
        <v>3649769000</v>
      </c>
      <c r="BC1153">
        <v>27349074000</v>
      </c>
      <c r="BD1153">
        <v>124224370442</v>
      </c>
      <c r="BE1153">
        <v>88810743335</v>
      </c>
      <c r="BF1153">
        <v>1</v>
      </c>
      <c r="BG1153">
        <v>1</v>
      </c>
      <c r="BH1153">
        <v>1</v>
      </c>
      <c r="BI1153">
        <v>55814836821</v>
      </c>
      <c r="BJ1153">
        <v>27553158959</v>
      </c>
      <c r="BK1153">
        <v>57169295383</v>
      </c>
      <c r="BL1153">
        <v>57169295383</v>
      </c>
      <c r="BM1153">
        <v>29616136424</v>
      </c>
      <c r="BN1153">
        <v>15827221164</v>
      </c>
      <c r="BO1153">
        <v>35413627107</v>
      </c>
      <c r="BP1153">
        <v>27553158959</v>
      </c>
      <c r="BQ1153">
        <v>1092</v>
      </c>
      <c r="BR1153">
        <v>10308</v>
      </c>
      <c r="BS1153">
        <v>1092</v>
      </c>
      <c r="BT1153">
        <v>1392</v>
      </c>
    </row>
    <row r="1154" spans="1:72">
      <c r="A1154" t="s">
        <v>1441</v>
      </c>
      <c r="B1154" t="s">
        <v>50</v>
      </c>
      <c r="C1154">
        <v>2017</v>
      </c>
      <c r="D1154" t="s">
        <v>215</v>
      </c>
      <c r="E1154">
        <v>2</v>
      </c>
      <c r="G1154" t="s">
        <v>284</v>
      </c>
      <c r="H1154" t="s">
        <v>1409</v>
      </c>
      <c r="I1154">
        <v>18710407978</v>
      </c>
      <c r="J1154">
        <v>1612292930</v>
      </c>
      <c r="K1154">
        <v>942034585</v>
      </c>
      <c r="L1154">
        <v>1791059606</v>
      </c>
      <c r="M1154">
        <v>1791059606</v>
      </c>
      <c r="N1154">
        <v>26765299966</v>
      </c>
      <c r="O1154">
        <v>17031761004</v>
      </c>
      <c r="P1154">
        <v>7136894567</v>
      </c>
      <c r="Q1154">
        <v>7136894567</v>
      </c>
      <c r="R1154">
        <v>7209805273</v>
      </c>
      <c r="S1154">
        <v>7136894567</v>
      </c>
      <c r="T1154">
        <v>7002739545</v>
      </c>
      <c r="U1154">
        <v>7002739545</v>
      </c>
      <c r="V1154">
        <v>7002739545</v>
      </c>
      <c r="W1154">
        <v>7002739545</v>
      </c>
      <c r="X1154">
        <v>7002739545</v>
      </c>
      <c r="Y1154">
        <v>2349</v>
      </c>
      <c r="Z1154">
        <v>217</v>
      </c>
      <c r="AA1154">
        <v>217</v>
      </c>
      <c r="AB1154">
        <v>7002739545</v>
      </c>
      <c r="AC1154">
        <v>1375425557</v>
      </c>
      <c r="AM1154">
        <v>12052166362</v>
      </c>
      <c r="AN1154">
        <v>7002739545</v>
      </c>
      <c r="AO1154">
        <v>6486669023</v>
      </c>
      <c r="AP1154">
        <v>6486669023</v>
      </c>
      <c r="AQ1154">
        <v>7126444147</v>
      </c>
      <c r="AR1154">
        <v>7126444147</v>
      </c>
      <c r="AS1154">
        <v>835615582</v>
      </c>
      <c r="AT1154">
        <v>6991292456</v>
      </c>
      <c r="AU1154">
        <v>6625283022</v>
      </c>
      <c r="AV1154">
        <v>6625283022</v>
      </c>
      <c r="AW1154">
        <v>6484028186</v>
      </c>
      <c r="AX1154">
        <v>7002739545</v>
      </c>
      <c r="AY1154">
        <v>7002739545</v>
      </c>
      <c r="AZ1154">
        <v>7671748567</v>
      </c>
      <c r="BB1154">
        <v>863162000</v>
      </c>
      <c r="BD1154">
        <v>18710407978</v>
      </c>
      <c r="BE1154">
        <v>18710407978</v>
      </c>
      <c r="BF1154">
        <v>1</v>
      </c>
      <c r="BG1154">
        <v>1</v>
      </c>
      <c r="BI1154">
        <v>7002739545</v>
      </c>
      <c r="BK1154">
        <v>7136894567</v>
      </c>
      <c r="BL1154">
        <v>7136894567</v>
      </c>
      <c r="BM1154">
        <v>7136894567</v>
      </c>
      <c r="BN1154">
        <v>3660252872</v>
      </c>
      <c r="BQ1154">
        <v>217</v>
      </c>
      <c r="BR1154">
        <v>1226</v>
      </c>
      <c r="BS1154">
        <v>217</v>
      </c>
      <c r="BT1154">
        <v>138</v>
      </c>
    </row>
    <row r="1155" spans="1:72">
      <c r="A1155" t="s">
        <v>1442</v>
      </c>
      <c r="B1155" t="s">
        <v>51</v>
      </c>
      <c r="C1155">
        <v>2017</v>
      </c>
      <c r="D1155" t="s">
        <v>212</v>
      </c>
      <c r="E1155">
        <v>2</v>
      </c>
      <c r="G1155" t="s">
        <v>286</v>
      </c>
      <c r="H1155" t="s">
        <v>1409</v>
      </c>
      <c r="I1155">
        <v>14032593108</v>
      </c>
      <c r="J1155">
        <v>686237280</v>
      </c>
      <c r="K1155">
        <v>588415119</v>
      </c>
      <c r="L1155">
        <v>605506946</v>
      </c>
      <c r="M1155">
        <v>605506946</v>
      </c>
      <c r="N1155">
        <v>10483300330</v>
      </c>
      <c r="O1155">
        <v>8942047517</v>
      </c>
      <c r="P1155">
        <v>4191844832</v>
      </c>
      <c r="Q1155">
        <v>4191844832</v>
      </c>
      <c r="R1155">
        <v>4195245436</v>
      </c>
      <c r="S1155">
        <v>4191844832</v>
      </c>
      <c r="T1155">
        <v>4189061857</v>
      </c>
      <c r="U1155">
        <v>4189061857</v>
      </c>
      <c r="V1155">
        <v>4189061857</v>
      </c>
      <c r="W1155">
        <v>4189061857</v>
      </c>
      <c r="X1155">
        <v>4189061857</v>
      </c>
      <c r="Y1155">
        <v>1302</v>
      </c>
      <c r="Z1155">
        <v>148</v>
      </c>
      <c r="AA1155">
        <v>148</v>
      </c>
      <c r="AB1155">
        <v>4189061857</v>
      </c>
      <c r="AC1155">
        <v>755455392</v>
      </c>
      <c r="AM1155">
        <v>6075771592</v>
      </c>
      <c r="AN1155">
        <v>4189061857</v>
      </c>
      <c r="AO1155">
        <v>4001746812</v>
      </c>
      <c r="AP1155">
        <v>4001746812</v>
      </c>
      <c r="AQ1155">
        <v>4274943474</v>
      </c>
      <c r="AR1155">
        <v>4274943474</v>
      </c>
      <c r="AS1155">
        <v>81396794</v>
      </c>
      <c r="AT1155">
        <v>4186198604</v>
      </c>
      <c r="AU1155">
        <v>3968241702</v>
      </c>
      <c r="AV1155">
        <v>3968241702</v>
      </c>
      <c r="AW1155">
        <v>3708147944</v>
      </c>
      <c r="AX1155">
        <v>4189061857</v>
      </c>
      <c r="AY1155">
        <v>4189061857</v>
      </c>
      <c r="AZ1155">
        <v>4339783738</v>
      </c>
      <c r="BB1155">
        <v>97495000</v>
      </c>
      <c r="BD1155">
        <v>14032593108</v>
      </c>
      <c r="BE1155">
        <v>14032593108</v>
      </c>
      <c r="BF1155">
        <v>1</v>
      </c>
      <c r="BG1155">
        <v>1</v>
      </c>
      <c r="BI1155">
        <v>4189061857</v>
      </c>
      <c r="BK1155">
        <v>4191844832</v>
      </c>
      <c r="BL1155">
        <v>4191844832</v>
      </c>
      <c r="BM1155">
        <v>4191844832</v>
      </c>
      <c r="BN1155">
        <v>3025103520</v>
      </c>
      <c r="BQ1155">
        <v>148</v>
      </c>
      <c r="BR1155">
        <v>675</v>
      </c>
      <c r="BS1155">
        <v>148</v>
      </c>
      <c r="BT1155">
        <v>135</v>
      </c>
    </row>
    <row r="1156" spans="1:72">
      <c r="A1156" t="s">
        <v>1443</v>
      </c>
      <c r="B1156" t="s">
        <v>52</v>
      </c>
      <c r="C1156">
        <v>2017</v>
      </c>
      <c r="D1156" t="s">
        <v>228</v>
      </c>
      <c r="E1156">
        <v>6</v>
      </c>
      <c r="G1156" t="s">
        <v>288</v>
      </c>
      <c r="H1156" t="s">
        <v>1409</v>
      </c>
      <c r="I1156">
        <v>81132744644</v>
      </c>
      <c r="J1156">
        <v>27180448572</v>
      </c>
      <c r="K1156">
        <v>7455192023</v>
      </c>
      <c r="L1156">
        <v>10459254572</v>
      </c>
      <c r="M1156">
        <v>10459254572</v>
      </c>
      <c r="N1156">
        <v>86629925892</v>
      </c>
      <c r="O1156">
        <v>60939860592</v>
      </c>
      <c r="P1156">
        <v>40901628308</v>
      </c>
      <c r="Q1156">
        <v>18576851177</v>
      </c>
      <c r="R1156">
        <v>44277524487</v>
      </c>
      <c r="S1156">
        <v>40901628308</v>
      </c>
      <c r="T1156">
        <v>40840854439</v>
      </c>
      <c r="U1156">
        <v>18475278708</v>
      </c>
      <c r="V1156">
        <v>40840854439</v>
      </c>
      <c r="W1156">
        <v>40840854439</v>
      </c>
      <c r="X1156">
        <v>18475278708</v>
      </c>
      <c r="Y1156">
        <v>9249</v>
      </c>
      <c r="Z1156">
        <v>863</v>
      </c>
      <c r="AA1156">
        <v>863</v>
      </c>
      <c r="AB1156">
        <v>40840854439</v>
      </c>
      <c r="AC1156">
        <v>5246625586</v>
      </c>
      <c r="AD1156">
        <v>40840854439</v>
      </c>
      <c r="AE1156">
        <v>22365575731</v>
      </c>
      <c r="AF1156">
        <v>954</v>
      </c>
      <c r="AG1156">
        <v>954</v>
      </c>
      <c r="AH1156">
        <v>954</v>
      </c>
      <c r="AI1156">
        <v>22324777131</v>
      </c>
      <c r="AJ1156">
        <v>22365575731</v>
      </c>
      <c r="AK1156">
        <v>8732997085</v>
      </c>
      <c r="AL1156">
        <v>21131630708</v>
      </c>
      <c r="AM1156">
        <v>46475069601</v>
      </c>
      <c r="AN1156">
        <v>40840854439</v>
      </c>
      <c r="AO1156">
        <v>40119194661</v>
      </c>
      <c r="AP1156">
        <v>40119194661</v>
      </c>
      <c r="AQ1156">
        <v>39540054050</v>
      </c>
      <c r="AR1156">
        <v>21794095674</v>
      </c>
      <c r="AS1156">
        <v>2028169104</v>
      </c>
      <c r="AT1156">
        <v>40677063202</v>
      </c>
      <c r="AU1156">
        <v>39674125109</v>
      </c>
      <c r="AV1156">
        <v>17631343916</v>
      </c>
      <c r="AW1156">
        <v>37934069663</v>
      </c>
      <c r="AX1156">
        <v>40840854439</v>
      </c>
      <c r="AY1156">
        <v>18475278708</v>
      </c>
      <c r="AZ1156">
        <v>41424406522</v>
      </c>
      <c r="BA1156">
        <v>7030043074</v>
      </c>
      <c r="BB1156">
        <v>2116249000</v>
      </c>
      <c r="BC1156">
        <v>18149761000</v>
      </c>
      <c r="BD1156">
        <v>81132744644</v>
      </c>
      <c r="BE1156">
        <v>59385915736</v>
      </c>
      <c r="BF1156">
        <v>1</v>
      </c>
      <c r="BG1156">
        <v>1</v>
      </c>
      <c r="BH1156">
        <v>1</v>
      </c>
      <c r="BI1156">
        <v>40840854439</v>
      </c>
      <c r="BJ1156">
        <v>18994305903</v>
      </c>
      <c r="BK1156">
        <v>40901628308</v>
      </c>
      <c r="BL1156">
        <v>40901628308</v>
      </c>
      <c r="BM1156">
        <v>21907322405</v>
      </c>
      <c r="BN1156">
        <v>12455526166</v>
      </c>
      <c r="BO1156">
        <v>21746828908</v>
      </c>
      <c r="BP1156">
        <v>18994305903</v>
      </c>
      <c r="BQ1156">
        <v>863</v>
      </c>
      <c r="BR1156">
        <v>8127</v>
      </c>
      <c r="BS1156">
        <v>863</v>
      </c>
      <c r="BT1156">
        <v>1316</v>
      </c>
    </row>
    <row r="1157" spans="1:72">
      <c r="A1157" t="s">
        <v>1444</v>
      </c>
      <c r="B1157" t="s">
        <v>53</v>
      </c>
      <c r="C1157">
        <v>2017</v>
      </c>
      <c r="D1157" t="s">
        <v>228</v>
      </c>
      <c r="E1157">
        <v>6</v>
      </c>
      <c r="G1157" t="s">
        <v>290</v>
      </c>
      <c r="H1157" t="s">
        <v>1409</v>
      </c>
      <c r="I1157">
        <v>134888198597</v>
      </c>
      <c r="J1157">
        <v>37007340812</v>
      </c>
      <c r="K1157">
        <v>14093059759</v>
      </c>
      <c r="L1157">
        <v>17758334737</v>
      </c>
      <c r="M1157">
        <v>17758334737</v>
      </c>
      <c r="N1157">
        <v>165612758867</v>
      </c>
      <c r="O1157">
        <v>125305275590</v>
      </c>
      <c r="P1157">
        <v>53410727307</v>
      </c>
      <c r="Q1157">
        <v>24674783613</v>
      </c>
      <c r="R1157">
        <v>59831541043</v>
      </c>
      <c r="S1157">
        <v>53410727307</v>
      </c>
      <c r="T1157">
        <v>52730777846</v>
      </c>
      <c r="U1157">
        <v>24492011053</v>
      </c>
      <c r="V1157">
        <v>52730777846</v>
      </c>
      <c r="W1157">
        <v>52730777846</v>
      </c>
      <c r="X1157">
        <v>24492011053</v>
      </c>
      <c r="Y1157">
        <v>10222</v>
      </c>
      <c r="Z1157">
        <v>1043</v>
      </c>
      <c r="AA1157">
        <v>1043</v>
      </c>
      <c r="AB1157">
        <v>52730777846</v>
      </c>
      <c r="AC1157">
        <v>5979782315</v>
      </c>
      <c r="AD1157">
        <v>52730777846</v>
      </c>
      <c r="AE1157">
        <v>28238766793</v>
      </c>
      <c r="AF1157">
        <v>1127</v>
      </c>
      <c r="AG1157">
        <v>1127</v>
      </c>
      <c r="AH1157">
        <v>1127</v>
      </c>
      <c r="AI1157">
        <v>28735943694</v>
      </c>
      <c r="AJ1157">
        <v>28238766793</v>
      </c>
      <c r="AK1157">
        <v>10936223454</v>
      </c>
      <c r="AL1157">
        <v>32182105856</v>
      </c>
      <c r="AM1157">
        <v>79140969892</v>
      </c>
      <c r="AN1157">
        <v>52730777846</v>
      </c>
      <c r="AO1157">
        <v>54280654672</v>
      </c>
      <c r="AP1157">
        <v>54280654672</v>
      </c>
      <c r="AQ1157">
        <v>53504073518</v>
      </c>
      <c r="AR1157">
        <v>28640009702</v>
      </c>
      <c r="AS1157">
        <v>4135914286</v>
      </c>
      <c r="AT1157">
        <v>52507803897</v>
      </c>
      <c r="AU1157">
        <v>51413520326</v>
      </c>
      <c r="AV1157">
        <v>23491151111</v>
      </c>
      <c r="AW1157">
        <v>50583186944</v>
      </c>
      <c r="AX1157">
        <v>52730777846</v>
      </c>
      <c r="AY1157">
        <v>24492011053</v>
      </c>
      <c r="AZ1157">
        <v>55918369597</v>
      </c>
      <c r="BA1157">
        <v>10253824129</v>
      </c>
      <c r="BB1157">
        <v>4079460000</v>
      </c>
      <c r="BC1157">
        <v>24837529000</v>
      </c>
      <c r="BD1157">
        <v>134888198597</v>
      </c>
      <c r="BE1157">
        <v>97929202691</v>
      </c>
      <c r="BF1157">
        <v>1</v>
      </c>
      <c r="BG1157">
        <v>1</v>
      </c>
      <c r="BH1157">
        <v>1</v>
      </c>
      <c r="BI1157">
        <v>52730777846</v>
      </c>
      <c r="BJ1157">
        <v>25624865326</v>
      </c>
      <c r="BK1157">
        <v>53410727307</v>
      </c>
      <c r="BL1157">
        <v>53410727307</v>
      </c>
      <c r="BM1157">
        <v>27785861981</v>
      </c>
      <c r="BN1157">
        <v>14889069749</v>
      </c>
      <c r="BO1157">
        <v>36958995906</v>
      </c>
      <c r="BP1157">
        <v>25624865326</v>
      </c>
      <c r="BQ1157">
        <v>1043</v>
      </c>
      <c r="BR1157">
        <v>7851</v>
      </c>
      <c r="BS1157">
        <v>1043</v>
      </c>
      <c r="BT1157">
        <v>1501</v>
      </c>
    </row>
    <row r="1158" spans="1:72">
      <c r="A1158" t="s">
        <v>1445</v>
      </c>
      <c r="B1158" t="s">
        <v>54</v>
      </c>
      <c r="C1158">
        <v>2017</v>
      </c>
      <c r="D1158" t="s">
        <v>228</v>
      </c>
      <c r="E1158">
        <v>4</v>
      </c>
      <c r="G1158" t="s">
        <v>292</v>
      </c>
      <c r="H1158" t="s">
        <v>1409</v>
      </c>
      <c r="I1158">
        <v>94788501165</v>
      </c>
      <c r="J1158">
        <v>25058849086</v>
      </c>
      <c r="K1158">
        <v>7077212848</v>
      </c>
      <c r="L1158">
        <v>11270037081</v>
      </c>
      <c r="M1158">
        <v>11270037081</v>
      </c>
      <c r="N1158">
        <v>75536180001</v>
      </c>
      <c r="O1158">
        <v>49467185248</v>
      </c>
      <c r="P1158">
        <v>34372147813</v>
      </c>
      <c r="Q1158">
        <v>13013054271</v>
      </c>
      <c r="R1158">
        <v>35929191450</v>
      </c>
      <c r="S1158">
        <v>34372147813</v>
      </c>
      <c r="T1158">
        <v>34734463179</v>
      </c>
      <c r="U1158">
        <v>13034233594</v>
      </c>
      <c r="V1158">
        <v>34734463179</v>
      </c>
      <c r="W1158">
        <v>34734463179</v>
      </c>
      <c r="X1158">
        <v>13034233594</v>
      </c>
      <c r="Y1158">
        <v>5105</v>
      </c>
      <c r="Z1158">
        <v>557</v>
      </c>
      <c r="AA1158">
        <v>557</v>
      </c>
      <c r="AB1158">
        <v>34734463179</v>
      </c>
      <c r="AC1158">
        <v>2829687623</v>
      </c>
      <c r="AD1158">
        <v>34734463179</v>
      </c>
      <c r="AE1158">
        <v>21700229585</v>
      </c>
      <c r="AF1158">
        <v>1144</v>
      </c>
      <c r="AG1158">
        <v>1144</v>
      </c>
      <c r="AH1158">
        <v>1144</v>
      </c>
      <c r="AI1158">
        <v>21359093542</v>
      </c>
      <c r="AJ1158">
        <v>21700229585</v>
      </c>
      <c r="AK1158">
        <v>8349141703</v>
      </c>
      <c r="AL1158">
        <v>25406340434</v>
      </c>
      <c r="AM1158">
        <v>37111582721</v>
      </c>
      <c r="AN1158">
        <v>34734463179</v>
      </c>
      <c r="AO1158">
        <v>33117567644</v>
      </c>
      <c r="AP1158">
        <v>33117567644</v>
      </c>
      <c r="AQ1158">
        <v>32929441002</v>
      </c>
      <c r="AR1158">
        <v>15923916517</v>
      </c>
      <c r="AS1158">
        <v>1686870087</v>
      </c>
      <c r="AT1158">
        <v>34603231336</v>
      </c>
      <c r="AU1158">
        <v>33979456947</v>
      </c>
      <c r="AV1158">
        <v>12466743859</v>
      </c>
      <c r="AW1158">
        <v>33662754469</v>
      </c>
      <c r="AX1158">
        <v>34734463179</v>
      </c>
      <c r="AY1158">
        <v>13034233594</v>
      </c>
      <c r="AZ1158">
        <v>35738326548</v>
      </c>
      <c r="BA1158">
        <v>6794318541</v>
      </c>
      <c r="BB1158">
        <v>1717000000</v>
      </c>
      <c r="BC1158">
        <v>15884000000</v>
      </c>
      <c r="BD1158">
        <v>94788501165</v>
      </c>
      <c r="BE1158">
        <v>61654193805</v>
      </c>
      <c r="BF1158">
        <v>1</v>
      </c>
      <c r="BG1158">
        <v>1</v>
      </c>
      <c r="BH1158">
        <v>1</v>
      </c>
      <c r="BI1158">
        <v>34734463179</v>
      </c>
      <c r="BJ1158">
        <v>18294524508</v>
      </c>
      <c r="BK1158">
        <v>34372147813</v>
      </c>
      <c r="BL1158">
        <v>34372147813</v>
      </c>
      <c r="BM1158">
        <v>16077623305</v>
      </c>
      <c r="BN1158">
        <v>8389404039</v>
      </c>
      <c r="BO1158">
        <v>33134307360</v>
      </c>
      <c r="BP1158">
        <v>18294524508</v>
      </c>
      <c r="BQ1158">
        <v>557</v>
      </c>
      <c r="BR1158">
        <v>4064</v>
      </c>
      <c r="BS1158">
        <v>557</v>
      </c>
      <c r="BT1158">
        <v>1407</v>
      </c>
    </row>
    <row r="1159" spans="1:72">
      <c r="A1159" t="s">
        <v>1446</v>
      </c>
      <c r="B1159" t="s">
        <v>55</v>
      </c>
      <c r="C1159">
        <v>2017</v>
      </c>
      <c r="D1159" t="s">
        <v>228</v>
      </c>
      <c r="E1159">
        <v>4</v>
      </c>
      <c r="G1159" t="s">
        <v>294</v>
      </c>
      <c r="H1159" t="s">
        <v>1409</v>
      </c>
      <c r="I1159">
        <v>71007979214</v>
      </c>
      <c r="J1159">
        <v>19279997235</v>
      </c>
      <c r="K1159">
        <v>5798401247</v>
      </c>
      <c r="L1159">
        <v>7835071869</v>
      </c>
      <c r="M1159">
        <v>7835071869</v>
      </c>
      <c r="N1159">
        <v>76445145130</v>
      </c>
      <c r="O1159">
        <v>43027766722</v>
      </c>
      <c r="P1159">
        <v>35930949713</v>
      </c>
      <c r="Q1159">
        <v>13922192255</v>
      </c>
      <c r="R1159">
        <v>36917324359</v>
      </c>
      <c r="S1159">
        <v>35930949713</v>
      </c>
      <c r="T1159">
        <v>35687665546</v>
      </c>
      <c r="U1159">
        <v>14055359109</v>
      </c>
      <c r="V1159">
        <v>35687665546</v>
      </c>
      <c r="W1159">
        <v>35687665546</v>
      </c>
      <c r="X1159">
        <v>14055359109</v>
      </c>
      <c r="Y1159">
        <v>4751</v>
      </c>
      <c r="Z1159">
        <v>739</v>
      </c>
      <c r="AA1159">
        <v>739</v>
      </c>
      <c r="AB1159">
        <v>35687665546</v>
      </c>
      <c r="AC1159">
        <v>2789962167</v>
      </c>
      <c r="AD1159">
        <v>35687665546</v>
      </c>
      <c r="AE1159">
        <v>21632306437</v>
      </c>
      <c r="AF1159">
        <v>791</v>
      </c>
      <c r="AG1159">
        <v>791</v>
      </c>
      <c r="AH1159">
        <v>791</v>
      </c>
      <c r="AI1159">
        <v>22008757458</v>
      </c>
      <c r="AJ1159">
        <v>21632306437</v>
      </c>
      <c r="AK1159">
        <v>8360040199</v>
      </c>
      <c r="AL1159">
        <v>22263031356</v>
      </c>
      <c r="AM1159">
        <v>34419872200</v>
      </c>
      <c r="AN1159">
        <v>35687665546</v>
      </c>
      <c r="AO1159">
        <v>34611448391</v>
      </c>
      <c r="AP1159">
        <v>34611448391</v>
      </c>
      <c r="AQ1159">
        <v>35406430977</v>
      </c>
      <c r="AR1159">
        <v>16968998535</v>
      </c>
      <c r="AS1159">
        <v>2410239577</v>
      </c>
      <c r="AT1159">
        <v>35588090049</v>
      </c>
      <c r="AU1159">
        <v>34928586307</v>
      </c>
      <c r="AV1159">
        <v>13446036110</v>
      </c>
      <c r="AW1159">
        <v>34251219293</v>
      </c>
      <c r="AX1159">
        <v>35687665546</v>
      </c>
      <c r="AY1159">
        <v>14055359109</v>
      </c>
      <c r="AZ1159">
        <v>36458954018</v>
      </c>
      <c r="BA1159">
        <v>7025031762</v>
      </c>
      <c r="BB1159">
        <v>1972651000</v>
      </c>
      <c r="BC1159">
        <v>18226467000</v>
      </c>
      <c r="BD1159">
        <v>71007979214</v>
      </c>
      <c r="BE1159">
        <v>45159947858</v>
      </c>
      <c r="BF1159">
        <v>1</v>
      </c>
      <c r="BG1159">
        <v>1</v>
      </c>
      <c r="BH1159">
        <v>1</v>
      </c>
      <c r="BI1159">
        <v>35687665546</v>
      </c>
      <c r="BJ1159">
        <v>18931389202</v>
      </c>
      <c r="BK1159">
        <v>35930949713</v>
      </c>
      <c r="BL1159">
        <v>35930949713</v>
      </c>
      <c r="BM1159">
        <v>16999560511</v>
      </c>
      <c r="BN1159">
        <v>8948587646</v>
      </c>
      <c r="BO1159">
        <v>25848031356</v>
      </c>
      <c r="BP1159">
        <v>18931389202</v>
      </c>
      <c r="BQ1159">
        <v>739</v>
      </c>
      <c r="BR1159">
        <v>3867</v>
      </c>
      <c r="BS1159">
        <v>739</v>
      </c>
      <c r="BT1159">
        <v>1133</v>
      </c>
    </row>
    <row r="1160" spans="1:72">
      <c r="A1160" t="s">
        <v>1447</v>
      </c>
      <c r="B1160" t="s">
        <v>56</v>
      </c>
      <c r="C1160">
        <v>2017</v>
      </c>
      <c r="D1160" t="s">
        <v>228</v>
      </c>
      <c r="E1160">
        <v>7</v>
      </c>
      <c r="G1160" t="s">
        <v>296</v>
      </c>
      <c r="H1160" t="s">
        <v>1409</v>
      </c>
      <c r="I1160">
        <v>114952935088</v>
      </c>
      <c r="J1160">
        <v>36883977268</v>
      </c>
      <c r="K1160">
        <v>15517551733</v>
      </c>
      <c r="L1160">
        <v>18526147841</v>
      </c>
      <c r="M1160">
        <v>18526147841</v>
      </c>
      <c r="N1160">
        <v>129861513853</v>
      </c>
      <c r="O1160">
        <v>95483082336</v>
      </c>
      <c r="P1160">
        <v>52459112071</v>
      </c>
      <c r="Q1160">
        <v>24177393124</v>
      </c>
      <c r="R1160">
        <v>59547902020</v>
      </c>
      <c r="S1160">
        <v>52459112071</v>
      </c>
      <c r="T1160">
        <v>51837853917</v>
      </c>
      <c r="U1160">
        <v>23868741106</v>
      </c>
      <c r="V1160">
        <v>51837853917</v>
      </c>
      <c r="W1160">
        <v>51837853917</v>
      </c>
      <c r="X1160">
        <v>23868741106</v>
      </c>
      <c r="Y1160">
        <v>11030</v>
      </c>
      <c r="Z1160">
        <v>1050</v>
      </c>
      <c r="AA1160">
        <v>1050</v>
      </c>
      <c r="AB1160">
        <v>51837853917</v>
      </c>
      <c r="AC1160">
        <v>6141990082</v>
      </c>
      <c r="AD1160">
        <v>51837853917</v>
      </c>
      <c r="AE1160">
        <v>27969112811</v>
      </c>
      <c r="AF1160">
        <v>989</v>
      </c>
      <c r="AG1160">
        <v>989</v>
      </c>
      <c r="AH1160">
        <v>989</v>
      </c>
      <c r="AI1160">
        <v>28281718947</v>
      </c>
      <c r="AJ1160">
        <v>27969112811</v>
      </c>
      <c r="AK1160">
        <v>9836625432</v>
      </c>
      <c r="AL1160">
        <v>28454464502</v>
      </c>
      <c r="AM1160">
        <v>60398683139</v>
      </c>
      <c r="AN1160">
        <v>51837853917</v>
      </c>
      <c r="AO1160">
        <v>51046831432</v>
      </c>
      <c r="AP1160">
        <v>51046831432</v>
      </c>
      <c r="AQ1160">
        <v>51537987741</v>
      </c>
      <c r="AR1160">
        <v>27823836624</v>
      </c>
      <c r="AS1160">
        <v>4000837324</v>
      </c>
      <c r="AT1160">
        <v>51630225529</v>
      </c>
      <c r="AU1160">
        <v>50417178923</v>
      </c>
      <c r="AV1160">
        <v>22845251986</v>
      </c>
      <c r="AW1160">
        <v>49646723007</v>
      </c>
      <c r="AX1160">
        <v>51837853917</v>
      </c>
      <c r="AY1160">
        <v>23868741106</v>
      </c>
      <c r="AZ1160">
        <v>53809219754</v>
      </c>
      <c r="BA1160">
        <v>9827895059</v>
      </c>
      <c r="BB1160">
        <v>3961781000</v>
      </c>
      <c r="BC1160">
        <v>24345229846</v>
      </c>
      <c r="BD1160">
        <v>114952935088</v>
      </c>
      <c r="BE1160">
        <v>84178470586</v>
      </c>
      <c r="BF1160">
        <v>1</v>
      </c>
      <c r="BG1160">
        <v>1</v>
      </c>
      <c r="BH1160">
        <v>1</v>
      </c>
      <c r="BI1160">
        <v>51837853917</v>
      </c>
      <c r="BJ1160">
        <v>24459685084</v>
      </c>
      <c r="BK1160">
        <v>52459112071</v>
      </c>
      <c r="BL1160">
        <v>52459112071</v>
      </c>
      <c r="BM1160">
        <v>27999426987</v>
      </c>
      <c r="BN1160">
        <v>14770849979</v>
      </c>
      <c r="BO1160">
        <v>30774464502</v>
      </c>
      <c r="BP1160">
        <v>24459685084</v>
      </c>
      <c r="BQ1160">
        <v>1050</v>
      </c>
      <c r="BR1160">
        <v>9127</v>
      </c>
      <c r="BS1160">
        <v>1050</v>
      </c>
      <c r="BT1160">
        <v>1417</v>
      </c>
    </row>
    <row r="1161" spans="1:72">
      <c r="A1161" t="s">
        <v>1448</v>
      </c>
      <c r="B1161" t="s">
        <v>57</v>
      </c>
      <c r="C1161">
        <v>2017</v>
      </c>
      <c r="D1161" t="s">
        <v>228</v>
      </c>
      <c r="E1161">
        <v>5</v>
      </c>
      <c r="G1161" t="s">
        <v>298</v>
      </c>
      <c r="H1161" t="s">
        <v>1409</v>
      </c>
      <c r="I1161">
        <v>103113949324</v>
      </c>
      <c r="J1161">
        <v>27399719472</v>
      </c>
      <c r="K1161">
        <v>7659829205</v>
      </c>
      <c r="L1161">
        <v>10735443484</v>
      </c>
      <c r="M1161">
        <v>10735443484</v>
      </c>
      <c r="N1161">
        <v>108942792375</v>
      </c>
      <c r="O1161">
        <v>79314175460</v>
      </c>
      <c r="P1161">
        <v>42090921148</v>
      </c>
      <c r="Q1161">
        <v>16688566866</v>
      </c>
      <c r="R1161">
        <v>43209220783</v>
      </c>
      <c r="S1161">
        <v>42090921148</v>
      </c>
      <c r="T1161">
        <v>40913912626</v>
      </c>
      <c r="U1161">
        <v>16641376082</v>
      </c>
      <c r="V1161">
        <v>40913912626</v>
      </c>
      <c r="W1161">
        <v>40913912626</v>
      </c>
      <c r="X1161">
        <v>16641376082</v>
      </c>
      <c r="Y1161">
        <v>7323</v>
      </c>
      <c r="Z1161">
        <v>753</v>
      </c>
      <c r="AA1161">
        <v>753</v>
      </c>
      <c r="AB1161">
        <v>40913912626</v>
      </c>
      <c r="AC1161">
        <v>4226457033</v>
      </c>
      <c r="AD1161">
        <v>40913912626</v>
      </c>
      <c r="AE1161">
        <v>24272536544</v>
      </c>
      <c r="AF1161">
        <v>916</v>
      </c>
      <c r="AG1161">
        <v>916</v>
      </c>
      <c r="AH1161">
        <v>916</v>
      </c>
      <c r="AI1161">
        <v>25402354282</v>
      </c>
      <c r="AJ1161">
        <v>24272536544</v>
      </c>
      <c r="AK1161">
        <v>9085922660</v>
      </c>
      <c r="AL1161">
        <v>24937244194</v>
      </c>
      <c r="AM1161">
        <v>47341493879</v>
      </c>
      <c r="AN1161">
        <v>40913912626</v>
      </c>
      <c r="AO1161">
        <v>41589082930</v>
      </c>
      <c r="AP1161">
        <v>41589082930</v>
      </c>
      <c r="AQ1161">
        <v>40794922466</v>
      </c>
      <c r="AR1161">
        <v>20694589378</v>
      </c>
      <c r="AS1161">
        <v>2632118531</v>
      </c>
      <c r="AT1161">
        <v>40587838665</v>
      </c>
      <c r="AU1161">
        <v>39552061332</v>
      </c>
      <c r="AV1161">
        <v>15797571637</v>
      </c>
      <c r="AW1161">
        <v>38474504045</v>
      </c>
      <c r="AX1161">
        <v>40913912626</v>
      </c>
      <c r="AY1161">
        <v>16641376082</v>
      </c>
      <c r="AZ1161">
        <v>41771017928.625427</v>
      </c>
      <c r="BA1161">
        <v>8410614420</v>
      </c>
      <c r="BB1161">
        <v>2641655000</v>
      </c>
      <c r="BC1161">
        <v>19705103000</v>
      </c>
      <c r="BD1161">
        <v>103113949324</v>
      </c>
      <c r="BE1161">
        <v>73238863836</v>
      </c>
      <c r="BF1161">
        <v>1</v>
      </c>
      <c r="BG1161">
        <v>1</v>
      </c>
      <c r="BH1161">
        <v>1</v>
      </c>
      <c r="BI1161">
        <v>40913912626</v>
      </c>
      <c r="BJ1161">
        <v>21755638434</v>
      </c>
      <c r="BK1161">
        <v>42090921148</v>
      </c>
      <c r="BL1161">
        <v>42090921148</v>
      </c>
      <c r="BM1161">
        <v>20335282714</v>
      </c>
      <c r="BN1161">
        <v>10581375546</v>
      </c>
      <c r="BO1161">
        <v>29875085488</v>
      </c>
      <c r="BP1161">
        <v>21755638434</v>
      </c>
      <c r="BQ1161">
        <v>753</v>
      </c>
      <c r="BR1161">
        <v>5705</v>
      </c>
      <c r="BS1161">
        <v>753</v>
      </c>
      <c r="BT1161">
        <v>1208</v>
      </c>
    </row>
    <row r="1162" spans="1:72">
      <c r="A1162" t="s">
        <v>1449</v>
      </c>
      <c r="B1162" t="s">
        <v>58</v>
      </c>
      <c r="C1162">
        <v>2017</v>
      </c>
      <c r="D1162" t="s">
        <v>231</v>
      </c>
      <c r="E1162">
        <v>6</v>
      </c>
      <c r="G1162" t="s">
        <v>300</v>
      </c>
      <c r="H1162" t="s">
        <v>1409</v>
      </c>
      <c r="I1162">
        <v>68824433691</v>
      </c>
      <c r="J1162">
        <v>5029744211</v>
      </c>
      <c r="K1162">
        <v>3596556023</v>
      </c>
      <c r="L1162">
        <v>4944075091</v>
      </c>
      <c r="M1162">
        <v>4944075091</v>
      </c>
      <c r="N1162">
        <v>49382113880</v>
      </c>
      <c r="O1162">
        <v>37784871367</v>
      </c>
      <c r="P1162">
        <v>18613547691</v>
      </c>
      <c r="Q1162">
        <v>18613547691</v>
      </c>
      <c r="R1162">
        <v>18656271940</v>
      </c>
      <c r="S1162">
        <v>18613547691</v>
      </c>
      <c r="T1162">
        <v>18504239080</v>
      </c>
      <c r="U1162">
        <v>18504239080</v>
      </c>
      <c r="V1162">
        <v>18504239080</v>
      </c>
      <c r="W1162">
        <v>18504239080</v>
      </c>
      <c r="X1162">
        <v>18504239080</v>
      </c>
      <c r="Y1162">
        <v>10226</v>
      </c>
      <c r="Z1162">
        <v>715</v>
      </c>
      <c r="AA1162">
        <v>715</v>
      </c>
      <c r="AB1162">
        <v>18504239080</v>
      </c>
      <c r="AC1162">
        <v>5789138470</v>
      </c>
      <c r="AM1162">
        <v>30440135552</v>
      </c>
      <c r="AN1162">
        <v>18504239080</v>
      </c>
      <c r="AO1162">
        <v>17312947043</v>
      </c>
      <c r="AP1162">
        <v>17312947043</v>
      </c>
      <c r="AQ1162">
        <v>18746353720</v>
      </c>
      <c r="AR1162">
        <v>18746353720</v>
      </c>
      <c r="AS1162">
        <v>1460595222</v>
      </c>
      <c r="AT1162">
        <v>18500094453</v>
      </c>
      <c r="AU1162">
        <v>17786334736</v>
      </c>
      <c r="AV1162">
        <v>17786334736</v>
      </c>
      <c r="AW1162">
        <v>17167841965</v>
      </c>
      <c r="AX1162">
        <v>18504239080</v>
      </c>
      <c r="AY1162">
        <v>18504239080</v>
      </c>
      <c r="AZ1162">
        <v>19436672530</v>
      </c>
      <c r="BB1162">
        <v>1509287000</v>
      </c>
      <c r="BD1162">
        <v>68824433691</v>
      </c>
      <c r="BE1162">
        <v>68824433691</v>
      </c>
      <c r="BF1162">
        <v>1</v>
      </c>
      <c r="BG1162">
        <v>1</v>
      </c>
      <c r="BI1162">
        <v>18504239080</v>
      </c>
      <c r="BK1162">
        <v>18613547691</v>
      </c>
      <c r="BL1162">
        <v>18613547691</v>
      </c>
      <c r="BM1162">
        <v>18613547691</v>
      </c>
      <c r="BN1162">
        <v>12218117965</v>
      </c>
      <c r="BQ1162">
        <v>715</v>
      </c>
      <c r="BR1162">
        <v>8602</v>
      </c>
      <c r="BS1162">
        <v>715</v>
      </c>
      <c r="BT1162">
        <v>306</v>
      </c>
    </row>
    <row r="1163" spans="1:72">
      <c r="A1163" t="s">
        <v>1450</v>
      </c>
      <c r="B1163" t="s">
        <v>59</v>
      </c>
      <c r="C1163">
        <v>2017</v>
      </c>
      <c r="D1163" t="s">
        <v>223</v>
      </c>
      <c r="E1163">
        <v>2</v>
      </c>
      <c r="G1163" t="s">
        <v>302</v>
      </c>
      <c r="H1163" t="s">
        <v>1409</v>
      </c>
      <c r="I1163">
        <v>46873250017</v>
      </c>
      <c r="J1163">
        <v>24269367405</v>
      </c>
      <c r="K1163">
        <v>7506744268</v>
      </c>
      <c r="L1163">
        <v>9688471581</v>
      </c>
      <c r="M1163">
        <v>9688471581</v>
      </c>
      <c r="N1163">
        <v>52345638314</v>
      </c>
      <c r="O1163">
        <v>34087500011</v>
      </c>
      <c r="P1163">
        <v>30800340415</v>
      </c>
      <c r="Q1163">
        <v>6220017876</v>
      </c>
      <c r="R1163">
        <v>33176468468</v>
      </c>
      <c r="S1163">
        <v>30800340415</v>
      </c>
      <c r="T1163">
        <v>29563278406</v>
      </c>
      <c r="U1163">
        <v>6264014145</v>
      </c>
      <c r="V1163">
        <v>29563278406</v>
      </c>
      <c r="W1163">
        <v>29563278406</v>
      </c>
      <c r="X1163">
        <v>6264014145</v>
      </c>
      <c r="Y1163">
        <v>1208</v>
      </c>
      <c r="Z1163">
        <v>316</v>
      </c>
      <c r="AA1163">
        <v>316</v>
      </c>
      <c r="AB1163">
        <v>29563278406</v>
      </c>
      <c r="AC1163">
        <v>706267120</v>
      </c>
      <c r="AD1163">
        <v>29563278406</v>
      </c>
      <c r="AE1163">
        <v>23299264261</v>
      </c>
      <c r="AF1163">
        <v>932</v>
      </c>
      <c r="AG1163">
        <v>932</v>
      </c>
      <c r="AH1163">
        <v>932</v>
      </c>
      <c r="AI1163">
        <v>24580322539</v>
      </c>
      <c r="AJ1163">
        <v>23299264261</v>
      </c>
      <c r="AK1163">
        <v>8347118124</v>
      </c>
      <c r="AL1163">
        <v>23132004527</v>
      </c>
      <c r="AM1163">
        <v>26036145740</v>
      </c>
      <c r="AN1163">
        <v>29563278406</v>
      </c>
      <c r="AO1163">
        <v>30422880808</v>
      </c>
      <c r="AP1163">
        <v>30422880808</v>
      </c>
      <c r="AQ1163">
        <v>28940840942</v>
      </c>
      <c r="AR1163">
        <v>8736701400</v>
      </c>
      <c r="AS1163">
        <v>1662566659</v>
      </c>
      <c r="AT1163">
        <v>29352653861</v>
      </c>
      <c r="AU1163">
        <v>28917214065</v>
      </c>
      <c r="AV1163">
        <v>5921496306</v>
      </c>
      <c r="AW1163">
        <v>28837593054</v>
      </c>
      <c r="AX1163">
        <v>29563278406</v>
      </c>
      <c r="AY1163">
        <v>6264014145</v>
      </c>
      <c r="AZ1163">
        <v>29981385459.496925</v>
      </c>
      <c r="BA1163">
        <v>8480599465</v>
      </c>
      <c r="BB1163">
        <v>2029760000</v>
      </c>
      <c r="BC1163">
        <v>20068199000</v>
      </c>
      <c r="BD1163">
        <v>46873250017</v>
      </c>
      <c r="BE1163">
        <v>22579000757</v>
      </c>
      <c r="BF1163">
        <v>1</v>
      </c>
      <c r="BG1163">
        <v>1</v>
      </c>
      <c r="BH1163">
        <v>1</v>
      </c>
      <c r="BI1163">
        <v>29563278406</v>
      </c>
      <c r="BJ1163">
        <v>21789690987</v>
      </c>
      <c r="BK1163">
        <v>30800340415</v>
      </c>
      <c r="BL1163">
        <v>30800340415</v>
      </c>
      <c r="BM1163">
        <v>9010649428</v>
      </c>
      <c r="BN1163">
        <v>3337239327</v>
      </c>
      <c r="BO1163">
        <v>24294249260</v>
      </c>
      <c r="BP1163">
        <v>21789690987</v>
      </c>
      <c r="BQ1163">
        <v>316</v>
      </c>
      <c r="BR1163">
        <v>996</v>
      </c>
      <c r="BS1163">
        <v>316</v>
      </c>
      <c r="BT1163">
        <v>1027</v>
      </c>
    </row>
    <row r="1164" spans="1:72">
      <c r="A1164" t="s">
        <v>1451</v>
      </c>
      <c r="B1164" t="s">
        <v>60</v>
      </c>
      <c r="C1164">
        <v>2017</v>
      </c>
      <c r="D1164" t="s">
        <v>207</v>
      </c>
      <c r="E1164">
        <v>7</v>
      </c>
      <c r="G1164" t="s">
        <v>304</v>
      </c>
      <c r="H1164" t="s">
        <v>1409</v>
      </c>
      <c r="I1164">
        <v>258463630015</v>
      </c>
      <c r="J1164">
        <v>57471901397</v>
      </c>
      <c r="K1164">
        <v>23670583869</v>
      </c>
      <c r="L1164">
        <v>37370744820</v>
      </c>
      <c r="M1164">
        <v>37370744820</v>
      </c>
      <c r="N1164">
        <v>272655744109</v>
      </c>
      <c r="O1164">
        <v>163281311315</v>
      </c>
      <c r="P1164">
        <v>105078777634</v>
      </c>
      <c r="Q1164">
        <v>62168302191</v>
      </c>
      <c r="R1164">
        <v>117748712835</v>
      </c>
      <c r="S1164">
        <v>105078777634</v>
      </c>
      <c r="T1164">
        <v>103403834161</v>
      </c>
      <c r="U1164">
        <v>61711110491</v>
      </c>
      <c r="V1164">
        <v>103403834161</v>
      </c>
      <c r="W1164">
        <v>103403834161</v>
      </c>
      <c r="X1164">
        <v>61711110491</v>
      </c>
      <c r="Y1164">
        <v>15819</v>
      </c>
      <c r="Z1164">
        <v>2367</v>
      </c>
      <c r="AA1164">
        <v>2367</v>
      </c>
      <c r="AB1164">
        <v>103403834161</v>
      </c>
      <c r="AC1164">
        <v>8869024144</v>
      </c>
      <c r="AD1164">
        <v>103403834161</v>
      </c>
      <c r="AE1164">
        <v>41692723670</v>
      </c>
      <c r="AF1164">
        <v>1787</v>
      </c>
      <c r="AG1164">
        <v>1787</v>
      </c>
      <c r="AH1164">
        <v>1787</v>
      </c>
      <c r="AI1164">
        <v>42910475443</v>
      </c>
      <c r="AJ1164">
        <v>41692723670</v>
      </c>
      <c r="AK1164">
        <v>16607801403</v>
      </c>
      <c r="AL1164">
        <v>42609195503</v>
      </c>
      <c r="AM1164">
        <v>138002812823</v>
      </c>
      <c r="AN1164">
        <v>103403834161</v>
      </c>
      <c r="AO1164">
        <v>102729889628</v>
      </c>
      <c r="AP1164">
        <v>102729889628</v>
      </c>
      <c r="AQ1164">
        <v>104935785984</v>
      </c>
      <c r="AR1164">
        <v>68613434742</v>
      </c>
      <c r="AS1164">
        <v>15223123359</v>
      </c>
      <c r="AT1164">
        <v>103049913079</v>
      </c>
      <c r="AU1164">
        <v>100575986567</v>
      </c>
      <c r="AV1164">
        <v>59483795565</v>
      </c>
      <c r="AW1164">
        <v>99085607858</v>
      </c>
      <c r="AX1164">
        <v>103403834161</v>
      </c>
      <c r="AY1164">
        <v>61711110491</v>
      </c>
      <c r="AZ1164">
        <v>107248143971</v>
      </c>
      <c r="BA1164">
        <v>14502058167</v>
      </c>
      <c r="BB1164">
        <v>15267798000</v>
      </c>
      <c r="BC1164">
        <v>36459230000</v>
      </c>
      <c r="BD1164">
        <v>258463630015</v>
      </c>
      <c r="BE1164">
        <v>211443105097</v>
      </c>
      <c r="BF1164">
        <v>1</v>
      </c>
      <c r="BG1164">
        <v>1</v>
      </c>
      <c r="BH1164">
        <v>1</v>
      </c>
      <c r="BI1164">
        <v>103403834161</v>
      </c>
      <c r="BJ1164">
        <v>36740925367</v>
      </c>
      <c r="BK1164">
        <v>105078777634</v>
      </c>
      <c r="BL1164">
        <v>105078777634</v>
      </c>
      <c r="BM1164">
        <v>68337852267</v>
      </c>
      <c r="BN1164">
        <v>32575291524</v>
      </c>
      <c r="BO1164">
        <v>47020524918</v>
      </c>
      <c r="BP1164">
        <v>36740925367</v>
      </c>
      <c r="BQ1164">
        <v>2367</v>
      </c>
      <c r="BR1164">
        <v>9790</v>
      </c>
      <c r="BS1164">
        <v>2367</v>
      </c>
      <c r="BT1164">
        <v>2437</v>
      </c>
    </row>
    <row r="1165" spans="1:72">
      <c r="A1165" t="s">
        <v>1452</v>
      </c>
      <c r="B1165" t="s">
        <v>61</v>
      </c>
      <c r="C1165">
        <v>2017</v>
      </c>
      <c r="D1165" t="s">
        <v>212</v>
      </c>
      <c r="E1165">
        <v>4</v>
      </c>
      <c r="G1165" t="s">
        <v>306</v>
      </c>
      <c r="H1165" t="s">
        <v>1409</v>
      </c>
      <c r="I1165">
        <v>49069875824</v>
      </c>
      <c r="J1165">
        <v>1522544254</v>
      </c>
      <c r="K1165">
        <v>841617123</v>
      </c>
      <c r="L1165">
        <v>1182218720</v>
      </c>
      <c r="M1165">
        <v>1182218720</v>
      </c>
      <c r="N1165">
        <v>17165293596</v>
      </c>
      <c r="O1165">
        <v>15691843982</v>
      </c>
      <c r="P1165">
        <v>7777830709</v>
      </c>
      <c r="Q1165">
        <v>7777830709</v>
      </c>
      <c r="R1165">
        <v>7878977975</v>
      </c>
      <c r="S1165">
        <v>7777830709</v>
      </c>
      <c r="T1165">
        <v>7606223276</v>
      </c>
      <c r="U1165">
        <v>7606223276</v>
      </c>
      <c r="V1165">
        <v>7606223276</v>
      </c>
      <c r="W1165">
        <v>7606223276</v>
      </c>
      <c r="X1165">
        <v>7606223276</v>
      </c>
      <c r="Y1165">
        <v>4219</v>
      </c>
      <c r="Z1165">
        <v>233</v>
      </c>
      <c r="AA1165">
        <v>233</v>
      </c>
      <c r="AB1165">
        <v>7606223276</v>
      </c>
      <c r="AC1165">
        <v>2574871497</v>
      </c>
      <c r="AM1165">
        <v>10776645838</v>
      </c>
      <c r="AN1165">
        <v>7606223276</v>
      </c>
      <c r="AO1165">
        <v>7813565569</v>
      </c>
      <c r="AP1165">
        <v>7813565569</v>
      </c>
      <c r="AQ1165">
        <v>8040572567</v>
      </c>
      <c r="AR1165">
        <v>8040572567</v>
      </c>
      <c r="AS1165">
        <v>95460777</v>
      </c>
      <c r="AT1165">
        <v>7604731215</v>
      </c>
      <c r="AU1165">
        <v>7277640412</v>
      </c>
      <c r="AV1165">
        <v>7277640412</v>
      </c>
      <c r="AW1165">
        <v>7146723562</v>
      </c>
      <c r="AX1165">
        <v>7606223276</v>
      </c>
      <c r="AY1165">
        <v>7606223276</v>
      </c>
      <c r="AZ1165">
        <v>8080663757</v>
      </c>
      <c r="BB1165">
        <v>154370000</v>
      </c>
      <c r="BD1165">
        <v>49069875824</v>
      </c>
      <c r="BE1165">
        <v>49069875824</v>
      </c>
      <c r="BF1165">
        <v>1</v>
      </c>
      <c r="BG1165">
        <v>1</v>
      </c>
      <c r="BI1165">
        <v>7606223276</v>
      </c>
      <c r="BK1165">
        <v>7777830709</v>
      </c>
      <c r="BL1165">
        <v>7777830709</v>
      </c>
      <c r="BM1165">
        <v>7777830709</v>
      </c>
      <c r="BN1165">
        <v>5898535807</v>
      </c>
      <c r="BQ1165">
        <v>233</v>
      </c>
      <c r="BR1165">
        <v>3844</v>
      </c>
      <c r="BS1165">
        <v>233</v>
      </c>
      <c r="BT1165">
        <v>146</v>
      </c>
    </row>
    <row r="1166" spans="1:72">
      <c r="A1166" t="s">
        <v>1453</v>
      </c>
      <c r="B1166" t="s">
        <v>62</v>
      </c>
      <c r="C1166">
        <v>2017</v>
      </c>
      <c r="D1166" t="s">
        <v>215</v>
      </c>
      <c r="E1166">
        <v>5</v>
      </c>
      <c r="G1166" t="s">
        <v>308</v>
      </c>
      <c r="H1166" t="s">
        <v>1409</v>
      </c>
      <c r="I1166">
        <v>45998110306</v>
      </c>
      <c r="J1166">
        <v>2967498975</v>
      </c>
      <c r="K1166">
        <v>2176214719</v>
      </c>
      <c r="L1166">
        <v>4094203873</v>
      </c>
      <c r="M1166">
        <v>4094203873</v>
      </c>
      <c r="N1166">
        <v>38471870490</v>
      </c>
      <c r="O1166">
        <v>25281038388</v>
      </c>
      <c r="P1166">
        <v>11565283244</v>
      </c>
      <c r="Q1166">
        <v>11565283244</v>
      </c>
      <c r="R1166">
        <v>10980454816</v>
      </c>
      <c r="S1166">
        <v>11565283244</v>
      </c>
      <c r="T1166">
        <v>11482428662</v>
      </c>
      <c r="U1166">
        <v>11482428662</v>
      </c>
      <c r="V1166">
        <v>11482428662</v>
      </c>
      <c r="W1166">
        <v>11482428662</v>
      </c>
      <c r="X1166">
        <v>11482428662</v>
      </c>
      <c r="Y1166">
        <v>5727</v>
      </c>
      <c r="Z1166">
        <v>352</v>
      </c>
      <c r="AA1166">
        <v>352</v>
      </c>
      <c r="AB1166">
        <v>11482428662</v>
      </c>
      <c r="AC1166">
        <v>3351101197</v>
      </c>
      <c r="AM1166">
        <v>19830882719</v>
      </c>
      <c r="AN1166">
        <v>11482428662</v>
      </c>
      <c r="AO1166">
        <v>10565458537</v>
      </c>
      <c r="AP1166">
        <v>10565458537</v>
      </c>
      <c r="AQ1166">
        <v>11142193572</v>
      </c>
      <c r="AR1166">
        <v>11142193572</v>
      </c>
      <c r="AS1166">
        <v>1701108572</v>
      </c>
      <c r="AT1166">
        <v>11475572555</v>
      </c>
      <c r="AU1166">
        <v>10727690393</v>
      </c>
      <c r="AV1166">
        <v>10727690393</v>
      </c>
      <c r="AW1166">
        <v>10495707099</v>
      </c>
      <c r="AX1166">
        <v>11482428662</v>
      </c>
      <c r="AY1166">
        <v>11482428662</v>
      </c>
      <c r="AZ1166">
        <v>12237901876</v>
      </c>
      <c r="BB1166">
        <v>1632000000</v>
      </c>
      <c r="BD1166">
        <v>45998110306</v>
      </c>
      <c r="BE1166">
        <v>45998110306</v>
      </c>
      <c r="BF1166">
        <v>1</v>
      </c>
      <c r="BG1166">
        <v>1</v>
      </c>
      <c r="BI1166">
        <v>11482428662</v>
      </c>
      <c r="BK1166">
        <v>11565283244</v>
      </c>
      <c r="BL1166">
        <v>11565283244</v>
      </c>
      <c r="BM1166">
        <v>11565283244</v>
      </c>
      <c r="BN1166">
        <v>6417152801</v>
      </c>
      <c r="BQ1166">
        <v>352</v>
      </c>
      <c r="BR1166">
        <v>4098</v>
      </c>
      <c r="BS1166">
        <v>352</v>
      </c>
      <c r="BT1166">
        <v>242</v>
      </c>
    </row>
    <row r="1167" spans="1:72">
      <c r="A1167" t="s">
        <v>1454</v>
      </c>
      <c r="B1167" t="s">
        <v>63</v>
      </c>
      <c r="C1167">
        <v>2017</v>
      </c>
      <c r="D1167" t="s">
        <v>215</v>
      </c>
      <c r="E1167">
        <v>2</v>
      </c>
      <c r="G1167" t="s">
        <v>310</v>
      </c>
      <c r="H1167" t="s">
        <v>1409</v>
      </c>
      <c r="I1167">
        <v>22962405334</v>
      </c>
      <c r="J1167">
        <v>2022283658</v>
      </c>
      <c r="K1167">
        <v>1387452812</v>
      </c>
      <c r="L1167">
        <v>2331643198</v>
      </c>
      <c r="M1167">
        <v>2331643198</v>
      </c>
      <c r="N1167">
        <v>25457561021</v>
      </c>
      <c r="O1167">
        <v>15894947632</v>
      </c>
      <c r="P1167">
        <v>7467780769</v>
      </c>
      <c r="Q1167">
        <v>7467780769</v>
      </c>
      <c r="R1167">
        <v>7382104131</v>
      </c>
      <c r="S1167">
        <v>7467780769</v>
      </c>
      <c r="T1167">
        <v>7230406586</v>
      </c>
      <c r="U1167">
        <v>7230406586</v>
      </c>
      <c r="V1167">
        <v>7230406586</v>
      </c>
      <c r="W1167">
        <v>7230406586</v>
      </c>
      <c r="X1167">
        <v>7230406586</v>
      </c>
      <c r="Y1167">
        <v>2088</v>
      </c>
      <c r="Z1167">
        <v>227</v>
      </c>
      <c r="AA1167">
        <v>227</v>
      </c>
      <c r="AB1167">
        <v>7230406586</v>
      </c>
      <c r="AC1167">
        <v>1280942358</v>
      </c>
      <c r="AM1167">
        <v>10408672598</v>
      </c>
      <c r="AN1167">
        <v>7230406586</v>
      </c>
      <c r="AO1167">
        <v>6972423889</v>
      </c>
      <c r="AP1167">
        <v>6972423889</v>
      </c>
      <c r="AQ1167">
        <v>7881386935</v>
      </c>
      <c r="AR1167">
        <v>7881386935</v>
      </c>
      <c r="AS1167">
        <v>1107560358</v>
      </c>
      <c r="AT1167">
        <v>7223002912</v>
      </c>
      <c r="AU1167">
        <v>6896355223</v>
      </c>
      <c r="AV1167">
        <v>6896355223</v>
      </c>
      <c r="AW1167">
        <v>6830187698</v>
      </c>
      <c r="AX1167">
        <v>7230406586</v>
      </c>
      <c r="AY1167">
        <v>7230406586</v>
      </c>
      <c r="AZ1167">
        <v>7722758132</v>
      </c>
      <c r="BB1167">
        <v>862333000</v>
      </c>
      <c r="BD1167">
        <v>22962405334</v>
      </c>
      <c r="BE1167">
        <v>22962405334</v>
      </c>
      <c r="BF1167">
        <v>1</v>
      </c>
      <c r="BG1167">
        <v>1</v>
      </c>
      <c r="BI1167">
        <v>7230406586</v>
      </c>
      <c r="BK1167">
        <v>7467780769</v>
      </c>
      <c r="BL1167">
        <v>7467780769</v>
      </c>
      <c r="BM1167">
        <v>7467780769</v>
      </c>
      <c r="BN1167">
        <v>3703113440</v>
      </c>
      <c r="BQ1167">
        <v>227</v>
      </c>
      <c r="BR1167">
        <v>1162</v>
      </c>
      <c r="BS1167">
        <v>227</v>
      </c>
      <c r="BT1167">
        <v>147</v>
      </c>
    </row>
    <row r="1168" spans="1:72">
      <c r="A1168" t="s">
        <v>1455</v>
      </c>
      <c r="B1168" t="s">
        <v>64</v>
      </c>
      <c r="C1168">
        <v>2017</v>
      </c>
      <c r="D1168" t="s">
        <v>228</v>
      </c>
      <c r="E1168">
        <v>5</v>
      </c>
      <c r="G1168" t="s">
        <v>312</v>
      </c>
      <c r="H1168" t="s">
        <v>1409</v>
      </c>
      <c r="I1168">
        <v>77184899521</v>
      </c>
      <c r="J1168">
        <v>35025669766</v>
      </c>
      <c r="K1168">
        <v>7378629951</v>
      </c>
      <c r="L1168">
        <v>10820198063</v>
      </c>
      <c r="M1168">
        <v>10820198063</v>
      </c>
      <c r="N1168">
        <v>92202280137</v>
      </c>
      <c r="O1168">
        <v>63359142046</v>
      </c>
      <c r="P1168">
        <v>43973230810</v>
      </c>
      <c r="Q1168">
        <v>16057851340</v>
      </c>
      <c r="R1168">
        <v>44065937545</v>
      </c>
      <c r="S1168">
        <v>43973230810</v>
      </c>
      <c r="T1168">
        <v>42842298846</v>
      </c>
      <c r="U1168">
        <v>15929682270</v>
      </c>
      <c r="V1168">
        <v>42842298846</v>
      </c>
      <c r="W1168">
        <v>42842298846</v>
      </c>
      <c r="X1168">
        <v>15929682270</v>
      </c>
      <c r="Y1168">
        <v>7250</v>
      </c>
      <c r="Z1168">
        <v>801</v>
      </c>
      <c r="AA1168">
        <v>801</v>
      </c>
      <c r="AB1168">
        <v>42842298846</v>
      </c>
      <c r="AC1168">
        <v>4158514856</v>
      </c>
      <c r="AD1168">
        <v>42842298846</v>
      </c>
      <c r="AE1168">
        <v>26912616576</v>
      </c>
      <c r="AF1168">
        <v>859</v>
      </c>
      <c r="AG1168">
        <v>859</v>
      </c>
      <c r="AH1168">
        <v>859</v>
      </c>
      <c r="AI1168">
        <v>27915379470</v>
      </c>
      <c r="AJ1168">
        <v>26912616576</v>
      </c>
      <c r="AK1168">
        <v>9884426317</v>
      </c>
      <c r="AL1168">
        <v>31226222185</v>
      </c>
      <c r="AM1168">
        <v>50877640349</v>
      </c>
      <c r="AN1168">
        <v>42842298846</v>
      </c>
      <c r="AO1168">
        <v>43122168233</v>
      </c>
      <c r="AP1168">
        <v>43122168233</v>
      </c>
      <c r="AQ1168">
        <v>43388444552</v>
      </c>
      <c r="AR1168">
        <v>20756295951</v>
      </c>
      <c r="AS1168">
        <v>2464823861</v>
      </c>
      <c r="AT1168">
        <v>42522026510</v>
      </c>
      <c r="AU1168">
        <v>41383665411</v>
      </c>
      <c r="AV1168">
        <v>15049471780</v>
      </c>
      <c r="AW1168">
        <v>40776735190</v>
      </c>
      <c r="AX1168">
        <v>42842298846</v>
      </c>
      <c r="AY1168">
        <v>15929682270</v>
      </c>
      <c r="AZ1168">
        <v>44552143452</v>
      </c>
      <c r="BA1168">
        <v>8827053666</v>
      </c>
      <c r="BB1168">
        <v>3359564000</v>
      </c>
      <c r="BC1168">
        <v>22532385000</v>
      </c>
      <c r="BD1168">
        <v>77184899521</v>
      </c>
      <c r="BE1168">
        <v>44310314027</v>
      </c>
      <c r="BF1168">
        <v>1</v>
      </c>
      <c r="BG1168">
        <v>1</v>
      </c>
      <c r="BH1168">
        <v>1</v>
      </c>
      <c r="BI1168">
        <v>42842298846</v>
      </c>
      <c r="BJ1168">
        <v>23442910915</v>
      </c>
      <c r="BK1168">
        <v>43973230810</v>
      </c>
      <c r="BL1168">
        <v>43973230810</v>
      </c>
      <c r="BM1168">
        <v>20530319895</v>
      </c>
      <c r="BN1168">
        <v>10745056962</v>
      </c>
      <c r="BO1168">
        <v>32874585494</v>
      </c>
      <c r="BP1168">
        <v>23442910915</v>
      </c>
      <c r="BQ1168">
        <v>801</v>
      </c>
      <c r="BR1168">
        <v>6066</v>
      </c>
      <c r="BS1168">
        <v>801</v>
      </c>
      <c r="BT1168">
        <v>1079</v>
      </c>
    </row>
    <row r="1169" spans="1:72">
      <c r="A1169" t="s">
        <v>1456</v>
      </c>
      <c r="B1169" t="s">
        <v>65</v>
      </c>
      <c r="C1169">
        <v>2017</v>
      </c>
      <c r="D1169" t="s">
        <v>218</v>
      </c>
      <c r="E1169">
        <v>4</v>
      </c>
      <c r="G1169" t="s">
        <v>314</v>
      </c>
      <c r="H1169" t="s">
        <v>1409</v>
      </c>
      <c r="I1169">
        <v>22908235462</v>
      </c>
      <c r="J1169">
        <v>1007059954</v>
      </c>
      <c r="K1169">
        <v>1004099935</v>
      </c>
      <c r="L1169">
        <v>1563415920</v>
      </c>
      <c r="M1169">
        <v>1563415920</v>
      </c>
      <c r="N1169">
        <v>12685111930</v>
      </c>
      <c r="O1169">
        <v>11376727647</v>
      </c>
      <c r="P1169">
        <v>5791274391</v>
      </c>
      <c r="Q1169">
        <v>5791274391</v>
      </c>
      <c r="R1169">
        <v>5984546717</v>
      </c>
      <c r="S1169">
        <v>5791274391</v>
      </c>
      <c r="T1169">
        <v>5711647587</v>
      </c>
      <c r="U1169">
        <v>5711647587</v>
      </c>
      <c r="V1169">
        <v>5711647587</v>
      </c>
      <c r="W1169">
        <v>5711647587</v>
      </c>
      <c r="X1169">
        <v>5711647587</v>
      </c>
      <c r="Y1169">
        <v>3905</v>
      </c>
      <c r="Z1169">
        <v>212</v>
      </c>
      <c r="AA1169">
        <v>212</v>
      </c>
      <c r="AB1169">
        <v>5711647587</v>
      </c>
      <c r="AC1169">
        <v>2088906004</v>
      </c>
      <c r="AM1169">
        <v>8202149260</v>
      </c>
      <c r="AN1169">
        <v>5711647587</v>
      </c>
      <c r="AO1169">
        <v>5584199243</v>
      </c>
      <c r="AP1169">
        <v>5584199243</v>
      </c>
      <c r="AQ1169">
        <v>5681737826</v>
      </c>
      <c r="AR1169">
        <v>5681737826</v>
      </c>
      <c r="AS1169">
        <v>135350161</v>
      </c>
      <c r="AT1169">
        <v>5710833206</v>
      </c>
      <c r="AU1169">
        <v>5449032922</v>
      </c>
      <c r="AV1169">
        <v>5449032922</v>
      </c>
      <c r="AW1169">
        <v>5235080610</v>
      </c>
      <c r="AX1169">
        <v>5711647587</v>
      </c>
      <c r="AY1169">
        <v>5711647587</v>
      </c>
      <c r="AZ1169">
        <v>5946354200</v>
      </c>
      <c r="BB1169">
        <v>124318000</v>
      </c>
      <c r="BD1169">
        <v>22908235462</v>
      </c>
      <c r="BE1169">
        <v>22908235462</v>
      </c>
      <c r="BF1169">
        <v>1</v>
      </c>
      <c r="BG1169">
        <v>1</v>
      </c>
      <c r="BI1169">
        <v>5711647587</v>
      </c>
      <c r="BK1169">
        <v>5791274391</v>
      </c>
      <c r="BL1169">
        <v>5791274391</v>
      </c>
      <c r="BM1169">
        <v>5791274391</v>
      </c>
      <c r="BN1169">
        <v>4270305659</v>
      </c>
      <c r="BQ1169">
        <v>212</v>
      </c>
      <c r="BR1169">
        <v>3655</v>
      </c>
      <c r="BS1169">
        <v>212</v>
      </c>
      <c r="BT1169">
        <v>111</v>
      </c>
    </row>
    <row r="1170" spans="1:72">
      <c r="A1170" t="s">
        <v>1457</v>
      </c>
      <c r="B1170" t="s">
        <v>66</v>
      </c>
      <c r="C1170">
        <v>2017</v>
      </c>
      <c r="D1170" t="s">
        <v>223</v>
      </c>
      <c r="E1170">
        <v>2</v>
      </c>
      <c r="G1170" t="s">
        <v>316</v>
      </c>
      <c r="H1170" t="s">
        <v>1409</v>
      </c>
      <c r="I1170">
        <v>44932554349</v>
      </c>
      <c r="J1170">
        <v>20167754293</v>
      </c>
      <c r="K1170">
        <v>7478309597</v>
      </c>
      <c r="L1170">
        <v>9269876923</v>
      </c>
      <c r="M1170">
        <v>9269876923</v>
      </c>
      <c r="N1170">
        <v>50052973190</v>
      </c>
      <c r="O1170">
        <v>30960348888</v>
      </c>
      <c r="P1170">
        <v>30509337560</v>
      </c>
      <c r="Q1170">
        <v>5505498022</v>
      </c>
      <c r="R1170">
        <v>32104887382</v>
      </c>
      <c r="S1170">
        <v>30509337560</v>
      </c>
      <c r="T1170">
        <v>29978209716</v>
      </c>
      <c r="U1170">
        <v>5798497820</v>
      </c>
      <c r="V1170">
        <v>29978209716</v>
      </c>
      <c r="W1170">
        <v>29978209716</v>
      </c>
      <c r="X1170">
        <v>5798497820</v>
      </c>
      <c r="Y1170">
        <v>899</v>
      </c>
      <c r="Z1170">
        <v>379</v>
      </c>
      <c r="AA1170">
        <v>379</v>
      </c>
      <c r="AB1170">
        <v>29978209716</v>
      </c>
      <c r="AC1170">
        <v>623217747</v>
      </c>
      <c r="AD1170">
        <v>29978209716</v>
      </c>
      <c r="AE1170">
        <v>24179711896</v>
      </c>
      <c r="AF1170">
        <v>1159</v>
      </c>
      <c r="AG1170">
        <v>1159</v>
      </c>
      <c r="AH1170">
        <v>1159</v>
      </c>
      <c r="AI1170">
        <v>25003839538</v>
      </c>
      <c r="AJ1170">
        <v>24179711896</v>
      </c>
      <c r="AK1170">
        <v>9884864094</v>
      </c>
      <c r="AL1170">
        <v>18490918174</v>
      </c>
      <c r="AM1170">
        <v>21701769222</v>
      </c>
      <c r="AN1170">
        <v>29978209716</v>
      </c>
      <c r="AO1170">
        <v>30051673648</v>
      </c>
      <c r="AP1170">
        <v>30051673648</v>
      </c>
      <c r="AQ1170">
        <v>29142533857</v>
      </c>
      <c r="AR1170">
        <v>7530142205</v>
      </c>
      <c r="AS1170">
        <v>1190325249</v>
      </c>
      <c r="AT1170">
        <v>29837521046</v>
      </c>
      <c r="AU1170">
        <v>29244497659</v>
      </c>
      <c r="AV1170">
        <v>5443275007</v>
      </c>
      <c r="AW1170">
        <v>29316683326</v>
      </c>
      <c r="AX1170">
        <v>29978209716</v>
      </c>
      <c r="AY1170">
        <v>5798497820</v>
      </c>
      <c r="AZ1170">
        <v>30562126861</v>
      </c>
      <c r="BA1170">
        <v>8689646295</v>
      </c>
      <c r="BB1170">
        <v>1118351000</v>
      </c>
      <c r="BC1170">
        <v>21045297000</v>
      </c>
      <c r="BD1170">
        <v>44932554349</v>
      </c>
      <c r="BE1170">
        <v>23297949175</v>
      </c>
      <c r="BF1170">
        <v>1</v>
      </c>
      <c r="BG1170">
        <v>1</v>
      </c>
      <c r="BH1170">
        <v>1</v>
      </c>
      <c r="BI1170">
        <v>29978209716</v>
      </c>
      <c r="BJ1170">
        <v>22043309953</v>
      </c>
      <c r="BK1170">
        <v>30509337560</v>
      </c>
      <c r="BL1170">
        <v>30509337560</v>
      </c>
      <c r="BM1170">
        <v>8466027607</v>
      </c>
      <c r="BN1170">
        <v>3277048877</v>
      </c>
      <c r="BO1170">
        <v>21634605174</v>
      </c>
      <c r="BP1170">
        <v>22043309953</v>
      </c>
      <c r="BQ1170">
        <v>379</v>
      </c>
      <c r="BR1170">
        <v>688</v>
      </c>
      <c r="BS1170">
        <v>379</v>
      </c>
      <c r="BT1170">
        <v>1027</v>
      </c>
    </row>
    <row r="1171" spans="1:72">
      <c r="A1171" t="s">
        <v>1458</v>
      </c>
      <c r="B1171" t="s">
        <v>67</v>
      </c>
      <c r="C1171">
        <v>2017</v>
      </c>
      <c r="D1171" t="s">
        <v>207</v>
      </c>
      <c r="E1171">
        <v>8</v>
      </c>
      <c r="G1171" t="s">
        <v>318</v>
      </c>
      <c r="H1171" t="s">
        <v>1409</v>
      </c>
      <c r="I1171">
        <v>496595677785</v>
      </c>
      <c r="J1171">
        <v>58380208420</v>
      </c>
      <c r="K1171">
        <v>31445039682</v>
      </c>
      <c r="L1171">
        <v>61017994731</v>
      </c>
      <c r="M1171">
        <v>61017994731</v>
      </c>
      <c r="N1171">
        <v>460498612315</v>
      </c>
      <c r="O1171">
        <v>309958118208</v>
      </c>
      <c r="P1171">
        <v>158592475248</v>
      </c>
      <c r="Q1171">
        <v>112624474658</v>
      </c>
      <c r="R1171">
        <v>165422700538</v>
      </c>
      <c r="S1171">
        <v>158592475248</v>
      </c>
      <c r="T1171">
        <v>157550750804</v>
      </c>
      <c r="U1171">
        <v>111850224778</v>
      </c>
      <c r="V1171">
        <v>157550750804</v>
      </c>
      <c r="W1171">
        <v>157550750804</v>
      </c>
      <c r="X1171">
        <v>111850224778</v>
      </c>
      <c r="Y1171">
        <v>22494</v>
      </c>
      <c r="Z1171">
        <v>3361</v>
      </c>
      <c r="AA1171">
        <v>3361</v>
      </c>
      <c r="AB1171">
        <v>157550750804</v>
      </c>
      <c r="AC1171">
        <v>13415547957</v>
      </c>
      <c r="AD1171">
        <v>157550750804</v>
      </c>
      <c r="AE1171">
        <v>45700526026</v>
      </c>
      <c r="AF1171">
        <v>1818</v>
      </c>
      <c r="AG1171">
        <v>1818</v>
      </c>
      <c r="AH1171">
        <v>1818</v>
      </c>
      <c r="AI1171">
        <v>45968000590</v>
      </c>
      <c r="AJ1171">
        <v>45700526026</v>
      </c>
      <c r="AK1171">
        <v>17610507617</v>
      </c>
      <c r="AL1171">
        <v>45989245405</v>
      </c>
      <c r="AM1171">
        <v>226016831515</v>
      </c>
      <c r="AN1171">
        <v>157550750804</v>
      </c>
      <c r="AO1171">
        <v>154697963168</v>
      </c>
      <c r="AP1171">
        <v>154697963168</v>
      </c>
      <c r="AQ1171">
        <v>159797673055</v>
      </c>
      <c r="AR1171">
        <v>123579199340</v>
      </c>
      <c r="AS1171">
        <v>40616719961</v>
      </c>
      <c r="AT1171">
        <v>157271356743</v>
      </c>
      <c r="AU1171">
        <v>152787885695</v>
      </c>
      <c r="AV1171">
        <v>107711842840</v>
      </c>
      <c r="AW1171">
        <v>151538784268</v>
      </c>
      <c r="AX1171">
        <v>157550750804</v>
      </c>
      <c r="AY1171">
        <v>111850224778</v>
      </c>
      <c r="AZ1171">
        <v>167094146991</v>
      </c>
      <c r="BA1171">
        <v>13416757894</v>
      </c>
      <c r="BB1171">
        <v>45354924000</v>
      </c>
      <c r="BC1171">
        <v>36023281000</v>
      </c>
      <c r="BD1171">
        <v>496595677785</v>
      </c>
      <c r="BE1171">
        <v>437146432380</v>
      </c>
      <c r="BF1171">
        <v>1</v>
      </c>
      <c r="BG1171">
        <v>1</v>
      </c>
      <c r="BH1171">
        <v>1</v>
      </c>
      <c r="BI1171">
        <v>157550750804</v>
      </c>
      <c r="BJ1171">
        <v>36669419207</v>
      </c>
      <c r="BK1171">
        <v>158592475248</v>
      </c>
      <c r="BL1171">
        <v>158592475248</v>
      </c>
      <c r="BM1171">
        <v>121923056041</v>
      </c>
      <c r="BN1171">
        <v>49645048416</v>
      </c>
      <c r="BO1171">
        <v>59449245405</v>
      </c>
      <c r="BP1171">
        <v>36669419207</v>
      </c>
      <c r="BQ1171">
        <v>3361</v>
      </c>
      <c r="BR1171">
        <v>13222</v>
      </c>
      <c r="BS1171">
        <v>3361</v>
      </c>
      <c r="BT1171">
        <v>3446</v>
      </c>
    </row>
    <row r="1172" spans="1:72">
      <c r="A1172" t="s">
        <v>1459</v>
      </c>
      <c r="B1172" t="s">
        <v>68</v>
      </c>
      <c r="C1172">
        <v>2017</v>
      </c>
      <c r="D1172" t="s">
        <v>212</v>
      </c>
      <c r="E1172">
        <v>2</v>
      </c>
      <c r="G1172" t="s">
        <v>320</v>
      </c>
      <c r="H1172" t="s">
        <v>1409</v>
      </c>
      <c r="I1172">
        <v>37990485694</v>
      </c>
      <c r="J1172">
        <v>1189868163</v>
      </c>
      <c r="K1172">
        <v>913886182</v>
      </c>
      <c r="L1172">
        <v>1140851188</v>
      </c>
      <c r="M1172">
        <v>1140851188</v>
      </c>
      <c r="N1172">
        <v>16182780017</v>
      </c>
      <c r="O1172">
        <v>14727102641</v>
      </c>
      <c r="P1172">
        <v>5369640950</v>
      </c>
      <c r="Q1172">
        <v>5369640950</v>
      </c>
      <c r="R1172">
        <v>5504008491</v>
      </c>
      <c r="S1172">
        <v>5369640950</v>
      </c>
      <c r="T1172">
        <v>5240098677</v>
      </c>
      <c r="U1172">
        <v>5240098677</v>
      </c>
      <c r="V1172">
        <v>5240098677</v>
      </c>
      <c r="W1172">
        <v>5240098677</v>
      </c>
      <c r="X1172">
        <v>5240098677</v>
      </c>
      <c r="Y1172">
        <v>1630</v>
      </c>
      <c r="Z1172">
        <v>119</v>
      </c>
      <c r="AA1172">
        <v>119</v>
      </c>
      <c r="AB1172">
        <v>5240098677</v>
      </c>
      <c r="AC1172">
        <v>1027131037</v>
      </c>
      <c r="AM1172">
        <v>8478626272</v>
      </c>
      <c r="AN1172">
        <v>5240098677</v>
      </c>
      <c r="AO1172">
        <v>5216546464</v>
      </c>
      <c r="AP1172">
        <v>5216546464</v>
      </c>
      <c r="AQ1172">
        <v>5240446988</v>
      </c>
      <c r="AR1172">
        <v>5240446988</v>
      </c>
      <c r="AS1172">
        <v>160920921</v>
      </c>
      <c r="AT1172">
        <v>5238583684</v>
      </c>
      <c r="AU1172">
        <v>4934212049</v>
      </c>
      <c r="AV1172">
        <v>4934212049</v>
      </c>
      <c r="AW1172">
        <v>4094220828</v>
      </c>
      <c r="AX1172">
        <v>5240098677</v>
      </c>
      <c r="AY1172">
        <v>5240098677</v>
      </c>
      <c r="AZ1172">
        <v>5278353828</v>
      </c>
      <c r="BB1172">
        <v>126642000</v>
      </c>
      <c r="BD1172">
        <v>37990485694</v>
      </c>
      <c r="BE1172">
        <v>37990485694</v>
      </c>
      <c r="BF1172">
        <v>1</v>
      </c>
      <c r="BG1172">
        <v>1</v>
      </c>
      <c r="BI1172">
        <v>5240098677</v>
      </c>
      <c r="BK1172">
        <v>5369640950</v>
      </c>
      <c r="BL1172">
        <v>5369640950</v>
      </c>
      <c r="BM1172">
        <v>5369640950</v>
      </c>
      <c r="BN1172">
        <v>4002291952</v>
      </c>
      <c r="BQ1172">
        <v>119</v>
      </c>
      <c r="BR1172">
        <v>1349</v>
      </c>
      <c r="BS1172">
        <v>119</v>
      </c>
      <c r="BT1172">
        <v>77</v>
      </c>
    </row>
    <row r="1173" spans="1:72">
      <c r="A1173" t="s">
        <v>1460</v>
      </c>
      <c r="B1173" t="s">
        <v>69</v>
      </c>
      <c r="C1173">
        <v>2017</v>
      </c>
      <c r="D1173" t="s">
        <v>215</v>
      </c>
      <c r="E1173">
        <v>4</v>
      </c>
      <c r="G1173" t="s">
        <v>322</v>
      </c>
      <c r="H1173" t="s">
        <v>1409</v>
      </c>
      <c r="I1173">
        <v>36933595198</v>
      </c>
      <c r="J1173">
        <v>1642791652</v>
      </c>
      <c r="K1173">
        <v>1636902563</v>
      </c>
      <c r="L1173">
        <v>2324297418</v>
      </c>
      <c r="M1173">
        <v>2324297418</v>
      </c>
      <c r="N1173">
        <v>25905256329</v>
      </c>
      <c r="O1173">
        <v>18188424374</v>
      </c>
      <c r="P1173">
        <v>8884667352</v>
      </c>
      <c r="Q1173">
        <v>8884667352</v>
      </c>
      <c r="R1173">
        <v>9057517471</v>
      </c>
      <c r="S1173">
        <v>8884667352</v>
      </c>
      <c r="T1173">
        <v>8685509134</v>
      </c>
      <c r="U1173">
        <v>8685509134</v>
      </c>
      <c r="V1173">
        <v>8685509134</v>
      </c>
      <c r="W1173">
        <v>8685509134</v>
      </c>
      <c r="X1173">
        <v>8685509134</v>
      </c>
      <c r="Y1173">
        <v>3967</v>
      </c>
      <c r="Z1173">
        <v>310</v>
      </c>
      <c r="AA1173">
        <v>310</v>
      </c>
      <c r="AB1173">
        <v>8685509134</v>
      </c>
      <c r="AC1173">
        <v>2290761771</v>
      </c>
      <c r="AM1173">
        <v>12949374127</v>
      </c>
      <c r="AN1173">
        <v>8685509134</v>
      </c>
      <c r="AO1173">
        <v>8628520892</v>
      </c>
      <c r="AP1173">
        <v>8628520892</v>
      </c>
      <c r="AQ1173">
        <v>8733870331</v>
      </c>
      <c r="AR1173">
        <v>8733870331</v>
      </c>
      <c r="AS1173">
        <v>661329576</v>
      </c>
      <c r="AT1173">
        <v>8668817279</v>
      </c>
      <c r="AU1173">
        <v>8331069319</v>
      </c>
      <c r="AV1173">
        <v>8331069319</v>
      </c>
      <c r="AW1173">
        <v>7901965091</v>
      </c>
      <c r="AX1173">
        <v>8685509134</v>
      </c>
      <c r="AY1173">
        <v>8685509134</v>
      </c>
      <c r="AZ1173">
        <v>9124107023</v>
      </c>
      <c r="BB1173">
        <v>832717000</v>
      </c>
      <c r="BD1173">
        <v>36933595198</v>
      </c>
      <c r="BE1173">
        <v>36933595198</v>
      </c>
      <c r="BF1173">
        <v>1</v>
      </c>
      <c r="BG1173">
        <v>1</v>
      </c>
      <c r="BI1173">
        <v>8685509134</v>
      </c>
      <c r="BK1173">
        <v>8884667352</v>
      </c>
      <c r="BL1173">
        <v>8884667352</v>
      </c>
      <c r="BM1173">
        <v>8884667352</v>
      </c>
      <c r="BN1173">
        <v>5370528788</v>
      </c>
      <c r="BQ1173">
        <v>310</v>
      </c>
      <c r="BR1173">
        <v>2676</v>
      </c>
      <c r="BS1173">
        <v>310</v>
      </c>
      <c r="BT1173">
        <v>178</v>
      </c>
    </row>
    <row r="1174" spans="1:72">
      <c r="A1174" t="s">
        <v>1461</v>
      </c>
      <c r="B1174" t="s">
        <v>70</v>
      </c>
      <c r="C1174">
        <v>2017</v>
      </c>
      <c r="D1174" t="s">
        <v>207</v>
      </c>
      <c r="E1174">
        <v>8</v>
      </c>
      <c r="G1174" t="s">
        <v>324</v>
      </c>
      <c r="H1174" t="s">
        <v>1409</v>
      </c>
      <c r="I1174">
        <v>466793778424</v>
      </c>
      <c r="J1174">
        <v>47124248464</v>
      </c>
      <c r="K1174">
        <v>32752849794</v>
      </c>
      <c r="L1174">
        <v>51091806836</v>
      </c>
      <c r="M1174">
        <v>51091806836</v>
      </c>
      <c r="N1174">
        <v>369893410163</v>
      </c>
      <c r="O1174">
        <v>207562498226</v>
      </c>
      <c r="P1174">
        <v>140999142752</v>
      </c>
      <c r="Q1174">
        <v>93027922768</v>
      </c>
      <c r="R1174">
        <v>156078898583</v>
      </c>
      <c r="S1174">
        <v>140999142752</v>
      </c>
      <c r="T1174">
        <v>138708681901</v>
      </c>
      <c r="U1174">
        <v>91756444644</v>
      </c>
      <c r="V1174">
        <v>138708681901</v>
      </c>
      <c r="W1174">
        <v>138708681901</v>
      </c>
      <c r="X1174">
        <v>91756444644</v>
      </c>
      <c r="Y1174">
        <v>23288</v>
      </c>
      <c r="Z1174">
        <v>3242</v>
      </c>
      <c r="AA1174">
        <v>3242</v>
      </c>
      <c r="AB1174">
        <v>138708681901</v>
      </c>
      <c r="AC1174">
        <v>12735773464</v>
      </c>
      <c r="AD1174">
        <v>138708681901</v>
      </c>
      <c r="AE1174">
        <v>46952237257</v>
      </c>
      <c r="AF1174">
        <v>1618</v>
      </c>
      <c r="AG1174">
        <v>1618</v>
      </c>
      <c r="AH1174">
        <v>1618</v>
      </c>
      <c r="AI1174">
        <v>47971219984</v>
      </c>
      <c r="AJ1174">
        <v>46952237257</v>
      </c>
      <c r="AK1174">
        <v>17164563475</v>
      </c>
      <c r="AL1174">
        <v>35273936373</v>
      </c>
      <c r="AM1174">
        <v>163878806361</v>
      </c>
      <c r="AN1174">
        <v>138708681901</v>
      </c>
      <c r="AO1174">
        <v>136294649769</v>
      </c>
      <c r="AP1174">
        <v>136294649769</v>
      </c>
      <c r="AQ1174">
        <v>140954541049</v>
      </c>
      <c r="AR1174">
        <v>101080157685</v>
      </c>
      <c r="AS1174">
        <v>29957506082</v>
      </c>
      <c r="AT1174">
        <v>138116595072</v>
      </c>
      <c r="AU1174">
        <v>134022030592</v>
      </c>
      <c r="AV1174">
        <v>87687555953</v>
      </c>
      <c r="AW1174">
        <v>131328290623</v>
      </c>
      <c r="AX1174">
        <v>138708681901</v>
      </c>
      <c r="AY1174">
        <v>91756444644</v>
      </c>
      <c r="AZ1174">
        <v>140367732463</v>
      </c>
      <c r="BA1174">
        <v>16305024742</v>
      </c>
      <c r="BB1174">
        <v>28613657000</v>
      </c>
      <c r="BC1174">
        <v>39948511000</v>
      </c>
      <c r="BD1174">
        <v>466793778424</v>
      </c>
      <c r="BE1174">
        <v>414566642044</v>
      </c>
      <c r="BF1174">
        <v>1</v>
      </c>
      <c r="BG1174">
        <v>1</v>
      </c>
      <c r="BH1174">
        <v>1</v>
      </c>
      <c r="BI1174">
        <v>138708681901</v>
      </c>
      <c r="BJ1174">
        <v>41273269648</v>
      </c>
      <c r="BK1174">
        <v>140999142752</v>
      </c>
      <c r="BL1174">
        <v>140999142752</v>
      </c>
      <c r="BM1174">
        <v>99725873104</v>
      </c>
      <c r="BN1174">
        <v>43097738274</v>
      </c>
      <c r="BO1174">
        <v>52227136380</v>
      </c>
      <c r="BP1174">
        <v>41273269648</v>
      </c>
      <c r="BQ1174">
        <v>3242</v>
      </c>
      <c r="BR1174">
        <v>15358</v>
      </c>
      <c r="BS1174">
        <v>3242</v>
      </c>
      <c r="BT1174">
        <v>3107</v>
      </c>
    </row>
    <row r="1175" spans="1:72">
      <c r="A1175" t="s">
        <v>1462</v>
      </c>
      <c r="B1175" t="s">
        <v>71</v>
      </c>
      <c r="C1175">
        <v>2017</v>
      </c>
      <c r="D1175" t="s">
        <v>212</v>
      </c>
      <c r="E1175">
        <v>4</v>
      </c>
      <c r="G1175" t="s">
        <v>326</v>
      </c>
      <c r="H1175" t="s">
        <v>1409</v>
      </c>
      <c r="I1175">
        <v>75131749303</v>
      </c>
      <c r="J1175">
        <v>1398072853</v>
      </c>
      <c r="K1175">
        <v>1169241241</v>
      </c>
      <c r="L1175">
        <v>1604911854</v>
      </c>
      <c r="M1175">
        <v>1604911854</v>
      </c>
      <c r="N1175">
        <v>28464981148</v>
      </c>
      <c r="O1175">
        <v>26033726856</v>
      </c>
      <c r="P1175">
        <v>9572796147</v>
      </c>
      <c r="Q1175">
        <v>9572796147</v>
      </c>
      <c r="R1175">
        <v>9634605515</v>
      </c>
      <c r="S1175">
        <v>9572796147</v>
      </c>
      <c r="T1175">
        <v>9429275542</v>
      </c>
      <c r="U1175">
        <v>9429275542</v>
      </c>
      <c r="V1175">
        <v>9429275542</v>
      </c>
      <c r="W1175">
        <v>9429275542</v>
      </c>
      <c r="X1175">
        <v>9429275542</v>
      </c>
      <c r="Y1175">
        <v>4650</v>
      </c>
      <c r="Z1175">
        <v>262</v>
      </c>
      <c r="AA1175">
        <v>262</v>
      </c>
      <c r="AB1175">
        <v>9429275542</v>
      </c>
      <c r="AC1175">
        <v>2740872242</v>
      </c>
      <c r="AM1175">
        <v>16857625119</v>
      </c>
      <c r="AN1175">
        <v>9429275542</v>
      </c>
      <c r="AO1175">
        <v>9295973071</v>
      </c>
      <c r="AP1175">
        <v>9295973071</v>
      </c>
      <c r="AQ1175">
        <v>9575233999</v>
      </c>
      <c r="AR1175">
        <v>9575233999</v>
      </c>
      <c r="AS1175">
        <v>272950802</v>
      </c>
      <c r="AT1175">
        <v>9428350461</v>
      </c>
      <c r="AU1175">
        <v>9129633630</v>
      </c>
      <c r="AV1175">
        <v>9129633630</v>
      </c>
      <c r="AW1175">
        <v>8833992874</v>
      </c>
      <c r="AX1175">
        <v>9429275542</v>
      </c>
      <c r="AY1175">
        <v>9429275542</v>
      </c>
      <c r="AZ1175">
        <v>9968150479</v>
      </c>
      <c r="BB1175">
        <v>366708000</v>
      </c>
      <c r="BD1175">
        <v>75131749303</v>
      </c>
      <c r="BE1175">
        <v>75131749303</v>
      </c>
      <c r="BF1175">
        <v>1</v>
      </c>
      <c r="BG1175">
        <v>1</v>
      </c>
      <c r="BI1175">
        <v>9429275542</v>
      </c>
      <c r="BK1175">
        <v>9572796147</v>
      </c>
      <c r="BL1175">
        <v>9572796147</v>
      </c>
      <c r="BM1175">
        <v>9572796147</v>
      </c>
      <c r="BN1175">
        <v>7085780974</v>
      </c>
      <c r="BQ1175">
        <v>262</v>
      </c>
      <c r="BR1175">
        <v>4151</v>
      </c>
      <c r="BS1175">
        <v>262</v>
      </c>
      <c r="BT1175">
        <v>165</v>
      </c>
    </row>
    <row r="1176" spans="1:72">
      <c r="A1176" t="s">
        <v>1463</v>
      </c>
      <c r="B1176" t="s">
        <v>72</v>
      </c>
      <c r="C1176">
        <v>2017</v>
      </c>
      <c r="D1176" t="s">
        <v>212</v>
      </c>
      <c r="E1176">
        <v>2</v>
      </c>
      <c r="G1176" t="s">
        <v>328</v>
      </c>
      <c r="H1176" t="s">
        <v>1409</v>
      </c>
      <c r="I1176">
        <v>13667861287</v>
      </c>
      <c r="J1176">
        <v>572062081</v>
      </c>
      <c r="K1176">
        <v>553777776</v>
      </c>
      <c r="L1176">
        <v>732104410</v>
      </c>
      <c r="M1176">
        <v>732104410</v>
      </c>
      <c r="N1176">
        <v>8387847657</v>
      </c>
      <c r="O1176">
        <v>7466220558</v>
      </c>
      <c r="P1176">
        <v>4575995601</v>
      </c>
      <c r="Q1176">
        <v>4575995601</v>
      </c>
      <c r="R1176">
        <v>4803110887</v>
      </c>
      <c r="S1176">
        <v>4575995601</v>
      </c>
      <c r="T1176">
        <v>4491605807</v>
      </c>
      <c r="U1176">
        <v>4491605807</v>
      </c>
      <c r="V1176">
        <v>4491605807</v>
      </c>
      <c r="W1176">
        <v>4491605807</v>
      </c>
      <c r="X1176">
        <v>4491605807</v>
      </c>
      <c r="Y1176">
        <v>1500</v>
      </c>
      <c r="Z1176">
        <v>151</v>
      </c>
      <c r="AA1176">
        <v>151</v>
      </c>
      <c r="AB1176">
        <v>4491605807</v>
      </c>
      <c r="AC1176">
        <v>895218480</v>
      </c>
      <c r="AM1176">
        <v>5567616625</v>
      </c>
      <c r="AN1176">
        <v>4491605807</v>
      </c>
      <c r="AO1176">
        <v>4525575530</v>
      </c>
      <c r="AP1176">
        <v>4525575530</v>
      </c>
      <c r="AQ1176">
        <v>4776849426</v>
      </c>
      <c r="AR1176">
        <v>4776849426</v>
      </c>
      <c r="AS1176">
        <v>77543530</v>
      </c>
      <c r="AT1176">
        <v>4490023926</v>
      </c>
      <c r="AU1176">
        <v>4241593409</v>
      </c>
      <c r="AV1176">
        <v>4241593409</v>
      </c>
      <c r="AW1176">
        <v>4180588641</v>
      </c>
      <c r="AX1176">
        <v>4491605807</v>
      </c>
      <c r="AY1176">
        <v>4491605807</v>
      </c>
      <c r="AZ1176">
        <v>4718125367</v>
      </c>
      <c r="BB1176">
        <v>116843000</v>
      </c>
      <c r="BD1176">
        <v>13667861287</v>
      </c>
      <c r="BE1176">
        <v>13667861287</v>
      </c>
      <c r="BF1176">
        <v>1</v>
      </c>
      <c r="BG1176">
        <v>1</v>
      </c>
      <c r="BI1176">
        <v>4491605807</v>
      </c>
      <c r="BK1176">
        <v>4575995601</v>
      </c>
      <c r="BL1176">
        <v>4575995601</v>
      </c>
      <c r="BM1176">
        <v>4575995601</v>
      </c>
      <c r="BN1176">
        <v>3126045394</v>
      </c>
      <c r="BQ1176">
        <v>151</v>
      </c>
      <c r="BR1176">
        <v>688</v>
      </c>
      <c r="BS1176">
        <v>151</v>
      </c>
      <c r="BT1176">
        <v>104</v>
      </c>
    </row>
    <row r="1177" spans="1:72">
      <c r="A1177" t="s">
        <v>1464</v>
      </c>
      <c r="B1177" t="s">
        <v>73</v>
      </c>
      <c r="C1177">
        <v>2017</v>
      </c>
      <c r="D1177" t="s">
        <v>228</v>
      </c>
      <c r="E1177">
        <v>7</v>
      </c>
      <c r="G1177" t="s">
        <v>330</v>
      </c>
      <c r="H1177" t="s">
        <v>1409</v>
      </c>
      <c r="I1177">
        <v>198164690126</v>
      </c>
      <c r="J1177">
        <v>34100864649</v>
      </c>
      <c r="K1177">
        <v>13587061861</v>
      </c>
      <c r="L1177">
        <v>19757263537</v>
      </c>
      <c r="M1177">
        <v>19757263537</v>
      </c>
      <c r="N1177">
        <v>168645342326</v>
      </c>
      <c r="O1177">
        <v>121886406021</v>
      </c>
      <c r="P1177">
        <v>76872635146</v>
      </c>
      <c r="Q1177">
        <v>37937895989</v>
      </c>
      <c r="R1177">
        <v>79733579356</v>
      </c>
      <c r="S1177">
        <v>76872635146</v>
      </c>
      <c r="T1177">
        <v>77603547680</v>
      </c>
      <c r="U1177">
        <v>38045570651</v>
      </c>
      <c r="V1177">
        <v>77603547680</v>
      </c>
      <c r="W1177">
        <v>77603547680</v>
      </c>
      <c r="X1177">
        <v>38045570651</v>
      </c>
      <c r="Y1177">
        <v>16144</v>
      </c>
      <c r="Z1177">
        <v>1637</v>
      </c>
      <c r="AA1177">
        <v>1637</v>
      </c>
      <c r="AB1177">
        <v>77603547680</v>
      </c>
      <c r="AC1177">
        <v>9521645613</v>
      </c>
      <c r="AD1177">
        <v>77603547680</v>
      </c>
      <c r="AE1177">
        <v>39557977029</v>
      </c>
      <c r="AF1177">
        <v>1422</v>
      </c>
      <c r="AG1177">
        <v>1422</v>
      </c>
      <c r="AH1177">
        <v>1422</v>
      </c>
      <c r="AI1177">
        <v>38934739157</v>
      </c>
      <c r="AJ1177">
        <v>39557977029</v>
      </c>
      <c r="AK1177">
        <v>14627549369</v>
      </c>
      <c r="AL1177">
        <v>29964690517</v>
      </c>
      <c r="AM1177">
        <v>95880816725</v>
      </c>
      <c r="AN1177">
        <v>77603547680</v>
      </c>
      <c r="AO1177">
        <v>75419630902</v>
      </c>
      <c r="AP1177">
        <v>75419630902</v>
      </c>
      <c r="AQ1177">
        <v>74009891704</v>
      </c>
      <c r="AR1177">
        <v>41632749690</v>
      </c>
      <c r="AS1177">
        <v>9009403956</v>
      </c>
      <c r="AT1177">
        <v>77289239247</v>
      </c>
      <c r="AU1177">
        <v>75598718224</v>
      </c>
      <c r="AV1177">
        <v>36569425518</v>
      </c>
      <c r="AW1177">
        <v>74565012459</v>
      </c>
      <c r="AX1177">
        <v>77603547680</v>
      </c>
      <c r="AY1177">
        <v>38045570651</v>
      </c>
      <c r="AZ1177">
        <v>80199223733</v>
      </c>
      <c r="BA1177">
        <v>13590189984</v>
      </c>
      <c r="BB1177">
        <v>6391888000</v>
      </c>
      <c r="BC1177">
        <v>32286477000</v>
      </c>
      <c r="BD1177">
        <v>198164690126</v>
      </c>
      <c r="BE1177">
        <v>163229049081</v>
      </c>
      <c r="BF1177">
        <v>1</v>
      </c>
      <c r="BG1177">
        <v>1</v>
      </c>
      <c r="BH1177">
        <v>1</v>
      </c>
      <c r="BI1177">
        <v>77603547680</v>
      </c>
      <c r="BJ1177">
        <v>33943685655</v>
      </c>
      <c r="BK1177">
        <v>76872635146</v>
      </c>
      <c r="BL1177">
        <v>76872635146</v>
      </c>
      <c r="BM1177">
        <v>42928949491</v>
      </c>
      <c r="BN1177">
        <v>24259380487</v>
      </c>
      <c r="BO1177">
        <v>34935641045</v>
      </c>
      <c r="BP1177">
        <v>33943685655</v>
      </c>
      <c r="BQ1177">
        <v>1637</v>
      </c>
      <c r="BR1177">
        <v>11589</v>
      </c>
      <c r="BS1177">
        <v>1637</v>
      </c>
      <c r="BT1177">
        <v>2032</v>
      </c>
    </row>
    <row r="1178" spans="1:72">
      <c r="A1178" t="s">
        <v>1465</v>
      </c>
      <c r="B1178" t="s">
        <v>74</v>
      </c>
      <c r="C1178">
        <v>2017</v>
      </c>
      <c r="D1178" t="s">
        <v>212</v>
      </c>
      <c r="E1178">
        <v>2</v>
      </c>
      <c r="G1178" t="s">
        <v>332</v>
      </c>
      <c r="H1178" t="s">
        <v>1409</v>
      </c>
      <c r="I1178">
        <v>17436212554</v>
      </c>
      <c r="J1178">
        <v>529656433</v>
      </c>
      <c r="K1178">
        <v>493024680</v>
      </c>
      <c r="L1178">
        <v>667870983</v>
      </c>
      <c r="M1178">
        <v>667870983</v>
      </c>
      <c r="N1178">
        <v>8588838420</v>
      </c>
      <c r="O1178">
        <v>7557077791</v>
      </c>
      <c r="P1178">
        <v>3533677360</v>
      </c>
      <c r="Q1178">
        <v>3533677360</v>
      </c>
      <c r="R1178">
        <v>3657075957</v>
      </c>
      <c r="S1178">
        <v>3533677360</v>
      </c>
      <c r="T1178">
        <v>3461553739</v>
      </c>
      <c r="U1178">
        <v>3461553739</v>
      </c>
      <c r="V1178">
        <v>3461553739</v>
      </c>
      <c r="W1178">
        <v>3461553739</v>
      </c>
      <c r="X1178">
        <v>3461553739</v>
      </c>
      <c r="Y1178">
        <v>1265</v>
      </c>
      <c r="Z1178">
        <v>101</v>
      </c>
      <c r="AA1178">
        <v>101</v>
      </c>
      <c r="AB1178">
        <v>3461553739</v>
      </c>
      <c r="AC1178">
        <v>734935540</v>
      </c>
      <c r="AM1178">
        <v>5018553123</v>
      </c>
      <c r="AN1178">
        <v>3461553739</v>
      </c>
      <c r="AO1178">
        <v>3503362741</v>
      </c>
      <c r="AP1178">
        <v>3503362741</v>
      </c>
      <c r="AQ1178">
        <v>3574381030</v>
      </c>
      <c r="AR1178">
        <v>3574381030</v>
      </c>
      <c r="AS1178">
        <v>44246580</v>
      </c>
      <c r="AT1178">
        <v>3460060907</v>
      </c>
      <c r="AU1178">
        <v>3336450136</v>
      </c>
      <c r="AV1178">
        <v>3336450136</v>
      </c>
      <c r="AW1178">
        <v>2920176202</v>
      </c>
      <c r="AX1178">
        <v>3461553739</v>
      </c>
      <c r="AY1178">
        <v>3461553739</v>
      </c>
      <c r="AZ1178">
        <v>3526963220</v>
      </c>
      <c r="BB1178">
        <v>48246000</v>
      </c>
      <c r="BD1178">
        <v>17436212554</v>
      </c>
      <c r="BE1178">
        <v>17436212554</v>
      </c>
      <c r="BF1178">
        <v>1</v>
      </c>
      <c r="BG1178">
        <v>1</v>
      </c>
      <c r="BI1178">
        <v>3461553739</v>
      </c>
      <c r="BK1178">
        <v>3533677360</v>
      </c>
      <c r="BL1178">
        <v>3533677360</v>
      </c>
      <c r="BM1178">
        <v>3533677360</v>
      </c>
      <c r="BN1178">
        <v>2688774170</v>
      </c>
      <c r="BQ1178">
        <v>101</v>
      </c>
      <c r="BR1178">
        <v>1112</v>
      </c>
      <c r="BS1178">
        <v>101</v>
      </c>
      <c r="BT1178">
        <v>63</v>
      </c>
    </row>
    <row r="1179" spans="1:72">
      <c r="A1179" t="s">
        <v>1466</v>
      </c>
      <c r="B1179" t="s">
        <v>75</v>
      </c>
      <c r="C1179">
        <v>2017</v>
      </c>
      <c r="D1179" t="s">
        <v>231</v>
      </c>
      <c r="E1179">
        <v>3</v>
      </c>
      <c r="G1179" t="s">
        <v>334</v>
      </c>
      <c r="H1179" t="s">
        <v>1409</v>
      </c>
      <c r="I1179">
        <v>32721149475</v>
      </c>
      <c r="J1179">
        <v>778650179</v>
      </c>
      <c r="K1179">
        <v>775776064</v>
      </c>
      <c r="L1179">
        <v>1314858958</v>
      </c>
      <c r="M1179">
        <v>1314858958</v>
      </c>
      <c r="N1179">
        <v>19298701484</v>
      </c>
      <c r="O1179">
        <v>16404458752</v>
      </c>
      <c r="P1179">
        <v>5594703594</v>
      </c>
      <c r="Q1179">
        <v>5594703594</v>
      </c>
      <c r="R1179">
        <v>5595527604</v>
      </c>
      <c r="S1179">
        <v>5594703594</v>
      </c>
      <c r="T1179">
        <v>5453252558</v>
      </c>
      <c r="U1179">
        <v>5453252558</v>
      </c>
      <c r="V1179">
        <v>5453252558</v>
      </c>
      <c r="W1179">
        <v>5453252558</v>
      </c>
      <c r="X1179">
        <v>5453252558</v>
      </c>
      <c r="Y1179">
        <v>2662</v>
      </c>
      <c r="Z1179">
        <v>208</v>
      </c>
      <c r="AA1179">
        <v>208</v>
      </c>
      <c r="AB1179">
        <v>5453252558</v>
      </c>
      <c r="AC1179">
        <v>1599093699</v>
      </c>
      <c r="AM1179">
        <v>10585199518</v>
      </c>
      <c r="AN1179">
        <v>5453252558</v>
      </c>
      <c r="AO1179">
        <v>5387673473</v>
      </c>
      <c r="AP1179">
        <v>5387673473</v>
      </c>
      <c r="AQ1179">
        <v>5629749680</v>
      </c>
      <c r="AR1179">
        <v>5629749680</v>
      </c>
      <c r="AS1179">
        <v>241758649</v>
      </c>
      <c r="AT1179">
        <v>5452164405</v>
      </c>
      <c r="AU1179">
        <v>5153618123</v>
      </c>
      <c r="AV1179">
        <v>5153618123</v>
      </c>
      <c r="AW1179">
        <v>5215097140</v>
      </c>
      <c r="AX1179">
        <v>5453252558</v>
      </c>
      <c r="AY1179">
        <v>5453252558</v>
      </c>
      <c r="AZ1179">
        <v>6135112612.2079754</v>
      </c>
      <c r="BB1179">
        <v>204000000</v>
      </c>
      <c r="BD1179">
        <v>32721149475</v>
      </c>
      <c r="BE1179">
        <v>32721149475</v>
      </c>
      <c r="BF1179">
        <v>1</v>
      </c>
      <c r="BG1179">
        <v>1</v>
      </c>
      <c r="BI1179">
        <v>5453252558</v>
      </c>
      <c r="BK1179">
        <v>5594703594</v>
      </c>
      <c r="BL1179">
        <v>5594703594</v>
      </c>
      <c r="BM1179">
        <v>5594703594</v>
      </c>
      <c r="BN1179">
        <v>3975011531</v>
      </c>
      <c r="BQ1179">
        <v>208</v>
      </c>
      <c r="BR1179">
        <v>2128</v>
      </c>
      <c r="BS1179">
        <v>208</v>
      </c>
      <c r="BT1179">
        <v>94</v>
      </c>
    </row>
    <row r="1180" spans="1:72">
      <c r="A1180" t="s">
        <v>1467</v>
      </c>
      <c r="B1180" t="s">
        <v>76</v>
      </c>
      <c r="C1180">
        <v>2017</v>
      </c>
      <c r="D1180" t="s">
        <v>231</v>
      </c>
      <c r="E1180">
        <v>4</v>
      </c>
      <c r="G1180" t="s">
        <v>336</v>
      </c>
      <c r="H1180" t="s">
        <v>1409</v>
      </c>
      <c r="I1180">
        <v>27317693967</v>
      </c>
      <c r="J1180">
        <v>712049227</v>
      </c>
      <c r="K1180">
        <v>706541227</v>
      </c>
      <c r="L1180">
        <v>1012065006</v>
      </c>
      <c r="M1180">
        <v>1012065006</v>
      </c>
      <c r="N1180">
        <v>23331695405</v>
      </c>
      <c r="O1180">
        <v>19420980593</v>
      </c>
      <c r="P1180">
        <v>7240882877</v>
      </c>
      <c r="Q1180">
        <v>7240882877</v>
      </c>
      <c r="R1180">
        <v>6913371703</v>
      </c>
      <c r="S1180">
        <v>7240882877</v>
      </c>
      <c r="T1180">
        <v>7220929804</v>
      </c>
      <c r="U1180">
        <v>7220929804</v>
      </c>
      <c r="V1180">
        <v>7220929804</v>
      </c>
      <c r="W1180">
        <v>7220929804</v>
      </c>
      <c r="X1180">
        <v>7220929804</v>
      </c>
      <c r="Y1180">
        <v>4589</v>
      </c>
      <c r="Z1180">
        <v>298</v>
      </c>
      <c r="AA1180">
        <v>298</v>
      </c>
      <c r="AB1180">
        <v>7220929804</v>
      </c>
      <c r="AC1180">
        <v>2579517484</v>
      </c>
      <c r="AM1180">
        <v>13624128340</v>
      </c>
      <c r="AN1180">
        <v>7220929804</v>
      </c>
      <c r="AO1180">
        <v>6780279357</v>
      </c>
      <c r="AP1180">
        <v>6780279357</v>
      </c>
      <c r="AQ1180">
        <v>7325984018</v>
      </c>
      <c r="AR1180">
        <v>7325984018</v>
      </c>
      <c r="AS1180">
        <v>201364770</v>
      </c>
      <c r="AT1180">
        <v>7216883996</v>
      </c>
      <c r="AU1180">
        <v>6876185063</v>
      </c>
      <c r="AV1180">
        <v>6876185063</v>
      </c>
      <c r="AW1180">
        <v>7014092951</v>
      </c>
      <c r="AX1180">
        <v>7220929804</v>
      </c>
      <c r="AY1180">
        <v>7220929804</v>
      </c>
      <c r="AZ1180">
        <v>7802394221.2334003</v>
      </c>
      <c r="BB1180">
        <v>264284000</v>
      </c>
      <c r="BD1180">
        <v>27317693967</v>
      </c>
      <c r="BE1180">
        <v>27317693967</v>
      </c>
      <c r="BF1180">
        <v>1</v>
      </c>
      <c r="BG1180">
        <v>1</v>
      </c>
      <c r="BI1180">
        <v>7220929804</v>
      </c>
      <c r="BK1180">
        <v>7240882877</v>
      </c>
      <c r="BL1180">
        <v>7240882877</v>
      </c>
      <c r="BM1180">
        <v>7240882877</v>
      </c>
      <c r="BN1180">
        <v>5142621175</v>
      </c>
      <c r="BQ1180">
        <v>298</v>
      </c>
      <c r="BR1180">
        <v>4015</v>
      </c>
      <c r="BS1180">
        <v>298</v>
      </c>
      <c r="BT1180">
        <v>142</v>
      </c>
    </row>
    <row r="1181" spans="1:72">
      <c r="A1181" t="s">
        <v>1468</v>
      </c>
      <c r="B1181" t="s">
        <v>77</v>
      </c>
      <c r="C1181">
        <v>2017</v>
      </c>
      <c r="D1181" t="s">
        <v>228</v>
      </c>
      <c r="E1181">
        <v>5</v>
      </c>
      <c r="G1181" t="s">
        <v>338</v>
      </c>
      <c r="H1181" t="s">
        <v>1409</v>
      </c>
      <c r="I1181">
        <v>85668919256</v>
      </c>
      <c r="J1181">
        <v>13701460713</v>
      </c>
      <c r="K1181">
        <v>7068020087</v>
      </c>
      <c r="L1181">
        <v>9264822419</v>
      </c>
      <c r="M1181">
        <v>9264822419</v>
      </c>
      <c r="N1181">
        <v>63211391714</v>
      </c>
      <c r="O1181">
        <v>37872968163</v>
      </c>
      <c r="P1181">
        <v>39979436431</v>
      </c>
      <c r="Q1181">
        <v>15291154170</v>
      </c>
      <c r="R1181">
        <v>41228514865</v>
      </c>
      <c r="S1181">
        <v>39979436431</v>
      </c>
      <c r="T1181">
        <v>39242260899</v>
      </c>
      <c r="U1181">
        <v>14858519504</v>
      </c>
      <c r="V1181">
        <v>39242260899</v>
      </c>
      <c r="W1181">
        <v>39242260899</v>
      </c>
      <c r="X1181">
        <v>14858519504</v>
      </c>
      <c r="Y1181">
        <v>6213</v>
      </c>
      <c r="Z1181">
        <v>781</v>
      </c>
      <c r="AA1181">
        <v>781</v>
      </c>
      <c r="AB1181">
        <v>39242260899</v>
      </c>
      <c r="AC1181">
        <v>3612449220</v>
      </c>
      <c r="AD1181">
        <v>39242260899</v>
      </c>
      <c r="AE1181">
        <v>24383741395</v>
      </c>
      <c r="AF1181">
        <v>1185</v>
      </c>
      <c r="AG1181">
        <v>1185</v>
      </c>
      <c r="AH1181">
        <v>1185</v>
      </c>
      <c r="AI1181">
        <v>24688282261</v>
      </c>
      <c r="AJ1181">
        <v>24383741395</v>
      </c>
      <c r="AK1181">
        <v>9665943028</v>
      </c>
      <c r="AL1181">
        <v>17002731320</v>
      </c>
      <c r="AM1181">
        <v>26650178838</v>
      </c>
      <c r="AN1181">
        <v>39242260899</v>
      </c>
      <c r="AO1181">
        <v>39992168112</v>
      </c>
      <c r="AP1181">
        <v>39992168112</v>
      </c>
      <c r="AQ1181">
        <v>39138538065</v>
      </c>
      <c r="AR1181">
        <v>17588818670</v>
      </c>
      <c r="AS1181">
        <v>2063175825</v>
      </c>
      <c r="AT1181">
        <v>39093399783</v>
      </c>
      <c r="AU1181">
        <v>38028987175</v>
      </c>
      <c r="AV1181">
        <v>14133133146</v>
      </c>
      <c r="AW1181">
        <v>37043724060</v>
      </c>
      <c r="AX1181">
        <v>39242260899</v>
      </c>
      <c r="AY1181">
        <v>14858519504</v>
      </c>
      <c r="AZ1181">
        <v>39662047313</v>
      </c>
      <c r="BA1181">
        <v>8043497271</v>
      </c>
      <c r="BB1181">
        <v>1458850000</v>
      </c>
      <c r="BC1181">
        <v>21275026000</v>
      </c>
      <c r="BD1181">
        <v>85668919256</v>
      </c>
      <c r="BE1181">
        <v>64980187936</v>
      </c>
      <c r="BF1181">
        <v>1</v>
      </c>
      <c r="BG1181">
        <v>1</v>
      </c>
      <c r="BH1181">
        <v>1</v>
      </c>
      <c r="BI1181">
        <v>39242260899</v>
      </c>
      <c r="BJ1181">
        <v>22061206795</v>
      </c>
      <c r="BK1181">
        <v>39979436431</v>
      </c>
      <c r="BL1181">
        <v>39979436431</v>
      </c>
      <c r="BM1181">
        <v>17918229636</v>
      </c>
      <c r="BN1181">
        <v>9699384540</v>
      </c>
      <c r="BO1181">
        <v>20688731320</v>
      </c>
      <c r="BP1181">
        <v>22061206795</v>
      </c>
      <c r="BQ1181">
        <v>781</v>
      </c>
      <c r="BR1181">
        <v>5202</v>
      </c>
      <c r="BS1181">
        <v>781</v>
      </c>
      <c r="BT1181">
        <v>1416</v>
      </c>
    </row>
    <row r="1182" spans="1:72">
      <c r="A1182" t="s">
        <v>1469</v>
      </c>
      <c r="B1182" t="s">
        <v>78</v>
      </c>
      <c r="C1182">
        <v>2017</v>
      </c>
      <c r="D1182" t="s">
        <v>228</v>
      </c>
      <c r="E1182">
        <v>5</v>
      </c>
      <c r="G1182" t="s">
        <v>340</v>
      </c>
      <c r="H1182" t="s">
        <v>1409</v>
      </c>
      <c r="I1182">
        <v>62049249337</v>
      </c>
      <c r="J1182">
        <v>21002298714</v>
      </c>
      <c r="K1182">
        <v>5624542659</v>
      </c>
      <c r="L1182">
        <v>7494390263</v>
      </c>
      <c r="M1182">
        <v>7494390263</v>
      </c>
      <c r="N1182">
        <v>72756752576</v>
      </c>
      <c r="O1182">
        <v>52554997523</v>
      </c>
      <c r="P1182">
        <v>35328835141</v>
      </c>
      <c r="Q1182">
        <v>13331148383</v>
      </c>
      <c r="R1182">
        <v>36222279982</v>
      </c>
      <c r="S1182">
        <v>35328835141</v>
      </c>
      <c r="T1182">
        <v>34594183182</v>
      </c>
      <c r="U1182">
        <v>13230707208</v>
      </c>
      <c r="V1182">
        <v>34594183182</v>
      </c>
      <c r="W1182">
        <v>34594183182</v>
      </c>
      <c r="X1182">
        <v>13230707208</v>
      </c>
      <c r="Y1182">
        <v>6106</v>
      </c>
      <c r="Z1182">
        <v>815</v>
      </c>
      <c r="AA1182">
        <v>815</v>
      </c>
      <c r="AB1182">
        <v>34594183182</v>
      </c>
      <c r="AC1182">
        <v>3626036510</v>
      </c>
      <c r="AD1182">
        <v>34594183182</v>
      </c>
      <c r="AE1182">
        <v>21363475974</v>
      </c>
      <c r="AF1182">
        <v>1186</v>
      </c>
      <c r="AG1182">
        <v>1186</v>
      </c>
      <c r="AH1182">
        <v>1186</v>
      </c>
      <c r="AI1182">
        <v>21997686758</v>
      </c>
      <c r="AJ1182">
        <v>21363475974</v>
      </c>
      <c r="AK1182">
        <v>9108269001</v>
      </c>
      <c r="AL1182">
        <v>19153553794</v>
      </c>
      <c r="AM1182">
        <v>32951411169</v>
      </c>
      <c r="AN1182">
        <v>34594183182</v>
      </c>
      <c r="AO1182">
        <v>35336935108</v>
      </c>
      <c r="AP1182">
        <v>35336935108</v>
      </c>
      <c r="AQ1182">
        <v>35334601067</v>
      </c>
      <c r="AR1182">
        <v>17386987326</v>
      </c>
      <c r="AS1182">
        <v>1267548742</v>
      </c>
      <c r="AT1182">
        <v>34392883092</v>
      </c>
      <c r="AU1182">
        <v>33315677392</v>
      </c>
      <c r="AV1182">
        <v>12352462331</v>
      </c>
      <c r="AW1182">
        <v>32421215538</v>
      </c>
      <c r="AX1182">
        <v>34594183182</v>
      </c>
      <c r="AY1182">
        <v>13230707208</v>
      </c>
      <c r="AZ1182">
        <v>35165424842</v>
      </c>
      <c r="BA1182">
        <v>6487125553</v>
      </c>
      <c r="BB1182">
        <v>1395386000</v>
      </c>
      <c r="BC1182">
        <v>17720451000</v>
      </c>
      <c r="BD1182">
        <v>62049249337</v>
      </c>
      <c r="BE1182">
        <v>41343343543</v>
      </c>
      <c r="BF1182">
        <v>1</v>
      </c>
      <c r="BG1182">
        <v>1</v>
      </c>
      <c r="BH1182">
        <v>1</v>
      </c>
      <c r="BI1182">
        <v>34594183182</v>
      </c>
      <c r="BJ1182">
        <v>18879413805</v>
      </c>
      <c r="BK1182">
        <v>35328835141</v>
      </c>
      <c r="BL1182">
        <v>35328835141</v>
      </c>
      <c r="BM1182">
        <v>16449421336</v>
      </c>
      <c r="BN1182">
        <v>9067280192</v>
      </c>
      <c r="BO1182">
        <v>20705905794</v>
      </c>
      <c r="BP1182">
        <v>18879413805</v>
      </c>
      <c r="BQ1182">
        <v>815</v>
      </c>
      <c r="BR1182">
        <v>5359</v>
      </c>
      <c r="BS1182">
        <v>815</v>
      </c>
      <c r="BT1182">
        <v>1457</v>
      </c>
    </row>
    <row r="1183" spans="1:72">
      <c r="A1183" t="s">
        <v>1470</v>
      </c>
      <c r="B1183" t="s">
        <v>79</v>
      </c>
      <c r="C1183">
        <v>2017</v>
      </c>
      <c r="D1183" t="s">
        <v>228</v>
      </c>
      <c r="E1183">
        <v>7</v>
      </c>
      <c r="G1183" t="s">
        <v>342</v>
      </c>
      <c r="H1183" t="s">
        <v>1409</v>
      </c>
      <c r="I1183">
        <v>136461965396</v>
      </c>
      <c r="J1183">
        <v>36887371422</v>
      </c>
      <c r="K1183">
        <v>11711942547</v>
      </c>
      <c r="L1183">
        <v>16662168913</v>
      </c>
      <c r="M1183">
        <v>16662168913</v>
      </c>
      <c r="N1183">
        <v>142429883003</v>
      </c>
      <c r="O1183">
        <v>92484841399</v>
      </c>
      <c r="P1183">
        <v>68304346823</v>
      </c>
      <c r="Q1183">
        <v>30150190627</v>
      </c>
      <c r="R1183">
        <v>70057008047</v>
      </c>
      <c r="S1183">
        <v>68304346823</v>
      </c>
      <c r="T1183">
        <v>67598788045</v>
      </c>
      <c r="U1183">
        <v>29994601751</v>
      </c>
      <c r="V1183">
        <v>67598788045</v>
      </c>
      <c r="W1183">
        <v>67598788045</v>
      </c>
      <c r="X1183">
        <v>29994601751</v>
      </c>
      <c r="Y1183">
        <v>13177</v>
      </c>
      <c r="Z1183">
        <v>1520</v>
      </c>
      <c r="AA1183">
        <v>1520</v>
      </c>
      <c r="AB1183">
        <v>67598788045</v>
      </c>
      <c r="AC1183">
        <v>7550152685</v>
      </c>
      <c r="AD1183">
        <v>67598788045</v>
      </c>
      <c r="AE1183">
        <v>37604186294</v>
      </c>
      <c r="AF1183">
        <v>1683</v>
      </c>
      <c r="AG1183">
        <v>1683</v>
      </c>
      <c r="AH1183">
        <v>1683</v>
      </c>
      <c r="AI1183">
        <v>38154156196</v>
      </c>
      <c r="AJ1183">
        <v>37604186294</v>
      </c>
      <c r="AK1183">
        <v>14678079915</v>
      </c>
      <c r="AL1183">
        <v>32883393295</v>
      </c>
      <c r="AM1183">
        <v>64493437447</v>
      </c>
      <c r="AN1183">
        <v>67598788045</v>
      </c>
      <c r="AO1183">
        <v>66413174395</v>
      </c>
      <c r="AP1183">
        <v>66413174395</v>
      </c>
      <c r="AQ1183">
        <v>67671699259</v>
      </c>
      <c r="AR1183">
        <v>35266515877</v>
      </c>
      <c r="AS1183">
        <v>5405015420</v>
      </c>
      <c r="AT1183">
        <v>67382969242</v>
      </c>
      <c r="AU1183">
        <v>65958490318</v>
      </c>
      <c r="AV1183">
        <v>28831755238</v>
      </c>
      <c r="AW1183">
        <v>64224327770</v>
      </c>
      <c r="AX1183">
        <v>67598788045</v>
      </c>
      <c r="AY1183">
        <v>29994601751</v>
      </c>
      <c r="AZ1183">
        <v>69520961464</v>
      </c>
      <c r="BA1183">
        <v>12423280445</v>
      </c>
      <c r="BB1183">
        <v>5124000000</v>
      </c>
      <c r="BC1183">
        <v>32432000000</v>
      </c>
      <c r="BD1183">
        <v>136461965396</v>
      </c>
      <c r="BE1183">
        <v>98231910101</v>
      </c>
      <c r="BF1183">
        <v>1</v>
      </c>
      <c r="BG1183">
        <v>1</v>
      </c>
      <c r="BH1183">
        <v>1</v>
      </c>
      <c r="BI1183">
        <v>67598788045</v>
      </c>
      <c r="BJ1183">
        <v>32707539704</v>
      </c>
      <c r="BK1183">
        <v>68304346823</v>
      </c>
      <c r="BL1183">
        <v>68304346823</v>
      </c>
      <c r="BM1183">
        <v>35596807119</v>
      </c>
      <c r="BN1183">
        <v>20248017627</v>
      </c>
      <c r="BO1183">
        <v>38230055295</v>
      </c>
      <c r="BP1183">
        <v>32707539704</v>
      </c>
      <c r="BQ1183">
        <v>1520</v>
      </c>
      <c r="BR1183">
        <v>10167</v>
      </c>
      <c r="BS1183">
        <v>1520</v>
      </c>
      <c r="BT1183">
        <v>2417</v>
      </c>
    </row>
    <row r="1184" spans="1:72">
      <c r="A1184" t="s">
        <v>1471</v>
      </c>
      <c r="B1184" t="s">
        <v>80</v>
      </c>
      <c r="C1184">
        <v>2017</v>
      </c>
      <c r="D1184" t="s">
        <v>228</v>
      </c>
      <c r="E1184">
        <v>7</v>
      </c>
      <c r="G1184" t="s">
        <v>344</v>
      </c>
      <c r="H1184" t="s">
        <v>1409</v>
      </c>
      <c r="I1184">
        <v>198774090305</v>
      </c>
      <c r="J1184">
        <v>28789131899</v>
      </c>
      <c r="K1184">
        <v>10083178457</v>
      </c>
      <c r="L1184">
        <v>15987825767</v>
      </c>
      <c r="M1184">
        <v>15987825767</v>
      </c>
      <c r="N1184">
        <v>160694540677</v>
      </c>
      <c r="O1184">
        <v>105216055824</v>
      </c>
      <c r="P1184">
        <v>74755419374</v>
      </c>
      <c r="Q1184">
        <v>39575718795</v>
      </c>
      <c r="R1184">
        <v>73776193520</v>
      </c>
      <c r="S1184">
        <v>74755419374</v>
      </c>
      <c r="T1184">
        <v>73311309155</v>
      </c>
      <c r="U1184">
        <v>38312084465</v>
      </c>
      <c r="V1184">
        <v>73311309155</v>
      </c>
      <c r="W1184">
        <v>73311309155</v>
      </c>
      <c r="X1184">
        <v>38312084465</v>
      </c>
      <c r="Y1184">
        <v>15424</v>
      </c>
      <c r="Z1184">
        <v>1678</v>
      </c>
      <c r="AA1184">
        <v>1678</v>
      </c>
      <c r="AB1184">
        <v>73311309155</v>
      </c>
      <c r="AC1184">
        <v>8477488935</v>
      </c>
      <c r="AD1184">
        <v>73311309155</v>
      </c>
      <c r="AE1184">
        <v>34999224690</v>
      </c>
      <c r="AF1184">
        <v>1276</v>
      </c>
      <c r="AG1184">
        <v>1276</v>
      </c>
      <c r="AH1184">
        <v>1276</v>
      </c>
      <c r="AI1184">
        <v>35179700579</v>
      </c>
      <c r="AJ1184">
        <v>34999224690</v>
      </c>
      <c r="AK1184">
        <v>14513427193</v>
      </c>
      <c r="AL1184">
        <v>31936872662</v>
      </c>
      <c r="AM1184">
        <v>79243582857</v>
      </c>
      <c r="AN1184">
        <v>73311309155</v>
      </c>
      <c r="AO1184">
        <v>72025766043</v>
      </c>
      <c r="AP1184">
        <v>72025766043</v>
      </c>
      <c r="AQ1184">
        <v>73733988714</v>
      </c>
      <c r="AR1184">
        <v>45532624482</v>
      </c>
      <c r="AS1184">
        <v>5701049521</v>
      </c>
      <c r="AT1184">
        <v>73033619024</v>
      </c>
      <c r="AU1184">
        <v>71687614684</v>
      </c>
      <c r="AV1184">
        <v>37126038954</v>
      </c>
      <c r="AW1184">
        <v>70341439662</v>
      </c>
      <c r="AX1184">
        <v>73311309155</v>
      </c>
      <c r="AY1184">
        <v>38312084465</v>
      </c>
      <c r="AZ1184">
        <v>75085692392</v>
      </c>
      <c r="BA1184">
        <v>11616658928</v>
      </c>
      <c r="BB1184">
        <v>6609337000</v>
      </c>
      <c r="BC1184">
        <v>28166373000</v>
      </c>
      <c r="BD1184">
        <v>198774090305</v>
      </c>
      <c r="BE1184">
        <v>153698530394</v>
      </c>
      <c r="BF1184">
        <v>1</v>
      </c>
      <c r="BG1184">
        <v>1</v>
      </c>
      <c r="BH1184">
        <v>1</v>
      </c>
      <c r="BI1184">
        <v>73311309155</v>
      </c>
      <c r="BJ1184">
        <v>29232330159</v>
      </c>
      <c r="BK1184">
        <v>74755419374</v>
      </c>
      <c r="BL1184">
        <v>74755419374</v>
      </c>
      <c r="BM1184">
        <v>45523089215</v>
      </c>
      <c r="BN1184">
        <v>24483284448</v>
      </c>
      <c r="BO1184">
        <v>45075559911</v>
      </c>
      <c r="BP1184">
        <v>29232330159</v>
      </c>
      <c r="BQ1184">
        <v>1678</v>
      </c>
      <c r="BR1184">
        <v>10887</v>
      </c>
      <c r="BS1184">
        <v>1678</v>
      </c>
      <c r="BT1184">
        <v>1741</v>
      </c>
    </row>
    <row r="1185" spans="1:72">
      <c r="A1185" t="s">
        <v>1472</v>
      </c>
      <c r="B1185" t="s">
        <v>81</v>
      </c>
      <c r="C1185">
        <v>2017</v>
      </c>
      <c r="D1185" t="s">
        <v>228</v>
      </c>
      <c r="E1185">
        <v>6</v>
      </c>
      <c r="G1185" t="s">
        <v>346</v>
      </c>
      <c r="H1185" t="s">
        <v>1409</v>
      </c>
      <c r="I1185">
        <v>83195252529</v>
      </c>
      <c r="J1185">
        <v>24751643190</v>
      </c>
      <c r="K1185">
        <v>10724417846</v>
      </c>
      <c r="L1185">
        <v>14634390506</v>
      </c>
      <c r="M1185">
        <v>14634390506</v>
      </c>
      <c r="N1185">
        <v>77038848136</v>
      </c>
      <c r="O1185">
        <v>44953540522</v>
      </c>
      <c r="P1185">
        <v>45821779216</v>
      </c>
      <c r="Q1185">
        <v>19584906348</v>
      </c>
      <c r="R1185">
        <v>19934276312</v>
      </c>
      <c r="S1185">
        <v>45821779216</v>
      </c>
      <c r="T1185">
        <v>44220599830</v>
      </c>
      <c r="U1185">
        <v>19569963084</v>
      </c>
      <c r="V1185">
        <v>44220599830</v>
      </c>
      <c r="W1185">
        <v>44220599830</v>
      </c>
      <c r="X1185">
        <v>19569963084</v>
      </c>
      <c r="Y1185">
        <v>10213</v>
      </c>
      <c r="Z1185">
        <v>952</v>
      </c>
      <c r="AA1185">
        <v>952</v>
      </c>
      <c r="AB1185">
        <v>44220599830</v>
      </c>
      <c r="AC1185">
        <v>5954466360</v>
      </c>
      <c r="AD1185">
        <v>44220599830</v>
      </c>
      <c r="AE1185">
        <v>24650636746</v>
      </c>
      <c r="AF1185">
        <v>1154</v>
      </c>
      <c r="AG1185">
        <v>1154</v>
      </c>
      <c r="AH1185">
        <v>1154</v>
      </c>
      <c r="AI1185">
        <v>26236872868</v>
      </c>
      <c r="AJ1185">
        <v>24650636746</v>
      </c>
      <c r="AK1185">
        <v>9621810085</v>
      </c>
      <c r="AL1185">
        <v>24660382778</v>
      </c>
      <c r="AM1185">
        <v>38336008623</v>
      </c>
      <c r="AN1185">
        <v>44220599830</v>
      </c>
      <c r="AO1185">
        <v>44430335604</v>
      </c>
      <c r="AP1185">
        <v>44430335604</v>
      </c>
      <c r="AQ1185">
        <v>45807130179</v>
      </c>
      <c r="AR1185">
        <v>23663453684</v>
      </c>
      <c r="AS1185">
        <v>2158582326</v>
      </c>
      <c r="AT1185">
        <v>44022193662</v>
      </c>
      <c r="AU1185">
        <v>43037345975</v>
      </c>
      <c r="AV1185">
        <v>18635925472</v>
      </c>
      <c r="AW1185">
        <v>42605770085</v>
      </c>
      <c r="AX1185">
        <v>44220599830</v>
      </c>
      <c r="AY1185">
        <v>19569963084</v>
      </c>
      <c r="AZ1185">
        <v>48159888309</v>
      </c>
      <c r="BA1185">
        <v>8785936060</v>
      </c>
      <c r="BB1185">
        <v>1917000000</v>
      </c>
      <c r="BC1185">
        <v>0</v>
      </c>
      <c r="BD1185">
        <v>83195252529</v>
      </c>
      <c r="BE1185">
        <v>56400629133</v>
      </c>
      <c r="BF1185">
        <v>1</v>
      </c>
      <c r="BG1185">
        <v>1</v>
      </c>
      <c r="BH1185">
        <v>1</v>
      </c>
      <c r="BI1185">
        <v>44220599830</v>
      </c>
      <c r="BJ1185">
        <v>22496260234</v>
      </c>
      <c r="BK1185">
        <v>45821779216</v>
      </c>
      <c r="BL1185">
        <v>45821779216</v>
      </c>
      <c r="BM1185">
        <v>23325518982</v>
      </c>
      <c r="BN1185">
        <v>12911625730</v>
      </c>
      <c r="BO1185">
        <v>26794623396</v>
      </c>
      <c r="BP1185">
        <v>22496260234</v>
      </c>
      <c r="BQ1185">
        <v>952</v>
      </c>
      <c r="BR1185">
        <v>8702</v>
      </c>
      <c r="BS1185">
        <v>952</v>
      </c>
      <c r="BT1185">
        <v>1525</v>
      </c>
    </row>
    <row r="1186" spans="1:72">
      <c r="A1186" t="s">
        <v>1473</v>
      </c>
      <c r="B1186" t="s">
        <v>82</v>
      </c>
      <c r="C1186">
        <v>2017</v>
      </c>
      <c r="D1186" t="s">
        <v>228</v>
      </c>
      <c r="E1186">
        <v>5</v>
      </c>
      <c r="G1186" t="s">
        <v>348</v>
      </c>
      <c r="H1186" t="s">
        <v>1409</v>
      </c>
      <c r="I1186">
        <v>110934939588</v>
      </c>
      <c r="J1186">
        <v>29741578155</v>
      </c>
      <c r="K1186">
        <v>8837403820</v>
      </c>
      <c r="L1186">
        <v>15651976904</v>
      </c>
      <c r="M1186">
        <v>15651976904</v>
      </c>
      <c r="N1186">
        <v>99996297460</v>
      </c>
      <c r="O1186">
        <v>67135447482</v>
      </c>
      <c r="P1186">
        <v>46122460956</v>
      </c>
      <c r="Q1186">
        <v>18249434211</v>
      </c>
      <c r="R1186">
        <v>47093126975</v>
      </c>
      <c r="S1186">
        <v>46122460956</v>
      </c>
      <c r="T1186">
        <v>45530545318</v>
      </c>
      <c r="U1186">
        <v>18176616642</v>
      </c>
      <c r="V1186">
        <v>45530545318</v>
      </c>
      <c r="W1186">
        <v>45530545318</v>
      </c>
      <c r="X1186">
        <v>18176616642</v>
      </c>
      <c r="Y1186">
        <v>7630</v>
      </c>
      <c r="Z1186">
        <v>1011</v>
      </c>
      <c r="AA1186">
        <v>1011</v>
      </c>
      <c r="AB1186">
        <v>45530545318</v>
      </c>
      <c r="AC1186">
        <v>4293355514</v>
      </c>
      <c r="AD1186">
        <v>45530545318</v>
      </c>
      <c r="AE1186">
        <v>27353928676</v>
      </c>
      <c r="AF1186">
        <v>1147</v>
      </c>
      <c r="AG1186">
        <v>1147</v>
      </c>
      <c r="AH1186">
        <v>1147</v>
      </c>
      <c r="AI1186">
        <v>27873026745</v>
      </c>
      <c r="AJ1186">
        <v>27353928676</v>
      </c>
      <c r="AK1186">
        <v>10714418481</v>
      </c>
      <c r="AL1186">
        <v>27662854388</v>
      </c>
      <c r="AM1186">
        <v>46193087253</v>
      </c>
      <c r="AN1186">
        <v>45530545318</v>
      </c>
      <c r="AO1186">
        <v>44648027587</v>
      </c>
      <c r="AP1186">
        <v>44648027587</v>
      </c>
      <c r="AQ1186">
        <v>44918507830</v>
      </c>
      <c r="AR1186">
        <v>22687431448</v>
      </c>
      <c r="AS1186">
        <v>3093071648</v>
      </c>
      <c r="AT1186">
        <v>45287966171</v>
      </c>
      <c r="AU1186">
        <v>44121363542</v>
      </c>
      <c r="AV1186">
        <v>17289864821</v>
      </c>
      <c r="AW1186">
        <v>42609167761</v>
      </c>
      <c r="AX1186">
        <v>45530545318</v>
      </c>
      <c r="AY1186">
        <v>18176616642</v>
      </c>
      <c r="AZ1186">
        <v>46353500003</v>
      </c>
      <c r="BA1186">
        <v>8772697491</v>
      </c>
      <c r="BB1186">
        <v>0</v>
      </c>
      <c r="BC1186">
        <v>21932869000</v>
      </c>
      <c r="BD1186">
        <v>110934939588</v>
      </c>
      <c r="BE1186">
        <v>74752085200</v>
      </c>
      <c r="BF1186">
        <v>1</v>
      </c>
      <c r="BG1186">
        <v>1</v>
      </c>
      <c r="BH1186">
        <v>1</v>
      </c>
      <c r="BI1186">
        <v>45530545318</v>
      </c>
      <c r="BJ1186">
        <v>23261658213</v>
      </c>
      <c r="BK1186">
        <v>46122460956</v>
      </c>
      <c r="BL1186">
        <v>46122460956</v>
      </c>
      <c r="BM1186">
        <v>22860802743</v>
      </c>
      <c r="BN1186">
        <v>11503144527</v>
      </c>
      <c r="BO1186">
        <v>36182854388</v>
      </c>
      <c r="BP1186">
        <v>23261658213</v>
      </c>
      <c r="BQ1186">
        <v>1011</v>
      </c>
      <c r="BR1186">
        <v>6050</v>
      </c>
      <c r="BS1186">
        <v>1011</v>
      </c>
      <c r="BT1186">
        <v>1439</v>
      </c>
    </row>
    <row r="1187" spans="1:72">
      <c r="A1187" t="s">
        <v>1474</v>
      </c>
      <c r="B1187" t="s">
        <v>83</v>
      </c>
      <c r="C1187">
        <v>2017</v>
      </c>
      <c r="D1187" t="s">
        <v>212</v>
      </c>
      <c r="E1187">
        <v>2</v>
      </c>
      <c r="G1187" t="s">
        <v>350</v>
      </c>
      <c r="H1187" t="s">
        <v>1409</v>
      </c>
      <c r="I1187">
        <v>14769874851</v>
      </c>
      <c r="J1187">
        <v>699778205</v>
      </c>
      <c r="K1187">
        <v>455704627</v>
      </c>
      <c r="L1187">
        <v>610519993</v>
      </c>
      <c r="M1187">
        <v>610519993</v>
      </c>
      <c r="N1187">
        <v>7856355914</v>
      </c>
      <c r="O1187">
        <v>6382351349</v>
      </c>
      <c r="P1187">
        <v>4252218632</v>
      </c>
      <c r="Q1187">
        <v>4252218632</v>
      </c>
      <c r="R1187">
        <v>4324741889</v>
      </c>
      <c r="S1187">
        <v>4252218632</v>
      </c>
      <c r="T1187">
        <v>4154620987</v>
      </c>
      <c r="U1187">
        <v>4154620987</v>
      </c>
      <c r="V1187">
        <v>4154620987</v>
      </c>
      <c r="W1187">
        <v>4154620987</v>
      </c>
      <c r="X1187">
        <v>4154620987</v>
      </c>
      <c r="Y1187">
        <v>998</v>
      </c>
      <c r="Z1187">
        <v>138</v>
      </c>
      <c r="AA1187">
        <v>138</v>
      </c>
      <c r="AB1187">
        <v>4154620987</v>
      </c>
      <c r="AC1187">
        <v>604792900</v>
      </c>
      <c r="AM1187">
        <v>4705680338</v>
      </c>
      <c r="AN1187">
        <v>4154620987</v>
      </c>
      <c r="AO1187">
        <v>4221838104</v>
      </c>
      <c r="AP1187">
        <v>4221838104</v>
      </c>
      <c r="AQ1187">
        <v>4318223868</v>
      </c>
      <c r="AR1187">
        <v>4318223868</v>
      </c>
      <c r="AS1187">
        <v>159204670</v>
      </c>
      <c r="AT1187">
        <v>4152581206</v>
      </c>
      <c r="AU1187">
        <v>3989717056</v>
      </c>
      <c r="AV1187">
        <v>3989717056</v>
      </c>
      <c r="AW1187">
        <v>3713051780</v>
      </c>
      <c r="AX1187">
        <v>4154620987</v>
      </c>
      <c r="AY1187">
        <v>4154620987</v>
      </c>
      <c r="AZ1187">
        <v>4199246081</v>
      </c>
      <c r="BB1187">
        <v>107382000</v>
      </c>
      <c r="BD1187">
        <v>14769874851</v>
      </c>
      <c r="BE1187">
        <v>14769874851</v>
      </c>
      <c r="BF1187">
        <v>1</v>
      </c>
      <c r="BG1187">
        <v>1</v>
      </c>
      <c r="BI1187">
        <v>4154620987</v>
      </c>
      <c r="BK1187">
        <v>4252218632</v>
      </c>
      <c r="BL1187">
        <v>4252218632</v>
      </c>
      <c r="BM1187">
        <v>4252218632</v>
      </c>
      <c r="BN1187">
        <v>3153493303</v>
      </c>
      <c r="BQ1187">
        <v>138</v>
      </c>
      <c r="BR1187">
        <v>464</v>
      </c>
      <c r="BS1187">
        <v>138</v>
      </c>
      <c r="BT1187">
        <v>99</v>
      </c>
    </row>
    <row r="1188" spans="1:72">
      <c r="A1188" t="s">
        <v>1475</v>
      </c>
      <c r="B1188" t="s">
        <v>84</v>
      </c>
      <c r="C1188">
        <v>2017</v>
      </c>
      <c r="D1188" t="s">
        <v>228</v>
      </c>
      <c r="E1188">
        <v>5</v>
      </c>
      <c r="G1188" t="s">
        <v>352</v>
      </c>
      <c r="H1188" t="s">
        <v>1409</v>
      </c>
      <c r="I1188">
        <v>74063012653</v>
      </c>
      <c r="J1188">
        <v>28597095060</v>
      </c>
      <c r="K1188">
        <v>7262445604</v>
      </c>
      <c r="L1188">
        <v>9550190821</v>
      </c>
      <c r="M1188">
        <v>9550190821</v>
      </c>
      <c r="N1188">
        <v>67107704274</v>
      </c>
      <c r="O1188">
        <v>43046101011</v>
      </c>
      <c r="P1188">
        <v>35144159137</v>
      </c>
      <c r="Q1188">
        <v>13901261474</v>
      </c>
      <c r="R1188">
        <v>14690401501</v>
      </c>
      <c r="S1188">
        <v>35144159137</v>
      </c>
      <c r="T1188">
        <v>35308708490</v>
      </c>
      <c r="U1188">
        <v>13803961007</v>
      </c>
      <c r="V1188">
        <v>35308708490</v>
      </c>
      <c r="W1188">
        <v>35308708490</v>
      </c>
      <c r="X1188">
        <v>13803961007</v>
      </c>
      <c r="Y1188">
        <v>6377</v>
      </c>
      <c r="Z1188">
        <v>601</v>
      </c>
      <c r="AA1188">
        <v>601</v>
      </c>
      <c r="AB1188">
        <v>35308708490</v>
      </c>
      <c r="AC1188">
        <v>3547258603</v>
      </c>
      <c r="AD1188">
        <v>35308708490</v>
      </c>
      <c r="AE1188">
        <v>21504747483</v>
      </c>
      <c r="AF1188">
        <v>999</v>
      </c>
      <c r="AG1188">
        <v>999</v>
      </c>
      <c r="AH1188">
        <v>999</v>
      </c>
      <c r="AI1188">
        <v>21242897663</v>
      </c>
      <c r="AJ1188">
        <v>21504747483</v>
      </c>
      <c r="AK1188">
        <v>8813198939</v>
      </c>
      <c r="AL1188">
        <v>27244304308</v>
      </c>
      <c r="AM1188">
        <v>33883415086</v>
      </c>
      <c r="AN1188">
        <v>35308708490</v>
      </c>
      <c r="AO1188">
        <v>34214954112</v>
      </c>
      <c r="AP1188">
        <v>34214954112</v>
      </c>
      <c r="AQ1188">
        <v>33994982148</v>
      </c>
      <c r="AR1188">
        <v>16677364127</v>
      </c>
      <c r="AS1188">
        <v>1512263552</v>
      </c>
      <c r="AT1188">
        <v>35169252448</v>
      </c>
      <c r="AU1188">
        <v>34479613116</v>
      </c>
      <c r="AV1188">
        <v>13190423053</v>
      </c>
      <c r="AW1188">
        <v>33673092262</v>
      </c>
      <c r="AX1188">
        <v>35308708490</v>
      </c>
      <c r="AY1188">
        <v>13803961007</v>
      </c>
      <c r="AZ1188">
        <v>35819769602</v>
      </c>
      <c r="BA1188">
        <v>6847821169</v>
      </c>
      <c r="BB1188">
        <v>1300312870</v>
      </c>
      <c r="BC1188">
        <v>0</v>
      </c>
      <c r="BD1188">
        <v>74063012653</v>
      </c>
      <c r="BE1188">
        <v>45543698345</v>
      </c>
      <c r="BF1188">
        <v>1</v>
      </c>
      <c r="BG1188">
        <v>1</v>
      </c>
      <c r="BH1188">
        <v>1</v>
      </c>
      <c r="BI1188">
        <v>35308708490</v>
      </c>
      <c r="BJ1188">
        <v>18200881760</v>
      </c>
      <c r="BK1188">
        <v>35144159137</v>
      </c>
      <c r="BL1188">
        <v>35144159137</v>
      </c>
      <c r="BM1188">
        <v>16943277377</v>
      </c>
      <c r="BN1188">
        <v>9539305616</v>
      </c>
      <c r="BO1188">
        <v>28519314308</v>
      </c>
      <c r="BP1188">
        <v>18200881760</v>
      </c>
      <c r="BQ1188">
        <v>601</v>
      </c>
      <c r="BR1188">
        <v>5661</v>
      </c>
      <c r="BS1188">
        <v>601</v>
      </c>
      <c r="BT1188">
        <v>1316</v>
      </c>
    </row>
    <row r="1189" spans="1:72">
      <c r="A1189" t="s">
        <v>1476</v>
      </c>
      <c r="B1189" t="s">
        <v>85</v>
      </c>
      <c r="C1189">
        <v>2017</v>
      </c>
      <c r="D1189" t="s">
        <v>228</v>
      </c>
      <c r="E1189">
        <v>6</v>
      </c>
      <c r="G1189" t="s">
        <v>354</v>
      </c>
      <c r="H1189" t="s">
        <v>1409</v>
      </c>
      <c r="I1189">
        <v>86758439352</v>
      </c>
      <c r="J1189">
        <v>20146253629</v>
      </c>
      <c r="K1189">
        <v>8386204021</v>
      </c>
      <c r="L1189">
        <v>11866755587</v>
      </c>
      <c r="M1189">
        <v>11866755587</v>
      </c>
      <c r="N1189">
        <v>91633963659</v>
      </c>
      <c r="O1189">
        <v>62666310805</v>
      </c>
      <c r="P1189">
        <v>43169654949</v>
      </c>
      <c r="Q1189">
        <v>19704917180</v>
      </c>
      <c r="R1189">
        <v>44261839143</v>
      </c>
      <c r="S1189">
        <v>43169654949</v>
      </c>
      <c r="T1189">
        <v>42114962066</v>
      </c>
      <c r="U1189">
        <v>19294249744</v>
      </c>
      <c r="V1189">
        <v>42114962066</v>
      </c>
      <c r="W1189">
        <v>42114962066</v>
      </c>
      <c r="X1189">
        <v>19294249744</v>
      </c>
      <c r="Y1189">
        <v>9333</v>
      </c>
      <c r="Z1189">
        <v>820</v>
      </c>
      <c r="AA1189">
        <v>820</v>
      </c>
      <c r="AB1189">
        <v>42114962066</v>
      </c>
      <c r="AC1189">
        <v>5428430970</v>
      </c>
      <c r="AD1189">
        <v>42114962066</v>
      </c>
      <c r="AE1189">
        <v>22820712322</v>
      </c>
      <c r="AF1189">
        <v>977</v>
      </c>
      <c r="AG1189">
        <v>977</v>
      </c>
      <c r="AH1189">
        <v>977</v>
      </c>
      <c r="AI1189">
        <v>23464737769</v>
      </c>
      <c r="AJ1189">
        <v>22820712322</v>
      </c>
      <c r="AK1189">
        <v>9141002041</v>
      </c>
      <c r="AL1189">
        <v>16850558534</v>
      </c>
      <c r="AM1189">
        <v>39593112834</v>
      </c>
      <c r="AN1189">
        <v>42114962066</v>
      </c>
      <c r="AO1189">
        <v>42605965343</v>
      </c>
      <c r="AP1189">
        <v>42605965343</v>
      </c>
      <c r="AQ1189">
        <v>42417449978</v>
      </c>
      <c r="AR1189">
        <v>22594154035</v>
      </c>
      <c r="AS1189">
        <v>2684978351</v>
      </c>
      <c r="AT1189">
        <v>41978434561</v>
      </c>
      <c r="AU1189">
        <v>41042868454</v>
      </c>
      <c r="AV1189">
        <v>18518069705</v>
      </c>
      <c r="AW1189">
        <v>39858509457</v>
      </c>
      <c r="AX1189">
        <v>42114962066</v>
      </c>
      <c r="AY1189">
        <v>19294249744</v>
      </c>
      <c r="AZ1189">
        <v>43067194297</v>
      </c>
      <c r="BA1189">
        <v>7833629871</v>
      </c>
      <c r="BB1189">
        <v>3050140387</v>
      </c>
      <c r="BC1189">
        <v>18807257000</v>
      </c>
      <c r="BD1189">
        <v>86758439352</v>
      </c>
      <c r="BE1189">
        <v>66397395226</v>
      </c>
      <c r="BF1189">
        <v>1</v>
      </c>
      <c r="BG1189">
        <v>1</v>
      </c>
      <c r="BH1189">
        <v>1</v>
      </c>
      <c r="BI1189">
        <v>42114962066</v>
      </c>
      <c r="BJ1189">
        <v>20278940190</v>
      </c>
      <c r="BK1189">
        <v>43169654949</v>
      </c>
      <c r="BL1189">
        <v>43169654949</v>
      </c>
      <c r="BM1189">
        <v>22890714759</v>
      </c>
      <c r="BN1189">
        <v>12854823442</v>
      </c>
      <c r="BO1189">
        <v>20361044126</v>
      </c>
      <c r="BP1189">
        <v>20278940190</v>
      </c>
      <c r="BQ1189">
        <v>820</v>
      </c>
      <c r="BR1189">
        <v>8228</v>
      </c>
      <c r="BS1189">
        <v>820</v>
      </c>
      <c r="BT1189">
        <v>1322</v>
      </c>
    </row>
    <row r="1190" spans="1:72">
      <c r="A1190" t="s">
        <v>1477</v>
      </c>
      <c r="B1190" t="s">
        <v>86</v>
      </c>
      <c r="C1190">
        <v>2017</v>
      </c>
      <c r="D1190" t="s">
        <v>228</v>
      </c>
      <c r="E1190">
        <v>5</v>
      </c>
      <c r="G1190" t="s">
        <v>356</v>
      </c>
      <c r="H1190" t="s">
        <v>1409</v>
      </c>
      <c r="I1190">
        <v>67325224119</v>
      </c>
      <c r="J1190">
        <v>17182443469</v>
      </c>
      <c r="K1190">
        <v>5288855126</v>
      </c>
      <c r="L1190">
        <v>7101301755</v>
      </c>
      <c r="M1190">
        <v>7101301755</v>
      </c>
      <c r="N1190">
        <v>66181122693</v>
      </c>
      <c r="O1190">
        <v>39156586316</v>
      </c>
      <c r="P1190">
        <v>33820755258</v>
      </c>
      <c r="Q1190">
        <v>13135767126</v>
      </c>
      <c r="R1190">
        <v>33219146972</v>
      </c>
      <c r="S1190">
        <v>33820755258</v>
      </c>
      <c r="T1190">
        <v>34261519219</v>
      </c>
      <c r="U1190">
        <v>13223780839</v>
      </c>
      <c r="V1190">
        <v>34261519219</v>
      </c>
      <c r="W1190">
        <v>34261519219</v>
      </c>
      <c r="X1190">
        <v>13223780839</v>
      </c>
      <c r="Y1190">
        <v>5423</v>
      </c>
      <c r="Z1190">
        <v>685</v>
      </c>
      <c r="AA1190">
        <v>685</v>
      </c>
      <c r="AB1190">
        <v>34261519219</v>
      </c>
      <c r="AC1190">
        <v>3109148578</v>
      </c>
      <c r="AD1190">
        <v>34261519219</v>
      </c>
      <c r="AE1190">
        <v>21037738380</v>
      </c>
      <c r="AF1190">
        <v>716</v>
      </c>
      <c r="AG1190">
        <v>716</v>
      </c>
      <c r="AH1190">
        <v>716</v>
      </c>
      <c r="AI1190">
        <v>20684988132</v>
      </c>
      <c r="AJ1190">
        <v>21037738380</v>
      </c>
      <c r="AK1190">
        <v>8374968554</v>
      </c>
      <c r="AL1190">
        <v>19320921013</v>
      </c>
      <c r="AM1190">
        <v>32119258686</v>
      </c>
      <c r="AN1190">
        <v>34261519219</v>
      </c>
      <c r="AO1190">
        <v>32599675232</v>
      </c>
      <c r="AP1190">
        <v>32599675232</v>
      </c>
      <c r="AQ1190">
        <v>32732786450</v>
      </c>
      <c r="AR1190">
        <v>16214610384</v>
      </c>
      <c r="AS1190">
        <v>1853992557</v>
      </c>
      <c r="AT1190">
        <v>34148836199</v>
      </c>
      <c r="AU1190">
        <v>33199532402</v>
      </c>
      <c r="AV1190">
        <v>12500813559</v>
      </c>
      <c r="AW1190">
        <v>32042114253</v>
      </c>
      <c r="AX1190">
        <v>34261519219</v>
      </c>
      <c r="AY1190">
        <v>13223780839</v>
      </c>
      <c r="AZ1190">
        <v>34689312780.194252</v>
      </c>
      <c r="BA1190">
        <v>6874346368</v>
      </c>
      <c r="BB1190">
        <v>1599518000</v>
      </c>
      <c r="BC1190">
        <v>16578434000</v>
      </c>
      <c r="BD1190">
        <v>67325224119</v>
      </c>
      <c r="BE1190">
        <v>46488803106</v>
      </c>
      <c r="BF1190">
        <v>1</v>
      </c>
      <c r="BG1190">
        <v>1</v>
      </c>
      <c r="BH1190">
        <v>1</v>
      </c>
      <c r="BI1190">
        <v>34261519219</v>
      </c>
      <c r="BJ1190">
        <v>17678252640</v>
      </c>
      <c r="BK1190">
        <v>33820755258</v>
      </c>
      <c r="BL1190">
        <v>33820755258</v>
      </c>
      <c r="BM1190">
        <v>16142502618</v>
      </c>
      <c r="BN1190">
        <v>9207799123</v>
      </c>
      <c r="BO1190">
        <v>20836421013</v>
      </c>
      <c r="BP1190">
        <v>17678252640</v>
      </c>
      <c r="BQ1190">
        <v>685</v>
      </c>
      <c r="BR1190">
        <v>4949</v>
      </c>
      <c r="BS1190">
        <v>685</v>
      </c>
      <c r="BT1190">
        <v>1072</v>
      </c>
    </row>
    <row r="1191" spans="1:72">
      <c r="A1191" t="s">
        <v>1478</v>
      </c>
      <c r="B1191" t="s">
        <v>87</v>
      </c>
      <c r="C1191">
        <v>2017</v>
      </c>
      <c r="D1191" t="s">
        <v>212</v>
      </c>
      <c r="E1191">
        <v>3</v>
      </c>
      <c r="G1191" t="s">
        <v>358</v>
      </c>
      <c r="H1191" t="s">
        <v>1409</v>
      </c>
      <c r="I1191">
        <v>30905440973</v>
      </c>
      <c r="J1191">
        <v>537778524</v>
      </c>
      <c r="K1191">
        <v>508040299</v>
      </c>
      <c r="L1191">
        <v>570806622</v>
      </c>
      <c r="M1191">
        <v>570806622</v>
      </c>
      <c r="N1191">
        <v>8371297981</v>
      </c>
      <c r="O1191">
        <v>7304486153</v>
      </c>
      <c r="P1191">
        <v>5240391680</v>
      </c>
      <c r="Q1191">
        <v>5240391680</v>
      </c>
      <c r="R1191">
        <v>5118897312</v>
      </c>
      <c r="S1191">
        <v>5240391680</v>
      </c>
      <c r="T1191">
        <v>5168520972</v>
      </c>
      <c r="U1191">
        <v>5168520972</v>
      </c>
      <c r="V1191">
        <v>5168520972</v>
      </c>
      <c r="W1191">
        <v>5168520972</v>
      </c>
      <c r="X1191">
        <v>5168520972</v>
      </c>
      <c r="Y1191">
        <v>2868</v>
      </c>
      <c r="Z1191">
        <v>177</v>
      </c>
      <c r="AA1191">
        <v>177</v>
      </c>
      <c r="AB1191">
        <v>5168520972</v>
      </c>
      <c r="AC1191">
        <v>1704113721</v>
      </c>
      <c r="AM1191">
        <v>6409108730</v>
      </c>
      <c r="AN1191">
        <v>5168520972</v>
      </c>
      <c r="AO1191">
        <v>5013673217</v>
      </c>
      <c r="AP1191">
        <v>5013673217</v>
      </c>
      <c r="AQ1191">
        <v>5380999256</v>
      </c>
      <c r="AR1191">
        <v>5380999256</v>
      </c>
      <c r="AS1191">
        <v>90507607</v>
      </c>
      <c r="AT1191">
        <v>5168134576</v>
      </c>
      <c r="AU1191">
        <v>4961710365</v>
      </c>
      <c r="AV1191">
        <v>4961710365</v>
      </c>
      <c r="AW1191">
        <v>4706044086</v>
      </c>
      <c r="AX1191">
        <v>5168520972</v>
      </c>
      <c r="AY1191">
        <v>5168520972</v>
      </c>
      <c r="AZ1191">
        <v>5379305460</v>
      </c>
      <c r="BB1191">
        <v>89456000</v>
      </c>
      <c r="BD1191">
        <v>30905440973</v>
      </c>
      <c r="BE1191">
        <v>30905440973</v>
      </c>
      <c r="BF1191">
        <v>1</v>
      </c>
      <c r="BG1191">
        <v>1</v>
      </c>
      <c r="BI1191">
        <v>5168520972</v>
      </c>
      <c r="BK1191">
        <v>5240391680</v>
      </c>
      <c r="BL1191">
        <v>5240391680</v>
      </c>
      <c r="BM1191">
        <v>5240391680</v>
      </c>
      <c r="BN1191">
        <v>4049232445</v>
      </c>
      <c r="BQ1191">
        <v>177</v>
      </c>
      <c r="BR1191">
        <v>2681</v>
      </c>
      <c r="BS1191">
        <v>177</v>
      </c>
      <c r="BT1191">
        <v>114</v>
      </c>
    </row>
    <row r="1192" spans="1:72">
      <c r="A1192" t="s">
        <v>1479</v>
      </c>
      <c r="B1192" t="s">
        <v>88</v>
      </c>
      <c r="C1192">
        <v>2017</v>
      </c>
      <c r="D1192" t="s">
        <v>207</v>
      </c>
      <c r="E1192">
        <v>8</v>
      </c>
      <c r="G1192" t="s">
        <v>360</v>
      </c>
      <c r="H1192" t="s">
        <v>1409</v>
      </c>
      <c r="I1192">
        <v>472775644467</v>
      </c>
      <c r="J1192">
        <v>120036226034</v>
      </c>
      <c r="K1192">
        <v>29147689126</v>
      </c>
      <c r="L1192">
        <v>46915170453</v>
      </c>
      <c r="M1192">
        <v>46915170453</v>
      </c>
      <c r="N1192">
        <v>416015376283</v>
      </c>
      <c r="O1192">
        <v>277891598834</v>
      </c>
      <c r="P1192">
        <v>126793016485</v>
      </c>
      <c r="Q1192">
        <v>71510065155</v>
      </c>
      <c r="R1192">
        <v>158863351894</v>
      </c>
      <c r="S1192">
        <v>126793016485</v>
      </c>
      <c r="T1192">
        <v>124046245046</v>
      </c>
      <c r="U1192">
        <v>69542177449</v>
      </c>
      <c r="V1192">
        <v>124046245046</v>
      </c>
      <c r="W1192">
        <v>124046245046</v>
      </c>
      <c r="X1192">
        <v>69542177449</v>
      </c>
      <c r="Y1192">
        <v>18708</v>
      </c>
      <c r="Z1192">
        <v>2431</v>
      </c>
      <c r="AA1192">
        <v>2431</v>
      </c>
      <c r="AB1192">
        <v>124046245046</v>
      </c>
      <c r="AC1192">
        <v>10577884243</v>
      </c>
      <c r="AD1192">
        <v>124046245046</v>
      </c>
      <c r="AE1192">
        <v>54504067597</v>
      </c>
      <c r="AF1192">
        <v>1957</v>
      </c>
      <c r="AG1192">
        <v>1957</v>
      </c>
      <c r="AH1192">
        <v>1957</v>
      </c>
      <c r="AI1192">
        <v>55282951330</v>
      </c>
      <c r="AJ1192">
        <v>54504067597</v>
      </c>
      <c r="AK1192">
        <v>19552033882</v>
      </c>
      <c r="AL1192">
        <v>48592890386</v>
      </c>
      <c r="AM1192">
        <v>216514487259</v>
      </c>
      <c r="AN1192">
        <v>124046245046</v>
      </c>
      <c r="AO1192">
        <v>121556676875</v>
      </c>
      <c r="AP1192">
        <v>121556676875</v>
      </c>
      <c r="AQ1192">
        <v>126423285373</v>
      </c>
      <c r="AR1192">
        <v>82207574444</v>
      </c>
      <c r="AS1192">
        <v>15562213841</v>
      </c>
      <c r="AT1192">
        <v>123515151076</v>
      </c>
      <c r="AU1192">
        <v>119439058950</v>
      </c>
      <c r="AV1192">
        <v>65663883268</v>
      </c>
      <c r="AW1192">
        <v>119214948661</v>
      </c>
      <c r="AX1192">
        <v>124046245046</v>
      </c>
      <c r="AY1192">
        <v>69542177449</v>
      </c>
      <c r="AZ1192">
        <v>131664350596</v>
      </c>
      <c r="BA1192">
        <v>19135144752</v>
      </c>
      <c r="BB1192">
        <v>15937810000</v>
      </c>
      <c r="BC1192">
        <v>42849656000</v>
      </c>
      <c r="BD1192">
        <v>472775644467</v>
      </c>
      <c r="BE1192">
        <v>403218647048</v>
      </c>
      <c r="BF1192">
        <v>1</v>
      </c>
      <c r="BG1192">
        <v>1</v>
      </c>
      <c r="BH1192">
        <v>1</v>
      </c>
      <c r="BI1192">
        <v>124046245046</v>
      </c>
      <c r="BJ1192">
        <v>46888847044</v>
      </c>
      <c r="BK1192">
        <v>126793016485</v>
      </c>
      <c r="BL1192">
        <v>126793016485</v>
      </c>
      <c r="BM1192">
        <v>79904169441</v>
      </c>
      <c r="BN1192">
        <v>35507963259</v>
      </c>
      <c r="BO1192">
        <v>69556997419</v>
      </c>
      <c r="BP1192">
        <v>46888847044</v>
      </c>
      <c r="BQ1192">
        <v>2431</v>
      </c>
      <c r="BR1192">
        <v>11746</v>
      </c>
      <c r="BS1192">
        <v>2431</v>
      </c>
      <c r="BT1192">
        <v>3021</v>
      </c>
    </row>
    <row r="1193" spans="1:72">
      <c r="A1193" t="s">
        <v>1480</v>
      </c>
      <c r="B1193" t="s">
        <v>89</v>
      </c>
      <c r="C1193">
        <v>2017</v>
      </c>
      <c r="D1193" t="s">
        <v>215</v>
      </c>
      <c r="E1193">
        <v>5</v>
      </c>
      <c r="G1193" t="s">
        <v>362</v>
      </c>
      <c r="H1193" t="s">
        <v>1409</v>
      </c>
      <c r="I1193">
        <v>49199018112</v>
      </c>
      <c r="J1193">
        <v>1668155200</v>
      </c>
      <c r="K1193">
        <v>1340836001</v>
      </c>
      <c r="L1193">
        <v>2486502010</v>
      </c>
      <c r="M1193">
        <v>2486502010</v>
      </c>
      <c r="N1193">
        <v>33247932924</v>
      </c>
      <c r="O1193">
        <v>22980360726</v>
      </c>
      <c r="P1193">
        <v>11248739661</v>
      </c>
      <c r="Q1193">
        <v>11248739661</v>
      </c>
      <c r="R1193">
        <v>10796375287</v>
      </c>
      <c r="S1193">
        <v>11248739661</v>
      </c>
      <c r="T1193">
        <v>11089463787</v>
      </c>
      <c r="U1193">
        <v>11089463787</v>
      </c>
      <c r="V1193">
        <v>11089463787</v>
      </c>
      <c r="W1193">
        <v>11089463787</v>
      </c>
      <c r="X1193">
        <v>11089463787</v>
      </c>
      <c r="Y1193">
        <v>5653</v>
      </c>
      <c r="Z1193">
        <v>348</v>
      </c>
      <c r="AA1193">
        <v>348</v>
      </c>
      <c r="AB1193">
        <v>11089463787</v>
      </c>
      <c r="AC1193">
        <v>3345752655</v>
      </c>
      <c r="AM1193">
        <v>16969061909</v>
      </c>
      <c r="AN1193">
        <v>11089463787</v>
      </c>
      <c r="AO1193">
        <v>10551696453</v>
      </c>
      <c r="AP1193">
        <v>10551696453</v>
      </c>
      <c r="AQ1193">
        <v>11184153255</v>
      </c>
      <c r="AR1193">
        <v>11184153255</v>
      </c>
      <c r="AS1193">
        <v>1174267606</v>
      </c>
      <c r="AT1193">
        <v>11080748175</v>
      </c>
      <c r="AU1193">
        <v>10430605900</v>
      </c>
      <c r="AV1193">
        <v>10430605900</v>
      </c>
      <c r="AW1193">
        <v>10162728771</v>
      </c>
      <c r="AX1193">
        <v>11089463787</v>
      </c>
      <c r="AY1193">
        <v>11089463787</v>
      </c>
      <c r="AZ1193">
        <v>11759860311</v>
      </c>
      <c r="BB1193">
        <v>1199293000</v>
      </c>
      <c r="BD1193">
        <v>49199018112</v>
      </c>
      <c r="BE1193">
        <v>49199018112</v>
      </c>
      <c r="BF1193">
        <v>1</v>
      </c>
      <c r="BG1193">
        <v>1</v>
      </c>
      <c r="BI1193">
        <v>11089463787</v>
      </c>
      <c r="BK1193">
        <v>11248739661</v>
      </c>
      <c r="BL1193">
        <v>11248739661</v>
      </c>
      <c r="BM1193">
        <v>11248739661</v>
      </c>
      <c r="BN1193">
        <v>6222842186</v>
      </c>
      <c r="BQ1193">
        <v>348</v>
      </c>
      <c r="BR1193">
        <v>4131</v>
      </c>
      <c r="BS1193">
        <v>348</v>
      </c>
      <c r="BT1193">
        <v>198</v>
      </c>
    </row>
    <row r="1194" spans="1:72">
      <c r="A1194" t="s">
        <v>1481</v>
      </c>
      <c r="B1194" t="s">
        <v>90</v>
      </c>
      <c r="C1194">
        <v>2017</v>
      </c>
      <c r="D1194" t="s">
        <v>228</v>
      </c>
      <c r="E1194">
        <v>5</v>
      </c>
      <c r="G1194" t="s">
        <v>364</v>
      </c>
      <c r="H1194" t="s">
        <v>1409</v>
      </c>
      <c r="I1194">
        <v>101237570050</v>
      </c>
      <c r="J1194">
        <v>20075046551</v>
      </c>
      <c r="K1194">
        <v>7687108098</v>
      </c>
      <c r="L1194">
        <v>10238922863</v>
      </c>
      <c r="M1194">
        <v>10238922863</v>
      </c>
      <c r="N1194">
        <v>78618345700</v>
      </c>
      <c r="O1194">
        <v>54518751688</v>
      </c>
      <c r="P1194">
        <v>38339239888</v>
      </c>
      <c r="Q1194">
        <v>14057253967</v>
      </c>
      <c r="R1194">
        <v>40447506989</v>
      </c>
      <c r="S1194">
        <v>38339239888</v>
      </c>
      <c r="T1194">
        <v>36849889544</v>
      </c>
      <c r="U1194">
        <v>13872700657</v>
      </c>
      <c r="V1194">
        <v>36849889544</v>
      </c>
      <c r="W1194">
        <v>36849889544</v>
      </c>
      <c r="X1194">
        <v>13872700657</v>
      </c>
      <c r="Y1194">
        <v>6856</v>
      </c>
      <c r="Z1194">
        <v>704</v>
      </c>
      <c r="AA1194">
        <v>704</v>
      </c>
      <c r="AB1194">
        <v>36849889544</v>
      </c>
      <c r="AC1194">
        <v>3906604764</v>
      </c>
      <c r="AD1194">
        <v>36849889544</v>
      </c>
      <c r="AE1194">
        <v>22977188887</v>
      </c>
      <c r="AF1194">
        <v>1023</v>
      </c>
      <c r="AG1194">
        <v>1023</v>
      </c>
      <c r="AH1194">
        <v>1023</v>
      </c>
      <c r="AI1194">
        <v>24281985921</v>
      </c>
      <c r="AJ1194">
        <v>22977188887</v>
      </c>
      <c r="AK1194">
        <v>8843656221</v>
      </c>
      <c r="AL1194">
        <v>27046906874</v>
      </c>
      <c r="AM1194">
        <v>44179633294</v>
      </c>
      <c r="AN1194">
        <v>36849889544</v>
      </c>
      <c r="AO1194">
        <v>38210981804</v>
      </c>
      <c r="AP1194">
        <v>38210981804</v>
      </c>
      <c r="AQ1194">
        <v>36675997521</v>
      </c>
      <c r="AR1194">
        <v>17899628047</v>
      </c>
      <c r="AS1194">
        <v>1746603007</v>
      </c>
      <c r="AT1194">
        <v>36759071286</v>
      </c>
      <c r="AU1194">
        <v>35985940246</v>
      </c>
      <c r="AV1194">
        <v>13253603927</v>
      </c>
      <c r="AW1194">
        <v>35388884499</v>
      </c>
      <c r="AX1194">
        <v>36849889544</v>
      </c>
      <c r="AY1194">
        <v>13872700657</v>
      </c>
      <c r="AZ1194">
        <v>37631034620</v>
      </c>
      <c r="BA1194">
        <v>7450145034</v>
      </c>
      <c r="BB1194">
        <v>1635690000</v>
      </c>
      <c r="BC1194">
        <v>18372392000</v>
      </c>
      <c r="BD1194">
        <v>101237570050</v>
      </c>
      <c r="BE1194">
        <v>62245319046</v>
      </c>
      <c r="BF1194">
        <v>1</v>
      </c>
      <c r="BG1194">
        <v>1</v>
      </c>
      <c r="BH1194">
        <v>1</v>
      </c>
      <c r="BI1194">
        <v>36849889544</v>
      </c>
      <c r="BJ1194">
        <v>19810101477</v>
      </c>
      <c r="BK1194">
        <v>38339239888</v>
      </c>
      <c r="BL1194">
        <v>38339239888</v>
      </c>
      <c r="BM1194">
        <v>18529138411</v>
      </c>
      <c r="BN1194">
        <v>9325250992</v>
      </c>
      <c r="BO1194">
        <v>38992251004</v>
      </c>
      <c r="BP1194">
        <v>19810101477</v>
      </c>
      <c r="BQ1194">
        <v>704</v>
      </c>
      <c r="BR1194">
        <v>6004</v>
      </c>
      <c r="BS1194">
        <v>704</v>
      </c>
      <c r="BT1194">
        <v>1334</v>
      </c>
    </row>
    <row r="1195" spans="1:72">
      <c r="A1195" t="s">
        <v>1482</v>
      </c>
      <c r="B1195" t="s">
        <v>91</v>
      </c>
      <c r="C1195">
        <v>2017</v>
      </c>
      <c r="D1195" t="s">
        <v>228</v>
      </c>
      <c r="E1195">
        <v>6</v>
      </c>
      <c r="G1195" t="s">
        <v>366</v>
      </c>
      <c r="H1195" t="s">
        <v>1409</v>
      </c>
      <c r="I1195">
        <v>130293136781</v>
      </c>
      <c r="J1195">
        <v>41891425376</v>
      </c>
      <c r="K1195">
        <v>12496724458</v>
      </c>
      <c r="L1195">
        <v>16653013871</v>
      </c>
      <c r="M1195">
        <v>16653013871</v>
      </c>
      <c r="N1195">
        <v>125427028228</v>
      </c>
      <c r="O1195">
        <v>81313266151</v>
      </c>
      <c r="P1195">
        <v>57295550330</v>
      </c>
      <c r="Q1195">
        <v>23480729286</v>
      </c>
      <c r="R1195">
        <v>61634795620</v>
      </c>
      <c r="S1195">
        <v>57295550330</v>
      </c>
      <c r="T1195">
        <v>55824278567</v>
      </c>
      <c r="U1195">
        <v>23179432206</v>
      </c>
      <c r="V1195">
        <v>55824278567</v>
      </c>
      <c r="W1195">
        <v>55824278567</v>
      </c>
      <c r="X1195">
        <v>23179432206</v>
      </c>
      <c r="Y1195">
        <v>9021</v>
      </c>
      <c r="Z1195">
        <v>1166</v>
      </c>
      <c r="AA1195">
        <v>1166</v>
      </c>
      <c r="AB1195">
        <v>55824278567</v>
      </c>
      <c r="AC1195">
        <v>5059341406</v>
      </c>
      <c r="AD1195">
        <v>55824278567</v>
      </c>
      <c r="AE1195">
        <v>32644846361</v>
      </c>
      <c r="AF1195">
        <v>1494</v>
      </c>
      <c r="AG1195">
        <v>1494</v>
      </c>
      <c r="AH1195">
        <v>1494</v>
      </c>
      <c r="AI1195">
        <v>33814821044</v>
      </c>
      <c r="AJ1195">
        <v>32644846361</v>
      </c>
      <c r="AK1195">
        <v>13693115268</v>
      </c>
      <c r="AL1195">
        <v>34276553565</v>
      </c>
      <c r="AM1195">
        <v>64033315287</v>
      </c>
      <c r="AN1195">
        <v>55824278567</v>
      </c>
      <c r="AO1195">
        <v>55659265831</v>
      </c>
      <c r="AP1195">
        <v>55659265831</v>
      </c>
      <c r="AQ1195">
        <v>55369019010</v>
      </c>
      <c r="AR1195">
        <v>28381768073</v>
      </c>
      <c r="AS1195">
        <v>4086316332</v>
      </c>
      <c r="AT1195">
        <v>55518385668</v>
      </c>
      <c r="AU1195">
        <v>54126404057</v>
      </c>
      <c r="AV1195">
        <v>22047936387</v>
      </c>
      <c r="AW1195">
        <v>53797462256</v>
      </c>
      <c r="AX1195">
        <v>55824278567</v>
      </c>
      <c r="AY1195">
        <v>23179432206</v>
      </c>
      <c r="AZ1195">
        <v>57958837124.713654</v>
      </c>
      <c r="BA1195">
        <v>10273889761</v>
      </c>
      <c r="BB1195">
        <v>3802275787</v>
      </c>
      <c r="BC1195">
        <v>26652873000</v>
      </c>
      <c r="BD1195">
        <v>130293136781</v>
      </c>
      <c r="BE1195">
        <v>91600050250</v>
      </c>
      <c r="BF1195">
        <v>1</v>
      </c>
      <c r="BG1195">
        <v>1</v>
      </c>
      <c r="BH1195">
        <v>1</v>
      </c>
      <c r="BI1195">
        <v>55824278567</v>
      </c>
      <c r="BJ1195">
        <v>28864737324</v>
      </c>
      <c r="BK1195">
        <v>57295550330</v>
      </c>
      <c r="BL1195">
        <v>57295550330</v>
      </c>
      <c r="BM1195">
        <v>28430813006</v>
      </c>
      <c r="BN1195">
        <v>13944486995</v>
      </c>
      <c r="BO1195">
        <v>38693086531</v>
      </c>
      <c r="BP1195">
        <v>28864737324</v>
      </c>
      <c r="BQ1195">
        <v>1166</v>
      </c>
      <c r="BR1195">
        <v>7481</v>
      </c>
      <c r="BS1195">
        <v>1166</v>
      </c>
      <c r="BT1195">
        <v>1893</v>
      </c>
    </row>
    <row r="1196" spans="1:72">
      <c r="A1196" t="s">
        <v>1483</v>
      </c>
      <c r="B1196" t="s">
        <v>92</v>
      </c>
      <c r="C1196">
        <v>2017</v>
      </c>
      <c r="D1196" t="s">
        <v>228</v>
      </c>
      <c r="E1196">
        <v>6</v>
      </c>
      <c r="G1196" t="s">
        <v>368</v>
      </c>
      <c r="H1196" t="s">
        <v>1409</v>
      </c>
      <c r="I1196">
        <v>136975249891</v>
      </c>
      <c r="J1196">
        <v>40221234751</v>
      </c>
      <c r="K1196">
        <v>12815565797</v>
      </c>
      <c r="L1196">
        <v>18664336934</v>
      </c>
      <c r="M1196">
        <v>18664336934</v>
      </c>
      <c r="N1196">
        <v>137610573725</v>
      </c>
      <c r="O1196">
        <v>89190315370</v>
      </c>
      <c r="P1196">
        <v>58188716097</v>
      </c>
      <c r="Q1196">
        <v>24459314781</v>
      </c>
      <c r="R1196">
        <v>61239539160</v>
      </c>
      <c r="S1196">
        <v>58188716097</v>
      </c>
      <c r="T1196">
        <v>56798794969</v>
      </c>
      <c r="U1196">
        <v>24451706417</v>
      </c>
      <c r="V1196">
        <v>56798794969</v>
      </c>
      <c r="W1196">
        <v>56798794969</v>
      </c>
      <c r="X1196">
        <v>24451706417</v>
      </c>
      <c r="Y1196">
        <v>10045</v>
      </c>
      <c r="Z1196">
        <v>900</v>
      </c>
      <c r="AA1196">
        <v>900</v>
      </c>
      <c r="AB1196">
        <v>56798794969</v>
      </c>
      <c r="AC1196">
        <v>5783892596</v>
      </c>
      <c r="AD1196">
        <v>56798794969</v>
      </c>
      <c r="AE1196">
        <v>32347088552</v>
      </c>
      <c r="AF1196">
        <v>1220</v>
      </c>
      <c r="AG1196">
        <v>1220</v>
      </c>
      <c r="AH1196">
        <v>1220</v>
      </c>
      <c r="AI1196">
        <v>33729401316</v>
      </c>
      <c r="AJ1196">
        <v>32347088552</v>
      </c>
      <c r="AK1196">
        <v>12606195957</v>
      </c>
      <c r="AL1196">
        <v>32595471033</v>
      </c>
      <c r="AM1196">
        <v>64351358895</v>
      </c>
      <c r="AN1196">
        <v>56798794969</v>
      </c>
      <c r="AO1196">
        <v>55261307265</v>
      </c>
      <c r="AP1196">
        <v>55261307265</v>
      </c>
      <c r="AQ1196">
        <v>56597573486</v>
      </c>
      <c r="AR1196">
        <v>29224726221</v>
      </c>
      <c r="AS1196">
        <v>5991702943</v>
      </c>
      <c r="AT1196">
        <v>56505828439</v>
      </c>
      <c r="AU1196">
        <v>55330901892</v>
      </c>
      <c r="AV1196">
        <v>23499637860</v>
      </c>
      <c r="AW1196">
        <v>54399728255</v>
      </c>
      <c r="AX1196">
        <v>56798794969</v>
      </c>
      <c r="AY1196">
        <v>24451706417</v>
      </c>
      <c r="AZ1196">
        <v>61319772701</v>
      </c>
      <c r="BA1196">
        <v>11160551864</v>
      </c>
      <c r="BB1196">
        <v>4899515000</v>
      </c>
      <c r="BC1196">
        <v>26116245000</v>
      </c>
      <c r="BD1196">
        <v>136975249891</v>
      </c>
      <c r="BE1196">
        <v>97166955858</v>
      </c>
      <c r="BF1196">
        <v>1</v>
      </c>
      <c r="BG1196">
        <v>1</v>
      </c>
      <c r="BH1196">
        <v>1</v>
      </c>
      <c r="BI1196">
        <v>56798794969</v>
      </c>
      <c r="BJ1196">
        <v>28919909586</v>
      </c>
      <c r="BK1196">
        <v>58188716097</v>
      </c>
      <c r="BL1196">
        <v>58188716097</v>
      </c>
      <c r="BM1196">
        <v>29268806511</v>
      </c>
      <c r="BN1196">
        <v>14125919926</v>
      </c>
      <c r="BO1196">
        <v>39808294033</v>
      </c>
      <c r="BP1196">
        <v>28919909586</v>
      </c>
      <c r="BQ1196">
        <v>900</v>
      </c>
      <c r="BR1196">
        <v>7922</v>
      </c>
      <c r="BS1196">
        <v>900</v>
      </c>
      <c r="BT1196">
        <v>1623</v>
      </c>
    </row>
    <row r="1197" spans="1:72">
      <c r="A1197" t="s">
        <v>1484</v>
      </c>
      <c r="B1197" t="s">
        <v>93</v>
      </c>
      <c r="C1197">
        <v>2017</v>
      </c>
      <c r="D1197" t="s">
        <v>228</v>
      </c>
      <c r="E1197">
        <v>5</v>
      </c>
      <c r="G1197" t="s">
        <v>370</v>
      </c>
      <c r="H1197" t="s">
        <v>1409</v>
      </c>
      <c r="I1197">
        <v>74415972449</v>
      </c>
      <c r="J1197">
        <v>25500737213</v>
      </c>
      <c r="K1197">
        <v>6862113762</v>
      </c>
      <c r="L1197">
        <v>9260310132</v>
      </c>
      <c r="M1197">
        <v>9260310132</v>
      </c>
      <c r="N1197">
        <v>69989233944</v>
      </c>
      <c r="O1197">
        <v>47756108726</v>
      </c>
      <c r="P1197">
        <v>35027068703</v>
      </c>
      <c r="Q1197">
        <v>12342118773</v>
      </c>
      <c r="R1197">
        <v>36916904458</v>
      </c>
      <c r="S1197">
        <v>35027068703</v>
      </c>
      <c r="T1197">
        <v>34958098253</v>
      </c>
      <c r="U1197">
        <v>12207683210</v>
      </c>
      <c r="V1197">
        <v>34958098253</v>
      </c>
      <c r="W1197">
        <v>34958098253</v>
      </c>
      <c r="X1197">
        <v>12207683210</v>
      </c>
      <c r="Y1197">
        <v>5645</v>
      </c>
      <c r="Z1197">
        <v>609</v>
      </c>
      <c r="AA1197">
        <v>609</v>
      </c>
      <c r="AB1197">
        <v>34958098253</v>
      </c>
      <c r="AC1197">
        <v>3191878511</v>
      </c>
      <c r="AD1197">
        <v>34958098253</v>
      </c>
      <c r="AE1197">
        <v>22750415043</v>
      </c>
      <c r="AF1197">
        <v>982</v>
      </c>
      <c r="AG1197">
        <v>982</v>
      </c>
      <c r="AH1197">
        <v>982</v>
      </c>
      <c r="AI1197">
        <v>22684949930</v>
      </c>
      <c r="AJ1197">
        <v>22750415043</v>
      </c>
      <c r="AK1197">
        <v>8748796408</v>
      </c>
      <c r="AL1197">
        <v>26536711398</v>
      </c>
      <c r="AM1197">
        <v>40860428912</v>
      </c>
      <c r="AN1197">
        <v>34958098253</v>
      </c>
      <c r="AO1197">
        <v>34454802487</v>
      </c>
      <c r="AP1197">
        <v>34454802487</v>
      </c>
      <c r="AQ1197">
        <v>33595562210</v>
      </c>
      <c r="AR1197">
        <v>15311902387</v>
      </c>
      <c r="AS1197">
        <v>1422770526</v>
      </c>
      <c r="AT1197">
        <v>34831810721</v>
      </c>
      <c r="AU1197">
        <v>34157393124</v>
      </c>
      <c r="AV1197">
        <v>11653748527</v>
      </c>
      <c r="AW1197">
        <v>33238577507</v>
      </c>
      <c r="AX1197">
        <v>34958098253</v>
      </c>
      <c r="AY1197">
        <v>12207683210</v>
      </c>
      <c r="AZ1197">
        <v>35982211583</v>
      </c>
      <c r="BA1197">
        <v>7752226195</v>
      </c>
      <c r="BB1197">
        <v>1267889000</v>
      </c>
      <c r="BC1197">
        <v>18148375000</v>
      </c>
      <c r="BD1197">
        <v>74415972449</v>
      </c>
      <c r="BE1197">
        <v>46241398051</v>
      </c>
      <c r="BF1197">
        <v>1</v>
      </c>
      <c r="BG1197">
        <v>1</v>
      </c>
      <c r="BH1197">
        <v>1</v>
      </c>
      <c r="BI1197">
        <v>34958098253</v>
      </c>
      <c r="BJ1197">
        <v>19358482696</v>
      </c>
      <c r="BK1197">
        <v>35027068703</v>
      </c>
      <c r="BL1197">
        <v>35027068703</v>
      </c>
      <c r="BM1197">
        <v>15668586007</v>
      </c>
      <c r="BN1197">
        <v>8365789057</v>
      </c>
      <c r="BO1197">
        <v>28174574398</v>
      </c>
      <c r="BP1197">
        <v>19358482696</v>
      </c>
      <c r="BQ1197">
        <v>609</v>
      </c>
      <c r="BR1197">
        <v>4985</v>
      </c>
      <c r="BS1197">
        <v>609</v>
      </c>
      <c r="BT1197">
        <v>1207</v>
      </c>
    </row>
    <row r="1198" spans="1:72">
      <c r="A1198" t="s">
        <v>1485</v>
      </c>
      <c r="B1198" t="s">
        <v>94</v>
      </c>
      <c r="C1198">
        <v>2017</v>
      </c>
      <c r="D1198" t="s">
        <v>228</v>
      </c>
      <c r="E1198">
        <v>5</v>
      </c>
      <c r="G1198" t="s">
        <v>372</v>
      </c>
      <c r="H1198" t="s">
        <v>1409</v>
      </c>
      <c r="I1198">
        <v>72461206658</v>
      </c>
      <c r="J1198">
        <v>18057952780</v>
      </c>
      <c r="K1198">
        <v>4884631107</v>
      </c>
      <c r="L1198">
        <v>7006421214</v>
      </c>
      <c r="M1198">
        <v>7006421214</v>
      </c>
      <c r="N1198">
        <v>66498626412</v>
      </c>
      <c r="O1198">
        <v>44302383796</v>
      </c>
      <c r="P1198">
        <v>37907028173</v>
      </c>
      <c r="Q1198">
        <v>13909898384</v>
      </c>
      <c r="R1198">
        <v>37214789827</v>
      </c>
      <c r="S1198">
        <v>37907028173</v>
      </c>
      <c r="T1198">
        <v>37020725747</v>
      </c>
      <c r="U1198">
        <v>13676647247</v>
      </c>
      <c r="V1198">
        <v>37020725747</v>
      </c>
      <c r="W1198">
        <v>37020725747</v>
      </c>
      <c r="X1198">
        <v>13676647247</v>
      </c>
      <c r="Y1198">
        <v>5527</v>
      </c>
      <c r="Z1198">
        <v>721</v>
      </c>
      <c r="AA1198">
        <v>721</v>
      </c>
      <c r="AB1198">
        <v>37020725747</v>
      </c>
      <c r="AC1198">
        <v>3140200151</v>
      </c>
      <c r="AD1198">
        <v>37020725747</v>
      </c>
      <c r="AE1198">
        <v>23344078500</v>
      </c>
      <c r="AF1198">
        <v>1005</v>
      </c>
      <c r="AG1198">
        <v>1005</v>
      </c>
      <c r="AH1198">
        <v>1005</v>
      </c>
      <c r="AI1198">
        <v>23997129789</v>
      </c>
      <c r="AJ1198">
        <v>23344078500</v>
      </c>
      <c r="AK1198">
        <v>9210131214</v>
      </c>
      <c r="AL1198">
        <v>18007714333</v>
      </c>
      <c r="AM1198">
        <v>31836287957</v>
      </c>
      <c r="AN1198">
        <v>37020725747</v>
      </c>
      <c r="AO1198">
        <v>36491966494</v>
      </c>
      <c r="AP1198">
        <v>36491966494</v>
      </c>
      <c r="AQ1198">
        <v>35706897989</v>
      </c>
      <c r="AR1198">
        <v>17150855748</v>
      </c>
      <c r="AS1198">
        <v>2004204776</v>
      </c>
      <c r="AT1198">
        <v>36872891140</v>
      </c>
      <c r="AU1198">
        <v>36055921216</v>
      </c>
      <c r="AV1198">
        <v>12995219162</v>
      </c>
      <c r="AW1198">
        <v>35952541969</v>
      </c>
      <c r="AX1198">
        <v>37020725747</v>
      </c>
      <c r="AY1198">
        <v>13676647247</v>
      </c>
      <c r="AZ1198">
        <v>38082223946</v>
      </c>
      <c r="BA1198">
        <v>8335937950</v>
      </c>
      <c r="BB1198">
        <v>1524397000</v>
      </c>
      <c r="BC1198">
        <v>18127058000</v>
      </c>
      <c r="BD1198">
        <v>72461206658</v>
      </c>
      <c r="BE1198">
        <v>53099671866</v>
      </c>
      <c r="BF1198">
        <v>1</v>
      </c>
      <c r="BG1198">
        <v>1</v>
      </c>
      <c r="BH1198">
        <v>1</v>
      </c>
      <c r="BI1198">
        <v>37020725747</v>
      </c>
      <c r="BJ1198">
        <v>19921310904</v>
      </c>
      <c r="BK1198">
        <v>37907028173</v>
      </c>
      <c r="BL1198">
        <v>37907028173</v>
      </c>
      <c r="BM1198">
        <v>17985717269</v>
      </c>
      <c r="BN1198">
        <v>8912788921</v>
      </c>
      <c r="BO1198">
        <v>19361534792</v>
      </c>
      <c r="BP1198">
        <v>19921310904</v>
      </c>
      <c r="BQ1198">
        <v>721</v>
      </c>
      <c r="BR1198">
        <v>4708</v>
      </c>
      <c r="BS1198">
        <v>721</v>
      </c>
      <c r="BT1198">
        <v>1372</v>
      </c>
    </row>
    <row r="1199" spans="1:72">
      <c r="A1199" t="s">
        <v>1486</v>
      </c>
      <c r="B1199" t="s">
        <v>95</v>
      </c>
      <c r="C1199">
        <v>2017</v>
      </c>
      <c r="D1199" t="s">
        <v>228</v>
      </c>
      <c r="E1199">
        <v>6</v>
      </c>
      <c r="G1199" t="s">
        <v>374</v>
      </c>
      <c r="H1199" t="s">
        <v>1409</v>
      </c>
      <c r="I1199">
        <v>138511319033</v>
      </c>
      <c r="J1199">
        <v>34173358882</v>
      </c>
      <c r="K1199">
        <v>10773110889</v>
      </c>
      <c r="L1199">
        <v>15452451403</v>
      </c>
      <c r="M1199">
        <v>15452451403</v>
      </c>
      <c r="N1199">
        <v>113938994286</v>
      </c>
      <c r="O1199">
        <v>74196633838</v>
      </c>
      <c r="P1199">
        <v>49948007928</v>
      </c>
      <c r="Q1199">
        <v>22723909639</v>
      </c>
      <c r="R1199">
        <v>57578047243</v>
      </c>
      <c r="S1199">
        <v>49948007928</v>
      </c>
      <c r="T1199">
        <v>48507508068</v>
      </c>
      <c r="U1199">
        <v>22243613392</v>
      </c>
      <c r="V1199">
        <v>48507508068</v>
      </c>
      <c r="W1199">
        <v>48507508068</v>
      </c>
      <c r="X1199">
        <v>22243613392</v>
      </c>
      <c r="Y1199">
        <v>10539</v>
      </c>
      <c r="Z1199">
        <v>1146</v>
      </c>
      <c r="AA1199">
        <v>1146</v>
      </c>
      <c r="AB1199">
        <v>48507508068</v>
      </c>
      <c r="AC1199">
        <v>5974927461</v>
      </c>
      <c r="AD1199">
        <v>48507508068</v>
      </c>
      <c r="AE1199">
        <v>26263894676</v>
      </c>
      <c r="AF1199">
        <v>1149</v>
      </c>
      <c r="AG1199">
        <v>1149</v>
      </c>
      <c r="AH1199">
        <v>1149</v>
      </c>
      <c r="AI1199">
        <v>27224098289</v>
      </c>
      <c r="AJ1199">
        <v>26263894676</v>
      </c>
      <c r="AK1199">
        <v>10644079802</v>
      </c>
      <c r="AL1199">
        <v>31072429023</v>
      </c>
      <c r="AM1199">
        <v>61197348543</v>
      </c>
      <c r="AN1199">
        <v>48507508068</v>
      </c>
      <c r="AO1199">
        <v>49008477215</v>
      </c>
      <c r="AP1199">
        <v>49008477215</v>
      </c>
      <c r="AQ1199">
        <v>49286380503</v>
      </c>
      <c r="AR1199">
        <v>27110351029</v>
      </c>
      <c r="AS1199">
        <v>3125783291</v>
      </c>
      <c r="AT1199">
        <v>48317999146</v>
      </c>
      <c r="AU1199">
        <v>47478370779</v>
      </c>
      <c r="AV1199">
        <v>21511506296</v>
      </c>
      <c r="AW1199">
        <v>46443712719</v>
      </c>
      <c r="AX1199">
        <v>48507508068</v>
      </c>
      <c r="AY1199">
        <v>22243613392</v>
      </c>
      <c r="AZ1199">
        <v>50332041813</v>
      </c>
      <c r="BA1199">
        <v>8655376304</v>
      </c>
      <c r="BB1199">
        <v>2445042000</v>
      </c>
      <c r="BC1199">
        <v>22350994000</v>
      </c>
      <c r="BD1199">
        <v>138511319033</v>
      </c>
      <c r="BE1199">
        <v>103604299791</v>
      </c>
      <c r="BF1199">
        <v>1</v>
      </c>
      <c r="BG1199">
        <v>1</v>
      </c>
      <c r="BH1199">
        <v>1</v>
      </c>
      <c r="BI1199">
        <v>48507508068</v>
      </c>
      <c r="BJ1199">
        <v>22719265113</v>
      </c>
      <c r="BK1199">
        <v>49948007928</v>
      </c>
      <c r="BL1199">
        <v>49948007928</v>
      </c>
      <c r="BM1199">
        <v>27228742815</v>
      </c>
      <c r="BN1199">
        <v>14821324157</v>
      </c>
      <c r="BO1199">
        <v>34907019242</v>
      </c>
      <c r="BP1199">
        <v>22719265113</v>
      </c>
      <c r="BQ1199">
        <v>1146</v>
      </c>
      <c r="BR1199">
        <v>8970</v>
      </c>
      <c r="BS1199">
        <v>1146</v>
      </c>
      <c r="BT1199">
        <v>1543</v>
      </c>
    </row>
    <row r="1200" spans="1:72">
      <c r="A1200" t="s">
        <v>1487</v>
      </c>
      <c r="B1200" t="s">
        <v>96</v>
      </c>
      <c r="C1200">
        <v>2017</v>
      </c>
      <c r="D1200" t="s">
        <v>212</v>
      </c>
      <c r="E1200">
        <v>1</v>
      </c>
      <c r="G1200" t="s">
        <v>376</v>
      </c>
      <c r="H1200" t="s">
        <v>1409</v>
      </c>
      <c r="I1200">
        <v>7454179205</v>
      </c>
      <c r="J1200">
        <v>563725935</v>
      </c>
      <c r="K1200">
        <v>390196830</v>
      </c>
      <c r="L1200">
        <v>569244880</v>
      </c>
      <c r="M1200">
        <v>569244880</v>
      </c>
      <c r="N1200">
        <v>8981827641</v>
      </c>
      <c r="O1200">
        <v>6940485215</v>
      </c>
      <c r="P1200">
        <v>2332964342</v>
      </c>
      <c r="Q1200">
        <v>2332964342</v>
      </c>
      <c r="R1200">
        <v>2419622655</v>
      </c>
      <c r="S1200">
        <v>2332964342</v>
      </c>
      <c r="T1200">
        <v>2295359412</v>
      </c>
      <c r="U1200">
        <v>2295359412</v>
      </c>
      <c r="V1200">
        <v>2295359412</v>
      </c>
      <c r="W1200">
        <v>2295359412</v>
      </c>
      <c r="X1200">
        <v>2295359412</v>
      </c>
      <c r="Y1200">
        <v>842</v>
      </c>
      <c r="Z1200">
        <v>65</v>
      </c>
      <c r="AA1200">
        <v>65</v>
      </c>
      <c r="AB1200">
        <v>2295359412</v>
      </c>
      <c r="AC1200">
        <v>481997653</v>
      </c>
      <c r="AM1200">
        <v>4965696080</v>
      </c>
      <c r="AN1200">
        <v>2295359412</v>
      </c>
      <c r="AO1200">
        <v>2119670652</v>
      </c>
      <c r="AP1200">
        <v>2119670652</v>
      </c>
      <c r="AQ1200">
        <v>2249183420</v>
      </c>
      <c r="AR1200">
        <v>2249183420</v>
      </c>
      <c r="AS1200">
        <v>73587124</v>
      </c>
      <c r="AT1200">
        <v>2294810077</v>
      </c>
      <c r="AU1200">
        <v>2125932481</v>
      </c>
      <c r="AV1200">
        <v>2125932481</v>
      </c>
      <c r="AW1200">
        <v>1952594009</v>
      </c>
      <c r="AX1200">
        <v>2295359412</v>
      </c>
      <c r="AY1200">
        <v>2295359412</v>
      </c>
      <c r="AZ1200">
        <v>2479114082</v>
      </c>
      <c r="BB1200">
        <v>75220000</v>
      </c>
      <c r="BD1200">
        <v>7454179205</v>
      </c>
      <c r="BE1200">
        <v>7454179205</v>
      </c>
      <c r="BF1200">
        <v>1</v>
      </c>
      <c r="BG1200">
        <v>1</v>
      </c>
      <c r="BI1200">
        <v>2295359412</v>
      </c>
      <c r="BK1200">
        <v>2332964342</v>
      </c>
      <c r="BL1200">
        <v>2332964342</v>
      </c>
      <c r="BM1200">
        <v>2332964342</v>
      </c>
      <c r="BN1200">
        <v>1305874627</v>
      </c>
      <c r="BQ1200">
        <v>65</v>
      </c>
      <c r="BR1200">
        <v>769</v>
      </c>
      <c r="BS1200">
        <v>65</v>
      </c>
      <c r="BT1200">
        <v>67</v>
      </c>
    </row>
    <row r="1201" spans="1:72">
      <c r="A1201" t="s">
        <v>1488</v>
      </c>
      <c r="B1201" t="s">
        <v>97</v>
      </c>
      <c r="C1201">
        <v>2017</v>
      </c>
      <c r="D1201" t="s">
        <v>228</v>
      </c>
      <c r="E1201">
        <v>5</v>
      </c>
      <c r="G1201" t="s">
        <v>378</v>
      </c>
      <c r="H1201" t="s">
        <v>1409</v>
      </c>
      <c r="I1201">
        <v>46649249323</v>
      </c>
      <c r="J1201">
        <v>11155150012</v>
      </c>
      <c r="K1201">
        <v>5569602009</v>
      </c>
      <c r="L1201">
        <v>7029201630</v>
      </c>
      <c r="M1201">
        <v>7029201630</v>
      </c>
      <c r="N1201">
        <v>52725994369</v>
      </c>
      <c r="O1201">
        <v>30419465191</v>
      </c>
      <c r="P1201">
        <v>39191664864</v>
      </c>
      <c r="Q1201">
        <v>17732934250</v>
      </c>
      <c r="R1201">
        <v>38853796045</v>
      </c>
      <c r="S1201">
        <v>39191664864</v>
      </c>
      <c r="T1201">
        <v>38793261132</v>
      </c>
      <c r="U1201">
        <v>17636392258</v>
      </c>
      <c r="V1201">
        <v>38793261132</v>
      </c>
      <c r="W1201">
        <v>38793261132</v>
      </c>
      <c r="X1201">
        <v>17636392258</v>
      </c>
      <c r="Y1201">
        <v>8222</v>
      </c>
      <c r="Z1201">
        <v>868</v>
      </c>
      <c r="AA1201">
        <v>868</v>
      </c>
      <c r="AB1201">
        <v>38793261132</v>
      </c>
      <c r="AC1201">
        <v>4346165200</v>
      </c>
      <c r="AD1201">
        <v>38793261132</v>
      </c>
      <c r="AE1201">
        <v>21156868874</v>
      </c>
      <c r="AF1201">
        <v>927</v>
      </c>
      <c r="AG1201">
        <v>927</v>
      </c>
      <c r="AH1201">
        <v>927</v>
      </c>
      <c r="AI1201">
        <v>21458730614</v>
      </c>
      <c r="AJ1201">
        <v>21156868874</v>
      </c>
      <c r="AK1201">
        <v>8708010993</v>
      </c>
      <c r="AL1201">
        <v>11211511376</v>
      </c>
      <c r="AM1201">
        <v>23270037133</v>
      </c>
      <c r="AN1201">
        <v>38793261132</v>
      </c>
      <c r="AO1201">
        <v>38037228570</v>
      </c>
      <c r="AP1201">
        <v>38037228570</v>
      </c>
      <c r="AQ1201">
        <v>37929833951</v>
      </c>
      <c r="AR1201">
        <v>20154281470</v>
      </c>
      <c r="AS1201">
        <v>1836947239</v>
      </c>
      <c r="AT1201">
        <v>38658280928</v>
      </c>
      <c r="AU1201">
        <v>37573791174</v>
      </c>
      <c r="AV1201">
        <v>16804571053</v>
      </c>
      <c r="AW1201">
        <v>36485452770</v>
      </c>
      <c r="AX1201">
        <v>38793261132</v>
      </c>
      <c r="AY1201">
        <v>17636392258</v>
      </c>
      <c r="AZ1201">
        <v>39008076800.35144</v>
      </c>
      <c r="BA1201">
        <v>7174656358</v>
      </c>
      <c r="BB1201">
        <v>1917853000</v>
      </c>
      <c r="BC1201">
        <v>17000000000</v>
      </c>
      <c r="BD1201">
        <v>46649249323</v>
      </c>
      <c r="BE1201">
        <v>33872996576</v>
      </c>
      <c r="BF1201">
        <v>1</v>
      </c>
      <c r="BG1201">
        <v>1</v>
      </c>
      <c r="BH1201">
        <v>1</v>
      </c>
      <c r="BI1201">
        <v>38793261132</v>
      </c>
      <c r="BJ1201">
        <v>18169689832</v>
      </c>
      <c r="BK1201">
        <v>39191664864</v>
      </c>
      <c r="BL1201">
        <v>39191664864</v>
      </c>
      <c r="BM1201">
        <v>21021975032</v>
      </c>
      <c r="BN1201">
        <v>11490310054</v>
      </c>
      <c r="BO1201">
        <v>12776252747</v>
      </c>
      <c r="BP1201">
        <v>18169689832</v>
      </c>
      <c r="BQ1201">
        <v>868</v>
      </c>
      <c r="BR1201">
        <v>7284</v>
      </c>
      <c r="BS1201">
        <v>868</v>
      </c>
      <c r="BT1201">
        <v>1320</v>
      </c>
    </row>
    <row r="1202" spans="1:72">
      <c r="A1202" t="s">
        <v>1489</v>
      </c>
      <c r="B1202" t="s">
        <v>98</v>
      </c>
      <c r="C1202">
        <v>2017</v>
      </c>
      <c r="D1202" t="s">
        <v>380</v>
      </c>
      <c r="E1202">
        <v>1</v>
      </c>
      <c r="G1202" t="s">
        <v>381</v>
      </c>
      <c r="H1202" t="s">
        <v>1409</v>
      </c>
      <c r="I1202">
        <v>27487042877</v>
      </c>
      <c r="J1202">
        <v>1457810154</v>
      </c>
      <c r="K1202">
        <v>1457810154</v>
      </c>
      <c r="L1202">
        <v>2046053955</v>
      </c>
      <c r="M1202">
        <v>2046053955</v>
      </c>
      <c r="N1202">
        <v>9095267373</v>
      </c>
      <c r="O1202">
        <v>8765423151</v>
      </c>
      <c r="P1202">
        <v>3476274785</v>
      </c>
      <c r="Q1202">
        <v>3476274785</v>
      </c>
      <c r="R1202">
        <v>4176680096</v>
      </c>
      <c r="S1202">
        <v>3476274785</v>
      </c>
      <c r="T1202">
        <v>3368086221</v>
      </c>
      <c r="U1202">
        <v>3368086221</v>
      </c>
      <c r="V1202">
        <v>3368086221</v>
      </c>
      <c r="W1202">
        <v>3368086221</v>
      </c>
      <c r="X1202">
        <v>3368086221</v>
      </c>
      <c r="Y1202">
        <v>393</v>
      </c>
      <c r="Z1202">
        <v>84</v>
      </c>
      <c r="AA1202">
        <v>84</v>
      </c>
      <c r="AB1202">
        <v>3368086221</v>
      </c>
      <c r="AC1202">
        <v>206593200</v>
      </c>
      <c r="AM1202">
        <v>6296365200</v>
      </c>
      <c r="AN1202">
        <v>3368086221</v>
      </c>
      <c r="AO1202">
        <v>3437715957</v>
      </c>
      <c r="AP1202">
        <v>3437715957</v>
      </c>
      <c r="AQ1202">
        <v>3232614948</v>
      </c>
      <c r="AR1202">
        <v>3232614948</v>
      </c>
      <c r="AS1202">
        <v>781913509</v>
      </c>
      <c r="AT1202">
        <v>3357562913</v>
      </c>
      <c r="AU1202">
        <v>3046162165</v>
      </c>
      <c r="AV1202">
        <v>3046162165</v>
      </c>
      <c r="AW1202">
        <v>3096460159</v>
      </c>
      <c r="AX1202">
        <v>3368086221</v>
      </c>
      <c r="AY1202">
        <v>3368086221</v>
      </c>
      <c r="AZ1202">
        <v>3663439741.1849999</v>
      </c>
      <c r="BB1202">
        <v>393633000</v>
      </c>
      <c r="BD1202">
        <v>27487042877</v>
      </c>
      <c r="BE1202">
        <v>27487042877</v>
      </c>
      <c r="BF1202">
        <v>1</v>
      </c>
      <c r="BG1202">
        <v>1</v>
      </c>
      <c r="BI1202">
        <v>3368086221</v>
      </c>
      <c r="BK1202">
        <v>3476274785</v>
      </c>
      <c r="BL1202">
        <v>3476274785</v>
      </c>
      <c r="BM1202">
        <v>3476274785</v>
      </c>
      <c r="BN1202">
        <v>1766968784</v>
      </c>
      <c r="BQ1202">
        <v>84</v>
      </c>
      <c r="BS1202">
        <v>84</v>
      </c>
      <c r="BT1202">
        <v>133</v>
      </c>
    </row>
    <row r="1203" spans="1:72">
      <c r="A1203" t="s">
        <v>1490</v>
      </c>
      <c r="B1203" t="s">
        <v>99</v>
      </c>
      <c r="C1203">
        <v>2017</v>
      </c>
      <c r="D1203" t="s">
        <v>380</v>
      </c>
      <c r="E1203">
        <v>1</v>
      </c>
      <c r="G1203" t="s">
        <v>383</v>
      </c>
      <c r="H1203" t="s">
        <v>1409</v>
      </c>
      <c r="I1203">
        <v>4094807435</v>
      </c>
      <c r="J1203">
        <v>171438298</v>
      </c>
      <c r="K1203">
        <v>163841229</v>
      </c>
      <c r="L1203">
        <v>193882745</v>
      </c>
      <c r="M1203">
        <v>193882745</v>
      </c>
      <c r="N1203">
        <v>3861773786</v>
      </c>
      <c r="O1203">
        <v>2697958249</v>
      </c>
      <c r="P1203">
        <v>2117437774</v>
      </c>
      <c r="Q1203">
        <v>2117437774</v>
      </c>
      <c r="R1203">
        <v>2074637953</v>
      </c>
      <c r="S1203">
        <v>2117437774</v>
      </c>
      <c r="T1203">
        <v>2100099183</v>
      </c>
      <c r="U1203">
        <v>2100099183</v>
      </c>
      <c r="V1203">
        <v>2100099183</v>
      </c>
      <c r="W1203">
        <v>2100099183</v>
      </c>
      <c r="X1203">
        <v>2100099183</v>
      </c>
      <c r="Y1203">
        <v>477</v>
      </c>
      <c r="Z1203">
        <v>29</v>
      </c>
      <c r="AA1203">
        <v>29</v>
      </c>
      <c r="AB1203">
        <v>2100099183</v>
      </c>
      <c r="AC1203">
        <v>243043880</v>
      </c>
      <c r="AM1203">
        <v>1726804682</v>
      </c>
      <c r="AN1203">
        <v>2100099183</v>
      </c>
      <c r="AO1203">
        <v>2039938110</v>
      </c>
      <c r="AP1203">
        <v>2039938110</v>
      </c>
      <c r="AQ1203">
        <v>2174796879</v>
      </c>
      <c r="AR1203">
        <v>2174796879</v>
      </c>
      <c r="AS1203">
        <v>34894195</v>
      </c>
      <c r="AT1203">
        <v>2099836168</v>
      </c>
      <c r="AU1203">
        <v>1944108104</v>
      </c>
      <c r="AV1203">
        <v>1944108104</v>
      </c>
      <c r="AW1203">
        <v>1948060791</v>
      </c>
      <c r="AX1203">
        <v>2100099183</v>
      </c>
      <c r="AY1203">
        <v>2100099183</v>
      </c>
      <c r="AZ1203">
        <v>2203419452.1347752</v>
      </c>
      <c r="BB1203">
        <v>58407000</v>
      </c>
      <c r="BD1203">
        <v>4094807435</v>
      </c>
      <c r="BE1203">
        <v>4094807435</v>
      </c>
      <c r="BF1203">
        <v>1</v>
      </c>
      <c r="BG1203">
        <v>1</v>
      </c>
      <c r="BI1203">
        <v>2100099183</v>
      </c>
      <c r="BK1203">
        <v>2117437774</v>
      </c>
      <c r="BL1203">
        <v>2117437774</v>
      </c>
      <c r="BM1203">
        <v>2117437774</v>
      </c>
      <c r="BN1203">
        <v>734072054</v>
      </c>
      <c r="BQ1203">
        <v>29</v>
      </c>
      <c r="BS1203">
        <v>29</v>
      </c>
      <c r="BT1203">
        <v>42</v>
      </c>
    </row>
    <row r="1204" spans="1:72">
      <c r="A1204" t="s">
        <v>1491</v>
      </c>
      <c r="B1204" t="s">
        <v>100</v>
      </c>
      <c r="C1204">
        <v>2017</v>
      </c>
      <c r="D1204" t="s">
        <v>380</v>
      </c>
      <c r="E1204">
        <v>1</v>
      </c>
      <c r="G1204" t="s">
        <v>385</v>
      </c>
      <c r="H1204" t="s">
        <v>1409</v>
      </c>
      <c r="I1204">
        <v>17253659869</v>
      </c>
      <c r="J1204">
        <v>3552741443</v>
      </c>
      <c r="K1204">
        <v>2099189861</v>
      </c>
      <c r="L1204">
        <v>2362876781</v>
      </c>
      <c r="M1204">
        <v>2362876781</v>
      </c>
      <c r="N1204">
        <v>31023009189</v>
      </c>
      <c r="O1204">
        <v>19085548271</v>
      </c>
      <c r="P1204">
        <v>7212216161</v>
      </c>
      <c r="Q1204">
        <v>7212216161</v>
      </c>
      <c r="R1204">
        <v>7496565036</v>
      </c>
      <c r="S1204">
        <v>7212216161</v>
      </c>
      <c r="T1204">
        <v>7020633251</v>
      </c>
      <c r="U1204">
        <v>7020633251</v>
      </c>
      <c r="V1204">
        <v>7020633251</v>
      </c>
      <c r="W1204">
        <v>7020633251</v>
      </c>
      <c r="X1204">
        <v>7020633251</v>
      </c>
      <c r="Y1204">
        <v>1076</v>
      </c>
      <c r="Z1204">
        <v>148</v>
      </c>
      <c r="AA1204">
        <v>148</v>
      </c>
      <c r="AB1204">
        <v>7020633251</v>
      </c>
      <c r="AC1204">
        <v>567669596</v>
      </c>
      <c r="AM1204">
        <v>13040684607</v>
      </c>
      <c r="AN1204">
        <v>7020633251</v>
      </c>
      <c r="AO1204">
        <v>6997089468</v>
      </c>
      <c r="AP1204">
        <v>6997089468</v>
      </c>
      <c r="AQ1204">
        <v>7497127734</v>
      </c>
      <c r="AR1204">
        <v>7497127734</v>
      </c>
      <c r="AS1204">
        <v>1023272743</v>
      </c>
      <c r="AT1204">
        <v>7007177952</v>
      </c>
      <c r="AU1204">
        <v>6573899379</v>
      </c>
      <c r="AV1204">
        <v>6573899379</v>
      </c>
      <c r="AW1204">
        <v>6730992204</v>
      </c>
      <c r="AX1204">
        <v>7020633251</v>
      </c>
      <c r="AY1204">
        <v>7020633251</v>
      </c>
      <c r="AZ1204">
        <v>7667222414</v>
      </c>
      <c r="BB1204">
        <v>741000000</v>
      </c>
      <c r="BD1204">
        <v>17253659869</v>
      </c>
      <c r="BE1204">
        <v>17253659869</v>
      </c>
      <c r="BF1204">
        <v>1</v>
      </c>
      <c r="BG1204">
        <v>1</v>
      </c>
      <c r="BI1204">
        <v>7020633251</v>
      </c>
      <c r="BK1204">
        <v>7212216161</v>
      </c>
      <c r="BL1204">
        <v>7212216161</v>
      </c>
      <c r="BM1204">
        <v>7212216161</v>
      </c>
      <c r="BN1204">
        <v>2909683489</v>
      </c>
      <c r="BQ1204">
        <v>148</v>
      </c>
      <c r="BS1204">
        <v>148</v>
      </c>
      <c r="BT1204">
        <v>139</v>
      </c>
    </row>
    <row r="1205" spans="1:72">
      <c r="A1205" t="s">
        <v>1492</v>
      </c>
      <c r="B1205" t="s">
        <v>101</v>
      </c>
      <c r="C1205">
        <v>2017</v>
      </c>
      <c r="D1205" t="s">
        <v>380</v>
      </c>
      <c r="E1205">
        <v>2</v>
      </c>
      <c r="G1205" t="s">
        <v>387</v>
      </c>
      <c r="H1205" t="s">
        <v>1409</v>
      </c>
      <c r="I1205">
        <v>27499280648</v>
      </c>
      <c r="J1205">
        <v>4383580325</v>
      </c>
      <c r="K1205">
        <v>2276068024</v>
      </c>
      <c r="L1205">
        <v>2980512290</v>
      </c>
      <c r="M1205">
        <v>2980512290</v>
      </c>
      <c r="N1205">
        <v>35928046527</v>
      </c>
      <c r="O1205">
        <v>23092637334</v>
      </c>
      <c r="P1205">
        <v>8518344765</v>
      </c>
      <c r="Q1205">
        <v>8518344765</v>
      </c>
      <c r="R1205">
        <v>8875319921</v>
      </c>
      <c r="S1205">
        <v>8518344765</v>
      </c>
      <c r="T1205">
        <v>8193914243</v>
      </c>
      <c r="U1205">
        <v>8193914243</v>
      </c>
      <c r="V1205">
        <v>8193914243</v>
      </c>
      <c r="W1205">
        <v>8193914243</v>
      </c>
      <c r="X1205">
        <v>8193914243</v>
      </c>
      <c r="Y1205">
        <v>1063</v>
      </c>
      <c r="Z1205">
        <v>247</v>
      </c>
      <c r="AA1205">
        <v>247</v>
      </c>
      <c r="AB1205">
        <v>8193914243</v>
      </c>
      <c r="AC1205">
        <v>609003800</v>
      </c>
      <c r="AM1205">
        <v>15205965544</v>
      </c>
      <c r="AN1205">
        <v>8193914243</v>
      </c>
      <c r="AO1205">
        <v>8513256993</v>
      </c>
      <c r="AP1205">
        <v>8513256993</v>
      </c>
      <c r="AQ1205">
        <v>8432810891</v>
      </c>
      <c r="AR1205">
        <v>8432810891</v>
      </c>
      <c r="AS1205">
        <v>1253315615</v>
      </c>
      <c r="AT1205">
        <v>8132226904</v>
      </c>
      <c r="AU1205">
        <v>7851354280</v>
      </c>
      <c r="AV1205">
        <v>7851354280</v>
      </c>
      <c r="AW1205">
        <v>7996501976</v>
      </c>
      <c r="AX1205">
        <v>8193914243</v>
      </c>
      <c r="AY1205">
        <v>8193914243</v>
      </c>
      <c r="AZ1205">
        <v>8984741950</v>
      </c>
      <c r="BB1205">
        <v>1190196000</v>
      </c>
      <c r="BD1205">
        <v>27499280648</v>
      </c>
      <c r="BE1205">
        <v>27499280648</v>
      </c>
      <c r="BF1205">
        <v>1</v>
      </c>
      <c r="BG1205">
        <v>1</v>
      </c>
      <c r="BI1205">
        <v>8193914243</v>
      </c>
      <c r="BK1205">
        <v>8518344765</v>
      </c>
      <c r="BL1205">
        <v>8518344765</v>
      </c>
      <c r="BM1205">
        <v>8518344765</v>
      </c>
      <c r="BN1205">
        <v>3805686410</v>
      </c>
      <c r="BQ1205">
        <v>247</v>
      </c>
      <c r="BS1205">
        <v>247</v>
      </c>
      <c r="BT1205">
        <v>157</v>
      </c>
    </row>
    <row r="1206" spans="1:72">
      <c r="A1206" t="s">
        <v>1493</v>
      </c>
      <c r="B1206" t="s">
        <v>206</v>
      </c>
      <c r="C1206">
        <v>2018</v>
      </c>
      <c r="D1206" t="s">
        <v>207</v>
      </c>
      <c r="E1206">
        <v>8</v>
      </c>
      <c r="G1206" t="s">
        <v>208</v>
      </c>
      <c r="H1206" t="s">
        <v>1494</v>
      </c>
      <c r="I1206">
        <v>286446069199</v>
      </c>
      <c r="J1206">
        <v>20723764335</v>
      </c>
      <c r="K1206">
        <v>15106466914</v>
      </c>
      <c r="L1206">
        <v>28402230786</v>
      </c>
      <c r="M1206">
        <v>28402230786</v>
      </c>
      <c r="N1206">
        <v>243518628637</v>
      </c>
      <c r="O1206">
        <v>150803999264</v>
      </c>
      <c r="P1206">
        <v>97069065153</v>
      </c>
      <c r="Q1206">
        <v>60928963622</v>
      </c>
      <c r="R1206">
        <v>101267995924</v>
      </c>
      <c r="S1206">
        <v>97069065153</v>
      </c>
      <c r="T1206">
        <v>95193314685</v>
      </c>
      <c r="U1206">
        <v>60082051137</v>
      </c>
      <c r="V1206">
        <v>95193314685</v>
      </c>
      <c r="W1206">
        <v>100019872889</v>
      </c>
      <c r="X1206">
        <v>60082051137</v>
      </c>
      <c r="Y1206">
        <v>17685</v>
      </c>
      <c r="Z1206">
        <v>2348</v>
      </c>
      <c r="AA1206">
        <v>2348</v>
      </c>
      <c r="AB1206">
        <v>95193314685</v>
      </c>
      <c r="AC1206">
        <v>9838449161</v>
      </c>
      <c r="AD1206">
        <v>95193314685</v>
      </c>
      <c r="AE1206">
        <v>35111263548</v>
      </c>
      <c r="AF1206">
        <v>1571</v>
      </c>
      <c r="AG1206">
        <v>1571</v>
      </c>
      <c r="AH1206">
        <v>1571</v>
      </c>
      <c r="AI1206">
        <v>36140101531</v>
      </c>
      <c r="AJ1206">
        <v>35111263548</v>
      </c>
      <c r="AK1206">
        <v>14866578629</v>
      </c>
      <c r="AL1206">
        <v>24311098547</v>
      </c>
      <c r="AM1206">
        <v>122274608028</v>
      </c>
      <c r="AN1206">
        <v>95193314685</v>
      </c>
      <c r="AO1206">
        <v>102410903561</v>
      </c>
      <c r="AP1206">
        <v>102410903561</v>
      </c>
      <c r="AQ1206">
        <v>97271897722</v>
      </c>
      <c r="AR1206">
        <v>67789030168</v>
      </c>
      <c r="AS1206">
        <v>12465631715</v>
      </c>
      <c r="AT1206">
        <v>95081591844</v>
      </c>
      <c r="AU1206">
        <v>92130089191</v>
      </c>
      <c r="AV1206">
        <v>57258120218</v>
      </c>
      <c r="AW1206">
        <v>92500171003</v>
      </c>
      <c r="AX1206">
        <v>95193314685</v>
      </c>
      <c r="AY1206">
        <v>60082051137</v>
      </c>
      <c r="AZ1206">
        <v>100416350750</v>
      </c>
      <c r="BA1206">
        <v>11292187331</v>
      </c>
      <c r="BB1206">
        <v>13508857000</v>
      </c>
      <c r="BC1206">
        <v>28991733000</v>
      </c>
      <c r="BD1206">
        <v>286446069199</v>
      </c>
      <c r="BE1206">
        <v>258558792300</v>
      </c>
      <c r="BF1206">
        <v>1</v>
      </c>
      <c r="BG1206">
        <v>1</v>
      </c>
      <c r="BH1206">
        <v>1</v>
      </c>
      <c r="BI1206">
        <v>95193314685</v>
      </c>
      <c r="BJ1206">
        <v>30632482086</v>
      </c>
      <c r="BK1206">
        <v>101895623357</v>
      </c>
      <c r="BL1206">
        <v>97069065153</v>
      </c>
      <c r="BM1206">
        <v>66436583067</v>
      </c>
      <c r="BN1206">
        <v>33112226451</v>
      </c>
      <c r="BO1206">
        <v>27887276899</v>
      </c>
      <c r="BP1206">
        <v>30632482086</v>
      </c>
      <c r="BQ1206">
        <v>2348</v>
      </c>
      <c r="BR1206">
        <v>11346</v>
      </c>
      <c r="BS1206">
        <v>2348</v>
      </c>
      <c r="BT1206">
        <v>3096</v>
      </c>
    </row>
    <row r="1207" spans="1:72">
      <c r="A1207" t="s">
        <v>1495</v>
      </c>
      <c r="B1207" t="s">
        <v>211</v>
      </c>
      <c r="C1207">
        <v>2018</v>
      </c>
      <c r="D1207" t="s">
        <v>212</v>
      </c>
      <c r="E1207">
        <v>5</v>
      </c>
      <c r="G1207" t="s">
        <v>213</v>
      </c>
      <c r="H1207" t="s">
        <v>1494</v>
      </c>
      <c r="I1207">
        <v>47139106200</v>
      </c>
      <c r="J1207">
        <v>1294410642</v>
      </c>
      <c r="K1207">
        <v>1050803473</v>
      </c>
      <c r="L1207">
        <v>1325991658</v>
      </c>
      <c r="M1207">
        <v>1325991658</v>
      </c>
      <c r="N1207">
        <v>26636731839</v>
      </c>
      <c r="O1207">
        <v>24319181645</v>
      </c>
      <c r="P1207">
        <v>10871389681</v>
      </c>
      <c r="Q1207">
        <v>10871389681</v>
      </c>
      <c r="R1207">
        <v>10557115214</v>
      </c>
      <c r="S1207">
        <v>10871389681</v>
      </c>
      <c r="T1207">
        <v>10685134582</v>
      </c>
      <c r="U1207">
        <v>10685134582</v>
      </c>
      <c r="V1207">
        <v>10685134582</v>
      </c>
      <c r="W1207">
        <v>10797145236</v>
      </c>
      <c r="X1207">
        <v>10685134582</v>
      </c>
      <c r="Y1207">
        <v>5358</v>
      </c>
      <c r="Z1207">
        <v>383</v>
      </c>
      <c r="AA1207">
        <v>383</v>
      </c>
      <c r="AB1207">
        <v>10685134582</v>
      </c>
      <c r="AC1207">
        <v>3072692637</v>
      </c>
      <c r="AM1207">
        <v>15846273703</v>
      </c>
      <c r="AN1207">
        <v>10685134582</v>
      </c>
      <c r="AO1207">
        <v>10254422013</v>
      </c>
      <c r="AP1207">
        <v>10254422013</v>
      </c>
      <c r="AQ1207">
        <v>10986271065</v>
      </c>
      <c r="AR1207">
        <v>10986271065</v>
      </c>
      <c r="AS1207">
        <v>132373191</v>
      </c>
      <c r="AT1207">
        <v>10684953722</v>
      </c>
      <c r="AU1207">
        <v>10340488610</v>
      </c>
      <c r="AV1207">
        <v>10340488610</v>
      </c>
      <c r="AW1207">
        <v>10315790740</v>
      </c>
      <c r="AX1207">
        <v>10685134582</v>
      </c>
      <c r="AY1207">
        <v>10685134582</v>
      </c>
      <c r="AZ1207">
        <v>11401967993</v>
      </c>
      <c r="BB1207">
        <v>103197000</v>
      </c>
      <c r="BD1207">
        <v>47139106200</v>
      </c>
      <c r="BE1207">
        <v>47139106200</v>
      </c>
      <c r="BF1207">
        <v>1</v>
      </c>
      <c r="BG1207">
        <v>1</v>
      </c>
      <c r="BI1207">
        <v>10685134582</v>
      </c>
      <c r="BK1207">
        <v>10983400335</v>
      </c>
      <c r="BL1207">
        <v>10871389681</v>
      </c>
      <c r="BM1207">
        <v>10871389681</v>
      </c>
      <c r="BN1207">
        <v>7809113609</v>
      </c>
      <c r="BQ1207">
        <v>383</v>
      </c>
      <c r="BR1207">
        <v>5039</v>
      </c>
      <c r="BS1207">
        <v>383</v>
      </c>
      <c r="BT1207">
        <v>229</v>
      </c>
    </row>
    <row r="1208" spans="1:72">
      <c r="A1208" t="s">
        <v>1496</v>
      </c>
      <c r="B1208" t="s">
        <v>18</v>
      </c>
      <c r="C1208">
        <v>2018</v>
      </c>
      <c r="D1208" t="s">
        <v>215</v>
      </c>
      <c r="E1208">
        <v>3</v>
      </c>
      <c r="G1208" t="s">
        <v>216</v>
      </c>
      <c r="H1208" t="s">
        <v>1494</v>
      </c>
      <c r="I1208">
        <v>16484395778</v>
      </c>
      <c r="J1208">
        <v>1283767615</v>
      </c>
      <c r="K1208">
        <v>799621120</v>
      </c>
      <c r="L1208">
        <v>1586542413</v>
      </c>
      <c r="M1208">
        <v>1586542413</v>
      </c>
      <c r="N1208">
        <v>19137976243</v>
      </c>
      <c r="O1208">
        <v>14330859583</v>
      </c>
      <c r="P1208">
        <v>5417792482</v>
      </c>
      <c r="Q1208">
        <v>5417792482</v>
      </c>
      <c r="R1208">
        <v>5809065423</v>
      </c>
      <c r="S1208">
        <v>5417792482</v>
      </c>
      <c r="T1208">
        <v>5374371989</v>
      </c>
      <c r="U1208">
        <v>5374371989</v>
      </c>
      <c r="V1208">
        <v>5374371989</v>
      </c>
      <c r="W1208">
        <v>5479841989</v>
      </c>
      <c r="X1208">
        <v>5374371989</v>
      </c>
      <c r="Y1208">
        <v>3381</v>
      </c>
      <c r="Z1208">
        <v>191</v>
      </c>
      <c r="AA1208">
        <v>191</v>
      </c>
      <c r="AB1208">
        <v>5374371989</v>
      </c>
      <c r="AC1208">
        <v>1867329431</v>
      </c>
      <c r="AM1208">
        <v>9763558118</v>
      </c>
      <c r="AN1208">
        <v>5374371989</v>
      </c>
      <c r="AO1208">
        <v>5272575589</v>
      </c>
      <c r="AP1208">
        <v>5272575589</v>
      </c>
      <c r="AQ1208">
        <v>5402022130</v>
      </c>
      <c r="AR1208">
        <v>5402022130</v>
      </c>
      <c r="AS1208">
        <v>246167945</v>
      </c>
      <c r="AT1208">
        <v>5371068373</v>
      </c>
      <c r="AU1208">
        <v>5137214962</v>
      </c>
      <c r="AV1208">
        <v>5137214962</v>
      </c>
      <c r="AW1208">
        <v>5226612342</v>
      </c>
      <c r="AX1208">
        <v>5374371989</v>
      </c>
      <c r="AY1208">
        <v>5374371989</v>
      </c>
      <c r="AZ1208">
        <v>5863003346</v>
      </c>
      <c r="BB1208">
        <v>287337000</v>
      </c>
      <c r="BD1208">
        <v>16484395778</v>
      </c>
      <c r="BE1208">
        <v>16484395778</v>
      </c>
      <c r="BF1208">
        <v>1</v>
      </c>
      <c r="BG1208">
        <v>1</v>
      </c>
      <c r="BI1208">
        <v>5374371989</v>
      </c>
      <c r="BK1208">
        <v>5523262482</v>
      </c>
      <c r="BL1208">
        <v>5417792482</v>
      </c>
      <c r="BM1208">
        <v>5417792482</v>
      </c>
      <c r="BN1208">
        <v>3077321443</v>
      </c>
      <c r="BQ1208">
        <v>191</v>
      </c>
      <c r="BR1208">
        <v>2837</v>
      </c>
      <c r="BS1208">
        <v>191</v>
      </c>
      <c r="BT1208">
        <v>155</v>
      </c>
    </row>
    <row r="1209" spans="1:72">
      <c r="A1209" t="s">
        <v>1497</v>
      </c>
      <c r="B1209" t="s">
        <v>19</v>
      </c>
      <c r="C1209">
        <v>2018</v>
      </c>
      <c r="D1209" t="s">
        <v>218</v>
      </c>
      <c r="E1209">
        <v>3</v>
      </c>
      <c r="G1209" t="s">
        <v>219</v>
      </c>
      <c r="H1209" t="s">
        <v>1494</v>
      </c>
      <c r="I1209">
        <v>7149765033</v>
      </c>
      <c r="J1209">
        <v>430900207</v>
      </c>
      <c r="K1209">
        <v>329878988</v>
      </c>
      <c r="L1209">
        <v>595188218</v>
      </c>
      <c r="M1209">
        <v>595188218</v>
      </c>
      <c r="N1209">
        <v>5675231265</v>
      </c>
      <c r="O1209">
        <v>4780453012</v>
      </c>
      <c r="P1209">
        <v>2925132016</v>
      </c>
      <c r="Q1209">
        <v>2925132016</v>
      </c>
      <c r="R1209">
        <v>3158506644</v>
      </c>
      <c r="S1209">
        <v>2925132016</v>
      </c>
      <c r="T1209">
        <v>2943235799</v>
      </c>
      <c r="U1209">
        <v>2943235799</v>
      </c>
      <c r="V1209">
        <v>2943235799</v>
      </c>
      <c r="W1209">
        <v>2996530173</v>
      </c>
      <c r="X1209">
        <v>2943235799</v>
      </c>
      <c r="Y1209">
        <v>2389</v>
      </c>
      <c r="Z1209">
        <v>122</v>
      </c>
      <c r="AA1209">
        <v>122</v>
      </c>
      <c r="AB1209">
        <v>2943235799</v>
      </c>
      <c r="AC1209">
        <v>1318611465</v>
      </c>
      <c r="AM1209">
        <v>4981279607</v>
      </c>
      <c r="AN1209">
        <v>2943235799</v>
      </c>
      <c r="AO1209">
        <v>2803624976</v>
      </c>
      <c r="AP1209">
        <v>2803624976</v>
      </c>
      <c r="AQ1209">
        <v>3065327553</v>
      </c>
      <c r="AR1209">
        <v>3065327553</v>
      </c>
      <c r="AS1209">
        <v>125804056</v>
      </c>
      <c r="AT1209">
        <v>2941697083</v>
      </c>
      <c r="AU1209">
        <v>2778033895</v>
      </c>
      <c r="AV1209">
        <v>2778033895</v>
      </c>
      <c r="AW1209">
        <v>3014210906</v>
      </c>
      <c r="AX1209">
        <v>2943235799</v>
      </c>
      <c r="AY1209">
        <v>2943235799</v>
      </c>
      <c r="AZ1209">
        <v>3226671305</v>
      </c>
      <c r="BB1209">
        <v>100537000</v>
      </c>
      <c r="BD1209">
        <v>7149765033</v>
      </c>
      <c r="BE1209">
        <v>7149765033</v>
      </c>
      <c r="BF1209">
        <v>1</v>
      </c>
      <c r="BG1209">
        <v>1</v>
      </c>
      <c r="BI1209">
        <v>2943235799</v>
      </c>
      <c r="BK1209">
        <v>2978426390</v>
      </c>
      <c r="BL1209">
        <v>2925132016</v>
      </c>
      <c r="BM1209">
        <v>2925132016</v>
      </c>
      <c r="BN1209">
        <v>1922448926</v>
      </c>
      <c r="BQ1209">
        <v>122</v>
      </c>
      <c r="BR1209">
        <v>2280</v>
      </c>
      <c r="BS1209">
        <v>122</v>
      </c>
      <c r="BT1209">
        <v>72</v>
      </c>
    </row>
    <row r="1210" spans="1:72">
      <c r="A1210" t="s">
        <v>1498</v>
      </c>
      <c r="B1210" t="s">
        <v>20</v>
      </c>
      <c r="C1210">
        <v>2018</v>
      </c>
      <c r="D1210" t="s">
        <v>215</v>
      </c>
      <c r="E1210">
        <v>2</v>
      </c>
      <c r="G1210" t="s">
        <v>221</v>
      </c>
      <c r="H1210" t="s">
        <v>1494</v>
      </c>
      <c r="I1210">
        <v>11202038399</v>
      </c>
      <c r="J1210">
        <v>728998797</v>
      </c>
      <c r="K1210">
        <v>548975588</v>
      </c>
      <c r="L1210">
        <v>1292495754</v>
      </c>
      <c r="M1210">
        <v>1292495754</v>
      </c>
      <c r="N1210">
        <v>15986937301</v>
      </c>
      <c r="O1210">
        <v>12294427591</v>
      </c>
      <c r="P1210">
        <v>4577404527</v>
      </c>
      <c r="Q1210">
        <v>4577404527</v>
      </c>
      <c r="R1210">
        <v>4819254202</v>
      </c>
      <c r="S1210">
        <v>4577404527</v>
      </c>
      <c r="T1210">
        <v>4517476069</v>
      </c>
      <c r="U1210">
        <v>4517476069</v>
      </c>
      <c r="V1210">
        <v>4517476069</v>
      </c>
      <c r="W1210">
        <v>4678983828</v>
      </c>
      <c r="X1210">
        <v>4517476069</v>
      </c>
      <c r="Y1210">
        <v>1351</v>
      </c>
      <c r="Z1210">
        <v>132</v>
      </c>
      <c r="AA1210">
        <v>132</v>
      </c>
      <c r="AB1210">
        <v>4517476069</v>
      </c>
      <c r="AC1210">
        <v>645587035</v>
      </c>
      <c r="AM1210">
        <v>8110425318</v>
      </c>
      <c r="AN1210">
        <v>4517476069</v>
      </c>
      <c r="AO1210">
        <v>4715856761</v>
      </c>
      <c r="AP1210">
        <v>4715856761</v>
      </c>
      <c r="AQ1210">
        <v>4792077151</v>
      </c>
      <c r="AR1210">
        <v>4792077151</v>
      </c>
      <c r="AS1210">
        <v>538316306</v>
      </c>
      <c r="AT1210">
        <v>4513072771</v>
      </c>
      <c r="AU1210">
        <v>4247182412</v>
      </c>
      <c r="AV1210">
        <v>4247182412</v>
      </c>
      <c r="AW1210">
        <v>4200535113</v>
      </c>
      <c r="AX1210">
        <v>4517476069</v>
      </c>
      <c r="AY1210">
        <v>4517476069</v>
      </c>
      <c r="AZ1210">
        <v>4898472619</v>
      </c>
      <c r="BB1210">
        <v>368440000</v>
      </c>
      <c r="BD1210">
        <v>11202038399</v>
      </c>
      <c r="BE1210">
        <v>11202038399</v>
      </c>
      <c r="BF1210">
        <v>1</v>
      </c>
      <c r="BG1210">
        <v>1</v>
      </c>
      <c r="BI1210">
        <v>4517476069</v>
      </c>
      <c r="BK1210">
        <v>4738912286</v>
      </c>
      <c r="BL1210">
        <v>4577404527</v>
      </c>
      <c r="BM1210">
        <v>4577404527</v>
      </c>
      <c r="BN1210">
        <v>2474115683</v>
      </c>
      <c r="BQ1210">
        <v>132</v>
      </c>
      <c r="BR1210">
        <v>1170</v>
      </c>
      <c r="BS1210">
        <v>132</v>
      </c>
      <c r="BT1210">
        <v>90</v>
      </c>
    </row>
    <row r="1211" spans="1:72">
      <c r="A1211" t="s">
        <v>1499</v>
      </c>
      <c r="B1211" t="s">
        <v>21</v>
      </c>
      <c r="C1211">
        <v>2018</v>
      </c>
      <c r="D1211" t="s">
        <v>223</v>
      </c>
      <c r="E1211">
        <v>2</v>
      </c>
      <c r="G1211" t="s">
        <v>224</v>
      </c>
      <c r="H1211" t="s">
        <v>1494</v>
      </c>
      <c r="I1211">
        <v>25161706963</v>
      </c>
      <c r="J1211">
        <v>15195224966</v>
      </c>
      <c r="K1211">
        <v>6996093352</v>
      </c>
      <c r="L1211">
        <v>8226650406</v>
      </c>
      <c r="M1211">
        <v>8226650406</v>
      </c>
      <c r="N1211">
        <v>44964086991</v>
      </c>
      <c r="O1211">
        <v>25758962480</v>
      </c>
      <c r="P1211">
        <v>29354600638</v>
      </c>
      <c r="Q1211">
        <v>5349216852</v>
      </c>
      <c r="R1211">
        <v>32913130802</v>
      </c>
      <c r="S1211">
        <v>29354600638</v>
      </c>
      <c r="T1211">
        <v>28646581089</v>
      </c>
      <c r="U1211">
        <v>5345460320</v>
      </c>
      <c r="V1211">
        <v>28646581089</v>
      </c>
      <c r="W1211">
        <v>28844373544</v>
      </c>
      <c r="X1211">
        <v>5345460320</v>
      </c>
      <c r="Y1211">
        <v>1122</v>
      </c>
      <c r="Z1211">
        <v>364</v>
      </c>
      <c r="AA1211">
        <v>364</v>
      </c>
      <c r="AB1211">
        <v>28646581089</v>
      </c>
      <c r="AC1211">
        <v>622099853</v>
      </c>
      <c r="AD1211">
        <v>28646581089</v>
      </c>
      <c r="AE1211">
        <v>23301120769</v>
      </c>
      <c r="AF1211">
        <v>1009</v>
      </c>
      <c r="AG1211">
        <v>1009</v>
      </c>
      <c r="AH1211">
        <v>1009</v>
      </c>
      <c r="AI1211">
        <v>24005383786</v>
      </c>
      <c r="AJ1211">
        <v>23301120769</v>
      </c>
      <c r="AK1211">
        <v>8863898373</v>
      </c>
      <c r="AL1211">
        <v>10994867080</v>
      </c>
      <c r="AM1211">
        <v>14171605430</v>
      </c>
      <c r="AN1211">
        <v>28646581089</v>
      </c>
      <c r="AO1211">
        <v>29465149187</v>
      </c>
      <c r="AP1211">
        <v>29465149187</v>
      </c>
      <c r="AQ1211">
        <v>28744725653</v>
      </c>
      <c r="AR1211">
        <v>7510832338</v>
      </c>
      <c r="AS1211">
        <v>887568920</v>
      </c>
      <c r="AT1211">
        <v>28559088721</v>
      </c>
      <c r="AU1211">
        <v>28190325864</v>
      </c>
      <c r="AV1211">
        <v>5010921277</v>
      </c>
      <c r="AW1211">
        <v>28490416289</v>
      </c>
      <c r="AX1211">
        <v>28646581089</v>
      </c>
      <c r="AY1211">
        <v>5345460320</v>
      </c>
      <c r="AZ1211">
        <v>29198645340</v>
      </c>
      <c r="BA1211">
        <v>8688072201</v>
      </c>
      <c r="BB1211">
        <v>800929000</v>
      </c>
      <c r="BC1211">
        <v>20866713000</v>
      </c>
      <c r="BD1211">
        <v>25161706963</v>
      </c>
      <c r="BE1211">
        <v>12865359044</v>
      </c>
      <c r="BF1211">
        <v>1</v>
      </c>
      <c r="BG1211">
        <v>1</v>
      </c>
      <c r="BH1211">
        <v>1</v>
      </c>
      <c r="BI1211">
        <v>28646581089</v>
      </c>
      <c r="BJ1211">
        <v>22088574265</v>
      </c>
      <c r="BK1211">
        <v>29552393093</v>
      </c>
      <c r="BL1211">
        <v>29354600638</v>
      </c>
      <c r="BM1211">
        <v>7266026373</v>
      </c>
      <c r="BN1211">
        <v>3231450078</v>
      </c>
      <c r="BO1211">
        <v>12296347919</v>
      </c>
      <c r="BP1211">
        <v>22088574265</v>
      </c>
      <c r="BQ1211">
        <v>364</v>
      </c>
      <c r="BR1211">
        <v>998</v>
      </c>
      <c r="BS1211">
        <v>364</v>
      </c>
      <c r="BT1211">
        <v>1070</v>
      </c>
    </row>
    <row r="1212" spans="1:72">
      <c r="A1212" t="s">
        <v>1500</v>
      </c>
      <c r="B1212" t="s">
        <v>22</v>
      </c>
      <c r="C1212">
        <v>2018</v>
      </c>
      <c r="D1212" t="s">
        <v>215</v>
      </c>
      <c r="E1212">
        <v>2</v>
      </c>
      <c r="G1212" t="s">
        <v>226</v>
      </c>
      <c r="H1212" t="s">
        <v>1494</v>
      </c>
      <c r="I1212">
        <v>9339752402</v>
      </c>
      <c r="J1212">
        <v>584665958</v>
      </c>
      <c r="K1212">
        <v>464931304</v>
      </c>
      <c r="L1212">
        <v>753104721</v>
      </c>
      <c r="M1212">
        <v>753104721</v>
      </c>
      <c r="N1212">
        <v>13194004461</v>
      </c>
      <c r="O1212">
        <v>9856934422</v>
      </c>
      <c r="P1212">
        <v>3998443286</v>
      </c>
      <c r="Q1212">
        <v>3998443286</v>
      </c>
      <c r="R1212">
        <v>3906365111</v>
      </c>
      <c r="S1212">
        <v>3998443286</v>
      </c>
      <c r="T1212">
        <v>3849506892</v>
      </c>
      <c r="U1212">
        <v>3849506892</v>
      </c>
      <c r="V1212">
        <v>3849506892</v>
      </c>
      <c r="W1212">
        <v>3939387025</v>
      </c>
      <c r="X1212">
        <v>3849506892</v>
      </c>
      <c r="Y1212">
        <v>2061</v>
      </c>
      <c r="Z1212">
        <v>135</v>
      </c>
      <c r="AA1212">
        <v>135</v>
      </c>
      <c r="AB1212">
        <v>3849506892</v>
      </c>
      <c r="AC1212">
        <v>1177069429</v>
      </c>
      <c r="AM1212">
        <v>6737480912</v>
      </c>
      <c r="AN1212">
        <v>3849506892</v>
      </c>
      <c r="AO1212">
        <v>3866805044</v>
      </c>
      <c r="AP1212">
        <v>3866805044</v>
      </c>
      <c r="AQ1212">
        <v>4160282403</v>
      </c>
      <c r="AR1212">
        <v>4160282403</v>
      </c>
      <c r="AS1212">
        <v>196431698</v>
      </c>
      <c r="AT1212">
        <v>3847845887</v>
      </c>
      <c r="AU1212">
        <v>3557081074</v>
      </c>
      <c r="AV1212">
        <v>3557081074</v>
      </c>
      <c r="AW1212">
        <v>3578888825</v>
      </c>
      <c r="AX1212">
        <v>3849506892</v>
      </c>
      <c r="AY1212">
        <v>3849506892</v>
      </c>
      <c r="AZ1212">
        <v>4238125293</v>
      </c>
      <c r="BB1212">
        <v>141436000</v>
      </c>
      <c r="BD1212">
        <v>9339752402</v>
      </c>
      <c r="BE1212">
        <v>9339752402</v>
      </c>
      <c r="BF1212">
        <v>1</v>
      </c>
      <c r="BG1212">
        <v>1</v>
      </c>
      <c r="BI1212">
        <v>3849506892</v>
      </c>
      <c r="BK1212">
        <v>4088323419</v>
      </c>
      <c r="BL1212">
        <v>3998443286</v>
      </c>
      <c r="BM1212">
        <v>3998443286</v>
      </c>
      <c r="BN1212">
        <v>2344353867</v>
      </c>
      <c r="BQ1212">
        <v>135</v>
      </c>
      <c r="BR1212">
        <v>1783</v>
      </c>
      <c r="BS1212">
        <v>135</v>
      </c>
      <c r="BT1212">
        <v>97</v>
      </c>
    </row>
    <row r="1213" spans="1:72">
      <c r="A1213" t="s">
        <v>1501</v>
      </c>
      <c r="B1213" t="s">
        <v>23</v>
      </c>
      <c r="C1213">
        <v>2018</v>
      </c>
      <c r="D1213" t="s">
        <v>228</v>
      </c>
      <c r="E1213">
        <v>5</v>
      </c>
      <c r="G1213" t="s">
        <v>229</v>
      </c>
      <c r="H1213" t="s">
        <v>1494</v>
      </c>
      <c r="I1213">
        <v>73848296981</v>
      </c>
      <c r="J1213">
        <v>16892231305</v>
      </c>
      <c r="K1213">
        <v>7698824572</v>
      </c>
      <c r="L1213">
        <v>10313859801</v>
      </c>
      <c r="M1213">
        <v>10313859801</v>
      </c>
      <c r="N1213">
        <v>84802374091</v>
      </c>
      <c r="O1213">
        <v>57723753401</v>
      </c>
      <c r="P1213">
        <v>39819861035</v>
      </c>
      <c r="Q1213">
        <v>15353095996</v>
      </c>
      <c r="R1213">
        <v>41511542337</v>
      </c>
      <c r="S1213">
        <v>39819861035</v>
      </c>
      <c r="T1213">
        <v>38700355028</v>
      </c>
      <c r="U1213">
        <v>15106717359</v>
      </c>
      <c r="V1213">
        <v>38700355028</v>
      </c>
      <c r="W1213">
        <v>39311841978</v>
      </c>
      <c r="X1213">
        <v>15106717359</v>
      </c>
      <c r="Y1213">
        <v>6812</v>
      </c>
      <c r="Z1213">
        <v>816</v>
      </c>
      <c r="AA1213">
        <v>816</v>
      </c>
      <c r="AB1213">
        <v>38700355028</v>
      </c>
      <c r="AC1213">
        <v>3907334014</v>
      </c>
      <c r="AD1213">
        <v>38700355028</v>
      </c>
      <c r="AE1213">
        <v>23593637669</v>
      </c>
      <c r="AF1213">
        <v>875</v>
      </c>
      <c r="AG1213">
        <v>875</v>
      </c>
      <c r="AH1213">
        <v>875</v>
      </c>
      <c r="AI1213">
        <v>24466765039</v>
      </c>
      <c r="AJ1213">
        <v>23593637669</v>
      </c>
      <c r="AK1213">
        <v>8349944226</v>
      </c>
      <c r="AL1213">
        <v>20356438607</v>
      </c>
      <c r="AM1213">
        <v>40281859654</v>
      </c>
      <c r="AN1213">
        <v>38700355028</v>
      </c>
      <c r="AO1213">
        <v>39270023869</v>
      </c>
      <c r="AP1213">
        <v>39270023869</v>
      </c>
      <c r="AQ1213">
        <v>39124330219</v>
      </c>
      <c r="AR1213">
        <v>18240478446</v>
      </c>
      <c r="AS1213">
        <v>2569230066</v>
      </c>
      <c r="AT1213">
        <v>38607985239</v>
      </c>
      <c r="AU1213">
        <v>37737805858</v>
      </c>
      <c r="AV1213">
        <v>14404080803</v>
      </c>
      <c r="AW1213">
        <v>36382945312</v>
      </c>
      <c r="AX1213">
        <v>38700355028</v>
      </c>
      <c r="AY1213">
        <v>15106717359</v>
      </c>
      <c r="AZ1213">
        <v>39297759064</v>
      </c>
      <c r="BA1213">
        <v>9232848091</v>
      </c>
      <c r="BB1213">
        <v>2760203600</v>
      </c>
      <c r="BC1213">
        <v>20669129000</v>
      </c>
      <c r="BD1213">
        <v>73848296981</v>
      </c>
      <c r="BE1213">
        <v>50390223374</v>
      </c>
      <c r="BF1213">
        <v>1</v>
      </c>
      <c r="BG1213">
        <v>1</v>
      </c>
      <c r="BH1213">
        <v>1</v>
      </c>
      <c r="BI1213">
        <v>38700355028</v>
      </c>
      <c r="BJ1213">
        <v>21457709331</v>
      </c>
      <c r="BK1213">
        <v>40431347985</v>
      </c>
      <c r="BL1213">
        <v>39819861035</v>
      </c>
      <c r="BM1213">
        <v>18362151704</v>
      </c>
      <c r="BN1213">
        <v>9838970337</v>
      </c>
      <c r="BO1213">
        <v>23458073607</v>
      </c>
      <c r="BP1213">
        <v>21457709331</v>
      </c>
      <c r="BQ1213">
        <v>816</v>
      </c>
      <c r="BR1213">
        <v>5930</v>
      </c>
      <c r="BS1213">
        <v>816</v>
      </c>
      <c r="BT1213">
        <v>1090</v>
      </c>
    </row>
    <row r="1214" spans="1:72">
      <c r="A1214" t="s">
        <v>1502</v>
      </c>
      <c r="B1214" t="s">
        <v>24</v>
      </c>
      <c r="C1214">
        <v>2018</v>
      </c>
      <c r="D1214" t="s">
        <v>231</v>
      </c>
      <c r="E1214">
        <v>5</v>
      </c>
      <c r="G1214" t="s">
        <v>232</v>
      </c>
      <c r="H1214" t="s">
        <v>1494</v>
      </c>
      <c r="I1214">
        <v>59769621157</v>
      </c>
      <c r="J1214">
        <v>2264756969</v>
      </c>
      <c r="K1214">
        <v>1486855949</v>
      </c>
      <c r="L1214">
        <v>2374414012</v>
      </c>
      <c r="M1214">
        <v>2374414012</v>
      </c>
      <c r="N1214">
        <v>36537563369</v>
      </c>
      <c r="O1214">
        <v>27553969649</v>
      </c>
      <c r="P1214">
        <v>12138683119</v>
      </c>
      <c r="Q1214">
        <v>12138683119</v>
      </c>
      <c r="R1214">
        <v>12505324793</v>
      </c>
      <c r="S1214">
        <v>12138683119</v>
      </c>
      <c r="T1214">
        <v>11994679078</v>
      </c>
      <c r="U1214">
        <v>11994679078</v>
      </c>
      <c r="V1214">
        <v>11994679078</v>
      </c>
      <c r="W1214">
        <v>12287389330</v>
      </c>
      <c r="X1214">
        <v>11994679078</v>
      </c>
      <c r="Y1214">
        <v>5454</v>
      </c>
      <c r="Z1214">
        <v>394</v>
      </c>
      <c r="AA1214">
        <v>394</v>
      </c>
      <c r="AB1214">
        <v>11994679078</v>
      </c>
      <c r="AC1214">
        <v>3188279334</v>
      </c>
      <c r="AM1214">
        <v>18293815038</v>
      </c>
      <c r="AN1214">
        <v>11994679078</v>
      </c>
      <c r="AO1214">
        <v>11542410390</v>
      </c>
      <c r="AP1214">
        <v>11542410390</v>
      </c>
      <c r="AQ1214">
        <v>12128135858</v>
      </c>
      <c r="AR1214">
        <v>12128135858</v>
      </c>
      <c r="AS1214">
        <v>728718528</v>
      </c>
      <c r="AT1214">
        <v>11979453533</v>
      </c>
      <c r="AU1214">
        <v>11378725630</v>
      </c>
      <c r="AV1214">
        <v>11378725630</v>
      </c>
      <c r="AW1214">
        <v>11687686835</v>
      </c>
      <c r="AX1214">
        <v>11994679078</v>
      </c>
      <c r="AY1214">
        <v>11994679078</v>
      </c>
      <c r="AZ1214">
        <v>13085248458</v>
      </c>
      <c r="BB1214">
        <v>838022000</v>
      </c>
      <c r="BD1214">
        <v>59769621157</v>
      </c>
      <c r="BE1214">
        <v>59769621157</v>
      </c>
      <c r="BF1214">
        <v>1</v>
      </c>
      <c r="BG1214">
        <v>1</v>
      </c>
      <c r="BI1214">
        <v>11994679078</v>
      </c>
      <c r="BK1214">
        <v>12431393371</v>
      </c>
      <c r="BL1214">
        <v>12138683119</v>
      </c>
      <c r="BM1214">
        <v>12138683119</v>
      </c>
      <c r="BN1214">
        <v>7456831542</v>
      </c>
      <c r="BQ1214">
        <v>394</v>
      </c>
      <c r="BR1214">
        <v>4653</v>
      </c>
      <c r="BS1214">
        <v>394</v>
      </c>
      <c r="BT1214">
        <v>264</v>
      </c>
    </row>
    <row r="1215" spans="1:72">
      <c r="A1215" t="s">
        <v>1503</v>
      </c>
      <c r="B1215" t="s">
        <v>25</v>
      </c>
      <c r="C1215">
        <v>2018</v>
      </c>
      <c r="D1215" t="s">
        <v>207</v>
      </c>
      <c r="E1215">
        <v>8</v>
      </c>
      <c r="G1215" t="s">
        <v>234</v>
      </c>
      <c r="H1215" t="s">
        <v>1494</v>
      </c>
      <c r="I1215">
        <v>403551667586</v>
      </c>
      <c r="J1215">
        <v>71435167124</v>
      </c>
      <c r="K1215">
        <v>27633065469</v>
      </c>
      <c r="L1215">
        <v>44582571460</v>
      </c>
      <c r="M1215">
        <v>44582571460</v>
      </c>
      <c r="N1215">
        <v>479343294155</v>
      </c>
      <c r="O1215">
        <v>283108537639</v>
      </c>
      <c r="P1215">
        <v>139291847747</v>
      </c>
      <c r="Q1215">
        <v>89523063876</v>
      </c>
      <c r="R1215">
        <v>164146350634</v>
      </c>
      <c r="S1215">
        <v>139291847747</v>
      </c>
      <c r="T1215">
        <v>139088680335</v>
      </c>
      <c r="U1215">
        <v>89018459236</v>
      </c>
      <c r="V1215">
        <v>139088680335</v>
      </c>
      <c r="W1215">
        <v>147309283546</v>
      </c>
      <c r="X1215">
        <v>89018459236</v>
      </c>
      <c r="Y1215">
        <v>17824</v>
      </c>
      <c r="Z1215">
        <v>3155</v>
      </c>
      <c r="AA1215">
        <v>3155</v>
      </c>
      <c r="AB1215">
        <v>139088680335</v>
      </c>
      <c r="AC1215">
        <v>10596626659</v>
      </c>
      <c r="AD1215">
        <v>139088680335</v>
      </c>
      <c r="AE1215">
        <v>50070221099</v>
      </c>
      <c r="AF1215">
        <v>2089</v>
      </c>
      <c r="AG1215">
        <v>2089</v>
      </c>
      <c r="AH1215">
        <v>2089</v>
      </c>
      <c r="AI1215">
        <v>49768783871</v>
      </c>
      <c r="AJ1215">
        <v>50070221099</v>
      </c>
      <c r="AK1215">
        <v>19292971054</v>
      </c>
      <c r="AL1215">
        <v>48588051882</v>
      </c>
      <c r="AM1215">
        <v>217684424406</v>
      </c>
      <c r="AN1215">
        <v>139088680335</v>
      </c>
      <c r="AO1215">
        <v>140475955868</v>
      </c>
      <c r="AP1215">
        <v>140475955868</v>
      </c>
      <c r="AQ1215">
        <v>140345599968</v>
      </c>
      <c r="AR1215">
        <v>101409895939</v>
      </c>
      <c r="AS1215">
        <v>23930274619</v>
      </c>
      <c r="AT1215">
        <v>138725487129</v>
      </c>
      <c r="AU1215">
        <v>135006824073</v>
      </c>
      <c r="AV1215">
        <v>85629390330</v>
      </c>
      <c r="AW1215">
        <v>135936517430</v>
      </c>
      <c r="AX1215">
        <v>139088680335</v>
      </c>
      <c r="AY1215">
        <v>89018459236</v>
      </c>
      <c r="AZ1215">
        <v>139597353023</v>
      </c>
      <c r="BA1215">
        <v>15801997703</v>
      </c>
      <c r="BB1215">
        <v>26999665000</v>
      </c>
      <c r="BC1215">
        <v>40627925000</v>
      </c>
      <c r="BD1215">
        <v>403551667586</v>
      </c>
      <c r="BE1215">
        <v>347461800774</v>
      </c>
      <c r="BF1215">
        <v>1</v>
      </c>
      <c r="BG1215">
        <v>1</v>
      </c>
      <c r="BH1215">
        <v>1</v>
      </c>
      <c r="BI1215">
        <v>139088680335</v>
      </c>
      <c r="BJ1215">
        <v>40036068115</v>
      </c>
      <c r="BK1215">
        <v>147512450958</v>
      </c>
      <c r="BL1215">
        <v>139291847747</v>
      </c>
      <c r="BM1215">
        <v>99255779632</v>
      </c>
      <c r="BN1215">
        <v>40406160661</v>
      </c>
      <c r="BO1215">
        <v>56089866812</v>
      </c>
      <c r="BP1215">
        <v>40036068115</v>
      </c>
      <c r="BQ1215">
        <v>3155</v>
      </c>
      <c r="BR1215">
        <v>10881</v>
      </c>
      <c r="BS1215">
        <v>3155</v>
      </c>
      <c r="BT1215">
        <v>3244</v>
      </c>
    </row>
    <row r="1216" spans="1:72">
      <c r="A1216" t="s">
        <v>1504</v>
      </c>
      <c r="B1216" t="s">
        <v>26</v>
      </c>
      <c r="C1216">
        <v>2018</v>
      </c>
      <c r="D1216" t="s">
        <v>212</v>
      </c>
      <c r="E1216">
        <v>2</v>
      </c>
      <c r="G1216" t="s">
        <v>236</v>
      </c>
      <c r="H1216" t="s">
        <v>1494</v>
      </c>
      <c r="I1216">
        <v>24578634617</v>
      </c>
      <c r="J1216">
        <v>407397510</v>
      </c>
      <c r="K1216">
        <v>361254641</v>
      </c>
      <c r="L1216">
        <v>430235605</v>
      </c>
      <c r="M1216">
        <v>430235605</v>
      </c>
      <c r="N1216">
        <v>11244213284</v>
      </c>
      <c r="O1216">
        <v>9959371335</v>
      </c>
      <c r="P1216">
        <v>4008958370</v>
      </c>
      <c r="Q1216">
        <v>4008958370</v>
      </c>
      <c r="R1216">
        <v>4340445673</v>
      </c>
      <c r="S1216">
        <v>4008958370</v>
      </c>
      <c r="T1216">
        <v>3852415104</v>
      </c>
      <c r="U1216">
        <v>3852415104</v>
      </c>
      <c r="V1216">
        <v>3852415104</v>
      </c>
      <c r="W1216">
        <v>3920472824</v>
      </c>
      <c r="X1216">
        <v>3852415104</v>
      </c>
      <c r="Y1216">
        <v>1606</v>
      </c>
      <c r="Z1216">
        <v>108</v>
      </c>
      <c r="AA1216">
        <v>108</v>
      </c>
      <c r="AB1216">
        <v>3852415104</v>
      </c>
      <c r="AC1216">
        <v>956505234</v>
      </c>
      <c r="AM1216">
        <v>6342709122</v>
      </c>
      <c r="AN1216">
        <v>3852415104</v>
      </c>
      <c r="AO1216">
        <v>3889419410</v>
      </c>
      <c r="AP1216">
        <v>3889419410</v>
      </c>
      <c r="AQ1216">
        <v>4003297821</v>
      </c>
      <c r="AR1216">
        <v>4003297821</v>
      </c>
      <c r="AS1216">
        <v>60352637</v>
      </c>
      <c r="AT1216">
        <v>3851214279</v>
      </c>
      <c r="AU1216">
        <v>3729474483</v>
      </c>
      <c r="AV1216">
        <v>3729474483</v>
      </c>
      <c r="AW1216">
        <v>3911956824</v>
      </c>
      <c r="AX1216">
        <v>3852415104</v>
      </c>
      <c r="AY1216">
        <v>3852415104</v>
      </c>
      <c r="AZ1216">
        <v>4245323042</v>
      </c>
      <c r="BB1216">
        <v>113863000</v>
      </c>
      <c r="BD1216">
        <v>24578634617</v>
      </c>
      <c r="BE1216">
        <v>24578634617</v>
      </c>
      <c r="BF1216">
        <v>1</v>
      </c>
      <c r="BG1216">
        <v>1</v>
      </c>
      <c r="BI1216">
        <v>3852415104</v>
      </c>
      <c r="BK1216">
        <v>4077016090</v>
      </c>
      <c r="BL1216">
        <v>4008958370</v>
      </c>
      <c r="BM1216">
        <v>4008958370</v>
      </c>
      <c r="BN1216">
        <v>2920356677</v>
      </c>
      <c r="BQ1216">
        <v>108</v>
      </c>
      <c r="BR1216">
        <v>1484</v>
      </c>
      <c r="BS1216">
        <v>108</v>
      </c>
      <c r="BT1216">
        <v>77</v>
      </c>
    </row>
    <row r="1217" spans="1:72">
      <c r="A1217" t="s">
        <v>1505</v>
      </c>
      <c r="B1217" t="s">
        <v>27</v>
      </c>
      <c r="C1217">
        <v>2018</v>
      </c>
      <c r="D1217" t="s">
        <v>228</v>
      </c>
      <c r="E1217">
        <v>4</v>
      </c>
      <c r="G1217" t="s">
        <v>238</v>
      </c>
      <c r="H1217" t="s">
        <v>1494</v>
      </c>
      <c r="I1217">
        <v>57856260575</v>
      </c>
      <c r="J1217">
        <v>22843490284</v>
      </c>
      <c r="K1217">
        <v>6060753090</v>
      </c>
      <c r="L1217">
        <v>7981460582</v>
      </c>
      <c r="M1217">
        <v>7981460582</v>
      </c>
      <c r="N1217">
        <v>67265571343</v>
      </c>
      <c r="O1217">
        <v>45987076334</v>
      </c>
      <c r="P1217">
        <v>34483565012</v>
      </c>
      <c r="Q1217">
        <v>13181563511</v>
      </c>
      <c r="R1217">
        <v>34559150676</v>
      </c>
      <c r="S1217">
        <v>34483565012</v>
      </c>
      <c r="T1217">
        <v>33398554215</v>
      </c>
      <c r="U1217">
        <v>12657037759</v>
      </c>
      <c r="V1217">
        <v>33398554215</v>
      </c>
      <c r="W1217">
        <v>33761065001</v>
      </c>
      <c r="X1217">
        <v>12657037759</v>
      </c>
      <c r="Y1217">
        <v>5076</v>
      </c>
      <c r="Z1217">
        <v>556</v>
      </c>
      <c r="AA1217">
        <v>556</v>
      </c>
      <c r="AB1217">
        <v>33398554215</v>
      </c>
      <c r="AC1217">
        <v>2720766052</v>
      </c>
      <c r="AD1217">
        <v>33398554215</v>
      </c>
      <c r="AE1217">
        <v>20741516456</v>
      </c>
      <c r="AF1217">
        <v>895</v>
      </c>
      <c r="AG1217">
        <v>895</v>
      </c>
      <c r="AH1217">
        <v>895</v>
      </c>
      <c r="AI1217">
        <v>21302001501</v>
      </c>
      <c r="AJ1217">
        <v>20741516456</v>
      </c>
      <c r="AK1217">
        <v>7257443603</v>
      </c>
      <c r="AL1217">
        <v>20423666231</v>
      </c>
      <c r="AM1217">
        <v>33519930484</v>
      </c>
      <c r="AN1217">
        <v>33398554215</v>
      </c>
      <c r="AO1217">
        <v>33564181404</v>
      </c>
      <c r="AP1217">
        <v>33564181404</v>
      </c>
      <c r="AQ1217">
        <v>34077236757</v>
      </c>
      <c r="AR1217">
        <v>15392312621</v>
      </c>
      <c r="AS1217">
        <v>1318816354</v>
      </c>
      <c r="AT1217">
        <v>33214853936</v>
      </c>
      <c r="AU1217">
        <v>32382951952</v>
      </c>
      <c r="AV1217">
        <v>11905095922</v>
      </c>
      <c r="AW1217">
        <v>31941158465</v>
      </c>
      <c r="AX1217">
        <v>33398554215</v>
      </c>
      <c r="AY1217">
        <v>12657037759</v>
      </c>
      <c r="AZ1217">
        <v>34199276179</v>
      </c>
      <c r="BA1217">
        <v>7506937472</v>
      </c>
      <c r="BB1217">
        <v>1531602000</v>
      </c>
      <c r="BC1217">
        <v>18159736000</v>
      </c>
      <c r="BD1217">
        <v>57856260575</v>
      </c>
      <c r="BE1217">
        <v>35881815344</v>
      </c>
      <c r="BF1217">
        <v>1</v>
      </c>
      <c r="BG1217">
        <v>1</v>
      </c>
      <c r="BH1217">
        <v>1</v>
      </c>
      <c r="BI1217">
        <v>33398554215</v>
      </c>
      <c r="BJ1217">
        <v>19256744766</v>
      </c>
      <c r="BK1217">
        <v>34846075798</v>
      </c>
      <c r="BL1217">
        <v>34483565012</v>
      </c>
      <c r="BM1217">
        <v>15226820246</v>
      </c>
      <c r="BN1217">
        <v>8466030132</v>
      </c>
      <c r="BO1217">
        <v>21974445231</v>
      </c>
      <c r="BP1217">
        <v>19256744766</v>
      </c>
      <c r="BQ1217">
        <v>556</v>
      </c>
      <c r="BR1217">
        <v>4384</v>
      </c>
      <c r="BS1217">
        <v>556</v>
      </c>
      <c r="BT1217">
        <v>1161</v>
      </c>
    </row>
    <row r="1218" spans="1:72">
      <c r="A1218" t="s">
        <v>1506</v>
      </c>
      <c r="B1218" t="s">
        <v>28</v>
      </c>
      <c r="C1218">
        <v>2018</v>
      </c>
      <c r="D1218" t="s">
        <v>228</v>
      </c>
      <c r="E1218">
        <v>6</v>
      </c>
      <c r="G1218" t="s">
        <v>240</v>
      </c>
      <c r="H1218" t="s">
        <v>1494</v>
      </c>
      <c r="I1218">
        <v>127101718125</v>
      </c>
      <c r="J1218">
        <v>32209302657</v>
      </c>
      <c r="K1218">
        <v>10097093025</v>
      </c>
      <c r="L1218">
        <v>14363763072</v>
      </c>
      <c r="M1218">
        <v>14363763072</v>
      </c>
      <c r="N1218">
        <v>107824264544</v>
      </c>
      <c r="O1218">
        <v>72848903173</v>
      </c>
      <c r="P1218">
        <v>41932008502</v>
      </c>
      <c r="Q1218">
        <v>19230777838</v>
      </c>
      <c r="R1218">
        <v>51933929325</v>
      </c>
      <c r="S1218">
        <v>41932008502</v>
      </c>
      <c r="T1218">
        <v>40868192432</v>
      </c>
      <c r="U1218">
        <v>19096389732</v>
      </c>
      <c r="V1218">
        <v>40868192432</v>
      </c>
      <c r="W1218">
        <v>41472943966</v>
      </c>
      <c r="X1218">
        <v>19096389732</v>
      </c>
      <c r="Y1218">
        <v>8857</v>
      </c>
      <c r="Z1218">
        <v>820</v>
      </c>
      <c r="AA1218">
        <v>820</v>
      </c>
      <c r="AB1218">
        <v>40868192432</v>
      </c>
      <c r="AC1218">
        <v>5020435471</v>
      </c>
      <c r="AD1218">
        <v>40868192432</v>
      </c>
      <c r="AE1218">
        <v>21771802700</v>
      </c>
      <c r="AF1218">
        <v>1026</v>
      </c>
      <c r="AG1218">
        <v>1026</v>
      </c>
      <c r="AH1218">
        <v>1026</v>
      </c>
      <c r="AI1218">
        <v>22701230664</v>
      </c>
      <c r="AJ1218">
        <v>21771802700</v>
      </c>
      <c r="AK1218">
        <v>7971192923</v>
      </c>
      <c r="AL1218">
        <v>24999053454</v>
      </c>
      <c r="AM1218">
        <v>53072865842</v>
      </c>
      <c r="AN1218">
        <v>40868192432</v>
      </c>
      <c r="AO1218">
        <v>42646861114</v>
      </c>
      <c r="AP1218">
        <v>42646861114</v>
      </c>
      <c r="AQ1218">
        <v>42390741212</v>
      </c>
      <c r="AR1218">
        <v>22120276651</v>
      </c>
      <c r="AS1218">
        <v>3550394459</v>
      </c>
      <c r="AT1218">
        <v>40680903110</v>
      </c>
      <c r="AU1218">
        <v>39673444556</v>
      </c>
      <c r="AV1218">
        <v>18200069754</v>
      </c>
      <c r="AW1218">
        <v>39834897752</v>
      </c>
      <c r="AX1218">
        <v>40868192432</v>
      </c>
      <c r="AY1218">
        <v>19096389732</v>
      </c>
      <c r="AZ1218">
        <v>43092690140</v>
      </c>
      <c r="BA1218">
        <v>7650036495</v>
      </c>
      <c r="BB1218">
        <v>3681424000</v>
      </c>
      <c r="BC1218">
        <v>19245303000</v>
      </c>
      <c r="BD1218">
        <v>127101718125</v>
      </c>
      <c r="BE1218">
        <v>96465453671</v>
      </c>
      <c r="BF1218">
        <v>1</v>
      </c>
      <c r="BG1218">
        <v>1</v>
      </c>
      <c r="BH1218">
        <v>1</v>
      </c>
      <c r="BI1218">
        <v>40868192432</v>
      </c>
      <c r="BJ1218">
        <v>20410599734</v>
      </c>
      <c r="BK1218">
        <v>42536760036</v>
      </c>
      <c r="BL1218">
        <v>41932008502</v>
      </c>
      <c r="BM1218">
        <v>21521408768</v>
      </c>
      <c r="BN1218">
        <v>11481021644</v>
      </c>
      <c r="BO1218">
        <v>30636264454</v>
      </c>
      <c r="BP1218">
        <v>20410599734</v>
      </c>
      <c r="BQ1218">
        <v>820</v>
      </c>
      <c r="BR1218">
        <v>7532</v>
      </c>
      <c r="BS1218">
        <v>820</v>
      </c>
      <c r="BT1218">
        <v>1409</v>
      </c>
    </row>
    <row r="1219" spans="1:72">
      <c r="A1219" t="s">
        <v>1507</v>
      </c>
      <c r="B1219" t="s">
        <v>29</v>
      </c>
      <c r="C1219">
        <v>2018</v>
      </c>
      <c r="D1219" t="s">
        <v>231</v>
      </c>
      <c r="E1219">
        <v>4</v>
      </c>
      <c r="G1219" t="s">
        <v>242</v>
      </c>
      <c r="H1219" t="s">
        <v>1494</v>
      </c>
      <c r="I1219">
        <v>35608590604</v>
      </c>
      <c r="J1219">
        <v>1261901457</v>
      </c>
      <c r="K1219">
        <v>1066460847</v>
      </c>
      <c r="L1219">
        <v>1872594010</v>
      </c>
      <c r="M1219">
        <v>1872594010</v>
      </c>
      <c r="N1219">
        <v>23706629164</v>
      </c>
      <c r="O1219">
        <v>18502940386</v>
      </c>
      <c r="P1219">
        <v>7642497915</v>
      </c>
      <c r="Q1219">
        <v>7642497915</v>
      </c>
      <c r="R1219">
        <v>8381717162</v>
      </c>
      <c r="S1219">
        <v>7642497915</v>
      </c>
      <c r="T1219">
        <v>7491999602</v>
      </c>
      <c r="U1219">
        <v>7491999602</v>
      </c>
      <c r="V1219">
        <v>7491999602</v>
      </c>
      <c r="W1219">
        <v>7650617254</v>
      </c>
      <c r="X1219">
        <v>7491999602</v>
      </c>
      <c r="Y1219">
        <v>4434</v>
      </c>
      <c r="Z1219">
        <v>226</v>
      </c>
      <c r="AA1219">
        <v>226</v>
      </c>
      <c r="AB1219">
        <v>7491999602</v>
      </c>
      <c r="AC1219">
        <v>2512576827</v>
      </c>
      <c r="AM1219">
        <v>14583044077</v>
      </c>
      <c r="AN1219">
        <v>7491999602</v>
      </c>
      <c r="AO1219">
        <v>7776472483</v>
      </c>
      <c r="AP1219">
        <v>7776472483</v>
      </c>
      <c r="AQ1219">
        <v>7624966050</v>
      </c>
      <c r="AR1219">
        <v>7624966050</v>
      </c>
      <c r="AS1219">
        <v>635481739</v>
      </c>
      <c r="AT1219">
        <v>7487139359</v>
      </c>
      <c r="AU1219">
        <v>7146482050</v>
      </c>
      <c r="AV1219">
        <v>7146482050</v>
      </c>
      <c r="AW1219">
        <v>7150052488</v>
      </c>
      <c r="AX1219">
        <v>7491999602</v>
      </c>
      <c r="AY1219">
        <v>7491999602</v>
      </c>
      <c r="AZ1219">
        <v>8140355012</v>
      </c>
      <c r="BB1219">
        <v>482020000</v>
      </c>
      <c r="BD1219">
        <v>35608590604</v>
      </c>
      <c r="BE1219">
        <v>35608590604</v>
      </c>
      <c r="BF1219">
        <v>1</v>
      </c>
      <c r="BG1219">
        <v>1</v>
      </c>
      <c r="BI1219">
        <v>7491999602</v>
      </c>
      <c r="BK1219">
        <v>7801115567</v>
      </c>
      <c r="BL1219">
        <v>7642497915</v>
      </c>
      <c r="BM1219">
        <v>7642497915</v>
      </c>
      <c r="BN1219">
        <v>4619118406</v>
      </c>
      <c r="BQ1219">
        <v>226</v>
      </c>
      <c r="BR1219">
        <v>4173</v>
      </c>
      <c r="BS1219">
        <v>226</v>
      </c>
      <c r="BT1219">
        <v>125</v>
      </c>
    </row>
    <row r="1220" spans="1:72">
      <c r="A1220" t="s">
        <v>1508</v>
      </c>
      <c r="B1220" t="s">
        <v>30</v>
      </c>
      <c r="C1220">
        <v>2018</v>
      </c>
      <c r="D1220" t="s">
        <v>231</v>
      </c>
      <c r="E1220">
        <v>5</v>
      </c>
      <c r="G1220" t="s">
        <v>244</v>
      </c>
      <c r="H1220" t="s">
        <v>1494</v>
      </c>
      <c r="I1220">
        <v>46051319071</v>
      </c>
      <c r="J1220">
        <v>2507366874</v>
      </c>
      <c r="K1220">
        <v>2447440063</v>
      </c>
      <c r="L1220">
        <v>2897719062</v>
      </c>
      <c r="M1220">
        <v>2897719062</v>
      </c>
      <c r="N1220">
        <v>36904646089</v>
      </c>
      <c r="O1220">
        <v>29581500279</v>
      </c>
      <c r="P1220">
        <v>14015437476</v>
      </c>
      <c r="Q1220">
        <v>14015437476</v>
      </c>
      <c r="R1220">
        <v>14431029813</v>
      </c>
      <c r="S1220">
        <v>14015437476</v>
      </c>
      <c r="T1220">
        <v>13975668713</v>
      </c>
      <c r="U1220">
        <v>13975668713</v>
      </c>
      <c r="V1220">
        <v>13975668713</v>
      </c>
      <c r="W1220">
        <v>14363156984</v>
      </c>
      <c r="X1220">
        <v>13975668713</v>
      </c>
      <c r="Y1220">
        <v>8062</v>
      </c>
      <c r="Z1220">
        <v>549</v>
      </c>
      <c r="AA1220">
        <v>549</v>
      </c>
      <c r="AB1220">
        <v>13975668713</v>
      </c>
      <c r="AC1220">
        <v>4717897006</v>
      </c>
      <c r="AM1220">
        <v>20703223125</v>
      </c>
      <c r="AN1220">
        <v>13975668713</v>
      </c>
      <c r="AO1220">
        <v>13318751569</v>
      </c>
      <c r="AP1220">
        <v>13318751569</v>
      </c>
      <c r="AQ1220">
        <v>13465908865</v>
      </c>
      <c r="AR1220">
        <v>13465908865</v>
      </c>
      <c r="AS1220">
        <v>985436790</v>
      </c>
      <c r="AT1220">
        <v>13970231243</v>
      </c>
      <c r="AU1220">
        <v>13363269537</v>
      </c>
      <c r="AV1220">
        <v>13363269537</v>
      </c>
      <c r="AW1220">
        <v>13231422119</v>
      </c>
      <c r="AX1220">
        <v>13975668713</v>
      </c>
      <c r="AY1220">
        <v>13975668713</v>
      </c>
      <c r="AZ1220">
        <v>14785951261</v>
      </c>
      <c r="BB1220">
        <v>1372060000</v>
      </c>
      <c r="BD1220">
        <v>46051319071</v>
      </c>
      <c r="BE1220">
        <v>46051319071</v>
      </c>
      <c r="BF1220">
        <v>1</v>
      </c>
      <c r="BG1220">
        <v>1</v>
      </c>
      <c r="BI1220">
        <v>13975668713</v>
      </c>
      <c r="BK1220">
        <v>14402925747</v>
      </c>
      <c r="BL1220">
        <v>14015437476</v>
      </c>
      <c r="BM1220">
        <v>14015437476</v>
      </c>
      <c r="BN1220">
        <v>9821058578</v>
      </c>
      <c r="BQ1220">
        <v>549</v>
      </c>
      <c r="BR1220">
        <v>6895</v>
      </c>
      <c r="BS1220">
        <v>549</v>
      </c>
      <c r="BT1220">
        <v>283</v>
      </c>
    </row>
    <row r="1221" spans="1:72">
      <c r="A1221" t="s">
        <v>1509</v>
      </c>
      <c r="B1221" t="s">
        <v>31</v>
      </c>
      <c r="C1221">
        <v>2018</v>
      </c>
      <c r="D1221" t="s">
        <v>228</v>
      </c>
      <c r="E1221">
        <v>7</v>
      </c>
      <c r="G1221" t="s">
        <v>246</v>
      </c>
      <c r="H1221" t="s">
        <v>1494</v>
      </c>
      <c r="I1221">
        <v>385864804720</v>
      </c>
      <c r="J1221">
        <v>50530812521</v>
      </c>
      <c r="K1221">
        <v>21443388568</v>
      </c>
      <c r="L1221">
        <v>27990414702</v>
      </c>
      <c r="M1221">
        <v>27990414702</v>
      </c>
      <c r="N1221">
        <v>232360777159</v>
      </c>
      <c r="O1221">
        <v>169720040254</v>
      </c>
      <c r="P1221">
        <v>96995278114</v>
      </c>
      <c r="Q1221">
        <v>57916443478</v>
      </c>
      <c r="R1221">
        <v>106316865919</v>
      </c>
      <c r="S1221">
        <v>96995278114</v>
      </c>
      <c r="T1221">
        <v>96296813596</v>
      </c>
      <c r="U1221">
        <v>57984114635</v>
      </c>
      <c r="V1221">
        <v>96296813596</v>
      </c>
      <c r="W1221">
        <v>99996763072</v>
      </c>
      <c r="X1221">
        <v>57984114635</v>
      </c>
      <c r="Y1221">
        <v>16703</v>
      </c>
      <c r="Z1221">
        <v>1864</v>
      </c>
      <c r="AA1221">
        <v>1864</v>
      </c>
      <c r="AB1221">
        <v>96296813596</v>
      </c>
      <c r="AC1221">
        <v>9279975412</v>
      </c>
      <c r="AD1221">
        <v>96296813596</v>
      </c>
      <c r="AE1221">
        <v>38312698961</v>
      </c>
      <c r="AF1221">
        <v>1306</v>
      </c>
      <c r="AG1221">
        <v>1306</v>
      </c>
      <c r="AH1221">
        <v>1306</v>
      </c>
      <c r="AI1221">
        <v>39078834636</v>
      </c>
      <c r="AJ1221">
        <v>38312698961</v>
      </c>
      <c r="AK1221">
        <v>14204471750</v>
      </c>
      <c r="AL1221">
        <v>29761614338</v>
      </c>
      <c r="AM1221">
        <v>110151712421</v>
      </c>
      <c r="AN1221">
        <v>96296813596</v>
      </c>
      <c r="AO1221">
        <v>102993161476</v>
      </c>
      <c r="AP1221">
        <v>102993161476</v>
      </c>
      <c r="AQ1221">
        <v>95155866208</v>
      </c>
      <c r="AR1221">
        <v>62680437391</v>
      </c>
      <c r="AS1221">
        <v>9598947571</v>
      </c>
      <c r="AT1221">
        <v>95776784261</v>
      </c>
      <c r="AU1221">
        <v>92930859329</v>
      </c>
      <c r="AV1221">
        <v>55125088010</v>
      </c>
      <c r="AW1221">
        <v>91781605188</v>
      </c>
      <c r="AX1221">
        <v>96296813596</v>
      </c>
      <c r="AY1221">
        <v>57984114635</v>
      </c>
      <c r="AZ1221">
        <v>100507121775</v>
      </c>
      <c r="BA1221">
        <v>12387652321</v>
      </c>
      <c r="BB1221">
        <v>12714616000</v>
      </c>
      <c r="BC1221">
        <v>32570000000</v>
      </c>
      <c r="BD1221">
        <v>385864804720</v>
      </c>
      <c r="BE1221">
        <v>348922849770</v>
      </c>
      <c r="BF1221">
        <v>1</v>
      </c>
      <c r="BG1221">
        <v>1</v>
      </c>
      <c r="BH1221">
        <v>1</v>
      </c>
      <c r="BI1221">
        <v>96296813596</v>
      </c>
      <c r="BJ1221">
        <v>33226143315</v>
      </c>
      <c r="BK1221">
        <v>100695227590</v>
      </c>
      <c r="BL1221">
        <v>96995278114</v>
      </c>
      <c r="BM1221">
        <v>63769134799</v>
      </c>
      <c r="BN1221">
        <v>35021215858</v>
      </c>
      <c r="BO1221">
        <v>36941954950</v>
      </c>
      <c r="BP1221">
        <v>33226143315</v>
      </c>
      <c r="BQ1221">
        <v>1864</v>
      </c>
      <c r="BR1221">
        <v>9909</v>
      </c>
      <c r="BS1221">
        <v>1864</v>
      </c>
      <c r="BT1221">
        <v>2532</v>
      </c>
    </row>
    <row r="1222" spans="1:72">
      <c r="A1222" t="s">
        <v>1510</v>
      </c>
      <c r="B1222" t="s">
        <v>32</v>
      </c>
      <c r="C1222">
        <v>2018</v>
      </c>
      <c r="D1222" t="s">
        <v>215</v>
      </c>
      <c r="E1222">
        <v>1</v>
      </c>
      <c r="G1222" t="s">
        <v>248</v>
      </c>
      <c r="H1222" t="s">
        <v>1494</v>
      </c>
      <c r="I1222">
        <v>11971610536</v>
      </c>
      <c r="J1222">
        <v>586960798</v>
      </c>
      <c r="K1222">
        <v>439423840</v>
      </c>
      <c r="L1222">
        <v>667745493</v>
      </c>
      <c r="M1222">
        <v>667745493</v>
      </c>
      <c r="N1222">
        <v>6942683796</v>
      </c>
      <c r="O1222">
        <v>5553461591</v>
      </c>
      <c r="P1222">
        <v>2872498987</v>
      </c>
      <c r="Q1222">
        <v>2644820444</v>
      </c>
      <c r="R1222">
        <v>3085476820</v>
      </c>
      <c r="S1222">
        <v>2872498987</v>
      </c>
      <c r="T1222">
        <v>2807226646</v>
      </c>
      <c r="U1222">
        <v>2575294553</v>
      </c>
      <c r="V1222">
        <v>2807226646</v>
      </c>
      <c r="W1222">
        <v>2867498646</v>
      </c>
      <c r="X1222">
        <v>2575294553</v>
      </c>
      <c r="Y1222">
        <v>356</v>
      </c>
      <c r="Z1222">
        <v>112</v>
      </c>
      <c r="AA1222">
        <v>112</v>
      </c>
      <c r="AB1222">
        <v>2807226646</v>
      </c>
      <c r="AC1222">
        <v>203336100</v>
      </c>
      <c r="AM1222">
        <v>3715733507</v>
      </c>
      <c r="AN1222">
        <v>2807226646</v>
      </c>
      <c r="AO1222">
        <v>2841339192</v>
      </c>
      <c r="AP1222">
        <v>2841339192</v>
      </c>
      <c r="AQ1222">
        <v>2907051896</v>
      </c>
      <c r="AR1222">
        <v>2785686968</v>
      </c>
      <c r="AS1222">
        <v>17310863</v>
      </c>
      <c r="AT1222">
        <v>2803328992</v>
      </c>
      <c r="AU1222">
        <v>2633125036</v>
      </c>
      <c r="AV1222">
        <v>2402413866</v>
      </c>
      <c r="AW1222">
        <v>2594728918</v>
      </c>
      <c r="AX1222">
        <v>2807226646</v>
      </c>
      <c r="AY1222">
        <v>2575294553</v>
      </c>
      <c r="AZ1222">
        <v>2980874467</v>
      </c>
      <c r="BB1222">
        <v>34468000</v>
      </c>
      <c r="BD1222">
        <v>11971610536</v>
      </c>
      <c r="BE1222">
        <v>11616785520</v>
      </c>
      <c r="BF1222">
        <v>1</v>
      </c>
      <c r="BG1222">
        <v>1</v>
      </c>
      <c r="BI1222">
        <v>2807226646</v>
      </c>
      <c r="BK1222">
        <v>2932770987</v>
      </c>
      <c r="BL1222">
        <v>2872498987</v>
      </c>
      <c r="BM1222">
        <v>2748981944</v>
      </c>
      <c r="BN1222">
        <v>1859185612</v>
      </c>
      <c r="BQ1222">
        <v>112</v>
      </c>
      <c r="BR1222">
        <v>327</v>
      </c>
      <c r="BS1222">
        <v>112</v>
      </c>
      <c r="BT1222">
        <v>69</v>
      </c>
    </row>
    <row r="1223" spans="1:72">
      <c r="A1223" t="s">
        <v>1511</v>
      </c>
      <c r="B1223" t="s">
        <v>33</v>
      </c>
      <c r="C1223">
        <v>2018</v>
      </c>
      <c r="D1223" t="s">
        <v>231</v>
      </c>
      <c r="E1223">
        <v>4</v>
      </c>
      <c r="G1223" t="s">
        <v>250</v>
      </c>
      <c r="H1223" t="s">
        <v>1494</v>
      </c>
      <c r="I1223">
        <v>80017476756</v>
      </c>
      <c r="J1223">
        <v>1691829998</v>
      </c>
      <c r="K1223">
        <v>1281429886</v>
      </c>
      <c r="L1223">
        <v>2093533546</v>
      </c>
      <c r="M1223">
        <v>2093533546</v>
      </c>
      <c r="N1223">
        <v>28329955937</v>
      </c>
      <c r="O1223">
        <v>22779668310</v>
      </c>
      <c r="P1223">
        <v>9976697475</v>
      </c>
      <c r="Q1223">
        <v>9976697475</v>
      </c>
      <c r="R1223">
        <v>9764527161</v>
      </c>
      <c r="S1223">
        <v>9976697475</v>
      </c>
      <c r="T1223">
        <v>9912278440</v>
      </c>
      <c r="U1223">
        <v>9912278440</v>
      </c>
      <c r="V1223">
        <v>9912278440</v>
      </c>
      <c r="W1223">
        <v>10177130583</v>
      </c>
      <c r="X1223">
        <v>9912278440</v>
      </c>
      <c r="Y1223">
        <v>4938</v>
      </c>
      <c r="Z1223">
        <v>347</v>
      </c>
      <c r="AA1223">
        <v>347</v>
      </c>
      <c r="AB1223">
        <v>9912278440</v>
      </c>
      <c r="AC1223">
        <v>2780833463</v>
      </c>
      <c r="AM1223">
        <v>15906236596</v>
      </c>
      <c r="AN1223">
        <v>9912278440</v>
      </c>
      <c r="AO1223">
        <v>9822256633</v>
      </c>
      <c r="AP1223">
        <v>9822256633</v>
      </c>
      <c r="AQ1223">
        <v>10046799382</v>
      </c>
      <c r="AR1223">
        <v>10046799382</v>
      </c>
      <c r="AS1223">
        <v>793761586</v>
      </c>
      <c r="AT1223">
        <v>9889132331</v>
      </c>
      <c r="AU1223">
        <v>9451508291</v>
      </c>
      <c r="AV1223">
        <v>9451508291</v>
      </c>
      <c r="AW1223">
        <v>9555566175</v>
      </c>
      <c r="AX1223">
        <v>9912278440</v>
      </c>
      <c r="AY1223">
        <v>9912278440</v>
      </c>
      <c r="AZ1223">
        <v>10677280175</v>
      </c>
      <c r="BB1223">
        <v>655616000</v>
      </c>
      <c r="BD1223">
        <v>80017476756</v>
      </c>
      <c r="BE1223">
        <v>80017476756</v>
      </c>
      <c r="BF1223">
        <v>1</v>
      </c>
      <c r="BG1223">
        <v>1</v>
      </c>
      <c r="BI1223">
        <v>9912278440</v>
      </c>
      <c r="BK1223">
        <v>10241549618</v>
      </c>
      <c r="BL1223">
        <v>9976697475</v>
      </c>
      <c r="BM1223">
        <v>9976697475</v>
      </c>
      <c r="BN1223">
        <v>6765462804</v>
      </c>
      <c r="BQ1223">
        <v>347</v>
      </c>
      <c r="BR1223">
        <v>4071</v>
      </c>
      <c r="BS1223">
        <v>347</v>
      </c>
      <c r="BT1223">
        <v>208</v>
      </c>
    </row>
    <row r="1224" spans="1:72">
      <c r="A1224" t="s">
        <v>1512</v>
      </c>
      <c r="B1224" t="s">
        <v>34</v>
      </c>
      <c r="C1224">
        <v>2018</v>
      </c>
      <c r="D1224" t="s">
        <v>228</v>
      </c>
      <c r="E1224">
        <v>5</v>
      </c>
      <c r="G1224" t="s">
        <v>252</v>
      </c>
      <c r="H1224" t="s">
        <v>1494</v>
      </c>
      <c r="I1224">
        <v>75999329143</v>
      </c>
      <c r="J1224">
        <v>18620974224</v>
      </c>
      <c r="K1224">
        <v>9023660947</v>
      </c>
      <c r="L1224">
        <v>13365491951</v>
      </c>
      <c r="M1224">
        <v>13365491951</v>
      </c>
      <c r="N1224">
        <v>110257586710</v>
      </c>
      <c r="O1224">
        <v>67305920256</v>
      </c>
      <c r="P1224">
        <v>45780501221</v>
      </c>
      <c r="Q1224">
        <v>17133686899</v>
      </c>
      <c r="R1224">
        <v>45235477864</v>
      </c>
      <c r="S1224">
        <v>45780501221</v>
      </c>
      <c r="T1224">
        <v>44839911487</v>
      </c>
      <c r="U1224">
        <v>16941520025</v>
      </c>
      <c r="V1224">
        <v>44839911487</v>
      </c>
      <c r="W1224">
        <v>45625164880</v>
      </c>
      <c r="X1224">
        <v>16941520025</v>
      </c>
      <c r="Y1224">
        <v>6496</v>
      </c>
      <c r="Z1224">
        <v>820</v>
      </c>
      <c r="AA1224">
        <v>820</v>
      </c>
      <c r="AB1224">
        <v>44839911487</v>
      </c>
      <c r="AC1224">
        <v>3750527429</v>
      </c>
      <c r="AD1224">
        <v>44839911487</v>
      </c>
      <c r="AE1224">
        <v>27898391462</v>
      </c>
      <c r="AF1224">
        <v>1278</v>
      </c>
      <c r="AG1224">
        <v>1278</v>
      </c>
      <c r="AH1224">
        <v>1278</v>
      </c>
      <c r="AI1224">
        <v>28646814322</v>
      </c>
      <c r="AJ1224">
        <v>27898391462</v>
      </c>
      <c r="AK1224">
        <v>10094033886</v>
      </c>
      <c r="AL1224">
        <v>19049068890</v>
      </c>
      <c r="AM1224">
        <v>38131968925</v>
      </c>
      <c r="AN1224">
        <v>44839911487</v>
      </c>
      <c r="AO1224">
        <v>45340688869</v>
      </c>
      <c r="AP1224">
        <v>45340688869</v>
      </c>
      <c r="AQ1224">
        <v>45240716877</v>
      </c>
      <c r="AR1224">
        <v>20012425105</v>
      </c>
      <c r="AS1224">
        <v>2107269428</v>
      </c>
      <c r="AT1224">
        <v>44724135530</v>
      </c>
      <c r="AU1224">
        <v>43895828586</v>
      </c>
      <c r="AV1224">
        <v>16231985046</v>
      </c>
      <c r="AW1224">
        <v>44164683603</v>
      </c>
      <c r="AX1224">
        <v>44839911487</v>
      </c>
      <c r="AY1224">
        <v>16941520025</v>
      </c>
      <c r="AZ1224">
        <v>46762621789</v>
      </c>
      <c r="BA1224">
        <v>10789686034</v>
      </c>
      <c r="BB1224">
        <v>1951916000</v>
      </c>
      <c r="BC1224">
        <v>25651299000</v>
      </c>
      <c r="BD1224">
        <v>75999329143</v>
      </c>
      <c r="BE1224">
        <v>54714557658</v>
      </c>
      <c r="BF1224">
        <v>1</v>
      </c>
      <c r="BG1224">
        <v>1</v>
      </c>
      <c r="BH1224">
        <v>1</v>
      </c>
      <c r="BI1224">
        <v>44839911487</v>
      </c>
      <c r="BJ1224">
        <v>26449827558</v>
      </c>
      <c r="BK1224">
        <v>46565754614</v>
      </c>
      <c r="BL1224">
        <v>45780501221</v>
      </c>
      <c r="BM1224">
        <v>19330673663</v>
      </c>
      <c r="BN1224">
        <v>10291749422</v>
      </c>
      <c r="BO1224">
        <v>21284771485</v>
      </c>
      <c r="BP1224">
        <v>25244257558</v>
      </c>
      <c r="BQ1224">
        <v>820</v>
      </c>
      <c r="BR1224">
        <v>5134</v>
      </c>
      <c r="BS1224">
        <v>820</v>
      </c>
      <c r="BT1224">
        <v>1494</v>
      </c>
    </row>
    <row r="1225" spans="1:72">
      <c r="A1225" t="s">
        <v>1513</v>
      </c>
      <c r="B1225" t="s">
        <v>35</v>
      </c>
      <c r="C1225">
        <v>2018</v>
      </c>
      <c r="D1225" t="s">
        <v>231</v>
      </c>
      <c r="E1225">
        <v>5</v>
      </c>
      <c r="G1225" t="s">
        <v>254</v>
      </c>
      <c r="H1225" t="s">
        <v>1494</v>
      </c>
      <c r="I1225">
        <v>76704880713</v>
      </c>
      <c r="J1225">
        <v>3113617228</v>
      </c>
      <c r="K1225">
        <v>2609959694</v>
      </c>
      <c r="L1225">
        <v>4692956775</v>
      </c>
      <c r="M1225">
        <v>4692956775</v>
      </c>
      <c r="N1225">
        <v>34110895617</v>
      </c>
      <c r="O1225">
        <v>25417274301</v>
      </c>
      <c r="P1225">
        <v>13203953133</v>
      </c>
      <c r="Q1225">
        <v>13203953133</v>
      </c>
      <c r="R1225">
        <v>14442078147</v>
      </c>
      <c r="S1225">
        <v>13203953133</v>
      </c>
      <c r="T1225">
        <v>13039589701</v>
      </c>
      <c r="U1225">
        <v>13039589701</v>
      </c>
      <c r="V1225">
        <v>13039589701</v>
      </c>
      <c r="W1225">
        <v>13611259614</v>
      </c>
      <c r="X1225">
        <v>13039589701</v>
      </c>
      <c r="Y1225">
        <v>8453</v>
      </c>
      <c r="Z1225">
        <v>461</v>
      </c>
      <c r="AA1225">
        <v>461</v>
      </c>
      <c r="AB1225">
        <v>13039589701</v>
      </c>
      <c r="AC1225">
        <v>4894738772</v>
      </c>
      <c r="AM1225">
        <v>17511637542</v>
      </c>
      <c r="AN1225">
        <v>13039589701</v>
      </c>
      <c r="AO1225">
        <v>13008735532</v>
      </c>
      <c r="AP1225">
        <v>13008735532</v>
      </c>
      <c r="AQ1225">
        <v>13001202968</v>
      </c>
      <c r="AR1225">
        <v>13001202968</v>
      </c>
      <c r="AS1225">
        <v>845593617</v>
      </c>
      <c r="AT1225">
        <v>13035952930</v>
      </c>
      <c r="AU1225">
        <v>12591376331</v>
      </c>
      <c r="AV1225">
        <v>12591376331</v>
      </c>
      <c r="AW1225">
        <v>12844706517</v>
      </c>
      <c r="AX1225">
        <v>13039589701</v>
      </c>
      <c r="AY1225">
        <v>13039589701</v>
      </c>
      <c r="AZ1225">
        <v>13956963166</v>
      </c>
      <c r="BB1225">
        <v>820497000</v>
      </c>
      <c r="BD1225">
        <v>76704880713</v>
      </c>
      <c r="BE1225">
        <v>76704880713</v>
      </c>
      <c r="BF1225">
        <v>1</v>
      </c>
      <c r="BG1225">
        <v>1</v>
      </c>
      <c r="BI1225">
        <v>13039589701</v>
      </c>
      <c r="BK1225">
        <v>13775623046</v>
      </c>
      <c r="BL1225">
        <v>13203953133</v>
      </c>
      <c r="BM1225">
        <v>13203953133</v>
      </c>
      <c r="BN1225">
        <v>8870895705</v>
      </c>
      <c r="BQ1225">
        <v>461</v>
      </c>
      <c r="BR1225">
        <v>6897</v>
      </c>
      <c r="BS1225">
        <v>461</v>
      </c>
      <c r="BT1225">
        <v>218</v>
      </c>
    </row>
    <row r="1226" spans="1:72">
      <c r="A1226" t="s">
        <v>1514</v>
      </c>
      <c r="B1226" t="s">
        <v>36</v>
      </c>
      <c r="C1226">
        <v>2018</v>
      </c>
      <c r="D1226" t="s">
        <v>228</v>
      </c>
      <c r="E1226">
        <v>7</v>
      </c>
      <c r="G1226" t="s">
        <v>256</v>
      </c>
      <c r="H1226" t="s">
        <v>1494</v>
      </c>
      <c r="I1226">
        <v>222749019950</v>
      </c>
      <c r="J1226">
        <v>43028094579</v>
      </c>
      <c r="K1226">
        <v>15517108123</v>
      </c>
      <c r="L1226">
        <v>19606549063</v>
      </c>
      <c r="M1226">
        <v>19606549063</v>
      </c>
      <c r="N1226">
        <v>140115324404</v>
      </c>
      <c r="O1226">
        <v>98192251904</v>
      </c>
      <c r="P1226">
        <v>71228982893</v>
      </c>
      <c r="Q1226">
        <v>30536333515</v>
      </c>
      <c r="R1226">
        <v>74460036042</v>
      </c>
      <c r="S1226">
        <v>71228982893</v>
      </c>
      <c r="T1226">
        <v>70470475085</v>
      </c>
      <c r="U1226">
        <v>30550380931</v>
      </c>
      <c r="V1226">
        <v>70470475085</v>
      </c>
      <c r="W1226">
        <v>72325976833</v>
      </c>
      <c r="X1226">
        <v>30550380931</v>
      </c>
      <c r="Y1226">
        <v>14171</v>
      </c>
      <c r="Z1226">
        <v>1336</v>
      </c>
      <c r="AA1226">
        <v>1336</v>
      </c>
      <c r="AB1226">
        <v>70470475085</v>
      </c>
      <c r="AC1226">
        <v>8029386133</v>
      </c>
      <c r="AD1226">
        <v>70470475085</v>
      </c>
      <c r="AE1226">
        <v>39920094154</v>
      </c>
      <c r="AF1226">
        <v>1555</v>
      </c>
      <c r="AG1226">
        <v>1555</v>
      </c>
      <c r="AH1226">
        <v>1555</v>
      </c>
      <c r="AI1226">
        <v>40692649378</v>
      </c>
      <c r="AJ1226">
        <v>39920094154</v>
      </c>
      <c r="AK1226">
        <v>15525558891</v>
      </c>
      <c r="AL1226">
        <v>35678770722</v>
      </c>
      <c r="AM1226">
        <v>64801862527</v>
      </c>
      <c r="AN1226">
        <v>70470475085</v>
      </c>
      <c r="AO1226">
        <v>71098338233</v>
      </c>
      <c r="AP1226">
        <v>71098338233</v>
      </c>
      <c r="AQ1226">
        <v>69017869563</v>
      </c>
      <c r="AR1226">
        <v>35580341790</v>
      </c>
      <c r="AS1226">
        <v>5208286425</v>
      </c>
      <c r="AT1226">
        <v>70326537894</v>
      </c>
      <c r="AU1226">
        <v>68653648979</v>
      </c>
      <c r="AV1226">
        <v>29303205476</v>
      </c>
      <c r="AW1226">
        <v>68598711561</v>
      </c>
      <c r="AX1226">
        <v>70470475085</v>
      </c>
      <c r="AY1226">
        <v>30550380931</v>
      </c>
      <c r="AZ1226">
        <v>72688193398.800003</v>
      </c>
      <c r="BA1226">
        <v>14265575437</v>
      </c>
      <c r="BB1226">
        <v>6019689000</v>
      </c>
      <c r="BC1226">
        <v>33679262000</v>
      </c>
      <c r="BD1226">
        <v>222749019950</v>
      </c>
      <c r="BE1226">
        <v>177925055473</v>
      </c>
      <c r="BF1226">
        <v>1</v>
      </c>
      <c r="BG1226">
        <v>1</v>
      </c>
      <c r="BH1226">
        <v>1</v>
      </c>
      <c r="BI1226">
        <v>70470475085</v>
      </c>
      <c r="BJ1226">
        <v>35507574855</v>
      </c>
      <c r="BK1226">
        <v>73084484641</v>
      </c>
      <c r="BL1226">
        <v>71228982893</v>
      </c>
      <c r="BM1226">
        <v>35721408038</v>
      </c>
      <c r="BN1226">
        <v>19245463781</v>
      </c>
      <c r="BO1226">
        <v>44823964477</v>
      </c>
      <c r="BP1226">
        <v>35507574855</v>
      </c>
      <c r="BQ1226">
        <v>1336</v>
      </c>
      <c r="BR1226">
        <v>10648</v>
      </c>
      <c r="BS1226">
        <v>1336</v>
      </c>
      <c r="BT1226">
        <v>1994</v>
      </c>
    </row>
    <row r="1227" spans="1:72">
      <c r="A1227" t="s">
        <v>1515</v>
      </c>
      <c r="B1227" t="s">
        <v>37</v>
      </c>
      <c r="C1227">
        <v>2018</v>
      </c>
      <c r="D1227" t="s">
        <v>207</v>
      </c>
      <c r="E1227">
        <v>8</v>
      </c>
      <c r="G1227" t="s">
        <v>258</v>
      </c>
      <c r="H1227" t="s">
        <v>1494</v>
      </c>
      <c r="I1227">
        <v>1424532030474</v>
      </c>
      <c r="J1227">
        <v>137764411225</v>
      </c>
      <c r="K1227">
        <v>58518049499</v>
      </c>
      <c r="L1227">
        <v>112873396604</v>
      </c>
      <c r="M1227">
        <v>112873396604</v>
      </c>
      <c r="N1227">
        <v>708782168935</v>
      </c>
      <c r="O1227">
        <v>461138530458</v>
      </c>
      <c r="P1227">
        <v>234487373783</v>
      </c>
      <c r="Q1227">
        <v>170540922103</v>
      </c>
      <c r="R1227">
        <v>256397518010</v>
      </c>
      <c r="S1227">
        <v>234487373783</v>
      </c>
      <c r="T1227">
        <v>235772355411</v>
      </c>
      <c r="U1227">
        <v>170075925316</v>
      </c>
      <c r="V1227">
        <v>235772355411</v>
      </c>
      <c r="W1227">
        <v>253540651225</v>
      </c>
      <c r="X1227">
        <v>170075925316</v>
      </c>
      <c r="Y1227">
        <v>27654</v>
      </c>
      <c r="Z1227">
        <v>3858</v>
      </c>
      <c r="AA1227">
        <v>3858</v>
      </c>
      <c r="AB1227">
        <v>235772355411</v>
      </c>
      <c r="AC1227">
        <v>16031673986</v>
      </c>
      <c r="AD1227">
        <v>235772355411</v>
      </c>
      <c r="AE1227">
        <v>65696430095</v>
      </c>
      <c r="AF1227">
        <v>2459</v>
      </c>
      <c r="AG1227">
        <v>2459</v>
      </c>
      <c r="AH1227">
        <v>2459</v>
      </c>
      <c r="AI1227">
        <v>63946451680</v>
      </c>
      <c r="AJ1227">
        <v>65696430095</v>
      </c>
      <c r="AK1227">
        <v>23640317523</v>
      </c>
      <c r="AL1227">
        <v>72113272598</v>
      </c>
      <c r="AM1227">
        <v>344956418161</v>
      </c>
      <c r="AN1227">
        <v>235772355411</v>
      </c>
      <c r="AO1227">
        <v>245484693212</v>
      </c>
      <c r="AP1227">
        <v>245484693212</v>
      </c>
      <c r="AQ1227">
        <v>234749800870</v>
      </c>
      <c r="AR1227">
        <v>187191602820</v>
      </c>
      <c r="AS1227">
        <v>55924363531</v>
      </c>
      <c r="AT1227">
        <v>234958728403</v>
      </c>
      <c r="AU1227">
        <v>228132747606</v>
      </c>
      <c r="AV1227">
        <v>163532891147</v>
      </c>
      <c r="AW1227">
        <v>228125989926</v>
      </c>
      <c r="AX1227">
        <v>235772355411</v>
      </c>
      <c r="AY1227">
        <v>170075925316</v>
      </c>
      <c r="AZ1227">
        <v>247108609953</v>
      </c>
      <c r="BA1227">
        <v>19534957366</v>
      </c>
      <c r="BB1227">
        <v>61225962000</v>
      </c>
      <c r="BC1227">
        <v>48264819000</v>
      </c>
      <c r="BD1227">
        <v>1424532030474</v>
      </c>
      <c r="BE1227">
        <v>1270126457876</v>
      </c>
      <c r="BF1227">
        <v>1</v>
      </c>
      <c r="BG1227">
        <v>1</v>
      </c>
      <c r="BH1227">
        <v>1</v>
      </c>
      <c r="BI1227">
        <v>235772355411</v>
      </c>
      <c r="BJ1227">
        <v>49500434519</v>
      </c>
      <c r="BK1227">
        <v>252255669597</v>
      </c>
      <c r="BL1227">
        <v>234487373783</v>
      </c>
      <c r="BM1227">
        <v>184986939264</v>
      </c>
      <c r="BN1227">
        <v>75370348258</v>
      </c>
      <c r="BO1227">
        <v>154405572598</v>
      </c>
      <c r="BP1227">
        <v>49500434519</v>
      </c>
      <c r="BQ1227">
        <v>3858</v>
      </c>
      <c r="BR1227">
        <v>14024</v>
      </c>
      <c r="BS1227">
        <v>3858</v>
      </c>
      <c r="BT1227">
        <v>4093</v>
      </c>
    </row>
    <row r="1228" spans="1:72">
      <c r="A1228" t="s">
        <v>3748</v>
      </c>
      <c r="B1228" t="s">
        <v>259</v>
      </c>
      <c r="C1228">
        <v>2018</v>
      </c>
      <c r="D1228" t="s">
        <v>223</v>
      </c>
      <c r="E1228">
        <v>3</v>
      </c>
      <c r="G1228" t="s">
        <v>260</v>
      </c>
      <c r="H1228" t="s">
        <v>1494</v>
      </c>
      <c r="I1228">
        <v>154518170622</v>
      </c>
      <c r="J1228">
        <v>25338303752</v>
      </c>
      <c r="K1228">
        <v>11852455290</v>
      </c>
      <c r="L1228">
        <v>17163765171</v>
      </c>
      <c r="M1228">
        <v>17163765171</v>
      </c>
      <c r="N1228">
        <v>112829829610</v>
      </c>
      <c r="O1228">
        <v>78794165504</v>
      </c>
      <c r="P1228">
        <v>60169733398</v>
      </c>
      <c r="Q1228">
        <v>18571538042</v>
      </c>
      <c r="R1228">
        <v>61830416766</v>
      </c>
      <c r="S1228">
        <v>60169733398</v>
      </c>
      <c r="T1228">
        <v>58195505495</v>
      </c>
      <c r="U1228">
        <v>18023578607</v>
      </c>
      <c r="V1228">
        <v>58195505495</v>
      </c>
      <c r="W1228">
        <v>59567367164</v>
      </c>
      <c r="X1228">
        <v>18023578607</v>
      </c>
      <c r="Y1228">
        <v>3027</v>
      </c>
      <c r="Z1228">
        <v>884</v>
      </c>
      <c r="AA1228">
        <v>884</v>
      </c>
      <c r="AB1228">
        <v>58195505495</v>
      </c>
      <c r="AC1228">
        <v>1552706529</v>
      </c>
      <c r="AD1228">
        <v>58195505495</v>
      </c>
      <c r="AE1228">
        <v>40171926888</v>
      </c>
      <c r="AF1228">
        <v>1508</v>
      </c>
      <c r="AG1228">
        <v>1508</v>
      </c>
      <c r="AH1228">
        <v>1508</v>
      </c>
      <c r="AI1228">
        <v>41598195356</v>
      </c>
      <c r="AJ1228">
        <v>40171926888</v>
      </c>
      <c r="AK1228">
        <v>15227792135</v>
      </c>
      <c r="AL1228">
        <v>26223714156</v>
      </c>
      <c r="AM1228">
        <v>44578774325</v>
      </c>
      <c r="AN1228">
        <v>58195505495</v>
      </c>
      <c r="AO1228">
        <v>61680996060</v>
      </c>
      <c r="AP1228">
        <v>61680996060</v>
      </c>
      <c r="AQ1228">
        <v>59084837935</v>
      </c>
      <c r="AR1228">
        <v>23052846310</v>
      </c>
      <c r="AS1228">
        <v>5031601279</v>
      </c>
      <c r="AT1228">
        <v>58009428090</v>
      </c>
      <c r="AU1228">
        <v>57072132281</v>
      </c>
      <c r="AV1228">
        <v>17202044766</v>
      </c>
      <c r="AW1228">
        <v>57093289018</v>
      </c>
      <c r="AX1228">
        <v>58195505495</v>
      </c>
      <c r="AY1228">
        <v>18023578607</v>
      </c>
      <c r="AZ1228">
        <v>60963674145</v>
      </c>
      <c r="BA1228">
        <v>14182678565</v>
      </c>
      <c r="BB1228">
        <v>5069165436</v>
      </c>
      <c r="BC1228">
        <v>36026770000</v>
      </c>
      <c r="BD1228">
        <v>154518170622</v>
      </c>
      <c r="BE1228">
        <v>95877372466</v>
      </c>
      <c r="BF1228">
        <v>1</v>
      </c>
      <c r="BG1228">
        <v>1</v>
      </c>
      <c r="BH1228">
        <v>1</v>
      </c>
      <c r="BI1228">
        <v>58195505495</v>
      </c>
      <c r="BJ1228">
        <v>37666780681</v>
      </c>
      <c r="BK1228">
        <v>61541595067</v>
      </c>
      <c r="BL1228">
        <v>60169733398</v>
      </c>
      <c r="BM1228">
        <v>22502952717</v>
      </c>
      <c r="BN1228">
        <v>9644120794</v>
      </c>
      <c r="BO1228">
        <v>58640798156</v>
      </c>
      <c r="BP1228">
        <v>37666780681</v>
      </c>
      <c r="BQ1228">
        <v>884</v>
      </c>
      <c r="BR1228">
        <v>1487</v>
      </c>
      <c r="BS1228">
        <v>884</v>
      </c>
      <c r="BT1228">
        <v>1761</v>
      </c>
    </row>
    <row r="1229" spans="1:72">
      <c r="A1229" t="s">
        <v>1516</v>
      </c>
      <c r="B1229" t="s">
        <v>39</v>
      </c>
      <c r="C1229">
        <v>2018</v>
      </c>
      <c r="D1229" t="s">
        <v>218</v>
      </c>
      <c r="E1229">
        <v>4</v>
      </c>
      <c r="G1229" t="s">
        <v>262</v>
      </c>
      <c r="H1229" t="s">
        <v>1494</v>
      </c>
      <c r="I1229">
        <v>42622772516</v>
      </c>
      <c r="J1229">
        <v>2277555667</v>
      </c>
      <c r="K1229">
        <v>957097044</v>
      </c>
      <c r="L1229">
        <v>1773879430</v>
      </c>
      <c r="M1229">
        <v>1773879430</v>
      </c>
      <c r="N1229">
        <v>22259292612</v>
      </c>
      <c r="O1229">
        <v>20920460393</v>
      </c>
      <c r="P1229">
        <v>6219718449</v>
      </c>
      <c r="Q1229">
        <v>6219718449</v>
      </c>
      <c r="R1229">
        <v>6298711207</v>
      </c>
      <c r="S1229">
        <v>6219718449</v>
      </c>
      <c r="T1229">
        <v>6183449069</v>
      </c>
      <c r="U1229">
        <v>6183449069</v>
      </c>
      <c r="V1229">
        <v>6183449069</v>
      </c>
      <c r="W1229">
        <v>6545381381</v>
      </c>
      <c r="X1229">
        <v>6183449069</v>
      </c>
      <c r="Y1229">
        <v>4436</v>
      </c>
      <c r="Z1229">
        <v>261</v>
      </c>
      <c r="AA1229">
        <v>261</v>
      </c>
      <c r="AB1229">
        <v>6183449069</v>
      </c>
      <c r="AC1229">
        <v>2383666050</v>
      </c>
      <c r="AM1229">
        <v>14964700917</v>
      </c>
      <c r="AN1229">
        <v>6183449069</v>
      </c>
      <c r="AO1229">
        <v>6529859014</v>
      </c>
      <c r="AP1229">
        <v>6529859014</v>
      </c>
      <c r="AQ1229">
        <v>6236271850</v>
      </c>
      <c r="AR1229">
        <v>6236271850</v>
      </c>
      <c r="AS1229">
        <v>129845938</v>
      </c>
      <c r="AT1229">
        <v>6143251640</v>
      </c>
      <c r="AU1229">
        <v>5854951876</v>
      </c>
      <c r="AV1229">
        <v>5854951876</v>
      </c>
      <c r="AW1229">
        <v>5791672767</v>
      </c>
      <c r="AX1229">
        <v>6183449069</v>
      </c>
      <c r="AY1229">
        <v>6183449069</v>
      </c>
      <c r="AZ1229">
        <v>6615413177</v>
      </c>
      <c r="BB1229">
        <v>103178000</v>
      </c>
      <c r="BD1229">
        <v>42622772516</v>
      </c>
      <c r="BE1229">
        <v>42622772516</v>
      </c>
      <c r="BF1229">
        <v>1</v>
      </c>
      <c r="BG1229">
        <v>1</v>
      </c>
      <c r="BI1229">
        <v>6183449069</v>
      </c>
      <c r="BK1229">
        <v>6581650761</v>
      </c>
      <c r="BL1229">
        <v>6219718449</v>
      </c>
      <c r="BM1229">
        <v>6219718449</v>
      </c>
      <c r="BN1229">
        <v>4379460389</v>
      </c>
      <c r="BQ1229">
        <v>261</v>
      </c>
      <c r="BR1229">
        <v>3907</v>
      </c>
      <c r="BS1229">
        <v>261</v>
      </c>
      <c r="BT1229">
        <v>137</v>
      </c>
    </row>
    <row r="1230" spans="1:72">
      <c r="A1230" t="s">
        <v>1517</v>
      </c>
      <c r="B1230" t="s">
        <v>40</v>
      </c>
      <c r="C1230">
        <v>2018</v>
      </c>
      <c r="D1230" t="s">
        <v>212</v>
      </c>
      <c r="E1230">
        <v>4</v>
      </c>
      <c r="G1230" t="s">
        <v>264</v>
      </c>
      <c r="H1230" t="s">
        <v>1494</v>
      </c>
      <c r="I1230">
        <v>168080213843</v>
      </c>
      <c r="J1230">
        <v>2231598745</v>
      </c>
      <c r="K1230">
        <v>2205337708</v>
      </c>
      <c r="L1230">
        <v>2779254475</v>
      </c>
      <c r="M1230">
        <v>2779254475</v>
      </c>
      <c r="N1230">
        <v>31341507465</v>
      </c>
      <c r="O1230">
        <v>29063757582</v>
      </c>
      <c r="P1230">
        <v>12841280686</v>
      </c>
      <c r="Q1230">
        <v>12841280686</v>
      </c>
      <c r="R1230">
        <v>12389429558</v>
      </c>
      <c r="S1230">
        <v>12841280686</v>
      </c>
      <c r="T1230">
        <v>12612216032</v>
      </c>
      <c r="U1230">
        <v>12612216032</v>
      </c>
      <c r="V1230">
        <v>12612216032</v>
      </c>
      <c r="W1230">
        <v>12830375057</v>
      </c>
      <c r="X1230">
        <v>12612216032</v>
      </c>
      <c r="Y1230">
        <v>5429</v>
      </c>
      <c r="Z1230">
        <v>321</v>
      </c>
      <c r="AA1230">
        <v>321</v>
      </c>
      <c r="AB1230">
        <v>12612216032</v>
      </c>
      <c r="AC1230">
        <v>3351764452</v>
      </c>
      <c r="AM1230">
        <v>15766052529</v>
      </c>
      <c r="AN1230">
        <v>12612216032</v>
      </c>
      <c r="AO1230">
        <v>12464989150</v>
      </c>
      <c r="AP1230">
        <v>12464989150</v>
      </c>
      <c r="AQ1230">
        <v>12737154931</v>
      </c>
      <c r="AR1230">
        <v>12737154931</v>
      </c>
      <c r="AS1230">
        <v>407361658</v>
      </c>
      <c r="AT1230">
        <v>12608703344</v>
      </c>
      <c r="AU1230">
        <v>12227132055</v>
      </c>
      <c r="AV1230">
        <v>12227132055</v>
      </c>
      <c r="AW1230">
        <v>11929302981</v>
      </c>
      <c r="AX1230">
        <v>12612216032</v>
      </c>
      <c r="AY1230">
        <v>12612216032</v>
      </c>
      <c r="AZ1230">
        <v>13453848796</v>
      </c>
      <c r="BB1230">
        <v>442335000</v>
      </c>
      <c r="BD1230">
        <v>168080213843</v>
      </c>
      <c r="BE1230">
        <v>168080213843</v>
      </c>
      <c r="BF1230">
        <v>1</v>
      </c>
      <c r="BG1230">
        <v>1</v>
      </c>
      <c r="BI1230">
        <v>12612216032</v>
      </c>
      <c r="BK1230">
        <v>13059439711</v>
      </c>
      <c r="BL1230">
        <v>12841280686</v>
      </c>
      <c r="BM1230">
        <v>12841280686</v>
      </c>
      <c r="BN1230">
        <v>9743467442</v>
      </c>
      <c r="BQ1230">
        <v>321</v>
      </c>
      <c r="BR1230">
        <v>4538</v>
      </c>
      <c r="BS1230">
        <v>321</v>
      </c>
      <c r="BT1230">
        <v>219</v>
      </c>
    </row>
    <row r="1231" spans="1:72">
      <c r="A1231" t="s">
        <v>1518</v>
      </c>
      <c r="B1231" t="s">
        <v>41</v>
      </c>
      <c r="C1231">
        <v>2018</v>
      </c>
      <c r="D1231" t="s">
        <v>215</v>
      </c>
      <c r="E1231">
        <v>5</v>
      </c>
      <c r="G1231" t="s">
        <v>266</v>
      </c>
      <c r="H1231" t="s">
        <v>1494</v>
      </c>
      <c r="I1231">
        <v>100521333242</v>
      </c>
      <c r="J1231">
        <v>3846981658</v>
      </c>
      <c r="K1231">
        <v>2450127467</v>
      </c>
      <c r="L1231">
        <v>4681814148</v>
      </c>
      <c r="M1231">
        <v>4681814148</v>
      </c>
      <c r="N1231">
        <v>42609524340</v>
      </c>
      <c r="O1231">
        <v>28258178084</v>
      </c>
      <c r="P1231">
        <v>14424560697</v>
      </c>
      <c r="Q1231">
        <v>14424560697</v>
      </c>
      <c r="R1231">
        <v>15148214554</v>
      </c>
      <c r="S1231">
        <v>14424560697</v>
      </c>
      <c r="T1231">
        <v>14269710581</v>
      </c>
      <c r="U1231">
        <v>14269710581</v>
      </c>
      <c r="V1231">
        <v>14269710581</v>
      </c>
      <c r="W1231">
        <v>15173614723</v>
      </c>
      <c r="X1231">
        <v>14269710581</v>
      </c>
      <c r="Y1231">
        <v>5690</v>
      </c>
      <c r="Z1231">
        <v>401</v>
      </c>
      <c r="AA1231">
        <v>401</v>
      </c>
      <c r="AB1231">
        <v>14269710581</v>
      </c>
      <c r="AC1231">
        <v>3217577954</v>
      </c>
      <c r="AM1231">
        <v>17914711391</v>
      </c>
      <c r="AN1231">
        <v>14269710581</v>
      </c>
      <c r="AO1231">
        <v>14915057870</v>
      </c>
      <c r="AP1231">
        <v>14915057870</v>
      </c>
      <c r="AQ1231">
        <v>13256425035</v>
      </c>
      <c r="AR1231">
        <v>13256425035</v>
      </c>
      <c r="AS1231">
        <v>2344681856</v>
      </c>
      <c r="AT1231">
        <v>14252813116</v>
      </c>
      <c r="AU1231">
        <v>13390522204</v>
      </c>
      <c r="AV1231">
        <v>13390522204</v>
      </c>
      <c r="AW1231">
        <v>13403638627</v>
      </c>
      <c r="AX1231">
        <v>14269710581</v>
      </c>
      <c r="AY1231">
        <v>14269710581</v>
      </c>
      <c r="AZ1231">
        <v>15208714372</v>
      </c>
      <c r="BB1231">
        <v>3307629000</v>
      </c>
      <c r="BD1231">
        <v>100521333242</v>
      </c>
      <c r="BE1231">
        <v>100521333242</v>
      </c>
      <c r="BF1231">
        <v>1</v>
      </c>
      <c r="BG1231">
        <v>1</v>
      </c>
      <c r="BI1231">
        <v>14269710581</v>
      </c>
      <c r="BK1231">
        <v>15328464839</v>
      </c>
      <c r="BL1231">
        <v>14424560697</v>
      </c>
      <c r="BM1231">
        <v>14424560697</v>
      </c>
      <c r="BN1231">
        <v>7715276793</v>
      </c>
      <c r="BQ1231">
        <v>401</v>
      </c>
      <c r="BR1231">
        <v>3821</v>
      </c>
      <c r="BS1231">
        <v>401</v>
      </c>
      <c r="BT1231">
        <v>206</v>
      </c>
    </row>
    <row r="1232" spans="1:72">
      <c r="A1232" t="s">
        <v>1519</v>
      </c>
      <c r="B1232" t="s">
        <v>42</v>
      </c>
      <c r="C1232">
        <v>2018</v>
      </c>
      <c r="D1232" t="s">
        <v>218</v>
      </c>
      <c r="E1232">
        <v>3</v>
      </c>
      <c r="G1232" t="s">
        <v>268</v>
      </c>
      <c r="H1232" t="s">
        <v>1494</v>
      </c>
      <c r="I1232">
        <v>71105600390</v>
      </c>
      <c r="J1232">
        <v>3735963946</v>
      </c>
      <c r="K1232">
        <v>1344243804</v>
      </c>
      <c r="L1232">
        <v>4309282629</v>
      </c>
      <c r="M1232">
        <v>4309282629</v>
      </c>
      <c r="N1232">
        <v>41579737163</v>
      </c>
      <c r="O1232">
        <v>38328076462</v>
      </c>
      <c r="P1232">
        <v>9294718210</v>
      </c>
      <c r="Q1232">
        <v>9294718210</v>
      </c>
      <c r="R1232">
        <v>9430049856</v>
      </c>
      <c r="S1232">
        <v>9294718210</v>
      </c>
      <c r="T1232">
        <v>9098175700</v>
      </c>
      <c r="U1232">
        <v>9098175700</v>
      </c>
      <c r="V1232">
        <v>9098175700</v>
      </c>
      <c r="W1232">
        <v>9223244204</v>
      </c>
      <c r="X1232">
        <v>9098175700</v>
      </c>
      <c r="Y1232">
        <v>3327</v>
      </c>
      <c r="Z1232">
        <v>284</v>
      </c>
      <c r="AA1232">
        <v>284</v>
      </c>
      <c r="AB1232">
        <v>9098175700</v>
      </c>
      <c r="AC1232">
        <v>1963019037</v>
      </c>
      <c r="AM1232">
        <v>29244529726</v>
      </c>
      <c r="AN1232">
        <v>9098175700</v>
      </c>
      <c r="AO1232">
        <v>8926723748</v>
      </c>
      <c r="AP1232">
        <v>8926723748</v>
      </c>
      <c r="AQ1232">
        <v>9067900196</v>
      </c>
      <c r="AR1232">
        <v>9067900196</v>
      </c>
      <c r="AS1232">
        <v>1285381166</v>
      </c>
      <c r="AT1232">
        <v>9092586484</v>
      </c>
      <c r="AU1232">
        <v>8519854955</v>
      </c>
      <c r="AV1232">
        <v>8519854955</v>
      </c>
      <c r="AW1232">
        <v>8852911608</v>
      </c>
      <c r="AX1232">
        <v>9098175700</v>
      </c>
      <c r="AY1232">
        <v>9098175700</v>
      </c>
      <c r="AZ1232">
        <v>10335181160</v>
      </c>
      <c r="BB1232">
        <v>589712000</v>
      </c>
      <c r="BD1232">
        <v>71105600390</v>
      </c>
      <c r="BE1232">
        <v>71105600390</v>
      </c>
      <c r="BF1232">
        <v>1</v>
      </c>
      <c r="BG1232">
        <v>1</v>
      </c>
      <c r="BI1232">
        <v>9098175700</v>
      </c>
      <c r="BK1232">
        <v>9419786714</v>
      </c>
      <c r="BL1232">
        <v>9294718210</v>
      </c>
      <c r="BM1232">
        <v>9294718210</v>
      </c>
      <c r="BN1232">
        <v>5252000913</v>
      </c>
      <c r="BQ1232">
        <v>284</v>
      </c>
      <c r="BR1232">
        <v>1995</v>
      </c>
      <c r="BS1232">
        <v>284</v>
      </c>
      <c r="BT1232">
        <v>155</v>
      </c>
    </row>
    <row r="1233" spans="1:72">
      <c r="A1233" t="s">
        <v>2028</v>
      </c>
      <c r="B1233" t="s">
        <v>269</v>
      </c>
      <c r="C1233">
        <v>2018</v>
      </c>
      <c r="D1233" t="s">
        <v>215</v>
      </c>
      <c r="E1233">
        <v>6</v>
      </c>
      <c r="G1233" t="s">
        <v>270</v>
      </c>
      <c r="H1233" t="s">
        <v>1494</v>
      </c>
      <c r="I1233">
        <v>223958591014</v>
      </c>
      <c r="J1233">
        <v>11013994049</v>
      </c>
      <c r="K1233">
        <v>8562179799</v>
      </c>
      <c r="L1233">
        <v>22124743097</v>
      </c>
      <c r="M1233">
        <v>22124743097</v>
      </c>
      <c r="N1233">
        <v>163495704250</v>
      </c>
      <c r="O1233">
        <v>103021433840</v>
      </c>
      <c r="P1233">
        <v>46365531955</v>
      </c>
      <c r="Q1233">
        <v>46365531955</v>
      </c>
      <c r="R1233">
        <v>48403158985</v>
      </c>
      <c r="S1233">
        <v>46365531955</v>
      </c>
      <c r="T1233">
        <v>45855803825</v>
      </c>
      <c r="U1233">
        <v>45855803825</v>
      </c>
      <c r="V1233">
        <v>45855803825</v>
      </c>
      <c r="W1233">
        <v>49397862567</v>
      </c>
      <c r="X1233">
        <v>45855803825</v>
      </c>
      <c r="Y1233">
        <v>10212</v>
      </c>
      <c r="Z1233">
        <v>1041</v>
      </c>
      <c r="AA1233">
        <v>1041</v>
      </c>
      <c r="AB1233">
        <v>45855803825</v>
      </c>
      <c r="AC1233">
        <v>5289866336</v>
      </c>
      <c r="AM1233">
        <v>63381372832</v>
      </c>
      <c r="AN1233">
        <v>45855803825</v>
      </c>
      <c r="AO1233">
        <v>48323365510</v>
      </c>
      <c r="AP1233">
        <v>48323365510</v>
      </c>
      <c r="AQ1233">
        <v>44403624765</v>
      </c>
      <c r="AR1233">
        <v>44403624765</v>
      </c>
      <c r="AS1233">
        <v>10724997333</v>
      </c>
      <c r="AT1233">
        <v>45711961131</v>
      </c>
      <c r="AU1233">
        <v>43078889500</v>
      </c>
      <c r="AV1233">
        <v>43078889500</v>
      </c>
      <c r="AW1233">
        <v>43597607165</v>
      </c>
      <c r="AX1233">
        <v>45855803825</v>
      </c>
      <c r="AY1233">
        <v>45855803825</v>
      </c>
      <c r="AZ1233">
        <v>49671218893</v>
      </c>
      <c r="BB1233">
        <v>12399811000</v>
      </c>
      <c r="BD1233">
        <v>223958591014</v>
      </c>
      <c r="BE1233">
        <v>223958591014</v>
      </c>
      <c r="BF1233">
        <v>1</v>
      </c>
      <c r="BG1233">
        <v>1</v>
      </c>
      <c r="BI1233">
        <v>45855803825</v>
      </c>
      <c r="BK1233">
        <v>49907590697</v>
      </c>
      <c r="BL1233">
        <v>46365531955</v>
      </c>
      <c r="BM1233">
        <v>46365531955</v>
      </c>
      <c r="BN1233">
        <v>21525191058</v>
      </c>
      <c r="BQ1233">
        <v>1041</v>
      </c>
      <c r="BR1233">
        <v>4828</v>
      </c>
      <c r="BS1233">
        <v>1041</v>
      </c>
      <c r="BT1233">
        <v>1387</v>
      </c>
    </row>
    <row r="1234" spans="1:72">
      <c r="A1234" t="s">
        <v>1520</v>
      </c>
      <c r="B1234" t="s">
        <v>44</v>
      </c>
      <c r="C1234">
        <v>2018</v>
      </c>
      <c r="D1234" t="s">
        <v>215</v>
      </c>
      <c r="E1234">
        <v>3</v>
      </c>
      <c r="G1234" t="s">
        <v>272</v>
      </c>
      <c r="H1234" t="s">
        <v>1494</v>
      </c>
      <c r="I1234">
        <v>105280138056</v>
      </c>
      <c r="J1234">
        <v>1467207658</v>
      </c>
      <c r="K1234">
        <v>1366098467</v>
      </c>
      <c r="L1234">
        <v>3424208472</v>
      </c>
      <c r="M1234">
        <v>3424208472</v>
      </c>
      <c r="N1234">
        <v>34789103633</v>
      </c>
      <c r="O1234">
        <v>15162527384</v>
      </c>
      <c r="P1234">
        <v>8815916293</v>
      </c>
      <c r="Q1234">
        <v>8815916293</v>
      </c>
      <c r="R1234">
        <v>9265145311</v>
      </c>
      <c r="S1234">
        <v>8815916293</v>
      </c>
      <c r="T1234">
        <v>8886768903</v>
      </c>
      <c r="U1234">
        <v>8886768903</v>
      </c>
      <c r="V1234">
        <v>8886768903</v>
      </c>
      <c r="W1234">
        <v>9207156661</v>
      </c>
      <c r="X1234">
        <v>8886768903</v>
      </c>
      <c r="Y1234">
        <v>2729</v>
      </c>
      <c r="Z1234">
        <v>251</v>
      </c>
      <c r="AA1234">
        <v>251</v>
      </c>
      <c r="AB1234">
        <v>8886768903</v>
      </c>
      <c r="AC1234">
        <v>1548296161</v>
      </c>
      <c r="AM1234">
        <v>12748232455</v>
      </c>
      <c r="AN1234">
        <v>8886768903</v>
      </c>
      <c r="AO1234">
        <v>8794426689</v>
      </c>
      <c r="AP1234">
        <v>8794426689</v>
      </c>
      <c r="AQ1234">
        <v>8627414828</v>
      </c>
      <c r="AR1234">
        <v>8627414828</v>
      </c>
      <c r="AS1234">
        <v>915756799</v>
      </c>
      <c r="AT1234">
        <v>8884898805</v>
      </c>
      <c r="AU1234">
        <v>8626176112</v>
      </c>
      <c r="AV1234">
        <v>8626176112</v>
      </c>
      <c r="AW1234">
        <v>8257696635</v>
      </c>
      <c r="AX1234">
        <v>8886768903</v>
      </c>
      <c r="AY1234">
        <v>8886768903</v>
      </c>
      <c r="AZ1234">
        <v>9939990068</v>
      </c>
      <c r="BB1234">
        <v>957282000</v>
      </c>
      <c r="BD1234">
        <v>105280138056</v>
      </c>
      <c r="BE1234">
        <v>105280138056</v>
      </c>
      <c r="BF1234">
        <v>1</v>
      </c>
      <c r="BG1234">
        <v>1</v>
      </c>
      <c r="BI1234">
        <v>8886768903</v>
      </c>
      <c r="BK1234">
        <v>9136304051</v>
      </c>
      <c r="BL1234">
        <v>8815916293</v>
      </c>
      <c r="BM1234">
        <v>8815916293</v>
      </c>
      <c r="BN1234">
        <v>5551776516</v>
      </c>
      <c r="BQ1234">
        <v>251</v>
      </c>
      <c r="BR1234">
        <v>1947</v>
      </c>
      <c r="BS1234">
        <v>251</v>
      </c>
      <c r="BT1234">
        <v>235</v>
      </c>
    </row>
    <row r="1235" spans="1:72">
      <c r="A1235" t="s">
        <v>1521</v>
      </c>
      <c r="B1235" t="s">
        <v>45</v>
      </c>
      <c r="C1235">
        <v>2018</v>
      </c>
      <c r="D1235" t="s">
        <v>231</v>
      </c>
      <c r="E1235">
        <v>3</v>
      </c>
      <c r="G1235" t="s">
        <v>274</v>
      </c>
      <c r="H1235" t="s">
        <v>1494</v>
      </c>
      <c r="I1235">
        <v>90981694089</v>
      </c>
      <c r="J1235">
        <v>2471228657</v>
      </c>
      <c r="K1235">
        <v>2144995746</v>
      </c>
      <c r="L1235">
        <v>3693942820</v>
      </c>
      <c r="M1235">
        <v>3693942820</v>
      </c>
      <c r="N1235">
        <v>21174622896</v>
      </c>
      <c r="O1235">
        <v>17338017626</v>
      </c>
      <c r="P1235">
        <v>7623498949</v>
      </c>
      <c r="Q1235">
        <v>7623498949</v>
      </c>
      <c r="R1235">
        <v>7682508594</v>
      </c>
      <c r="S1235">
        <v>7623498949</v>
      </c>
      <c r="T1235">
        <v>7550384034</v>
      </c>
      <c r="U1235">
        <v>7550384034</v>
      </c>
      <c r="V1235">
        <v>7550384034</v>
      </c>
      <c r="W1235">
        <v>7768382044</v>
      </c>
      <c r="X1235">
        <v>7550384034</v>
      </c>
      <c r="Y1235">
        <v>2925</v>
      </c>
      <c r="Z1235">
        <v>202</v>
      </c>
      <c r="AA1235">
        <v>202</v>
      </c>
      <c r="AB1235">
        <v>7550384034</v>
      </c>
      <c r="AC1235">
        <v>1664918446</v>
      </c>
      <c r="AM1235">
        <v>13216296907</v>
      </c>
      <c r="AN1235">
        <v>7550384034</v>
      </c>
      <c r="AO1235">
        <v>7662019980</v>
      </c>
      <c r="AP1235">
        <v>7662019980</v>
      </c>
      <c r="AQ1235">
        <v>7960679630</v>
      </c>
      <c r="AR1235">
        <v>7960679630</v>
      </c>
      <c r="AS1235">
        <v>1071913561</v>
      </c>
      <c r="AT1235">
        <v>7550273002</v>
      </c>
      <c r="AU1235">
        <v>7338122265</v>
      </c>
      <c r="AV1235">
        <v>7338122265</v>
      </c>
      <c r="AW1235">
        <v>7277676077</v>
      </c>
      <c r="AX1235">
        <v>7550384034</v>
      </c>
      <c r="AY1235">
        <v>7550384034</v>
      </c>
      <c r="AZ1235">
        <v>8051609476.8774405</v>
      </c>
      <c r="BB1235">
        <v>1437800000</v>
      </c>
      <c r="BD1235">
        <v>90981694089</v>
      </c>
      <c r="BE1235">
        <v>90981694089</v>
      </c>
      <c r="BF1235">
        <v>1</v>
      </c>
      <c r="BG1235">
        <v>1</v>
      </c>
      <c r="BI1235">
        <v>7550384034</v>
      </c>
      <c r="BK1235">
        <v>7841496959</v>
      </c>
      <c r="BL1235">
        <v>7623498949</v>
      </c>
      <c r="BM1235">
        <v>7623498949</v>
      </c>
      <c r="BN1235">
        <v>4911575238</v>
      </c>
      <c r="BQ1235">
        <v>202</v>
      </c>
      <c r="BR1235">
        <v>2053</v>
      </c>
      <c r="BS1235">
        <v>202</v>
      </c>
      <c r="BT1235">
        <v>105</v>
      </c>
    </row>
    <row r="1236" spans="1:72">
      <c r="A1236" t="s">
        <v>1522</v>
      </c>
      <c r="B1236" t="s">
        <v>46</v>
      </c>
      <c r="C1236">
        <v>2018</v>
      </c>
      <c r="D1236" t="s">
        <v>215</v>
      </c>
      <c r="E1236">
        <v>4</v>
      </c>
      <c r="G1236" t="s">
        <v>276</v>
      </c>
      <c r="H1236" t="s">
        <v>1494</v>
      </c>
      <c r="I1236">
        <v>45034824299</v>
      </c>
      <c r="J1236">
        <v>5570532466</v>
      </c>
      <c r="K1236">
        <v>2136990059</v>
      </c>
      <c r="L1236">
        <v>3288798769</v>
      </c>
      <c r="M1236">
        <v>3288798769</v>
      </c>
      <c r="N1236">
        <v>36148297052</v>
      </c>
      <c r="O1236">
        <v>28216533215</v>
      </c>
      <c r="P1236">
        <v>10852162013</v>
      </c>
      <c r="Q1236">
        <v>10852162013</v>
      </c>
      <c r="R1236">
        <v>10894846219</v>
      </c>
      <c r="S1236">
        <v>10852162013</v>
      </c>
      <c r="T1236">
        <v>10761298769</v>
      </c>
      <c r="U1236">
        <v>10761298769</v>
      </c>
      <c r="V1236">
        <v>10761298769</v>
      </c>
      <c r="W1236">
        <v>11398922542</v>
      </c>
      <c r="X1236">
        <v>10761298769</v>
      </c>
      <c r="Y1236">
        <v>4890</v>
      </c>
      <c r="Z1236">
        <v>304</v>
      </c>
      <c r="AA1236">
        <v>304</v>
      </c>
      <c r="AB1236">
        <v>10761298769</v>
      </c>
      <c r="AC1236">
        <v>2687401874</v>
      </c>
      <c r="AM1236">
        <v>18225901480</v>
      </c>
      <c r="AN1236">
        <v>10761298769</v>
      </c>
      <c r="AO1236">
        <v>10891191737</v>
      </c>
      <c r="AP1236">
        <v>10891191737</v>
      </c>
      <c r="AQ1236">
        <v>10372453500</v>
      </c>
      <c r="AR1236">
        <v>10372453500</v>
      </c>
      <c r="AS1236">
        <v>1563653728</v>
      </c>
      <c r="AT1236">
        <v>10755467984</v>
      </c>
      <c r="AU1236">
        <v>10186124565</v>
      </c>
      <c r="AV1236">
        <v>10186124565</v>
      </c>
      <c r="AW1236">
        <v>10281404087</v>
      </c>
      <c r="AX1236">
        <v>10761298769</v>
      </c>
      <c r="AY1236">
        <v>10761298769</v>
      </c>
      <c r="AZ1236">
        <v>11451962047</v>
      </c>
      <c r="BB1236">
        <v>1239642000</v>
      </c>
      <c r="BD1236">
        <v>45034824299</v>
      </c>
      <c r="BE1236">
        <v>45034824299</v>
      </c>
      <c r="BF1236">
        <v>1</v>
      </c>
      <c r="BG1236">
        <v>1</v>
      </c>
      <c r="BI1236">
        <v>10761298769</v>
      </c>
      <c r="BK1236">
        <v>11489785786</v>
      </c>
      <c r="BL1236">
        <v>10852162013</v>
      </c>
      <c r="BM1236">
        <v>10852162013</v>
      </c>
      <c r="BN1236">
        <v>6097672600</v>
      </c>
      <c r="BQ1236">
        <v>304</v>
      </c>
      <c r="BR1236">
        <v>3503</v>
      </c>
      <c r="BS1236">
        <v>304</v>
      </c>
      <c r="BT1236">
        <v>217</v>
      </c>
    </row>
    <row r="1237" spans="1:72">
      <c r="A1237" t="s">
        <v>1523</v>
      </c>
      <c r="B1237" t="s">
        <v>47</v>
      </c>
      <c r="C1237">
        <v>2018</v>
      </c>
      <c r="D1237" t="s">
        <v>218</v>
      </c>
      <c r="E1237">
        <v>5</v>
      </c>
      <c r="G1237" t="s">
        <v>278</v>
      </c>
      <c r="H1237" t="s">
        <v>1494</v>
      </c>
      <c r="I1237">
        <v>176022253421</v>
      </c>
      <c r="J1237">
        <v>1641298081</v>
      </c>
      <c r="K1237">
        <v>1341231854</v>
      </c>
      <c r="L1237">
        <v>8727760073</v>
      </c>
      <c r="M1237">
        <v>8727760073</v>
      </c>
      <c r="N1237">
        <v>35762302863</v>
      </c>
      <c r="O1237">
        <v>34020311976</v>
      </c>
      <c r="P1237">
        <v>11340207686</v>
      </c>
      <c r="Q1237">
        <v>11340207686</v>
      </c>
      <c r="R1237">
        <v>11848916775</v>
      </c>
      <c r="S1237">
        <v>11340207686</v>
      </c>
      <c r="T1237">
        <v>10938824981</v>
      </c>
      <c r="U1237">
        <v>10938824981</v>
      </c>
      <c r="V1237">
        <v>10938824981</v>
      </c>
      <c r="W1237">
        <v>11463137583</v>
      </c>
      <c r="X1237">
        <v>10938824981</v>
      </c>
      <c r="Y1237">
        <v>6367</v>
      </c>
      <c r="Z1237">
        <v>358</v>
      </c>
      <c r="AA1237">
        <v>358</v>
      </c>
      <c r="AB1237">
        <v>10938824981</v>
      </c>
      <c r="AC1237">
        <v>3531508082</v>
      </c>
      <c r="AM1237">
        <v>31802873394</v>
      </c>
      <c r="AN1237">
        <v>10938824981</v>
      </c>
      <c r="AO1237">
        <v>11990277544</v>
      </c>
      <c r="AP1237">
        <v>11990277544</v>
      </c>
      <c r="AQ1237">
        <v>11551840069</v>
      </c>
      <c r="AR1237">
        <v>11551840069</v>
      </c>
      <c r="AS1237">
        <v>1205215731</v>
      </c>
      <c r="AT1237">
        <v>10934023110</v>
      </c>
      <c r="AU1237">
        <v>10160413860</v>
      </c>
      <c r="AV1237">
        <v>10160413860</v>
      </c>
      <c r="AW1237">
        <v>10171909573</v>
      </c>
      <c r="AX1237">
        <v>10938824981</v>
      </c>
      <c r="AY1237">
        <v>10938824981</v>
      </c>
      <c r="AZ1237">
        <v>11940712607</v>
      </c>
      <c r="BB1237">
        <v>1444816000</v>
      </c>
      <c r="BD1237">
        <v>176022253421</v>
      </c>
      <c r="BE1237">
        <v>176022253421</v>
      </c>
      <c r="BF1237">
        <v>1</v>
      </c>
      <c r="BG1237">
        <v>1</v>
      </c>
      <c r="BI1237">
        <v>10938824981</v>
      </c>
      <c r="BK1237">
        <v>11864520288</v>
      </c>
      <c r="BL1237">
        <v>11340207686</v>
      </c>
      <c r="BM1237">
        <v>11340207686</v>
      </c>
      <c r="BN1237">
        <v>7092492739</v>
      </c>
      <c r="BQ1237">
        <v>358</v>
      </c>
      <c r="BR1237">
        <v>4431</v>
      </c>
      <c r="BS1237">
        <v>358</v>
      </c>
      <c r="BT1237">
        <v>185</v>
      </c>
    </row>
    <row r="1238" spans="1:72">
      <c r="A1238" t="s">
        <v>1524</v>
      </c>
      <c r="B1238" t="s">
        <v>48</v>
      </c>
      <c r="C1238">
        <v>2018</v>
      </c>
      <c r="D1238" t="s">
        <v>231</v>
      </c>
      <c r="E1238">
        <v>6</v>
      </c>
      <c r="G1238" t="s">
        <v>280</v>
      </c>
      <c r="H1238" t="s">
        <v>1494</v>
      </c>
      <c r="I1238">
        <v>109239527797</v>
      </c>
      <c r="J1238">
        <v>7307978302</v>
      </c>
      <c r="K1238">
        <v>2483902553</v>
      </c>
      <c r="L1238">
        <v>4364391577</v>
      </c>
      <c r="M1238">
        <v>4364391577</v>
      </c>
      <c r="N1238">
        <v>51495555045</v>
      </c>
      <c r="O1238">
        <v>41378981561</v>
      </c>
      <c r="P1238">
        <v>18383132452</v>
      </c>
      <c r="Q1238">
        <v>18383132452</v>
      </c>
      <c r="R1238">
        <v>17965675212</v>
      </c>
      <c r="S1238">
        <v>18383132452</v>
      </c>
      <c r="T1238">
        <v>18211831145</v>
      </c>
      <c r="U1238">
        <v>18211831145</v>
      </c>
      <c r="V1238">
        <v>18211831145</v>
      </c>
      <c r="W1238">
        <v>19066133171</v>
      </c>
      <c r="X1238">
        <v>18211831145</v>
      </c>
      <c r="Y1238">
        <v>9752</v>
      </c>
      <c r="Z1238">
        <v>606</v>
      </c>
      <c r="AA1238">
        <v>606</v>
      </c>
      <c r="AB1238">
        <v>18211831145</v>
      </c>
      <c r="AC1238">
        <v>5604011681</v>
      </c>
      <c r="AM1238">
        <v>30900137329</v>
      </c>
      <c r="AN1238">
        <v>18211831145</v>
      </c>
      <c r="AO1238">
        <v>18284000427</v>
      </c>
      <c r="AP1238">
        <v>18284000427</v>
      </c>
      <c r="AQ1238">
        <v>18131793217</v>
      </c>
      <c r="AR1238">
        <v>18131793217</v>
      </c>
      <c r="AS1238">
        <v>2580809954</v>
      </c>
      <c r="AT1238">
        <v>18209007571</v>
      </c>
      <c r="AU1238">
        <v>17335269566</v>
      </c>
      <c r="AV1238">
        <v>17335269566</v>
      </c>
      <c r="AW1238">
        <v>17130408230</v>
      </c>
      <c r="AX1238">
        <v>18211831145</v>
      </c>
      <c r="AY1238">
        <v>18211831145</v>
      </c>
      <c r="AZ1238">
        <v>19361452282</v>
      </c>
      <c r="BB1238">
        <v>1997564000</v>
      </c>
      <c r="BD1238">
        <v>109239527797</v>
      </c>
      <c r="BE1238">
        <v>109239527797</v>
      </c>
      <c r="BF1238">
        <v>1</v>
      </c>
      <c r="BG1238">
        <v>1</v>
      </c>
      <c r="BI1238">
        <v>18211831145</v>
      </c>
      <c r="BK1238">
        <v>19237434478</v>
      </c>
      <c r="BL1238">
        <v>18383132452</v>
      </c>
      <c r="BM1238">
        <v>18383132452</v>
      </c>
      <c r="BN1238">
        <v>11602257314</v>
      </c>
      <c r="BQ1238">
        <v>606</v>
      </c>
      <c r="BR1238">
        <v>7416</v>
      </c>
      <c r="BS1238">
        <v>606</v>
      </c>
      <c r="BT1238">
        <v>310</v>
      </c>
    </row>
    <row r="1239" spans="1:72">
      <c r="A1239" t="s">
        <v>1525</v>
      </c>
      <c r="B1239" t="s">
        <v>49</v>
      </c>
      <c r="C1239">
        <v>2018</v>
      </c>
      <c r="D1239" t="s">
        <v>228</v>
      </c>
      <c r="E1239">
        <v>7</v>
      </c>
      <c r="G1239" t="s">
        <v>282</v>
      </c>
      <c r="H1239" t="s">
        <v>1494</v>
      </c>
      <c r="I1239">
        <v>120995954824</v>
      </c>
      <c r="J1239">
        <v>30230907124</v>
      </c>
      <c r="K1239">
        <v>9081219554</v>
      </c>
      <c r="L1239">
        <v>14939084156</v>
      </c>
      <c r="M1239">
        <v>14939084156</v>
      </c>
      <c r="N1239">
        <v>129034525684</v>
      </c>
      <c r="O1239">
        <v>89741380815</v>
      </c>
      <c r="P1239">
        <v>58577813617</v>
      </c>
      <c r="Q1239">
        <v>24151054169</v>
      </c>
      <c r="R1239">
        <v>63544176667</v>
      </c>
      <c r="S1239">
        <v>58577813617</v>
      </c>
      <c r="T1239">
        <v>57225020511</v>
      </c>
      <c r="U1239">
        <v>24365341724</v>
      </c>
      <c r="V1239">
        <v>57225020511</v>
      </c>
      <c r="W1239">
        <v>58687087832</v>
      </c>
      <c r="X1239">
        <v>24365341724</v>
      </c>
      <c r="Y1239">
        <v>12368</v>
      </c>
      <c r="Z1239">
        <v>1325</v>
      </c>
      <c r="AA1239">
        <v>1325</v>
      </c>
      <c r="AB1239">
        <v>57225020511</v>
      </c>
      <c r="AC1239">
        <v>7139137913</v>
      </c>
      <c r="AD1239">
        <v>57225020511</v>
      </c>
      <c r="AE1239">
        <v>32859678787</v>
      </c>
      <c r="AF1239">
        <v>1401</v>
      </c>
      <c r="AG1239">
        <v>1401</v>
      </c>
      <c r="AH1239">
        <v>1401</v>
      </c>
      <c r="AI1239">
        <v>34426759448</v>
      </c>
      <c r="AJ1239">
        <v>32859678787</v>
      </c>
      <c r="AK1239">
        <v>12060536277</v>
      </c>
      <c r="AL1239">
        <v>28184574655</v>
      </c>
      <c r="AM1239">
        <v>53762598671</v>
      </c>
      <c r="AN1239">
        <v>57225020511</v>
      </c>
      <c r="AO1239">
        <v>57872615383</v>
      </c>
      <c r="AP1239">
        <v>57872615383</v>
      </c>
      <c r="AQ1239">
        <v>57169295383</v>
      </c>
      <c r="AR1239">
        <v>29616136424</v>
      </c>
      <c r="AS1239">
        <v>3369357840</v>
      </c>
      <c r="AT1239">
        <v>56962238587</v>
      </c>
      <c r="AU1239">
        <v>55532979223</v>
      </c>
      <c r="AV1239">
        <v>23119341033</v>
      </c>
      <c r="AW1239">
        <v>56606030550</v>
      </c>
      <c r="AX1239">
        <v>57225020511</v>
      </c>
      <c r="AY1239">
        <v>24365341724</v>
      </c>
      <c r="AZ1239">
        <v>60034571722</v>
      </c>
      <c r="BA1239">
        <v>11811826087</v>
      </c>
      <c r="BB1239">
        <v>3750632000</v>
      </c>
      <c r="BC1239">
        <v>27525855000</v>
      </c>
      <c r="BD1239">
        <v>120995954824</v>
      </c>
      <c r="BE1239">
        <v>87053921713</v>
      </c>
      <c r="BF1239">
        <v>1</v>
      </c>
      <c r="BG1239">
        <v>1</v>
      </c>
      <c r="BH1239">
        <v>1</v>
      </c>
      <c r="BI1239">
        <v>57225020511</v>
      </c>
      <c r="BJ1239">
        <v>29080281880</v>
      </c>
      <c r="BK1239">
        <v>60039880938</v>
      </c>
      <c r="BL1239">
        <v>58577813617</v>
      </c>
      <c r="BM1239">
        <v>29497531737</v>
      </c>
      <c r="BN1239">
        <v>15684999344</v>
      </c>
      <c r="BO1239">
        <v>33942033111</v>
      </c>
      <c r="BP1239">
        <v>29080281880</v>
      </c>
      <c r="BQ1239">
        <v>1325</v>
      </c>
      <c r="BR1239">
        <v>10277</v>
      </c>
      <c r="BS1239">
        <v>1325</v>
      </c>
      <c r="BT1239">
        <v>1774</v>
      </c>
    </row>
    <row r="1240" spans="1:72">
      <c r="A1240" t="s">
        <v>1526</v>
      </c>
      <c r="B1240" t="s">
        <v>50</v>
      </c>
      <c r="C1240">
        <v>2018</v>
      </c>
      <c r="D1240" t="s">
        <v>215</v>
      </c>
      <c r="E1240">
        <v>2</v>
      </c>
      <c r="G1240" t="s">
        <v>284</v>
      </c>
      <c r="H1240" t="s">
        <v>1494</v>
      </c>
      <c r="I1240">
        <v>18590433547</v>
      </c>
      <c r="J1240">
        <v>1824266734</v>
      </c>
      <c r="K1240">
        <v>1289991407</v>
      </c>
      <c r="L1240">
        <v>2084699078</v>
      </c>
      <c r="M1240">
        <v>2084699078</v>
      </c>
      <c r="N1240">
        <v>27269052946</v>
      </c>
      <c r="O1240">
        <v>17130492788</v>
      </c>
      <c r="P1240">
        <v>7082043599</v>
      </c>
      <c r="Q1240">
        <v>7082043599</v>
      </c>
      <c r="R1240">
        <v>7275149373</v>
      </c>
      <c r="S1240">
        <v>7082043599</v>
      </c>
      <c r="T1240">
        <v>6833893807</v>
      </c>
      <c r="U1240">
        <v>6833893807</v>
      </c>
      <c r="V1240">
        <v>6833893807</v>
      </c>
      <c r="W1240">
        <v>7157281793</v>
      </c>
      <c r="X1240">
        <v>6833893807</v>
      </c>
      <c r="Y1240">
        <v>2342</v>
      </c>
      <c r="Z1240">
        <v>206</v>
      </c>
      <c r="AA1240">
        <v>206</v>
      </c>
      <c r="AB1240">
        <v>6833893807</v>
      </c>
      <c r="AC1240">
        <v>1348290390</v>
      </c>
      <c r="AM1240">
        <v>11452429872</v>
      </c>
      <c r="AN1240">
        <v>6833893807</v>
      </c>
      <c r="AO1240">
        <v>7128471192</v>
      </c>
      <c r="AP1240">
        <v>7128471192</v>
      </c>
      <c r="AQ1240">
        <v>7136894567</v>
      </c>
      <c r="AR1240">
        <v>7136894567</v>
      </c>
      <c r="AS1240">
        <v>861981627</v>
      </c>
      <c r="AT1240">
        <v>6816086706</v>
      </c>
      <c r="AU1240">
        <v>6409559132</v>
      </c>
      <c r="AV1240">
        <v>6409559132</v>
      </c>
      <c r="AW1240">
        <v>6378232527</v>
      </c>
      <c r="AX1240">
        <v>6833893807</v>
      </c>
      <c r="AY1240">
        <v>6833893807</v>
      </c>
      <c r="AZ1240">
        <v>7454158574</v>
      </c>
      <c r="BB1240">
        <v>966116000</v>
      </c>
      <c r="BD1240">
        <v>18590433547</v>
      </c>
      <c r="BE1240">
        <v>18590433547</v>
      </c>
      <c r="BF1240">
        <v>1</v>
      </c>
      <c r="BG1240">
        <v>1</v>
      </c>
      <c r="BI1240">
        <v>6833893807</v>
      </c>
      <c r="BK1240">
        <v>7405431585</v>
      </c>
      <c r="BL1240">
        <v>7082043599</v>
      </c>
      <c r="BM1240">
        <v>7082043599</v>
      </c>
      <c r="BN1240">
        <v>3542437499</v>
      </c>
      <c r="BQ1240">
        <v>206</v>
      </c>
      <c r="BR1240">
        <v>1160</v>
      </c>
      <c r="BS1240">
        <v>206</v>
      </c>
      <c r="BT1240">
        <v>133</v>
      </c>
    </row>
    <row r="1241" spans="1:72">
      <c r="A1241" t="s">
        <v>1527</v>
      </c>
      <c r="B1241" t="s">
        <v>51</v>
      </c>
      <c r="C1241">
        <v>2018</v>
      </c>
      <c r="D1241" t="s">
        <v>212</v>
      </c>
      <c r="E1241">
        <v>2</v>
      </c>
      <c r="G1241" t="s">
        <v>286</v>
      </c>
      <c r="H1241" t="s">
        <v>1494</v>
      </c>
      <c r="I1241">
        <v>13720511528</v>
      </c>
      <c r="J1241">
        <v>557989595</v>
      </c>
      <c r="K1241">
        <v>508658526</v>
      </c>
      <c r="L1241">
        <v>645638967</v>
      </c>
      <c r="M1241">
        <v>645638967</v>
      </c>
      <c r="N1241">
        <v>10170293445</v>
      </c>
      <c r="O1241">
        <v>8969216177</v>
      </c>
      <c r="P1241">
        <v>4170579012</v>
      </c>
      <c r="Q1241">
        <v>4170579012</v>
      </c>
      <c r="R1241">
        <v>4319514057</v>
      </c>
      <c r="S1241">
        <v>4170579012</v>
      </c>
      <c r="T1241">
        <v>4162050322</v>
      </c>
      <c r="U1241">
        <v>4162050322</v>
      </c>
      <c r="V1241">
        <v>4162050322</v>
      </c>
      <c r="W1241">
        <v>4206496528</v>
      </c>
      <c r="X1241">
        <v>4162050322</v>
      </c>
      <c r="Y1241">
        <v>1257</v>
      </c>
      <c r="Z1241">
        <v>153</v>
      </c>
      <c r="AA1241">
        <v>153</v>
      </c>
      <c r="AB1241">
        <v>4162050322</v>
      </c>
      <c r="AC1241">
        <v>729832005</v>
      </c>
      <c r="AM1241">
        <v>5763274313</v>
      </c>
      <c r="AN1241">
        <v>4162050322</v>
      </c>
      <c r="AO1241">
        <v>4099457079</v>
      </c>
      <c r="AP1241">
        <v>4099457079</v>
      </c>
      <c r="AQ1241">
        <v>4191844832</v>
      </c>
      <c r="AR1241">
        <v>4191844832</v>
      </c>
      <c r="AS1241">
        <v>83671053</v>
      </c>
      <c r="AT1241">
        <v>4160278713</v>
      </c>
      <c r="AU1241">
        <v>3926208117</v>
      </c>
      <c r="AV1241">
        <v>3926208117</v>
      </c>
      <c r="AW1241">
        <v>3950714265</v>
      </c>
      <c r="AX1241">
        <v>4162050322</v>
      </c>
      <c r="AY1241">
        <v>4162050322</v>
      </c>
      <c r="AZ1241">
        <v>4450342923</v>
      </c>
      <c r="BB1241">
        <v>107972000</v>
      </c>
      <c r="BD1241">
        <v>13720511528</v>
      </c>
      <c r="BE1241">
        <v>13720511528</v>
      </c>
      <c r="BF1241">
        <v>1</v>
      </c>
      <c r="BG1241">
        <v>1</v>
      </c>
      <c r="BI1241">
        <v>4162050322</v>
      </c>
      <c r="BK1241">
        <v>4215025218</v>
      </c>
      <c r="BL1241">
        <v>4170579012</v>
      </c>
      <c r="BM1241">
        <v>4170579012</v>
      </c>
      <c r="BN1241">
        <v>2986007619</v>
      </c>
      <c r="BQ1241">
        <v>153</v>
      </c>
      <c r="BR1241">
        <v>677</v>
      </c>
      <c r="BS1241">
        <v>153</v>
      </c>
      <c r="BT1241">
        <v>136</v>
      </c>
    </row>
    <row r="1242" spans="1:72">
      <c r="A1242" t="s">
        <v>1528</v>
      </c>
      <c r="B1242" t="s">
        <v>52</v>
      </c>
      <c r="C1242">
        <v>2018</v>
      </c>
      <c r="D1242" t="s">
        <v>228</v>
      </c>
      <c r="E1242">
        <v>6</v>
      </c>
      <c r="G1242" t="s">
        <v>288</v>
      </c>
      <c r="H1242" t="s">
        <v>1494</v>
      </c>
      <c r="I1242">
        <v>80638485957</v>
      </c>
      <c r="J1242">
        <v>27159575710</v>
      </c>
      <c r="K1242">
        <v>7613273500</v>
      </c>
      <c r="L1242">
        <v>10522781373</v>
      </c>
      <c r="M1242">
        <v>10522781373</v>
      </c>
      <c r="N1242">
        <v>89290003337</v>
      </c>
      <c r="O1242">
        <v>62470541993</v>
      </c>
      <c r="P1242">
        <v>42844368143</v>
      </c>
      <c r="Q1242">
        <v>19394992558</v>
      </c>
      <c r="R1242">
        <v>42724425942</v>
      </c>
      <c r="S1242">
        <v>42844368143</v>
      </c>
      <c r="T1242">
        <v>41999365452</v>
      </c>
      <c r="U1242">
        <v>19161288429</v>
      </c>
      <c r="V1242">
        <v>41999365452</v>
      </c>
      <c r="W1242">
        <v>42707346612</v>
      </c>
      <c r="X1242">
        <v>19161288429</v>
      </c>
      <c r="Y1242">
        <v>9163</v>
      </c>
      <c r="Z1242">
        <v>878</v>
      </c>
      <c r="AA1242">
        <v>878</v>
      </c>
      <c r="AB1242">
        <v>41999365452</v>
      </c>
      <c r="AC1242">
        <v>5201037842</v>
      </c>
      <c r="AD1242">
        <v>41999365452</v>
      </c>
      <c r="AE1242">
        <v>22838077023</v>
      </c>
      <c r="AF1242">
        <v>982</v>
      </c>
      <c r="AG1242">
        <v>982</v>
      </c>
      <c r="AH1242">
        <v>982</v>
      </c>
      <c r="AI1242">
        <v>23449375585</v>
      </c>
      <c r="AJ1242">
        <v>22838077023</v>
      </c>
      <c r="AK1242">
        <v>9245318132</v>
      </c>
      <c r="AL1242">
        <v>20415129256</v>
      </c>
      <c r="AM1242">
        <v>45589406259</v>
      </c>
      <c r="AN1242">
        <v>41999365452</v>
      </c>
      <c r="AO1242">
        <v>42159392182</v>
      </c>
      <c r="AP1242">
        <v>42159392182</v>
      </c>
      <c r="AQ1242">
        <v>40901628308</v>
      </c>
      <c r="AR1242">
        <v>21907322405</v>
      </c>
      <c r="AS1242">
        <v>2085721015</v>
      </c>
      <c r="AT1242">
        <v>41861108817</v>
      </c>
      <c r="AU1242">
        <v>40950923772</v>
      </c>
      <c r="AV1242">
        <v>18390545611</v>
      </c>
      <c r="AW1242">
        <v>39903983045</v>
      </c>
      <c r="AX1242">
        <v>41999365452</v>
      </c>
      <c r="AY1242">
        <v>19161288429</v>
      </c>
      <c r="AZ1242">
        <v>42862189124</v>
      </c>
      <c r="BA1242">
        <v>7550000013</v>
      </c>
      <c r="BB1242">
        <v>2075020000</v>
      </c>
      <c r="BC1242">
        <v>19490700000</v>
      </c>
      <c r="BD1242">
        <v>80638485957</v>
      </c>
      <c r="BE1242">
        <v>59608158501</v>
      </c>
      <c r="BF1242">
        <v>1</v>
      </c>
      <c r="BG1242">
        <v>1</v>
      </c>
      <c r="BH1242">
        <v>1</v>
      </c>
      <c r="BI1242">
        <v>41999365452</v>
      </c>
      <c r="BJ1242">
        <v>20239887089</v>
      </c>
      <c r="BK1242">
        <v>43552349303</v>
      </c>
      <c r="BL1242">
        <v>42844368143</v>
      </c>
      <c r="BM1242">
        <v>22604481054</v>
      </c>
      <c r="BN1242">
        <v>12581634107</v>
      </c>
      <c r="BO1242">
        <v>21030327456</v>
      </c>
      <c r="BP1242">
        <v>20239887089</v>
      </c>
      <c r="BQ1242">
        <v>878</v>
      </c>
      <c r="BR1242">
        <v>8071</v>
      </c>
      <c r="BS1242">
        <v>878</v>
      </c>
      <c r="BT1242">
        <v>1350</v>
      </c>
    </row>
    <row r="1243" spans="1:72">
      <c r="A1243" t="s">
        <v>1529</v>
      </c>
      <c r="B1243" t="s">
        <v>53</v>
      </c>
      <c r="C1243">
        <v>2018</v>
      </c>
      <c r="D1243" t="s">
        <v>228</v>
      </c>
      <c r="E1243">
        <v>6</v>
      </c>
      <c r="G1243" t="s">
        <v>290</v>
      </c>
      <c r="H1243" t="s">
        <v>1494</v>
      </c>
      <c r="I1243">
        <v>129070360590</v>
      </c>
      <c r="J1243">
        <v>33550881639</v>
      </c>
      <c r="K1243">
        <v>12928947468</v>
      </c>
      <c r="L1243">
        <v>16420931720</v>
      </c>
      <c r="M1243">
        <v>16420931720</v>
      </c>
      <c r="N1243">
        <v>166925216709</v>
      </c>
      <c r="O1243">
        <v>125746865844</v>
      </c>
      <c r="P1243">
        <v>54676554896</v>
      </c>
      <c r="Q1243">
        <v>25046193874</v>
      </c>
      <c r="R1243">
        <v>60255126842</v>
      </c>
      <c r="S1243">
        <v>54676554896</v>
      </c>
      <c r="T1243">
        <v>54692856152</v>
      </c>
      <c r="U1243">
        <v>25138016385</v>
      </c>
      <c r="V1243">
        <v>54692856152</v>
      </c>
      <c r="W1243">
        <v>56548864713</v>
      </c>
      <c r="X1243">
        <v>25138016385</v>
      </c>
      <c r="Y1243">
        <v>10227</v>
      </c>
      <c r="Z1243">
        <v>1038</v>
      </c>
      <c r="AA1243">
        <v>1038</v>
      </c>
      <c r="AB1243">
        <v>54692856152</v>
      </c>
      <c r="AC1243">
        <v>5967971970</v>
      </c>
      <c r="AD1243">
        <v>54692856152</v>
      </c>
      <c r="AE1243">
        <v>29554839767</v>
      </c>
      <c r="AF1243">
        <v>1111</v>
      </c>
      <c r="AG1243">
        <v>1111</v>
      </c>
      <c r="AH1243">
        <v>1111</v>
      </c>
      <c r="AI1243">
        <v>29630361022</v>
      </c>
      <c r="AJ1243">
        <v>29554839767</v>
      </c>
      <c r="AK1243">
        <v>11326553864</v>
      </c>
      <c r="AL1243">
        <v>30268481876</v>
      </c>
      <c r="AM1243">
        <v>74818247749</v>
      </c>
      <c r="AN1243">
        <v>54692856152</v>
      </c>
      <c r="AO1243">
        <v>56722436556</v>
      </c>
      <c r="AP1243">
        <v>56722436556</v>
      </c>
      <c r="AQ1243">
        <v>53410727307</v>
      </c>
      <c r="AR1243">
        <v>27785861981</v>
      </c>
      <c r="AS1243">
        <v>3985558235</v>
      </c>
      <c r="AT1243">
        <v>54543669471</v>
      </c>
      <c r="AU1243">
        <v>53450297107</v>
      </c>
      <c r="AV1243">
        <v>24159895805</v>
      </c>
      <c r="AW1243">
        <v>52916542358</v>
      </c>
      <c r="AX1243">
        <v>54692856152</v>
      </c>
      <c r="AY1243">
        <v>25138016385</v>
      </c>
      <c r="AZ1243">
        <v>58168970921</v>
      </c>
      <c r="BA1243">
        <v>10623443382</v>
      </c>
      <c r="BB1243">
        <v>4391333200</v>
      </c>
      <c r="BC1243">
        <v>25684214000</v>
      </c>
      <c r="BD1243">
        <v>129070360590</v>
      </c>
      <c r="BE1243">
        <v>94024988664</v>
      </c>
      <c r="BF1243">
        <v>1</v>
      </c>
      <c r="BG1243">
        <v>1</v>
      </c>
      <c r="BH1243">
        <v>1</v>
      </c>
      <c r="BI1243">
        <v>54692856152</v>
      </c>
      <c r="BJ1243">
        <v>26000105070</v>
      </c>
      <c r="BK1243">
        <v>56532563457</v>
      </c>
      <c r="BL1243">
        <v>54676554896</v>
      </c>
      <c r="BM1243">
        <v>28676449826</v>
      </c>
      <c r="BN1243">
        <v>15423037982</v>
      </c>
      <c r="BO1243">
        <v>35045371926</v>
      </c>
      <c r="BP1243">
        <v>26000105070</v>
      </c>
      <c r="BQ1243">
        <v>1038</v>
      </c>
      <c r="BR1243">
        <v>7862</v>
      </c>
      <c r="BS1243">
        <v>1038</v>
      </c>
      <c r="BT1243">
        <v>1502</v>
      </c>
    </row>
    <row r="1244" spans="1:72">
      <c r="A1244" t="s">
        <v>1530</v>
      </c>
      <c r="B1244" t="s">
        <v>54</v>
      </c>
      <c r="C1244">
        <v>2018</v>
      </c>
      <c r="D1244" t="s">
        <v>228</v>
      </c>
      <c r="E1244">
        <v>4</v>
      </c>
      <c r="G1244" t="s">
        <v>292</v>
      </c>
      <c r="H1244" t="s">
        <v>1494</v>
      </c>
      <c r="I1244">
        <v>92559387757</v>
      </c>
      <c r="J1244">
        <v>24687104398</v>
      </c>
      <c r="K1244">
        <v>5994874274</v>
      </c>
      <c r="L1244">
        <v>9875115145</v>
      </c>
      <c r="M1244">
        <v>9875115145</v>
      </c>
      <c r="N1244">
        <v>80314347661</v>
      </c>
      <c r="O1244">
        <v>53083637904</v>
      </c>
      <c r="P1244">
        <v>35303674418</v>
      </c>
      <c r="Q1244">
        <v>13033688927</v>
      </c>
      <c r="R1244">
        <v>37182714246</v>
      </c>
      <c r="S1244">
        <v>35303674418</v>
      </c>
      <c r="T1244">
        <v>36137610213</v>
      </c>
      <c r="U1244">
        <v>13098465412</v>
      </c>
      <c r="V1244">
        <v>36137610213</v>
      </c>
      <c r="W1244">
        <v>36629842055</v>
      </c>
      <c r="X1244">
        <v>13098465412</v>
      </c>
      <c r="Y1244">
        <v>5049</v>
      </c>
      <c r="Z1244">
        <v>627</v>
      </c>
      <c r="AA1244">
        <v>627</v>
      </c>
      <c r="AB1244">
        <v>36137610213</v>
      </c>
      <c r="AC1244">
        <v>2805976991</v>
      </c>
      <c r="AD1244">
        <v>36137610213</v>
      </c>
      <c r="AE1244">
        <v>23039144801</v>
      </c>
      <c r="AF1244">
        <v>1212</v>
      </c>
      <c r="AG1244">
        <v>1212</v>
      </c>
      <c r="AH1244">
        <v>1212</v>
      </c>
      <c r="AI1244">
        <v>22269985491</v>
      </c>
      <c r="AJ1244">
        <v>23039144801</v>
      </c>
      <c r="AK1244">
        <v>9001682770</v>
      </c>
      <c r="AL1244">
        <v>24261548324</v>
      </c>
      <c r="AM1244">
        <v>37756381363</v>
      </c>
      <c r="AN1244">
        <v>36137610213</v>
      </c>
      <c r="AO1244">
        <v>34494144760</v>
      </c>
      <c r="AP1244">
        <v>34494144760</v>
      </c>
      <c r="AQ1244">
        <v>34372147813</v>
      </c>
      <c r="AR1244">
        <v>16077623305</v>
      </c>
      <c r="AS1244">
        <v>1520022645</v>
      </c>
      <c r="AT1244">
        <v>36022594298</v>
      </c>
      <c r="AU1244">
        <v>35407587964</v>
      </c>
      <c r="AV1244">
        <v>12537144042</v>
      </c>
      <c r="AW1244">
        <v>34558554933</v>
      </c>
      <c r="AX1244">
        <v>36137610213</v>
      </c>
      <c r="AY1244">
        <v>13098465412</v>
      </c>
      <c r="AZ1244">
        <v>36711285875</v>
      </c>
      <c r="BA1244">
        <v>6896693995</v>
      </c>
      <c r="BB1244">
        <v>1846000000</v>
      </c>
      <c r="BC1244">
        <v>17483000000</v>
      </c>
      <c r="BD1244">
        <v>92559387757</v>
      </c>
      <c r="BE1244">
        <v>60569872507</v>
      </c>
      <c r="BF1244">
        <v>1</v>
      </c>
      <c r="BG1244">
        <v>1</v>
      </c>
      <c r="BH1244">
        <v>1</v>
      </c>
      <c r="BI1244">
        <v>36137610213</v>
      </c>
      <c r="BJ1244">
        <v>18881520132</v>
      </c>
      <c r="BK1244">
        <v>35795906260</v>
      </c>
      <c r="BL1244">
        <v>35303674418</v>
      </c>
      <c r="BM1244">
        <v>16422154286</v>
      </c>
      <c r="BN1244">
        <v>8454499881</v>
      </c>
      <c r="BO1244">
        <v>31989515250</v>
      </c>
      <c r="BP1244">
        <v>18881520132</v>
      </c>
      <c r="BQ1244">
        <v>627</v>
      </c>
      <c r="BR1244">
        <v>4039</v>
      </c>
      <c r="BS1244">
        <v>627</v>
      </c>
      <c r="BT1244">
        <v>1437</v>
      </c>
    </row>
    <row r="1245" spans="1:72">
      <c r="A1245" t="s">
        <v>1531</v>
      </c>
      <c r="B1245" t="s">
        <v>55</v>
      </c>
      <c r="C1245">
        <v>2018</v>
      </c>
      <c r="D1245" t="s">
        <v>228</v>
      </c>
      <c r="E1245">
        <v>4</v>
      </c>
      <c r="G1245" t="s">
        <v>294</v>
      </c>
      <c r="H1245" t="s">
        <v>1494</v>
      </c>
      <c r="I1245">
        <v>69026066993</v>
      </c>
      <c r="J1245">
        <v>18642117629</v>
      </c>
      <c r="K1245">
        <v>6019879871</v>
      </c>
      <c r="L1245">
        <v>8110574211</v>
      </c>
      <c r="M1245">
        <v>8110574211</v>
      </c>
      <c r="N1245">
        <v>75762613105</v>
      </c>
      <c r="O1245">
        <v>43343086475</v>
      </c>
      <c r="P1245">
        <v>36404714347</v>
      </c>
      <c r="Q1245">
        <v>13631199206</v>
      </c>
      <c r="R1245">
        <v>36919946632</v>
      </c>
      <c r="S1245">
        <v>36404714347</v>
      </c>
      <c r="T1245">
        <v>36469239625</v>
      </c>
      <c r="U1245">
        <v>13828012722</v>
      </c>
      <c r="V1245">
        <v>36469239625</v>
      </c>
      <c r="W1245">
        <v>37070740978</v>
      </c>
      <c r="X1245">
        <v>13828012722</v>
      </c>
      <c r="Y1245">
        <v>4730</v>
      </c>
      <c r="Z1245">
        <v>771</v>
      </c>
      <c r="AA1245">
        <v>771</v>
      </c>
      <c r="AB1245">
        <v>36469239625</v>
      </c>
      <c r="AC1245">
        <v>2787679390</v>
      </c>
      <c r="AD1245">
        <v>36469239625</v>
      </c>
      <c r="AE1245">
        <v>22641226903</v>
      </c>
      <c r="AF1245">
        <v>815</v>
      </c>
      <c r="AG1245">
        <v>815</v>
      </c>
      <c r="AH1245">
        <v>815</v>
      </c>
      <c r="AI1245">
        <v>22773515141</v>
      </c>
      <c r="AJ1245">
        <v>22641226903</v>
      </c>
      <c r="AK1245">
        <v>8654317451</v>
      </c>
      <c r="AL1245">
        <v>20986276992</v>
      </c>
      <c r="AM1245">
        <v>31392529884</v>
      </c>
      <c r="AN1245">
        <v>36469239625</v>
      </c>
      <c r="AO1245">
        <v>36449707771</v>
      </c>
      <c r="AP1245">
        <v>36449707771</v>
      </c>
      <c r="AQ1245">
        <v>35930949713</v>
      </c>
      <c r="AR1245">
        <v>16999560511</v>
      </c>
      <c r="AS1245">
        <v>2145539847</v>
      </c>
      <c r="AT1245">
        <v>36383493445</v>
      </c>
      <c r="AU1245">
        <v>35760604260</v>
      </c>
      <c r="AV1245">
        <v>13233404199</v>
      </c>
      <c r="AW1245">
        <v>35547521630</v>
      </c>
      <c r="AX1245">
        <v>36469239625</v>
      </c>
      <c r="AY1245">
        <v>13828012722</v>
      </c>
      <c r="AZ1245">
        <v>37535434927</v>
      </c>
      <c r="BA1245">
        <v>7667828341</v>
      </c>
      <c r="BB1245">
        <v>1908949000</v>
      </c>
      <c r="BC1245">
        <v>19044297000</v>
      </c>
      <c r="BD1245">
        <v>69026066993</v>
      </c>
      <c r="BE1245">
        <v>44454790001</v>
      </c>
      <c r="BF1245">
        <v>1</v>
      </c>
      <c r="BG1245">
        <v>1</v>
      </c>
      <c r="BH1245">
        <v>1</v>
      </c>
      <c r="BI1245">
        <v>36469239625</v>
      </c>
      <c r="BJ1245">
        <v>19861041738</v>
      </c>
      <c r="BK1245">
        <v>37006215700</v>
      </c>
      <c r="BL1245">
        <v>36404714347</v>
      </c>
      <c r="BM1245">
        <v>16543672609</v>
      </c>
      <c r="BN1245">
        <v>8787164274</v>
      </c>
      <c r="BO1245">
        <v>24571276992</v>
      </c>
      <c r="BP1245">
        <v>19861041738</v>
      </c>
      <c r="BQ1245">
        <v>771</v>
      </c>
      <c r="BR1245">
        <v>3852</v>
      </c>
      <c r="BS1245">
        <v>771</v>
      </c>
      <c r="BT1245">
        <v>1175</v>
      </c>
    </row>
    <row r="1246" spans="1:72">
      <c r="A1246" t="s">
        <v>1532</v>
      </c>
      <c r="B1246" t="s">
        <v>56</v>
      </c>
      <c r="C1246">
        <v>2018</v>
      </c>
      <c r="D1246" t="s">
        <v>228</v>
      </c>
      <c r="E1246">
        <v>7</v>
      </c>
      <c r="G1246" t="s">
        <v>296</v>
      </c>
      <c r="H1246" t="s">
        <v>1494</v>
      </c>
      <c r="I1246">
        <v>104302813895</v>
      </c>
      <c r="J1246">
        <v>28347818946</v>
      </c>
      <c r="K1246">
        <v>8567865057</v>
      </c>
      <c r="L1246">
        <v>11790258468</v>
      </c>
      <c r="M1246">
        <v>11790258468</v>
      </c>
      <c r="N1246">
        <v>130750372580</v>
      </c>
      <c r="O1246">
        <v>96020880043</v>
      </c>
      <c r="P1246">
        <v>53160946968</v>
      </c>
      <c r="Q1246">
        <v>24228979257</v>
      </c>
      <c r="R1246">
        <v>52444982178</v>
      </c>
      <c r="S1246">
        <v>53160946968</v>
      </c>
      <c r="T1246">
        <v>52760755986</v>
      </c>
      <c r="U1246">
        <v>23859585653</v>
      </c>
      <c r="V1246">
        <v>52760755986</v>
      </c>
      <c r="W1246">
        <v>53732906362</v>
      </c>
      <c r="X1246">
        <v>23859585653</v>
      </c>
      <c r="Y1246">
        <v>10984</v>
      </c>
      <c r="Z1246">
        <v>1042</v>
      </c>
      <c r="AA1246">
        <v>1042</v>
      </c>
      <c r="AB1246">
        <v>52760755986</v>
      </c>
      <c r="AC1246">
        <v>6002829623</v>
      </c>
      <c r="AD1246">
        <v>52760755986</v>
      </c>
      <c r="AE1246">
        <v>28901170333</v>
      </c>
      <c r="AF1246">
        <v>1044</v>
      </c>
      <c r="AG1246">
        <v>1044</v>
      </c>
      <c r="AH1246">
        <v>1044</v>
      </c>
      <c r="AI1246">
        <v>28931967711</v>
      </c>
      <c r="AJ1246">
        <v>28901170333</v>
      </c>
      <c r="AK1246">
        <v>10268047289</v>
      </c>
      <c r="AL1246">
        <v>26844141288</v>
      </c>
      <c r="AM1246">
        <v>55842301757</v>
      </c>
      <c r="AN1246">
        <v>52760755986</v>
      </c>
      <c r="AO1246">
        <v>52914942136</v>
      </c>
      <c r="AP1246">
        <v>52914942136</v>
      </c>
      <c r="AQ1246">
        <v>52459112071</v>
      </c>
      <c r="AR1246">
        <v>27999426987</v>
      </c>
      <c r="AS1246">
        <v>4037471812</v>
      </c>
      <c r="AT1246">
        <v>52599323023</v>
      </c>
      <c r="AU1246">
        <v>51359952668</v>
      </c>
      <c r="AV1246">
        <v>22768964488</v>
      </c>
      <c r="AW1246">
        <v>51014622219</v>
      </c>
      <c r="AX1246">
        <v>52760755986</v>
      </c>
      <c r="AY1246">
        <v>23859585653</v>
      </c>
      <c r="AZ1246">
        <v>54783421769</v>
      </c>
      <c r="BA1246">
        <v>10216986580</v>
      </c>
      <c r="BB1246">
        <v>4302106000</v>
      </c>
      <c r="BC1246">
        <v>25496470088</v>
      </c>
      <c r="BD1246">
        <v>104302813895</v>
      </c>
      <c r="BE1246">
        <v>75138672607</v>
      </c>
      <c r="BF1246">
        <v>1</v>
      </c>
      <c r="BG1246">
        <v>1</v>
      </c>
      <c r="BH1246">
        <v>1</v>
      </c>
      <c r="BI1246">
        <v>52760755986</v>
      </c>
      <c r="BJ1246">
        <v>25364175586</v>
      </c>
      <c r="BK1246">
        <v>54133097344</v>
      </c>
      <c r="BL1246">
        <v>53160946968</v>
      </c>
      <c r="BM1246">
        <v>27796771382</v>
      </c>
      <c r="BN1246">
        <v>14556113290</v>
      </c>
      <c r="BO1246">
        <v>29164141288</v>
      </c>
      <c r="BP1246">
        <v>25364175586</v>
      </c>
      <c r="BQ1246">
        <v>1042</v>
      </c>
      <c r="BR1246">
        <v>9077</v>
      </c>
      <c r="BS1246">
        <v>1042</v>
      </c>
      <c r="BT1246">
        <v>1478</v>
      </c>
    </row>
    <row r="1247" spans="1:72">
      <c r="A1247" t="s">
        <v>1533</v>
      </c>
      <c r="B1247" t="s">
        <v>57</v>
      </c>
      <c r="C1247">
        <v>2018</v>
      </c>
      <c r="D1247" t="s">
        <v>228</v>
      </c>
      <c r="E1247">
        <v>5</v>
      </c>
      <c r="G1247" t="s">
        <v>298</v>
      </c>
      <c r="H1247" t="s">
        <v>1494</v>
      </c>
      <c r="I1247">
        <v>100600292457</v>
      </c>
      <c r="J1247">
        <v>24797255158</v>
      </c>
      <c r="K1247">
        <v>7721716736</v>
      </c>
      <c r="L1247">
        <v>11014776752</v>
      </c>
      <c r="M1247">
        <v>11014776752</v>
      </c>
      <c r="N1247">
        <v>110063027958</v>
      </c>
      <c r="O1247">
        <v>79838455793</v>
      </c>
      <c r="P1247">
        <v>42533676608</v>
      </c>
      <c r="Q1247">
        <v>16091080392</v>
      </c>
      <c r="R1247">
        <v>44135905412</v>
      </c>
      <c r="S1247">
        <v>42533676608</v>
      </c>
      <c r="T1247">
        <v>41744084831</v>
      </c>
      <c r="U1247">
        <v>16573252987</v>
      </c>
      <c r="V1247">
        <v>41744084831</v>
      </c>
      <c r="W1247">
        <v>42413982831</v>
      </c>
      <c r="X1247">
        <v>16573252987</v>
      </c>
      <c r="Y1247">
        <v>7319</v>
      </c>
      <c r="Z1247">
        <v>760</v>
      </c>
      <c r="AA1247">
        <v>760</v>
      </c>
      <c r="AB1247">
        <v>41744084831</v>
      </c>
      <c r="AC1247">
        <v>4263724675</v>
      </c>
      <c r="AD1247">
        <v>41744084831</v>
      </c>
      <c r="AE1247">
        <v>25170831844</v>
      </c>
      <c r="AF1247">
        <v>1131</v>
      </c>
      <c r="AG1247">
        <v>1131</v>
      </c>
      <c r="AH1247">
        <v>1131</v>
      </c>
      <c r="AI1247">
        <v>26442596216</v>
      </c>
      <c r="AJ1247">
        <v>25170831844</v>
      </c>
      <c r="AK1247">
        <v>9408742087</v>
      </c>
      <c r="AL1247">
        <v>23455460025</v>
      </c>
      <c r="AM1247">
        <v>44343069470</v>
      </c>
      <c r="AN1247">
        <v>41744084831</v>
      </c>
      <c r="AO1247">
        <v>42232901576</v>
      </c>
      <c r="AP1247">
        <v>42232901576</v>
      </c>
      <c r="AQ1247">
        <v>42090921148</v>
      </c>
      <c r="AR1247">
        <v>20335282714</v>
      </c>
      <c r="AS1247">
        <v>2441195107</v>
      </c>
      <c r="AT1247">
        <v>41459339027</v>
      </c>
      <c r="AU1247">
        <v>40470289533</v>
      </c>
      <c r="AV1247">
        <v>15759360452</v>
      </c>
      <c r="AW1247">
        <v>40751554798</v>
      </c>
      <c r="AX1247">
        <v>41744084831</v>
      </c>
      <c r="AY1247">
        <v>16573252987</v>
      </c>
      <c r="AZ1247">
        <v>43235858647</v>
      </c>
      <c r="BA1247">
        <v>8915080690</v>
      </c>
      <c r="BB1247">
        <v>2583274000</v>
      </c>
      <c r="BC1247">
        <v>20887346000</v>
      </c>
      <c r="BD1247">
        <v>100600292457</v>
      </c>
      <c r="BE1247">
        <v>72206991138</v>
      </c>
      <c r="BF1247">
        <v>1</v>
      </c>
      <c r="BG1247">
        <v>1</v>
      </c>
      <c r="BH1247">
        <v>1</v>
      </c>
      <c r="BI1247">
        <v>41744084831</v>
      </c>
      <c r="BJ1247">
        <v>23290487576</v>
      </c>
      <c r="BK1247">
        <v>43203574608</v>
      </c>
      <c r="BL1247">
        <v>42533676608</v>
      </c>
      <c r="BM1247">
        <v>19243189032</v>
      </c>
      <c r="BN1247">
        <v>10555408191</v>
      </c>
      <c r="BO1247">
        <v>28393301319</v>
      </c>
      <c r="BP1247">
        <v>23290487576</v>
      </c>
      <c r="BQ1247">
        <v>760</v>
      </c>
      <c r="BR1247">
        <v>5642</v>
      </c>
      <c r="BS1247">
        <v>760</v>
      </c>
      <c r="BT1247">
        <v>1435</v>
      </c>
    </row>
    <row r="1248" spans="1:72">
      <c r="A1248" t="s">
        <v>1534</v>
      </c>
      <c r="B1248" t="s">
        <v>58</v>
      </c>
      <c r="C1248">
        <v>2018</v>
      </c>
      <c r="D1248" t="s">
        <v>231</v>
      </c>
      <c r="E1248">
        <v>6</v>
      </c>
      <c r="G1248" t="s">
        <v>300</v>
      </c>
      <c r="H1248" t="s">
        <v>1494</v>
      </c>
      <c r="I1248">
        <v>67067659830</v>
      </c>
      <c r="J1248">
        <v>4149000313</v>
      </c>
      <c r="K1248">
        <v>2697776129</v>
      </c>
      <c r="L1248">
        <v>4088633104</v>
      </c>
      <c r="M1248">
        <v>4088633104</v>
      </c>
      <c r="N1248">
        <v>49105123979</v>
      </c>
      <c r="O1248">
        <v>38011811593</v>
      </c>
      <c r="P1248">
        <v>18544220441</v>
      </c>
      <c r="Q1248">
        <v>18544220441</v>
      </c>
      <c r="R1248">
        <v>18038278235</v>
      </c>
      <c r="S1248">
        <v>18544220441</v>
      </c>
      <c r="T1248">
        <v>18448049822</v>
      </c>
      <c r="U1248">
        <v>18448049822</v>
      </c>
      <c r="V1248">
        <v>18448049822</v>
      </c>
      <c r="W1248">
        <v>19163366437</v>
      </c>
      <c r="X1248">
        <v>18448049822</v>
      </c>
      <c r="Y1248">
        <v>10211</v>
      </c>
      <c r="Z1248">
        <v>700</v>
      </c>
      <c r="AA1248">
        <v>700</v>
      </c>
      <c r="AB1248">
        <v>18448049822</v>
      </c>
      <c r="AC1248">
        <v>5773593642</v>
      </c>
      <c r="AM1248">
        <v>29255523752</v>
      </c>
      <c r="AN1248">
        <v>18448049822</v>
      </c>
      <c r="AO1248">
        <v>18006038235</v>
      </c>
      <c r="AP1248">
        <v>18006038235</v>
      </c>
      <c r="AQ1248">
        <v>18613547691</v>
      </c>
      <c r="AR1248">
        <v>18613547691</v>
      </c>
      <c r="AS1248">
        <v>1474837956</v>
      </c>
      <c r="AT1248">
        <v>18436750142</v>
      </c>
      <c r="AU1248">
        <v>18007165356</v>
      </c>
      <c r="AV1248">
        <v>18007165356</v>
      </c>
      <c r="AW1248">
        <v>17918591352</v>
      </c>
      <c r="AX1248">
        <v>18448049822</v>
      </c>
      <c r="AY1248">
        <v>18448049822</v>
      </c>
      <c r="AZ1248">
        <v>19606041293</v>
      </c>
      <c r="BB1248">
        <v>1621874000</v>
      </c>
      <c r="BD1248">
        <v>67067659830</v>
      </c>
      <c r="BE1248">
        <v>67067659830</v>
      </c>
      <c r="BF1248">
        <v>1</v>
      </c>
      <c r="BG1248">
        <v>1</v>
      </c>
      <c r="BI1248">
        <v>18448049822</v>
      </c>
      <c r="BK1248">
        <v>19259537056</v>
      </c>
      <c r="BL1248">
        <v>18544220441</v>
      </c>
      <c r="BM1248">
        <v>18544220441</v>
      </c>
      <c r="BN1248">
        <v>12083133598</v>
      </c>
      <c r="BQ1248">
        <v>700</v>
      </c>
      <c r="BR1248">
        <v>8585</v>
      </c>
      <c r="BS1248">
        <v>700</v>
      </c>
      <c r="BT1248">
        <v>309</v>
      </c>
    </row>
    <row r="1249" spans="1:72">
      <c r="A1249" t="s">
        <v>1535</v>
      </c>
      <c r="B1249" t="s">
        <v>59</v>
      </c>
      <c r="C1249">
        <v>2018</v>
      </c>
      <c r="D1249" t="s">
        <v>223</v>
      </c>
      <c r="E1249">
        <v>2</v>
      </c>
      <c r="G1249" t="s">
        <v>302</v>
      </c>
      <c r="H1249" t="s">
        <v>1494</v>
      </c>
      <c r="I1249">
        <v>49369102329</v>
      </c>
      <c r="J1249">
        <v>25266576176</v>
      </c>
      <c r="K1249">
        <v>8629686800</v>
      </c>
      <c r="L1249">
        <v>10961659525</v>
      </c>
      <c r="M1249">
        <v>10961659525</v>
      </c>
      <c r="N1249">
        <v>55150704781</v>
      </c>
      <c r="O1249">
        <v>36191338750</v>
      </c>
      <c r="P1249">
        <v>31461575328</v>
      </c>
      <c r="Q1249">
        <v>6321814427</v>
      </c>
      <c r="R1249">
        <v>34410174951</v>
      </c>
      <c r="S1249">
        <v>31461575328</v>
      </c>
      <c r="T1249">
        <v>30427218421</v>
      </c>
      <c r="U1249">
        <v>6255277232</v>
      </c>
      <c r="V1249">
        <v>30427218421</v>
      </c>
      <c r="W1249">
        <v>30777053561</v>
      </c>
      <c r="X1249">
        <v>6255277232</v>
      </c>
      <c r="Y1249">
        <v>1215</v>
      </c>
      <c r="Z1249">
        <v>329</v>
      </c>
      <c r="AA1249">
        <v>329</v>
      </c>
      <c r="AB1249">
        <v>30427218421</v>
      </c>
      <c r="AC1249">
        <v>707541824</v>
      </c>
      <c r="AD1249">
        <v>30427218421</v>
      </c>
      <c r="AE1249">
        <v>24171941189</v>
      </c>
      <c r="AF1249">
        <v>966</v>
      </c>
      <c r="AG1249">
        <v>966</v>
      </c>
      <c r="AH1249">
        <v>966</v>
      </c>
      <c r="AI1249">
        <v>25139760901</v>
      </c>
      <c r="AJ1249">
        <v>24171941189</v>
      </c>
      <c r="AK1249">
        <v>8670076817</v>
      </c>
      <c r="AL1249">
        <v>23114951897</v>
      </c>
      <c r="AM1249">
        <v>26878204759</v>
      </c>
      <c r="AN1249">
        <v>30427218421</v>
      </c>
      <c r="AO1249">
        <v>31627264564</v>
      </c>
      <c r="AP1249">
        <v>31627264564</v>
      </c>
      <c r="AQ1249">
        <v>30800340415</v>
      </c>
      <c r="AR1249">
        <v>9010649428</v>
      </c>
      <c r="AS1249">
        <v>1783776355</v>
      </c>
      <c r="AT1249">
        <v>30290467661</v>
      </c>
      <c r="AU1249">
        <v>29859874793</v>
      </c>
      <c r="AV1249">
        <v>5917811000</v>
      </c>
      <c r="AW1249">
        <v>29991281106</v>
      </c>
      <c r="AX1249">
        <v>30427218421</v>
      </c>
      <c r="AY1249">
        <v>6255277232</v>
      </c>
      <c r="AZ1249">
        <v>30982623737</v>
      </c>
      <c r="BA1249">
        <v>8921731254</v>
      </c>
      <c r="BB1249">
        <v>2145380000</v>
      </c>
      <c r="BC1249">
        <v>21088066000</v>
      </c>
      <c r="BD1249">
        <v>49369102329</v>
      </c>
      <c r="BE1249">
        <v>25091905699</v>
      </c>
      <c r="BF1249">
        <v>1</v>
      </c>
      <c r="BG1249">
        <v>1</v>
      </c>
      <c r="BH1249">
        <v>1</v>
      </c>
      <c r="BI1249">
        <v>30427218421</v>
      </c>
      <c r="BJ1249">
        <v>22572210058</v>
      </c>
      <c r="BK1249">
        <v>31811410468</v>
      </c>
      <c r="BL1249">
        <v>31461575328</v>
      </c>
      <c r="BM1249">
        <v>8889365270</v>
      </c>
      <c r="BN1249">
        <v>3352758539</v>
      </c>
      <c r="BO1249">
        <v>24277196630</v>
      </c>
      <c r="BP1249">
        <v>22572210058</v>
      </c>
      <c r="BQ1249">
        <v>329</v>
      </c>
      <c r="BR1249">
        <v>988</v>
      </c>
      <c r="BS1249">
        <v>329</v>
      </c>
      <c r="BT1249">
        <v>1062</v>
      </c>
    </row>
    <row r="1250" spans="1:72">
      <c r="A1250" t="s">
        <v>1536</v>
      </c>
      <c r="B1250" t="s">
        <v>60</v>
      </c>
      <c r="C1250">
        <v>2018</v>
      </c>
      <c r="D1250" t="s">
        <v>207</v>
      </c>
      <c r="E1250">
        <v>7</v>
      </c>
      <c r="G1250" t="s">
        <v>304</v>
      </c>
      <c r="H1250" t="s">
        <v>1494</v>
      </c>
      <c r="I1250">
        <v>252738948672</v>
      </c>
      <c r="J1250">
        <v>54298556860</v>
      </c>
      <c r="K1250">
        <v>24175291518</v>
      </c>
      <c r="L1250">
        <v>38955336563</v>
      </c>
      <c r="M1250">
        <v>38955336563</v>
      </c>
      <c r="N1250">
        <v>279581993876</v>
      </c>
      <c r="O1250">
        <v>168214352085</v>
      </c>
      <c r="P1250">
        <v>109675029461</v>
      </c>
      <c r="Q1250">
        <v>65487654368</v>
      </c>
      <c r="R1250">
        <v>112974273381</v>
      </c>
      <c r="S1250">
        <v>109675029461</v>
      </c>
      <c r="T1250">
        <v>108682061724</v>
      </c>
      <c r="U1250">
        <v>64527842135</v>
      </c>
      <c r="V1250">
        <v>108682061724</v>
      </c>
      <c r="W1250">
        <v>114588045411</v>
      </c>
      <c r="X1250">
        <v>64527842135</v>
      </c>
      <c r="Y1250">
        <v>15812</v>
      </c>
      <c r="Z1250">
        <v>2360</v>
      </c>
      <c r="AA1250">
        <v>2360</v>
      </c>
      <c r="AB1250">
        <v>108682061724</v>
      </c>
      <c r="AC1250">
        <v>9098646693</v>
      </c>
      <c r="AD1250">
        <v>108682061724</v>
      </c>
      <c r="AE1250">
        <v>44154219589</v>
      </c>
      <c r="AF1250">
        <v>1846</v>
      </c>
      <c r="AG1250">
        <v>1846</v>
      </c>
      <c r="AH1250">
        <v>1846</v>
      </c>
      <c r="AI1250">
        <v>44187375093</v>
      </c>
      <c r="AJ1250">
        <v>44154219589</v>
      </c>
      <c r="AK1250">
        <v>17700150138</v>
      </c>
      <c r="AL1250">
        <v>39202826775</v>
      </c>
      <c r="AM1250">
        <v>132650530920</v>
      </c>
      <c r="AN1250">
        <v>108682061724</v>
      </c>
      <c r="AO1250">
        <v>110501812902</v>
      </c>
      <c r="AP1250">
        <v>110501812902</v>
      </c>
      <c r="AQ1250">
        <v>105078777634</v>
      </c>
      <c r="AR1250">
        <v>68337852267</v>
      </c>
      <c r="AS1250">
        <v>17302111770</v>
      </c>
      <c r="AT1250">
        <v>108420156682</v>
      </c>
      <c r="AU1250">
        <v>105430784241</v>
      </c>
      <c r="AV1250">
        <v>61870937365</v>
      </c>
      <c r="AW1250">
        <v>105074351449</v>
      </c>
      <c r="AX1250">
        <v>108682061724</v>
      </c>
      <c r="AY1250">
        <v>64527842135</v>
      </c>
      <c r="AZ1250">
        <v>113333330381</v>
      </c>
      <c r="BA1250">
        <v>14939037014</v>
      </c>
      <c r="BB1250">
        <v>16072220000</v>
      </c>
      <c r="BC1250">
        <v>37927016000</v>
      </c>
      <c r="BD1250">
        <v>252738948672</v>
      </c>
      <c r="BE1250">
        <v>209124792482</v>
      </c>
      <c r="BF1250">
        <v>1</v>
      </c>
      <c r="BG1250">
        <v>1</v>
      </c>
      <c r="BH1250">
        <v>1</v>
      </c>
      <c r="BI1250">
        <v>108682061724</v>
      </c>
      <c r="BJ1250">
        <v>37487913763</v>
      </c>
      <c r="BK1250">
        <v>115581013148</v>
      </c>
      <c r="BL1250">
        <v>109675029461</v>
      </c>
      <c r="BM1250">
        <v>72187115698</v>
      </c>
      <c r="BN1250">
        <v>32469139486</v>
      </c>
      <c r="BO1250">
        <v>43614156190</v>
      </c>
      <c r="BP1250">
        <v>37487913763</v>
      </c>
      <c r="BQ1250">
        <v>2360</v>
      </c>
      <c r="BR1250">
        <v>9724</v>
      </c>
      <c r="BS1250">
        <v>2360</v>
      </c>
      <c r="BT1250">
        <v>2486</v>
      </c>
    </row>
    <row r="1251" spans="1:72">
      <c r="A1251" t="s">
        <v>1537</v>
      </c>
      <c r="B1251" t="s">
        <v>61</v>
      </c>
      <c r="C1251">
        <v>2018</v>
      </c>
      <c r="D1251" t="s">
        <v>212</v>
      </c>
      <c r="E1251">
        <v>4</v>
      </c>
      <c r="G1251" t="s">
        <v>306</v>
      </c>
      <c r="H1251" t="s">
        <v>1494</v>
      </c>
      <c r="I1251">
        <v>49871050697</v>
      </c>
      <c r="J1251">
        <v>2050986399</v>
      </c>
      <c r="K1251">
        <v>999519359</v>
      </c>
      <c r="L1251">
        <v>1512157593</v>
      </c>
      <c r="M1251">
        <v>1512157593</v>
      </c>
      <c r="N1251">
        <v>17974994032</v>
      </c>
      <c r="O1251">
        <v>16248038282</v>
      </c>
      <c r="P1251">
        <v>7929279206</v>
      </c>
      <c r="Q1251">
        <v>7929279206</v>
      </c>
      <c r="R1251">
        <v>8349267577</v>
      </c>
      <c r="S1251">
        <v>7929279206</v>
      </c>
      <c r="T1251">
        <v>7648601947</v>
      </c>
      <c r="U1251">
        <v>7648601947</v>
      </c>
      <c r="V1251">
        <v>7648601947</v>
      </c>
      <c r="W1251">
        <v>7724955947</v>
      </c>
      <c r="X1251">
        <v>7648601947</v>
      </c>
      <c r="Y1251">
        <v>4195</v>
      </c>
      <c r="Z1251">
        <v>215</v>
      </c>
      <c r="AA1251">
        <v>215</v>
      </c>
      <c r="AB1251">
        <v>7648601947</v>
      </c>
      <c r="AC1251">
        <v>2580135810</v>
      </c>
      <c r="AM1251">
        <v>11127498261</v>
      </c>
      <c r="AN1251">
        <v>7648601947</v>
      </c>
      <c r="AO1251">
        <v>8164828398</v>
      </c>
      <c r="AP1251">
        <v>8164828398</v>
      </c>
      <c r="AQ1251">
        <v>7777830709</v>
      </c>
      <c r="AR1251">
        <v>7777830709</v>
      </c>
      <c r="AS1251">
        <v>100238852</v>
      </c>
      <c r="AT1251">
        <v>7646947019</v>
      </c>
      <c r="AU1251">
        <v>7295789283</v>
      </c>
      <c r="AV1251">
        <v>7295789283</v>
      </c>
      <c r="AW1251">
        <v>7458767576</v>
      </c>
      <c r="AX1251">
        <v>7648601947</v>
      </c>
      <c r="AY1251">
        <v>7648601947</v>
      </c>
      <c r="AZ1251">
        <v>8237107059</v>
      </c>
      <c r="BB1251">
        <v>140736000</v>
      </c>
      <c r="BD1251">
        <v>49871050697</v>
      </c>
      <c r="BE1251">
        <v>49871050697</v>
      </c>
      <c r="BF1251">
        <v>1</v>
      </c>
      <c r="BG1251">
        <v>1</v>
      </c>
      <c r="BI1251">
        <v>7648601947</v>
      </c>
      <c r="BK1251">
        <v>8005633206</v>
      </c>
      <c r="BL1251">
        <v>7929279206</v>
      </c>
      <c r="BM1251">
        <v>7929279206</v>
      </c>
      <c r="BN1251">
        <v>5750879182</v>
      </c>
      <c r="BQ1251">
        <v>215</v>
      </c>
      <c r="BR1251">
        <v>3818</v>
      </c>
      <c r="BS1251">
        <v>215</v>
      </c>
      <c r="BT1251">
        <v>143</v>
      </c>
    </row>
    <row r="1252" spans="1:72">
      <c r="A1252" t="s">
        <v>1538</v>
      </c>
      <c r="B1252" t="s">
        <v>62</v>
      </c>
      <c r="C1252">
        <v>2018</v>
      </c>
      <c r="D1252" t="s">
        <v>215</v>
      </c>
      <c r="E1252">
        <v>5</v>
      </c>
      <c r="G1252" t="s">
        <v>308</v>
      </c>
      <c r="H1252" t="s">
        <v>1494</v>
      </c>
      <c r="I1252">
        <v>45542337284</v>
      </c>
      <c r="J1252">
        <v>3293770371</v>
      </c>
      <c r="K1252">
        <v>2044401242</v>
      </c>
      <c r="L1252">
        <v>4065790765</v>
      </c>
      <c r="M1252">
        <v>4065790765</v>
      </c>
      <c r="N1252">
        <v>39479941266</v>
      </c>
      <c r="O1252">
        <v>25955818781</v>
      </c>
      <c r="P1252">
        <v>11349778212</v>
      </c>
      <c r="Q1252">
        <v>11349778212</v>
      </c>
      <c r="R1252">
        <v>11167113881</v>
      </c>
      <c r="S1252">
        <v>11349778212</v>
      </c>
      <c r="T1252">
        <v>11292281831</v>
      </c>
      <c r="U1252">
        <v>11292281831</v>
      </c>
      <c r="V1252">
        <v>11292281831</v>
      </c>
      <c r="W1252">
        <v>11745855696</v>
      </c>
      <c r="X1252">
        <v>11292281831</v>
      </c>
      <c r="Y1252">
        <v>5750</v>
      </c>
      <c r="Z1252">
        <v>349</v>
      </c>
      <c r="AA1252">
        <v>349</v>
      </c>
      <c r="AB1252">
        <v>11292281831</v>
      </c>
      <c r="AC1252">
        <v>3369008835</v>
      </c>
      <c r="AM1252">
        <v>19266518141</v>
      </c>
      <c r="AN1252">
        <v>11292281831</v>
      </c>
      <c r="AO1252">
        <v>11026830536</v>
      </c>
      <c r="AP1252">
        <v>11026830536</v>
      </c>
      <c r="AQ1252">
        <v>11565283244</v>
      </c>
      <c r="AR1252">
        <v>11565283244</v>
      </c>
      <c r="AS1252">
        <v>1801605829</v>
      </c>
      <c r="AT1252">
        <v>11271599204</v>
      </c>
      <c r="AU1252">
        <v>10652713337</v>
      </c>
      <c r="AV1252">
        <v>10652713337</v>
      </c>
      <c r="AW1252">
        <v>11111665810</v>
      </c>
      <c r="AX1252">
        <v>11292281831</v>
      </c>
      <c r="AY1252">
        <v>11292281831</v>
      </c>
      <c r="AZ1252">
        <v>12298675858</v>
      </c>
      <c r="BB1252">
        <v>1815000000</v>
      </c>
      <c r="BD1252">
        <v>45542337284</v>
      </c>
      <c r="BE1252">
        <v>45542337284</v>
      </c>
      <c r="BF1252">
        <v>1</v>
      </c>
      <c r="BG1252">
        <v>1</v>
      </c>
      <c r="BI1252">
        <v>11292281831</v>
      </c>
      <c r="BK1252">
        <v>11803352077</v>
      </c>
      <c r="BL1252">
        <v>11349778212</v>
      </c>
      <c r="BM1252">
        <v>11349778212</v>
      </c>
      <c r="BN1252">
        <v>6211857665</v>
      </c>
      <c r="BQ1252">
        <v>349</v>
      </c>
      <c r="BR1252">
        <v>4091</v>
      </c>
      <c r="BS1252">
        <v>349</v>
      </c>
      <c r="BT1252">
        <v>239</v>
      </c>
    </row>
    <row r="1253" spans="1:72">
      <c r="A1253" t="s">
        <v>1539</v>
      </c>
      <c r="B1253" t="s">
        <v>63</v>
      </c>
      <c r="C1253">
        <v>2018</v>
      </c>
      <c r="D1253" t="s">
        <v>215</v>
      </c>
      <c r="E1253">
        <v>2</v>
      </c>
      <c r="G1253" t="s">
        <v>310</v>
      </c>
      <c r="H1253" t="s">
        <v>1494</v>
      </c>
      <c r="I1253">
        <v>22837811467</v>
      </c>
      <c r="J1253">
        <v>2171233770</v>
      </c>
      <c r="K1253">
        <v>1193101913</v>
      </c>
      <c r="L1253">
        <v>2121957093</v>
      </c>
      <c r="M1253">
        <v>2121957093</v>
      </c>
      <c r="N1253">
        <v>26279276260</v>
      </c>
      <c r="O1253">
        <v>16556836222</v>
      </c>
      <c r="P1253">
        <v>7340306042</v>
      </c>
      <c r="Q1253">
        <v>7340306042</v>
      </c>
      <c r="R1253">
        <v>7698259081</v>
      </c>
      <c r="S1253">
        <v>7340306042</v>
      </c>
      <c r="T1253">
        <v>7172176075</v>
      </c>
      <c r="U1253">
        <v>7172176075</v>
      </c>
      <c r="V1253">
        <v>7172176075</v>
      </c>
      <c r="W1253">
        <v>7529507135</v>
      </c>
      <c r="X1253">
        <v>7172176075</v>
      </c>
      <c r="Y1253">
        <v>2062</v>
      </c>
      <c r="Z1253">
        <v>221</v>
      </c>
      <c r="AA1253">
        <v>221</v>
      </c>
      <c r="AB1253">
        <v>7172176075</v>
      </c>
      <c r="AC1253">
        <v>1271128818</v>
      </c>
      <c r="AM1253">
        <v>10406041117</v>
      </c>
      <c r="AN1253">
        <v>7172176075</v>
      </c>
      <c r="AO1253">
        <v>7043576186</v>
      </c>
      <c r="AP1253">
        <v>7043576186</v>
      </c>
      <c r="AQ1253">
        <v>7467780769</v>
      </c>
      <c r="AR1253">
        <v>7467780769</v>
      </c>
      <c r="AS1253">
        <v>1093402687</v>
      </c>
      <c r="AT1253">
        <v>7161148535</v>
      </c>
      <c r="AU1253">
        <v>6873204016</v>
      </c>
      <c r="AV1253">
        <v>6873204016</v>
      </c>
      <c r="AW1253">
        <v>6867783307</v>
      </c>
      <c r="AX1253">
        <v>7172176075</v>
      </c>
      <c r="AY1253">
        <v>7172176075</v>
      </c>
      <c r="AZ1253">
        <v>7720627816</v>
      </c>
      <c r="BB1253">
        <v>907949000</v>
      </c>
      <c r="BD1253">
        <v>22837811467</v>
      </c>
      <c r="BE1253">
        <v>22837811467</v>
      </c>
      <c r="BF1253">
        <v>1</v>
      </c>
      <c r="BG1253">
        <v>1</v>
      </c>
      <c r="BI1253">
        <v>7172176075</v>
      </c>
      <c r="BK1253">
        <v>7697637102</v>
      </c>
      <c r="BL1253">
        <v>7340306042</v>
      </c>
      <c r="BM1253">
        <v>7340306042</v>
      </c>
      <c r="BN1253">
        <v>3654481809</v>
      </c>
      <c r="BQ1253">
        <v>221</v>
      </c>
      <c r="BR1253">
        <v>1145</v>
      </c>
      <c r="BS1253">
        <v>221</v>
      </c>
      <c r="BT1253">
        <v>142</v>
      </c>
    </row>
    <row r="1254" spans="1:72">
      <c r="A1254" t="s">
        <v>1540</v>
      </c>
      <c r="B1254" t="s">
        <v>64</v>
      </c>
      <c r="C1254">
        <v>2018</v>
      </c>
      <c r="D1254" t="s">
        <v>228</v>
      </c>
      <c r="E1254">
        <v>5</v>
      </c>
      <c r="G1254" t="s">
        <v>312</v>
      </c>
      <c r="H1254" t="s">
        <v>1494</v>
      </c>
      <c r="I1254">
        <v>76171561400</v>
      </c>
      <c r="J1254">
        <v>34420281760</v>
      </c>
      <c r="K1254">
        <v>8262599151</v>
      </c>
      <c r="L1254">
        <v>11797766624</v>
      </c>
      <c r="M1254">
        <v>11797766624</v>
      </c>
      <c r="N1254">
        <v>93790940545</v>
      </c>
      <c r="O1254">
        <v>63502758790</v>
      </c>
      <c r="P1254">
        <v>45192470547</v>
      </c>
      <c r="Q1254">
        <v>16551225551</v>
      </c>
      <c r="R1254">
        <v>45106828547</v>
      </c>
      <c r="S1254">
        <v>45192470547</v>
      </c>
      <c r="T1254">
        <v>43845163916</v>
      </c>
      <c r="U1254">
        <v>16250084585</v>
      </c>
      <c r="V1254">
        <v>43845163916</v>
      </c>
      <c r="W1254">
        <v>44424145827</v>
      </c>
      <c r="X1254">
        <v>16250084585</v>
      </c>
      <c r="Y1254">
        <v>7193</v>
      </c>
      <c r="Z1254">
        <v>815</v>
      </c>
      <c r="AA1254">
        <v>815</v>
      </c>
      <c r="AB1254">
        <v>43845163916</v>
      </c>
      <c r="AC1254">
        <v>4191264497</v>
      </c>
      <c r="AD1254">
        <v>43845163916</v>
      </c>
      <c r="AE1254">
        <v>27595079331</v>
      </c>
      <c r="AF1254">
        <v>902</v>
      </c>
      <c r="AG1254">
        <v>902</v>
      </c>
      <c r="AH1254">
        <v>902</v>
      </c>
      <c r="AI1254">
        <v>28641244996</v>
      </c>
      <c r="AJ1254">
        <v>27595079331</v>
      </c>
      <c r="AK1254">
        <v>10017772917</v>
      </c>
      <c r="AL1254">
        <v>29907614306</v>
      </c>
      <c r="AM1254">
        <v>48103175495</v>
      </c>
      <c r="AN1254">
        <v>43845163916</v>
      </c>
      <c r="AO1254">
        <v>44944767899</v>
      </c>
      <c r="AP1254">
        <v>44944767899</v>
      </c>
      <c r="AQ1254">
        <v>43973230810</v>
      </c>
      <c r="AR1254">
        <v>20530319895</v>
      </c>
      <c r="AS1254">
        <v>2376843361</v>
      </c>
      <c r="AT1254">
        <v>43571069407</v>
      </c>
      <c r="AU1254">
        <v>42473691343</v>
      </c>
      <c r="AV1254">
        <v>15464862810</v>
      </c>
      <c r="AW1254">
        <v>42185452925</v>
      </c>
      <c r="AX1254">
        <v>43845163916</v>
      </c>
      <c r="AY1254">
        <v>16250084585</v>
      </c>
      <c r="AZ1254">
        <v>45332789919</v>
      </c>
      <c r="BA1254">
        <v>9490147306</v>
      </c>
      <c r="BB1254">
        <v>2691755000</v>
      </c>
      <c r="BC1254">
        <v>22435377000</v>
      </c>
      <c r="BD1254">
        <v>76171561400</v>
      </c>
      <c r="BE1254">
        <v>44615531292</v>
      </c>
      <c r="BF1254">
        <v>1</v>
      </c>
      <c r="BG1254">
        <v>1</v>
      </c>
      <c r="BH1254">
        <v>1</v>
      </c>
      <c r="BI1254">
        <v>43845163916</v>
      </c>
      <c r="BJ1254">
        <v>24722016013</v>
      </c>
      <c r="BK1254">
        <v>45771452458</v>
      </c>
      <c r="BL1254">
        <v>45192470547</v>
      </c>
      <c r="BM1254">
        <v>20470454534</v>
      </c>
      <c r="BN1254">
        <v>11029070583</v>
      </c>
      <c r="BO1254">
        <v>31556030108</v>
      </c>
      <c r="BP1254">
        <v>24722016013</v>
      </c>
      <c r="BQ1254">
        <v>815</v>
      </c>
      <c r="BR1254">
        <v>6055</v>
      </c>
      <c r="BS1254">
        <v>815</v>
      </c>
      <c r="BT1254">
        <v>1109</v>
      </c>
    </row>
    <row r="1255" spans="1:72">
      <c r="A1255" t="s">
        <v>1541</v>
      </c>
      <c r="B1255" t="s">
        <v>65</v>
      </c>
      <c r="C1255">
        <v>2018</v>
      </c>
      <c r="D1255" t="s">
        <v>218</v>
      </c>
      <c r="E1255">
        <v>4</v>
      </c>
      <c r="G1255" t="s">
        <v>314</v>
      </c>
      <c r="H1255" t="s">
        <v>1494</v>
      </c>
      <c r="I1255">
        <v>22946756371</v>
      </c>
      <c r="J1255">
        <v>1338193246</v>
      </c>
      <c r="K1255">
        <v>1062816447</v>
      </c>
      <c r="L1255">
        <v>1480564349</v>
      </c>
      <c r="M1255">
        <v>1480564349</v>
      </c>
      <c r="N1255">
        <v>12990918018</v>
      </c>
      <c r="O1255">
        <v>11572443059</v>
      </c>
      <c r="P1255">
        <v>5773862734</v>
      </c>
      <c r="Q1255">
        <v>5773862734</v>
      </c>
      <c r="R1255">
        <v>5641068548</v>
      </c>
      <c r="S1255">
        <v>5773862734</v>
      </c>
      <c r="T1255">
        <v>5711792771</v>
      </c>
      <c r="U1255">
        <v>5711792771</v>
      </c>
      <c r="V1255">
        <v>5711792771</v>
      </c>
      <c r="W1255">
        <v>5796810621</v>
      </c>
      <c r="X1255">
        <v>5711792771</v>
      </c>
      <c r="Y1255">
        <v>3901</v>
      </c>
      <c r="Z1255">
        <v>216</v>
      </c>
      <c r="AA1255">
        <v>216</v>
      </c>
      <c r="AB1255">
        <v>5711792771</v>
      </c>
      <c r="AC1255">
        <v>2073202784</v>
      </c>
      <c r="AM1255">
        <v>8306501689</v>
      </c>
      <c r="AN1255">
        <v>5711792771</v>
      </c>
      <c r="AO1255">
        <v>5497718523</v>
      </c>
      <c r="AP1255">
        <v>5497718523</v>
      </c>
      <c r="AQ1255">
        <v>5791274391</v>
      </c>
      <c r="AR1255">
        <v>5791274391</v>
      </c>
      <c r="AS1255">
        <v>148738905</v>
      </c>
      <c r="AT1255">
        <v>5708890581</v>
      </c>
      <c r="AU1255">
        <v>5504113305</v>
      </c>
      <c r="AV1255">
        <v>5504113305</v>
      </c>
      <c r="AW1255">
        <v>5556193135</v>
      </c>
      <c r="AX1255">
        <v>5711792771</v>
      </c>
      <c r="AY1255">
        <v>5711792771</v>
      </c>
      <c r="AZ1255">
        <v>6070300067</v>
      </c>
      <c r="BB1255">
        <v>121683000</v>
      </c>
      <c r="BD1255">
        <v>22946756371</v>
      </c>
      <c r="BE1255">
        <v>22946756371</v>
      </c>
      <c r="BF1255">
        <v>1</v>
      </c>
      <c r="BG1255">
        <v>1</v>
      </c>
      <c r="BI1255">
        <v>5711792771</v>
      </c>
      <c r="BK1255">
        <v>5858880584</v>
      </c>
      <c r="BL1255">
        <v>5773862734</v>
      </c>
      <c r="BM1255">
        <v>5773862734</v>
      </c>
      <c r="BN1255">
        <v>4270595764</v>
      </c>
      <c r="BQ1255">
        <v>216</v>
      </c>
      <c r="BR1255">
        <v>3653</v>
      </c>
      <c r="BS1255">
        <v>216</v>
      </c>
      <c r="BT1255">
        <v>113</v>
      </c>
    </row>
    <row r="1256" spans="1:72">
      <c r="A1256" t="s">
        <v>1542</v>
      </c>
      <c r="B1256" t="s">
        <v>66</v>
      </c>
      <c r="C1256">
        <v>2018</v>
      </c>
      <c r="D1256" t="s">
        <v>223</v>
      </c>
      <c r="E1256">
        <v>2</v>
      </c>
      <c r="G1256" t="s">
        <v>316</v>
      </c>
      <c r="H1256" t="s">
        <v>1494</v>
      </c>
      <c r="I1256">
        <v>43913240087</v>
      </c>
      <c r="J1256">
        <v>18799466652</v>
      </c>
      <c r="K1256">
        <v>7311078445</v>
      </c>
      <c r="L1256">
        <v>9213267188</v>
      </c>
      <c r="M1256">
        <v>9213267188</v>
      </c>
      <c r="N1256">
        <v>50646853965</v>
      </c>
      <c r="O1256">
        <v>31272226226</v>
      </c>
      <c r="P1256">
        <v>31387909308</v>
      </c>
      <c r="Q1256">
        <v>5676891131</v>
      </c>
      <c r="R1256">
        <v>32506836395</v>
      </c>
      <c r="S1256">
        <v>31387909308</v>
      </c>
      <c r="T1256">
        <v>30447418902</v>
      </c>
      <c r="U1256">
        <v>5793946809</v>
      </c>
      <c r="V1256">
        <v>30447418902</v>
      </c>
      <c r="W1256">
        <v>30799279418</v>
      </c>
      <c r="X1256">
        <v>5793946809</v>
      </c>
      <c r="Y1256">
        <v>1155</v>
      </c>
      <c r="Z1256">
        <v>387</v>
      </c>
      <c r="AA1256">
        <v>387</v>
      </c>
      <c r="AB1256">
        <v>30447418902</v>
      </c>
      <c r="AC1256">
        <v>640102430</v>
      </c>
      <c r="AD1256">
        <v>30447418902</v>
      </c>
      <c r="AE1256">
        <v>24653472093</v>
      </c>
      <c r="AF1256">
        <v>993</v>
      </c>
      <c r="AG1256">
        <v>993</v>
      </c>
      <c r="AH1256">
        <v>993</v>
      </c>
      <c r="AI1256">
        <v>25711018177</v>
      </c>
      <c r="AJ1256">
        <v>24653472093</v>
      </c>
      <c r="AK1256">
        <v>10213118528</v>
      </c>
      <c r="AL1256">
        <v>17650701660</v>
      </c>
      <c r="AM1256">
        <v>19992102722</v>
      </c>
      <c r="AN1256">
        <v>30447418902</v>
      </c>
      <c r="AO1256">
        <v>31172834682</v>
      </c>
      <c r="AP1256">
        <v>31172834682</v>
      </c>
      <c r="AQ1256">
        <v>30509337560</v>
      </c>
      <c r="AR1256">
        <v>8466027607</v>
      </c>
      <c r="AS1256">
        <v>1239180375</v>
      </c>
      <c r="AT1256">
        <v>30346898545</v>
      </c>
      <c r="AU1256">
        <v>29645765456</v>
      </c>
      <c r="AV1256">
        <v>5389702204</v>
      </c>
      <c r="AW1256">
        <v>29477102509</v>
      </c>
      <c r="AX1256">
        <v>30447418902</v>
      </c>
      <c r="AY1256">
        <v>5793946809</v>
      </c>
      <c r="AZ1256">
        <v>30826285975</v>
      </c>
      <c r="BA1256">
        <v>8773069432</v>
      </c>
      <c r="BB1256">
        <v>1232300000</v>
      </c>
      <c r="BC1256">
        <v>21622196000</v>
      </c>
      <c r="BD1256">
        <v>43913240087</v>
      </c>
      <c r="BE1256">
        <v>23118851427</v>
      </c>
      <c r="BF1256">
        <v>1</v>
      </c>
      <c r="BG1256">
        <v>1</v>
      </c>
      <c r="BH1256">
        <v>1</v>
      </c>
      <c r="BI1256">
        <v>30447418902</v>
      </c>
      <c r="BJ1256">
        <v>22903398775</v>
      </c>
      <c r="BK1256">
        <v>31739769824</v>
      </c>
      <c r="BL1256">
        <v>31387909308</v>
      </c>
      <c r="BM1256">
        <v>8484510533</v>
      </c>
      <c r="BN1256">
        <v>3573832702</v>
      </c>
      <c r="BO1256">
        <v>20794388660</v>
      </c>
      <c r="BP1256">
        <v>22903398775</v>
      </c>
      <c r="BQ1256">
        <v>387</v>
      </c>
      <c r="BR1256">
        <v>950</v>
      </c>
      <c r="BS1256">
        <v>387</v>
      </c>
      <c r="BT1256">
        <v>1058</v>
      </c>
    </row>
    <row r="1257" spans="1:72">
      <c r="A1257" t="s">
        <v>1543</v>
      </c>
      <c r="B1257" t="s">
        <v>67</v>
      </c>
      <c r="C1257">
        <v>2018</v>
      </c>
      <c r="D1257" t="s">
        <v>207</v>
      </c>
      <c r="E1257">
        <v>8</v>
      </c>
      <c r="G1257" t="s">
        <v>318</v>
      </c>
      <c r="H1257" t="s">
        <v>1494</v>
      </c>
      <c r="I1257">
        <v>505316137575</v>
      </c>
      <c r="J1257">
        <v>66150075077</v>
      </c>
      <c r="K1257">
        <v>35523674079</v>
      </c>
      <c r="L1257">
        <v>69748532775</v>
      </c>
      <c r="M1257">
        <v>69748532775</v>
      </c>
      <c r="N1257">
        <v>468873492708</v>
      </c>
      <c r="O1257">
        <v>312657560605</v>
      </c>
      <c r="P1257">
        <v>159511197475</v>
      </c>
      <c r="Q1257">
        <v>111042010375</v>
      </c>
      <c r="R1257">
        <v>174639493710</v>
      </c>
      <c r="S1257">
        <v>159511197475</v>
      </c>
      <c r="T1257">
        <v>157960116947</v>
      </c>
      <c r="U1257">
        <v>110494322668</v>
      </c>
      <c r="V1257">
        <v>157960116947</v>
      </c>
      <c r="W1257">
        <v>168540794498</v>
      </c>
      <c r="X1257">
        <v>110494322668</v>
      </c>
      <c r="Y1257">
        <v>22484</v>
      </c>
      <c r="Z1257">
        <v>3374</v>
      </c>
      <c r="AA1257">
        <v>3374</v>
      </c>
      <c r="AB1257">
        <v>157960116947</v>
      </c>
      <c r="AC1257">
        <v>13385013021</v>
      </c>
      <c r="AD1257">
        <v>157960116947</v>
      </c>
      <c r="AE1257">
        <v>47465794279</v>
      </c>
      <c r="AF1257">
        <v>1863</v>
      </c>
      <c r="AG1257">
        <v>1863</v>
      </c>
      <c r="AH1257">
        <v>1863</v>
      </c>
      <c r="AI1257">
        <v>48469187100</v>
      </c>
      <c r="AJ1257">
        <v>47465794279</v>
      </c>
      <c r="AK1257">
        <v>17973552703</v>
      </c>
      <c r="AL1257">
        <v>51349638567</v>
      </c>
      <c r="AM1257">
        <v>216915015735</v>
      </c>
      <c r="AN1257">
        <v>157960116947</v>
      </c>
      <c r="AO1257">
        <v>169471573642</v>
      </c>
      <c r="AP1257">
        <v>169471573642</v>
      </c>
      <c r="AQ1257">
        <v>158592475248</v>
      </c>
      <c r="AR1257">
        <v>121923056041</v>
      </c>
      <c r="AS1257">
        <v>41742301577</v>
      </c>
      <c r="AT1257">
        <v>157759788389</v>
      </c>
      <c r="AU1257">
        <v>153840571736</v>
      </c>
      <c r="AV1257">
        <v>107049648726</v>
      </c>
      <c r="AW1257">
        <v>154932291229</v>
      </c>
      <c r="AX1257">
        <v>157960116947</v>
      </c>
      <c r="AY1257">
        <v>110494322668</v>
      </c>
      <c r="AZ1257">
        <v>167566240656</v>
      </c>
      <c r="BA1257">
        <v>14648759624</v>
      </c>
      <c r="BB1257">
        <v>45843653000</v>
      </c>
      <c r="BC1257">
        <v>36129110000</v>
      </c>
      <c r="BD1257">
        <v>505316137575</v>
      </c>
      <c r="BE1257">
        <v>440506499008</v>
      </c>
      <c r="BF1257">
        <v>1</v>
      </c>
      <c r="BG1257">
        <v>1</v>
      </c>
      <c r="BH1257">
        <v>1</v>
      </c>
      <c r="BI1257">
        <v>157960116947</v>
      </c>
      <c r="BJ1257">
        <v>38643740088</v>
      </c>
      <c r="BK1257">
        <v>170091875026</v>
      </c>
      <c r="BL1257">
        <v>159511197475</v>
      </c>
      <c r="BM1257">
        <v>120867457387</v>
      </c>
      <c r="BN1257">
        <v>49627343113</v>
      </c>
      <c r="BO1257">
        <v>64809638567</v>
      </c>
      <c r="BP1257">
        <v>38643740088</v>
      </c>
      <c r="BQ1257">
        <v>3374</v>
      </c>
      <c r="BR1257">
        <v>13117</v>
      </c>
      <c r="BS1257">
        <v>3374</v>
      </c>
      <c r="BT1257">
        <v>3471</v>
      </c>
    </row>
    <row r="1258" spans="1:72">
      <c r="A1258" t="s">
        <v>1544</v>
      </c>
      <c r="B1258" t="s">
        <v>68</v>
      </c>
      <c r="C1258">
        <v>2018</v>
      </c>
      <c r="D1258" t="s">
        <v>212</v>
      </c>
      <c r="E1258">
        <v>2</v>
      </c>
      <c r="G1258" t="s">
        <v>320</v>
      </c>
      <c r="H1258" t="s">
        <v>1494</v>
      </c>
      <c r="I1258">
        <v>37626815218</v>
      </c>
      <c r="J1258">
        <v>1003756879</v>
      </c>
      <c r="K1258">
        <v>827153488</v>
      </c>
      <c r="L1258">
        <v>1066764865</v>
      </c>
      <c r="M1258">
        <v>1066764865</v>
      </c>
      <c r="N1258">
        <v>15934734513</v>
      </c>
      <c r="O1258">
        <v>14894225275</v>
      </c>
      <c r="P1258">
        <v>5141793459</v>
      </c>
      <c r="Q1258">
        <v>5141793459</v>
      </c>
      <c r="R1258">
        <v>5267110267</v>
      </c>
      <c r="S1258">
        <v>5141793459</v>
      </c>
      <c r="T1258">
        <v>4996139200</v>
      </c>
      <c r="U1258">
        <v>4996139200</v>
      </c>
      <c r="V1258">
        <v>4996139200</v>
      </c>
      <c r="W1258">
        <v>5044458786</v>
      </c>
      <c r="X1258">
        <v>4996139200</v>
      </c>
      <c r="Y1258">
        <v>1615</v>
      </c>
      <c r="Z1258">
        <v>119</v>
      </c>
      <c r="AA1258">
        <v>119</v>
      </c>
      <c r="AB1258">
        <v>4996139200</v>
      </c>
      <c r="AC1258">
        <v>1020404546</v>
      </c>
      <c r="AM1258">
        <v>8042722993</v>
      </c>
      <c r="AN1258">
        <v>4996139200</v>
      </c>
      <c r="AO1258">
        <v>4972623916</v>
      </c>
      <c r="AP1258">
        <v>4972623916</v>
      </c>
      <c r="AQ1258">
        <v>5369640950</v>
      </c>
      <c r="AR1258">
        <v>5369640950</v>
      </c>
      <c r="AS1258">
        <v>213437329</v>
      </c>
      <c r="AT1258">
        <v>4992891919</v>
      </c>
      <c r="AU1258">
        <v>4822057927</v>
      </c>
      <c r="AV1258">
        <v>4822057927</v>
      </c>
      <c r="AW1258">
        <v>4661401064</v>
      </c>
      <c r="AX1258">
        <v>4996139200</v>
      </c>
      <c r="AY1258">
        <v>4996139200</v>
      </c>
      <c r="AZ1258">
        <v>5351099226</v>
      </c>
      <c r="BB1258">
        <v>145451000</v>
      </c>
      <c r="BD1258">
        <v>37626815218</v>
      </c>
      <c r="BE1258">
        <v>37626815218</v>
      </c>
      <c r="BF1258">
        <v>1</v>
      </c>
      <c r="BG1258">
        <v>1</v>
      </c>
      <c r="BI1258">
        <v>4996139200</v>
      </c>
      <c r="BK1258">
        <v>5190113045</v>
      </c>
      <c r="BL1258">
        <v>5141793459</v>
      </c>
      <c r="BM1258">
        <v>5141793459</v>
      </c>
      <c r="BN1258">
        <v>3848910466</v>
      </c>
      <c r="BQ1258">
        <v>119</v>
      </c>
      <c r="BR1258">
        <v>1352</v>
      </c>
      <c r="BS1258">
        <v>119</v>
      </c>
      <c r="BT1258">
        <v>76</v>
      </c>
    </row>
    <row r="1259" spans="1:72">
      <c r="A1259" t="s">
        <v>1545</v>
      </c>
      <c r="B1259" t="s">
        <v>69</v>
      </c>
      <c r="C1259">
        <v>2018</v>
      </c>
      <c r="D1259" t="s">
        <v>215</v>
      </c>
      <c r="E1259">
        <v>4</v>
      </c>
      <c r="G1259" t="s">
        <v>322</v>
      </c>
      <c r="H1259" t="s">
        <v>1494</v>
      </c>
      <c r="I1259">
        <v>36383723717</v>
      </c>
      <c r="J1259">
        <v>1394351383</v>
      </c>
      <c r="K1259">
        <v>1392141133</v>
      </c>
      <c r="L1259">
        <v>2139321436</v>
      </c>
      <c r="M1259">
        <v>2139321436</v>
      </c>
      <c r="N1259">
        <v>26134846041</v>
      </c>
      <c r="O1259">
        <v>18233219104</v>
      </c>
      <c r="P1259">
        <v>8707066096</v>
      </c>
      <c r="Q1259">
        <v>8707066096</v>
      </c>
      <c r="R1259">
        <v>8359096577</v>
      </c>
      <c r="S1259">
        <v>8707066096</v>
      </c>
      <c r="T1259">
        <v>8453798182</v>
      </c>
      <c r="U1259">
        <v>8453798182</v>
      </c>
      <c r="V1259">
        <v>8453798182</v>
      </c>
      <c r="W1259">
        <v>8743735185</v>
      </c>
      <c r="X1259">
        <v>8453798182</v>
      </c>
      <c r="Y1259">
        <v>3963</v>
      </c>
      <c r="Z1259">
        <v>301</v>
      </c>
      <c r="AA1259">
        <v>301</v>
      </c>
      <c r="AB1259">
        <v>8453798182</v>
      </c>
      <c r="AC1259">
        <v>2320161598</v>
      </c>
      <c r="AM1259">
        <v>12194700739</v>
      </c>
      <c r="AN1259">
        <v>8453798182</v>
      </c>
      <c r="AO1259">
        <v>8502341225</v>
      </c>
      <c r="AP1259">
        <v>8502341225</v>
      </c>
      <c r="AQ1259">
        <v>8884667352</v>
      </c>
      <c r="AR1259">
        <v>8884667352</v>
      </c>
      <c r="AS1259">
        <v>619513130</v>
      </c>
      <c r="AT1259">
        <v>8453087560</v>
      </c>
      <c r="AU1259">
        <v>8085922980</v>
      </c>
      <c r="AV1259">
        <v>8085922980</v>
      </c>
      <c r="AW1259">
        <v>7806623446</v>
      </c>
      <c r="AX1259">
        <v>8453798182</v>
      </c>
      <c r="AY1259">
        <v>8453798182</v>
      </c>
      <c r="AZ1259">
        <v>8913649542</v>
      </c>
      <c r="BB1259">
        <v>806611000</v>
      </c>
      <c r="BD1259">
        <v>36383723717</v>
      </c>
      <c r="BE1259">
        <v>36383723717</v>
      </c>
      <c r="BF1259">
        <v>1</v>
      </c>
      <c r="BG1259">
        <v>1</v>
      </c>
      <c r="BI1259">
        <v>8453798182</v>
      </c>
      <c r="BK1259">
        <v>8997003099</v>
      </c>
      <c r="BL1259">
        <v>8707066096</v>
      </c>
      <c r="BM1259">
        <v>8707066096</v>
      </c>
      <c r="BN1259">
        <v>5285527761</v>
      </c>
      <c r="BQ1259">
        <v>301</v>
      </c>
      <c r="BR1259">
        <v>2669</v>
      </c>
      <c r="BS1259">
        <v>301</v>
      </c>
      <c r="BT1259">
        <v>173</v>
      </c>
    </row>
    <row r="1260" spans="1:72">
      <c r="A1260" t="s">
        <v>1546</v>
      </c>
      <c r="B1260" t="s">
        <v>70</v>
      </c>
      <c r="C1260">
        <v>2018</v>
      </c>
      <c r="D1260" t="s">
        <v>207</v>
      </c>
      <c r="E1260">
        <v>8</v>
      </c>
      <c r="G1260" t="s">
        <v>324</v>
      </c>
      <c r="H1260" t="s">
        <v>1494</v>
      </c>
      <c r="I1260">
        <v>471120716364</v>
      </c>
      <c r="J1260">
        <v>48000210045</v>
      </c>
      <c r="K1260">
        <v>34860871308</v>
      </c>
      <c r="L1260">
        <v>59470028050</v>
      </c>
      <c r="M1260">
        <v>59470028050</v>
      </c>
      <c r="N1260">
        <v>378341546341</v>
      </c>
      <c r="O1260">
        <v>210649836095</v>
      </c>
      <c r="P1260">
        <v>143599826090</v>
      </c>
      <c r="Q1260">
        <v>94072976573</v>
      </c>
      <c r="R1260">
        <v>160403319854</v>
      </c>
      <c r="S1260">
        <v>143599826090</v>
      </c>
      <c r="T1260">
        <v>140898708679</v>
      </c>
      <c r="U1260">
        <v>92001641999</v>
      </c>
      <c r="V1260">
        <v>140898708679</v>
      </c>
      <c r="W1260">
        <v>149412444477</v>
      </c>
      <c r="X1260">
        <v>92001641999</v>
      </c>
      <c r="Y1260">
        <v>23304</v>
      </c>
      <c r="Z1260">
        <v>3267</v>
      </c>
      <c r="AA1260">
        <v>3267</v>
      </c>
      <c r="AB1260">
        <v>140898708679</v>
      </c>
      <c r="AC1260">
        <v>12198798748</v>
      </c>
      <c r="AD1260">
        <v>140898708679</v>
      </c>
      <c r="AE1260">
        <v>48897066680</v>
      </c>
      <c r="AF1260">
        <v>1710</v>
      </c>
      <c r="AG1260">
        <v>1710</v>
      </c>
      <c r="AH1260">
        <v>1710</v>
      </c>
      <c r="AI1260">
        <v>49526849517</v>
      </c>
      <c r="AJ1260">
        <v>48897066680</v>
      </c>
      <c r="AK1260">
        <v>18478904698</v>
      </c>
      <c r="AL1260">
        <v>34454718011</v>
      </c>
      <c r="AM1260">
        <v>156925743938</v>
      </c>
      <c r="AN1260">
        <v>140898708679</v>
      </c>
      <c r="AO1260">
        <v>155557231033</v>
      </c>
      <c r="AP1260">
        <v>155557231033</v>
      </c>
      <c r="AQ1260">
        <v>140999142752</v>
      </c>
      <c r="AR1260">
        <v>99725873104</v>
      </c>
      <c r="AS1260">
        <v>29298162289</v>
      </c>
      <c r="AT1260">
        <v>140596768467</v>
      </c>
      <c r="AU1260">
        <v>136246041294</v>
      </c>
      <c r="AV1260">
        <v>87910959309</v>
      </c>
      <c r="AW1260">
        <v>136586494466</v>
      </c>
      <c r="AX1260">
        <v>140898708679</v>
      </c>
      <c r="AY1260">
        <v>92001641999</v>
      </c>
      <c r="AZ1260">
        <v>148022150030</v>
      </c>
      <c r="BA1260">
        <v>16774472779</v>
      </c>
      <c r="BB1260">
        <v>29316763000</v>
      </c>
      <c r="BC1260">
        <v>40536800000</v>
      </c>
      <c r="BD1260">
        <v>471120716364</v>
      </c>
      <c r="BE1260">
        <v>419712798346</v>
      </c>
      <c r="BF1260">
        <v>1</v>
      </c>
      <c r="BG1260">
        <v>1</v>
      </c>
      <c r="BH1260">
        <v>1</v>
      </c>
      <c r="BI1260">
        <v>140898708679</v>
      </c>
      <c r="BJ1260">
        <v>42522681655</v>
      </c>
      <c r="BK1260">
        <v>152113561888</v>
      </c>
      <c r="BL1260">
        <v>143599826090</v>
      </c>
      <c r="BM1260">
        <v>101077144435</v>
      </c>
      <c r="BN1260">
        <v>42739411487</v>
      </c>
      <c r="BO1260">
        <v>51407918018</v>
      </c>
      <c r="BP1260">
        <v>42522681655</v>
      </c>
      <c r="BQ1260">
        <v>3267</v>
      </c>
      <c r="BR1260">
        <v>15250</v>
      </c>
      <c r="BS1260">
        <v>3267</v>
      </c>
      <c r="BT1260">
        <v>3204</v>
      </c>
    </row>
    <row r="1261" spans="1:72">
      <c r="A1261" t="s">
        <v>1547</v>
      </c>
      <c r="B1261" t="s">
        <v>71</v>
      </c>
      <c r="C1261">
        <v>2018</v>
      </c>
      <c r="D1261" t="s">
        <v>212</v>
      </c>
      <c r="E1261">
        <v>4</v>
      </c>
      <c r="G1261" t="s">
        <v>326</v>
      </c>
      <c r="H1261" t="s">
        <v>1494</v>
      </c>
      <c r="I1261">
        <v>74941423705</v>
      </c>
      <c r="J1261">
        <v>1526541502</v>
      </c>
      <c r="K1261">
        <v>1381863820</v>
      </c>
      <c r="L1261">
        <v>1722603225</v>
      </c>
      <c r="M1261">
        <v>1722603225</v>
      </c>
      <c r="N1261">
        <v>28874773666</v>
      </c>
      <c r="O1261">
        <v>26412519165</v>
      </c>
      <c r="P1261">
        <v>9560684468</v>
      </c>
      <c r="Q1261">
        <v>9560684468</v>
      </c>
      <c r="R1261">
        <v>9794980861</v>
      </c>
      <c r="S1261">
        <v>9560684468</v>
      </c>
      <c r="T1261">
        <v>9305470669</v>
      </c>
      <c r="U1261">
        <v>9305470669</v>
      </c>
      <c r="V1261">
        <v>9305470669</v>
      </c>
      <c r="W1261">
        <v>9422254737</v>
      </c>
      <c r="X1261">
        <v>9305470669</v>
      </c>
      <c r="Y1261">
        <v>4605</v>
      </c>
      <c r="Z1261">
        <v>263</v>
      </c>
      <c r="AA1261">
        <v>263</v>
      </c>
      <c r="AB1261">
        <v>9305470669</v>
      </c>
      <c r="AC1261">
        <v>2669870367</v>
      </c>
      <c r="AM1261">
        <v>16414906826</v>
      </c>
      <c r="AN1261">
        <v>9305470669</v>
      </c>
      <c r="AO1261">
        <v>9194102697</v>
      </c>
      <c r="AP1261">
        <v>9194102697</v>
      </c>
      <c r="AQ1261">
        <v>9572796147</v>
      </c>
      <c r="AR1261">
        <v>9572796147</v>
      </c>
      <c r="AS1261">
        <v>374822525</v>
      </c>
      <c r="AT1261">
        <v>9298273833</v>
      </c>
      <c r="AU1261">
        <v>9035610605</v>
      </c>
      <c r="AV1261">
        <v>9035610605</v>
      </c>
      <c r="AW1261">
        <v>9092149514</v>
      </c>
      <c r="AX1261">
        <v>9305470669</v>
      </c>
      <c r="AY1261">
        <v>9305470669</v>
      </c>
      <c r="AZ1261">
        <v>10016786449</v>
      </c>
      <c r="BB1261">
        <v>395562000</v>
      </c>
      <c r="BD1261">
        <v>74941423705</v>
      </c>
      <c r="BE1261">
        <v>74941423705</v>
      </c>
      <c r="BF1261">
        <v>1</v>
      </c>
      <c r="BG1261">
        <v>1</v>
      </c>
      <c r="BI1261">
        <v>9305470669</v>
      </c>
      <c r="BK1261">
        <v>9677468536</v>
      </c>
      <c r="BL1261">
        <v>9560684468</v>
      </c>
      <c r="BM1261">
        <v>9560684468</v>
      </c>
      <c r="BN1261">
        <v>7037855678</v>
      </c>
      <c r="BQ1261">
        <v>263</v>
      </c>
      <c r="BR1261">
        <v>4119</v>
      </c>
      <c r="BS1261">
        <v>263</v>
      </c>
      <c r="BT1261">
        <v>161</v>
      </c>
    </row>
    <row r="1262" spans="1:72">
      <c r="A1262" t="s">
        <v>1548</v>
      </c>
      <c r="B1262" t="s">
        <v>72</v>
      </c>
      <c r="C1262">
        <v>2018</v>
      </c>
      <c r="D1262" t="s">
        <v>212</v>
      </c>
      <c r="E1262">
        <v>2</v>
      </c>
      <c r="G1262" t="s">
        <v>328</v>
      </c>
      <c r="H1262" t="s">
        <v>1494</v>
      </c>
      <c r="I1262">
        <v>13821314528</v>
      </c>
      <c r="J1262">
        <v>949401125</v>
      </c>
      <c r="K1262">
        <v>743950363</v>
      </c>
      <c r="L1262">
        <v>816286276</v>
      </c>
      <c r="M1262">
        <v>816286276</v>
      </c>
      <c r="N1262">
        <v>8496930283</v>
      </c>
      <c r="O1262">
        <v>7608367822</v>
      </c>
      <c r="P1262">
        <v>4854398404</v>
      </c>
      <c r="Q1262">
        <v>4854398404</v>
      </c>
      <c r="R1262">
        <v>4986738900</v>
      </c>
      <c r="S1262">
        <v>4854398404</v>
      </c>
      <c r="T1262">
        <v>4777300195</v>
      </c>
      <c r="U1262">
        <v>4777300195</v>
      </c>
      <c r="V1262">
        <v>4777300195</v>
      </c>
      <c r="W1262">
        <v>4849378631</v>
      </c>
      <c r="X1262">
        <v>4777300195</v>
      </c>
      <c r="Y1262">
        <v>1490</v>
      </c>
      <c r="Z1262">
        <v>159</v>
      </c>
      <c r="AA1262">
        <v>159</v>
      </c>
      <c r="AB1262">
        <v>4777300195</v>
      </c>
      <c r="AC1262">
        <v>874536810</v>
      </c>
      <c r="AM1262">
        <v>5501538644</v>
      </c>
      <c r="AN1262">
        <v>4777300195</v>
      </c>
      <c r="AO1262">
        <v>4673593366</v>
      </c>
      <c r="AP1262">
        <v>4673593366</v>
      </c>
      <c r="AQ1262">
        <v>4575995601</v>
      </c>
      <c r="AR1262">
        <v>4575995601</v>
      </c>
      <c r="AS1262">
        <v>83879757</v>
      </c>
      <c r="AT1262">
        <v>4775620100</v>
      </c>
      <c r="AU1262">
        <v>4566537932</v>
      </c>
      <c r="AV1262">
        <v>4566537932</v>
      </c>
      <c r="AW1262">
        <v>4297646347</v>
      </c>
      <c r="AX1262">
        <v>4777300195</v>
      </c>
      <c r="AY1262">
        <v>4777300195</v>
      </c>
      <c r="AZ1262">
        <v>4904617400</v>
      </c>
      <c r="BB1262">
        <v>132000000</v>
      </c>
      <c r="BD1262">
        <v>13821314528</v>
      </c>
      <c r="BE1262">
        <v>13821314528</v>
      </c>
      <c r="BF1262">
        <v>1</v>
      </c>
      <c r="BG1262">
        <v>1</v>
      </c>
      <c r="BI1262">
        <v>4777300195</v>
      </c>
      <c r="BK1262">
        <v>4926476840</v>
      </c>
      <c r="BL1262">
        <v>4854398404</v>
      </c>
      <c r="BM1262">
        <v>4854398404</v>
      </c>
      <c r="BN1262">
        <v>3451005462</v>
      </c>
      <c r="BQ1262">
        <v>159</v>
      </c>
      <c r="BR1262">
        <v>688</v>
      </c>
      <c r="BS1262">
        <v>159</v>
      </c>
      <c r="BT1262">
        <v>105</v>
      </c>
    </row>
    <row r="1263" spans="1:72">
      <c r="A1263" t="s">
        <v>1549</v>
      </c>
      <c r="B1263" t="s">
        <v>73</v>
      </c>
      <c r="C1263">
        <v>2018</v>
      </c>
      <c r="D1263" t="s">
        <v>228</v>
      </c>
      <c r="E1263">
        <v>7</v>
      </c>
      <c r="G1263" t="s">
        <v>330</v>
      </c>
      <c r="H1263" t="s">
        <v>1494</v>
      </c>
      <c r="I1263">
        <v>194245845507</v>
      </c>
      <c r="J1263">
        <v>31762064216</v>
      </c>
      <c r="K1263">
        <v>13272292298</v>
      </c>
      <c r="L1263">
        <v>20142242664</v>
      </c>
      <c r="M1263">
        <v>20142242664</v>
      </c>
      <c r="N1263">
        <v>170606978266</v>
      </c>
      <c r="O1263">
        <v>122531561564</v>
      </c>
      <c r="P1263">
        <v>78739506687</v>
      </c>
      <c r="Q1263">
        <v>38616941823</v>
      </c>
      <c r="R1263">
        <v>80445581400</v>
      </c>
      <c r="S1263">
        <v>78739506687</v>
      </c>
      <c r="T1263">
        <v>78285741285</v>
      </c>
      <c r="U1263">
        <v>38167606100</v>
      </c>
      <c r="V1263">
        <v>78285741285</v>
      </c>
      <c r="W1263">
        <v>80722006747</v>
      </c>
      <c r="X1263">
        <v>38167606100</v>
      </c>
      <c r="Y1263">
        <v>16256</v>
      </c>
      <c r="Z1263">
        <v>1582</v>
      </c>
      <c r="AA1263">
        <v>1582</v>
      </c>
      <c r="AB1263">
        <v>78285741285</v>
      </c>
      <c r="AC1263">
        <v>9552794272</v>
      </c>
      <c r="AD1263">
        <v>78285741285</v>
      </c>
      <c r="AE1263">
        <v>40118135185</v>
      </c>
      <c r="AF1263">
        <v>1414</v>
      </c>
      <c r="AG1263">
        <v>1414</v>
      </c>
      <c r="AH1263">
        <v>1414</v>
      </c>
      <c r="AI1263">
        <v>40122564864</v>
      </c>
      <c r="AJ1263">
        <v>40118135185</v>
      </c>
      <c r="AK1263">
        <v>14964021497</v>
      </c>
      <c r="AL1263">
        <v>27570909185</v>
      </c>
      <c r="AM1263">
        <v>90196933443</v>
      </c>
      <c r="AN1263">
        <v>78285741285</v>
      </c>
      <c r="AO1263">
        <v>79120027545</v>
      </c>
      <c r="AP1263">
        <v>79120027545</v>
      </c>
      <c r="AQ1263">
        <v>76872635146</v>
      </c>
      <c r="AR1263">
        <v>42928949491</v>
      </c>
      <c r="AS1263">
        <v>8118043142</v>
      </c>
      <c r="AT1263">
        <v>78035878040</v>
      </c>
      <c r="AU1263">
        <v>76384079366</v>
      </c>
      <c r="AV1263">
        <v>36753549590</v>
      </c>
      <c r="AW1263">
        <v>76468761484</v>
      </c>
      <c r="AX1263">
        <v>78285741285</v>
      </c>
      <c r="AY1263">
        <v>38167606100</v>
      </c>
      <c r="AZ1263">
        <v>80967732963</v>
      </c>
      <c r="BA1263">
        <v>14090748115</v>
      </c>
      <c r="BB1263">
        <v>7783052000</v>
      </c>
      <c r="BC1263">
        <v>34472212000</v>
      </c>
      <c r="BD1263">
        <v>194245845507</v>
      </c>
      <c r="BE1263">
        <v>161703985794</v>
      </c>
      <c r="BF1263">
        <v>1</v>
      </c>
      <c r="BG1263">
        <v>1</v>
      </c>
      <c r="BH1263">
        <v>1</v>
      </c>
      <c r="BI1263">
        <v>78285741285</v>
      </c>
      <c r="BJ1263">
        <v>35224197330</v>
      </c>
      <c r="BK1263">
        <v>81175772149</v>
      </c>
      <c r="BL1263">
        <v>78739506687</v>
      </c>
      <c r="BM1263">
        <v>43515309357</v>
      </c>
      <c r="BN1263">
        <v>23766696984</v>
      </c>
      <c r="BO1263">
        <v>32541859713</v>
      </c>
      <c r="BP1263">
        <v>35224197330</v>
      </c>
      <c r="BQ1263">
        <v>1582</v>
      </c>
      <c r="BR1263">
        <v>11596</v>
      </c>
      <c r="BS1263">
        <v>1582</v>
      </c>
      <c r="BT1263">
        <v>2049</v>
      </c>
    </row>
    <row r="1264" spans="1:72">
      <c r="A1264" t="s">
        <v>1550</v>
      </c>
      <c r="B1264" t="s">
        <v>74</v>
      </c>
      <c r="C1264">
        <v>2018</v>
      </c>
      <c r="D1264" t="s">
        <v>212</v>
      </c>
      <c r="E1264">
        <v>2</v>
      </c>
      <c r="G1264" t="s">
        <v>332</v>
      </c>
      <c r="H1264" t="s">
        <v>1494</v>
      </c>
      <c r="I1264">
        <v>17225108146</v>
      </c>
      <c r="J1264">
        <v>479637286</v>
      </c>
      <c r="K1264">
        <v>453221886</v>
      </c>
      <c r="L1264">
        <v>634827244</v>
      </c>
      <c r="M1264">
        <v>634827244</v>
      </c>
      <c r="N1264">
        <v>8516674283</v>
      </c>
      <c r="O1264">
        <v>7643158581</v>
      </c>
      <c r="P1264">
        <v>3460046096</v>
      </c>
      <c r="Q1264">
        <v>3460046096</v>
      </c>
      <c r="R1264">
        <v>3497873186</v>
      </c>
      <c r="S1264">
        <v>3460046096</v>
      </c>
      <c r="T1264">
        <v>3389142437</v>
      </c>
      <c r="U1264">
        <v>3389142437</v>
      </c>
      <c r="V1264">
        <v>3389142437</v>
      </c>
      <c r="W1264">
        <v>3435662437</v>
      </c>
      <c r="X1264">
        <v>3389142437</v>
      </c>
      <c r="Y1264">
        <v>1239</v>
      </c>
      <c r="Z1264">
        <v>97</v>
      </c>
      <c r="AA1264">
        <v>97</v>
      </c>
      <c r="AB1264">
        <v>3389142437</v>
      </c>
      <c r="AC1264">
        <v>719990188</v>
      </c>
      <c r="AM1264">
        <v>4754106931</v>
      </c>
      <c r="AN1264">
        <v>3389142437</v>
      </c>
      <c r="AO1264">
        <v>3364520433</v>
      </c>
      <c r="AP1264">
        <v>3364520433</v>
      </c>
      <c r="AQ1264">
        <v>3533677360</v>
      </c>
      <c r="AR1264">
        <v>3533677360</v>
      </c>
      <c r="AS1264">
        <v>53462894</v>
      </c>
      <c r="AT1264">
        <v>3388448346</v>
      </c>
      <c r="AU1264">
        <v>3252076821</v>
      </c>
      <c r="AV1264">
        <v>3252076821</v>
      </c>
      <c r="AW1264">
        <v>3116621877</v>
      </c>
      <c r="AX1264">
        <v>3389142437</v>
      </c>
      <c r="AY1264">
        <v>3389142437</v>
      </c>
      <c r="AZ1264">
        <v>3580828684</v>
      </c>
      <c r="BB1264">
        <v>51016000</v>
      </c>
      <c r="BD1264">
        <v>17225108146</v>
      </c>
      <c r="BE1264">
        <v>17225108146</v>
      </c>
      <c r="BF1264">
        <v>1</v>
      </c>
      <c r="BG1264">
        <v>1</v>
      </c>
      <c r="BI1264">
        <v>3389142437</v>
      </c>
      <c r="BK1264">
        <v>3506566096</v>
      </c>
      <c r="BL1264">
        <v>3460046096</v>
      </c>
      <c r="BM1264">
        <v>3460046096</v>
      </c>
      <c r="BN1264">
        <v>2595011968</v>
      </c>
      <c r="BQ1264">
        <v>97</v>
      </c>
      <c r="BR1264">
        <v>1100</v>
      </c>
      <c r="BS1264">
        <v>97</v>
      </c>
      <c r="BT1264">
        <v>59</v>
      </c>
    </row>
    <row r="1265" spans="1:72">
      <c r="A1265" t="s">
        <v>1551</v>
      </c>
      <c r="B1265" t="s">
        <v>75</v>
      </c>
      <c r="C1265">
        <v>2018</v>
      </c>
      <c r="D1265" t="s">
        <v>231</v>
      </c>
      <c r="E1265">
        <v>3</v>
      </c>
      <c r="G1265" t="s">
        <v>334</v>
      </c>
      <c r="H1265" t="s">
        <v>1494</v>
      </c>
      <c r="I1265">
        <v>32359102632</v>
      </c>
      <c r="J1265">
        <v>1071695596</v>
      </c>
      <c r="K1265">
        <v>898836040</v>
      </c>
      <c r="L1265">
        <v>1506409177</v>
      </c>
      <c r="M1265">
        <v>1506409177</v>
      </c>
      <c r="N1265">
        <v>19482744623</v>
      </c>
      <c r="O1265">
        <v>16499195977</v>
      </c>
      <c r="P1265">
        <v>5674726056</v>
      </c>
      <c r="Q1265">
        <v>5674726056</v>
      </c>
      <c r="R1265">
        <v>5552653632</v>
      </c>
      <c r="S1265">
        <v>5674726056</v>
      </c>
      <c r="T1265">
        <v>5545090929</v>
      </c>
      <c r="U1265">
        <v>5545090929</v>
      </c>
      <c r="V1265">
        <v>5545090929</v>
      </c>
      <c r="W1265">
        <v>5732872678</v>
      </c>
      <c r="X1265">
        <v>5545090929</v>
      </c>
      <c r="Y1265">
        <v>2681</v>
      </c>
      <c r="Z1265">
        <v>206</v>
      </c>
      <c r="AA1265">
        <v>206</v>
      </c>
      <c r="AB1265">
        <v>5545090929</v>
      </c>
      <c r="AC1265">
        <v>1599807269</v>
      </c>
      <c r="AM1265">
        <v>10196049214</v>
      </c>
      <c r="AN1265">
        <v>5545090929</v>
      </c>
      <c r="AO1265">
        <v>5642052383</v>
      </c>
      <c r="AP1265">
        <v>5642052383</v>
      </c>
      <c r="AQ1265">
        <v>5594703594</v>
      </c>
      <c r="AR1265">
        <v>5594703594</v>
      </c>
      <c r="AS1265">
        <v>236996942</v>
      </c>
      <c r="AT1265">
        <v>5544025869</v>
      </c>
      <c r="AU1265">
        <v>5250546382</v>
      </c>
      <c r="AV1265">
        <v>5250546382</v>
      </c>
      <c r="AW1265">
        <v>5139679069</v>
      </c>
      <c r="AX1265">
        <v>5545090929</v>
      </c>
      <c r="AY1265">
        <v>5545090929</v>
      </c>
      <c r="AZ1265">
        <v>6337435578</v>
      </c>
      <c r="BB1265">
        <v>206000000</v>
      </c>
      <c r="BD1265">
        <v>32359102632</v>
      </c>
      <c r="BE1265">
        <v>32359102632</v>
      </c>
      <c r="BF1265">
        <v>1</v>
      </c>
      <c r="BG1265">
        <v>1</v>
      </c>
      <c r="BI1265">
        <v>5545090929</v>
      </c>
      <c r="BK1265">
        <v>5862507805</v>
      </c>
      <c r="BL1265">
        <v>5674726056</v>
      </c>
      <c r="BM1265">
        <v>5674726056</v>
      </c>
      <c r="BN1265">
        <v>4106177516</v>
      </c>
      <c r="BQ1265">
        <v>206</v>
      </c>
      <c r="BR1265">
        <v>2152</v>
      </c>
      <c r="BS1265">
        <v>206</v>
      </c>
      <c r="BT1265">
        <v>91</v>
      </c>
    </row>
    <row r="1266" spans="1:72">
      <c r="A1266" t="s">
        <v>1552</v>
      </c>
      <c r="B1266" t="s">
        <v>76</v>
      </c>
      <c r="C1266">
        <v>2018</v>
      </c>
      <c r="D1266" t="s">
        <v>231</v>
      </c>
      <c r="E1266">
        <v>4</v>
      </c>
      <c r="G1266" t="s">
        <v>336</v>
      </c>
      <c r="H1266" t="s">
        <v>1494</v>
      </c>
      <c r="I1266">
        <v>27492617043</v>
      </c>
      <c r="J1266">
        <v>1218808478</v>
      </c>
      <c r="K1266">
        <v>985647412</v>
      </c>
      <c r="L1266">
        <v>1293127355</v>
      </c>
      <c r="M1266">
        <v>1293127355</v>
      </c>
      <c r="N1266">
        <v>23304539517</v>
      </c>
      <c r="O1266">
        <v>19473116483</v>
      </c>
      <c r="P1266">
        <v>7305645006</v>
      </c>
      <c r="Q1266">
        <v>7305645006</v>
      </c>
      <c r="R1266">
        <v>7198338937</v>
      </c>
      <c r="S1266">
        <v>7305645006</v>
      </c>
      <c r="T1266">
        <v>7267405722</v>
      </c>
      <c r="U1266">
        <v>7267405722</v>
      </c>
      <c r="V1266">
        <v>7267405722</v>
      </c>
      <c r="W1266">
        <v>7418968630</v>
      </c>
      <c r="X1266">
        <v>7267405722</v>
      </c>
      <c r="Y1266">
        <v>4546</v>
      </c>
      <c r="Z1266">
        <v>284</v>
      </c>
      <c r="AA1266">
        <v>284</v>
      </c>
      <c r="AB1266">
        <v>7267405722</v>
      </c>
      <c r="AC1266">
        <v>2536022187</v>
      </c>
      <c r="AM1266">
        <v>13305038202</v>
      </c>
      <c r="AN1266">
        <v>7267405722</v>
      </c>
      <c r="AO1266">
        <v>7066456556</v>
      </c>
      <c r="AP1266">
        <v>7066456556</v>
      </c>
      <c r="AQ1266">
        <v>7240882877</v>
      </c>
      <c r="AR1266">
        <v>7240882877</v>
      </c>
      <c r="AS1266">
        <v>167841314</v>
      </c>
      <c r="AT1266">
        <v>7264389661</v>
      </c>
      <c r="AU1266">
        <v>6953209792</v>
      </c>
      <c r="AV1266">
        <v>6953209792</v>
      </c>
      <c r="AW1266">
        <v>7047404674</v>
      </c>
      <c r="AX1266">
        <v>7267405722</v>
      </c>
      <c r="AY1266">
        <v>7267405722</v>
      </c>
      <c r="AZ1266">
        <v>7848052130</v>
      </c>
      <c r="BB1266">
        <v>242139000</v>
      </c>
      <c r="BD1266">
        <v>27492617043</v>
      </c>
      <c r="BE1266">
        <v>27492617043</v>
      </c>
      <c r="BF1266">
        <v>1</v>
      </c>
      <c r="BG1266">
        <v>1</v>
      </c>
      <c r="BI1266">
        <v>7267405722</v>
      </c>
      <c r="BK1266">
        <v>7457207914</v>
      </c>
      <c r="BL1266">
        <v>7305645006</v>
      </c>
      <c r="BM1266">
        <v>7305645006</v>
      </c>
      <c r="BN1266">
        <v>5248741916</v>
      </c>
      <c r="BQ1266">
        <v>284</v>
      </c>
      <c r="BR1266">
        <v>3996</v>
      </c>
      <c r="BS1266">
        <v>284</v>
      </c>
      <c r="BT1266">
        <v>141</v>
      </c>
    </row>
    <row r="1267" spans="1:72">
      <c r="A1267" t="s">
        <v>1553</v>
      </c>
      <c r="B1267" t="s">
        <v>77</v>
      </c>
      <c r="C1267">
        <v>2018</v>
      </c>
      <c r="D1267" t="s">
        <v>228</v>
      </c>
      <c r="E1267">
        <v>5</v>
      </c>
      <c r="G1267" t="s">
        <v>338</v>
      </c>
      <c r="H1267" t="s">
        <v>1494</v>
      </c>
      <c r="I1267">
        <v>84222651914</v>
      </c>
      <c r="J1267">
        <v>11652578739</v>
      </c>
      <c r="K1267">
        <v>5454651514</v>
      </c>
      <c r="L1267">
        <v>7396113746</v>
      </c>
      <c r="M1267">
        <v>7396113746</v>
      </c>
      <c r="N1267">
        <v>64769349097</v>
      </c>
      <c r="O1267">
        <v>38483536885</v>
      </c>
      <c r="P1267">
        <v>42066435872</v>
      </c>
      <c r="Q1267">
        <v>15515958633</v>
      </c>
      <c r="R1267">
        <v>42078426489</v>
      </c>
      <c r="S1267">
        <v>42066435872</v>
      </c>
      <c r="T1267">
        <v>40341535923</v>
      </c>
      <c r="U1267">
        <v>14953814841</v>
      </c>
      <c r="V1267">
        <v>40341535923</v>
      </c>
      <c r="W1267">
        <v>40796707905</v>
      </c>
      <c r="X1267">
        <v>14953814841</v>
      </c>
      <c r="Y1267">
        <v>6201</v>
      </c>
      <c r="Z1267">
        <v>772</v>
      </c>
      <c r="AA1267">
        <v>772</v>
      </c>
      <c r="AB1267">
        <v>40341535923</v>
      </c>
      <c r="AC1267">
        <v>3595454535</v>
      </c>
      <c r="AD1267">
        <v>40341535923</v>
      </c>
      <c r="AE1267">
        <v>25387721082</v>
      </c>
      <c r="AF1267">
        <v>1218</v>
      </c>
      <c r="AG1267">
        <v>1218</v>
      </c>
      <c r="AH1267">
        <v>1218</v>
      </c>
      <c r="AI1267">
        <v>26550477239</v>
      </c>
      <c r="AJ1267">
        <v>25387721082</v>
      </c>
      <c r="AK1267">
        <v>9931628467</v>
      </c>
      <c r="AL1267">
        <v>16457325110</v>
      </c>
      <c r="AM1267">
        <v>25293715383</v>
      </c>
      <c r="AN1267">
        <v>40341535923</v>
      </c>
      <c r="AO1267">
        <v>41501376436</v>
      </c>
      <c r="AP1267">
        <v>41501376436</v>
      </c>
      <c r="AQ1267">
        <v>39979436431</v>
      </c>
      <c r="AR1267">
        <v>17918229636</v>
      </c>
      <c r="AS1267">
        <v>1729756190</v>
      </c>
      <c r="AT1267">
        <v>40252986623</v>
      </c>
      <c r="AU1267">
        <v>39173658145</v>
      </c>
      <c r="AV1267">
        <v>14285219928</v>
      </c>
      <c r="AW1267">
        <v>39568518852</v>
      </c>
      <c r="AX1267">
        <v>40341535923</v>
      </c>
      <c r="AY1267">
        <v>14953814841</v>
      </c>
      <c r="AZ1267">
        <v>41319850247</v>
      </c>
      <c r="BA1267">
        <v>8671399078</v>
      </c>
      <c r="BB1267">
        <v>1491358000</v>
      </c>
      <c r="BC1267">
        <v>21523627000</v>
      </c>
      <c r="BD1267">
        <v>84222651914</v>
      </c>
      <c r="BE1267">
        <v>64079326804</v>
      </c>
      <c r="BF1267">
        <v>1</v>
      </c>
      <c r="BG1267">
        <v>1</v>
      </c>
      <c r="BH1267">
        <v>1</v>
      </c>
      <c r="BI1267">
        <v>40341535923</v>
      </c>
      <c r="BJ1267">
        <v>23494188065</v>
      </c>
      <c r="BK1267">
        <v>42521607854</v>
      </c>
      <c r="BL1267">
        <v>42066435872</v>
      </c>
      <c r="BM1267">
        <v>18572247807</v>
      </c>
      <c r="BN1267">
        <v>9720273946</v>
      </c>
      <c r="BO1267">
        <v>20143325110</v>
      </c>
      <c r="BP1267">
        <v>23494188065</v>
      </c>
      <c r="BQ1267">
        <v>772</v>
      </c>
      <c r="BR1267">
        <v>5173</v>
      </c>
      <c r="BS1267">
        <v>772</v>
      </c>
      <c r="BT1267">
        <v>1461</v>
      </c>
    </row>
    <row r="1268" spans="1:72">
      <c r="A1268" t="s">
        <v>1554</v>
      </c>
      <c r="B1268" t="s">
        <v>78</v>
      </c>
      <c r="C1268">
        <v>2018</v>
      </c>
      <c r="D1268" t="s">
        <v>228</v>
      </c>
      <c r="E1268">
        <v>5</v>
      </c>
      <c r="G1268" t="s">
        <v>340</v>
      </c>
      <c r="H1268" t="s">
        <v>1494</v>
      </c>
      <c r="I1268">
        <v>60566626972</v>
      </c>
      <c r="J1268">
        <v>19777876935</v>
      </c>
      <c r="K1268">
        <v>6191623593</v>
      </c>
      <c r="L1268">
        <v>7843203681</v>
      </c>
      <c r="M1268">
        <v>7843203681</v>
      </c>
      <c r="N1268">
        <v>74052186901</v>
      </c>
      <c r="O1268">
        <v>52783927162</v>
      </c>
      <c r="P1268">
        <v>36428542188</v>
      </c>
      <c r="Q1268">
        <v>13889152796</v>
      </c>
      <c r="R1268">
        <v>36893843354</v>
      </c>
      <c r="S1268">
        <v>36428542188</v>
      </c>
      <c r="T1268">
        <v>35621319072</v>
      </c>
      <c r="U1268">
        <v>13630414694</v>
      </c>
      <c r="V1268">
        <v>35621319072</v>
      </c>
      <c r="W1268">
        <v>36074144530</v>
      </c>
      <c r="X1268">
        <v>13630414694</v>
      </c>
      <c r="Y1268">
        <v>6096</v>
      </c>
      <c r="Z1268">
        <v>816</v>
      </c>
      <c r="AA1268">
        <v>816</v>
      </c>
      <c r="AB1268">
        <v>35621319072</v>
      </c>
      <c r="AC1268">
        <v>3607554785</v>
      </c>
      <c r="AD1268">
        <v>35621319072</v>
      </c>
      <c r="AE1268">
        <v>21990904378</v>
      </c>
      <c r="AF1268">
        <v>1210</v>
      </c>
      <c r="AG1268">
        <v>1210</v>
      </c>
      <c r="AH1268">
        <v>1210</v>
      </c>
      <c r="AI1268">
        <v>22539389392</v>
      </c>
      <c r="AJ1268">
        <v>21990904378</v>
      </c>
      <c r="AK1268">
        <v>9452828496</v>
      </c>
      <c r="AL1268">
        <v>18212470193</v>
      </c>
      <c r="AM1268">
        <v>31331003094</v>
      </c>
      <c r="AN1268">
        <v>35621319072</v>
      </c>
      <c r="AO1268">
        <v>36246013405</v>
      </c>
      <c r="AP1268">
        <v>36246013405</v>
      </c>
      <c r="AQ1268">
        <v>35328835141</v>
      </c>
      <c r="AR1268">
        <v>16449421336</v>
      </c>
      <c r="AS1268">
        <v>1466301890</v>
      </c>
      <c r="AT1268">
        <v>35445852484</v>
      </c>
      <c r="AU1268">
        <v>34361449568</v>
      </c>
      <c r="AV1268">
        <v>12764495284</v>
      </c>
      <c r="AW1268">
        <v>33636032347</v>
      </c>
      <c r="AX1268">
        <v>35621319072</v>
      </c>
      <c r="AY1268">
        <v>13630414694</v>
      </c>
      <c r="AZ1268">
        <v>36293963635</v>
      </c>
      <c r="BA1268">
        <v>6760579723</v>
      </c>
      <c r="BB1268">
        <v>1517485000</v>
      </c>
      <c r="BC1268">
        <v>18222049000</v>
      </c>
      <c r="BD1268">
        <v>60566626972</v>
      </c>
      <c r="BE1268">
        <v>40801804779</v>
      </c>
      <c r="BF1268">
        <v>1</v>
      </c>
      <c r="BG1268">
        <v>1</v>
      </c>
      <c r="BH1268">
        <v>1</v>
      </c>
      <c r="BI1268">
        <v>35621319072</v>
      </c>
      <c r="BJ1268">
        <v>19453126792</v>
      </c>
      <c r="BK1268">
        <v>36881367646</v>
      </c>
      <c r="BL1268">
        <v>36428542188</v>
      </c>
      <c r="BM1268">
        <v>16975415396</v>
      </c>
      <c r="BN1268">
        <v>9459603785</v>
      </c>
      <c r="BO1268">
        <v>19764822193</v>
      </c>
      <c r="BP1268">
        <v>19453126792</v>
      </c>
      <c r="BQ1268">
        <v>816</v>
      </c>
      <c r="BR1268">
        <v>5350</v>
      </c>
      <c r="BS1268">
        <v>816</v>
      </c>
      <c r="BT1268">
        <v>1493</v>
      </c>
    </row>
    <row r="1269" spans="1:72">
      <c r="A1269" t="s">
        <v>1555</v>
      </c>
      <c r="B1269" t="s">
        <v>79</v>
      </c>
      <c r="C1269">
        <v>2018</v>
      </c>
      <c r="D1269" t="s">
        <v>228</v>
      </c>
      <c r="E1269">
        <v>7</v>
      </c>
      <c r="G1269" t="s">
        <v>342</v>
      </c>
      <c r="H1269" t="s">
        <v>1494</v>
      </c>
      <c r="I1269">
        <v>131049796990</v>
      </c>
      <c r="J1269">
        <v>33064728920</v>
      </c>
      <c r="K1269">
        <v>10301352934</v>
      </c>
      <c r="L1269">
        <v>16123868685</v>
      </c>
      <c r="M1269">
        <v>16123868685</v>
      </c>
      <c r="N1269">
        <v>143973767236</v>
      </c>
      <c r="O1269">
        <v>92778400418</v>
      </c>
      <c r="P1269">
        <v>67178638027</v>
      </c>
      <c r="Q1269">
        <v>29639894083</v>
      </c>
      <c r="R1269">
        <v>67916112891</v>
      </c>
      <c r="S1269">
        <v>67178638027</v>
      </c>
      <c r="T1269">
        <v>66966719926</v>
      </c>
      <c r="U1269">
        <v>29612693097</v>
      </c>
      <c r="V1269">
        <v>66966719926</v>
      </c>
      <c r="W1269">
        <v>68655940598</v>
      </c>
      <c r="X1269">
        <v>29612693097</v>
      </c>
      <c r="Y1269">
        <v>13157</v>
      </c>
      <c r="Z1269">
        <v>1478</v>
      </c>
      <c r="AA1269">
        <v>1478</v>
      </c>
      <c r="AB1269">
        <v>66966719926</v>
      </c>
      <c r="AC1269">
        <v>7479516453</v>
      </c>
      <c r="AD1269">
        <v>66966719926</v>
      </c>
      <c r="AE1269">
        <v>37354026829</v>
      </c>
      <c r="AF1269">
        <v>1706</v>
      </c>
      <c r="AG1269">
        <v>1706</v>
      </c>
      <c r="AH1269">
        <v>1706</v>
      </c>
      <c r="AI1269">
        <v>37538743944</v>
      </c>
      <c r="AJ1269">
        <v>37354026829</v>
      </c>
      <c r="AK1269">
        <v>15071903665</v>
      </c>
      <c r="AL1269">
        <v>30008550860</v>
      </c>
      <c r="AM1269">
        <v>59352653115</v>
      </c>
      <c r="AN1269">
        <v>66966719926</v>
      </c>
      <c r="AO1269">
        <v>67720318001</v>
      </c>
      <c r="AP1269">
        <v>67720318001</v>
      </c>
      <c r="AQ1269">
        <v>68304346823</v>
      </c>
      <c r="AR1269">
        <v>35596807119</v>
      </c>
      <c r="AS1269">
        <v>5443554711</v>
      </c>
      <c r="AT1269">
        <v>66795977840</v>
      </c>
      <c r="AU1269">
        <v>65466533974</v>
      </c>
      <c r="AV1269">
        <v>28459485831</v>
      </c>
      <c r="AW1269">
        <v>65656667643</v>
      </c>
      <c r="AX1269">
        <v>66966719926</v>
      </c>
      <c r="AY1269">
        <v>29612693097</v>
      </c>
      <c r="AZ1269">
        <v>69961910618</v>
      </c>
      <c r="BA1269">
        <v>12568229114</v>
      </c>
      <c r="BB1269">
        <v>5764000000</v>
      </c>
      <c r="BC1269">
        <v>32060000000</v>
      </c>
      <c r="BD1269">
        <v>131049796990</v>
      </c>
      <c r="BE1269">
        <v>95701246130</v>
      </c>
      <c r="BF1269">
        <v>1</v>
      </c>
      <c r="BG1269">
        <v>1</v>
      </c>
      <c r="BH1269">
        <v>1</v>
      </c>
      <c r="BI1269">
        <v>66966719926</v>
      </c>
      <c r="BJ1269">
        <v>32572249405</v>
      </c>
      <c r="BK1269">
        <v>68867858699</v>
      </c>
      <c r="BL1269">
        <v>67178638027</v>
      </c>
      <c r="BM1269">
        <v>34606388622</v>
      </c>
      <c r="BN1269">
        <v>19888913151</v>
      </c>
      <c r="BO1269">
        <v>35348550860</v>
      </c>
      <c r="BP1269">
        <v>32572249405</v>
      </c>
      <c r="BQ1269">
        <v>1478</v>
      </c>
      <c r="BR1269">
        <v>10157</v>
      </c>
      <c r="BS1269">
        <v>1478</v>
      </c>
      <c r="BT1269">
        <v>2433</v>
      </c>
    </row>
    <row r="1270" spans="1:72">
      <c r="A1270" t="s">
        <v>1556</v>
      </c>
      <c r="B1270" t="s">
        <v>80</v>
      </c>
      <c r="C1270">
        <v>2018</v>
      </c>
      <c r="D1270" t="s">
        <v>228</v>
      </c>
      <c r="E1270">
        <v>7</v>
      </c>
      <c r="G1270" t="s">
        <v>344</v>
      </c>
      <c r="H1270" t="s">
        <v>1494</v>
      </c>
      <c r="I1270">
        <v>198961896178</v>
      </c>
      <c r="J1270">
        <v>27039162459</v>
      </c>
      <c r="K1270">
        <v>9942548127</v>
      </c>
      <c r="L1270">
        <v>17565134683</v>
      </c>
      <c r="M1270">
        <v>17565134683</v>
      </c>
      <c r="N1270">
        <v>159432170930</v>
      </c>
      <c r="O1270">
        <v>106270971513</v>
      </c>
      <c r="P1270">
        <v>76876151399</v>
      </c>
      <c r="Q1270">
        <v>40032560003</v>
      </c>
      <c r="R1270">
        <v>77440364436</v>
      </c>
      <c r="S1270">
        <v>76876151399</v>
      </c>
      <c r="T1270">
        <v>73980668555</v>
      </c>
      <c r="U1270">
        <v>38770018803</v>
      </c>
      <c r="V1270">
        <v>73980668555</v>
      </c>
      <c r="W1270">
        <v>76242368895</v>
      </c>
      <c r="X1270">
        <v>38770018803</v>
      </c>
      <c r="Y1270">
        <v>15384</v>
      </c>
      <c r="Z1270">
        <v>1686</v>
      </c>
      <c r="AA1270">
        <v>1686</v>
      </c>
      <c r="AB1270">
        <v>73980668555</v>
      </c>
      <c r="AC1270">
        <v>8645392364</v>
      </c>
      <c r="AD1270">
        <v>73980668555</v>
      </c>
      <c r="AE1270">
        <v>35210649752</v>
      </c>
      <c r="AF1270">
        <v>1292</v>
      </c>
      <c r="AG1270">
        <v>1292</v>
      </c>
      <c r="AH1270">
        <v>1292</v>
      </c>
      <c r="AI1270">
        <v>36843591396</v>
      </c>
      <c r="AJ1270">
        <v>35210649752</v>
      </c>
      <c r="AK1270">
        <v>14902782656</v>
      </c>
      <c r="AL1270">
        <v>29796102837</v>
      </c>
      <c r="AM1270">
        <v>74737925687</v>
      </c>
      <c r="AN1270">
        <v>73980668555</v>
      </c>
      <c r="AO1270">
        <v>78446444529</v>
      </c>
      <c r="AP1270">
        <v>78446444529</v>
      </c>
      <c r="AQ1270">
        <v>74755419374</v>
      </c>
      <c r="AR1270">
        <v>45523089215</v>
      </c>
      <c r="AS1270">
        <v>5862885074</v>
      </c>
      <c r="AT1270">
        <v>73716984175</v>
      </c>
      <c r="AU1270">
        <v>72290128220</v>
      </c>
      <c r="AV1270">
        <v>37517449691</v>
      </c>
      <c r="AW1270">
        <v>71063867419</v>
      </c>
      <c r="AX1270">
        <v>73980668555</v>
      </c>
      <c r="AY1270">
        <v>38770018803</v>
      </c>
      <c r="AZ1270">
        <v>75709701656</v>
      </c>
      <c r="BA1270">
        <v>12270785956</v>
      </c>
      <c r="BB1270">
        <v>6874585000</v>
      </c>
      <c r="BC1270">
        <v>28727761000</v>
      </c>
      <c r="BD1270">
        <v>198961896178</v>
      </c>
      <c r="BE1270">
        <v>156027106092</v>
      </c>
      <c r="BF1270">
        <v>1</v>
      </c>
      <c r="BG1270">
        <v>1</v>
      </c>
      <c r="BH1270">
        <v>1</v>
      </c>
      <c r="BI1270">
        <v>73980668555</v>
      </c>
      <c r="BJ1270">
        <v>30687747772</v>
      </c>
      <c r="BK1270">
        <v>79137851739</v>
      </c>
      <c r="BL1270">
        <v>76876151399</v>
      </c>
      <c r="BM1270">
        <v>46188403627</v>
      </c>
      <c r="BN1270">
        <v>24454895171</v>
      </c>
      <c r="BO1270">
        <v>42934790086</v>
      </c>
      <c r="BP1270">
        <v>30687747772</v>
      </c>
      <c r="BQ1270">
        <v>1686</v>
      </c>
      <c r="BR1270">
        <v>10810</v>
      </c>
      <c r="BS1270">
        <v>1686</v>
      </c>
      <c r="BT1270">
        <v>1746</v>
      </c>
    </row>
    <row r="1271" spans="1:72">
      <c r="A1271" t="s">
        <v>1557</v>
      </c>
      <c r="B1271" t="s">
        <v>81</v>
      </c>
      <c r="C1271">
        <v>2018</v>
      </c>
      <c r="D1271" t="s">
        <v>228</v>
      </c>
      <c r="E1271">
        <v>6</v>
      </c>
      <c r="G1271" t="s">
        <v>346</v>
      </c>
      <c r="H1271" t="s">
        <v>1494</v>
      </c>
      <c r="I1271">
        <v>98363159598</v>
      </c>
      <c r="J1271">
        <v>39230535252</v>
      </c>
      <c r="K1271">
        <v>16327810022</v>
      </c>
      <c r="L1271">
        <v>20553473577</v>
      </c>
      <c r="M1271">
        <v>20553473577</v>
      </c>
      <c r="N1271">
        <v>102051298328</v>
      </c>
      <c r="O1271">
        <v>66022726051</v>
      </c>
      <c r="P1271">
        <v>45815649204</v>
      </c>
      <c r="Q1271">
        <v>19525080426</v>
      </c>
      <c r="R1271">
        <v>59171216944</v>
      </c>
      <c r="S1271">
        <v>45815649204</v>
      </c>
      <c r="T1271">
        <v>45031911325</v>
      </c>
      <c r="U1271">
        <v>19434879449</v>
      </c>
      <c r="V1271">
        <v>45031911325</v>
      </c>
      <c r="W1271">
        <v>45903294493</v>
      </c>
      <c r="X1271">
        <v>19434879449</v>
      </c>
      <c r="Y1271">
        <v>10283</v>
      </c>
      <c r="Z1271">
        <v>947</v>
      </c>
      <c r="AA1271">
        <v>947</v>
      </c>
      <c r="AB1271">
        <v>45031911325</v>
      </c>
      <c r="AC1271">
        <v>5911971306</v>
      </c>
      <c r="AD1271">
        <v>45031911325</v>
      </c>
      <c r="AE1271">
        <v>25597031876</v>
      </c>
      <c r="AF1271">
        <v>1182</v>
      </c>
      <c r="AG1271">
        <v>1182</v>
      </c>
      <c r="AH1271">
        <v>1182</v>
      </c>
      <c r="AI1271">
        <v>26290568778</v>
      </c>
      <c r="AJ1271">
        <v>25597031876</v>
      </c>
      <c r="AK1271">
        <v>10047870206</v>
      </c>
      <c r="AL1271">
        <v>36329016873</v>
      </c>
      <c r="AM1271">
        <v>59722877634</v>
      </c>
      <c r="AN1271">
        <v>45031911325</v>
      </c>
      <c r="AO1271">
        <v>45456996985</v>
      </c>
      <c r="AP1271">
        <v>45456996985</v>
      </c>
      <c r="AQ1271">
        <v>45821779216</v>
      </c>
      <c r="AR1271">
        <v>23325518982</v>
      </c>
      <c r="AS1271">
        <v>2296850525</v>
      </c>
      <c r="AT1271">
        <v>44862749049</v>
      </c>
      <c r="AU1271">
        <v>43800245734</v>
      </c>
      <c r="AV1271">
        <v>18446900116</v>
      </c>
      <c r="AW1271">
        <v>44367498589</v>
      </c>
      <c r="AX1271">
        <v>45031911325</v>
      </c>
      <c r="AY1271">
        <v>19434879449</v>
      </c>
      <c r="AZ1271">
        <v>46772325664</v>
      </c>
      <c r="BA1271">
        <v>8982572067</v>
      </c>
      <c r="BB1271">
        <v>2378000000</v>
      </c>
      <c r="BC1271">
        <v>22420000000</v>
      </c>
      <c r="BD1271">
        <v>98363159598</v>
      </c>
      <c r="BE1271">
        <v>59417776682</v>
      </c>
      <c r="BF1271">
        <v>1</v>
      </c>
      <c r="BG1271">
        <v>1</v>
      </c>
      <c r="BH1271">
        <v>1</v>
      </c>
      <c r="BI1271">
        <v>45031911325</v>
      </c>
      <c r="BJ1271">
        <v>22880624425</v>
      </c>
      <c r="BK1271">
        <v>46687032372</v>
      </c>
      <c r="BL1271">
        <v>45815649204</v>
      </c>
      <c r="BM1271">
        <v>22935024779</v>
      </c>
      <c r="BN1271">
        <v>12764173818</v>
      </c>
      <c r="BO1271">
        <v>38945382916</v>
      </c>
      <c r="BP1271">
        <v>22880624425</v>
      </c>
      <c r="BQ1271">
        <v>947</v>
      </c>
      <c r="BR1271">
        <v>8764</v>
      </c>
      <c r="BS1271">
        <v>947</v>
      </c>
      <c r="BT1271">
        <v>1554</v>
      </c>
    </row>
    <row r="1272" spans="1:72">
      <c r="A1272" t="s">
        <v>1558</v>
      </c>
      <c r="B1272" t="s">
        <v>82</v>
      </c>
      <c r="C1272">
        <v>2018</v>
      </c>
      <c r="D1272" t="s">
        <v>228</v>
      </c>
      <c r="E1272">
        <v>5</v>
      </c>
      <c r="G1272" t="s">
        <v>348</v>
      </c>
      <c r="H1272" t="s">
        <v>1494</v>
      </c>
      <c r="I1272">
        <v>111562806689</v>
      </c>
      <c r="J1272">
        <v>30349946647</v>
      </c>
      <c r="K1272">
        <v>8851359576</v>
      </c>
      <c r="L1272">
        <v>16342988997</v>
      </c>
      <c r="M1272">
        <v>16342988997</v>
      </c>
      <c r="N1272">
        <v>101940930625</v>
      </c>
      <c r="O1272">
        <v>67927561115</v>
      </c>
      <c r="P1272">
        <v>46720859692</v>
      </c>
      <c r="Q1272">
        <v>18130041646</v>
      </c>
      <c r="R1272">
        <v>47970205950</v>
      </c>
      <c r="S1272">
        <v>46720859692</v>
      </c>
      <c r="T1272">
        <v>46054334537</v>
      </c>
      <c r="U1272">
        <v>17835607433</v>
      </c>
      <c r="V1272">
        <v>46054334537</v>
      </c>
      <c r="W1272">
        <v>47090140523</v>
      </c>
      <c r="X1272">
        <v>17835607433</v>
      </c>
      <c r="Y1272">
        <v>7643</v>
      </c>
      <c r="Z1272">
        <v>985</v>
      </c>
      <c r="AA1272">
        <v>985</v>
      </c>
      <c r="AB1272">
        <v>46054334537</v>
      </c>
      <c r="AC1272">
        <v>4236945492</v>
      </c>
      <c r="AD1272">
        <v>46054334537</v>
      </c>
      <c r="AE1272">
        <v>28218727104</v>
      </c>
      <c r="AF1272">
        <v>1175</v>
      </c>
      <c r="AG1272">
        <v>1175</v>
      </c>
      <c r="AH1272">
        <v>1175</v>
      </c>
      <c r="AI1272">
        <v>28590818046</v>
      </c>
      <c r="AJ1272">
        <v>28218727104</v>
      </c>
      <c r="AK1272">
        <v>10868271678</v>
      </c>
      <c r="AL1272">
        <v>28284474493</v>
      </c>
      <c r="AM1272">
        <v>46150935567</v>
      </c>
      <c r="AN1272">
        <v>46054334537</v>
      </c>
      <c r="AO1272">
        <v>47777046022</v>
      </c>
      <c r="AP1272">
        <v>47777046022</v>
      </c>
      <c r="AQ1272">
        <v>46122460956</v>
      </c>
      <c r="AR1272">
        <v>22860802743</v>
      </c>
      <c r="AS1272">
        <v>3322644289</v>
      </c>
      <c r="AT1272">
        <v>45873850432</v>
      </c>
      <c r="AU1272">
        <v>44704418807</v>
      </c>
      <c r="AV1272">
        <v>16993056153</v>
      </c>
      <c r="AW1272">
        <v>44320324729</v>
      </c>
      <c r="AX1272">
        <v>46054334537</v>
      </c>
      <c r="AY1272">
        <v>17835607433</v>
      </c>
      <c r="AZ1272">
        <v>47179243811</v>
      </c>
      <c r="BA1272">
        <v>9460668306</v>
      </c>
      <c r="BB1272">
        <v>0</v>
      </c>
      <c r="BC1272">
        <v>22819837000</v>
      </c>
      <c r="BD1272">
        <v>111562806689</v>
      </c>
      <c r="BE1272">
        <v>74758332196</v>
      </c>
      <c r="BF1272">
        <v>1</v>
      </c>
      <c r="BG1272">
        <v>1</v>
      </c>
      <c r="BH1272">
        <v>1</v>
      </c>
      <c r="BI1272">
        <v>46054334537</v>
      </c>
      <c r="BJ1272">
        <v>24196577324</v>
      </c>
      <c r="BK1272">
        <v>47756665678</v>
      </c>
      <c r="BL1272">
        <v>46720859692</v>
      </c>
      <c r="BM1272">
        <v>22524282368</v>
      </c>
      <c r="BN1272">
        <v>11007105027</v>
      </c>
      <c r="BO1272">
        <v>36804474493</v>
      </c>
      <c r="BP1272">
        <v>24196577324</v>
      </c>
      <c r="BQ1272">
        <v>985</v>
      </c>
      <c r="BR1272">
        <v>6033</v>
      </c>
      <c r="BS1272">
        <v>985</v>
      </c>
      <c r="BT1272">
        <v>1456</v>
      </c>
    </row>
    <row r="1273" spans="1:72">
      <c r="A1273" t="s">
        <v>1559</v>
      </c>
      <c r="B1273" t="s">
        <v>83</v>
      </c>
      <c r="C1273">
        <v>2018</v>
      </c>
      <c r="D1273" t="s">
        <v>212</v>
      </c>
      <c r="E1273">
        <v>2</v>
      </c>
      <c r="G1273" t="s">
        <v>350</v>
      </c>
      <c r="H1273" t="s">
        <v>1494</v>
      </c>
      <c r="I1273">
        <v>14689688813</v>
      </c>
      <c r="J1273">
        <v>717669270</v>
      </c>
      <c r="K1273">
        <v>538327696</v>
      </c>
      <c r="L1273">
        <v>734334168</v>
      </c>
      <c r="M1273">
        <v>734334168</v>
      </c>
      <c r="N1273">
        <v>7906929475</v>
      </c>
      <c r="O1273">
        <v>6430880156</v>
      </c>
      <c r="P1273">
        <v>4394314996</v>
      </c>
      <c r="Q1273">
        <v>4394314996</v>
      </c>
      <c r="R1273">
        <v>4407478321</v>
      </c>
      <c r="S1273">
        <v>4394314996</v>
      </c>
      <c r="T1273">
        <v>4322943995</v>
      </c>
      <c r="U1273">
        <v>4322943995</v>
      </c>
      <c r="V1273">
        <v>4322943995</v>
      </c>
      <c r="W1273">
        <v>4401394253</v>
      </c>
      <c r="X1273">
        <v>4322943995</v>
      </c>
      <c r="Y1273">
        <v>1002</v>
      </c>
      <c r="Z1273">
        <v>135</v>
      </c>
      <c r="AA1273">
        <v>135</v>
      </c>
      <c r="AB1273">
        <v>4322943995</v>
      </c>
      <c r="AC1273">
        <v>604409070</v>
      </c>
      <c r="AM1273">
        <v>4440960613</v>
      </c>
      <c r="AN1273">
        <v>4322943995</v>
      </c>
      <c r="AO1273">
        <v>4339117663</v>
      </c>
      <c r="AP1273">
        <v>4339117663</v>
      </c>
      <c r="AQ1273">
        <v>4252218632</v>
      </c>
      <c r="AR1273">
        <v>4252218632</v>
      </c>
      <c r="AS1273">
        <v>213895215</v>
      </c>
      <c r="AT1273">
        <v>4318365137</v>
      </c>
      <c r="AU1273">
        <v>4140221315</v>
      </c>
      <c r="AV1273">
        <v>4140221315</v>
      </c>
      <c r="AW1273">
        <v>3855307760</v>
      </c>
      <c r="AX1273">
        <v>4322943995</v>
      </c>
      <c r="AY1273">
        <v>4322943995</v>
      </c>
      <c r="AZ1273">
        <v>4361610044</v>
      </c>
      <c r="BB1273">
        <v>120820000</v>
      </c>
      <c r="BD1273">
        <v>14689688813</v>
      </c>
      <c r="BE1273">
        <v>14689688813</v>
      </c>
      <c r="BF1273">
        <v>1</v>
      </c>
      <c r="BG1273">
        <v>1</v>
      </c>
      <c r="BI1273">
        <v>4322943995</v>
      </c>
      <c r="BK1273">
        <v>4472765254</v>
      </c>
      <c r="BL1273">
        <v>4394314996</v>
      </c>
      <c r="BM1273">
        <v>4394314996</v>
      </c>
      <c r="BN1273">
        <v>3252693568</v>
      </c>
      <c r="BQ1273">
        <v>135</v>
      </c>
      <c r="BR1273">
        <v>465</v>
      </c>
      <c r="BS1273">
        <v>135</v>
      </c>
      <c r="BT1273">
        <v>101</v>
      </c>
    </row>
    <row r="1274" spans="1:72">
      <c r="A1274" t="s">
        <v>1560</v>
      </c>
      <c r="B1274" t="s">
        <v>84</v>
      </c>
      <c r="C1274">
        <v>2018</v>
      </c>
      <c r="D1274" t="s">
        <v>228</v>
      </c>
      <c r="E1274">
        <v>5</v>
      </c>
      <c r="G1274" t="s">
        <v>352</v>
      </c>
      <c r="H1274" t="s">
        <v>1494</v>
      </c>
      <c r="I1274">
        <v>75542132709</v>
      </c>
      <c r="J1274">
        <v>31442385637</v>
      </c>
      <c r="K1274">
        <v>8400777321</v>
      </c>
      <c r="L1274">
        <v>10649645750</v>
      </c>
      <c r="M1274">
        <v>10649645750</v>
      </c>
      <c r="N1274">
        <v>76714177684</v>
      </c>
      <c r="O1274">
        <v>54030028637</v>
      </c>
      <c r="P1274">
        <v>37168959243</v>
      </c>
      <c r="Q1274">
        <v>14310997663</v>
      </c>
      <c r="R1274">
        <v>40243249031</v>
      </c>
      <c r="S1274">
        <v>37168959243</v>
      </c>
      <c r="T1274">
        <v>37012563069</v>
      </c>
      <c r="U1274">
        <v>14238330819</v>
      </c>
      <c r="V1274">
        <v>37012563069</v>
      </c>
      <c r="W1274">
        <v>37375499744</v>
      </c>
      <c r="X1274">
        <v>14238330819</v>
      </c>
      <c r="Y1274">
        <v>6399</v>
      </c>
      <c r="Z1274">
        <v>608</v>
      </c>
      <c r="AA1274">
        <v>608</v>
      </c>
      <c r="AB1274">
        <v>37012563069</v>
      </c>
      <c r="AC1274">
        <v>3631341932</v>
      </c>
      <c r="AD1274">
        <v>37012563069</v>
      </c>
      <c r="AE1274">
        <v>22774232250</v>
      </c>
      <c r="AF1274">
        <v>1010</v>
      </c>
      <c r="AG1274">
        <v>1010</v>
      </c>
      <c r="AH1274">
        <v>1010</v>
      </c>
      <c r="AI1274">
        <v>22857961580</v>
      </c>
      <c r="AJ1274">
        <v>22774232250</v>
      </c>
      <c r="AK1274">
        <v>9119481945</v>
      </c>
      <c r="AL1274">
        <v>28212244586</v>
      </c>
      <c r="AM1274">
        <v>42251783324</v>
      </c>
      <c r="AN1274">
        <v>37012563069</v>
      </c>
      <c r="AO1274">
        <v>36325161863</v>
      </c>
      <c r="AP1274">
        <v>36325161863</v>
      </c>
      <c r="AQ1274">
        <v>35144159137</v>
      </c>
      <c r="AR1274">
        <v>16943277377</v>
      </c>
      <c r="AS1274">
        <v>1598113396</v>
      </c>
      <c r="AT1274">
        <v>36884825670</v>
      </c>
      <c r="AU1274">
        <v>36163002053</v>
      </c>
      <c r="AV1274">
        <v>13600431638</v>
      </c>
      <c r="AW1274">
        <v>35434274716</v>
      </c>
      <c r="AX1274">
        <v>37012563069</v>
      </c>
      <c r="AY1274">
        <v>14238330819</v>
      </c>
      <c r="AZ1274">
        <v>38214373172</v>
      </c>
      <c r="BA1274">
        <v>7515560437</v>
      </c>
      <c r="BB1274">
        <v>1603086000</v>
      </c>
      <c r="BC1274">
        <v>18226522000</v>
      </c>
      <c r="BD1274">
        <v>75542132709</v>
      </c>
      <c r="BE1274">
        <v>46054878123</v>
      </c>
      <c r="BF1274">
        <v>1</v>
      </c>
      <c r="BG1274">
        <v>1</v>
      </c>
      <c r="BH1274">
        <v>1</v>
      </c>
      <c r="BI1274">
        <v>37012563069</v>
      </c>
      <c r="BJ1274">
        <v>19374493878</v>
      </c>
      <c r="BK1274">
        <v>37531895918</v>
      </c>
      <c r="BL1274">
        <v>37168959243</v>
      </c>
      <c r="BM1274">
        <v>17794465365</v>
      </c>
      <c r="BN1274">
        <v>9860726421</v>
      </c>
      <c r="BO1274">
        <v>29487254586</v>
      </c>
      <c r="BP1274">
        <v>19374493878</v>
      </c>
      <c r="BQ1274">
        <v>608</v>
      </c>
      <c r="BR1274">
        <v>5655</v>
      </c>
      <c r="BS1274">
        <v>608</v>
      </c>
      <c r="BT1274">
        <v>1311</v>
      </c>
    </row>
    <row r="1275" spans="1:72">
      <c r="A1275" t="s">
        <v>1561</v>
      </c>
      <c r="B1275" t="s">
        <v>85</v>
      </c>
      <c r="C1275">
        <v>2018</v>
      </c>
      <c r="D1275" t="s">
        <v>228</v>
      </c>
      <c r="E1275">
        <v>6</v>
      </c>
      <c r="G1275" t="s">
        <v>354</v>
      </c>
      <c r="H1275" t="s">
        <v>1494</v>
      </c>
      <c r="I1275">
        <v>84898032661</v>
      </c>
      <c r="J1275">
        <v>18849991132</v>
      </c>
      <c r="K1275">
        <v>7756292512</v>
      </c>
      <c r="L1275">
        <v>11143592827</v>
      </c>
      <c r="M1275">
        <v>11143592827</v>
      </c>
      <c r="N1275">
        <v>93409425774</v>
      </c>
      <c r="O1275">
        <v>63396068135</v>
      </c>
      <c r="P1275">
        <v>44453442168</v>
      </c>
      <c r="Q1275">
        <v>19678667418</v>
      </c>
      <c r="R1275">
        <v>45318859711</v>
      </c>
      <c r="S1275">
        <v>44453442168</v>
      </c>
      <c r="T1275">
        <v>43480310034</v>
      </c>
      <c r="U1275">
        <v>19187904673</v>
      </c>
      <c r="V1275">
        <v>43480310034</v>
      </c>
      <c r="W1275">
        <v>44424327598</v>
      </c>
      <c r="X1275">
        <v>19187904673</v>
      </c>
      <c r="Y1275">
        <v>9341</v>
      </c>
      <c r="Z1275">
        <v>808</v>
      </c>
      <c r="AA1275">
        <v>808</v>
      </c>
      <c r="AB1275">
        <v>43480310034</v>
      </c>
      <c r="AC1275">
        <v>5444616900</v>
      </c>
      <c r="AD1275">
        <v>43480310034</v>
      </c>
      <c r="AE1275">
        <v>24292405361</v>
      </c>
      <c r="AF1275">
        <v>980</v>
      </c>
      <c r="AG1275">
        <v>980</v>
      </c>
      <c r="AH1275">
        <v>980</v>
      </c>
      <c r="AI1275">
        <v>24774774750</v>
      </c>
      <c r="AJ1275">
        <v>24292405361</v>
      </c>
      <c r="AK1275">
        <v>9520704315</v>
      </c>
      <c r="AL1275">
        <v>16679213731</v>
      </c>
      <c r="AM1275">
        <v>37712898898</v>
      </c>
      <c r="AN1275">
        <v>43480310034</v>
      </c>
      <c r="AO1275">
        <v>44331485062</v>
      </c>
      <c r="AP1275">
        <v>44331485062</v>
      </c>
      <c r="AQ1275">
        <v>43169654949</v>
      </c>
      <c r="AR1275">
        <v>22890714759</v>
      </c>
      <c r="AS1275">
        <v>2989943187</v>
      </c>
      <c r="AT1275">
        <v>43387709189</v>
      </c>
      <c r="AU1275">
        <v>42342218719</v>
      </c>
      <c r="AV1275">
        <v>18362494682</v>
      </c>
      <c r="AW1275">
        <v>41967013707</v>
      </c>
      <c r="AX1275">
        <v>43480310034</v>
      </c>
      <c r="AY1275">
        <v>19187904673</v>
      </c>
      <c r="AZ1275">
        <v>44958615314</v>
      </c>
      <c r="BA1275">
        <v>8725827037</v>
      </c>
      <c r="BB1275">
        <v>3198847347</v>
      </c>
      <c r="BC1275">
        <v>19799409000</v>
      </c>
      <c r="BD1275">
        <v>84898032661</v>
      </c>
      <c r="BE1275">
        <v>64708333338</v>
      </c>
      <c r="BF1275">
        <v>1</v>
      </c>
      <c r="BG1275">
        <v>1</v>
      </c>
      <c r="BH1275">
        <v>1</v>
      </c>
      <c r="BI1275">
        <v>43480310034</v>
      </c>
      <c r="BJ1275">
        <v>21273259786</v>
      </c>
      <c r="BK1275">
        <v>45397459732</v>
      </c>
      <c r="BL1275">
        <v>44453442168</v>
      </c>
      <c r="BM1275">
        <v>23180182382</v>
      </c>
      <c r="BN1275">
        <v>12600277768</v>
      </c>
      <c r="BO1275">
        <v>20189699323</v>
      </c>
      <c r="BP1275">
        <v>21273259786</v>
      </c>
      <c r="BQ1275">
        <v>808</v>
      </c>
      <c r="BR1275">
        <v>8196</v>
      </c>
      <c r="BS1275">
        <v>808</v>
      </c>
      <c r="BT1275">
        <v>1326</v>
      </c>
    </row>
    <row r="1276" spans="1:72">
      <c r="A1276" t="s">
        <v>1562</v>
      </c>
      <c r="B1276" t="s">
        <v>86</v>
      </c>
      <c r="C1276">
        <v>2018</v>
      </c>
      <c r="D1276" t="s">
        <v>228</v>
      </c>
      <c r="E1276">
        <v>5</v>
      </c>
      <c r="G1276" t="s">
        <v>356</v>
      </c>
      <c r="H1276" t="s">
        <v>1494</v>
      </c>
      <c r="I1276">
        <v>68705901028</v>
      </c>
      <c r="J1276">
        <v>19701399890</v>
      </c>
      <c r="K1276">
        <v>6326731544</v>
      </c>
      <c r="L1276">
        <v>8144551277</v>
      </c>
      <c r="M1276">
        <v>8144551277</v>
      </c>
      <c r="N1276">
        <v>67306836509</v>
      </c>
      <c r="O1276">
        <v>39392821492</v>
      </c>
      <c r="P1276">
        <v>35186212892</v>
      </c>
      <c r="Q1276">
        <v>13472248917</v>
      </c>
      <c r="R1276">
        <v>35399075071</v>
      </c>
      <c r="S1276">
        <v>35186212892</v>
      </c>
      <c r="T1276">
        <v>35138283363</v>
      </c>
      <c r="U1276">
        <v>13334545471</v>
      </c>
      <c r="V1276">
        <v>35138283363</v>
      </c>
      <c r="W1276">
        <v>35586424976</v>
      </c>
      <c r="X1276">
        <v>13334545471</v>
      </c>
      <c r="Y1276">
        <v>5439</v>
      </c>
      <c r="Z1276">
        <v>670</v>
      </c>
      <c r="AA1276">
        <v>670</v>
      </c>
      <c r="AB1276">
        <v>35138283363</v>
      </c>
      <c r="AC1276">
        <v>3138235412</v>
      </c>
      <c r="AD1276">
        <v>35138283363</v>
      </c>
      <c r="AE1276">
        <v>21803737892</v>
      </c>
      <c r="AF1276">
        <v>735</v>
      </c>
      <c r="AG1276">
        <v>735</v>
      </c>
      <c r="AH1276">
        <v>735</v>
      </c>
      <c r="AI1276">
        <v>21713963975</v>
      </c>
      <c r="AJ1276">
        <v>21803737892</v>
      </c>
      <c r="AK1276">
        <v>8432429522</v>
      </c>
      <c r="AL1276">
        <v>20116584045</v>
      </c>
      <c r="AM1276">
        <v>32134003853</v>
      </c>
      <c r="AN1276">
        <v>35138283363</v>
      </c>
      <c r="AO1276">
        <v>34604024234</v>
      </c>
      <c r="AP1276">
        <v>34604024234</v>
      </c>
      <c r="AQ1276">
        <v>33820755258</v>
      </c>
      <c r="AR1276">
        <v>16142502618</v>
      </c>
      <c r="AS1276">
        <v>1639774469</v>
      </c>
      <c r="AT1276">
        <v>35042984936</v>
      </c>
      <c r="AU1276">
        <v>34017286027</v>
      </c>
      <c r="AV1276">
        <v>12592464867</v>
      </c>
      <c r="AW1276">
        <v>33426541579</v>
      </c>
      <c r="AX1276">
        <v>35138283363</v>
      </c>
      <c r="AY1276">
        <v>13334545471</v>
      </c>
      <c r="AZ1276">
        <v>35746053437</v>
      </c>
      <c r="BA1276">
        <v>7361604890</v>
      </c>
      <c r="BB1276">
        <v>1660244000</v>
      </c>
      <c r="BC1276">
        <v>17333363000</v>
      </c>
      <c r="BD1276">
        <v>68705901028</v>
      </c>
      <c r="BE1276">
        <v>47073816983</v>
      </c>
      <c r="BF1276">
        <v>1</v>
      </c>
      <c r="BG1276">
        <v>1</v>
      </c>
      <c r="BH1276">
        <v>1</v>
      </c>
      <c r="BI1276">
        <v>35138283363</v>
      </c>
      <c r="BJ1276">
        <v>18680306474</v>
      </c>
      <c r="BK1276">
        <v>35634354505</v>
      </c>
      <c r="BL1276">
        <v>35186212892</v>
      </c>
      <c r="BM1276">
        <v>16505906418</v>
      </c>
      <c r="BN1276">
        <v>9269369392</v>
      </c>
      <c r="BO1276">
        <v>21632084045</v>
      </c>
      <c r="BP1276">
        <v>18680306474</v>
      </c>
      <c r="BQ1276">
        <v>670</v>
      </c>
      <c r="BR1276">
        <v>4950</v>
      </c>
      <c r="BS1276">
        <v>670</v>
      </c>
      <c r="BT1276">
        <v>1086</v>
      </c>
    </row>
    <row r="1277" spans="1:72">
      <c r="A1277" t="s">
        <v>1563</v>
      </c>
      <c r="B1277" t="s">
        <v>87</v>
      </c>
      <c r="C1277">
        <v>2018</v>
      </c>
      <c r="D1277" t="s">
        <v>212</v>
      </c>
      <c r="E1277">
        <v>3</v>
      </c>
      <c r="G1277" t="s">
        <v>358</v>
      </c>
      <c r="H1277" t="s">
        <v>1494</v>
      </c>
      <c r="I1277">
        <v>31070490399</v>
      </c>
      <c r="J1277">
        <v>714735060</v>
      </c>
      <c r="K1277">
        <v>554713700</v>
      </c>
      <c r="L1277">
        <v>763102054</v>
      </c>
      <c r="M1277">
        <v>763102054</v>
      </c>
      <c r="N1277">
        <v>8500587885</v>
      </c>
      <c r="O1277">
        <v>7438273742</v>
      </c>
      <c r="P1277">
        <v>5273031852</v>
      </c>
      <c r="Q1277">
        <v>5273031852</v>
      </c>
      <c r="R1277">
        <v>5340397605</v>
      </c>
      <c r="S1277">
        <v>5273031852</v>
      </c>
      <c r="T1277">
        <v>5226986978</v>
      </c>
      <c r="U1277">
        <v>5226986978</v>
      </c>
      <c r="V1277">
        <v>5226986978</v>
      </c>
      <c r="W1277">
        <v>5278776098</v>
      </c>
      <c r="X1277">
        <v>5226986978</v>
      </c>
      <c r="Y1277">
        <v>2851</v>
      </c>
      <c r="Z1277">
        <v>172</v>
      </c>
      <c r="AA1277">
        <v>172</v>
      </c>
      <c r="AB1277">
        <v>5226986978</v>
      </c>
      <c r="AC1277">
        <v>1688463517</v>
      </c>
      <c r="AM1277">
        <v>6288071988</v>
      </c>
      <c r="AN1277">
        <v>5226986978</v>
      </c>
      <c r="AO1277">
        <v>5221977510</v>
      </c>
      <c r="AP1277">
        <v>5221977510</v>
      </c>
      <c r="AQ1277">
        <v>5240391680</v>
      </c>
      <c r="AR1277">
        <v>5240391680</v>
      </c>
      <c r="AS1277">
        <v>94360109</v>
      </c>
      <c r="AT1277">
        <v>5226791256</v>
      </c>
      <c r="AU1277">
        <v>5024849639</v>
      </c>
      <c r="AV1277">
        <v>5024849639</v>
      </c>
      <c r="AW1277">
        <v>5195381807</v>
      </c>
      <c r="AX1277">
        <v>5226986978</v>
      </c>
      <c r="AY1277">
        <v>5226986978</v>
      </c>
      <c r="AZ1277">
        <v>5646504127</v>
      </c>
      <c r="BB1277">
        <v>99722000</v>
      </c>
      <c r="BD1277">
        <v>31070490399</v>
      </c>
      <c r="BE1277">
        <v>31070490399</v>
      </c>
      <c r="BF1277">
        <v>1</v>
      </c>
      <c r="BG1277">
        <v>1</v>
      </c>
      <c r="BI1277">
        <v>5226986978</v>
      </c>
      <c r="BK1277">
        <v>5324820972</v>
      </c>
      <c r="BL1277">
        <v>5273031852</v>
      </c>
      <c r="BM1277">
        <v>5273031852</v>
      </c>
      <c r="BN1277">
        <v>4085900951</v>
      </c>
      <c r="BQ1277">
        <v>172</v>
      </c>
      <c r="BR1277">
        <v>2664</v>
      </c>
      <c r="BS1277">
        <v>172</v>
      </c>
      <c r="BT1277">
        <v>113</v>
      </c>
    </row>
    <row r="1278" spans="1:72">
      <c r="A1278" t="s">
        <v>1564</v>
      </c>
      <c r="B1278" t="s">
        <v>88</v>
      </c>
      <c r="C1278">
        <v>2018</v>
      </c>
      <c r="D1278" t="s">
        <v>207</v>
      </c>
      <c r="E1278">
        <v>8</v>
      </c>
      <c r="G1278" t="s">
        <v>360</v>
      </c>
      <c r="H1278" t="s">
        <v>1494</v>
      </c>
      <c r="I1278">
        <v>464492097038</v>
      </c>
      <c r="J1278">
        <v>117996802249</v>
      </c>
      <c r="K1278">
        <v>27361534388</v>
      </c>
      <c r="L1278">
        <v>46427998367</v>
      </c>
      <c r="M1278">
        <v>46427998367</v>
      </c>
      <c r="N1278">
        <v>424836081731</v>
      </c>
      <c r="O1278">
        <v>283339472460</v>
      </c>
      <c r="P1278">
        <v>128980860485</v>
      </c>
      <c r="Q1278">
        <v>72074971676</v>
      </c>
      <c r="R1278">
        <v>141364769235</v>
      </c>
      <c r="S1278">
        <v>128980860485</v>
      </c>
      <c r="T1278">
        <v>129600425844</v>
      </c>
      <c r="U1278">
        <v>74106892173</v>
      </c>
      <c r="V1278">
        <v>129600425844</v>
      </c>
      <c r="W1278">
        <v>135689385851</v>
      </c>
      <c r="X1278">
        <v>74106892173</v>
      </c>
      <c r="Y1278">
        <v>18669</v>
      </c>
      <c r="Z1278">
        <v>2412</v>
      </c>
      <c r="AA1278">
        <v>2412</v>
      </c>
      <c r="AB1278">
        <v>129600425844</v>
      </c>
      <c r="AC1278">
        <v>10548347706</v>
      </c>
      <c r="AD1278">
        <v>129600425844</v>
      </c>
      <c r="AE1278">
        <v>55493533671</v>
      </c>
      <c r="AF1278">
        <v>1985</v>
      </c>
      <c r="AG1278">
        <v>1985</v>
      </c>
      <c r="AH1278">
        <v>1985</v>
      </c>
      <c r="AI1278">
        <v>56905888809</v>
      </c>
      <c r="AJ1278">
        <v>55493533671</v>
      </c>
      <c r="AK1278">
        <v>19856100414</v>
      </c>
      <c r="AL1278">
        <v>48340642528</v>
      </c>
      <c r="AM1278">
        <v>212375915313</v>
      </c>
      <c r="AN1278">
        <v>129600425844</v>
      </c>
      <c r="AO1278">
        <v>132650565461</v>
      </c>
      <c r="AP1278">
        <v>132650565461</v>
      </c>
      <c r="AQ1278">
        <v>126793016485</v>
      </c>
      <c r="AR1278">
        <v>79904169441</v>
      </c>
      <c r="AS1278">
        <v>15490310572</v>
      </c>
      <c r="AT1278">
        <v>129167364634</v>
      </c>
      <c r="AU1278">
        <v>124741997031</v>
      </c>
      <c r="AV1278">
        <v>69885151336</v>
      </c>
      <c r="AW1278">
        <v>122716974496</v>
      </c>
      <c r="AX1278">
        <v>129600425844</v>
      </c>
      <c r="AY1278">
        <v>74106892173</v>
      </c>
      <c r="AZ1278">
        <v>138033675244</v>
      </c>
      <c r="BA1278">
        <v>19871315687</v>
      </c>
      <c r="BB1278">
        <v>16979143000</v>
      </c>
      <c r="BC1278">
        <v>43986068000</v>
      </c>
      <c r="BD1278">
        <v>464492097038</v>
      </c>
      <c r="BE1278">
        <v>395187347477</v>
      </c>
      <c r="BF1278">
        <v>1</v>
      </c>
      <c r="BG1278">
        <v>1</v>
      </c>
      <c r="BH1278">
        <v>1</v>
      </c>
      <c r="BI1278">
        <v>129600425844</v>
      </c>
      <c r="BJ1278">
        <v>48359676006</v>
      </c>
      <c r="BK1278">
        <v>135069820492</v>
      </c>
      <c r="BL1278">
        <v>128980860485</v>
      </c>
      <c r="BM1278">
        <v>80621184479</v>
      </c>
      <c r="BN1278">
        <v>34668991717</v>
      </c>
      <c r="BO1278">
        <v>69304749561</v>
      </c>
      <c r="BP1278">
        <v>48359676006</v>
      </c>
      <c r="BQ1278">
        <v>2412</v>
      </c>
      <c r="BR1278">
        <v>11679</v>
      </c>
      <c r="BS1278">
        <v>2412</v>
      </c>
      <c r="BT1278">
        <v>3039</v>
      </c>
    </row>
    <row r="1279" spans="1:72">
      <c r="A1279" t="s">
        <v>1565</v>
      </c>
      <c r="B1279" t="s">
        <v>89</v>
      </c>
      <c r="C1279">
        <v>2018</v>
      </c>
      <c r="D1279" t="s">
        <v>215</v>
      </c>
      <c r="E1279">
        <v>5</v>
      </c>
      <c r="G1279" t="s">
        <v>362</v>
      </c>
      <c r="H1279" t="s">
        <v>1494</v>
      </c>
      <c r="I1279">
        <v>48729366456</v>
      </c>
      <c r="J1279">
        <v>1952925754</v>
      </c>
      <c r="K1279">
        <v>1499925025</v>
      </c>
      <c r="L1279">
        <v>2576728296</v>
      </c>
      <c r="M1279">
        <v>2576728296</v>
      </c>
      <c r="N1279">
        <v>33492250728</v>
      </c>
      <c r="O1279">
        <v>23047746735</v>
      </c>
      <c r="P1279">
        <v>11368990500</v>
      </c>
      <c r="Q1279">
        <v>11368990500</v>
      </c>
      <c r="R1279">
        <v>10956926936</v>
      </c>
      <c r="S1279">
        <v>11368990500</v>
      </c>
      <c r="T1279">
        <v>11471250821</v>
      </c>
      <c r="U1279">
        <v>11471250821</v>
      </c>
      <c r="V1279">
        <v>11471250821</v>
      </c>
      <c r="W1279">
        <v>11845624748</v>
      </c>
      <c r="X1279">
        <v>11471250821</v>
      </c>
      <c r="Y1279">
        <v>5649</v>
      </c>
      <c r="Z1279">
        <v>349</v>
      </c>
      <c r="AA1279">
        <v>349</v>
      </c>
      <c r="AB1279">
        <v>11471250821</v>
      </c>
      <c r="AC1279">
        <v>3341076259</v>
      </c>
      <c r="AM1279">
        <v>16273462766</v>
      </c>
      <c r="AN1279">
        <v>11471250821</v>
      </c>
      <c r="AO1279">
        <v>11109929887</v>
      </c>
      <c r="AP1279">
        <v>11109929887</v>
      </c>
      <c r="AQ1279">
        <v>11248739661</v>
      </c>
      <c r="AR1279">
        <v>11248739661</v>
      </c>
      <c r="AS1279">
        <v>1160035189</v>
      </c>
      <c r="AT1279">
        <v>11442870626</v>
      </c>
      <c r="AU1279">
        <v>10729086405</v>
      </c>
      <c r="AV1279">
        <v>10729086405</v>
      </c>
      <c r="AW1279">
        <v>11106065742</v>
      </c>
      <c r="AX1279">
        <v>11471250821</v>
      </c>
      <c r="AY1279">
        <v>11471250821</v>
      </c>
      <c r="AZ1279">
        <v>12297682791</v>
      </c>
      <c r="BB1279">
        <v>1191325135</v>
      </c>
      <c r="BD1279">
        <v>48729366456</v>
      </c>
      <c r="BE1279">
        <v>48729366456</v>
      </c>
      <c r="BF1279">
        <v>1</v>
      </c>
      <c r="BG1279">
        <v>1</v>
      </c>
      <c r="BI1279">
        <v>11471250821</v>
      </c>
      <c r="BK1279">
        <v>11743364427</v>
      </c>
      <c r="BL1279">
        <v>11368990500</v>
      </c>
      <c r="BM1279">
        <v>11368990500</v>
      </c>
      <c r="BN1279">
        <v>6484621652</v>
      </c>
      <c r="BQ1279">
        <v>349</v>
      </c>
      <c r="BR1279">
        <v>4117</v>
      </c>
      <c r="BS1279">
        <v>349</v>
      </c>
      <c r="BT1279">
        <v>196</v>
      </c>
    </row>
    <row r="1280" spans="1:72">
      <c r="A1280" t="s">
        <v>1566</v>
      </c>
      <c r="B1280" t="s">
        <v>90</v>
      </c>
      <c r="C1280">
        <v>2018</v>
      </c>
      <c r="D1280" t="s">
        <v>228</v>
      </c>
      <c r="E1280">
        <v>5</v>
      </c>
      <c r="G1280" t="s">
        <v>364</v>
      </c>
      <c r="H1280" t="s">
        <v>1494</v>
      </c>
      <c r="I1280">
        <v>99198852793</v>
      </c>
      <c r="J1280">
        <v>17155399907</v>
      </c>
      <c r="K1280">
        <v>5396334144</v>
      </c>
      <c r="L1280">
        <v>8377889681</v>
      </c>
      <c r="M1280">
        <v>8377889681</v>
      </c>
      <c r="N1280">
        <v>78020325604</v>
      </c>
      <c r="O1280">
        <v>54851665974</v>
      </c>
      <c r="P1280">
        <v>38358641512</v>
      </c>
      <c r="Q1280">
        <v>13603464038</v>
      </c>
      <c r="R1280">
        <v>38592075823</v>
      </c>
      <c r="S1280">
        <v>38358641512</v>
      </c>
      <c r="T1280">
        <v>36601104234</v>
      </c>
      <c r="U1280">
        <v>13594438524</v>
      </c>
      <c r="V1280">
        <v>36601104234</v>
      </c>
      <c r="W1280">
        <v>37034794492</v>
      </c>
      <c r="X1280">
        <v>13594438524</v>
      </c>
      <c r="Y1280">
        <v>6766</v>
      </c>
      <c r="Z1280">
        <v>690</v>
      </c>
      <c r="AA1280">
        <v>690</v>
      </c>
      <c r="AB1280">
        <v>36601104234</v>
      </c>
      <c r="AC1280">
        <v>3864130588</v>
      </c>
      <c r="AD1280">
        <v>36601104234</v>
      </c>
      <c r="AE1280">
        <v>23006665710</v>
      </c>
      <c r="AF1280">
        <v>997</v>
      </c>
      <c r="AG1280">
        <v>997</v>
      </c>
      <c r="AH1280">
        <v>997</v>
      </c>
      <c r="AI1280">
        <v>24755177474</v>
      </c>
      <c r="AJ1280">
        <v>23006665710</v>
      </c>
      <c r="AK1280">
        <v>8870877699</v>
      </c>
      <c r="AL1280">
        <v>25506733402</v>
      </c>
      <c r="AM1280">
        <v>41232241173</v>
      </c>
      <c r="AN1280">
        <v>36601104234</v>
      </c>
      <c r="AO1280">
        <v>38039590814</v>
      </c>
      <c r="AP1280">
        <v>38039590814</v>
      </c>
      <c r="AQ1280">
        <v>38339239888</v>
      </c>
      <c r="AR1280">
        <v>18529138411</v>
      </c>
      <c r="AS1280">
        <v>1895257622</v>
      </c>
      <c r="AT1280">
        <v>36529488309</v>
      </c>
      <c r="AU1280">
        <v>35751651120</v>
      </c>
      <c r="AV1280">
        <v>12985448515</v>
      </c>
      <c r="AW1280">
        <v>35390608567</v>
      </c>
      <c r="AX1280">
        <v>36601104234</v>
      </c>
      <c r="AY1280">
        <v>13594438524</v>
      </c>
      <c r="AZ1280">
        <v>37507052746</v>
      </c>
      <c r="BA1280">
        <v>7920807531</v>
      </c>
      <c r="BB1280">
        <v>1767628000</v>
      </c>
      <c r="BC1280">
        <v>18443699000</v>
      </c>
      <c r="BD1280">
        <v>99198852793</v>
      </c>
      <c r="BE1280">
        <v>61746775261</v>
      </c>
      <c r="BF1280">
        <v>1</v>
      </c>
      <c r="BG1280">
        <v>1</v>
      </c>
      <c r="BH1280">
        <v>1</v>
      </c>
      <c r="BI1280">
        <v>36601104234</v>
      </c>
      <c r="BJ1280">
        <v>20631412721</v>
      </c>
      <c r="BK1280">
        <v>38792331770</v>
      </c>
      <c r="BL1280">
        <v>38358641512</v>
      </c>
      <c r="BM1280">
        <v>17727228791</v>
      </c>
      <c r="BN1280">
        <v>9246703433</v>
      </c>
      <c r="BO1280">
        <v>37452077532</v>
      </c>
      <c r="BP1280">
        <v>20631412721</v>
      </c>
      <c r="BQ1280">
        <v>690</v>
      </c>
      <c r="BR1280">
        <v>5952</v>
      </c>
      <c r="BS1280">
        <v>690</v>
      </c>
      <c r="BT1280">
        <v>1301</v>
      </c>
    </row>
    <row r="1281" spans="1:72">
      <c r="A1281" t="s">
        <v>1567</v>
      </c>
      <c r="B1281" t="s">
        <v>91</v>
      </c>
      <c r="C1281">
        <v>2018</v>
      </c>
      <c r="D1281" t="s">
        <v>228</v>
      </c>
      <c r="E1281">
        <v>6</v>
      </c>
      <c r="G1281" t="s">
        <v>366</v>
      </c>
      <c r="H1281" t="s">
        <v>1494</v>
      </c>
      <c r="I1281">
        <v>126632681185</v>
      </c>
      <c r="J1281">
        <v>39561325543</v>
      </c>
      <c r="K1281">
        <v>11836903767</v>
      </c>
      <c r="L1281">
        <v>16509410960</v>
      </c>
      <c r="M1281">
        <v>16509410960</v>
      </c>
      <c r="N1281">
        <v>125763094551</v>
      </c>
      <c r="O1281">
        <v>80740377051</v>
      </c>
      <c r="P1281">
        <v>57591300652</v>
      </c>
      <c r="Q1281">
        <v>22995536143</v>
      </c>
      <c r="R1281">
        <v>60118168041</v>
      </c>
      <c r="S1281">
        <v>57591300652</v>
      </c>
      <c r="T1281">
        <v>56851815887</v>
      </c>
      <c r="U1281">
        <v>22877142981</v>
      </c>
      <c r="V1281">
        <v>56851815887</v>
      </c>
      <c r="W1281">
        <v>57994595488</v>
      </c>
      <c r="X1281">
        <v>22877142981</v>
      </c>
      <c r="Y1281">
        <v>9042</v>
      </c>
      <c r="Z1281">
        <v>1159</v>
      </c>
      <c r="AA1281">
        <v>1159</v>
      </c>
      <c r="AB1281">
        <v>56851815887</v>
      </c>
      <c r="AC1281">
        <v>5044893602</v>
      </c>
      <c r="AD1281">
        <v>56851815887</v>
      </c>
      <c r="AE1281">
        <v>33974672906</v>
      </c>
      <c r="AF1281">
        <v>1518</v>
      </c>
      <c r="AG1281">
        <v>1518</v>
      </c>
      <c r="AH1281">
        <v>1518</v>
      </c>
      <c r="AI1281">
        <v>34595764509</v>
      </c>
      <c r="AJ1281">
        <v>33974672906</v>
      </c>
      <c r="AK1281">
        <v>13870495609</v>
      </c>
      <c r="AL1281">
        <v>32781942734</v>
      </c>
      <c r="AM1281">
        <v>59477275440</v>
      </c>
      <c r="AN1281">
        <v>56851815887</v>
      </c>
      <c r="AO1281">
        <v>58036157096</v>
      </c>
      <c r="AP1281">
        <v>58036157096</v>
      </c>
      <c r="AQ1281">
        <v>57295550330</v>
      </c>
      <c r="AR1281">
        <v>28430813006</v>
      </c>
      <c r="AS1281">
        <v>4373745480</v>
      </c>
      <c r="AT1281">
        <v>56628619050</v>
      </c>
      <c r="AU1281">
        <v>55401458109</v>
      </c>
      <c r="AV1281">
        <v>21913755409</v>
      </c>
      <c r="AW1281">
        <v>55272757684</v>
      </c>
      <c r="AX1281">
        <v>56851815887</v>
      </c>
      <c r="AY1281">
        <v>22877142981</v>
      </c>
      <c r="AZ1281">
        <v>59415313927</v>
      </c>
      <c r="BA1281">
        <v>10866185100</v>
      </c>
      <c r="BB1281">
        <v>4419494445</v>
      </c>
      <c r="BC1281">
        <v>26876324000</v>
      </c>
      <c r="BD1281">
        <v>126632681185</v>
      </c>
      <c r="BE1281">
        <v>89434205485</v>
      </c>
      <c r="BF1281">
        <v>1</v>
      </c>
      <c r="BG1281">
        <v>1</v>
      </c>
      <c r="BH1281">
        <v>1</v>
      </c>
      <c r="BI1281">
        <v>56851815887</v>
      </c>
      <c r="BJ1281">
        <v>29797816920</v>
      </c>
      <c r="BK1281">
        <v>58734080253</v>
      </c>
      <c r="BL1281">
        <v>57591300652</v>
      </c>
      <c r="BM1281">
        <v>27793483732</v>
      </c>
      <c r="BN1281">
        <v>13992167392</v>
      </c>
      <c r="BO1281">
        <v>37198475700</v>
      </c>
      <c r="BP1281">
        <v>29797816920</v>
      </c>
      <c r="BQ1281">
        <v>1159</v>
      </c>
      <c r="BR1281">
        <v>7502</v>
      </c>
      <c r="BS1281">
        <v>1159</v>
      </c>
      <c r="BT1281">
        <v>1894</v>
      </c>
    </row>
    <row r="1282" spans="1:72">
      <c r="A1282" t="s">
        <v>1568</v>
      </c>
      <c r="B1282" t="s">
        <v>92</v>
      </c>
      <c r="C1282">
        <v>2018</v>
      </c>
      <c r="D1282" t="s">
        <v>228</v>
      </c>
      <c r="E1282">
        <v>6</v>
      </c>
      <c r="G1282" t="s">
        <v>368</v>
      </c>
      <c r="H1282" t="s">
        <v>1494</v>
      </c>
      <c r="I1282">
        <v>136049008050</v>
      </c>
      <c r="J1282">
        <v>38296505142</v>
      </c>
      <c r="K1282">
        <v>13071171449</v>
      </c>
      <c r="L1282">
        <v>18869572272</v>
      </c>
      <c r="M1282">
        <v>18869572272</v>
      </c>
      <c r="N1282">
        <v>141122941637</v>
      </c>
      <c r="O1282">
        <v>92786126178</v>
      </c>
      <c r="P1282">
        <v>58572937122</v>
      </c>
      <c r="Q1282">
        <v>24731580801</v>
      </c>
      <c r="R1282">
        <v>62439369814</v>
      </c>
      <c r="S1282">
        <v>58572937122</v>
      </c>
      <c r="T1282">
        <v>57526035580</v>
      </c>
      <c r="U1282">
        <v>24383351336</v>
      </c>
      <c r="V1282">
        <v>57526035580</v>
      </c>
      <c r="W1282">
        <v>59378939236</v>
      </c>
      <c r="X1282">
        <v>24383351336</v>
      </c>
      <c r="Y1282">
        <v>9935</v>
      </c>
      <c r="Z1282">
        <v>877</v>
      </c>
      <c r="AA1282">
        <v>877</v>
      </c>
      <c r="AB1282">
        <v>57526035580</v>
      </c>
      <c r="AC1282">
        <v>5641560088</v>
      </c>
      <c r="AD1282">
        <v>57526035580</v>
      </c>
      <c r="AE1282">
        <v>33142684244</v>
      </c>
      <c r="AF1282">
        <v>1202</v>
      </c>
      <c r="AG1282">
        <v>1202</v>
      </c>
      <c r="AH1282">
        <v>1202</v>
      </c>
      <c r="AI1282">
        <v>33841356321</v>
      </c>
      <c r="AJ1282">
        <v>33142684244</v>
      </c>
      <c r="AK1282">
        <v>12618915357</v>
      </c>
      <c r="AL1282">
        <v>29830256608</v>
      </c>
      <c r="AM1282">
        <v>62817063323</v>
      </c>
      <c r="AN1282">
        <v>57526035580</v>
      </c>
      <c r="AO1282">
        <v>58882821237</v>
      </c>
      <c r="AP1282">
        <v>58882821237</v>
      </c>
      <c r="AQ1282">
        <v>58188716097</v>
      </c>
      <c r="AR1282">
        <v>29268806511</v>
      </c>
      <c r="AS1282">
        <v>5048431422</v>
      </c>
      <c r="AT1282">
        <v>57298563449</v>
      </c>
      <c r="AU1282">
        <v>56160264087</v>
      </c>
      <c r="AV1282">
        <v>23476335123</v>
      </c>
      <c r="AW1282">
        <v>56017837664</v>
      </c>
      <c r="AX1282">
        <v>57526035580</v>
      </c>
      <c r="AY1282">
        <v>24383351336</v>
      </c>
      <c r="AZ1282">
        <v>60257367616</v>
      </c>
      <c r="BA1282">
        <v>11316389874</v>
      </c>
      <c r="BB1282">
        <v>5148814000</v>
      </c>
      <c r="BC1282">
        <v>27680219000</v>
      </c>
      <c r="BD1282">
        <v>136049008050</v>
      </c>
      <c r="BE1282">
        <v>99005928442</v>
      </c>
      <c r="BF1282">
        <v>1</v>
      </c>
      <c r="BG1282">
        <v>1</v>
      </c>
      <c r="BH1282">
        <v>1</v>
      </c>
      <c r="BI1282">
        <v>57526035580</v>
      </c>
      <c r="BJ1282">
        <v>29003789696</v>
      </c>
      <c r="BK1282">
        <v>60425840778</v>
      </c>
      <c r="BL1282">
        <v>58572937122</v>
      </c>
      <c r="BM1282">
        <v>29569147426</v>
      </c>
      <c r="BN1282">
        <v>14197711544</v>
      </c>
      <c r="BO1282">
        <v>37043079608</v>
      </c>
      <c r="BP1282">
        <v>29003789696</v>
      </c>
      <c r="BQ1282">
        <v>877</v>
      </c>
      <c r="BR1282">
        <v>7844</v>
      </c>
      <c r="BS1282">
        <v>877</v>
      </c>
      <c r="BT1282">
        <v>1611</v>
      </c>
    </row>
    <row r="1283" spans="1:72">
      <c r="A1283" t="s">
        <v>1569</v>
      </c>
      <c r="B1283" t="s">
        <v>93</v>
      </c>
      <c r="C1283">
        <v>2018</v>
      </c>
      <c r="D1283" t="s">
        <v>228</v>
      </c>
      <c r="E1283">
        <v>5</v>
      </c>
      <c r="G1283" t="s">
        <v>370</v>
      </c>
      <c r="H1283" t="s">
        <v>1494</v>
      </c>
      <c r="I1283">
        <v>72600801778</v>
      </c>
      <c r="J1283">
        <v>24713238750</v>
      </c>
      <c r="K1283">
        <v>6418596337</v>
      </c>
      <c r="L1283">
        <v>8923813558</v>
      </c>
      <c r="M1283">
        <v>8923813558</v>
      </c>
      <c r="N1283">
        <v>72043768486</v>
      </c>
      <c r="O1283">
        <v>49307585469</v>
      </c>
      <c r="P1283">
        <v>35395832641</v>
      </c>
      <c r="Q1283">
        <v>12177682970</v>
      </c>
      <c r="R1283">
        <v>36148281826</v>
      </c>
      <c r="S1283">
        <v>35395832641</v>
      </c>
      <c r="T1283">
        <v>35581803213</v>
      </c>
      <c r="U1283">
        <v>12168131903</v>
      </c>
      <c r="V1283">
        <v>35581803213</v>
      </c>
      <c r="W1283">
        <v>35927923674</v>
      </c>
      <c r="X1283">
        <v>12168131903</v>
      </c>
      <c r="Y1283">
        <v>5596</v>
      </c>
      <c r="Z1283">
        <v>631</v>
      </c>
      <c r="AA1283">
        <v>631</v>
      </c>
      <c r="AB1283">
        <v>35581803213</v>
      </c>
      <c r="AC1283">
        <v>3202092952</v>
      </c>
      <c r="AD1283">
        <v>35581803213</v>
      </c>
      <c r="AE1283">
        <v>23413671310</v>
      </c>
      <c r="AF1283">
        <v>1042</v>
      </c>
      <c r="AG1283">
        <v>1042</v>
      </c>
      <c r="AH1283">
        <v>1042</v>
      </c>
      <c r="AI1283">
        <v>23218149671</v>
      </c>
      <c r="AJ1283">
        <v>23413671310</v>
      </c>
      <c r="AK1283">
        <v>9261287490</v>
      </c>
      <c r="AL1283">
        <v>25565740497</v>
      </c>
      <c r="AM1283">
        <v>40105915820</v>
      </c>
      <c r="AN1283">
        <v>35581803213</v>
      </c>
      <c r="AO1283">
        <v>34991930076</v>
      </c>
      <c r="AP1283">
        <v>34991930076</v>
      </c>
      <c r="AQ1283">
        <v>35027068703</v>
      </c>
      <c r="AR1283">
        <v>15668586007</v>
      </c>
      <c r="AS1283">
        <v>1544503336</v>
      </c>
      <c r="AT1283">
        <v>35471805224</v>
      </c>
      <c r="AU1283">
        <v>34789293074</v>
      </c>
      <c r="AV1283">
        <v>11623454773</v>
      </c>
      <c r="AW1283">
        <v>34412440583</v>
      </c>
      <c r="AX1283">
        <v>35581803213</v>
      </c>
      <c r="AY1283">
        <v>12168131903</v>
      </c>
      <c r="AZ1283">
        <v>36215162679</v>
      </c>
      <c r="BA1283">
        <v>8092813465</v>
      </c>
      <c r="BB1283">
        <v>1272120000</v>
      </c>
      <c r="BC1283">
        <v>19099781000</v>
      </c>
      <c r="BD1283">
        <v>72600801778</v>
      </c>
      <c r="BE1283">
        <v>45397198281</v>
      </c>
      <c r="BF1283">
        <v>1</v>
      </c>
      <c r="BG1283">
        <v>1</v>
      </c>
      <c r="BH1283">
        <v>1</v>
      </c>
      <c r="BI1283">
        <v>35581803213</v>
      </c>
      <c r="BJ1283">
        <v>20248223925</v>
      </c>
      <c r="BK1283">
        <v>35741953102</v>
      </c>
      <c r="BL1283">
        <v>35395832641</v>
      </c>
      <c r="BM1283">
        <v>15147608716</v>
      </c>
      <c r="BN1283">
        <v>8392277546</v>
      </c>
      <c r="BO1283">
        <v>27203603497</v>
      </c>
      <c r="BP1283">
        <v>20248223925</v>
      </c>
      <c r="BQ1283">
        <v>631</v>
      </c>
      <c r="BR1283">
        <v>4957</v>
      </c>
      <c r="BS1283">
        <v>631</v>
      </c>
      <c r="BT1283">
        <v>1311</v>
      </c>
    </row>
    <row r="1284" spans="1:72">
      <c r="A1284" t="s">
        <v>1570</v>
      </c>
      <c r="B1284" t="s">
        <v>94</v>
      </c>
      <c r="C1284">
        <v>2018</v>
      </c>
      <c r="D1284" t="s">
        <v>228</v>
      </c>
      <c r="E1284">
        <v>5</v>
      </c>
      <c r="G1284" t="s">
        <v>372</v>
      </c>
      <c r="H1284" t="s">
        <v>1494</v>
      </c>
      <c r="I1284">
        <v>72582419277</v>
      </c>
      <c r="J1284">
        <v>19092211010</v>
      </c>
      <c r="K1284">
        <v>5335428695</v>
      </c>
      <c r="L1284">
        <v>7593329364</v>
      </c>
      <c r="M1284">
        <v>7593329364</v>
      </c>
      <c r="N1284">
        <v>69275583888</v>
      </c>
      <c r="O1284">
        <v>44475562516</v>
      </c>
      <c r="P1284">
        <v>37373190711</v>
      </c>
      <c r="Q1284">
        <v>13706322411</v>
      </c>
      <c r="R1284">
        <v>37796492383</v>
      </c>
      <c r="S1284">
        <v>37373190711</v>
      </c>
      <c r="T1284">
        <v>37192118639</v>
      </c>
      <c r="U1284">
        <v>13514338677</v>
      </c>
      <c r="V1284">
        <v>37192118639</v>
      </c>
      <c r="W1284">
        <v>37692938658</v>
      </c>
      <c r="X1284">
        <v>13514338677</v>
      </c>
      <c r="Y1284">
        <v>5449</v>
      </c>
      <c r="Z1284">
        <v>738</v>
      </c>
      <c r="AA1284">
        <v>738</v>
      </c>
      <c r="AB1284">
        <v>37192118639</v>
      </c>
      <c r="AC1284">
        <v>3087111411</v>
      </c>
      <c r="AD1284">
        <v>37192118639</v>
      </c>
      <c r="AE1284">
        <v>23677779962</v>
      </c>
      <c r="AF1284">
        <v>1045</v>
      </c>
      <c r="AG1284">
        <v>1045</v>
      </c>
      <c r="AH1284">
        <v>1045</v>
      </c>
      <c r="AI1284">
        <v>23666868300</v>
      </c>
      <c r="AJ1284">
        <v>23677779962</v>
      </c>
      <c r="AK1284">
        <v>9630579396</v>
      </c>
      <c r="AL1284">
        <v>18251099803</v>
      </c>
      <c r="AM1284">
        <v>31375045220</v>
      </c>
      <c r="AN1284">
        <v>37192118639</v>
      </c>
      <c r="AO1284">
        <v>37490038556</v>
      </c>
      <c r="AP1284">
        <v>37490038556</v>
      </c>
      <c r="AQ1284">
        <v>37907028173</v>
      </c>
      <c r="AR1284">
        <v>17985717269</v>
      </c>
      <c r="AS1284">
        <v>2160532429</v>
      </c>
      <c r="AT1284">
        <v>37052748436</v>
      </c>
      <c r="AU1284">
        <v>36233742719</v>
      </c>
      <c r="AV1284">
        <v>12869298622</v>
      </c>
      <c r="AW1284">
        <v>36126596183</v>
      </c>
      <c r="AX1284">
        <v>37192118639</v>
      </c>
      <c r="AY1284">
        <v>13514338677</v>
      </c>
      <c r="AZ1284">
        <v>38074704925</v>
      </c>
      <c r="BA1284">
        <v>7872185252</v>
      </c>
      <c r="BB1284">
        <v>1656287000</v>
      </c>
      <c r="BC1284">
        <v>18549284000</v>
      </c>
      <c r="BD1284">
        <v>72582419277</v>
      </c>
      <c r="BE1284">
        <v>52977499015</v>
      </c>
      <c r="BF1284">
        <v>1</v>
      </c>
      <c r="BG1284">
        <v>1</v>
      </c>
      <c r="BH1284">
        <v>1</v>
      </c>
      <c r="BI1284">
        <v>37192118639</v>
      </c>
      <c r="BJ1284">
        <v>19616673800</v>
      </c>
      <c r="BK1284">
        <v>37874010730</v>
      </c>
      <c r="BL1284">
        <v>37373190711</v>
      </c>
      <c r="BM1284">
        <v>17756516911</v>
      </c>
      <c r="BN1284">
        <v>8957037931</v>
      </c>
      <c r="BO1284">
        <v>19604920262</v>
      </c>
      <c r="BP1284">
        <v>19616673800</v>
      </c>
      <c r="BQ1284">
        <v>738</v>
      </c>
      <c r="BR1284">
        <v>4660</v>
      </c>
      <c r="BS1284">
        <v>738</v>
      </c>
      <c r="BT1284">
        <v>1442</v>
      </c>
    </row>
    <row r="1285" spans="1:72">
      <c r="A1285" t="s">
        <v>1571</v>
      </c>
      <c r="B1285" t="s">
        <v>95</v>
      </c>
      <c r="C1285">
        <v>2018</v>
      </c>
      <c r="D1285" t="s">
        <v>228</v>
      </c>
      <c r="E1285">
        <v>6</v>
      </c>
      <c r="G1285" t="s">
        <v>374</v>
      </c>
      <c r="H1285" t="s">
        <v>1494</v>
      </c>
      <c r="I1285">
        <v>136559566985</v>
      </c>
      <c r="J1285">
        <v>32631366963</v>
      </c>
      <c r="K1285">
        <v>9717082432</v>
      </c>
      <c r="L1285">
        <v>14393706612</v>
      </c>
      <c r="M1285">
        <v>14393706612</v>
      </c>
      <c r="N1285">
        <v>117154616266</v>
      </c>
      <c r="O1285">
        <v>75569329105</v>
      </c>
      <c r="P1285">
        <v>51069220827</v>
      </c>
      <c r="Q1285">
        <v>22735682650</v>
      </c>
      <c r="R1285">
        <v>53140327940</v>
      </c>
      <c r="S1285">
        <v>51069220827</v>
      </c>
      <c r="T1285">
        <v>50119275865</v>
      </c>
      <c r="U1285">
        <v>22759176685</v>
      </c>
      <c r="V1285">
        <v>50119275865</v>
      </c>
      <c r="W1285">
        <v>51070306547</v>
      </c>
      <c r="X1285">
        <v>22759176685</v>
      </c>
      <c r="Y1285">
        <v>10477</v>
      </c>
      <c r="Z1285">
        <v>1156</v>
      </c>
      <c r="AA1285">
        <v>1156</v>
      </c>
      <c r="AB1285">
        <v>50119275865</v>
      </c>
      <c r="AC1285">
        <v>5783906666</v>
      </c>
      <c r="AD1285">
        <v>50119275865</v>
      </c>
      <c r="AE1285">
        <v>27360099180</v>
      </c>
      <c r="AF1285">
        <v>1133</v>
      </c>
      <c r="AG1285">
        <v>1133</v>
      </c>
      <c r="AH1285">
        <v>1133</v>
      </c>
      <c r="AI1285">
        <v>28333538177</v>
      </c>
      <c r="AJ1285">
        <v>27360099180</v>
      </c>
      <c r="AK1285">
        <v>10870357081</v>
      </c>
      <c r="AL1285">
        <v>29861317747</v>
      </c>
      <c r="AM1285">
        <v>58519588850</v>
      </c>
      <c r="AN1285">
        <v>50119275865</v>
      </c>
      <c r="AO1285">
        <v>50290520536</v>
      </c>
      <c r="AP1285">
        <v>50290520536</v>
      </c>
      <c r="AQ1285">
        <v>49948007928</v>
      </c>
      <c r="AR1285">
        <v>27228742815</v>
      </c>
      <c r="AS1285">
        <v>3171889984</v>
      </c>
      <c r="AT1285">
        <v>49969313845</v>
      </c>
      <c r="AU1285">
        <v>49123889100</v>
      </c>
      <c r="AV1285">
        <v>22019332571</v>
      </c>
      <c r="AW1285">
        <v>49221198773</v>
      </c>
      <c r="AX1285">
        <v>50119275865</v>
      </c>
      <c r="AY1285">
        <v>22759176685</v>
      </c>
      <c r="AZ1285">
        <v>53295811363</v>
      </c>
      <c r="BA1285">
        <v>9286062291</v>
      </c>
      <c r="BB1285">
        <v>2860932000</v>
      </c>
      <c r="BC1285">
        <v>21799015000</v>
      </c>
      <c r="BD1285">
        <v>136559566985</v>
      </c>
      <c r="BE1285">
        <v>103230232626</v>
      </c>
      <c r="BF1285">
        <v>1</v>
      </c>
      <c r="BG1285">
        <v>1</v>
      </c>
      <c r="BH1285">
        <v>1</v>
      </c>
      <c r="BI1285">
        <v>50119275865</v>
      </c>
      <c r="BJ1285">
        <v>23489390842</v>
      </c>
      <c r="BK1285">
        <v>52020251509</v>
      </c>
      <c r="BL1285">
        <v>51069220827</v>
      </c>
      <c r="BM1285">
        <v>27579829985</v>
      </c>
      <c r="BN1285">
        <v>14794948586</v>
      </c>
      <c r="BO1285">
        <v>33329334359</v>
      </c>
      <c r="BP1285">
        <v>23489390842</v>
      </c>
      <c r="BQ1285">
        <v>1156</v>
      </c>
      <c r="BR1285">
        <v>8881</v>
      </c>
      <c r="BS1285">
        <v>1156</v>
      </c>
      <c r="BT1285">
        <v>1541</v>
      </c>
    </row>
    <row r="1286" spans="1:72">
      <c r="A1286" t="s">
        <v>1572</v>
      </c>
      <c r="B1286" t="s">
        <v>96</v>
      </c>
      <c r="C1286">
        <v>2018</v>
      </c>
      <c r="D1286" t="s">
        <v>212</v>
      </c>
      <c r="E1286">
        <v>1</v>
      </c>
      <c r="G1286" t="s">
        <v>376</v>
      </c>
      <c r="H1286" t="s">
        <v>1494</v>
      </c>
      <c r="I1286">
        <v>7160127339</v>
      </c>
      <c r="J1286">
        <v>457552247</v>
      </c>
      <c r="K1286">
        <v>325266784</v>
      </c>
      <c r="L1286">
        <v>460622489</v>
      </c>
      <c r="M1286">
        <v>460622489</v>
      </c>
      <c r="N1286">
        <v>9264946659</v>
      </c>
      <c r="O1286">
        <v>7240935321</v>
      </c>
      <c r="P1286">
        <v>2270842296</v>
      </c>
      <c r="Q1286">
        <v>2270842296</v>
      </c>
      <c r="R1286">
        <v>2403775791</v>
      </c>
      <c r="S1286">
        <v>2270842296</v>
      </c>
      <c r="T1286">
        <v>2210598404</v>
      </c>
      <c r="U1286">
        <v>2210598404</v>
      </c>
      <c r="V1286">
        <v>2210598404</v>
      </c>
      <c r="W1286">
        <v>2241341813</v>
      </c>
      <c r="X1286">
        <v>2210598404</v>
      </c>
      <c r="Y1286">
        <v>828</v>
      </c>
      <c r="Z1286">
        <v>63</v>
      </c>
      <c r="AA1286">
        <v>63</v>
      </c>
      <c r="AB1286">
        <v>2210598404</v>
      </c>
      <c r="AC1286">
        <v>477247427</v>
      </c>
      <c r="AM1286">
        <v>4812697580</v>
      </c>
      <c r="AN1286">
        <v>2210598404</v>
      </c>
      <c r="AO1286">
        <v>2033938503</v>
      </c>
      <c r="AP1286">
        <v>2033938503</v>
      </c>
      <c r="AQ1286">
        <v>2332964342</v>
      </c>
      <c r="AR1286">
        <v>2332964342</v>
      </c>
      <c r="AS1286">
        <v>115429620</v>
      </c>
      <c r="AT1286">
        <v>2205720647</v>
      </c>
      <c r="AU1286">
        <v>2052538579</v>
      </c>
      <c r="AV1286">
        <v>2052538579</v>
      </c>
      <c r="AW1286">
        <v>2067562100</v>
      </c>
      <c r="AX1286">
        <v>2210598404</v>
      </c>
      <c r="AY1286">
        <v>2210598404</v>
      </c>
      <c r="AZ1286">
        <v>2494330051</v>
      </c>
      <c r="BB1286">
        <v>120424000</v>
      </c>
      <c r="BD1286">
        <v>7160127339</v>
      </c>
      <c r="BE1286">
        <v>7160127339</v>
      </c>
      <c r="BF1286">
        <v>1</v>
      </c>
      <c r="BG1286">
        <v>1</v>
      </c>
      <c r="BI1286">
        <v>2210598404</v>
      </c>
      <c r="BK1286">
        <v>2301585705</v>
      </c>
      <c r="BL1286">
        <v>2270842296</v>
      </c>
      <c r="BM1286">
        <v>2270842296</v>
      </c>
      <c r="BN1286">
        <v>1271426518</v>
      </c>
      <c r="BQ1286">
        <v>63</v>
      </c>
      <c r="BR1286">
        <v>768</v>
      </c>
      <c r="BS1286">
        <v>63</v>
      </c>
      <c r="BT1286">
        <v>68</v>
      </c>
    </row>
    <row r="1287" spans="1:72">
      <c r="A1287" t="s">
        <v>1573</v>
      </c>
      <c r="B1287" t="s">
        <v>97</v>
      </c>
      <c r="C1287">
        <v>2018</v>
      </c>
      <c r="D1287" t="s">
        <v>228</v>
      </c>
      <c r="E1287">
        <v>5</v>
      </c>
      <c r="G1287" t="s">
        <v>378</v>
      </c>
      <c r="H1287" t="s">
        <v>1494</v>
      </c>
      <c r="I1287">
        <v>46864059287</v>
      </c>
      <c r="J1287">
        <v>11532447287</v>
      </c>
      <c r="K1287">
        <v>5898636249</v>
      </c>
      <c r="L1287">
        <v>7460866883</v>
      </c>
      <c r="M1287">
        <v>7460866883</v>
      </c>
      <c r="N1287">
        <v>52803708505</v>
      </c>
      <c r="O1287">
        <v>30642830372</v>
      </c>
      <c r="P1287">
        <v>39792652945</v>
      </c>
      <c r="Q1287">
        <v>17331991417</v>
      </c>
      <c r="R1287">
        <v>39947364796</v>
      </c>
      <c r="S1287">
        <v>39792652945</v>
      </c>
      <c r="T1287">
        <v>39402050869</v>
      </c>
      <c r="U1287">
        <v>17313175858</v>
      </c>
      <c r="V1287">
        <v>39402050869</v>
      </c>
      <c r="W1287">
        <v>39979959206</v>
      </c>
      <c r="X1287">
        <v>17313175858</v>
      </c>
      <c r="Y1287">
        <v>8164</v>
      </c>
      <c r="Z1287">
        <v>861</v>
      </c>
      <c r="AA1287">
        <v>861</v>
      </c>
      <c r="AB1287">
        <v>39402050869</v>
      </c>
      <c r="AC1287">
        <v>4350564465</v>
      </c>
      <c r="AD1287">
        <v>39402050869</v>
      </c>
      <c r="AE1287">
        <v>22088875011</v>
      </c>
      <c r="AF1287">
        <v>979</v>
      </c>
      <c r="AG1287">
        <v>979</v>
      </c>
      <c r="AH1287">
        <v>979</v>
      </c>
      <c r="AI1287">
        <v>22460661528</v>
      </c>
      <c r="AJ1287">
        <v>22088875011</v>
      </c>
      <c r="AK1287">
        <v>9334669625</v>
      </c>
      <c r="AL1287">
        <v>11169431647</v>
      </c>
      <c r="AM1287">
        <v>22123359630</v>
      </c>
      <c r="AN1287">
        <v>39402050869</v>
      </c>
      <c r="AO1287">
        <v>39524165740</v>
      </c>
      <c r="AP1287">
        <v>39524165740</v>
      </c>
      <c r="AQ1287">
        <v>39191664864</v>
      </c>
      <c r="AR1287">
        <v>21021975032</v>
      </c>
      <c r="AS1287">
        <v>2461679899</v>
      </c>
      <c r="AT1287">
        <v>39276316368</v>
      </c>
      <c r="AU1287">
        <v>38134761765</v>
      </c>
      <c r="AV1287">
        <v>16483589225</v>
      </c>
      <c r="AW1287">
        <v>37549261198</v>
      </c>
      <c r="AX1287">
        <v>39402050869</v>
      </c>
      <c r="AY1287">
        <v>17313175858</v>
      </c>
      <c r="AZ1287">
        <v>39874677339</v>
      </c>
      <c r="BA1287">
        <v>7314906309</v>
      </c>
      <c r="BB1287">
        <v>2148430000</v>
      </c>
      <c r="BC1287">
        <v>17300000000</v>
      </c>
      <c r="BD1287">
        <v>46864059287</v>
      </c>
      <c r="BE1287">
        <v>34129886269</v>
      </c>
      <c r="BF1287">
        <v>1</v>
      </c>
      <c r="BG1287">
        <v>1</v>
      </c>
      <c r="BH1287">
        <v>1</v>
      </c>
      <c r="BI1287">
        <v>39402050869</v>
      </c>
      <c r="BJ1287">
        <v>18839182885</v>
      </c>
      <c r="BK1287">
        <v>40370561282</v>
      </c>
      <c r="BL1287">
        <v>39792652945</v>
      </c>
      <c r="BM1287">
        <v>20953470060</v>
      </c>
      <c r="BN1287">
        <v>11478008169</v>
      </c>
      <c r="BO1287">
        <v>12734173018</v>
      </c>
      <c r="BP1287">
        <v>18839182885</v>
      </c>
      <c r="BQ1287">
        <v>861</v>
      </c>
      <c r="BR1287">
        <v>7230</v>
      </c>
      <c r="BS1287">
        <v>861</v>
      </c>
      <c r="BT1287">
        <v>1381</v>
      </c>
    </row>
    <row r="1288" spans="1:72">
      <c r="A1288" t="s">
        <v>1574</v>
      </c>
      <c r="B1288" t="s">
        <v>98</v>
      </c>
      <c r="C1288">
        <v>2018</v>
      </c>
      <c r="D1288" t="s">
        <v>380</v>
      </c>
      <c r="E1288">
        <v>1</v>
      </c>
      <c r="G1288" t="s">
        <v>381</v>
      </c>
      <c r="H1288" t="s">
        <v>1494</v>
      </c>
      <c r="I1288">
        <v>27046950698</v>
      </c>
      <c r="J1288">
        <v>1164695521</v>
      </c>
      <c r="K1288">
        <v>1164695521</v>
      </c>
      <c r="L1288">
        <v>1812294079</v>
      </c>
      <c r="M1288">
        <v>1812294079</v>
      </c>
      <c r="N1288">
        <v>9141460480</v>
      </c>
      <c r="O1288">
        <v>8809786311</v>
      </c>
      <c r="P1288">
        <v>3292875783</v>
      </c>
      <c r="Q1288">
        <v>3292875783</v>
      </c>
      <c r="R1288">
        <v>3517590846</v>
      </c>
      <c r="S1288">
        <v>3292875783</v>
      </c>
      <c r="T1288">
        <v>3237003825</v>
      </c>
      <c r="U1288">
        <v>3237003825</v>
      </c>
      <c r="V1288">
        <v>3237003825</v>
      </c>
      <c r="W1288">
        <v>3348923155</v>
      </c>
      <c r="X1288">
        <v>3237003825</v>
      </c>
      <c r="Y1288">
        <v>393</v>
      </c>
      <c r="Z1288">
        <v>84</v>
      </c>
      <c r="AA1288">
        <v>84</v>
      </c>
      <c r="AB1288">
        <v>3237003825</v>
      </c>
      <c r="AC1288">
        <v>195770900</v>
      </c>
      <c r="AM1288">
        <v>6060488024</v>
      </c>
      <c r="AN1288">
        <v>3237003825</v>
      </c>
      <c r="AO1288">
        <v>3514657068</v>
      </c>
      <c r="AP1288">
        <v>3514657068</v>
      </c>
      <c r="AQ1288">
        <v>3476274785</v>
      </c>
      <c r="AR1288">
        <v>3476274785</v>
      </c>
      <c r="AS1288">
        <v>530448989</v>
      </c>
      <c r="AT1288">
        <v>3237003825</v>
      </c>
      <c r="AU1288">
        <v>2850895990</v>
      </c>
      <c r="AV1288">
        <v>2850895990</v>
      </c>
      <c r="AW1288">
        <v>3042324470</v>
      </c>
      <c r="AX1288">
        <v>3237003825</v>
      </c>
      <c r="AY1288">
        <v>3237003825</v>
      </c>
      <c r="AZ1288">
        <v>3594742280</v>
      </c>
      <c r="BB1288">
        <v>485707000</v>
      </c>
      <c r="BD1288">
        <v>27046950698</v>
      </c>
      <c r="BE1288">
        <v>27046950698</v>
      </c>
      <c r="BF1288">
        <v>1</v>
      </c>
      <c r="BG1288">
        <v>1</v>
      </c>
      <c r="BI1288">
        <v>3237003825</v>
      </c>
      <c r="BK1288">
        <v>3404795113</v>
      </c>
      <c r="BL1288">
        <v>3292875783</v>
      </c>
      <c r="BM1288">
        <v>3292875783</v>
      </c>
      <c r="BN1288">
        <v>1663423084</v>
      </c>
      <c r="BQ1288">
        <v>84</v>
      </c>
      <c r="BS1288">
        <v>84</v>
      </c>
      <c r="BT1288">
        <v>133</v>
      </c>
    </row>
    <row r="1289" spans="1:72">
      <c r="A1289" t="s">
        <v>1575</v>
      </c>
      <c r="B1289" t="s">
        <v>99</v>
      </c>
      <c r="C1289">
        <v>2018</v>
      </c>
      <c r="D1289" t="s">
        <v>380</v>
      </c>
      <c r="E1289">
        <v>1</v>
      </c>
      <c r="G1289" t="s">
        <v>383</v>
      </c>
      <c r="H1289" t="s">
        <v>1494</v>
      </c>
      <c r="I1289">
        <v>4157371626</v>
      </c>
      <c r="J1289">
        <v>203728399</v>
      </c>
      <c r="K1289">
        <v>201069874</v>
      </c>
      <c r="L1289">
        <v>223627495</v>
      </c>
      <c r="M1289">
        <v>223627495</v>
      </c>
      <c r="N1289">
        <v>3881959740</v>
      </c>
      <c r="O1289">
        <v>2727899509</v>
      </c>
      <c r="P1289">
        <v>2112478972</v>
      </c>
      <c r="Q1289">
        <v>2112478972</v>
      </c>
      <c r="R1289">
        <v>2116014989</v>
      </c>
      <c r="S1289">
        <v>2112478972</v>
      </c>
      <c r="T1289">
        <v>2087694439</v>
      </c>
      <c r="U1289">
        <v>2087694439</v>
      </c>
      <c r="V1289">
        <v>2087694439</v>
      </c>
      <c r="W1289">
        <v>2253471773</v>
      </c>
      <c r="X1289">
        <v>2087694439</v>
      </c>
      <c r="Y1289">
        <v>491</v>
      </c>
      <c r="Z1289">
        <v>27</v>
      </c>
      <c r="AA1289">
        <v>27</v>
      </c>
      <c r="AB1289">
        <v>2087694439</v>
      </c>
      <c r="AC1289">
        <v>240092150</v>
      </c>
      <c r="AM1289">
        <v>1734940568</v>
      </c>
      <c r="AN1289">
        <v>2087694439</v>
      </c>
      <c r="AO1289">
        <v>2245741758</v>
      </c>
      <c r="AP1289">
        <v>2245741758</v>
      </c>
      <c r="AQ1289">
        <v>2117437774</v>
      </c>
      <c r="AR1289">
        <v>2117437774</v>
      </c>
      <c r="AS1289">
        <v>31979664</v>
      </c>
      <c r="AT1289">
        <v>2087496115</v>
      </c>
      <c r="AU1289">
        <v>1924220282</v>
      </c>
      <c r="AV1289">
        <v>1924220282</v>
      </c>
      <c r="AW1289">
        <v>1910589543</v>
      </c>
      <c r="AX1289">
        <v>2087694439</v>
      </c>
      <c r="AY1289">
        <v>2087694439</v>
      </c>
      <c r="AZ1289">
        <v>2175425932</v>
      </c>
      <c r="BB1289">
        <v>47763000</v>
      </c>
      <c r="BD1289">
        <v>4157371626</v>
      </c>
      <c r="BE1289">
        <v>4157371626</v>
      </c>
      <c r="BF1289">
        <v>1</v>
      </c>
      <c r="BG1289">
        <v>1</v>
      </c>
      <c r="BI1289">
        <v>2087694439</v>
      </c>
      <c r="BK1289">
        <v>2278256306</v>
      </c>
      <c r="BL1289">
        <v>2112478972</v>
      </c>
      <c r="BM1289">
        <v>2112478972</v>
      </c>
      <c r="BN1289">
        <v>753678441</v>
      </c>
      <c r="BQ1289">
        <v>27</v>
      </c>
      <c r="BS1289">
        <v>27</v>
      </c>
      <c r="BT1289">
        <v>41</v>
      </c>
    </row>
    <row r="1290" spans="1:72">
      <c r="A1290" t="s">
        <v>1576</v>
      </c>
      <c r="B1290" t="s">
        <v>100</v>
      </c>
      <c r="C1290">
        <v>2018</v>
      </c>
      <c r="D1290" t="s">
        <v>380</v>
      </c>
      <c r="E1290">
        <v>1</v>
      </c>
      <c r="G1290" t="s">
        <v>385</v>
      </c>
      <c r="H1290" t="s">
        <v>1494</v>
      </c>
      <c r="I1290">
        <v>17019992121</v>
      </c>
      <c r="J1290">
        <v>3519524373</v>
      </c>
      <c r="K1290">
        <v>2303182096</v>
      </c>
      <c r="L1290">
        <v>2546378059</v>
      </c>
      <c r="M1290">
        <v>2546378059</v>
      </c>
      <c r="N1290">
        <v>32165125966</v>
      </c>
      <c r="O1290">
        <v>19914114434</v>
      </c>
      <c r="P1290">
        <v>7157634893</v>
      </c>
      <c r="Q1290">
        <v>7157634893</v>
      </c>
      <c r="R1290">
        <v>7744456093</v>
      </c>
      <c r="S1290">
        <v>7157634893</v>
      </c>
      <c r="T1290">
        <v>7105550592</v>
      </c>
      <c r="U1290">
        <v>7105550592</v>
      </c>
      <c r="V1290">
        <v>7105550592</v>
      </c>
      <c r="W1290">
        <v>7337844885</v>
      </c>
      <c r="X1290">
        <v>7105550592</v>
      </c>
      <c r="Y1290">
        <v>1138</v>
      </c>
      <c r="Z1290">
        <v>156</v>
      </c>
      <c r="AA1290">
        <v>156</v>
      </c>
      <c r="AB1290">
        <v>7105550592</v>
      </c>
      <c r="AC1290">
        <v>662876761</v>
      </c>
      <c r="AM1290">
        <v>13006821582</v>
      </c>
      <c r="AN1290">
        <v>7105550592</v>
      </c>
      <c r="AO1290">
        <v>7194402228</v>
      </c>
      <c r="AP1290">
        <v>7194402228</v>
      </c>
      <c r="AQ1290">
        <v>7212216161</v>
      </c>
      <c r="AR1290">
        <v>7212216161</v>
      </c>
      <c r="AS1290">
        <v>877664362</v>
      </c>
      <c r="AT1290">
        <v>7095825716</v>
      </c>
      <c r="AU1290">
        <v>6627718934</v>
      </c>
      <c r="AV1290">
        <v>6627718934</v>
      </c>
      <c r="AW1290">
        <v>6674397499</v>
      </c>
      <c r="AX1290">
        <v>7105550592</v>
      </c>
      <c r="AY1290">
        <v>7105550592</v>
      </c>
      <c r="AZ1290">
        <v>7672461641</v>
      </c>
      <c r="BB1290">
        <v>713000000</v>
      </c>
      <c r="BD1290">
        <v>17019992121</v>
      </c>
      <c r="BE1290">
        <v>17019992121</v>
      </c>
      <c r="BF1290">
        <v>1</v>
      </c>
      <c r="BG1290">
        <v>1</v>
      </c>
      <c r="BI1290">
        <v>7105550592</v>
      </c>
      <c r="BK1290">
        <v>7389929186</v>
      </c>
      <c r="BL1290">
        <v>7157634893</v>
      </c>
      <c r="BM1290">
        <v>7157634893</v>
      </c>
      <c r="BN1290">
        <v>2949686427</v>
      </c>
      <c r="BQ1290">
        <v>156</v>
      </c>
      <c r="BS1290">
        <v>156</v>
      </c>
      <c r="BT1290">
        <v>149</v>
      </c>
    </row>
    <row r="1291" spans="1:72">
      <c r="A1291" t="s">
        <v>1577</v>
      </c>
      <c r="B1291" t="s">
        <v>101</v>
      </c>
      <c r="C1291">
        <v>2018</v>
      </c>
      <c r="D1291" t="s">
        <v>380</v>
      </c>
      <c r="E1291">
        <v>2</v>
      </c>
      <c r="G1291" t="s">
        <v>387</v>
      </c>
      <c r="H1291" t="s">
        <v>1494</v>
      </c>
      <c r="I1291">
        <v>26718996751</v>
      </c>
      <c r="J1291">
        <v>3305558171</v>
      </c>
      <c r="K1291">
        <v>2221986492</v>
      </c>
      <c r="L1291">
        <v>2940851396</v>
      </c>
      <c r="M1291">
        <v>2940851396</v>
      </c>
      <c r="N1291">
        <v>35183063473</v>
      </c>
      <c r="O1291">
        <v>23352115781</v>
      </c>
      <c r="P1291">
        <v>8434770263</v>
      </c>
      <c r="Q1291">
        <v>8434770263</v>
      </c>
      <c r="R1291">
        <v>9058862478</v>
      </c>
      <c r="S1291">
        <v>8434770263</v>
      </c>
      <c r="T1291">
        <v>8048082266</v>
      </c>
      <c r="U1291">
        <v>8048082266</v>
      </c>
      <c r="V1291">
        <v>8048082266</v>
      </c>
      <c r="W1291">
        <v>8910718697</v>
      </c>
      <c r="X1291">
        <v>8048082266</v>
      </c>
      <c r="Y1291">
        <v>1045</v>
      </c>
      <c r="Z1291">
        <v>239</v>
      </c>
      <c r="AA1291">
        <v>239</v>
      </c>
      <c r="AB1291">
        <v>8048082266</v>
      </c>
      <c r="AC1291">
        <v>611141250</v>
      </c>
      <c r="AM1291">
        <v>14059113947</v>
      </c>
      <c r="AN1291">
        <v>8048082266</v>
      </c>
      <c r="AO1291">
        <v>9568542361</v>
      </c>
      <c r="AP1291">
        <v>9568542361</v>
      </c>
      <c r="AQ1291">
        <v>8518344765</v>
      </c>
      <c r="AR1291">
        <v>8518344765</v>
      </c>
      <c r="AS1291">
        <v>1351160488</v>
      </c>
      <c r="AT1291">
        <v>7996205651</v>
      </c>
      <c r="AU1291">
        <v>7721449471</v>
      </c>
      <c r="AV1291">
        <v>7721449471</v>
      </c>
      <c r="AW1291">
        <v>7810289146</v>
      </c>
      <c r="AX1291">
        <v>8048082266</v>
      </c>
      <c r="AY1291">
        <v>8048082266</v>
      </c>
      <c r="AZ1291">
        <v>8798992040</v>
      </c>
      <c r="BB1291">
        <v>1553100000</v>
      </c>
      <c r="BD1291">
        <v>26718996751</v>
      </c>
      <c r="BE1291">
        <v>26718996751</v>
      </c>
      <c r="BF1291">
        <v>1</v>
      </c>
      <c r="BG1291">
        <v>1</v>
      </c>
      <c r="BI1291">
        <v>8048082266</v>
      </c>
      <c r="BK1291">
        <v>9297406694</v>
      </c>
      <c r="BL1291">
        <v>8434770263</v>
      </c>
      <c r="BM1291">
        <v>8434770263</v>
      </c>
      <c r="BN1291">
        <v>3926756819</v>
      </c>
      <c r="BQ1291">
        <v>239</v>
      </c>
      <c r="BS1291">
        <v>239</v>
      </c>
      <c r="BT1291">
        <v>164</v>
      </c>
    </row>
    <row r="1292" spans="1:72">
      <c r="A1292" t="s">
        <v>1578</v>
      </c>
      <c r="B1292" t="s">
        <v>206</v>
      </c>
      <c r="C1292">
        <v>2019</v>
      </c>
      <c r="D1292" t="s">
        <v>207</v>
      </c>
      <c r="E1292">
        <v>8</v>
      </c>
      <c r="G1292" t="s">
        <v>208</v>
      </c>
      <c r="H1292" t="s">
        <v>1579</v>
      </c>
      <c r="I1292">
        <v>288015037444</v>
      </c>
      <c r="J1292">
        <v>23187514732</v>
      </c>
      <c r="K1292">
        <v>17444054535</v>
      </c>
      <c r="L1292">
        <v>28998209406</v>
      </c>
      <c r="M1292">
        <v>28998209406</v>
      </c>
      <c r="N1292">
        <v>249673117614</v>
      </c>
      <c r="O1292">
        <v>154356625762</v>
      </c>
      <c r="P1292">
        <v>99392435892</v>
      </c>
      <c r="Q1292">
        <v>61785964591</v>
      </c>
      <c r="R1292">
        <v>106778604209</v>
      </c>
      <c r="S1292">
        <v>99392435892</v>
      </c>
      <c r="T1292">
        <v>97515254109</v>
      </c>
      <c r="U1292">
        <v>61161380694</v>
      </c>
      <c r="V1292">
        <v>97515254109</v>
      </c>
      <c r="W1292">
        <v>102450159086</v>
      </c>
      <c r="X1292">
        <v>61161380694</v>
      </c>
      <c r="Y1292">
        <v>17756</v>
      </c>
      <c r="Z1292">
        <v>2332</v>
      </c>
      <c r="AA1292">
        <v>2332</v>
      </c>
      <c r="AB1292">
        <v>97515254109</v>
      </c>
      <c r="AC1292">
        <v>9855070496</v>
      </c>
      <c r="AD1292">
        <v>97515254109</v>
      </c>
      <c r="AE1292">
        <v>36353873415</v>
      </c>
      <c r="AF1292">
        <v>1589</v>
      </c>
      <c r="AG1292">
        <v>1589</v>
      </c>
      <c r="AH1292">
        <v>1589</v>
      </c>
      <c r="AI1292">
        <v>37606471301</v>
      </c>
      <c r="AJ1292">
        <v>36353873415</v>
      </c>
      <c r="AK1292">
        <v>14857828848</v>
      </c>
      <c r="AL1292">
        <v>24897615216</v>
      </c>
      <c r="AM1292">
        <v>122251157469</v>
      </c>
      <c r="AN1292">
        <v>97515254109</v>
      </c>
      <c r="AO1292">
        <v>101870560355</v>
      </c>
      <c r="AP1292">
        <v>101870560355</v>
      </c>
      <c r="AQ1292">
        <v>97069065153</v>
      </c>
      <c r="AR1292">
        <v>66436583067</v>
      </c>
      <c r="AS1292">
        <v>18813531255</v>
      </c>
      <c r="AT1292">
        <v>97429380986</v>
      </c>
      <c r="AU1292">
        <v>94344959335</v>
      </c>
      <c r="AV1292">
        <v>58193051615</v>
      </c>
      <c r="AW1292">
        <v>93825023276</v>
      </c>
      <c r="AX1292">
        <v>97515254109</v>
      </c>
      <c r="AY1292">
        <v>61161380694</v>
      </c>
      <c r="AZ1292">
        <v>102855469007.4545</v>
      </c>
      <c r="BA1292">
        <v>12400343660</v>
      </c>
      <c r="BB1292">
        <v>13368824000</v>
      </c>
      <c r="BC1292">
        <v>29219513000</v>
      </c>
      <c r="BD1292">
        <v>288015037444</v>
      </c>
      <c r="BE1292">
        <v>259541243876</v>
      </c>
      <c r="BF1292">
        <v>1</v>
      </c>
      <c r="BG1292">
        <v>1</v>
      </c>
      <c r="BH1292">
        <v>1</v>
      </c>
      <c r="BI1292">
        <v>97515254109</v>
      </c>
      <c r="BJ1292">
        <v>31511608450</v>
      </c>
      <c r="BK1292">
        <v>104327340869</v>
      </c>
      <c r="BL1292">
        <v>99392435892</v>
      </c>
      <c r="BM1292">
        <v>67880827442</v>
      </c>
      <c r="BN1292">
        <v>34103122340</v>
      </c>
      <c r="BO1292">
        <v>28473793568</v>
      </c>
      <c r="BP1292">
        <v>31511608450</v>
      </c>
      <c r="BQ1292">
        <v>2332</v>
      </c>
      <c r="BR1292">
        <v>11311</v>
      </c>
      <c r="BS1292">
        <v>2332</v>
      </c>
      <c r="BT1292">
        <v>3174</v>
      </c>
    </row>
    <row r="1293" spans="1:72">
      <c r="A1293" t="s">
        <v>1580</v>
      </c>
      <c r="B1293" t="s">
        <v>211</v>
      </c>
      <c r="C1293">
        <v>2019</v>
      </c>
      <c r="D1293" t="s">
        <v>212</v>
      </c>
      <c r="E1293">
        <v>5</v>
      </c>
      <c r="G1293" t="s">
        <v>213</v>
      </c>
      <c r="H1293" t="s">
        <v>1579</v>
      </c>
      <c r="I1293">
        <v>46957526483</v>
      </c>
      <c r="J1293">
        <v>1630163573</v>
      </c>
      <c r="K1293">
        <v>1390711629</v>
      </c>
      <c r="L1293">
        <v>1685602700</v>
      </c>
      <c r="M1293">
        <v>1685602700</v>
      </c>
      <c r="N1293">
        <v>26858188183</v>
      </c>
      <c r="O1293">
        <v>24446560712</v>
      </c>
      <c r="P1293">
        <v>10957066483</v>
      </c>
      <c r="Q1293">
        <v>10957066483</v>
      </c>
      <c r="R1293">
        <v>10495744910</v>
      </c>
      <c r="S1293">
        <v>10957066483</v>
      </c>
      <c r="T1293">
        <v>10835059041</v>
      </c>
      <c r="U1293">
        <v>10835059041</v>
      </c>
      <c r="V1293">
        <v>10835059041</v>
      </c>
      <c r="W1293">
        <v>10956314252</v>
      </c>
      <c r="X1293">
        <v>10835059041</v>
      </c>
      <c r="Y1293">
        <v>5349</v>
      </c>
      <c r="Z1293">
        <v>373</v>
      </c>
      <c r="AA1293">
        <v>373</v>
      </c>
      <c r="AB1293">
        <v>10835059041</v>
      </c>
      <c r="AC1293">
        <v>2973152528</v>
      </c>
      <c r="AM1293">
        <v>15116891120</v>
      </c>
      <c r="AN1293">
        <v>10835059041</v>
      </c>
      <c r="AO1293">
        <v>10418289380</v>
      </c>
      <c r="AP1293">
        <v>10418289380</v>
      </c>
      <c r="AQ1293">
        <v>10871389681</v>
      </c>
      <c r="AR1293">
        <v>10871389681</v>
      </c>
      <c r="AS1293">
        <v>252102565</v>
      </c>
      <c r="AT1293">
        <v>10834126611</v>
      </c>
      <c r="AU1293">
        <v>10497782562</v>
      </c>
      <c r="AV1293">
        <v>10497782562</v>
      </c>
      <c r="AW1293">
        <v>9993367020</v>
      </c>
      <c r="AX1293">
        <v>10835059041</v>
      </c>
      <c r="AY1293">
        <v>10835059041</v>
      </c>
      <c r="AZ1293">
        <v>11257452340</v>
      </c>
      <c r="BB1293">
        <v>109820000</v>
      </c>
      <c r="BD1293">
        <v>46957526483</v>
      </c>
      <c r="BE1293">
        <v>46957526483</v>
      </c>
      <c r="BF1293">
        <v>1</v>
      </c>
      <c r="BG1293">
        <v>1</v>
      </c>
      <c r="BI1293">
        <v>10835059041</v>
      </c>
      <c r="BK1293">
        <v>11078321694</v>
      </c>
      <c r="BL1293">
        <v>10957066483</v>
      </c>
      <c r="BM1293">
        <v>10957066483</v>
      </c>
      <c r="BN1293">
        <v>8043023929</v>
      </c>
      <c r="BQ1293">
        <v>373</v>
      </c>
      <c r="BR1293">
        <v>5055</v>
      </c>
      <c r="BS1293">
        <v>373</v>
      </c>
      <c r="BT1293">
        <v>236</v>
      </c>
    </row>
    <row r="1294" spans="1:72">
      <c r="A1294" t="s">
        <v>1581</v>
      </c>
      <c r="B1294" t="s">
        <v>18</v>
      </c>
      <c r="C1294">
        <v>2019</v>
      </c>
      <c r="D1294" t="s">
        <v>215</v>
      </c>
      <c r="E1294">
        <v>3</v>
      </c>
      <c r="G1294" t="s">
        <v>216</v>
      </c>
      <c r="H1294" t="s">
        <v>1579</v>
      </c>
      <c r="I1294">
        <v>16294611049</v>
      </c>
      <c r="J1294">
        <v>1133768532</v>
      </c>
      <c r="K1294">
        <v>738221548</v>
      </c>
      <c r="L1294">
        <v>1455037473</v>
      </c>
      <c r="M1294">
        <v>1455037473</v>
      </c>
      <c r="N1294">
        <v>19695354241</v>
      </c>
      <c r="O1294">
        <v>14771179191</v>
      </c>
      <c r="P1294">
        <v>5435313350</v>
      </c>
      <c r="Q1294">
        <v>5435313350</v>
      </c>
      <c r="R1294">
        <v>5726865045</v>
      </c>
      <c r="S1294">
        <v>5435313350</v>
      </c>
      <c r="T1294">
        <v>5324576833</v>
      </c>
      <c r="U1294">
        <v>5324576833</v>
      </c>
      <c r="V1294">
        <v>5324576833</v>
      </c>
      <c r="W1294">
        <v>5424660010</v>
      </c>
      <c r="X1294">
        <v>5324576833</v>
      </c>
      <c r="Y1294">
        <v>3397</v>
      </c>
      <c r="Z1294">
        <v>180</v>
      </c>
      <c r="AA1294">
        <v>180</v>
      </c>
      <c r="AB1294">
        <v>5324576833</v>
      </c>
      <c r="AC1294">
        <v>1800276429</v>
      </c>
      <c r="AM1294">
        <v>9712004557</v>
      </c>
      <c r="AN1294">
        <v>5324576833</v>
      </c>
      <c r="AO1294">
        <v>5013316413</v>
      </c>
      <c r="AP1294">
        <v>5013316413</v>
      </c>
      <c r="AQ1294">
        <v>5417792482</v>
      </c>
      <c r="AR1294">
        <v>5417792482</v>
      </c>
      <c r="AS1294">
        <v>460845711</v>
      </c>
      <c r="AT1294">
        <v>5321679956</v>
      </c>
      <c r="AU1294">
        <v>5078538195</v>
      </c>
      <c r="AV1294">
        <v>5078538195</v>
      </c>
      <c r="AW1294">
        <v>5000006387</v>
      </c>
      <c r="AX1294">
        <v>5324576833</v>
      </c>
      <c r="AY1294">
        <v>5324576833</v>
      </c>
      <c r="AZ1294">
        <v>5779416827</v>
      </c>
      <c r="BB1294">
        <v>278263000</v>
      </c>
      <c r="BD1294">
        <v>16294611049</v>
      </c>
      <c r="BE1294">
        <v>16294611049</v>
      </c>
      <c r="BF1294">
        <v>1</v>
      </c>
      <c r="BG1294">
        <v>1</v>
      </c>
      <c r="BI1294">
        <v>5324576833</v>
      </c>
      <c r="BK1294">
        <v>5535396527</v>
      </c>
      <c r="BL1294">
        <v>5435313350</v>
      </c>
      <c r="BM1294">
        <v>5435313350</v>
      </c>
      <c r="BN1294">
        <v>2934622526</v>
      </c>
      <c r="BQ1294">
        <v>180</v>
      </c>
      <c r="BR1294">
        <v>2799</v>
      </c>
      <c r="BS1294">
        <v>180</v>
      </c>
      <c r="BT1294">
        <v>158</v>
      </c>
    </row>
    <row r="1295" spans="1:72">
      <c r="A1295" t="s">
        <v>1582</v>
      </c>
      <c r="B1295" t="s">
        <v>19</v>
      </c>
      <c r="C1295">
        <v>2019</v>
      </c>
      <c r="D1295" t="s">
        <v>218</v>
      </c>
      <c r="E1295">
        <v>3</v>
      </c>
      <c r="G1295" t="s">
        <v>219</v>
      </c>
      <c r="H1295" t="s">
        <v>1579</v>
      </c>
      <c r="I1295">
        <v>7181626924</v>
      </c>
      <c r="J1295">
        <v>486516506</v>
      </c>
      <c r="K1295">
        <v>437903587</v>
      </c>
      <c r="L1295">
        <v>628480498</v>
      </c>
      <c r="M1295">
        <v>628480498</v>
      </c>
      <c r="N1295">
        <v>6040861593</v>
      </c>
      <c r="O1295">
        <v>5135353916</v>
      </c>
      <c r="P1295">
        <v>3174217154</v>
      </c>
      <c r="Q1295">
        <v>3174217154</v>
      </c>
      <c r="R1295">
        <v>3266267543</v>
      </c>
      <c r="S1295">
        <v>3174217154</v>
      </c>
      <c r="T1295">
        <v>3150391616</v>
      </c>
      <c r="U1295">
        <v>3150391616</v>
      </c>
      <c r="V1295">
        <v>3150391616</v>
      </c>
      <c r="W1295">
        <v>3211980468</v>
      </c>
      <c r="X1295">
        <v>3150391616</v>
      </c>
      <c r="Y1295">
        <v>2364</v>
      </c>
      <c r="Z1295">
        <v>124</v>
      </c>
      <c r="AA1295">
        <v>124</v>
      </c>
      <c r="AB1295">
        <v>3150391616</v>
      </c>
      <c r="AC1295">
        <v>1302013634</v>
      </c>
      <c r="AM1295">
        <v>5110204232</v>
      </c>
      <c r="AN1295">
        <v>3150391616</v>
      </c>
      <c r="AO1295">
        <v>2944364910</v>
      </c>
      <c r="AP1295">
        <v>2944364910</v>
      </c>
      <c r="AQ1295">
        <v>2925132016</v>
      </c>
      <c r="AR1295">
        <v>2925132016</v>
      </c>
      <c r="AS1295">
        <v>238282984</v>
      </c>
      <c r="AT1295">
        <v>3149080708</v>
      </c>
      <c r="AU1295">
        <v>2946850054</v>
      </c>
      <c r="AV1295">
        <v>2946850054</v>
      </c>
      <c r="AW1295">
        <v>2885532949</v>
      </c>
      <c r="AX1295">
        <v>3150391616</v>
      </c>
      <c r="AY1295">
        <v>3150391616</v>
      </c>
      <c r="AZ1295">
        <v>3278642809</v>
      </c>
      <c r="BB1295">
        <v>138516000</v>
      </c>
      <c r="BD1295">
        <v>7181626924</v>
      </c>
      <c r="BE1295">
        <v>7181626924</v>
      </c>
      <c r="BF1295">
        <v>1</v>
      </c>
      <c r="BG1295">
        <v>1</v>
      </c>
      <c r="BI1295">
        <v>3150391616</v>
      </c>
      <c r="BK1295">
        <v>3235806006</v>
      </c>
      <c r="BL1295">
        <v>3174217154</v>
      </c>
      <c r="BM1295">
        <v>3174217154</v>
      </c>
      <c r="BN1295">
        <v>2103628003</v>
      </c>
      <c r="BQ1295">
        <v>124</v>
      </c>
      <c r="BR1295">
        <v>2262</v>
      </c>
      <c r="BS1295">
        <v>124</v>
      </c>
      <c r="BT1295">
        <v>76</v>
      </c>
    </row>
    <row r="1296" spans="1:72">
      <c r="A1296" t="s">
        <v>1583</v>
      </c>
      <c r="B1296" t="s">
        <v>20</v>
      </c>
      <c r="C1296">
        <v>2019</v>
      </c>
      <c r="D1296" t="s">
        <v>215</v>
      </c>
      <c r="E1296">
        <v>2</v>
      </c>
      <c r="G1296" t="s">
        <v>221</v>
      </c>
      <c r="H1296" t="s">
        <v>1579</v>
      </c>
      <c r="I1296">
        <v>12100360663</v>
      </c>
      <c r="J1296">
        <v>1459271992</v>
      </c>
      <c r="K1296">
        <v>1338732463</v>
      </c>
      <c r="L1296">
        <v>1938620520</v>
      </c>
      <c r="M1296">
        <v>1938620520</v>
      </c>
      <c r="N1296">
        <v>16922412576</v>
      </c>
      <c r="O1296">
        <v>13094169784</v>
      </c>
      <c r="P1296">
        <v>4816156151</v>
      </c>
      <c r="Q1296">
        <v>4816156151</v>
      </c>
      <c r="R1296">
        <v>5677870333</v>
      </c>
      <c r="S1296">
        <v>4816156151</v>
      </c>
      <c r="T1296">
        <v>4769931164</v>
      </c>
      <c r="U1296">
        <v>4769931164</v>
      </c>
      <c r="V1296">
        <v>4769931164</v>
      </c>
      <c r="W1296">
        <v>4937816956</v>
      </c>
      <c r="X1296">
        <v>4769931164</v>
      </c>
      <c r="Y1296">
        <v>1356</v>
      </c>
      <c r="Z1296">
        <v>132</v>
      </c>
      <c r="AA1296">
        <v>132</v>
      </c>
      <c r="AB1296">
        <v>4769931164</v>
      </c>
      <c r="AC1296">
        <v>599692827</v>
      </c>
      <c r="AM1296">
        <v>8540485622</v>
      </c>
      <c r="AN1296">
        <v>4769931164</v>
      </c>
      <c r="AO1296">
        <v>4852076595</v>
      </c>
      <c r="AP1296">
        <v>4852076595</v>
      </c>
      <c r="AQ1296">
        <v>4577404527</v>
      </c>
      <c r="AR1296">
        <v>4577404527</v>
      </c>
      <c r="AS1296">
        <v>656945616</v>
      </c>
      <c r="AT1296">
        <v>4766537751</v>
      </c>
      <c r="AU1296">
        <v>4405133215</v>
      </c>
      <c r="AV1296">
        <v>4405133215</v>
      </c>
      <c r="AW1296">
        <v>4072154777</v>
      </c>
      <c r="AX1296">
        <v>4769931164</v>
      </c>
      <c r="AY1296">
        <v>4769931164</v>
      </c>
      <c r="AZ1296">
        <v>5052746148</v>
      </c>
      <c r="BB1296">
        <v>350279000</v>
      </c>
      <c r="BD1296">
        <v>12100360663</v>
      </c>
      <c r="BE1296">
        <v>12100360663</v>
      </c>
      <c r="BF1296">
        <v>1</v>
      </c>
      <c r="BG1296">
        <v>1</v>
      </c>
      <c r="BI1296">
        <v>4769931164</v>
      </c>
      <c r="BK1296">
        <v>4984041943</v>
      </c>
      <c r="BL1296">
        <v>4816156151</v>
      </c>
      <c r="BM1296">
        <v>4816156151</v>
      </c>
      <c r="BN1296">
        <v>2637137565</v>
      </c>
      <c r="BQ1296">
        <v>132</v>
      </c>
      <c r="BR1296">
        <v>1175</v>
      </c>
      <c r="BS1296">
        <v>132</v>
      </c>
      <c r="BT1296">
        <v>105</v>
      </c>
    </row>
    <row r="1297" spans="1:72">
      <c r="A1297" t="s">
        <v>1584</v>
      </c>
      <c r="B1297" t="s">
        <v>21</v>
      </c>
      <c r="C1297">
        <v>2019</v>
      </c>
      <c r="D1297" t="s">
        <v>223</v>
      </c>
      <c r="E1297">
        <v>2</v>
      </c>
      <c r="G1297" t="s">
        <v>224</v>
      </c>
      <c r="H1297" t="s">
        <v>1579</v>
      </c>
      <c r="I1297">
        <v>25861614289</v>
      </c>
      <c r="J1297">
        <v>14993619338</v>
      </c>
      <c r="K1297">
        <v>6719788977</v>
      </c>
      <c r="L1297">
        <v>7784302101</v>
      </c>
      <c r="M1297">
        <v>7784302101</v>
      </c>
      <c r="N1297">
        <v>46715608485</v>
      </c>
      <c r="O1297">
        <v>26759891156</v>
      </c>
      <c r="P1297">
        <v>30578588750</v>
      </c>
      <c r="Q1297">
        <v>5631431041</v>
      </c>
      <c r="R1297">
        <v>32144555501</v>
      </c>
      <c r="S1297">
        <v>30578588750</v>
      </c>
      <c r="T1297">
        <v>29523407446</v>
      </c>
      <c r="U1297">
        <v>5623767652</v>
      </c>
      <c r="V1297">
        <v>29523407446</v>
      </c>
      <c r="W1297">
        <v>29744249414</v>
      </c>
      <c r="X1297">
        <v>5623767652</v>
      </c>
      <c r="Y1297">
        <v>1101</v>
      </c>
      <c r="Z1297">
        <v>367</v>
      </c>
      <c r="AA1297">
        <v>367</v>
      </c>
      <c r="AB1297">
        <v>29523407446</v>
      </c>
      <c r="AC1297">
        <v>608150707</v>
      </c>
      <c r="AD1297">
        <v>29523407446</v>
      </c>
      <c r="AE1297">
        <v>23899639794</v>
      </c>
      <c r="AF1297">
        <v>1035</v>
      </c>
      <c r="AG1297">
        <v>1035</v>
      </c>
      <c r="AH1297">
        <v>1035</v>
      </c>
      <c r="AI1297">
        <v>24947157709</v>
      </c>
      <c r="AJ1297">
        <v>23899639794</v>
      </c>
      <c r="AK1297">
        <v>9068442287</v>
      </c>
      <c r="AL1297">
        <v>11104010544</v>
      </c>
      <c r="AM1297">
        <v>14723318878</v>
      </c>
      <c r="AN1297">
        <v>29523407446</v>
      </c>
      <c r="AO1297">
        <v>30653814436</v>
      </c>
      <c r="AP1297">
        <v>30653814436</v>
      </c>
      <c r="AQ1297">
        <v>29354600638</v>
      </c>
      <c r="AR1297">
        <v>7266026373</v>
      </c>
      <c r="AS1297">
        <v>1311613856</v>
      </c>
      <c r="AT1297">
        <v>29448892451</v>
      </c>
      <c r="AU1297">
        <v>29109220745</v>
      </c>
      <c r="AV1297">
        <v>5309844331</v>
      </c>
      <c r="AW1297">
        <v>28538114367</v>
      </c>
      <c r="AX1297">
        <v>29523407446</v>
      </c>
      <c r="AY1297">
        <v>5623767652</v>
      </c>
      <c r="AZ1297">
        <v>29662974658</v>
      </c>
      <c r="BA1297">
        <v>9128085239</v>
      </c>
      <c r="BB1297">
        <v>935783000</v>
      </c>
      <c r="BC1297">
        <v>22108526000</v>
      </c>
      <c r="BD1297">
        <v>25861614289</v>
      </c>
      <c r="BE1297">
        <v>13456122906</v>
      </c>
      <c r="BF1297">
        <v>1</v>
      </c>
      <c r="BG1297">
        <v>1</v>
      </c>
      <c r="BH1297">
        <v>1</v>
      </c>
      <c r="BI1297">
        <v>29523407446</v>
      </c>
      <c r="BJ1297">
        <v>22865702926</v>
      </c>
      <c r="BK1297">
        <v>30799430718</v>
      </c>
      <c r="BL1297">
        <v>30578588750</v>
      </c>
      <c r="BM1297">
        <v>7712885824</v>
      </c>
      <c r="BN1297">
        <v>3665591866</v>
      </c>
      <c r="BO1297">
        <v>12405491383</v>
      </c>
      <c r="BP1297">
        <v>22865702926</v>
      </c>
      <c r="BQ1297">
        <v>367</v>
      </c>
      <c r="BR1297">
        <v>976</v>
      </c>
      <c r="BS1297">
        <v>367</v>
      </c>
      <c r="BT1297">
        <v>1097</v>
      </c>
    </row>
    <row r="1298" spans="1:72">
      <c r="A1298" t="s">
        <v>1585</v>
      </c>
      <c r="B1298" t="s">
        <v>22</v>
      </c>
      <c r="C1298">
        <v>2019</v>
      </c>
      <c r="D1298" t="s">
        <v>215</v>
      </c>
      <c r="E1298">
        <v>2</v>
      </c>
      <c r="G1298" t="s">
        <v>226</v>
      </c>
      <c r="H1298" t="s">
        <v>1579</v>
      </c>
      <c r="I1298">
        <v>9572869854</v>
      </c>
      <c r="J1298">
        <v>646795038</v>
      </c>
      <c r="K1298">
        <v>585518704</v>
      </c>
      <c r="L1298">
        <v>917485578</v>
      </c>
      <c r="M1298">
        <v>917485578</v>
      </c>
      <c r="N1298">
        <v>13710534143</v>
      </c>
      <c r="O1298">
        <v>10286154668</v>
      </c>
      <c r="P1298">
        <v>4065280420</v>
      </c>
      <c r="Q1298">
        <v>4065280420</v>
      </c>
      <c r="R1298">
        <v>4467227183</v>
      </c>
      <c r="S1298">
        <v>4065280420</v>
      </c>
      <c r="T1298">
        <v>4038507735</v>
      </c>
      <c r="U1298">
        <v>4038507735</v>
      </c>
      <c r="V1298">
        <v>4038507735</v>
      </c>
      <c r="W1298">
        <v>4129690683</v>
      </c>
      <c r="X1298">
        <v>4038507735</v>
      </c>
      <c r="Y1298">
        <v>2061</v>
      </c>
      <c r="Z1298">
        <v>140</v>
      </c>
      <c r="AA1298">
        <v>140</v>
      </c>
      <c r="AB1298">
        <v>4038507735</v>
      </c>
      <c r="AC1298">
        <v>1169197885</v>
      </c>
      <c r="AM1298">
        <v>6780425307</v>
      </c>
      <c r="AN1298">
        <v>4038507735</v>
      </c>
      <c r="AO1298">
        <v>3956902918</v>
      </c>
      <c r="AP1298">
        <v>3956902918</v>
      </c>
      <c r="AQ1298">
        <v>3998443286</v>
      </c>
      <c r="AR1298">
        <v>3998443286</v>
      </c>
      <c r="AS1298">
        <v>331745250</v>
      </c>
      <c r="AT1298">
        <v>4036965057</v>
      </c>
      <c r="AU1298">
        <v>3704470515</v>
      </c>
      <c r="AV1298">
        <v>3704470515</v>
      </c>
      <c r="AW1298">
        <v>3611586914</v>
      </c>
      <c r="AX1298">
        <v>4038507735</v>
      </c>
      <c r="AY1298">
        <v>4038507735</v>
      </c>
      <c r="AZ1298">
        <v>4361746583</v>
      </c>
      <c r="BB1298">
        <v>151348000</v>
      </c>
      <c r="BD1298">
        <v>9572869854</v>
      </c>
      <c r="BE1298">
        <v>9572869854</v>
      </c>
      <c r="BF1298">
        <v>1</v>
      </c>
      <c r="BG1298">
        <v>1</v>
      </c>
      <c r="BI1298">
        <v>4038507735</v>
      </c>
      <c r="BK1298">
        <v>4156463368</v>
      </c>
      <c r="BL1298">
        <v>4065280420</v>
      </c>
      <c r="BM1298">
        <v>4065280420</v>
      </c>
      <c r="BN1298">
        <v>2394392114</v>
      </c>
      <c r="BQ1298">
        <v>140</v>
      </c>
      <c r="BR1298">
        <v>1769</v>
      </c>
      <c r="BS1298">
        <v>140</v>
      </c>
      <c r="BT1298">
        <v>96</v>
      </c>
    </row>
    <row r="1299" spans="1:72">
      <c r="A1299" t="s">
        <v>1586</v>
      </c>
      <c r="B1299" t="s">
        <v>23</v>
      </c>
      <c r="C1299">
        <v>2019</v>
      </c>
      <c r="D1299" t="s">
        <v>228</v>
      </c>
      <c r="E1299">
        <v>5</v>
      </c>
      <c r="G1299" t="s">
        <v>229</v>
      </c>
      <c r="H1299" t="s">
        <v>1579</v>
      </c>
      <c r="I1299">
        <v>74629493723</v>
      </c>
      <c r="J1299">
        <v>17293208543</v>
      </c>
      <c r="K1299">
        <v>7795418717</v>
      </c>
      <c r="L1299">
        <v>10493612378</v>
      </c>
      <c r="M1299">
        <v>10493612378</v>
      </c>
      <c r="N1299">
        <v>86007817759</v>
      </c>
      <c r="O1299">
        <v>58605436027</v>
      </c>
      <c r="P1299">
        <v>41535951728</v>
      </c>
      <c r="Q1299">
        <v>15753572567</v>
      </c>
      <c r="R1299">
        <v>44391430665</v>
      </c>
      <c r="S1299">
        <v>41535951728</v>
      </c>
      <c r="T1299">
        <v>40443889640</v>
      </c>
      <c r="U1299">
        <v>15491048364</v>
      </c>
      <c r="V1299">
        <v>40443889640</v>
      </c>
      <c r="W1299">
        <v>41023510313</v>
      </c>
      <c r="X1299">
        <v>15491048364</v>
      </c>
      <c r="Y1299">
        <v>6790</v>
      </c>
      <c r="Z1299">
        <v>807</v>
      </c>
      <c r="AA1299">
        <v>807</v>
      </c>
      <c r="AB1299">
        <v>40443889640</v>
      </c>
      <c r="AC1299">
        <v>3930009320</v>
      </c>
      <c r="AD1299">
        <v>40443889640</v>
      </c>
      <c r="AE1299">
        <v>24952841276</v>
      </c>
      <c r="AF1299">
        <v>900</v>
      </c>
      <c r="AG1299">
        <v>900</v>
      </c>
      <c r="AH1299">
        <v>900</v>
      </c>
      <c r="AI1299">
        <v>25782379161</v>
      </c>
      <c r="AJ1299">
        <v>24952841276</v>
      </c>
      <c r="AK1299">
        <v>8605790198</v>
      </c>
      <c r="AL1299">
        <v>19965246552</v>
      </c>
      <c r="AM1299">
        <v>38813991427</v>
      </c>
      <c r="AN1299">
        <v>40443889640</v>
      </c>
      <c r="AO1299">
        <v>41002610334</v>
      </c>
      <c r="AP1299">
        <v>41002610334</v>
      </c>
      <c r="AQ1299">
        <v>39819861035</v>
      </c>
      <c r="AR1299">
        <v>18362151704</v>
      </c>
      <c r="AS1299">
        <v>3275194111</v>
      </c>
      <c r="AT1299">
        <v>40373448978</v>
      </c>
      <c r="AU1299">
        <v>39430679392</v>
      </c>
      <c r="AV1299">
        <v>14753395420</v>
      </c>
      <c r="AW1299">
        <v>38005512154</v>
      </c>
      <c r="AX1299">
        <v>40443889640</v>
      </c>
      <c r="AY1299">
        <v>15491048364</v>
      </c>
      <c r="AZ1299">
        <v>40945282555</v>
      </c>
      <c r="BA1299">
        <v>10208096909</v>
      </c>
      <c r="BB1299">
        <v>2957365466</v>
      </c>
      <c r="BC1299">
        <v>21939344000</v>
      </c>
      <c r="BD1299">
        <v>74629493723</v>
      </c>
      <c r="BE1299">
        <v>51562612171</v>
      </c>
      <c r="BF1299">
        <v>1</v>
      </c>
      <c r="BG1299">
        <v>1</v>
      </c>
      <c r="BH1299">
        <v>1</v>
      </c>
      <c r="BI1299">
        <v>40443889640</v>
      </c>
      <c r="BJ1299">
        <v>22790175984</v>
      </c>
      <c r="BK1299">
        <v>42115572401</v>
      </c>
      <c r="BL1299">
        <v>41535951728</v>
      </c>
      <c r="BM1299">
        <v>18745775744</v>
      </c>
      <c r="BN1299">
        <v>9993021120</v>
      </c>
      <c r="BO1299">
        <v>23066881552</v>
      </c>
      <c r="BP1299">
        <v>22790175984</v>
      </c>
      <c r="BQ1299">
        <v>807</v>
      </c>
      <c r="BR1299">
        <v>5898</v>
      </c>
      <c r="BS1299">
        <v>807</v>
      </c>
      <c r="BT1299">
        <v>1121</v>
      </c>
    </row>
    <row r="1300" spans="1:72">
      <c r="A1300" t="s">
        <v>1587</v>
      </c>
      <c r="B1300" t="s">
        <v>24</v>
      </c>
      <c r="C1300">
        <v>2019</v>
      </c>
      <c r="D1300" t="s">
        <v>231</v>
      </c>
      <c r="E1300">
        <v>5</v>
      </c>
      <c r="G1300" t="s">
        <v>232</v>
      </c>
      <c r="H1300" t="s">
        <v>1579</v>
      </c>
      <c r="I1300">
        <v>59602512012</v>
      </c>
      <c r="J1300">
        <v>3117279196</v>
      </c>
      <c r="K1300">
        <v>2027235112</v>
      </c>
      <c r="L1300">
        <v>2739600309</v>
      </c>
      <c r="M1300">
        <v>2739600309</v>
      </c>
      <c r="N1300">
        <v>37738877956</v>
      </c>
      <c r="O1300">
        <v>28614296551</v>
      </c>
      <c r="P1300">
        <v>12451778140</v>
      </c>
      <c r="Q1300">
        <v>12451778140</v>
      </c>
      <c r="R1300">
        <v>13082854003</v>
      </c>
      <c r="S1300">
        <v>12451778140</v>
      </c>
      <c r="T1300">
        <v>12437281448</v>
      </c>
      <c r="U1300">
        <v>12437281448</v>
      </c>
      <c r="V1300">
        <v>12437281448</v>
      </c>
      <c r="W1300">
        <v>12729221402</v>
      </c>
      <c r="X1300">
        <v>12437281448</v>
      </c>
      <c r="Y1300">
        <v>5400</v>
      </c>
      <c r="Z1300">
        <v>414</v>
      </c>
      <c r="AA1300">
        <v>414</v>
      </c>
      <c r="AB1300">
        <v>12437281448</v>
      </c>
      <c r="AC1300">
        <v>3122137488</v>
      </c>
      <c r="AM1300">
        <v>18146863174</v>
      </c>
      <c r="AN1300">
        <v>12437281448</v>
      </c>
      <c r="AO1300">
        <v>11842919819</v>
      </c>
      <c r="AP1300">
        <v>11842919819</v>
      </c>
      <c r="AQ1300">
        <v>12138683119</v>
      </c>
      <c r="AR1300">
        <v>12138683119</v>
      </c>
      <c r="AS1300">
        <v>1211017513</v>
      </c>
      <c r="AT1300">
        <v>12429856737</v>
      </c>
      <c r="AU1300">
        <v>11798268702</v>
      </c>
      <c r="AV1300">
        <v>11798268702</v>
      </c>
      <c r="AW1300">
        <v>10904696087</v>
      </c>
      <c r="AX1300">
        <v>12437281448</v>
      </c>
      <c r="AY1300">
        <v>12437281448</v>
      </c>
      <c r="AZ1300">
        <v>13195197937</v>
      </c>
      <c r="BB1300">
        <v>890370000</v>
      </c>
      <c r="BD1300">
        <v>59602512012</v>
      </c>
      <c r="BE1300">
        <v>59602512012</v>
      </c>
      <c r="BF1300">
        <v>1</v>
      </c>
      <c r="BG1300">
        <v>1</v>
      </c>
      <c r="BI1300">
        <v>12437281448</v>
      </c>
      <c r="BK1300">
        <v>12743718094</v>
      </c>
      <c r="BL1300">
        <v>12451778140</v>
      </c>
      <c r="BM1300">
        <v>12451778140</v>
      </c>
      <c r="BN1300">
        <v>8047906603</v>
      </c>
      <c r="BQ1300">
        <v>414</v>
      </c>
      <c r="BR1300">
        <v>4595</v>
      </c>
      <c r="BS1300">
        <v>414</v>
      </c>
      <c r="BT1300">
        <v>412</v>
      </c>
    </row>
    <row r="1301" spans="1:72">
      <c r="A1301" t="s">
        <v>1588</v>
      </c>
      <c r="B1301" t="s">
        <v>25</v>
      </c>
      <c r="C1301">
        <v>2019</v>
      </c>
      <c r="D1301" t="s">
        <v>207</v>
      </c>
      <c r="E1301">
        <v>8</v>
      </c>
      <c r="G1301" t="s">
        <v>234</v>
      </c>
      <c r="H1301" t="s">
        <v>1579</v>
      </c>
      <c r="I1301">
        <v>394563638911</v>
      </c>
      <c r="J1301">
        <v>68640010706</v>
      </c>
      <c r="K1301">
        <v>26542824343</v>
      </c>
      <c r="L1301">
        <v>44136969961</v>
      </c>
      <c r="M1301">
        <v>44136969961</v>
      </c>
      <c r="N1301">
        <v>483686365440</v>
      </c>
      <c r="O1301">
        <v>285207205180</v>
      </c>
      <c r="P1301">
        <v>137818010417</v>
      </c>
      <c r="Q1301">
        <v>85972825099</v>
      </c>
      <c r="R1301">
        <v>144618129855</v>
      </c>
      <c r="S1301">
        <v>137818010417</v>
      </c>
      <c r="T1301">
        <v>136854368179</v>
      </c>
      <c r="U1301">
        <v>85546675686</v>
      </c>
      <c r="V1301">
        <v>136854368179</v>
      </c>
      <c r="W1301">
        <v>145030958489</v>
      </c>
      <c r="X1301">
        <v>85546675686</v>
      </c>
      <c r="Y1301">
        <v>17804</v>
      </c>
      <c r="Z1301">
        <v>3131</v>
      </c>
      <c r="AA1301">
        <v>3131</v>
      </c>
      <c r="AB1301">
        <v>136854368179</v>
      </c>
      <c r="AC1301">
        <v>10565374731</v>
      </c>
      <c r="AD1301">
        <v>136854368179</v>
      </c>
      <c r="AE1301">
        <v>51307692493</v>
      </c>
      <c r="AF1301">
        <v>2064</v>
      </c>
      <c r="AG1301">
        <v>2064</v>
      </c>
      <c r="AH1301">
        <v>2064</v>
      </c>
      <c r="AI1301">
        <v>51845185318</v>
      </c>
      <c r="AJ1301">
        <v>51307692493</v>
      </c>
      <c r="AK1301">
        <v>19275672787</v>
      </c>
      <c r="AL1301">
        <v>47896903502</v>
      </c>
      <c r="AM1301">
        <v>206257786013</v>
      </c>
      <c r="AN1301">
        <v>136854368179</v>
      </c>
      <c r="AO1301">
        <v>140688768800</v>
      </c>
      <c r="AP1301">
        <v>140688768800</v>
      </c>
      <c r="AQ1301">
        <v>139291847747</v>
      </c>
      <c r="AR1301">
        <v>99255779632</v>
      </c>
      <c r="AS1301">
        <v>34080901124</v>
      </c>
      <c r="AT1301">
        <v>136334474159</v>
      </c>
      <c r="AU1301">
        <v>132325245344</v>
      </c>
      <c r="AV1301">
        <v>81825010079</v>
      </c>
      <c r="AW1301">
        <v>132003534941</v>
      </c>
      <c r="AX1301">
        <v>136854368179</v>
      </c>
      <c r="AY1301">
        <v>85546675686</v>
      </c>
      <c r="AZ1301">
        <v>145017487463</v>
      </c>
      <c r="BA1301">
        <v>16900566613</v>
      </c>
      <c r="BB1301">
        <v>27761542000</v>
      </c>
      <c r="BC1301">
        <v>41169863000</v>
      </c>
      <c r="BD1301">
        <v>394563638911</v>
      </c>
      <c r="BE1301">
        <v>339164920479</v>
      </c>
      <c r="BF1301">
        <v>1</v>
      </c>
      <c r="BG1301">
        <v>1</v>
      </c>
      <c r="BH1301">
        <v>1</v>
      </c>
      <c r="BI1301">
        <v>136854368179</v>
      </c>
      <c r="BJ1301">
        <v>42365726608</v>
      </c>
      <c r="BK1301">
        <v>145994600727</v>
      </c>
      <c r="BL1301">
        <v>137818010417</v>
      </c>
      <c r="BM1301">
        <v>95452283809</v>
      </c>
      <c r="BN1301">
        <v>41218805817</v>
      </c>
      <c r="BO1301">
        <v>55398718432</v>
      </c>
      <c r="BP1301">
        <v>42365726608</v>
      </c>
      <c r="BQ1301">
        <v>3131</v>
      </c>
      <c r="BR1301">
        <v>10814</v>
      </c>
      <c r="BS1301">
        <v>3131</v>
      </c>
      <c r="BT1301">
        <v>3206</v>
      </c>
    </row>
    <row r="1302" spans="1:72">
      <c r="A1302" t="s">
        <v>1589</v>
      </c>
      <c r="B1302" t="s">
        <v>26</v>
      </c>
      <c r="C1302">
        <v>2019</v>
      </c>
      <c r="D1302" t="s">
        <v>212</v>
      </c>
      <c r="E1302">
        <v>2</v>
      </c>
      <c r="G1302" t="s">
        <v>236</v>
      </c>
      <c r="H1302" t="s">
        <v>1579</v>
      </c>
      <c r="I1302">
        <v>25093810597</v>
      </c>
      <c r="J1302">
        <v>870878158</v>
      </c>
      <c r="K1302">
        <v>845407526</v>
      </c>
      <c r="L1302">
        <v>902666019</v>
      </c>
      <c r="M1302">
        <v>902666019</v>
      </c>
      <c r="N1302">
        <v>11507009459</v>
      </c>
      <c r="O1302">
        <v>10229822809</v>
      </c>
      <c r="P1302">
        <v>4224690265</v>
      </c>
      <c r="Q1302">
        <v>4224690265</v>
      </c>
      <c r="R1302">
        <v>4616582660</v>
      </c>
      <c r="S1302">
        <v>4224690265</v>
      </c>
      <c r="T1302">
        <v>4342288643</v>
      </c>
      <c r="U1302">
        <v>4342288643</v>
      </c>
      <c r="V1302">
        <v>4342288643</v>
      </c>
      <c r="W1302">
        <v>4419845158</v>
      </c>
      <c r="X1302">
        <v>4342288643</v>
      </c>
      <c r="Y1302">
        <v>1586</v>
      </c>
      <c r="Z1302">
        <v>103</v>
      </c>
      <c r="AA1302">
        <v>103</v>
      </c>
      <c r="AB1302">
        <v>4342288643</v>
      </c>
      <c r="AC1302">
        <v>903255578</v>
      </c>
      <c r="AM1302">
        <v>6240540149</v>
      </c>
      <c r="AN1302">
        <v>4342288643</v>
      </c>
      <c r="AO1302">
        <v>3855268825</v>
      </c>
      <c r="AP1302">
        <v>3855268825</v>
      </c>
      <c r="AQ1302">
        <v>4008958370</v>
      </c>
      <c r="AR1302">
        <v>4008958370</v>
      </c>
      <c r="AS1302">
        <v>200379975</v>
      </c>
      <c r="AT1302">
        <v>4341402566</v>
      </c>
      <c r="AU1302">
        <v>4022838833</v>
      </c>
      <c r="AV1302">
        <v>4022838833</v>
      </c>
      <c r="AW1302">
        <v>4345301884</v>
      </c>
      <c r="AX1302">
        <v>4342288643</v>
      </c>
      <c r="AY1302">
        <v>4342288643</v>
      </c>
      <c r="AZ1302">
        <v>4806587606</v>
      </c>
      <c r="BB1302">
        <v>105392000</v>
      </c>
      <c r="BD1302">
        <v>25093810597</v>
      </c>
      <c r="BE1302">
        <v>25093810597</v>
      </c>
      <c r="BF1302">
        <v>1</v>
      </c>
      <c r="BG1302">
        <v>1</v>
      </c>
      <c r="BI1302">
        <v>4342288643</v>
      </c>
      <c r="BK1302">
        <v>4302246780</v>
      </c>
      <c r="BL1302">
        <v>4224690265</v>
      </c>
      <c r="BM1302">
        <v>4224690265</v>
      </c>
      <c r="BN1302">
        <v>3000455307</v>
      </c>
      <c r="BQ1302">
        <v>103</v>
      </c>
      <c r="BR1302">
        <v>1471</v>
      </c>
      <c r="BS1302">
        <v>103</v>
      </c>
      <c r="BT1302">
        <v>79</v>
      </c>
    </row>
    <row r="1303" spans="1:72">
      <c r="A1303" t="s">
        <v>1590</v>
      </c>
      <c r="B1303" t="s">
        <v>27</v>
      </c>
      <c r="C1303">
        <v>2019</v>
      </c>
      <c r="D1303" t="s">
        <v>228</v>
      </c>
      <c r="E1303">
        <v>4</v>
      </c>
      <c r="G1303" t="s">
        <v>238</v>
      </c>
      <c r="H1303" t="s">
        <v>1579</v>
      </c>
      <c r="I1303">
        <v>58126351840</v>
      </c>
      <c r="J1303">
        <v>22418327217</v>
      </c>
      <c r="K1303">
        <v>6352145273</v>
      </c>
      <c r="L1303">
        <v>8368565105</v>
      </c>
      <c r="M1303">
        <v>8368565105</v>
      </c>
      <c r="N1303">
        <v>69274674471</v>
      </c>
      <c r="O1303">
        <v>46221389014</v>
      </c>
      <c r="P1303">
        <v>35895452048</v>
      </c>
      <c r="Q1303">
        <v>13351095635</v>
      </c>
      <c r="R1303">
        <v>36798073350</v>
      </c>
      <c r="S1303">
        <v>35895452048</v>
      </c>
      <c r="T1303">
        <v>34448632941</v>
      </c>
      <c r="U1303">
        <v>12278939782</v>
      </c>
      <c r="V1303">
        <v>34448632941</v>
      </c>
      <c r="W1303">
        <v>34813828930</v>
      </c>
      <c r="X1303">
        <v>12278939782</v>
      </c>
      <c r="Y1303">
        <v>5115</v>
      </c>
      <c r="Z1303">
        <v>545</v>
      </c>
      <c r="AA1303">
        <v>545</v>
      </c>
      <c r="AB1303">
        <v>34448632941</v>
      </c>
      <c r="AC1303">
        <v>2854988957</v>
      </c>
      <c r="AD1303">
        <v>34448632941</v>
      </c>
      <c r="AE1303">
        <v>22169693159</v>
      </c>
      <c r="AF1303">
        <v>879</v>
      </c>
      <c r="AG1303">
        <v>879</v>
      </c>
      <c r="AH1303">
        <v>879</v>
      </c>
      <c r="AI1303">
        <v>22544356413</v>
      </c>
      <c r="AJ1303">
        <v>22169693159</v>
      </c>
      <c r="AK1303">
        <v>7581138833</v>
      </c>
      <c r="AL1303">
        <v>20401011966</v>
      </c>
      <c r="AM1303">
        <v>32648793885</v>
      </c>
      <c r="AN1303">
        <v>34448632941</v>
      </c>
      <c r="AO1303">
        <v>34926471471</v>
      </c>
      <c r="AP1303">
        <v>34926471471</v>
      </c>
      <c r="AQ1303">
        <v>34483565012</v>
      </c>
      <c r="AR1303">
        <v>15226820246</v>
      </c>
      <c r="AS1303">
        <v>1724551756</v>
      </c>
      <c r="AT1303">
        <v>34316229674</v>
      </c>
      <c r="AU1303">
        <v>33364393419</v>
      </c>
      <c r="AV1303">
        <v>11411672584</v>
      </c>
      <c r="AW1303">
        <v>33559960855</v>
      </c>
      <c r="AX1303">
        <v>34448632941</v>
      </c>
      <c r="AY1303">
        <v>12278939782</v>
      </c>
      <c r="AZ1303">
        <v>35287054692</v>
      </c>
      <c r="BA1303">
        <v>8570896664</v>
      </c>
      <c r="BB1303">
        <v>1539806000</v>
      </c>
      <c r="BC1303">
        <v>18532062000</v>
      </c>
      <c r="BD1303">
        <v>58126351840</v>
      </c>
      <c r="BE1303">
        <v>36174560874</v>
      </c>
      <c r="BF1303">
        <v>1</v>
      </c>
      <c r="BG1303">
        <v>1</v>
      </c>
      <c r="BH1303">
        <v>1</v>
      </c>
      <c r="BI1303">
        <v>34448632941</v>
      </c>
      <c r="BJ1303">
        <v>20573336252</v>
      </c>
      <c r="BK1303">
        <v>36260648037</v>
      </c>
      <c r="BL1303">
        <v>35895452048</v>
      </c>
      <c r="BM1303">
        <v>15322115796</v>
      </c>
      <c r="BN1303">
        <v>7954226747</v>
      </c>
      <c r="BO1303">
        <v>21951790966</v>
      </c>
      <c r="BP1303">
        <v>20573336252</v>
      </c>
      <c r="BQ1303">
        <v>545</v>
      </c>
      <c r="BR1303">
        <v>4400</v>
      </c>
      <c r="BS1303">
        <v>545</v>
      </c>
      <c r="BT1303">
        <v>1136</v>
      </c>
    </row>
    <row r="1304" spans="1:72">
      <c r="A1304" t="s">
        <v>1591</v>
      </c>
      <c r="B1304" t="s">
        <v>28</v>
      </c>
      <c r="C1304">
        <v>2019</v>
      </c>
      <c r="D1304" t="s">
        <v>228</v>
      </c>
      <c r="E1304">
        <v>6</v>
      </c>
      <c r="G1304" t="s">
        <v>240</v>
      </c>
      <c r="H1304" t="s">
        <v>1579</v>
      </c>
      <c r="I1304">
        <v>124346499566</v>
      </c>
      <c r="J1304">
        <v>29401317748</v>
      </c>
      <c r="K1304">
        <v>8132917618</v>
      </c>
      <c r="L1304">
        <v>11595973691</v>
      </c>
      <c r="M1304">
        <v>11595973691</v>
      </c>
      <c r="N1304">
        <v>108687124639</v>
      </c>
      <c r="O1304">
        <v>73468715419</v>
      </c>
      <c r="P1304">
        <v>43327314269</v>
      </c>
      <c r="Q1304">
        <v>19254755239</v>
      </c>
      <c r="R1304">
        <v>47301946123</v>
      </c>
      <c r="S1304">
        <v>43327314269</v>
      </c>
      <c r="T1304">
        <v>42274504072</v>
      </c>
      <c r="U1304">
        <v>19298947008</v>
      </c>
      <c r="V1304">
        <v>42274504072</v>
      </c>
      <c r="W1304">
        <v>42918870928</v>
      </c>
      <c r="X1304">
        <v>19298947008</v>
      </c>
      <c r="Y1304">
        <v>8818</v>
      </c>
      <c r="Z1304">
        <v>821</v>
      </c>
      <c r="AA1304">
        <v>821</v>
      </c>
      <c r="AB1304">
        <v>42274504072</v>
      </c>
      <c r="AC1304">
        <v>4948681903</v>
      </c>
      <c r="AD1304">
        <v>42274504072</v>
      </c>
      <c r="AE1304">
        <v>22975557064</v>
      </c>
      <c r="AF1304">
        <v>1016</v>
      </c>
      <c r="AG1304">
        <v>1016</v>
      </c>
      <c r="AH1304">
        <v>1016</v>
      </c>
      <c r="AI1304">
        <v>24072559030</v>
      </c>
      <c r="AJ1304">
        <v>22975557064</v>
      </c>
      <c r="AK1304">
        <v>8349271829</v>
      </c>
      <c r="AL1304">
        <v>24642994786</v>
      </c>
      <c r="AM1304">
        <v>50444165002</v>
      </c>
      <c r="AN1304">
        <v>42274504072</v>
      </c>
      <c r="AO1304">
        <v>43000591915</v>
      </c>
      <c r="AP1304">
        <v>43000591915</v>
      </c>
      <c r="AQ1304">
        <v>41932008502</v>
      </c>
      <c r="AR1304">
        <v>21521408768</v>
      </c>
      <c r="AS1304">
        <v>4458597512</v>
      </c>
      <c r="AT1304">
        <v>42114688974</v>
      </c>
      <c r="AU1304">
        <v>41005435955</v>
      </c>
      <c r="AV1304">
        <v>18285876496</v>
      </c>
      <c r="AW1304">
        <v>40581349377</v>
      </c>
      <c r="AX1304">
        <v>42274504072</v>
      </c>
      <c r="AY1304">
        <v>19298947008</v>
      </c>
      <c r="AZ1304">
        <v>43863119455.601402</v>
      </c>
      <c r="BA1304">
        <v>8362888367</v>
      </c>
      <c r="BB1304">
        <v>3451976000</v>
      </c>
      <c r="BC1304">
        <v>19933282000</v>
      </c>
      <c r="BD1304">
        <v>124346499566</v>
      </c>
      <c r="BE1304">
        <v>94066293780</v>
      </c>
      <c r="BF1304">
        <v>1</v>
      </c>
      <c r="BG1304">
        <v>1</v>
      </c>
      <c r="BH1304">
        <v>1</v>
      </c>
      <c r="BI1304">
        <v>42274504072</v>
      </c>
      <c r="BJ1304">
        <v>21135609567</v>
      </c>
      <c r="BK1304">
        <v>43971681125</v>
      </c>
      <c r="BL1304">
        <v>43327314269</v>
      </c>
      <c r="BM1304">
        <v>22191704702</v>
      </c>
      <c r="BN1304">
        <v>11473275175</v>
      </c>
      <c r="BO1304">
        <v>30280205786</v>
      </c>
      <c r="BP1304">
        <v>21135609567</v>
      </c>
      <c r="BQ1304">
        <v>821</v>
      </c>
      <c r="BR1304">
        <v>7501</v>
      </c>
      <c r="BS1304">
        <v>821</v>
      </c>
      <c r="BT1304">
        <v>1372</v>
      </c>
    </row>
    <row r="1305" spans="1:72">
      <c r="A1305" t="s">
        <v>1592</v>
      </c>
      <c r="B1305" t="s">
        <v>29</v>
      </c>
      <c r="C1305">
        <v>2019</v>
      </c>
      <c r="D1305" t="s">
        <v>231</v>
      </c>
      <c r="E1305">
        <v>4</v>
      </c>
      <c r="G1305" t="s">
        <v>242</v>
      </c>
      <c r="H1305" t="s">
        <v>1579</v>
      </c>
      <c r="I1305">
        <v>35743279805</v>
      </c>
      <c r="J1305">
        <v>1108020263</v>
      </c>
      <c r="K1305">
        <v>1011052389</v>
      </c>
      <c r="L1305">
        <v>1694943794</v>
      </c>
      <c r="M1305">
        <v>1694943794</v>
      </c>
      <c r="N1305">
        <v>25409835644</v>
      </c>
      <c r="O1305">
        <v>20105021920</v>
      </c>
      <c r="P1305">
        <v>7856481856</v>
      </c>
      <c r="Q1305">
        <v>7856481856</v>
      </c>
      <c r="R1305">
        <v>8473041380</v>
      </c>
      <c r="S1305">
        <v>7856481856</v>
      </c>
      <c r="T1305">
        <v>7656562989</v>
      </c>
      <c r="U1305">
        <v>7656562989</v>
      </c>
      <c r="V1305">
        <v>7656562989</v>
      </c>
      <c r="W1305">
        <v>7811843729</v>
      </c>
      <c r="X1305">
        <v>7656562989</v>
      </c>
      <c r="Y1305">
        <v>4395</v>
      </c>
      <c r="Z1305">
        <v>242</v>
      </c>
      <c r="AA1305">
        <v>242</v>
      </c>
      <c r="AB1305">
        <v>7656562989</v>
      </c>
      <c r="AC1305">
        <v>2535762413</v>
      </c>
      <c r="AM1305">
        <v>15437410429</v>
      </c>
      <c r="AN1305">
        <v>7656562989</v>
      </c>
      <c r="AO1305">
        <v>7385450245</v>
      </c>
      <c r="AP1305">
        <v>7385450245</v>
      </c>
      <c r="AQ1305">
        <v>7642497915</v>
      </c>
      <c r="AR1305">
        <v>7642497915</v>
      </c>
      <c r="AS1305">
        <v>1104905010</v>
      </c>
      <c r="AT1305">
        <v>7651590061</v>
      </c>
      <c r="AU1305">
        <v>7279422793</v>
      </c>
      <c r="AV1305">
        <v>7279422793</v>
      </c>
      <c r="AW1305">
        <v>7248817012</v>
      </c>
      <c r="AX1305">
        <v>7656562989</v>
      </c>
      <c r="AY1305">
        <v>7656562989</v>
      </c>
      <c r="AZ1305">
        <v>8288790922</v>
      </c>
      <c r="BB1305">
        <v>606624000</v>
      </c>
      <c r="BD1305">
        <v>35743279805</v>
      </c>
      <c r="BE1305">
        <v>35743279805</v>
      </c>
      <c r="BF1305">
        <v>1</v>
      </c>
      <c r="BG1305">
        <v>1</v>
      </c>
      <c r="BI1305">
        <v>7656562989</v>
      </c>
      <c r="BK1305">
        <v>8011762596</v>
      </c>
      <c r="BL1305">
        <v>7856481856</v>
      </c>
      <c r="BM1305">
        <v>7856481856</v>
      </c>
      <c r="BN1305">
        <v>4925066876</v>
      </c>
      <c r="BQ1305">
        <v>242</v>
      </c>
      <c r="BR1305">
        <v>4147</v>
      </c>
      <c r="BS1305">
        <v>242</v>
      </c>
      <c r="BT1305">
        <v>128</v>
      </c>
    </row>
    <row r="1306" spans="1:72">
      <c r="A1306" t="s">
        <v>1593</v>
      </c>
      <c r="B1306" t="s">
        <v>30</v>
      </c>
      <c r="C1306">
        <v>2019</v>
      </c>
      <c r="D1306" t="s">
        <v>231</v>
      </c>
      <c r="E1306">
        <v>5</v>
      </c>
      <c r="G1306" t="s">
        <v>244</v>
      </c>
      <c r="H1306" t="s">
        <v>1579</v>
      </c>
      <c r="I1306">
        <v>45717458540</v>
      </c>
      <c r="J1306">
        <v>2308968949</v>
      </c>
      <c r="K1306">
        <v>1880021112</v>
      </c>
      <c r="L1306">
        <v>2726574295</v>
      </c>
      <c r="M1306">
        <v>2726574295</v>
      </c>
      <c r="N1306">
        <v>37200381885</v>
      </c>
      <c r="O1306">
        <v>29802731192</v>
      </c>
      <c r="P1306">
        <v>13550046077</v>
      </c>
      <c r="Q1306">
        <v>13550046077</v>
      </c>
      <c r="R1306">
        <v>13991974223</v>
      </c>
      <c r="S1306">
        <v>13550046077</v>
      </c>
      <c r="T1306">
        <v>13355254118</v>
      </c>
      <c r="U1306">
        <v>13355254118</v>
      </c>
      <c r="V1306">
        <v>13355254118</v>
      </c>
      <c r="W1306">
        <v>13728155989</v>
      </c>
      <c r="X1306">
        <v>13355254118</v>
      </c>
      <c r="Y1306">
        <v>8003</v>
      </c>
      <c r="Z1306">
        <v>531</v>
      </c>
      <c r="AA1306">
        <v>531</v>
      </c>
      <c r="AB1306">
        <v>13355254118</v>
      </c>
      <c r="AC1306">
        <v>4686527086</v>
      </c>
      <c r="AM1306">
        <v>20326400712</v>
      </c>
      <c r="AN1306">
        <v>13355254118</v>
      </c>
      <c r="AO1306">
        <v>13391728884</v>
      </c>
      <c r="AP1306">
        <v>13391728884</v>
      </c>
      <c r="AQ1306">
        <v>14015437476</v>
      </c>
      <c r="AR1306">
        <v>14015437476</v>
      </c>
      <c r="AS1306">
        <v>1520354358</v>
      </c>
      <c r="AT1306">
        <v>13353127998</v>
      </c>
      <c r="AU1306">
        <v>12791741759</v>
      </c>
      <c r="AV1306">
        <v>12791741759</v>
      </c>
      <c r="AW1306">
        <v>12800540131</v>
      </c>
      <c r="AX1306">
        <v>13355254118</v>
      </c>
      <c r="AY1306">
        <v>13355254118</v>
      </c>
      <c r="AZ1306">
        <v>14220760700.90535</v>
      </c>
      <c r="BB1306">
        <v>1385080000</v>
      </c>
      <c r="BD1306">
        <v>45717458540</v>
      </c>
      <c r="BE1306">
        <v>45717458540</v>
      </c>
      <c r="BF1306">
        <v>1</v>
      </c>
      <c r="BG1306">
        <v>1</v>
      </c>
      <c r="BI1306">
        <v>13355254118</v>
      </c>
      <c r="BK1306">
        <v>13922947948</v>
      </c>
      <c r="BL1306">
        <v>13550046077</v>
      </c>
      <c r="BM1306">
        <v>13550046077</v>
      </c>
      <c r="BN1306">
        <v>9267523227</v>
      </c>
      <c r="BQ1306">
        <v>531</v>
      </c>
      <c r="BR1306">
        <v>6818</v>
      </c>
      <c r="BS1306">
        <v>531</v>
      </c>
      <c r="BT1306">
        <v>287</v>
      </c>
    </row>
    <row r="1307" spans="1:72">
      <c r="A1307" t="s">
        <v>1594</v>
      </c>
      <c r="B1307" t="s">
        <v>31</v>
      </c>
      <c r="C1307">
        <v>2019</v>
      </c>
      <c r="D1307" t="s">
        <v>228</v>
      </c>
      <c r="E1307">
        <v>7</v>
      </c>
      <c r="G1307" t="s">
        <v>246</v>
      </c>
      <c r="H1307" t="s">
        <v>1579</v>
      </c>
      <c r="I1307">
        <v>380146195717</v>
      </c>
      <c r="J1307">
        <v>43731573508</v>
      </c>
      <c r="K1307">
        <v>18070965850</v>
      </c>
      <c r="L1307">
        <v>23983487372</v>
      </c>
      <c r="M1307">
        <v>23983487372</v>
      </c>
      <c r="N1307">
        <v>238351331085</v>
      </c>
      <c r="O1307">
        <v>172720347559</v>
      </c>
      <c r="P1307">
        <v>98703766409</v>
      </c>
      <c r="Q1307">
        <v>57730899105</v>
      </c>
      <c r="R1307">
        <v>108912246021</v>
      </c>
      <c r="S1307">
        <v>98703766409</v>
      </c>
      <c r="T1307">
        <v>98220992919</v>
      </c>
      <c r="U1307">
        <v>57427069135</v>
      </c>
      <c r="V1307">
        <v>98220992919</v>
      </c>
      <c r="W1307">
        <v>101848284832</v>
      </c>
      <c r="X1307">
        <v>57427069135</v>
      </c>
      <c r="Y1307">
        <v>16525</v>
      </c>
      <c r="Z1307">
        <v>1868</v>
      </c>
      <c r="AA1307">
        <v>1868</v>
      </c>
      <c r="AB1307">
        <v>98220992919</v>
      </c>
      <c r="AC1307">
        <v>9817439105</v>
      </c>
      <c r="AD1307">
        <v>98220992919</v>
      </c>
      <c r="AE1307">
        <v>40793923784</v>
      </c>
      <c r="AF1307">
        <v>1395</v>
      </c>
      <c r="AG1307">
        <v>1395</v>
      </c>
      <c r="AH1307">
        <v>1395</v>
      </c>
      <c r="AI1307">
        <v>40972867304</v>
      </c>
      <c r="AJ1307">
        <v>40793923784</v>
      </c>
      <c r="AK1307">
        <v>15073425436</v>
      </c>
      <c r="AL1307">
        <v>29126380863</v>
      </c>
      <c r="AM1307">
        <v>106281296443</v>
      </c>
      <c r="AN1307">
        <v>98220992919</v>
      </c>
      <c r="AO1307">
        <v>103733795602</v>
      </c>
      <c r="AP1307">
        <v>103733795602</v>
      </c>
      <c r="AQ1307">
        <v>96995278114</v>
      </c>
      <c r="AR1307">
        <v>63769134799</v>
      </c>
      <c r="AS1307">
        <v>15899052724</v>
      </c>
      <c r="AT1307">
        <v>97717976442</v>
      </c>
      <c r="AU1307">
        <v>94837696032</v>
      </c>
      <c r="AV1307">
        <v>54610857941</v>
      </c>
      <c r="AW1307">
        <v>94063077110</v>
      </c>
      <c r="AX1307">
        <v>98220992919</v>
      </c>
      <c r="AY1307">
        <v>57427069135</v>
      </c>
      <c r="AZ1307">
        <v>103825309769</v>
      </c>
      <c r="BA1307">
        <v>13664782707</v>
      </c>
      <c r="BB1307">
        <v>13230631000</v>
      </c>
      <c r="BC1307">
        <v>34133281000</v>
      </c>
      <c r="BD1307">
        <v>380146195717</v>
      </c>
      <c r="BE1307">
        <v>343839474242</v>
      </c>
      <c r="BF1307">
        <v>1</v>
      </c>
      <c r="BG1307">
        <v>1</v>
      </c>
      <c r="BH1307">
        <v>1</v>
      </c>
      <c r="BI1307">
        <v>98220992919</v>
      </c>
      <c r="BJ1307">
        <v>35084679623</v>
      </c>
      <c r="BK1307">
        <v>102331058322</v>
      </c>
      <c r="BL1307">
        <v>98703766409</v>
      </c>
      <c r="BM1307">
        <v>63619086786</v>
      </c>
      <c r="BN1307">
        <v>34795258794</v>
      </c>
      <c r="BO1307">
        <v>36306721475</v>
      </c>
      <c r="BP1307">
        <v>35084679623</v>
      </c>
      <c r="BQ1307">
        <v>1868</v>
      </c>
      <c r="BR1307">
        <v>9840</v>
      </c>
      <c r="BS1307">
        <v>1868</v>
      </c>
      <c r="BT1307">
        <v>2780</v>
      </c>
    </row>
    <row r="1308" spans="1:72">
      <c r="A1308" t="s">
        <v>1595</v>
      </c>
      <c r="B1308" t="s">
        <v>32</v>
      </c>
      <c r="C1308">
        <v>2019</v>
      </c>
      <c r="D1308" t="s">
        <v>215</v>
      </c>
      <c r="E1308">
        <v>1</v>
      </c>
      <c r="G1308" t="s">
        <v>248</v>
      </c>
      <c r="H1308" t="s">
        <v>1579</v>
      </c>
      <c r="I1308">
        <v>12360489221</v>
      </c>
      <c r="J1308">
        <v>797991141</v>
      </c>
      <c r="K1308">
        <v>592389490</v>
      </c>
      <c r="L1308">
        <v>853577470</v>
      </c>
      <c r="M1308">
        <v>853577470</v>
      </c>
      <c r="N1308">
        <v>7445136602</v>
      </c>
      <c r="O1308">
        <v>5889411547</v>
      </c>
      <c r="P1308">
        <v>2959215469</v>
      </c>
      <c r="Q1308">
        <v>2653464687</v>
      </c>
      <c r="R1308">
        <v>3304533699</v>
      </c>
      <c r="S1308">
        <v>2959215469</v>
      </c>
      <c r="T1308">
        <v>2920645898</v>
      </c>
      <c r="U1308">
        <v>2611413011</v>
      </c>
      <c r="V1308">
        <v>2920645898</v>
      </c>
      <c r="W1308">
        <v>3001335898</v>
      </c>
      <c r="X1308">
        <v>2611413011</v>
      </c>
      <c r="Y1308">
        <v>351</v>
      </c>
      <c r="Z1308">
        <v>110</v>
      </c>
      <c r="AA1308">
        <v>110</v>
      </c>
      <c r="AB1308">
        <v>2920645898</v>
      </c>
      <c r="AC1308">
        <v>203044300</v>
      </c>
      <c r="AM1308">
        <v>3895725018</v>
      </c>
      <c r="AN1308">
        <v>2920645898</v>
      </c>
      <c r="AO1308">
        <v>2861546106</v>
      </c>
      <c r="AP1308">
        <v>2861546106</v>
      </c>
      <c r="AQ1308">
        <v>2872498987</v>
      </c>
      <c r="AR1308">
        <v>2748981944</v>
      </c>
      <c r="AS1308">
        <v>125226550</v>
      </c>
      <c r="AT1308">
        <v>2917795171</v>
      </c>
      <c r="AU1308">
        <v>2717752716</v>
      </c>
      <c r="AV1308">
        <v>2409533651</v>
      </c>
      <c r="AW1308">
        <v>2654403115</v>
      </c>
      <c r="AX1308">
        <v>2920645898</v>
      </c>
      <c r="AY1308">
        <v>2611413011</v>
      </c>
      <c r="AZ1308">
        <v>3094921849</v>
      </c>
      <c r="BB1308">
        <v>47814000</v>
      </c>
      <c r="BD1308">
        <v>12360489221</v>
      </c>
      <c r="BE1308">
        <v>12360489221</v>
      </c>
      <c r="BF1308">
        <v>1</v>
      </c>
      <c r="BG1308">
        <v>1</v>
      </c>
      <c r="BI1308">
        <v>2920645898</v>
      </c>
      <c r="BK1308">
        <v>3039905469</v>
      </c>
      <c r="BL1308">
        <v>2959215469</v>
      </c>
      <c r="BM1308">
        <v>2834957086</v>
      </c>
      <c r="BN1308">
        <v>1842383581</v>
      </c>
      <c r="BQ1308">
        <v>110</v>
      </c>
      <c r="BR1308">
        <v>321</v>
      </c>
      <c r="BS1308">
        <v>110</v>
      </c>
      <c r="BT1308">
        <v>66</v>
      </c>
    </row>
    <row r="1309" spans="1:72">
      <c r="A1309" t="s">
        <v>1596</v>
      </c>
      <c r="B1309" t="s">
        <v>33</v>
      </c>
      <c r="C1309">
        <v>2019</v>
      </c>
      <c r="D1309" t="s">
        <v>231</v>
      </c>
      <c r="E1309">
        <v>4</v>
      </c>
      <c r="G1309" t="s">
        <v>250</v>
      </c>
      <c r="H1309" t="s">
        <v>1579</v>
      </c>
      <c r="I1309">
        <v>80038220754</v>
      </c>
      <c r="J1309">
        <v>1979150587</v>
      </c>
      <c r="K1309">
        <v>1575729675</v>
      </c>
      <c r="L1309">
        <v>2365660516</v>
      </c>
      <c r="M1309">
        <v>2365660516</v>
      </c>
      <c r="N1309">
        <v>29091668076</v>
      </c>
      <c r="O1309">
        <v>23334389487</v>
      </c>
      <c r="P1309">
        <v>10394280456</v>
      </c>
      <c r="Q1309">
        <v>10394280456</v>
      </c>
      <c r="R1309">
        <v>10708851821</v>
      </c>
      <c r="S1309">
        <v>10394280456</v>
      </c>
      <c r="T1309">
        <v>10186979702</v>
      </c>
      <c r="U1309">
        <v>10186979702</v>
      </c>
      <c r="V1309">
        <v>10186979702</v>
      </c>
      <c r="W1309">
        <v>10429914929</v>
      </c>
      <c r="X1309">
        <v>10186979702</v>
      </c>
      <c r="Y1309">
        <v>4913</v>
      </c>
      <c r="Z1309">
        <v>334</v>
      </c>
      <c r="AA1309">
        <v>334</v>
      </c>
      <c r="AB1309">
        <v>10186979702</v>
      </c>
      <c r="AC1309">
        <v>2815019901</v>
      </c>
      <c r="AM1309">
        <v>15711961542</v>
      </c>
      <c r="AN1309">
        <v>10186979702</v>
      </c>
      <c r="AO1309">
        <v>9904304083</v>
      </c>
      <c r="AP1309">
        <v>9904304083</v>
      </c>
      <c r="AQ1309">
        <v>9976697475</v>
      </c>
      <c r="AR1309">
        <v>9976697475</v>
      </c>
      <c r="AS1309">
        <v>1123006038</v>
      </c>
      <c r="AT1309">
        <v>10175445447</v>
      </c>
      <c r="AU1309">
        <v>9657429537</v>
      </c>
      <c r="AV1309">
        <v>9657429537</v>
      </c>
      <c r="AW1309">
        <v>9458696207</v>
      </c>
      <c r="AX1309">
        <v>10186979702</v>
      </c>
      <c r="AY1309">
        <v>10186979702</v>
      </c>
      <c r="AZ1309">
        <v>10837850831</v>
      </c>
      <c r="BB1309">
        <v>702765000</v>
      </c>
      <c r="BD1309">
        <v>80038220754</v>
      </c>
      <c r="BE1309">
        <v>80038220754</v>
      </c>
      <c r="BF1309">
        <v>1</v>
      </c>
      <c r="BG1309">
        <v>1</v>
      </c>
      <c r="BI1309">
        <v>10186979702</v>
      </c>
      <c r="BK1309">
        <v>10637215683</v>
      </c>
      <c r="BL1309">
        <v>10394280456</v>
      </c>
      <c r="BM1309">
        <v>10394280456</v>
      </c>
      <c r="BN1309">
        <v>6583036776</v>
      </c>
      <c r="BQ1309">
        <v>334</v>
      </c>
      <c r="BR1309">
        <v>4053</v>
      </c>
      <c r="BS1309">
        <v>334</v>
      </c>
      <c r="BT1309">
        <v>211</v>
      </c>
    </row>
    <row r="1310" spans="1:72">
      <c r="A1310" t="s">
        <v>1597</v>
      </c>
      <c r="B1310" t="s">
        <v>34</v>
      </c>
      <c r="C1310">
        <v>2019</v>
      </c>
      <c r="D1310" t="s">
        <v>228</v>
      </c>
      <c r="E1310">
        <v>5</v>
      </c>
      <c r="G1310" t="s">
        <v>252</v>
      </c>
      <c r="H1310" t="s">
        <v>1579</v>
      </c>
      <c r="I1310">
        <v>73895982281</v>
      </c>
      <c r="J1310">
        <v>17717873988</v>
      </c>
      <c r="K1310">
        <v>8739416645</v>
      </c>
      <c r="L1310">
        <v>12685017814</v>
      </c>
      <c r="M1310">
        <v>12685017814</v>
      </c>
      <c r="N1310">
        <v>111635526481</v>
      </c>
      <c r="O1310">
        <v>67718441083</v>
      </c>
      <c r="P1310">
        <v>46988612758</v>
      </c>
      <c r="Q1310">
        <v>17167702914</v>
      </c>
      <c r="R1310">
        <v>47325057728</v>
      </c>
      <c r="S1310">
        <v>46988612758</v>
      </c>
      <c r="T1310">
        <v>46028976489</v>
      </c>
      <c r="U1310">
        <v>17091914866</v>
      </c>
      <c r="V1310">
        <v>46028976489</v>
      </c>
      <c r="W1310">
        <v>46723351665</v>
      </c>
      <c r="X1310">
        <v>17091914866</v>
      </c>
      <c r="Y1310">
        <v>6409</v>
      </c>
      <c r="Z1310">
        <v>819</v>
      </c>
      <c r="AA1310">
        <v>819</v>
      </c>
      <c r="AB1310">
        <v>46028976489</v>
      </c>
      <c r="AC1310">
        <v>3725173105</v>
      </c>
      <c r="AD1310">
        <v>46028976489</v>
      </c>
      <c r="AE1310">
        <v>28937061623</v>
      </c>
      <c r="AF1310">
        <v>1284</v>
      </c>
      <c r="AG1310">
        <v>1284</v>
      </c>
      <c r="AH1310">
        <v>1284</v>
      </c>
      <c r="AI1310">
        <v>29820909844</v>
      </c>
      <c r="AJ1310">
        <v>28937061623</v>
      </c>
      <c r="AK1310">
        <v>10665008144</v>
      </c>
      <c r="AL1310">
        <v>18691917206</v>
      </c>
      <c r="AM1310">
        <v>35950125652</v>
      </c>
      <c r="AN1310">
        <v>46028976489</v>
      </c>
      <c r="AO1310">
        <v>45843719206</v>
      </c>
      <c r="AP1310">
        <v>45843719206</v>
      </c>
      <c r="AQ1310">
        <v>45780501221</v>
      </c>
      <c r="AR1310">
        <v>19330673663</v>
      </c>
      <c r="AS1310">
        <v>3252314648</v>
      </c>
      <c r="AT1310">
        <v>45930613298</v>
      </c>
      <c r="AU1310">
        <v>44993490964</v>
      </c>
      <c r="AV1310">
        <v>16274353701</v>
      </c>
      <c r="AW1310">
        <v>45011921286</v>
      </c>
      <c r="AX1310">
        <v>46028976489</v>
      </c>
      <c r="AY1310">
        <v>17091914866</v>
      </c>
      <c r="AZ1310">
        <v>47993693973</v>
      </c>
      <c r="BA1310">
        <v>11353411667</v>
      </c>
      <c r="BB1310">
        <v>2142002000</v>
      </c>
      <c r="BC1310">
        <v>26065235000</v>
      </c>
      <c r="BD1310">
        <v>73895982281</v>
      </c>
      <c r="BE1310">
        <v>52968362480</v>
      </c>
      <c r="BF1310">
        <v>1</v>
      </c>
      <c r="BG1310">
        <v>1</v>
      </c>
      <c r="BH1310">
        <v>1</v>
      </c>
      <c r="BI1310">
        <v>46028976489</v>
      </c>
      <c r="BJ1310">
        <v>27632507833</v>
      </c>
      <c r="BK1310">
        <v>47682987934</v>
      </c>
      <c r="BL1310">
        <v>46988612758</v>
      </c>
      <c r="BM1310">
        <v>19356104925</v>
      </c>
      <c r="BN1310">
        <v>10307438015</v>
      </c>
      <c r="BO1310">
        <v>20927619801</v>
      </c>
      <c r="BP1310">
        <v>26320002833</v>
      </c>
      <c r="BQ1310">
        <v>819</v>
      </c>
      <c r="BR1310">
        <v>5111</v>
      </c>
      <c r="BS1310">
        <v>819</v>
      </c>
      <c r="BT1310">
        <v>1510</v>
      </c>
    </row>
    <row r="1311" spans="1:72">
      <c r="A1311" t="s">
        <v>1598</v>
      </c>
      <c r="B1311" t="s">
        <v>35</v>
      </c>
      <c r="C1311">
        <v>2019</v>
      </c>
      <c r="D1311" t="s">
        <v>231</v>
      </c>
      <c r="E1311">
        <v>5</v>
      </c>
      <c r="G1311" t="s">
        <v>254</v>
      </c>
      <c r="H1311" t="s">
        <v>1579</v>
      </c>
      <c r="I1311">
        <v>75958096145</v>
      </c>
      <c r="J1311">
        <v>2965888683</v>
      </c>
      <c r="K1311">
        <v>2541121152</v>
      </c>
      <c r="L1311">
        <v>4177425283</v>
      </c>
      <c r="M1311">
        <v>4177425283</v>
      </c>
      <c r="N1311">
        <v>34950571579</v>
      </c>
      <c r="O1311">
        <v>25995933246</v>
      </c>
      <c r="P1311">
        <v>13754750187</v>
      </c>
      <c r="Q1311">
        <v>13754750187</v>
      </c>
      <c r="R1311">
        <v>14639012187</v>
      </c>
      <c r="S1311">
        <v>13754750187</v>
      </c>
      <c r="T1311">
        <v>13586936586</v>
      </c>
      <c r="U1311">
        <v>13586936586</v>
      </c>
      <c r="V1311">
        <v>13586936586</v>
      </c>
      <c r="W1311">
        <v>14100301808</v>
      </c>
      <c r="X1311">
        <v>13586936586</v>
      </c>
      <c r="Y1311">
        <v>8457</v>
      </c>
      <c r="Z1311">
        <v>454</v>
      </c>
      <c r="AA1311">
        <v>454</v>
      </c>
      <c r="AB1311">
        <v>13586936586</v>
      </c>
      <c r="AC1311">
        <v>4850344023</v>
      </c>
      <c r="AM1311">
        <v>17099130955</v>
      </c>
      <c r="AN1311">
        <v>13586936586</v>
      </c>
      <c r="AO1311">
        <v>13100905472</v>
      </c>
      <c r="AP1311">
        <v>13100905472</v>
      </c>
      <c r="AQ1311">
        <v>13203953133</v>
      </c>
      <c r="AR1311">
        <v>13203953133</v>
      </c>
      <c r="AS1311">
        <v>1714323567</v>
      </c>
      <c r="AT1311">
        <v>13580328349</v>
      </c>
      <c r="AU1311">
        <v>13084198746</v>
      </c>
      <c r="AV1311">
        <v>13084198746</v>
      </c>
      <c r="AW1311">
        <v>12638815791</v>
      </c>
      <c r="AX1311">
        <v>13586936586</v>
      </c>
      <c r="AY1311">
        <v>13586936586</v>
      </c>
      <c r="AZ1311">
        <v>13996625535</v>
      </c>
      <c r="BB1311">
        <v>991394000</v>
      </c>
      <c r="BD1311">
        <v>75958096145</v>
      </c>
      <c r="BE1311">
        <v>75958096145</v>
      </c>
      <c r="BF1311">
        <v>1</v>
      </c>
      <c r="BG1311">
        <v>1</v>
      </c>
      <c r="BI1311">
        <v>13586936586</v>
      </c>
      <c r="BK1311">
        <v>14268115409</v>
      </c>
      <c r="BL1311">
        <v>13754750187</v>
      </c>
      <c r="BM1311">
        <v>13754750187</v>
      </c>
      <c r="BN1311">
        <v>9211172786</v>
      </c>
      <c r="BQ1311">
        <v>454</v>
      </c>
      <c r="BR1311">
        <v>6859</v>
      </c>
      <c r="BS1311">
        <v>454</v>
      </c>
      <c r="BT1311">
        <v>215</v>
      </c>
    </row>
    <row r="1312" spans="1:72">
      <c r="A1312" t="s">
        <v>1599</v>
      </c>
      <c r="B1312" t="s">
        <v>36</v>
      </c>
      <c r="C1312">
        <v>2019</v>
      </c>
      <c r="D1312" t="s">
        <v>228</v>
      </c>
      <c r="E1312">
        <v>7</v>
      </c>
      <c r="G1312" t="s">
        <v>256</v>
      </c>
      <c r="H1312" t="s">
        <v>1579</v>
      </c>
      <c r="I1312">
        <v>230089049603</v>
      </c>
      <c r="J1312">
        <v>49080236740</v>
      </c>
      <c r="K1312">
        <v>17801363777</v>
      </c>
      <c r="L1312">
        <v>22693871149</v>
      </c>
      <c r="M1312">
        <v>22693871149</v>
      </c>
      <c r="N1312">
        <v>142765418840</v>
      </c>
      <c r="O1312">
        <v>99496056572</v>
      </c>
      <c r="P1312">
        <v>71804771216</v>
      </c>
      <c r="Q1312">
        <v>30300106722</v>
      </c>
      <c r="R1312">
        <v>80203497861</v>
      </c>
      <c r="S1312">
        <v>71804771216</v>
      </c>
      <c r="T1312">
        <v>70827216533</v>
      </c>
      <c r="U1312">
        <v>30132030788</v>
      </c>
      <c r="V1312">
        <v>70827216533</v>
      </c>
      <c r="W1312">
        <v>72860895361</v>
      </c>
      <c r="X1312">
        <v>30132030788</v>
      </c>
      <c r="Y1312">
        <v>13983</v>
      </c>
      <c r="Z1312">
        <v>1309</v>
      </c>
      <c r="AA1312">
        <v>1309</v>
      </c>
      <c r="AB1312">
        <v>70827216533</v>
      </c>
      <c r="AC1312">
        <v>8017226867</v>
      </c>
      <c r="AD1312">
        <v>70827216533</v>
      </c>
      <c r="AE1312">
        <v>40695185745</v>
      </c>
      <c r="AF1312">
        <v>1508</v>
      </c>
      <c r="AG1312">
        <v>1508</v>
      </c>
      <c r="AH1312">
        <v>1508</v>
      </c>
      <c r="AI1312">
        <v>41504664494</v>
      </c>
      <c r="AJ1312">
        <v>40695185745</v>
      </c>
      <c r="AK1312">
        <v>15469133699</v>
      </c>
      <c r="AL1312">
        <v>39899210216</v>
      </c>
      <c r="AM1312">
        <v>60940126485</v>
      </c>
      <c r="AN1312">
        <v>70827216533</v>
      </c>
      <c r="AO1312">
        <v>73111599285</v>
      </c>
      <c r="AP1312">
        <v>73111599285</v>
      </c>
      <c r="AQ1312">
        <v>71228982893</v>
      </c>
      <c r="AR1312">
        <v>35721408038</v>
      </c>
      <c r="AS1312">
        <v>7673024888</v>
      </c>
      <c r="AT1312">
        <v>70711697249</v>
      </c>
      <c r="AU1312">
        <v>68967022411</v>
      </c>
      <c r="AV1312">
        <v>28814476140</v>
      </c>
      <c r="AW1312">
        <v>69242045038</v>
      </c>
      <c r="AX1312">
        <v>70827216533</v>
      </c>
      <c r="AY1312">
        <v>30132030788</v>
      </c>
      <c r="AZ1312">
        <v>73311309345.483734</v>
      </c>
      <c r="BA1312">
        <v>14988140308</v>
      </c>
      <c r="BB1312">
        <v>5813309000</v>
      </c>
      <c r="BC1312">
        <v>35051000000</v>
      </c>
      <c r="BD1312">
        <v>230089049603</v>
      </c>
      <c r="BE1312">
        <v>181044645632</v>
      </c>
      <c r="BF1312">
        <v>1</v>
      </c>
      <c r="BG1312">
        <v>1</v>
      </c>
      <c r="BH1312">
        <v>1</v>
      </c>
      <c r="BI1312">
        <v>70827216533</v>
      </c>
      <c r="BJ1312">
        <v>36348989371</v>
      </c>
      <c r="BK1312">
        <v>73838450044</v>
      </c>
      <c r="BL1312">
        <v>71804771216</v>
      </c>
      <c r="BM1312">
        <v>35455781845</v>
      </c>
      <c r="BN1312">
        <v>19026718615</v>
      </c>
      <c r="BO1312">
        <v>49044403971</v>
      </c>
      <c r="BP1312">
        <v>36348989371</v>
      </c>
      <c r="BQ1312">
        <v>1309</v>
      </c>
      <c r="BR1312">
        <v>10547</v>
      </c>
      <c r="BS1312">
        <v>1309</v>
      </c>
      <c r="BT1312">
        <v>1951</v>
      </c>
    </row>
    <row r="1313" spans="1:72">
      <c r="A1313" t="s">
        <v>1600</v>
      </c>
      <c r="B1313" t="s">
        <v>37</v>
      </c>
      <c r="C1313">
        <v>2019</v>
      </c>
      <c r="D1313" t="s">
        <v>207</v>
      </c>
      <c r="E1313">
        <v>8</v>
      </c>
      <c r="G1313" t="s">
        <v>258</v>
      </c>
      <c r="H1313" t="s">
        <v>1579</v>
      </c>
      <c r="I1313">
        <v>1417410067263</v>
      </c>
      <c r="J1313">
        <v>137427851609</v>
      </c>
      <c r="K1313">
        <v>60645113396</v>
      </c>
      <c r="L1313">
        <v>113126903306</v>
      </c>
      <c r="M1313">
        <v>113126903306</v>
      </c>
      <c r="N1313">
        <v>741166256880</v>
      </c>
      <c r="O1313">
        <v>483127144860</v>
      </c>
      <c r="P1313">
        <v>236808865294</v>
      </c>
      <c r="Q1313">
        <v>170327001775</v>
      </c>
      <c r="R1313">
        <v>257686801996</v>
      </c>
      <c r="S1313">
        <v>236808865294</v>
      </c>
      <c r="T1313">
        <v>237654239609</v>
      </c>
      <c r="U1313">
        <v>170990997335</v>
      </c>
      <c r="V1313">
        <v>237654239609</v>
      </c>
      <c r="W1313">
        <v>255671619489</v>
      </c>
      <c r="X1313">
        <v>170990997335</v>
      </c>
      <c r="Y1313">
        <v>27790</v>
      </c>
      <c r="Z1313">
        <v>3869</v>
      </c>
      <c r="AA1313">
        <v>3869</v>
      </c>
      <c r="AB1313">
        <v>237654239609</v>
      </c>
      <c r="AC1313">
        <v>16063101839</v>
      </c>
      <c r="AD1313">
        <v>237654239609</v>
      </c>
      <c r="AE1313">
        <v>66663242274</v>
      </c>
      <c r="AF1313">
        <v>2473</v>
      </c>
      <c r="AG1313">
        <v>2473</v>
      </c>
      <c r="AH1313">
        <v>2473</v>
      </c>
      <c r="AI1313">
        <v>66481863519</v>
      </c>
      <c r="AJ1313">
        <v>66663242274</v>
      </c>
      <c r="AK1313">
        <v>24477818955</v>
      </c>
      <c r="AL1313">
        <v>73609780064</v>
      </c>
      <c r="AM1313">
        <v>352120246453</v>
      </c>
      <c r="AN1313">
        <v>237654239609</v>
      </c>
      <c r="AO1313">
        <v>246795172510</v>
      </c>
      <c r="AP1313">
        <v>246795172510</v>
      </c>
      <c r="AQ1313">
        <v>234487373783</v>
      </c>
      <c r="AR1313">
        <v>184986939264</v>
      </c>
      <c r="AS1313">
        <v>82602834966</v>
      </c>
      <c r="AT1313">
        <v>236958047962</v>
      </c>
      <c r="AU1313">
        <v>230198198101</v>
      </c>
      <c r="AV1313">
        <v>164752914476</v>
      </c>
      <c r="AW1313">
        <v>231594947476</v>
      </c>
      <c r="AX1313">
        <v>237654239609</v>
      </c>
      <c r="AY1313">
        <v>170990997335</v>
      </c>
      <c r="AZ1313">
        <v>249143974264.5</v>
      </c>
      <c r="BA1313">
        <v>19980339612</v>
      </c>
      <c r="BB1313">
        <v>60608243000</v>
      </c>
      <c r="BC1313">
        <v>50082796000</v>
      </c>
      <c r="BD1313">
        <v>1417410067263</v>
      </c>
      <c r="BE1313">
        <v>1261507987199</v>
      </c>
      <c r="BF1313">
        <v>1</v>
      </c>
      <c r="BG1313">
        <v>1</v>
      </c>
      <c r="BH1313">
        <v>1</v>
      </c>
      <c r="BI1313">
        <v>237654239609</v>
      </c>
      <c r="BJ1313">
        <v>51291461364</v>
      </c>
      <c r="BK1313">
        <v>254826245174</v>
      </c>
      <c r="BL1313">
        <v>236808865294</v>
      </c>
      <c r="BM1313">
        <v>185517403930</v>
      </c>
      <c r="BN1313">
        <v>76388950822</v>
      </c>
      <c r="BO1313">
        <v>155902080064</v>
      </c>
      <c r="BP1313">
        <v>51291461364</v>
      </c>
      <c r="BQ1313">
        <v>3869</v>
      </c>
      <c r="BR1313">
        <v>14058</v>
      </c>
      <c r="BS1313">
        <v>3869</v>
      </c>
      <c r="BT1313">
        <v>4126</v>
      </c>
    </row>
    <row r="1314" spans="1:72">
      <c r="A1314" t="s">
        <v>3749</v>
      </c>
      <c r="B1314" t="s">
        <v>259</v>
      </c>
      <c r="C1314">
        <v>2019</v>
      </c>
      <c r="D1314" t="s">
        <v>223</v>
      </c>
      <c r="E1314">
        <v>3</v>
      </c>
      <c r="G1314" t="s">
        <v>260</v>
      </c>
      <c r="H1314" t="s">
        <v>1579</v>
      </c>
      <c r="I1314">
        <v>159613342978</v>
      </c>
      <c r="J1314">
        <v>28525346832</v>
      </c>
      <c r="K1314">
        <v>13639715655</v>
      </c>
      <c r="L1314">
        <v>18603918885</v>
      </c>
      <c r="M1314">
        <v>18603918885</v>
      </c>
      <c r="N1314">
        <v>112698912622</v>
      </c>
      <c r="O1314">
        <v>79097753750</v>
      </c>
      <c r="P1314">
        <v>62971797939</v>
      </c>
      <c r="Q1314">
        <v>19463214894</v>
      </c>
      <c r="R1314">
        <v>64723890447</v>
      </c>
      <c r="S1314">
        <v>62971797939</v>
      </c>
      <c r="T1314">
        <v>59692108023</v>
      </c>
      <c r="U1314">
        <v>17930085007</v>
      </c>
      <c r="V1314">
        <v>59692108023</v>
      </c>
      <c r="W1314">
        <v>61097752816</v>
      </c>
      <c r="X1314">
        <v>17930085007</v>
      </c>
      <c r="Y1314">
        <v>3002</v>
      </c>
      <c r="Z1314">
        <v>848</v>
      </c>
      <c r="AA1314">
        <v>848</v>
      </c>
      <c r="AB1314">
        <v>59692108023</v>
      </c>
      <c r="AC1314">
        <v>1379763492</v>
      </c>
      <c r="AD1314">
        <v>59692108023</v>
      </c>
      <c r="AE1314">
        <v>41762023016</v>
      </c>
      <c r="AF1314">
        <v>1496</v>
      </c>
      <c r="AG1314">
        <v>1496</v>
      </c>
      <c r="AH1314">
        <v>1496</v>
      </c>
      <c r="AI1314">
        <v>43508583045</v>
      </c>
      <c r="AJ1314">
        <v>41762023016</v>
      </c>
      <c r="AK1314">
        <v>15437914524</v>
      </c>
      <c r="AL1314">
        <v>30398543339</v>
      </c>
      <c r="AM1314">
        <v>46789251860</v>
      </c>
      <c r="AN1314">
        <v>59692108023</v>
      </c>
      <c r="AO1314">
        <v>63962814539</v>
      </c>
      <c r="AP1314">
        <v>63962814539</v>
      </c>
      <c r="AQ1314">
        <v>60169733398</v>
      </c>
      <c r="AR1314">
        <v>22502952717</v>
      </c>
      <c r="AS1314">
        <v>7332569589</v>
      </c>
      <c r="AT1314">
        <v>59559975860</v>
      </c>
      <c r="AU1314">
        <v>58627487723</v>
      </c>
      <c r="AV1314">
        <v>17076553286</v>
      </c>
      <c r="AW1314">
        <v>58237371653</v>
      </c>
      <c r="AX1314">
        <v>59692108023</v>
      </c>
      <c r="AY1314">
        <v>17930085007</v>
      </c>
      <c r="AZ1314">
        <v>61264222925</v>
      </c>
      <c r="BA1314">
        <v>15660466492</v>
      </c>
      <c r="BB1314">
        <v>5166032347</v>
      </c>
      <c r="BC1314">
        <v>37000769000</v>
      </c>
      <c r="BD1314">
        <v>159613342978</v>
      </c>
      <c r="BE1314">
        <v>96797715639</v>
      </c>
      <c r="BF1314">
        <v>1</v>
      </c>
      <c r="BG1314">
        <v>1</v>
      </c>
      <c r="BH1314">
        <v>1</v>
      </c>
      <c r="BI1314">
        <v>59692108023</v>
      </c>
      <c r="BJ1314">
        <v>39514828759</v>
      </c>
      <c r="BK1314">
        <v>64377442732</v>
      </c>
      <c r="BL1314">
        <v>62971797939</v>
      </c>
      <c r="BM1314">
        <v>23456969180</v>
      </c>
      <c r="BN1314">
        <v>9450738344</v>
      </c>
      <c r="BO1314">
        <v>62815627339</v>
      </c>
      <c r="BP1314">
        <v>39514828759</v>
      </c>
      <c r="BQ1314">
        <v>848</v>
      </c>
      <c r="BR1314">
        <v>1485</v>
      </c>
      <c r="BS1314">
        <v>848</v>
      </c>
      <c r="BT1314">
        <v>1776</v>
      </c>
    </row>
    <row r="1315" spans="1:72">
      <c r="A1315" t="s">
        <v>1601</v>
      </c>
      <c r="B1315" t="s">
        <v>39</v>
      </c>
      <c r="C1315">
        <v>2019</v>
      </c>
      <c r="D1315" t="s">
        <v>218</v>
      </c>
      <c r="E1315">
        <v>4</v>
      </c>
      <c r="G1315" t="s">
        <v>262</v>
      </c>
      <c r="H1315" t="s">
        <v>1579</v>
      </c>
      <c r="I1315">
        <v>42716734747</v>
      </c>
      <c r="J1315">
        <v>2200477916</v>
      </c>
      <c r="K1315">
        <v>1869009354</v>
      </c>
      <c r="L1315">
        <v>2950999633</v>
      </c>
      <c r="M1315">
        <v>2950999633</v>
      </c>
      <c r="N1315">
        <v>22339840342</v>
      </c>
      <c r="O1315">
        <v>20989169443</v>
      </c>
      <c r="P1315">
        <v>6226141118</v>
      </c>
      <c r="Q1315">
        <v>6226141118</v>
      </c>
      <c r="R1315">
        <v>6511491486</v>
      </c>
      <c r="S1315">
        <v>6226141118</v>
      </c>
      <c r="T1315">
        <v>6066353939</v>
      </c>
      <c r="U1315">
        <v>6066353939</v>
      </c>
      <c r="V1315">
        <v>6066353939</v>
      </c>
      <c r="W1315">
        <v>6411612241</v>
      </c>
      <c r="X1315">
        <v>6066353939</v>
      </c>
      <c r="Y1315">
        <v>4414</v>
      </c>
      <c r="Z1315">
        <v>250</v>
      </c>
      <c r="AA1315">
        <v>250</v>
      </c>
      <c r="AB1315">
        <v>6066353939</v>
      </c>
      <c r="AC1315">
        <v>2385812550</v>
      </c>
      <c r="AM1315">
        <v>14550100951</v>
      </c>
      <c r="AN1315">
        <v>6066353939</v>
      </c>
      <c r="AO1315">
        <v>6552478825</v>
      </c>
      <c r="AP1315">
        <v>6552478825</v>
      </c>
      <c r="AQ1315">
        <v>6219718449</v>
      </c>
      <c r="AR1315">
        <v>6219718449</v>
      </c>
      <c r="AS1315">
        <v>570869948</v>
      </c>
      <c r="AT1315">
        <v>6026376067</v>
      </c>
      <c r="AU1315">
        <v>5734142425</v>
      </c>
      <c r="AV1315">
        <v>5734142425</v>
      </c>
      <c r="AW1315">
        <v>5484103448</v>
      </c>
      <c r="AX1315">
        <v>6066353939</v>
      </c>
      <c r="AY1315">
        <v>6066353939</v>
      </c>
      <c r="AZ1315">
        <v>6321531376.2884007</v>
      </c>
      <c r="BB1315">
        <v>165113750</v>
      </c>
      <c r="BD1315">
        <v>42716734747</v>
      </c>
      <c r="BE1315">
        <v>42716734747</v>
      </c>
      <c r="BF1315">
        <v>1</v>
      </c>
      <c r="BG1315">
        <v>1</v>
      </c>
      <c r="BI1315">
        <v>6066353939</v>
      </c>
      <c r="BK1315">
        <v>6571399420</v>
      </c>
      <c r="BL1315">
        <v>6226141118</v>
      </c>
      <c r="BM1315">
        <v>6226141118</v>
      </c>
      <c r="BN1315">
        <v>4267637925</v>
      </c>
      <c r="BQ1315">
        <v>250</v>
      </c>
      <c r="BR1315">
        <v>3880</v>
      </c>
      <c r="BS1315">
        <v>250</v>
      </c>
      <c r="BT1315">
        <v>135</v>
      </c>
    </row>
    <row r="1316" spans="1:72">
      <c r="A1316" t="s">
        <v>1602</v>
      </c>
      <c r="B1316" t="s">
        <v>40</v>
      </c>
      <c r="C1316">
        <v>2019</v>
      </c>
      <c r="D1316" t="s">
        <v>212</v>
      </c>
      <c r="E1316">
        <v>4</v>
      </c>
      <c r="G1316" t="s">
        <v>264</v>
      </c>
      <c r="H1316" t="s">
        <v>1579</v>
      </c>
      <c r="I1316">
        <v>168623952159</v>
      </c>
      <c r="J1316">
        <v>2622703051</v>
      </c>
      <c r="K1316">
        <v>2593693756</v>
      </c>
      <c r="L1316">
        <v>3316192420</v>
      </c>
      <c r="M1316">
        <v>3316192420</v>
      </c>
      <c r="N1316">
        <v>31965654506</v>
      </c>
      <c r="O1316">
        <v>29600046971</v>
      </c>
      <c r="P1316">
        <v>13056686339</v>
      </c>
      <c r="Q1316">
        <v>13056686339</v>
      </c>
      <c r="R1316">
        <v>13570056243</v>
      </c>
      <c r="S1316">
        <v>13056686339</v>
      </c>
      <c r="T1316">
        <v>12839144676</v>
      </c>
      <c r="U1316">
        <v>12839144676</v>
      </c>
      <c r="V1316">
        <v>12839144676</v>
      </c>
      <c r="W1316">
        <v>13056455164</v>
      </c>
      <c r="X1316">
        <v>12839144676</v>
      </c>
      <c r="Y1316">
        <v>5348</v>
      </c>
      <c r="Z1316">
        <v>307</v>
      </c>
      <c r="AA1316">
        <v>307</v>
      </c>
      <c r="AB1316">
        <v>12839144676</v>
      </c>
      <c r="AC1316">
        <v>3285555127</v>
      </c>
      <c r="AM1316">
        <v>15277277101</v>
      </c>
      <c r="AN1316">
        <v>12839144676</v>
      </c>
      <c r="AO1316">
        <v>12763095709</v>
      </c>
      <c r="AP1316">
        <v>12763095709</v>
      </c>
      <c r="AQ1316">
        <v>12841280686</v>
      </c>
      <c r="AR1316">
        <v>12841280686</v>
      </c>
      <c r="AS1316">
        <v>608527924</v>
      </c>
      <c r="AT1316">
        <v>12837768561</v>
      </c>
      <c r="AU1316">
        <v>12457237279</v>
      </c>
      <c r="AV1316">
        <v>12457237279</v>
      </c>
      <c r="AW1316">
        <v>11832456988</v>
      </c>
      <c r="AX1316">
        <v>12839144676</v>
      </c>
      <c r="AY1316">
        <v>12839144676</v>
      </c>
      <c r="AZ1316">
        <v>13411991970</v>
      </c>
      <c r="BB1316">
        <v>438085000</v>
      </c>
      <c r="BD1316">
        <v>168623952159</v>
      </c>
      <c r="BE1316">
        <v>168623952159</v>
      </c>
      <c r="BF1316">
        <v>1</v>
      </c>
      <c r="BG1316">
        <v>1</v>
      </c>
      <c r="BI1316">
        <v>12839144676</v>
      </c>
      <c r="BK1316">
        <v>13273996827</v>
      </c>
      <c r="BL1316">
        <v>13056686339</v>
      </c>
      <c r="BM1316">
        <v>13056686339</v>
      </c>
      <c r="BN1316">
        <v>9748053104</v>
      </c>
      <c r="BQ1316">
        <v>307</v>
      </c>
      <c r="BR1316">
        <v>4492</v>
      </c>
      <c r="BS1316">
        <v>307</v>
      </c>
      <c r="BT1316">
        <v>218</v>
      </c>
    </row>
    <row r="1317" spans="1:72">
      <c r="A1317" t="s">
        <v>1603</v>
      </c>
      <c r="B1317" t="s">
        <v>41</v>
      </c>
      <c r="C1317">
        <v>2019</v>
      </c>
      <c r="D1317" t="s">
        <v>215</v>
      </c>
      <c r="E1317">
        <v>5</v>
      </c>
      <c r="G1317" t="s">
        <v>266</v>
      </c>
      <c r="H1317" t="s">
        <v>1579</v>
      </c>
      <c r="I1317">
        <v>100020714806</v>
      </c>
      <c r="J1317">
        <v>3819053818</v>
      </c>
      <c r="K1317">
        <v>2601636584</v>
      </c>
      <c r="L1317">
        <v>5075474681</v>
      </c>
      <c r="M1317">
        <v>5075474681</v>
      </c>
      <c r="N1317">
        <v>43720202735</v>
      </c>
      <c r="O1317">
        <v>28955099109</v>
      </c>
      <c r="P1317">
        <v>14017676603</v>
      </c>
      <c r="Q1317">
        <v>14017676603</v>
      </c>
      <c r="R1317">
        <v>15447620497</v>
      </c>
      <c r="S1317">
        <v>14017676603</v>
      </c>
      <c r="T1317">
        <v>14202606553</v>
      </c>
      <c r="U1317">
        <v>14202606553</v>
      </c>
      <c r="V1317">
        <v>14202606553</v>
      </c>
      <c r="W1317">
        <v>15076452166</v>
      </c>
      <c r="X1317">
        <v>14202606553</v>
      </c>
      <c r="Y1317">
        <v>5686</v>
      </c>
      <c r="Z1317">
        <v>389</v>
      </c>
      <c r="AA1317">
        <v>389</v>
      </c>
      <c r="AB1317">
        <v>14202606553</v>
      </c>
      <c r="AC1317">
        <v>3253729092</v>
      </c>
      <c r="AM1317">
        <v>17573418507</v>
      </c>
      <c r="AN1317">
        <v>14202606553</v>
      </c>
      <c r="AO1317">
        <v>14688513802</v>
      </c>
      <c r="AP1317">
        <v>14688513802</v>
      </c>
      <c r="AQ1317">
        <v>14424560697</v>
      </c>
      <c r="AR1317">
        <v>14424560697</v>
      </c>
      <c r="AS1317">
        <v>3875097146</v>
      </c>
      <c r="AT1317">
        <v>14058371214</v>
      </c>
      <c r="AU1317">
        <v>13189552494</v>
      </c>
      <c r="AV1317">
        <v>13189552494</v>
      </c>
      <c r="AW1317">
        <v>12958104984</v>
      </c>
      <c r="AX1317">
        <v>14202606553</v>
      </c>
      <c r="AY1317">
        <v>14202606553</v>
      </c>
      <c r="AZ1317">
        <v>14921203045</v>
      </c>
      <c r="BB1317">
        <v>3830131000</v>
      </c>
      <c r="BD1317">
        <v>100020714806</v>
      </c>
      <c r="BE1317">
        <v>100020714806</v>
      </c>
      <c r="BF1317">
        <v>1</v>
      </c>
      <c r="BG1317">
        <v>1</v>
      </c>
      <c r="BI1317">
        <v>14202606553</v>
      </c>
      <c r="BK1317">
        <v>14891522216</v>
      </c>
      <c r="BL1317">
        <v>14017676603</v>
      </c>
      <c r="BM1317">
        <v>14017676603</v>
      </c>
      <c r="BN1317">
        <v>7806001804</v>
      </c>
      <c r="BQ1317">
        <v>389</v>
      </c>
      <c r="BR1317">
        <v>3795</v>
      </c>
      <c r="BS1317">
        <v>389</v>
      </c>
      <c r="BT1317">
        <v>204</v>
      </c>
    </row>
    <row r="1318" spans="1:72">
      <c r="A1318" t="s">
        <v>1604</v>
      </c>
      <c r="B1318" t="s">
        <v>42</v>
      </c>
      <c r="C1318">
        <v>2019</v>
      </c>
      <c r="D1318" t="s">
        <v>218</v>
      </c>
      <c r="E1318">
        <v>3</v>
      </c>
      <c r="G1318" t="s">
        <v>268</v>
      </c>
      <c r="H1318" t="s">
        <v>1579</v>
      </c>
      <c r="I1318">
        <v>71207240448</v>
      </c>
      <c r="J1318">
        <v>3734802851</v>
      </c>
      <c r="K1318">
        <v>1484952343</v>
      </c>
      <c r="L1318">
        <v>4568320910</v>
      </c>
      <c r="M1318">
        <v>4568320910</v>
      </c>
      <c r="N1318">
        <v>41737992496</v>
      </c>
      <c r="O1318">
        <v>38553871606</v>
      </c>
      <c r="P1318">
        <v>9016672421</v>
      </c>
      <c r="Q1318">
        <v>9016672421</v>
      </c>
      <c r="R1318">
        <v>9132682763</v>
      </c>
      <c r="S1318">
        <v>9016672421</v>
      </c>
      <c r="T1318">
        <v>8802218432</v>
      </c>
      <c r="U1318">
        <v>8802218432</v>
      </c>
      <c r="V1318">
        <v>8802218432</v>
      </c>
      <c r="W1318">
        <v>8960817477</v>
      </c>
      <c r="X1318">
        <v>8802218432</v>
      </c>
      <c r="Y1318">
        <v>3304</v>
      </c>
      <c r="Z1318">
        <v>275</v>
      </c>
      <c r="AA1318">
        <v>275</v>
      </c>
      <c r="AB1318">
        <v>8802218432</v>
      </c>
      <c r="AC1318">
        <v>1982748546</v>
      </c>
      <c r="AM1318">
        <v>28423835332</v>
      </c>
      <c r="AN1318">
        <v>8802218432</v>
      </c>
      <c r="AO1318">
        <v>8794538749</v>
      </c>
      <c r="AP1318">
        <v>8794538749</v>
      </c>
      <c r="AQ1318">
        <v>9294718210</v>
      </c>
      <c r="AR1318">
        <v>9294718210</v>
      </c>
      <c r="AS1318">
        <v>1292984430</v>
      </c>
      <c r="AT1318">
        <v>8797147735</v>
      </c>
      <c r="AU1318">
        <v>8416869896</v>
      </c>
      <c r="AV1318">
        <v>8416869896</v>
      </c>
      <c r="AW1318">
        <v>8262645298</v>
      </c>
      <c r="AX1318">
        <v>8802218432</v>
      </c>
      <c r="AY1318">
        <v>8802218432</v>
      </c>
      <c r="AZ1318">
        <v>9594278105</v>
      </c>
      <c r="BB1318">
        <v>682588000</v>
      </c>
      <c r="BD1318">
        <v>71207240448</v>
      </c>
      <c r="BE1318">
        <v>71207240448</v>
      </c>
      <c r="BF1318">
        <v>1</v>
      </c>
      <c r="BG1318">
        <v>1</v>
      </c>
      <c r="BI1318">
        <v>8802218432</v>
      </c>
      <c r="BK1318">
        <v>9175271466</v>
      </c>
      <c r="BL1318">
        <v>9016672421</v>
      </c>
      <c r="BM1318">
        <v>9016672421</v>
      </c>
      <c r="BN1318">
        <v>5329324734</v>
      </c>
      <c r="BQ1318">
        <v>275</v>
      </c>
      <c r="BR1318">
        <v>2003</v>
      </c>
      <c r="BS1318">
        <v>275</v>
      </c>
      <c r="BT1318">
        <v>149</v>
      </c>
    </row>
    <row r="1319" spans="1:72">
      <c r="A1319" t="s">
        <v>2029</v>
      </c>
      <c r="B1319" t="s">
        <v>269</v>
      </c>
      <c r="C1319">
        <v>2019</v>
      </c>
      <c r="D1319" t="s">
        <v>215</v>
      </c>
      <c r="E1319">
        <v>6</v>
      </c>
      <c r="G1319" t="s">
        <v>270</v>
      </c>
      <c r="H1319" t="s">
        <v>1579</v>
      </c>
      <c r="I1319">
        <v>220575640257</v>
      </c>
      <c r="J1319">
        <v>9554441537</v>
      </c>
      <c r="K1319">
        <v>8017792445</v>
      </c>
      <c r="L1319">
        <v>21289993911</v>
      </c>
      <c r="M1319">
        <v>21289993911</v>
      </c>
      <c r="N1319">
        <v>165049280918</v>
      </c>
      <c r="O1319">
        <v>103418076043</v>
      </c>
      <c r="P1319">
        <v>46638065986</v>
      </c>
      <c r="Q1319">
        <v>46638065986</v>
      </c>
      <c r="R1319">
        <v>48528640311</v>
      </c>
      <c r="S1319">
        <v>46638065986</v>
      </c>
      <c r="T1319">
        <v>46409573012</v>
      </c>
      <c r="U1319">
        <v>46409573012</v>
      </c>
      <c r="V1319">
        <v>46409573012</v>
      </c>
      <c r="W1319">
        <v>50023615730</v>
      </c>
      <c r="X1319">
        <v>46409573012</v>
      </c>
      <c r="Y1319">
        <v>10357</v>
      </c>
      <c r="Z1319">
        <v>1054</v>
      </c>
      <c r="AA1319">
        <v>1054</v>
      </c>
      <c r="AB1319">
        <v>46409573012</v>
      </c>
      <c r="AC1319">
        <v>5501376059</v>
      </c>
      <c r="AM1319">
        <v>58916266971</v>
      </c>
      <c r="AN1319">
        <v>46409573012</v>
      </c>
      <c r="AO1319">
        <v>48954855778</v>
      </c>
      <c r="AP1319">
        <v>48954855778</v>
      </c>
      <c r="AQ1319">
        <v>46365531955</v>
      </c>
      <c r="AR1319">
        <v>46365531955</v>
      </c>
      <c r="AS1319">
        <v>17332709994</v>
      </c>
      <c r="AT1319">
        <v>46257951024</v>
      </c>
      <c r="AU1319">
        <v>43490208936</v>
      </c>
      <c r="AV1319">
        <v>43490208936</v>
      </c>
      <c r="AW1319">
        <v>43609753833</v>
      </c>
      <c r="AX1319">
        <v>46409573012</v>
      </c>
      <c r="AY1319">
        <v>46409573012</v>
      </c>
      <c r="AZ1319">
        <v>49654425694</v>
      </c>
      <c r="BB1319">
        <v>11583559000</v>
      </c>
      <c r="BD1319">
        <v>220575640257</v>
      </c>
      <c r="BE1319">
        <v>220575640257</v>
      </c>
      <c r="BF1319">
        <v>1</v>
      </c>
      <c r="BG1319">
        <v>1</v>
      </c>
      <c r="BI1319">
        <v>46409573012</v>
      </c>
      <c r="BK1319">
        <v>50252108704</v>
      </c>
      <c r="BL1319">
        <v>46638065986</v>
      </c>
      <c r="BM1319">
        <v>46638065986</v>
      </c>
      <c r="BN1319">
        <v>21795857590</v>
      </c>
      <c r="BQ1319">
        <v>1054</v>
      </c>
      <c r="BR1319">
        <v>4866</v>
      </c>
      <c r="BS1319">
        <v>1054</v>
      </c>
      <c r="BT1319">
        <v>1413</v>
      </c>
    </row>
    <row r="1320" spans="1:72">
      <c r="A1320" t="s">
        <v>1605</v>
      </c>
      <c r="B1320" t="s">
        <v>44</v>
      </c>
      <c r="C1320">
        <v>2019</v>
      </c>
      <c r="D1320" t="s">
        <v>215</v>
      </c>
      <c r="E1320">
        <v>3</v>
      </c>
      <c r="G1320" t="s">
        <v>272</v>
      </c>
      <c r="H1320" t="s">
        <v>1579</v>
      </c>
      <c r="I1320">
        <v>106949408934</v>
      </c>
      <c r="J1320">
        <v>1539322131</v>
      </c>
      <c r="K1320">
        <v>1538239566</v>
      </c>
      <c r="L1320">
        <v>3591925881</v>
      </c>
      <c r="M1320">
        <v>3591925881</v>
      </c>
      <c r="N1320">
        <v>35493370281</v>
      </c>
      <c r="O1320">
        <v>15687537928</v>
      </c>
      <c r="P1320">
        <v>8918677391</v>
      </c>
      <c r="Q1320">
        <v>8918677391</v>
      </c>
      <c r="R1320">
        <v>12484671422</v>
      </c>
      <c r="S1320">
        <v>8918677391</v>
      </c>
      <c r="T1320">
        <v>9030226643</v>
      </c>
      <c r="U1320">
        <v>9030226643</v>
      </c>
      <c r="V1320">
        <v>9030226643</v>
      </c>
      <c r="W1320">
        <v>9322472168</v>
      </c>
      <c r="X1320">
        <v>9030226643</v>
      </c>
      <c r="Y1320">
        <v>2717</v>
      </c>
      <c r="Z1320">
        <v>256</v>
      </c>
      <c r="AA1320">
        <v>256</v>
      </c>
      <c r="AB1320">
        <v>9030226643</v>
      </c>
      <c r="AC1320">
        <v>1527151459</v>
      </c>
      <c r="AM1320">
        <v>12370123337</v>
      </c>
      <c r="AN1320">
        <v>9030226643</v>
      </c>
      <c r="AO1320">
        <v>8796228101</v>
      </c>
      <c r="AP1320">
        <v>8796228101</v>
      </c>
      <c r="AQ1320">
        <v>8815916293</v>
      </c>
      <c r="AR1320">
        <v>8815916293</v>
      </c>
      <c r="AS1320">
        <v>1495587369</v>
      </c>
      <c r="AT1320">
        <v>9029011346</v>
      </c>
      <c r="AU1320">
        <v>8673323216</v>
      </c>
      <c r="AV1320">
        <v>8673323216</v>
      </c>
      <c r="AW1320">
        <v>8722145085</v>
      </c>
      <c r="AX1320">
        <v>9030226643</v>
      </c>
      <c r="AY1320">
        <v>9030226643</v>
      </c>
      <c r="AZ1320">
        <v>10166775832</v>
      </c>
      <c r="BB1320">
        <v>947382000</v>
      </c>
      <c r="BD1320">
        <v>106949408934</v>
      </c>
      <c r="BE1320">
        <v>106949408934</v>
      </c>
      <c r="BF1320">
        <v>1</v>
      </c>
      <c r="BG1320">
        <v>1</v>
      </c>
      <c r="BI1320">
        <v>9030226643</v>
      </c>
      <c r="BK1320">
        <v>9210922916</v>
      </c>
      <c r="BL1320">
        <v>8918677391</v>
      </c>
      <c r="BM1320">
        <v>8918677391</v>
      </c>
      <c r="BN1320">
        <v>5430388957</v>
      </c>
      <c r="BQ1320">
        <v>256</v>
      </c>
      <c r="BR1320">
        <v>1947</v>
      </c>
      <c r="BS1320">
        <v>256</v>
      </c>
      <c r="BT1320">
        <v>235</v>
      </c>
    </row>
    <row r="1321" spans="1:72">
      <c r="A1321" t="s">
        <v>1606</v>
      </c>
      <c r="B1321" t="s">
        <v>45</v>
      </c>
      <c r="C1321">
        <v>2019</v>
      </c>
      <c r="D1321" t="s">
        <v>231</v>
      </c>
      <c r="E1321">
        <v>3</v>
      </c>
      <c r="G1321" t="s">
        <v>274</v>
      </c>
      <c r="H1321" t="s">
        <v>1579</v>
      </c>
      <c r="I1321">
        <v>90221105451</v>
      </c>
      <c r="J1321">
        <v>1633394341</v>
      </c>
      <c r="K1321">
        <v>1409300562</v>
      </c>
      <c r="L1321">
        <v>3011443217</v>
      </c>
      <c r="M1321">
        <v>3011443217</v>
      </c>
      <c r="N1321">
        <v>21851279505</v>
      </c>
      <c r="O1321">
        <v>18040597800</v>
      </c>
      <c r="P1321">
        <v>7936661845</v>
      </c>
      <c r="Q1321">
        <v>7936661845</v>
      </c>
      <c r="R1321">
        <v>8086975697</v>
      </c>
      <c r="S1321">
        <v>7936661845</v>
      </c>
      <c r="T1321">
        <v>7787586358</v>
      </c>
      <c r="U1321">
        <v>7787586358</v>
      </c>
      <c r="V1321">
        <v>7787586358</v>
      </c>
      <c r="W1321">
        <v>7988652446</v>
      </c>
      <c r="X1321">
        <v>7787586358</v>
      </c>
      <c r="Y1321">
        <v>2873</v>
      </c>
      <c r="Z1321">
        <v>203</v>
      </c>
      <c r="AA1321">
        <v>203</v>
      </c>
      <c r="AB1321">
        <v>7787586358</v>
      </c>
      <c r="AC1321">
        <v>1581556946</v>
      </c>
      <c r="AM1321">
        <v>13042508522</v>
      </c>
      <c r="AN1321">
        <v>7787586358</v>
      </c>
      <c r="AO1321">
        <v>8106508675</v>
      </c>
      <c r="AP1321">
        <v>8106508675</v>
      </c>
      <c r="AQ1321">
        <v>7623498949</v>
      </c>
      <c r="AR1321">
        <v>7623498949</v>
      </c>
      <c r="AS1321">
        <v>1157473049</v>
      </c>
      <c r="AT1321">
        <v>7787484623</v>
      </c>
      <c r="AU1321">
        <v>7510135856</v>
      </c>
      <c r="AV1321">
        <v>7510135856</v>
      </c>
      <c r="AW1321">
        <v>7497236134</v>
      </c>
      <c r="AX1321">
        <v>7787586358</v>
      </c>
      <c r="AY1321">
        <v>7787586358</v>
      </c>
      <c r="AZ1321">
        <v>8242916085</v>
      </c>
      <c r="BB1321">
        <v>725690000</v>
      </c>
      <c r="BD1321">
        <v>90221105451</v>
      </c>
      <c r="BE1321">
        <v>90221105451</v>
      </c>
      <c r="BF1321">
        <v>1</v>
      </c>
      <c r="BG1321">
        <v>1</v>
      </c>
      <c r="BI1321">
        <v>7787586358</v>
      </c>
      <c r="BK1321">
        <v>8137727933</v>
      </c>
      <c r="BL1321">
        <v>7936661845</v>
      </c>
      <c r="BM1321">
        <v>7936661845</v>
      </c>
      <c r="BN1321">
        <v>4918633292</v>
      </c>
      <c r="BQ1321">
        <v>203</v>
      </c>
      <c r="BR1321">
        <v>2038</v>
      </c>
      <c r="BS1321">
        <v>203</v>
      </c>
      <c r="BT1321">
        <v>105</v>
      </c>
    </row>
    <row r="1322" spans="1:72">
      <c r="A1322" t="s">
        <v>1607</v>
      </c>
      <c r="B1322" t="s">
        <v>46</v>
      </c>
      <c r="C1322">
        <v>2019</v>
      </c>
      <c r="D1322" t="s">
        <v>215</v>
      </c>
      <c r="E1322">
        <v>4</v>
      </c>
      <c r="G1322" t="s">
        <v>276</v>
      </c>
      <c r="H1322" t="s">
        <v>1579</v>
      </c>
      <c r="I1322">
        <v>45175002783</v>
      </c>
      <c r="J1322">
        <v>5577531767</v>
      </c>
      <c r="K1322">
        <v>2426422520</v>
      </c>
      <c r="L1322">
        <v>3711753970</v>
      </c>
      <c r="M1322">
        <v>3711753970</v>
      </c>
      <c r="N1322">
        <v>36906786235</v>
      </c>
      <c r="O1322">
        <v>28750191259</v>
      </c>
      <c r="P1322">
        <v>10914295777</v>
      </c>
      <c r="Q1322">
        <v>10914295777</v>
      </c>
      <c r="R1322">
        <v>11153898802</v>
      </c>
      <c r="S1322">
        <v>10914295777</v>
      </c>
      <c r="T1322">
        <v>10852623866</v>
      </c>
      <c r="U1322">
        <v>10852623866</v>
      </c>
      <c r="V1322">
        <v>10852623866</v>
      </c>
      <c r="W1322">
        <v>11453085617</v>
      </c>
      <c r="X1322">
        <v>10852623866</v>
      </c>
      <c r="Y1322">
        <v>4831</v>
      </c>
      <c r="Z1322">
        <v>303</v>
      </c>
      <c r="AA1322">
        <v>303</v>
      </c>
      <c r="AB1322">
        <v>10852623866</v>
      </c>
      <c r="AC1322">
        <v>2662934411</v>
      </c>
      <c r="AM1322">
        <v>17719055819</v>
      </c>
      <c r="AN1322">
        <v>10852623866</v>
      </c>
      <c r="AO1322">
        <v>11004157260</v>
      </c>
      <c r="AP1322">
        <v>11004157260</v>
      </c>
      <c r="AQ1322">
        <v>10852162013</v>
      </c>
      <c r="AR1322">
        <v>10852162013</v>
      </c>
      <c r="AS1322">
        <v>2518647673</v>
      </c>
      <c r="AT1322">
        <v>10848904684</v>
      </c>
      <c r="AU1322">
        <v>10228116276</v>
      </c>
      <c r="AV1322">
        <v>10228116276</v>
      </c>
      <c r="AW1322">
        <v>10001800514</v>
      </c>
      <c r="AX1322">
        <v>10852623866</v>
      </c>
      <c r="AY1322">
        <v>10852623866</v>
      </c>
      <c r="AZ1322">
        <v>11373619691</v>
      </c>
      <c r="BB1322">
        <v>1255147000</v>
      </c>
      <c r="BD1322">
        <v>45175002783</v>
      </c>
      <c r="BE1322">
        <v>45175002783</v>
      </c>
      <c r="BF1322">
        <v>1</v>
      </c>
      <c r="BG1322">
        <v>1</v>
      </c>
      <c r="BI1322">
        <v>10852623866</v>
      </c>
      <c r="BK1322">
        <v>11514757528</v>
      </c>
      <c r="BL1322">
        <v>10914295777</v>
      </c>
      <c r="BM1322">
        <v>10914295777</v>
      </c>
      <c r="BN1322">
        <v>6281902943</v>
      </c>
      <c r="BQ1322">
        <v>303</v>
      </c>
      <c r="BR1322">
        <v>3438</v>
      </c>
      <c r="BS1322">
        <v>303</v>
      </c>
      <c r="BT1322">
        <v>218</v>
      </c>
    </row>
    <row r="1323" spans="1:72">
      <c r="A1323" t="s">
        <v>1608</v>
      </c>
      <c r="B1323" t="s">
        <v>47</v>
      </c>
      <c r="C1323">
        <v>2019</v>
      </c>
      <c r="D1323" t="s">
        <v>218</v>
      </c>
      <c r="E1323">
        <v>5</v>
      </c>
      <c r="G1323" t="s">
        <v>278</v>
      </c>
      <c r="H1323" t="s">
        <v>1579</v>
      </c>
      <c r="I1323">
        <v>175801272325</v>
      </c>
      <c r="J1323">
        <v>1627566378</v>
      </c>
      <c r="K1323">
        <v>1340851628</v>
      </c>
      <c r="L1323">
        <v>8754331275</v>
      </c>
      <c r="M1323">
        <v>8754331275</v>
      </c>
      <c r="N1323">
        <v>35947114762</v>
      </c>
      <c r="O1323">
        <v>34219778913</v>
      </c>
      <c r="P1323">
        <v>11576125511</v>
      </c>
      <c r="Q1323">
        <v>11576125511</v>
      </c>
      <c r="R1323">
        <v>11159645834</v>
      </c>
      <c r="S1323">
        <v>11576125511</v>
      </c>
      <c r="T1323">
        <v>11156882319</v>
      </c>
      <c r="U1323">
        <v>11156882319</v>
      </c>
      <c r="V1323">
        <v>11156882319</v>
      </c>
      <c r="W1323">
        <v>11667453299</v>
      </c>
      <c r="X1323">
        <v>11156882319</v>
      </c>
      <c r="Y1323">
        <v>6332</v>
      </c>
      <c r="Z1323">
        <v>347</v>
      </c>
      <c r="AA1323">
        <v>347</v>
      </c>
      <c r="AB1323">
        <v>11156882319</v>
      </c>
      <c r="AC1323">
        <v>3548997243</v>
      </c>
      <c r="AM1323">
        <v>31147033186</v>
      </c>
      <c r="AN1323">
        <v>11156882319</v>
      </c>
      <c r="AO1323">
        <v>11465781361</v>
      </c>
      <c r="AP1323">
        <v>11465781361</v>
      </c>
      <c r="AQ1323">
        <v>11340207686</v>
      </c>
      <c r="AR1323">
        <v>11340207686</v>
      </c>
      <c r="AS1323">
        <v>2370246037</v>
      </c>
      <c r="AT1323">
        <v>11150779223</v>
      </c>
      <c r="AU1323">
        <v>10252140830</v>
      </c>
      <c r="AV1323">
        <v>10252140830</v>
      </c>
      <c r="AW1323">
        <v>10064762058</v>
      </c>
      <c r="AX1323">
        <v>11156882319</v>
      </c>
      <c r="AY1323">
        <v>11156882319</v>
      </c>
      <c r="AZ1323">
        <v>11862251910</v>
      </c>
      <c r="BB1323">
        <v>1280031000</v>
      </c>
      <c r="BD1323">
        <v>175801272325</v>
      </c>
      <c r="BE1323">
        <v>175801272325</v>
      </c>
      <c r="BF1323">
        <v>1</v>
      </c>
      <c r="BG1323">
        <v>1</v>
      </c>
      <c r="BI1323">
        <v>11156882319</v>
      </c>
      <c r="BK1323">
        <v>12086696491</v>
      </c>
      <c r="BL1323">
        <v>11576125511</v>
      </c>
      <c r="BM1323">
        <v>11576125511</v>
      </c>
      <c r="BN1323">
        <v>7254807797</v>
      </c>
      <c r="BQ1323">
        <v>347</v>
      </c>
      <c r="BR1323">
        <v>4380</v>
      </c>
      <c r="BS1323">
        <v>347</v>
      </c>
      <c r="BT1323">
        <v>180</v>
      </c>
    </row>
    <row r="1324" spans="1:72">
      <c r="A1324" t="s">
        <v>1609</v>
      </c>
      <c r="B1324" t="s">
        <v>48</v>
      </c>
      <c r="C1324">
        <v>2019</v>
      </c>
      <c r="D1324" t="s">
        <v>231</v>
      </c>
      <c r="E1324">
        <v>6</v>
      </c>
      <c r="G1324" t="s">
        <v>280</v>
      </c>
      <c r="H1324" t="s">
        <v>1579</v>
      </c>
      <c r="I1324">
        <v>109484712554</v>
      </c>
      <c r="J1324">
        <v>7545391066</v>
      </c>
      <c r="K1324">
        <v>2952975111</v>
      </c>
      <c r="L1324">
        <v>4898190940</v>
      </c>
      <c r="M1324">
        <v>4898190940</v>
      </c>
      <c r="N1324">
        <v>52472268872</v>
      </c>
      <c r="O1324">
        <v>41965120110</v>
      </c>
      <c r="P1324">
        <v>18385792563</v>
      </c>
      <c r="Q1324">
        <v>18385792563</v>
      </c>
      <c r="R1324">
        <v>18321365341</v>
      </c>
      <c r="S1324">
        <v>18385792563</v>
      </c>
      <c r="T1324">
        <v>18052344320</v>
      </c>
      <c r="U1324">
        <v>18052344320</v>
      </c>
      <c r="V1324">
        <v>18052344320</v>
      </c>
      <c r="W1324">
        <v>18880711664</v>
      </c>
      <c r="X1324">
        <v>18052344320</v>
      </c>
      <c r="Y1324">
        <v>9640</v>
      </c>
      <c r="Z1324">
        <v>578</v>
      </c>
      <c r="AA1324">
        <v>578</v>
      </c>
      <c r="AB1324">
        <v>18052344320</v>
      </c>
      <c r="AC1324">
        <v>5548224714</v>
      </c>
      <c r="AM1324">
        <v>29966800448</v>
      </c>
      <c r="AN1324">
        <v>18052344320</v>
      </c>
      <c r="AO1324">
        <v>17879364705</v>
      </c>
      <c r="AP1324">
        <v>17879364705</v>
      </c>
      <c r="AQ1324">
        <v>18383132452</v>
      </c>
      <c r="AR1324">
        <v>18383132452</v>
      </c>
      <c r="AS1324">
        <v>3880433943</v>
      </c>
      <c r="AT1324">
        <v>18031740448</v>
      </c>
      <c r="AU1324">
        <v>17013750757</v>
      </c>
      <c r="AV1324">
        <v>17013750757</v>
      </c>
      <c r="AW1324">
        <v>17251308256</v>
      </c>
      <c r="AX1324">
        <v>18052344320</v>
      </c>
      <c r="AY1324">
        <v>18052344320</v>
      </c>
      <c r="AZ1324">
        <v>19260699234</v>
      </c>
      <c r="BB1324">
        <v>2084414000</v>
      </c>
      <c r="BD1324">
        <v>109484712554</v>
      </c>
      <c r="BE1324">
        <v>109484712554</v>
      </c>
      <c r="BF1324">
        <v>1</v>
      </c>
      <c r="BG1324">
        <v>1</v>
      </c>
      <c r="BI1324">
        <v>18052344320</v>
      </c>
      <c r="BK1324">
        <v>19214159907</v>
      </c>
      <c r="BL1324">
        <v>18385792563</v>
      </c>
      <c r="BM1324">
        <v>18385792563</v>
      </c>
      <c r="BN1324">
        <v>11249204136</v>
      </c>
      <c r="BQ1324">
        <v>578</v>
      </c>
      <c r="BR1324">
        <v>7331</v>
      </c>
      <c r="BS1324">
        <v>578</v>
      </c>
      <c r="BT1324">
        <v>300</v>
      </c>
    </row>
    <row r="1325" spans="1:72">
      <c r="A1325" t="s">
        <v>1610</v>
      </c>
      <c r="B1325" t="s">
        <v>49</v>
      </c>
      <c r="C1325">
        <v>2019</v>
      </c>
      <c r="D1325" t="s">
        <v>228</v>
      </c>
      <c r="E1325">
        <v>7</v>
      </c>
      <c r="G1325" t="s">
        <v>282</v>
      </c>
      <c r="H1325" t="s">
        <v>1579</v>
      </c>
      <c r="I1325">
        <v>120878029796</v>
      </c>
      <c r="J1325">
        <v>29149546614</v>
      </c>
      <c r="K1325">
        <v>10780741979</v>
      </c>
      <c r="L1325">
        <v>16741096956</v>
      </c>
      <c r="M1325">
        <v>16741096956</v>
      </c>
      <c r="N1325">
        <v>131557163762</v>
      </c>
      <c r="O1325">
        <v>91159535450</v>
      </c>
      <c r="P1325">
        <v>61670030085</v>
      </c>
      <c r="Q1325">
        <v>25005428481</v>
      </c>
      <c r="R1325">
        <v>68480172545</v>
      </c>
      <c r="S1325">
        <v>61670030085</v>
      </c>
      <c r="T1325">
        <v>59961408198</v>
      </c>
      <c r="U1325">
        <v>25029523744</v>
      </c>
      <c r="V1325">
        <v>59961408198</v>
      </c>
      <c r="W1325">
        <v>61470011164</v>
      </c>
      <c r="X1325">
        <v>25029523744</v>
      </c>
      <c r="Y1325">
        <v>12335</v>
      </c>
      <c r="Z1325">
        <v>1357</v>
      </c>
      <c r="AA1325">
        <v>1357</v>
      </c>
      <c r="AB1325">
        <v>59961408198</v>
      </c>
      <c r="AC1325">
        <v>7124256811</v>
      </c>
      <c r="AD1325">
        <v>59961408198</v>
      </c>
      <c r="AE1325">
        <v>34931884454</v>
      </c>
      <c r="AF1325">
        <v>1439</v>
      </c>
      <c r="AG1325">
        <v>1439</v>
      </c>
      <c r="AH1325">
        <v>1439</v>
      </c>
      <c r="AI1325">
        <v>36664601604</v>
      </c>
      <c r="AJ1325">
        <v>34931884454</v>
      </c>
      <c r="AK1325">
        <v>12443468358</v>
      </c>
      <c r="AL1325">
        <v>27878965359</v>
      </c>
      <c r="AM1325">
        <v>51656695707</v>
      </c>
      <c r="AN1325">
        <v>59961408198</v>
      </c>
      <c r="AO1325">
        <v>60778098646</v>
      </c>
      <c r="AP1325">
        <v>60778098646</v>
      </c>
      <c r="AQ1325">
        <v>58577813617</v>
      </c>
      <c r="AR1325">
        <v>29497531737</v>
      </c>
      <c r="AS1325">
        <v>5808304353</v>
      </c>
      <c r="AT1325">
        <v>59752237617</v>
      </c>
      <c r="AU1325">
        <v>58225698589</v>
      </c>
      <c r="AV1325">
        <v>23686210174</v>
      </c>
      <c r="AW1325">
        <v>59572024211</v>
      </c>
      <c r="AX1325">
        <v>59961408198</v>
      </c>
      <c r="AY1325">
        <v>25029523744</v>
      </c>
      <c r="AZ1325">
        <v>62751954798</v>
      </c>
      <c r="BA1325">
        <v>13232609022</v>
      </c>
      <c r="BB1325">
        <v>3913226000</v>
      </c>
      <c r="BC1325">
        <v>29029067000</v>
      </c>
      <c r="BD1325">
        <v>120878029796</v>
      </c>
      <c r="BE1325">
        <v>87217663581</v>
      </c>
      <c r="BF1325">
        <v>1</v>
      </c>
      <c r="BG1325">
        <v>1</v>
      </c>
      <c r="BH1325">
        <v>1</v>
      </c>
      <c r="BI1325">
        <v>59961408198</v>
      </c>
      <c r="BJ1325">
        <v>31001848551</v>
      </c>
      <c r="BK1325">
        <v>63178633051</v>
      </c>
      <c r="BL1325">
        <v>61670030085</v>
      </c>
      <c r="BM1325">
        <v>30668181534</v>
      </c>
      <c r="BN1325">
        <v>15794591772</v>
      </c>
      <c r="BO1325">
        <v>33660366215</v>
      </c>
      <c r="BP1325">
        <v>31001848551</v>
      </c>
      <c r="BQ1325">
        <v>1357</v>
      </c>
      <c r="BR1325">
        <v>10255</v>
      </c>
      <c r="BS1325">
        <v>1357</v>
      </c>
      <c r="BT1325">
        <v>1814</v>
      </c>
    </row>
    <row r="1326" spans="1:72">
      <c r="A1326" t="s">
        <v>1611</v>
      </c>
      <c r="B1326" t="s">
        <v>50</v>
      </c>
      <c r="C1326">
        <v>2019</v>
      </c>
      <c r="D1326" t="s">
        <v>215</v>
      </c>
      <c r="E1326">
        <v>2</v>
      </c>
      <c r="G1326" t="s">
        <v>284</v>
      </c>
      <c r="H1326" t="s">
        <v>1579</v>
      </c>
      <c r="I1326">
        <v>19134272374</v>
      </c>
      <c r="J1326">
        <v>2023917245</v>
      </c>
      <c r="K1326">
        <v>1562314308</v>
      </c>
      <c r="L1326">
        <v>2448821836</v>
      </c>
      <c r="M1326">
        <v>2448821836</v>
      </c>
      <c r="N1326">
        <v>28181041362</v>
      </c>
      <c r="O1326">
        <v>17682747676</v>
      </c>
      <c r="P1326">
        <v>7077615485</v>
      </c>
      <c r="Q1326">
        <v>7077615485</v>
      </c>
      <c r="R1326">
        <v>8157221500</v>
      </c>
      <c r="S1326">
        <v>7077615485</v>
      </c>
      <c r="T1326">
        <v>6928310872</v>
      </c>
      <c r="U1326">
        <v>6928310872</v>
      </c>
      <c r="V1326">
        <v>6928310872</v>
      </c>
      <c r="W1326">
        <v>7224601345</v>
      </c>
      <c r="X1326">
        <v>6928310872</v>
      </c>
      <c r="Y1326">
        <v>2329</v>
      </c>
      <c r="Z1326">
        <v>202</v>
      </c>
      <c r="AA1326">
        <v>202</v>
      </c>
      <c r="AB1326">
        <v>6928310872</v>
      </c>
      <c r="AC1326">
        <v>1291847760</v>
      </c>
      <c r="AM1326">
        <v>11468028267</v>
      </c>
      <c r="AN1326">
        <v>6928310872</v>
      </c>
      <c r="AO1326">
        <v>7252032589</v>
      </c>
      <c r="AP1326">
        <v>7252032589</v>
      </c>
      <c r="AQ1326">
        <v>7082043599</v>
      </c>
      <c r="AR1326">
        <v>7082043599</v>
      </c>
      <c r="AS1326">
        <v>1457856720</v>
      </c>
      <c r="AT1326">
        <v>6911299819</v>
      </c>
      <c r="AU1326">
        <v>6455106320</v>
      </c>
      <c r="AV1326">
        <v>6455106320</v>
      </c>
      <c r="AW1326">
        <v>6516485768</v>
      </c>
      <c r="AX1326">
        <v>6928310872</v>
      </c>
      <c r="AY1326">
        <v>6928310872</v>
      </c>
      <c r="AZ1326">
        <v>7541406624</v>
      </c>
      <c r="BB1326">
        <v>1003675000</v>
      </c>
      <c r="BD1326">
        <v>19134272374</v>
      </c>
      <c r="BE1326">
        <v>19134272374</v>
      </c>
      <c r="BF1326">
        <v>1</v>
      </c>
      <c r="BG1326">
        <v>1</v>
      </c>
      <c r="BI1326">
        <v>6928310872</v>
      </c>
      <c r="BK1326">
        <v>7373905958</v>
      </c>
      <c r="BL1326">
        <v>7077615485</v>
      </c>
      <c r="BM1326">
        <v>7077615485</v>
      </c>
      <c r="BN1326">
        <v>3572298290</v>
      </c>
      <c r="BQ1326">
        <v>202</v>
      </c>
      <c r="BR1326">
        <v>1142</v>
      </c>
      <c r="BS1326">
        <v>202</v>
      </c>
      <c r="BT1326">
        <v>137</v>
      </c>
    </row>
    <row r="1327" spans="1:72">
      <c r="A1327" t="s">
        <v>1612</v>
      </c>
      <c r="B1327" t="s">
        <v>51</v>
      </c>
      <c r="C1327">
        <v>2019</v>
      </c>
      <c r="D1327" t="s">
        <v>212</v>
      </c>
      <c r="E1327">
        <v>2</v>
      </c>
      <c r="G1327" t="s">
        <v>286</v>
      </c>
      <c r="H1327" t="s">
        <v>1579</v>
      </c>
      <c r="I1327">
        <v>13988496143</v>
      </c>
      <c r="J1327">
        <v>1076720804</v>
      </c>
      <c r="K1327">
        <v>712868781</v>
      </c>
      <c r="L1327">
        <v>892816275</v>
      </c>
      <c r="M1327">
        <v>892816275</v>
      </c>
      <c r="N1327">
        <v>10432517698</v>
      </c>
      <c r="O1327">
        <v>9405667864</v>
      </c>
      <c r="P1327">
        <v>4114750747</v>
      </c>
      <c r="Q1327">
        <v>4114750747</v>
      </c>
      <c r="R1327">
        <v>4436272246</v>
      </c>
      <c r="S1327">
        <v>4114750747</v>
      </c>
      <c r="T1327">
        <v>4010527668</v>
      </c>
      <c r="U1327">
        <v>4010527668</v>
      </c>
      <c r="V1327">
        <v>4010527668</v>
      </c>
      <c r="W1327">
        <v>4059688307</v>
      </c>
      <c r="X1327">
        <v>4010527668</v>
      </c>
      <c r="Y1327">
        <v>1245</v>
      </c>
      <c r="Z1327">
        <v>163</v>
      </c>
      <c r="AA1327">
        <v>163</v>
      </c>
      <c r="AB1327">
        <v>4010527668</v>
      </c>
      <c r="AC1327">
        <v>732373070</v>
      </c>
      <c r="AM1327">
        <v>5768709753</v>
      </c>
      <c r="AN1327">
        <v>4010527668</v>
      </c>
      <c r="AO1327">
        <v>3933058464</v>
      </c>
      <c r="AP1327">
        <v>3933058464</v>
      </c>
      <c r="AQ1327">
        <v>4170579012</v>
      </c>
      <c r="AR1327">
        <v>4170579012</v>
      </c>
      <c r="AS1327">
        <v>175711380</v>
      </c>
      <c r="AT1327">
        <v>4009563376</v>
      </c>
      <c r="AU1327">
        <v>3846572150</v>
      </c>
      <c r="AV1327">
        <v>3846572150</v>
      </c>
      <c r="AW1327">
        <v>3945641534</v>
      </c>
      <c r="AX1327">
        <v>4010527668</v>
      </c>
      <c r="AY1327">
        <v>4010527668</v>
      </c>
      <c r="AZ1327">
        <v>4591417547</v>
      </c>
      <c r="BB1327">
        <v>126484000</v>
      </c>
      <c r="BD1327">
        <v>13988496143</v>
      </c>
      <c r="BE1327">
        <v>13988496143</v>
      </c>
      <c r="BF1327">
        <v>1</v>
      </c>
      <c r="BG1327">
        <v>1</v>
      </c>
      <c r="BI1327">
        <v>4010527668</v>
      </c>
      <c r="BK1327">
        <v>4163911386</v>
      </c>
      <c r="BL1327">
        <v>4114750747</v>
      </c>
      <c r="BM1327">
        <v>4114750747</v>
      </c>
      <c r="BN1327">
        <v>2915959081</v>
      </c>
      <c r="BQ1327">
        <v>163</v>
      </c>
      <c r="BR1327">
        <v>678</v>
      </c>
      <c r="BS1327">
        <v>163</v>
      </c>
      <c r="BT1327">
        <v>135</v>
      </c>
    </row>
    <row r="1328" spans="1:72">
      <c r="A1328" t="s">
        <v>1613</v>
      </c>
      <c r="B1328" t="s">
        <v>52</v>
      </c>
      <c r="C1328">
        <v>2019</v>
      </c>
      <c r="D1328" t="s">
        <v>228</v>
      </c>
      <c r="E1328">
        <v>6</v>
      </c>
      <c r="G1328" t="s">
        <v>288</v>
      </c>
      <c r="H1328" t="s">
        <v>1579</v>
      </c>
      <c r="I1328">
        <v>80024497880</v>
      </c>
      <c r="J1328">
        <v>26417449026</v>
      </c>
      <c r="K1328">
        <v>7826270361</v>
      </c>
      <c r="L1328">
        <v>10353252796</v>
      </c>
      <c r="M1328">
        <v>10353252796</v>
      </c>
      <c r="N1328">
        <v>90585756638</v>
      </c>
      <c r="O1328">
        <v>62897345740</v>
      </c>
      <c r="P1328">
        <v>43357681383</v>
      </c>
      <c r="Q1328">
        <v>18730200888</v>
      </c>
      <c r="R1328">
        <v>44007586719</v>
      </c>
      <c r="S1328">
        <v>43357681383</v>
      </c>
      <c r="T1328">
        <v>41888372390</v>
      </c>
      <c r="U1328">
        <v>18163189778</v>
      </c>
      <c r="V1328">
        <v>41888372390</v>
      </c>
      <c r="W1328">
        <v>42592398234</v>
      </c>
      <c r="X1328">
        <v>18163189778</v>
      </c>
      <c r="Y1328">
        <v>9135</v>
      </c>
      <c r="Z1328">
        <v>860</v>
      </c>
      <c r="AA1328">
        <v>860</v>
      </c>
      <c r="AB1328">
        <v>41888372390</v>
      </c>
      <c r="AC1328">
        <v>5090603559</v>
      </c>
      <c r="AD1328">
        <v>41888372390</v>
      </c>
      <c r="AE1328">
        <v>23725182612</v>
      </c>
      <c r="AF1328">
        <v>983</v>
      </c>
      <c r="AG1328">
        <v>983</v>
      </c>
      <c r="AH1328">
        <v>983</v>
      </c>
      <c r="AI1328">
        <v>24627480495</v>
      </c>
      <c r="AJ1328">
        <v>23725182612</v>
      </c>
      <c r="AK1328">
        <v>9636766367</v>
      </c>
      <c r="AL1328">
        <v>19689454954</v>
      </c>
      <c r="AM1328">
        <v>43169195585</v>
      </c>
      <c r="AN1328">
        <v>41888372390</v>
      </c>
      <c r="AO1328">
        <v>42881090820</v>
      </c>
      <c r="AP1328">
        <v>42881090820</v>
      </c>
      <c r="AQ1328">
        <v>42844368143</v>
      </c>
      <c r="AR1328">
        <v>22604481054</v>
      </c>
      <c r="AS1328">
        <v>3209538905</v>
      </c>
      <c r="AT1328">
        <v>41773980373</v>
      </c>
      <c r="AU1328">
        <v>40834398640</v>
      </c>
      <c r="AV1328">
        <v>17353294250</v>
      </c>
      <c r="AW1328">
        <v>39899732039</v>
      </c>
      <c r="AX1328">
        <v>41888372390</v>
      </c>
      <c r="AY1328">
        <v>18163189778</v>
      </c>
      <c r="AZ1328">
        <v>42731691039</v>
      </c>
      <c r="BA1328">
        <v>8110002907</v>
      </c>
      <c r="BB1328">
        <v>2190851000</v>
      </c>
      <c r="BC1328">
        <v>19605764000</v>
      </c>
      <c r="BD1328">
        <v>80024497880</v>
      </c>
      <c r="BE1328">
        <v>59719844726</v>
      </c>
      <c r="BF1328">
        <v>1</v>
      </c>
      <c r="BG1328">
        <v>1</v>
      </c>
      <c r="BH1328">
        <v>1</v>
      </c>
      <c r="BI1328">
        <v>41888372390</v>
      </c>
      <c r="BJ1328">
        <v>21201758195</v>
      </c>
      <c r="BK1328">
        <v>44061707227</v>
      </c>
      <c r="BL1328">
        <v>43357681383</v>
      </c>
      <c r="BM1328">
        <v>22155923188</v>
      </c>
      <c r="BN1328">
        <v>12136470344</v>
      </c>
      <c r="BO1328">
        <v>20304653154</v>
      </c>
      <c r="BP1328">
        <v>21201758195</v>
      </c>
      <c r="BQ1328">
        <v>860</v>
      </c>
      <c r="BR1328">
        <v>8002</v>
      </c>
      <c r="BS1328">
        <v>860</v>
      </c>
      <c r="BT1328">
        <v>1371</v>
      </c>
    </row>
    <row r="1329" spans="1:72">
      <c r="A1329" t="s">
        <v>1614</v>
      </c>
      <c r="B1329" t="s">
        <v>53</v>
      </c>
      <c r="C1329">
        <v>2019</v>
      </c>
      <c r="D1329" t="s">
        <v>228</v>
      </c>
      <c r="E1329">
        <v>6</v>
      </c>
      <c r="G1329" t="s">
        <v>290</v>
      </c>
      <c r="H1329" t="s">
        <v>1579</v>
      </c>
      <c r="I1329">
        <v>125744654859</v>
      </c>
      <c r="J1329">
        <v>30855077420</v>
      </c>
      <c r="K1329">
        <v>12294420888</v>
      </c>
      <c r="L1329">
        <v>16014840695</v>
      </c>
      <c r="M1329">
        <v>16014840695</v>
      </c>
      <c r="N1329">
        <v>165718647831</v>
      </c>
      <c r="O1329">
        <v>127099725322</v>
      </c>
      <c r="P1329">
        <v>56857984427</v>
      </c>
      <c r="Q1329">
        <v>25754801273</v>
      </c>
      <c r="R1329">
        <v>61641737381</v>
      </c>
      <c r="S1329">
        <v>56857984427</v>
      </c>
      <c r="T1329">
        <v>56444711382</v>
      </c>
      <c r="U1329">
        <v>25718050784</v>
      </c>
      <c r="V1329">
        <v>56444711382</v>
      </c>
      <c r="W1329">
        <v>58296315722</v>
      </c>
      <c r="X1329">
        <v>25718050784</v>
      </c>
      <c r="Y1329">
        <v>10139</v>
      </c>
      <c r="Z1329">
        <v>1042</v>
      </c>
      <c r="AA1329">
        <v>1042</v>
      </c>
      <c r="AB1329">
        <v>56444711382</v>
      </c>
      <c r="AC1329">
        <v>5945796027</v>
      </c>
      <c r="AD1329">
        <v>56444711382</v>
      </c>
      <c r="AE1329">
        <v>30726660598</v>
      </c>
      <c r="AF1329">
        <v>1110</v>
      </c>
      <c r="AG1329">
        <v>1110</v>
      </c>
      <c r="AH1329">
        <v>1110</v>
      </c>
      <c r="AI1329">
        <v>31103183154</v>
      </c>
      <c r="AJ1329">
        <v>30726660598</v>
      </c>
      <c r="AK1329">
        <v>11312342872</v>
      </c>
      <c r="AL1329">
        <v>28347532844</v>
      </c>
      <c r="AM1329">
        <v>71223756550</v>
      </c>
      <c r="AN1329">
        <v>56444711382</v>
      </c>
      <c r="AO1329">
        <v>57745895841</v>
      </c>
      <c r="AP1329">
        <v>57745895841</v>
      </c>
      <c r="AQ1329">
        <v>54676554896</v>
      </c>
      <c r="AR1329">
        <v>28676449826</v>
      </c>
      <c r="AS1329">
        <v>6570985366</v>
      </c>
      <c r="AT1329">
        <v>56335371810</v>
      </c>
      <c r="AU1329">
        <v>55165793718</v>
      </c>
      <c r="AV1329">
        <v>24661016856</v>
      </c>
      <c r="AW1329">
        <v>54444295193</v>
      </c>
      <c r="AX1329">
        <v>56444711382</v>
      </c>
      <c r="AY1329">
        <v>25718050784</v>
      </c>
      <c r="AZ1329">
        <v>58473075000</v>
      </c>
      <c r="BA1329">
        <v>11424423888</v>
      </c>
      <c r="BB1329">
        <v>4560186000</v>
      </c>
      <c r="BC1329">
        <v>26304935000</v>
      </c>
      <c r="BD1329">
        <v>125744654859</v>
      </c>
      <c r="BE1329">
        <v>92620231965</v>
      </c>
      <c r="BF1329">
        <v>1</v>
      </c>
      <c r="BG1329">
        <v>1</v>
      </c>
      <c r="BH1329">
        <v>1</v>
      </c>
      <c r="BI1329">
        <v>56444711382</v>
      </c>
      <c r="BJ1329">
        <v>27324913677</v>
      </c>
      <c r="BK1329">
        <v>58709588767</v>
      </c>
      <c r="BL1329">
        <v>56857984427</v>
      </c>
      <c r="BM1329">
        <v>29533070750</v>
      </c>
      <c r="BN1329">
        <v>15813832135</v>
      </c>
      <c r="BO1329">
        <v>33124422894</v>
      </c>
      <c r="BP1329">
        <v>27324913677</v>
      </c>
      <c r="BQ1329">
        <v>1042</v>
      </c>
      <c r="BR1329">
        <v>7802</v>
      </c>
      <c r="BS1329">
        <v>1042</v>
      </c>
      <c r="BT1329">
        <v>1508</v>
      </c>
    </row>
    <row r="1330" spans="1:72">
      <c r="A1330" t="s">
        <v>1615</v>
      </c>
      <c r="B1330" t="s">
        <v>54</v>
      </c>
      <c r="C1330">
        <v>2019</v>
      </c>
      <c r="D1330" t="s">
        <v>228</v>
      </c>
      <c r="E1330">
        <v>4</v>
      </c>
      <c r="G1330" t="s">
        <v>292</v>
      </c>
      <c r="H1330" t="s">
        <v>1579</v>
      </c>
      <c r="I1330">
        <v>90713541138</v>
      </c>
      <c r="J1330">
        <v>23655901597</v>
      </c>
      <c r="K1330">
        <v>6395927289</v>
      </c>
      <c r="L1330">
        <v>10121800724</v>
      </c>
      <c r="M1330">
        <v>10121800724</v>
      </c>
      <c r="N1330">
        <v>81813366411</v>
      </c>
      <c r="O1330">
        <v>53770338975</v>
      </c>
      <c r="P1330">
        <v>35272084294</v>
      </c>
      <c r="Q1330">
        <v>12817469538</v>
      </c>
      <c r="R1330">
        <v>35686361267</v>
      </c>
      <c r="S1330">
        <v>35272084294</v>
      </c>
      <c r="T1330">
        <v>35324920661</v>
      </c>
      <c r="U1330">
        <v>12822996019</v>
      </c>
      <c r="V1330">
        <v>35324920661</v>
      </c>
      <c r="W1330">
        <v>35808884440</v>
      </c>
      <c r="X1330">
        <v>12822996019</v>
      </c>
      <c r="Y1330">
        <v>4957</v>
      </c>
      <c r="Z1330">
        <v>617</v>
      </c>
      <c r="AA1330">
        <v>617</v>
      </c>
      <c r="AB1330">
        <v>35324920661</v>
      </c>
      <c r="AC1330">
        <v>2806771067</v>
      </c>
      <c r="AD1330">
        <v>35324920661</v>
      </c>
      <c r="AE1330">
        <v>22501924642</v>
      </c>
      <c r="AF1330">
        <v>1205</v>
      </c>
      <c r="AG1330">
        <v>1205</v>
      </c>
      <c r="AH1330">
        <v>1205</v>
      </c>
      <c r="AI1330">
        <v>22454614756</v>
      </c>
      <c r="AJ1330">
        <v>22501924642</v>
      </c>
      <c r="AK1330">
        <v>9031325963</v>
      </c>
      <c r="AL1330">
        <v>21907766765</v>
      </c>
      <c r="AM1330">
        <v>35116957770</v>
      </c>
      <c r="AN1330">
        <v>35324920661</v>
      </c>
      <c r="AO1330">
        <v>34632176186</v>
      </c>
      <c r="AP1330">
        <v>34632176186</v>
      </c>
      <c r="AQ1330">
        <v>35303674418</v>
      </c>
      <c r="AR1330">
        <v>16422154286</v>
      </c>
      <c r="AS1330">
        <v>2316296455</v>
      </c>
      <c r="AT1330">
        <v>35233227726</v>
      </c>
      <c r="AU1330">
        <v>34620186513</v>
      </c>
      <c r="AV1330">
        <v>12264419596</v>
      </c>
      <c r="AW1330">
        <v>34293228630</v>
      </c>
      <c r="AX1330">
        <v>35324920661</v>
      </c>
      <c r="AY1330">
        <v>12822996019</v>
      </c>
      <c r="AZ1330">
        <v>36424063612</v>
      </c>
      <c r="BA1330">
        <v>7203615569</v>
      </c>
      <c r="BB1330">
        <v>1919000000</v>
      </c>
      <c r="BC1330">
        <v>19054000000</v>
      </c>
      <c r="BD1330">
        <v>90713541138</v>
      </c>
      <c r="BE1330">
        <v>61077807447</v>
      </c>
      <c r="BF1330">
        <v>1</v>
      </c>
      <c r="BG1330">
        <v>1</v>
      </c>
      <c r="BH1330">
        <v>1</v>
      </c>
      <c r="BI1330">
        <v>35324920661</v>
      </c>
      <c r="BJ1330">
        <v>19258580351</v>
      </c>
      <c r="BK1330">
        <v>35756048073</v>
      </c>
      <c r="BL1330">
        <v>35272084294</v>
      </c>
      <c r="BM1330">
        <v>16013503943</v>
      </c>
      <c r="BN1330">
        <v>8203749998</v>
      </c>
      <c r="BO1330">
        <v>29635733691</v>
      </c>
      <c r="BP1330">
        <v>19258580351</v>
      </c>
      <c r="BQ1330">
        <v>617</v>
      </c>
      <c r="BR1330">
        <v>3978</v>
      </c>
      <c r="BS1330">
        <v>617</v>
      </c>
      <c r="BT1330">
        <v>1427</v>
      </c>
    </row>
    <row r="1331" spans="1:72">
      <c r="A1331" t="s">
        <v>1616</v>
      </c>
      <c r="B1331" t="s">
        <v>55</v>
      </c>
      <c r="C1331">
        <v>2019</v>
      </c>
      <c r="D1331" t="s">
        <v>228</v>
      </c>
      <c r="E1331">
        <v>4</v>
      </c>
      <c r="G1331" t="s">
        <v>294</v>
      </c>
      <c r="H1331" t="s">
        <v>1579</v>
      </c>
      <c r="I1331">
        <v>69470228224</v>
      </c>
      <c r="J1331">
        <v>19421779228</v>
      </c>
      <c r="K1331">
        <v>5155086654</v>
      </c>
      <c r="L1331">
        <v>7420047501</v>
      </c>
      <c r="M1331">
        <v>7420047501</v>
      </c>
      <c r="N1331">
        <v>76943036898</v>
      </c>
      <c r="O1331">
        <v>43737691231</v>
      </c>
      <c r="P1331">
        <v>36619584857</v>
      </c>
      <c r="Q1331">
        <v>14151017614</v>
      </c>
      <c r="R1331">
        <v>40409526210</v>
      </c>
      <c r="S1331">
        <v>36619584857</v>
      </c>
      <c r="T1331">
        <v>37270864178</v>
      </c>
      <c r="U1331">
        <v>14137875302</v>
      </c>
      <c r="V1331">
        <v>37270864178</v>
      </c>
      <c r="W1331">
        <v>37835359136</v>
      </c>
      <c r="X1331">
        <v>14137875302</v>
      </c>
      <c r="Y1331">
        <v>4651</v>
      </c>
      <c r="Z1331">
        <v>757</v>
      </c>
      <c r="AA1331">
        <v>757</v>
      </c>
      <c r="AB1331">
        <v>37270864178</v>
      </c>
      <c r="AC1331">
        <v>2697925130</v>
      </c>
      <c r="AD1331">
        <v>37270864178</v>
      </c>
      <c r="AE1331">
        <v>23132988876</v>
      </c>
      <c r="AF1331">
        <v>839</v>
      </c>
      <c r="AG1331">
        <v>839</v>
      </c>
      <c r="AH1331">
        <v>839</v>
      </c>
      <c r="AI1331">
        <v>22468567243</v>
      </c>
      <c r="AJ1331">
        <v>23132988876</v>
      </c>
      <c r="AK1331">
        <v>9145066941</v>
      </c>
      <c r="AL1331">
        <v>22273757207</v>
      </c>
      <c r="AM1331">
        <v>29458854836</v>
      </c>
      <c r="AN1331">
        <v>37270864178</v>
      </c>
      <c r="AO1331">
        <v>36971042638</v>
      </c>
      <c r="AP1331">
        <v>36971042638</v>
      </c>
      <c r="AQ1331">
        <v>36404714347</v>
      </c>
      <c r="AR1331">
        <v>16543672609</v>
      </c>
      <c r="AS1331">
        <v>3152699972</v>
      </c>
      <c r="AT1331">
        <v>37201068526</v>
      </c>
      <c r="AU1331">
        <v>36527467464</v>
      </c>
      <c r="AV1331">
        <v>13495591126</v>
      </c>
      <c r="AW1331">
        <v>36506851383</v>
      </c>
      <c r="AX1331">
        <v>37270864178</v>
      </c>
      <c r="AY1331">
        <v>14137875302</v>
      </c>
      <c r="AZ1331">
        <v>38437150731.162399</v>
      </c>
      <c r="BA1331">
        <v>7992027456</v>
      </c>
      <c r="BB1331">
        <v>1841831000</v>
      </c>
      <c r="BC1331">
        <v>19759355000</v>
      </c>
      <c r="BD1331">
        <v>69470228224</v>
      </c>
      <c r="BE1331">
        <v>43611471017</v>
      </c>
      <c r="BF1331">
        <v>1</v>
      </c>
      <c r="BG1331">
        <v>1</v>
      </c>
      <c r="BH1331">
        <v>1</v>
      </c>
      <c r="BI1331">
        <v>37270864178</v>
      </c>
      <c r="BJ1331">
        <v>20141386964</v>
      </c>
      <c r="BK1331">
        <v>37184079815</v>
      </c>
      <c r="BL1331">
        <v>36619584857</v>
      </c>
      <c r="BM1331">
        <v>16478197893</v>
      </c>
      <c r="BN1331">
        <v>8973691746</v>
      </c>
      <c r="BO1331">
        <v>25858757207</v>
      </c>
      <c r="BP1331">
        <v>20141386964</v>
      </c>
      <c r="BQ1331">
        <v>757</v>
      </c>
      <c r="BR1331">
        <v>3780</v>
      </c>
      <c r="BS1331">
        <v>757</v>
      </c>
      <c r="BT1331">
        <v>1206</v>
      </c>
    </row>
    <row r="1332" spans="1:72">
      <c r="A1332" t="s">
        <v>1617</v>
      </c>
      <c r="B1332" t="s">
        <v>56</v>
      </c>
      <c r="C1332">
        <v>2019</v>
      </c>
      <c r="D1332" t="s">
        <v>228</v>
      </c>
      <c r="E1332">
        <v>7</v>
      </c>
      <c r="G1332" t="s">
        <v>296</v>
      </c>
      <c r="H1332" t="s">
        <v>1579</v>
      </c>
      <c r="I1332">
        <v>106841970781</v>
      </c>
      <c r="J1332">
        <v>31817903132</v>
      </c>
      <c r="K1332">
        <v>9252799072</v>
      </c>
      <c r="L1332">
        <v>12585013323</v>
      </c>
      <c r="M1332">
        <v>12585013323</v>
      </c>
      <c r="N1332">
        <v>137736573710</v>
      </c>
      <c r="O1332">
        <v>97432639064</v>
      </c>
      <c r="P1332">
        <v>54525240201</v>
      </c>
      <c r="Q1332">
        <v>24301201784</v>
      </c>
      <c r="R1332">
        <v>54650263179</v>
      </c>
      <c r="S1332">
        <v>54525240201</v>
      </c>
      <c r="T1332">
        <v>54048513788</v>
      </c>
      <c r="U1332">
        <v>23985321089</v>
      </c>
      <c r="V1332">
        <v>54048513788</v>
      </c>
      <c r="W1332">
        <v>55006708355</v>
      </c>
      <c r="X1332">
        <v>23985321089</v>
      </c>
      <c r="Y1332">
        <v>10910</v>
      </c>
      <c r="Z1332">
        <v>1034</v>
      </c>
      <c r="AA1332">
        <v>1034</v>
      </c>
      <c r="AB1332">
        <v>54048513788</v>
      </c>
      <c r="AC1332">
        <v>6091233429</v>
      </c>
      <c r="AD1332">
        <v>54048513788</v>
      </c>
      <c r="AE1332">
        <v>30063192699</v>
      </c>
      <c r="AF1332">
        <v>1107</v>
      </c>
      <c r="AG1332">
        <v>1107</v>
      </c>
      <c r="AH1332">
        <v>1107</v>
      </c>
      <c r="AI1332">
        <v>30224038417</v>
      </c>
      <c r="AJ1332">
        <v>30063192699</v>
      </c>
      <c r="AK1332">
        <v>10493280327</v>
      </c>
      <c r="AL1332">
        <v>30064502002</v>
      </c>
      <c r="AM1332">
        <v>57533367415</v>
      </c>
      <c r="AN1332">
        <v>54048513788</v>
      </c>
      <c r="AO1332">
        <v>53943820532</v>
      </c>
      <c r="AP1332">
        <v>53943820532</v>
      </c>
      <c r="AQ1332">
        <v>53160946968</v>
      </c>
      <c r="AR1332">
        <v>27796771382</v>
      </c>
      <c r="AS1332">
        <v>5902062131</v>
      </c>
      <c r="AT1332">
        <v>53935106040</v>
      </c>
      <c r="AU1332">
        <v>52685301567</v>
      </c>
      <c r="AV1332">
        <v>22886236161</v>
      </c>
      <c r="AW1332">
        <v>52728932316</v>
      </c>
      <c r="AX1332">
        <v>54048513788</v>
      </c>
      <c r="AY1332">
        <v>23985321089</v>
      </c>
      <c r="AZ1332">
        <v>55839830817</v>
      </c>
      <c r="BA1332">
        <v>11204200075</v>
      </c>
      <c r="BB1332">
        <v>4518610000</v>
      </c>
      <c r="BC1332">
        <v>26903020484</v>
      </c>
      <c r="BD1332">
        <v>106841970781</v>
      </c>
      <c r="BE1332">
        <v>74457468779</v>
      </c>
      <c r="BF1332">
        <v>1</v>
      </c>
      <c r="BG1332">
        <v>1</v>
      </c>
      <c r="BH1332">
        <v>1</v>
      </c>
      <c r="BI1332">
        <v>54048513788</v>
      </c>
      <c r="BJ1332">
        <v>26882185204</v>
      </c>
      <c r="BK1332">
        <v>55483434768</v>
      </c>
      <c r="BL1332">
        <v>54525240201</v>
      </c>
      <c r="BM1332">
        <v>27643054997</v>
      </c>
      <c r="BN1332">
        <v>14704698294</v>
      </c>
      <c r="BO1332">
        <v>32384502002</v>
      </c>
      <c r="BP1332">
        <v>26882185204</v>
      </c>
      <c r="BQ1332">
        <v>1034</v>
      </c>
      <c r="BR1332">
        <v>8989</v>
      </c>
      <c r="BS1332">
        <v>1034</v>
      </c>
      <c r="BT1332">
        <v>1539</v>
      </c>
    </row>
    <row r="1333" spans="1:72">
      <c r="A1333" t="s">
        <v>1618</v>
      </c>
      <c r="B1333" t="s">
        <v>57</v>
      </c>
      <c r="C1333">
        <v>2019</v>
      </c>
      <c r="D1333" t="s">
        <v>228</v>
      </c>
      <c r="E1333">
        <v>5</v>
      </c>
      <c r="G1333" t="s">
        <v>298</v>
      </c>
      <c r="H1333" t="s">
        <v>1579</v>
      </c>
      <c r="I1333">
        <v>103148195400</v>
      </c>
      <c r="J1333">
        <v>24686001605</v>
      </c>
      <c r="K1333">
        <v>9796082118</v>
      </c>
      <c r="L1333">
        <v>13075623373</v>
      </c>
      <c r="M1333">
        <v>13075623373</v>
      </c>
      <c r="N1333">
        <v>113196208446</v>
      </c>
      <c r="O1333">
        <v>81486035577</v>
      </c>
      <c r="P1333">
        <v>45609435503</v>
      </c>
      <c r="Q1333">
        <v>17590021045</v>
      </c>
      <c r="R1333">
        <v>48756533491</v>
      </c>
      <c r="S1333">
        <v>45609435503</v>
      </c>
      <c r="T1333">
        <v>43535701888</v>
      </c>
      <c r="U1333">
        <v>17595185860</v>
      </c>
      <c r="V1333">
        <v>43535701888</v>
      </c>
      <c r="W1333">
        <v>44176149151</v>
      </c>
      <c r="X1333">
        <v>17595185860</v>
      </c>
      <c r="Y1333">
        <v>7341</v>
      </c>
      <c r="Z1333">
        <v>749</v>
      </c>
      <c r="AA1333">
        <v>749</v>
      </c>
      <c r="AB1333">
        <v>43535701888</v>
      </c>
      <c r="AC1333">
        <v>4179845962</v>
      </c>
      <c r="AD1333">
        <v>43535701888</v>
      </c>
      <c r="AE1333">
        <v>25940516028</v>
      </c>
      <c r="AF1333">
        <v>1035</v>
      </c>
      <c r="AG1333">
        <v>1035</v>
      </c>
      <c r="AH1333">
        <v>1035</v>
      </c>
      <c r="AI1333">
        <v>28019414458</v>
      </c>
      <c r="AJ1333">
        <v>25940516028</v>
      </c>
      <c r="AK1333">
        <v>9841258591</v>
      </c>
      <c r="AL1333">
        <v>24425426528</v>
      </c>
      <c r="AM1333">
        <v>44188413220</v>
      </c>
      <c r="AN1333">
        <v>43535701888</v>
      </c>
      <c r="AO1333">
        <v>45638239146</v>
      </c>
      <c r="AP1333">
        <v>45638239146</v>
      </c>
      <c r="AQ1333">
        <v>42533676608</v>
      </c>
      <c r="AR1333">
        <v>19243189032</v>
      </c>
      <c r="AS1333">
        <v>3474101710</v>
      </c>
      <c r="AT1333">
        <v>43266813748</v>
      </c>
      <c r="AU1333">
        <v>42153159283</v>
      </c>
      <c r="AV1333">
        <v>16625960783</v>
      </c>
      <c r="AW1333">
        <v>41388576968</v>
      </c>
      <c r="AX1333">
        <v>43535701888</v>
      </c>
      <c r="AY1333">
        <v>17595185860</v>
      </c>
      <c r="AZ1333">
        <v>44293788377</v>
      </c>
      <c r="BA1333">
        <v>9925427145</v>
      </c>
      <c r="BB1333">
        <v>2599872000</v>
      </c>
      <c r="BC1333">
        <v>22652331000</v>
      </c>
      <c r="BD1333">
        <v>103148195400</v>
      </c>
      <c r="BE1333">
        <v>73784927578</v>
      </c>
      <c r="BF1333">
        <v>1</v>
      </c>
      <c r="BG1333">
        <v>1</v>
      </c>
      <c r="BH1333">
        <v>1</v>
      </c>
      <c r="BI1333">
        <v>43535701888</v>
      </c>
      <c r="BJ1333">
        <v>24894145155</v>
      </c>
      <c r="BK1333">
        <v>46249882766</v>
      </c>
      <c r="BL1333">
        <v>45609435503</v>
      </c>
      <c r="BM1333">
        <v>20715290348</v>
      </c>
      <c r="BN1333">
        <v>10986736992</v>
      </c>
      <c r="BO1333">
        <v>29363267822</v>
      </c>
      <c r="BP1333">
        <v>24894145155</v>
      </c>
      <c r="BQ1333">
        <v>749</v>
      </c>
      <c r="BR1333">
        <v>5673</v>
      </c>
      <c r="BS1333">
        <v>749</v>
      </c>
      <c r="BT1333">
        <v>1469</v>
      </c>
    </row>
    <row r="1334" spans="1:72">
      <c r="A1334" t="s">
        <v>1619</v>
      </c>
      <c r="B1334" t="s">
        <v>58</v>
      </c>
      <c r="C1334">
        <v>2019</v>
      </c>
      <c r="D1334" t="s">
        <v>231</v>
      </c>
      <c r="E1334">
        <v>6</v>
      </c>
      <c r="G1334" t="s">
        <v>300</v>
      </c>
      <c r="H1334" t="s">
        <v>1579</v>
      </c>
      <c r="I1334">
        <v>68304631661</v>
      </c>
      <c r="J1334">
        <v>4739588619</v>
      </c>
      <c r="K1334">
        <v>3551414175</v>
      </c>
      <c r="L1334">
        <v>4971549003</v>
      </c>
      <c r="M1334">
        <v>4971549003</v>
      </c>
      <c r="N1334">
        <v>50914495945</v>
      </c>
      <c r="O1334">
        <v>39811517686</v>
      </c>
      <c r="P1334">
        <v>18533811844</v>
      </c>
      <c r="Q1334">
        <v>18533811844</v>
      </c>
      <c r="R1334">
        <v>19465072879</v>
      </c>
      <c r="S1334">
        <v>18533811844</v>
      </c>
      <c r="T1334">
        <v>18323670503</v>
      </c>
      <c r="U1334">
        <v>18323670503</v>
      </c>
      <c r="V1334">
        <v>18323670503</v>
      </c>
      <c r="W1334">
        <v>19029806036</v>
      </c>
      <c r="X1334">
        <v>18323670503</v>
      </c>
      <c r="Y1334">
        <v>10141</v>
      </c>
      <c r="Z1334">
        <v>703</v>
      </c>
      <c r="AA1334">
        <v>703</v>
      </c>
      <c r="AB1334">
        <v>18323670503</v>
      </c>
      <c r="AC1334">
        <v>5754385753</v>
      </c>
      <c r="AM1334">
        <v>29427943123</v>
      </c>
      <c r="AN1334">
        <v>18323670503</v>
      </c>
      <c r="AO1334">
        <v>18239715964</v>
      </c>
      <c r="AP1334">
        <v>18239715964</v>
      </c>
      <c r="AQ1334">
        <v>18544220441</v>
      </c>
      <c r="AR1334">
        <v>18544220441</v>
      </c>
      <c r="AS1334">
        <v>2523756178</v>
      </c>
      <c r="AT1334">
        <v>18314523965</v>
      </c>
      <c r="AU1334">
        <v>17676022719</v>
      </c>
      <c r="AV1334">
        <v>17676022719</v>
      </c>
      <c r="AW1334">
        <v>17923146010</v>
      </c>
      <c r="AX1334">
        <v>18323670503</v>
      </c>
      <c r="AY1334">
        <v>18323670503</v>
      </c>
      <c r="AZ1334">
        <v>19549126064</v>
      </c>
      <c r="BB1334">
        <v>1633745000</v>
      </c>
      <c r="BD1334">
        <v>68304631661</v>
      </c>
      <c r="BE1334">
        <v>68304631661</v>
      </c>
      <c r="BF1334">
        <v>1</v>
      </c>
      <c r="BG1334">
        <v>1</v>
      </c>
      <c r="BI1334">
        <v>18323670503</v>
      </c>
      <c r="BK1334">
        <v>19239947377</v>
      </c>
      <c r="BL1334">
        <v>18533811844</v>
      </c>
      <c r="BM1334">
        <v>18533811844</v>
      </c>
      <c r="BN1334">
        <v>11923939734</v>
      </c>
      <c r="BQ1334">
        <v>703</v>
      </c>
      <c r="BR1334">
        <v>8535</v>
      </c>
      <c r="BS1334">
        <v>703</v>
      </c>
      <c r="BT1334">
        <v>303</v>
      </c>
    </row>
    <row r="1335" spans="1:72">
      <c r="A1335" t="s">
        <v>1620</v>
      </c>
      <c r="B1335" t="s">
        <v>59</v>
      </c>
      <c r="C1335">
        <v>2019</v>
      </c>
      <c r="D1335" t="s">
        <v>223</v>
      </c>
      <c r="E1335">
        <v>2</v>
      </c>
      <c r="G1335" t="s">
        <v>302</v>
      </c>
      <c r="H1335" t="s">
        <v>1579</v>
      </c>
      <c r="I1335">
        <v>48741129278</v>
      </c>
      <c r="J1335">
        <v>23134453346</v>
      </c>
      <c r="K1335">
        <v>7719679835</v>
      </c>
      <c r="L1335">
        <v>10246037882</v>
      </c>
      <c r="M1335">
        <v>10246037882</v>
      </c>
      <c r="N1335">
        <v>56800989434</v>
      </c>
      <c r="O1335">
        <v>37231707871</v>
      </c>
      <c r="P1335">
        <v>33342254614</v>
      </c>
      <c r="Q1335">
        <v>6531459160</v>
      </c>
      <c r="R1335">
        <v>36011814000</v>
      </c>
      <c r="S1335">
        <v>33342254614</v>
      </c>
      <c r="T1335">
        <v>32585960162</v>
      </c>
      <c r="U1335">
        <v>6398685652</v>
      </c>
      <c r="V1335">
        <v>32585960162</v>
      </c>
      <c r="W1335">
        <v>32978169762</v>
      </c>
      <c r="X1335">
        <v>6398685652</v>
      </c>
      <c r="Y1335">
        <v>1204</v>
      </c>
      <c r="Z1335">
        <v>324</v>
      </c>
      <c r="AA1335">
        <v>324</v>
      </c>
      <c r="AB1335">
        <v>32585960162</v>
      </c>
      <c r="AC1335">
        <v>701073840</v>
      </c>
      <c r="AD1335">
        <v>32585960162</v>
      </c>
      <c r="AE1335">
        <v>26187274510</v>
      </c>
      <c r="AF1335">
        <v>1020</v>
      </c>
      <c r="AG1335">
        <v>1020</v>
      </c>
      <c r="AH1335">
        <v>1020</v>
      </c>
      <c r="AI1335">
        <v>26810795454</v>
      </c>
      <c r="AJ1335">
        <v>26187274510</v>
      </c>
      <c r="AK1335">
        <v>8924061664</v>
      </c>
      <c r="AL1335">
        <v>22344288646</v>
      </c>
      <c r="AM1335">
        <v>26052208435</v>
      </c>
      <c r="AN1335">
        <v>32585960162</v>
      </c>
      <c r="AO1335">
        <v>33151136136</v>
      </c>
      <c r="AP1335">
        <v>33151136136</v>
      </c>
      <c r="AQ1335">
        <v>31461575328</v>
      </c>
      <c r="AR1335">
        <v>8889365270</v>
      </c>
      <c r="AS1335">
        <v>2380009557</v>
      </c>
      <c r="AT1335">
        <v>32493940899</v>
      </c>
      <c r="AU1335">
        <v>32023118728</v>
      </c>
      <c r="AV1335">
        <v>6037138455</v>
      </c>
      <c r="AW1335">
        <v>32740828753</v>
      </c>
      <c r="AX1335">
        <v>32585960162</v>
      </c>
      <c r="AY1335">
        <v>6398685652</v>
      </c>
      <c r="AZ1335">
        <v>33644515161</v>
      </c>
      <c r="BA1335">
        <v>10280705979</v>
      </c>
      <c r="BB1335">
        <v>2149370000</v>
      </c>
      <c r="BC1335">
        <v>22233771000</v>
      </c>
      <c r="BD1335">
        <v>48741129278</v>
      </c>
      <c r="BE1335">
        <v>25234595899</v>
      </c>
      <c r="BF1335">
        <v>1</v>
      </c>
      <c r="BG1335">
        <v>1</v>
      </c>
      <c r="BH1335">
        <v>1</v>
      </c>
      <c r="BI1335">
        <v>32585960162</v>
      </c>
      <c r="BJ1335">
        <v>24394081736</v>
      </c>
      <c r="BK1335">
        <v>33734464214</v>
      </c>
      <c r="BL1335">
        <v>33342254614</v>
      </c>
      <c r="BM1335">
        <v>8948172878</v>
      </c>
      <c r="BN1335">
        <v>3502667364</v>
      </c>
      <c r="BO1335">
        <v>23506533379</v>
      </c>
      <c r="BP1335">
        <v>24394081736</v>
      </c>
      <c r="BQ1335">
        <v>324</v>
      </c>
      <c r="BR1335">
        <v>976</v>
      </c>
      <c r="BS1335">
        <v>324</v>
      </c>
      <c r="BT1335">
        <v>1109</v>
      </c>
    </row>
    <row r="1336" spans="1:72">
      <c r="A1336" t="s">
        <v>1621</v>
      </c>
      <c r="B1336" t="s">
        <v>60</v>
      </c>
      <c r="C1336">
        <v>2019</v>
      </c>
      <c r="D1336" t="s">
        <v>207</v>
      </c>
      <c r="E1336">
        <v>7</v>
      </c>
      <c r="G1336" t="s">
        <v>304</v>
      </c>
      <c r="H1336" t="s">
        <v>1579</v>
      </c>
      <c r="I1336">
        <v>252267017979</v>
      </c>
      <c r="J1336">
        <v>54235694792</v>
      </c>
      <c r="K1336">
        <v>23243091995</v>
      </c>
      <c r="L1336">
        <v>39090221655</v>
      </c>
      <c r="M1336">
        <v>39090221655</v>
      </c>
      <c r="N1336">
        <v>288329117950</v>
      </c>
      <c r="O1336">
        <v>171436471858</v>
      </c>
      <c r="P1336">
        <v>110096899379</v>
      </c>
      <c r="Q1336">
        <v>65732244979</v>
      </c>
      <c r="R1336">
        <v>117362863271</v>
      </c>
      <c r="S1336">
        <v>110096899379</v>
      </c>
      <c r="T1336">
        <v>108505688005</v>
      </c>
      <c r="U1336">
        <v>63246851590</v>
      </c>
      <c r="V1336">
        <v>108505688005</v>
      </c>
      <c r="W1336">
        <v>114935565280</v>
      </c>
      <c r="X1336">
        <v>63246851590</v>
      </c>
      <c r="Y1336">
        <v>15796</v>
      </c>
      <c r="Z1336">
        <v>2337</v>
      </c>
      <c r="AA1336">
        <v>2337</v>
      </c>
      <c r="AB1336">
        <v>108505688005</v>
      </c>
      <c r="AC1336">
        <v>8951302082</v>
      </c>
      <c r="AD1336">
        <v>108505688005</v>
      </c>
      <c r="AE1336">
        <v>45258836415</v>
      </c>
      <c r="AF1336">
        <v>1872</v>
      </c>
      <c r="AG1336">
        <v>1872</v>
      </c>
      <c r="AH1336">
        <v>1872</v>
      </c>
      <c r="AI1336">
        <v>44364654400</v>
      </c>
      <c r="AJ1336">
        <v>45258836415</v>
      </c>
      <c r="AK1336">
        <v>18084008880</v>
      </c>
      <c r="AL1336">
        <v>38194706554</v>
      </c>
      <c r="AM1336">
        <v>129813553414</v>
      </c>
      <c r="AN1336">
        <v>108505688005</v>
      </c>
      <c r="AO1336">
        <v>113762556299</v>
      </c>
      <c r="AP1336">
        <v>113762556299</v>
      </c>
      <c r="AQ1336">
        <v>109675029461</v>
      </c>
      <c r="AR1336">
        <v>72187115698</v>
      </c>
      <c r="AS1336">
        <v>26208103075</v>
      </c>
      <c r="AT1336">
        <v>108331812814</v>
      </c>
      <c r="AU1336">
        <v>105291092490</v>
      </c>
      <c r="AV1336">
        <v>60428345605</v>
      </c>
      <c r="AW1336">
        <v>104170945147</v>
      </c>
      <c r="AX1336">
        <v>108505688005</v>
      </c>
      <c r="AY1336">
        <v>63246851590</v>
      </c>
      <c r="AZ1336">
        <v>112296313098</v>
      </c>
      <c r="BA1336">
        <v>16072343833</v>
      </c>
      <c r="BB1336">
        <v>16730338000</v>
      </c>
      <c r="BC1336">
        <v>37764005000</v>
      </c>
      <c r="BD1336">
        <v>252267017979</v>
      </c>
      <c r="BE1336">
        <v>209660982010</v>
      </c>
      <c r="BF1336">
        <v>1</v>
      </c>
      <c r="BG1336">
        <v>1</v>
      </c>
      <c r="BH1336">
        <v>1</v>
      </c>
      <c r="BI1336">
        <v>108505688005</v>
      </c>
      <c r="BJ1336">
        <v>38837419212</v>
      </c>
      <c r="BK1336">
        <v>116526776654</v>
      </c>
      <c r="BL1336">
        <v>110096899379</v>
      </c>
      <c r="BM1336">
        <v>71259480167</v>
      </c>
      <c r="BN1336">
        <v>32417674924</v>
      </c>
      <c r="BO1336">
        <v>42606035969</v>
      </c>
      <c r="BP1336">
        <v>38837419212</v>
      </c>
      <c r="BQ1336">
        <v>2337</v>
      </c>
      <c r="BR1336">
        <v>9628</v>
      </c>
      <c r="BS1336">
        <v>2337</v>
      </c>
      <c r="BT1336">
        <v>2503</v>
      </c>
    </row>
    <row r="1337" spans="1:72">
      <c r="A1337" t="s">
        <v>1622</v>
      </c>
      <c r="B1337" t="s">
        <v>61</v>
      </c>
      <c r="C1337">
        <v>2019</v>
      </c>
      <c r="D1337" t="s">
        <v>212</v>
      </c>
      <c r="E1337">
        <v>4</v>
      </c>
      <c r="G1337" t="s">
        <v>306</v>
      </c>
      <c r="H1337" t="s">
        <v>1579</v>
      </c>
      <c r="I1337">
        <v>51233082602</v>
      </c>
      <c r="J1337">
        <v>2742737378</v>
      </c>
      <c r="K1337">
        <v>1847468128</v>
      </c>
      <c r="L1337">
        <v>2180606510</v>
      </c>
      <c r="M1337">
        <v>2180606510</v>
      </c>
      <c r="N1337">
        <v>18838629671</v>
      </c>
      <c r="O1337">
        <v>17039333385</v>
      </c>
      <c r="P1337">
        <v>8177405698</v>
      </c>
      <c r="Q1337">
        <v>8177405698</v>
      </c>
      <c r="R1337">
        <v>9409638127</v>
      </c>
      <c r="S1337">
        <v>8177405698</v>
      </c>
      <c r="T1337">
        <v>8044803261</v>
      </c>
      <c r="U1337">
        <v>8044803261</v>
      </c>
      <c r="V1337">
        <v>8044803261</v>
      </c>
      <c r="W1337">
        <v>8119515960</v>
      </c>
      <c r="X1337">
        <v>8044803261</v>
      </c>
      <c r="Y1337">
        <v>4156</v>
      </c>
      <c r="Z1337">
        <v>210</v>
      </c>
      <c r="AA1337">
        <v>210</v>
      </c>
      <c r="AB1337">
        <v>8044803261</v>
      </c>
      <c r="AC1337">
        <v>2370699523</v>
      </c>
      <c r="AM1337">
        <v>11295496373</v>
      </c>
      <c r="AN1337">
        <v>8044803261</v>
      </c>
      <c r="AO1337">
        <v>8196630423</v>
      </c>
      <c r="AP1337">
        <v>8196630423</v>
      </c>
      <c r="AQ1337">
        <v>7929279206</v>
      </c>
      <c r="AR1337">
        <v>7929279206</v>
      </c>
      <c r="AS1337">
        <v>298393307</v>
      </c>
      <c r="AT1337">
        <v>8039731452</v>
      </c>
      <c r="AU1337">
        <v>7545997380</v>
      </c>
      <c r="AV1337">
        <v>7545997380</v>
      </c>
      <c r="AW1337">
        <v>7406251310</v>
      </c>
      <c r="AX1337">
        <v>8044803261</v>
      </c>
      <c r="AY1337">
        <v>8044803261</v>
      </c>
      <c r="AZ1337">
        <v>8453192674</v>
      </c>
      <c r="BB1337">
        <v>125205000</v>
      </c>
      <c r="BD1337">
        <v>51233082602</v>
      </c>
      <c r="BE1337">
        <v>51233082602</v>
      </c>
      <c r="BF1337">
        <v>1</v>
      </c>
      <c r="BG1337">
        <v>1</v>
      </c>
      <c r="BI1337">
        <v>8044803261</v>
      </c>
      <c r="BK1337">
        <v>8252118397</v>
      </c>
      <c r="BL1337">
        <v>8177405698</v>
      </c>
      <c r="BM1337">
        <v>8177405698</v>
      </c>
      <c r="BN1337">
        <v>5867279218</v>
      </c>
      <c r="BQ1337">
        <v>210</v>
      </c>
      <c r="BR1337">
        <v>3810</v>
      </c>
      <c r="BS1337">
        <v>210</v>
      </c>
      <c r="BT1337">
        <v>142</v>
      </c>
    </row>
    <row r="1338" spans="1:72">
      <c r="A1338" t="s">
        <v>1623</v>
      </c>
      <c r="B1338" t="s">
        <v>62</v>
      </c>
      <c r="C1338">
        <v>2019</v>
      </c>
      <c r="D1338" t="s">
        <v>215</v>
      </c>
      <c r="E1338">
        <v>5</v>
      </c>
      <c r="G1338" t="s">
        <v>308</v>
      </c>
      <c r="H1338" t="s">
        <v>1579</v>
      </c>
      <c r="I1338">
        <v>45160465954</v>
      </c>
      <c r="J1338">
        <v>3359897697</v>
      </c>
      <c r="K1338">
        <v>2225742201</v>
      </c>
      <c r="L1338">
        <v>4159015400</v>
      </c>
      <c r="M1338">
        <v>4159015400</v>
      </c>
      <c r="N1338">
        <v>40628525397</v>
      </c>
      <c r="O1338">
        <v>26316855457</v>
      </c>
      <c r="P1338">
        <v>11514847567</v>
      </c>
      <c r="Q1338">
        <v>11514847567</v>
      </c>
      <c r="R1338">
        <v>11640175444</v>
      </c>
      <c r="S1338">
        <v>11514847567</v>
      </c>
      <c r="T1338">
        <v>11425251306</v>
      </c>
      <c r="U1338">
        <v>11425251306</v>
      </c>
      <c r="V1338">
        <v>11425251306</v>
      </c>
      <c r="W1338">
        <v>11927951822</v>
      </c>
      <c r="X1338">
        <v>11425251306</v>
      </c>
      <c r="Y1338">
        <v>5788</v>
      </c>
      <c r="Z1338">
        <v>354</v>
      </c>
      <c r="AA1338">
        <v>354</v>
      </c>
      <c r="AB1338">
        <v>11425251306</v>
      </c>
      <c r="AC1338">
        <v>3272572422</v>
      </c>
      <c r="AM1338">
        <v>18784792430</v>
      </c>
      <c r="AN1338">
        <v>11425251306</v>
      </c>
      <c r="AO1338">
        <v>11445577029</v>
      </c>
      <c r="AP1338">
        <v>11445577029</v>
      </c>
      <c r="AQ1338">
        <v>11349778212</v>
      </c>
      <c r="AR1338">
        <v>11349778212</v>
      </c>
      <c r="AS1338">
        <v>2530296662</v>
      </c>
      <c r="AT1338">
        <v>11400695031</v>
      </c>
      <c r="AU1338">
        <v>10730758552</v>
      </c>
      <c r="AV1338">
        <v>10730758552</v>
      </c>
      <c r="AW1338">
        <v>10781787467</v>
      </c>
      <c r="AX1338">
        <v>11425251306</v>
      </c>
      <c r="AY1338">
        <v>11425251306</v>
      </c>
      <c r="AZ1338">
        <v>12152685873</v>
      </c>
      <c r="BB1338">
        <v>2055000000</v>
      </c>
      <c r="BD1338">
        <v>45160465954</v>
      </c>
      <c r="BE1338">
        <v>45160465954</v>
      </c>
      <c r="BF1338">
        <v>1</v>
      </c>
      <c r="BG1338">
        <v>1</v>
      </c>
      <c r="BI1338">
        <v>11425251306</v>
      </c>
      <c r="BK1338">
        <v>12017548083</v>
      </c>
      <c r="BL1338">
        <v>11514847567</v>
      </c>
      <c r="BM1338">
        <v>11514847567</v>
      </c>
      <c r="BN1338">
        <v>6356030772</v>
      </c>
      <c r="BQ1338">
        <v>354</v>
      </c>
      <c r="BR1338">
        <v>4098</v>
      </c>
      <c r="BS1338">
        <v>354</v>
      </c>
      <c r="BT1338">
        <v>240</v>
      </c>
    </row>
    <row r="1339" spans="1:72">
      <c r="A1339" t="s">
        <v>1624</v>
      </c>
      <c r="B1339" t="s">
        <v>63</v>
      </c>
      <c r="C1339">
        <v>2019</v>
      </c>
      <c r="D1339" t="s">
        <v>215</v>
      </c>
      <c r="E1339">
        <v>2</v>
      </c>
      <c r="G1339" t="s">
        <v>310</v>
      </c>
      <c r="H1339" t="s">
        <v>1579</v>
      </c>
      <c r="I1339">
        <v>23714152844</v>
      </c>
      <c r="J1339">
        <v>3121927284</v>
      </c>
      <c r="K1339">
        <v>2150367236</v>
      </c>
      <c r="L1339">
        <v>2984780386</v>
      </c>
      <c r="M1339">
        <v>2984780386</v>
      </c>
      <c r="N1339">
        <v>27559674209</v>
      </c>
      <c r="O1339">
        <v>17513630733</v>
      </c>
      <c r="P1339">
        <v>7570274799</v>
      </c>
      <c r="Q1339">
        <v>7570274799</v>
      </c>
      <c r="R1339">
        <v>8523155533</v>
      </c>
      <c r="S1339">
        <v>7570274799</v>
      </c>
      <c r="T1339">
        <v>7575992696</v>
      </c>
      <c r="U1339">
        <v>7575992696</v>
      </c>
      <c r="V1339">
        <v>7575992696</v>
      </c>
      <c r="W1339">
        <v>7905441322</v>
      </c>
      <c r="X1339">
        <v>7575992696</v>
      </c>
      <c r="Y1339">
        <v>2058</v>
      </c>
      <c r="Z1339">
        <v>211</v>
      </c>
      <c r="AA1339">
        <v>211</v>
      </c>
      <c r="AB1339">
        <v>7575992696</v>
      </c>
      <c r="AC1339">
        <v>1253621061</v>
      </c>
      <c r="AM1339">
        <v>10832407242</v>
      </c>
      <c r="AN1339">
        <v>7575992696</v>
      </c>
      <c r="AO1339">
        <v>7327018769</v>
      </c>
      <c r="AP1339">
        <v>7327018769</v>
      </c>
      <c r="AQ1339">
        <v>7340306042</v>
      </c>
      <c r="AR1339">
        <v>7340306042</v>
      </c>
      <c r="AS1339">
        <v>1625161061</v>
      </c>
      <c r="AT1339">
        <v>7560404759</v>
      </c>
      <c r="AU1339">
        <v>7247989980</v>
      </c>
      <c r="AV1339">
        <v>7247989980</v>
      </c>
      <c r="AW1339">
        <v>7146176781</v>
      </c>
      <c r="AX1339">
        <v>7575992696</v>
      </c>
      <c r="AY1339">
        <v>7575992696</v>
      </c>
      <c r="AZ1339">
        <v>8111902716</v>
      </c>
      <c r="BB1339">
        <v>1047740000</v>
      </c>
      <c r="BD1339">
        <v>23714152844</v>
      </c>
      <c r="BE1339">
        <v>23714152844</v>
      </c>
      <c r="BF1339">
        <v>1</v>
      </c>
      <c r="BG1339">
        <v>1</v>
      </c>
      <c r="BI1339">
        <v>7575992696</v>
      </c>
      <c r="BK1339">
        <v>7899723425</v>
      </c>
      <c r="BL1339">
        <v>7570274799</v>
      </c>
      <c r="BM1339">
        <v>7570274799</v>
      </c>
      <c r="BN1339">
        <v>3707241739</v>
      </c>
      <c r="BQ1339">
        <v>211</v>
      </c>
      <c r="BR1339">
        <v>1152</v>
      </c>
      <c r="BS1339">
        <v>211</v>
      </c>
      <c r="BT1339">
        <v>141</v>
      </c>
    </row>
    <row r="1340" spans="1:72">
      <c r="A1340" t="s">
        <v>1625</v>
      </c>
      <c r="B1340" t="s">
        <v>64</v>
      </c>
      <c r="C1340">
        <v>2019</v>
      </c>
      <c r="D1340" t="s">
        <v>228</v>
      </c>
      <c r="E1340">
        <v>5</v>
      </c>
      <c r="G1340" t="s">
        <v>312</v>
      </c>
      <c r="H1340" t="s">
        <v>1579</v>
      </c>
      <c r="I1340">
        <v>74739482879</v>
      </c>
      <c r="J1340">
        <v>31930586606</v>
      </c>
      <c r="K1340">
        <v>7996826570</v>
      </c>
      <c r="L1340">
        <v>11697202836</v>
      </c>
      <c r="M1340">
        <v>11697202836</v>
      </c>
      <c r="N1340">
        <v>96092408969</v>
      </c>
      <c r="O1340">
        <v>65034029189</v>
      </c>
      <c r="P1340">
        <v>46525567115</v>
      </c>
      <c r="Q1340">
        <v>16727124281</v>
      </c>
      <c r="R1340">
        <v>47006651000</v>
      </c>
      <c r="S1340">
        <v>46525567115</v>
      </c>
      <c r="T1340">
        <v>44850150951</v>
      </c>
      <c r="U1340">
        <v>16273919322</v>
      </c>
      <c r="V1340">
        <v>44850150951</v>
      </c>
      <c r="W1340">
        <v>45470859111</v>
      </c>
      <c r="X1340">
        <v>16273919322</v>
      </c>
      <c r="Y1340">
        <v>7139</v>
      </c>
      <c r="Z1340">
        <v>806</v>
      </c>
      <c r="AA1340">
        <v>806</v>
      </c>
      <c r="AB1340">
        <v>44850150951</v>
      </c>
      <c r="AC1340">
        <v>4149885556</v>
      </c>
      <c r="AD1340">
        <v>44850150951</v>
      </c>
      <c r="AE1340">
        <v>28576231629</v>
      </c>
      <c r="AF1340">
        <v>953</v>
      </c>
      <c r="AG1340">
        <v>953</v>
      </c>
      <c r="AH1340">
        <v>953</v>
      </c>
      <c r="AI1340">
        <v>29798442834</v>
      </c>
      <c r="AJ1340">
        <v>28576231629</v>
      </c>
      <c r="AK1340">
        <v>10312153588</v>
      </c>
      <c r="AL1340">
        <v>28102711575</v>
      </c>
      <c r="AM1340">
        <v>46040451791</v>
      </c>
      <c r="AN1340">
        <v>44850150951</v>
      </c>
      <c r="AO1340">
        <v>46061605137</v>
      </c>
      <c r="AP1340">
        <v>46061605137</v>
      </c>
      <c r="AQ1340">
        <v>45192470547</v>
      </c>
      <c r="AR1340">
        <v>20470454534</v>
      </c>
      <c r="AS1340">
        <v>3300888929</v>
      </c>
      <c r="AT1340">
        <v>44628791800</v>
      </c>
      <c r="AU1340">
        <v>43548536352</v>
      </c>
      <c r="AV1340">
        <v>15499577801</v>
      </c>
      <c r="AW1340">
        <v>43179068538</v>
      </c>
      <c r="AX1340">
        <v>44850150951</v>
      </c>
      <c r="AY1340">
        <v>16273919322</v>
      </c>
      <c r="AZ1340">
        <v>46247441912</v>
      </c>
      <c r="BA1340">
        <v>10139718982</v>
      </c>
      <c r="BB1340">
        <v>2671491000</v>
      </c>
      <c r="BC1340">
        <v>25122660000</v>
      </c>
      <c r="BD1340">
        <v>74739482879</v>
      </c>
      <c r="BE1340">
        <v>44988549928</v>
      </c>
      <c r="BF1340">
        <v>1</v>
      </c>
      <c r="BG1340">
        <v>1</v>
      </c>
      <c r="BH1340">
        <v>1</v>
      </c>
      <c r="BI1340">
        <v>44850150951</v>
      </c>
      <c r="BJ1340">
        <v>26072642579</v>
      </c>
      <c r="BK1340">
        <v>47146275275</v>
      </c>
      <c r="BL1340">
        <v>46525567115</v>
      </c>
      <c r="BM1340">
        <v>20452924536</v>
      </c>
      <c r="BN1340">
        <v>10956142776</v>
      </c>
      <c r="BO1340">
        <v>29750932951</v>
      </c>
      <c r="BP1340">
        <v>26072642579</v>
      </c>
      <c r="BQ1340">
        <v>806</v>
      </c>
      <c r="BR1340">
        <v>6028</v>
      </c>
      <c r="BS1340">
        <v>806</v>
      </c>
      <c r="BT1340">
        <v>1163</v>
      </c>
    </row>
    <row r="1341" spans="1:72">
      <c r="A1341" t="s">
        <v>1626</v>
      </c>
      <c r="B1341" t="s">
        <v>65</v>
      </c>
      <c r="C1341">
        <v>2019</v>
      </c>
      <c r="D1341" t="s">
        <v>218</v>
      </c>
      <c r="E1341">
        <v>4</v>
      </c>
      <c r="G1341" t="s">
        <v>314</v>
      </c>
      <c r="H1341" t="s">
        <v>1579</v>
      </c>
      <c r="I1341">
        <v>23482632980</v>
      </c>
      <c r="J1341">
        <v>1619882880</v>
      </c>
      <c r="K1341">
        <v>1419097447</v>
      </c>
      <c r="L1341">
        <v>1904581451</v>
      </c>
      <c r="M1341">
        <v>1904581451</v>
      </c>
      <c r="N1341">
        <v>13334849148</v>
      </c>
      <c r="O1341">
        <v>11891580107</v>
      </c>
      <c r="P1341">
        <v>5923348671</v>
      </c>
      <c r="Q1341">
        <v>5923348671</v>
      </c>
      <c r="R1341">
        <v>6232548674</v>
      </c>
      <c r="S1341">
        <v>5923348671</v>
      </c>
      <c r="T1341">
        <v>5849336905</v>
      </c>
      <c r="U1341">
        <v>5849336905</v>
      </c>
      <c r="V1341">
        <v>5849336905</v>
      </c>
      <c r="W1341">
        <v>5954994137</v>
      </c>
      <c r="X1341">
        <v>5849336905</v>
      </c>
      <c r="Y1341">
        <v>3812</v>
      </c>
      <c r="Z1341">
        <v>219</v>
      </c>
      <c r="AA1341">
        <v>219</v>
      </c>
      <c r="AB1341">
        <v>5849336905</v>
      </c>
      <c r="AC1341">
        <v>2092467971</v>
      </c>
      <c r="AM1341">
        <v>8390893838</v>
      </c>
      <c r="AN1341">
        <v>5849336905</v>
      </c>
      <c r="AO1341">
        <v>5756061663</v>
      </c>
      <c r="AP1341">
        <v>5756061663</v>
      </c>
      <c r="AQ1341">
        <v>5773862734</v>
      </c>
      <c r="AR1341">
        <v>5773862734</v>
      </c>
      <c r="AS1341">
        <v>303131218</v>
      </c>
      <c r="AT1341">
        <v>5846053028</v>
      </c>
      <c r="AU1341">
        <v>5653092978</v>
      </c>
      <c r="AV1341">
        <v>5653092978</v>
      </c>
      <c r="AW1341">
        <v>5555408688</v>
      </c>
      <c r="AX1341">
        <v>5849336905</v>
      </c>
      <c r="AY1341">
        <v>5849336905</v>
      </c>
      <c r="AZ1341">
        <v>6116034041</v>
      </c>
      <c r="BB1341">
        <v>123194000</v>
      </c>
      <c r="BD1341">
        <v>23482632980</v>
      </c>
      <c r="BE1341">
        <v>23482632980</v>
      </c>
      <c r="BF1341">
        <v>1</v>
      </c>
      <c r="BG1341">
        <v>1</v>
      </c>
      <c r="BI1341">
        <v>5849336905</v>
      </c>
      <c r="BK1341">
        <v>6029005903</v>
      </c>
      <c r="BL1341">
        <v>5923348671</v>
      </c>
      <c r="BM1341">
        <v>5923348671</v>
      </c>
      <c r="BN1341">
        <v>4413607450</v>
      </c>
      <c r="BQ1341">
        <v>219</v>
      </c>
      <c r="BR1341">
        <v>3580</v>
      </c>
      <c r="BS1341">
        <v>219</v>
      </c>
      <c r="BT1341">
        <v>115</v>
      </c>
    </row>
    <row r="1342" spans="1:72">
      <c r="A1342" t="s">
        <v>1627</v>
      </c>
      <c r="B1342" t="s">
        <v>66</v>
      </c>
      <c r="C1342">
        <v>2019</v>
      </c>
      <c r="D1342" t="s">
        <v>223</v>
      </c>
      <c r="E1342">
        <v>2</v>
      </c>
      <c r="G1342" t="s">
        <v>316</v>
      </c>
      <c r="H1342" t="s">
        <v>1579</v>
      </c>
      <c r="I1342">
        <v>42458792511</v>
      </c>
      <c r="J1342">
        <v>17378825058</v>
      </c>
      <c r="K1342">
        <v>6703517063</v>
      </c>
      <c r="L1342">
        <v>8370752629</v>
      </c>
      <c r="M1342">
        <v>8370752629</v>
      </c>
      <c r="N1342">
        <v>50965988780</v>
      </c>
      <c r="O1342">
        <v>31342003378</v>
      </c>
      <c r="P1342">
        <v>32716292175</v>
      </c>
      <c r="Q1342">
        <v>5553686373</v>
      </c>
      <c r="R1342">
        <v>34410614671</v>
      </c>
      <c r="S1342">
        <v>32716292175</v>
      </c>
      <c r="T1342">
        <v>31912351017</v>
      </c>
      <c r="U1342">
        <v>6135022958</v>
      </c>
      <c r="V1342">
        <v>31912351017</v>
      </c>
      <c r="W1342">
        <v>32261469693</v>
      </c>
      <c r="X1342">
        <v>6135022958</v>
      </c>
      <c r="Y1342">
        <v>1160</v>
      </c>
      <c r="Z1342">
        <v>386</v>
      </c>
      <c r="AA1342">
        <v>386</v>
      </c>
      <c r="AB1342">
        <v>31912351017</v>
      </c>
      <c r="AC1342">
        <v>629966934</v>
      </c>
      <c r="AD1342">
        <v>31912351017</v>
      </c>
      <c r="AE1342">
        <v>25777328059</v>
      </c>
      <c r="AF1342">
        <v>989</v>
      </c>
      <c r="AG1342">
        <v>989</v>
      </c>
      <c r="AH1342">
        <v>989</v>
      </c>
      <c r="AI1342">
        <v>27162605802</v>
      </c>
      <c r="AJ1342">
        <v>25777328059</v>
      </c>
      <c r="AK1342">
        <v>10142263997</v>
      </c>
      <c r="AL1342">
        <v>16160850655</v>
      </c>
      <c r="AM1342">
        <v>18031240113</v>
      </c>
      <c r="AN1342">
        <v>31912351017</v>
      </c>
      <c r="AO1342">
        <v>32757546281</v>
      </c>
      <c r="AP1342">
        <v>32757546281</v>
      </c>
      <c r="AQ1342">
        <v>31387909308</v>
      </c>
      <c r="AR1342">
        <v>8484510533</v>
      </c>
      <c r="AS1342">
        <v>1788717657</v>
      </c>
      <c r="AT1342">
        <v>31846744763</v>
      </c>
      <c r="AU1342">
        <v>31004312878</v>
      </c>
      <c r="AV1342">
        <v>5645547474</v>
      </c>
      <c r="AW1342">
        <v>30526378448</v>
      </c>
      <c r="AX1342">
        <v>31912351017</v>
      </c>
      <c r="AY1342">
        <v>6135022958</v>
      </c>
      <c r="AZ1342">
        <v>32275428070</v>
      </c>
      <c r="BA1342">
        <v>9754398602</v>
      </c>
      <c r="BB1342">
        <v>1344000000</v>
      </c>
      <c r="BC1342">
        <v>22693157000</v>
      </c>
      <c r="BD1342">
        <v>42458792511</v>
      </c>
      <c r="BE1342">
        <v>23154254856</v>
      </c>
      <c r="BF1342">
        <v>1</v>
      </c>
      <c r="BG1342">
        <v>1</v>
      </c>
      <c r="BH1342">
        <v>1</v>
      </c>
      <c r="BI1342">
        <v>31912351017</v>
      </c>
      <c r="BJ1342">
        <v>24117979622</v>
      </c>
      <c r="BK1342">
        <v>33065410851</v>
      </c>
      <c r="BL1342">
        <v>32716292175</v>
      </c>
      <c r="BM1342">
        <v>8598312553</v>
      </c>
      <c r="BN1342">
        <v>3809214207</v>
      </c>
      <c r="BO1342">
        <v>19304537655</v>
      </c>
      <c r="BP1342">
        <v>24117979622</v>
      </c>
      <c r="BQ1342">
        <v>386</v>
      </c>
      <c r="BR1342">
        <v>944</v>
      </c>
      <c r="BS1342">
        <v>386</v>
      </c>
      <c r="BT1342">
        <v>1048</v>
      </c>
    </row>
    <row r="1343" spans="1:72">
      <c r="A1343" t="s">
        <v>1628</v>
      </c>
      <c r="B1343" t="s">
        <v>67</v>
      </c>
      <c r="C1343">
        <v>2019</v>
      </c>
      <c r="D1343" t="s">
        <v>207</v>
      </c>
      <c r="E1343">
        <v>8</v>
      </c>
      <c r="G1343" t="s">
        <v>318</v>
      </c>
      <c r="H1343" t="s">
        <v>1579</v>
      </c>
      <c r="I1343">
        <v>516218826688</v>
      </c>
      <c r="J1343">
        <v>71421907827</v>
      </c>
      <c r="K1343">
        <v>32793688022</v>
      </c>
      <c r="L1343">
        <v>73943130891</v>
      </c>
      <c r="M1343">
        <v>73943130891</v>
      </c>
      <c r="N1343">
        <v>496428572194</v>
      </c>
      <c r="O1343">
        <v>332185553274</v>
      </c>
      <c r="P1343">
        <v>160693815197</v>
      </c>
      <c r="Q1343">
        <v>109668960207</v>
      </c>
      <c r="R1343">
        <v>189673060433</v>
      </c>
      <c r="S1343">
        <v>160693815197</v>
      </c>
      <c r="T1343">
        <v>162900580710</v>
      </c>
      <c r="U1343">
        <v>109967380761</v>
      </c>
      <c r="V1343">
        <v>162900580710</v>
      </c>
      <c r="W1343">
        <v>173276343444</v>
      </c>
      <c r="X1343">
        <v>109967380761</v>
      </c>
      <c r="Y1343">
        <v>22469</v>
      </c>
      <c r="Z1343">
        <v>3410</v>
      </c>
      <c r="AA1343">
        <v>3410</v>
      </c>
      <c r="AB1343">
        <v>162900580710</v>
      </c>
      <c r="AC1343">
        <v>13325517334</v>
      </c>
      <c r="AD1343">
        <v>162900580710</v>
      </c>
      <c r="AE1343">
        <v>52933199949</v>
      </c>
      <c r="AF1343">
        <v>1923</v>
      </c>
      <c r="AG1343">
        <v>1923</v>
      </c>
      <c r="AH1343">
        <v>1923</v>
      </c>
      <c r="AI1343">
        <v>51024854990</v>
      </c>
      <c r="AJ1343">
        <v>52933199949</v>
      </c>
      <c r="AK1343">
        <v>19016685419</v>
      </c>
      <c r="AL1343">
        <v>57734070093</v>
      </c>
      <c r="AM1343">
        <v>228785901740</v>
      </c>
      <c r="AN1343">
        <v>162900580710</v>
      </c>
      <c r="AO1343">
        <v>172796715078</v>
      </c>
      <c r="AP1343">
        <v>172796715078</v>
      </c>
      <c r="AQ1343">
        <v>159511197475</v>
      </c>
      <c r="AR1343">
        <v>120867457387</v>
      </c>
      <c r="AS1343">
        <v>56251866796</v>
      </c>
      <c r="AT1343">
        <v>162642426403</v>
      </c>
      <c r="AU1343">
        <v>159008811355</v>
      </c>
      <c r="AV1343">
        <v>106816357424</v>
      </c>
      <c r="AW1343">
        <v>159627266574</v>
      </c>
      <c r="AX1343">
        <v>162900580710</v>
      </c>
      <c r="AY1343">
        <v>109967380761</v>
      </c>
      <c r="AZ1343">
        <v>173214129855</v>
      </c>
      <c r="BA1343">
        <v>16070662476</v>
      </c>
      <c r="BB1343">
        <v>44851858000</v>
      </c>
      <c r="BC1343">
        <v>36649664000</v>
      </c>
      <c r="BD1343">
        <v>516218826688</v>
      </c>
      <c r="BE1343">
        <v>445024756595</v>
      </c>
      <c r="BF1343">
        <v>1</v>
      </c>
      <c r="BG1343">
        <v>1</v>
      </c>
      <c r="BH1343">
        <v>1</v>
      </c>
      <c r="BI1343">
        <v>162900580710</v>
      </c>
      <c r="BJ1343">
        <v>40488631513</v>
      </c>
      <c r="BK1343">
        <v>171069577931</v>
      </c>
      <c r="BL1343">
        <v>160693815197</v>
      </c>
      <c r="BM1343">
        <v>120205183684</v>
      </c>
      <c r="BN1343">
        <v>50295559342</v>
      </c>
      <c r="BO1343">
        <v>71194070093</v>
      </c>
      <c r="BP1343">
        <v>40488631513</v>
      </c>
      <c r="BQ1343">
        <v>3410</v>
      </c>
      <c r="BR1343">
        <v>12992</v>
      </c>
      <c r="BS1343">
        <v>3410</v>
      </c>
      <c r="BT1343">
        <v>3601</v>
      </c>
    </row>
    <row r="1344" spans="1:72">
      <c r="A1344" t="s">
        <v>1629</v>
      </c>
      <c r="B1344" t="s">
        <v>68</v>
      </c>
      <c r="C1344">
        <v>2019</v>
      </c>
      <c r="D1344" t="s">
        <v>212</v>
      </c>
      <c r="E1344">
        <v>2</v>
      </c>
      <c r="G1344" t="s">
        <v>320</v>
      </c>
      <c r="H1344" t="s">
        <v>1579</v>
      </c>
      <c r="I1344">
        <v>38033908827</v>
      </c>
      <c r="J1344">
        <v>1156810577</v>
      </c>
      <c r="K1344">
        <v>1078349606</v>
      </c>
      <c r="L1344">
        <v>1349553409</v>
      </c>
      <c r="M1344">
        <v>1349553409</v>
      </c>
      <c r="N1344">
        <v>16446688090</v>
      </c>
      <c r="O1344">
        <v>15408316200</v>
      </c>
      <c r="P1344">
        <v>5112188409</v>
      </c>
      <c r="Q1344">
        <v>5112188409</v>
      </c>
      <c r="R1344">
        <v>5801567674</v>
      </c>
      <c r="S1344">
        <v>5112188409</v>
      </c>
      <c r="T1344">
        <v>5071105820</v>
      </c>
      <c r="U1344">
        <v>5071105820</v>
      </c>
      <c r="V1344">
        <v>5071105820</v>
      </c>
      <c r="W1344">
        <v>5114291912</v>
      </c>
      <c r="X1344">
        <v>5071105820</v>
      </c>
      <c r="Y1344">
        <v>1600</v>
      </c>
      <c r="Z1344">
        <v>114</v>
      </c>
      <c r="AA1344">
        <v>114</v>
      </c>
      <c r="AB1344">
        <v>5071105820</v>
      </c>
      <c r="AC1344">
        <v>978401544</v>
      </c>
      <c r="AM1344">
        <v>8011664566</v>
      </c>
      <c r="AN1344">
        <v>5071105820</v>
      </c>
      <c r="AO1344">
        <v>5049310781</v>
      </c>
      <c r="AP1344">
        <v>5049310781</v>
      </c>
      <c r="AQ1344">
        <v>5141793459</v>
      </c>
      <c r="AR1344">
        <v>5141793459</v>
      </c>
      <c r="AS1344">
        <v>244058170</v>
      </c>
      <c r="AT1344">
        <v>5068832960</v>
      </c>
      <c r="AU1344">
        <v>4914220404</v>
      </c>
      <c r="AV1344">
        <v>4914220404</v>
      </c>
      <c r="AW1344">
        <v>4842540974</v>
      </c>
      <c r="AX1344">
        <v>5071105820</v>
      </c>
      <c r="AY1344">
        <v>5071105820</v>
      </c>
      <c r="AZ1344">
        <v>5442390040</v>
      </c>
      <c r="BB1344">
        <v>157362000</v>
      </c>
      <c r="BD1344">
        <v>38033908827</v>
      </c>
      <c r="BE1344">
        <v>38033908827</v>
      </c>
      <c r="BF1344">
        <v>1</v>
      </c>
      <c r="BG1344">
        <v>1</v>
      </c>
      <c r="BI1344">
        <v>5071105820</v>
      </c>
      <c r="BK1344">
        <v>5155374501</v>
      </c>
      <c r="BL1344">
        <v>5112188409</v>
      </c>
      <c r="BM1344">
        <v>5112188409</v>
      </c>
      <c r="BN1344">
        <v>3876804542</v>
      </c>
      <c r="BQ1344">
        <v>114</v>
      </c>
      <c r="BR1344">
        <v>1355</v>
      </c>
      <c r="BS1344">
        <v>114</v>
      </c>
      <c r="BT1344">
        <v>79</v>
      </c>
    </row>
    <row r="1345" spans="1:72">
      <c r="A1345" t="s">
        <v>1630</v>
      </c>
      <c r="B1345" t="s">
        <v>69</v>
      </c>
      <c r="C1345">
        <v>2019</v>
      </c>
      <c r="D1345" t="s">
        <v>215</v>
      </c>
      <c r="E1345">
        <v>4</v>
      </c>
      <c r="G1345" t="s">
        <v>322</v>
      </c>
      <c r="H1345" t="s">
        <v>1579</v>
      </c>
      <c r="I1345">
        <v>37009610326</v>
      </c>
      <c r="J1345">
        <v>1628026096</v>
      </c>
      <c r="K1345">
        <v>1626960040</v>
      </c>
      <c r="L1345">
        <v>2411557819</v>
      </c>
      <c r="M1345">
        <v>2411557819</v>
      </c>
      <c r="N1345">
        <v>26772969925</v>
      </c>
      <c r="O1345">
        <v>18826286444</v>
      </c>
      <c r="P1345">
        <v>9013224121</v>
      </c>
      <c r="Q1345">
        <v>9013224121</v>
      </c>
      <c r="R1345">
        <v>9338772430</v>
      </c>
      <c r="S1345">
        <v>9013224121</v>
      </c>
      <c r="T1345">
        <v>8703353899</v>
      </c>
      <c r="U1345">
        <v>8703353899</v>
      </c>
      <c r="V1345">
        <v>8703353899</v>
      </c>
      <c r="W1345">
        <v>8985228775</v>
      </c>
      <c r="X1345">
        <v>8703353899</v>
      </c>
      <c r="Y1345">
        <v>3944</v>
      </c>
      <c r="Z1345">
        <v>285</v>
      </c>
      <c r="AA1345">
        <v>285</v>
      </c>
      <c r="AB1345">
        <v>8703353899</v>
      </c>
      <c r="AC1345">
        <v>2268126393</v>
      </c>
      <c r="AM1345">
        <v>12092123261</v>
      </c>
      <c r="AN1345">
        <v>8703353899</v>
      </c>
      <c r="AO1345">
        <v>8383408325</v>
      </c>
      <c r="AP1345">
        <v>8383408325</v>
      </c>
      <c r="AQ1345">
        <v>8707066096</v>
      </c>
      <c r="AR1345">
        <v>8707066096</v>
      </c>
      <c r="AS1345">
        <v>964930958</v>
      </c>
      <c r="AT1345">
        <v>8703243666</v>
      </c>
      <c r="AU1345">
        <v>8306044235</v>
      </c>
      <c r="AV1345">
        <v>8306044235</v>
      </c>
      <c r="AW1345">
        <v>8203568559</v>
      </c>
      <c r="AX1345">
        <v>8703353899</v>
      </c>
      <c r="AY1345">
        <v>8703353899</v>
      </c>
      <c r="AZ1345">
        <v>9215000037</v>
      </c>
      <c r="BB1345">
        <v>745542000</v>
      </c>
      <c r="BD1345">
        <v>37009610326</v>
      </c>
      <c r="BE1345">
        <v>37009610326</v>
      </c>
      <c r="BF1345">
        <v>1</v>
      </c>
      <c r="BG1345">
        <v>1</v>
      </c>
      <c r="BI1345">
        <v>8703353899</v>
      </c>
      <c r="BK1345">
        <v>9295098997</v>
      </c>
      <c r="BL1345">
        <v>9013224121</v>
      </c>
      <c r="BM1345">
        <v>9013224121</v>
      </c>
      <c r="BN1345">
        <v>5110551889</v>
      </c>
      <c r="BQ1345">
        <v>285</v>
      </c>
      <c r="BR1345">
        <v>2666</v>
      </c>
      <c r="BS1345">
        <v>285</v>
      </c>
      <c r="BT1345">
        <v>182</v>
      </c>
    </row>
    <row r="1346" spans="1:72">
      <c r="A1346" t="s">
        <v>1631</v>
      </c>
      <c r="B1346" t="s">
        <v>70</v>
      </c>
      <c r="C1346">
        <v>2019</v>
      </c>
      <c r="D1346" t="s">
        <v>207</v>
      </c>
      <c r="E1346">
        <v>8</v>
      </c>
      <c r="G1346" t="s">
        <v>324</v>
      </c>
      <c r="H1346" t="s">
        <v>1579</v>
      </c>
      <c r="I1346">
        <v>469116129304</v>
      </c>
      <c r="J1346">
        <v>46206485447</v>
      </c>
      <c r="K1346">
        <v>34802561505</v>
      </c>
      <c r="L1346">
        <v>57945222628</v>
      </c>
      <c r="M1346">
        <v>57945222628</v>
      </c>
      <c r="N1346">
        <v>387274406931</v>
      </c>
      <c r="O1346">
        <v>213817324908</v>
      </c>
      <c r="P1346">
        <v>143857856449</v>
      </c>
      <c r="Q1346">
        <v>92720855512</v>
      </c>
      <c r="R1346">
        <v>164566007052</v>
      </c>
      <c r="S1346">
        <v>143857856449</v>
      </c>
      <c r="T1346">
        <v>141737162794</v>
      </c>
      <c r="U1346">
        <v>91260758296</v>
      </c>
      <c r="V1346">
        <v>141737162794</v>
      </c>
      <c r="W1346">
        <v>150305326557</v>
      </c>
      <c r="X1346">
        <v>91260758296</v>
      </c>
      <c r="Y1346">
        <v>23316</v>
      </c>
      <c r="Z1346">
        <v>3271</v>
      </c>
      <c r="AA1346">
        <v>3271</v>
      </c>
      <c r="AB1346">
        <v>141737162794</v>
      </c>
      <c r="AC1346">
        <v>12170313577</v>
      </c>
      <c r="AD1346">
        <v>141737162794</v>
      </c>
      <c r="AE1346">
        <v>50476404498</v>
      </c>
      <c r="AF1346">
        <v>1718</v>
      </c>
      <c r="AG1346">
        <v>1718</v>
      </c>
      <c r="AH1346">
        <v>1718</v>
      </c>
      <c r="AI1346">
        <v>51137000937</v>
      </c>
      <c r="AJ1346">
        <v>50476404498</v>
      </c>
      <c r="AK1346">
        <v>18954432017</v>
      </c>
      <c r="AL1346">
        <v>34300535733</v>
      </c>
      <c r="AM1346">
        <v>153644655001</v>
      </c>
      <c r="AN1346">
        <v>141737162794</v>
      </c>
      <c r="AO1346">
        <v>149999709318</v>
      </c>
      <c r="AP1346">
        <v>149999709318</v>
      </c>
      <c r="AQ1346">
        <v>143599826090</v>
      </c>
      <c r="AR1346">
        <v>101077144435</v>
      </c>
      <c r="AS1346">
        <v>42094822017</v>
      </c>
      <c r="AT1346">
        <v>141427832389</v>
      </c>
      <c r="AU1346">
        <v>137160566352</v>
      </c>
      <c r="AV1346">
        <v>87264923764</v>
      </c>
      <c r="AW1346">
        <v>137606870334</v>
      </c>
      <c r="AX1346">
        <v>141737162794</v>
      </c>
      <c r="AY1346">
        <v>91260758296</v>
      </c>
      <c r="AZ1346">
        <v>150303437071</v>
      </c>
      <c r="BA1346">
        <v>17646470486</v>
      </c>
      <c r="BB1346">
        <v>30584962000</v>
      </c>
      <c r="BC1346">
        <v>41859795011</v>
      </c>
      <c r="BD1346">
        <v>469116129304</v>
      </c>
      <c r="BE1346">
        <v>417862393564</v>
      </c>
      <c r="BF1346">
        <v>1</v>
      </c>
      <c r="BG1346">
        <v>1</v>
      </c>
      <c r="BH1346">
        <v>1</v>
      </c>
      <c r="BI1346">
        <v>141737162794</v>
      </c>
      <c r="BJ1346">
        <v>44084112071</v>
      </c>
      <c r="BK1346">
        <v>152426020212</v>
      </c>
      <c r="BL1346">
        <v>143857856449</v>
      </c>
      <c r="BM1346">
        <v>99773744378</v>
      </c>
      <c r="BN1346">
        <v>42675244113</v>
      </c>
      <c r="BO1346">
        <v>51253735740</v>
      </c>
      <c r="BP1346">
        <v>44084112071</v>
      </c>
      <c r="BQ1346">
        <v>3271</v>
      </c>
      <c r="BR1346">
        <v>15285</v>
      </c>
      <c r="BS1346">
        <v>3271</v>
      </c>
      <c r="BT1346">
        <v>3258</v>
      </c>
    </row>
    <row r="1347" spans="1:72">
      <c r="A1347" t="s">
        <v>1632</v>
      </c>
      <c r="B1347" t="s">
        <v>71</v>
      </c>
      <c r="C1347">
        <v>2019</v>
      </c>
      <c r="D1347" t="s">
        <v>212</v>
      </c>
      <c r="E1347">
        <v>4</v>
      </c>
      <c r="G1347" t="s">
        <v>326</v>
      </c>
      <c r="H1347" t="s">
        <v>1579</v>
      </c>
      <c r="I1347">
        <v>75409635637</v>
      </c>
      <c r="J1347">
        <v>1809107189</v>
      </c>
      <c r="K1347">
        <v>1756513033</v>
      </c>
      <c r="L1347">
        <v>2090585730</v>
      </c>
      <c r="M1347">
        <v>2090585730</v>
      </c>
      <c r="N1347">
        <v>29405115692</v>
      </c>
      <c r="O1347">
        <v>26871916754</v>
      </c>
      <c r="P1347">
        <v>9732511415</v>
      </c>
      <c r="Q1347">
        <v>9732511415</v>
      </c>
      <c r="R1347">
        <v>10236418806</v>
      </c>
      <c r="S1347">
        <v>9732511415</v>
      </c>
      <c r="T1347">
        <v>9476629238</v>
      </c>
      <c r="U1347">
        <v>9476629238</v>
      </c>
      <c r="V1347">
        <v>9476629238</v>
      </c>
      <c r="W1347">
        <v>9570473609</v>
      </c>
      <c r="X1347">
        <v>9476629238</v>
      </c>
      <c r="Y1347">
        <v>4496</v>
      </c>
      <c r="Z1347">
        <v>264</v>
      </c>
      <c r="AA1347">
        <v>264</v>
      </c>
      <c r="AB1347">
        <v>9476629238</v>
      </c>
      <c r="AC1347">
        <v>2651133215</v>
      </c>
      <c r="AM1347">
        <v>16195438213</v>
      </c>
      <c r="AN1347">
        <v>9476629238</v>
      </c>
      <c r="AO1347">
        <v>9257137148</v>
      </c>
      <c r="AP1347">
        <v>9257137148</v>
      </c>
      <c r="AQ1347">
        <v>9560684468</v>
      </c>
      <c r="AR1347">
        <v>9560684468</v>
      </c>
      <c r="AS1347">
        <v>443361740</v>
      </c>
      <c r="AT1347">
        <v>9476267728</v>
      </c>
      <c r="AU1347">
        <v>9198471290</v>
      </c>
      <c r="AV1347">
        <v>9198471290</v>
      </c>
      <c r="AW1347">
        <v>8948233922</v>
      </c>
      <c r="AX1347">
        <v>9476629238</v>
      </c>
      <c r="AY1347">
        <v>9476629238</v>
      </c>
      <c r="AZ1347">
        <v>9969684331</v>
      </c>
      <c r="BB1347">
        <v>480083000</v>
      </c>
      <c r="BD1347">
        <v>75409635637</v>
      </c>
      <c r="BE1347">
        <v>75409635637</v>
      </c>
      <c r="BF1347">
        <v>1</v>
      </c>
      <c r="BG1347">
        <v>1</v>
      </c>
      <c r="BI1347">
        <v>9476629238</v>
      </c>
      <c r="BK1347">
        <v>9826355786</v>
      </c>
      <c r="BL1347">
        <v>9732511415</v>
      </c>
      <c r="BM1347">
        <v>9732511415</v>
      </c>
      <c r="BN1347">
        <v>7164755423</v>
      </c>
      <c r="BQ1347">
        <v>264</v>
      </c>
      <c r="BR1347">
        <v>4046</v>
      </c>
      <c r="BS1347">
        <v>264</v>
      </c>
      <c r="BT1347">
        <v>167</v>
      </c>
    </row>
    <row r="1348" spans="1:72">
      <c r="A1348" t="s">
        <v>1633</v>
      </c>
      <c r="B1348" t="s">
        <v>72</v>
      </c>
      <c r="C1348">
        <v>2019</v>
      </c>
      <c r="D1348" t="s">
        <v>212</v>
      </c>
      <c r="E1348">
        <v>2</v>
      </c>
      <c r="G1348" t="s">
        <v>328</v>
      </c>
      <c r="H1348" t="s">
        <v>1579</v>
      </c>
      <c r="I1348">
        <v>13923937578</v>
      </c>
      <c r="J1348">
        <v>888658866</v>
      </c>
      <c r="K1348">
        <v>710354955</v>
      </c>
      <c r="L1348">
        <v>769493735</v>
      </c>
      <c r="M1348">
        <v>769493735</v>
      </c>
      <c r="N1348">
        <v>8949818803</v>
      </c>
      <c r="O1348">
        <v>8080544338</v>
      </c>
      <c r="P1348">
        <v>4759724308</v>
      </c>
      <c r="Q1348">
        <v>4759724308</v>
      </c>
      <c r="R1348">
        <v>5213867073</v>
      </c>
      <c r="S1348">
        <v>4759724308</v>
      </c>
      <c r="T1348">
        <v>4717972638</v>
      </c>
      <c r="U1348">
        <v>4717972638</v>
      </c>
      <c r="V1348">
        <v>4717972638</v>
      </c>
      <c r="W1348">
        <v>4787034638</v>
      </c>
      <c r="X1348">
        <v>4717972638</v>
      </c>
      <c r="Y1348">
        <v>1473</v>
      </c>
      <c r="Z1348">
        <v>157</v>
      </c>
      <c r="AA1348">
        <v>157</v>
      </c>
      <c r="AB1348">
        <v>4717972638</v>
      </c>
      <c r="AC1348">
        <v>860899730</v>
      </c>
      <c r="AM1348">
        <v>5622375382</v>
      </c>
      <c r="AN1348">
        <v>4717972638</v>
      </c>
      <c r="AO1348">
        <v>4572890121</v>
      </c>
      <c r="AP1348">
        <v>4572890121</v>
      </c>
      <c r="AQ1348">
        <v>4854398404</v>
      </c>
      <c r="AR1348">
        <v>4854398404</v>
      </c>
      <c r="AS1348">
        <v>180699713</v>
      </c>
      <c r="AT1348">
        <v>4713512336</v>
      </c>
      <c r="AU1348">
        <v>4463683972</v>
      </c>
      <c r="AV1348">
        <v>4463683972</v>
      </c>
      <c r="AW1348">
        <v>4676657463</v>
      </c>
      <c r="AX1348">
        <v>4717972638</v>
      </c>
      <c r="AY1348">
        <v>4717972638</v>
      </c>
      <c r="AZ1348">
        <v>5097089579</v>
      </c>
      <c r="BB1348">
        <v>124000000</v>
      </c>
      <c r="BD1348">
        <v>13923937578</v>
      </c>
      <c r="BE1348">
        <v>13923937578</v>
      </c>
      <c r="BF1348">
        <v>1</v>
      </c>
      <c r="BG1348">
        <v>1</v>
      </c>
      <c r="BI1348">
        <v>4717972638</v>
      </c>
      <c r="BK1348">
        <v>4828786308</v>
      </c>
      <c r="BL1348">
        <v>4759724308</v>
      </c>
      <c r="BM1348">
        <v>4759724308</v>
      </c>
      <c r="BN1348">
        <v>3319254716</v>
      </c>
      <c r="BQ1348">
        <v>157</v>
      </c>
      <c r="BR1348">
        <v>686</v>
      </c>
      <c r="BS1348">
        <v>157</v>
      </c>
      <c r="BT1348">
        <v>99</v>
      </c>
    </row>
    <row r="1349" spans="1:72">
      <c r="A1349" t="s">
        <v>1634</v>
      </c>
      <c r="B1349" t="s">
        <v>73</v>
      </c>
      <c r="C1349">
        <v>2019</v>
      </c>
      <c r="D1349" t="s">
        <v>228</v>
      </c>
      <c r="E1349">
        <v>7</v>
      </c>
      <c r="G1349" t="s">
        <v>330</v>
      </c>
      <c r="H1349" t="s">
        <v>1579</v>
      </c>
      <c r="I1349">
        <v>197086989032</v>
      </c>
      <c r="J1349">
        <v>33935866245</v>
      </c>
      <c r="K1349">
        <v>14940100416</v>
      </c>
      <c r="L1349">
        <v>22343243416</v>
      </c>
      <c r="M1349">
        <v>22343243416</v>
      </c>
      <c r="N1349">
        <v>175125943753</v>
      </c>
      <c r="O1349">
        <v>124728737166</v>
      </c>
      <c r="P1349">
        <v>78743396075</v>
      </c>
      <c r="Q1349">
        <v>37752386064</v>
      </c>
      <c r="R1349">
        <v>82420414690</v>
      </c>
      <c r="S1349">
        <v>78743396075</v>
      </c>
      <c r="T1349">
        <v>77566459692</v>
      </c>
      <c r="U1349">
        <v>37312314183</v>
      </c>
      <c r="V1349">
        <v>77566459692</v>
      </c>
      <c r="W1349">
        <v>80098849549</v>
      </c>
      <c r="X1349">
        <v>37312314183</v>
      </c>
      <c r="Y1349">
        <v>16226</v>
      </c>
      <c r="Z1349">
        <v>1542</v>
      </c>
      <c r="AA1349">
        <v>1542</v>
      </c>
      <c r="AB1349">
        <v>77566459692</v>
      </c>
      <c r="AC1349">
        <v>9482711307</v>
      </c>
      <c r="AD1349">
        <v>77566459692</v>
      </c>
      <c r="AE1349">
        <v>40254145509</v>
      </c>
      <c r="AF1349">
        <v>1438</v>
      </c>
      <c r="AG1349">
        <v>1438</v>
      </c>
      <c r="AH1349">
        <v>1438</v>
      </c>
      <c r="AI1349">
        <v>40991010011</v>
      </c>
      <c r="AJ1349">
        <v>40254145509</v>
      </c>
      <c r="AK1349">
        <v>15186765366</v>
      </c>
      <c r="AL1349">
        <v>29690546398</v>
      </c>
      <c r="AM1349">
        <v>90520480486</v>
      </c>
      <c r="AN1349">
        <v>77566459692</v>
      </c>
      <c r="AO1349">
        <v>78479002285</v>
      </c>
      <c r="AP1349">
        <v>78479002285</v>
      </c>
      <c r="AQ1349">
        <v>78739506687</v>
      </c>
      <c r="AR1349">
        <v>43515309357</v>
      </c>
      <c r="AS1349">
        <v>11385223365</v>
      </c>
      <c r="AT1349">
        <v>77353574909</v>
      </c>
      <c r="AU1349">
        <v>75532998725</v>
      </c>
      <c r="AV1349">
        <v>35754961778</v>
      </c>
      <c r="AW1349">
        <v>75881264761</v>
      </c>
      <c r="AX1349">
        <v>77566459692</v>
      </c>
      <c r="AY1349">
        <v>37312314183</v>
      </c>
      <c r="AZ1349">
        <v>80664010143</v>
      </c>
      <c r="BA1349">
        <v>14492324732</v>
      </c>
      <c r="BB1349">
        <v>8684619000</v>
      </c>
      <c r="BC1349">
        <v>35745050000</v>
      </c>
      <c r="BD1349">
        <v>197086989032</v>
      </c>
      <c r="BE1349">
        <v>162425492106</v>
      </c>
      <c r="BF1349">
        <v>1</v>
      </c>
      <c r="BG1349">
        <v>1</v>
      </c>
      <c r="BH1349">
        <v>1</v>
      </c>
      <c r="BI1349">
        <v>77566459692</v>
      </c>
      <c r="BJ1349">
        <v>35897957003</v>
      </c>
      <c r="BK1349">
        <v>81275785932</v>
      </c>
      <c r="BL1349">
        <v>78743396075</v>
      </c>
      <c r="BM1349">
        <v>42845439072</v>
      </c>
      <c r="BN1349">
        <v>23582532214</v>
      </c>
      <c r="BO1349">
        <v>34661496926</v>
      </c>
      <c r="BP1349">
        <v>35897957003</v>
      </c>
      <c r="BQ1349">
        <v>1542</v>
      </c>
      <c r="BR1349">
        <v>11577</v>
      </c>
      <c r="BS1349">
        <v>1542</v>
      </c>
      <c r="BT1349">
        <v>2091</v>
      </c>
    </row>
    <row r="1350" spans="1:72">
      <c r="A1350" t="s">
        <v>1635</v>
      </c>
      <c r="B1350" t="s">
        <v>74</v>
      </c>
      <c r="C1350">
        <v>2019</v>
      </c>
      <c r="D1350" t="s">
        <v>212</v>
      </c>
      <c r="E1350">
        <v>2</v>
      </c>
      <c r="G1350" t="s">
        <v>332</v>
      </c>
      <c r="H1350" t="s">
        <v>1579</v>
      </c>
      <c r="I1350">
        <v>17110694194</v>
      </c>
      <c r="J1350">
        <v>601279988</v>
      </c>
      <c r="K1350">
        <v>577153048</v>
      </c>
      <c r="L1350">
        <v>659754420</v>
      </c>
      <c r="M1350">
        <v>659754420</v>
      </c>
      <c r="N1350">
        <v>8679815062</v>
      </c>
      <c r="O1350">
        <v>7797208644</v>
      </c>
      <c r="P1350">
        <v>3348343614</v>
      </c>
      <c r="Q1350">
        <v>3348343614</v>
      </c>
      <c r="R1350">
        <v>3383777573</v>
      </c>
      <c r="S1350">
        <v>3348343614</v>
      </c>
      <c r="T1350">
        <v>3357720260</v>
      </c>
      <c r="U1350">
        <v>3357720260</v>
      </c>
      <c r="V1350">
        <v>3357720260</v>
      </c>
      <c r="W1350">
        <v>3415186650</v>
      </c>
      <c r="X1350">
        <v>3357720260</v>
      </c>
      <c r="Y1350">
        <v>1240</v>
      </c>
      <c r="Z1350">
        <v>94</v>
      </c>
      <c r="AA1350">
        <v>94</v>
      </c>
      <c r="AB1350">
        <v>3357720260</v>
      </c>
      <c r="AC1350">
        <v>693643972</v>
      </c>
      <c r="AM1350">
        <v>4629763840</v>
      </c>
      <c r="AN1350">
        <v>3357720260</v>
      </c>
      <c r="AO1350">
        <v>3195529331</v>
      </c>
      <c r="AP1350">
        <v>3195529331</v>
      </c>
      <c r="AQ1350">
        <v>3460046096</v>
      </c>
      <c r="AR1350">
        <v>3460046096</v>
      </c>
      <c r="AS1350">
        <v>125088312</v>
      </c>
      <c r="AT1350">
        <v>3356928895</v>
      </c>
      <c r="AU1350">
        <v>3202509148</v>
      </c>
      <c r="AV1350">
        <v>3202509148</v>
      </c>
      <c r="AW1350">
        <v>2979584667</v>
      </c>
      <c r="AX1350">
        <v>3357720260</v>
      </c>
      <c r="AY1350">
        <v>3357720260</v>
      </c>
      <c r="AZ1350">
        <v>3494713499</v>
      </c>
      <c r="BB1350">
        <v>55450000</v>
      </c>
      <c r="BD1350">
        <v>17110694194</v>
      </c>
      <c r="BE1350">
        <v>17110694194</v>
      </c>
      <c r="BF1350">
        <v>1</v>
      </c>
      <c r="BG1350">
        <v>1</v>
      </c>
      <c r="BI1350">
        <v>3357720260</v>
      </c>
      <c r="BK1350">
        <v>3405810004</v>
      </c>
      <c r="BL1350">
        <v>3348343614</v>
      </c>
      <c r="BM1350">
        <v>3348343614</v>
      </c>
      <c r="BN1350">
        <v>2612519909</v>
      </c>
      <c r="BQ1350">
        <v>94</v>
      </c>
      <c r="BR1350">
        <v>1114</v>
      </c>
      <c r="BS1350">
        <v>94</v>
      </c>
      <c r="BT1350">
        <v>61</v>
      </c>
    </row>
    <row r="1351" spans="1:72">
      <c r="A1351" t="s">
        <v>1636</v>
      </c>
      <c r="B1351" t="s">
        <v>75</v>
      </c>
      <c r="C1351">
        <v>2019</v>
      </c>
      <c r="D1351" t="s">
        <v>231</v>
      </c>
      <c r="E1351">
        <v>3</v>
      </c>
      <c r="G1351" t="s">
        <v>334</v>
      </c>
      <c r="H1351" t="s">
        <v>1579</v>
      </c>
      <c r="I1351">
        <v>32112631477</v>
      </c>
      <c r="J1351">
        <v>1143493378</v>
      </c>
      <c r="K1351">
        <v>878250298</v>
      </c>
      <c r="L1351">
        <v>1533729997</v>
      </c>
      <c r="M1351">
        <v>1533729997</v>
      </c>
      <c r="N1351">
        <v>19695185095</v>
      </c>
      <c r="O1351">
        <v>16574903688</v>
      </c>
      <c r="P1351">
        <v>5697058175</v>
      </c>
      <c r="Q1351">
        <v>5697058175</v>
      </c>
      <c r="R1351">
        <v>5630215569</v>
      </c>
      <c r="S1351">
        <v>5697058175</v>
      </c>
      <c r="T1351">
        <v>5562843189</v>
      </c>
      <c r="U1351">
        <v>5562843189</v>
      </c>
      <c r="V1351">
        <v>5562843189</v>
      </c>
      <c r="W1351">
        <v>5725524299</v>
      </c>
      <c r="X1351">
        <v>5562843189</v>
      </c>
      <c r="Y1351">
        <v>2686</v>
      </c>
      <c r="Z1351">
        <v>212</v>
      </c>
      <c r="AA1351">
        <v>212</v>
      </c>
      <c r="AB1351">
        <v>5562843189</v>
      </c>
      <c r="AC1351">
        <v>1622042857</v>
      </c>
      <c r="AM1351">
        <v>9770307379</v>
      </c>
      <c r="AN1351">
        <v>5562843189</v>
      </c>
      <c r="AO1351">
        <v>5600295981</v>
      </c>
      <c r="AP1351">
        <v>5600295981</v>
      </c>
      <c r="AQ1351">
        <v>5674726056</v>
      </c>
      <c r="AR1351">
        <v>5674726056</v>
      </c>
      <c r="AS1351">
        <v>454433723</v>
      </c>
      <c r="AT1351">
        <v>5559430792</v>
      </c>
      <c r="AU1351">
        <v>5272429284</v>
      </c>
      <c r="AV1351">
        <v>5272429284</v>
      </c>
      <c r="AW1351">
        <v>5089074778</v>
      </c>
      <c r="AX1351">
        <v>5562843189</v>
      </c>
      <c r="AY1351">
        <v>5562843189</v>
      </c>
      <c r="AZ1351">
        <v>5988590169</v>
      </c>
      <c r="BB1351">
        <v>225000000</v>
      </c>
      <c r="BD1351">
        <v>32112631477</v>
      </c>
      <c r="BE1351">
        <v>32112631477</v>
      </c>
      <c r="BF1351">
        <v>1</v>
      </c>
      <c r="BG1351">
        <v>1</v>
      </c>
      <c r="BI1351">
        <v>5562843189</v>
      </c>
      <c r="BK1351">
        <v>5859739285</v>
      </c>
      <c r="BL1351">
        <v>5697058175</v>
      </c>
      <c r="BM1351">
        <v>5697058175</v>
      </c>
      <c r="BN1351">
        <v>4146374735</v>
      </c>
      <c r="BQ1351">
        <v>212</v>
      </c>
      <c r="BR1351">
        <v>2160</v>
      </c>
      <c r="BS1351">
        <v>212</v>
      </c>
      <c r="BT1351">
        <v>93</v>
      </c>
    </row>
    <row r="1352" spans="1:72">
      <c r="A1352" t="s">
        <v>1637</v>
      </c>
      <c r="B1352" t="s">
        <v>76</v>
      </c>
      <c r="C1352">
        <v>2019</v>
      </c>
      <c r="D1352" t="s">
        <v>231</v>
      </c>
      <c r="E1352">
        <v>4</v>
      </c>
      <c r="G1352" t="s">
        <v>336</v>
      </c>
      <c r="H1352" t="s">
        <v>1579</v>
      </c>
      <c r="I1352">
        <v>28125757047</v>
      </c>
      <c r="J1352">
        <v>1550403816</v>
      </c>
      <c r="K1352">
        <v>1370100916</v>
      </c>
      <c r="L1352">
        <v>1725986406</v>
      </c>
      <c r="M1352">
        <v>1725986406</v>
      </c>
      <c r="N1352">
        <v>24154684937</v>
      </c>
      <c r="O1352">
        <v>20349817583</v>
      </c>
      <c r="P1352">
        <v>7423030259</v>
      </c>
      <c r="Q1352">
        <v>7423030259</v>
      </c>
      <c r="R1352">
        <v>8210835461</v>
      </c>
      <c r="S1352">
        <v>7423030259</v>
      </c>
      <c r="T1352">
        <v>7451012424</v>
      </c>
      <c r="U1352">
        <v>7451012424</v>
      </c>
      <c r="V1352">
        <v>7451012424</v>
      </c>
      <c r="W1352">
        <v>7573285242</v>
      </c>
      <c r="X1352">
        <v>7451012424</v>
      </c>
      <c r="Y1352">
        <v>4503</v>
      </c>
      <c r="Z1352">
        <v>276</v>
      </c>
      <c r="AA1352">
        <v>276</v>
      </c>
      <c r="AB1352">
        <v>7451012424</v>
      </c>
      <c r="AC1352">
        <v>2496202937</v>
      </c>
      <c r="AM1352">
        <v>13733026188</v>
      </c>
      <c r="AN1352">
        <v>7451012424</v>
      </c>
      <c r="AO1352">
        <v>6937468757</v>
      </c>
      <c r="AP1352">
        <v>6937468757</v>
      </c>
      <c r="AQ1352">
        <v>7305645006</v>
      </c>
      <c r="AR1352">
        <v>7305645006</v>
      </c>
      <c r="AS1352">
        <v>379348106</v>
      </c>
      <c r="AT1352">
        <v>7445848717</v>
      </c>
      <c r="AU1352">
        <v>7012187591</v>
      </c>
      <c r="AV1352">
        <v>7012187591</v>
      </c>
      <c r="AW1352">
        <v>7355112856</v>
      </c>
      <c r="AX1352">
        <v>7451012424</v>
      </c>
      <c r="AY1352">
        <v>7451012424</v>
      </c>
      <c r="AZ1352">
        <v>8286000776</v>
      </c>
      <c r="BB1352">
        <v>210399000</v>
      </c>
      <c r="BD1352">
        <v>28125757047</v>
      </c>
      <c r="BE1352">
        <v>28125757047</v>
      </c>
      <c r="BF1352">
        <v>1</v>
      </c>
      <c r="BG1352">
        <v>1</v>
      </c>
      <c r="BI1352">
        <v>7451012424</v>
      </c>
      <c r="BK1352">
        <v>7545303077</v>
      </c>
      <c r="BL1352">
        <v>7423030259</v>
      </c>
      <c r="BM1352">
        <v>7423030259</v>
      </c>
      <c r="BN1352">
        <v>5171401117</v>
      </c>
      <c r="BQ1352">
        <v>276</v>
      </c>
      <c r="BR1352">
        <v>3986</v>
      </c>
      <c r="BS1352">
        <v>276</v>
      </c>
      <c r="BT1352">
        <v>139</v>
      </c>
    </row>
    <row r="1353" spans="1:72">
      <c r="A1353" t="s">
        <v>1638</v>
      </c>
      <c r="B1353" t="s">
        <v>77</v>
      </c>
      <c r="C1353">
        <v>2019</v>
      </c>
      <c r="D1353" t="s">
        <v>228</v>
      </c>
      <c r="E1353">
        <v>5</v>
      </c>
      <c r="G1353" t="s">
        <v>338</v>
      </c>
      <c r="H1353" t="s">
        <v>1579</v>
      </c>
      <c r="I1353">
        <v>88352623763</v>
      </c>
      <c r="J1353">
        <v>15559993149</v>
      </c>
      <c r="K1353">
        <v>5714210804</v>
      </c>
      <c r="L1353">
        <v>7570799468</v>
      </c>
      <c r="M1353">
        <v>7570799468</v>
      </c>
      <c r="N1353">
        <v>68711886481</v>
      </c>
      <c r="O1353">
        <v>39911988017</v>
      </c>
      <c r="P1353">
        <v>41597881444</v>
      </c>
      <c r="Q1353">
        <v>15362855792</v>
      </c>
      <c r="R1353">
        <v>41533729044</v>
      </c>
      <c r="S1353">
        <v>41597881444</v>
      </c>
      <c r="T1353">
        <v>40802613033</v>
      </c>
      <c r="U1353">
        <v>14646485789</v>
      </c>
      <c r="V1353">
        <v>40802613033</v>
      </c>
      <c r="W1353">
        <v>41349437178</v>
      </c>
      <c r="X1353">
        <v>14646485789</v>
      </c>
      <c r="Y1353">
        <v>6195</v>
      </c>
      <c r="Z1353">
        <v>747</v>
      </c>
      <c r="AA1353">
        <v>747</v>
      </c>
      <c r="AB1353">
        <v>40802613033</v>
      </c>
      <c r="AC1353">
        <v>3598687340</v>
      </c>
      <c r="AD1353">
        <v>40802613033</v>
      </c>
      <c r="AE1353">
        <v>26156127244</v>
      </c>
      <c r="AF1353">
        <v>1264</v>
      </c>
      <c r="AG1353">
        <v>1264</v>
      </c>
      <c r="AH1353">
        <v>1264</v>
      </c>
      <c r="AI1353">
        <v>26235025652</v>
      </c>
      <c r="AJ1353">
        <v>26156127244</v>
      </c>
      <c r="AK1353">
        <v>10164990615</v>
      </c>
      <c r="AL1353">
        <v>20313056792</v>
      </c>
      <c r="AM1353">
        <v>28631411950</v>
      </c>
      <c r="AN1353">
        <v>40802613033</v>
      </c>
      <c r="AO1353">
        <v>40872173690</v>
      </c>
      <c r="AP1353">
        <v>40872173690</v>
      </c>
      <c r="AQ1353">
        <v>42066435872</v>
      </c>
      <c r="AR1353">
        <v>18572247807</v>
      </c>
      <c r="AS1353">
        <v>2308362563</v>
      </c>
      <c r="AT1353">
        <v>40747929955</v>
      </c>
      <c r="AU1353">
        <v>39629543958</v>
      </c>
      <c r="AV1353">
        <v>13947081459</v>
      </c>
      <c r="AW1353">
        <v>39935364890</v>
      </c>
      <c r="AX1353">
        <v>40802613033</v>
      </c>
      <c r="AY1353">
        <v>14646485789</v>
      </c>
      <c r="AZ1353">
        <v>41733709907.809998</v>
      </c>
      <c r="BA1353">
        <v>9023902459</v>
      </c>
      <c r="BB1353">
        <v>1600347000</v>
      </c>
      <c r="BC1353">
        <v>23123037000</v>
      </c>
      <c r="BD1353">
        <v>88352623763</v>
      </c>
      <c r="BE1353">
        <v>64353566971</v>
      </c>
      <c r="BF1353">
        <v>1</v>
      </c>
      <c r="BG1353">
        <v>1</v>
      </c>
      <c r="BH1353">
        <v>1</v>
      </c>
      <c r="BI1353">
        <v>40802613033</v>
      </c>
      <c r="BJ1353">
        <v>23678644307</v>
      </c>
      <c r="BK1353">
        <v>42144705589</v>
      </c>
      <c r="BL1353">
        <v>41597881444</v>
      </c>
      <c r="BM1353">
        <v>17919237137</v>
      </c>
      <c r="BN1353">
        <v>9536272007</v>
      </c>
      <c r="BO1353">
        <v>23999056792</v>
      </c>
      <c r="BP1353">
        <v>23678644307</v>
      </c>
      <c r="BQ1353">
        <v>747</v>
      </c>
      <c r="BR1353">
        <v>5172</v>
      </c>
      <c r="BS1353">
        <v>747</v>
      </c>
      <c r="BT1353">
        <v>1504</v>
      </c>
    </row>
    <row r="1354" spans="1:72">
      <c r="A1354" t="s">
        <v>1639</v>
      </c>
      <c r="B1354" t="s">
        <v>78</v>
      </c>
      <c r="C1354">
        <v>2019</v>
      </c>
      <c r="D1354" t="s">
        <v>228</v>
      </c>
      <c r="E1354">
        <v>5</v>
      </c>
      <c r="G1354" t="s">
        <v>340</v>
      </c>
      <c r="H1354" t="s">
        <v>1579</v>
      </c>
      <c r="I1354">
        <v>60569701563</v>
      </c>
      <c r="J1354">
        <v>18861498644</v>
      </c>
      <c r="K1354">
        <v>6541929674</v>
      </c>
      <c r="L1354">
        <v>7890979838</v>
      </c>
      <c r="M1354">
        <v>7890979838</v>
      </c>
      <c r="N1354">
        <v>76049055921</v>
      </c>
      <c r="O1354">
        <v>53479513556</v>
      </c>
      <c r="P1354">
        <v>37424010083</v>
      </c>
      <c r="Q1354">
        <v>13867230972</v>
      </c>
      <c r="R1354">
        <v>38176100983</v>
      </c>
      <c r="S1354">
        <v>37424010083</v>
      </c>
      <c r="T1354">
        <v>36394795560</v>
      </c>
      <c r="U1354">
        <v>13621995962</v>
      </c>
      <c r="V1354">
        <v>36394795560</v>
      </c>
      <c r="W1354">
        <v>36869187964</v>
      </c>
      <c r="X1354">
        <v>13621995962</v>
      </c>
      <c r="Y1354">
        <v>6055</v>
      </c>
      <c r="Z1354">
        <v>796</v>
      </c>
      <c r="AA1354">
        <v>796</v>
      </c>
      <c r="AB1354">
        <v>36394795560</v>
      </c>
      <c r="AC1354">
        <v>3557191296</v>
      </c>
      <c r="AD1354">
        <v>36394795560</v>
      </c>
      <c r="AE1354">
        <v>22772799598</v>
      </c>
      <c r="AF1354">
        <v>1260</v>
      </c>
      <c r="AG1354">
        <v>1260</v>
      </c>
      <c r="AH1354">
        <v>1260</v>
      </c>
      <c r="AI1354">
        <v>23556779111</v>
      </c>
      <c r="AJ1354">
        <v>22772799598</v>
      </c>
      <c r="AK1354">
        <v>9642904585</v>
      </c>
      <c r="AL1354">
        <v>16921674356</v>
      </c>
      <c r="AM1354">
        <v>30642858056</v>
      </c>
      <c r="AN1354">
        <v>36394795560</v>
      </c>
      <c r="AO1354">
        <v>36876256750</v>
      </c>
      <c r="AP1354">
        <v>36876256750</v>
      </c>
      <c r="AQ1354">
        <v>36428542188</v>
      </c>
      <c r="AR1354">
        <v>16975415396</v>
      </c>
      <c r="AS1354">
        <v>2006395926</v>
      </c>
      <c r="AT1354">
        <v>36240285341</v>
      </c>
      <c r="AU1354">
        <v>35076213864</v>
      </c>
      <c r="AV1354">
        <v>12724827614</v>
      </c>
      <c r="AW1354">
        <v>34450063769</v>
      </c>
      <c r="AX1354">
        <v>36394795560</v>
      </c>
      <c r="AY1354">
        <v>13621995962</v>
      </c>
      <c r="AZ1354">
        <v>37031377094</v>
      </c>
      <c r="BA1354">
        <v>7283029509</v>
      </c>
      <c r="BB1354">
        <v>1716503000</v>
      </c>
      <c r="BC1354">
        <v>19143883000</v>
      </c>
      <c r="BD1354">
        <v>60569701563</v>
      </c>
      <c r="BE1354">
        <v>42095675207</v>
      </c>
      <c r="BF1354">
        <v>1</v>
      </c>
      <c r="BG1354">
        <v>1</v>
      </c>
      <c r="BH1354">
        <v>1</v>
      </c>
      <c r="BI1354">
        <v>36394795560</v>
      </c>
      <c r="BJ1354">
        <v>20422680675</v>
      </c>
      <c r="BK1354">
        <v>37898402487</v>
      </c>
      <c r="BL1354">
        <v>37424010083</v>
      </c>
      <c r="BM1354">
        <v>17001329408</v>
      </c>
      <c r="BN1354">
        <v>9222653833</v>
      </c>
      <c r="BO1354">
        <v>18474026356</v>
      </c>
      <c r="BP1354">
        <v>20422680675</v>
      </c>
      <c r="BQ1354">
        <v>796</v>
      </c>
      <c r="BR1354">
        <v>5317</v>
      </c>
      <c r="BS1354">
        <v>796</v>
      </c>
      <c r="BT1354">
        <v>1555</v>
      </c>
    </row>
    <row r="1355" spans="1:72">
      <c r="A1355" t="s">
        <v>1640</v>
      </c>
      <c r="B1355" t="s">
        <v>79</v>
      </c>
      <c r="C1355">
        <v>2019</v>
      </c>
      <c r="D1355" t="s">
        <v>228</v>
      </c>
      <c r="E1355">
        <v>7</v>
      </c>
      <c r="G1355" t="s">
        <v>342</v>
      </c>
      <c r="H1355" t="s">
        <v>1579</v>
      </c>
      <c r="I1355">
        <v>130752331002</v>
      </c>
      <c r="J1355">
        <v>34061465594</v>
      </c>
      <c r="K1355">
        <v>10972796045</v>
      </c>
      <c r="L1355">
        <v>16816861048</v>
      </c>
      <c r="M1355">
        <v>16816861048</v>
      </c>
      <c r="N1355">
        <v>145376051076</v>
      </c>
      <c r="O1355">
        <v>93684394662</v>
      </c>
      <c r="P1355">
        <v>68534452093</v>
      </c>
      <c r="Q1355">
        <v>29658136790</v>
      </c>
      <c r="R1355">
        <v>69343024577</v>
      </c>
      <c r="S1355">
        <v>68534452093</v>
      </c>
      <c r="T1355">
        <v>68322946279</v>
      </c>
      <c r="U1355">
        <v>29482343438</v>
      </c>
      <c r="V1355">
        <v>68322946279</v>
      </c>
      <c r="W1355">
        <v>70243124673</v>
      </c>
      <c r="X1355">
        <v>29482343438</v>
      </c>
      <c r="Y1355">
        <v>13059</v>
      </c>
      <c r="Z1355">
        <v>1466</v>
      </c>
      <c r="AA1355">
        <v>1466</v>
      </c>
      <c r="AB1355">
        <v>68322946279</v>
      </c>
      <c r="AC1355">
        <v>7446577497</v>
      </c>
      <c r="AD1355">
        <v>68322946279</v>
      </c>
      <c r="AE1355">
        <v>38840602841</v>
      </c>
      <c r="AF1355">
        <v>1720</v>
      </c>
      <c r="AG1355">
        <v>1720</v>
      </c>
      <c r="AH1355">
        <v>1720</v>
      </c>
      <c r="AI1355">
        <v>38876315303</v>
      </c>
      <c r="AJ1355">
        <v>38840602841</v>
      </c>
      <c r="AK1355">
        <v>15378843947</v>
      </c>
      <c r="AL1355">
        <v>30344720047</v>
      </c>
      <c r="AM1355">
        <v>57465905710</v>
      </c>
      <c r="AN1355">
        <v>68322946279</v>
      </c>
      <c r="AO1355">
        <v>68585638392</v>
      </c>
      <c r="AP1355">
        <v>68585638392</v>
      </c>
      <c r="AQ1355">
        <v>67178638027</v>
      </c>
      <c r="AR1355">
        <v>34606388622</v>
      </c>
      <c r="AS1355">
        <v>8089541329</v>
      </c>
      <c r="AT1355">
        <v>68151950216</v>
      </c>
      <c r="AU1355">
        <v>66852817617</v>
      </c>
      <c r="AV1355">
        <v>28366296280</v>
      </c>
      <c r="AW1355">
        <v>66662592578</v>
      </c>
      <c r="AX1355">
        <v>68322946279</v>
      </c>
      <c r="AY1355">
        <v>29482343438</v>
      </c>
      <c r="AZ1355">
        <v>71016306406</v>
      </c>
      <c r="BA1355">
        <v>13317571104</v>
      </c>
      <c r="BB1355">
        <v>5478000000</v>
      </c>
      <c r="BC1355">
        <v>31980000000</v>
      </c>
      <c r="BD1355">
        <v>130752331002</v>
      </c>
      <c r="BE1355">
        <v>95067610955</v>
      </c>
      <c r="BF1355">
        <v>1</v>
      </c>
      <c r="BG1355">
        <v>1</v>
      </c>
      <c r="BH1355">
        <v>1</v>
      </c>
      <c r="BI1355">
        <v>68322946279</v>
      </c>
      <c r="BJ1355">
        <v>33585279607</v>
      </c>
      <c r="BK1355">
        <v>70454630487</v>
      </c>
      <c r="BL1355">
        <v>68534452093</v>
      </c>
      <c r="BM1355">
        <v>34949172486</v>
      </c>
      <c r="BN1355">
        <v>19893172592</v>
      </c>
      <c r="BO1355">
        <v>35684720047</v>
      </c>
      <c r="BP1355">
        <v>33585279607</v>
      </c>
      <c r="BQ1355">
        <v>1466</v>
      </c>
      <c r="BR1355">
        <v>10113</v>
      </c>
      <c r="BS1355">
        <v>1466</v>
      </c>
      <c r="BT1355">
        <v>2469</v>
      </c>
    </row>
    <row r="1356" spans="1:72">
      <c r="A1356" t="s">
        <v>1641</v>
      </c>
      <c r="B1356" t="s">
        <v>80</v>
      </c>
      <c r="C1356">
        <v>2019</v>
      </c>
      <c r="D1356" t="s">
        <v>228</v>
      </c>
      <c r="E1356">
        <v>7</v>
      </c>
      <c r="G1356" t="s">
        <v>344</v>
      </c>
      <c r="H1356" t="s">
        <v>1579</v>
      </c>
      <c r="I1356">
        <v>204984992229</v>
      </c>
      <c r="J1356">
        <v>30096729120</v>
      </c>
      <c r="K1356">
        <v>12409131628</v>
      </c>
      <c r="L1356">
        <v>20628188032</v>
      </c>
      <c r="M1356">
        <v>20628188032</v>
      </c>
      <c r="N1356">
        <v>165520460086</v>
      </c>
      <c r="O1356">
        <v>107959060352</v>
      </c>
      <c r="P1356">
        <v>78653422039</v>
      </c>
      <c r="Q1356">
        <v>41545378214</v>
      </c>
      <c r="R1356">
        <v>80980972948</v>
      </c>
      <c r="S1356">
        <v>78653422039</v>
      </c>
      <c r="T1356">
        <v>76684693820</v>
      </c>
      <c r="U1356">
        <v>40838179773</v>
      </c>
      <c r="V1356">
        <v>76684693820</v>
      </c>
      <c r="W1356">
        <v>79001182313</v>
      </c>
      <c r="X1356">
        <v>40838179773</v>
      </c>
      <c r="Y1356">
        <v>15281</v>
      </c>
      <c r="Z1356">
        <v>1732</v>
      </c>
      <c r="AA1356">
        <v>1732</v>
      </c>
      <c r="AB1356">
        <v>76684693820</v>
      </c>
      <c r="AC1356">
        <v>8556156450</v>
      </c>
      <c r="AD1356">
        <v>76684693820</v>
      </c>
      <c r="AE1356">
        <v>35846514047</v>
      </c>
      <c r="AF1356">
        <v>1313</v>
      </c>
      <c r="AG1356">
        <v>1313</v>
      </c>
      <c r="AH1356">
        <v>1313</v>
      </c>
      <c r="AI1356">
        <v>37108043825</v>
      </c>
      <c r="AJ1356">
        <v>35846514047</v>
      </c>
      <c r="AK1356">
        <v>15146491280</v>
      </c>
      <c r="AL1356">
        <v>31012892719</v>
      </c>
      <c r="AM1356">
        <v>75739839836</v>
      </c>
      <c r="AN1356">
        <v>76684693820</v>
      </c>
      <c r="AO1356">
        <v>78531692855</v>
      </c>
      <c r="AP1356">
        <v>78531692855</v>
      </c>
      <c r="AQ1356">
        <v>76876151399</v>
      </c>
      <c r="AR1356">
        <v>46188403627</v>
      </c>
      <c r="AS1356">
        <v>10864444859</v>
      </c>
      <c r="AT1356">
        <v>76438710880</v>
      </c>
      <c r="AU1356">
        <v>74415321994</v>
      </c>
      <c r="AV1356">
        <v>38962437199</v>
      </c>
      <c r="AW1356">
        <v>74012357272</v>
      </c>
      <c r="AX1356">
        <v>76684693820</v>
      </c>
      <c r="AY1356">
        <v>40838179773</v>
      </c>
      <c r="AZ1356">
        <v>78677871040</v>
      </c>
      <c r="BA1356">
        <v>12757480991</v>
      </c>
      <c r="BB1356">
        <v>6786177000</v>
      </c>
      <c r="BC1356">
        <v>30269376000</v>
      </c>
      <c r="BD1356">
        <v>204984992229</v>
      </c>
      <c r="BE1356">
        <v>160833412261</v>
      </c>
      <c r="BF1356">
        <v>1</v>
      </c>
      <c r="BG1356">
        <v>1</v>
      </c>
      <c r="BH1356">
        <v>1</v>
      </c>
      <c r="BI1356">
        <v>76684693820</v>
      </c>
      <c r="BJ1356">
        <v>31584787371</v>
      </c>
      <c r="BK1356">
        <v>80969910532</v>
      </c>
      <c r="BL1356">
        <v>78653422039</v>
      </c>
      <c r="BM1356">
        <v>47068634668</v>
      </c>
      <c r="BN1356">
        <v>24655769096</v>
      </c>
      <c r="BO1356">
        <v>44151579968</v>
      </c>
      <c r="BP1356">
        <v>31584787371</v>
      </c>
      <c r="BQ1356">
        <v>1732</v>
      </c>
      <c r="BR1356">
        <v>10695</v>
      </c>
      <c r="BS1356">
        <v>1732</v>
      </c>
      <c r="BT1356">
        <v>1745</v>
      </c>
    </row>
    <row r="1357" spans="1:72">
      <c r="A1357" t="s">
        <v>1642</v>
      </c>
      <c r="B1357" t="s">
        <v>81</v>
      </c>
      <c r="C1357">
        <v>2019</v>
      </c>
      <c r="D1357" t="s">
        <v>228</v>
      </c>
      <c r="E1357">
        <v>6</v>
      </c>
      <c r="G1357" t="s">
        <v>346</v>
      </c>
      <c r="H1357" t="s">
        <v>1579</v>
      </c>
      <c r="I1357">
        <v>89328483362</v>
      </c>
      <c r="J1357">
        <v>30463259648</v>
      </c>
      <c r="K1357">
        <v>8611813838</v>
      </c>
      <c r="L1357">
        <v>12768048887</v>
      </c>
      <c r="M1357">
        <v>12768048887</v>
      </c>
      <c r="N1357">
        <v>104837371011</v>
      </c>
      <c r="O1357">
        <v>68002374934</v>
      </c>
      <c r="P1357">
        <v>47993452253</v>
      </c>
      <c r="Q1357">
        <v>19959398843</v>
      </c>
      <c r="R1357">
        <v>49559330334</v>
      </c>
      <c r="S1357">
        <v>47993452253</v>
      </c>
      <c r="T1357">
        <v>48659288289</v>
      </c>
      <c r="U1357">
        <v>19975724910</v>
      </c>
      <c r="V1357">
        <v>48659288289</v>
      </c>
      <c r="W1357">
        <v>49499670584</v>
      </c>
      <c r="X1357">
        <v>19975724910</v>
      </c>
      <c r="Y1357">
        <v>10190</v>
      </c>
      <c r="Z1357">
        <v>946</v>
      </c>
      <c r="AA1357">
        <v>946</v>
      </c>
      <c r="AB1357">
        <v>48659288289</v>
      </c>
      <c r="AC1357">
        <v>5916571151</v>
      </c>
      <c r="AD1357">
        <v>48659288289</v>
      </c>
      <c r="AE1357">
        <v>28683563379</v>
      </c>
      <c r="AF1357">
        <v>1212</v>
      </c>
      <c r="AG1357">
        <v>1212</v>
      </c>
      <c r="AH1357">
        <v>1212</v>
      </c>
      <c r="AI1357">
        <v>28034053410</v>
      </c>
      <c r="AJ1357">
        <v>28683563379</v>
      </c>
      <c r="AK1357">
        <v>10826048020</v>
      </c>
      <c r="AL1357">
        <v>35251013253</v>
      </c>
      <c r="AM1357">
        <v>58041307994</v>
      </c>
      <c r="AN1357">
        <v>48659288289</v>
      </c>
      <c r="AO1357">
        <v>46641083869</v>
      </c>
      <c r="AP1357">
        <v>46641083869</v>
      </c>
      <c r="AQ1357">
        <v>45815649204</v>
      </c>
      <c r="AR1357">
        <v>22935024779</v>
      </c>
      <c r="AS1357">
        <v>3541664773</v>
      </c>
      <c r="AT1357">
        <v>48508396233</v>
      </c>
      <c r="AU1357">
        <v>47372190140</v>
      </c>
      <c r="AV1357">
        <v>18923956722</v>
      </c>
      <c r="AW1357">
        <v>47308923196</v>
      </c>
      <c r="AX1357">
        <v>48659288289</v>
      </c>
      <c r="AY1357">
        <v>19975724910</v>
      </c>
      <c r="AZ1357">
        <v>49789067002</v>
      </c>
      <c r="BA1357">
        <v>9259665130</v>
      </c>
      <c r="BB1357">
        <v>2418000000</v>
      </c>
      <c r="BC1357">
        <v>23682000000</v>
      </c>
      <c r="BD1357">
        <v>89328483362</v>
      </c>
      <c r="BE1357">
        <v>51665727695</v>
      </c>
      <c r="BF1357">
        <v>1</v>
      </c>
      <c r="BG1357">
        <v>1</v>
      </c>
      <c r="BH1357">
        <v>1</v>
      </c>
      <c r="BI1357">
        <v>48659288289</v>
      </c>
      <c r="BJ1357">
        <v>24265087026</v>
      </c>
      <c r="BK1357">
        <v>48833834548</v>
      </c>
      <c r="BL1357">
        <v>47993452253</v>
      </c>
      <c r="BM1357">
        <v>23728365227</v>
      </c>
      <c r="BN1357">
        <v>13039872263</v>
      </c>
      <c r="BO1357">
        <v>37662755667</v>
      </c>
      <c r="BP1357">
        <v>24265087026</v>
      </c>
      <c r="BQ1357">
        <v>946</v>
      </c>
      <c r="BR1357">
        <v>8732</v>
      </c>
      <c r="BS1357">
        <v>946</v>
      </c>
      <c r="BT1357">
        <v>1579</v>
      </c>
    </row>
    <row r="1358" spans="1:72">
      <c r="A1358" t="s">
        <v>1643</v>
      </c>
      <c r="B1358" t="s">
        <v>82</v>
      </c>
      <c r="C1358">
        <v>2019</v>
      </c>
      <c r="D1358" t="s">
        <v>228</v>
      </c>
      <c r="E1358">
        <v>5</v>
      </c>
      <c r="G1358" t="s">
        <v>348</v>
      </c>
      <c r="H1358" t="s">
        <v>1579</v>
      </c>
      <c r="I1358">
        <v>110565303204</v>
      </c>
      <c r="J1358">
        <v>28829898932</v>
      </c>
      <c r="K1358">
        <v>9387515666</v>
      </c>
      <c r="L1358">
        <v>17183287765</v>
      </c>
      <c r="M1358">
        <v>17183287765</v>
      </c>
      <c r="N1358">
        <v>103514445640</v>
      </c>
      <c r="O1358">
        <v>68466409590</v>
      </c>
      <c r="P1358">
        <v>48030902510</v>
      </c>
      <c r="Q1358">
        <v>18390531550</v>
      </c>
      <c r="R1358">
        <v>49536687186</v>
      </c>
      <c r="S1358">
        <v>48030902510</v>
      </c>
      <c r="T1358">
        <v>47328470110</v>
      </c>
      <c r="U1358">
        <v>18106329748</v>
      </c>
      <c r="V1358">
        <v>47328470110</v>
      </c>
      <c r="W1358">
        <v>48364669238</v>
      </c>
      <c r="X1358">
        <v>18106329748</v>
      </c>
      <c r="Y1358">
        <v>7508</v>
      </c>
      <c r="Z1358">
        <v>967</v>
      </c>
      <c r="AA1358">
        <v>967</v>
      </c>
      <c r="AB1358">
        <v>47328470110</v>
      </c>
      <c r="AC1358">
        <v>4081648167</v>
      </c>
      <c r="AD1358">
        <v>47328470110</v>
      </c>
      <c r="AE1358">
        <v>29222140362</v>
      </c>
      <c r="AF1358">
        <v>1189</v>
      </c>
      <c r="AG1358">
        <v>1189</v>
      </c>
      <c r="AH1358">
        <v>1189</v>
      </c>
      <c r="AI1358">
        <v>29640370960</v>
      </c>
      <c r="AJ1358">
        <v>29222140362</v>
      </c>
      <c r="AK1358">
        <v>10945665584</v>
      </c>
      <c r="AL1358">
        <v>26515696983</v>
      </c>
      <c r="AM1358">
        <v>43853769855</v>
      </c>
      <c r="AN1358">
        <v>47328470110</v>
      </c>
      <c r="AO1358">
        <v>48500522184</v>
      </c>
      <c r="AP1358">
        <v>48500522184</v>
      </c>
      <c r="AQ1358">
        <v>46720859692</v>
      </c>
      <c r="AR1358">
        <v>22524282368</v>
      </c>
      <c r="AS1358">
        <v>5102735623</v>
      </c>
      <c r="AT1358">
        <v>47179271506</v>
      </c>
      <c r="AU1358">
        <v>45848603319</v>
      </c>
      <c r="AV1358">
        <v>17057663343</v>
      </c>
      <c r="AW1358">
        <v>45577705150</v>
      </c>
      <c r="AX1358">
        <v>47328470110</v>
      </c>
      <c r="AY1358">
        <v>18106329748</v>
      </c>
      <c r="AZ1358">
        <v>48512577736.243927</v>
      </c>
      <c r="BA1358">
        <v>10505529726</v>
      </c>
      <c r="BB1358">
        <v>0</v>
      </c>
      <c r="BC1358">
        <v>23656004000</v>
      </c>
      <c r="BD1358">
        <v>110565303204</v>
      </c>
      <c r="BE1358">
        <v>75529606221</v>
      </c>
      <c r="BF1358">
        <v>1</v>
      </c>
      <c r="BG1358">
        <v>1</v>
      </c>
      <c r="BH1358">
        <v>1</v>
      </c>
      <c r="BI1358">
        <v>47328470110</v>
      </c>
      <c r="BJ1358">
        <v>25668595048</v>
      </c>
      <c r="BK1358">
        <v>49067101638</v>
      </c>
      <c r="BL1358">
        <v>48030902510</v>
      </c>
      <c r="BM1358">
        <v>22362307462</v>
      </c>
      <c r="BN1358">
        <v>11139829816</v>
      </c>
      <c r="BO1358">
        <v>35035696983</v>
      </c>
      <c r="BP1358">
        <v>25668595048</v>
      </c>
      <c r="BQ1358">
        <v>967</v>
      </c>
      <c r="BR1358">
        <v>5999</v>
      </c>
      <c r="BS1358">
        <v>967</v>
      </c>
      <c r="BT1358">
        <v>1495</v>
      </c>
    </row>
    <row r="1359" spans="1:72">
      <c r="A1359" t="s">
        <v>1644</v>
      </c>
      <c r="B1359" t="s">
        <v>83</v>
      </c>
      <c r="C1359">
        <v>2019</v>
      </c>
      <c r="D1359" t="s">
        <v>212</v>
      </c>
      <c r="E1359">
        <v>2</v>
      </c>
      <c r="G1359" t="s">
        <v>350</v>
      </c>
      <c r="H1359" t="s">
        <v>1579</v>
      </c>
      <c r="I1359">
        <v>14971531808</v>
      </c>
      <c r="J1359">
        <v>966454374</v>
      </c>
      <c r="K1359">
        <v>845819119</v>
      </c>
      <c r="L1359">
        <v>1104332758</v>
      </c>
      <c r="M1359">
        <v>1104332758</v>
      </c>
      <c r="N1359">
        <v>7981549845</v>
      </c>
      <c r="O1359">
        <v>6511162757</v>
      </c>
      <c r="P1359">
        <v>4692864114</v>
      </c>
      <c r="Q1359">
        <v>4692864114</v>
      </c>
      <c r="R1359">
        <v>4908771193</v>
      </c>
      <c r="S1359">
        <v>4692864114</v>
      </c>
      <c r="T1359">
        <v>4601556816</v>
      </c>
      <c r="U1359">
        <v>4601556816</v>
      </c>
      <c r="V1359">
        <v>4601556816</v>
      </c>
      <c r="W1359">
        <v>4650942426</v>
      </c>
      <c r="X1359">
        <v>4601556816</v>
      </c>
      <c r="Y1359">
        <v>947</v>
      </c>
      <c r="Z1359">
        <v>131</v>
      </c>
      <c r="AA1359">
        <v>131</v>
      </c>
      <c r="AB1359">
        <v>4601556816</v>
      </c>
      <c r="AC1359">
        <v>574785700</v>
      </c>
      <c r="AM1359">
        <v>4239985252</v>
      </c>
      <c r="AN1359">
        <v>4601556816</v>
      </c>
      <c r="AO1359">
        <v>4442052270</v>
      </c>
      <c r="AP1359">
        <v>4442052270</v>
      </c>
      <c r="AQ1359">
        <v>4394314996</v>
      </c>
      <c r="AR1359">
        <v>4394314996</v>
      </c>
      <c r="AS1359">
        <v>263658335</v>
      </c>
      <c r="AT1359">
        <v>4594612226</v>
      </c>
      <c r="AU1359">
        <v>4393965266</v>
      </c>
      <c r="AV1359">
        <v>4393965266</v>
      </c>
      <c r="AW1359">
        <v>3886536871</v>
      </c>
      <c r="AX1359">
        <v>4601556816</v>
      </c>
      <c r="AY1359">
        <v>4601556816</v>
      </c>
      <c r="AZ1359">
        <v>4522805088</v>
      </c>
      <c r="BB1359">
        <v>115585000</v>
      </c>
      <c r="BD1359">
        <v>14971531808</v>
      </c>
      <c r="BE1359">
        <v>14971531808</v>
      </c>
      <c r="BF1359">
        <v>1</v>
      </c>
      <c r="BG1359">
        <v>1</v>
      </c>
      <c r="BI1359">
        <v>4601556816</v>
      </c>
      <c r="BK1359">
        <v>4742249724</v>
      </c>
      <c r="BL1359">
        <v>4692864114</v>
      </c>
      <c r="BM1359">
        <v>4692864114</v>
      </c>
      <c r="BN1359">
        <v>3380294501</v>
      </c>
      <c r="BQ1359">
        <v>131</v>
      </c>
      <c r="BR1359">
        <v>458</v>
      </c>
      <c r="BS1359">
        <v>131</v>
      </c>
      <c r="BT1359">
        <v>102</v>
      </c>
    </row>
    <row r="1360" spans="1:72">
      <c r="A1360" t="s">
        <v>1645</v>
      </c>
      <c r="B1360" t="s">
        <v>84</v>
      </c>
      <c r="C1360">
        <v>2019</v>
      </c>
      <c r="D1360" t="s">
        <v>228</v>
      </c>
      <c r="E1360">
        <v>5</v>
      </c>
      <c r="G1360" t="s">
        <v>352</v>
      </c>
      <c r="H1360" t="s">
        <v>1579</v>
      </c>
      <c r="I1360">
        <v>72177767509</v>
      </c>
      <c r="J1360">
        <v>29323569468</v>
      </c>
      <c r="K1360">
        <v>6670360510</v>
      </c>
      <c r="L1360">
        <v>9098239619</v>
      </c>
      <c r="M1360">
        <v>9098239619</v>
      </c>
      <c r="N1360">
        <v>76956668977</v>
      </c>
      <c r="O1360">
        <v>54289116574</v>
      </c>
      <c r="P1360">
        <v>37588455092</v>
      </c>
      <c r="Q1360">
        <v>14206227856</v>
      </c>
      <c r="R1360">
        <v>38982453982</v>
      </c>
      <c r="S1360">
        <v>37588455092</v>
      </c>
      <c r="T1360">
        <v>37892054345</v>
      </c>
      <c r="U1360">
        <v>14215914262</v>
      </c>
      <c r="V1360">
        <v>37892054345</v>
      </c>
      <c r="W1360">
        <v>38240420328</v>
      </c>
      <c r="X1360">
        <v>14215914262</v>
      </c>
      <c r="Y1360">
        <v>6369</v>
      </c>
      <c r="Z1360">
        <v>596</v>
      </c>
      <c r="AA1360">
        <v>596</v>
      </c>
      <c r="AB1360">
        <v>37892054345</v>
      </c>
      <c r="AC1360">
        <v>3652757329</v>
      </c>
      <c r="AD1360">
        <v>37892054345</v>
      </c>
      <c r="AE1360">
        <v>23676140083</v>
      </c>
      <c r="AF1360">
        <v>1014</v>
      </c>
      <c r="AG1360">
        <v>1014</v>
      </c>
      <c r="AH1360">
        <v>1014</v>
      </c>
      <c r="AI1360">
        <v>23382227236</v>
      </c>
      <c r="AJ1360">
        <v>23676140083</v>
      </c>
      <c r="AK1360">
        <v>9402464697</v>
      </c>
      <c r="AL1360">
        <v>26845323490</v>
      </c>
      <c r="AM1360">
        <v>40563081160</v>
      </c>
      <c r="AN1360">
        <v>37892054345</v>
      </c>
      <c r="AO1360">
        <v>37026706929</v>
      </c>
      <c r="AP1360">
        <v>37026706929</v>
      </c>
      <c r="AQ1360">
        <v>37168959243</v>
      </c>
      <c r="AR1360">
        <v>17794465365</v>
      </c>
      <c r="AS1360">
        <v>1971411939</v>
      </c>
      <c r="AT1360">
        <v>37788805901</v>
      </c>
      <c r="AU1360">
        <v>37099341578</v>
      </c>
      <c r="AV1360">
        <v>13588767451</v>
      </c>
      <c r="AW1360">
        <v>36688971336</v>
      </c>
      <c r="AX1360">
        <v>37892054345</v>
      </c>
      <c r="AY1360">
        <v>14215914262</v>
      </c>
      <c r="AZ1360">
        <v>39052450314</v>
      </c>
      <c r="BA1360">
        <v>8024965664</v>
      </c>
      <c r="BB1360">
        <v>1627763000</v>
      </c>
      <c r="BC1360">
        <v>19858507000</v>
      </c>
      <c r="BD1360">
        <v>72177767509</v>
      </c>
      <c r="BE1360">
        <v>44057434019</v>
      </c>
      <c r="BF1360">
        <v>1</v>
      </c>
      <c r="BG1360">
        <v>1</v>
      </c>
      <c r="BH1360">
        <v>1</v>
      </c>
      <c r="BI1360">
        <v>37892054345</v>
      </c>
      <c r="BJ1360">
        <v>20114480210</v>
      </c>
      <c r="BK1360">
        <v>37936821075</v>
      </c>
      <c r="BL1360">
        <v>37588455092</v>
      </c>
      <c r="BM1360">
        <v>17473974882</v>
      </c>
      <c r="BN1360">
        <v>9887141161</v>
      </c>
      <c r="BO1360">
        <v>28120333490</v>
      </c>
      <c r="BP1360">
        <v>20114480210</v>
      </c>
      <c r="BQ1360">
        <v>596</v>
      </c>
      <c r="BR1360">
        <v>5636</v>
      </c>
      <c r="BS1360">
        <v>596</v>
      </c>
      <c r="BT1360">
        <v>1315</v>
      </c>
    </row>
    <row r="1361" spans="1:72">
      <c r="A1361" t="s">
        <v>1646</v>
      </c>
      <c r="B1361" t="s">
        <v>85</v>
      </c>
      <c r="C1361">
        <v>2019</v>
      </c>
      <c r="D1361" t="s">
        <v>228</v>
      </c>
      <c r="E1361">
        <v>6</v>
      </c>
      <c r="G1361" t="s">
        <v>354</v>
      </c>
      <c r="H1361" t="s">
        <v>1579</v>
      </c>
      <c r="I1361">
        <v>88439211500</v>
      </c>
      <c r="J1361">
        <v>20903774341</v>
      </c>
      <c r="K1361">
        <v>9703397960</v>
      </c>
      <c r="L1361">
        <v>13281172836</v>
      </c>
      <c r="M1361">
        <v>13281172836</v>
      </c>
      <c r="N1361">
        <v>97182482527</v>
      </c>
      <c r="O1361">
        <v>66279163705</v>
      </c>
      <c r="P1361">
        <v>45873886479</v>
      </c>
      <c r="Q1361">
        <v>19435485342</v>
      </c>
      <c r="R1361">
        <v>49050324513</v>
      </c>
      <c r="S1361">
        <v>45873886479</v>
      </c>
      <c r="T1361">
        <v>44960121974</v>
      </c>
      <c r="U1361">
        <v>18924002548</v>
      </c>
      <c r="V1361">
        <v>44960121974</v>
      </c>
      <c r="W1361">
        <v>45887197098</v>
      </c>
      <c r="X1361">
        <v>18924002548</v>
      </c>
      <c r="Y1361">
        <v>9267</v>
      </c>
      <c r="Z1361">
        <v>794</v>
      </c>
      <c r="AA1361">
        <v>794</v>
      </c>
      <c r="AB1361">
        <v>44960121974</v>
      </c>
      <c r="AC1361">
        <v>5405404710</v>
      </c>
      <c r="AD1361">
        <v>44960121974</v>
      </c>
      <c r="AE1361">
        <v>26036119426</v>
      </c>
      <c r="AF1361">
        <v>1017</v>
      </c>
      <c r="AG1361">
        <v>1017</v>
      </c>
      <c r="AH1361">
        <v>1017</v>
      </c>
      <c r="AI1361">
        <v>26438401137</v>
      </c>
      <c r="AJ1361">
        <v>26036119426</v>
      </c>
      <c r="AK1361">
        <v>9820047034</v>
      </c>
      <c r="AL1361">
        <v>16721868637</v>
      </c>
      <c r="AM1361">
        <v>38735405932</v>
      </c>
      <c r="AN1361">
        <v>44960121974</v>
      </c>
      <c r="AO1361">
        <v>45398275585</v>
      </c>
      <c r="AP1361">
        <v>45398275585</v>
      </c>
      <c r="AQ1361">
        <v>44453442168</v>
      </c>
      <c r="AR1361">
        <v>23180182382</v>
      </c>
      <c r="AS1361">
        <v>4486788743</v>
      </c>
      <c r="AT1361">
        <v>44877618930</v>
      </c>
      <c r="AU1361">
        <v>43672071392</v>
      </c>
      <c r="AV1361">
        <v>18013110561</v>
      </c>
      <c r="AW1361">
        <v>43971777588</v>
      </c>
      <c r="AX1361">
        <v>44960121974</v>
      </c>
      <c r="AY1361">
        <v>18924002548</v>
      </c>
      <c r="AZ1361">
        <v>46281232364.344261</v>
      </c>
      <c r="BA1361">
        <v>9944731504</v>
      </c>
      <c r="BB1361">
        <v>3298571000</v>
      </c>
      <c r="BC1361">
        <v>20215121000</v>
      </c>
      <c r="BD1361">
        <v>88439211500</v>
      </c>
      <c r="BE1361">
        <v>68195367776</v>
      </c>
      <c r="BF1361">
        <v>1</v>
      </c>
      <c r="BG1361">
        <v>1</v>
      </c>
      <c r="BH1361">
        <v>1</v>
      </c>
      <c r="BI1361">
        <v>44960121974</v>
      </c>
      <c r="BJ1361">
        <v>22949960808</v>
      </c>
      <c r="BK1361">
        <v>46800961603</v>
      </c>
      <c r="BL1361">
        <v>45873886479</v>
      </c>
      <c r="BM1361">
        <v>22923925671</v>
      </c>
      <c r="BN1361">
        <v>12435460004</v>
      </c>
      <c r="BO1361">
        <v>20243843724</v>
      </c>
      <c r="BP1361">
        <v>22949960808</v>
      </c>
      <c r="BQ1361">
        <v>794</v>
      </c>
      <c r="BR1361">
        <v>8111</v>
      </c>
      <c r="BS1361">
        <v>794</v>
      </c>
      <c r="BT1361">
        <v>1367</v>
      </c>
    </row>
    <row r="1362" spans="1:72">
      <c r="A1362" t="s">
        <v>1647</v>
      </c>
      <c r="B1362" t="s">
        <v>86</v>
      </c>
      <c r="C1362">
        <v>2019</v>
      </c>
      <c r="D1362" t="s">
        <v>228</v>
      </c>
      <c r="E1362">
        <v>5</v>
      </c>
      <c r="G1362" t="s">
        <v>356</v>
      </c>
      <c r="H1362" t="s">
        <v>1579</v>
      </c>
      <c r="I1362">
        <v>68927810921</v>
      </c>
      <c r="J1362">
        <v>20001442091</v>
      </c>
      <c r="K1362">
        <v>7547754604</v>
      </c>
      <c r="L1362">
        <v>9720299364</v>
      </c>
      <c r="M1362">
        <v>9720299364</v>
      </c>
      <c r="N1362">
        <v>69736676558</v>
      </c>
      <c r="O1362">
        <v>40872144591</v>
      </c>
      <c r="P1362">
        <v>35348347552</v>
      </c>
      <c r="Q1362">
        <v>13600570496</v>
      </c>
      <c r="R1362">
        <v>37383006195</v>
      </c>
      <c r="S1362">
        <v>35348347552</v>
      </c>
      <c r="T1362">
        <v>35414266603</v>
      </c>
      <c r="U1362">
        <v>13476703693</v>
      </c>
      <c r="V1362">
        <v>35414266603</v>
      </c>
      <c r="W1362">
        <v>35868558851</v>
      </c>
      <c r="X1362">
        <v>13476703693</v>
      </c>
      <c r="Y1362">
        <v>5480</v>
      </c>
      <c r="Z1362">
        <v>673</v>
      </c>
      <c r="AA1362">
        <v>673</v>
      </c>
      <c r="AB1362">
        <v>35414266603</v>
      </c>
      <c r="AC1362">
        <v>3153831238</v>
      </c>
      <c r="AD1362">
        <v>35414266603</v>
      </c>
      <c r="AE1362">
        <v>21937562910</v>
      </c>
      <c r="AF1362">
        <v>740</v>
      </c>
      <c r="AG1362">
        <v>740</v>
      </c>
      <c r="AH1362">
        <v>740</v>
      </c>
      <c r="AI1362">
        <v>21747777056</v>
      </c>
      <c r="AJ1362">
        <v>21937562910</v>
      </c>
      <c r="AK1362">
        <v>8496622636</v>
      </c>
      <c r="AL1362">
        <v>18623553142</v>
      </c>
      <c r="AM1362">
        <v>31039375189</v>
      </c>
      <c r="AN1362">
        <v>35414266603</v>
      </c>
      <c r="AO1362">
        <v>35235649488</v>
      </c>
      <c r="AP1362">
        <v>35235649488</v>
      </c>
      <c r="AQ1362">
        <v>35186212892</v>
      </c>
      <c r="AR1362">
        <v>16505906418</v>
      </c>
      <c r="AS1362">
        <v>2260085022</v>
      </c>
      <c r="AT1362">
        <v>35318293742</v>
      </c>
      <c r="AU1362">
        <v>34296338752</v>
      </c>
      <c r="AV1362">
        <v>12764343574</v>
      </c>
      <c r="AW1362">
        <v>34043680593</v>
      </c>
      <c r="AX1362">
        <v>35414266603</v>
      </c>
      <c r="AY1362">
        <v>13476703693</v>
      </c>
      <c r="AZ1362">
        <v>36604056535.653252</v>
      </c>
      <c r="BA1362">
        <v>7308452736</v>
      </c>
      <c r="BB1362">
        <v>1711987000</v>
      </c>
      <c r="BC1362">
        <v>17930904000</v>
      </c>
      <c r="BD1362">
        <v>68927810921</v>
      </c>
      <c r="BE1362">
        <v>48788757779</v>
      </c>
      <c r="BF1362">
        <v>1</v>
      </c>
      <c r="BG1362">
        <v>1</v>
      </c>
      <c r="BH1362">
        <v>1</v>
      </c>
      <c r="BI1362">
        <v>35414266603</v>
      </c>
      <c r="BJ1362">
        <v>18738731943</v>
      </c>
      <c r="BK1362">
        <v>35802639800</v>
      </c>
      <c r="BL1362">
        <v>35348347552</v>
      </c>
      <c r="BM1362">
        <v>16609615609</v>
      </c>
      <c r="BN1362">
        <v>9254146203</v>
      </c>
      <c r="BO1362">
        <v>20139053142</v>
      </c>
      <c r="BP1362">
        <v>18738731943</v>
      </c>
      <c r="BQ1362">
        <v>673</v>
      </c>
      <c r="BR1362">
        <v>4977</v>
      </c>
      <c r="BS1362">
        <v>673</v>
      </c>
      <c r="BT1362">
        <v>1094</v>
      </c>
    </row>
    <row r="1363" spans="1:72">
      <c r="A1363" t="s">
        <v>1648</v>
      </c>
      <c r="B1363" t="s">
        <v>87</v>
      </c>
      <c r="C1363">
        <v>2019</v>
      </c>
      <c r="D1363" t="s">
        <v>212</v>
      </c>
      <c r="E1363">
        <v>3</v>
      </c>
      <c r="G1363" t="s">
        <v>358</v>
      </c>
      <c r="H1363" t="s">
        <v>1579</v>
      </c>
      <c r="I1363">
        <v>30553212763</v>
      </c>
      <c r="J1363">
        <v>877608752</v>
      </c>
      <c r="K1363">
        <v>766794948</v>
      </c>
      <c r="L1363">
        <v>967859033</v>
      </c>
      <c r="M1363">
        <v>967859033</v>
      </c>
      <c r="N1363">
        <v>8776933951</v>
      </c>
      <c r="O1363">
        <v>7707035660</v>
      </c>
      <c r="P1363">
        <v>5688175810</v>
      </c>
      <c r="Q1363">
        <v>5688175810</v>
      </c>
      <c r="R1363">
        <v>5811374111</v>
      </c>
      <c r="S1363">
        <v>5688175810</v>
      </c>
      <c r="T1363">
        <v>5591440112</v>
      </c>
      <c r="U1363">
        <v>5591440112</v>
      </c>
      <c r="V1363">
        <v>5591440112</v>
      </c>
      <c r="W1363">
        <v>5640627012</v>
      </c>
      <c r="X1363">
        <v>5591440112</v>
      </c>
      <c r="Y1363">
        <v>2807</v>
      </c>
      <c r="Z1363">
        <v>169</v>
      </c>
      <c r="AA1363">
        <v>169</v>
      </c>
      <c r="AB1363">
        <v>5591440112</v>
      </c>
      <c r="AC1363">
        <v>1668700848</v>
      </c>
      <c r="AM1363">
        <v>6122932204</v>
      </c>
      <c r="AN1363">
        <v>5591440112</v>
      </c>
      <c r="AO1363">
        <v>5171698896</v>
      </c>
      <c r="AP1363">
        <v>5171698896</v>
      </c>
      <c r="AQ1363">
        <v>5273031852</v>
      </c>
      <c r="AR1363">
        <v>5273031852</v>
      </c>
      <c r="AS1363">
        <v>242600648</v>
      </c>
      <c r="AT1363">
        <v>5591365024</v>
      </c>
      <c r="AU1363">
        <v>5368786606</v>
      </c>
      <c r="AV1363">
        <v>5368786606</v>
      </c>
      <c r="AW1363">
        <v>5181412551</v>
      </c>
      <c r="AX1363">
        <v>5591440112</v>
      </c>
      <c r="AY1363">
        <v>5591440112</v>
      </c>
      <c r="AZ1363">
        <v>6422568115</v>
      </c>
      <c r="BB1363">
        <v>105925000</v>
      </c>
      <c r="BD1363">
        <v>30553212763</v>
      </c>
      <c r="BE1363">
        <v>30553212763</v>
      </c>
      <c r="BF1363">
        <v>1</v>
      </c>
      <c r="BG1363">
        <v>1</v>
      </c>
      <c r="BI1363">
        <v>5591440112</v>
      </c>
      <c r="BK1363">
        <v>5737362710</v>
      </c>
      <c r="BL1363">
        <v>5688175810</v>
      </c>
      <c r="BM1363">
        <v>5688175810</v>
      </c>
      <c r="BN1363">
        <v>4220966590</v>
      </c>
      <c r="BQ1363">
        <v>169</v>
      </c>
      <c r="BR1363">
        <v>2627</v>
      </c>
      <c r="BS1363">
        <v>169</v>
      </c>
      <c r="BT1363">
        <v>110</v>
      </c>
    </row>
    <row r="1364" spans="1:72">
      <c r="A1364" t="s">
        <v>1649</v>
      </c>
      <c r="B1364" t="s">
        <v>88</v>
      </c>
      <c r="C1364">
        <v>2019</v>
      </c>
      <c r="D1364" t="s">
        <v>207</v>
      </c>
      <c r="E1364">
        <v>8</v>
      </c>
      <c r="G1364" t="s">
        <v>360</v>
      </c>
      <c r="H1364" t="s">
        <v>1579</v>
      </c>
      <c r="I1364">
        <v>455198448584</v>
      </c>
      <c r="J1364">
        <v>112062877654</v>
      </c>
      <c r="K1364">
        <v>28326518424</v>
      </c>
      <c r="L1364">
        <v>49370838872</v>
      </c>
      <c r="M1364">
        <v>49370838872</v>
      </c>
      <c r="N1364">
        <v>424666556137</v>
      </c>
      <c r="O1364">
        <v>281711800286</v>
      </c>
      <c r="P1364">
        <v>126910824943</v>
      </c>
      <c r="Q1364">
        <v>69411471836</v>
      </c>
      <c r="R1364">
        <v>136179935209</v>
      </c>
      <c r="S1364">
        <v>126910824943</v>
      </c>
      <c r="T1364">
        <v>125206404379</v>
      </c>
      <c r="U1364">
        <v>68221328480</v>
      </c>
      <c r="V1364">
        <v>125206404379</v>
      </c>
      <c r="W1364">
        <v>131106250123</v>
      </c>
      <c r="X1364">
        <v>68221328480</v>
      </c>
      <c r="Y1364">
        <v>18619</v>
      </c>
      <c r="Z1364">
        <v>2391</v>
      </c>
      <c r="AA1364">
        <v>2391</v>
      </c>
      <c r="AB1364">
        <v>125206404379</v>
      </c>
      <c r="AC1364">
        <v>10682923258</v>
      </c>
      <c r="AD1364">
        <v>125206404379</v>
      </c>
      <c r="AE1364">
        <v>56985075899</v>
      </c>
      <c r="AF1364">
        <v>2005</v>
      </c>
      <c r="AG1364">
        <v>2005</v>
      </c>
      <c r="AH1364">
        <v>2005</v>
      </c>
      <c r="AI1364">
        <v>57499353107</v>
      </c>
      <c r="AJ1364">
        <v>56985075899</v>
      </c>
      <c r="AK1364">
        <v>19964316345</v>
      </c>
      <c r="AL1364">
        <v>45104027225</v>
      </c>
      <c r="AM1364">
        <v>202322140506</v>
      </c>
      <c r="AN1364">
        <v>125206404379</v>
      </c>
      <c r="AO1364">
        <v>128983381661</v>
      </c>
      <c r="AP1364">
        <v>128983381661</v>
      </c>
      <c r="AQ1364">
        <v>128980860485</v>
      </c>
      <c r="AR1364">
        <v>80621184479</v>
      </c>
      <c r="AS1364">
        <v>25272193288</v>
      </c>
      <c r="AT1364">
        <v>124904828105</v>
      </c>
      <c r="AU1364">
        <v>120296841054</v>
      </c>
      <c r="AV1364">
        <v>63827011165</v>
      </c>
      <c r="AW1364">
        <v>121119482967</v>
      </c>
      <c r="AX1364">
        <v>125206404379</v>
      </c>
      <c r="AY1364">
        <v>68221328480</v>
      </c>
      <c r="AZ1364">
        <v>134883753587</v>
      </c>
      <c r="BA1364">
        <v>21189778008</v>
      </c>
      <c r="BB1364">
        <v>17530310000</v>
      </c>
      <c r="BC1364">
        <v>46768291000</v>
      </c>
      <c r="BD1364">
        <v>455198448584</v>
      </c>
      <c r="BE1364">
        <v>389130314326</v>
      </c>
      <c r="BF1364">
        <v>1</v>
      </c>
      <c r="BG1364">
        <v>1</v>
      </c>
      <c r="BH1364">
        <v>1</v>
      </c>
      <c r="BI1364">
        <v>125206404379</v>
      </c>
      <c r="BJ1364">
        <v>50250978216</v>
      </c>
      <c r="BK1364">
        <v>132810670687</v>
      </c>
      <c r="BL1364">
        <v>126910824943</v>
      </c>
      <c r="BM1364">
        <v>76659846727</v>
      </c>
      <c r="BN1364">
        <v>35509286378</v>
      </c>
      <c r="BO1364">
        <v>66068134258</v>
      </c>
      <c r="BP1364">
        <v>50250978216</v>
      </c>
      <c r="BQ1364">
        <v>2391</v>
      </c>
      <c r="BR1364">
        <v>11647</v>
      </c>
      <c r="BS1364">
        <v>2391</v>
      </c>
      <c r="BT1364">
        <v>3134</v>
      </c>
    </row>
    <row r="1365" spans="1:72">
      <c r="A1365" t="s">
        <v>1650</v>
      </c>
      <c r="B1365" t="s">
        <v>89</v>
      </c>
      <c r="C1365">
        <v>2019</v>
      </c>
      <c r="D1365" t="s">
        <v>215</v>
      </c>
      <c r="E1365">
        <v>5</v>
      </c>
      <c r="G1365" t="s">
        <v>362</v>
      </c>
      <c r="H1365" t="s">
        <v>1579</v>
      </c>
      <c r="I1365">
        <v>48880128217</v>
      </c>
      <c r="J1365">
        <v>2295956582</v>
      </c>
      <c r="K1365">
        <v>1872957608</v>
      </c>
      <c r="L1365">
        <v>3149944295</v>
      </c>
      <c r="M1365">
        <v>3149944295</v>
      </c>
      <c r="N1365">
        <v>33938346164</v>
      </c>
      <c r="O1365">
        <v>23627441717</v>
      </c>
      <c r="P1365">
        <v>11615173915</v>
      </c>
      <c r="Q1365">
        <v>11615173915</v>
      </c>
      <c r="R1365">
        <v>11736730285</v>
      </c>
      <c r="S1365">
        <v>11615173915</v>
      </c>
      <c r="T1365">
        <v>11545984132</v>
      </c>
      <c r="U1365">
        <v>11545984132</v>
      </c>
      <c r="V1365">
        <v>11545984132</v>
      </c>
      <c r="W1365">
        <v>11943796003</v>
      </c>
      <c r="X1365">
        <v>11545984132</v>
      </c>
      <c r="Y1365">
        <v>5646</v>
      </c>
      <c r="Z1365">
        <v>352</v>
      </c>
      <c r="AA1365">
        <v>352</v>
      </c>
      <c r="AB1365">
        <v>11545984132</v>
      </c>
      <c r="AC1365">
        <v>3380316945</v>
      </c>
      <c r="AM1365">
        <v>16113218453</v>
      </c>
      <c r="AN1365">
        <v>11545984132</v>
      </c>
      <c r="AO1365">
        <v>11455396945</v>
      </c>
      <c r="AP1365">
        <v>11455396945</v>
      </c>
      <c r="AQ1365">
        <v>11368990500</v>
      </c>
      <c r="AR1365">
        <v>11368990500</v>
      </c>
      <c r="AS1365">
        <v>1821437193</v>
      </c>
      <c r="AT1365">
        <v>11533213811</v>
      </c>
      <c r="AU1365">
        <v>10799638838</v>
      </c>
      <c r="AV1365">
        <v>10799638838</v>
      </c>
      <c r="AW1365">
        <v>10656240019</v>
      </c>
      <c r="AX1365">
        <v>11545984132</v>
      </c>
      <c r="AY1365">
        <v>11545984132</v>
      </c>
      <c r="AZ1365">
        <v>12027914560</v>
      </c>
      <c r="BB1365">
        <v>1150819000</v>
      </c>
      <c r="BD1365">
        <v>48880128217</v>
      </c>
      <c r="BE1365">
        <v>48880128217</v>
      </c>
      <c r="BF1365">
        <v>1</v>
      </c>
      <c r="BG1365">
        <v>1</v>
      </c>
      <c r="BI1365">
        <v>11545984132</v>
      </c>
      <c r="BK1365">
        <v>12012985786</v>
      </c>
      <c r="BL1365">
        <v>11615173915</v>
      </c>
      <c r="BM1365">
        <v>11615173915</v>
      </c>
      <c r="BN1365">
        <v>6369394876</v>
      </c>
      <c r="BQ1365">
        <v>352</v>
      </c>
      <c r="BR1365">
        <v>4121</v>
      </c>
      <c r="BS1365">
        <v>352</v>
      </c>
      <c r="BT1365">
        <v>190</v>
      </c>
    </row>
    <row r="1366" spans="1:72">
      <c r="A1366" t="s">
        <v>1651</v>
      </c>
      <c r="B1366" t="s">
        <v>90</v>
      </c>
      <c r="C1366">
        <v>2019</v>
      </c>
      <c r="D1366" t="s">
        <v>228</v>
      </c>
      <c r="E1366">
        <v>5</v>
      </c>
      <c r="G1366" t="s">
        <v>364</v>
      </c>
      <c r="H1366" t="s">
        <v>1579</v>
      </c>
      <c r="I1366">
        <v>102860392081</v>
      </c>
      <c r="J1366">
        <v>19159352564</v>
      </c>
      <c r="K1366">
        <v>6685901438</v>
      </c>
      <c r="L1366">
        <v>9302868164</v>
      </c>
      <c r="M1366">
        <v>9302868164</v>
      </c>
      <c r="N1366">
        <v>82859381527</v>
      </c>
      <c r="O1366">
        <v>57943889669</v>
      </c>
      <c r="P1366">
        <v>39975310762</v>
      </c>
      <c r="Q1366">
        <v>13861483010</v>
      </c>
      <c r="R1366">
        <v>42300349746</v>
      </c>
      <c r="S1366">
        <v>39975310762</v>
      </c>
      <c r="T1366">
        <v>37883585425</v>
      </c>
      <c r="U1366">
        <v>13623953889</v>
      </c>
      <c r="V1366">
        <v>37883585425</v>
      </c>
      <c r="W1366">
        <v>38334412262</v>
      </c>
      <c r="X1366">
        <v>13623953889</v>
      </c>
      <c r="Y1366">
        <v>6688</v>
      </c>
      <c r="Z1366">
        <v>665</v>
      </c>
      <c r="AA1366">
        <v>665</v>
      </c>
      <c r="AB1366">
        <v>37883585425</v>
      </c>
      <c r="AC1366">
        <v>3698242789</v>
      </c>
      <c r="AD1366">
        <v>37883585425</v>
      </c>
      <c r="AE1366">
        <v>24259631536</v>
      </c>
      <c r="AF1366">
        <v>979</v>
      </c>
      <c r="AG1366">
        <v>979</v>
      </c>
      <c r="AH1366">
        <v>979</v>
      </c>
      <c r="AI1366">
        <v>26113827752</v>
      </c>
      <c r="AJ1366">
        <v>24259631536</v>
      </c>
      <c r="AK1366">
        <v>9158661722</v>
      </c>
      <c r="AL1366">
        <v>26999666990</v>
      </c>
      <c r="AM1366">
        <v>42815373719</v>
      </c>
      <c r="AN1366">
        <v>37883585425</v>
      </c>
      <c r="AO1366">
        <v>38689339996</v>
      </c>
      <c r="AP1366">
        <v>38689339996</v>
      </c>
      <c r="AQ1366">
        <v>38358641512</v>
      </c>
      <c r="AR1366">
        <v>17727228791</v>
      </c>
      <c r="AS1366">
        <v>2226237101</v>
      </c>
      <c r="AT1366">
        <v>37820947665</v>
      </c>
      <c r="AU1366">
        <v>37004733808</v>
      </c>
      <c r="AV1366">
        <v>13008300870</v>
      </c>
      <c r="AW1366">
        <v>36545558062</v>
      </c>
      <c r="AX1366">
        <v>37883585425</v>
      </c>
      <c r="AY1366">
        <v>13623953889</v>
      </c>
      <c r="AZ1366">
        <v>38657384032</v>
      </c>
      <c r="BA1366">
        <v>8787441332</v>
      </c>
      <c r="BB1366">
        <v>1988479000</v>
      </c>
      <c r="BC1366">
        <v>19797110000</v>
      </c>
      <c r="BD1366">
        <v>102860392081</v>
      </c>
      <c r="BE1366">
        <v>63915380961</v>
      </c>
      <c r="BF1366">
        <v>1</v>
      </c>
      <c r="BG1366">
        <v>1</v>
      </c>
      <c r="BH1366">
        <v>1</v>
      </c>
      <c r="BI1366">
        <v>37883585425</v>
      </c>
      <c r="BJ1366">
        <v>21791434297</v>
      </c>
      <c r="BK1366">
        <v>40426137599</v>
      </c>
      <c r="BL1366">
        <v>39975310762</v>
      </c>
      <c r="BM1366">
        <v>18183876465</v>
      </c>
      <c r="BN1366">
        <v>8980265261</v>
      </c>
      <c r="BO1366">
        <v>38945011120</v>
      </c>
      <c r="BP1366">
        <v>21791434297</v>
      </c>
      <c r="BQ1366">
        <v>665</v>
      </c>
      <c r="BR1366">
        <v>5898</v>
      </c>
      <c r="BS1366">
        <v>665</v>
      </c>
      <c r="BT1366">
        <v>1298</v>
      </c>
    </row>
    <row r="1367" spans="1:72">
      <c r="A1367" t="s">
        <v>1652</v>
      </c>
      <c r="B1367" t="s">
        <v>91</v>
      </c>
      <c r="C1367">
        <v>2019</v>
      </c>
      <c r="D1367" t="s">
        <v>228</v>
      </c>
      <c r="E1367">
        <v>6</v>
      </c>
      <c r="G1367" t="s">
        <v>366</v>
      </c>
      <c r="H1367" t="s">
        <v>1579</v>
      </c>
      <c r="I1367">
        <v>126665305647</v>
      </c>
      <c r="J1367">
        <v>37943815237</v>
      </c>
      <c r="K1367">
        <v>11288613422</v>
      </c>
      <c r="L1367">
        <v>16080959392</v>
      </c>
      <c r="M1367">
        <v>16080959392</v>
      </c>
      <c r="N1367">
        <v>129129669012</v>
      </c>
      <c r="O1367">
        <v>81926064445</v>
      </c>
      <c r="P1367">
        <v>59149024069</v>
      </c>
      <c r="Q1367">
        <v>22900167926</v>
      </c>
      <c r="R1367">
        <v>65315456140</v>
      </c>
      <c r="S1367">
        <v>59149024069</v>
      </c>
      <c r="T1367">
        <v>58168558102</v>
      </c>
      <c r="U1367">
        <v>22913120219</v>
      </c>
      <c r="V1367">
        <v>58168558102</v>
      </c>
      <c r="W1367">
        <v>59307378990</v>
      </c>
      <c r="X1367">
        <v>22913120219</v>
      </c>
      <c r="Y1367">
        <v>9076</v>
      </c>
      <c r="Z1367">
        <v>1154</v>
      </c>
      <c r="AA1367">
        <v>1154</v>
      </c>
      <c r="AB1367">
        <v>58168558102</v>
      </c>
      <c r="AC1367">
        <v>5084508147</v>
      </c>
      <c r="AD1367">
        <v>58168558102</v>
      </c>
      <c r="AE1367">
        <v>35255437883</v>
      </c>
      <c r="AF1367">
        <v>1580</v>
      </c>
      <c r="AG1367">
        <v>1580</v>
      </c>
      <c r="AH1367">
        <v>1580</v>
      </c>
      <c r="AI1367">
        <v>36248856143</v>
      </c>
      <c r="AJ1367">
        <v>35255437883</v>
      </c>
      <c r="AK1367">
        <v>14483260965</v>
      </c>
      <c r="AL1367">
        <v>31434648179</v>
      </c>
      <c r="AM1367">
        <v>56637563404</v>
      </c>
      <c r="AN1367">
        <v>58168558102</v>
      </c>
      <c r="AO1367">
        <v>61324538128</v>
      </c>
      <c r="AP1367">
        <v>61324538128</v>
      </c>
      <c r="AQ1367">
        <v>57591300652</v>
      </c>
      <c r="AR1367">
        <v>27793483732</v>
      </c>
      <c r="AS1367">
        <v>5847262478</v>
      </c>
      <c r="AT1367">
        <v>57980340959</v>
      </c>
      <c r="AU1367">
        <v>56602794247</v>
      </c>
      <c r="AV1367">
        <v>21784812685</v>
      </c>
      <c r="AW1367">
        <v>57012676209</v>
      </c>
      <c r="AX1367">
        <v>58168558102</v>
      </c>
      <c r="AY1367">
        <v>22913120219</v>
      </c>
      <c r="AZ1367">
        <v>60677112876.724823</v>
      </c>
      <c r="BA1367">
        <v>11537663389</v>
      </c>
      <c r="BB1367">
        <v>4824790640</v>
      </c>
      <c r="BC1367">
        <v>29035692000</v>
      </c>
      <c r="BD1367">
        <v>126665305647</v>
      </c>
      <c r="BE1367">
        <v>90814124502</v>
      </c>
      <c r="BF1367">
        <v>1</v>
      </c>
      <c r="BG1367">
        <v>1</v>
      </c>
      <c r="BH1367">
        <v>1</v>
      </c>
      <c r="BI1367">
        <v>58168558102</v>
      </c>
      <c r="BJ1367">
        <v>31524592152</v>
      </c>
      <c r="BK1367">
        <v>60287844957</v>
      </c>
      <c r="BL1367">
        <v>59149024069</v>
      </c>
      <c r="BM1367">
        <v>27624431917</v>
      </c>
      <c r="BN1367">
        <v>13694393877</v>
      </c>
      <c r="BO1367">
        <v>35851181145</v>
      </c>
      <c r="BP1367">
        <v>31524592152</v>
      </c>
      <c r="BQ1367">
        <v>1154</v>
      </c>
      <c r="BR1367">
        <v>7504</v>
      </c>
      <c r="BS1367">
        <v>1154</v>
      </c>
      <c r="BT1367">
        <v>1944</v>
      </c>
    </row>
    <row r="1368" spans="1:72">
      <c r="A1368" t="s">
        <v>1653</v>
      </c>
      <c r="B1368" t="s">
        <v>92</v>
      </c>
      <c r="C1368">
        <v>2019</v>
      </c>
      <c r="D1368" t="s">
        <v>228</v>
      </c>
      <c r="E1368">
        <v>6</v>
      </c>
      <c r="G1368" t="s">
        <v>368</v>
      </c>
      <c r="H1368" t="s">
        <v>1579</v>
      </c>
      <c r="I1368">
        <v>132246772560</v>
      </c>
      <c r="J1368">
        <v>35196130475</v>
      </c>
      <c r="K1368">
        <v>11794955432</v>
      </c>
      <c r="L1368">
        <v>17416062986</v>
      </c>
      <c r="M1368">
        <v>17416062986</v>
      </c>
      <c r="N1368">
        <v>142885715491</v>
      </c>
      <c r="O1368">
        <v>93129953383</v>
      </c>
      <c r="P1368">
        <v>59593264125</v>
      </c>
      <c r="Q1368">
        <v>24602573739</v>
      </c>
      <c r="R1368">
        <v>60912845041</v>
      </c>
      <c r="S1368">
        <v>59593264125</v>
      </c>
      <c r="T1368">
        <v>57938013409</v>
      </c>
      <c r="U1368">
        <v>23976522468</v>
      </c>
      <c r="V1368">
        <v>57938013409</v>
      </c>
      <c r="W1368">
        <v>59763158349</v>
      </c>
      <c r="X1368">
        <v>23976522468</v>
      </c>
      <c r="Y1368">
        <v>9794</v>
      </c>
      <c r="Z1368">
        <v>855</v>
      </c>
      <c r="AA1368">
        <v>855</v>
      </c>
      <c r="AB1368">
        <v>57938013409</v>
      </c>
      <c r="AC1368">
        <v>5625484524</v>
      </c>
      <c r="AD1368">
        <v>57938013409</v>
      </c>
      <c r="AE1368">
        <v>33961490941</v>
      </c>
      <c r="AF1368">
        <v>1239</v>
      </c>
      <c r="AG1368">
        <v>1239</v>
      </c>
      <c r="AH1368">
        <v>1239</v>
      </c>
      <c r="AI1368">
        <v>34990690386</v>
      </c>
      <c r="AJ1368">
        <v>33961490941</v>
      </c>
      <c r="AK1368">
        <v>13126275979</v>
      </c>
      <c r="AL1368">
        <v>28443149539</v>
      </c>
      <c r="AM1368">
        <v>58801153627</v>
      </c>
      <c r="AN1368">
        <v>57938013409</v>
      </c>
      <c r="AO1368">
        <v>58548404453</v>
      </c>
      <c r="AP1368">
        <v>58548404453</v>
      </c>
      <c r="AQ1368">
        <v>58572937122</v>
      </c>
      <c r="AR1368">
        <v>29569147426</v>
      </c>
      <c r="AS1368">
        <v>7229899054</v>
      </c>
      <c r="AT1368">
        <v>57774407605</v>
      </c>
      <c r="AU1368">
        <v>56572048763</v>
      </c>
      <c r="AV1368">
        <v>22993692449</v>
      </c>
      <c r="AW1368">
        <v>55957524481</v>
      </c>
      <c r="AX1368">
        <v>57938013409</v>
      </c>
      <c r="AY1368">
        <v>23976522468</v>
      </c>
      <c r="AZ1368">
        <v>59553226633</v>
      </c>
      <c r="BA1368">
        <v>12092230897</v>
      </c>
      <c r="BB1368">
        <v>5427833000</v>
      </c>
      <c r="BC1368">
        <v>28860107000</v>
      </c>
      <c r="BD1368">
        <v>132246772560</v>
      </c>
      <c r="BE1368">
        <v>96590800021</v>
      </c>
      <c r="BF1368">
        <v>1</v>
      </c>
      <c r="BG1368">
        <v>1</v>
      </c>
      <c r="BH1368">
        <v>1</v>
      </c>
      <c r="BI1368">
        <v>57938013409</v>
      </c>
      <c r="BJ1368">
        <v>29854300384</v>
      </c>
      <c r="BK1368">
        <v>61418409065</v>
      </c>
      <c r="BL1368">
        <v>59593264125</v>
      </c>
      <c r="BM1368">
        <v>29738963741</v>
      </c>
      <c r="BN1368">
        <v>13981702384</v>
      </c>
      <c r="BO1368">
        <v>35655972539</v>
      </c>
      <c r="BP1368">
        <v>29854281874</v>
      </c>
      <c r="BQ1368">
        <v>855</v>
      </c>
      <c r="BR1368">
        <v>7757</v>
      </c>
      <c r="BS1368">
        <v>855</v>
      </c>
      <c r="BT1368">
        <v>1659</v>
      </c>
    </row>
    <row r="1369" spans="1:72">
      <c r="A1369" t="s">
        <v>1654</v>
      </c>
      <c r="B1369" t="s">
        <v>93</v>
      </c>
      <c r="C1369">
        <v>2019</v>
      </c>
      <c r="D1369" t="s">
        <v>228</v>
      </c>
      <c r="E1369">
        <v>5</v>
      </c>
      <c r="G1369" t="s">
        <v>370</v>
      </c>
      <c r="H1369" t="s">
        <v>1579</v>
      </c>
      <c r="I1369">
        <v>70439163963</v>
      </c>
      <c r="J1369">
        <v>23360577290</v>
      </c>
      <c r="K1369">
        <v>6466998801</v>
      </c>
      <c r="L1369">
        <v>9061433520</v>
      </c>
      <c r="M1369">
        <v>9061433520</v>
      </c>
      <c r="N1369">
        <v>72237949648</v>
      </c>
      <c r="O1369">
        <v>50051431444</v>
      </c>
      <c r="P1369">
        <v>36199306883</v>
      </c>
      <c r="Q1369">
        <v>12386070251</v>
      </c>
      <c r="R1369">
        <v>37259333305</v>
      </c>
      <c r="S1369">
        <v>36199306883</v>
      </c>
      <c r="T1369">
        <v>36817290928</v>
      </c>
      <c r="U1369">
        <v>12357057121</v>
      </c>
      <c r="V1369">
        <v>36817290928</v>
      </c>
      <c r="W1369">
        <v>37179530321</v>
      </c>
      <c r="X1369">
        <v>12357057121</v>
      </c>
      <c r="Y1369">
        <v>5565</v>
      </c>
      <c r="Z1369">
        <v>639</v>
      </c>
      <c r="AA1369">
        <v>639</v>
      </c>
      <c r="AB1369">
        <v>36817290928</v>
      </c>
      <c r="AC1369">
        <v>3173656659</v>
      </c>
      <c r="AD1369">
        <v>36817290928</v>
      </c>
      <c r="AE1369">
        <v>24460233807</v>
      </c>
      <c r="AF1369">
        <v>1063</v>
      </c>
      <c r="AG1369">
        <v>1063</v>
      </c>
      <c r="AH1369">
        <v>1063</v>
      </c>
      <c r="AI1369">
        <v>23813236632</v>
      </c>
      <c r="AJ1369">
        <v>24460233807</v>
      </c>
      <c r="AK1369">
        <v>9516284682</v>
      </c>
      <c r="AL1369">
        <v>23580073800</v>
      </c>
      <c r="AM1369">
        <v>37463885831</v>
      </c>
      <c r="AN1369">
        <v>36817290928</v>
      </c>
      <c r="AO1369">
        <v>35750120494</v>
      </c>
      <c r="AP1369">
        <v>35750120494</v>
      </c>
      <c r="AQ1369">
        <v>35395832641</v>
      </c>
      <c r="AR1369">
        <v>15147608716</v>
      </c>
      <c r="AS1369">
        <v>2030113743</v>
      </c>
      <c r="AT1369">
        <v>36723781632</v>
      </c>
      <c r="AU1369">
        <v>35962444851</v>
      </c>
      <c r="AV1369">
        <v>11748533309</v>
      </c>
      <c r="AW1369">
        <v>35259545795</v>
      </c>
      <c r="AX1369">
        <v>36817290928</v>
      </c>
      <c r="AY1369">
        <v>12357057121</v>
      </c>
      <c r="AZ1369">
        <v>37227812113</v>
      </c>
      <c r="BA1369">
        <v>8801438893</v>
      </c>
      <c r="BB1369">
        <v>1446512000</v>
      </c>
      <c r="BC1369">
        <v>19853893000</v>
      </c>
      <c r="BD1369">
        <v>70439163963</v>
      </c>
      <c r="BE1369">
        <v>45221227163</v>
      </c>
      <c r="BF1369">
        <v>1</v>
      </c>
      <c r="BG1369">
        <v>1</v>
      </c>
      <c r="BH1369">
        <v>1</v>
      </c>
      <c r="BI1369">
        <v>36817290928</v>
      </c>
      <c r="BJ1369">
        <v>20956717302</v>
      </c>
      <c r="BK1369">
        <v>36561546276</v>
      </c>
      <c r="BL1369">
        <v>36199306883</v>
      </c>
      <c r="BM1369">
        <v>15242589581</v>
      </c>
      <c r="BN1369">
        <v>8554518134</v>
      </c>
      <c r="BO1369">
        <v>25217936800</v>
      </c>
      <c r="BP1369">
        <v>20956717302</v>
      </c>
      <c r="BQ1369">
        <v>639</v>
      </c>
      <c r="BR1369">
        <v>4933</v>
      </c>
      <c r="BS1369">
        <v>639</v>
      </c>
      <c r="BT1369">
        <v>1350</v>
      </c>
    </row>
    <row r="1370" spans="1:72">
      <c r="A1370" t="s">
        <v>1655</v>
      </c>
      <c r="B1370" t="s">
        <v>94</v>
      </c>
      <c r="C1370">
        <v>2019</v>
      </c>
      <c r="D1370" t="s">
        <v>228</v>
      </c>
      <c r="E1370">
        <v>5</v>
      </c>
      <c r="G1370" t="s">
        <v>372</v>
      </c>
      <c r="H1370" t="s">
        <v>1579</v>
      </c>
      <c r="I1370">
        <v>72830934740</v>
      </c>
      <c r="J1370">
        <v>19008999111</v>
      </c>
      <c r="K1370">
        <v>5617816154</v>
      </c>
      <c r="L1370">
        <v>7820002271</v>
      </c>
      <c r="M1370">
        <v>7820002271</v>
      </c>
      <c r="N1370">
        <v>70870579849</v>
      </c>
      <c r="O1370">
        <v>45999844462</v>
      </c>
      <c r="P1370">
        <v>38141462226</v>
      </c>
      <c r="Q1370">
        <v>13657384203</v>
      </c>
      <c r="R1370">
        <v>39490209630</v>
      </c>
      <c r="S1370">
        <v>38141462226</v>
      </c>
      <c r="T1370">
        <v>37892026749</v>
      </c>
      <c r="U1370">
        <v>13527851658</v>
      </c>
      <c r="V1370">
        <v>37892026749</v>
      </c>
      <c r="W1370">
        <v>38384185724</v>
      </c>
      <c r="X1370">
        <v>13527851658</v>
      </c>
      <c r="Y1370">
        <v>5461</v>
      </c>
      <c r="Z1370">
        <v>732</v>
      </c>
      <c r="AA1370">
        <v>732</v>
      </c>
      <c r="AB1370">
        <v>37892026749</v>
      </c>
      <c r="AC1370">
        <v>3068446977</v>
      </c>
      <c r="AD1370">
        <v>37892026749</v>
      </c>
      <c r="AE1370">
        <v>24364175091</v>
      </c>
      <c r="AF1370">
        <v>1060</v>
      </c>
      <c r="AG1370">
        <v>1060</v>
      </c>
      <c r="AH1370">
        <v>1060</v>
      </c>
      <c r="AI1370">
        <v>24484078023</v>
      </c>
      <c r="AJ1370">
        <v>24364175091</v>
      </c>
      <c r="AK1370">
        <v>9598269786</v>
      </c>
      <c r="AL1370">
        <v>17082928689</v>
      </c>
      <c r="AM1370">
        <v>31337348012</v>
      </c>
      <c r="AN1370">
        <v>37892026749</v>
      </c>
      <c r="AO1370">
        <v>37413755096</v>
      </c>
      <c r="AP1370">
        <v>37413755096</v>
      </c>
      <c r="AQ1370">
        <v>37373190711</v>
      </c>
      <c r="AR1370">
        <v>17756516911</v>
      </c>
      <c r="AS1370">
        <v>3019305202</v>
      </c>
      <c r="AT1370">
        <v>37782903487</v>
      </c>
      <c r="AU1370">
        <v>36930452015</v>
      </c>
      <c r="AV1370">
        <v>12818004797</v>
      </c>
      <c r="AW1370">
        <v>37549316207</v>
      </c>
      <c r="AX1370">
        <v>37892026749</v>
      </c>
      <c r="AY1370">
        <v>13527851658</v>
      </c>
      <c r="AZ1370">
        <v>39303555483</v>
      </c>
      <c r="BA1370">
        <v>8484678668</v>
      </c>
      <c r="BB1370">
        <v>1972955000</v>
      </c>
      <c r="BC1370">
        <v>19746970000</v>
      </c>
      <c r="BD1370">
        <v>72830934740</v>
      </c>
      <c r="BE1370">
        <v>54394185592</v>
      </c>
      <c r="BF1370">
        <v>1</v>
      </c>
      <c r="BG1370">
        <v>1</v>
      </c>
      <c r="BH1370">
        <v>1</v>
      </c>
      <c r="BI1370">
        <v>37892026749</v>
      </c>
      <c r="BJ1370">
        <v>20719844456</v>
      </c>
      <c r="BK1370">
        <v>38633621201</v>
      </c>
      <c r="BL1370">
        <v>38141462226</v>
      </c>
      <c r="BM1370">
        <v>17421617770</v>
      </c>
      <c r="BN1370">
        <v>8847960118</v>
      </c>
      <c r="BO1370">
        <v>18436749148</v>
      </c>
      <c r="BP1370">
        <v>20719844456</v>
      </c>
      <c r="BQ1370">
        <v>732</v>
      </c>
      <c r="BR1370">
        <v>4673</v>
      </c>
      <c r="BS1370">
        <v>732</v>
      </c>
      <c r="BT1370">
        <v>1482</v>
      </c>
    </row>
    <row r="1371" spans="1:72">
      <c r="A1371" t="s">
        <v>1656</v>
      </c>
      <c r="B1371" t="s">
        <v>95</v>
      </c>
      <c r="C1371">
        <v>2019</v>
      </c>
      <c r="D1371" t="s">
        <v>228</v>
      </c>
      <c r="E1371">
        <v>6</v>
      </c>
      <c r="G1371" t="s">
        <v>374</v>
      </c>
      <c r="H1371" t="s">
        <v>1579</v>
      </c>
      <c r="I1371">
        <v>139172040838</v>
      </c>
      <c r="J1371">
        <v>33993295698</v>
      </c>
      <c r="K1371">
        <v>11264654965</v>
      </c>
      <c r="L1371">
        <v>16133927896</v>
      </c>
      <c r="M1371">
        <v>16133927896</v>
      </c>
      <c r="N1371">
        <v>119036095906</v>
      </c>
      <c r="O1371">
        <v>77444394089</v>
      </c>
      <c r="P1371">
        <v>51950621076</v>
      </c>
      <c r="Q1371">
        <v>22786662697</v>
      </c>
      <c r="R1371">
        <v>55186646557</v>
      </c>
      <c r="S1371">
        <v>51950621076</v>
      </c>
      <c r="T1371">
        <v>50692836003</v>
      </c>
      <c r="U1371">
        <v>22083745114</v>
      </c>
      <c r="V1371">
        <v>50692836003</v>
      </c>
      <c r="W1371">
        <v>51629168052</v>
      </c>
      <c r="X1371">
        <v>22083745114</v>
      </c>
      <c r="Y1371">
        <v>10326</v>
      </c>
      <c r="Z1371">
        <v>1132</v>
      </c>
      <c r="AA1371">
        <v>1132</v>
      </c>
      <c r="AB1371">
        <v>50692836003</v>
      </c>
      <c r="AC1371">
        <v>5788865729</v>
      </c>
      <c r="AD1371">
        <v>50692836003</v>
      </c>
      <c r="AE1371">
        <v>28609090889</v>
      </c>
      <c r="AF1371">
        <v>1142</v>
      </c>
      <c r="AG1371">
        <v>1142</v>
      </c>
      <c r="AH1371">
        <v>1142</v>
      </c>
      <c r="AI1371">
        <v>29163958379</v>
      </c>
      <c r="AJ1371">
        <v>28609090889</v>
      </c>
      <c r="AK1371">
        <v>11337614405</v>
      </c>
      <c r="AL1371">
        <v>29615234979</v>
      </c>
      <c r="AM1371">
        <v>57511486095</v>
      </c>
      <c r="AN1371">
        <v>50692836003</v>
      </c>
      <c r="AO1371">
        <v>50837178115</v>
      </c>
      <c r="AP1371">
        <v>50837178115</v>
      </c>
      <c r="AQ1371">
        <v>51069220827</v>
      </c>
      <c r="AR1371">
        <v>27579829985</v>
      </c>
      <c r="AS1371">
        <v>4116401635</v>
      </c>
      <c r="AT1371">
        <v>50590000175</v>
      </c>
      <c r="AU1371">
        <v>49653382060</v>
      </c>
      <c r="AV1371">
        <v>21268673505</v>
      </c>
      <c r="AW1371">
        <v>49329242594</v>
      </c>
      <c r="AX1371">
        <v>50692836003</v>
      </c>
      <c r="AY1371">
        <v>22083745114</v>
      </c>
      <c r="AZ1371">
        <v>53319418691</v>
      </c>
      <c r="BA1371">
        <v>10047505323</v>
      </c>
      <c r="BB1371">
        <v>2664494000</v>
      </c>
      <c r="BC1371">
        <v>22751060000</v>
      </c>
      <c r="BD1371">
        <v>139172040838</v>
      </c>
      <c r="BE1371">
        <v>106128603740</v>
      </c>
      <c r="BF1371">
        <v>1</v>
      </c>
      <c r="BG1371">
        <v>1</v>
      </c>
      <c r="BH1371">
        <v>1</v>
      </c>
      <c r="BI1371">
        <v>50692836003</v>
      </c>
      <c r="BJ1371">
        <v>24767230467</v>
      </c>
      <c r="BK1371">
        <v>52886953125</v>
      </c>
      <c r="BL1371">
        <v>51950621076</v>
      </c>
      <c r="BM1371">
        <v>27183390609</v>
      </c>
      <c r="BN1371">
        <v>14649036984</v>
      </c>
      <c r="BO1371">
        <v>33043437098</v>
      </c>
      <c r="BP1371">
        <v>24767230467</v>
      </c>
      <c r="BQ1371">
        <v>1132</v>
      </c>
      <c r="BR1371">
        <v>8772</v>
      </c>
      <c r="BS1371">
        <v>1132</v>
      </c>
      <c r="BT1371">
        <v>1564</v>
      </c>
    </row>
    <row r="1372" spans="1:72">
      <c r="A1372" t="s">
        <v>1657</v>
      </c>
      <c r="B1372" t="s">
        <v>96</v>
      </c>
      <c r="C1372">
        <v>2019</v>
      </c>
      <c r="D1372" t="s">
        <v>212</v>
      </c>
      <c r="E1372">
        <v>1</v>
      </c>
      <c r="G1372" t="s">
        <v>376</v>
      </c>
      <c r="H1372" t="s">
        <v>1579</v>
      </c>
      <c r="I1372">
        <v>7140709971</v>
      </c>
      <c r="J1372">
        <v>493786459</v>
      </c>
      <c r="K1372">
        <v>399960588</v>
      </c>
      <c r="L1372">
        <v>527230697</v>
      </c>
      <c r="M1372">
        <v>527230697</v>
      </c>
      <c r="N1372">
        <v>9512985646</v>
      </c>
      <c r="O1372">
        <v>7519922750</v>
      </c>
      <c r="P1372">
        <v>2103071177</v>
      </c>
      <c r="Q1372">
        <v>2103071177</v>
      </c>
      <c r="R1372">
        <v>2332808516</v>
      </c>
      <c r="S1372">
        <v>2103071177</v>
      </c>
      <c r="T1372">
        <v>2039522746</v>
      </c>
      <c r="U1372">
        <v>2039522746</v>
      </c>
      <c r="V1372">
        <v>2039522746</v>
      </c>
      <c r="W1372">
        <v>2071236250</v>
      </c>
      <c r="X1372">
        <v>2039522746</v>
      </c>
      <c r="Y1372">
        <v>824</v>
      </c>
      <c r="Z1372">
        <v>64</v>
      </c>
      <c r="AA1372">
        <v>64</v>
      </c>
      <c r="AB1372">
        <v>2039522746</v>
      </c>
      <c r="AC1372">
        <v>480196221</v>
      </c>
      <c r="AM1372">
        <v>4711116850</v>
      </c>
      <c r="AN1372">
        <v>2039522746</v>
      </c>
      <c r="AO1372">
        <v>1941248652</v>
      </c>
      <c r="AP1372">
        <v>1941248652</v>
      </c>
      <c r="AQ1372">
        <v>2270842296</v>
      </c>
      <c r="AR1372">
        <v>2270842296</v>
      </c>
      <c r="AS1372">
        <v>154145976</v>
      </c>
      <c r="AT1372">
        <v>2037552983</v>
      </c>
      <c r="AU1372">
        <v>1880159261</v>
      </c>
      <c r="AV1372">
        <v>1880159261</v>
      </c>
      <c r="AW1372">
        <v>2040248028</v>
      </c>
      <c r="AX1372">
        <v>2039522746</v>
      </c>
      <c r="AY1372">
        <v>2039522746</v>
      </c>
      <c r="AZ1372">
        <v>2405058130</v>
      </c>
      <c r="BB1372">
        <v>122698000</v>
      </c>
      <c r="BD1372">
        <v>7140709971</v>
      </c>
      <c r="BE1372">
        <v>7140709971</v>
      </c>
      <c r="BF1372">
        <v>1</v>
      </c>
      <c r="BG1372">
        <v>1</v>
      </c>
      <c r="BI1372">
        <v>2039522746</v>
      </c>
      <c r="BK1372">
        <v>2134784681</v>
      </c>
      <c r="BL1372">
        <v>2103071177</v>
      </c>
      <c r="BM1372">
        <v>2103071177</v>
      </c>
      <c r="BN1372">
        <v>1204471815</v>
      </c>
      <c r="BQ1372">
        <v>64</v>
      </c>
      <c r="BR1372">
        <v>767</v>
      </c>
      <c r="BS1372">
        <v>64</v>
      </c>
      <c r="BT1372">
        <v>70</v>
      </c>
    </row>
    <row r="1373" spans="1:72">
      <c r="A1373" t="s">
        <v>1658</v>
      </c>
      <c r="B1373" t="s">
        <v>97</v>
      </c>
      <c r="C1373">
        <v>2019</v>
      </c>
      <c r="D1373" t="s">
        <v>228</v>
      </c>
      <c r="E1373">
        <v>5</v>
      </c>
      <c r="G1373" t="s">
        <v>378</v>
      </c>
      <c r="H1373" t="s">
        <v>1579</v>
      </c>
      <c r="I1373">
        <v>52800692636</v>
      </c>
      <c r="J1373">
        <v>11665465927</v>
      </c>
      <c r="K1373">
        <v>5743985212</v>
      </c>
      <c r="L1373">
        <v>7173235788</v>
      </c>
      <c r="M1373">
        <v>7173235788</v>
      </c>
      <c r="N1373">
        <v>55297336677</v>
      </c>
      <c r="O1373">
        <v>32837879630</v>
      </c>
      <c r="P1373">
        <v>40674044848</v>
      </c>
      <c r="Q1373">
        <v>17342130858</v>
      </c>
      <c r="R1373">
        <v>46610990999</v>
      </c>
      <c r="S1373">
        <v>40674044848</v>
      </c>
      <c r="T1373">
        <v>40370515897</v>
      </c>
      <c r="U1373">
        <v>17244997412</v>
      </c>
      <c r="V1373">
        <v>40370515897</v>
      </c>
      <c r="W1373">
        <v>40892260733</v>
      </c>
      <c r="X1373">
        <v>17244997412</v>
      </c>
      <c r="Y1373">
        <v>8079</v>
      </c>
      <c r="Z1373">
        <v>834</v>
      </c>
      <c r="AA1373">
        <v>834</v>
      </c>
      <c r="AB1373">
        <v>40370515897</v>
      </c>
      <c r="AC1373">
        <v>4296858208</v>
      </c>
      <c r="AD1373">
        <v>40370515897</v>
      </c>
      <c r="AE1373">
        <v>23125518485</v>
      </c>
      <c r="AF1373">
        <v>1011</v>
      </c>
      <c r="AG1373">
        <v>1011</v>
      </c>
      <c r="AH1373">
        <v>1011</v>
      </c>
      <c r="AI1373">
        <v>23331913990</v>
      </c>
      <c r="AJ1373">
        <v>23125518485</v>
      </c>
      <c r="AK1373">
        <v>9683099861</v>
      </c>
      <c r="AL1373">
        <v>10573062143</v>
      </c>
      <c r="AM1373">
        <v>22261163281</v>
      </c>
      <c r="AN1373">
        <v>40370515897</v>
      </c>
      <c r="AO1373">
        <v>39228682398</v>
      </c>
      <c r="AP1373">
        <v>39228682398</v>
      </c>
      <c r="AQ1373">
        <v>39792652945</v>
      </c>
      <c r="AR1373">
        <v>20953470060</v>
      </c>
      <c r="AS1373">
        <v>3080109522</v>
      </c>
      <c r="AT1373">
        <v>40243162439</v>
      </c>
      <c r="AU1373">
        <v>39101605990</v>
      </c>
      <c r="AV1373">
        <v>16449928593</v>
      </c>
      <c r="AW1373">
        <v>39236168988</v>
      </c>
      <c r="AX1373">
        <v>40370515897</v>
      </c>
      <c r="AY1373">
        <v>17244997412</v>
      </c>
      <c r="AZ1373">
        <v>41168546228</v>
      </c>
      <c r="BA1373">
        <v>8010057857</v>
      </c>
      <c r="BB1373">
        <v>2491532000</v>
      </c>
      <c r="BC1373">
        <v>18400000000</v>
      </c>
      <c r="BD1373">
        <v>52800692636</v>
      </c>
      <c r="BE1373">
        <v>40662889122</v>
      </c>
      <c r="BF1373">
        <v>1</v>
      </c>
      <c r="BG1373">
        <v>1</v>
      </c>
      <c r="BH1373">
        <v>1</v>
      </c>
      <c r="BI1373">
        <v>40370515897</v>
      </c>
      <c r="BJ1373">
        <v>19957755948</v>
      </c>
      <c r="BK1373">
        <v>41195789684</v>
      </c>
      <c r="BL1373">
        <v>40674044848</v>
      </c>
      <c r="BM1373">
        <v>20716288900</v>
      </c>
      <c r="BN1373">
        <v>11479411102</v>
      </c>
      <c r="BO1373">
        <v>12137803514</v>
      </c>
      <c r="BP1373">
        <v>19957755948</v>
      </c>
      <c r="BQ1373">
        <v>834</v>
      </c>
      <c r="BR1373">
        <v>7140</v>
      </c>
      <c r="BS1373">
        <v>834</v>
      </c>
      <c r="BT1373">
        <v>1417</v>
      </c>
    </row>
    <row r="1374" spans="1:72">
      <c r="A1374" t="s">
        <v>1659</v>
      </c>
      <c r="B1374" t="s">
        <v>98</v>
      </c>
      <c r="C1374">
        <v>2019</v>
      </c>
      <c r="D1374" t="s">
        <v>380</v>
      </c>
      <c r="E1374">
        <v>1</v>
      </c>
      <c r="G1374" t="s">
        <v>381</v>
      </c>
      <c r="H1374" t="s">
        <v>1579</v>
      </c>
      <c r="I1374">
        <v>26738805894</v>
      </c>
      <c r="J1374">
        <v>1007341803</v>
      </c>
      <c r="K1374">
        <v>1007341803</v>
      </c>
      <c r="L1374">
        <v>1565989054</v>
      </c>
      <c r="M1374">
        <v>1565989054</v>
      </c>
      <c r="N1374">
        <v>9161207040</v>
      </c>
      <c r="O1374">
        <v>8818606311</v>
      </c>
      <c r="P1374">
        <v>3368989284</v>
      </c>
      <c r="Q1374">
        <v>3368989284</v>
      </c>
      <c r="R1374">
        <v>3283144063</v>
      </c>
      <c r="S1374">
        <v>3368989284</v>
      </c>
      <c r="T1374">
        <v>3195903801</v>
      </c>
      <c r="U1374">
        <v>3195903801</v>
      </c>
      <c r="V1374">
        <v>3195903801</v>
      </c>
      <c r="W1374">
        <v>3300271039</v>
      </c>
      <c r="X1374">
        <v>3195903801</v>
      </c>
      <c r="Y1374">
        <v>343</v>
      </c>
      <c r="Z1374">
        <v>73</v>
      </c>
      <c r="AA1374">
        <v>73</v>
      </c>
      <c r="AB1374">
        <v>3195903801</v>
      </c>
      <c r="AC1374">
        <v>180395350</v>
      </c>
      <c r="AM1374">
        <v>5800026468</v>
      </c>
      <c r="AN1374">
        <v>3195903801</v>
      </c>
      <c r="AO1374">
        <v>3238000704</v>
      </c>
      <c r="AP1374">
        <v>3238000704</v>
      </c>
      <c r="AQ1374">
        <v>3292875783</v>
      </c>
      <c r="AR1374">
        <v>3292875783</v>
      </c>
      <c r="AS1374">
        <v>761533325</v>
      </c>
      <c r="AT1374">
        <v>3195903801</v>
      </c>
      <c r="AU1374">
        <v>2825849395</v>
      </c>
      <c r="AV1374">
        <v>2825849395</v>
      </c>
      <c r="AW1374">
        <v>2855018573</v>
      </c>
      <c r="AX1374">
        <v>3195903801</v>
      </c>
      <c r="AY1374">
        <v>3195903801</v>
      </c>
      <c r="AZ1374">
        <v>3480133057</v>
      </c>
      <c r="BB1374">
        <v>550249000</v>
      </c>
      <c r="BD1374">
        <v>26738805894</v>
      </c>
      <c r="BE1374">
        <v>26738805894</v>
      </c>
      <c r="BF1374">
        <v>1</v>
      </c>
      <c r="BG1374">
        <v>1</v>
      </c>
      <c r="BI1374">
        <v>3195903801</v>
      </c>
      <c r="BK1374">
        <v>3473356522</v>
      </c>
      <c r="BL1374">
        <v>3368989284</v>
      </c>
      <c r="BM1374">
        <v>3368989284</v>
      </c>
      <c r="BN1374">
        <v>1689907366</v>
      </c>
      <c r="BQ1374">
        <v>73</v>
      </c>
      <c r="BS1374">
        <v>73</v>
      </c>
      <c r="BT1374">
        <v>126</v>
      </c>
    </row>
    <row r="1375" spans="1:72">
      <c r="A1375" t="s">
        <v>1660</v>
      </c>
      <c r="B1375" t="s">
        <v>99</v>
      </c>
      <c r="C1375">
        <v>2019</v>
      </c>
      <c r="D1375" t="s">
        <v>380</v>
      </c>
      <c r="E1375">
        <v>1</v>
      </c>
      <c r="G1375" t="s">
        <v>383</v>
      </c>
      <c r="H1375" t="s">
        <v>1579</v>
      </c>
      <c r="I1375">
        <v>4109436501</v>
      </c>
      <c r="J1375">
        <v>145914057</v>
      </c>
      <c r="K1375">
        <v>115823064</v>
      </c>
      <c r="L1375">
        <v>167441238</v>
      </c>
      <c r="M1375">
        <v>167441238</v>
      </c>
      <c r="N1375">
        <v>3923655179</v>
      </c>
      <c r="O1375">
        <v>2747183289</v>
      </c>
      <c r="P1375">
        <v>2087888301</v>
      </c>
      <c r="Q1375">
        <v>2087888301</v>
      </c>
      <c r="R1375">
        <v>2076504957</v>
      </c>
      <c r="S1375">
        <v>2087888301</v>
      </c>
      <c r="T1375">
        <v>2020904555</v>
      </c>
      <c r="U1375">
        <v>2020904555</v>
      </c>
      <c r="V1375">
        <v>2020904555</v>
      </c>
      <c r="W1375">
        <v>2109138175</v>
      </c>
      <c r="X1375">
        <v>2020904555</v>
      </c>
      <c r="Y1375">
        <v>506</v>
      </c>
      <c r="Z1375">
        <v>25</v>
      </c>
      <c r="AA1375">
        <v>25</v>
      </c>
      <c r="AB1375">
        <v>2020904555</v>
      </c>
      <c r="AC1375">
        <v>254707070</v>
      </c>
      <c r="AM1375">
        <v>1682402121</v>
      </c>
      <c r="AN1375">
        <v>2020904555</v>
      </c>
      <c r="AO1375">
        <v>2128994174</v>
      </c>
      <c r="AP1375">
        <v>2128994174</v>
      </c>
      <c r="AQ1375">
        <v>2112478972</v>
      </c>
      <c r="AR1375">
        <v>2112478972</v>
      </c>
      <c r="AS1375">
        <v>247740752</v>
      </c>
      <c r="AT1375">
        <v>2020541298</v>
      </c>
      <c r="AU1375">
        <v>1830261899</v>
      </c>
      <c r="AV1375">
        <v>1830261899</v>
      </c>
      <c r="AW1375">
        <v>1893673640</v>
      </c>
      <c r="AX1375">
        <v>2020904555</v>
      </c>
      <c r="AY1375">
        <v>2020904555</v>
      </c>
      <c r="AZ1375">
        <v>2127375266</v>
      </c>
      <c r="BB1375">
        <v>51289000</v>
      </c>
      <c r="BD1375">
        <v>4109436501</v>
      </c>
      <c r="BE1375">
        <v>4109436501</v>
      </c>
      <c r="BF1375">
        <v>1</v>
      </c>
      <c r="BG1375">
        <v>1</v>
      </c>
      <c r="BI1375">
        <v>2020904555</v>
      </c>
      <c r="BK1375">
        <v>2176121921</v>
      </c>
      <c r="BL1375">
        <v>2087888301</v>
      </c>
      <c r="BM1375">
        <v>2087888301</v>
      </c>
      <c r="BN1375">
        <v>709059992</v>
      </c>
      <c r="BQ1375">
        <v>25</v>
      </c>
      <c r="BS1375">
        <v>25</v>
      </c>
      <c r="BT1375">
        <v>43</v>
      </c>
    </row>
    <row r="1376" spans="1:72">
      <c r="A1376" t="s">
        <v>1661</v>
      </c>
      <c r="B1376" t="s">
        <v>100</v>
      </c>
      <c r="C1376">
        <v>2019</v>
      </c>
      <c r="D1376" t="s">
        <v>380</v>
      </c>
      <c r="E1376">
        <v>1</v>
      </c>
      <c r="G1376" t="s">
        <v>385</v>
      </c>
      <c r="H1376" t="s">
        <v>1579</v>
      </c>
      <c r="I1376">
        <v>16583319819</v>
      </c>
      <c r="J1376">
        <v>3199758458</v>
      </c>
      <c r="K1376">
        <v>2086446373</v>
      </c>
      <c r="L1376">
        <v>2403272902</v>
      </c>
      <c r="M1376">
        <v>2403272902</v>
      </c>
      <c r="N1376">
        <v>32736456460</v>
      </c>
      <c r="O1376">
        <v>20240172200</v>
      </c>
      <c r="P1376">
        <v>7224419640</v>
      </c>
      <c r="Q1376">
        <v>7224419640</v>
      </c>
      <c r="R1376">
        <v>7684604668</v>
      </c>
      <c r="S1376">
        <v>7224419640</v>
      </c>
      <c r="T1376">
        <v>7106122992</v>
      </c>
      <c r="U1376">
        <v>7106122992</v>
      </c>
      <c r="V1376">
        <v>7106122992</v>
      </c>
      <c r="W1376">
        <v>7356068066</v>
      </c>
      <c r="X1376">
        <v>7106122992</v>
      </c>
      <c r="Y1376">
        <v>1202</v>
      </c>
      <c r="Z1376">
        <v>156</v>
      </c>
      <c r="AA1376">
        <v>156</v>
      </c>
      <c r="AB1376">
        <v>7106122992</v>
      </c>
      <c r="AC1376">
        <v>668806620</v>
      </c>
      <c r="AM1376">
        <v>12661281127</v>
      </c>
      <c r="AN1376">
        <v>7106122992</v>
      </c>
      <c r="AO1376">
        <v>7330194692</v>
      </c>
      <c r="AP1376">
        <v>7330194692</v>
      </c>
      <c r="AQ1376">
        <v>7157634893</v>
      </c>
      <c r="AR1376">
        <v>7157634893</v>
      </c>
      <c r="AS1376">
        <v>1249133289</v>
      </c>
      <c r="AT1376">
        <v>7089888650</v>
      </c>
      <c r="AU1376">
        <v>6687355492</v>
      </c>
      <c r="AV1376">
        <v>6687355492</v>
      </c>
      <c r="AW1376">
        <v>6757328800</v>
      </c>
      <c r="AX1376">
        <v>7106122992</v>
      </c>
      <c r="AY1376">
        <v>7106122992</v>
      </c>
      <c r="AZ1376">
        <v>7656262965</v>
      </c>
      <c r="BB1376">
        <v>702000000</v>
      </c>
      <c r="BD1376">
        <v>16583319819</v>
      </c>
      <c r="BE1376">
        <v>16583319819</v>
      </c>
      <c r="BF1376">
        <v>1</v>
      </c>
      <c r="BG1376">
        <v>1</v>
      </c>
      <c r="BI1376">
        <v>7106122992</v>
      </c>
      <c r="BK1376">
        <v>7474364714</v>
      </c>
      <c r="BL1376">
        <v>7224419640</v>
      </c>
      <c r="BM1376">
        <v>7224419640</v>
      </c>
      <c r="BN1376">
        <v>2997497283</v>
      </c>
      <c r="BQ1376">
        <v>156</v>
      </c>
      <c r="BS1376">
        <v>156</v>
      </c>
      <c r="BT1376">
        <v>146</v>
      </c>
    </row>
    <row r="1377" spans="1:72">
      <c r="A1377" t="s">
        <v>1662</v>
      </c>
      <c r="B1377" t="s">
        <v>101</v>
      </c>
      <c r="C1377">
        <v>2019</v>
      </c>
      <c r="D1377" t="s">
        <v>380</v>
      </c>
      <c r="E1377">
        <v>2</v>
      </c>
      <c r="G1377" t="s">
        <v>387</v>
      </c>
      <c r="H1377" t="s">
        <v>1579</v>
      </c>
      <c r="I1377">
        <v>26802939716</v>
      </c>
      <c r="J1377">
        <v>2985827486</v>
      </c>
      <c r="K1377">
        <v>2267795050</v>
      </c>
      <c r="L1377">
        <v>3130173770</v>
      </c>
      <c r="M1377">
        <v>3130173770</v>
      </c>
      <c r="N1377">
        <v>35503873105</v>
      </c>
      <c r="O1377">
        <v>23560655603</v>
      </c>
      <c r="P1377">
        <v>8365974607</v>
      </c>
      <c r="Q1377">
        <v>8365974607</v>
      </c>
      <c r="R1377">
        <v>9145877237</v>
      </c>
      <c r="S1377">
        <v>8365974607</v>
      </c>
      <c r="T1377">
        <v>8030734837</v>
      </c>
      <c r="U1377">
        <v>8030734837</v>
      </c>
      <c r="V1377">
        <v>8030734837</v>
      </c>
      <c r="W1377">
        <v>8762072082</v>
      </c>
      <c r="X1377">
        <v>8030734837</v>
      </c>
      <c r="Y1377">
        <v>1038</v>
      </c>
      <c r="Z1377">
        <v>230</v>
      </c>
      <c r="AA1377">
        <v>230</v>
      </c>
      <c r="AB1377">
        <v>8030734837</v>
      </c>
      <c r="AC1377">
        <v>607291355</v>
      </c>
      <c r="AM1377">
        <v>13776548386</v>
      </c>
      <c r="AN1377">
        <v>8030734837</v>
      </c>
      <c r="AO1377">
        <v>9400240587</v>
      </c>
      <c r="AP1377">
        <v>9400240587</v>
      </c>
      <c r="AQ1377">
        <v>8434770263</v>
      </c>
      <c r="AR1377">
        <v>8434770263</v>
      </c>
      <c r="AS1377">
        <v>2520705437</v>
      </c>
      <c r="AT1377">
        <v>7990781478</v>
      </c>
      <c r="AU1377">
        <v>7712943318</v>
      </c>
      <c r="AV1377">
        <v>7712943318</v>
      </c>
      <c r="AW1377">
        <v>7782821527</v>
      </c>
      <c r="AX1377">
        <v>8030734837</v>
      </c>
      <c r="AY1377">
        <v>8030734837</v>
      </c>
      <c r="AZ1377">
        <v>8676702148</v>
      </c>
      <c r="BB1377">
        <v>1741096000</v>
      </c>
      <c r="BD1377">
        <v>26802939716</v>
      </c>
      <c r="BE1377">
        <v>26802939716</v>
      </c>
      <c r="BF1377">
        <v>1</v>
      </c>
      <c r="BG1377">
        <v>1</v>
      </c>
      <c r="BI1377">
        <v>8030734837</v>
      </c>
      <c r="BK1377">
        <v>9097311852</v>
      </c>
      <c r="BL1377">
        <v>8365974607</v>
      </c>
      <c r="BM1377">
        <v>8365974607</v>
      </c>
      <c r="BN1377">
        <v>3919955146</v>
      </c>
      <c r="BQ1377">
        <v>230</v>
      </c>
      <c r="BS1377">
        <v>230</v>
      </c>
      <c r="BT1377">
        <v>162</v>
      </c>
    </row>
    <row r="1378" spans="1:72">
      <c r="A1378" t="s">
        <v>1663</v>
      </c>
      <c r="B1378" t="s">
        <v>206</v>
      </c>
      <c r="C1378">
        <v>2020</v>
      </c>
      <c r="D1378" t="s">
        <v>207</v>
      </c>
      <c r="E1378">
        <v>8</v>
      </c>
      <c r="G1378" t="s">
        <v>208</v>
      </c>
      <c r="H1378" t="s">
        <v>1664</v>
      </c>
      <c r="I1378">
        <v>296064569998</v>
      </c>
      <c r="J1378">
        <v>26958392619</v>
      </c>
      <c r="K1378">
        <v>19435574371</v>
      </c>
      <c r="L1378">
        <v>32801215748</v>
      </c>
      <c r="M1378">
        <v>32801215748</v>
      </c>
      <c r="N1378">
        <v>259230718288</v>
      </c>
      <c r="O1378">
        <v>155450805872</v>
      </c>
      <c r="P1378">
        <v>99300512643</v>
      </c>
      <c r="Q1378">
        <v>61084659754</v>
      </c>
      <c r="R1378">
        <v>108110138124</v>
      </c>
      <c r="S1378">
        <v>99300512643</v>
      </c>
      <c r="T1378">
        <v>96670242519</v>
      </c>
      <c r="U1378">
        <v>59497218232</v>
      </c>
      <c r="V1378">
        <v>96670242519</v>
      </c>
      <c r="W1378">
        <v>101535755772</v>
      </c>
      <c r="X1378">
        <v>59497218232</v>
      </c>
      <c r="Y1378">
        <v>17707</v>
      </c>
      <c r="Z1378">
        <v>2325</v>
      </c>
      <c r="AA1378">
        <v>2325</v>
      </c>
      <c r="AB1378">
        <v>96670242519</v>
      </c>
      <c r="AC1378">
        <v>9650984431</v>
      </c>
      <c r="AD1378">
        <v>96670242519</v>
      </c>
      <c r="AE1378">
        <v>37173024287</v>
      </c>
      <c r="AF1378">
        <v>1620</v>
      </c>
      <c r="AG1378">
        <v>1620</v>
      </c>
      <c r="AH1378">
        <v>1620</v>
      </c>
      <c r="AI1378">
        <v>38215852889</v>
      </c>
      <c r="AJ1378">
        <v>37173024287</v>
      </c>
      <c r="AK1378">
        <v>14978233291</v>
      </c>
      <c r="AL1378">
        <v>29785083160</v>
      </c>
      <c r="AM1378">
        <v>123476052295</v>
      </c>
      <c r="AN1378">
        <v>96670242519</v>
      </c>
      <c r="AO1378">
        <v>104570983890</v>
      </c>
      <c r="AP1378">
        <v>104570983890</v>
      </c>
      <c r="AQ1378">
        <v>99392435892</v>
      </c>
      <c r="AR1378">
        <v>67880827442</v>
      </c>
      <c r="AS1378">
        <v>19205038291</v>
      </c>
      <c r="AT1378">
        <v>96584025473</v>
      </c>
      <c r="AU1378">
        <v>93542459382</v>
      </c>
      <c r="AV1378">
        <v>56567850951</v>
      </c>
      <c r="AW1378">
        <v>95083361406</v>
      </c>
      <c r="AX1378">
        <v>96670242519</v>
      </c>
      <c r="AY1378">
        <v>59497218232</v>
      </c>
      <c r="AZ1378">
        <v>102163563418</v>
      </c>
      <c r="BA1378">
        <v>12903777288</v>
      </c>
      <c r="BB1378">
        <v>13839194000</v>
      </c>
      <c r="BC1378">
        <v>30700705000</v>
      </c>
      <c r="BD1378">
        <v>296064569998</v>
      </c>
      <c r="BE1378">
        <v>262703308486</v>
      </c>
      <c r="BF1378">
        <v>1</v>
      </c>
      <c r="BG1378">
        <v>1</v>
      </c>
      <c r="BH1378">
        <v>1</v>
      </c>
      <c r="BI1378">
        <v>96670242519</v>
      </c>
      <c r="BJ1378">
        <v>31528481860</v>
      </c>
      <c r="BK1378">
        <v>104166025896</v>
      </c>
      <c r="BL1378">
        <v>99300512643</v>
      </c>
      <c r="BM1378">
        <v>67772030783</v>
      </c>
      <c r="BN1378">
        <v>32800415387</v>
      </c>
      <c r="BO1378">
        <v>33361261512</v>
      </c>
      <c r="BP1378">
        <v>31528481860</v>
      </c>
      <c r="BQ1378">
        <v>2325</v>
      </c>
      <c r="BR1378">
        <v>11313</v>
      </c>
      <c r="BS1378">
        <v>2325</v>
      </c>
      <c r="BT1378">
        <v>3241</v>
      </c>
    </row>
    <row r="1379" spans="1:72">
      <c r="A1379" t="s">
        <v>1665</v>
      </c>
      <c r="B1379" t="s">
        <v>211</v>
      </c>
      <c r="C1379">
        <v>2020</v>
      </c>
      <c r="D1379" t="s">
        <v>212</v>
      </c>
      <c r="E1379">
        <v>5</v>
      </c>
      <c r="G1379" t="s">
        <v>213</v>
      </c>
      <c r="H1379" t="s">
        <v>1664</v>
      </c>
      <c r="I1379">
        <v>47134626280</v>
      </c>
      <c r="J1379">
        <v>1732705253</v>
      </c>
      <c r="K1379">
        <v>1532063653</v>
      </c>
      <c r="L1379">
        <v>2009172113</v>
      </c>
      <c r="M1379">
        <v>2009172113</v>
      </c>
      <c r="N1379">
        <v>27640406326</v>
      </c>
      <c r="O1379">
        <v>25154285984</v>
      </c>
      <c r="P1379">
        <v>10981573015</v>
      </c>
      <c r="Q1379">
        <v>10981573015</v>
      </c>
      <c r="R1379">
        <v>11190243854</v>
      </c>
      <c r="S1379">
        <v>10981573015</v>
      </c>
      <c r="T1379">
        <v>10880546383</v>
      </c>
      <c r="U1379">
        <v>10880546383</v>
      </c>
      <c r="V1379">
        <v>10880546383</v>
      </c>
      <c r="W1379">
        <v>10994727078</v>
      </c>
      <c r="X1379">
        <v>10880546383</v>
      </c>
      <c r="Y1379">
        <v>5328</v>
      </c>
      <c r="Z1379">
        <v>362</v>
      </c>
      <c r="AA1379">
        <v>362</v>
      </c>
      <c r="AB1379">
        <v>10880546383</v>
      </c>
      <c r="AC1379">
        <v>2953277488</v>
      </c>
      <c r="AM1379">
        <v>15096622133</v>
      </c>
      <c r="AN1379">
        <v>10880546383</v>
      </c>
      <c r="AO1379">
        <v>10298280359</v>
      </c>
      <c r="AP1379">
        <v>10298280359</v>
      </c>
      <c r="AQ1379">
        <v>10957066483</v>
      </c>
      <c r="AR1379">
        <v>10957066483</v>
      </c>
      <c r="AS1379">
        <v>256532390</v>
      </c>
      <c r="AT1379">
        <v>10878431045</v>
      </c>
      <c r="AU1379">
        <v>10506075467</v>
      </c>
      <c r="AV1379">
        <v>10506075467</v>
      </c>
      <c r="AW1379">
        <v>10604765351</v>
      </c>
      <c r="AX1379">
        <v>10880546383</v>
      </c>
      <c r="AY1379">
        <v>10880546383</v>
      </c>
      <c r="AZ1379">
        <v>11642682958</v>
      </c>
      <c r="BB1379">
        <v>102956000</v>
      </c>
      <c r="BD1379">
        <v>47134626280</v>
      </c>
      <c r="BE1379">
        <v>47134626280</v>
      </c>
      <c r="BF1379">
        <v>1</v>
      </c>
      <c r="BG1379">
        <v>1</v>
      </c>
      <c r="BI1379">
        <v>10880546383</v>
      </c>
      <c r="BK1379">
        <v>11095753710</v>
      </c>
      <c r="BL1379">
        <v>10981573015</v>
      </c>
      <c r="BM1379">
        <v>10981573015</v>
      </c>
      <c r="BN1379">
        <v>7527212910</v>
      </c>
      <c r="BQ1379">
        <v>362</v>
      </c>
      <c r="BR1379">
        <v>5039</v>
      </c>
      <c r="BS1379">
        <v>362</v>
      </c>
      <c r="BT1379">
        <v>233</v>
      </c>
    </row>
    <row r="1380" spans="1:72">
      <c r="A1380" t="s">
        <v>1666</v>
      </c>
      <c r="B1380" t="s">
        <v>18</v>
      </c>
      <c r="C1380">
        <v>2020</v>
      </c>
      <c r="D1380" t="s">
        <v>215</v>
      </c>
      <c r="E1380">
        <v>3</v>
      </c>
      <c r="G1380" t="s">
        <v>216</v>
      </c>
      <c r="H1380" t="s">
        <v>1664</v>
      </c>
      <c r="I1380">
        <v>16123372311</v>
      </c>
      <c r="J1380">
        <v>1035868887</v>
      </c>
      <c r="K1380">
        <v>733886120</v>
      </c>
      <c r="L1380">
        <v>1390478532</v>
      </c>
      <c r="M1380">
        <v>1390478532</v>
      </c>
      <c r="N1380">
        <v>20275716906</v>
      </c>
      <c r="O1380">
        <v>15204613910</v>
      </c>
      <c r="P1380">
        <v>5243451830</v>
      </c>
      <c r="Q1380">
        <v>5243451830</v>
      </c>
      <c r="R1380">
        <v>5411398780</v>
      </c>
      <c r="S1380">
        <v>5243451830</v>
      </c>
      <c r="T1380">
        <v>5132468109</v>
      </c>
      <c r="U1380">
        <v>5132468109</v>
      </c>
      <c r="V1380">
        <v>5132468109</v>
      </c>
      <c r="W1380">
        <v>5237401623</v>
      </c>
      <c r="X1380">
        <v>5132468109</v>
      </c>
      <c r="Y1380">
        <v>3385</v>
      </c>
      <c r="Z1380">
        <v>176</v>
      </c>
      <c r="AA1380">
        <v>176</v>
      </c>
      <c r="AB1380">
        <v>5132468109</v>
      </c>
      <c r="AC1380">
        <v>1708362264</v>
      </c>
      <c r="AM1380">
        <v>9575775057</v>
      </c>
      <c r="AN1380">
        <v>5132468109</v>
      </c>
      <c r="AO1380">
        <v>5130438795</v>
      </c>
      <c r="AP1380">
        <v>5130438795</v>
      </c>
      <c r="AQ1380">
        <v>5435313350</v>
      </c>
      <c r="AR1380">
        <v>5435313350</v>
      </c>
      <c r="AS1380">
        <v>448559201</v>
      </c>
      <c r="AT1380">
        <v>5128010225</v>
      </c>
      <c r="AU1380">
        <v>4912339167</v>
      </c>
      <c r="AV1380">
        <v>4912339167</v>
      </c>
      <c r="AW1380">
        <v>5037170735</v>
      </c>
      <c r="AX1380">
        <v>5132468109</v>
      </c>
      <c r="AY1380">
        <v>5132468109</v>
      </c>
      <c r="AZ1380">
        <v>5675515958</v>
      </c>
      <c r="BB1380">
        <v>329147000</v>
      </c>
      <c r="BD1380">
        <v>16123372311</v>
      </c>
      <c r="BE1380">
        <v>16123372311</v>
      </c>
      <c r="BF1380">
        <v>1</v>
      </c>
      <c r="BG1380">
        <v>1</v>
      </c>
      <c r="BI1380">
        <v>5132468109</v>
      </c>
      <c r="BK1380">
        <v>5348385344</v>
      </c>
      <c r="BL1380">
        <v>5243451830</v>
      </c>
      <c r="BM1380">
        <v>5243451830</v>
      </c>
      <c r="BN1380">
        <v>2885666601</v>
      </c>
      <c r="BQ1380">
        <v>176</v>
      </c>
      <c r="BR1380">
        <v>2799</v>
      </c>
      <c r="BS1380">
        <v>176</v>
      </c>
      <c r="BT1380">
        <v>156</v>
      </c>
    </row>
    <row r="1381" spans="1:72">
      <c r="A1381" t="s">
        <v>1667</v>
      </c>
      <c r="B1381" t="s">
        <v>19</v>
      </c>
      <c r="C1381">
        <v>2020</v>
      </c>
      <c r="D1381" t="s">
        <v>218</v>
      </c>
      <c r="E1381">
        <v>3</v>
      </c>
      <c r="G1381" t="s">
        <v>219</v>
      </c>
      <c r="H1381" t="s">
        <v>1664</v>
      </c>
      <c r="I1381">
        <v>7410107805</v>
      </c>
      <c r="J1381">
        <v>539304644</v>
      </c>
      <c r="K1381">
        <v>490754431</v>
      </c>
      <c r="L1381">
        <v>799713558</v>
      </c>
      <c r="M1381">
        <v>799713558</v>
      </c>
      <c r="N1381">
        <v>6088115647</v>
      </c>
      <c r="O1381">
        <v>5189906378</v>
      </c>
      <c r="P1381">
        <v>3062720782</v>
      </c>
      <c r="Q1381">
        <v>3062720782</v>
      </c>
      <c r="R1381">
        <v>3250428840</v>
      </c>
      <c r="S1381">
        <v>3062720782</v>
      </c>
      <c r="T1381">
        <v>3022780586</v>
      </c>
      <c r="U1381">
        <v>3022780586</v>
      </c>
      <c r="V1381">
        <v>3022780586</v>
      </c>
      <c r="W1381">
        <v>3070663489</v>
      </c>
      <c r="X1381">
        <v>3022780586</v>
      </c>
      <c r="Y1381">
        <v>2343</v>
      </c>
      <c r="Z1381">
        <v>120</v>
      </c>
      <c r="AA1381">
        <v>120</v>
      </c>
      <c r="AB1381">
        <v>3022780586</v>
      </c>
      <c r="AC1381">
        <v>1286371294</v>
      </c>
      <c r="AM1381">
        <v>4947919665</v>
      </c>
      <c r="AN1381">
        <v>3022780586</v>
      </c>
      <c r="AO1381">
        <v>3123945518</v>
      </c>
      <c r="AP1381">
        <v>3123945518</v>
      </c>
      <c r="AQ1381">
        <v>3174217154</v>
      </c>
      <c r="AR1381">
        <v>3174217154</v>
      </c>
      <c r="AS1381">
        <v>298928529</v>
      </c>
      <c r="AT1381">
        <v>3020576315</v>
      </c>
      <c r="AU1381">
        <v>2837843363</v>
      </c>
      <c r="AV1381">
        <v>2837843363</v>
      </c>
      <c r="AW1381">
        <v>2693529044</v>
      </c>
      <c r="AX1381">
        <v>3022780586</v>
      </c>
      <c r="AY1381">
        <v>3022780586</v>
      </c>
      <c r="AZ1381">
        <v>3117629479</v>
      </c>
      <c r="BB1381">
        <v>157169000</v>
      </c>
      <c r="BD1381">
        <v>7410107805</v>
      </c>
      <c r="BE1381">
        <v>7410107805</v>
      </c>
      <c r="BF1381">
        <v>1</v>
      </c>
      <c r="BG1381">
        <v>1</v>
      </c>
      <c r="BI1381">
        <v>3022780586</v>
      </c>
      <c r="BK1381">
        <v>3110603685</v>
      </c>
      <c r="BL1381">
        <v>3062720782</v>
      </c>
      <c r="BM1381">
        <v>3062720782</v>
      </c>
      <c r="BN1381">
        <v>2060775362</v>
      </c>
      <c r="BQ1381">
        <v>120</v>
      </c>
      <c r="BR1381">
        <v>2242</v>
      </c>
      <c r="BS1381">
        <v>120</v>
      </c>
      <c r="BT1381">
        <v>75</v>
      </c>
    </row>
    <row r="1382" spans="1:72">
      <c r="A1382" t="s">
        <v>1668</v>
      </c>
      <c r="B1382" t="s">
        <v>20</v>
      </c>
      <c r="C1382">
        <v>2020</v>
      </c>
      <c r="D1382" t="s">
        <v>215</v>
      </c>
      <c r="E1382">
        <v>2</v>
      </c>
      <c r="G1382" t="s">
        <v>221</v>
      </c>
      <c r="H1382" t="s">
        <v>1664</v>
      </c>
      <c r="I1382">
        <v>12336353429</v>
      </c>
      <c r="J1382">
        <v>1383489461</v>
      </c>
      <c r="K1382">
        <v>1216891832</v>
      </c>
      <c r="L1382">
        <v>1895136211</v>
      </c>
      <c r="M1382">
        <v>1895136211</v>
      </c>
      <c r="N1382">
        <v>17610907134</v>
      </c>
      <c r="O1382">
        <v>13692926553</v>
      </c>
      <c r="P1382">
        <v>4538065144</v>
      </c>
      <c r="Q1382">
        <v>4538065144</v>
      </c>
      <c r="R1382">
        <v>5200039862</v>
      </c>
      <c r="S1382">
        <v>4538065144</v>
      </c>
      <c r="T1382">
        <v>4355363206</v>
      </c>
      <c r="U1382">
        <v>4355363206</v>
      </c>
      <c r="V1382">
        <v>4355363206</v>
      </c>
      <c r="W1382">
        <v>4479273251</v>
      </c>
      <c r="X1382">
        <v>4355363206</v>
      </c>
      <c r="Y1382">
        <v>1344</v>
      </c>
      <c r="Z1382">
        <v>130</v>
      </c>
      <c r="AA1382">
        <v>130</v>
      </c>
      <c r="AB1382">
        <v>4355363206</v>
      </c>
      <c r="AC1382">
        <v>590305098</v>
      </c>
      <c r="AM1382">
        <v>8614454297</v>
      </c>
      <c r="AN1382">
        <v>4355363206</v>
      </c>
      <c r="AO1382">
        <v>4584459771</v>
      </c>
      <c r="AP1382">
        <v>4584459771</v>
      </c>
      <c r="AQ1382">
        <v>4816156151</v>
      </c>
      <c r="AR1382">
        <v>4816156151</v>
      </c>
      <c r="AS1382">
        <v>605328008</v>
      </c>
      <c r="AT1382">
        <v>4353671795</v>
      </c>
      <c r="AU1382">
        <v>4092035571</v>
      </c>
      <c r="AV1382">
        <v>4092035571</v>
      </c>
      <c r="AW1382">
        <v>3987264762</v>
      </c>
      <c r="AX1382">
        <v>4355363206</v>
      </c>
      <c r="AY1382">
        <v>4355363206</v>
      </c>
      <c r="AZ1382">
        <v>4740978124</v>
      </c>
      <c r="BB1382">
        <v>354601000</v>
      </c>
      <c r="BD1382">
        <v>12336353429</v>
      </c>
      <c r="BE1382">
        <v>12336353429</v>
      </c>
      <c r="BF1382">
        <v>1</v>
      </c>
      <c r="BG1382">
        <v>1</v>
      </c>
      <c r="BI1382">
        <v>4355363206</v>
      </c>
      <c r="BK1382">
        <v>4661975189</v>
      </c>
      <c r="BL1382">
        <v>4538065144</v>
      </c>
      <c r="BM1382">
        <v>4538065144</v>
      </c>
      <c r="BN1382">
        <v>2475951063</v>
      </c>
      <c r="BQ1382">
        <v>130</v>
      </c>
      <c r="BR1382">
        <v>1168</v>
      </c>
      <c r="BS1382">
        <v>130</v>
      </c>
      <c r="BT1382">
        <v>103</v>
      </c>
    </row>
    <row r="1383" spans="1:72">
      <c r="A1383" t="s">
        <v>1669</v>
      </c>
      <c r="B1383" t="s">
        <v>21</v>
      </c>
      <c r="C1383">
        <v>2020</v>
      </c>
      <c r="D1383" t="s">
        <v>223</v>
      </c>
      <c r="E1383">
        <v>2</v>
      </c>
      <c r="G1383" t="s">
        <v>224</v>
      </c>
      <c r="H1383" t="s">
        <v>1664</v>
      </c>
      <c r="I1383">
        <v>28582336249</v>
      </c>
      <c r="J1383">
        <v>16268868444</v>
      </c>
      <c r="K1383">
        <v>6529159221</v>
      </c>
      <c r="L1383">
        <v>7622494842</v>
      </c>
      <c r="M1383">
        <v>7622494842</v>
      </c>
      <c r="N1383">
        <v>48396873614</v>
      </c>
      <c r="O1383">
        <v>26217549932</v>
      </c>
      <c r="P1383">
        <v>31506082347</v>
      </c>
      <c r="Q1383">
        <v>5383060393</v>
      </c>
      <c r="R1383">
        <v>31371776779</v>
      </c>
      <c r="S1383">
        <v>31506082347</v>
      </c>
      <c r="T1383">
        <v>29965836508</v>
      </c>
      <c r="U1383">
        <v>5361362592</v>
      </c>
      <c r="V1383">
        <v>29965836508</v>
      </c>
      <c r="W1383">
        <v>30212737217</v>
      </c>
      <c r="X1383">
        <v>5361362592</v>
      </c>
      <c r="Y1383">
        <v>1071</v>
      </c>
      <c r="Z1383">
        <v>370</v>
      </c>
      <c r="AA1383">
        <v>370</v>
      </c>
      <c r="AB1383">
        <v>29965836508</v>
      </c>
      <c r="AC1383">
        <v>575252768</v>
      </c>
      <c r="AD1383">
        <v>29965836508</v>
      </c>
      <c r="AE1383">
        <v>24604473916</v>
      </c>
      <c r="AF1383">
        <v>1053</v>
      </c>
      <c r="AG1383">
        <v>1053</v>
      </c>
      <c r="AH1383">
        <v>1053</v>
      </c>
      <c r="AI1383">
        <v>26123021954</v>
      </c>
      <c r="AJ1383">
        <v>24604473916</v>
      </c>
      <c r="AK1383">
        <v>9119416971</v>
      </c>
      <c r="AL1383">
        <v>14253245177</v>
      </c>
      <c r="AM1383">
        <v>16436989547</v>
      </c>
      <c r="AN1383">
        <v>29965836508</v>
      </c>
      <c r="AO1383">
        <v>30701268980</v>
      </c>
      <c r="AP1383">
        <v>30701268980</v>
      </c>
      <c r="AQ1383">
        <v>30578588750</v>
      </c>
      <c r="AR1383">
        <v>7712885824</v>
      </c>
      <c r="AS1383">
        <v>1275047643</v>
      </c>
      <c r="AT1383">
        <v>29902515115</v>
      </c>
      <c r="AU1383">
        <v>29558354133</v>
      </c>
      <c r="AV1383">
        <v>5089567890</v>
      </c>
      <c r="AW1383">
        <v>29300139394</v>
      </c>
      <c r="AX1383">
        <v>29965836508</v>
      </c>
      <c r="AY1383">
        <v>5361362592</v>
      </c>
      <c r="AZ1383">
        <v>30304261406</v>
      </c>
      <c r="BA1383">
        <v>9718850687</v>
      </c>
      <c r="BB1383">
        <v>893978000</v>
      </c>
      <c r="BC1383">
        <v>22966090000</v>
      </c>
      <c r="BD1383">
        <v>28582336249</v>
      </c>
      <c r="BE1383">
        <v>13027610233</v>
      </c>
      <c r="BF1383">
        <v>1</v>
      </c>
      <c r="BG1383">
        <v>1</v>
      </c>
      <c r="BH1383">
        <v>1</v>
      </c>
      <c r="BI1383">
        <v>29965836508</v>
      </c>
      <c r="BJ1383">
        <v>23682499877</v>
      </c>
      <c r="BK1383">
        <v>31752983056</v>
      </c>
      <c r="BL1383">
        <v>31506082347</v>
      </c>
      <c r="BM1383">
        <v>7823582470</v>
      </c>
      <c r="BN1383">
        <v>3561506157</v>
      </c>
      <c r="BO1383">
        <v>15554726016</v>
      </c>
      <c r="BP1383">
        <v>23682499877</v>
      </c>
      <c r="BQ1383">
        <v>370</v>
      </c>
      <c r="BR1383">
        <v>949</v>
      </c>
      <c r="BS1383">
        <v>370</v>
      </c>
      <c r="BT1383">
        <v>1116</v>
      </c>
    </row>
    <row r="1384" spans="1:72">
      <c r="A1384" t="s">
        <v>1670</v>
      </c>
      <c r="B1384" t="s">
        <v>22</v>
      </c>
      <c r="C1384">
        <v>2020</v>
      </c>
      <c r="D1384" t="s">
        <v>215</v>
      </c>
      <c r="E1384">
        <v>2</v>
      </c>
      <c r="G1384" t="s">
        <v>226</v>
      </c>
      <c r="H1384" t="s">
        <v>1664</v>
      </c>
      <c r="I1384">
        <v>9846352445</v>
      </c>
      <c r="J1384">
        <v>780664586</v>
      </c>
      <c r="K1384">
        <v>696000695</v>
      </c>
      <c r="L1384">
        <v>1055249169</v>
      </c>
      <c r="M1384">
        <v>1055249169</v>
      </c>
      <c r="N1384">
        <v>14208845894</v>
      </c>
      <c r="O1384">
        <v>10525842741</v>
      </c>
      <c r="P1384">
        <v>4191139206</v>
      </c>
      <c r="Q1384">
        <v>4191139206</v>
      </c>
      <c r="R1384">
        <v>4509430968</v>
      </c>
      <c r="S1384">
        <v>4191139206</v>
      </c>
      <c r="T1384">
        <v>4033932329</v>
      </c>
      <c r="U1384">
        <v>4033932329</v>
      </c>
      <c r="V1384">
        <v>4033932329</v>
      </c>
      <c r="W1384">
        <v>4126631219</v>
      </c>
      <c r="X1384">
        <v>4033932329</v>
      </c>
      <c r="Y1384">
        <v>2016</v>
      </c>
      <c r="Z1384">
        <v>141</v>
      </c>
      <c r="AA1384">
        <v>141</v>
      </c>
      <c r="AB1384">
        <v>4033932329</v>
      </c>
      <c r="AC1384">
        <v>1152997965</v>
      </c>
      <c r="AM1384">
        <v>6795865421</v>
      </c>
      <c r="AN1384">
        <v>4033932329</v>
      </c>
      <c r="AO1384">
        <v>4177196300</v>
      </c>
      <c r="AP1384">
        <v>4177196300</v>
      </c>
      <c r="AQ1384">
        <v>4065280420</v>
      </c>
      <c r="AR1384">
        <v>4065280420</v>
      </c>
      <c r="AS1384">
        <v>344897866</v>
      </c>
      <c r="AT1384">
        <v>4032787541</v>
      </c>
      <c r="AU1384">
        <v>3777006139</v>
      </c>
      <c r="AV1384">
        <v>3777006139</v>
      </c>
      <c r="AW1384">
        <v>3648674074</v>
      </c>
      <c r="AX1384">
        <v>4033932329</v>
      </c>
      <c r="AY1384">
        <v>4033932329</v>
      </c>
      <c r="AZ1384">
        <v>4366543413</v>
      </c>
      <c r="BB1384">
        <v>171106000</v>
      </c>
      <c r="BD1384">
        <v>9846352445</v>
      </c>
      <c r="BE1384">
        <v>9846352445</v>
      </c>
      <c r="BF1384">
        <v>1</v>
      </c>
      <c r="BG1384">
        <v>1</v>
      </c>
      <c r="BI1384">
        <v>4033932329</v>
      </c>
      <c r="BK1384">
        <v>4283838096</v>
      </c>
      <c r="BL1384">
        <v>4191139206</v>
      </c>
      <c r="BM1384">
        <v>4191139206</v>
      </c>
      <c r="BN1384">
        <v>2451063048</v>
      </c>
      <c r="BQ1384">
        <v>141</v>
      </c>
      <c r="BR1384">
        <v>1753</v>
      </c>
      <c r="BS1384">
        <v>141</v>
      </c>
      <c r="BT1384">
        <v>97</v>
      </c>
    </row>
    <row r="1385" spans="1:72">
      <c r="A1385" t="s">
        <v>1671</v>
      </c>
      <c r="B1385" t="s">
        <v>23</v>
      </c>
      <c r="C1385">
        <v>2020</v>
      </c>
      <c r="D1385" t="s">
        <v>228</v>
      </c>
      <c r="E1385">
        <v>5</v>
      </c>
      <c r="G1385" t="s">
        <v>229</v>
      </c>
      <c r="H1385" t="s">
        <v>1664</v>
      </c>
      <c r="I1385">
        <v>80678434214</v>
      </c>
      <c r="J1385">
        <v>20941904003</v>
      </c>
      <c r="K1385">
        <v>10438519647</v>
      </c>
      <c r="L1385">
        <v>13573925884</v>
      </c>
      <c r="M1385">
        <v>13573925884</v>
      </c>
      <c r="N1385">
        <v>89254046745</v>
      </c>
      <c r="O1385">
        <v>60344346557</v>
      </c>
      <c r="P1385">
        <v>42414135207</v>
      </c>
      <c r="Q1385">
        <v>15833072549</v>
      </c>
      <c r="R1385">
        <v>47426057639</v>
      </c>
      <c r="S1385">
        <v>42414135207</v>
      </c>
      <c r="T1385">
        <v>40516716691</v>
      </c>
      <c r="U1385">
        <v>15383732892</v>
      </c>
      <c r="V1385">
        <v>40516716691</v>
      </c>
      <c r="W1385">
        <v>41071451830</v>
      </c>
      <c r="X1385">
        <v>15383732892</v>
      </c>
      <c r="Y1385">
        <v>6814</v>
      </c>
      <c r="Z1385">
        <v>805</v>
      </c>
      <c r="AA1385">
        <v>805</v>
      </c>
      <c r="AB1385">
        <v>40516716691</v>
      </c>
      <c r="AC1385">
        <v>3976714664</v>
      </c>
      <c r="AD1385">
        <v>40516716691</v>
      </c>
      <c r="AE1385">
        <v>25132983799</v>
      </c>
      <c r="AF1385">
        <v>927</v>
      </c>
      <c r="AG1385">
        <v>927</v>
      </c>
      <c r="AH1385">
        <v>927</v>
      </c>
      <c r="AI1385">
        <v>26581062658</v>
      </c>
      <c r="AJ1385">
        <v>25132983799</v>
      </c>
      <c r="AK1385">
        <v>8696602154</v>
      </c>
      <c r="AL1385">
        <v>20850561290</v>
      </c>
      <c r="AM1385">
        <v>39626151270</v>
      </c>
      <c r="AN1385">
        <v>40516716691</v>
      </c>
      <c r="AO1385">
        <v>42670380858</v>
      </c>
      <c r="AP1385">
        <v>42670380858</v>
      </c>
      <c r="AQ1385">
        <v>41535951728</v>
      </c>
      <c r="AR1385">
        <v>18745775744</v>
      </c>
      <c r="AS1385">
        <v>3327400609</v>
      </c>
      <c r="AT1385">
        <v>40468173790</v>
      </c>
      <c r="AU1385">
        <v>39540483899</v>
      </c>
      <c r="AV1385">
        <v>14681949764</v>
      </c>
      <c r="AW1385">
        <v>39877270402</v>
      </c>
      <c r="AX1385">
        <v>40516716691</v>
      </c>
      <c r="AY1385">
        <v>15383732892</v>
      </c>
      <c r="AZ1385">
        <v>41996073794</v>
      </c>
      <c r="BA1385">
        <v>10304601502</v>
      </c>
      <c r="BB1385">
        <v>3404030250</v>
      </c>
      <c r="BC1385">
        <v>23125532000</v>
      </c>
      <c r="BD1385">
        <v>80678434214</v>
      </c>
      <c r="BE1385">
        <v>56696237924</v>
      </c>
      <c r="BF1385">
        <v>1</v>
      </c>
      <c r="BG1385">
        <v>1</v>
      </c>
      <c r="BH1385">
        <v>1</v>
      </c>
      <c r="BI1385">
        <v>40516716691</v>
      </c>
      <c r="BJ1385">
        <v>22719554840</v>
      </c>
      <c r="BK1385">
        <v>42968870346</v>
      </c>
      <c r="BL1385">
        <v>42414135207</v>
      </c>
      <c r="BM1385">
        <v>19694580367</v>
      </c>
      <c r="BN1385">
        <v>9909310386</v>
      </c>
      <c r="BO1385">
        <v>23982196290</v>
      </c>
      <c r="BP1385">
        <v>22719554840</v>
      </c>
      <c r="BQ1385">
        <v>805</v>
      </c>
      <c r="BR1385">
        <v>5916</v>
      </c>
      <c r="BS1385">
        <v>805</v>
      </c>
      <c r="BT1385">
        <v>1155</v>
      </c>
    </row>
    <row r="1386" spans="1:72">
      <c r="A1386" t="s">
        <v>1672</v>
      </c>
      <c r="B1386" t="s">
        <v>24</v>
      </c>
      <c r="C1386">
        <v>2020</v>
      </c>
      <c r="D1386" t="s">
        <v>231</v>
      </c>
      <c r="E1386">
        <v>5</v>
      </c>
      <c r="G1386" t="s">
        <v>232</v>
      </c>
      <c r="H1386" t="s">
        <v>1664</v>
      </c>
      <c r="I1386">
        <v>59152262569</v>
      </c>
      <c r="J1386">
        <v>2583939079</v>
      </c>
      <c r="K1386">
        <v>1636433999</v>
      </c>
      <c r="L1386">
        <v>2575289589</v>
      </c>
      <c r="M1386">
        <v>2575289589</v>
      </c>
      <c r="N1386">
        <v>38166186756</v>
      </c>
      <c r="O1386">
        <v>29016225733</v>
      </c>
      <c r="P1386">
        <v>11867708675</v>
      </c>
      <c r="Q1386">
        <v>11867708675</v>
      </c>
      <c r="R1386">
        <v>12558246180</v>
      </c>
      <c r="S1386">
        <v>11867708675</v>
      </c>
      <c r="T1386">
        <v>11478941645</v>
      </c>
      <c r="U1386">
        <v>11478941645</v>
      </c>
      <c r="V1386">
        <v>11478941645</v>
      </c>
      <c r="W1386">
        <v>11770077200</v>
      </c>
      <c r="X1386">
        <v>11478941645</v>
      </c>
      <c r="Y1386">
        <v>5420</v>
      </c>
      <c r="Z1386">
        <v>399</v>
      </c>
      <c r="AA1386">
        <v>399</v>
      </c>
      <c r="AB1386">
        <v>11478941645</v>
      </c>
      <c r="AC1386">
        <v>3074609036</v>
      </c>
      <c r="AM1386">
        <v>17618509003</v>
      </c>
      <c r="AN1386">
        <v>11478941645</v>
      </c>
      <c r="AO1386">
        <v>11712968352</v>
      </c>
      <c r="AP1386">
        <v>11712968352</v>
      </c>
      <c r="AQ1386">
        <v>12451778140</v>
      </c>
      <c r="AR1386">
        <v>12451778140</v>
      </c>
      <c r="AS1386">
        <v>1161935113</v>
      </c>
      <c r="AT1386">
        <v>11470682550</v>
      </c>
      <c r="AU1386">
        <v>10803356333</v>
      </c>
      <c r="AV1386">
        <v>10803356333</v>
      </c>
      <c r="AW1386">
        <v>10705953156</v>
      </c>
      <c r="AX1386">
        <v>11478941645</v>
      </c>
      <c r="AY1386">
        <v>11478941645</v>
      </c>
      <c r="AZ1386">
        <v>12270197264</v>
      </c>
      <c r="BB1386">
        <v>894223000</v>
      </c>
      <c r="BD1386">
        <v>59152262569</v>
      </c>
      <c r="BE1386">
        <v>59152262569</v>
      </c>
      <c r="BF1386">
        <v>1</v>
      </c>
      <c r="BG1386">
        <v>1</v>
      </c>
      <c r="BI1386">
        <v>11478941645</v>
      </c>
      <c r="BK1386">
        <v>12158844230</v>
      </c>
      <c r="BL1386">
        <v>11867708675</v>
      </c>
      <c r="BM1386">
        <v>11867708675</v>
      </c>
      <c r="BN1386">
        <v>7420493025</v>
      </c>
      <c r="BQ1386">
        <v>399</v>
      </c>
      <c r="BR1386">
        <v>4632</v>
      </c>
      <c r="BS1386">
        <v>399</v>
      </c>
      <c r="BT1386">
        <v>411</v>
      </c>
    </row>
    <row r="1387" spans="1:72">
      <c r="A1387" t="s">
        <v>1673</v>
      </c>
      <c r="B1387" t="s">
        <v>25</v>
      </c>
      <c r="C1387">
        <v>2020</v>
      </c>
      <c r="D1387" t="s">
        <v>207</v>
      </c>
      <c r="E1387">
        <v>8</v>
      </c>
      <c r="G1387" t="s">
        <v>234</v>
      </c>
      <c r="H1387" t="s">
        <v>1664</v>
      </c>
      <c r="I1387">
        <v>399490561305</v>
      </c>
      <c r="J1387">
        <v>72353433273</v>
      </c>
      <c r="K1387">
        <v>33097965444</v>
      </c>
      <c r="L1387">
        <v>52335044723</v>
      </c>
      <c r="M1387">
        <v>52335044723</v>
      </c>
      <c r="N1387">
        <v>492172428145</v>
      </c>
      <c r="O1387">
        <v>292303380017</v>
      </c>
      <c r="P1387">
        <v>137213540137</v>
      </c>
      <c r="Q1387">
        <v>84872613109</v>
      </c>
      <c r="R1387">
        <v>149354324317</v>
      </c>
      <c r="S1387">
        <v>137213540137</v>
      </c>
      <c r="T1387">
        <v>135195419936</v>
      </c>
      <c r="U1387">
        <v>84079899005</v>
      </c>
      <c r="V1387">
        <v>135195419936</v>
      </c>
      <c r="W1387">
        <v>143613535279</v>
      </c>
      <c r="X1387">
        <v>84079899005</v>
      </c>
      <c r="Y1387">
        <v>17796</v>
      </c>
      <c r="Z1387">
        <v>3223</v>
      </c>
      <c r="AA1387">
        <v>3223</v>
      </c>
      <c r="AB1387">
        <v>135195419936</v>
      </c>
      <c r="AC1387">
        <v>10478443008</v>
      </c>
      <c r="AD1387">
        <v>135195419936</v>
      </c>
      <c r="AE1387">
        <v>51115520931</v>
      </c>
      <c r="AF1387">
        <v>2084</v>
      </c>
      <c r="AG1387">
        <v>2084</v>
      </c>
      <c r="AH1387">
        <v>2084</v>
      </c>
      <c r="AI1387">
        <v>52340927028</v>
      </c>
      <c r="AJ1387">
        <v>51115520931</v>
      </c>
      <c r="AK1387">
        <v>19575585657</v>
      </c>
      <c r="AL1387">
        <v>46662245661</v>
      </c>
      <c r="AM1387">
        <v>204689403187</v>
      </c>
      <c r="AN1387">
        <v>135195419936</v>
      </c>
      <c r="AO1387">
        <v>144047309674</v>
      </c>
      <c r="AP1387">
        <v>144047309674</v>
      </c>
      <c r="AQ1387">
        <v>137818010417</v>
      </c>
      <c r="AR1387">
        <v>95452283809</v>
      </c>
      <c r="AS1387">
        <v>32952997335</v>
      </c>
      <c r="AT1387">
        <v>134283654665</v>
      </c>
      <c r="AU1387">
        <v>130779291297</v>
      </c>
      <c r="AV1387">
        <v>80863563253</v>
      </c>
      <c r="AW1387">
        <v>131021987918</v>
      </c>
      <c r="AX1387">
        <v>135195419936</v>
      </c>
      <c r="AY1387">
        <v>84079899005</v>
      </c>
      <c r="AZ1387">
        <v>143538302983</v>
      </c>
      <c r="BA1387">
        <v>16307747798</v>
      </c>
      <c r="BB1387">
        <v>27884399000</v>
      </c>
      <c r="BC1387">
        <v>42600288000</v>
      </c>
      <c r="BD1387">
        <v>399490561305</v>
      </c>
      <c r="BE1387">
        <v>345326500714</v>
      </c>
      <c r="BF1387">
        <v>1</v>
      </c>
      <c r="BG1387">
        <v>1</v>
      </c>
      <c r="BH1387">
        <v>1</v>
      </c>
      <c r="BI1387">
        <v>135195419936</v>
      </c>
      <c r="BJ1387">
        <v>41519435017</v>
      </c>
      <c r="BK1387">
        <v>145631655480</v>
      </c>
      <c r="BL1387">
        <v>137213540137</v>
      </c>
      <c r="BM1387">
        <v>95694105120</v>
      </c>
      <c r="BN1387">
        <v>41257190920</v>
      </c>
      <c r="BO1387">
        <v>54164060591</v>
      </c>
      <c r="BP1387">
        <v>41519435017</v>
      </c>
      <c r="BQ1387">
        <v>3223</v>
      </c>
      <c r="BR1387">
        <v>10731</v>
      </c>
      <c r="BS1387">
        <v>3223</v>
      </c>
      <c r="BT1387">
        <v>3195</v>
      </c>
    </row>
    <row r="1388" spans="1:72">
      <c r="A1388" t="s">
        <v>1674</v>
      </c>
      <c r="B1388" t="s">
        <v>26</v>
      </c>
      <c r="C1388">
        <v>2020</v>
      </c>
      <c r="D1388" t="s">
        <v>212</v>
      </c>
      <c r="E1388">
        <v>2</v>
      </c>
      <c r="G1388" t="s">
        <v>236</v>
      </c>
      <c r="H1388" t="s">
        <v>1664</v>
      </c>
      <c r="I1388">
        <v>26207177537</v>
      </c>
      <c r="J1388">
        <v>947487785</v>
      </c>
      <c r="K1388">
        <v>930763288</v>
      </c>
      <c r="L1388">
        <v>1013821354</v>
      </c>
      <c r="M1388">
        <v>1013821354</v>
      </c>
      <c r="N1388">
        <v>12524959027</v>
      </c>
      <c r="O1388">
        <v>11452733384</v>
      </c>
      <c r="P1388">
        <v>4772887759</v>
      </c>
      <c r="Q1388">
        <v>4772887759</v>
      </c>
      <c r="R1388">
        <v>5891890462</v>
      </c>
      <c r="S1388">
        <v>4772887759</v>
      </c>
      <c r="T1388">
        <v>4597849168</v>
      </c>
      <c r="U1388">
        <v>4597849168</v>
      </c>
      <c r="V1388">
        <v>4597849168</v>
      </c>
      <c r="W1388">
        <v>4665782168</v>
      </c>
      <c r="X1388">
        <v>4597849168</v>
      </c>
      <c r="Y1388">
        <v>1566</v>
      </c>
      <c r="Z1388">
        <v>101</v>
      </c>
      <c r="AA1388">
        <v>101</v>
      </c>
      <c r="AB1388">
        <v>4597849168</v>
      </c>
      <c r="AC1388">
        <v>880513561</v>
      </c>
      <c r="AM1388">
        <v>7086317231</v>
      </c>
      <c r="AN1388">
        <v>4597849168</v>
      </c>
      <c r="AO1388">
        <v>4281115001</v>
      </c>
      <c r="AP1388">
        <v>4281115001</v>
      </c>
      <c r="AQ1388">
        <v>4224690265</v>
      </c>
      <c r="AR1388">
        <v>4224690265</v>
      </c>
      <c r="AS1388">
        <v>182726443</v>
      </c>
      <c r="AT1388">
        <v>4592853518</v>
      </c>
      <c r="AU1388">
        <v>4344847072</v>
      </c>
      <c r="AV1388">
        <v>4344847072</v>
      </c>
      <c r="AW1388">
        <v>4528332328</v>
      </c>
      <c r="AX1388">
        <v>4597849168</v>
      </c>
      <c r="AY1388">
        <v>4597849168</v>
      </c>
      <c r="AZ1388">
        <v>5030882267</v>
      </c>
      <c r="BB1388">
        <v>109619000</v>
      </c>
      <c r="BD1388">
        <v>26207177537</v>
      </c>
      <c r="BE1388">
        <v>26207177537</v>
      </c>
      <c r="BF1388">
        <v>1</v>
      </c>
      <c r="BG1388">
        <v>1</v>
      </c>
      <c r="BI1388">
        <v>4597849168</v>
      </c>
      <c r="BK1388">
        <v>4840820759</v>
      </c>
      <c r="BL1388">
        <v>4772887759</v>
      </c>
      <c r="BM1388">
        <v>4772887759</v>
      </c>
      <c r="BN1388">
        <v>2975350291</v>
      </c>
      <c r="BQ1388">
        <v>101</v>
      </c>
      <c r="BR1388">
        <v>1451</v>
      </c>
      <c r="BS1388">
        <v>101</v>
      </c>
      <c r="BT1388">
        <v>78</v>
      </c>
    </row>
    <row r="1389" spans="1:72">
      <c r="A1389" t="s">
        <v>1675</v>
      </c>
      <c r="B1389" t="s">
        <v>27</v>
      </c>
      <c r="C1389">
        <v>2020</v>
      </c>
      <c r="D1389" t="s">
        <v>228</v>
      </c>
      <c r="E1389">
        <v>4</v>
      </c>
      <c r="G1389" t="s">
        <v>238</v>
      </c>
      <c r="H1389" t="s">
        <v>1664</v>
      </c>
      <c r="I1389">
        <v>61117372836</v>
      </c>
      <c r="J1389">
        <v>24132456967</v>
      </c>
      <c r="K1389">
        <v>7957169052</v>
      </c>
      <c r="L1389">
        <v>10095484812</v>
      </c>
      <c r="M1389">
        <v>10095484812</v>
      </c>
      <c r="N1389">
        <v>71986066801</v>
      </c>
      <c r="O1389">
        <v>47158884292</v>
      </c>
      <c r="P1389">
        <v>36404613096</v>
      </c>
      <c r="Q1389">
        <v>13091192358</v>
      </c>
      <c r="R1389">
        <v>38949980421</v>
      </c>
      <c r="S1389">
        <v>36404613096</v>
      </c>
      <c r="T1389">
        <v>34959198148</v>
      </c>
      <c r="U1389">
        <v>11886487389</v>
      </c>
      <c r="V1389">
        <v>34959198148</v>
      </c>
      <c r="W1389">
        <v>35352897393</v>
      </c>
      <c r="X1389">
        <v>11886487389</v>
      </c>
      <c r="Y1389">
        <v>5095</v>
      </c>
      <c r="Z1389">
        <v>534</v>
      </c>
      <c r="AA1389">
        <v>534</v>
      </c>
      <c r="AB1389">
        <v>34959198148</v>
      </c>
      <c r="AC1389">
        <v>2877865967</v>
      </c>
      <c r="AD1389">
        <v>34959198148</v>
      </c>
      <c r="AE1389">
        <v>23072710759</v>
      </c>
      <c r="AF1389">
        <v>902</v>
      </c>
      <c r="AG1389">
        <v>902</v>
      </c>
      <c r="AH1389">
        <v>902</v>
      </c>
      <c r="AI1389">
        <v>23313420738</v>
      </c>
      <c r="AJ1389">
        <v>23072710759</v>
      </c>
      <c r="AK1389">
        <v>7784631594</v>
      </c>
      <c r="AL1389">
        <v>21727467645</v>
      </c>
      <c r="AM1389">
        <v>33019156861</v>
      </c>
      <c r="AN1389">
        <v>34959198148</v>
      </c>
      <c r="AO1389">
        <v>35736675363</v>
      </c>
      <c r="AP1389">
        <v>35736675363</v>
      </c>
      <c r="AQ1389">
        <v>35895452048</v>
      </c>
      <c r="AR1389">
        <v>15322115796</v>
      </c>
      <c r="AS1389">
        <v>1690036137</v>
      </c>
      <c r="AT1389">
        <v>34841565073</v>
      </c>
      <c r="AU1389">
        <v>33979525912</v>
      </c>
      <c r="AV1389">
        <v>11100424241</v>
      </c>
      <c r="AW1389">
        <v>33647873950</v>
      </c>
      <c r="AX1389">
        <v>34959198148</v>
      </c>
      <c r="AY1389">
        <v>11886487389</v>
      </c>
      <c r="AZ1389">
        <v>35748985525.8564</v>
      </c>
      <c r="BA1389">
        <v>9017759790</v>
      </c>
      <c r="BB1389">
        <v>1506782000</v>
      </c>
      <c r="BC1389">
        <v>19105270000</v>
      </c>
      <c r="BD1389">
        <v>61117372836</v>
      </c>
      <c r="BE1389">
        <v>37839126191</v>
      </c>
      <c r="BF1389">
        <v>1</v>
      </c>
      <c r="BG1389">
        <v>1</v>
      </c>
      <c r="BH1389">
        <v>1</v>
      </c>
      <c r="BI1389">
        <v>34959198148</v>
      </c>
      <c r="BJ1389">
        <v>21286006416</v>
      </c>
      <c r="BK1389">
        <v>36798312341</v>
      </c>
      <c r="BL1389">
        <v>36404613096</v>
      </c>
      <c r="BM1389">
        <v>15118606680</v>
      </c>
      <c r="BN1389">
        <v>7916916674</v>
      </c>
      <c r="BO1389">
        <v>23278246645</v>
      </c>
      <c r="BP1389">
        <v>21286006416</v>
      </c>
      <c r="BQ1389">
        <v>534</v>
      </c>
      <c r="BR1389">
        <v>4370</v>
      </c>
      <c r="BS1389">
        <v>534</v>
      </c>
      <c r="BT1389">
        <v>1161</v>
      </c>
    </row>
    <row r="1390" spans="1:72">
      <c r="A1390" t="s">
        <v>1676</v>
      </c>
      <c r="B1390" t="s">
        <v>28</v>
      </c>
      <c r="C1390">
        <v>2020</v>
      </c>
      <c r="D1390" t="s">
        <v>228</v>
      </c>
      <c r="E1390">
        <v>6</v>
      </c>
      <c r="G1390" t="s">
        <v>240</v>
      </c>
      <c r="H1390" t="s">
        <v>1664</v>
      </c>
      <c r="I1390">
        <v>121243564620</v>
      </c>
      <c r="J1390">
        <v>30568710107</v>
      </c>
      <c r="K1390">
        <v>8792973940</v>
      </c>
      <c r="L1390">
        <v>11190126364</v>
      </c>
      <c r="M1390">
        <v>11190126364</v>
      </c>
      <c r="N1390">
        <v>125368229964</v>
      </c>
      <c r="O1390">
        <v>82306123009</v>
      </c>
      <c r="P1390">
        <v>43453678051</v>
      </c>
      <c r="Q1390">
        <v>19473086387</v>
      </c>
      <c r="R1390">
        <v>46115069703</v>
      </c>
      <c r="S1390">
        <v>43453678051</v>
      </c>
      <c r="T1390">
        <v>42472677660</v>
      </c>
      <c r="U1390">
        <v>19324252519</v>
      </c>
      <c r="V1390">
        <v>42472677660</v>
      </c>
      <c r="W1390">
        <v>43324590132</v>
      </c>
      <c r="X1390">
        <v>19324252519</v>
      </c>
      <c r="Y1390">
        <v>8675</v>
      </c>
      <c r="Z1390">
        <v>802</v>
      </c>
      <c r="AA1390">
        <v>802</v>
      </c>
      <c r="AB1390">
        <v>42472677660</v>
      </c>
      <c r="AC1390">
        <v>4892811116</v>
      </c>
      <c r="AD1390">
        <v>42472677660</v>
      </c>
      <c r="AE1390">
        <v>23148425141</v>
      </c>
      <c r="AF1390">
        <v>1060</v>
      </c>
      <c r="AG1390">
        <v>1060</v>
      </c>
      <c r="AH1390">
        <v>1060</v>
      </c>
      <c r="AI1390">
        <v>23980591664</v>
      </c>
      <c r="AJ1390">
        <v>23148425141</v>
      </c>
      <c r="AK1390">
        <v>8335092520</v>
      </c>
      <c r="AL1390">
        <v>20061562410</v>
      </c>
      <c r="AM1390">
        <v>63298283585</v>
      </c>
      <c r="AN1390">
        <v>42472677660</v>
      </c>
      <c r="AO1390">
        <v>42049991220</v>
      </c>
      <c r="AP1390">
        <v>42049991220</v>
      </c>
      <c r="AQ1390">
        <v>43327314269</v>
      </c>
      <c r="AR1390">
        <v>22191704702</v>
      </c>
      <c r="AS1390">
        <v>4324484342</v>
      </c>
      <c r="AT1390">
        <v>42318421758</v>
      </c>
      <c r="AU1390">
        <v>41186166347</v>
      </c>
      <c r="AV1390">
        <v>18278134693</v>
      </c>
      <c r="AW1390">
        <v>41584289247</v>
      </c>
      <c r="AX1390">
        <v>42472677660</v>
      </c>
      <c r="AY1390">
        <v>19324252519</v>
      </c>
      <c r="AZ1390">
        <v>49489214338</v>
      </c>
      <c r="BA1390">
        <v>8239907581</v>
      </c>
      <c r="BB1390">
        <v>3739944000</v>
      </c>
      <c r="BC1390">
        <v>20637288000</v>
      </c>
      <c r="BD1390">
        <v>121243564620</v>
      </c>
      <c r="BE1390">
        <v>95544791210</v>
      </c>
      <c r="BF1390">
        <v>1</v>
      </c>
      <c r="BG1390">
        <v>1</v>
      </c>
      <c r="BH1390">
        <v>1</v>
      </c>
      <c r="BI1390">
        <v>42472677660</v>
      </c>
      <c r="BJ1390">
        <v>20616730283</v>
      </c>
      <c r="BK1390">
        <v>44305590523</v>
      </c>
      <c r="BL1390">
        <v>43453678051</v>
      </c>
      <c r="BM1390">
        <v>22836947768</v>
      </c>
      <c r="BN1390">
        <v>10985902300</v>
      </c>
      <c r="BO1390">
        <v>25698773410</v>
      </c>
      <c r="BP1390">
        <v>20616730283</v>
      </c>
      <c r="BQ1390">
        <v>802</v>
      </c>
      <c r="BR1390">
        <v>7389</v>
      </c>
      <c r="BS1390">
        <v>802</v>
      </c>
      <c r="BT1390">
        <v>1408</v>
      </c>
    </row>
    <row r="1391" spans="1:72">
      <c r="A1391" t="s">
        <v>1677</v>
      </c>
      <c r="B1391" t="s">
        <v>29</v>
      </c>
      <c r="C1391">
        <v>2020</v>
      </c>
      <c r="D1391" t="s">
        <v>231</v>
      </c>
      <c r="E1391">
        <v>4</v>
      </c>
      <c r="G1391" t="s">
        <v>242</v>
      </c>
      <c r="H1391" t="s">
        <v>1664</v>
      </c>
      <c r="I1391">
        <v>35592566704</v>
      </c>
      <c r="J1391">
        <v>1081003841</v>
      </c>
      <c r="K1391">
        <v>1042407886</v>
      </c>
      <c r="L1391">
        <v>1809772426</v>
      </c>
      <c r="M1391">
        <v>1809772426</v>
      </c>
      <c r="N1391">
        <v>25569496654</v>
      </c>
      <c r="O1391">
        <v>20187157055</v>
      </c>
      <c r="P1391">
        <v>7518333704</v>
      </c>
      <c r="Q1391">
        <v>7518333704</v>
      </c>
      <c r="R1391">
        <v>7552510450</v>
      </c>
      <c r="S1391">
        <v>7518333704</v>
      </c>
      <c r="T1391">
        <v>7203460746</v>
      </c>
      <c r="U1391">
        <v>7203460746</v>
      </c>
      <c r="V1391">
        <v>7203460746</v>
      </c>
      <c r="W1391">
        <v>7364855406</v>
      </c>
      <c r="X1391">
        <v>7203460746</v>
      </c>
      <c r="Y1391">
        <v>4354</v>
      </c>
      <c r="Z1391">
        <v>242</v>
      </c>
      <c r="AA1391">
        <v>242</v>
      </c>
      <c r="AB1391">
        <v>7203460746</v>
      </c>
      <c r="AC1391">
        <v>2533179701</v>
      </c>
      <c r="AM1391">
        <v>14725721078</v>
      </c>
      <c r="AN1391">
        <v>7203460746</v>
      </c>
      <c r="AO1391">
        <v>7922637686</v>
      </c>
      <c r="AP1391">
        <v>7922637686</v>
      </c>
      <c r="AQ1391">
        <v>7856481856</v>
      </c>
      <c r="AR1391">
        <v>7856481856</v>
      </c>
      <c r="AS1391">
        <v>804705484</v>
      </c>
      <c r="AT1391">
        <v>7197449950</v>
      </c>
      <c r="AU1391">
        <v>6915626676</v>
      </c>
      <c r="AV1391">
        <v>6915626676</v>
      </c>
      <c r="AW1391">
        <v>6845490433</v>
      </c>
      <c r="AX1391">
        <v>7203460746</v>
      </c>
      <c r="AY1391">
        <v>7203460746</v>
      </c>
      <c r="AZ1391">
        <v>7834094881</v>
      </c>
      <c r="BB1391">
        <v>397301000</v>
      </c>
      <c r="BD1391">
        <v>35592566704</v>
      </c>
      <c r="BE1391">
        <v>35592566704</v>
      </c>
      <c r="BF1391">
        <v>1</v>
      </c>
      <c r="BG1391">
        <v>1</v>
      </c>
      <c r="BI1391">
        <v>7203460746</v>
      </c>
      <c r="BK1391">
        <v>7679728364</v>
      </c>
      <c r="BL1391">
        <v>7518333704</v>
      </c>
      <c r="BM1391">
        <v>7518333704</v>
      </c>
      <c r="BN1391">
        <v>4896681178</v>
      </c>
      <c r="BQ1391">
        <v>242</v>
      </c>
      <c r="BR1391">
        <v>4110</v>
      </c>
      <c r="BS1391">
        <v>242</v>
      </c>
      <c r="BT1391">
        <v>130</v>
      </c>
    </row>
    <row r="1392" spans="1:72">
      <c r="A1392" t="s">
        <v>1678</v>
      </c>
      <c r="B1392" t="s">
        <v>30</v>
      </c>
      <c r="C1392">
        <v>2020</v>
      </c>
      <c r="D1392" t="s">
        <v>231</v>
      </c>
      <c r="E1392">
        <v>5</v>
      </c>
      <c r="G1392" t="s">
        <v>244</v>
      </c>
      <c r="H1392" t="s">
        <v>1664</v>
      </c>
      <c r="I1392">
        <v>46056964766</v>
      </c>
      <c r="J1392">
        <v>2705373823</v>
      </c>
      <c r="K1392">
        <v>2406258618</v>
      </c>
      <c r="L1392">
        <v>3458883383</v>
      </c>
      <c r="M1392">
        <v>3458883383</v>
      </c>
      <c r="N1392">
        <v>37911736174</v>
      </c>
      <c r="O1392">
        <v>30270424384</v>
      </c>
      <c r="P1392">
        <v>13459316647</v>
      </c>
      <c r="Q1392">
        <v>13459316647</v>
      </c>
      <c r="R1392">
        <v>14471939776</v>
      </c>
      <c r="S1392">
        <v>13459316647</v>
      </c>
      <c r="T1392">
        <v>13247452902</v>
      </c>
      <c r="U1392">
        <v>13247452902</v>
      </c>
      <c r="V1392">
        <v>13247452902</v>
      </c>
      <c r="W1392">
        <v>13630591138</v>
      </c>
      <c r="X1392">
        <v>13247452902</v>
      </c>
      <c r="Y1392">
        <v>7882</v>
      </c>
      <c r="Z1392">
        <v>526</v>
      </c>
      <c r="AA1392">
        <v>526</v>
      </c>
      <c r="AB1392">
        <v>13247452902</v>
      </c>
      <c r="AC1392">
        <v>4624722437</v>
      </c>
      <c r="AM1392">
        <v>19858256266</v>
      </c>
      <c r="AN1392">
        <v>13247452902</v>
      </c>
      <c r="AO1392">
        <v>13214109649</v>
      </c>
      <c r="AP1392">
        <v>13214109649</v>
      </c>
      <c r="AQ1392">
        <v>13550046077</v>
      </c>
      <c r="AR1392">
        <v>13550046077</v>
      </c>
      <c r="AS1392">
        <v>1747212515</v>
      </c>
      <c r="AT1392">
        <v>13241640189</v>
      </c>
      <c r="AU1392">
        <v>12670477342</v>
      </c>
      <c r="AV1392">
        <v>12670477342</v>
      </c>
      <c r="AW1392">
        <v>12727711798</v>
      </c>
      <c r="AX1392">
        <v>13247452902</v>
      </c>
      <c r="AY1392">
        <v>13247452902</v>
      </c>
      <c r="AZ1392">
        <v>14139594652.378601</v>
      </c>
      <c r="BB1392">
        <v>1573532000</v>
      </c>
      <c r="BD1392">
        <v>46056964766</v>
      </c>
      <c r="BE1392">
        <v>46056964766</v>
      </c>
      <c r="BF1392">
        <v>1</v>
      </c>
      <c r="BG1392">
        <v>1</v>
      </c>
      <c r="BI1392">
        <v>13247452902</v>
      </c>
      <c r="BK1392">
        <v>13842454883</v>
      </c>
      <c r="BL1392">
        <v>13459316647</v>
      </c>
      <c r="BM1392">
        <v>13459316647</v>
      </c>
      <c r="BN1392">
        <v>9074879123</v>
      </c>
      <c r="BQ1392">
        <v>526</v>
      </c>
      <c r="BR1392">
        <v>6733</v>
      </c>
      <c r="BS1392">
        <v>526</v>
      </c>
      <c r="BT1392">
        <v>286</v>
      </c>
    </row>
    <row r="1393" spans="1:72">
      <c r="A1393" t="s">
        <v>1679</v>
      </c>
      <c r="B1393" t="s">
        <v>31</v>
      </c>
      <c r="C1393">
        <v>2020</v>
      </c>
      <c r="D1393" t="s">
        <v>228</v>
      </c>
      <c r="E1393">
        <v>7</v>
      </c>
      <c r="G1393" t="s">
        <v>246</v>
      </c>
      <c r="H1393" t="s">
        <v>1664</v>
      </c>
      <c r="I1393">
        <v>383453219206</v>
      </c>
      <c r="J1393">
        <v>44940731394</v>
      </c>
      <c r="K1393">
        <v>19978055737</v>
      </c>
      <c r="L1393">
        <v>26702320760</v>
      </c>
      <c r="M1393">
        <v>26702320760</v>
      </c>
      <c r="N1393">
        <v>247419434555</v>
      </c>
      <c r="O1393">
        <v>179800162948</v>
      </c>
      <c r="P1393">
        <v>100659648302</v>
      </c>
      <c r="Q1393">
        <v>58406089823</v>
      </c>
      <c r="R1393">
        <v>111645639535</v>
      </c>
      <c r="S1393">
        <v>100659648302</v>
      </c>
      <c r="T1393">
        <v>98984482253</v>
      </c>
      <c r="U1393">
        <v>58239994927</v>
      </c>
      <c r="V1393">
        <v>98984482253</v>
      </c>
      <c r="W1393">
        <v>102547875716</v>
      </c>
      <c r="X1393">
        <v>58239994927</v>
      </c>
      <c r="Y1393">
        <v>16586</v>
      </c>
      <c r="Z1393">
        <v>1898</v>
      </c>
      <c r="AA1393">
        <v>1898</v>
      </c>
      <c r="AB1393">
        <v>98984482253</v>
      </c>
      <c r="AC1393">
        <v>9722460168</v>
      </c>
      <c r="AD1393">
        <v>98984482253</v>
      </c>
      <c r="AE1393">
        <v>40744487326</v>
      </c>
      <c r="AF1393">
        <v>1452</v>
      </c>
      <c r="AG1393">
        <v>1452</v>
      </c>
      <c r="AH1393">
        <v>1452</v>
      </c>
      <c r="AI1393">
        <v>42253558479</v>
      </c>
      <c r="AJ1393">
        <v>40744487326</v>
      </c>
      <c r="AK1393">
        <v>15125822452</v>
      </c>
      <c r="AL1393">
        <v>31085533648</v>
      </c>
      <c r="AM1393">
        <v>106476676310</v>
      </c>
      <c r="AN1393">
        <v>98984482253</v>
      </c>
      <c r="AO1393">
        <v>103631078205</v>
      </c>
      <c r="AP1393">
        <v>103631078205</v>
      </c>
      <c r="AQ1393">
        <v>98703766409</v>
      </c>
      <c r="AR1393">
        <v>63619086786</v>
      </c>
      <c r="AS1393">
        <v>15238957077</v>
      </c>
      <c r="AT1393">
        <v>98566174930</v>
      </c>
      <c r="AU1393">
        <v>95772603395</v>
      </c>
      <c r="AV1393">
        <v>55556251025</v>
      </c>
      <c r="AW1393">
        <v>94324262358</v>
      </c>
      <c r="AX1393">
        <v>98984482253</v>
      </c>
      <c r="AY1393">
        <v>58239994927</v>
      </c>
      <c r="AZ1393">
        <v>104204000710.1378</v>
      </c>
      <c r="BA1393">
        <v>13768519475</v>
      </c>
      <c r="BB1393">
        <v>13259145000</v>
      </c>
      <c r="BC1393">
        <v>36165440000</v>
      </c>
      <c r="BD1393">
        <v>383453219206</v>
      </c>
      <c r="BE1393">
        <v>345187344946</v>
      </c>
      <c r="BF1393">
        <v>1</v>
      </c>
      <c r="BG1393">
        <v>1</v>
      </c>
      <c r="BH1393">
        <v>1</v>
      </c>
      <c r="BI1393">
        <v>98984482253</v>
      </c>
      <c r="BJ1393">
        <v>34894696982</v>
      </c>
      <c r="BK1393">
        <v>104223041765</v>
      </c>
      <c r="BL1393">
        <v>100659648302</v>
      </c>
      <c r="BM1393">
        <v>65764951320</v>
      </c>
      <c r="BN1393">
        <v>35783699397</v>
      </c>
      <c r="BO1393">
        <v>38265874260</v>
      </c>
      <c r="BP1393">
        <v>34894696982</v>
      </c>
      <c r="BQ1393">
        <v>1898</v>
      </c>
      <c r="BR1393">
        <v>9797</v>
      </c>
      <c r="BS1393">
        <v>1898</v>
      </c>
      <c r="BT1393">
        <v>2851</v>
      </c>
    </row>
    <row r="1394" spans="1:72">
      <c r="A1394" t="s">
        <v>1680</v>
      </c>
      <c r="B1394" t="s">
        <v>32</v>
      </c>
      <c r="C1394">
        <v>2020</v>
      </c>
      <c r="D1394" t="s">
        <v>215</v>
      </c>
      <c r="E1394">
        <v>1</v>
      </c>
      <c r="G1394" t="s">
        <v>248</v>
      </c>
      <c r="H1394" t="s">
        <v>1664</v>
      </c>
      <c r="I1394">
        <v>12344283828</v>
      </c>
      <c r="J1394">
        <v>771171376</v>
      </c>
      <c r="K1394">
        <v>608018158</v>
      </c>
      <c r="L1394">
        <v>901922092</v>
      </c>
      <c r="M1394">
        <v>901922092</v>
      </c>
      <c r="N1394">
        <v>7535500081</v>
      </c>
      <c r="O1394">
        <v>6025542748</v>
      </c>
      <c r="P1394">
        <v>2880010380</v>
      </c>
      <c r="Q1394">
        <v>2705386220</v>
      </c>
      <c r="R1394">
        <v>3059900154</v>
      </c>
      <c r="S1394">
        <v>2880010380</v>
      </c>
      <c r="T1394">
        <v>2847111097</v>
      </c>
      <c r="U1394">
        <v>2643499374</v>
      </c>
      <c r="V1394">
        <v>2847111097</v>
      </c>
      <c r="W1394">
        <v>2927704637</v>
      </c>
      <c r="X1394">
        <v>2643499374</v>
      </c>
      <c r="Y1394">
        <v>325</v>
      </c>
      <c r="Z1394">
        <v>104</v>
      </c>
      <c r="AA1394">
        <v>104</v>
      </c>
      <c r="AB1394">
        <v>2847111097</v>
      </c>
      <c r="AC1394">
        <v>187537636</v>
      </c>
      <c r="AM1394">
        <v>3766450771</v>
      </c>
      <c r="AN1394">
        <v>2847111097</v>
      </c>
      <c r="AO1394">
        <v>2843363788</v>
      </c>
      <c r="AP1394">
        <v>2843363788</v>
      </c>
      <c r="AQ1394">
        <v>2959215469</v>
      </c>
      <c r="AR1394">
        <v>2834957086</v>
      </c>
      <c r="AS1394">
        <v>146537037</v>
      </c>
      <c r="AT1394">
        <v>2844329979</v>
      </c>
      <c r="AU1394">
        <v>2578836033</v>
      </c>
      <c r="AV1394">
        <v>2376562066</v>
      </c>
      <c r="AW1394">
        <v>2487328396</v>
      </c>
      <c r="AX1394">
        <v>2847111097</v>
      </c>
      <c r="AY1394">
        <v>2643499374</v>
      </c>
      <c r="AZ1394">
        <v>3024048959</v>
      </c>
      <c r="BB1394">
        <v>60391000</v>
      </c>
      <c r="BD1394">
        <v>12344283828</v>
      </c>
      <c r="BE1394">
        <v>11931798175</v>
      </c>
      <c r="BF1394">
        <v>1</v>
      </c>
      <c r="BG1394">
        <v>1</v>
      </c>
      <c r="BI1394">
        <v>2847111097</v>
      </c>
      <c r="BK1394">
        <v>2960603920</v>
      </c>
      <c r="BL1394">
        <v>2880010380</v>
      </c>
      <c r="BM1394">
        <v>2794602960</v>
      </c>
      <c r="BN1394">
        <v>1776903685</v>
      </c>
      <c r="BQ1394">
        <v>104</v>
      </c>
      <c r="BR1394">
        <v>302</v>
      </c>
      <c r="BS1394">
        <v>104</v>
      </c>
      <c r="BT1394">
        <v>68</v>
      </c>
    </row>
    <row r="1395" spans="1:72">
      <c r="A1395" t="s">
        <v>1681</v>
      </c>
      <c r="B1395" t="s">
        <v>33</v>
      </c>
      <c r="C1395">
        <v>2020</v>
      </c>
      <c r="D1395" t="s">
        <v>231</v>
      </c>
      <c r="E1395">
        <v>4</v>
      </c>
      <c r="G1395" t="s">
        <v>250</v>
      </c>
      <c r="H1395" t="s">
        <v>1664</v>
      </c>
      <c r="I1395">
        <v>80444555154</v>
      </c>
      <c r="J1395">
        <v>2288814136</v>
      </c>
      <c r="K1395">
        <v>1896405535</v>
      </c>
      <c r="L1395">
        <v>2878384899</v>
      </c>
      <c r="M1395">
        <v>2878384899</v>
      </c>
      <c r="N1395">
        <v>29752971714</v>
      </c>
      <c r="O1395">
        <v>23715121956</v>
      </c>
      <c r="P1395">
        <v>10305987327</v>
      </c>
      <c r="Q1395">
        <v>10305987327</v>
      </c>
      <c r="R1395">
        <v>10233826109</v>
      </c>
      <c r="S1395">
        <v>10305987327</v>
      </c>
      <c r="T1395">
        <v>10038167674</v>
      </c>
      <c r="U1395">
        <v>10038167674</v>
      </c>
      <c r="V1395">
        <v>10038167674</v>
      </c>
      <c r="W1395">
        <v>10350472395</v>
      </c>
      <c r="X1395">
        <v>10038167674</v>
      </c>
      <c r="Y1395">
        <v>4905</v>
      </c>
      <c r="Z1395">
        <v>340</v>
      </c>
      <c r="AA1395">
        <v>340</v>
      </c>
      <c r="AB1395">
        <v>10038167674</v>
      </c>
      <c r="AC1395">
        <v>2831437145</v>
      </c>
      <c r="AM1395">
        <v>15413598044</v>
      </c>
      <c r="AN1395">
        <v>10038167674</v>
      </c>
      <c r="AO1395">
        <v>10264335752</v>
      </c>
      <c r="AP1395">
        <v>10264335752</v>
      </c>
      <c r="AQ1395">
        <v>10394280456</v>
      </c>
      <c r="AR1395">
        <v>10394280456</v>
      </c>
      <c r="AS1395">
        <v>1139583669</v>
      </c>
      <c r="AT1395">
        <v>10035987722</v>
      </c>
      <c r="AU1395">
        <v>9501664791</v>
      </c>
      <c r="AV1395">
        <v>9501664791</v>
      </c>
      <c r="AW1395">
        <v>9272007816</v>
      </c>
      <c r="AX1395">
        <v>10038167674</v>
      </c>
      <c r="AY1395">
        <v>10038167674</v>
      </c>
      <c r="AZ1395">
        <v>10678473787</v>
      </c>
      <c r="BB1395">
        <v>754130000</v>
      </c>
      <c r="BD1395">
        <v>80444555154</v>
      </c>
      <c r="BE1395">
        <v>80444555154</v>
      </c>
      <c r="BF1395">
        <v>1</v>
      </c>
      <c r="BG1395">
        <v>1</v>
      </c>
      <c r="BI1395">
        <v>10038167674</v>
      </c>
      <c r="BK1395">
        <v>10618292048</v>
      </c>
      <c r="BL1395">
        <v>10305987327</v>
      </c>
      <c r="BM1395">
        <v>10305987327</v>
      </c>
      <c r="BN1395">
        <v>6635643749</v>
      </c>
      <c r="BQ1395">
        <v>340</v>
      </c>
      <c r="BR1395">
        <v>4037</v>
      </c>
      <c r="BS1395">
        <v>340</v>
      </c>
      <c r="BT1395">
        <v>207</v>
      </c>
    </row>
    <row r="1396" spans="1:72">
      <c r="A1396" t="s">
        <v>1682</v>
      </c>
      <c r="B1396" t="s">
        <v>34</v>
      </c>
      <c r="C1396">
        <v>2020</v>
      </c>
      <c r="D1396" t="s">
        <v>228</v>
      </c>
      <c r="E1396">
        <v>5</v>
      </c>
      <c r="G1396" t="s">
        <v>252</v>
      </c>
      <c r="H1396" t="s">
        <v>1664</v>
      </c>
      <c r="I1396">
        <v>73797821722</v>
      </c>
      <c r="J1396">
        <v>17483095733</v>
      </c>
      <c r="K1396">
        <v>8894453347</v>
      </c>
      <c r="L1396">
        <v>12855683313</v>
      </c>
      <c r="M1396">
        <v>12855683313</v>
      </c>
      <c r="N1396">
        <v>114143709812</v>
      </c>
      <c r="O1396">
        <v>68504348361</v>
      </c>
      <c r="P1396">
        <v>48337728244</v>
      </c>
      <c r="Q1396">
        <v>17389921832</v>
      </c>
      <c r="R1396">
        <v>49181665043</v>
      </c>
      <c r="S1396">
        <v>48337728244</v>
      </c>
      <c r="T1396">
        <v>47161112174</v>
      </c>
      <c r="U1396">
        <v>17160864322</v>
      </c>
      <c r="V1396">
        <v>47161112174</v>
      </c>
      <c r="W1396">
        <v>47923338269</v>
      </c>
      <c r="X1396">
        <v>17160864322</v>
      </c>
      <c r="Y1396">
        <v>6335</v>
      </c>
      <c r="Z1396">
        <v>814</v>
      </c>
      <c r="AA1396">
        <v>814</v>
      </c>
      <c r="AB1396">
        <v>47161112174</v>
      </c>
      <c r="AC1396">
        <v>3686303610</v>
      </c>
      <c r="AD1396">
        <v>47161112174</v>
      </c>
      <c r="AE1396">
        <v>30000247852</v>
      </c>
      <c r="AF1396">
        <v>1323</v>
      </c>
      <c r="AG1396">
        <v>1323</v>
      </c>
      <c r="AH1396">
        <v>1323</v>
      </c>
      <c r="AI1396">
        <v>30947806412</v>
      </c>
      <c r="AJ1396">
        <v>30000247852</v>
      </c>
      <c r="AK1396">
        <v>10878117771</v>
      </c>
      <c r="AL1396">
        <v>19699417730</v>
      </c>
      <c r="AM1396">
        <v>34708983836</v>
      </c>
      <c r="AN1396">
        <v>47161112174</v>
      </c>
      <c r="AO1396">
        <v>47622429940</v>
      </c>
      <c r="AP1396">
        <v>47622429940</v>
      </c>
      <c r="AQ1396">
        <v>46988612758</v>
      </c>
      <c r="AR1396">
        <v>19356104925</v>
      </c>
      <c r="AS1396">
        <v>3073291764</v>
      </c>
      <c r="AT1396">
        <v>47025234186</v>
      </c>
      <c r="AU1396">
        <v>46022284099</v>
      </c>
      <c r="AV1396">
        <v>16392923528</v>
      </c>
      <c r="AW1396">
        <v>45686334378</v>
      </c>
      <c r="AX1396">
        <v>47161112174</v>
      </c>
      <c r="AY1396">
        <v>17160864322</v>
      </c>
      <c r="AZ1396">
        <v>48406290803</v>
      </c>
      <c r="BA1396">
        <v>11825449168</v>
      </c>
      <c r="BB1396">
        <v>2205209000</v>
      </c>
      <c r="BC1396">
        <v>26714417000</v>
      </c>
      <c r="BD1396">
        <v>73797821722</v>
      </c>
      <c r="BE1396">
        <v>51862701397</v>
      </c>
      <c r="BF1396">
        <v>1</v>
      </c>
      <c r="BG1396">
        <v>1</v>
      </c>
      <c r="BH1396">
        <v>1</v>
      </c>
      <c r="BI1396">
        <v>47161112174</v>
      </c>
      <c r="BJ1396">
        <v>27978490125</v>
      </c>
      <c r="BK1396">
        <v>49099954339</v>
      </c>
      <c r="BL1396">
        <v>48337728244</v>
      </c>
      <c r="BM1396">
        <v>20359238119</v>
      </c>
      <c r="BN1396">
        <v>10739662457</v>
      </c>
      <c r="BO1396">
        <v>21935120325</v>
      </c>
      <c r="BP1396">
        <v>26560415125</v>
      </c>
      <c r="BQ1396">
        <v>814</v>
      </c>
      <c r="BR1396">
        <v>5082</v>
      </c>
      <c r="BS1396">
        <v>814</v>
      </c>
      <c r="BT1396">
        <v>1557</v>
      </c>
    </row>
    <row r="1397" spans="1:72">
      <c r="A1397" t="s">
        <v>1683</v>
      </c>
      <c r="B1397" t="s">
        <v>35</v>
      </c>
      <c r="C1397">
        <v>2020</v>
      </c>
      <c r="D1397" t="s">
        <v>231</v>
      </c>
      <c r="E1397">
        <v>5</v>
      </c>
      <c r="G1397" t="s">
        <v>254</v>
      </c>
      <c r="H1397" t="s">
        <v>1664</v>
      </c>
      <c r="I1397">
        <v>75381385980</v>
      </c>
      <c r="J1397">
        <v>2817453871</v>
      </c>
      <c r="K1397">
        <v>2508818711</v>
      </c>
      <c r="L1397">
        <v>3959871522</v>
      </c>
      <c r="M1397">
        <v>3959871522</v>
      </c>
      <c r="N1397">
        <v>35522574699</v>
      </c>
      <c r="O1397">
        <v>26547648464</v>
      </c>
      <c r="P1397">
        <v>13060867049</v>
      </c>
      <c r="Q1397">
        <v>13060867049</v>
      </c>
      <c r="R1397">
        <v>14270516705</v>
      </c>
      <c r="S1397">
        <v>13060867049</v>
      </c>
      <c r="T1397">
        <v>13047209307</v>
      </c>
      <c r="U1397">
        <v>13047209307</v>
      </c>
      <c r="V1397">
        <v>13047209307</v>
      </c>
      <c r="W1397">
        <v>13573571168</v>
      </c>
      <c r="X1397">
        <v>13047209307</v>
      </c>
      <c r="Y1397">
        <v>8321</v>
      </c>
      <c r="Z1397">
        <v>441</v>
      </c>
      <c r="AA1397">
        <v>441</v>
      </c>
      <c r="AB1397">
        <v>13047209307</v>
      </c>
      <c r="AC1397">
        <v>4785964114</v>
      </c>
      <c r="AM1397">
        <v>16811534393</v>
      </c>
      <c r="AN1397">
        <v>13047209307</v>
      </c>
      <c r="AO1397">
        <v>12790767797</v>
      </c>
      <c r="AP1397">
        <v>12790767797</v>
      </c>
      <c r="AQ1397">
        <v>13754750187</v>
      </c>
      <c r="AR1397">
        <v>13754750187</v>
      </c>
      <c r="AS1397">
        <v>1863694870</v>
      </c>
      <c r="AT1397">
        <v>13041831033</v>
      </c>
      <c r="AU1397">
        <v>12443714979</v>
      </c>
      <c r="AV1397">
        <v>12443714979</v>
      </c>
      <c r="AW1397">
        <v>12543858924</v>
      </c>
      <c r="AX1397">
        <v>13047209307</v>
      </c>
      <c r="AY1397">
        <v>13047209307</v>
      </c>
      <c r="AZ1397">
        <v>13823759434</v>
      </c>
      <c r="BB1397">
        <v>1016128000</v>
      </c>
      <c r="BD1397">
        <v>75381385980</v>
      </c>
      <c r="BE1397">
        <v>75381385980</v>
      </c>
      <c r="BF1397">
        <v>1</v>
      </c>
      <c r="BG1397">
        <v>1</v>
      </c>
      <c r="BI1397">
        <v>13047209307</v>
      </c>
      <c r="BK1397">
        <v>13587228910</v>
      </c>
      <c r="BL1397">
        <v>13060867049</v>
      </c>
      <c r="BM1397">
        <v>13060867049</v>
      </c>
      <c r="BN1397">
        <v>8861591272</v>
      </c>
      <c r="BQ1397">
        <v>441</v>
      </c>
      <c r="BR1397">
        <v>6804</v>
      </c>
      <c r="BS1397">
        <v>441</v>
      </c>
      <c r="BT1397">
        <v>215</v>
      </c>
    </row>
    <row r="1398" spans="1:72">
      <c r="A1398" t="s">
        <v>1684</v>
      </c>
      <c r="B1398" t="s">
        <v>36</v>
      </c>
      <c r="C1398">
        <v>2020</v>
      </c>
      <c r="D1398" t="s">
        <v>228</v>
      </c>
      <c r="E1398">
        <v>7</v>
      </c>
      <c r="G1398" t="s">
        <v>256</v>
      </c>
      <c r="H1398" t="s">
        <v>1664</v>
      </c>
      <c r="I1398">
        <v>265102313526</v>
      </c>
      <c r="J1398">
        <v>74756434713</v>
      </c>
      <c r="K1398">
        <v>17253122260</v>
      </c>
      <c r="L1398">
        <v>23805186257</v>
      </c>
      <c r="M1398">
        <v>23805186257</v>
      </c>
      <c r="N1398">
        <v>188336053965</v>
      </c>
      <c r="O1398">
        <v>138099765472</v>
      </c>
      <c r="P1398">
        <v>75408423712</v>
      </c>
      <c r="Q1398">
        <v>30861029509</v>
      </c>
      <c r="R1398">
        <v>99863648626</v>
      </c>
      <c r="S1398">
        <v>75408423712</v>
      </c>
      <c r="T1398">
        <v>73277934460</v>
      </c>
      <c r="U1398">
        <v>30708845916</v>
      </c>
      <c r="V1398">
        <v>73277934460</v>
      </c>
      <c r="W1398">
        <v>75267550443</v>
      </c>
      <c r="X1398">
        <v>30708845916</v>
      </c>
      <c r="Y1398">
        <v>13832</v>
      </c>
      <c r="Z1398">
        <v>1309</v>
      </c>
      <c r="AA1398">
        <v>1309</v>
      </c>
      <c r="AB1398">
        <v>73277934460</v>
      </c>
      <c r="AC1398">
        <v>8075355170</v>
      </c>
      <c r="AD1398">
        <v>73277934460</v>
      </c>
      <c r="AE1398">
        <v>42569088544</v>
      </c>
      <c r="AF1398">
        <v>1528</v>
      </c>
      <c r="AG1398">
        <v>1528</v>
      </c>
      <c r="AH1398">
        <v>1528</v>
      </c>
      <c r="AI1398">
        <v>44547394203</v>
      </c>
      <c r="AJ1398">
        <v>42569088544</v>
      </c>
      <c r="AK1398">
        <v>16135644962</v>
      </c>
      <c r="AL1398">
        <v>54183840704</v>
      </c>
      <c r="AM1398">
        <v>100169959028</v>
      </c>
      <c r="AN1398">
        <v>73277934460</v>
      </c>
      <c r="AO1398">
        <v>77597911630</v>
      </c>
      <c r="AP1398">
        <v>77597911630</v>
      </c>
      <c r="AQ1398">
        <v>71804771216</v>
      </c>
      <c r="AR1398">
        <v>35455781845</v>
      </c>
      <c r="AS1398">
        <v>8198706177</v>
      </c>
      <c r="AT1398">
        <v>73158564907</v>
      </c>
      <c r="AU1398">
        <v>71403849949</v>
      </c>
      <c r="AV1398">
        <v>29318328664</v>
      </c>
      <c r="AW1398">
        <v>71253951508</v>
      </c>
      <c r="AX1398">
        <v>73277934460</v>
      </c>
      <c r="AY1398">
        <v>30708845916</v>
      </c>
      <c r="AZ1398">
        <v>71802337244.941193</v>
      </c>
      <c r="BA1398">
        <v>14686565325</v>
      </c>
      <c r="BB1398">
        <v>6315588000</v>
      </c>
      <c r="BC1398">
        <v>36976863000</v>
      </c>
      <c r="BD1398">
        <v>265102313526</v>
      </c>
      <c r="BE1398">
        <v>201773279067</v>
      </c>
      <c r="BF1398">
        <v>1</v>
      </c>
      <c r="BG1398">
        <v>1</v>
      </c>
      <c r="BH1398">
        <v>1</v>
      </c>
      <c r="BI1398">
        <v>73277934460</v>
      </c>
      <c r="BJ1398">
        <v>35290819486</v>
      </c>
      <c r="BK1398">
        <v>77398039695</v>
      </c>
      <c r="BL1398">
        <v>75408423712</v>
      </c>
      <c r="BM1398">
        <v>40117604226</v>
      </c>
      <c r="BN1398">
        <v>19533317057</v>
      </c>
      <c r="BO1398">
        <v>63329034459</v>
      </c>
      <c r="BP1398">
        <v>35290819486</v>
      </c>
      <c r="BQ1398">
        <v>1309</v>
      </c>
      <c r="BR1398">
        <v>10473</v>
      </c>
      <c r="BS1398">
        <v>1309</v>
      </c>
      <c r="BT1398">
        <v>1987</v>
      </c>
    </row>
    <row r="1399" spans="1:72">
      <c r="A1399" t="s">
        <v>1685</v>
      </c>
      <c r="B1399" t="s">
        <v>37</v>
      </c>
      <c r="C1399">
        <v>2020</v>
      </c>
      <c r="D1399" t="s">
        <v>207</v>
      </c>
      <c r="E1399">
        <v>8</v>
      </c>
      <c r="G1399" t="s">
        <v>258</v>
      </c>
      <c r="H1399" t="s">
        <v>1664</v>
      </c>
      <c r="I1399">
        <v>1470812279903</v>
      </c>
      <c r="J1399">
        <v>172515522890</v>
      </c>
      <c r="K1399">
        <v>85576714396</v>
      </c>
      <c r="L1399">
        <v>149558624472</v>
      </c>
      <c r="M1399">
        <v>149558624472</v>
      </c>
      <c r="N1399">
        <v>770734074594</v>
      </c>
      <c r="O1399">
        <v>497966882489</v>
      </c>
      <c r="P1399">
        <v>241207229333</v>
      </c>
      <c r="Q1399">
        <v>171259165294</v>
      </c>
      <c r="R1399">
        <v>270648864940</v>
      </c>
      <c r="S1399">
        <v>241207229333</v>
      </c>
      <c r="T1399">
        <v>240752568676</v>
      </c>
      <c r="U1399">
        <v>172897154304</v>
      </c>
      <c r="V1399">
        <v>240752568676</v>
      </c>
      <c r="W1399">
        <v>257847817489</v>
      </c>
      <c r="X1399">
        <v>172897154304</v>
      </c>
      <c r="Y1399">
        <v>27922</v>
      </c>
      <c r="Z1399">
        <v>3924</v>
      </c>
      <c r="AA1399">
        <v>3924</v>
      </c>
      <c r="AB1399">
        <v>240752568676</v>
      </c>
      <c r="AC1399">
        <v>16024442430</v>
      </c>
      <c r="AD1399">
        <v>240752568676</v>
      </c>
      <c r="AE1399">
        <v>67855414372</v>
      </c>
      <c r="AF1399">
        <v>2513</v>
      </c>
      <c r="AG1399">
        <v>2513</v>
      </c>
      <c r="AH1399">
        <v>2513</v>
      </c>
      <c r="AI1399">
        <v>69948064039</v>
      </c>
      <c r="AJ1399">
        <v>67855414372</v>
      </c>
      <c r="AK1399">
        <v>25629236689</v>
      </c>
      <c r="AL1399">
        <v>73057643206</v>
      </c>
      <c r="AM1399">
        <v>359481798015</v>
      </c>
      <c r="AN1399">
        <v>240752568676</v>
      </c>
      <c r="AO1399">
        <v>264991497940</v>
      </c>
      <c r="AP1399">
        <v>264991497940</v>
      </c>
      <c r="AQ1399">
        <v>236808865294</v>
      </c>
      <c r="AR1399">
        <v>185517403930</v>
      </c>
      <c r="AS1399">
        <v>80184852030</v>
      </c>
      <c r="AT1399">
        <v>239752430070</v>
      </c>
      <c r="AU1399">
        <v>232211343363</v>
      </c>
      <c r="AV1399">
        <v>165535328845</v>
      </c>
      <c r="AW1399">
        <v>233264087754</v>
      </c>
      <c r="AX1399">
        <v>240752568676</v>
      </c>
      <c r="AY1399">
        <v>172897154304</v>
      </c>
      <c r="AZ1399">
        <v>248620017836.01642</v>
      </c>
      <c r="BA1399">
        <v>19972010003</v>
      </c>
      <c r="BB1399">
        <v>67640849000</v>
      </c>
      <c r="BC1399">
        <v>52986744000</v>
      </c>
      <c r="BD1399">
        <v>1470812279903</v>
      </c>
      <c r="BE1399">
        <v>1315462336697</v>
      </c>
      <c r="BF1399">
        <v>1</v>
      </c>
      <c r="BG1399">
        <v>1</v>
      </c>
      <c r="BH1399">
        <v>1</v>
      </c>
      <c r="BI1399">
        <v>240752568676</v>
      </c>
      <c r="BJ1399">
        <v>50235115408</v>
      </c>
      <c r="BK1399">
        <v>258302478146</v>
      </c>
      <c r="BL1399">
        <v>241207229333</v>
      </c>
      <c r="BM1399">
        <v>190972113925</v>
      </c>
      <c r="BN1399">
        <v>77042860547</v>
      </c>
      <c r="BO1399">
        <v>155349943206</v>
      </c>
      <c r="BP1399">
        <v>50235115408</v>
      </c>
      <c r="BQ1399">
        <v>3924</v>
      </c>
      <c r="BR1399">
        <v>14062</v>
      </c>
      <c r="BS1399">
        <v>3924</v>
      </c>
      <c r="BT1399">
        <v>4174</v>
      </c>
    </row>
    <row r="1400" spans="1:72">
      <c r="A1400" t="s">
        <v>3750</v>
      </c>
      <c r="B1400" t="s">
        <v>259</v>
      </c>
      <c r="C1400">
        <v>2020</v>
      </c>
      <c r="D1400" t="s">
        <v>223</v>
      </c>
      <c r="E1400">
        <v>3</v>
      </c>
      <c r="G1400" t="s">
        <v>260</v>
      </c>
      <c r="H1400" t="s">
        <v>1664</v>
      </c>
      <c r="I1400">
        <v>164137491613</v>
      </c>
      <c r="J1400">
        <v>27747008668</v>
      </c>
      <c r="K1400">
        <v>14575230275</v>
      </c>
      <c r="L1400">
        <v>20396740280</v>
      </c>
      <c r="M1400">
        <v>20396740280</v>
      </c>
      <c r="N1400">
        <v>115603571825</v>
      </c>
      <c r="O1400">
        <v>79495996591</v>
      </c>
      <c r="P1400">
        <v>65446449708</v>
      </c>
      <c r="Q1400">
        <v>19012905952</v>
      </c>
      <c r="R1400">
        <v>68416690806</v>
      </c>
      <c r="S1400">
        <v>65446449708</v>
      </c>
      <c r="T1400">
        <v>60367048740</v>
      </c>
      <c r="U1400">
        <v>17896878799</v>
      </c>
      <c r="V1400">
        <v>60367048740</v>
      </c>
      <c r="W1400">
        <v>61831547352</v>
      </c>
      <c r="X1400">
        <v>17896878799</v>
      </c>
      <c r="Y1400">
        <v>2999</v>
      </c>
      <c r="Z1400">
        <v>863</v>
      </c>
      <c r="AA1400">
        <v>863</v>
      </c>
      <c r="AB1400">
        <v>60367048740</v>
      </c>
      <c r="AC1400">
        <v>1542927356</v>
      </c>
      <c r="AD1400">
        <v>60367048740</v>
      </c>
      <c r="AE1400">
        <v>42470169941</v>
      </c>
      <c r="AF1400">
        <v>1562</v>
      </c>
      <c r="AG1400">
        <v>1562</v>
      </c>
      <c r="AH1400">
        <v>1562</v>
      </c>
      <c r="AI1400">
        <v>46433543756</v>
      </c>
      <c r="AJ1400">
        <v>42470169941</v>
      </c>
      <c r="AK1400">
        <v>16059408466</v>
      </c>
      <c r="AL1400">
        <v>30720106678</v>
      </c>
      <c r="AM1400">
        <v>44335323096</v>
      </c>
      <c r="AN1400">
        <v>60367048740</v>
      </c>
      <c r="AO1400">
        <v>67894776222</v>
      </c>
      <c r="AP1400">
        <v>67894776222</v>
      </c>
      <c r="AQ1400">
        <v>62971797939</v>
      </c>
      <c r="AR1400">
        <v>23456969180</v>
      </c>
      <c r="AS1400">
        <v>7711190217</v>
      </c>
      <c r="AT1400">
        <v>60277038107</v>
      </c>
      <c r="AU1400">
        <v>59357895905</v>
      </c>
      <c r="AV1400">
        <v>17080603283</v>
      </c>
      <c r="AW1400">
        <v>59395680590</v>
      </c>
      <c r="AX1400">
        <v>60367048740</v>
      </c>
      <c r="AY1400">
        <v>17896878799</v>
      </c>
      <c r="AZ1400">
        <v>62429414063</v>
      </c>
      <c r="BA1400">
        <v>14468960680</v>
      </c>
      <c r="BB1400">
        <v>5535988733</v>
      </c>
      <c r="BC1400">
        <v>40151300000</v>
      </c>
      <c r="BD1400">
        <v>164137491613</v>
      </c>
      <c r="BE1400">
        <v>101000300935</v>
      </c>
      <c r="BF1400">
        <v>1</v>
      </c>
      <c r="BG1400">
        <v>1</v>
      </c>
      <c r="BH1400">
        <v>1</v>
      </c>
      <c r="BI1400">
        <v>60367048740</v>
      </c>
      <c r="BJ1400">
        <v>32968656181</v>
      </c>
      <c r="BK1400">
        <v>66910948320</v>
      </c>
      <c r="BL1400">
        <v>65446449708</v>
      </c>
      <c r="BM1400">
        <v>32477793527</v>
      </c>
      <c r="BN1400">
        <v>9575229979</v>
      </c>
      <c r="BO1400">
        <v>63137190678</v>
      </c>
      <c r="BP1400">
        <v>32968656181</v>
      </c>
      <c r="BQ1400">
        <v>863</v>
      </c>
      <c r="BR1400">
        <v>1478</v>
      </c>
      <c r="BS1400">
        <v>863</v>
      </c>
      <c r="BT1400">
        <v>1860</v>
      </c>
    </row>
    <row r="1401" spans="1:72">
      <c r="A1401" t="s">
        <v>1686</v>
      </c>
      <c r="B1401" t="s">
        <v>39</v>
      </c>
      <c r="C1401">
        <v>2020</v>
      </c>
      <c r="D1401" t="s">
        <v>218</v>
      </c>
      <c r="E1401">
        <v>4</v>
      </c>
      <c r="G1401" t="s">
        <v>262</v>
      </c>
      <c r="H1401" t="s">
        <v>1664</v>
      </c>
      <c r="I1401">
        <v>43062762011</v>
      </c>
      <c r="J1401">
        <v>2432567914</v>
      </c>
      <c r="K1401">
        <v>1437598075</v>
      </c>
      <c r="L1401">
        <v>2607490667</v>
      </c>
      <c r="M1401">
        <v>2607490667</v>
      </c>
      <c r="N1401">
        <v>22672066024</v>
      </c>
      <c r="O1401">
        <v>21289880413</v>
      </c>
      <c r="P1401">
        <v>6306430721</v>
      </c>
      <c r="Q1401">
        <v>6306430721</v>
      </c>
      <c r="R1401">
        <v>7905173058</v>
      </c>
      <c r="S1401">
        <v>6306430721</v>
      </c>
      <c r="T1401">
        <v>6113751534</v>
      </c>
      <c r="U1401">
        <v>6113751534</v>
      </c>
      <c r="V1401">
        <v>6113751534</v>
      </c>
      <c r="W1401">
        <v>6524167337</v>
      </c>
      <c r="X1401">
        <v>6113751534</v>
      </c>
      <c r="Y1401">
        <v>4329</v>
      </c>
      <c r="Z1401">
        <v>245</v>
      </c>
      <c r="AA1401">
        <v>245</v>
      </c>
      <c r="AB1401">
        <v>6113751534</v>
      </c>
      <c r="AC1401">
        <v>2356687750</v>
      </c>
      <c r="AM1401">
        <v>14348726092</v>
      </c>
      <c r="AN1401">
        <v>6113751534</v>
      </c>
      <c r="AO1401">
        <v>6730624366</v>
      </c>
      <c r="AP1401">
        <v>6730624366</v>
      </c>
      <c r="AQ1401">
        <v>6226141118</v>
      </c>
      <c r="AR1401">
        <v>6226141118</v>
      </c>
      <c r="AS1401">
        <v>572592447</v>
      </c>
      <c r="AT1401">
        <v>6107765574</v>
      </c>
      <c r="AU1401">
        <v>5853692378</v>
      </c>
      <c r="AV1401">
        <v>5853692378</v>
      </c>
      <c r="AW1401">
        <v>5701575544</v>
      </c>
      <c r="AX1401">
        <v>6113751534</v>
      </c>
      <c r="AY1401">
        <v>6113751534</v>
      </c>
      <c r="AZ1401">
        <v>6559340239</v>
      </c>
      <c r="BB1401">
        <v>188494883</v>
      </c>
      <c r="BD1401">
        <v>43062762011</v>
      </c>
      <c r="BE1401">
        <v>43062762011</v>
      </c>
      <c r="BF1401">
        <v>1</v>
      </c>
      <c r="BG1401">
        <v>1</v>
      </c>
      <c r="BI1401">
        <v>6113751534</v>
      </c>
      <c r="BK1401">
        <v>6716846524</v>
      </c>
      <c r="BL1401">
        <v>6306430721</v>
      </c>
      <c r="BM1401">
        <v>6306430721</v>
      </c>
      <c r="BN1401">
        <v>4231933629</v>
      </c>
      <c r="BQ1401">
        <v>245</v>
      </c>
      <c r="BR1401">
        <v>3813</v>
      </c>
      <c r="BS1401">
        <v>245</v>
      </c>
      <c r="BT1401">
        <v>137</v>
      </c>
    </row>
    <row r="1402" spans="1:72">
      <c r="A1402" t="s">
        <v>1687</v>
      </c>
      <c r="B1402" t="s">
        <v>40</v>
      </c>
      <c r="C1402">
        <v>2020</v>
      </c>
      <c r="D1402" t="s">
        <v>212</v>
      </c>
      <c r="E1402">
        <v>4</v>
      </c>
      <c r="G1402" t="s">
        <v>264</v>
      </c>
      <c r="H1402" t="s">
        <v>1664</v>
      </c>
      <c r="I1402">
        <v>169301273718</v>
      </c>
      <c r="J1402">
        <v>3174125355</v>
      </c>
      <c r="K1402">
        <v>3143353104</v>
      </c>
      <c r="L1402">
        <v>3938698047</v>
      </c>
      <c r="M1402">
        <v>3938698047</v>
      </c>
      <c r="N1402">
        <v>32735124314</v>
      </c>
      <c r="O1402">
        <v>30229398807</v>
      </c>
      <c r="P1402">
        <v>12856292139</v>
      </c>
      <c r="Q1402">
        <v>12856292139</v>
      </c>
      <c r="R1402">
        <v>12981275413</v>
      </c>
      <c r="S1402">
        <v>12856292139</v>
      </c>
      <c r="T1402">
        <v>12420977136</v>
      </c>
      <c r="U1402">
        <v>12420977136</v>
      </c>
      <c r="V1402">
        <v>12420977136</v>
      </c>
      <c r="W1402">
        <v>12609516695</v>
      </c>
      <c r="X1402">
        <v>12420977136</v>
      </c>
      <c r="Y1402">
        <v>5282</v>
      </c>
      <c r="Z1402">
        <v>288</v>
      </c>
      <c r="AA1402">
        <v>288</v>
      </c>
      <c r="AB1402">
        <v>12420977136</v>
      </c>
      <c r="AC1402">
        <v>3222507170</v>
      </c>
      <c r="AM1402">
        <v>14991709870</v>
      </c>
      <c r="AN1402">
        <v>12420977136</v>
      </c>
      <c r="AO1402">
        <v>12588669252</v>
      </c>
      <c r="AP1402">
        <v>12588669252</v>
      </c>
      <c r="AQ1402">
        <v>13056686339</v>
      </c>
      <c r="AR1402">
        <v>13056686339</v>
      </c>
      <c r="AS1402">
        <v>768503372</v>
      </c>
      <c r="AT1402">
        <v>12419490583</v>
      </c>
      <c r="AU1402">
        <v>12052160178</v>
      </c>
      <c r="AV1402">
        <v>12052160178</v>
      </c>
      <c r="AW1402">
        <v>11528504431</v>
      </c>
      <c r="AX1402">
        <v>12420977136</v>
      </c>
      <c r="AY1402">
        <v>12420977136</v>
      </c>
      <c r="AZ1402">
        <v>13175858206</v>
      </c>
      <c r="BB1402">
        <v>411722000</v>
      </c>
      <c r="BD1402">
        <v>169301273718</v>
      </c>
      <c r="BE1402">
        <v>169301273718</v>
      </c>
      <c r="BF1402">
        <v>1</v>
      </c>
      <c r="BG1402">
        <v>1</v>
      </c>
      <c r="BI1402">
        <v>12420977136</v>
      </c>
      <c r="BK1402">
        <v>13044831698</v>
      </c>
      <c r="BL1402">
        <v>12856292139</v>
      </c>
      <c r="BM1402">
        <v>12856292139</v>
      </c>
      <c r="BN1402">
        <v>9497990910</v>
      </c>
      <c r="BQ1402">
        <v>288</v>
      </c>
      <c r="BR1402">
        <v>4460</v>
      </c>
      <c r="BS1402">
        <v>288</v>
      </c>
      <c r="BT1402">
        <v>213</v>
      </c>
    </row>
    <row r="1403" spans="1:72">
      <c r="A1403" t="s">
        <v>1688</v>
      </c>
      <c r="B1403" t="s">
        <v>41</v>
      </c>
      <c r="C1403">
        <v>2020</v>
      </c>
      <c r="D1403" t="s">
        <v>215</v>
      </c>
      <c r="E1403">
        <v>5</v>
      </c>
      <c r="G1403" t="s">
        <v>266</v>
      </c>
      <c r="H1403" t="s">
        <v>1664</v>
      </c>
      <c r="I1403">
        <v>100724103816</v>
      </c>
      <c r="J1403">
        <v>4418719329</v>
      </c>
      <c r="K1403">
        <v>3219750739</v>
      </c>
      <c r="L1403">
        <v>5823447223</v>
      </c>
      <c r="M1403">
        <v>5823447223</v>
      </c>
      <c r="N1403">
        <v>44774374916</v>
      </c>
      <c r="O1403">
        <v>29346771549</v>
      </c>
      <c r="P1403">
        <v>14038521053</v>
      </c>
      <c r="Q1403">
        <v>14038521053</v>
      </c>
      <c r="R1403">
        <v>15569917561</v>
      </c>
      <c r="S1403">
        <v>14038521053</v>
      </c>
      <c r="T1403">
        <v>13451717513</v>
      </c>
      <c r="U1403">
        <v>13451717513</v>
      </c>
      <c r="V1403">
        <v>13451717513</v>
      </c>
      <c r="W1403">
        <v>14246401147</v>
      </c>
      <c r="X1403">
        <v>13451717513</v>
      </c>
      <c r="Y1403">
        <v>5693</v>
      </c>
      <c r="Z1403">
        <v>377</v>
      </c>
      <c r="AA1403">
        <v>377</v>
      </c>
      <c r="AB1403">
        <v>13451717513</v>
      </c>
      <c r="AC1403">
        <v>3141424623</v>
      </c>
      <c r="AM1403">
        <v>17312091793</v>
      </c>
      <c r="AN1403">
        <v>13451717513</v>
      </c>
      <c r="AO1403">
        <v>14755199846</v>
      </c>
      <c r="AP1403">
        <v>14755199846</v>
      </c>
      <c r="AQ1403">
        <v>14017676603</v>
      </c>
      <c r="AR1403">
        <v>14017676603</v>
      </c>
      <c r="AS1403">
        <v>3745932269</v>
      </c>
      <c r="AT1403">
        <v>13441346646</v>
      </c>
      <c r="AU1403">
        <v>12507913519</v>
      </c>
      <c r="AV1403">
        <v>12507913519</v>
      </c>
      <c r="AW1403">
        <v>12744960390</v>
      </c>
      <c r="AX1403">
        <v>13451717513</v>
      </c>
      <c r="AY1403">
        <v>13451717513</v>
      </c>
      <c r="AZ1403">
        <v>14392800775</v>
      </c>
      <c r="BB1403">
        <v>2995277000</v>
      </c>
      <c r="BD1403">
        <v>100724103816</v>
      </c>
      <c r="BE1403">
        <v>100724103816</v>
      </c>
      <c r="BF1403">
        <v>1</v>
      </c>
      <c r="BG1403">
        <v>1</v>
      </c>
      <c r="BI1403">
        <v>13451717513</v>
      </c>
      <c r="BK1403">
        <v>14833204687</v>
      </c>
      <c r="BL1403">
        <v>14038521053</v>
      </c>
      <c r="BM1403">
        <v>14038521053</v>
      </c>
      <c r="BN1403">
        <v>7390749683</v>
      </c>
      <c r="BQ1403">
        <v>377</v>
      </c>
      <c r="BR1403">
        <v>3787</v>
      </c>
      <c r="BS1403">
        <v>377</v>
      </c>
      <c r="BT1403">
        <v>209</v>
      </c>
    </row>
    <row r="1404" spans="1:72">
      <c r="A1404" t="s">
        <v>1689</v>
      </c>
      <c r="B1404" t="s">
        <v>42</v>
      </c>
      <c r="C1404">
        <v>2020</v>
      </c>
      <c r="D1404" t="s">
        <v>218</v>
      </c>
      <c r="E1404">
        <v>3</v>
      </c>
      <c r="G1404" t="s">
        <v>268</v>
      </c>
      <c r="H1404" t="s">
        <v>1664</v>
      </c>
      <c r="I1404">
        <v>71549763159</v>
      </c>
      <c r="J1404">
        <v>4019938711</v>
      </c>
      <c r="K1404">
        <v>1934952918</v>
      </c>
      <c r="L1404">
        <v>5159851639</v>
      </c>
      <c r="M1404">
        <v>5159851639</v>
      </c>
      <c r="N1404">
        <v>42510616583</v>
      </c>
      <c r="O1404">
        <v>39162744405</v>
      </c>
      <c r="P1404">
        <v>8927797563</v>
      </c>
      <c r="Q1404">
        <v>8927797563</v>
      </c>
      <c r="R1404">
        <v>9969616657</v>
      </c>
      <c r="S1404">
        <v>8927797563</v>
      </c>
      <c r="T1404">
        <v>8784685381</v>
      </c>
      <c r="U1404">
        <v>8784685381</v>
      </c>
      <c r="V1404">
        <v>8784685381</v>
      </c>
      <c r="W1404">
        <v>8930294783</v>
      </c>
      <c r="X1404">
        <v>8784685381</v>
      </c>
      <c r="Y1404">
        <v>3319</v>
      </c>
      <c r="Z1404">
        <v>272</v>
      </c>
      <c r="AA1404">
        <v>272</v>
      </c>
      <c r="AB1404">
        <v>8784685381</v>
      </c>
      <c r="AC1404">
        <v>1974050073</v>
      </c>
      <c r="AM1404">
        <v>28119417173</v>
      </c>
      <c r="AN1404">
        <v>8784685381</v>
      </c>
      <c r="AO1404">
        <v>8762428784</v>
      </c>
      <c r="AP1404">
        <v>8762428784</v>
      </c>
      <c r="AQ1404">
        <v>9016672421</v>
      </c>
      <c r="AR1404">
        <v>9016672421</v>
      </c>
      <c r="AS1404">
        <v>1375527169</v>
      </c>
      <c r="AT1404">
        <v>8780834087</v>
      </c>
      <c r="AU1404">
        <v>8285835734</v>
      </c>
      <c r="AV1404">
        <v>8285835734</v>
      </c>
      <c r="AW1404">
        <v>8231449396</v>
      </c>
      <c r="AX1404">
        <v>8784685381</v>
      </c>
      <c r="AY1404">
        <v>8784685381</v>
      </c>
      <c r="AZ1404">
        <v>9714584857</v>
      </c>
      <c r="BB1404">
        <v>749644000</v>
      </c>
      <c r="BD1404">
        <v>71549763159</v>
      </c>
      <c r="BE1404">
        <v>71549763159</v>
      </c>
      <c r="BF1404">
        <v>1</v>
      </c>
      <c r="BG1404">
        <v>1</v>
      </c>
      <c r="BI1404">
        <v>8784685381</v>
      </c>
      <c r="BK1404">
        <v>9073406965</v>
      </c>
      <c r="BL1404">
        <v>8927797563</v>
      </c>
      <c r="BM1404">
        <v>8927797563</v>
      </c>
      <c r="BN1404">
        <v>5294425577</v>
      </c>
      <c r="BQ1404">
        <v>272</v>
      </c>
      <c r="BR1404">
        <v>1984</v>
      </c>
      <c r="BS1404">
        <v>272</v>
      </c>
      <c r="BT1404">
        <v>160</v>
      </c>
    </row>
    <row r="1405" spans="1:72">
      <c r="A1405" t="s">
        <v>2030</v>
      </c>
      <c r="B1405" t="s">
        <v>269</v>
      </c>
      <c r="C1405">
        <v>2020</v>
      </c>
      <c r="D1405" t="s">
        <v>215</v>
      </c>
      <c r="E1405">
        <v>6</v>
      </c>
      <c r="G1405" t="s">
        <v>270</v>
      </c>
      <c r="H1405" t="s">
        <v>1664</v>
      </c>
      <c r="I1405">
        <v>229782415731</v>
      </c>
      <c r="J1405">
        <v>17403238179</v>
      </c>
      <c r="K1405">
        <v>11025390431</v>
      </c>
      <c r="L1405">
        <v>22964076060</v>
      </c>
      <c r="M1405">
        <v>22964076060</v>
      </c>
      <c r="N1405">
        <v>173916749520</v>
      </c>
      <c r="O1405">
        <v>109251227054</v>
      </c>
      <c r="P1405">
        <v>45594866833</v>
      </c>
      <c r="Q1405">
        <v>45594866833</v>
      </c>
      <c r="R1405">
        <v>51377289834</v>
      </c>
      <c r="S1405">
        <v>45594866833</v>
      </c>
      <c r="T1405">
        <v>43827457462</v>
      </c>
      <c r="U1405">
        <v>43827457462</v>
      </c>
      <c r="V1405">
        <v>43827457462</v>
      </c>
      <c r="W1405">
        <v>47023070203</v>
      </c>
      <c r="X1405">
        <v>43827457462</v>
      </c>
      <c r="Y1405">
        <v>10448</v>
      </c>
      <c r="Z1405">
        <v>1044</v>
      </c>
      <c r="AA1405">
        <v>1044</v>
      </c>
      <c r="AB1405">
        <v>43827457462</v>
      </c>
      <c r="AC1405">
        <v>5632799777</v>
      </c>
      <c r="AM1405">
        <v>61665550315</v>
      </c>
      <c r="AN1405">
        <v>43827457462</v>
      </c>
      <c r="AO1405">
        <v>48614936070</v>
      </c>
      <c r="AP1405">
        <v>48614936070</v>
      </c>
      <c r="AQ1405">
        <v>46638065986</v>
      </c>
      <c r="AR1405">
        <v>46638065986</v>
      </c>
      <c r="AS1405">
        <v>17589801346</v>
      </c>
      <c r="AT1405">
        <v>43720419279</v>
      </c>
      <c r="AU1405">
        <v>41714087595</v>
      </c>
      <c r="AV1405">
        <v>41714087595</v>
      </c>
      <c r="AW1405">
        <v>42109261636</v>
      </c>
      <c r="AX1405">
        <v>43827457462</v>
      </c>
      <c r="AY1405">
        <v>43827457462</v>
      </c>
      <c r="AZ1405">
        <v>47108995948</v>
      </c>
      <c r="BB1405">
        <v>11533406559</v>
      </c>
      <c r="BD1405">
        <v>229782415731</v>
      </c>
      <c r="BE1405">
        <v>229782415731</v>
      </c>
      <c r="BF1405">
        <v>1</v>
      </c>
      <c r="BG1405">
        <v>1</v>
      </c>
      <c r="BI1405">
        <v>43827457462</v>
      </c>
      <c r="BK1405">
        <v>48790479574</v>
      </c>
      <c r="BL1405">
        <v>45594866833</v>
      </c>
      <c r="BM1405">
        <v>45594866833</v>
      </c>
      <c r="BN1405">
        <v>21585023105</v>
      </c>
      <c r="BQ1405">
        <v>1044</v>
      </c>
      <c r="BR1405">
        <v>4922</v>
      </c>
      <c r="BS1405">
        <v>1044</v>
      </c>
      <c r="BT1405">
        <v>1428</v>
      </c>
    </row>
    <row r="1406" spans="1:72">
      <c r="A1406" t="s">
        <v>1690</v>
      </c>
      <c r="B1406" t="s">
        <v>44</v>
      </c>
      <c r="C1406">
        <v>2020</v>
      </c>
      <c r="D1406" t="s">
        <v>215</v>
      </c>
      <c r="E1406">
        <v>3</v>
      </c>
      <c r="G1406" t="s">
        <v>272</v>
      </c>
      <c r="H1406" t="s">
        <v>1664</v>
      </c>
      <c r="I1406">
        <v>107666947020</v>
      </c>
      <c r="J1406">
        <v>1058036064</v>
      </c>
      <c r="K1406">
        <v>1057377352</v>
      </c>
      <c r="L1406">
        <v>3469929672</v>
      </c>
      <c r="M1406">
        <v>3469929672</v>
      </c>
      <c r="N1406">
        <v>35649312564</v>
      </c>
      <c r="O1406">
        <v>15969648575</v>
      </c>
      <c r="P1406">
        <v>8677776867</v>
      </c>
      <c r="Q1406">
        <v>8677776867</v>
      </c>
      <c r="R1406">
        <v>10452285698</v>
      </c>
      <c r="S1406">
        <v>8677776867</v>
      </c>
      <c r="T1406">
        <v>8431136231</v>
      </c>
      <c r="U1406">
        <v>8431136231</v>
      </c>
      <c r="V1406">
        <v>8431136231</v>
      </c>
      <c r="W1406">
        <v>8675139683</v>
      </c>
      <c r="X1406">
        <v>8431136231</v>
      </c>
      <c r="Y1406">
        <v>2682</v>
      </c>
      <c r="Z1406">
        <v>249</v>
      </c>
      <c r="AA1406">
        <v>249</v>
      </c>
      <c r="AB1406">
        <v>8431136231</v>
      </c>
      <c r="AC1406">
        <v>1524040104</v>
      </c>
      <c r="AM1406">
        <v>11603977962</v>
      </c>
      <c r="AN1406">
        <v>8431136231</v>
      </c>
      <c r="AO1406">
        <v>8964083408</v>
      </c>
      <c r="AP1406">
        <v>8964083408</v>
      </c>
      <c r="AQ1406">
        <v>8918677391</v>
      </c>
      <c r="AR1406">
        <v>8918677391</v>
      </c>
      <c r="AS1406">
        <v>1377707472</v>
      </c>
      <c r="AT1406">
        <v>8430569328</v>
      </c>
      <c r="AU1406">
        <v>8158785169</v>
      </c>
      <c r="AV1406">
        <v>8158785169</v>
      </c>
      <c r="AW1406">
        <v>8184698718</v>
      </c>
      <c r="AX1406">
        <v>8431136231</v>
      </c>
      <c r="AY1406">
        <v>8431136231</v>
      </c>
      <c r="AZ1406">
        <v>9456390474</v>
      </c>
      <c r="BB1406">
        <v>1073545000</v>
      </c>
      <c r="BD1406">
        <v>107666947020</v>
      </c>
      <c r="BE1406">
        <v>107666947020</v>
      </c>
      <c r="BF1406">
        <v>1</v>
      </c>
      <c r="BG1406">
        <v>1</v>
      </c>
      <c r="BI1406">
        <v>8431136231</v>
      </c>
      <c r="BK1406">
        <v>8921780319</v>
      </c>
      <c r="BL1406">
        <v>8677776867</v>
      </c>
      <c r="BM1406">
        <v>8677776867</v>
      </c>
      <c r="BN1406">
        <v>5207196114</v>
      </c>
      <c r="BQ1406">
        <v>249</v>
      </c>
      <c r="BR1406">
        <v>1907</v>
      </c>
      <c r="BS1406">
        <v>249</v>
      </c>
      <c r="BT1406">
        <v>229</v>
      </c>
    </row>
    <row r="1407" spans="1:72">
      <c r="A1407" t="s">
        <v>1691</v>
      </c>
      <c r="B1407" t="s">
        <v>45</v>
      </c>
      <c r="C1407">
        <v>2020</v>
      </c>
      <c r="D1407" t="s">
        <v>231</v>
      </c>
      <c r="E1407">
        <v>3</v>
      </c>
      <c r="G1407" t="s">
        <v>274</v>
      </c>
      <c r="H1407" t="s">
        <v>1664</v>
      </c>
      <c r="I1407">
        <v>93109749438</v>
      </c>
      <c r="J1407">
        <v>3899972058</v>
      </c>
      <c r="K1407">
        <v>2724717070</v>
      </c>
      <c r="L1407">
        <v>4318463455</v>
      </c>
      <c r="M1407">
        <v>4318463455</v>
      </c>
      <c r="N1407">
        <v>22809019324</v>
      </c>
      <c r="O1407">
        <v>18857268867</v>
      </c>
      <c r="P1407">
        <v>8088354832</v>
      </c>
      <c r="Q1407">
        <v>8088354832</v>
      </c>
      <c r="R1407">
        <v>9853209483</v>
      </c>
      <c r="S1407">
        <v>8088354832</v>
      </c>
      <c r="T1407">
        <v>7844354377</v>
      </c>
      <c r="U1407">
        <v>7844354377</v>
      </c>
      <c r="V1407">
        <v>7844354377</v>
      </c>
      <c r="W1407">
        <v>8054413910</v>
      </c>
      <c r="X1407">
        <v>7844354377</v>
      </c>
      <c r="Y1407">
        <v>2809</v>
      </c>
      <c r="Z1407">
        <v>204</v>
      </c>
      <c r="AA1407">
        <v>204</v>
      </c>
      <c r="AB1407">
        <v>7844354377</v>
      </c>
      <c r="AC1407">
        <v>1648837360</v>
      </c>
      <c r="AM1407">
        <v>13386224292</v>
      </c>
      <c r="AN1407">
        <v>7844354377</v>
      </c>
      <c r="AO1407">
        <v>7847554470</v>
      </c>
      <c r="AP1407">
        <v>7847554470</v>
      </c>
      <c r="AQ1407">
        <v>7936661845</v>
      </c>
      <c r="AR1407">
        <v>7936661845</v>
      </c>
      <c r="AS1407">
        <v>1440177729</v>
      </c>
      <c r="AT1407">
        <v>7844122068</v>
      </c>
      <c r="AU1407">
        <v>7591650866</v>
      </c>
      <c r="AV1407">
        <v>7591650866</v>
      </c>
      <c r="AW1407">
        <v>6699704729</v>
      </c>
      <c r="AX1407">
        <v>7844354377</v>
      </c>
      <c r="AY1407">
        <v>7844354377</v>
      </c>
      <c r="AZ1407">
        <v>7961813088</v>
      </c>
      <c r="BB1407">
        <v>815700000</v>
      </c>
      <c r="BD1407">
        <v>93109749438</v>
      </c>
      <c r="BE1407">
        <v>93109749438</v>
      </c>
      <c r="BF1407">
        <v>1</v>
      </c>
      <c r="BG1407">
        <v>1</v>
      </c>
      <c r="BI1407">
        <v>7844354377</v>
      </c>
      <c r="BK1407">
        <v>8298414365</v>
      </c>
      <c r="BL1407">
        <v>8088354832</v>
      </c>
      <c r="BM1407">
        <v>8088354832</v>
      </c>
      <c r="BN1407">
        <v>5127785498</v>
      </c>
      <c r="BQ1407">
        <v>204</v>
      </c>
      <c r="BR1407">
        <v>2022</v>
      </c>
      <c r="BS1407">
        <v>204</v>
      </c>
      <c r="BT1407">
        <v>104</v>
      </c>
    </row>
    <row r="1408" spans="1:72">
      <c r="A1408" t="s">
        <v>1692</v>
      </c>
      <c r="B1408" t="s">
        <v>46</v>
      </c>
      <c r="C1408">
        <v>2020</v>
      </c>
      <c r="D1408" t="s">
        <v>215</v>
      </c>
      <c r="E1408">
        <v>4</v>
      </c>
      <c r="G1408" t="s">
        <v>276</v>
      </c>
      <c r="H1408" t="s">
        <v>1664</v>
      </c>
      <c r="I1408">
        <v>44666062359</v>
      </c>
      <c r="J1408">
        <v>5148507591</v>
      </c>
      <c r="K1408">
        <v>2264224313</v>
      </c>
      <c r="L1408">
        <v>3563894795</v>
      </c>
      <c r="M1408">
        <v>3563894795</v>
      </c>
      <c r="N1408">
        <v>37600268744</v>
      </c>
      <c r="O1408">
        <v>29103896436</v>
      </c>
      <c r="P1408">
        <v>10545418403</v>
      </c>
      <c r="Q1408">
        <v>10545418403</v>
      </c>
      <c r="R1408">
        <v>10222175371</v>
      </c>
      <c r="S1408">
        <v>10545418403</v>
      </c>
      <c r="T1408">
        <v>10277542640</v>
      </c>
      <c r="U1408">
        <v>10277542640</v>
      </c>
      <c r="V1408">
        <v>10277542640</v>
      </c>
      <c r="W1408">
        <v>10829585526</v>
      </c>
      <c r="X1408">
        <v>10277542640</v>
      </c>
      <c r="Y1408">
        <v>4827</v>
      </c>
      <c r="Z1408">
        <v>297</v>
      </c>
      <c r="AA1408">
        <v>297</v>
      </c>
      <c r="AB1408">
        <v>10277542640</v>
      </c>
      <c r="AC1408">
        <v>2698844554</v>
      </c>
      <c r="AM1408">
        <v>17195850656</v>
      </c>
      <c r="AN1408">
        <v>10277542640</v>
      </c>
      <c r="AO1408">
        <v>10661585302</v>
      </c>
      <c r="AP1408">
        <v>10661585302</v>
      </c>
      <c r="AQ1408">
        <v>10914295777</v>
      </c>
      <c r="AR1408">
        <v>10914295777</v>
      </c>
      <c r="AS1408">
        <v>2440168711</v>
      </c>
      <c r="AT1408">
        <v>10273541971</v>
      </c>
      <c r="AU1408">
        <v>9809937175</v>
      </c>
      <c r="AV1408">
        <v>9809937175</v>
      </c>
      <c r="AW1408">
        <v>9600169225</v>
      </c>
      <c r="AX1408">
        <v>10277542640</v>
      </c>
      <c r="AY1408">
        <v>10277542640</v>
      </c>
      <c r="AZ1408">
        <v>10827578920</v>
      </c>
      <c r="BB1408">
        <v>1407004000</v>
      </c>
      <c r="BD1408">
        <v>44666062359</v>
      </c>
      <c r="BE1408">
        <v>44666062359</v>
      </c>
      <c r="BF1408">
        <v>1</v>
      </c>
      <c r="BG1408">
        <v>1</v>
      </c>
      <c r="BI1408">
        <v>10277542640</v>
      </c>
      <c r="BK1408">
        <v>11097461289</v>
      </c>
      <c r="BL1408">
        <v>10545418403</v>
      </c>
      <c r="BM1408">
        <v>10545418403</v>
      </c>
      <c r="BN1408">
        <v>6132292993</v>
      </c>
      <c r="BQ1408">
        <v>297</v>
      </c>
      <c r="BR1408">
        <v>3452</v>
      </c>
      <c r="BS1408">
        <v>297</v>
      </c>
      <c r="BT1408">
        <v>215</v>
      </c>
    </row>
    <row r="1409" spans="1:72">
      <c r="A1409" t="s">
        <v>1693</v>
      </c>
      <c r="B1409" t="s">
        <v>47</v>
      </c>
      <c r="C1409">
        <v>2020</v>
      </c>
      <c r="D1409" t="s">
        <v>218</v>
      </c>
      <c r="E1409">
        <v>5</v>
      </c>
      <c r="G1409" t="s">
        <v>278</v>
      </c>
      <c r="H1409" t="s">
        <v>1664</v>
      </c>
      <c r="I1409">
        <v>175917885416</v>
      </c>
      <c r="J1409">
        <v>1904216248</v>
      </c>
      <c r="K1409">
        <v>1632896304</v>
      </c>
      <c r="L1409">
        <v>9196378524</v>
      </c>
      <c r="M1409">
        <v>9196378524</v>
      </c>
      <c r="N1409">
        <v>35960015925</v>
      </c>
      <c r="O1409">
        <v>34199297893</v>
      </c>
      <c r="P1409">
        <v>11281440233</v>
      </c>
      <c r="Q1409">
        <v>11281440233</v>
      </c>
      <c r="R1409">
        <v>11465111661</v>
      </c>
      <c r="S1409">
        <v>11281440233</v>
      </c>
      <c r="T1409">
        <v>10844839504</v>
      </c>
      <c r="U1409">
        <v>10844839504</v>
      </c>
      <c r="V1409">
        <v>10844839504</v>
      </c>
      <c r="W1409">
        <v>11386143885</v>
      </c>
      <c r="X1409">
        <v>10844839504</v>
      </c>
      <c r="Y1409">
        <v>6323</v>
      </c>
      <c r="Z1409">
        <v>335</v>
      </c>
      <c r="AA1409">
        <v>335</v>
      </c>
      <c r="AB1409">
        <v>10844839504</v>
      </c>
      <c r="AC1409">
        <v>3625287099</v>
      </c>
      <c r="AM1409">
        <v>30649057479</v>
      </c>
      <c r="AN1409">
        <v>10844839504</v>
      </c>
      <c r="AO1409">
        <v>11432619199</v>
      </c>
      <c r="AP1409">
        <v>11432619199</v>
      </c>
      <c r="AQ1409">
        <v>11576125511</v>
      </c>
      <c r="AR1409">
        <v>11576125511</v>
      </c>
      <c r="AS1409">
        <v>1661984588</v>
      </c>
      <c r="AT1409">
        <v>10835283983</v>
      </c>
      <c r="AU1409">
        <v>10004952801</v>
      </c>
      <c r="AV1409">
        <v>10004952801</v>
      </c>
      <c r="AW1409">
        <v>9730260257</v>
      </c>
      <c r="AX1409">
        <v>10844839504</v>
      </c>
      <c r="AY1409">
        <v>10844839504</v>
      </c>
      <c r="AZ1409">
        <v>11683969889</v>
      </c>
      <c r="BB1409">
        <v>1450278000</v>
      </c>
      <c r="BD1409">
        <v>175917885416</v>
      </c>
      <c r="BE1409">
        <v>175917885416</v>
      </c>
      <c r="BF1409">
        <v>1</v>
      </c>
      <c r="BG1409">
        <v>1</v>
      </c>
      <c r="BI1409">
        <v>10844839504</v>
      </c>
      <c r="BK1409">
        <v>11822744614</v>
      </c>
      <c r="BL1409">
        <v>11281440233</v>
      </c>
      <c r="BM1409">
        <v>11281440233</v>
      </c>
      <c r="BN1409">
        <v>7229972837</v>
      </c>
      <c r="BQ1409">
        <v>335</v>
      </c>
      <c r="BR1409">
        <v>4391</v>
      </c>
      <c r="BS1409">
        <v>335</v>
      </c>
      <c r="BT1409">
        <v>177</v>
      </c>
    </row>
    <row r="1410" spans="1:72">
      <c r="A1410" t="s">
        <v>1694</v>
      </c>
      <c r="B1410" t="s">
        <v>48</v>
      </c>
      <c r="C1410">
        <v>2020</v>
      </c>
      <c r="D1410" t="s">
        <v>231</v>
      </c>
      <c r="E1410">
        <v>6</v>
      </c>
      <c r="G1410" t="s">
        <v>280</v>
      </c>
      <c r="H1410" t="s">
        <v>1664</v>
      </c>
      <c r="I1410">
        <v>111320048652</v>
      </c>
      <c r="J1410">
        <v>8560063862</v>
      </c>
      <c r="K1410">
        <v>4137915844</v>
      </c>
      <c r="L1410">
        <v>6180836291</v>
      </c>
      <c r="M1410">
        <v>6180836291</v>
      </c>
      <c r="N1410">
        <v>54975615174</v>
      </c>
      <c r="O1410">
        <v>44057722858</v>
      </c>
      <c r="P1410">
        <v>18857495127</v>
      </c>
      <c r="Q1410">
        <v>18857495127</v>
      </c>
      <c r="R1410">
        <v>19854602326</v>
      </c>
      <c r="S1410">
        <v>18857495127</v>
      </c>
      <c r="T1410">
        <v>18665740978</v>
      </c>
      <c r="U1410">
        <v>18665740978</v>
      </c>
      <c r="V1410">
        <v>18665740978</v>
      </c>
      <c r="W1410">
        <v>19493587838</v>
      </c>
      <c r="X1410">
        <v>18665740978</v>
      </c>
      <c r="Y1410">
        <v>9600</v>
      </c>
      <c r="Z1410">
        <v>564</v>
      </c>
      <c r="AA1410">
        <v>564</v>
      </c>
      <c r="AB1410">
        <v>18665740978</v>
      </c>
      <c r="AC1410">
        <v>5406461461</v>
      </c>
      <c r="AM1410">
        <v>30859205136</v>
      </c>
      <c r="AN1410">
        <v>18665740978</v>
      </c>
      <c r="AO1410">
        <v>18192444577</v>
      </c>
      <c r="AP1410">
        <v>18192444577</v>
      </c>
      <c r="AQ1410">
        <v>18385792563</v>
      </c>
      <c r="AR1410">
        <v>18385792563</v>
      </c>
      <c r="AS1410">
        <v>3731873264</v>
      </c>
      <c r="AT1410">
        <v>18657913331</v>
      </c>
      <c r="AU1410">
        <v>17709394134</v>
      </c>
      <c r="AV1410">
        <v>17709394134</v>
      </c>
      <c r="AW1410">
        <v>17351256960</v>
      </c>
      <c r="AX1410">
        <v>18665740978</v>
      </c>
      <c r="AY1410">
        <v>18665740978</v>
      </c>
      <c r="AZ1410">
        <v>19768518742</v>
      </c>
      <c r="BB1410">
        <v>2171266000</v>
      </c>
      <c r="BD1410">
        <v>111320048652</v>
      </c>
      <c r="BE1410">
        <v>111320048652</v>
      </c>
      <c r="BF1410">
        <v>1</v>
      </c>
      <c r="BG1410">
        <v>1</v>
      </c>
      <c r="BI1410">
        <v>18665740978</v>
      </c>
      <c r="BK1410">
        <v>19685341987</v>
      </c>
      <c r="BL1410">
        <v>18857495127</v>
      </c>
      <c r="BM1410">
        <v>18857495127</v>
      </c>
      <c r="BN1410">
        <v>11379403366</v>
      </c>
      <c r="BQ1410">
        <v>564</v>
      </c>
      <c r="BR1410">
        <v>7298</v>
      </c>
      <c r="BS1410">
        <v>564</v>
      </c>
      <c r="BT1410">
        <v>309</v>
      </c>
    </row>
    <row r="1411" spans="1:72">
      <c r="A1411" t="s">
        <v>1695</v>
      </c>
      <c r="B1411" t="s">
        <v>49</v>
      </c>
      <c r="C1411">
        <v>2020</v>
      </c>
      <c r="D1411" t="s">
        <v>228</v>
      </c>
      <c r="E1411">
        <v>7</v>
      </c>
      <c r="G1411" t="s">
        <v>282</v>
      </c>
      <c r="H1411" t="s">
        <v>1664</v>
      </c>
      <c r="I1411">
        <v>120829449554</v>
      </c>
      <c r="J1411">
        <v>27253407064</v>
      </c>
      <c r="K1411">
        <v>10869480670</v>
      </c>
      <c r="L1411">
        <v>16625463699</v>
      </c>
      <c r="M1411">
        <v>16625463699</v>
      </c>
      <c r="N1411">
        <v>133925653592</v>
      </c>
      <c r="O1411">
        <v>92129766506</v>
      </c>
      <c r="P1411">
        <v>61696055136</v>
      </c>
      <c r="Q1411">
        <v>25360510621</v>
      </c>
      <c r="R1411">
        <v>68276953464</v>
      </c>
      <c r="S1411">
        <v>61696055136</v>
      </c>
      <c r="T1411">
        <v>58591755674</v>
      </c>
      <c r="U1411">
        <v>24855420282</v>
      </c>
      <c r="V1411">
        <v>58591755674</v>
      </c>
      <c r="W1411">
        <v>60050853211</v>
      </c>
      <c r="X1411">
        <v>24855420282</v>
      </c>
      <c r="Y1411">
        <v>12247</v>
      </c>
      <c r="Z1411">
        <v>1433</v>
      </c>
      <c r="AA1411">
        <v>1433</v>
      </c>
      <c r="AB1411">
        <v>58591755674</v>
      </c>
      <c r="AC1411">
        <v>6989478426</v>
      </c>
      <c r="AD1411">
        <v>58591755674</v>
      </c>
      <c r="AE1411">
        <v>33736335392</v>
      </c>
      <c r="AF1411">
        <v>1496</v>
      </c>
      <c r="AG1411">
        <v>1496</v>
      </c>
      <c r="AH1411">
        <v>1496</v>
      </c>
      <c r="AI1411">
        <v>36335544515</v>
      </c>
      <c r="AJ1411">
        <v>33736335392</v>
      </c>
      <c r="AK1411">
        <v>12299242101</v>
      </c>
      <c r="AL1411">
        <v>26220942831</v>
      </c>
      <c r="AM1411">
        <v>49420419151</v>
      </c>
      <c r="AN1411">
        <v>58591755674</v>
      </c>
      <c r="AO1411">
        <v>61615460860</v>
      </c>
      <c r="AP1411">
        <v>61615460860</v>
      </c>
      <c r="AQ1411">
        <v>61670030085</v>
      </c>
      <c r="AR1411">
        <v>30668181534</v>
      </c>
      <c r="AS1411">
        <v>5944663066</v>
      </c>
      <c r="AT1411">
        <v>58402028925</v>
      </c>
      <c r="AU1411">
        <v>56961923275</v>
      </c>
      <c r="AV1411">
        <v>23600892023</v>
      </c>
      <c r="AW1411">
        <v>58547909869</v>
      </c>
      <c r="AX1411">
        <v>58591755674</v>
      </c>
      <c r="AY1411">
        <v>24855420282</v>
      </c>
      <c r="AZ1411">
        <v>61440237478</v>
      </c>
      <c r="BA1411">
        <v>12417392726</v>
      </c>
      <c r="BB1411">
        <v>4066073000</v>
      </c>
      <c r="BC1411">
        <v>31359031000</v>
      </c>
      <c r="BD1411">
        <v>120829449554</v>
      </c>
      <c r="BE1411">
        <v>88764773067</v>
      </c>
      <c r="BF1411">
        <v>1</v>
      </c>
      <c r="BG1411">
        <v>1</v>
      </c>
      <c r="BH1411">
        <v>1</v>
      </c>
      <c r="BI1411">
        <v>58591755674</v>
      </c>
      <c r="BJ1411">
        <v>30354720681</v>
      </c>
      <c r="BK1411">
        <v>63155152673</v>
      </c>
      <c r="BL1411">
        <v>61696055136</v>
      </c>
      <c r="BM1411">
        <v>31341334455</v>
      </c>
      <c r="BN1411">
        <v>15924922590</v>
      </c>
      <c r="BO1411">
        <v>32064676487</v>
      </c>
      <c r="BP1411">
        <v>30354720681</v>
      </c>
      <c r="BQ1411">
        <v>1433</v>
      </c>
      <c r="BR1411">
        <v>10172</v>
      </c>
      <c r="BS1411">
        <v>1433</v>
      </c>
      <c r="BT1411">
        <v>1822</v>
      </c>
    </row>
    <row r="1412" spans="1:72">
      <c r="A1412" t="s">
        <v>1696</v>
      </c>
      <c r="B1412" t="s">
        <v>50</v>
      </c>
      <c r="C1412">
        <v>2020</v>
      </c>
      <c r="D1412" t="s">
        <v>215</v>
      </c>
      <c r="E1412">
        <v>2</v>
      </c>
      <c r="G1412" t="s">
        <v>284</v>
      </c>
      <c r="H1412" t="s">
        <v>1664</v>
      </c>
      <c r="I1412">
        <v>19029242504</v>
      </c>
      <c r="J1412">
        <v>1943638817</v>
      </c>
      <c r="K1412">
        <v>1264565146</v>
      </c>
      <c r="L1412">
        <v>2146084202</v>
      </c>
      <c r="M1412">
        <v>2146084202</v>
      </c>
      <c r="N1412">
        <v>29051335488</v>
      </c>
      <c r="O1412">
        <v>18059950084</v>
      </c>
      <c r="P1412">
        <v>7226795615</v>
      </c>
      <c r="Q1412">
        <v>7226795615</v>
      </c>
      <c r="R1412">
        <v>7778527219</v>
      </c>
      <c r="S1412">
        <v>7226795615</v>
      </c>
      <c r="T1412">
        <v>7089791179</v>
      </c>
      <c r="U1412">
        <v>7089791179</v>
      </c>
      <c r="V1412">
        <v>7089791179</v>
      </c>
      <c r="W1412">
        <v>7369872709</v>
      </c>
      <c r="X1412">
        <v>7089791179</v>
      </c>
      <c r="Y1412">
        <v>2246</v>
      </c>
      <c r="Z1412">
        <v>199</v>
      </c>
      <c r="AA1412">
        <v>199</v>
      </c>
      <c r="AB1412">
        <v>7089791179</v>
      </c>
      <c r="AC1412">
        <v>1313127765</v>
      </c>
      <c r="AM1412">
        <v>11651657660</v>
      </c>
      <c r="AN1412">
        <v>7089791179</v>
      </c>
      <c r="AO1412">
        <v>7232478678</v>
      </c>
      <c r="AP1412">
        <v>7232478678</v>
      </c>
      <c r="AQ1412">
        <v>7077615485</v>
      </c>
      <c r="AR1412">
        <v>7077615485</v>
      </c>
      <c r="AS1412">
        <v>1570650159</v>
      </c>
      <c r="AT1412">
        <v>7071265082</v>
      </c>
      <c r="AU1412">
        <v>6598045841</v>
      </c>
      <c r="AV1412">
        <v>6598045841</v>
      </c>
      <c r="AW1412">
        <v>6530003758</v>
      </c>
      <c r="AX1412">
        <v>7089791179</v>
      </c>
      <c r="AY1412">
        <v>7089791179</v>
      </c>
      <c r="AZ1412">
        <v>7672947647.4485998</v>
      </c>
      <c r="BB1412">
        <v>1099183000</v>
      </c>
      <c r="BD1412">
        <v>19029242504</v>
      </c>
      <c r="BE1412">
        <v>19029242504</v>
      </c>
      <c r="BF1412">
        <v>1</v>
      </c>
      <c r="BG1412">
        <v>1</v>
      </c>
      <c r="BI1412">
        <v>7089791179</v>
      </c>
      <c r="BK1412">
        <v>7506877145</v>
      </c>
      <c r="BL1412">
        <v>7226795615</v>
      </c>
      <c r="BM1412">
        <v>7226795615</v>
      </c>
      <c r="BN1412">
        <v>3653156562</v>
      </c>
      <c r="BQ1412">
        <v>199</v>
      </c>
      <c r="BR1412">
        <v>1128</v>
      </c>
      <c r="BS1412">
        <v>199</v>
      </c>
      <c r="BT1412">
        <v>142</v>
      </c>
    </row>
    <row r="1413" spans="1:72">
      <c r="A1413" t="s">
        <v>1697</v>
      </c>
      <c r="B1413" t="s">
        <v>51</v>
      </c>
      <c r="C1413">
        <v>2020</v>
      </c>
      <c r="D1413" t="s">
        <v>212</v>
      </c>
      <c r="E1413">
        <v>2</v>
      </c>
      <c r="G1413" t="s">
        <v>286</v>
      </c>
      <c r="H1413" t="s">
        <v>1664</v>
      </c>
      <c r="I1413">
        <v>14591697458</v>
      </c>
      <c r="J1413">
        <v>1256280762</v>
      </c>
      <c r="K1413">
        <v>917495958</v>
      </c>
      <c r="L1413">
        <v>1164575768</v>
      </c>
      <c r="M1413">
        <v>1164575768</v>
      </c>
      <c r="N1413">
        <v>10839188803</v>
      </c>
      <c r="O1413">
        <v>9766214963</v>
      </c>
      <c r="P1413">
        <v>4264643216</v>
      </c>
      <c r="Q1413">
        <v>4264643216</v>
      </c>
      <c r="R1413">
        <v>5023038956</v>
      </c>
      <c r="S1413">
        <v>4264643216</v>
      </c>
      <c r="T1413">
        <v>4194746232</v>
      </c>
      <c r="U1413">
        <v>4194746232</v>
      </c>
      <c r="V1413">
        <v>4194746232</v>
      </c>
      <c r="W1413">
        <v>4237516274</v>
      </c>
      <c r="X1413">
        <v>4194746232</v>
      </c>
      <c r="Y1413">
        <v>1211</v>
      </c>
      <c r="Z1413">
        <v>143</v>
      </c>
      <c r="AA1413">
        <v>143</v>
      </c>
      <c r="AB1413">
        <v>4194746232</v>
      </c>
      <c r="AC1413">
        <v>694590908</v>
      </c>
      <c r="AM1413">
        <v>5871481533</v>
      </c>
      <c r="AN1413">
        <v>4194746232</v>
      </c>
      <c r="AO1413">
        <v>4061785505</v>
      </c>
      <c r="AP1413">
        <v>4061785505</v>
      </c>
      <c r="AQ1413">
        <v>4114750747</v>
      </c>
      <c r="AR1413">
        <v>4114750747</v>
      </c>
      <c r="AS1413">
        <v>164034097</v>
      </c>
      <c r="AT1413">
        <v>4191658278</v>
      </c>
      <c r="AU1413">
        <v>3973853192</v>
      </c>
      <c r="AV1413">
        <v>3973853192</v>
      </c>
      <c r="AW1413">
        <v>3790610776</v>
      </c>
      <c r="AX1413">
        <v>4194746232</v>
      </c>
      <c r="AY1413">
        <v>4194746232</v>
      </c>
      <c r="AZ1413">
        <v>4330712671</v>
      </c>
      <c r="BB1413">
        <v>129309000</v>
      </c>
      <c r="BD1413">
        <v>14591697458</v>
      </c>
      <c r="BE1413">
        <v>14591697458</v>
      </c>
      <c r="BF1413">
        <v>1</v>
      </c>
      <c r="BG1413">
        <v>1</v>
      </c>
      <c r="BI1413">
        <v>4194746232</v>
      </c>
      <c r="BK1413">
        <v>4307413258</v>
      </c>
      <c r="BL1413">
        <v>4264643216</v>
      </c>
      <c r="BM1413">
        <v>4264643216</v>
      </c>
      <c r="BN1413">
        <v>3005538752</v>
      </c>
      <c r="BQ1413">
        <v>143</v>
      </c>
      <c r="BR1413">
        <v>677</v>
      </c>
      <c r="BS1413">
        <v>143</v>
      </c>
      <c r="BT1413">
        <v>134</v>
      </c>
    </row>
    <row r="1414" spans="1:72">
      <c r="A1414" t="s">
        <v>1698</v>
      </c>
      <c r="B1414" t="s">
        <v>52</v>
      </c>
      <c r="C1414">
        <v>2020</v>
      </c>
      <c r="D1414" t="s">
        <v>228</v>
      </c>
      <c r="E1414">
        <v>6</v>
      </c>
      <c r="G1414" t="s">
        <v>288</v>
      </c>
      <c r="H1414" t="s">
        <v>1664</v>
      </c>
      <c r="I1414">
        <v>82137378038</v>
      </c>
      <c r="J1414">
        <v>26218347821</v>
      </c>
      <c r="K1414">
        <v>7448250559</v>
      </c>
      <c r="L1414">
        <v>10635279099</v>
      </c>
      <c r="M1414">
        <v>10635279099</v>
      </c>
      <c r="N1414">
        <v>90089892678</v>
      </c>
      <c r="O1414">
        <v>64141192074</v>
      </c>
      <c r="P1414">
        <v>45354021091</v>
      </c>
      <c r="Q1414">
        <v>18608788793</v>
      </c>
      <c r="R1414">
        <v>46801319296</v>
      </c>
      <c r="S1414">
        <v>45354021091</v>
      </c>
      <c r="T1414">
        <v>43042159790</v>
      </c>
      <c r="U1414">
        <v>18080180744</v>
      </c>
      <c r="V1414">
        <v>43042159790</v>
      </c>
      <c r="W1414">
        <v>43796440918</v>
      </c>
      <c r="X1414">
        <v>18080180744</v>
      </c>
      <c r="Y1414">
        <v>9046</v>
      </c>
      <c r="Z1414">
        <v>846</v>
      </c>
      <c r="AA1414">
        <v>846</v>
      </c>
      <c r="AB1414">
        <v>43042159790</v>
      </c>
      <c r="AC1414">
        <v>5137427413</v>
      </c>
      <c r="AD1414">
        <v>43042159790</v>
      </c>
      <c r="AE1414">
        <v>24961979046</v>
      </c>
      <c r="AF1414">
        <v>1005</v>
      </c>
      <c r="AG1414">
        <v>1005</v>
      </c>
      <c r="AH1414">
        <v>1005</v>
      </c>
      <c r="AI1414">
        <v>26745232298</v>
      </c>
      <c r="AJ1414">
        <v>24961979046</v>
      </c>
      <c r="AK1414">
        <v>10136159802</v>
      </c>
      <c r="AL1414">
        <v>20320675297</v>
      </c>
      <c r="AM1414">
        <v>42045082147</v>
      </c>
      <c r="AN1414">
        <v>43042159790</v>
      </c>
      <c r="AO1414">
        <v>44991669365</v>
      </c>
      <c r="AP1414">
        <v>44991669365</v>
      </c>
      <c r="AQ1414">
        <v>43357681383</v>
      </c>
      <c r="AR1414">
        <v>22155923188</v>
      </c>
      <c r="AS1414">
        <v>2803418536</v>
      </c>
      <c r="AT1414">
        <v>42974163332</v>
      </c>
      <c r="AU1414">
        <v>42056527933</v>
      </c>
      <c r="AV1414">
        <v>17301113040</v>
      </c>
      <c r="AW1414">
        <v>40961598334</v>
      </c>
      <c r="AX1414">
        <v>43042159790</v>
      </c>
      <c r="AY1414">
        <v>18080180744</v>
      </c>
      <c r="AZ1414">
        <v>43814630377</v>
      </c>
      <c r="BA1414">
        <v>8543032621</v>
      </c>
      <c r="BB1414">
        <v>2286739000</v>
      </c>
      <c r="BC1414">
        <v>21127697000</v>
      </c>
      <c r="BD1414">
        <v>82137378038</v>
      </c>
      <c r="BE1414">
        <v>61201504541</v>
      </c>
      <c r="BF1414">
        <v>1</v>
      </c>
      <c r="BG1414">
        <v>1</v>
      </c>
      <c r="BH1414">
        <v>1</v>
      </c>
      <c r="BI1414">
        <v>43042159790</v>
      </c>
      <c r="BJ1414">
        <v>21871058170</v>
      </c>
      <c r="BK1414">
        <v>46108302219</v>
      </c>
      <c r="BL1414">
        <v>45354021091</v>
      </c>
      <c r="BM1414">
        <v>23482962921</v>
      </c>
      <c r="BN1414">
        <v>12089164240</v>
      </c>
      <c r="BO1414">
        <v>20935873497</v>
      </c>
      <c r="BP1414">
        <v>21871058170</v>
      </c>
      <c r="BQ1414">
        <v>846</v>
      </c>
      <c r="BR1414">
        <v>7942</v>
      </c>
      <c r="BS1414">
        <v>846</v>
      </c>
      <c r="BT1414">
        <v>1384</v>
      </c>
    </row>
    <row r="1415" spans="1:72">
      <c r="A1415" t="s">
        <v>1699</v>
      </c>
      <c r="B1415" t="s">
        <v>53</v>
      </c>
      <c r="C1415">
        <v>2020</v>
      </c>
      <c r="D1415" t="s">
        <v>228</v>
      </c>
      <c r="E1415">
        <v>6</v>
      </c>
      <c r="G1415" t="s">
        <v>290</v>
      </c>
      <c r="H1415" t="s">
        <v>1664</v>
      </c>
      <c r="I1415">
        <v>127980229768</v>
      </c>
      <c r="J1415">
        <v>31834923756</v>
      </c>
      <c r="K1415">
        <v>14778435324</v>
      </c>
      <c r="L1415">
        <v>18883163048</v>
      </c>
      <c r="M1415">
        <v>18883163048</v>
      </c>
      <c r="N1415">
        <v>172793348378</v>
      </c>
      <c r="O1415">
        <v>131133781379</v>
      </c>
      <c r="P1415">
        <v>57246746909</v>
      </c>
      <c r="Q1415">
        <v>25328620088</v>
      </c>
      <c r="R1415">
        <v>66135807884</v>
      </c>
      <c r="S1415">
        <v>57246746909</v>
      </c>
      <c r="T1415">
        <v>55640627866</v>
      </c>
      <c r="U1415">
        <v>24868148517</v>
      </c>
      <c r="V1415">
        <v>55640627866</v>
      </c>
      <c r="W1415">
        <v>57374490193</v>
      </c>
      <c r="X1415">
        <v>24868148517</v>
      </c>
      <c r="Y1415">
        <v>10146</v>
      </c>
      <c r="Z1415">
        <v>1029</v>
      </c>
      <c r="AA1415">
        <v>1029</v>
      </c>
      <c r="AB1415">
        <v>55640627866</v>
      </c>
      <c r="AC1415">
        <v>5931141519</v>
      </c>
      <c r="AD1415">
        <v>55640627866</v>
      </c>
      <c r="AE1415">
        <v>30772479349</v>
      </c>
      <c r="AF1415">
        <v>1099</v>
      </c>
      <c r="AG1415">
        <v>1099</v>
      </c>
      <c r="AH1415">
        <v>1099</v>
      </c>
      <c r="AI1415">
        <v>31918126821</v>
      </c>
      <c r="AJ1415">
        <v>30772479349</v>
      </c>
      <c r="AK1415">
        <v>11484092255</v>
      </c>
      <c r="AL1415">
        <v>29111332941</v>
      </c>
      <c r="AM1415">
        <v>71707652339</v>
      </c>
      <c r="AN1415">
        <v>55640627866</v>
      </c>
      <c r="AO1415">
        <v>59073257271</v>
      </c>
      <c r="AP1415">
        <v>59073257271</v>
      </c>
      <c r="AQ1415">
        <v>56857984427</v>
      </c>
      <c r="AR1415">
        <v>29533070750</v>
      </c>
      <c r="AS1415">
        <v>7234994579</v>
      </c>
      <c r="AT1415">
        <v>55555583839</v>
      </c>
      <c r="AU1415">
        <v>54385734850</v>
      </c>
      <c r="AV1415">
        <v>23854298236</v>
      </c>
      <c r="AW1415">
        <v>55134344822</v>
      </c>
      <c r="AX1415">
        <v>55640627866</v>
      </c>
      <c r="AY1415">
        <v>24868148517</v>
      </c>
      <c r="AZ1415">
        <v>58170793483</v>
      </c>
      <c r="BA1415">
        <v>11490351439</v>
      </c>
      <c r="BB1415">
        <v>9832076000</v>
      </c>
      <c r="BC1415">
        <v>28003916000</v>
      </c>
      <c r="BD1415">
        <v>127980229768</v>
      </c>
      <c r="BE1415">
        <v>94092006777</v>
      </c>
      <c r="BF1415">
        <v>1</v>
      </c>
      <c r="BG1415">
        <v>1</v>
      </c>
      <c r="BH1415">
        <v>1</v>
      </c>
      <c r="BI1415">
        <v>55640627866</v>
      </c>
      <c r="BJ1415">
        <v>26835311955</v>
      </c>
      <c r="BK1415">
        <v>58980609236</v>
      </c>
      <c r="BL1415">
        <v>57246746909</v>
      </c>
      <c r="BM1415">
        <v>30411434954</v>
      </c>
      <c r="BN1415">
        <v>15277510707</v>
      </c>
      <c r="BO1415">
        <v>33888222991</v>
      </c>
      <c r="BP1415">
        <v>26835311955</v>
      </c>
      <c r="BQ1415">
        <v>1029</v>
      </c>
      <c r="BR1415">
        <v>7799</v>
      </c>
      <c r="BS1415">
        <v>1029</v>
      </c>
      <c r="BT1415">
        <v>1510</v>
      </c>
    </row>
    <row r="1416" spans="1:72">
      <c r="A1416" t="s">
        <v>1700</v>
      </c>
      <c r="B1416" t="s">
        <v>54</v>
      </c>
      <c r="C1416">
        <v>2020</v>
      </c>
      <c r="D1416" t="s">
        <v>228</v>
      </c>
      <c r="E1416">
        <v>4</v>
      </c>
      <c r="G1416" t="s">
        <v>292</v>
      </c>
      <c r="H1416" t="s">
        <v>1664</v>
      </c>
      <c r="I1416">
        <v>90161007778</v>
      </c>
      <c r="J1416">
        <v>22398112620</v>
      </c>
      <c r="K1416">
        <v>6298671370</v>
      </c>
      <c r="L1416">
        <v>10654793683</v>
      </c>
      <c r="M1416">
        <v>10654793683</v>
      </c>
      <c r="N1416">
        <v>81345572408</v>
      </c>
      <c r="O1416">
        <v>54213681028</v>
      </c>
      <c r="P1416">
        <v>35543716795</v>
      </c>
      <c r="Q1416">
        <v>12238537547</v>
      </c>
      <c r="R1416">
        <v>37209222983</v>
      </c>
      <c r="S1416">
        <v>35543716795</v>
      </c>
      <c r="T1416">
        <v>35222173917</v>
      </c>
      <c r="U1416">
        <v>12163938095</v>
      </c>
      <c r="V1416">
        <v>35222173917</v>
      </c>
      <c r="W1416">
        <v>35710010307</v>
      </c>
      <c r="X1416">
        <v>12163938095</v>
      </c>
      <c r="Y1416">
        <v>4898</v>
      </c>
      <c r="Z1416">
        <v>628</v>
      </c>
      <c r="AA1416">
        <v>628</v>
      </c>
      <c r="AB1416">
        <v>35222173917</v>
      </c>
      <c r="AC1416">
        <v>2686369411</v>
      </c>
      <c r="AD1416">
        <v>35222173917</v>
      </c>
      <c r="AE1416">
        <v>23058235822</v>
      </c>
      <c r="AF1416">
        <v>1221</v>
      </c>
      <c r="AG1416">
        <v>1221</v>
      </c>
      <c r="AH1416">
        <v>1221</v>
      </c>
      <c r="AI1416">
        <v>23305179248</v>
      </c>
      <c r="AJ1416">
        <v>23058235822</v>
      </c>
      <c r="AK1416">
        <v>8979971485</v>
      </c>
      <c r="AL1416">
        <v>20384192104</v>
      </c>
      <c r="AM1416">
        <v>32535528890</v>
      </c>
      <c r="AN1416">
        <v>35222173917</v>
      </c>
      <c r="AO1416">
        <v>35690157944</v>
      </c>
      <c r="AP1416">
        <v>35690157944</v>
      </c>
      <c r="AQ1416">
        <v>35272084294</v>
      </c>
      <c r="AR1416">
        <v>16013503943</v>
      </c>
      <c r="AS1416">
        <v>2249203683</v>
      </c>
      <c r="AT1416">
        <v>35149723218</v>
      </c>
      <c r="AU1416">
        <v>34526565328</v>
      </c>
      <c r="AV1416">
        <v>11592543398</v>
      </c>
      <c r="AW1416">
        <v>34169524130</v>
      </c>
      <c r="AX1416">
        <v>35222173917</v>
      </c>
      <c r="AY1416">
        <v>12163938095</v>
      </c>
      <c r="AZ1416">
        <v>36089775101</v>
      </c>
      <c r="BA1416">
        <v>7262594821</v>
      </c>
      <c r="BB1416">
        <v>1794000000</v>
      </c>
      <c r="BC1416">
        <v>19164000000</v>
      </c>
      <c r="BD1416">
        <v>90161007778</v>
      </c>
      <c r="BE1416">
        <v>62048848748</v>
      </c>
      <c r="BF1416">
        <v>1</v>
      </c>
      <c r="BG1416">
        <v>1</v>
      </c>
      <c r="BH1416">
        <v>1</v>
      </c>
      <c r="BI1416">
        <v>35222173917</v>
      </c>
      <c r="BJ1416">
        <v>19177892735</v>
      </c>
      <c r="BK1416">
        <v>36031553185</v>
      </c>
      <c r="BL1416">
        <v>35543716795</v>
      </c>
      <c r="BM1416">
        <v>16365824060</v>
      </c>
      <c r="BN1416">
        <v>7916386520</v>
      </c>
      <c r="BO1416">
        <v>28112159030</v>
      </c>
      <c r="BP1416">
        <v>19177892735</v>
      </c>
      <c r="BQ1416">
        <v>628</v>
      </c>
      <c r="BR1416">
        <v>3944</v>
      </c>
      <c r="BS1416">
        <v>628</v>
      </c>
      <c r="BT1416">
        <v>1430</v>
      </c>
    </row>
    <row r="1417" spans="1:72">
      <c r="A1417" t="s">
        <v>1701</v>
      </c>
      <c r="B1417" t="s">
        <v>55</v>
      </c>
      <c r="C1417">
        <v>2020</v>
      </c>
      <c r="D1417" t="s">
        <v>228</v>
      </c>
      <c r="E1417">
        <v>4</v>
      </c>
      <c r="G1417" t="s">
        <v>294</v>
      </c>
      <c r="H1417" t="s">
        <v>1664</v>
      </c>
      <c r="I1417">
        <v>75582368496</v>
      </c>
      <c r="J1417">
        <v>25819741308</v>
      </c>
      <c r="K1417">
        <v>6432780223</v>
      </c>
      <c r="L1417">
        <v>8617738391</v>
      </c>
      <c r="M1417">
        <v>8617738391</v>
      </c>
      <c r="N1417">
        <v>87287833630</v>
      </c>
      <c r="O1417">
        <v>52762957082</v>
      </c>
      <c r="P1417">
        <v>36651402920</v>
      </c>
      <c r="Q1417">
        <v>13691897308</v>
      </c>
      <c r="R1417">
        <v>44343559390</v>
      </c>
      <c r="S1417">
        <v>36651402920</v>
      </c>
      <c r="T1417">
        <v>37400085203</v>
      </c>
      <c r="U1417">
        <v>13639914117</v>
      </c>
      <c r="V1417">
        <v>37400085203</v>
      </c>
      <c r="W1417">
        <v>37993799506</v>
      </c>
      <c r="X1417">
        <v>13639914117</v>
      </c>
      <c r="Y1417">
        <v>4656</v>
      </c>
      <c r="Z1417">
        <v>752</v>
      </c>
      <c r="AA1417">
        <v>752</v>
      </c>
      <c r="AB1417">
        <v>37400085203</v>
      </c>
      <c r="AC1417">
        <v>2665088337</v>
      </c>
      <c r="AD1417">
        <v>37400085203</v>
      </c>
      <c r="AE1417">
        <v>23760171086</v>
      </c>
      <c r="AF1417">
        <v>884</v>
      </c>
      <c r="AG1417">
        <v>884</v>
      </c>
      <c r="AH1417">
        <v>884</v>
      </c>
      <c r="AI1417">
        <v>22959505612</v>
      </c>
      <c r="AJ1417">
        <v>23760171086</v>
      </c>
      <c r="AK1417">
        <v>9491724398</v>
      </c>
      <c r="AL1417">
        <v>28784016618</v>
      </c>
      <c r="AM1417">
        <v>36156612988</v>
      </c>
      <c r="AN1417">
        <v>37400085203</v>
      </c>
      <c r="AO1417">
        <v>35869837297</v>
      </c>
      <c r="AP1417">
        <v>35869837297</v>
      </c>
      <c r="AQ1417">
        <v>36619584857</v>
      </c>
      <c r="AR1417">
        <v>16478197893</v>
      </c>
      <c r="AS1417">
        <v>3171535564</v>
      </c>
      <c r="AT1417">
        <v>37341117408</v>
      </c>
      <c r="AU1417">
        <v>36811439140</v>
      </c>
      <c r="AV1417">
        <v>13135272696</v>
      </c>
      <c r="AW1417">
        <v>36365362481</v>
      </c>
      <c r="AX1417">
        <v>37400085203</v>
      </c>
      <c r="AY1417">
        <v>13639914117</v>
      </c>
      <c r="AZ1417">
        <v>38074448612</v>
      </c>
      <c r="BA1417">
        <v>8024427823</v>
      </c>
      <c r="BB1417">
        <v>1673480000</v>
      </c>
      <c r="BC1417">
        <v>20620334000</v>
      </c>
      <c r="BD1417">
        <v>75582368496</v>
      </c>
      <c r="BE1417">
        <v>43213351878</v>
      </c>
      <c r="BF1417">
        <v>1</v>
      </c>
      <c r="BG1417">
        <v>1</v>
      </c>
      <c r="BH1417">
        <v>1</v>
      </c>
      <c r="BI1417">
        <v>37400085203</v>
      </c>
      <c r="BJ1417">
        <v>19537162227</v>
      </c>
      <c r="BK1417">
        <v>37245117223</v>
      </c>
      <c r="BL1417">
        <v>36651402920</v>
      </c>
      <c r="BM1417">
        <v>17114240693</v>
      </c>
      <c r="BN1417">
        <v>8883877847</v>
      </c>
      <c r="BO1417">
        <v>32369016618</v>
      </c>
      <c r="BP1417">
        <v>19537162227</v>
      </c>
      <c r="BQ1417">
        <v>752</v>
      </c>
      <c r="BR1417">
        <v>3768</v>
      </c>
      <c r="BS1417">
        <v>752</v>
      </c>
      <c r="BT1417">
        <v>1255</v>
      </c>
    </row>
    <row r="1418" spans="1:72">
      <c r="A1418" t="s">
        <v>1702</v>
      </c>
      <c r="B1418" t="s">
        <v>56</v>
      </c>
      <c r="C1418">
        <v>2020</v>
      </c>
      <c r="D1418" t="s">
        <v>228</v>
      </c>
      <c r="E1418">
        <v>7</v>
      </c>
      <c r="G1418" t="s">
        <v>296</v>
      </c>
      <c r="H1418" t="s">
        <v>1664</v>
      </c>
      <c r="I1418">
        <v>108340923314</v>
      </c>
      <c r="J1418">
        <v>31801558415</v>
      </c>
      <c r="K1418">
        <v>10840252593</v>
      </c>
      <c r="L1418">
        <v>14494852878</v>
      </c>
      <c r="M1418">
        <v>14494852878</v>
      </c>
      <c r="N1418">
        <v>140346176688</v>
      </c>
      <c r="O1418">
        <v>98717945504</v>
      </c>
      <c r="P1418">
        <v>56529105764</v>
      </c>
      <c r="Q1418">
        <v>24432650282</v>
      </c>
      <c r="R1418">
        <v>57401807231</v>
      </c>
      <c r="S1418">
        <v>56529105764</v>
      </c>
      <c r="T1418">
        <v>54495617315</v>
      </c>
      <c r="U1418">
        <v>24224539502</v>
      </c>
      <c r="V1418">
        <v>54495617315</v>
      </c>
      <c r="W1418">
        <v>55491102928</v>
      </c>
      <c r="X1418">
        <v>24224539502</v>
      </c>
      <c r="Y1418">
        <v>10799</v>
      </c>
      <c r="Z1418">
        <v>1022</v>
      </c>
      <c r="AA1418">
        <v>1022</v>
      </c>
      <c r="AB1418">
        <v>54495617315</v>
      </c>
      <c r="AC1418">
        <v>6029414468</v>
      </c>
      <c r="AD1418">
        <v>54495617315</v>
      </c>
      <c r="AE1418">
        <v>30271077813</v>
      </c>
      <c r="AF1418">
        <v>1090</v>
      </c>
      <c r="AG1418">
        <v>1090</v>
      </c>
      <c r="AH1418">
        <v>1090</v>
      </c>
      <c r="AI1418">
        <v>32096455482</v>
      </c>
      <c r="AJ1418">
        <v>30271077813</v>
      </c>
      <c r="AK1418">
        <v>11168925583</v>
      </c>
      <c r="AL1418">
        <v>29322268188</v>
      </c>
      <c r="AM1418">
        <v>54608314677</v>
      </c>
      <c r="AN1418">
        <v>54495617315</v>
      </c>
      <c r="AO1418">
        <v>55156763470</v>
      </c>
      <c r="AP1418">
        <v>55156763470</v>
      </c>
      <c r="AQ1418">
        <v>54525240201</v>
      </c>
      <c r="AR1418">
        <v>27643054997</v>
      </c>
      <c r="AS1418">
        <v>5854455863</v>
      </c>
      <c r="AT1418">
        <v>54390082507</v>
      </c>
      <c r="AU1418">
        <v>52705521983</v>
      </c>
      <c r="AV1418">
        <v>22671030627</v>
      </c>
      <c r="AW1418">
        <v>52419654000</v>
      </c>
      <c r="AX1418">
        <v>54495617315</v>
      </c>
      <c r="AY1418">
        <v>24224539502</v>
      </c>
      <c r="AZ1418">
        <v>56110235364</v>
      </c>
      <c r="BA1418">
        <v>11013348520</v>
      </c>
      <c r="BB1418">
        <v>4730857000</v>
      </c>
      <c r="BC1418">
        <v>25193195389</v>
      </c>
      <c r="BD1418">
        <v>108340923314</v>
      </c>
      <c r="BE1418">
        <v>76698655126</v>
      </c>
      <c r="BF1418">
        <v>1</v>
      </c>
      <c r="BG1418">
        <v>1</v>
      </c>
      <c r="BH1418">
        <v>1</v>
      </c>
      <c r="BI1418">
        <v>54495617315</v>
      </c>
      <c r="BJ1418">
        <v>26822592723</v>
      </c>
      <c r="BK1418">
        <v>57524591377</v>
      </c>
      <c r="BL1418">
        <v>56529105764</v>
      </c>
      <c r="BM1418">
        <v>29706513041</v>
      </c>
      <c r="BN1418">
        <v>14621889942</v>
      </c>
      <c r="BO1418">
        <v>31642268188</v>
      </c>
      <c r="BP1418">
        <v>26822592723</v>
      </c>
      <c r="BQ1418">
        <v>1022</v>
      </c>
      <c r="BR1418">
        <v>8864</v>
      </c>
      <c r="BS1418">
        <v>1022</v>
      </c>
      <c r="BT1418">
        <v>1531</v>
      </c>
    </row>
    <row r="1419" spans="1:72">
      <c r="A1419" t="s">
        <v>1703</v>
      </c>
      <c r="B1419" t="s">
        <v>57</v>
      </c>
      <c r="C1419">
        <v>2020</v>
      </c>
      <c r="D1419" t="s">
        <v>228</v>
      </c>
      <c r="E1419">
        <v>5</v>
      </c>
      <c r="F1419" t="s">
        <v>2035</v>
      </c>
      <c r="G1419" t="s">
        <v>298</v>
      </c>
      <c r="H1419" t="s">
        <v>1664</v>
      </c>
      <c r="P1419">
        <v>44050760527</v>
      </c>
      <c r="Q1419">
        <v>16671009236</v>
      </c>
      <c r="S1419">
        <v>44050760527</v>
      </c>
      <c r="T1419">
        <v>41751050490</v>
      </c>
      <c r="U1419">
        <v>16062526717</v>
      </c>
      <c r="V1419">
        <v>41751050490</v>
      </c>
      <c r="W1419">
        <v>42429581117</v>
      </c>
      <c r="X1419">
        <v>16062526717</v>
      </c>
      <c r="Y1419">
        <v>7257</v>
      </c>
      <c r="Z1419">
        <v>743</v>
      </c>
      <c r="AA1419">
        <v>743</v>
      </c>
      <c r="AB1419">
        <v>41751050490</v>
      </c>
      <c r="AD1419">
        <v>41751050490</v>
      </c>
      <c r="AE1419">
        <v>25688523773</v>
      </c>
      <c r="AF1419">
        <v>1068</v>
      </c>
      <c r="AG1419">
        <v>1068</v>
      </c>
      <c r="AH1419">
        <v>1068</v>
      </c>
      <c r="AI1419">
        <v>27379751291</v>
      </c>
      <c r="AJ1419">
        <v>25688523773</v>
      </c>
      <c r="AK1419">
        <v>10065720514</v>
      </c>
      <c r="AL1419">
        <v>25191005775</v>
      </c>
      <c r="AU1419">
        <v>40573030992</v>
      </c>
      <c r="AV1419">
        <v>15280667675</v>
      </c>
      <c r="AX1419">
        <v>41751050490</v>
      </c>
      <c r="AY1419">
        <v>16062526717</v>
      </c>
      <c r="BE1419">
        <v>49661999281</v>
      </c>
      <c r="BJ1419">
        <v>23383984046</v>
      </c>
      <c r="BO1419">
        <v>27764491198</v>
      </c>
      <c r="BP1419">
        <v>23383984046</v>
      </c>
      <c r="BQ1419">
        <v>743</v>
      </c>
      <c r="BR1419">
        <v>5662</v>
      </c>
    </row>
    <row r="1420" spans="1:72">
      <c r="A1420" t="s">
        <v>1704</v>
      </c>
      <c r="B1420" t="s">
        <v>58</v>
      </c>
      <c r="C1420">
        <v>2020</v>
      </c>
      <c r="D1420" t="s">
        <v>231</v>
      </c>
      <c r="E1420">
        <v>6</v>
      </c>
      <c r="G1420" t="s">
        <v>300</v>
      </c>
      <c r="H1420" t="s">
        <v>1664</v>
      </c>
      <c r="I1420">
        <v>69041082902</v>
      </c>
      <c r="J1420">
        <v>5214627624</v>
      </c>
      <c r="K1420">
        <v>4262397557</v>
      </c>
      <c r="L1420">
        <v>5906871957</v>
      </c>
      <c r="M1420">
        <v>5906871957</v>
      </c>
      <c r="N1420">
        <v>52702810034</v>
      </c>
      <c r="O1420">
        <v>41123131177</v>
      </c>
      <c r="P1420">
        <v>18073488362</v>
      </c>
      <c r="Q1420">
        <v>18073488362</v>
      </c>
      <c r="R1420">
        <v>18781067461</v>
      </c>
      <c r="S1420">
        <v>18073488362</v>
      </c>
      <c r="T1420">
        <v>17672421100</v>
      </c>
      <c r="U1420">
        <v>17672421100</v>
      </c>
      <c r="V1420">
        <v>17672421100</v>
      </c>
      <c r="W1420">
        <v>18375130555</v>
      </c>
      <c r="X1420">
        <v>17672421100</v>
      </c>
      <c r="Y1420">
        <v>10162</v>
      </c>
      <c r="Z1420">
        <v>696</v>
      </c>
      <c r="AA1420">
        <v>696</v>
      </c>
      <c r="AB1420">
        <v>17672421100</v>
      </c>
      <c r="AC1420">
        <v>5618820995</v>
      </c>
      <c r="AM1420">
        <v>29533075054</v>
      </c>
      <c r="AN1420">
        <v>17672421100</v>
      </c>
      <c r="AO1420">
        <v>18615802080</v>
      </c>
      <c r="AP1420">
        <v>18615802080</v>
      </c>
      <c r="AQ1420">
        <v>18533811844</v>
      </c>
      <c r="AR1420">
        <v>18533811844</v>
      </c>
      <c r="AS1420">
        <v>2883431331</v>
      </c>
      <c r="AT1420">
        <v>17665528030</v>
      </c>
      <c r="AU1420">
        <v>17053575367</v>
      </c>
      <c r="AV1420">
        <v>17053575367</v>
      </c>
      <c r="AW1420">
        <v>16797927881</v>
      </c>
      <c r="AX1420">
        <v>17672421100</v>
      </c>
      <c r="AY1420">
        <v>17672421100</v>
      </c>
      <c r="AZ1420">
        <v>18945688806</v>
      </c>
      <c r="BB1420">
        <v>1806063000</v>
      </c>
      <c r="BD1420">
        <v>69041082902</v>
      </c>
      <c r="BE1420">
        <v>69041082902</v>
      </c>
      <c r="BF1420">
        <v>1</v>
      </c>
      <c r="BG1420">
        <v>1</v>
      </c>
      <c r="BI1420">
        <v>17672421100</v>
      </c>
      <c r="BK1420">
        <v>18776197817</v>
      </c>
      <c r="BL1420">
        <v>18073488362</v>
      </c>
      <c r="BM1420">
        <v>18073488362</v>
      </c>
      <c r="BN1420">
        <v>11958780371</v>
      </c>
      <c r="BQ1420">
        <v>696</v>
      </c>
      <c r="BR1420">
        <v>8559</v>
      </c>
      <c r="BS1420">
        <v>696</v>
      </c>
      <c r="BT1420">
        <v>304</v>
      </c>
    </row>
    <row r="1421" spans="1:72">
      <c r="A1421" t="s">
        <v>1705</v>
      </c>
      <c r="B1421" t="s">
        <v>59</v>
      </c>
      <c r="C1421">
        <v>2020</v>
      </c>
      <c r="D1421" t="s">
        <v>223</v>
      </c>
      <c r="E1421">
        <v>2</v>
      </c>
      <c r="G1421" t="s">
        <v>302</v>
      </c>
      <c r="H1421" t="s">
        <v>1664</v>
      </c>
      <c r="I1421">
        <v>52585013956</v>
      </c>
      <c r="J1421">
        <v>25265713237</v>
      </c>
      <c r="K1421">
        <v>9978374790</v>
      </c>
      <c r="L1421">
        <v>12560611670</v>
      </c>
      <c r="M1421">
        <v>12560611670</v>
      </c>
      <c r="N1421">
        <v>59188352925</v>
      </c>
      <c r="O1421">
        <v>38417924246</v>
      </c>
      <c r="P1421">
        <v>34108934838</v>
      </c>
      <c r="Q1421">
        <v>6263834795</v>
      </c>
      <c r="R1421">
        <v>38005460195</v>
      </c>
      <c r="S1421">
        <v>34108934838</v>
      </c>
      <c r="T1421">
        <v>33252198600</v>
      </c>
      <c r="U1421">
        <v>6127622619</v>
      </c>
      <c r="V1421">
        <v>33252198600</v>
      </c>
      <c r="W1421">
        <v>33653534115</v>
      </c>
      <c r="X1421">
        <v>6127622619</v>
      </c>
      <c r="Y1421">
        <v>1216</v>
      </c>
      <c r="Z1421">
        <v>382</v>
      </c>
      <c r="AA1421">
        <v>382</v>
      </c>
      <c r="AB1421">
        <v>33252198600</v>
      </c>
      <c r="AC1421">
        <v>702855810</v>
      </c>
      <c r="AD1421">
        <v>33252198600</v>
      </c>
      <c r="AE1421">
        <v>27124575981</v>
      </c>
      <c r="AF1421">
        <v>1076</v>
      </c>
      <c r="AG1421">
        <v>1076</v>
      </c>
      <c r="AH1421">
        <v>1076</v>
      </c>
      <c r="AI1421">
        <v>27845100043</v>
      </c>
      <c r="AJ1421">
        <v>27124575981</v>
      </c>
      <c r="AK1421">
        <v>9447413436</v>
      </c>
      <c r="AL1421">
        <v>23813832142</v>
      </c>
      <c r="AM1421">
        <v>26084058122</v>
      </c>
      <c r="AN1421">
        <v>33252198600</v>
      </c>
      <c r="AO1421">
        <v>34040889379</v>
      </c>
      <c r="AP1421">
        <v>34040889379</v>
      </c>
      <c r="AQ1421">
        <v>33342254614</v>
      </c>
      <c r="AR1421">
        <v>8948172878</v>
      </c>
      <c r="AS1421">
        <v>2244844519</v>
      </c>
      <c r="AT1421">
        <v>33172763151</v>
      </c>
      <c r="AU1421">
        <v>32682819798</v>
      </c>
      <c r="AV1421">
        <v>5738744060</v>
      </c>
      <c r="AW1421">
        <v>33240204777</v>
      </c>
      <c r="AX1421">
        <v>33252198600</v>
      </c>
      <c r="AY1421">
        <v>6127622619</v>
      </c>
      <c r="AZ1421">
        <v>34201494448</v>
      </c>
      <c r="BA1421">
        <v>10548258324</v>
      </c>
      <c r="BB1421">
        <v>2266094000</v>
      </c>
      <c r="BC1421">
        <v>23653324000</v>
      </c>
      <c r="BD1421">
        <v>52585013956</v>
      </c>
      <c r="BE1421">
        <v>27608937081</v>
      </c>
      <c r="BF1421">
        <v>1</v>
      </c>
      <c r="BG1421">
        <v>1</v>
      </c>
      <c r="BH1421">
        <v>1</v>
      </c>
      <c r="BI1421">
        <v>33252198600</v>
      </c>
      <c r="BJ1421">
        <v>24766059755</v>
      </c>
      <c r="BK1421">
        <v>34510270353</v>
      </c>
      <c r="BL1421">
        <v>34108934838</v>
      </c>
      <c r="BM1421">
        <v>9342875083</v>
      </c>
      <c r="BN1421">
        <v>3437186868</v>
      </c>
      <c r="BO1421">
        <v>24976076875</v>
      </c>
      <c r="BP1421">
        <v>24766059755</v>
      </c>
      <c r="BQ1421">
        <v>382</v>
      </c>
      <c r="BR1421">
        <v>974</v>
      </c>
      <c r="BS1421">
        <v>382</v>
      </c>
      <c r="BT1421">
        <v>1113</v>
      </c>
    </row>
    <row r="1422" spans="1:72">
      <c r="A1422" t="s">
        <v>1706</v>
      </c>
      <c r="B1422" t="s">
        <v>60</v>
      </c>
      <c r="C1422">
        <v>2020</v>
      </c>
      <c r="D1422" t="s">
        <v>207</v>
      </c>
      <c r="E1422">
        <v>7</v>
      </c>
      <c r="F1422" t="s">
        <v>2035</v>
      </c>
      <c r="G1422" t="s">
        <v>304</v>
      </c>
      <c r="H1422" t="s">
        <v>1664</v>
      </c>
      <c r="P1422">
        <v>108424114416</v>
      </c>
      <c r="Q1422">
        <v>61796435478</v>
      </c>
      <c r="S1422">
        <v>108424114416</v>
      </c>
      <c r="T1422">
        <v>104078849847</v>
      </c>
      <c r="U1422">
        <v>58042451038</v>
      </c>
      <c r="V1422">
        <v>104078849847</v>
      </c>
      <c r="W1422">
        <v>110603981506</v>
      </c>
      <c r="X1422">
        <v>58042451038</v>
      </c>
      <c r="Y1422">
        <v>15772</v>
      </c>
      <c r="Z1422">
        <v>2330</v>
      </c>
      <c r="AA1422">
        <v>2330</v>
      </c>
      <c r="AB1422">
        <v>104078849847</v>
      </c>
      <c r="AD1422">
        <v>104078849847</v>
      </c>
      <c r="AE1422">
        <v>46036398809</v>
      </c>
      <c r="AF1422">
        <v>1897</v>
      </c>
      <c r="AG1422">
        <v>1897</v>
      </c>
      <c r="AH1422">
        <v>1897</v>
      </c>
      <c r="AI1422">
        <v>46627678938</v>
      </c>
      <c r="AJ1422">
        <v>46036398809</v>
      </c>
      <c r="AK1422">
        <v>18722300493</v>
      </c>
      <c r="AL1422">
        <v>39085756455</v>
      </c>
      <c r="AU1422">
        <v>101833676698</v>
      </c>
      <c r="AV1422">
        <v>56227628827</v>
      </c>
      <c r="AX1422">
        <v>104078849847</v>
      </c>
      <c r="AY1422">
        <v>58042451038</v>
      </c>
      <c r="BE1422">
        <v>166644611157</v>
      </c>
      <c r="BJ1422">
        <v>38707883827</v>
      </c>
      <c r="BO1422">
        <v>43497085870</v>
      </c>
      <c r="BP1422">
        <v>38707883827</v>
      </c>
      <c r="BQ1422">
        <v>2330</v>
      </c>
      <c r="BR1422">
        <v>9585</v>
      </c>
    </row>
    <row r="1423" spans="1:72">
      <c r="A1423" t="s">
        <v>1707</v>
      </c>
      <c r="B1423" t="s">
        <v>61</v>
      </c>
      <c r="C1423">
        <v>2020</v>
      </c>
      <c r="D1423" t="s">
        <v>212</v>
      </c>
      <c r="E1423">
        <v>4</v>
      </c>
      <c r="G1423" t="s">
        <v>306</v>
      </c>
      <c r="H1423" t="s">
        <v>1664</v>
      </c>
      <c r="I1423">
        <v>52388320972</v>
      </c>
      <c r="J1423">
        <v>3032195674</v>
      </c>
      <c r="K1423">
        <v>2319472975</v>
      </c>
      <c r="L1423">
        <v>2720507150</v>
      </c>
      <c r="M1423">
        <v>2720507150</v>
      </c>
      <c r="N1423">
        <v>19622015900</v>
      </c>
      <c r="O1423">
        <v>17869313051</v>
      </c>
      <c r="P1423">
        <v>8205972384</v>
      </c>
      <c r="Q1423">
        <v>8205972384</v>
      </c>
      <c r="R1423">
        <v>10677821506</v>
      </c>
      <c r="S1423">
        <v>8205972384</v>
      </c>
      <c r="T1423">
        <v>8038251526</v>
      </c>
      <c r="U1423">
        <v>8038251526</v>
      </c>
      <c r="V1423">
        <v>8038251526</v>
      </c>
      <c r="W1423">
        <v>8097190376</v>
      </c>
      <c r="X1423">
        <v>8038251526</v>
      </c>
      <c r="Y1423">
        <v>4056</v>
      </c>
      <c r="Z1423">
        <v>207</v>
      </c>
      <c r="AA1423">
        <v>207</v>
      </c>
      <c r="AB1423">
        <v>8038251526</v>
      </c>
      <c r="AC1423">
        <v>2496588201</v>
      </c>
      <c r="AM1423">
        <v>11467464370</v>
      </c>
      <c r="AN1423">
        <v>8038251526</v>
      </c>
      <c r="AO1423">
        <v>7945883708</v>
      </c>
      <c r="AP1423">
        <v>7945883708</v>
      </c>
      <c r="AQ1423">
        <v>8177405698</v>
      </c>
      <c r="AR1423">
        <v>8177405698</v>
      </c>
      <c r="AS1423">
        <v>203549244</v>
      </c>
      <c r="AT1423">
        <v>8033389870</v>
      </c>
      <c r="AU1423">
        <v>7553548638</v>
      </c>
      <c r="AV1423">
        <v>7553548638</v>
      </c>
      <c r="AW1423">
        <v>7852278163</v>
      </c>
      <c r="AX1423">
        <v>8038251526</v>
      </c>
      <c r="AY1423">
        <v>8038251526</v>
      </c>
      <c r="AZ1423">
        <v>8863674939</v>
      </c>
      <c r="BB1423">
        <v>116884000</v>
      </c>
      <c r="BD1423">
        <v>52388320972</v>
      </c>
      <c r="BE1423">
        <v>52388320972</v>
      </c>
      <c r="BF1423">
        <v>1</v>
      </c>
      <c r="BG1423">
        <v>1</v>
      </c>
      <c r="BI1423">
        <v>8038251526</v>
      </c>
      <c r="BK1423">
        <v>8264911234</v>
      </c>
      <c r="BL1423">
        <v>8205972384</v>
      </c>
      <c r="BM1423">
        <v>8205972384</v>
      </c>
      <c r="BN1423">
        <v>5573668407</v>
      </c>
      <c r="BQ1423">
        <v>207</v>
      </c>
      <c r="BR1423">
        <v>3743</v>
      </c>
      <c r="BS1423">
        <v>207</v>
      </c>
      <c r="BT1423">
        <v>148</v>
      </c>
    </row>
    <row r="1424" spans="1:72">
      <c r="A1424" t="s">
        <v>1708</v>
      </c>
      <c r="B1424" t="s">
        <v>62</v>
      </c>
      <c r="C1424">
        <v>2020</v>
      </c>
      <c r="D1424" t="s">
        <v>215</v>
      </c>
      <c r="E1424">
        <v>5</v>
      </c>
      <c r="G1424" t="s">
        <v>308</v>
      </c>
      <c r="H1424" t="s">
        <v>1664</v>
      </c>
      <c r="I1424">
        <v>46014602673</v>
      </c>
      <c r="J1424">
        <v>3710847697</v>
      </c>
      <c r="K1424">
        <v>2696134900</v>
      </c>
      <c r="L1424">
        <v>4827882501</v>
      </c>
      <c r="M1424">
        <v>4827882501</v>
      </c>
      <c r="N1424">
        <v>41892972571</v>
      </c>
      <c r="O1424">
        <v>27067732957</v>
      </c>
      <c r="P1424">
        <v>11452125363</v>
      </c>
      <c r="Q1424">
        <v>11452125363</v>
      </c>
      <c r="R1424">
        <v>12422695592</v>
      </c>
      <c r="S1424">
        <v>11452125363</v>
      </c>
      <c r="T1424">
        <v>11184170929</v>
      </c>
      <c r="U1424">
        <v>11184170929</v>
      </c>
      <c r="V1424">
        <v>11184170929</v>
      </c>
      <c r="W1424">
        <v>11627156984</v>
      </c>
      <c r="X1424">
        <v>11184170929</v>
      </c>
      <c r="Y1424">
        <v>5771</v>
      </c>
      <c r="Z1424">
        <v>358</v>
      </c>
      <c r="AA1424">
        <v>358</v>
      </c>
      <c r="AB1424">
        <v>11184170929</v>
      </c>
      <c r="AC1424">
        <v>3375240427</v>
      </c>
      <c r="AM1424">
        <v>18795609709</v>
      </c>
      <c r="AN1424">
        <v>11184170929</v>
      </c>
      <c r="AO1424">
        <v>11556876466</v>
      </c>
      <c r="AP1424">
        <v>11556876466</v>
      </c>
      <c r="AQ1424">
        <v>11514847567</v>
      </c>
      <c r="AR1424">
        <v>11514847567</v>
      </c>
      <c r="AS1424">
        <v>2894039890</v>
      </c>
      <c r="AT1424">
        <v>11161855382</v>
      </c>
      <c r="AU1424">
        <v>10371125751</v>
      </c>
      <c r="AV1424">
        <v>10371125751</v>
      </c>
      <c r="AW1424">
        <v>10159041845</v>
      </c>
      <c r="AX1424">
        <v>11184170929</v>
      </c>
      <c r="AY1424">
        <v>11184170929</v>
      </c>
      <c r="AZ1424">
        <v>11838927167</v>
      </c>
      <c r="BB1424">
        <v>2369000000</v>
      </c>
      <c r="BD1424">
        <v>46014602673</v>
      </c>
      <c r="BE1424">
        <v>46014602673</v>
      </c>
      <c r="BF1424">
        <v>1</v>
      </c>
      <c r="BG1424">
        <v>1</v>
      </c>
      <c r="BI1424">
        <v>11184170929</v>
      </c>
      <c r="BK1424">
        <v>11895111418</v>
      </c>
      <c r="BL1424">
        <v>11452125363</v>
      </c>
      <c r="BM1424">
        <v>11452125363</v>
      </c>
      <c r="BN1424">
        <v>6388038585</v>
      </c>
      <c r="BQ1424">
        <v>358</v>
      </c>
      <c r="BR1424">
        <v>4065</v>
      </c>
      <c r="BS1424">
        <v>358</v>
      </c>
      <c r="BT1424">
        <v>245</v>
      </c>
    </row>
    <row r="1425" spans="1:72">
      <c r="A1425" t="s">
        <v>1709</v>
      </c>
      <c r="B1425" t="s">
        <v>63</v>
      </c>
      <c r="C1425">
        <v>2020</v>
      </c>
      <c r="D1425" t="s">
        <v>215</v>
      </c>
      <c r="E1425">
        <v>2</v>
      </c>
      <c r="G1425" t="s">
        <v>310</v>
      </c>
      <c r="H1425" t="s">
        <v>1664</v>
      </c>
      <c r="I1425">
        <v>23019154424</v>
      </c>
      <c r="J1425">
        <v>2518423828</v>
      </c>
      <c r="K1425">
        <v>1653915339</v>
      </c>
      <c r="L1425">
        <v>2542776853</v>
      </c>
      <c r="M1425">
        <v>2542776853</v>
      </c>
      <c r="N1425">
        <v>28229240320</v>
      </c>
      <c r="O1425">
        <v>17996340337</v>
      </c>
      <c r="P1425">
        <v>7454602962</v>
      </c>
      <c r="Q1425">
        <v>7454602962</v>
      </c>
      <c r="R1425">
        <v>7937486447</v>
      </c>
      <c r="S1425">
        <v>7454602962</v>
      </c>
      <c r="T1425">
        <v>7319908989</v>
      </c>
      <c r="U1425">
        <v>7319908989</v>
      </c>
      <c r="V1425">
        <v>7319908989</v>
      </c>
      <c r="W1425">
        <v>7649117851</v>
      </c>
      <c r="X1425">
        <v>7319908989</v>
      </c>
      <c r="Y1425">
        <v>2072</v>
      </c>
      <c r="Z1425">
        <v>223</v>
      </c>
      <c r="AA1425">
        <v>223</v>
      </c>
      <c r="AB1425">
        <v>7319908989</v>
      </c>
      <c r="AC1425">
        <v>1244759311</v>
      </c>
      <c r="AM1425">
        <v>10477538340</v>
      </c>
      <c r="AN1425">
        <v>7319908989</v>
      </c>
      <c r="AO1425">
        <v>7448837481</v>
      </c>
      <c r="AP1425">
        <v>7448837481</v>
      </c>
      <c r="AQ1425">
        <v>7570274799</v>
      </c>
      <c r="AR1425">
        <v>7570274799</v>
      </c>
      <c r="AS1425">
        <v>1778166619</v>
      </c>
      <c r="AT1425">
        <v>7305179222</v>
      </c>
      <c r="AU1425">
        <v>6927632633</v>
      </c>
      <c r="AV1425">
        <v>6927632633</v>
      </c>
      <c r="AW1425">
        <v>6913528576</v>
      </c>
      <c r="AX1425">
        <v>7319908989</v>
      </c>
      <c r="AY1425">
        <v>7319908989</v>
      </c>
      <c r="AZ1425">
        <v>7928819777.0287151</v>
      </c>
      <c r="BB1425">
        <v>1169197000</v>
      </c>
      <c r="BD1425">
        <v>23019154424</v>
      </c>
      <c r="BE1425">
        <v>23019154424</v>
      </c>
      <c r="BF1425">
        <v>1</v>
      </c>
      <c r="BG1425">
        <v>1</v>
      </c>
      <c r="BI1425">
        <v>7319908989</v>
      </c>
      <c r="BK1425">
        <v>7783811824</v>
      </c>
      <c r="BL1425">
        <v>7454602962</v>
      </c>
      <c r="BM1425">
        <v>7454602962</v>
      </c>
      <c r="BN1425">
        <v>3662319083</v>
      </c>
      <c r="BQ1425">
        <v>223</v>
      </c>
      <c r="BR1425">
        <v>1189</v>
      </c>
      <c r="BS1425">
        <v>223</v>
      </c>
      <c r="BT1425">
        <v>145</v>
      </c>
    </row>
    <row r="1426" spans="1:72">
      <c r="A1426" t="s">
        <v>1710</v>
      </c>
      <c r="B1426" t="s">
        <v>64</v>
      </c>
      <c r="C1426">
        <v>2020</v>
      </c>
      <c r="D1426" t="s">
        <v>228</v>
      </c>
      <c r="E1426">
        <v>5</v>
      </c>
      <c r="G1426" t="s">
        <v>312</v>
      </c>
      <c r="H1426" t="s">
        <v>1664</v>
      </c>
      <c r="I1426">
        <v>75786950506</v>
      </c>
      <c r="J1426">
        <v>31736446300</v>
      </c>
      <c r="K1426">
        <v>9109211107</v>
      </c>
      <c r="L1426">
        <v>13392281479</v>
      </c>
      <c r="M1426">
        <v>13392281479</v>
      </c>
      <c r="N1426">
        <v>98701918914</v>
      </c>
      <c r="O1426">
        <v>66441995531</v>
      </c>
      <c r="P1426">
        <v>45288527790</v>
      </c>
      <c r="Q1426">
        <v>16308609688</v>
      </c>
      <c r="R1426">
        <v>48051905693</v>
      </c>
      <c r="S1426">
        <v>45288527790</v>
      </c>
      <c r="T1426">
        <v>44198855819</v>
      </c>
      <c r="U1426">
        <v>15837634025</v>
      </c>
      <c r="V1426">
        <v>44198855819</v>
      </c>
      <c r="W1426">
        <v>44770729600</v>
      </c>
      <c r="X1426">
        <v>15837634025</v>
      </c>
      <c r="Y1426">
        <v>7044</v>
      </c>
      <c r="Z1426">
        <v>789</v>
      </c>
      <c r="AA1426">
        <v>789</v>
      </c>
      <c r="AB1426">
        <v>44198855819</v>
      </c>
      <c r="AC1426">
        <v>4021196122</v>
      </c>
      <c r="AD1426">
        <v>44198855819</v>
      </c>
      <c r="AE1426">
        <v>28361221794</v>
      </c>
      <c r="AF1426">
        <v>975</v>
      </c>
      <c r="AG1426">
        <v>975</v>
      </c>
      <c r="AH1426">
        <v>975</v>
      </c>
      <c r="AI1426">
        <v>28979918102</v>
      </c>
      <c r="AJ1426">
        <v>28361221794</v>
      </c>
      <c r="AK1426">
        <v>10680907738</v>
      </c>
      <c r="AL1426">
        <v>27646866276</v>
      </c>
      <c r="AM1426">
        <v>45034836870</v>
      </c>
      <c r="AN1426">
        <v>44198855819</v>
      </c>
      <c r="AO1426">
        <v>45441809808</v>
      </c>
      <c r="AP1426">
        <v>45441809808</v>
      </c>
      <c r="AQ1426">
        <v>46525567115</v>
      </c>
      <c r="AR1426">
        <v>20452924536</v>
      </c>
      <c r="AS1426">
        <v>3297190596</v>
      </c>
      <c r="AT1426">
        <v>44046609853</v>
      </c>
      <c r="AU1426">
        <v>43080019757</v>
      </c>
      <c r="AV1426">
        <v>15152330603</v>
      </c>
      <c r="AW1426">
        <v>42937589408</v>
      </c>
      <c r="AX1426">
        <v>44198855819</v>
      </c>
      <c r="AY1426">
        <v>15837634025</v>
      </c>
      <c r="AZ1426">
        <v>45752267329</v>
      </c>
      <c r="BA1426">
        <v>9653975869</v>
      </c>
      <c r="BB1426">
        <v>2634490000</v>
      </c>
      <c r="BC1426">
        <v>26138170000</v>
      </c>
      <c r="BD1426">
        <v>75786950506</v>
      </c>
      <c r="BE1426">
        <v>46491781842</v>
      </c>
      <c r="BF1426">
        <v>1</v>
      </c>
      <c r="BG1426">
        <v>1</v>
      </c>
      <c r="BH1426">
        <v>1</v>
      </c>
      <c r="BI1426">
        <v>44198855819</v>
      </c>
      <c r="BJ1426">
        <v>24781109444</v>
      </c>
      <c r="BK1426">
        <v>45860401571</v>
      </c>
      <c r="BL1426">
        <v>45288527790</v>
      </c>
      <c r="BM1426">
        <v>20507418346</v>
      </c>
      <c r="BN1426">
        <v>10534581087</v>
      </c>
      <c r="BO1426">
        <v>29295168664</v>
      </c>
      <c r="BP1426">
        <v>24781109444</v>
      </c>
      <c r="BQ1426">
        <v>789</v>
      </c>
      <c r="BR1426">
        <v>5960</v>
      </c>
      <c r="BS1426">
        <v>789</v>
      </c>
      <c r="BT1426">
        <v>1169</v>
      </c>
    </row>
    <row r="1427" spans="1:72">
      <c r="A1427" t="s">
        <v>1711</v>
      </c>
      <c r="B1427" t="s">
        <v>65</v>
      </c>
      <c r="C1427">
        <v>2020</v>
      </c>
      <c r="D1427" t="s">
        <v>218</v>
      </c>
      <c r="E1427">
        <v>4</v>
      </c>
      <c r="G1427" t="s">
        <v>314</v>
      </c>
      <c r="H1427" t="s">
        <v>1664</v>
      </c>
      <c r="I1427">
        <v>24669074223</v>
      </c>
      <c r="J1427">
        <v>1915095535</v>
      </c>
      <c r="K1427">
        <v>1792290837</v>
      </c>
      <c r="L1427">
        <v>2629887785</v>
      </c>
      <c r="M1427">
        <v>2629887785</v>
      </c>
      <c r="N1427">
        <v>14109588940</v>
      </c>
      <c r="O1427">
        <v>12589354054</v>
      </c>
      <c r="P1427">
        <v>6120091820</v>
      </c>
      <c r="Q1427">
        <v>6120091820</v>
      </c>
      <c r="R1427">
        <v>7035016300</v>
      </c>
      <c r="S1427">
        <v>6120091820</v>
      </c>
      <c r="T1427">
        <v>5956756075</v>
      </c>
      <c r="U1427">
        <v>5956756075</v>
      </c>
      <c r="V1427">
        <v>5956756075</v>
      </c>
      <c r="W1427">
        <v>6062296984</v>
      </c>
      <c r="X1427">
        <v>5956756075</v>
      </c>
      <c r="Y1427">
        <v>3727</v>
      </c>
      <c r="Z1427">
        <v>216</v>
      </c>
      <c r="AA1427">
        <v>216</v>
      </c>
      <c r="AB1427">
        <v>5956756075</v>
      </c>
      <c r="AC1427">
        <v>2085346479</v>
      </c>
      <c r="AM1427">
        <v>8714300997</v>
      </c>
      <c r="AN1427">
        <v>5956756075</v>
      </c>
      <c r="AO1427">
        <v>6422314633</v>
      </c>
      <c r="AP1427">
        <v>6422314633</v>
      </c>
      <c r="AQ1427">
        <v>5923348671</v>
      </c>
      <c r="AR1427">
        <v>5923348671</v>
      </c>
      <c r="AS1427">
        <v>465724637</v>
      </c>
      <c r="AT1427">
        <v>5953073276</v>
      </c>
      <c r="AU1427">
        <v>5772886807</v>
      </c>
      <c r="AV1427">
        <v>5772886807</v>
      </c>
      <c r="AW1427">
        <v>5761927500</v>
      </c>
      <c r="AX1427">
        <v>5956756075</v>
      </c>
      <c r="AY1427">
        <v>5956756075</v>
      </c>
      <c r="AZ1427">
        <v>6312240361</v>
      </c>
      <c r="BB1427">
        <v>206259000</v>
      </c>
      <c r="BD1427">
        <v>24669074223</v>
      </c>
      <c r="BE1427">
        <v>24669074223</v>
      </c>
      <c r="BF1427">
        <v>1</v>
      </c>
      <c r="BG1427">
        <v>1</v>
      </c>
      <c r="BI1427">
        <v>5956756075</v>
      </c>
      <c r="BK1427">
        <v>6225632729</v>
      </c>
      <c r="BL1427">
        <v>6120091820</v>
      </c>
      <c r="BM1427">
        <v>6120091820</v>
      </c>
      <c r="BN1427">
        <v>4379053141</v>
      </c>
      <c r="BQ1427">
        <v>216</v>
      </c>
      <c r="BR1427">
        <v>3502</v>
      </c>
      <c r="BS1427">
        <v>216</v>
      </c>
      <c r="BT1427">
        <v>117</v>
      </c>
    </row>
    <row r="1428" spans="1:72">
      <c r="A1428" t="s">
        <v>1712</v>
      </c>
      <c r="B1428" t="s">
        <v>66</v>
      </c>
      <c r="C1428">
        <v>2020</v>
      </c>
      <c r="D1428" t="s">
        <v>223</v>
      </c>
      <c r="E1428">
        <v>2</v>
      </c>
      <c r="G1428" t="s">
        <v>316</v>
      </c>
      <c r="H1428" t="s">
        <v>1664</v>
      </c>
      <c r="I1428">
        <v>44133664079</v>
      </c>
      <c r="J1428">
        <v>17276442805</v>
      </c>
      <c r="K1428">
        <v>7062257537</v>
      </c>
      <c r="L1428">
        <v>8775196422</v>
      </c>
      <c r="M1428">
        <v>8775196422</v>
      </c>
      <c r="N1428">
        <v>53077793557</v>
      </c>
      <c r="O1428">
        <v>32540558974</v>
      </c>
      <c r="P1428">
        <v>32265340118</v>
      </c>
      <c r="Q1428">
        <v>5371450615</v>
      </c>
      <c r="R1428">
        <v>35316668820</v>
      </c>
      <c r="S1428">
        <v>32265340118</v>
      </c>
      <c r="T1428">
        <v>30910920983</v>
      </c>
      <c r="U1428">
        <v>5798020769</v>
      </c>
      <c r="V1428">
        <v>30910920983</v>
      </c>
      <c r="W1428">
        <v>31225434126</v>
      </c>
      <c r="X1428">
        <v>5798020769</v>
      </c>
      <c r="Y1428">
        <v>1163</v>
      </c>
      <c r="Z1428">
        <v>373</v>
      </c>
      <c r="AA1428">
        <v>373</v>
      </c>
      <c r="AB1428">
        <v>30910920983</v>
      </c>
      <c r="AC1428">
        <v>587842830</v>
      </c>
      <c r="AD1428">
        <v>30910920983</v>
      </c>
      <c r="AE1428">
        <v>25112900214</v>
      </c>
      <c r="AF1428">
        <v>992</v>
      </c>
      <c r="AG1428">
        <v>992</v>
      </c>
      <c r="AH1428">
        <v>992</v>
      </c>
      <c r="AI1428">
        <v>26893889503</v>
      </c>
      <c r="AJ1428">
        <v>25112900214</v>
      </c>
      <c r="AK1428">
        <v>10206683469</v>
      </c>
      <c r="AL1428">
        <v>16619989745</v>
      </c>
      <c r="AM1428">
        <v>18375600759</v>
      </c>
      <c r="AN1428">
        <v>30910920983</v>
      </c>
      <c r="AO1428">
        <v>31287052870</v>
      </c>
      <c r="AP1428">
        <v>31287052870</v>
      </c>
      <c r="AQ1428">
        <v>32716292175</v>
      </c>
      <c r="AR1428">
        <v>8598312553</v>
      </c>
      <c r="AS1428">
        <v>1694445909</v>
      </c>
      <c r="AT1428">
        <v>30873683488</v>
      </c>
      <c r="AU1428">
        <v>30042046869</v>
      </c>
      <c r="AV1428">
        <v>5320988427</v>
      </c>
      <c r="AW1428">
        <v>29835957406</v>
      </c>
      <c r="AX1428">
        <v>30910920983</v>
      </c>
      <c r="AY1428">
        <v>5798020769</v>
      </c>
      <c r="AZ1428">
        <v>31416445694</v>
      </c>
      <c r="BA1428">
        <v>9252451482</v>
      </c>
      <c r="BB1428">
        <v>1414100000</v>
      </c>
      <c r="BC1428">
        <v>24798359000</v>
      </c>
      <c r="BD1428">
        <v>44133664079</v>
      </c>
      <c r="BE1428">
        <v>24369987334</v>
      </c>
      <c r="BF1428">
        <v>1</v>
      </c>
      <c r="BG1428">
        <v>1</v>
      </c>
      <c r="BH1428">
        <v>1</v>
      </c>
      <c r="BI1428">
        <v>30910920983</v>
      </c>
      <c r="BJ1428">
        <v>22524385889</v>
      </c>
      <c r="BK1428">
        <v>32579853261</v>
      </c>
      <c r="BL1428">
        <v>32265340118</v>
      </c>
      <c r="BM1428">
        <v>9740954229</v>
      </c>
      <c r="BN1428">
        <v>3464456663</v>
      </c>
      <c r="BO1428">
        <v>19763676745</v>
      </c>
      <c r="BP1428">
        <v>22524385889</v>
      </c>
      <c r="BQ1428">
        <v>373</v>
      </c>
      <c r="BR1428">
        <v>955</v>
      </c>
      <c r="BS1428">
        <v>373</v>
      </c>
      <c r="BT1428">
        <v>1060</v>
      </c>
    </row>
    <row r="1429" spans="1:72">
      <c r="A1429" t="s">
        <v>1713</v>
      </c>
      <c r="B1429" t="s">
        <v>67</v>
      </c>
      <c r="C1429">
        <v>2020</v>
      </c>
      <c r="D1429" t="s">
        <v>207</v>
      </c>
      <c r="E1429">
        <v>8</v>
      </c>
      <c r="G1429" t="s">
        <v>318</v>
      </c>
      <c r="H1429" t="s">
        <v>1664</v>
      </c>
      <c r="I1429">
        <v>517060925021</v>
      </c>
      <c r="J1429">
        <v>75369255111</v>
      </c>
      <c r="K1429">
        <v>35414924177</v>
      </c>
      <c r="L1429">
        <v>78835876928</v>
      </c>
      <c r="M1429">
        <v>78835876928</v>
      </c>
      <c r="N1429">
        <v>504468482174</v>
      </c>
      <c r="O1429">
        <v>337343087863</v>
      </c>
      <c r="P1429">
        <v>161239061841</v>
      </c>
      <c r="Q1429">
        <v>112063107976</v>
      </c>
      <c r="R1429">
        <v>184569807706</v>
      </c>
      <c r="S1429">
        <v>161239061841</v>
      </c>
      <c r="T1429">
        <v>162372027278</v>
      </c>
      <c r="U1429">
        <v>110661028030</v>
      </c>
      <c r="V1429">
        <v>162372027278</v>
      </c>
      <c r="W1429">
        <v>172430567477</v>
      </c>
      <c r="X1429">
        <v>110661028030</v>
      </c>
      <c r="Y1429">
        <v>22445</v>
      </c>
      <c r="Z1429">
        <v>3441</v>
      </c>
      <c r="AA1429">
        <v>3441</v>
      </c>
      <c r="AB1429">
        <v>162372027278</v>
      </c>
      <c r="AC1429">
        <v>13267634222</v>
      </c>
      <c r="AD1429">
        <v>162372027278</v>
      </c>
      <c r="AE1429">
        <v>51710999248</v>
      </c>
      <c r="AF1429">
        <v>2012</v>
      </c>
      <c r="AG1429">
        <v>2012</v>
      </c>
      <c r="AH1429">
        <v>2012</v>
      </c>
      <c r="AI1429">
        <v>49175953865</v>
      </c>
      <c r="AJ1429">
        <v>51710999248</v>
      </c>
      <c r="AK1429">
        <v>19092434978</v>
      </c>
      <c r="AL1429">
        <v>57815449195</v>
      </c>
      <c r="AM1429">
        <v>223893017109</v>
      </c>
      <c r="AN1429">
        <v>162372027278</v>
      </c>
      <c r="AO1429">
        <v>178397353864</v>
      </c>
      <c r="AP1429">
        <v>178397353864</v>
      </c>
      <c r="AQ1429">
        <v>160693815197</v>
      </c>
      <c r="AR1429">
        <v>120205183684</v>
      </c>
      <c r="AS1429">
        <v>57481440550</v>
      </c>
      <c r="AT1429">
        <v>162266851708</v>
      </c>
      <c r="AU1429">
        <v>158852150432</v>
      </c>
      <c r="AV1429">
        <v>107755384677</v>
      </c>
      <c r="AW1429">
        <v>159085462340</v>
      </c>
      <c r="AX1429">
        <v>162372027278</v>
      </c>
      <c r="AY1429">
        <v>110661028030</v>
      </c>
      <c r="AZ1429">
        <v>171004180262</v>
      </c>
      <c r="BA1429">
        <v>15608430095</v>
      </c>
      <c r="BB1429">
        <v>43738148000</v>
      </c>
      <c r="BC1429">
        <v>38638447000</v>
      </c>
      <c r="BD1429">
        <v>517060925021</v>
      </c>
      <c r="BE1429">
        <v>445785475826</v>
      </c>
      <c r="BF1429">
        <v>1</v>
      </c>
      <c r="BG1429">
        <v>1</v>
      </c>
      <c r="BH1429">
        <v>1</v>
      </c>
      <c r="BI1429">
        <v>162372027278</v>
      </c>
      <c r="BJ1429">
        <v>37919476616</v>
      </c>
      <c r="BK1429">
        <v>171297602040</v>
      </c>
      <c r="BL1429">
        <v>161239061841</v>
      </c>
      <c r="BM1429">
        <v>123319585225</v>
      </c>
      <c r="BN1429">
        <v>50909758486</v>
      </c>
      <c r="BO1429">
        <v>71275449195</v>
      </c>
      <c r="BP1429">
        <v>37919476616</v>
      </c>
      <c r="BQ1429">
        <v>3441</v>
      </c>
      <c r="BR1429">
        <v>12958</v>
      </c>
      <c r="BS1429">
        <v>3441</v>
      </c>
      <c r="BT1429">
        <v>3678</v>
      </c>
    </row>
    <row r="1430" spans="1:72">
      <c r="A1430" t="s">
        <v>1714</v>
      </c>
      <c r="B1430" t="s">
        <v>68</v>
      </c>
      <c r="C1430">
        <v>2020</v>
      </c>
      <c r="D1430" t="s">
        <v>212</v>
      </c>
      <c r="E1430">
        <v>2</v>
      </c>
      <c r="G1430" t="s">
        <v>320</v>
      </c>
      <c r="H1430" t="s">
        <v>1664</v>
      </c>
      <c r="I1430">
        <v>38082147433</v>
      </c>
      <c r="J1430">
        <v>1088878176</v>
      </c>
      <c r="K1430">
        <v>1082598617</v>
      </c>
      <c r="L1430">
        <v>1330943244</v>
      </c>
      <c r="M1430">
        <v>1330943244</v>
      </c>
      <c r="N1430">
        <v>17137327161</v>
      </c>
      <c r="O1430">
        <v>16062048248</v>
      </c>
      <c r="P1430">
        <v>5322847478</v>
      </c>
      <c r="Q1430">
        <v>5322847478</v>
      </c>
      <c r="R1430">
        <v>5952691621</v>
      </c>
      <c r="S1430">
        <v>5322847478</v>
      </c>
      <c r="T1430">
        <v>5290810182</v>
      </c>
      <c r="U1430">
        <v>5290810182</v>
      </c>
      <c r="V1430">
        <v>5290810182</v>
      </c>
      <c r="W1430">
        <v>5330156790</v>
      </c>
      <c r="X1430">
        <v>5290810182</v>
      </c>
      <c r="Y1430">
        <v>1557</v>
      </c>
      <c r="Z1430">
        <v>110</v>
      </c>
      <c r="AA1430">
        <v>110</v>
      </c>
      <c r="AB1430">
        <v>5290810182</v>
      </c>
      <c r="AC1430">
        <v>952994072</v>
      </c>
      <c r="AM1430">
        <v>8146807273</v>
      </c>
      <c r="AN1430">
        <v>5290810182</v>
      </c>
      <c r="AO1430">
        <v>5271070080</v>
      </c>
      <c r="AP1430">
        <v>5271070080</v>
      </c>
      <c r="AQ1430">
        <v>5112188409</v>
      </c>
      <c r="AR1430">
        <v>5112188409</v>
      </c>
      <c r="AS1430">
        <v>267153528</v>
      </c>
      <c r="AT1430">
        <v>5289475638</v>
      </c>
      <c r="AU1430">
        <v>5148629893</v>
      </c>
      <c r="AV1430">
        <v>5148629893</v>
      </c>
      <c r="AW1430">
        <v>4912080949</v>
      </c>
      <c r="AX1430">
        <v>5290810182</v>
      </c>
      <c r="AY1430">
        <v>5290810182</v>
      </c>
      <c r="AZ1430">
        <v>5638924759</v>
      </c>
      <c r="BB1430">
        <v>159266000</v>
      </c>
      <c r="BD1430">
        <v>38082147433</v>
      </c>
      <c r="BE1430">
        <v>38082147433</v>
      </c>
      <c r="BF1430">
        <v>1</v>
      </c>
      <c r="BG1430">
        <v>1</v>
      </c>
      <c r="BI1430">
        <v>5290810182</v>
      </c>
      <c r="BK1430">
        <v>5362194086</v>
      </c>
      <c r="BL1430">
        <v>5322847478</v>
      </c>
      <c r="BM1430">
        <v>5322847478</v>
      </c>
      <c r="BN1430">
        <v>3971525275</v>
      </c>
      <c r="BQ1430">
        <v>110</v>
      </c>
      <c r="BR1430">
        <v>1332</v>
      </c>
      <c r="BS1430">
        <v>110</v>
      </c>
      <c r="BT1430">
        <v>80</v>
      </c>
    </row>
    <row r="1431" spans="1:72">
      <c r="A1431" t="s">
        <v>1715</v>
      </c>
      <c r="B1431" t="s">
        <v>69</v>
      </c>
      <c r="C1431">
        <v>2020</v>
      </c>
      <c r="D1431" t="s">
        <v>215</v>
      </c>
      <c r="E1431">
        <v>4</v>
      </c>
      <c r="G1431" t="s">
        <v>322</v>
      </c>
      <c r="H1431" t="s">
        <v>1664</v>
      </c>
      <c r="I1431">
        <v>37427337649</v>
      </c>
      <c r="J1431">
        <v>1663608458</v>
      </c>
      <c r="K1431">
        <v>1663608458</v>
      </c>
      <c r="L1431">
        <v>2446975719</v>
      </c>
      <c r="M1431">
        <v>2446975719</v>
      </c>
      <c r="N1431">
        <v>27880857882</v>
      </c>
      <c r="O1431">
        <v>19678772892</v>
      </c>
      <c r="P1431">
        <v>8613187803</v>
      </c>
      <c r="Q1431">
        <v>8613187803</v>
      </c>
      <c r="R1431">
        <v>8841986496</v>
      </c>
      <c r="S1431">
        <v>8613187803</v>
      </c>
      <c r="T1431">
        <v>8163137427</v>
      </c>
      <c r="U1431">
        <v>8163137427</v>
      </c>
      <c r="V1431">
        <v>8163137427</v>
      </c>
      <c r="W1431">
        <v>8482758801</v>
      </c>
      <c r="X1431">
        <v>8163137427</v>
      </c>
      <c r="Y1431">
        <v>3933</v>
      </c>
      <c r="Z1431">
        <v>281</v>
      </c>
      <c r="AA1431">
        <v>281</v>
      </c>
      <c r="AB1431">
        <v>8163137427</v>
      </c>
      <c r="AC1431">
        <v>2253391926</v>
      </c>
      <c r="AM1431">
        <v>12373805898</v>
      </c>
      <c r="AN1431">
        <v>8163137427</v>
      </c>
      <c r="AO1431">
        <v>8518029244</v>
      </c>
      <c r="AP1431">
        <v>8518029244</v>
      </c>
      <c r="AQ1431">
        <v>9013224121</v>
      </c>
      <c r="AR1431">
        <v>9013224121</v>
      </c>
      <c r="AS1431">
        <v>975154686</v>
      </c>
      <c r="AT1431">
        <v>8163102884</v>
      </c>
      <c r="AU1431">
        <v>7785933089</v>
      </c>
      <c r="AV1431">
        <v>7785933089</v>
      </c>
      <c r="AW1431">
        <v>8053729658</v>
      </c>
      <c r="AX1431">
        <v>8163137427</v>
      </c>
      <c r="AY1431">
        <v>8163137427</v>
      </c>
      <c r="AZ1431">
        <v>8913022205</v>
      </c>
      <c r="BB1431">
        <v>745700000</v>
      </c>
      <c r="BD1431">
        <v>37427337649</v>
      </c>
      <c r="BE1431">
        <v>37427337649</v>
      </c>
      <c r="BF1431">
        <v>1</v>
      </c>
      <c r="BG1431">
        <v>1</v>
      </c>
      <c r="BI1431">
        <v>8163137427</v>
      </c>
      <c r="BK1431">
        <v>8932809177</v>
      </c>
      <c r="BL1431">
        <v>8613187803</v>
      </c>
      <c r="BM1431">
        <v>8613187803</v>
      </c>
      <c r="BN1431">
        <v>5044604399</v>
      </c>
      <c r="BQ1431">
        <v>281</v>
      </c>
      <c r="BR1431">
        <v>2656</v>
      </c>
      <c r="BS1431">
        <v>281</v>
      </c>
      <c r="BT1431">
        <v>178</v>
      </c>
    </row>
    <row r="1432" spans="1:72">
      <c r="A1432" t="s">
        <v>1716</v>
      </c>
      <c r="B1432" t="s">
        <v>70</v>
      </c>
      <c r="C1432">
        <v>2020</v>
      </c>
      <c r="D1432" t="s">
        <v>207</v>
      </c>
      <c r="E1432">
        <v>8</v>
      </c>
      <c r="G1432" t="s">
        <v>324</v>
      </c>
      <c r="H1432" t="s">
        <v>1664</v>
      </c>
      <c r="I1432">
        <v>485833833236</v>
      </c>
      <c r="J1432">
        <v>55935183756</v>
      </c>
      <c r="K1432">
        <v>39763463931</v>
      </c>
      <c r="L1432">
        <v>67463831860</v>
      </c>
      <c r="M1432">
        <v>67463831860</v>
      </c>
      <c r="N1432">
        <v>413606989963</v>
      </c>
      <c r="O1432">
        <v>234681846380</v>
      </c>
      <c r="P1432">
        <v>147408065603</v>
      </c>
      <c r="Q1432">
        <v>93940642622</v>
      </c>
      <c r="R1432">
        <v>175829985421</v>
      </c>
      <c r="S1432">
        <v>147408065603</v>
      </c>
      <c r="T1432">
        <v>145871207053</v>
      </c>
      <c r="U1432">
        <v>94377672631</v>
      </c>
      <c r="V1432">
        <v>145871207053</v>
      </c>
      <c r="W1432">
        <v>153766030086</v>
      </c>
      <c r="X1432">
        <v>94377672631</v>
      </c>
      <c r="Y1432">
        <v>23333</v>
      </c>
      <c r="Z1432">
        <v>3300</v>
      </c>
      <c r="AA1432">
        <v>3300</v>
      </c>
      <c r="AB1432">
        <v>145871207053</v>
      </c>
      <c r="AC1432">
        <v>11236456246</v>
      </c>
      <c r="AD1432">
        <v>145871207053</v>
      </c>
      <c r="AE1432">
        <v>51493534422</v>
      </c>
      <c r="AF1432">
        <v>1770</v>
      </c>
      <c r="AG1432">
        <v>1770</v>
      </c>
      <c r="AH1432">
        <v>1770</v>
      </c>
      <c r="AI1432">
        <v>53467422981</v>
      </c>
      <c r="AJ1432">
        <v>51493534422</v>
      </c>
      <c r="AK1432">
        <v>19726099253</v>
      </c>
      <c r="AL1432">
        <v>33499615068</v>
      </c>
      <c r="AM1432">
        <v>166731921439</v>
      </c>
      <c r="AN1432">
        <v>145871207053</v>
      </c>
      <c r="AO1432">
        <v>157144586501</v>
      </c>
      <c r="AP1432">
        <v>157144586501</v>
      </c>
      <c r="AQ1432">
        <v>143857856449</v>
      </c>
      <c r="AR1432">
        <v>99773744378</v>
      </c>
      <c r="AS1432">
        <v>42951601069</v>
      </c>
      <c r="AT1432">
        <v>145290395315</v>
      </c>
      <c r="AU1432">
        <v>140172538330</v>
      </c>
      <c r="AV1432">
        <v>89259130107</v>
      </c>
      <c r="AW1432">
        <v>139647796940</v>
      </c>
      <c r="AX1432">
        <v>145871207053</v>
      </c>
      <c r="AY1432">
        <v>94377672631</v>
      </c>
      <c r="AZ1432">
        <v>151763998400</v>
      </c>
      <c r="BA1432">
        <v>17712763760</v>
      </c>
      <c r="BB1432">
        <v>35644592000</v>
      </c>
      <c r="BC1432">
        <v>43540993000</v>
      </c>
      <c r="BD1432">
        <v>485833833236</v>
      </c>
      <c r="BE1432">
        <v>435444904412</v>
      </c>
      <c r="BF1432">
        <v>1</v>
      </c>
      <c r="BG1432">
        <v>1</v>
      </c>
      <c r="BH1432">
        <v>1</v>
      </c>
      <c r="BI1432">
        <v>145871207053</v>
      </c>
      <c r="BJ1432">
        <v>42708407718</v>
      </c>
      <c r="BK1432">
        <v>155302888636</v>
      </c>
      <c r="BL1432">
        <v>147408065603</v>
      </c>
      <c r="BM1432">
        <v>104699657885</v>
      </c>
      <c r="BN1432">
        <v>43200110985</v>
      </c>
      <c r="BO1432">
        <v>50388928824</v>
      </c>
      <c r="BP1432">
        <v>42708407718</v>
      </c>
      <c r="BQ1432">
        <v>3300</v>
      </c>
      <c r="BR1432">
        <v>15194</v>
      </c>
      <c r="BS1432">
        <v>3300</v>
      </c>
      <c r="BT1432">
        <v>3352</v>
      </c>
    </row>
    <row r="1433" spans="1:72">
      <c r="A1433" t="s">
        <v>1717</v>
      </c>
      <c r="B1433" t="s">
        <v>71</v>
      </c>
      <c r="C1433">
        <v>2020</v>
      </c>
      <c r="D1433" t="s">
        <v>212</v>
      </c>
      <c r="E1433">
        <v>4</v>
      </c>
      <c r="G1433" t="s">
        <v>326</v>
      </c>
      <c r="H1433" t="s">
        <v>1664</v>
      </c>
      <c r="I1433">
        <v>75686095036</v>
      </c>
      <c r="J1433">
        <v>2152364138</v>
      </c>
      <c r="K1433">
        <v>1889428816</v>
      </c>
      <c r="L1433">
        <v>2228495836</v>
      </c>
      <c r="M1433">
        <v>2228495836</v>
      </c>
      <c r="N1433">
        <v>30320535715</v>
      </c>
      <c r="O1433">
        <v>27475568700</v>
      </c>
      <c r="P1433">
        <v>9868013170</v>
      </c>
      <c r="Q1433">
        <v>9868013170</v>
      </c>
      <c r="R1433">
        <v>10806481029</v>
      </c>
      <c r="S1433">
        <v>9868013170</v>
      </c>
      <c r="T1433">
        <v>9734191393</v>
      </c>
      <c r="U1433">
        <v>9734191393</v>
      </c>
      <c r="V1433">
        <v>9734191393</v>
      </c>
      <c r="W1433">
        <v>9841187896</v>
      </c>
      <c r="X1433">
        <v>9734191393</v>
      </c>
      <c r="Y1433">
        <v>4349</v>
      </c>
      <c r="Z1433">
        <v>265</v>
      </c>
      <c r="AA1433">
        <v>265</v>
      </c>
      <c r="AB1433">
        <v>9734191393</v>
      </c>
      <c r="AC1433">
        <v>2627274449</v>
      </c>
      <c r="AM1433">
        <v>16532592949</v>
      </c>
      <c r="AN1433">
        <v>9734191393</v>
      </c>
      <c r="AO1433">
        <v>9316325295</v>
      </c>
      <c r="AP1433">
        <v>9316325295</v>
      </c>
      <c r="AQ1433">
        <v>9732511415</v>
      </c>
      <c r="AR1433">
        <v>9732511415</v>
      </c>
      <c r="AS1433">
        <v>435684768</v>
      </c>
      <c r="AT1433">
        <v>9732718155</v>
      </c>
      <c r="AU1433">
        <v>9431133368</v>
      </c>
      <c r="AV1433">
        <v>9431133368</v>
      </c>
      <c r="AW1433">
        <v>9243598307</v>
      </c>
      <c r="AX1433">
        <v>9734191393</v>
      </c>
      <c r="AY1433">
        <v>9734191393</v>
      </c>
      <c r="AZ1433">
        <v>10602102414</v>
      </c>
      <c r="BB1433">
        <v>512759000</v>
      </c>
      <c r="BD1433">
        <v>75686095036</v>
      </c>
      <c r="BE1433">
        <v>75686095036</v>
      </c>
      <c r="BF1433">
        <v>1</v>
      </c>
      <c r="BG1433">
        <v>1</v>
      </c>
      <c r="BI1433">
        <v>9734191393</v>
      </c>
      <c r="BK1433">
        <v>9975009673</v>
      </c>
      <c r="BL1433">
        <v>9868013170</v>
      </c>
      <c r="BM1433">
        <v>9868013170</v>
      </c>
      <c r="BN1433">
        <v>7086301193</v>
      </c>
      <c r="BQ1433">
        <v>265</v>
      </c>
      <c r="BR1433">
        <v>3950</v>
      </c>
      <c r="BS1433">
        <v>265</v>
      </c>
      <c r="BT1433">
        <v>175</v>
      </c>
    </row>
    <row r="1434" spans="1:72">
      <c r="A1434" t="s">
        <v>1718</v>
      </c>
      <c r="B1434" t="s">
        <v>72</v>
      </c>
      <c r="C1434">
        <v>2020</v>
      </c>
      <c r="D1434" t="s">
        <v>212</v>
      </c>
      <c r="E1434">
        <v>2</v>
      </c>
      <c r="G1434" t="s">
        <v>328</v>
      </c>
      <c r="H1434" t="s">
        <v>1664</v>
      </c>
      <c r="I1434">
        <v>14706395387</v>
      </c>
      <c r="J1434">
        <v>1289466585</v>
      </c>
      <c r="K1434">
        <v>1123578982</v>
      </c>
      <c r="L1434">
        <v>1275437370</v>
      </c>
      <c r="M1434">
        <v>1275437370</v>
      </c>
      <c r="N1434">
        <v>9475931360</v>
      </c>
      <c r="O1434">
        <v>8569333815</v>
      </c>
      <c r="P1434">
        <v>4763823273</v>
      </c>
      <c r="Q1434">
        <v>4763823273</v>
      </c>
      <c r="R1434">
        <v>5367437271</v>
      </c>
      <c r="S1434">
        <v>4763823273</v>
      </c>
      <c r="T1434">
        <v>4614402560</v>
      </c>
      <c r="U1434">
        <v>4614402560</v>
      </c>
      <c r="V1434">
        <v>4614402560</v>
      </c>
      <c r="W1434">
        <v>4683130560</v>
      </c>
      <c r="X1434">
        <v>4614402560</v>
      </c>
      <c r="Y1434">
        <v>1433</v>
      </c>
      <c r="Z1434">
        <v>146</v>
      </c>
      <c r="AA1434">
        <v>146</v>
      </c>
      <c r="AB1434">
        <v>4614402560</v>
      </c>
      <c r="AC1434">
        <v>857527850</v>
      </c>
      <c r="AM1434">
        <v>5787214058</v>
      </c>
      <c r="AN1434">
        <v>4614402560</v>
      </c>
      <c r="AO1434">
        <v>4754559809</v>
      </c>
      <c r="AP1434">
        <v>4754559809</v>
      </c>
      <c r="AQ1434">
        <v>4759724308</v>
      </c>
      <c r="AR1434">
        <v>4759724308</v>
      </c>
      <c r="AS1434">
        <v>154220134</v>
      </c>
      <c r="AT1434">
        <v>4611015208</v>
      </c>
      <c r="AU1434">
        <v>4427081500</v>
      </c>
      <c r="AV1434">
        <v>4427081500</v>
      </c>
      <c r="AW1434">
        <v>4310447352</v>
      </c>
      <c r="AX1434">
        <v>4614402560</v>
      </c>
      <c r="AY1434">
        <v>4614402560</v>
      </c>
      <c r="AZ1434">
        <v>4856771067</v>
      </c>
      <c r="BB1434">
        <v>133000000</v>
      </c>
      <c r="BD1434">
        <v>14706395387</v>
      </c>
      <c r="BE1434">
        <v>14706395387</v>
      </c>
      <c r="BF1434">
        <v>1</v>
      </c>
      <c r="BG1434">
        <v>1</v>
      </c>
      <c r="BI1434">
        <v>4614402560</v>
      </c>
      <c r="BK1434">
        <v>4832551273</v>
      </c>
      <c r="BL1434">
        <v>4763823273</v>
      </c>
      <c r="BM1434">
        <v>4763823273</v>
      </c>
      <c r="BN1434">
        <v>3241561900</v>
      </c>
      <c r="BQ1434">
        <v>146</v>
      </c>
      <c r="BR1434">
        <v>679</v>
      </c>
      <c r="BS1434">
        <v>146</v>
      </c>
      <c r="BT1434">
        <v>100</v>
      </c>
    </row>
    <row r="1435" spans="1:72">
      <c r="A1435" t="s">
        <v>1719</v>
      </c>
      <c r="B1435" t="s">
        <v>73</v>
      </c>
      <c r="C1435">
        <v>2020</v>
      </c>
      <c r="D1435" t="s">
        <v>228</v>
      </c>
      <c r="E1435">
        <v>7</v>
      </c>
      <c r="G1435" t="s">
        <v>330</v>
      </c>
      <c r="H1435" t="s">
        <v>1664</v>
      </c>
      <c r="I1435">
        <v>202716709030</v>
      </c>
      <c r="J1435">
        <v>35656151479</v>
      </c>
      <c r="K1435">
        <v>18186371615</v>
      </c>
      <c r="L1435">
        <v>26171159102</v>
      </c>
      <c r="M1435">
        <v>26171159102</v>
      </c>
      <c r="N1435">
        <v>177825062077</v>
      </c>
      <c r="O1435">
        <v>125664665256</v>
      </c>
      <c r="P1435">
        <v>80199055184</v>
      </c>
      <c r="Q1435">
        <v>37666418184</v>
      </c>
      <c r="R1435">
        <v>88405553453</v>
      </c>
      <c r="S1435">
        <v>80199055184</v>
      </c>
      <c r="T1435">
        <v>78820422242</v>
      </c>
      <c r="U1435">
        <v>37384304833</v>
      </c>
      <c r="V1435">
        <v>78820422242</v>
      </c>
      <c r="W1435">
        <v>81069891504</v>
      </c>
      <c r="X1435">
        <v>37384304833</v>
      </c>
      <c r="Y1435">
        <v>16080</v>
      </c>
      <c r="Z1435">
        <v>1554</v>
      </c>
      <c r="AA1435">
        <v>1554</v>
      </c>
      <c r="AB1435">
        <v>78820422242</v>
      </c>
      <c r="AC1435">
        <v>9293179536</v>
      </c>
      <c r="AD1435">
        <v>78820422242</v>
      </c>
      <c r="AE1435">
        <v>41436117409</v>
      </c>
      <c r="AF1435">
        <v>1484</v>
      </c>
      <c r="AG1435">
        <v>1484</v>
      </c>
      <c r="AH1435">
        <v>1484</v>
      </c>
      <c r="AI1435">
        <v>42532637000</v>
      </c>
      <c r="AJ1435">
        <v>41436117409</v>
      </c>
      <c r="AK1435">
        <v>15527387553</v>
      </c>
      <c r="AL1435">
        <v>30065294354</v>
      </c>
      <c r="AM1435">
        <v>88375173414</v>
      </c>
      <c r="AN1435">
        <v>78820422242</v>
      </c>
      <c r="AO1435">
        <v>81232561526</v>
      </c>
      <c r="AP1435">
        <v>81232561526</v>
      </c>
      <c r="AQ1435">
        <v>78743396075</v>
      </c>
      <c r="AR1435">
        <v>42845439072</v>
      </c>
      <c r="AS1435">
        <v>10982356112</v>
      </c>
      <c r="AT1435">
        <v>78584969655</v>
      </c>
      <c r="AU1435">
        <v>76770455020</v>
      </c>
      <c r="AV1435">
        <v>36004272164</v>
      </c>
      <c r="AW1435">
        <v>75875269057</v>
      </c>
      <c r="AX1435">
        <v>78820422242</v>
      </c>
      <c r="AY1435">
        <v>37384304833</v>
      </c>
      <c r="AZ1435">
        <v>81044105262</v>
      </c>
      <c r="BA1435">
        <v>15153209837</v>
      </c>
      <c r="BB1435">
        <v>9393517000</v>
      </c>
      <c r="BC1435">
        <v>36727631000</v>
      </c>
      <c r="BD1435">
        <v>202716709030</v>
      </c>
      <c r="BE1435">
        <v>167680464148</v>
      </c>
      <c r="BF1435">
        <v>1</v>
      </c>
      <c r="BG1435">
        <v>1</v>
      </c>
      <c r="BH1435">
        <v>1</v>
      </c>
      <c r="BI1435">
        <v>78820422242</v>
      </c>
      <c r="BJ1435">
        <v>35717268850</v>
      </c>
      <c r="BK1435">
        <v>82448524446</v>
      </c>
      <c r="BL1435">
        <v>80199055184</v>
      </c>
      <c r="BM1435">
        <v>44481786334</v>
      </c>
      <c r="BN1435">
        <v>23747461210</v>
      </c>
      <c r="BO1435">
        <v>35036244882</v>
      </c>
      <c r="BP1435">
        <v>35717268850</v>
      </c>
      <c r="BQ1435">
        <v>1554</v>
      </c>
      <c r="BR1435">
        <v>11521</v>
      </c>
      <c r="BS1435">
        <v>1554</v>
      </c>
      <c r="BT1435">
        <v>2145</v>
      </c>
    </row>
    <row r="1436" spans="1:72">
      <c r="A1436" t="s">
        <v>1720</v>
      </c>
      <c r="B1436" t="s">
        <v>74</v>
      </c>
      <c r="C1436">
        <v>2020</v>
      </c>
      <c r="D1436" t="s">
        <v>212</v>
      </c>
      <c r="E1436">
        <v>2</v>
      </c>
      <c r="G1436" t="s">
        <v>332</v>
      </c>
      <c r="H1436" t="s">
        <v>1664</v>
      </c>
      <c r="I1436">
        <v>17410463766</v>
      </c>
      <c r="J1436">
        <v>756272346</v>
      </c>
      <c r="K1436">
        <v>614133204</v>
      </c>
      <c r="L1436">
        <v>727752426</v>
      </c>
      <c r="M1436">
        <v>727752426</v>
      </c>
      <c r="N1436">
        <v>9137794278</v>
      </c>
      <c r="O1436">
        <v>8021190510</v>
      </c>
      <c r="P1436">
        <v>3471472831</v>
      </c>
      <c r="Q1436">
        <v>3471472831</v>
      </c>
      <c r="R1436">
        <v>3637786449</v>
      </c>
      <c r="S1436">
        <v>3471472831</v>
      </c>
      <c r="T1436">
        <v>3338471136</v>
      </c>
      <c r="U1436">
        <v>3338471136</v>
      </c>
      <c r="V1436">
        <v>3338471136</v>
      </c>
      <c r="W1436">
        <v>3376478136</v>
      </c>
      <c r="X1436">
        <v>3338471136</v>
      </c>
      <c r="Y1436">
        <v>1231</v>
      </c>
      <c r="Z1436">
        <v>94</v>
      </c>
      <c r="AA1436">
        <v>94</v>
      </c>
      <c r="AB1436">
        <v>3338471136</v>
      </c>
      <c r="AC1436">
        <v>705238909</v>
      </c>
      <c r="AM1436">
        <v>4780310449</v>
      </c>
      <c r="AN1436">
        <v>3338471136</v>
      </c>
      <c r="AO1436">
        <v>3410710414</v>
      </c>
      <c r="AP1436">
        <v>3410710414</v>
      </c>
      <c r="AQ1436">
        <v>3348343614</v>
      </c>
      <c r="AR1436">
        <v>3348343614</v>
      </c>
      <c r="AS1436">
        <v>128576626</v>
      </c>
      <c r="AT1436">
        <v>3334835220</v>
      </c>
      <c r="AU1436">
        <v>3164440220</v>
      </c>
      <c r="AV1436">
        <v>3164440220</v>
      </c>
      <c r="AW1436">
        <v>3152529311</v>
      </c>
      <c r="AX1436">
        <v>3338471136</v>
      </c>
      <c r="AY1436">
        <v>3338471136</v>
      </c>
      <c r="AZ1436">
        <v>3575806437</v>
      </c>
      <c r="BB1436">
        <v>61832000</v>
      </c>
      <c r="BD1436">
        <v>17410463766</v>
      </c>
      <c r="BE1436">
        <v>17410463766</v>
      </c>
      <c r="BF1436">
        <v>1</v>
      </c>
      <c r="BG1436">
        <v>1</v>
      </c>
      <c r="BI1436">
        <v>3338471136</v>
      </c>
      <c r="BK1436">
        <v>3509479831</v>
      </c>
      <c r="BL1436">
        <v>3471472831</v>
      </c>
      <c r="BM1436">
        <v>3471472831</v>
      </c>
      <c r="BN1436">
        <v>2491562845</v>
      </c>
      <c r="BQ1436">
        <v>94</v>
      </c>
      <c r="BR1436">
        <v>1118</v>
      </c>
      <c r="BS1436">
        <v>94</v>
      </c>
      <c r="BT1436">
        <v>61</v>
      </c>
    </row>
    <row r="1437" spans="1:72">
      <c r="A1437" t="s">
        <v>1721</v>
      </c>
      <c r="B1437" t="s">
        <v>75</v>
      </c>
      <c r="C1437">
        <v>2020</v>
      </c>
      <c r="D1437" t="s">
        <v>231</v>
      </c>
      <c r="E1437">
        <v>3</v>
      </c>
      <c r="G1437" t="s">
        <v>334</v>
      </c>
      <c r="H1437" t="s">
        <v>1664</v>
      </c>
      <c r="I1437">
        <v>32219285076</v>
      </c>
      <c r="J1437">
        <v>1373040996</v>
      </c>
      <c r="K1437">
        <v>1182208855</v>
      </c>
      <c r="L1437">
        <v>1850842440</v>
      </c>
      <c r="M1437">
        <v>1850842440</v>
      </c>
      <c r="N1437">
        <v>19904608789</v>
      </c>
      <c r="O1437">
        <v>16743382907</v>
      </c>
      <c r="P1437">
        <v>5793376194</v>
      </c>
      <c r="Q1437">
        <v>5793376194</v>
      </c>
      <c r="R1437">
        <v>6110321451</v>
      </c>
      <c r="S1437">
        <v>5793376194</v>
      </c>
      <c r="T1437">
        <v>5686925649</v>
      </c>
      <c r="U1437">
        <v>5686925649</v>
      </c>
      <c r="V1437">
        <v>5686925649</v>
      </c>
      <c r="W1437">
        <v>5822410532</v>
      </c>
      <c r="X1437">
        <v>5686925649</v>
      </c>
      <c r="Y1437">
        <v>2681</v>
      </c>
      <c r="Z1437">
        <v>211</v>
      </c>
      <c r="AA1437">
        <v>211</v>
      </c>
      <c r="AB1437">
        <v>5686925649</v>
      </c>
      <c r="AC1437">
        <v>1604738213</v>
      </c>
      <c r="AM1437">
        <v>9455750359</v>
      </c>
      <c r="AN1437">
        <v>5686925649</v>
      </c>
      <c r="AO1437">
        <v>5684212225</v>
      </c>
      <c r="AP1437">
        <v>5684212225</v>
      </c>
      <c r="AQ1437">
        <v>5697058175</v>
      </c>
      <c r="AR1437">
        <v>5697058175</v>
      </c>
      <c r="AS1437">
        <v>398275129</v>
      </c>
      <c r="AT1437">
        <v>5682149297</v>
      </c>
      <c r="AU1437">
        <v>5386673162</v>
      </c>
      <c r="AV1437">
        <v>5386673162</v>
      </c>
      <c r="AW1437">
        <v>5404808488</v>
      </c>
      <c r="AX1437">
        <v>5686925649</v>
      </c>
      <c r="AY1437">
        <v>5686925649</v>
      </c>
      <c r="AZ1437">
        <v>6228911952</v>
      </c>
      <c r="BB1437">
        <v>220000000</v>
      </c>
      <c r="BD1437">
        <v>32219285076</v>
      </c>
      <c r="BE1437">
        <v>32219285076</v>
      </c>
      <c r="BF1437">
        <v>1</v>
      </c>
      <c r="BG1437">
        <v>1</v>
      </c>
      <c r="BI1437">
        <v>5686925649</v>
      </c>
      <c r="BK1437">
        <v>5928861077</v>
      </c>
      <c r="BL1437">
        <v>5793376194</v>
      </c>
      <c r="BM1437">
        <v>5793376194</v>
      </c>
      <c r="BN1437">
        <v>4097386196</v>
      </c>
      <c r="BQ1437">
        <v>211</v>
      </c>
      <c r="BR1437">
        <v>2157</v>
      </c>
      <c r="BS1437">
        <v>211</v>
      </c>
      <c r="BT1437">
        <v>95</v>
      </c>
    </row>
    <row r="1438" spans="1:72">
      <c r="A1438" t="s">
        <v>1722</v>
      </c>
      <c r="B1438" t="s">
        <v>76</v>
      </c>
      <c r="C1438">
        <v>2020</v>
      </c>
      <c r="D1438" t="s">
        <v>231</v>
      </c>
      <c r="E1438">
        <v>4</v>
      </c>
      <c r="G1438" t="s">
        <v>336</v>
      </c>
      <c r="H1438" t="s">
        <v>1664</v>
      </c>
      <c r="I1438">
        <v>28082545214</v>
      </c>
      <c r="J1438">
        <v>1449307813</v>
      </c>
      <c r="K1438">
        <v>1279197717</v>
      </c>
      <c r="L1438">
        <v>1824355600</v>
      </c>
      <c r="M1438">
        <v>1824355600</v>
      </c>
      <c r="N1438">
        <v>24639797512</v>
      </c>
      <c r="O1438">
        <v>20769934592</v>
      </c>
      <c r="P1438">
        <v>7517060052</v>
      </c>
      <c r="Q1438">
        <v>7517060052</v>
      </c>
      <c r="R1438">
        <v>7822380932</v>
      </c>
      <c r="S1438">
        <v>7517060052</v>
      </c>
      <c r="T1438">
        <v>7404464491</v>
      </c>
      <c r="U1438">
        <v>7404464491</v>
      </c>
      <c r="V1438">
        <v>7404464491</v>
      </c>
      <c r="W1438">
        <v>7524567751</v>
      </c>
      <c r="X1438">
        <v>7404464491</v>
      </c>
      <c r="Y1438">
        <v>4473</v>
      </c>
      <c r="Z1438">
        <v>272</v>
      </c>
      <c r="AA1438">
        <v>272</v>
      </c>
      <c r="AB1438">
        <v>7404464491</v>
      </c>
      <c r="AC1438">
        <v>2484957231</v>
      </c>
      <c r="AM1438">
        <v>13587169690</v>
      </c>
      <c r="AN1438">
        <v>7404464491</v>
      </c>
      <c r="AO1438">
        <v>7249299207</v>
      </c>
      <c r="AP1438">
        <v>7249299207</v>
      </c>
      <c r="AQ1438">
        <v>7423030259</v>
      </c>
      <c r="AR1438">
        <v>7423030259</v>
      </c>
      <c r="AS1438">
        <v>394577384</v>
      </c>
      <c r="AT1438">
        <v>7399095700</v>
      </c>
      <c r="AU1438">
        <v>7030764099</v>
      </c>
      <c r="AV1438">
        <v>7030764099</v>
      </c>
      <c r="AW1438">
        <v>7012025144</v>
      </c>
      <c r="AX1438">
        <v>7404464491</v>
      </c>
      <c r="AY1438">
        <v>7404464491</v>
      </c>
      <c r="AZ1438">
        <v>8113089428</v>
      </c>
      <c r="BB1438">
        <v>246282000</v>
      </c>
      <c r="BD1438">
        <v>28082545214</v>
      </c>
      <c r="BE1438">
        <v>28082545214</v>
      </c>
      <c r="BF1438">
        <v>1</v>
      </c>
      <c r="BG1438">
        <v>1</v>
      </c>
      <c r="BI1438">
        <v>7404464491</v>
      </c>
      <c r="BK1438">
        <v>7637163312</v>
      </c>
      <c r="BL1438">
        <v>7517060052</v>
      </c>
      <c r="BM1438">
        <v>7517060052</v>
      </c>
      <c r="BN1438">
        <v>5113102492</v>
      </c>
      <c r="BQ1438">
        <v>272</v>
      </c>
      <c r="BR1438">
        <v>3966</v>
      </c>
      <c r="BS1438">
        <v>272</v>
      </c>
      <c r="BT1438">
        <v>136</v>
      </c>
    </row>
    <row r="1439" spans="1:72">
      <c r="A1439" t="s">
        <v>1723</v>
      </c>
      <c r="B1439" t="s">
        <v>77</v>
      </c>
      <c r="C1439">
        <v>2020</v>
      </c>
      <c r="D1439" t="s">
        <v>228</v>
      </c>
      <c r="E1439">
        <v>5</v>
      </c>
      <c r="G1439" t="s">
        <v>338</v>
      </c>
      <c r="H1439" t="s">
        <v>1664</v>
      </c>
      <c r="I1439">
        <v>89706068484</v>
      </c>
      <c r="J1439">
        <v>15737730734</v>
      </c>
      <c r="K1439">
        <v>6302195630</v>
      </c>
      <c r="L1439">
        <v>8514682521</v>
      </c>
      <c r="M1439">
        <v>8514682521</v>
      </c>
      <c r="N1439">
        <v>71288967801</v>
      </c>
      <c r="O1439">
        <v>41208486420</v>
      </c>
      <c r="P1439">
        <v>43017150803</v>
      </c>
      <c r="Q1439">
        <v>14986213584</v>
      </c>
      <c r="R1439">
        <v>43605714183</v>
      </c>
      <c r="S1439">
        <v>43017150803</v>
      </c>
      <c r="T1439">
        <v>42027443785</v>
      </c>
      <c r="U1439">
        <v>14475859252</v>
      </c>
      <c r="V1439">
        <v>42027443785</v>
      </c>
      <c r="W1439">
        <v>42549010988</v>
      </c>
      <c r="X1439">
        <v>14475859252</v>
      </c>
      <c r="Y1439">
        <v>6141</v>
      </c>
      <c r="Z1439">
        <v>754</v>
      </c>
      <c r="AA1439">
        <v>754</v>
      </c>
      <c r="AB1439">
        <v>42027443785</v>
      </c>
      <c r="AC1439">
        <v>3557978551</v>
      </c>
      <c r="AD1439">
        <v>42027443785</v>
      </c>
      <c r="AE1439">
        <v>27551584533</v>
      </c>
      <c r="AF1439">
        <v>1293</v>
      </c>
      <c r="AG1439">
        <v>1293</v>
      </c>
      <c r="AH1439">
        <v>1293</v>
      </c>
      <c r="AI1439">
        <v>28030937219</v>
      </c>
      <c r="AJ1439">
        <v>27551584533</v>
      </c>
      <c r="AK1439">
        <v>11266729510</v>
      </c>
      <c r="AL1439">
        <v>20979241704</v>
      </c>
      <c r="AM1439">
        <v>27974438297</v>
      </c>
      <c r="AN1439">
        <v>42027443785</v>
      </c>
      <c r="AO1439">
        <v>42666689308</v>
      </c>
      <c r="AP1439">
        <v>42666689308</v>
      </c>
      <c r="AQ1439">
        <v>41597881444</v>
      </c>
      <c r="AR1439">
        <v>17919237137</v>
      </c>
      <c r="AS1439">
        <v>2605193476</v>
      </c>
      <c r="AT1439">
        <v>41957724610</v>
      </c>
      <c r="AU1439">
        <v>40868793201</v>
      </c>
      <c r="AV1439">
        <v>13831505970</v>
      </c>
      <c r="AW1439">
        <v>40681217766</v>
      </c>
      <c r="AX1439">
        <v>42027443785</v>
      </c>
      <c r="AY1439">
        <v>14475859252</v>
      </c>
      <c r="AZ1439">
        <v>42710883709.964996</v>
      </c>
      <c r="BA1439">
        <v>9227002815</v>
      </c>
      <c r="BB1439">
        <v>1713229000</v>
      </c>
      <c r="BC1439">
        <v>23429873000</v>
      </c>
      <c r="BD1439">
        <v>89706068484</v>
      </c>
      <c r="BE1439">
        <v>65040826780</v>
      </c>
      <c r="BF1439">
        <v>1</v>
      </c>
      <c r="BG1439">
        <v>1</v>
      </c>
      <c r="BH1439">
        <v>1</v>
      </c>
      <c r="BI1439">
        <v>42027443785</v>
      </c>
      <c r="BJ1439">
        <v>24142670082</v>
      </c>
      <c r="BK1439">
        <v>43538718006</v>
      </c>
      <c r="BL1439">
        <v>43017150803</v>
      </c>
      <c r="BM1439">
        <v>18874480721</v>
      </c>
      <c r="BN1439">
        <v>9432002777</v>
      </c>
      <c r="BO1439">
        <v>24665241704</v>
      </c>
      <c r="BP1439">
        <v>24142670082</v>
      </c>
      <c r="BQ1439">
        <v>754</v>
      </c>
      <c r="BR1439">
        <v>5159</v>
      </c>
      <c r="BS1439">
        <v>754</v>
      </c>
      <c r="BT1439">
        <v>1588</v>
      </c>
    </row>
    <row r="1440" spans="1:72">
      <c r="A1440" t="s">
        <v>1724</v>
      </c>
      <c r="B1440" t="s">
        <v>78</v>
      </c>
      <c r="C1440">
        <v>2020</v>
      </c>
      <c r="D1440" t="s">
        <v>228</v>
      </c>
      <c r="E1440">
        <v>5</v>
      </c>
      <c r="G1440" t="s">
        <v>340</v>
      </c>
      <c r="H1440" t="s">
        <v>1664</v>
      </c>
      <c r="I1440">
        <v>62570644296</v>
      </c>
      <c r="J1440">
        <v>18143455833</v>
      </c>
      <c r="K1440">
        <v>6713800342</v>
      </c>
      <c r="L1440">
        <v>8498304745</v>
      </c>
      <c r="M1440">
        <v>8498304745</v>
      </c>
      <c r="N1440">
        <v>80296972886</v>
      </c>
      <c r="O1440">
        <v>55968683284</v>
      </c>
      <c r="P1440">
        <v>37408622103</v>
      </c>
      <c r="Q1440">
        <v>14071757445</v>
      </c>
      <c r="R1440">
        <v>40731602923</v>
      </c>
      <c r="S1440">
        <v>37408622103</v>
      </c>
      <c r="T1440">
        <v>36479957631</v>
      </c>
      <c r="U1440">
        <v>13575071069</v>
      </c>
      <c r="V1440">
        <v>36479957631</v>
      </c>
      <c r="W1440">
        <v>36915660298</v>
      </c>
      <c r="X1440">
        <v>13575071069</v>
      </c>
      <c r="Y1440">
        <v>6005</v>
      </c>
      <c r="Z1440">
        <v>738</v>
      </c>
      <c r="AA1440">
        <v>738</v>
      </c>
      <c r="AB1440">
        <v>36479957631</v>
      </c>
      <c r="AC1440">
        <v>3575769779</v>
      </c>
      <c r="AD1440">
        <v>36479957631</v>
      </c>
      <c r="AE1440">
        <v>22904886562</v>
      </c>
      <c r="AF1440">
        <v>1301</v>
      </c>
      <c r="AG1440">
        <v>1301</v>
      </c>
      <c r="AH1440">
        <v>1301</v>
      </c>
      <c r="AI1440">
        <v>23336864658</v>
      </c>
      <c r="AJ1440">
        <v>22904886562</v>
      </c>
      <c r="AK1440">
        <v>9803444581</v>
      </c>
      <c r="AL1440">
        <v>16952446365</v>
      </c>
      <c r="AM1440">
        <v>32308531148</v>
      </c>
      <c r="AN1440">
        <v>36479957631</v>
      </c>
      <c r="AO1440">
        <v>38543812231</v>
      </c>
      <c r="AP1440">
        <v>38543812231</v>
      </c>
      <c r="AQ1440">
        <v>37424010083</v>
      </c>
      <c r="AR1440">
        <v>17001329408</v>
      </c>
      <c r="AS1440">
        <v>1926888636</v>
      </c>
      <c r="AT1440">
        <v>36358471427</v>
      </c>
      <c r="AU1440">
        <v>35203433705</v>
      </c>
      <c r="AV1440">
        <v>12626375045</v>
      </c>
      <c r="AW1440">
        <v>34732021382</v>
      </c>
      <c r="AX1440">
        <v>36479957631</v>
      </c>
      <c r="AY1440">
        <v>13575071069</v>
      </c>
      <c r="AZ1440">
        <v>37191675156</v>
      </c>
      <c r="BA1440">
        <v>7248538657</v>
      </c>
      <c r="BB1440">
        <v>1798918000</v>
      </c>
      <c r="BC1440">
        <v>20363833000</v>
      </c>
      <c r="BD1440">
        <v>62570644296</v>
      </c>
      <c r="BE1440">
        <v>44065845931</v>
      </c>
      <c r="BF1440">
        <v>1</v>
      </c>
      <c r="BG1440">
        <v>1</v>
      </c>
      <c r="BH1440">
        <v>1</v>
      </c>
      <c r="BI1440">
        <v>36479957631</v>
      </c>
      <c r="BJ1440">
        <v>20154582801</v>
      </c>
      <c r="BK1440">
        <v>37844324770</v>
      </c>
      <c r="BL1440">
        <v>37408622103</v>
      </c>
      <c r="BM1440">
        <v>17254039302</v>
      </c>
      <c r="BN1440">
        <v>8932522761</v>
      </c>
      <c r="BO1440">
        <v>18504798365</v>
      </c>
      <c r="BP1440">
        <v>20154582801</v>
      </c>
      <c r="BQ1440">
        <v>738</v>
      </c>
      <c r="BR1440">
        <v>5310</v>
      </c>
      <c r="BS1440">
        <v>738</v>
      </c>
      <c r="BT1440">
        <v>1609</v>
      </c>
    </row>
    <row r="1441" spans="1:72">
      <c r="A1441" t="s">
        <v>1725</v>
      </c>
      <c r="B1441" t="s">
        <v>79</v>
      </c>
      <c r="C1441">
        <v>2020</v>
      </c>
      <c r="D1441" t="s">
        <v>228</v>
      </c>
      <c r="E1441">
        <v>7</v>
      </c>
      <c r="G1441" t="s">
        <v>342</v>
      </c>
      <c r="H1441" t="s">
        <v>1664</v>
      </c>
      <c r="I1441">
        <v>131633616107</v>
      </c>
      <c r="J1441">
        <v>32918898582</v>
      </c>
      <c r="K1441">
        <v>12082046027</v>
      </c>
      <c r="L1441">
        <v>18367405426</v>
      </c>
      <c r="M1441">
        <v>18367405426</v>
      </c>
      <c r="N1441">
        <v>149063767207</v>
      </c>
      <c r="O1441">
        <v>96400697928</v>
      </c>
      <c r="P1441">
        <v>69965777493</v>
      </c>
      <c r="Q1441">
        <v>29323626175</v>
      </c>
      <c r="R1441">
        <v>72421860155</v>
      </c>
      <c r="S1441">
        <v>69965777493</v>
      </c>
      <c r="T1441">
        <v>67929055797</v>
      </c>
      <c r="U1441">
        <v>28839210857</v>
      </c>
      <c r="V1441">
        <v>67929055797</v>
      </c>
      <c r="W1441">
        <v>69670541125</v>
      </c>
      <c r="X1441">
        <v>28839210857</v>
      </c>
      <c r="Y1441">
        <v>13058</v>
      </c>
      <c r="Z1441">
        <v>1457</v>
      </c>
      <c r="AA1441">
        <v>1457</v>
      </c>
      <c r="AB1441">
        <v>67929055797</v>
      </c>
      <c r="AC1441">
        <v>7326486516</v>
      </c>
      <c r="AD1441">
        <v>67929055797</v>
      </c>
      <c r="AE1441">
        <v>39089844940</v>
      </c>
      <c r="AF1441">
        <v>1706</v>
      </c>
      <c r="AG1441">
        <v>1706</v>
      </c>
      <c r="AH1441">
        <v>1706</v>
      </c>
      <c r="AI1441">
        <v>40642151318</v>
      </c>
      <c r="AJ1441">
        <v>39089844940</v>
      </c>
      <c r="AK1441">
        <v>15815468745</v>
      </c>
      <c r="AL1441">
        <v>29644230919</v>
      </c>
      <c r="AM1441">
        <v>56356270332</v>
      </c>
      <c r="AN1441">
        <v>67929055797</v>
      </c>
      <c r="AO1441">
        <v>70141311307</v>
      </c>
      <c r="AP1441">
        <v>70141311307</v>
      </c>
      <c r="AQ1441">
        <v>68534452093</v>
      </c>
      <c r="AR1441">
        <v>34949172486</v>
      </c>
      <c r="AS1441">
        <v>8199302018</v>
      </c>
      <c r="AT1441">
        <v>67771902455</v>
      </c>
      <c r="AU1441">
        <v>66426146502</v>
      </c>
      <c r="AV1441">
        <v>27749076143</v>
      </c>
      <c r="AW1441">
        <v>65643628265</v>
      </c>
      <c r="AX1441">
        <v>67929055797</v>
      </c>
      <c r="AY1441">
        <v>28839210857</v>
      </c>
      <c r="AZ1441">
        <v>69886341570</v>
      </c>
      <c r="BA1441">
        <v>13533208462</v>
      </c>
      <c r="BB1441">
        <v>5301000000</v>
      </c>
      <c r="BC1441">
        <v>33419000000</v>
      </c>
      <c r="BD1441">
        <v>131633616107</v>
      </c>
      <c r="BE1441">
        <v>96649385188</v>
      </c>
      <c r="BF1441">
        <v>1</v>
      </c>
      <c r="BG1441">
        <v>1</v>
      </c>
      <c r="BH1441">
        <v>1</v>
      </c>
      <c r="BI1441">
        <v>67929055797</v>
      </c>
      <c r="BJ1441">
        <v>32287120621</v>
      </c>
      <c r="BK1441">
        <v>71707262821</v>
      </c>
      <c r="BL1441">
        <v>69965777493</v>
      </c>
      <c r="BM1441">
        <v>37678656872</v>
      </c>
      <c r="BN1441">
        <v>19621319095</v>
      </c>
      <c r="BO1441">
        <v>34984230919</v>
      </c>
      <c r="BP1441">
        <v>32287120621</v>
      </c>
      <c r="BQ1441">
        <v>1457</v>
      </c>
      <c r="BR1441">
        <v>10105</v>
      </c>
      <c r="BS1441">
        <v>1457</v>
      </c>
      <c r="BT1441">
        <v>2486</v>
      </c>
    </row>
    <row r="1442" spans="1:72">
      <c r="A1442" t="s">
        <v>1726</v>
      </c>
      <c r="B1442" t="s">
        <v>80</v>
      </c>
      <c r="C1442">
        <v>2020</v>
      </c>
      <c r="D1442" t="s">
        <v>228</v>
      </c>
      <c r="E1442">
        <v>7</v>
      </c>
      <c r="G1442" t="s">
        <v>344</v>
      </c>
      <c r="H1442" t="s">
        <v>1664</v>
      </c>
      <c r="I1442">
        <v>210978161943</v>
      </c>
      <c r="J1442">
        <v>30444605157</v>
      </c>
      <c r="K1442">
        <v>14188953205</v>
      </c>
      <c r="L1442">
        <v>23727305109</v>
      </c>
      <c r="M1442">
        <v>23727305109</v>
      </c>
      <c r="N1442">
        <v>171612250613</v>
      </c>
      <c r="O1442">
        <v>111463086478</v>
      </c>
      <c r="P1442">
        <v>79460682236</v>
      </c>
      <c r="Q1442">
        <v>40971934806</v>
      </c>
      <c r="R1442">
        <v>84739020774</v>
      </c>
      <c r="S1442">
        <v>79460682236</v>
      </c>
      <c r="T1442">
        <v>76572912085</v>
      </c>
      <c r="U1442">
        <v>39795893506</v>
      </c>
      <c r="V1442">
        <v>76572912085</v>
      </c>
      <c r="W1442">
        <v>78913407473</v>
      </c>
      <c r="X1442">
        <v>39795893506</v>
      </c>
      <c r="Y1442">
        <v>15214</v>
      </c>
      <c r="Z1442">
        <v>1793</v>
      </c>
      <c r="AA1442">
        <v>1793</v>
      </c>
      <c r="AB1442">
        <v>76572912085</v>
      </c>
      <c r="AC1442">
        <v>8338352470</v>
      </c>
      <c r="AD1442">
        <v>76572912085</v>
      </c>
      <c r="AE1442">
        <v>36777018579</v>
      </c>
      <c r="AF1442">
        <v>1354</v>
      </c>
      <c r="AG1442">
        <v>1354</v>
      </c>
      <c r="AH1442">
        <v>1354</v>
      </c>
      <c r="AI1442">
        <v>38488747430</v>
      </c>
      <c r="AJ1442">
        <v>36777018579</v>
      </c>
      <c r="AK1442">
        <v>15535411362</v>
      </c>
      <c r="AL1442">
        <v>30130243924</v>
      </c>
      <c r="AM1442">
        <v>76778210004</v>
      </c>
      <c r="AN1442">
        <v>76572912085</v>
      </c>
      <c r="AO1442">
        <v>81670835502</v>
      </c>
      <c r="AP1442">
        <v>81670835502</v>
      </c>
      <c r="AQ1442">
        <v>78653422039</v>
      </c>
      <c r="AR1442">
        <v>47068634668</v>
      </c>
      <c r="AS1442">
        <v>9999884837</v>
      </c>
      <c r="AT1442">
        <v>76322528637</v>
      </c>
      <c r="AU1442">
        <v>75007709160</v>
      </c>
      <c r="AV1442">
        <v>38622829849</v>
      </c>
      <c r="AW1442">
        <v>75288514076</v>
      </c>
      <c r="AX1442">
        <v>76572912085</v>
      </c>
      <c r="AY1442">
        <v>39795893506</v>
      </c>
      <c r="AZ1442">
        <v>79112837098</v>
      </c>
      <c r="BA1442">
        <v>13415345273</v>
      </c>
      <c r="BB1442">
        <v>6833481000</v>
      </c>
      <c r="BC1442">
        <v>31661316000</v>
      </c>
      <c r="BD1442">
        <v>210978161943</v>
      </c>
      <c r="BE1442">
        <v>167709230770</v>
      </c>
      <c r="BF1442">
        <v>1</v>
      </c>
      <c r="BG1442">
        <v>1</v>
      </c>
      <c r="BH1442">
        <v>1</v>
      </c>
      <c r="BI1442">
        <v>76572912085</v>
      </c>
      <c r="BJ1442">
        <v>32305288063</v>
      </c>
      <c r="BK1442">
        <v>81801177624</v>
      </c>
      <c r="BL1442">
        <v>79460682236</v>
      </c>
      <c r="BM1442">
        <v>47155394173</v>
      </c>
      <c r="BN1442">
        <v>24743733875</v>
      </c>
      <c r="BO1442">
        <v>43268931173</v>
      </c>
      <c r="BP1442">
        <v>32305288063</v>
      </c>
      <c r="BQ1442">
        <v>1793</v>
      </c>
      <c r="BR1442">
        <v>10678</v>
      </c>
      <c r="BS1442">
        <v>1793</v>
      </c>
      <c r="BT1442">
        <v>1793</v>
      </c>
    </row>
    <row r="1443" spans="1:72">
      <c r="A1443" t="s">
        <v>1727</v>
      </c>
      <c r="B1443" t="s">
        <v>81</v>
      </c>
      <c r="C1443">
        <v>2020</v>
      </c>
      <c r="D1443" t="s">
        <v>228</v>
      </c>
      <c r="E1443">
        <v>6</v>
      </c>
      <c r="G1443" t="s">
        <v>346</v>
      </c>
      <c r="H1443" t="s">
        <v>1664</v>
      </c>
      <c r="I1443">
        <v>90491251400</v>
      </c>
      <c r="J1443">
        <v>30464344117</v>
      </c>
      <c r="K1443">
        <v>9512292778</v>
      </c>
      <c r="L1443">
        <v>14112197090</v>
      </c>
      <c r="M1443">
        <v>14112197090</v>
      </c>
      <c r="N1443">
        <v>107821925734</v>
      </c>
      <c r="O1443">
        <v>70185191014</v>
      </c>
      <c r="P1443">
        <v>48767538519</v>
      </c>
      <c r="Q1443">
        <v>19844854850</v>
      </c>
      <c r="R1443">
        <v>51670722531</v>
      </c>
      <c r="S1443">
        <v>48767538519</v>
      </c>
      <c r="T1443">
        <v>48667020349</v>
      </c>
      <c r="U1443">
        <v>19792358159</v>
      </c>
      <c r="V1443">
        <v>48667020349</v>
      </c>
      <c r="W1443">
        <v>49533779324</v>
      </c>
      <c r="X1443">
        <v>19792358159</v>
      </c>
      <c r="Y1443">
        <v>10098</v>
      </c>
      <c r="Z1443">
        <v>931</v>
      </c>
      <c r="AA1443">
        <v>931</v>
      </c>
      <c r="AB1443">
        <v>48667020349</v>
      </c>
      <c r="AC1443">
        <v>5786680567</v>
      </c>
      <c r="AD1443">
        <v>48667020349</v>
      </c>
      <c r="AE1443">
        <v>28874662190</v>
      </c>
      <c r="AF1443">
        <v>1248</v>
      </c>
      <c r="AG1443">
        <v>1248</v>
      </c>
      <c r="AH1443">
        <v>1248</v>
      </c>
      <c r="AI1443">
        <v>28922683669</v>
      </c>
      <c r="AJ1443">
        <v>28874662190</v>
      </c>
      <c r="AK1443">
        <v>11068669044</v>
      </c>
      <c r="AL1443">
        <v>34632422814</v>
      </c>
      <c r="AM1443">
        <v>56787071449</v>
      </c>
      <c r="AN1443">
        <v>48667020349</v>
      </c>
      <c r="AO1443">
        <v>48406389999</v>
      </c>
      <c r="AP1443">
        <v>48406389999</v>
      </c>
      <c r="AQ1443">
        <v>47993452253</v>
      </c>
      <c r="AR1443">
        <v>23728365227</v>
      </c>
      <c r="AS1443">
        <v>3546038273</v>
      </c>
      <c r="AT1443">
        <v>48518756550</v>
      </c>
      <c r="AU1443">
        <v>47554054782</v>
      </c>
      <c r="AV1443">
        <v>18840551282</v>
      </c>
      <c r="AW1443">
        <v>47334082421</v>
      </c>
      <c r="AX1443">
        <v>48667020349</v>
      </c>
      <c r="AY1443">
        <v>19792358159</v>
      </c>
      <c r="AZ1443">
        <v>49701989831</v>
      </c>
      <c r="BA1443">
        <v>9318380741</v>
      </c>
      <c r="BB1443">
        <v>2557000000</v>
      </c>
      <c r="BC1443">
        <v>24611000000</v>
      </c>
      <c r="BD1443">
        <v>90491251400</v>
      </c>
      <c r="BE1443">
        <v>53456974260</v>
      </c>
      <c r="BF1443">
        <v>1</v>
      </c>
      <c r="BG1443">
        <v>1</v>
      </c>
      <c r="BH1443">
        <v>1</v>
      </c>
      <c r="BI1443">
        <v>48667020349</v>
      </c>
      <c r="BJ1443">
        <v>23979246542</v>
      </c>
      <c r="BK1443">
        <v>49634297494</v>
      </c>
      <c r="BL1443">
        <v>48767538519</v>
      </c>
      <c r="BM1443">
        <v>24788291977</v>
      </c>
      <c r="BN1443">
        <v>12943281340</v>
      </c>
      <c r="BO1443">
        <v>37034277140</v>
      </c>
      <c r="BP1443">
        <v>23979246542</v>
      </c>
      <c r="BQ1443">
        <v>931</v>
      </c>
      <c r="BR1443">
        <v>8659</v>
      </c>
      <c r="BS1443">
        <v>931</v>
      </c>
      <c r="BT1443">
        <v>1629</v>
      </c>
    </row>
    <row r="1444" spans="1:72">
      <c r="A1444" t="s">
        <v>1728</v>
      </c>
      <c r="B1444" t="s">
        <v>82</v>
      </c>
      <c r="C1444">
        <v>2020</v>
      </c>
      <c r="D1444" t="s">
        <v>228</v>
      </c>
      <c r="E1444">
        <v>5</v>
      </c>
      <c r="G1444" t="s">
        <v>348</v>
      </c>
      <c r="H1444" t="s">
        <v>1664</v>
      </c>
      <c r="I1444">
        <v>110865492560</v>
      </c>
      <c r="J1444">
        <v>27452909443</v>
      </c>
      <c r="K1444">
        <v>9583720848</v>
      </c>
      <c r="L1444">
        <v>17211682205</v>
      </c>
      <c r="M1444">
        <v>17211682205</v>
      </c>
      <c r="N1444">
        <v>105753339704</v>
      </c>
      <c r="O1444">
        <v>69600862102</v>
      </c>
      <c r="P1444">
        <v>49250417076</v>
      </c>
      <c r="Q1444">
        <v>19041296858</v>
      </c>
      <c r="R1444">
        <v>50463904655</v>
      </c>
      <c r="S1444">
        <v>49250417076</v>
      </c>
      <c r="T1444">
        <v>47640282252</v>
      </c>
      <c r="U1444">
        <v>18432097143</v>
      </c>
      <c r="V1444">
        <v>47640282252</v>
      </c>
      <c r="W1444">
        <v>48619154875</v>
      </c>
      <c r="X1444">
        <v>18432097143</v>
      </c>
      <c r="Y1444">
        <v>7482</v>
      </c>
      <c r="Z1444">
        <v>955</v>
      </c>
      <c r="AA1444">
        <v>955</v>
      </c>
      <c r="AB1444">
        <v>47640282252</v>
      </c>
      <c r="AC1444">
        <v>4026867590</v>
      </c>
      <c r="AD1444">
        <v>47640282252</v>
      </c>
      <c r="AE1444">
        <v>29208185109</v>
      </c>
      <c r="AF1444">
        <v>1190</v>
      </c>
      <c r="AG1444">
        <v>1190</v>
      </c>
      <c r="AH1444">
        <v>1190</v>
      </c>
      <c r="AI1444">
        <v>30209120218</v>
      </c>
      <c r="AJ1444">
        <v>29208185109</v>
      </c>
      <c r="AK1444">
        <v>11030716104</v>
      </c>
      <c r="AL1444">
        <v>26318181070</v>
      </c>
      <c r="AM1444">
        <v>42976406837</v>
      </c>
      <c r="AN1444">
        <v>47640282252</v>
      </c>
      <c r="AO1444">
        <v>48979807707</v>
      </c>
      <c r="AP1444">
        <v>48979807707</v>
      </c>
      <c r="AQ1444">
        <v>48030902510</v>
      </c>
      <c r="AR1444">
        <v>22362307462</v>
      </c>
      <c r="AS1444">
        <v>5292389150</v>
      </c>
      <c r="AT1444">
        <v>47531002619</v>
      </c>
      <c r="AU1444">
        <v>46313733899</v>
      </c>
      <c r="AV1444">
        <v>17551376714</v>
      </c>
      <c r="AW1444">
        <v>46504412489</v>
      </c>
      <c r="AX1444">
        <v>47640282252</v>
      </c>
      <c r="AY1444">
        <v>18432097143</v>
      </c>
      <c r="AZ1444">
        <v>48955255916.230202</v>
      </c>
      <c r="BA1444">
        <v>10482807542</v>
      </c>
      <c r="BB1444">
        <v>0</v>
      </c>
      <c r="BC1444">
        <v>25158625000</v>
      </c>
      <c r="BD1444">
        <v>110865492560</v>
      </c>
      <c r="BE1444">
        <v>76027311490</v>
      </c>
      <c r="BF1444">
        <v>1</v>
      </c>
      <c r="BG1444">
        <v>1</v>
      </c>
      <c r="BH1444">
        <v>1</v>
      </c>
      <c r="BI1444">
        <v>47640282252</v>
      </c>
      <c r="BJ1444">
        <v>25698014436</v>
      </c>
      <c r="BK1444">
        <v>50229289699</v>
      </c>
      <c r="BL1444">
        <v>49250417076</v>
      </c>
      <c r="BM1444">
        <v>23552402640</v>
      </c>
      <c r="BN1444">
        <v>10825135771</v>
      </c>
      <c r="BO1444">
        <v>34838181070</v>
      </c>
      <c r="BP1444">
        <v>25698014436</v>
      </c>
      <c r="BQ1444">
        <v>955</v>
      </c>
      <c r="BR1444">
        <v>5994</v>
      </c>
      <c r="BS1444">
        <v>955</v>
      </c>
      <c r="BT1444">
        <v>1486</v>
      </c>
    </row>
    <row r="1445" spans="1:72">
      <c r="A1445" t="s">
        <v>1729</v>
      </c>
      <c r="B1445" t="s">
        <v>83</v>
      </c>
      <c r="C1445">
        <v>2020</v>
      </c>
      <c r="D1445" t="s">
        <v>212</v>
      </c>
      <c r="E1445">
        <v>2</v>
      </c>
      <c r="G1445" t="s">
        <v>350</v>
      </c>
      <c r="H1445" t="s">
        <v>1664</v>
      </c>
      <c r="I1445">
        <v>15711258587</v>
      </c>
      <c r="J1445">
        <v>1082087878</v>
      </c>
      <c r="K1445">
        <v>1019308229</v>
      </c>
      <c r="L1445">
        <v>1272436170</v>
      </c>
      <c r="M1445">
        <v>1272436170</v>
      </c>
      <c r="N1445">
        <v>8595010562</v>
      </c>
      <c r="O1445">
        <v>7105386290</v>
      </c>
      <c r="P1445">
        <v>4278515915</v>
      </c>
      <c r="Q1445">
        <v>4278515915</v>
      </c>
      <c r="R1445">
        <v>5017154442</v>
      </c>
      <c r="S1445">
        <v>4278515915</v>
      </c>
      <c r="T1445">
        <v>4074593380</v>
      </c>
      <c r="U1445">
        <v>4074593380</v>
      </c>
      <c r="V1445">
        <v>4074593380</v>
      </c>
      <c r="W1445">
        <v>4115756520</v>
      </c>
      <c r="X1445">
        <v>4074593380</v>
      </c>
      <c r="Y1445">
        <v>929</v>
      </c>
      <c r="Z1445">
        <v>125</v>
      </c>
      <c r="AA1445">
        <v>125</v>
      </c>
      <c r="AB1445">
        <v>4074593380</v>
      </c>
      <c r="AC1445">
        <v>574815870</v>
      </c>
      <c r="AM1445">
        <v>4659388876</v>
      </c>
      <c r="AN1445">
        <v>4074593380</v>
      </c>
      <c r="AO1445">
        <v>4234528481</v>
      </c>
      <c r="AP1445">
        <v>4234528481</v>
      </c>
      <c r="AQ1445">
        <v>4692864114</v>
      </c>
      <c r="AR1445">
        <v>4692864114</v>
      </c>
      <c r="AS1445">
        <v>205165065</v>
      </c>
      <c r="AT1445">
        <v>4070639235</v>
      </c>
      <c r="AU1445">
        <v>3893286532</v>
      </c>
      <c r="AV1445">
        <v>3893286532</v>
      </c>
      <c r="AW1445">
        <v>3629322502</v>
      </c>
      <c r="AX1445">
        <v>4074593380</v>
      </c>
      <c r="AY1445">
        <v>4074593380</v>
      </c>
      <c r="AZ1445">
        <v>4128201108</v>
      </c>
      <c r="BB1445">
        <v>98449000</v>
      </c>
      <c r="BD1445">
        <v>15711258587</v>
      </c>
      <c r="BE1445">
        <v>15711258587</v>
      </c>
      <c r="BF1445">
        <v>1</v>
      </c>
      <c r="BG1445">
        <v>1</v>
      </c>
      <c r="BI1445">
        <v>4074593380</v>
      </c>
      <c r="BK1445">
        <v>4319679055</v>
      </c>
      <c r="BL1445">
        <v>4278515915</v>
      </c>
      <c r="BM1445">
        <v>4278515915</v>
      </c>
      <c r="BN1445">
        <v>2951218845</v>
      </c>
      <c r="BQ1445">
        <v>125</v>
      </c>
      <c r="BR1445">
        <v>455</v>
      </c>
      <c r="BS1445">
        <v>125</v>
      </c>
      <c r="BT1445">
        <v>98</v>
      </c>
    </row>
    <row r="1446" spans="1:72">
      <c r="A1446" t="s">
        <v>1730</v>
      </c>
      <c r="B1446" t="s">
        <v>84</v>
      </c>
      <c r="C1446">
        <v>2020</v>
      </c>
      <c r="D1446" t="s">
        <v>228</v>
      </c>
      <c r="E1446">
        <v>5</v>
      </c>
      <c r="G1446" t="s">
        <v>352</v>
      </c>
      <c r="H1446" t="s">
        <v>1664</v>
      </c>
      <c r="I1446">
        <v>72029362665</v>
      </c>
      <c r="J1446">
        <v>28690742291</v>
      </c>
      <c r="K1446">
        <v>6933735032</v>
      </c>
      <c r="L1446">
        <v>9584270244</v>
      </c>
      <c r="M1446">
        <v>9584270244</v>
      </c>
      <c r="N1446">
        <v>78217123244</v>
      </c>
      <c r="O1446">
        <v>55287123257</v>
      </c>
      <c r="P1446">
        <v>38765878398</v>
      </c>
      <c r="Q1446">
        <v>14377201043</v>
      </c>
      <c r="R1446">
        <v>39174206691</v>
      </c>
      <c r="S1446">
        <v>38765878398</v>
      </c>
      <c r="T1446">
        <v>38644489350</v>
      </c>
      <c r="U1446">
        <v>14353873703</v>
      </c>
      <c r="V1446">
        <v>38644489350</v>
      </c>
      <c r="W1446">
        <v>38936728197</v>
      </c>
      <c r="X1446">
        <v>14353873703</v>
      </c>
      <c r="Y1446">
        <v>6309</v>
      </c>
      <c r="Z1446">
        <v>604</v>
      </c>
      <c r="AA1446">
        <v>604</v>
      </c>
      <c r="AB1446">
        <v>38644489350</v>
      </c>
      <c r="AC1446">
        <v>3549017769</v>
      </c>
      <c r="AD1446">
        <v>38644489350</v>
      </c>
      <c r="AE1446">
        <v>24290615647</v>
      </c>
      <c r="AF1446">
        <v>1015</v>
      </c>
      <c r="AG1446">
        <v>1015</v>
      </c>
      <c r="AH1446">
        <v>1015</v>
      </c>
      <c r="AI1446">
        <v>24388677355</v>
      </c>
      <c r="AJ1446">
        <v>24290615647</v>
      </c>
      <c r="AK1446">
        <v>9164931288</v>
      </c>
      <c r="AL1446">
        <v>26535167607</v>
      </c>
      <c r="AM1446">
        <v>38661123117</v>
      </c>
      <c r="AN1446">
        <v>38644489350</v>
      </c>
      <c r="AO1446">
        <v>37202455212</v>
      </c>
      <c r="AP1446">
        <v>37202455212</v>
      </c>
      <c r="AQ1446">
        <v>37588455092</v>
      </c>
      <c r="AR1446">
        <v>17473974882</v>
      </c>
      <c r="AS1446">
        <v>2166085528</v>
      </c>
      <c r="AT1446">
        <v>38580094678</v>
      </c>
      <c r="AU1446">
        <v>37917753558</v>
      </c>
      <c r="AV1446">
        <v>13744238812</v>
      </c>
      <c r="AW1446">
        <v>37661043370</v>
      </c>
      <c r="AX1446">
        <v>38644489350</v>
      </c>
      <c r="AY1446">
        <v>14353873703</v>
      </c>
      <c r="AZ1446">
        <v>39362070580</v>
      </c>
      <c r="BA1446">
        <v>9068436268</v>
      </c>
      <c r="BB1446">
        <v>1654242000</v>
      </c>
      <c r="BC1446">
        <v>20516091000</v>
      </c>
      <c r="BD1446">
        <v>72029362665</v>
      </c>
      <c r="BE1446">
        <v>44219185058</v>
      </c>
      <c r="BF1446">
        <v>1</v>
      </c>
      <c r="BG1446">
        <v>1</v>
      </c>
      <c r="BH1446">
        <v>1</v>
      </c>
      <c r="BI1446">
        <v>38644489350</v>
      </c>
      <c r="BJ1446">
        <v>19975087357</v>
      </c>
      <c r="BK1446">
        <v>39058117245</v>
      </c>
      <c r="BL1446">
        <v>38765878398</v>
      </c>
      <c r="BM1446">
        <v>18790791041</v>
      </c>
      <c r="BN1446">
        <v>9951820247</v>
      </c>
      <c r="BO1446">
        <v>27810177607</v>
      </c>
      <c r="BP1446">
        <v>19975087357</v>
      </c>
      <c r="BQ1446">
        <v>604</v>
      </c>
      <c r="BR1446">
        <v>5609</v>
      </c>
      <c r="BS1446">
        <v>604</v>
      </c>
      <c r="BT1446">
        <v>1310</v>
      </c>
    </row>
    <row r="1447" spans="1:72">
      <c r="A1447" t="s">
        <v>1731</v>
      </c>
      <c r="B1447" t="s">
        <v>85</v>
      </c>
      <c r="C1447">
        <v>2020</v>
      </c>
      <c r="D1447" t="s">
        <v>228</v>
      </c>
      <c r="E1447">
        <v>6</v>
      </c>
      <c r="G1447" t="s">
        <v>354</v>
      </c>
      <c r="H1447" t="s">
        <v>1664</v>
      </c>
      <c r="I1447">
        <v>92069987001</v>
      </c>
      <c r="J1447">
        <v>22107449067</v>
      </c>
      <c r="K1447">
        <v>10326290814</v>
      </c>
      <c r="L1447">
        <v>14493128010</v>
      </c>
      <c r="M1447">
        <v>14493128010</v>
      </c>
      <c r="N1447">
        <v>99970059408</v>
      </c>
      <c r="O1447">
        <v>68417971506</v>
      </c>
      <c r="P1447">
        <v>46291911558</v>
      </c>
      <c r="Q1447">
        <v>19106443361</v>
      </c>
      <c r="R1447">
        <v>48879334899</v>
      </c>
      <c r="S1447">
        <v>46291911558</v>
      </c>
      <c r="T1447">
        <v>44585356166</v>
      </c>
      <c r="U1447">
        <v>18299926767</v>
      </c>
      <c r="V1447">
        <v>44585356166</v>
      </c>
      <c r="W1447">
        <v>45491573181</v>
      </c>
      <c r="X1447">
        <v>18299926767</v>
      </c>
      <c r="Y1447">
        <v>9204</v>
      </c>
      <c r="Z1447">
        <v>794</v>
      </c>
      <c r="AA1447">
        <v>794</v>
      </c>
      <c r="AB1447">
        <v>44585356166</v>
      </c>
      <c r="AC1447">
        <v>5380668860</v>
      </c>
      <c r="AD1447">
        <v>44585356166</v>
      </c>
      <c r="AE1447">
        <v>26285429399</v>
      </c>
      <c r="AF1447">
        <v>1037</v>
      </c>
      <c r="AG1447">
        <v>1037</v>
      </c>
      <c r="AH1447">
        <v>1037</v>
      </c>
      <c r="AI1447">
        <v>27185468197</v>
      </c>
      <c r="AJ1447">
        <v>26285429399</v>
      </c>
      <c r="AK1447">
        <v>10127941009</v>
      </c>
      <c r="AL1447">
        <v>19176845573</v>
      </c>
      <c r="AM1447">
        <v>38832726411</v>
      </c>
      <c r="AN1447">
        <v>44585356166</v>
      </c>
      <c r="AO1447">
        <v>46259375242</v>
      </c>
      <c r="AP1447">
        <v>46259375242</v>
      </c>
      <c r="AQ1447">
        <v>45873886479</v>
      </c>
      <c r="AR1447">
        <v>22923925671</v>
      </c>
      <c r="AS1447">
        <v>4102574863</v>
      </c>
      <c r="AT1447">
        <v>44502688975</v>
      </c>
      <c r="AU1447">
        <v>43489371287</v>
      </c>
      <c r="AV1447">
        <v>17493890316</v>
      </c>
      <c r="AW1447">
        <v>43010076635</v>
      </c>
      <c r="AX1447">
        <v>44585356166</v>
      </c>
      <c r="AY1447">
        <v>18299926767</v>
      </c>
      <c r="AZ1447">
        <v>45868077298.484932</v>
      </c>
      <c r="BA1447">
        <v>9784329840</v>
      </c>
      <c r="BB1447">
        <v>3452203000</v>
      </c>
      <c r="BC1447">
        <v>21079349000</v>
      </c>
      <c r="BD1447">
        <v>92069987001</v>
      </c>
      <c r="BE1447">
        <v>69367478219</v>
      </c>
      <c r="BF1447">
        <v>1</v>
      </c>
      <c r="BG1447">
        <v>1</v>
      </c>
      <c r="BH1447">
        <v>1</v>
      </c>
      <c r="BI1447">
        <v>44585356166</v>
      </c>
      <c r="BJ1447">
        <v>22031161015</v>
      </c>
      <c r="BK1447">
        <v>47198128573</v>
      </c>
      <c r="BL1447">
        <v>46291911558</v>
      </c>
      <c r="BM1447">
        <v>24260750543</v>
      </c>
      <c r="BN1447">
        <v>12081019991</v>
      </c>
      <c r="BO1447">
        <v>22702508782</v>
      </c>
      <c r="BP1447">
        <v>22031161015</v>
      </c>
      <c r="BQ1447">
        <v>794</v>
      </c>
      <c r="BR1447">
        <v>8062</v>
      </c>
      <c r="BS1447">
        <v>794</v>
      </c>
      <c r="BT1447">
        <v>1397</v>
      </c>
    </row>
    <row r="1448" spans="1:72">
      <c r="A1448" t="s">
        <v>1732</v>
      </c>
      <c r="B1448" t="s">
        <v>86</v>
      </c>
      <c r="C1448">
        <v>2020</v>
      </c>
      <c r="D1448" t="s">
        <v>228</v>
      </c>
      <c r="E1448">
        <v>5</v>
      </c>
      <c r="G1448" t="s">
        <v>356</v>
      </c>
      <c r="H1448" t="s">
        <v>1664</v>
      </c>
      <c r="I1448">
        <v>67348136365</v>
      </c>
      <c r="J1448">
        <v>17258374813</v>
      </c>
      <c r="K1448">
        <v>6201604670</v>
      </c>
      <c r="L1448">
        <v>8611327090</v>
      </c>
      <c r="M1448">
        <v>8611327090</v>
      </c>
      <c r="N1448">
        <v>71050296197</v>
      </c>
      <c r="O1448">
        <v>42009190193</v>
      </c>
      <c r="P1448">
        <v>35819271627</v>
      </c>
      <c r="Q1448">
        <v>13644748986</v>
      </c>
      <c r="R1448">
        <v>37214837388</v>
      </c>
      <c r="S1448">
        <v>35819271627</v>
      </c>
      <c r="T1448">
        <v>34910691329</v>
      </c>
      <c r="U1448">
        <v>13222835278</v>
      </c>
      <c r="V1448">
        <v>34910691329</v>
      </c>
      <c r="W1448">
        <v>35330152272</v>
      </c>
      <c r="X1448">
        <v>13222835278</v>
      </c>
      <c r="Y1448">
        <v>5459</v>
      </c>
      <c r="Z1448">
        <v>658</v>
      </c>
      <c r="AA1448">
        <v>658</v>
      </c>
      <c r="AB1448">
        <v>34910691329</v>
      </c>
      <c r="AC1448">
        <v>3113532330</v>
      </c>
      <c r="AD1448">
        <v>34910691329</v>
      </c>
      <c r="AE1448">
        <v>21687856051</v>
      </c>
      <c r="AF1448">
        <v>763</v>
      </c>
      <c r="AG1448">
        <v>763</v>
      </c>
      <c r="AH1448">
        <v>763</v>
      </c>
      <c r="AI1448">
        <v>22174522641</v>
      </c>
      <c r="AJ1448">
        <v>21687856051</v>
      </c>
      <c r="AK1448">
        <v>8438368124</v>
      </c>
      <c r="AL1448">
        <v>17570157149</v>
      </c>
      <c r="AM1448">
        <v>29085610754</v>
      </c>
      <c r="AN1448">
        <v>34910691329</v>
      </c>
      <c r="AO1448">
        <v>34959724545</v>
      </c>
      <c r="AP1448">
        <v>34959724545</v>
      </c>
      <c r="AQ1448">
        <v>35348347552</v>
      </c>
      <c r="AR1448">
        <v>16609615609</v>
      </c>
      <c r="AS1448">
        <v>2166974298</v>
      </c>
      <c r="AT1448">
        <v>34826926241</v>
      </c>
      <c r="AU1448">
        <v>33809293968</v>
      </c>
      <c r="AV1448">
        <v>12498208451</v>
      </c>
      <c r="AW1448">
        <v>33302558265</v>
      </c>
      <c r="AX1448">
        <v>34910691329</v>
      </c>
      <c r="AY1448">
        <v>13222835278</v>
      </c>
      <c r="AZ1448">
        <v>35609833196.510803</v>
      </c>
      <c r="BA1448">
        <v>7224984354</v>
      </c>
      <c r="BB1448">
        <v>1629683000</v>
      </c>
      <c r="BC1448">
        <v>19535796000</v>
      </c>
      <c r="BD1448">
        <v>67348136365</v>
      </c>
      <c r="BE1448">
        <v>48262479216</v>
      </c>
      <c r="BF1448">
        <v>1</v>
      </c>
      <c r="BG1448">
        <v>1</v>
      </c>
      <c r="BH1448">
        <v>1</v>
      </c>
      <c r="BI1448">
        <v>34910691329</v>
      </c>
      <c r="BJ1448">
        <v>19055924897</v>
      </c>
      <c r="BK1448">
        <v>36238732570</v>
      </c>
      <c r="BL1448">
        <v>35819271627</v>
      </c>
      <c r="BM1448">
        <v>16763346730</v>
      </c>
      <c r="BN1448">
        <v>9093744344</v>
      </c>
      <c r="BO1448">
        <v>19085657149</v>
      </c>
      <c r="BP1448">
        <v>19055924897</v>
      </c>
      <c r="BQ1448">
        <v>658</v>
      </c>
      <c r="BR1448">
        <v>4965</v>
      </c>
      <c r="BS1448">
        <v>658</v>
      </c>
      <c r="BT1448">
        <v>1115</v>
      </c>
    </row>
    <row r="1449" spans="1:72">
      <c r="A1449" t="s">
        <v>1733</v>
      </c>
      <c r="B1449" t="s">
        <v>87</v>
      </c>
      <c r="C1449">
        <v>2020</v>
      </c>
      <c r="D1449" t="s">
        <v>212</v>
      </c>
      <c r="E1449">
        <v>3</v>
      </c>
      <c r="G1449" t="s">
        <v>358</v>
      </c>
      <c r="H1449" t="s">
        <v>1664</v>
      </c>
      <c r="I1449">
        <v>30383512095</v>
      </c>
      <c r="J1449">
        <v>790799904</v>
      </c>
      <c r="K1449">
        <v>700120622</v>
      </c>
      <c r="L1449">
        <v>854336740</v>
      </c>
      <c r="M1449">
        <v>854336740</v>
      </c>
      <c r="N1449">
        <v>8975998024</v>
      </c>
      <c r="O1449">
        <v>7875173081</v>
      </c>
      <c r="P1449">
        <v>5558733810</v>
      </c>
      <c r="Q1449">
        <v>5558733810</v>
      </c>
      <c r="R1449">
        <v>5692363540</v>
      </c>
      <c r="S1449">
        <v>5558733810</v>
      </c>
      <c r="T1449">
        <v>5475759944</v>
      </c>
      <c r="U1449">
        <v>5475759944</v>
      </c>
      <c r="V1449">
        <v>5475759944</v>
      </c>
      <c r="W1449">
        <v>5535641444</v>
      </c>
      <c r="X1449">
        <v>5475759944</v>
      </c>
      <c r="Y1449">
        <v>2785</v>
      </c>
      <c r="Z1449">
        <v>167</v>
      </c>
      <c r="AA1449">
        <v>167</v>
      </c>
      <c r="AB1449">
        <v>5475759944</v>
      </c>
      <c r="AC1449">
        <v>1648783386</v>
      </c>
      <c r="AM1449">
        <v>6011178828</v>
      </c>
      <c r="AN1449">
        <v>5475759944</v>
      </c>
      <c r="AO1449">
        <v>5152540849</v>
      </c>
      <c r="AP1449">
        <v>5152540849</v>
      </c>
      <c r="AQ1449">
        <v>5688175810</v>
      </c>
      <c r="AR1449">
        <v>5688175810</v>
      </c>
      <c r="AS1449">
        <v>133745225</v>
      </c>
      <c r="AT1449">
        <v>5475470984</v>
      </c>
      <c r="AU1449">
        <v>5276102317</v>
      </c>
      <c r="AV1449">
        <v>5276102317</v>
      </c>
      <c r="AW1449">
        <v>5429380475</v>
      </c>
      <c r="AX1449">
        <v>5475759944</v>
      </c>
      <c r="AY1449">
        <v>5475759944</v>
      </c>
      <c r="AZ1449">
        <v>5905569453</v>
      </c>
      <c r="BB1449">
        <v>134543000</v>
      </c>
      <c r="BD1449">
        <v>30383512095</v>
      </c>
      <c r="BE1449">
        <v>30383512095</v>
      </c>
      <c r="BF1449">
        <v>1</v>
      </c>
      <c r="BG1449">
        <v>1</v>
      </c>
      <c r="BI1449">
        <v>5475759944</v>
      </c>
      <c r="BK1449">
        <v>5618615310</v>
      </c>
      <c r="BL1449">
        <v>5558733810</v>
      </c>
      <c r="BM1449">
        <v>5558733810</v>
      </c>
      <c r="BN1449">
        <v>4033394709</v>
      </c>
      <c r="BQ1449">
        <v>167</v>
      </c>
      <c r="BR1449">
        <v>2614</v>
      </c>
      <c r="BS1449">
        <v>167</v>
      </c>
      <c r="BT1449">
        <v>113</v>
      </c>
    </row>
    <row r="1450" spans="1:72">
      <c r="A1450" t="s">
        <v>1734</v>
      </c>
      <c r="B1450" t="s">
        <v>88</v>
      </c>
      <c r="C1450">
        <v>2020</v>
      </c>
      <c r="D1450" t="s">
        <v>207</v>
      </c>
      <c r="E1450">
        <v>8</v>
      </c>
      <c r="G1450" t="s">
        <v>360</v>
      </c>
      <c r="H1450" t="s">
        <v>1664</v>
      </c>
      <c r="I1450">
        <v>451524543232</v>
      </c>
      <c r="J1450">
        <v>110799790291</v>
      </c>
      <c r="K1450">
        <v>30002235430</v>
      </c>
      <c r="L1450">
        <v>51516964012</v>
      </c>
      <c r="M1450">
        <v>51516964012</v>
      </c>
      <c r="N1450">
        <v>428117095815</v>
      </c>
      <c r="O1450">
        <v>283801576837</v>
      </c>
      <c r="P1450">
        <v>126042097868</v>
      </c>
      <c r="Q1450">
        <v>66805000886</v>
      </c>
      <c r="R1450">
        <v>133708287827</v>
      </c>
      <c r="S1450">
        <v>126042097868</v>
      </c>
      <c r="T1450">
        <v>124642745167</v>
      </c>
      <c r="U1450">
        <v>67056673715</v>
      </c>
      <c r="V1450">
        <v>124642745167</v>
      </c>
      <c r="W1450">
        <v>129968847307</v>
      </c>
      <c r="X1450">
        <v>67056673715</v>
      </c>
      <c r="Y1450">
        <v>18566</v>
      </c>
      <c r="Z1450">
        <v>2386</v>
      </c>
      <c r="AA1450">
        <v>2386</v>
      </c>
      <c r="AB1450">
        <v>124642745167</v>
      </c>
      <c r="AC1450">
        <v>9813302266</v>
      </c>
      <c r="AD1450">
        <v>124642745167</v>
      </c>
      <c r="AE1450">
        <v>57586071452</v>
      </c>
      <c r="AF1450">
        <v>2058</v>
      </c>
      <c r="AG1450">
        <v>2058</v>
      </c>
      <c r="AH1450">
        <v>2058</v>
      </c>
      <c r="AI1450">
        <v>59237096982</v>
      </c>
      <c r="AJ1450">
        <v>57586071452</v>
      </c>
      <c r="AK1450">
        <v>20421700878</v>
      </c>
      <c r="AL1450">
        <v>44734968213</v>
      </c>
      <c r="AM1450">
        <v>195512684744</v>
      </c>
      <c r="AN1450">
        <v>124642745167</v>
      </c>
      <c r="AO1450">
        <v>127629711027</v>
      </c>
      <c r="AP1450">
        <v>127629711027</v>
      </c>
      <c r="AQ1450">
        <v>126910824943</v>
      </c>
      <c r="AR1450">
        <v>76659846727</v>
      </c>
      <c r="AS1450">
        <v>23748755039</v>
      </c>
      <c r="AT1450">
        <v>124395693588</v>
      </c>
      <c r="AU1450">
        <v>119750347651</v>
      </c>
      <c r="AV1450">
        <v>62612055594</v>
      </c>
      <c r="AW1450">
        <v>119785501177</v>
      </c>
      <c r="AX1450">
        <v>124642745167</v>
      </c>
      <c r="AY1450">
        <v>67056673715</v>
      </c>
      <c r="AZ1450">
        <v>132786937270</v>
      </c>
      <c r="BA1450">
        <v>22016691715</v>
      </c>
      <c r="BB1450">
        <v>18696515000</v>
      </c>
      <c r="BC1450">
        <v>48884855000</v>
      </c>
      <c r="BD1450">
        <v>451524543232</v>
      </c>
      <c r="BE1450">
        <v>385825467986</v>
      </c>
      <c r="BF1450">
        <v>1</v>
      </c>
      <c r="BG1450">
        <v>1</v>
      </c>
      <c r="BH1450">
        <v>1</v>
      </c>
      <c r="BI1450">
        <v>124642745167</v>
      </c>
      <c r="BJ1450">
        <v>50059102161</v>
      </c>
      <c r="BK1450">
        <v>131368200008</v>
      </c>
      <c r="BL1450">
        <v>126042097868</v>
      </c>
      <c r="BM1450">
        <v>75982995707</v>
      </c>
      <c r="BN1450">
        <v>35415696672</v>
      </c>
      <c r="BO1450">
        <v>65699075246</v>
      </c>
      <c r="BP1450">
        <v>50059102161</v>
      </c>
      <c r="BQ1450">
        <v>2386</v>
      </c>
      <c r="BR1450">
        <v>11679</v>
      </c>
      <c r="BS1450">
        <v>2386</v>
      </c>
      <c r="BT1450">
        <v>3232</v>
      </c>
    </row>
    <row r="1451" spans="1:72">
      <c r="A1451" t="s">
        <v>1735</v>
      </c>
      <c r="B1451" t="s">
        <v>89</v>
      </c>
      <c r="C1451">
        <v>2020</v>
      </c>
      <c r="D1451" t="s">
        <v>215</v>
      </c>
      <c r="E1451">
        <v>5</v>
      </c>
      <c r="G1451" t="s">
        <v>362</v>
      </c>
      <c r="H1451" t="s">
        <v>1664</v>
      </c>
      <c r="I1451">
        <v>49145934008</v>
      </c>
      <c r="J1451">
        <v>2397913115</v>
      </c>
      <c r="K1451">
        <v>1830370009</v>
      </c>
      <c r="L1451">
        <v>3205090111</v>
      </c>
      <c r="M1451">
        <v>3205090111</v>
      </c>
      <c r="N1451">
        <v>34675810488</v>
      </c>
      <c r="O1451">
        <v>23932621456</v>
      </c>
      <c r="P1451">
        <v>11033269151</v>
      </c>
      <c r="Q1451">
        <v>11033269151</v>
      </c>
      <c r="R1451">
        <v>10919381484</v>
      </c>
      <c r="S1451">
        <v>11033269151</v>
      </c>
      <c r="T1451">
        <v>10676571481</v>
      </c>
      <c r="U1451">
        <v>10676571481</v>
      </c>
      <c r="V1451">
        <v>10676571481</v>
      </c>
      <c r="W1451">
        <v>11093083618</v>
      </c>
      <c r="X1451">
        <v>10676571481</v>
      </c>
      <c r="Y1451">
        <v>5628</v>
      </c>
      <c r="Z1451">
        <v>350</v>
      </c>
      <c r="AA1451">
        <v>350</v>
      </c>
      <c r="AB1451">
        <v>10676571481</v>
      </c>
      <c r="AC1451">
        <v>3337209088</v>
      </c>
      <c r="AM1451">
        <v>15840632757</v>
      </c>
      <c r="AN1451">
        <v>10676571481</v>
      </c>
      <c r="AO1451">
        <v>11210319941</v>
      </c>
      <c r="AP1451">
        <v>11210319941</v>
      </c>
      <c r="AQ1451">
        <v>11615173915</v>
      </c>
      <c r="AR1451">
        <v>11615173915</v>
      </c>
      <c r="AS1451">
        <v>2329250258</v>
      </c>
      <c r="AT1451">
        <v>10665077396</v>
      </c>
      <c r="AU1451">
        <v>10070332428</v>
      </c>
      <c r="AV1451">
        <v>10070332428</v>
      </c>
      <c r="AW1451">
        <v>10017563014</v>
      </c>
      <c r="AX1451">
        <v>10676571481</v>
      </c>
      <c r="AY1451">
        <v>10676571481</v>
      </c>
      <c r="AZ1451">
        <v>11258310752</v>
      </c>
      <c r="BB1451">
        <v>1363069843</v>
      </c>
      <c r="BD1451">
        <v>49145934008</v>
      </c>
      <c r="BE1451">
        <v>49145934008</v>
      </c>
      <c r="BF1451">
        <v>1</v>
      </c>
      <c r="BG1451">
        <v>1</v>
      </c>
      <c r="BI1451">
        <v>10676571481</v>
      </c>
      <c r="BK1451">
        <v>11449781288</v>
      </c>
      <c r="BL1451">
        <v>11033269151</v>
      </c>
      <c r="BM1451">
        <v>11033269151</v>
      </c>
      <c r="BN1451">
        <v>6162491689</v>
      </c>
      <c r="BQ1451">
        <v>350</v>
      </c>
      <c r="BR1451">
        <v>4078</v>
      </c>
      <c r="BS1451">
        <v>350</v>
      </c>
      <c r="BT1451">
        <v>197</v>
      </c>
    </row>
    <row r="1452" spans="1:72">
      <c r="A1452" t="s">
        <v>1736</v>
      </c>
      <c r="B1452" t="s">
        <v>90</v>
      </c>
      <c r="C1452">
        <v>2020</v>
      </c>
      <c r="D1452" t="s">
        <v>228</v>
      </c>
      <c r="E1452">
        <v>5</v>
      </c>
      <c r="G1452" t="s">
        <v>364</v>
      </c>
      <c r="H1452" t="s">
        <v>1664</v>
      </c>
      <c r="I1452">
        <v>107040265812</v>
      </c>
      <c r="J1452">
        <v>21312430713</v>
      </c>
      <c r="K1452">
        <v>8186210717</v>
      </c>
      <c r="L1452">
        <v>10752621313</v>
      </c>
      <c r="M1452">
        <v>10752621313</v>
      </c>
      <c r="N1452">
        <v>84629726816</v>
      </c>
      <c r="O1452">
        <v>59308333206</v>
      </c>
      <c r="P1452">
        <v>39816278948</v>
      </c>
      <c r="Q1452">
        <v>14083095292</v>
      </c>
      <c r="R1452">
        <v>43911530531</v>
      </c>
      <c r="S1452">
        <v>39816278948</v>
      </c>
      <c r="T1452">
        <v>38060913021</v>
      </c>
      <c r="U1452">
        <v>13675261564</v>
      </c>
      <c r="V1452">
        <v>38060913021</v>
      </c>
      <c r="W1452">
        <v>38487809357</v>
      </c>
      <c r="X1452">
        <v>13675261564</v>
      </c>
      <c r="Y1452">
        <v>6624</v>
      </c>
      <c r="Z1452">
        <v>653</v>
      </c>
      <c r="AA1452">
        <v>653</v>
      </c>
      <c r="AB1452">
        <v>38060913021</v>
      </c>
      <c r="AC1452">
        <v>3657571890</v>
      </c>
      <c r="AD1452">
        <v>38060913021</v>
      </c>
      <c r="AE1452">
        <v>24385651457</v>
      </c>
      <c r="AF1452">
        <v>997</v>
      </c>
      <c r="AG1452">
        <v>997</v>
      </c>
      <c r="AH1452">
        <v>997</v>
      </c>
      <c r="AI1452">
        <v>25733183656</v>
      </c>
      <c r="AJ1452">
        <v>24385651457</v>
      </c>
      <c r="AK1452">
        <v>9128328867</v>
      </c>
      <c r="AL1452">
        <v>28450284756</v>
      </c>
      <c r="AM1452">
        <v>42620384584</v>
      </c>
      <c r="AN1452">
        <v>38060913021</v>
      </c>
      <c r="AO1452">
        <v>39034184869</v>
      </c>
      <c r="AP1452">
        <v>39034184869</v>
      </c>
      <c r="AQ1452">
        <v>39975310762</v>
      </c>
      <c r="AR1452">
        <v>18183876465</v>
      </c>
      <c r="AS1452">
        <v>2111172557</v>
      </c>
      <c r="AT1452">
        <v>37994026377</v>
      </c>
      <c r="AU1452">
        <v>37201283650</v>
      </c>
      <c r="AV1452">
        <v>13046176712</v>
      </c>
      <c r="AW1452">
        <v>36981000911</v>
      </c>
      <c r="AX1452">
        <v>38060913021</v>
      </c>
      <c r="AY1452">
        <v>13675261564</v>
      </c>
      <c r="AZ1452">
        <v>39026356482</v>
      </c>
      <c r="BA1452">
        <v>9105484453</v>
      </c>
      <c r="BB1452">
        <v>2004704000</v>
      </c>
      <c r="BC1452">
        <v>20510613000</v>
      </c>
      <c r="BD1452">
        <v>107040265812</v>
      </c>
      <c r="BE1452">
        <v>66644636926</v>
      </c>
      <c r="BF1452">
        <v>1</v>
      </c>
      <c r="BG1452">
        <v>1</v>
      </c>
      <c r="BH1452">
        <v>1</v>
      </c>
      <c r="BI1452">
        <v>38060913021</v>
      </c>
      <c r="BJ1452">
        <v>21256365428</v>
      </c>
      <c r="BK1452">
        <v>40243175284</v>
      </c>
      <c r="BL1452">
        <v>39816278948</v>
      </c>
      <c r="BM1452">
        <v>18559913520</v>
      </c>
      <c r="BN1452">
        <v>8861403321</v>
      </c>
      <c r="BO1452">
        <v>40395628886</v>
      </c>
      <c r="BP1452">
        <v>21256365428</v>
      </c>
      <c r="BQ1452">
        <v>653</v>
      </c>
      <c r="BR1452">
        <v>5839</v>
      </c>
      <c r="BS1452">
        <v>653</v>
      </c>
      <c r="BT1452">
        <v>1328</v>
      </c>
    </row>
    <row r="1453" spans="1:72">
      <c r="A1453" t="s">
        <v>1737</v>
      </c>
      <c r="B1453" t="s">
        <v>91</v>
      </c>
      <c r="C1453">
        <v>2020</v>
      </c>
      <c r="D1453" t="s">
        <v>228</v>
      </c>
      <c r="E1453">
        <v>6</v>
      </c>
      <c r="G1453" t="s">
        <v>366</v>
      </c>
      <c r="H1453" t="s">
        <v>1664</v>
      </c>
      <c r="I1453">
        <v>140919026165</v>
      </c>
      <c r="J1453">
        <v>44367677307</v>
      </c>
      <c r="K1453">
        <v>17155653252</v>
      </c>
      <c r="L1453">
        <v>24366812540</v>
      </c>
      <c r="M1453">
        <v>24366812540</v>
      </c>
      <c r="N1453">
        <v>135635444851</v>
      </c>
      <c r="O1453">
        <v>84637551397</v>
      </c>
      <c r="P1453">
        <v>60232179625</v>
      </c>
      <c r="Q1453">
        <v>23350060312</v>
      </c>
      <c r="R1453">
        <v>73100047359</v>
      </c>
      <c r="S1453">
        <v>60232179625</v>
      </c>
      <c r="T1453">
        <v>59402881888</v>
      </c>
      <c r="U1453">
        <v>23139682613</v>
      </c>
      <c r="V1453">
        <v>59402881888</v>
      </c>
      <c r="W1453">
        <v>60570170965</v>
      </c>
      <c r="X1453">
        <v>23139682613</v>
      </c>
      <c r="Y1453">
        <v>9057</v>
      </c>
      <c r="Z1453">
        <v>1141</v>
      </c>
      <c r="AA1453">
        <v>1141</v>
      </c>
      <c r="AB1453">
        <v>59402881888</v>
      </c>
      <c r="AC1453">
        <v>4946278136</v>
      </c>
      <c r="AD1453">
        <v>59402881888</v>
      </c>
      <c r="AE1453">
        <v>36263199275</v>
      </c>
      <c r="AF1453">
        <v>1615</v>
      </c>
      <c r="AG1453">
        <v>1615</v>
      </c>
      <c r="AH1453">
        <v>1615</v>
      </c>
      <c r="AI1453">
        <v>36882119313</v>
      </c>
      <c r="AJ1453">
        <v>36263199275</v>
      </c>
      <c r="AK1453">
        <v>14888122197</v>
      </c>
      <c r="AL1453">
        <v>32659606296</v>
      </c>
      <c r="AM1453">
        <v>58053939949</v>
      </c>
      <c r="AN1453">
        <v>59402881888</v>
      </c>
      <c r="AO1453">
        <v>63593412273</v>
      </c>
      <c r="AP1453">
        <v>63593412273</v>
      </c>
      <c r="AQ1453">
        <v>59149024069</v>
      </c>
      <c r="AR1453">
        <v>27624431917</v>
      </c>
      <c r="AS1453">
        <v>6434995325</v>
      </c>
      <c r="AT1453">
        <v>59262336738</v>
      </c>
      <c r="AU1453">
        <v>57898054012</v>
      </c>
      <c r="AV1453">
        <v>22002518759</v>
      </c>
      <c r="AW1453">
        <v>57367468617</v>
      </c>
      <c r="AX1453">
        <v>59402881888</v>
      </c>
      <c r="AY1453">
        <v>23139682613</v>
      </c>
      <c r="AZ1453">
        <v>61416700306.148804</v>
      </c>
      <c r="BA1453">
        <v>11697200084</v>
      </c>
      <c r="BB1453">
        <v>4987962551</v>
      </c>
      <c r="BC1453">
        <v>30365359000</v>
      </c>
      <c r="BD1453">
        <v>140919026165</v>
      </c>
      <c r="BE1453">
        <v>103842886903</v>
      </c>
      <c r="BF1453">
        <v>1</v>
      </c>
      <c r="BG1453">
        <v>1</v>
      </c>
      <c r="BH1453">
        <v>1</v>
      </c>
      <c r="BI1453">
        <v>59402881888</v>
      </c>
      <c r="BJ1453">
        <v>31115180382</v>
      </c>
      <c r="BK1453">
        <v>61399468702</v>
      </c>
      <c r="BL1453">
        <v>60232179625</v>
      </c>
      <c r="BM1453">
        <v>29116999243</v>
      </c>
      <c r="BN1453">
        <v>14069059611</v>
      </c>
      <c r="BO1453">
        <v>37076139262</v>
      </c>
      <c r="BP1453">
        <v>31115180382</v>
      </c>
      <c r="BQ1453">
        <v>1141</v>
      </c>
      <c r="BR1453">
        <v>7488</v>
      </c>
      <c r="BS1453">
        <v>1141</v>
      </c>
      <c r="BT1453">
        <v>1981</v>
      </c>
    </row>
    <row r="1454" spans="1:72">
      <c r="A1454" t="s">
        <v>1738</v>
      </c>
      <c r="B1454" t="s">
        <v>92</v>
      </c>
      <c r="C1454">
        <v>2020</v>
      </c>
      <c r="D1454" t="s">
        <v>228</v>
      </c>
      <c r="E1454">
        <v>6</v>
      </c>
      <c r="G1454" t="s">
        <v>368</v>
      </c>
      <c r="H1454" t="s">
        <v>1664</v>
      </c>
      <c r="I1454">
        <v>133130633740</v>
      </c>
      <c r="J1454">
        <v>34571895648</v>
      </c>
      <c r="K1454">
        <v>13272779558</v>
      </c>
      <c r="L1454">
        <v>19378016691</v>
      </c>
      <c r="M1454">
        <v>19378016691</v>
      </c>
      <c r="N1454">
        <v>145662397443</v>
      </c>
      <c r="O1454">
        <v>94498414562</v>
      </c>
      <c r="P1454">
        <v>61303902864</v>
      </c>
      <c r="Q1454">
        <v>25185957186</v>
      </c>
      <c r="R1454">
        <v>62028809055</v>
      </c>
      <c r="S1454">
        <v>61303902864</v>
      </c>
      <c r="T1454">
        <v>58901915094</v>
      </c>
      <c r="U1454">
        <v>24638811730</v>
      </c>
      <c r="V1454">
        <v>58901915094</v>
      </c>
      <c r="W1454">
        <v>60705102120</v>
      </c>
      <c r="X1454">
        <v>24638811730</v>
      </c>
      <c r="Y1454">
        <v>9695</v>
      </c>
      <c r="Z1454">
        <v>830</v>
      </c>
      <c r="AA1454">
        <v>830</v>
      </c>
      <c r="AB1454">
        <v>58901915094</v>
      </c>
      <c r="AC1454">
        <v>5413536736</v>
      </c>
      <c r="AD1454">
        <v>58901915094</v>
      </c>
      <c r="AE1454">
        <v>34263103364</v>
      </c>
      <c r="AF1454">
        <v>1242</v>
      </c>
      <c r="AG1454">
        <v>1242</v>
      </c>
      <c r="AH1454">
        <v>1242</v>
      </c>
      <c r="AI1454">
        <v>36117945678</v>
      </c>
      <c r="AJ1454">
        <v>34263103364</v>
      </c>
      <c r="AK1454">
        <v>13133182241</v>
      </c>
      <c r="AL1454">
        <v>28633859107</v>
      </c>
      <c r="AM1454">
        <v>56528507271</v>
      </c>
      <c r="AN1454">
        <v>58901915094</v>
      </c>
      <c r="AO1454">
        <v>59704507646</v>
      </c>
      <c r="AP1454">
        <v>59704507646</v>
      </c>
      <c r="AQ1454">
        <v>59593264125</v>
      </c>
      <c r="AR1454">
        <v>29738963741</v>
      </c>
      <c r="AS1454">
        <v>7256009549</v>
      </c>
      <c r="AT1454">
        <v>58773650714</v>
      </c>
      <c r="AU1454">
        <v>57558677856</v>
      </c>
      <c r="AV1454">
        <v>23623040853</v>
      </c>
      <c r="AW1454">
        <v>56557567558</v>
      </c>
      <c r="AX1454">
        <v>58901915094</v>
      </c>
      <c r="AY1454">
        <v>24638811730</v>
      </c>
      <c r="AZ1454">
        <v>60029489162</v>
      </c>
      <c r="BA1454">
        <v>12669411466</v>
      </c>
      <c r="BB1454">
        <v>5507642000</v>
      </c>
      <c r="BC1454">
        <v>30260049000</v>
      </c>
      <c r="BD1454">
        <v>133130633740</v>
      </c>
      <c r="BE1454">
        <v>97283951633</v>
      </c>
      <c r="BF1454">
        <v>1</v>
      </c>
      <c r="BG1454">
        <v>1</v>
      </c>
      <c r="BH1454">
        <v>1</v>
      </c>
      <c r="BI1454">
        <v>58901915094</v>
      </c>
      <c r="BJ1454">
        <v>30768490614</v>
      </c>
      <c r="BK1454">
        <v>63107089890</v>
      </c>
      <c r="BL1454">
        <v>61303902864</v>
      </c>
      <c r="BM1454">
        <v>30535412250</v>
      </c>
      <c r="BN1454">
        <v>14036472266</v>
      </c>
      <c r="BO1454">
        <v>35846682107</v>
      </c>
      <c r="BP1454">
        <v>30768490614</v>
      </c>
      <c r="BQ1454">
        <v>830</v>
      </c>
      <c r="BR1454">
        <v>7652</v>
      </c>
      <c r="BS1454">
        <v>830</v>
      </c>
      <c r="BT1454">
        <v>1656</v>
      </c>
    </row>
    <row r="1455" spans="1:72">
      <c r="A1455" t="s">
        <v>1739</v>
      </c>
      <c r="B1455" t="s">
        <v>93</v>
      </c>
      <c r="C1455">
        <v>2020</v>
      </c>
      <c r="D1455" t="s">
        <v>228</v>
      </c>
      <c r="E1455">
        <v>5</v>
      </c>
      <c r="G1455" t="s">
        <v>370</v>
      </c>
      <c r="H1455" t="s">
        <v>1664</v>
      </c>
      <c r="I1455">
        <v>71720048176</v>
      </c>
      <c r="J1455">
        <v>22965519073</v>
      </c>
      <c r="K1455">
        <v>7265639444</v>
      </c>
      <c r="L1455">
        <v>10057802396</v>
      </c>
      <c r="M1455">
        <v>10057802396</v>
      </c>
      <c r="N1455">
        <v>75647636120</v>
      </c>
      <c r="O1455">
        <v>52799109770</v>
      </c>
      <c r="P1455">
        <v>36876582469</v>
      </c>
      <c r="Q1455">
        <v>11879706563</v>
      </c>
      <c r="R1455">
        <v>39074064053</v>
      </c>
      <c r="S1455">
        <v>36876582469</v>
      </c>
      <c r="T1455">
        <v>36397583034</v>
      </c>
      <c r="U1455">
        <v>11845056463</v>
      </c>
      <c r="V1455">
        <v>36397583034</v>
      </c>
      <c r="W1455">
        <v>36687712777</v>
      </c>
      <c r="X1455">
        <v>11845056463</v>
      </c>
      <c r="Y1455">
        <v>5504</v>
      </c>
      <c r="Z1455">
        <v>630</v>
      </c>
      <c r="AA1455">
        <v>630</v>
      </c>
      <c r="AB1455">
        <v>36397583034</v>
      </c>
      <c r="AC1455">
        <v>3144140731</v>
      </c>
      <c r="AD1455">
        <v>36397583034</v>
      </c>
      <c r="AE1455">
        <v>24552526571</v>
      </c>
      <c r="AF1455">
        <v>1077</v>
      </c>
      <c r="AG1455">
        <v>1077</v>
      </c>
      <c r="AH1455">
        <v>1077</v>
      </c>
      <c r="AI1455">
        <v>24996875906</v>
      </c>
      <c r="AJ1455">
        <v>24552526571</v>
      </c>
      <c r="AK1455">
        <v>9649871892</v>
      </c>
      <c r="AL1455">
        <v>22867631667</v>
      </c>
      <c r="AM1455">
        <v>37597725178</v>
      </c>
      <c r="AN1455">
        <v>36397583034</v>
      </c>
      <c r="AO1455">
        <v>36317576539</v>
      </c>
      <c r="AP1455">
        <v>36317576539</v>
      </c>
      <c r="AQ1455">
        <v>36199306883</v>
      </c>
      <c r="AR1455">
        <v>15242589581</v>
      </c>
      <c r="AS1455">
        <v>1805514073</v>
      </c>
      <c r="AT1455">
        <v>36320685470</v>
      </c>
      <c r="AU1455">
        <v>35582023819</v>
      </c>
      <c r="AV1455">
        <v>11239848869</v>
      </c>
      <c r="AW1455">
        <v>35446066041</v>
      </c>
      <c r="AX1455">
        <v>36397583034</v>
      </c>
      <c r="AY1455">
        <v>11845056463</v>
      </c>
      <c r="AZ1455">
        <v>37141526786</v>
      </c>
      <c r="BA1455">
        <v>9011310991</v>
      </c>
      <c r="BB1455">
        <v>1561714000</v>
      </c>
      <c r="BC1455">
        <v>20333113000</v>
      </c>
      <c r="BD1455">
        <v>71720048176</v>
      </c>
      <c r="BE1455">
        <v>47214553509</v>
      </c>
      <c r="BF1455">
        <v>1</v>
      </c>
      <c r="BG1455">
        <v>1</v>
      </c>
      <c r="BH1455">
        <v>1</v>
      </c>
      <c r="BI1455">
        <v>36397583034</v>
      </c>
      <c r="BJ1455">
        <v>21173651029</v>
      </c>
      <c r="BK1455">
        <v>37166712212</v>
      </c>
      <c r="BL1455">
        <v>36876582469</v>
      </c>
      <c r="BM1455">
        <v>15702931440</v>
      </c>
      <c r="BN1455">
        <v>8059097458</v>
      </c>
      <c r="BO1455">
        <v>24505494667</v>
      </c>
      <c r="BP1455">
        <v>21173651029</v>
      </c>
      <c r="BQ1455">
        <v>630</v>
      </c>
      <c r="BR1455">
        <v>4887</v>
      </c>
      <c r="BS1455">
        <v>630</v>
      </c>
      <c r="BT1455">
        <v>1374</v>
      </c>
    </row>
    <row r="1456" spans="1:72">
      <c r="A1456" t="s">
        <v>1740</v>
      </c>
      <c r="B1456" t="s">
        <v>94</v>
      </c>
      <c r="C1456">
        <v>2020</v>
      </c>
      <c r="D1456" t="s">
        <v>228</v>
      </c>
      <c r="E1456">
        <v>5</v>
      </c>
      <c r="G1456" t="s">
        <v>372</v>
      </c>
      <c r="H1456" t="s">
        <v>1664</v>
      </c>
      <c r="I1456">
        <v>77033768814</v>
      </c>
      <c r="J1456">
        <v>21202672453</v>
      </c>
      <c r="K1456">
        <v>8105501703</v>
      </c>
      <c r="L1456">
        <v>10468597525</v>
      </c>
      <c r="M1456">
        <v>10468597525</v>
      </c>
      <c r="N1456">
        <v>74338250375</v>
      </c>
      <c r="O1456">
        <v>48051714937</v>
      </c>
      <c r="P1456">
        <v>39196714458</v>
      </c>
      <c r="Q1456">
        <v>13781023393</v>
      </c>
      <c r="R1456">
        <v>42585328915</v>
      </c>
      <c r="S1456">
        <v>39196714458</v>
      </c>
      <c r="T1456">
        <v>38087287835</v>
      </c>
      <c r="U1456">
        <v>13569450945</v>
      </c>
      <c r="V1456">
        <v>38087287835</v>
      </c>
      <c r="W1456">
        <v>38581733715</v>
      </c>
      <c r="X1456">
        <v>13569450945</v>
      </c>
      <c r="Y1456">
        <v>5449</v>
      </c>
      <c r="Z1456">
        <v>739</v>
      </c>
      <c r="AA1456">
        <v>739</v>
      </c>
      <c r="AB1456">
        <v>38087287835</v>
      </c>
      <c r="AC1456">
        <v>3056958668</v>
      </c>
      <c r="AD1456">
        <v>38087287835</v>
      </c>
      <c r="AE1456">
        <v>24517836890</v>
      </c>
      <c r="AF1456">
        <v>1080</v>
      </c>
      <c r="AG1456">
        <v>1080</v>
      </c>
      <c r="AH1456">
        <v>1080</v>
      </c>
      <c r="AI1456">
        <v>25415691065</v>
      </c>
      <c r="AJ1456">
        <v>24517836890</v>
      </c>
      <c r="AK1456">
        <v>9901772323</v>
      </c>
      <c r="AL1456">
        <v>17324624725</v>
      </c>
      <c r="AM1456">
        <v>31836608978</v>
      </c>
      <c r="AN1456">
        <v>38087287835</v>
      </c>
      <c r="AO1456">
        <v>39028420556</v>
      </c>
      <c r="AP1456">
        <v>39028420556</v>
      </c>
      <c r="AQ1456">
        <v>38141462226</v>
      </c>
      <c r="AR1456">
        <v>17421617770</v>
      </c>
      <c r="AS1456">
        <v>2768040251</v>
      </c>
      <c r="AT1456">
        <v>38007977229</v>
      </c>
      <c r="AU1456">
        <v>37195116210</v>
      </c>
      <c r="AV1456">
        <v>12913878213</v>
      </c>
      <c r="AW1456">
        <v>37262199269</v>
      </c>
      <c r="AX1456">
        <v>38087287835</v>
      </c>
      <c r="AY1456">
        <v>13569450945</v>
      </c>
      <c r="AZ1456">
        <v>39124694024.346001</v>
      </c>
      <c r="BA1456">
        <v>8315034061</v>
      </c>
      <c r="BB1456">
        <v>2191873000</v>
      </c>
      <c r="BC1456">
        <v>20423860000</v>
      </c>
      <c r="BD1456">
        <v>77033768814</v>
      </c>
      <c r="BE1456">
        <v>58355323630</v>
      </c>
      <c r="BF1456">
        <v>1</v>
      </c>
      <c r="BG1456">
        <v>1</v>
      </c>
      <c r="BH1456">
        <v>1</v>
      </c>
      <c r="BI1456">
        <v>38087287835</v>
      </c>
      <c r="BJ1456">
        <v>19764831231</v>
      </c>
      <c r="BK1456">
        <v>39691160338</v>
      </c>
      <c r="BL1456">
        <v>39196714458</v>
      </c>
      <c r="BM1456">
        <v>19431883227</v>
      </c>
      <c r="BN1456">
        <v>8931814175</v>
      </c>
      <c r="BO1456">
        <v>18678445184</v>
      </c>
      <c r="BP1456">
        <v>19764831231</v>
      </c>
      <c r="BQ1456">
        <v>739</v>
      </c>
      <c r="BR1456">
        <v>4654</v>
      </c>
      <c r="BS1456">
        <v>739</v>
      </c>
      <c r="BT1456">
        <v>1497</v>
      </c>
    </row>
    <row r="1457" spans="1:72">
      <c r="A1457" t="s">
        <v>1741</v>
      </c>
      <c r="B1457" t="s">
        <v>95</v>
      </c>
      <c r="C1457">
        <v>2020</v>
      </c>
      <c r="D1457" t="s">
        <v>228</v>
      </c>
      <c r="E1457">
        <v>6</v>
      </c>
      <c r="G1457" t="s">
        <v>374</v>
      </c>
      <c r="H1457" t="s">
        <v>1664</v>
      </c>
      <c r="I1457">
        <v>142297471191</v>
      </c>
      <c r="J1457">
        <v>33722070530</v>
      </c>
      <c r="K1457">
        <v>11615881072</v>
      </c>
      <c r="L1457">
        <v>16988795983</v>
      </c>
      <c r="M1457">
        <v>16988795983</v>
      </c>
      <c r="N1457">
        <v>122376597075</v>
      </c>
      <c r="O1457">
        <v>80220723631</v>
      </c>
      <c r="P1457">
        <v>53241749303</v>
      </c>
      <c r="Q1457">
        <v>22600051992</v>
      </c>
      <c r="R1457">
        <v>56448591741</v>
      </c>
      <c r="S1457">
        <v>53241749303</v>
      </c>
      <c r="T1457">
        <v>50461127764</v>
      </c>
      <c r="U1457">
        <v>21490420943</v>
      </c>
      <c r="V1457">
        <v>50461127764</v>
      </c>
      <c r="W1457">
        <v>51374899389</v>
      </c>
      <c r="X1457">
        <v>21490420943</v>
      </c>
      <c r="Y1457">
        <v>10257</v>
      </c>
      <c r="Z1457">
        <v>1135</v>
      </c>
      <c r="AA1457">
        <v>1135</v>
      </c>
      <c r="AB1457">
        <v>50461127764</v>
      </c>
      <c r="AC1457">
        <v>5587179840</v>
      </c>
      <c r="AD1457">
        <v>50461127764</v>
      </c>
      <c r="AE1457">
        <v>28970706821</v>
      </c>
      <c r="AF1457">
        <v>1153</v>
      </c>
      <c r="AG1457">
        <v>1153</v>
      </c>
      <c r="AH1457">
        <v>1153</v>
      </c>
      <c r="AI1457">
        <v>30641697311</v>
      </c>
      <c r="AJ1457">
        <v>28970706821</v>
      </c>
      <c r="AK1457">
        <v>11274907130</v>
      </c>
      <c r="AL1457">
        <v>29435821852</v>
      </c>
      <c r="AM1457">
        <v>56591728799</v>
      </c>
      <c r="AN1457">
        <v>50461127764</v>
      </c>
      <c r="AO1457">
        <v>52904238148</v>
      </c>
      <c r="AP1457">
        <v>52904238148</v>
      </c>
      <c r="AQ1457">
        <v>51950621076</v>
      </c>
      <c r="AR1457">
        <v>27183390609</v>
      </c>
      <c r="AS1457">
        <v>4129467457</v>
      </c>
      <c r="AT1457">
        <v>50376000628</v>
      </c>
      <c r="AU1457">
        <v>49436489612</v>
      </c>
      <c r="AV1457">
        <v>20653326546</v>
      </c>
      <c r="AW1457">
        <v>49084477860</v>
      </c>
      <c r="AX1457">
        <v>50461127764</v>
      </c>
      <c r="AY1457">
        <v>21490420943</v>
      </c>
      <c r="AZ1457">
        <v>52641344663</v>
      </c>
      <c r="BA1457">
        <v>10357770187</v>
      </c>
      <c r="BB1457">
        <v>2664920000</v>
      </c>
      <c r="BC1457">
        <v>24073176000</v>
      </c>
      <c r="BD1457">
        <v>142297471191</v>
      </c>
      <c r="BE1457">
        <v>109433447220</v>
      </c>
      <c r="BF1457">
        <v>1</v>
      </c>
      <c r="BG1457">
        <v>1</v>
      </c>
      <c r="BH1457">
        <v>1</v>
      </c>
      <c r="BI1457">
        <v>50461127764</v>
      </c>
      <c r="BJ1457">
        <v>25873909768</v>
      </c>
      <c r="BK1457">
        <v>54155520928</v>
      </c>
      <c r="BL1457">
        <v>53241749303</v>
      </c>
      <c r="BM1457">
        <v>27367839535</v>
      </c>
      <c r="BN1457">
        <v>14273778189</v>
      </c>
      <c r="BO1457">
        <v>32864023971</v>
      </c>
      <c r="BP1457">
        <v>25873909768</v>
      </c>
      <c r="BQ1457">
        <v>1135</v>
      </c>
      <c r="BR1457">
        <v>8726</v>
      </c>
      <c r="BS1457">
        <v>1135</v>
      </c>
      <c r="BT1457">
        <v>1565</v>
      </c>
    </row>
    <row r="1458" spans="1:72">
      <c r="A1458" t="s">
        <v>1742</v>
      </c>
      <c r="B1458" t="s">
        <v>96</v>
      </c>
      <c r="C1458">
        <v>2020</v>
      </c>
      <c r="D1458" t="s">
        <v>212</v>
      </c>
      <c r="E1458">
        <v>1</v>
      </c>
      <c r="G1458" t="s">
        <v>376</v>
      </c>
      <c r="H1458" t="s">
        <v>1664</v>
      </c>
      <c r="I1458">
        <v>7896522558</v>
      </c>
      <c r="J1458">
        <v>872738608</v>
      </c>
      <c r="K1458">
        <v>823467709</v>
      </c>
      <c r="L1458">
        <v>957297506</v>
      </c>
      <c r="M1458">
        <v>957297506</v>
      </c>
      <c r="N1458">
        <v>10168524501</v>
      </c>
      <c r="O1458">
        <v>8175074303</v>
      </c>
      <c r="P1458">
        <v>2230690546</v>
      </c>
      <c r="Q1458">
        <v>2230690546</v>
      </c>
      <c r="R1458">
        <v>2881925735</v>
      </c>
      <c r="S1458">
        <v>2230690546</v>
      </c>
      <c r="T1458">
        <v>2165631907</v>
      </c>
      <c r="U1458">
        <v>2165631907</v>
      </c>
      <c r="V1458">
        <v>2165631907</v>
      </c>
      <c r="W1458">
        <v>2204121331</v>
      </c>
      <c r="X1458">
        <v>2165631907</v>
      </c>
      <c r="Y1458">
        <v>832</v>
      </c>
      <c r="Z1458">
        <v>63</v>
      </c>
      <c r="AA1458">
        <v>63</v>
      </c>
      <c r="AB1458">
        <v>2165631907</v>
      </c>
      <c r="AC1458">
        <v>480643140</v>
      </c>
      <c r="AM1458">
        <v>4987560934</v>
      </c>
      <c r="AN1458">
        <v>2165631907</v>
      </c>
      <c r="AO1458">
        <v>2068515748</v>
      </c>
      <c r="AP1458">
        <v>2068515748</v>
      </c>
      <c r="AQ1458">
        <v>2103071177</v>
      </c>
      <c r="AR1458">
        <v>2103071177</v>
      </c>
      <c r="AS1458">
        <v>135625008</v>
      </c>
      <c r="AT1458">
        <v>2164329151</v>
      </c>
      <c r="AU1458">
        <v>2008218840</v>
      </c>
      <c r="AV1458">
        <v>2008218840</v>
      </c>
      <c r="AW1458">
        <v>1683807701</v>
      </c>
      <c r="AX1458">
        <v>2165631907</v>
      </c>
      <c r="AY1458">
        <v>2165631907</v>
      </c>
      <c r="AZ1458">
        <v>2289979018</v>
      </c>
      <c r="BB1458">
        <v>117488000</v>
      </c>
      <c r="BD1458">
        <v>7896522558</v>
      </c>
      <c r="BE1458">
        <v>7896522558</v>
      </c>
      <c r="BF1458">
        <v>1</v>
      </c>
      <c r="BG1458">
        <v>1</v>
      </c>
      <c r="BI1458">
        <v>2165631907</v>
      </c>
      <c r="BK1458">
        <v>2269179970</v>
      </c>
      <c r="BL1458">
        <v>2230690546</v>
      </c>
      <c r="BM1458">
        <v>2230690546</v>
      </c>
      <c r="BN1458">
        <v>1394495443</v>
      </c>
      <c r="BQ1458">
        <v>63</v>
      </c>
      <c r="BR1458">
        <v>770</v>
      </c>
      <c r="BS1458">
        <v>63</v>
      </c>
      <c r="BT1458">
        <v>71</v>
      </c>
    </row>
    <row r="1459" spans="1:72">
      <c r="A1459" t="s">
        <v>1743</v>
      </c>
      <c r="B1459" t="s">
        <v>97</v>
      </c>
      <c r="C1459">
        <v>2020</v>
      </c>
      <c r="D1459" t="s">
        <v>228</v>
      </c>
      <c r="E1459">
        <v>5</v>
      </c>
      <c r="G1459" t="s">
        <v>378</v>
      </c>
      <c r="H1459" t="s">
        <v>1664</v>
      </c>
      <c r="I1459">
        <v>71256354810</v>
      </c>
      <c r="J1459">
        <v>14024850591</v>
      </c>
      <c r="K1459">
        <v>7206043171</v>
      </c>
      <c r="L1459">
        <v>9304677053</v>
      </c>
      <c r="M1459">
        <v>9304677053</v>
      </c>
      <c r="N1459">
        <v>56540838034</v>
      </c>
      <c r="O1459">
        <v>33972685019</v>
      </c>
      <c r="P1459">
        <v>42076296507</v>
      </c>
      <c r="Q1459">
        <v>17838034164</v>
      </c>
      <c r="R1459">
        <v>56826832620</v>
      </c>
      <c r="S1459">
        <v>42076296507</v>
      </c>
      <c r="T1459">
        <v>40220972781</v>
      </c>
      <c r="U1459">
        <v>17206693056</v>
      </c>
      <c r="V1459">
        <v>40220972781</v>
      </c>
      <c r="W1459">
        <v>40671345433</v>
      </c>
      <c r="X1459">
        <v>17206693056</v>
      </c>
      <c r="Y1459">
        <v>7992</v>
      </c>
      <c r="Z1459">
        <v>826</v>
      </c>
      <c r="AA1459">
        <v>826</v>
      </c>
      <c r="AB1459">
        <v>40220972781</v>
      </c>
      <c r="AC1459">
        <v>4238913417</v>
      </c>
      <c r="AD1459">
        <v>40220972781</v>
      </c>
      <c r="AE1459">
        <v>23014279725</v>
      </c>
      <c r="AF1459">
        <v>1044</v>
      </c>
      <c r="AG1459">
        <v>1044</v>
      </c>
      <c r="AH1459">
        <v>1044</v>
      </c>
      <c r="AI1459">
        <v>24238262343</v>
      </c>
      <c r="AJ1459">
        <v>23014279725</v>
      </c>
      <c r="AK1459">
        <v>10131081903</v>
      </c>
      <c r="AL1459">
        <v>12383986371</v>
      </c>
      <c r="AM1459">
        <v>22912979981</v>
      </c>
      <c r="AN1459">
        <v>40220972781</v>
      </c>
      <c r="AO1459">
        <v>40474112287</v>
      </c>
      <c r="AP1459">
        <v>40474112287</v>
      </c>
      <c r="AQ1459">
        <v>40674044848</v>
      </c>
      <c r="AR1459">
        <v>20716288900</v>
      </c>
      <c r="AS1459">
        <v>2500850074</v>
      </c>
      <c r="AT1459">
        <v>40088348669</v>
      </c>
      <c r="AU1459">
        <v>39004994979</v>
      </c>
      <c r="AV1459">
        <v>16391091340</v>
      </c>
      <c r="AW1459">
        <v>38718983735</v>
      </c>
      <c r="AX1459">
        <v>40220972781</v>
      </c>
      <c r="AY1459">
        <v>17206693056</v>
      </c>
      <c r="AZ1459">
        <v>40823871181.275398</v>
      </c>
      <c r="BA1459">
        <v>7795846089</v>
      </c>
      <c r="BB1459">
        <v>2615199000</v>
      </c>
      <c r="BC1459">
        <v>19196000000</v>
      </c>
      <c r="BD1459">
        <v>71256354810</v>
      </c>
      <c r="BE1459">
        <v>57307627068</v>
      </c>
      <c r="BF1459">
        <v>1</v>
      </c>
      <c r="BG1459">
        <v>1</v>
      </c>
      <c r="BH1459">
        <v>1</v>
      </c>
      <c r="BI1459">
        <v>40220972781</v>
      </c>
      <c r="BJ1459">
        <v>19257536083</v>
      </c>
      <c r="BK1459">
        <v>42526669159</v>
      </c>
      <c r="BL1459">
        <v>42076296507</v>
      </c>
      <c r="BM1459">
        <v>22818760424</v>
      </c>
      <c r="BN1459">
        <v>11409145984</v>
      </c>
      <c r="BO1459">
        <v>13948727742</v>
      </c>
      <c r="BP1459">
        <v>19257536083</v>
      </c>
      <c r="BQ1459">
        <v>826</v>
      </c>
      <c r="BR1459">
        <v>7094</v>
      </c>
      <c r="BS1459">
        <v>826</v>
      </c>
      <c r="BT1459">
        <v>1463</v>
      </c>
    </row>
    <row r="1460" spans="1:72">
      <c r="A1460" t="s">
        <v>1744</v>
      </c>
      <c r="B1460" t="s">
        <v>98</v>
      </c>
      <c r="C1460">
        <v>2020</v>
      </c>
      <c r="D1460" t="s">
        <v>380</v>
      </c>
      <c r="E1460">
        <v>1</v>
      </c>
      <c r="G1460" t="s">
        <v>381</v>
      </c>
      <c r="H1460" t="s">
        <v>1664</v>
      </c>
      <c r="I1460">
        <v>26787233601</v>
      </c>
      <c r="J1460">
        <v>1085640396</v>
      </c>
      <c r="K1460">
        <v>1085640396</v>
      </c>
      <c r="L1460">
        <v>1555826365</v>
      </c>
      <c r="M1460">
        <v>1555826365</v>
      </c>
      <c r="N1460">
        <v>9291613140</v>
      </c>
      <c r="O1460">
        <v>8945084091</v>
      </c>
      <c r="P1460">
        <v>3076973963</v>
      </c>
      <c r="Q1460">
        <v>3076973963</v>
      </c>
      <c r="R1460">
        <v>3221114791</v>
      </c>
      <c r="S1460">
        <v>3076973963</v>
      </c>
      <c r="T1460">
        <v>2855543061</v>
      </c>
      <c r="U1460">
        <v>2855543061</v>
      </c>
      <c r="V1460">
        <v>2855543061</v>
      </c>
      <c r="W1460">
        <v>2944340976</v>
      </c>
      <c r="X1460">
        <v>2855543061</v>
      </c>
      <c r="Y1460">
        <v>335</v>
      </c>
      <c r="Z1460">
        <v>71</v>
      </c>
      <c r="AA1460">
        <v>71</v>
      </c>
      <c r="AB1460">
        <v>2855543061</v>
      </c>
      <c r="AC1460">
        <v>205404250</v>
      </c>
      <c r="AM1460">
        <v>5739239635</v>
      </c>
      <c r="AN1460">
        <v>2855543061</v>
      </c>
      <c r="AO1460">
        <v>3161698770</v>
      </c>
      <c r="AP1460">
        <v>3161698770</v>
      </c>
      <c r="AQ1460">
        <v>3368989284</v>
      </c>
      <c r="AR1460">
        <v>3368989284</v>
      </c>
      <c r="AS1460">
        <v>527638105</v>
      </c>
      <c r="AT1460">
        <v>2855543061</v>
      </c>
      <c r="AU1460">
        <v>2556794148</v>
      </c>
      <c r="AV1460">
        <v>2556794148</v>
      </c>
      <c r="AW1460">
        <v>2709852577</v>
      </c>
      <c r="AX1460">
        <v>2855543061</v>
      </c>
      <c r="AY1460">
        <v>2855543061</v>
      </c>
      <c r="AZ1460">
        <v>3132014659.9768</v>
      </c>
      <c r="BB1460">
        <v>601447000</v>
      </c>
      <c r="BD1460">
        <v>26787233601</v>
      </c>
      <c r="BE1460">
        <v>26787233601</v>
      </c>
      <c r="BF1460">
        <v>1</v>
      </c>
      <c r="BG1460">
        <v>1</v>
      </c>
      <c r="BI1460">
        <v>2855543061</v>
      </c>
      <c r="BK1460">
        <v>3165771878</v>
      </c>
      <c r="BL1460">
        <v>3076973963</v>
      </c>
      <c r="BM1460">
        <v>3076973963</v>
      </c>
      <c r="BN1460">
        <v>1671950610</v>
      </c>
      <c r="BQ1460">
        <v>71</v>
      </c>
      <c r="BS1460">
        <v>71</v>
      </c>
      <c r="BT1460">
        <v>122</v>
      </c>
    </row>
    <row r="1461" spans="1:72">
      <c r="A1461" t="s">
        <v>1745</v>
      </c>
      <c r="B1461" t="s">
        <v>99</v>
      </c>
      <c r="C1461">
        <v>2020</v>
      </c>
      <c r="D1461" t="s">
        <v>380</v>
      </c>
      <c r="E1461">
        <v>1</v>
      </c>
      <c r="G1461" t="s">
        <v>383</v>
      </c>
      <c r="H1461" t="s">
        <v>1664</v>
      </c>
      <c r="I1461">
        <v>4263771676</v>
      </c>
      <c r="J1461">
        <v>159509199</v>
      </c>
      <c r="K1461">
        <v>137678266</v>
      </c>
      <c r="L1461">
        <v>191049497</v>
      </c>
      <c r="M1461">
        <v>191049497</v>
      </c>
      <c r="N1461">
        <v>3842019400</v>
      </c>
      <c r="O1461">
        <v>2797660463</v>
      </c>
      <c r="P1461">
        <v>2069927932</v>
      </c>
      <c r="Q1461">
        <v>2069927932</v>
      </c>
      <c r="R1461">
        <v>2116553597</v>
      </c>
      <c r="S1461">
        <v>2069927932</v>
      </c>
      <c r="T1461">
        <v>1906211727</v>
      </c>
      <c r="U1461">
        <v>1906211727</v>
      </c>
      <c r="V1461">
        <v>1906211727</v>
      </c>
      <c r="W1461">
        <v>2030981588</v>
      </c>
      <c r="X1461">
        <v>1906211727</v>
      </c>
      <c r="Y1461">
        <v>543</v>
      </c>
      <c r="Z1461">
        <v>25</v>
      </c>
      <c r="AA1461">
        <v>25</v>
      </c>
      <c r="AB1461">
        <v>1906211727</v>
      </c>
      <c r="AC1461">
        <v>263743950</v>
      </c>
      <c r="AM1461">
        <v>1692427237</v>
      </c>
      <c r="AN1461">
        <v>1906211727</v>
      </c>
      <c r="AO1461">
        <v>2175730260</v>
      </c>
      <c r="AP1461">
        <v>2175730260</v>
      </c>
      <c r="AQ1461">
        <v>2087888301</v>
      </c>
      <c r="AR1461">
        <v>2087888301</v>
      </c>
      <c r="AS1461">
        <v>146886867</v>
      </c>
      <c r="AT1461">
        <v>1905076291</v>
      </c>
      <c r="AU1461">
        <v>1727002616</v>
      </c>
      <c r="AV1461">
        <v>1727002616</v>
      </c>
      <c r="AW1461">
        <v>1791897107</v>
      </c>
      <c r="AX1461">
        <v>1906211727</v>
      </c>
      <c r="AY1461">
        <v>1906211727</v>
      </c>
      <c r="AZ1461">
        <v>2005407313.1243999</v>
      </c>
      <c r="BB1461">
        <v>52744000</v>
      </c>
      <c r="BD1461">
        <v>4263771676</v>
      </c>
      <c r="BE1461">
        <v>4263771676</v>
      </c>
      <c r="BF1461">
        <v>1</v>
      </c>
      <c r="BG1461">
        <v>1</v>
      </c>
      <c r="BI1461">
        <v>1906211727</v>
      </c>
      <c r="BK1461">
        <v>2194697793</v>
      </c>
      <c r="BL1461">
        <v>2069927932</v>
      </c>
      <c r="BM1461">
        <v>2069927932</v>
      </c>
      <c r="BN1461">
        <v>717094757</v>
      </c>
      <c r="BQ1461">
        <v>25</v>
      </c>
      <c r="BS1461">
        <v>25</v>
      </c>
      <c r="BT1461">
        <v>42</v>
      </c>
    </row>
    <row r="1462" spans="1:72">
      <c r="A1462" t="s">
        <v>1746</v>
      </c>
      <c r="B1462" t="s">
        <v>100</v>
      </c>
      <c r="C1462">
        <v>2020</v>
      </c>
      <c r="D1462" t="s">
        <v>380</v>
      </c>
      <c r="E1462">
        <v>1</v>
      </c>
      <c r="G1462" t="s">
        <v>385</v>
      </c>
      <c r="H1462" t="s">
        <v>1664</v>
      </c>
      <c r="I1462">
        <v>16261150508</v>
      </c>
      <c r="J1462">
        <v>2743414105</v>
      </c>
      <c r="K1462">
        <v>1710940734</v>
      </c>
      <c r="L1462">
        <v>2062549544</v>
      </c>
      <c r="M1462">
        <v>2062549544</v>
      </c>
      <c r="N1462">
        <v>32872348406</v>
      </c>
      <c r="O1462">
        <v>20537578000</v>
      </c>
      <c r="P1462">
        <v>7040058639</v>
      </c>
      <c r="Q1462">
        <v>7040058639</v>
      </c>
      <c r="R1462">
        <v>7478643501</v>
      </c>
      <c r="S1462">
        <v>7040058639</v>
      </c>
      <c r="T1462">
        <v>6690607520</v>
      </c>
      <c r="U1462">
        <v>6690607520</v>
      </c>
      <c r="V1462">
        <v>6690607520</v>
      </c>
      <c r="W1462">
        <v>6960367996</v>
      </c>
      <c r="X1462">
        <v>6690607520</v>
      </c>
      <c r="Y1462">
        <v>1218</v>
      </c>
      <c r="Z1462">
        <v>162</v>
      </c>
      <c r="AA1462">
        <v>162</v>
      </c>
      <c r="AB1462">
        <v>6690607520</v>
      </c>
      <c r="AC1462">
        <v>636812159</v>
      </c>
      <c r="AM1462">
        <v>12349367905</v>
      </c>
      <c r="AN1462">
        <v>6690607520</v>
      </c>
      <c r="AO1462">
        <v>7065415746</v>
      </c>
      <c r="AP1462">
        <v>7065415746</v>
      </c>
      <c r="AQ1462">
        <v>7224419640</v>
      </c>
      <c r="AR1462">
        <v>7224419640</v>
      </c>
      <c r="AS1462">
        <v>1274636002</v>
      </c>
      <c r="AT1462">
        <v>6663051189</v>
      </c>
      <c r="AU1462">
        <v>6274463478</v>
      </c>
      <c r="AV1462">
        <v>6274463478</v>
      </c>
      <c r="AW1462">
        <v>6675203300</v>
      </c>
      <c r="AX1462">
        <v>6690607520</v>
      </c>
      <c r="AY1462">
        <v>6690607520</v>
      </c>
      <c r="AZ1462">
        <v>7355466604</v>
      </c>
      <c r="BB1462">
        <v>572000000</v>
      </c>
      <c r="BD1462">
        <v>16261150508</v>
      </c>
      <c r="BE1462">
        <v>16261150508</v>
      </c>
      <c r="BF1462">
        <v>1</v>
      </c>
      <c r="BG1462">
        <v>1</v>
      </c>
      <c r="BI1462">
        <v>6690607520</v>
      </c>
      <c r="BK1462">
        <v>7309819115</v>
      </c>
      <c r="BL1462">
        <v>7040058639</v>
      </c>
      <c r="BM1462">
        <v>7040058639</v>
      </c>
      <c r="BN1462">
        <v>3033048142</v>
      </c>
      <c r="BQ1462">
        <v>162</v>
      </c>
      <c r="BS1462">
        <v>162</v>
      </c>
      <c r="BT1462">
        <v>150</v>
      </c>
    </row>
    <row r="1463" spans="1:72">
      <c r="A1463" t="s">
        <v>1747</v>
      </c>
      <c r="B1463" t="s">
        <v>101</v>
      </c>
      <c r="C1463">
        <v>2020</v>
      </c>
      <c r="D1463" t="s">
        <v>380</v>
      </c>
      <c r="E1463">
        <v>2</v>
      </c>
      <c r="G1463" t="s">
        <v>387</v>
      </c>
      <c r="H1463" t="s">
        <v>1664</v>
      </c>
      <c r="I1463">
        <v>27418601003</v>
      </c>
      <c r="J1463">
        <v>2959896886</v>
      </c>
      <c r="K1463">
        <v>2381967504</v>
      </c>
      <c r="L1463">
        <v>3363896520</v>
      </c>
      <c r="M1463">
        <v>3363896520</v>
      </c>
      <c r="N1463">
        <v>36671327049</v>
      </c>
      <c r="O1463">
        <v>24228380142</v>
      </c>
      <c r="P1463">
        <v>8153203431</v>
      </c>
      <c r="Q1463">
        <v>8153203431</v>
      </c>
      <c r="R1463">
        <v>9941239321</v>
      </c>
      <c r="S1463">
        <v>8153203431</v>
      </c>
      <c r="T1463">
        <v>8036008484</v>
      </c>
      <c r="U1463">
        <v>8036008484</v>
      </c>
      <c r="V1463">
        <v>8036008484</v>
      </c>
      <c r="W1463">
        <v>8756697206</v>
      </c>
      <c r="X1463">
        <v>8036008484</v>
      </c>
      <c r="Y1463">
        <v>1049</v>
      </c>
      <c r="Z1463">
        <v>222</v>
      </c>
      <c r="AA1463">
        <v>222</v>
      </c>
      <c r="AB1463">
        <v>8036008484</v>
      </c>
      <c r="AC1463">
        <v>599715305</v>
      </c>
      <c r="AM1463">
        <v>13922960711</v>
      </c>
      <c r="AN1463">
        <v>8036008484</v>
      </c>
      <c r="AO1463">
        <v>9562350474</v>
      </c>
      <c r="AP1463">
        <v>9562350474</v>
      </c>
      <c r="AQ1463">
        <v>8365974607</v>
      </c>
      <c r="AR1463">
        <v>8365974607</v>
      </c>
      <c r="AS1463">
        <v>2403377433</v>
      </c>
      <c r="AT1463">
        <v>7978111887</v>
      </c>
      <c r="AU1463">
        <v>7696018437</v>
      </c>
      <c r="AV1463">
        <v>7696018437</v>
      </c>
      <c r="AW1463">
        <v>7566679768</v>
      </c>
      <c r="AX1463">
        <v>8036008484</v>
      </c>
      <c r="AY1463">
        <v>8036008484</v>
      </c>
      <c r="AZ1463">
        <v>8664402016</v>
      </c>
      <c r="BB1463">
        <v>1630625000</v>
      </c>
      <c r="BD1463">
        <v>27418601003</v>
      </c>
      <c r="BE1463">
        <v>27418601003</v>
      </c>
      <c r="BF1463">
        <v>1</v>
      </c>
      <c r="BG1463">
        <v>1</v>
      </c>
      <c r="BI1463">
        <v>8036008484</v>
      </c>
      <c r="BK1463">
        <v>8873892153</v>
      </c>
      <c r="BL1463">
        <v>8153203431</v>
      </c>
      <c r="BM1463">
        <v>8153203431</v>
      </c>
      <c r="BN1463">
        <v>3954782200</v>
      </c>
      <c r="BQ1463">
        <v>222</v>
      </c>
      <c r="BS1463">
        <v>222</v>
      </c>
      <c r="BT1463">
        <v>163</v>
      </c>
    </row>
    <row r="1464" spans="1:72">
      <c r="A1464" t="s">
        <v>1748</v>
      </c>
      <c r="B1464" t="s">
        <v>102</v>
      </c>
      <c r="C1464">
        <v>2020</v>
      </c>
      <c r="D1464" t="s">
        <v>207</v>
      </c>
      <c r="E1464">
        <v>8</v>
      </c>
      <c r="F1464" t="s">
        <v>2036</v>
      </c>
      <c r="G1464" t="s">
        <v>1749</v>
      </c>
      <c r="H1464" t="s">
        <v>1664</v>
      </c>
      <c r="I1464">
        <v>349950402060</v>
      </c>
      <c r="J1464">
        <v>78724522626</v>
      </c>
      <c r="K1464">
        <v>36837513809</v>
      </c>
      <c r="L1464">
        <v>60691242135</v>
      </c>
      <c r="M1464">
        <v>60691242135</v>
      </c>
      <c r="N1464">
        <v>341449001479</v>
      </c>
      <c r="O1464">
        <v>212367646047</v>
      </c>
      <c r="P1464">
        <v>155033157321</v>
      </c>
      <c r="Q1464">
        <v>81025727092</v>
      </c>
      <c r="R1464">
        <v>168191360691</v>
      </c>
      <c r="S1464">
        <v>155033157321</v>
      </c>
      <c r="T1464">
        <v>149865555296</v>
      </c>
      <c r="U1464">
        <v>78140632714</v>
      </c>
      <c r="V1464">
        <v>149865555296</v>
      </c>
      <c r="W1464">
        <v>157069217582</v>
      </c>
      <c r="X1464">
        <v>78140632714</v>
      </c>
      <c r="Y1464">
        <v>23029</v>
      </c>
      <c r="Z1464">
        <v>3073</v>
      </c>
      <c r="AA1464">
        <v>3073</v>
      </c>
      <c r="AB1464">
        <v>149865555296</v>
      </c>
      <c r="AC1464">
        <v>13067599057</v>
      </c>
      <c r="AD1464">
        <v>149865555296</v>
      </c>
      <c r="AE1464">
        <v>71724922582</v>
      </c>
      <c r="AF1464">
        <v>2965</v>
      </c>
      <c r="AG1464">
        <v>2965</v>
      </c>
      <c r="AH1464">
        <v>2965</v>
      </c>
      <c r="AI1464">
        <v>74007430229</v>
      </c>
      <c r="AJ1464">
        <v>71724922582</v>
      </c>
      <c r="AK1464">
        <v>28788021007</v>
      </c>
      <c r="AL1464">
        <v>64276762230</v>
      </c>
      <c r="AM1464">
        <v>174113392428</v>
      </c>
      <c r="AN1464">
        <v>149865555296</v>
      </c>
      <c r="AO1464">
        <v>160759916755</v>
      </c>
      <c r="AP1464">
        <v>160759916755</v>
      </c>
      <c r="AQ1464">
        <v>0</v>
      </c>
      <c r="AR1464">
        <v>0</v>
      </c>
      <c r="AS1464">
        <v>0</v>
      </c>
      <c r="AT1464">
        <v>149525440129</v>
      </c>
      <c r="AU1464">
        <v>145601057287</v>
      </c>
      <c r="AV1464">
        <v>74702646099</v>
      </c>
      <c r="AW1464">
        <v>145305668282</v>
      </c>
      <c r="AX1464">
        <v>149865555296</v>
      </c>
      <c r="AY1464">
        <v>78140632714</v>
      </c>
      <c r="AZ1464">
        <v>155479379467.6044</v>
      </c>
      <c r="BA1464">
        <v>25200370884</v>
      </c>
      <c r="BB1464">
        <v>21176741000</v>
      </c>
      <c r="BC1464">
        <v>63753721000</v>
      </c>
      <c r="BD1464">
        <v>349950402060</v>
      </c>
      <c r="BE1464">
        <v>278688824992</v>
      </c>
      <c r="BF1464">
        <v>1</v>
      </c>
      <c r="BG1464">
        <v>1</v>
      </c>
      <c r="BH1464">
        <v>1</v>
      </c>
      <c r="BI1464">
        <v>149865555296</v>
      </c>
      <c r="BJ1464">
        <v>62091867873</v>
      </c>
      <c r="BK1464">
        <v>162236819607</v>
      </c>
      <c r="BL1464">
        <v>155033157321</v>
      </c>
      <c r="BM1464">
        <v>92941289448</v>
      </c>
      <c r="BN1464">
        <v>41606577133</v>
      </c>
      <c r="BO1464">
        <v>71261577068</v>
      </c>
      <c r="BP1464">
        <v>62091867873</v>
      </c>
      <c r="BQ1464">
        <v>3073</v>
      </c>
      <c r="BR1464">
        <v>15247</v>
      </c>
      <c r="BS1464">
        <v>3073</v>
      </c>
      <c r="BT1464">
        <v>3731</v>
      </c>
    </row>
    <row r="1465" spans="1:72">
      <c r="A1465" t="s">
        <v>1750</v>
      </c>
      <c r="B1465" t="s">
        <v>206</v>
      </c>
      <c r="C1465">
        <v>2021</v>
      </c>
      <c r="D1465" t="s">
        <v>207</v>
      </c>
      <c r="E1465">
        <v>8</v>
      </c>
      <c r="G1465" t="s">
        <v>208</v>
      </c>
      <c r="H1465" t="s">
        <v>1751</v>
      </c>
      <c r="I1465">
        <v>299645855663</v>
      </c>
      <c r="J1465">
        <v>26987763655</v>
      </c>
      <c r="K1465">
        <v>20986010332</v>
      </c>
      <c r="L1465">
        <v>30578142959</v>
      </c>
      <c r="M1465">
        <v>30578142959</v>
      </c>
      <c r="N1465">
        <v>269163806399</v>
      </c>
      <c r="O1465">
        <v>160578697732</v>
      </c>
      <c r="P1465">
        <v>107651674220</v>
      </c>
      <c r="Q1465">
        <v>65778881597</v>
      </c>
      <c r="R1465">
        <v>115186428875</v>
      </c>
      <c r="S1465">
        <v>107651674220</v>
      </c>
      <c r="T1465">
        <v>102949724948</v>
      </c>
      <c r="U1465">
        <v>63449339258</v>
      </c>
      <c r="V1465">
        <v>102949724948</v>
      </c>
      <c r="W1465">
        <v>107885287411</v>
      </c>
      <c r="X1465">
        <v>63449339258</v>
      </c>
      <c r="Y1465">
        <v>17562</v>
      </c>
      <c r="Z1465">
        <v>2302</v>
      </c>
      <c r="AA1465">
        <v>2302</v>
      </c>
      <c r="AB1465">
        <v>102949724948</v>
      </c>
      <c r="AC1465">
        <v>9520806370</v>
      </c>
      <c r="AD1465">
        <v>102949724948</v>
      </c>
      <c r="AE1465">
        <v>39500385690</v>
      </c>
      <c r="AF1465">
        <v>1682</v>
      </c>
      <c r="AG1465">
        <v>1682</v>
      </c>
      <c r="AH1465">
        <v>1682</v>
      </c>
      <c r="AI1465">
        <v>41872792623</v>
      </c>
      <c r="AJ1465">
        <v>39500385690</v>
      </c>
      <c r="AK1465">
        <v>15896011535</v>
      </c>
      <c r="AL1465">
        <v>30688871314</v>
      </c>
      <c r="AM1465">
        <v>122341362474</v>
      </c>
      <c r="AN1465">
        <v>102949724948</v>
      </c>
      <c r="AO1465">
        <v>109856717856</v>
      </c>
      <c r="AP1465">
        <v>109856717856</v>
      </c>
      <c r="AQ1465">
        <v>99300512643</v>
      </c>
      <c r="AR1465">
        <v>67772030783</v>
      </c>
      <c r="AS1465">
        <v>19220153071</v>
      </c>
      <c r="AT1465">
        <v>102877417610</v>
      </c>
      <c r="AU1465">
        <v>99789407779</v>
      </c>
      <c r="AV1465">
        <v>60487686472</v>
      </c>
      <c r="AW1465">
        <v>98991053803</v>
      </c>
      <c r="AX1465">
        <v>102949724948</v>
      </c>
      <c r="AY1465">
        <v>63449339258</v>
      </c>
      <c r="AZ1465">
        <v>107352489186</v>
      </c>
      <c r="BA1465">
        <v>13256359185</v>
      </c>
      <c r="BB1465">
        <v>14396587000</v>
      </c>
      <c r="BC1465">
        <v>31483384000</v>
      </c>
      <c r="BD1465">
        <v>299645855663</v>
      </c>
      <c r="BE1465">
        <v>265380805997</v>
      </c>
      <c r="BF1465">
        <v>1</v>
      </c>
      <c r="BG1465">
        <v>1</v>
      </c>
      <c r="BH1465">
        <v>1</v>
      </c>
      <c r="BI1465">
        <v>102949724948</v>
      </c>
      <c r="BJ1465">
        <v>32577923190</v>
      </c>
      <c r="BK1465">
        <v>112587236683</v>
      </c>
      <c r="BL1465">
        <v>107651674220</v>
      </c>
      <c r="BM1465">
        <v>75073751030</v>
      </c>
      <c r="BN1465">
        <v>34055727182</v>
      </c>
      <c r="BO1465">
        <v>34265049666</v>
      </c>
      <c r="BP1465">
        <v>32577923190</v>
      </c>
      <c r="BQ1465">
        <v>2302</v>
      </c>
      <c r="BR1465">
        <v>11215</v>
      </c>
      <c r="BS1465">
        <v>2302</v>
      </c>
      <c r="BT1465">
        <v>3359</v>
      </c>
    </row>
    <row r="1466" spans="1:72">
      <c r="A1466" t="s">
        <v>1752</v>
      </c>
      <c r="B1466" t="s">
        <v>211</v>
      </c>
      <c r="C1466">
        <v>2021</v>
      </c>
      <c r="D1466" t="s">
        <v>212</v>
      </c>
      <c r="E1466">
        <v>4</v>
      </c>
      <c r="G1466" t="s">
        <v>213</v>
      </c>
      <c r="H1466" t="s">
        <v>1751</v>
      </c>
      <c r="I1466">
        <v>46793345043</v>
      </c>
      <c r="J1466">
        <v>1578265475</v>
      </c>
      <c r="K1466">
        <v>1371813612</v>
      </c>
      <c r="L1466">
        <v>1716913643</v>
      </c>
      <c r="M1466">
        <v>1716913643</v>
      </c>
      <c r="N1466">
        <v>28041403990</v>
      </c>
      <c r="O1466">
        <v>25464781213</v>
      </c>
      <c r="P1466">
        <v>10533939182</v>
      </c>
      <c r="Q1466">
        <v>10533939182</v>
      </c>
      <c r="R1466">
        <v>10517331044</v>
      </c>
      <c r="S1466">
        <v>10533939182</v>
      </c>
      <c r="T1466">
        <v>10481847870</v>
      </c>
      <c r="U1466">
        <v>10481847870</v>
      </c>
      <c r="V1466">
        <v>10481847870</v>
      </c>
      <c r="W1466">
        <v>10611626904</v>
      </c>
      <c r="X1466">
        <v>10481847870</v>
      </c>
      <c r="Y1466">
        <v>5278</v>
      </c>
      <c r="Z1466">
        <v>357</v>
      </c>
      <c r="AA1466">
        <v>357</v>
      </c>
      <c r="AB1466">
        <v>10481847870</v>
      </c>
      <c r="AC1466">
        <v>2877299545</v>
      </c>
      <c r="AM1466">
        <v>14728698877</v>
      </c>
      <c r="AN1466">
        <v>10481847870</v>
      </c>
      <c r="AO1466">
        <v>10350693177</v>
      </c>
      <c r="AP1466">
        <v>10350693177</v>
      </c>
      <c r="AQ1466">
        <v>10981573015</v>
      </c>
      <c r="AR1466">
        <v>10981573015</v>
      </c>
      <c r="AS1466">
        <v>266561879</v>
      </c>
      <c r="AT1466">
        <v>10478872170</v>
      </c>
      <c r="AU1466">
        <v>10142616203</v>
      </c>
      <c r="AV1466">
        <v>10142616203</v>
      </c>
      <c r="AW1466">
        <v>9990846117</v>
      </c>
      <c r="AX1466">
        <v>10481847870</v>
      </c>
      <c r="AY1466">
        <v>10481847870</v>
      </c>
      <c r="AZ1466">
        <v>11150575101</v>
      </c>
      <c r="BB1466">
        <v>118223000</v>
      </c>
      <c r="BD1466">
        <v>46793345043</v>
      </c>
      <c r="BE1466">
        <v>46793345043</v>
      </c>
      <c r="BF1466">
        <v>1</v>
      </c>
      <c r="BG1466">
        <v>1</v>
      </c>
      <c r="BI1466">
        <v>10481847870</v>
      </c>
      <c r="BK1466">
        <v>10663718216</v>
      </c>
      <c r="BL1466">
        <v>10533939182</v>
      </c>
      <c r="BM1466">
        <v>10533939182</v>
      </c>
      <c r="BN1466">
        <v>7628412381</v>
      </c>
      <c r="BQ1466">
        <v>357</v>
      </c>
      <c r="BR1466">
        <v>5017</v>
      </c>
      <c r="BS1466">
        <v>357</v>
      </c>
      <c r="BT1466">
        <v>236</v>
      </c>
    </row>
    <row r="1467" spans="1:72">
      <c r="A1467" t="s">
        <v>1753</v>
      </c>
      <c r="B1467" t="s">
        <v>18</v>
      </c>
      <c r="C1467">
        <v>2021</v>
      </c>
      <c r="D1467" t="s">
        <v>215</v>
      </c>
      <c r="E1467">
        <v>3</v>
      </c>
      <c r="G1467" t="s">
        <v>216</v>
      </c>
      <c r="H1467" t="s">
        <v>1751</v>
      </c>
      <c r="I1467">
        <v>16102765587</v>
      </c>
      <c r="J1467">
        <v>978823457</v>
      </c>
      <c r="K1467">
        <v>782371008</v>
      </c>
      <c r="L1467">
        <v>1392044760</v>
      </c>
      <c r="M1467">
        <v>1392044760</v>
      </c>
      <c r="N1467">
        <v>20378129711</v>
      </c>
      <c r="O1467">
        <v>15456279558</v>
      </c>
      <c r="P1467">
        <v>5232450803</v>
      </c>
      <c r="Q1467">
        <v>5232450803</v>
      </c>
      <c r="R1467">
        <v>5787458054</v>
      </c>
      <c r="S1467">
        <v>5232450803</v>
      </c>
      <c r="T1467">
        <v>5208342912</v>
      </c>
      <c r="U1467">
        <v>5208342912</v>
      </c>
      <c r="V1467">
        <v>5208342912</v>
      </c>
      <c r="W1467">
        <v>5322486096</v>
      </c>
      <c r="X1467">
        <v>5208342912</v>
      </c>
      <c r="Y1467">
        <v>3324</v>
      </c>
      <c r="Z1467">
        <v>173</v>
      </c>
      <c r="AA1467">
        <v>173</v>
      </c>
      <c r="AB1467">
        <v>5208342912</v>
      </c>
      <c r="AC1467">
        <v>1733922122</v>
      </c>
      <c r="AM1467">
        <v>9306553042</v>
      </c>
      <c r="AN1467">
        <v>5208342912</v>
      </c>
      <c r="AO1467">
        <v>5178129512</v>
      </c>
      <c r="AP1467">
        <v>5178129512</v>
      </c>
      <c r="AQ1467">
        <v>5243451830</v>
      </c>
      <c r="AR1467">
        <v>5243451830</v>
      </c>
      <c r="AS1467">
        <v>554841988</v>
      </c>
      <c r="AT1467">
        <v>5203683213</v>
      </c>
      <c r="AU1467">
        <v>4955556308</v>
      </c>
      <c r="AV1467">
        <v>4955556308</v>
      </c>
      <c r="AW1467">
        <v>4992720887</v>
      </c>
      <c r="AX1467">
        <v>5208342912</v>
      </c>
      <c r="AY1467">
        <v>5208342912</v>
      </c>
      <c r="AZ1467">
        <v>5698188266</v>
      </c>
      <c r="BB1467">
        <v>289107000</v>
      </c>
      <c r="BD1467">
        <v>16102765587</v>
      </c>
      <c r="BE1467">
        <v>16102765587</v>
      </c>
      <c r="BF1467">
        <v>1</v>
      </c>
      <c r="BG1467">
        <v>1</v>
      </c>
      <c r="BI1467">
        <v>5208342912</v>
      </c>
      <c r="BK1467">
        <v>5346593987</v>
      </c>
      <c r="BL1467">
        <v>5232450803</v>
      </c>
      <c r="BM1467">
        <v>5232450803</v>
      </c>
      <c r="BN1467">
        <v>2804022672</v>
      </c>
      <c r="BQ1467">
        <v>173</v>
      </c>
      <c r="BR1467">
        <v>2771</v>
      </c>
      <c r="BS1467">
        <v>173</v>
      </c>
      <c r="BT1467">
        <v>147</v>
      </c>
    </row>
    <row r="1468" spans="1:72">
      <c r="A1468" t="s">
        <v>1754</v>
      </c>
      <c r="B1468" t="s">
        <v>19</v>
      </c>
      <c r="C1468">
        <v>2021</v>
      </c>
      <c r="D1468" t="s">
        <v>218</v>
      </c>
      <c r="E1468">
        <v>3</v>
      </c>
      <c r="G1468" t="s">
        <v>219</v>
      </c>
      <c r="H1468" t="s">
        <v>1751</v>
      </c>
      <c r="I1468">
        <v>7714469351</v>
      </c>
      <c r="J1468">
        <v>614953669</v>
      </c>
      <c r="K1468">
        <v>551471929</v>
      </c>
      <c r="L1468">
        <v>752008964</v>
      </c>
      <c r="M1468">
        <v>752008964</v>
      </c>
      <c r="N1468">
        <v>6274126898</v>
      </c>
      <c r="O1468">
        <v>5579579203</v>
      </c>
      <c r="P1468">
        <v>3270961957</v>
      </c>
      <c r="Q1468">
        <v>3270961957</v>
      </c>
      <c r="R1468">
        <v>3482076241</v>
      </c>
      <c r="S1468">
        <v>3270961957</v>
      </c>
      <c r="T1468">
        <v>3187152186</v>
      </c>
      <c r="U1468">
        <v>3187152186</v>
      </c>
      <c r="V1468">
        <v>3187152186</v>
      </c>
      <c r="W1468">
        <v>3253936186</v>
      </c>
      <c r="X1468">
        <v>3187152186</v>
      </c>
      <c r="Y1468">
        <v>2348</v>
      </c>
      <c r="Z1468">
        <v>121</v>
      </c>
      <c r="AA1468">
        <v>121</v>
      </c>
      <c r="AB1468">
        <v>3187152186</v>
      </c>
      <c r="AC1468">
        <v>1290081626</v>
      </c>
      <c r="AM1468">
        <v>5212810544</v>
      </c>
      <c r="AN1468">
        <v>3187152186</v>
      </c>
      <c r="AO1468">
        <v>3157760856</v>
      </c>
      <c r="AP1468">
        <v>3157760856</v>
      </c>
      <c r="AQ1468">
        <v>3062720782</v>
      </c>
      <c r="AR1468">
        <v>3062720782</v>
      </c>
      <c r="AS1468">
        <v>234750697</v>
      </c>
      <c r="AT1468">
        <v>3186970608</v>
      </c>
      <c r="AU1468">
        <v>3003196734</v>
      </c>
      <c r="AV1468">
        <v>3003196734</v>
      </c>
      <c r="AW1468">
        <v>2879133614</v>
      </c>
      <c r="AX1468">
        <v>3187152186</v>
      </c>
      <c r="AY1468">
        <v>3187152186</v>
      </c>
      <c r="AZ1468">
        <v>3289778496</v>
      </c>
      <c r="BB1468">
        <v>151092000</v>
      </c>
      <c r="BD1468">
        <v>7714469351</v>
      </c>
      <c r="BE1468">
        <v>7714469351</v>
      </c>
      <c r="BF1468">
        <v>1</v>
      </c>
      <c r="BG1468">
        <v>1</v>
      </c>
      <c r="BI1468">
        <v>3187152186</v>
      </c>
      <c r="BK1468">
        <v>3337745957</v>
      </c>
      <c r="BL1468">
        <v>3270961957</v>
      </c>
      <c r="BM1468">
        <v>3270961957</v>
      </c>
      <c r="BN1468">
        <v>2125977675</v>
      </c>
      <c r="BQ1468">
        <v>121</v>
      </c>
      <c r="BR1468">
        <v>2247</v>
      </c>
      <c r="BS1468">
        <v>121</v>
      </c>
      <c r="BT1468">
        <v>75</v>
      </c>
    </row>
    <row r="1469" spans="1:72">
      <c r="A1469" t="s">
        <v>1755</v>
      </c>
      <c r="B1469" t="s">
        <v>20</v>
      </c>
      <c r="C1469">
        <v>2021</v>
      </c>
      <c r="D1469" t="s">
        <v>215</v>
      </c>
      <c r="E1469">
        <v>2</v>
      </c>
      <c r="G1469" t="s">
        <v>221</v>
      </c>
      <c r="H1469" t="s">
        <v>1751</v>
      </c>
      <c r="I1469">
        <v>13151561473</v>
      </c>
      <c r="J1469">
        <v>1845855366</v>
      </c>
      <c r="K1469">
        <v>1454388815</v>
      </c>
      <c r="L1469">
        <v>2111402737</v>
      </c>
      <c r="M1469">
        <v>2111402737</v>
      </c>
      <c r="N1469">
        <v>18537431158</v>
      </c>
      <c r="O1469">
        <v>14349658301</v>
      </c>
      <c r="P1469">
        <v>4595441422</v>
      </c>
      <c r="Q1469">
        <v>4595441422</v>
      </c>
      <c r="R1469">
        <v>5612284794</v>
      </c>
      <c r="S1469">
        <v>4595441422</v>
      </c>
      <c r="T1469">
        <v>4458535803</v>
      </c>
      <c r="U1469">
        <v>4458535803</v>
      </c>
      <c r="V1469">
        <v>4458535803</v>
      </c>
      <c r="W1469">
        <v>4574231243</v>
      </c>
      <c r="X1469">
        <v>4458535803</v>
      </c>
      <c r="Y1469">
        <v>1357</v>
      </c>
      <c r="Z1469">
        <v>136</v>
      </c>
      <c r="AA1469">
        <v>136</v>
      </c>
      <c r="AB1469">
        <v>4458535803</v>
      </c>
      <c r="AC1469">
        <v>653797373</v>
      </c>
      <c r="AM1469">
        <v>9190011332</v>
      </c>
      <c r="AN1469">
        <v>4458535803</v>
      </c>
      <c r="AO1469">
        <v>4639245082</v>
      </c>
      <c r="AP1469">
        <v>4639245082</v>
      </c>
      <c r="AQ1469">
        <v>4538065144</v>
      </c>
      <c r="AR1469">
        <v>4538065144</v>
      </c>
      <c r="AS1469">
        <v>592500549</v>
      </c>
      <c r="AT1469">
        <v>4456252804</v>
      </c>
      <c r="AU1469">
        <v>4055908476</v>
      </c>
      <c r="AV1469">
        <v>4055908476</v>
      </c>
      <c r="AW1469">
        <v>3991349214</v>
      </c>
      <c r="AX1469">
        <v>4458535803</v>
      </c>
      <c r="AY1469">
        <v>4458535803</v>
      </c>
      <c r="AZ1469">
        <v>4884912104</v>
      </c>
      <c r="BB1469">
        <v>377627000</v>
      </c>
      <c r="BD1469">
        <v>13151561473</v>
      </c>
      <c r="BE1469">
        <v>13151561473</v>
      </c>
      <c r="BF1469">
        <v>1</v>
      </c>
      <c r="BG1469">
        <v>1</v>
      </c>
      <c r="BI1469">
        <v>4458535803</v>
      </c>
      <c r="BK1469">
        <v>4711136862</v>
      </c>
      <c r="BL1469">
        <v>4595441422</v>
      </c>
      <c r="BM1469">
        <v>4595441422</v>
      </c>
      <c r="BN1469">
        <v>2421110321</v>
      </c>
      <c r="BQ1469">
        <v>136</v>
      </c>
      <c r="BR1469">
        <v>1164</v>
      </c>
      <c r="BS1469">
        <v>136</v>
      </c>
      <c r="BT1469">
        <v>105</v>
      </c>
    </row>
    <row r="1470" spans="1:72">
      <c r="A1470" t="s">
        <v>1756</v>
      </c>
      <c r="B1470" t="s">
        <v>21</v>
      </c>
      <c r="C1470">
        <v>2021</v>
      </c>
      <c r="D1470" t="s">
        <v>223</v>
      </c>
      <c r="E1470">
        <v>2</v>
      </c>
      <c r="G1470" t="s">
        <v>224</v>
      </c>
      <c r="H1470" t="s">
        <v>1751</v>
      </c>
      <c r="I1470">
        <v>29824846639</v>
      </c>
      <c r="J1470">
        <v>15925582072</v>
      </c>
      <c r="K1470">
        <v>6828841349</v>
      </c>
      <c r="L1470">
        <v>7939516569</v>
      </c>
      <c r="M1470">
        <v>7939516569</v>
      </c>
      <c r="N1470">
        <v>46967852545</v>
      </c>
      <c r="O1470">
        <v>26999958703</v>
      </c>
      <c r="P1470">
        <v>32490363254</v>
      </c>
      <c r="Q1470">
        <v>5046183513</v>
      </c>
      <c r="R1470">
        <v>33403571336</v>
      </c>
      <c r="S1470">
        <v>32490363254</v>
      </c>
      <c r="T1470">
        <v>30881355225</v>
      </c>
      <c r="U1470">
        <v>5336425484</v>
      </c>
      <c r="V1470">
        <v>30881355225</v>
      </c>
      <c r="W1470">
        <v>31106973959</v>
      </c>
      <c r="X1470">
        <v>5336425484</v>
      </c>
      <c r="Y1470">
        <v>1064</v>
      </c>
      <c r="Z1470">
        <v>377</v>
      </c>
      <c r="AA1470">
        <v>377</v>
      </c>
      <c r="AB1470">
        <v>30881355225</v>
      </c>
      <c r="AC1470">
        <v>454067839</v>
      </c>
      <c r="AD1470">
        <v>30881355225</v>
      </c>
      <c r="AE1470">
        <v>25544929741</v>
      </c>
      <c r="AF1470">
        <v>1074</v>
      </c>
      <c r="AG1470">
        <v>1074</v>
      </c>
      <c r="AH1470">
        <v>1074</v>
      </c>
      <c r="AI1470">
        <v>27444179741</v>
      </c>
      <c r="AJ1470">
        <v>25544929741</v>
      </c>
      <c r="AK1470">
        <v>9449627616</v>
      </c>
      <c r="AL1470">
        <v>13439094583</v>
      </c>
      <c r="AM1470">
        <v>15843566143</v>
      </c>
      <c r="AN1470">
        <v>30881355225</v>
      </c>
      <c r="AO1470">
        <v>33352344533</v>
      </c>
      <c r="AP1470">
        <v>33352344533</v>
      </c>
      <c r="AQ1470">
        <v>31506082347</v>
      </c>
      <c r="AR1470">
        <v>7823582470</v>
      </c>
      <c r="AS1470">
        <v>1401460483</v>
      </c>
      <c r="AT1470">
        <v>30798114651</v>
      </c>
      <c r="AU1470">
        <v>30382951296</v>
      </c>
      <c r="AV1470">
        <v>5018820690</v>
      </c>
      <c r="AW1470">
        <v>30132349562</v>
      </c>
      <c r="AX1470">
        <v>30881355225</v>
      </c>
      <c r="AY1470">
        <v>5336425484</v>
      </c>
      <c r="AZ1470">
        <v>31189469294</v>
      </c>
      <c r="BA1470">
        <v>9939455630</v>
      </c>
      <c r="BB1470">
        <v>787827000</v>
      </c>
      <c r="BC1470">
        <v>23490005000</v>
      </c>
      <c r="BD1470">
        <v>29824846639</v>
      </c>
      <c r="BE1470">
        <v>15084271217</v>
      </c>
      <c r="BF1470">
        <v>1</v>
      </c>
      <c r="BG1470">
        <v>1</v>
      </c>
      <c r="BH1470">
        <v>1</v>
      </c>
      <c r="BI1470">
        <v>30881355225</v>
      </c>
      <c r="BJ1470">
        <v>24119552290</v>
      </c>
      <c r="BK1470">
        <v>32715981988</v>
      </c>
      <c r="BL1470">
        <v>32490363254</v>
      </c>
      <c r="BM1470">
        <v>8370810964</v>
      </c>
      <c r="BN1470">
        <v>3548515499</v>
      </c>
      <c r="BO1470">
        <v>14740575422</v>
      </c>
      <c r="BP1470">
        <v>24119552290</v>
      </c>
      <c r="BQ1470">
        <v>377</v>
      </c>
      <c r="BR1470">
        <v>945</v>
      </c>
      <c r="BS1470">
        <v>377</v>
      </c>
      <c r="BT1470">
        <v>1132</v>
      </c>
    </row>
    <row r="1471" spans="1:72">
      <c r="A1471" t="s">
        <v>1757</v>
      </c>
      <c r="B1471" t="s">
        <v>22</v>
      </c>
      <c r="C1471">
        <v>2021</v>
      </c>
      <c r="D1471" t="s">
        <v>215</v>
      </c>
      <c r="E1471">
        <v>2</v>
      </c>
      <c r="G1471" t="s">
        <v>226</v>
      </c>
      <c r="H1471" t="s">
        <v>1751</v>
      </c>
      <c r="I1471">
        <v>10112682317</v>
      </c>
      <c r="J1471">
        <v>1080281829</v>
      </c>
      <c r="K1471">
        <v>786974563</v>
      </c>
      <c r="L1471">
        <v>1085490706</v>
      </c>
      <c r="M1471">
        <v>1085490706</v>
      </c>
      <c r="N1471">
        <v>14832469571</v>
      </c>
      <c r="O1471">
        <v>10742702968</v>
      </c>
      <c r="P1471">
        <v>4279151199</v>
      </c>
      <c r="Q1471">
        <v>4279151199</v>
      </c>
      <c r="R1471">
        <v>4635099178</v>
      </c>
      <c r="S1471">
        <v>4279151199</v>
      </c>
      <c r="T1471">
        <v>4143293536</v>
      </c>
      <c r="U1471">
        <v>4143293536</v>
      </c>
      <c r="V1471">
        <v>4143293536</v>
      </c>
      <c r="W1471">
        <v>4270160791</v>
      </c>
      <c r="X1471">
        <v>4143293536</v>
      </c>
      <c r="Y1471">
        <v>2019</v>
      </c>
      <c r="Z1471">
        <v>137</v>
      </c>
      <c r="AA1471">
        <v>137</v>
      </c>
      <c r="AB1471">
        <v>4143293536</v>
      </c>
      <c r="AC1471">
        <v>1153963730</v>
      </c>
      <c r="AM1471">
        <v>7144235829</v>
      </c>
      <c r="AN1471">
        <v>4143293536</v>
      </c>
      <c r="AO1471">
        <v>4154512143</v>
      </c>
      <c r="AP1471">
        <v>4154512143</v>
      </c>
      <c r="AQ1471">
        <v>4191139206</v>
      </c>
      <c r="AR1471">
        <v>4191139206</v>
      </c>
      <c r="AS1471">
        <v>455380371</v>
      </c>
      <c r="AT1471">
        <v>4141511387</v>
      </c>
      <c r="AU1471">
        <v>3831383031</v>
      </c>
      <c r="AV1471">
        <v>3831383031</v>
      </c>
      <c r="AW1471">
        <v>3601503933</v>
      </c>
      <c r="AX1471">
        <v>4143293536</v>
      </c>
      <c r="AY1471">
        <v>4143293536</v>
      </c>
      <c r="AZ1471">
        <v>4428410759</v>
      </c>
      <c r="BB1471">
        <v>191277000</v>
      </c>
      <c r="BD1471">
        <v>10112682317</v>
      </c>
      <c r="BE1471">
        <v>10112682317</v>
      </c>
      <c r="BF1471">
        <v>1</v>
      </c>
      <c r="BG1471">
        <v>1</v>
      </c>
      <c r="BI1471">
        <v>4143293536</v>
      </c>
      <c r="BK1471">
        <v>4406018454</v>
      </c>
      <c r="BL1471">
        <v>4279151199</v>
      </c>
      <c r="BM1471">
        <v>4279151199</v>
      </c>
      <c r="BN1471">
        <v>2430476608</v>
      </c>
      <c r="BQ1471">
        <v>137</v>
      </c>
      <c r="BR1471">
        <v>1748</v>
      </c>
      <c r="BS1471">
        <v>137</v>
      </c>
      <c r="BT1471">
        <v>94</v>
      </c>
    </row>
    <row r="1472" spans="1:72">
      <c r="A1472" t="s">
        <v>1758</v>
      </c>
      <c r="B1472" t="s">
        <v>23</v>
      </c>
      <c r="C1472">
        <v>2021</v>
      </c>
      <c r="D1472" t="s">
        <v>228</v>
      </c>
      <c r="E1472">
        <v>5</v>
      </c>
      <c r="G1472" t="s">
        <v>229</v>
      </c>
      <c r="H1472" t="s">
        <v>1751</v>
      </c>
      <c r="I1472">
        <v>85075148475</v>
      </c>
      <c r="J1472">
        <v>23444602239</v>
      </c>
      <c r="K1472">
        <v>9949116345</v>
      </c>
      <c r="L1472">
        <v>12967915103</v>
      </c>
      <c r="M1472">
        <v>12967915103</v>
      </c>
      <c r="N1472">
        <v>91505673010</v>
      </c>
      <c r="O1472">
        <v>61792995440</v>
      </c>
      <c r="P1472">
        <v>43651074939</v>
      </c>
      <c r="Q1472">
        <v>15791114585</v>
      </c>
      <c r="R1472">
        <v>51414135018</v>
      </c>
      <c r="S1472">
        <v>43651074939</v>
      </c>
      <c r="T1472">
        <v>42362064828</v>
      </c>
      <c r="U1472">
        <v>15810053238</v>
      </c>
      <c r="V1472">
        <v>42362064828</v>
      </c>
      <c r="W1472">
        <v>42943459258</v>
      </c>
      <c r="X1472">
        <v>15810053238</v>
      </c>
      <c r="Y1472">
        <v>6883</v>
      </c>
      <c r="Z1472">
        <v>799</v>
      </c>
      <c r="AA1472">
        <v>799</v>
      </c>
      <c r="AB1472">
        <v>42362064828</v>
      </c>
      <c r="AC1472">
        <v>4009715552</v>
      </c>
      <c r="AD1472">
        <v>42362064828</v>
      </c>
      <c r="AE1472">
        <v>26552011590</v>
      </c>
      <c r="AF1472">
        <v>959</v>
      </c>
      <c r="AG1472">
        <v>959</v>
      </c>
      <c r="AH1472">
        <v>959</v>
      </c>
      <c r="AI1472">
        <v>27859960354</v>
      </c>
      <c r="AJ1472">
        <v>26552011590</v>
      </c>
      <c r="AK1472">
        <v>8975319811</v>
      </c>
      <c r="AL1472">
        <v>25512314212</v>
      </c>
      <c r="AM1472">
        <v>39418836806</v>
      </c>
      <c r="AN1472">
        <v>42362064828</v>
      </c>
      <c r="AO1472">
        <v>43534855867</v>
      </c>
      <c r="AP1472">
        <v>43534855867</v>
      </c>
      <c r="AQ1472">
        <v>42414135207</v>
      </c>
      <c r="AR1472">
        <v>19694580367</v>
      </c>
      <c r="AS1472">
        <v>3336703122</v>
      </c>
      <c r="AT1472">
        <v>42307009075</v>
      </c>
      <c r="AU1472">
        <v>41264883802</v>
      </c>
      <c r="AV1472">
        <v>14996126287</v>
      </c>
      <c r="AW1472">
        <v>41777090157</v>
      </c>
      <c r="AX1472">
        <v>42362064828</v>
      </c>
      <c r="AY1472">
        <v>15810053238</v>
      </c>
      <c r="AZ1472">
        <v>43809539611</v>
      </c>
      <c r="BA1472">
        <v>10952136184</v>
      </c>
      <c r="BB1472">
        <v>3303562484</v>
      </c>
      <c r="BC1472">
        <v>22747164000</v>
      </c>
      <c r="BD1472">
        <v>85075148475</v>
      </c>
      <c r="BE1472">
        <v>56431199263</v>
      </c>
      <c r="BF1472">
        <v>1</v>
      </c>
      <c r="BG1472">
        <v>1</v>
      </c>
      <c r="BH1472">
        <v>1</v>
      </c>
      <c r="BI1472">
        <v>42362064828</v>
      </c>
      <c r="BJ1472">
        <v>24221338968</v>
      </c>
      <c r="BK1472">
        <v>44232469369</v>
      </c>
      <c r="BL1472">
        <v>43651074939</v>
      </c>
      <c r="BM1472">
        <v>19429735971</v>
      </c>
      <c r="BN1472">
        <v>9501852246</v>
      </c>
      <c r="BO1472">
        <v>28643949212</v>
      </c>
      <c r="BP1472">
        <v>24221338968</v>
      </c>
      <c r="BQ1472">
        <v>799</v>
      </c>
      <c r="BR1472">
        <v>5964</v>
      </c>
      <c r="BS1472">
        <v>799</v>
      </c>
      <c r="BT1472">
        <v>1181</v>
      </c>
    </row>
    <row r="1473" spans="1:72">
      <c r="A1473" t="s">
        <v>1759</v>
      </c>
      <c r="B1473" t="s">
        <v>24</v>
      </c>
      <c r="C1473">
        <v>2021</v>
      </c>
      <c r="D1473" t="s">
        <v>231</v>
      </c>
      <c r="E1473">
        <v>5</v>
      </c>
      <c r="G1473" t="s">
        <v>232</v>
      </c>
      <c r="H1473" t="s">
        <v>1751</v>
      </c>
      <c r="I1473">
        <v>60004511809</v>
      </c>
      <c r="J1473">
        <v>3058416122</v>
      </c>
      <c r="K1473">
        <v>1854068050</v>
      </c>
      <c r="L1473">
        <v>2393110168</v>
      </c>
      <c r="M1473">
        <v>2393110168</v>
      </c>
      <c r="N1473">
        <v>39240163831</v>
      </c>
      <c r="O1473">
        <v>29932228036</v>
      </c>
      <c r="P1473">
        <v>12202407244</v>
      </c>
      <c r="Q1473">
        <v>12202407244</v>
      </c>
      <c r="R1473">
        <v>12988916945</v>
      </c>
      <c r="S1473">
        <v>12202407244</v>
      </c>
      <c r="T1473">
        <v>11553136222</v>
      </c>
      <c r="U1473">
        <v>11553136222</v>
      </c>
      <c r="V1473">
        <v>11553136222</v>
      </c>
      <c r="W1473">
        <v>11863094549</v>
      </c>
      <c r="X1473">
        <v>11553136222</v>
      </c>
      <c r="Y1473">
        <v>5367</v>
      </c>
      <c r="Z1473">
        <v>398</v>
      </c>
      <c r="AA1473">
        <v>398</v>
      </c>
      <c r="AB1473">
        <v>11553136222</v>
      </c>
      <c r="AC1473">
        <v>3128415766</v>
      </c>
      <c r="AM1473">
        <v>18006184632</v>
      </c>
      <c r="AN1473">
        <v>11553136222</v>
      </c>
      <c r="AO1473">
        <v>11602601918</v>
      </c>
      <c r="AP1473">
        <v>11602601918</v>
      </c>
      <c r="AQ1473">
        <v>11867708675</v>
      </c>
      <c r="AR1473">
        <v>11867708675</v>
      </c>
      <c r="AS1473">
        <v>1025659423</v>
      </c>
      <c r="AT1473">
        <v>11536255042</v>
      </c>
      <c r="AU1473">
        <v>10971915763</v>
      </c>
      <c r="AV1473">
        <v>10971915763</v>
      </c>
      <c r="AW1473">
        <v>10814167162</v>
      </c>
      <c r="AX1473">
        <v>11553136222</v>
      </c>
      <c r="AY1473">
        <v>11553136222</v>
      </c>
      <c r="AZ1473">
        <v>12319272038</v>
      </c>
      <c r="BB1473">
        <v>879945000</v>
      </c>
      <c r="BD1473">
        <v>60004511809</v>
      </c>
      <c r="BE1473">
        <v>60004511809</v>
      </c>
      <c r="BF1473">
        <v>1</v>
      </c>
      <c r="BG1473">
        <v>1</v>
      </c>
      <c r="BI1473">
        <v>11553136222</v>
      </c>
      <c r="BK1473">
        <v>12512365571</v>
      </c>
      <c r="BL1473">
        <v>12202407244</v>
      </c>
      <c r="BM1473">
        <v>12202407244</v>
      </c>
      <c r="BN1473">
        <v>7462350264</v>
      </c>
      <c r="BQ1473">
        <v>398</v>
      </c>
      <c r="BR1473">
        <v>4592</v>
      </c>
      <c r="BS1473">
        <v>398</v>
      </c>
      <c r="BT1473">
        <v>417</v>
      </c>
    </row>
    <row r="1474" spans="1:72">
      <c r="A1474" t="s">
        <v>1760</v>
      </c>
      <c r="B1474" t="s">
        <v>25</v>
      </c>
      <c r="C1474">
        <v>2021</v>
      </c>
      <c r="D1474" t="s">
        <v>207</v>
      </c>
      <c r="E1474">
        <v>8</v>
      </c>
      <c r="G1474" t="s">
        <v>234</v>
      </c>
      <c r="H1474" t="s">
        <v>1751</v>
      </c>
      <c r="I1474">
        <v>401601049665</v>
      </c>
      <c r="J1474">
        <v>70562281022</v>
      </c>
      <c r="K1474">
        <v>36047231241</v>
      </c>
      <c r="L1474">
        <v>53109885834</v>
      </c>
      <c r="M1474">
        <v>53109885834</v>
      </c>
      <c r="N1474">
        <v>499992830404</v>
      </c>
      <c r="O1474">
        <v>291802385329</v>
      </c>
      <c r="P1474">
        <v>153243517167</v>
      </c>
      <c r="Q1474">
        <v>96028504066</v>
      </c>
      <c r="R1474">
        <v>163788076919</v>
      </c>
      <c r="S1474">
        <v>153243517167</v>
      </c>
      <c r="T1474">
        <v>145336111243</v>
      </c>
      <c r="U1474">
        <v>91982657354</v>
      </c>
      <c r="V1474">
        <v>145336111243</v>
      </c>
      <c r="W1474">
        <v>154533338718</v>
      </c>
      <c r="X1474">
        <v>91982657354</v>
      </c>
      <c r="Y1474">
        <v>17665</v>
      </c>
      <c r="Z1474">
        <v>3174</v>
      </c>
      <c r="AA1474">
        <v>3174</v>
      </c>
      <c r="AB1474">
        <v>145336111243</v>
      </c>
      <c r="AC1474">
        <v>10427603310</v>
      </c>
      <c r="AD1474">
        <v>145336111243</v>
      </c>
      <c r="AE1474">
        <v>53353453889</v>
      </c>
      <c r="AF1474">
        <v>2128</v>
      </c>
      <c r="AG1474">
        <v>2128</v>
      </c>
      <c r="AH1474">
        <v>2128</v>
      </c>
      <c r="AI1474">
        <v>57215013101</v>
      </c>
      <c r="AJ1474">
        <v>53353453889</v>
      </c>
      <c r="AK1474">
        <v>20163114369</v>
      </c>
      <c r="AL1474">
        <v>44492425142</v>
      </c>
      <c r="AM1474">
        <v>196975917464</v>
      </c>
      <c r="AN1474">
        <v>145336111243</v>
      </c>
      <c r="AO1474">
        <v>160393860341</v>
      </c>
      <c r="AP1474">
        <v>160393860341</v>
      </c>
      <c r="AQ1474">
        <v>137213540137</v>
      </c>
      <c r="AR1474">
        <v>95694105120</v>
      </c>
      <c r="AS1474">
        <v>36111037879</v>
      </c>
      <c r="AT1474">
        <v>144531014866</v>
      </c>
      <c r="AU1474">
        <v>140543753554</v>
      </c>
      <c r="AV1474">
        <v>88333033394</v>
      </c>
      <c r="AW1474">
        <v>140612912161</v>
      </c>
      <c r="AX1474">
        <v>145336111243</v>
      </c>
      <c r="AY1474">
        <v>91982657354</v>
      </c>
      <c r="AZ1474">
        <v>154074365240</v>
      </c>
      <c r="BA1474">
        <v>17480766090</v>
      </c>
      <c r="BB1474">
        <v>28130750000</v>
      </c>
      <c r="BC1474">
        <v>42602508000</v>
      </c>
      <c r="BD1474">
        <v>401601049665</v>
      </c>
      <c r="BE1474">
        <v>349612359235</v>
      </c>
      <c r="BF1474">
        <v>1</v>
      </c>
      <c r="BG1474">
        <v>1</v>
      </c>
      <c r="BH1474">
        <v>1</v>
      </c>
      <c r="BI1474">
        <v>145336111243</v>
      </c>
      <c r="BJ1474">
        <v>43612499842</v>
      </c>
      <c r="BK1474">
        <v>162440744642</v>
      </c>
      <c r="BL1474">
        <v>153243517167</v>
      </c>
      <c r="BM1474">
        <v>109631017325</v>
      </c>
      <c r="BN1474">
        <v>40371003939</v>
      </c>
      <c r="BO1474">
        <v>51988690430</v>
      </c>
      <c r="BP1474">
        <v>43612499842</v>
      </c>
      <c r="BQ1474">
        <v>3174</v>
      </c>
      <c r="BR1474">
        <v>10695</v>
      </c>
      <c r="BS1474">
        <v>3174</v>
      </c>
      <c r="BT1474">
        <v>3203</v>
      </c>
    </row>
    <row r="1475" spans="1:72">
      <c r="A1475" t="s">
        <v>1761</v>
      </c>
      <c r="B1475" t="s">
        <v>26</v>
      </c>
      <c r="C1475">
        <v>2021</v>
      </c>
      <c r="D1475" t="s">
        <v>212</v>
      </c>
      <c r="E1475">
        <v>2</v>
      </c>
      <c r="G1475" t="s">
        <v>236</v>
      </c>
      <c r="H1475" t="s">
        <v>1751</v>
      </c>
      <c r="I1475">
        <v>26256089668</v>
      </c>
      <c r="J1475">
        <v>572861539</v>
      </c>
      <c r="K1475">
        <v>563016498</v>
      </c>
      <c r="L1475">
        <v>641349353</v>
      </c>
      <c r="M1475">
        <v>641349353</v>
      </c>
      <c r="N1475">
        <v>13362373237</v>
      </c>
      <c r="O1475">
        <v>12279341046</v>
      </c>
      <c r="P1475">
        <v>4196873950</v>
      </c>
      <c r="Q1475">
        <v>4196873950</v>
      </c>
      <c r="R1475">
        <v>4698035115</v>
      </c>
      <c r="S1475">
        <v>4196873950</v>
      </c>
      <c r="T1475">
        <v>3990596693</v>
      </c>
      <c r="U1475">
        <v>3990596693</v>
      </c>
      <c r="V1475">
        <v>3990596693</v>
      </c>
      <c r="W1475">
        <v>4039297117</v>
      </c>
      <c r="X1475">
        <v>3990596693</v>
      </c>
      <c r="Y1475">
        <v>1564</v>
      </c>
      <c r="Z1475">
        <v>96</v>
      </c>
      <c r="AA1475">
        <v>96</v>
      </c>
      <c r="AB1475">
        <v>3990596693</v>
      </c>
      <c r="AC1475">
        <v>918022491</v>
      </c>
      <c r="AM1475">
        <v>7514698127</v>
      </c>
      <c r="AN1475">
        <v>3990596693</v>
      </c>
      <c r="AO1475">
        <v>4007627537</v>
      </c>
      <c r="AP1475">
        <v>4007627537</v>
      </c>
      <c r="AQ1475">
        <v>4772887759</v>
      </c>
      <c r="AR1475">
        <v>4772887759</v>
      </c>
      <c r="AS1475">
        <v>171587234</v>
      </c>
      <c r="AT1475">
        <v>3990309752</v>
      </c>
      <c r="AU1475">
        <v>3786495514</v>
      </c>
      <c r="AV1475">
        <v>3786495514</v>
      </c>
      <c r="AW1475">
        <v>3839731308</v>
      </c>
      <c r="AX1475">
        <v>3990596693</v>
      </c>
      <c r="AY1475">
        <v>3990596693</v>
      </c>
      <c r="AZ1475">
        <v>4426681373</v>
      </c>
      <c r="BB1475">
        <v>97330000</v>
      </c>
      <c r="BD1475">
        <v>26256089668</v>
      </c>
      <c r="BE1475">
        <v>26256089668</v>
      </c>
      <c r="BF1475">
        <v>1</v>
      </c>
      <c r="BG1475">
        <v>1</v>
      </c>
      <c r="BI1475">
        <v>3990596693</v>
      </c>
      <c r="BK1475">
        <v>4245574374</v>
      </c>
      <c r="BL1475">
        <v>4196873950</v>
      </c>
      <c r="BM1475">
        <v>4196873950</v>
      </c>
      <c r="BN1475">
        <v>2794862190</v>
      </c>
      <c r="BQ1475">
        <v>96</v>
      </c>
      <c r="BR1475">
        <v>1454</v>
      </c>
      <c r="BS1475">
        <v>96</v>
      </c>
      <c r="BT1475">
        <v>75</v>
      </c>
    </row>
    <row r="1476" spans="1:72">
      <c r="A1476" t="s">
        <v>1762</v>
      </c>
      <c r="B1476" t="s">
        <v>27</v>
      </c>
      <c r="C1476">
        <v>2021</v>
      </c>
      <c r="D1476" t="s">
        <v>228</v>
      </c>
      <c r="E1476">
        <v>4</v>
      </c>
      <c r="G1476" t="s">
        <v>238</v>
      </c>
      <c r="H1476" t="s">
        <v>1751</v>
      </c>
      <c r="I1476">
        <v>62091666968</v>
      </c>
      <c r="J1476">
        <v>22184758537</v>
      </c>
      <c r="K1476">
        <v>7490403838</v>
      </c>
      <c r="L1476">
        <v>9686975536</v>
      </c>
      <c r="M1476">
        <v>9686975536</v>
      </c>
      <c r="N1476">
        <v>75507692813</v>
      </c>
      <c r="O1476">
        <v>48390654099</v>
      </c>
      <c r="P1476">
        <v>38719285076</v>
      </c>
      <c r="Q1476">
        <v>13458391067</v>
      </c>
      <c r="R1476">
        <v>40481515681</v>
      </c>
      <c r="S1476">
        <v>38719285076</v>
      </c>
      <c r="T1476">
        <v>36755071357</v>
      </c>
      <c r="U1476">
        <v>12129042590</v>
      </c>
      <c r="V1476">
        <v>36755071357</v>
      </c>
      <c r="W1476">
        <v>37135731945</v>
      </c>
      <c r="X1476">
        <v>12129042590</v>
      </c>
      <c r="Y1476">
        <v>5144</v>
      </c>
      <c r="Z1476">
        <v>538</v>
      </c>
      <c r="AA1476">
        <v>538</v>
      </c>
      <c r="AB1476">
        <v>36755071357</v>
      </c>
      <c r="AC1476">
        <v>2953107312</v>
      </c>
      <c r="AD1476">
        <v>36755071357</v>
      </c>
      <c r="AE1476">
        <v>24626028767</v>
      </c>
      <c r="AF1476">
        <v>919</v>
      </c>
      <c r="AG1476">
        <v>919</v>
      </c>
      <c r="AH1476">
        <v>919</v>
      </c>
      <c r="AI1476">
        <v>25260894009</v>
      </c>
      <c r="AJ1476">
        <v>24626028767</v>
      </c>
      <c r="AK1476">
        <v>7941981831</v>
      </c>
      <c r="AL1476">
        <v>21751884536</v>
      </c>
      <c r="AM1476">
        <v>33272108519</v>
      </c>
      <c r="AN1476">
        <v>36755071357</v>
      </c>
      <c r="AO1476">
        <v>38836669931</v>
      </c>
      <c r="AP1476">
        <v>38836669931</v>
      </c>
      <c r="AQ1476">
        <v>36404613096</v>
      </c>
      <c r="AR1476">
        <v>15118606680</v>
      </c>
      <c r="AS1476">
        <v>1702017148</v>
      </c>
      <c r="AT1476">
        <v>36668627980</v>
      </c>
      <c r="AU1476">
        <v>35751425824</v>
      </c>
      <c r="AV1476">
        <v>11297550992</v>
      </c>
      <c r="AW1476">
        <v>35420503721</v>
      </c>
      <c r="AX1476">
        <v>36755071357</v>
      </c>
      <c r="AY1476">
        <v>12129042590</v>
      </c>
      <c r="AZ1476">
        <v>37478172842.1353</v>
      </c>
      <c r="BA1476">
        <v>9854594969</v>
      </c>
      <c r="BB1476">
        <v>1448419000</v>
      </c>
      <c r="BC1476">
        <v>20573336000</v>
      </c>
      <c r="BD1476">
        <v>62091666968</v>
      </c>
      <c r="BE1476">
        <v>38789003432</v>
      </c>
      <c r="BF1476">
        <v>1</v>
      </c>
      <c r="BG1476">
        <v>1</v>
      </c>
      <c r="BH1476">
        <v>1</v>
      </c>
      <c r="BI1476">
        <v>36755071357</v>
      </c>
      <c r="BJ1476">
        <v>22719871750</v>
      </c>
      <c r="BK1476">
        <v>39099945664</v>
      </c>
      <c r="BL1476">
        <v>38719285076</v>
      </c>
      <c r="BM1476">
        <v>15999413326</v>
      </c>
      <c r="BN1476">
        <v>8048405099</v>
      </c>
      <c r="BO1476">
        <v>23302663536</v>
      </c>
      <c r="BP1476">
        <v>22719871750</v>
      </c>
      <c r="BQ1476">
        <v>538</v>
      </c>
      <c r="BR1476">
        <v>4391</v>
      </c>
      <c r="BS1476">
        <v>538</v>
      </c>
      <c r="BT1476">
        <v>1170</v>
      </c>
    </row>
    <row r="1477" spans="1:72">
      <c r="A1477" t="s">
        <v>1763</v>
      </c>
      <c r="B1477" t="s">
        <v>28</v>
      </c>
      <c r="C1477">
        <v>2021</v>
      </c>
      <c r="D1477" t="s">
        <v>228</v>
      </c>
      <c r="E1477">
        <v>6</v>
      </c>
      <c r="G1477" t="s">
        <v>240</v>
      </c>
      <c r="H1477" t="s">
        <v>1751</v>
      </c>
      <c r="I1477">
        <v>121036313814</v>
      </c>
      <c r="J1477">
        <v>28884713844</v>
      </c>
      <c r="K1477">
        <v>8034805093</v>
      </c>
      <c r="L1477">
        <v>10362237889</v>
      </c>
      <c r="M1477">
        <v>10362237889</v>
      </c>
      <c r="N1477">
        <v>131384314314</v>
      </c>
      <c r="O1477">
        <v>83599411937</v>
      </c>
      <c r="P1477">
        <v>45823306137</v>
      </c>
      <c r="Q1477">
        <v>19454578556</v>
      </c>
      <c r="R1477">
        <v>49246271805</v>
      </c>
      <c r="S1477">
        <v>45823306137</v>
      </c>
      <c r="T1477">
        <v>44144972979</v>
      </c>
      <c r="U1477">
        <v>19428959046</v>
      </c>
      <c r="V1477">
        <v>44144972979</v>
      </c>
      <c r="W1477">
        <v>44845564357</v>
      </c>
      <c r="X1477">
        <v>19428959046</v>
      </c>
      <c r="Y1477">
        <v>8675</v>
      </c>
      <c r="Z1477">
        <v>788</v>
      </c>
      <c r="AA1477">
        <v>788</v>
      </c>
      <c r="AB1477">
        <v>44144972979</v>
      </c>
      <c r="AC1477">
        <v>4904655902</v>
      </c>
      <c r="AD1477">
        <v>44144972979</v>
      </c>
      <c r="AE1477">
        <v>24716013933</v>
      </c>
      <c r="AF1477">
        <v>1097</v>
      </c>
      <c r="AG1477">
        <v>1097</v>
      </c>
      <c r="AH1477">
        <v>1097</v>
      </c>
      <c r="AI1477">
        <v>26368727581</v>
      </c>
      <c r="AJ1477">
        <v>24716013933</v>
      </c>
      <c r="AK1477">
        <v>8791741405</v>
      </c>
      <c r="AL1477">
        <v>18327581249</v>
      </c>
      <c r="AM1477">
        <v>65766062008</v>
      </c>
      <c r="AN1477">
        <v>44144972979</v>
      </c>
      <c r="AO1477">
        <v>46785524113</v>
      </c>
      <c r="AP1477">
        <v>46785524113</v>
      </c>
      <c r="AQ1477">
        <v>43453678051</v>
      </c>
      <c r="AR1477">
        <v>22836947768</v>
      </c>
      <c r="AS1477">
        <v>4295194678</v>
      </c>
      <c r="AT1477">
        <v>44024008470</v>
      </c>
      <c r="AU1477">
        <v>42875856438</v>
      </c>
      <c r="AV1477">
        <v>18396695994</v>
      </c>
      <c r="AW1477">
        <v>43268562785</v>
      </c>
      <c r="AX1477">
        <v>44144972979</v>
      </c>
      <c r="AY1477">
        <v>19428959046</v>
      </c>
      <c r="AZ1477">
        <v>46446770461</v>
      </c>
      <c r="BA1477">
        <v>9290221366</v>
      </c>
      <c r="BB1477">
        <v>3428528000</v>
      </c>
      <c r="BC1477">
        <v>21363916000</v>
      </c>
      <c r="BD1477">
        <v>121036313814</v>
      </c>
      <c r="BE1477">
        <v>97071521565</v>
      </c>
      <c r="BF1477">
        <v>1</v>
      </c>
      <c r="BG1477">
        <v>1</v>
      </c>
      <c r="BH1477">
        <v>1</v>
      </c>
      <c r="BI1477">
        <v>44144972979</v>
      </c>
      <c r="BJ1477">
        <v>23007357267</v>
      </c>
      <c r="BK1477">
        <v>46523897515</v>
      </c>
      <c r="BL1477">
        <v>45823306137</v>
      </c>
      <c r="BM1477">
        <v>22815948870</v>
      </c>
      <c r="BN1477">
        <v>10989444155</v>
      </c>
      <c r="BO1477">
        <v>23964792249</v>
      </c>
      <c r="BP1477">
        <v>22442557267</v>
      </c>
      <c r="BQ1477">
        <v>788</v>
      </c>
      <c r="BR1477">
        <v>7398</v>
      </c>
      <c r="BS1477">
        <v>788</v>
      </c>
      <c r="BT1477">
        <v>1455</v>
      </c>
    </row>
    <row r="1478" spans="1:72">
      <c r="A1478" t="s">
        <v>1764</v>
      </c>
      <c r="B1478" t="s">
        <v>29</v>
      </c>
      <c r="C1478">
        <v>2021</v>
      </c>
      <c r="D1478" t="s">
        <v>231</v>
      </c>
      <c r="E1478">
        <v>4</v>
      </c>
      <c r="G1478" t="s">
        <v>242</v>
      </c>
      <c r="H1478" t="s">
        <v>1751</v>
      </c>
      <c r="I1478">
        <v>35461912194</v>
      </c>
      <c r="J1478">
        <v>1060122704</v>
      </c>
      <c r="K1478">
        <v>1048645848</v>
      </c>
      <c r="L1478">
        <v>1700484058</v>
      </c>
      <c r="M1478">
        <v>1700484058</v>
      </c>
      <c r="N1478">
        <v>26188397720</v>
      </c>
      <c r="O1478">
        <v>20483557600</v>
      </c>
      <c r="P1478">
        <v>7570289914</v>
      </c>
      <c r="Q1478">
        <v>7570289914</v>
      </c>
      <c r="R1478">
        <v>7797795748</v>
      </c>
      <c r="S1478">
        <v>7570289914</v>
      </c>
      <c r="T1478">
        <v>7412133522</v>
      </c>
      <c r="U1478">
        <v>7412133522</v>
      </c>
      <c r="V1478">
        <v>7412133522</v>
      </c>
      <c r="W1478">
        <v>7582406036</v>
      </c>
      <c r="X1478">
        <v>7412133522</v>
      </c>
      <c r="Y1478">
        <v>4331</v>
      </c>
      <c r="Z1478">
        <v>241</v>
      </c>
      <c r="AA1478">
        <v>241</v>
      </c>
      <c r="AB1478">
        <v>7412133522</v>
      </c>
      <c r="AC1478">
        <v>2532041255</v>
      </c>
      <c r="AM1478">
        <v>14398922965</v>
      </c>
      <c r="AN1478">
        <v>7412133522</v>
      </c>
      <c r="AO1478">
        <v>7325421815</v>
      </c>
      <c r="AP1478">
        <v>7325421815</v>
      </c>
      <c r="AQ1478">
        <v>7518333704</v>
      </c>
      <c r="AR1478">
        <v>7518333704</v>
      </c>
      <c r="AS1478">
        <v>925261992</v>
      </c>
      <c r="AT1478">
        <v>7409408628</v>
      </c>
      <c r="AU1478">
        <v>7072103049</v>
      </c>
      <c r="AV1478">
        <v>7072103049</v>
      </c>
      <c r="AW1478">
        <v>7022931829</v>
      </c>
      <c r="AX1478">
        <v>7412133522</v>
      </c>
      <c r="AY1478">
        <v>7412133522</v>
      </c>
      <c r="AZ1478">
        <v>8073433083</v>
      </c>
      <c r="BB1478">
        <v>551654000</v>
      </c>
      <c r="BD1478">
        <v>35461912194</v>
      </c>
      <c r="BE1478">
        <v>35461912194</v>
      </c>
      <c r="BF1478">
        <v>1</v>
      </c>
      <c r="BG1478">
        <v>1</v>
      </c>
      <c r="BI1478">
        <v>7412133522</v>
      </c>
      <c r="BK1478">
        <v>7740562428</v>
      </c>
      <c r="BL1478">
        <v>7570289914</v>
      </c>
      <c r="BM1478">
        <v>7570289914</v>
      </c>
      <c r="BN1478">
        <v>4770746584</v>
      </c>
      <c r="BQ1478">
        <v>241</v>
      </c>
      <c r="BR1478">
        <v>4080</v>
      </c>
      <c r="BS1478">
        <v>241</v>
      </c>
      <c r="BT1478">
        <v>127</v>
      </c>
    </row>
    <row r="1479" spans="1:72">
      <c r="A1479" t="s">
        <v>1765</v>
      </c>
      <c r="B1479" t="s">
        <v>30</v>
      </c>
      <c r="C1479">
        <v>2021</v>
      </c>
      <c r="D1479" t="s">
        <v>231</v>
      </c>
      <c r="E1479">
        <v>5</v>
      </c>
      <c r="G1479" t="s">
        <v>244</v>
      </c>
      <c r="H1479" t="s">
        <v>1751</v>
      </c>
      <c r="I1479">
        <v>44717476900</v>
      </c>
      <c r="J1479">
        <v>1978678507</v>
      </c>
      <c r="K1479">
        <v>1805244800</v>
      </c>
      <c r="L1479">
        <v>2538784612</v>
      </c>
      <c r="M1479">
        <v>2538784612</v>
      </c>
      <c r="N1479">
        <v>38343664045</v>
      </c>
      <c r="O1479">
        <v>30431960229</v>
      </c>
      <c r="P1479">
        <v>13349032136</v>
      </c>
      <c r="Q1479">
        <v>13349032136</v>
      </c>
      <c r="R1479">
        <v>14297001022</v>
      </c>
      <c r="S1479">
        <v>13349032136</v>
      </c>
      <c r="T1479">
        <v>13161809749</v>
      </c>
      <c r="U1479">
        <v>13161809749</v>
      </c>
      <c r="V1479">
        <v>13161809749</v>
      </c>
      <c r="W1479">
        <v>13585211658</v>
      </c>
      <c r="X1479">
        <v>13161809749</v>
      </c>
      <c r="Y1479">
        <v>7920</v>
      </c>
      <c r="Z1479">
        <v>524</v>
      </c>
      <c r="AA1479">
        <v>524</v>
      </c>
      <c r="AB1479">
        <v>13161809749</v>
      </c>
      <c r="AC1479">
        <v>4576802931</v>
      </c>
      <c r="AM1479">
        <v>19096336277</v>
      </c>
      <c r="AN1479">
        <v>13161809749</v>
      </c>
      <c r="AO1479">
        <v>12977496524</v>
      </c>
      <c r="AP1479">
        <v>12977496524</v>
      </c>
      <c r="AQ1479">
        <v>13459316647</v>
      </c>
      <c r="AR1479">
        <v>13459316647</v>
      </c>
      <c r="AS1479">
        <v>1619508773</v>
      </c>
      <c r="AT1479">
        <v>13157267064</v>
      </c>
      <c r="AU1479">
        <v>12563651338</v>
      </c>
      <c r="AV1479">
        <v>12563651338</v>
      </c>
      <c r="AW1479">
        <v>12688478704</v>
      </c>
      <c r="AX1479">
        <v>13161809749</v>
      </c>
      <c r="AY1479">
        <v>13161809749</v>
      </c>
      <c r="AZ1479">
        <v>14224631940</v>
      </c>
      <c r="BB1479">
        <v>1584749000</v>
      </c>
      <c r="BD1479">
        <v>44717476900</v>
      </c>
      <c r="BE1479">
        <v>44717476900</v>
      </c>
      <c r="BF1479">
        <v>1</v>
      </c>
      <c r="BG1479">
        <v>1</v>
      </c>
      <c r="BI1479">
        <v>13161809749</v>
      </c>
      <c r="BK1479">
        <v>13772434045</v>
      </c>
      <c r="BL1479">
        <v>13349032136</v>
      </c>
      <c r="BM1479">
        <v>13349032136</v>
      </c>
      <c r="BN1479">
        <v>8832246351</v>
      </c>
      <c r="BQ1479">
        <v>524</v>
      </c>
      <c r="BR1479">
        <v>6729</v>
      </c>
      <c r="BS1479">
        <v>524</v>
      </c>
      <c r="BT1479">
        <v>279</v>
      </c>
    </row>
    <row r="1480" spans="1:72">
      <c r="A1480" t="s">
        <v>1766</v>
      </c>
      <c r="B1480" t="s">
        <v>31</v>
      </c>
      <c r="C1480">
        <v>2021</v>
      </c>
      <c r="D1480" t="s">
        <v>228</v>
      </c>
      <c r="E1480">
        <v>7</v>
      </c>
      <c r="G1480" t="s">
        <v>246</v>
      </c>
      <c r="H1480" t="s">
        <v>1751</v>
      </c>
      <c r="I1480">
        <v>384084278151</v>
      </c>
      <c r="J1480">
        <v>45047184591</v>
      </c>
      <c r="K1480">
        <v>19777304942</v>
      </c>
      <c r="L1480">
        <v>25906431491</v>
      </c>
      <c r="M1480">
        <v>25906431491</v>
      </c>
      <c r="N1480">
        <v>251895508009</v>
      </c>
      <c r="O1480">
        <v>182725934286</v>
      </c>
      <c r="P1480">
        <v>106076107470</v>
      </c>
      <c r="Q1480">
        <v>59930974218</v>
      </c>
      <c r="R1480">
        <v>115801719557</v>
      </c>
      <c r="S1480">
        <v>106076107470</v>
      </c>
      <c r="T1480">
        <v>102334674505</v>
      </c>
      <c r="U1480">
        <v>59002486809</v>
      </c>
      <c r="V1480">
        <v>102334674505</v>
      </c>
      <c r="W1480">
        <v>106148360426</v>
      </c>
      <c r="X1480">
        <v>59002486809</v>
      </c>
      <c r="Y1480">
        <v>16540</v>
      </c>
      <c r="Z1480">
        <v>1862</v>
      </c>
      <c r="AA1480">
        <v>1862</v>
      </c>
      <c r="AB1480">
        <v>102334674505</v>
      </c>
      <c r="AC1480">
        <v>9758143284</v>
      </c>
      <c r="AD1480">
        <v>102334674505</v>
      </c>
      <c r="AE1480">
        <v>43332187696</v>
      </c>
      <c r="AF1480">
        <v>1492</v>
      </c>
      <c r="AG1480">
        <v>1492</v>
      </c>
      <c r="AH1480">
        <v>1492</v>
      </c>
      <c r="AI1480">
        <v>46145133252</v>
      </c>
      <c r="AJ1480">
        <v>43332187696</v>
      </c>
      <c r="AK1480">
        <v>15567953736</v>
      </c>
      <c r="AL1480">
        <v>32522442648</v>
      </c>
      <c r="AM1480">
        <v>101772471911</v>
      </c>
      <c r="AN1480">
        <v>102334674505</v>
      </c>
      <c r="AO1480">
        <v>108344532532</v>
      </c>
      <c r="AP1480">
        <v>108344532532</v>
      </c>
      <c r="AQ1480">
        <v>100659648302</v>
      </c>
      <c r="AR1480">
        <v>65764951320</v>
      </c>
      <c r="AS1480">
        <v>15177382947</v>
      </c>
      <c r="AT1480">
        <v>101991438417</v>
      </c>
      <c r="AU1480">
        <v>99228059278</v>
      </c>
      <c r="AV1480">
        <v>56366574744</v>
      </c>
      <c r="AW1480">
        <v>98137740136</v>
      </c>
      <c r="AX1480">
        <v>102334674505</v>
      </c>
      <c r="AY1480">
        <v>59002486809</v>
      </c>
      <c r="AZ1480">
        <v>106771675191</v>
      </c>
      <c r="BA1480">
        <v>14733147203</v>
      </c>
      <c r="BB1480">
        <v>11967239000</v>
      </c>
      <c r="BC1480">
        <v>36932898000</v>
      </c>
      <c r="BD1480">
        <v>384084278151</v>
      </c>
      <c r="BE1480">
        <v>344381494891</v>
      </c>
      <c r="BF1480">
        <v>1</v>
      </c>
      <c r="BG1480">
        <v>1</v>
      </c>
      <c r="BH1480">
        <v>1</v>
      </c>
      <c r="BI1480">
        <v>102334674505</v>
      </c>
      <c r="BJ1480">
        <v>36690292617</v>
      </c>
      <c r="BK1480">
        <v>109889793391</v>
      </c>
      <c r="BL1480">
        <v>106076107470</v>
      </c>
      <c r="BM1480">
        <v>69385814853</v>
      </c>
      <c r="BN1480">
        <v>34637267448</v>
      </c>
      <c r="BO1480">
        <v>39702783260</v>
      </c>
      <c r="BP1480">
        <v>36690292617</v>
      </c>
      <c r="BQ1480">
        <v>1862</v>
      </c>
      <c r="BR1480">
        <v>9715</v>
      </c>
      <c r="BS1480">
        <v>1862</v>
      </c>
      <c r="BT1480">
        <v>2908</v>
      </c>
    </row>
    <row r="1481" spans="1:72">
      <c r="A1481" t="s">
        <v>1767</v>
      </c>
      <c r="B1481" t="s">
        <v>32</v>
      </c>
      <c r="C1481">
        <v>2021</v>
      </c>
      <c r="D1481" t="s">
        <v>215</v>
      </c>
      <c r="E1481">
        <v>1</v>
      </c>
      <c r="G1481" t="s">
        <v>248</v>
      </c>
      <c r="H1481" t="s">
        <v>1751</v>
      </c>
      <c r="I1481">
        <v>12018217633</v>
      </c>
      <c r="J1481">
        <v>575287846</v>
      </c>
      <c r="K1481">
        <v>425833037</v>
      </c>
      <c r="L1481">
        <v>655966027</v>
      </c>
      <c r="M1481">
        <v>655966027</v>
      </c>
      <c r="N1481">
        <v>7735486339</v>
      </c>
      <c r="O1481">
        <v>6186627991</v>
      </c>
      <c r="P1481">
        <v>2750800890</v>
      </c>
      <c r="Q1481">
        <v>2569878218</v>
      </c>
      <c r="R1481">
        <v>3055278530</v>
      </c>
      <c r="S1481">
        <v>2750800890</v>
      </c>
      <c r="T1481">
        <v>2711147213</v>
      </c>
      <c r="U1481">
        <v>2507785463</v>
      </c>
      <c r="V1481">
        <v>2711147213</v>
      </c>
      <c r="W1481">
        <v>2772547068</v>
      </c>
      <c r="X1481">
        <v>2507785463</v>
      </c>
      <c r="Y1481">
        <v>333</v>
      </c>
      <c r="Z1481">
        <v>102</v>
      </c>
      <c r="AA1481">
        <v>102</v>
      </c>
      <c r="AB1481">
        <v>2711147213</v>
      </c>
      <c r="AC1481">
        <v>188503977</v>
      </c>
      <c r="AM1481">
        <v>3710460030</v>
      </c>
      <c r="AN1481">
        <v>2711147213</v>
      </c>
      <c r="AO1481">
        <v>2708137720</v>
      </c>
      <c r="AP1481">
        <v>2708137720</v>
      </c>
      <c r="AQ1481">
        <v>2880010380</v>
      </c>
      <c r="AR1481">
        <v>2794602960</v>
      </c>
      <c r="AS1481">
        <v>145882817</v>
      </c>
      <c r="AT1481">
        <v>2708951906</v>
      </c>
      <c r="AU1481">
        <v>2503791847</v>
      </c>
      <c r="AV1481">
        <v>2301006524</v>
      </c>
      <c r="AW1481">
        <v>2548495533</v>
      </c>
      <c r="AX1481">
        <v>2711147213</v>
      </c>
      <c r="AY1481">
        <v>2507785463</v>
      </c>
      <c r="AZ1481">
        <v>2966726166</v>
      </c>
      <c r="BB1481">
        <v>53309000</v>
      </c>
      <c r="BD1481">
        <v>12018217633</v>
      </c>
      <c r="BE1481">
        <v>11654264757</v>
      </c>
      <c r="BF1481">
        <v>1</v>
      </c>
      <c r="BG1481">
        <v>1</v>
      </c>
      <c r="BI1481">
        <v>2711147213</v>
      </c>
      <c r="BK1481">
        <v>2812200745</v>
      </c>
      <c r="BL1481">
        <v>2750800890</v>
      </c>
      <c r="BM1481">
        <v>2672351228</v>
      </c>
      <c r="BN1481">
        <v>1706595002</v>
      </c>
      <c r="BQ1481">
        <v>102</v>
      </c>
      <c r="BR1481">
        <v>311</v>
      </c>
      <c r="BS1481">
        <v>102</v>
      </c>
      <c r="BT1481">
        <v>68</v>
      </c>
    </row>
    <row r="1482" spans="1:72">
      <c r="A1482" t="s">
        <v>1768</v>
      </c>
      <c r="B1482" t="s">
        <v>33</v>
      </c>
      <c r="C1482">
        <v>2021</v>
      </c>
      <c r="D1482" t="s">
        <v>231</v>
      </c>
      <c r="E1482">
        <v>4</v>
      </c>
      <c r="G1482" t="s">
        <v>250</v>
      </c>
      <c r="H1482" t="s">
        <v>1751</v>
      </c>
      <c r="I1482">
        <v>81220062474</v>
      </c>
      <c r="J1482">
        <v>3196546941</v>
      </c>
      <c r="K1482">
        <v>2021394155</v>
      </c>
      <c r="L1482">
        <v>2849135484</v>
      </c>
      <c r="M1482">
        <v>2849135484</v>
      </c>
      <c r="N1482">
        <v>31215972729</v>
      </c>
      <c r="O1482">
        <v>25147958618</v>
      </c>
      <c r="P1482">
        <v>10184750288</v>
      </c>
      <c r="Q1482">
        <v>10184750288</v>
      </c>
      <c r="R1482">
        <v>11248764573</v>
      </c>
      <c r="S1482">
        <v>10184750288</v>
      </c>
      <c r="T1482">
        <v>9968444812</v>
      </c>
      <c r="U1482">
        <v>9968444812</v>
      </c>
      <c r="V1482">
        <v>9968444812</v>
      </c>
      <c r="W1482">
        <v>10258147413</v>
      </c>
      <c r="X1482">
        <v>9968444812</v>
      </c>
      <c r="Y1482">
        <v>4935</v>
      </c>
      <c r="Z1482">
        <v>331</v>
      </c>
      <c r="AA1482">
        <v>331</v>
      </c>
      <c r="AB1482">
        <v>9968444812</v>
      </c>
      <c r="AC1482">
        <v>2803278561</v>
      </c>
      <c r="AM1482">
        <v>15984777633</v>
      </c>
      <c r="AN1482">
        <v>9968444812</v>
      </c>
      <c r="AO1482">
        <v>9945938790</v>
      </c>
      <c r="AP1482">
        <v>9945938790</v>
      </c>
      <c r="AQ1482">
        <v>10305987327</v>
      </c>
      <c r="AR1482">
        <v>10305987327</v>
      </c>
      <c r="AS1482">
        <v>1211231237</v>
      </c>
      <c r="AT1482">
        <v>9963113284</v>
      </c>
      <c r="AU1482">
        <v>9433330421</v>
      </c>
      <c r="AV1482">
        <v>9433330421</v>
      </c>
      <c r="AW1482">
        <v>9503658790</v>
      </c>
      <c r="AX1482">
        <v>9968444812</v>
      </c>
      <c r="AY1482">
        <v>9968444812</v>
      </c>
      <c r="AZ1482">
        <v>10782597385</v>
      </c>
      <c r="BB1482">
        <v>819342000</v>
      </c>
      <c r="BD1482">
        <v>81220062474</v>
      </c>
      <c r="BE1482">
        <v>81220062474</v>
      </c>
      <c r="BF1482">
        <v>1</v>
      </c>
      <c r="BG1482">
        <v>1</v>
      </c>
      <c r="BI1482">
        <v>9968444812</v>
      </c>
      <c r="BK1482">
        <v>10474452889</v>
      </c>
      <c r="BL1482">
        <v>10184750288</v>
      </c>
      <c r="BM1482">
        <v>10184750288</v>
      </c>
      <c r="BN1482">
        <v>6353631374</v>
      </c>
      <c r="BQ1482">
        <v>331</v>
      </c>
      <c r="BR1482">
        <v>4017</v>
      </c>
      <c r="BS1482">
        <v>331</v>
      </c>
      <c r="BT1482">
        <v>199</v>
      </c>
    </row>
    <row r="1483" spans="1:72">
      <c r="A1483" t="s">
        <v>1769</v>
      </c>
      <c r="B1483" t="s">
        <v>34</v>
      </c>
      <c r="C1483">
        <v>2021</v>
      </c>
      <c r="D1483" t="s">
        <v>228</v>
      </c>
      <c r="E1483">
        <v>5</v>
      </c>
      <c r="G1483" t="s">
        <v>252</v>
      </c>
      <c r="H1483" t="s">
        <v>1751</v>
      </c>
      <c r="I1483">
        <v>73222216761</v>
      </c>
      <c r="J1483">
        <v>14819394488</v>
      </c>
      <c r="K1483">
        <v>7618845061</v>
      </c>
      <c r="L1483">
        <v>11386413804</v>
      </c>
      <c r="M1483">
        <v>11386413804</v>
      </c>
      <c r="N1483">
        <v>110733426623</v>
      </c>
      <c r="O1483">
        <v>68758500149</v>
      </c>
      <c r="P1483">
        <v>49922741088</v>
      </c>
      <c r="Q1483">
        <v>17411510366</v>
      </c>
      <c r="R1483">
        <v>50353753680</v>
      </c>
      <c r="S1483">
        <v>49922741088</v>
      </c>
      <c r="T1483">
        <v>47449465611</v>
      </c>
      <c r="U1483">
        <v>16689705075</v>
      </c>
      <c r="V1483">
        <v>47449465611</v>
      </c>
      <c r="W1483">
        <v>48248220958</v>
      </c>
      <c r="X1483">
        <v>16689705075</v>
      </c>
      <c r="Y1483">
        <v>6256</v>
      </c>
      <c r="Z1483">
        <v>816</v>
      </c>
      <c r="AA1483">
        <v>816</v>
      </c>
      <c r="AB1483">
        <v>47449465611</v>
      </c>
      <c r="AC1483">
        <v>3643694223</v>
      </c>
      <c r="AD1483">
        <v>47449465611</v>
      </c>
      <c r="AE1483">
        <v>30759760536</v>
      </c>
      <c r="AF1483">
        <v>1340</v>
      </c>
      <c r="AG1483">
        <v>1340</v>
      </c>
      <c r="AH1483">
        <v>1340</v>
      </c>
      <c r="AI1483">
        <v>32511230722</v>
      </c>
      <c r="AJ1483">
        <v>30759760536</v>
      </c>
      <c r="AK1483">
        <v>11006846243</v>
      </c>
      <c r="AL1483">
        <v>17603592868</v>
      </c>
      <c r="AM1483">
        <v>32445501636</v>
      </c>
      <c r="AN1483">
        <v>47449465611</v>
      </c>
      <c r="AO1483">
        <v>50009665461</v>
      </c>
      <c r="AP1483">
        <v>50009665461</v>
      </c>
      <c r="AQ1483">
        <v>48337728244</v>
      </c>
      <c r="AR1483">
        <v>20359238119</v>
      </c>
      <c r="AS1483">
        <v>3287671576</v>
      </c>
      <c r="AT1483">
        <v>47337858961</v>
      </c>
      <c r="AU1483">
        <v>46274496915</v>
      </c>
      <c r="AV1483">
        <v>15953501565</v>
      </c>
      <c r="AW1483">
        <v>47033548677</v>
      </c>
      <c r="AX1483">
        <v>47449465611</v>
      </c>
      <c r="AY1483">
        <v>16689705075</v>
      </c>
      <c r="AZ1483">
        <v>48854951567</v>
      </c>
      <c r="BA1483">
        <v>12597652427</v>
      </c>
      <c r="BB1483">
        <v>2124177000</v>
      </c>
      <c r="BC1483">
        <v>27478827000</v>
      </c>
      <c r="BD1483">
        <v>73222216761</v>
      </c>
      <c r="BE1483">
        <v>53382921298</v>
      </c>
      <c r="BF1483">
        <v>1</v>
      </c>
      <c r="BG1483">
        <v>1</v>
      </c>
      <c r="BH1483">
        <v>1</v>
      </c>
      <c r="BI1483">
        <v>47449465611</v>
      </c>
      <c r="BJ1483">
        <v>29409953676</v>
      </c>
      <c r="BK1483">
        <v>50721496435</v>
      </c>
      <c r="BL1483">
        <v>49922741088</v>
      </c>
      <c r="BM1483">
        <v>20512787412</v>
      </c>
      <c r="BN1483">
        <v>10203209111</v>
      </c>
      <c r="BO1483">
        <v>19839295463</v>
      </c>
      <c r="BP1483">
        <v>28003563676</v>
      </c>
      <c r="BQ1483">
        <v>816</v>
      </c>
      <c r="BR1483">
        <v>5037</v>
      </c>
      <c r="BS1483">
        <v>816</v>
      </c>
      <c r="BT1483">
        <v>1572</v>
      </c>
    </row>
    <row r="1484" spans="1:72">
      <c r="A1484" t="s">
        <v>1770</v>
      </c>
      <c r="B1484" t="s">
        <v>35</v>
      </c>
      <c r="C1484">
        <v>2021</v>
      </c>
      <c r="D1484" t="s">
        <v>231</v>
      </c>
      <c r="E1484">
        <v>5</v>
      </c>
      <c r="G1484" t="s">
        <v>254</v>
      </c>
      <c r="H1484" t="s">
        <v>1751</v>
      </c>
      <c r="I1484">
        <v>75937291324</v>
      </c>
      <c r="J1484">
        <v>3438608361</v>
      </c>
      <c r="K1484">
        <v>3222240987</v>
      </c>
      <c r="L1484">
        <v>4203519285</v>
      </c>
      <c r="M1484">
        <v>4203519285</v>
      </c>
      <c r="N1484">
        <v>36387923173</v>
      </c>
      <c r="O1484">
        <v>27074008760</v>
      </c>
      <c r="P1484">
        <v>13613975414</v>
      </c>
      <c r="Q1484">
        <v>13613975414</v>
      </c>
      <c r="R1484">
        <v>14922998793</v>
      </c>
      <c r="S1484">
        <v>13613975414</v>
      </c>
      <c r="T1484">
        <v>13299913972</v>
      </c>
      <c r="U1484">
        <v>13299913972</v>
      </c>
      <c r="V1484">
        <v>13299913972</v>
      </c>
      <c r="W1484">
        <v>13887525929</v>
      </c>
      <c r="X1484">
        <v>13299913972</v>
      </c>
      <c r="Y1484">
        <v>8311</v>
      </c>
      <c r="Z1484">
        <v>436</v>
      </c>
      <c r="AA1484">
        <v>436</v>
      </c>
      <c r="AB1484">
        <v>13299913972</v>
      </c>
      <c r="AC1484">
        <v>4764720024</v>
      </c>
      <c r="AM1484">
        <v>16668425815</v>
      </c>
      <c r="AN1484">
        <v>13299913972</v>
      </c>
      <c r="AO1484">
        <v>13391056604</v>
      </c>
      <c r="AP1484">
        <v>13391056604</v>
      </c>
      <c r="AQ1484">
        <v>13060867049</v>
      </c>
      <c r="AR1484">
        <v>13060867049</v>
      </c>
      <c r="AS1484">
        <v>1666195561</v>
      </c>
      <c r="AT1484">
        <v>13296232645</v>
      </c>
      <c r="AU1484">
        <v>12516951414</v>
      </c>
      <c r="AV1484">
        <v>12516951414</v>
      </c>
      <c r="AW1484">
        <v>11742394499</v>
      </c>
      <c r="AX1484">
        <v>13299913972</v>
      </c>
      <c r="AY1484">
        <v>13299913972</v>
      </c>
      <c r="AZ1484">
        <v>13674903136</v>
      </c>
      <c r="BB1484">
        <v>1108376000</v>
      </c>
      <c r="BD1484">
        <v>75937291324</v>
      </c>
      <c r="BE1484">
        <v>75937291324</v>
      </c>
      <c r="BF1484">
        <v>1</v>
      </c>
      <c r="BG1484">
        <v>1</v>
      </c>
      <c r="BI1484">
        <v>13299913972</v>
      </c>
      <c r="BK1484">
        <v>14201587371</v>
      </c>
      <c r="BL1484">
        <v>13613975414</v>
      </c>
      <c r="BM1484">
        <v>13613975414</v>
      </c>
      <c r="BN1484">
        <v>8847992642</v>
      </c>
      <c r="BQ1484">
        <v>436</v>
      </c>
      <c r="BR1484">
        <v>6827</v>
      </c>
      <c r="BS1484">
        <v>436</v>
      </c>
      <c r="BT1484">
        <v>212</v>
      </c>
    </row>
    <row r="1485" spans="1:72">
      <c r="A1485" t="s">
        <v>1771</v>
      </c>
      <c r="B1485" t="s">
        <v>36</v>
      </c>
      <c r="C1485">
        <v>2021</v>
      </c>
      <c r="D1485" t="s">
        <v>228</v>
      </c>
      <c r="E1485">
        <v>7</v>
      </c>
      <c r="G1485" t="s">
        <v>256</v>
      </c>
      <c r="H1485" t="s">
        <v>1751</v>
      </c>
      <c r="I1485">
        <v>266848074599</v>
      </c>
      <c r="J1485">
        <v>74055501491</v>
      </c>
      <c r="K1485">
        <v>18769283868</v>
      </c>
      <c r="L1485">
        <v>26711440640</v>
      </c>
      <c r="M1485">
        <v>26711440640</v>
      </c>
      <c r="N1485">
        <v>192500084998</v>
      </c>
      <c r="O1485">
        <v>138637309387</v>
      </c>
      <c r="P1485">
        <v>81250402436</v>
      </c>
      <c r="Q1485">
        <v>33863177526</v>
      </c>
      <c r="R1485">
        <v>87587664906</v>
      </c>
      <c r="S1485">
        <v>81250402436</v>
      </c>
      <c r="T1485">
        <v>79843974631</v>
      </c>
      <c r="U1485">
        <v>33922524166</v>
      </c>
      <c r="V1485">
        <v>79843974631</v>
      </c>
      <c r="W1485">
        <v>81785947014</v>
      </c>
      <c r="X1485">
        <v>33922524166</v>
      </c>
      <c r="Y1485">
        <v>13711</v>
      </c>
      <c r="Z1485">
        <v>1325</v>
      </c>
      <c r="AA1485">
        <v>1325</v>
      </c>
      <c r="AB1485">
        <v>79843974631</v>
      </c>
      <c r="AC1485">
        <v>8515886895</v>
      </c>
      <c r="AD1485">
        <v>79843974631</v>
      </c>
      <c r="AE1485">
        <v>45921450465</v>
      </c>
      <c r="AF1485">
        <v>1591</v>
      </c>
      <c r="AG1485">
        <v>1591</v>
      </c>
      <c r="AH1485">
        <v>1591</v>
      </c>
      <c r="AI1485">
        <v>47387224910</v>
      </c>
      <c r="AJ1485">
        <v>45921450465</v>
      </c>
      <c r="AK1485">
        <v>16628589959</v>
      </c>
      <c r="AL1485">
        <v>53488440329</v>
      </c>
      <c r="AM1485">
        <v>97038637284</v>
      </c>
      <c r="AN1485">
        <v>79843974631</v>
      </c>
      <c r="AO1485">
        <v>84101563976</v>
      </c>
      <c r="AP1485">
        <v>84101563976</v>
      </c>
      <c r="AQ1485">
        <v>75408423712</v>
      </c>
      <c r="AR1485">
        <v>40117604226</v>
      </c>
      <c r="AS1485">
        <v>8471248477</v>
      </c>
      <c r="AT1485">
        <v>79687657016</v>
      </c>
      <c r="AU1485">
        <v>77852476092</v>
      </c>
      <c r="AV1485">
        <v>32477708088</v>
      </c>
      <c r="AW1485">
        <v>77671728223</v>
      </c>
      <c r="AX1485">
        <v>79843974631</v>
      </c>
      <c r="AY1485">
        <v>33922524166</v>
      </c>
      <c r="AZ1485">
        <v>82903423602.545807</v>
      </c>
      <c r="BA1485">
        <v>16117603677</v>
      </c>
      <c r="BB1485">
        <v>6321910000</v>
      </c>
      <c r="BC1485">
        <v>36649375000</v>
      </c>
      <c r="BD1485">
        <v>266848074599</v>
      </c>
      <c r="BE1485">
        <v>204214440515</v>
      </c>
      <c r="BF1485">
        <v>1</v>
      </c>
      <c r="BG1485">
        <v>1</v>
      </c>
      <c r="BH1485">
        <v>1</v>
      </c>
      <c r="BI1485">
        <v>79843974631</v>
      </c>
      <c r="BJ1485">
        <v>37798458527</v>
      </c>
      <c r="BK1485">
        <v>83192374819</v>
      </c>
      <c r="BL1485">
        <v>81250402436</v>
      </c>
      <c r="BM1485">
        <v>43451943909</v>
      </c>
      <c r="BN1485">
        <v>19753624603</v>
      </c>
      <c r="BO1485">
        <v>62633634084</v>
      </c>
      <c r="BP1485">
        <v>37798458527</v>
      </c>
      <c r="BQ1485">
        <v>1325</v>
      </c>
      <c r="BR1485">
        <v>10381</v>
      </c>
      <c r="BS1485">
        <v>1325</v>
      </c>
      <c r="BT1485">
        <v>2069</v>
      </c>
    </row>
    <row r="1486" spans="1:72">
      <c r="A1486" t="s">
        <v>1772</v>
      </c>
      <c r="B1486" t="s">
        <v>37</v>
      </c>
      <c r="C1486">
        <v>2021</v>
      </c>
      <c r="D1486" t="s">
        <v>207</v>
      </c>
      <c r="E1486">
        <v>8</v>
      </c>
      <c r="G1486" t="s">
        <v>258</v>
      </c>
      <c r="H1486" t="s">
        <v>1751</v>
      </c>
      <c r="I1486">
        <v>1485416342705</v>
      </c>
      <c r="J1486">
        <v>182943224567</v>
      </c>
      <c r="K1486">
        <v>87847045760</v>
      </c>
      <c r="L1486">
        <v>148485889210</v>
      </c>
      <c r="M1486">
        <v>148485889210</v>
      </c>
      <c r="N1486">
        <v>794399878258</v>
      </c>
      <c r="O1486">
        <v>508861485268</v>
      </c>
      <c r="P1486">
        <v>264102758335</v>
      </c>
      <c r="Q1486">
        <v>189923312272</v>
      </c>
      <c r="R1486">
        <v>288793948688</v>
      </c>
      <c r="S1486">
        <v>264102758335</v>
      </c>
      <c r="T1486">
        <v>261947132263</v>
      </c>
      <c r="U1486">
        <v>191037540374</v>
      </c>
      <c r="V1486">
        <v>261947132263</v>
      </c>
      <c r="W1486">
        <v>279053406225</v>
      </c>
      <c r="X1486">
        <v>191037540374</v>
      </c>
      <c r="Y1486">
        <v>28171</v>
      </c>
      <c r="Z1486">
        <v>3922</v>
      </c>
      <c r="AA1486">
        <v>3922</v>
      </c>
      <c r="AB1486">
        <v>261947132263</v>
      </c>
      <c r="AC1486">
        <v>16098248620</v>
      </c>
      <c r="AD1486">
        <v>261947132263</v>
      </c>
      <c r="AE1486">
        <v>70909591889</v>
      </c>
      <c r="AF1486">
        <v>2539</v>
      </c>
      <c r="AG1486">
        <v>2539</v>
      </c>
      <c r="AH1486">
        <v>2539</v>
      </c>
      <c r="AI1486">
        <v>74179446063</v>
      </c>
      <c r="AJ1486">
        <v>70909591889</v>
      </c>
      <c r="AK1486">
        <v>26129178951</v>
      </c>
      <c r="AL1486">
        <v>71920738170</v>
      </c>
      <c r="AM1486">
        <v>362618279862</v>
      </c>
      <c r="AN1486">
        <v>261947132263</v>
      </c>
      <c r="AO1486">
        <v>274938364945</v>
      </c>
      <c r="AP1486">
        <v>274938364945</v>
      </c>
      <c r="AQ1486">
        <v>241207229333</v>
      </c>
      <c r="AR1486">
        <v>190972113925</v>
      </c>
      <c r="AS1486">
        <v>90628129032</v>
      </c>
      <c r="AT1486">
        <v>260860134024</v>
      </c>
      <c r="AU1486">
        <v>252325471469</v>
      </c>
      <c r="AV1486">
        <v>182456186505</v>
      </c>
      <c r="AW1486">
        <v>253139538127</v>
      </c>
      <c r="AX1486">
        <v>261947132263</v>
      </c>
      <c r="AY1486">
        <v>191037540374</v>
      </c>
      <c r="AZ1486">
        <v>272972509961.5</v>
      </c>
      <c r="BA1486">
        <v>20562013145</v>
      </c>
      <c r="BB1486">
        <v>68767360000</v>
      </c>
      <c r="BC1486">
        <v>53598031000</v>
      </c>
      <c r="BD1486">
        <v>1485416342705</v>
      </c>
      <c r="BE1486">
        <v>1331203304535</v>
      </c>
      <c r="BF1486">
        <v>1</v>
      </c>
      <c r="BG1486">
        <v>1</v>
      </c>
      <c r="BH1486">
        <v>1</v>
      </c>
      <c r="BI1486">
        <v>261947132263</v>
      </c>
      <c r="BJ1486">
        <v>53729257180</v>
      </c>
      <c r="BK1486">
        <v>281209032297</v>
      </c>
      <c r="BL1486">
        <v>264102758335</v>
      </c>
      <c r="BM1486">
        <v>210373501155</v>
      </c>
      <c r="BN1486">
        <v>78308936416</v>
      </c>
      <c r="BO1486">
        <v>154213038170</v>
      </c>
      <c r="BP1486">
        <v>53729257180</v>
      </c>
      <c r="BQ1486">
        <v>3922</v>
      </c>
      <c r="BR1486">
        <v>14033</v>
      </c>
      <c r="BS1486">
        <v>3922</v>
      </c>
      <c r="BT1486">
        <v>4215</v>
      </c>
    </row>
    <row r="1487" spans="1:72">
      <c r="A1487" t="s">
        <v>3751</v>
      </c>
      <c r="B1487" t="s">
        <v>259</v>
      </c>
      <c r="C1487">
        <v>2021</v>
      </c>
      <c r="D1487" t="s">
        <v>223</v>
      </c>
      <c r="E1487">
        <v>3</v>
      </c>
      <c r="G1487" t="s">
        <v>260</v>
      </c>
      <c r="H1487" t="s">
        <v>1751</v>
      </c>
      <c r="I1487">
        <v>168205345611</v>
      </c>
      <c r="J1487">
        <v>29919365553</v>
      </c>
      <c r="K1487">
        <v>15378789977</v>
      </c>
      <c r="L1487">
        <v>20456977334</v>
      </c>
      <c r="M1487">
        <v>20456977334</v>
      </c>
      <c r="N1487">
        <v>118591209169</v>
      </c>
      <c r="O1487">
        <v>80285773032</v>
      </c>
      <c r="P1487">
        <v>68325365318</v>
      </c>
      <c r="Q1487">
        <v>20922188052</v>
      </c>
      <c r="R1487">
        <v>72694889501</v>
      </c>
      <c r="S1487">
        <v>68325365318</v>
      </c>
      <c r="T1487">
        <v>65635444218</v>
      </c>
      <c r="U1487">
        <v>19932848069</v>
      </c>
      <c r="V1487">
        <v>65635444218</v>
      </c>
      <c r="W1487">
        <v>67145750414</v>
      </c>
      <c r="X1487">
        <v>19932848069</v>
      </c>
      <c r="Y1487">
        <v>2965</v>
      </c>
      <c r="Z1487">
        <v>851</v>
      </c>
      <c r="AA1487">
        <v>851</v>
      </c>
      <c r="AB1487">
        <v>65635444218</v>
      </c>
      <c r="AC1487">
        <v>1508014395</v>
      </c>
      <c r="AD1487">
        <v>65635444218</v>
      </c>
      <c r="AE1487">
        <v>45702596149</v>
      </c>
      <c r="AF1487">
        <v>1643</v>
      </c>
      <c r="AG1487">
        <v>1643</v>
      </c>
      <c r="AH1487">
        <v>1643</v>
      </c>
      <c r="AI1487">
        <v>47403177266</v>
      </c>
      <c r="AJ1487">
        <v>45702596149</v>
      </c>
      <c r="AK1487">
        <v>16685014920</v>
      </c>
      <c r="AL1487">
        <v>32385607628</v>
      </c>
      <c r="AM1487">
        <v>42782680204</v>
      </c>
      <c r="AN1487">
        <v>65635444218</v>
      </c>
      <c r="AO1487">
        <v>69783929609</v>
      </c>
      <c r="AP1487">
        <v>69783929609</v>
      </c>
      <c r="AQ1487">
        <v>65446449708</v>
      </c>
      <c r="AR1487">
        <v>32477793527</v>
      </c>
      <c r="AS1487">
        <v>8532753391</v>
      </c>
      <c r="AT1487">
        <v>65553070634</v>
      </c>
      <c r="AU1487">
        <v>64450791551</v>
      </c>
      <c r="AV1487">
        <v>18948587469</v>
      </c>
      <c r="AW1487">
        <v>64143769070</v>
      </c>
      <c r="AX1487">
        <v>65635444218</v>
      </c>
      <c r="AY1487">
        <v>19932848069</v>
      </c>
      <c r="AZ1487">
        <v>67096224077</v>
      </c>
      <c r="BA1487">
        <v>15726428228</v>
      </c>
      <c r="BB1487">
        <v>6211738852</v>
      </c>
      <c r="BC1487">
        <v>36004628000</v>
      </c>
      <c r="BD1487">
        <v>168205345611</v>
      </c>
      <c r="BE1487">
        <v>103402653983</v>
      </c>
      <c r="BF1487">
        <v>1</v>
      </c>
      <c r="BG1487">
        <v>1</v>
      </c>
      <c r="BH1487">
        <v>1</v>
      </c>
      <c r="BI1487">
        <v>65635444218</v>
      </c>
      <c r="BJ1487">
        <v>36554247386</v>
      </c>
      <c r="BK1487">
        <v>69835671514</v>
      </c>
      <c r="BL1487">
        <v>68325365318</v>
      </c>
      <c r="BM1487">
        <v>31771117932</v>
      </c>
      <c r="BN1487">
        <v>10074333578</v>
      </c>
      <c r="BO1487">
        <v>64802691628</v>
      </c>
      <c r="BP1487">
        <v>36554247386</v>
      </c>
      <c r="BQ1487">
        <v>851</v>
      </c>
      <c r="BR1487">
        <v>1470</v>
      </c>
      <c r="BS1487">
        <v>851</v>
      </c>
      <c r="BT1487">
        <v>1995</v>
      </c>
    </row>
    <row r="1488" spans="1:72">
      <c r="A1488" t="s">
        <v>1773</v>
      </c>
      <c r="B1488" t="s">
        <v>39</v>
      </c>
      <c r="C1488">
        <v>2021</v>
      </c>
      <c r="D1488" t="s">
        <v>218</v>
      </c>
      <c r="E1488">
        <v>4</v>
      </c>
      <c r="G1488" t="s">
        <v>262</v>
      </c>
      <c r="H1488" t="s">
        <v>1751</v>
      </c>
      <c r="I1488">
        <v>42902702094</v>
      </c>
      <c r="J1488">
        <v>2730113275</v>
      </c>
      <c r="K1488">
        <v>1935236078</v>
      </c>
      <c r="L1488">
        <v>2496054030</v>
      </c>
      <c r="M1488">
        <v>2496054030</v>
      </c>
      <c r="N1488">
        <v>22896823473</v>
      </c>
      <c r="O1488">
        <v>21458885592</v>
      </c>
      <c r="P1488">
        <v>6541424309</v>
      </c>
      <c r="Q1488">
        <v>6541424309</v>
      </c>
      <c r="R1488">
        <v>7026592716</v>
      </c>
      <c r="S1488">
        <v>6541424309</v>
      </c>
      <c r="T1488">
        <v>6598711416</v>
      </c>
      <c r="U1488">
        <v>6598711416</v>
      </c>
      <c r="V1488">
        <v>6598711416</v>
      </c>
      <c r="W1488">
        <v>6974055723</v>
      </c>
      <c r="X1488">
        <v>6598711416</v>
      </c>
      <c r="Y1488">
        <v>4318</v>
      </c>
      <c r="Z1488">
        <v>246</v>
      </c>
      <c r="AA1488">
        <v>246</v>
      </c>
      <c r="AB1488">
        <v>6598711416</v>
      </c>
      <c r="AC1488">
        <v>2311349400</v>
      </c>
      <c r="AM1488">
        <v>14144312004</v>
      </c>
      <c r="AN1488">
        <v>6598711416</v>
      </c>
      <c r="AO1488">
        <v>6630177227</v>
      </c>
      <c r="AP1488">
        <v>6630177227</v>
      </c>
      <c r="AQ1488">
        <v>6306430721</v>
      </c>
      <c r="AR1488">
        <v>6306430721</v>
      </c>
      <c r="AS1488">
        <v>663672924</v>
      </c>
      <c r="AT1488">
        <v>6593101424</v>
      </c>
      <c r="AU1488">
        <v>6226312555</v>
      </c>
      <c r="AV1488">
        <v>6226312555</v>
      </c>
      <c r="AW1488">
        <v>6212036262</v>
      </c>
      <c r="AX1488">
        <v>6598711416</v>
      </c>
      <c r="AY1488">
        <v>6598711416</v>
      </c>
      <c r="AZ1488">
        <v>7015479849</v>
      </c>
      <c r="BB1488">
        <v>183346350</v>
      </c>
      <c r="BD1488">
        <v>42902702094</v>
      </c>
      <c r="BE1488">
        <v>42902702094</v>
      </c>
      <c r="BF1488">
        <v>1</v>
      </c>
      <c r="BG1488">
        <v>1</v>
      </c>
      <c r="BI1488">
        <v>6598711416</v>
      </c>
      <c r="BK1488">
        <v>6916768616</v>
      </c>
      <c r="BL1488">
        <v>6541424309</v>
      </c>
      <c r="BM1488">
        <v>6541424309</v>
      </c>
      <c r="BN1488">
        <v>4127641711</v>
      </c>
      <c r="BQ1488">
        <v>246</v>
      </c>
      <c r="BR1488">
        <v>3801</v>
      </c>
      <c r="BS1488">
        <v>246</v>
      </c>
      <c r="BT1488">
        <v>133</v>
      </c>
    </row>
    <row r="1489" spans="1:72">
      <c r="A1489" t="s">
        <v>1774</v>
      </c>
      <c r="B1489" t="s">
        <v>40</v>
      </c>
      <c r="C1489">
        <v>2021</v>
      </c>
      <c r="D1489" t="s">
        <v>212</v>
      </c>
      <c r="E1489">
        <v>4</v>
      </c>
      <c r="G1489" t="s">
        <v>264</v>
      </c>
      <c r="H1489" t="s">
        <v>1751</v>
      </c>
      <c r="I1489">
        <v>169139889168</v>
      </c>
      <c r="J1489">
        <v>2770620556</v>
      </c>
      <c r="K1489">
        <v>2738258215</v>
      </c>
      <c r="L1489">
        <v>3384363659</v>
      </c>
      <c r="M1489">
        <v>3384363659</v>
      </c>
      <c r="N1489">
        <v>34760928829</v>
      </c>
      <c r="O1489">
        <v>32043018720</v>
      </c>
      <c r="P1489">
        <v>12637689436</v>
      </c>
      <c r="Q1489">
        <v>12637689436</v>
      </c>
      <c r="R1489">
        <v>14300120177</v>
      </c>
      <c r="S1489">
        <v>12637689436</v>
      </c>
      <c r="T1489">
        <v>12629420598</v>
      </c>
      <c r="U1489">
        <v>12629420598</v>
      </c>
      <c r="V1489">
        <v>12629420598</v>
      </c>
      <c r="W1489">
        <v>12801265503</v>
      </c>
      <c r="X1489">
        <v>12629420598</v>
      </c>
      <c r="Y1489">
        <v>5183</v>
      </c>
      <c r="Z1489">
        <v>277</v>
      </c>
      <c r="AA1489">
        <v>277</v>
      </c>
      <c r="AB1489">
        <v>12629420598</v>
      </c>
      <c r="AC1489">
        <v>3063826721</v>
      </c>
      <c r="AM1489">
        <v>15952105924</v>
      </c>
      <c r="AN1489">
        <v>12629420598</v>
      </c>
      <c r="AO1489">
        <v>12629168208</v>
      </c>
      <c r="AP1489">
        <v>12629168208</v>
      </c>
      <c r="AQ1489">
        <v>12856292139</v>
      </c>
      <c r="AR1489">
        <v>12856292139</v>
      </c>
      <c r="AS1489">
        <v>740979570</v>
      </c>
      <c r="AT1489">
        <v>12594128831</v>
      </c>
      <c r="AU1489">
        <v>12115662720</v>
      </c>
      <c r="AV1489">
        <v>12115662720</v>
      </c>
      <c r="AW1489">
        <v>11880262564</v>
      </c>
      <c r="AX1489">
        <v>12629420598</v>
      </c>
      <c r="AY1489">
        <v>12629420598</v>
      </c>
      <c r="AZ1489">
        <v>13749716651</v>
      </c>
      <c r="BB1489">
        <v>411722000</v>
      </c>
      <c r="BD1489">
        <v>169139889168</v>
      </c>
      <c r="BE1489">
        <v>169139889168</v>
      </c>
      <c r="BF1489">
        <v>1</v>
      </c>
      <c r="BG1489">
        <v>1</v>
      </c>
      <c r="BI1489">
        <v>12629420598</v>
      </c>
      <c r="BK1489">
        <v>12809534341</v>
      </c>
      <c r="BL1489">
        <v>12637689436</v>
      </c>
      <c r="BM1489">
        <v>12637689436</v>
      </c>
      <c r="BN1489">
        <v>9124753963</v>
      </c>
      <c r="BQ1489">
        <v>277</v>
      </c>
      <c r="BR1489">
        <v>4396</v>
      </c>
      <c r="BS1489">
        <v>277</v>
      </c>
      <c r="BT1489">
        <v>213</v>
      </c>
    </row>
    <row r="1490" spans="1:72">
      <c r="A1490" t="s">
        <v>1775</v>
      </c>
      <c r="B1490" t="s">
        <v>41</v>
      </c>
      <c r="C1490">
        <v>2021</v>
      </c>
      <c r="D1490" t="s">
        <v>215</v>
      </c>
      <c r="E1490">
        <v>5</v>
      </c>
      <c r="G1490" t="s">
        <v>266</v>
      </c>
      <c r="H1490" t="s">
        <v>1751</v>
      </c>
      <c r="I1490">
        <v>102105674548</v>
      </c>
      <c r="J1490">
        <v>5825342320</v>
      </c>
      <c r="K1490">
        <v>4471924531</v>
      </c>
      <c r="L1490">
        <v>6439525680</v>
      </c>
      <c r="M1490">
        <v>6439525680</v>
      </c>
      <c r="N1490">
        <v>46441935338</v>
      </c>
      <c r="O1490">
        <v>29925471759</v>
      </c>
      <c r="P1490">
        <v>15551458237</v>
      </c>
      <c r="Q1490">
        <v>15551458237</v>
      </c>
      <c r="R1490">
        <v>17148736585</v>
      </c>
      <c r="S1490">
        <v>15551458237</v>
      </c>
      <c r="T1490">
        <v>15411440675</v>
      </c>
      <c r="U1490">
        <v>15411440675</v>
      </c>
      <c r="V1490">
        <v>15411440675</v>
      </c>
      <c r="W1490">
        <v>16319128584</v>
      </c>
      <c r="X1490">
        <v>15411440675</v>
      </c>
      <c r="Y1490">
        <v>5763</v>
      </c>
      <c r="Z1490">
        <v>385</v>
      </c>
      <c r="AA1490">
        <v>385</v>
      </c>
      <c r="AB1490">
        <v>15411440675</v>
      </c>
      <c r="AC1490">
        <v>3205012101</v>
      </c>
      <c r="AM1490">
        <v>17819739719</v>
      </c>
      <c r="AN1490">
        <v>15411440675</v>
      </c>
      <c r="AO1490">
        <v>15660330693</v>
      </c>
      <c r="AP1490">
        <v>15660330693</v>
      </c>
      <c r="AQ1490">
        <v>14038521053</v>
      </c>
      <c r="AR1490">
        <v>14038521053</v>
      </c>
      <c r="AS1490">
        <v>3470664952</v>
      </c>
      <c r="AT1490">
        <v>15392034617</v>
      </c>
      <c r="AU1490">
        <v>14018890721</v>
      </c>
      <c r="AV1490">
        <v>14018890721</v>
      </c>
      <c r="AW1490">
        <v>14021034038</v>
      </c>
      <c r="AX1490">
        <v>15411440675</v>
      </c>
      <c r="AY1490">
        <v>15411440675</v>
      </c>
      <c r="AZ1490">
        <v>16276327835</v>
      </c>
      <c r="BB1490">
        <v>3283087000</v>
      </c>
      <c r="BD1490">
        <v>102105674548</v>
      </c>
      <c r="BE1490">
        <v>102105674548</v>
      </c>
      <c r="BF1490">
        <v>1</v>
      </c>
      <c r="BG1490">
        <v>1</v>
      </c>
      <c r="BI1490">
        <v>15411440675</v>
      </c>
      <c r="BK1490">
        <v>16459146146</v>
      </c>
      <c r="BL1490">
        <v>15551458237</v>
      </c>
      <c r="BM1490">
        <v>15551458237</v>
      </c>
      <c r="BN1490">
        <v>7899933186</v>
      </c>
      <c r="BQ1490">
        <v>385</v>
      </c>
      <c r="BR1490">
        <v>3761</v>
      </c>
      <c r="BS1490">
        <v>385</v>
      </c>
      <c r="BT1490">
        <v>208</v>
      </c>
    </row>
    <row r="1491" spans="1:72">
      <c r="A1491" t="s">
        <v>1776</v>
      </c>
      <c r="B1491" t="s">
        <v>42</v>
      </c>
      <c r="C1491">
        <v>2021</v>
      </c>
      <c r="D1491" t="s">
        <v>218</v>
      </c>
      <c r="E1491">
        <v>3</v>
      </c>
      <c r="G1491" t="s">
        <v>268</v>
      </c>
      <c r="H1491" t="s">
        <v>1751</v>
      </c>
      <c r="I1491">
        <v>71077702888</v>
      </c>
      <c r="J1491">
        <v>3805808614</v>
      </c>
      <c r="K1491">
        <v>1866385958</v>
      </c>
      <c r="L1491">
        <v>4574282231</v>
      </c>
      <c r="M1491">
        <v>4574282231</v>
      </c>
      <c r="N1491">
        <v>43087709064</v>
      </c>
      <c r="O1491">
        <v>39604596425</v>
      </c>
      <c r="P1491">
        <v>9266116524</v>
      </c>
      <c r="Q1491">
        <v>9266116524</v>
      </c>
      <c r="R1491">
        <v>9553262651</v>
      </c>
      <c r="S1491">
        <v>9266116524</v>
      </c>
      <c r="T1491">
        <v>9071609265</v>
      </c>
      <c r="U1491">
        <v>9071609265</v>
      </c>
      <c r="V1491">
        <v>9071609265</v>
      </c>
      <c r="W1491">
        <v>9212834076</v>
      </c>
      <c r="X1491">
        <v>9071609265</v>
      </c>
      <c r="Y1491">
        <v>3356</v>
      </c>
      <c r="Z1491">
        <v>271</v>
      </c>
      <c r="AA1491">
        <v>271</v>
      </c>
      <c r="AB1491">
        <v>9071609265</v>
      </c>
      <c r="AC1491">
        <v>2100094947</v>
      </c>
      <c r="AM1491">
        <v>27701800043</v>
      </c>
      <c r="AN1491">
        <v>9071609265</v>
      </c>
      <c r="AO1491">
        <v>8550956498</v>
      </c>
      <c r="AP1491">
        <v>8550956498</v>
      </c>
      <c r="AQ1491">
        <v>8927797563</v>
      </c>
      <c r="AR1491">
        <v>8927797563</v>
      </c>
      <c r="AS1491">
        <v>1380919633</v>
      </c>
      <c r="AT1491">
        <v>9068857786</v>
      </c>
      <c r="AU1491">
        <v>8766550964</v>
      </c>
      <c r="AV1491">
        <v>8766550964</v>
      </c>
      <c r="AW1491">
        <v>8631124113</v>
      </c>
      <c r="AX1491">
        <v>9071609265</v>
      </c>
      <c r="AY1491">
        <v>9071609265</v>
      </c>
      <c r="AZ1491">
        <v>9986084048</v>
      </c>
      <c r="BB1491">
        <v>770022000</v>
      </c>
      <c r="BD1491">
        <v>71077702888</v>
      </c>
      <c r="BE1491">
        <v>71077702888</v>
      </c>
      <c r="BF1491">
        <v>1</v>
      </c>
      <c r="BG1491">
        <v>1</v>
      </c>
      <c r="BI1491">
        <v>9071609265</v>
      </c>
      <c r="BK1491">
        <v>9407341335</v>
      </c>
      <c r="BL1491">
        <v>9266116524</v>
      </c>
      <c r="BM1491">
        <v>9266116524</v>
      </c>
      <c r="BN1491">
        <v>5350955560</v>
      </c>
      <c r="BQ1491">
        <v>271</v>
      </c>
      <c r="BR1491">
        <v>1999</v>
      </c>
      <c r="BS1491">
        <v>271</v>
      </c>
      <c r="BT1491">
        <v>167</v>
      </c>
    </row>
    <row r="1492" spans="1:72">
      <c r="A1492" t="s">
        <v>2031</v>
      </c>
      <c r="B1492" t="s">
        <v>269</v>
      </c>
      <c r="C1492">
        <v>2021</v>
      </c>
      <c r="D1492" t="s">
        <v>215</v>
      </c>
      <c r="E1492">
        <v>6</v>
      </c>
      <c r="G1492" t="s">
        <v>270</v>
      </c>
      <c r="H1492" t="s">
        <v>1751</v>
      </c>
      <c r="I1492">
        <v>230963223804</v>
      </c>
      <c r="J1492">
        <v>19119837210</v>
      </c>
      <c r="K1492">
        <v>10150253809</v>
      </c>
      <c r="L1492">
        <v>19733639720</v>
      </c>
      <c r="M1492">
        <v>19733639720</v>
      </c>
      <c r="N1492">
        <v>178670034528</v>
      </c>
      <c r="O1492">
        <v>110779735464</v>
      </c>
      <c r="P1492">
        <v>50443572765</v>
      </c>
      <c r="Q1492">
        <v>50443572765</v>
      </c>
      <c r="R1492">
        <v>56294028037</v>
      </c>
      <c r="S1492">
        <v>50443572765</v>
      </c>
      <c r="T1492">
        <v>47729800304</v>
      </c>
      <c r="U1492">
        <v>47729800304</v>
      </c>
      <c r="V1492">
        <v>47729800304</v>
      </c>
      <c r="W1492">
        <v>51255506286</v>
      </c>
      <c r="X1492">
        <v>47729800304</v>
      </c>
      <c r="Y1492">
        <v>10492</v>
      </c>
      <c r="Z1492">
        <v>1046</v>
      </c>
      <c r="AA1492">
        <v>1046</v>
      </c>
      <c r="AB1492">
        <v>47729800304</v>
      </c>
      <c r="AC1492">
        <v>6284766680</v>
      </c>
      <c r="AM1492">
        <v>59172666198</v>
      </c>
      <c r="AN1492">
        <v>47729800304</v>
      </c>
      <c r="AO1492">
        <v>51684332425</v>
      </c>
      <c r="AP1492">
        <v>51684332425</v>
      </c>
      <c r="AQ1492">
        <v>45594866833</v>
      </c>
      <c r="AR1492">
        <v>45594866833</v>
      </c>
      <c r="AS1492">
        <v>16235059350</v>
      </c>
      <c r="AT1492">
        <v>47623174069</v>
      </c>
      <c r="AU1492">
        <v>45161795033</v>
      </c>
      <c r="AV1492">
        <v>45161795033</v>
      </c>
      <c r="AW1492">
        <v>44883069345</v>
      </c>
      <c r="AX1492">
        <v>47729800304</v>
      </c>
      <c r="AY1492">
        <v>47729800304</v>
      </c>
      <c r="AZ1492">
        <v>50839570071</v>
      </c>
      <c r="BB1492">
        <v>11442801000</v>
      </c>
      <c r="BD1492">
        <v>230963223804</v>
      </c>
      <c r="BE1492">
        <v>230963223804</v>
      </c>
      <c r="BF1492">
        <v>1</v>
      </c>
      <c r="BG1492">
        <v>1</v>
      </c>
      <c r="BI1492">
        <v>47729800304</v>
      </c>
      <c r="BK1492">
        <v>53969278747</v>
      </c>
      <c r="BL1492">
        <v>50443572765</v>
      </c>
      <c r="BM1492">
        <v>50443572765</v>
      </c>
      <c r="BN1492">
        <v>21920680599</v>
      </c>
      <c r="BQ1492">
        <v>1046</v>
      </c>
      <c r="BR1492">
        <v>4858</v>
      </c>
      <c r="BS1492">
        <v>1046</v>
      </c>
      <c r="BT1492">
        <v>1434</v>
      </c>
    </row>
    <row r="1493" spans="1:72">
      <c r="A1493" t="s">
        <v>1777</v>
      </c>
      <c r="B1493" t="s">
        <v>44</v>
      </c>
      <c r="C1493">
        <v>2021</v>
      </c>
      <c r="D1493" t="s">
        <v>215</v>
      </c>
      <c r="E1493">
        <v>3</v>
      </c>
      <c r="G1493" t="s">
        <v>272</v>
      </c>
      <c r="H1493" t="s">
        <v>1751</v>
      </c>
      <c r="I1493">
        <v>109333927334</v>
      </c>
      <c r="J1493">
        <v>1871251719</v>
      </c>
      <c r="K1493">
        <v>1571249202</v>
      </c>
      <c r="L1493">
        <v>3752533384</v>
      </c>
      <c r="M1493">
        <v>3752533384</v>
      </c>
      <c r="N1493">
        <v>41417791462</v>
      </c>
      <c r="O1493">
        <v>16018836204</v>
      </c>
      <c r="P1493">
        <v>8799973217</v>
      </c>
      <c r="Q1493">
        <v>8799973217</v>
      </c>
      <c r="R1493">
        <v>10658621559</v>
      </c>
      <c r="S1493">
        <v>8799973217</v>
      </c>
      <c r="T1493">
        <v>8513995507</v>
      </c>
      <c r="U1493">
        <v>8513995507</v>
      </c>
      <c r="V1493">
        <v>8513995507</v>
      </c>
      <c r="W1493">
        <v>8792399382</v>
      </c>
      <c r="X1493">
        <v>8513995507</v>
      </c>
      <c r="Y1493">
        <v>2708</v>
      </c>
      <c r="Z1493">
        <v>254</v>
      </c>
      <c r="AA1493">
        <v>254</v>
      </c>
      <c r="AB1493">
        <v>8513995507</v>
      </c>
      <c r="AC1493">
        <v>1515095932</v>
      </c>
      <c r="AM1493">
        <v>16598665322</v>
      </c>
      <c r="AN1493">
        <v>8513995507</v>
      </c>
      <c r="AO1493">
        <v>8951730166</v>
      </c>
      <c r="AP1493">
        <v>8951730166</v>
      </c>
      <c r="AQ1493">
        <v>8677776867</v>
      </c>
      <c r="AR1493">
        <v>8677776867</v>
      </c>
      <c r="AS1493">
        <v>1535726762</v>
      </c>
      <c r="AT1493">
        <v>8512285732</v>
      </c>
      <c r="AU1493">
        <v>8179739084</v>
      </c>
      <c r="AV1493">
        <v>8179739084</v>
      </c>
      <c r="AW1493">
        <v>8068787339</v>
      </c>
      <c r="AX1493">
        <v>8513995507</v>
      </c>
      <c r="AY1493">
        <v>8513995507</v>
      </c>
      <c r="AZ1493">
        <v>9747224385</v>
      </c>
      <c r="BB1493">
        <v>1012227000</v>
      </c>
      <c r="BD1493">
        <v>109333927334</v>
      </c>
      <c r="BE1493">
        <v>109333927334</v>
      </c>
      <c r="BF1493">
        <v>1</v>
      </c>
      <c r="BG1493">
        <v>1</v>
      </c>
      <c r="BI1493">
        <v>8513995507</v>
      </c>
      <c r="BK1493">
        <v>9078377092</v>
      </c>
      <c r="BL1493">
        <v>8799973217</v>
      </c>
      <c r="BM1493">
        <v>8799973217</v>
      </c>
      <c r="BN1493">
        <v>5326372263</v>
      </c>
      <c r="BQ1493">
        <v>254</v>
      </c>
      <c r="BR1493">
        <v>1931</v>
      </c>
      <c r="BS1493">
        <v>254</v>
      </c>
      <c r="BT1493">
        <v>226</v>
      </c>
    </row>
    <row r="1494" spans="1:72">
      <c r="A1494" t="s">
        <v>1778</v>
      </c>
      <c r="B1494" t="s">
        <v>45</v>
      </c>
      <c r="C1494">
        <v>2021</v>
      </c>
      <c r="D1494" t="s">
        <v>231</v>
      </c>
      <c r="E1494">
        <v>3</v>
      </c>
      <c r="G1494" t="s">
        <v>274</v>
      </c>
      <c r="H1494" t="s">
        <v>1751</v>
      </c>
      <c r="I1494">
        <v>97528726667</v>
      </c>
      <c r="J1494">
        <v>8183628654</v>
      </c>
      <c r="K1494">
        <v>2615766556</v>
      </c>
      <c r="L1494">
        <v>4094863121</v>
      </c>
      <c r="M1494">
        <v>4094863121</v>
      </c>
      <c r="N1494">
        <v>28528492534</v>
      </c>
      <c r="O1494">
        <v>24505870084</v>
      </c>
      <c r="P1494">
        <v>7718723888</v>
      </c>
      <c r="Q1494">
        <v>7718723888</v>
      </c>
      <c r="R1494">
        <v>8729412952</v>
      </c>
      <c r="S1494">
        <v>7718723888</v>
      </c>
      <c r="T1494">
        <v>7776411382</v>
      </c>
      <c r="U1494">
        <v>7776411382</v>
      </c>
      <c r="V1494">
        <v>7776411382</v>
      </c>
      <c r="W1494">
        <v>8017705772</v>
      </c>
      <c r="X1494">
        <v>7776411382</v>
      </c>
      <c r="Y1494">
        <v>2807</v>
      </c>
      <c r="Z1494">
        <v>209</v>
      </c>
      <c r="AA1494">
        <v>209</v>
      </c>
      <c r="AB1494">
        <v>7776411382</v>
      </c>
      <c r="AC1494">
        <v>1613503014</v>
      </c>
      <c r="AM1494">
        <v>18564804585</v>
      </c>
      <c r="AN1494">
        <v>7776411382</v>
      </c>
      <c r="AO1494">
        <v>8011088872</v>
      </c>
      <c r="AP1494">
        <v>8011088872</v>
      </c>
      <c r="AQ1494">
        <v>8088354832</v>
      </c>
      <c r="AR1494">
        <v>8088354832</v>
      </c>
      <c r="AS1494">
        <v>1015334560</v>
      </c>
      <c r="AT1494">
        <v>7776259430</v>
      </c>
      <c r="AU1494">
        <v>7485360271</v>
      </c>
      <c r="AV1494">
        <v>7485360271</v>
      </c>
      <c r="AW1494">
        <v>7751490580</v>
      </c>
      <c r="AX1494">
        <v>7776411382</v>
      </c>
      <c r="AY1494">
        <v>7776411382</v>
      </c>
      <c r="AZ1494">
        <v>8683346512</v>
      </c>
      <c r="BB1494">
        <v>892500000</v>
      </c>
      <c r="BD1494">
        <v>97528726667</v>
      </c>
      <c r="BE1494">
        <v>97528726667</v>
      </c>
      <c r="BF1494">
        <v>1</v>
      </c>
      <c r="BG1494">
        <v>1</v>
      </c>
      <c r="BI1494">
        <v>7776411382</v>
      </c>
      <c r="BK1494">
        <v>7960018278</v>
      </c>
      <c r="BL1494">
        <v>7718723888</v>
      </c>
      <c r="BM1494">
        <v>7718723888</v>
      </c>
      <c r="BN1494">
        <v>4603961168</v>
      </c>
      <c r="BQ1494">
        <v>209</v>
      </c>
      <c r="BR1494">
        <v>2020</v>
      </c>
      <c r="BS1494">
        <v>209</v>
      </c>
      <c r="BT1494">
        <v>105</v>
      </c>
    </row>
    <row r="1495" spans="1:72">
      <c r="A1495" t="s">
        <v>1779</v>
      </c>
      <c r="B1495" t="s">
        <v>46</v>
      </c>
      <c r="C1495">
        <v>2021</v>
      </c>
      <c r="D1495" t="s">
        <v>215</v>
      </c>
      <c r="E1495">
        <v>4</v>
      </c>
      <c r="G1495" t="s">
        <v>276</v>
      </c>
      <c r="H1495" t="s">
        <v>1751</v>
      </c>
      <c r="I1495">
        <v>45451235676</v>
      </c>
      <c r="J1495">
        <v>5759759273</v>
      </c>
      <c r="K1495">
        <v>2439682736</v>
      </c>
      <c r="L1495">
        <v>3574482638</v>
      </c>
      <c r="M1495">
        <v>3574482638</v>
      </c>
      <c r="N1495">
        <v>38551158865</v>
      </c>
      <c r="O1495">
        <v>29555318061</v>
      </c>
      <c r="P1495">
        <v>10947234111</v>
      </c>
      <c r="Q1495">
        <v>10947234111</v>
      </c>
      <c r="R1495">
        <v>11107970596</v>
      </c>
      <c r="S1495">
        <v>10947234111</v>
      </c>
      <c r="T1495">
        <v>10800694456</v>
      </c>
      <c r="U1495">
        <v>10800694456</v>
      </c>
      <c r="V1495">
        <v>10800694456</v>
      </c>
      <c r="W1495">
        <v>11480980132</v>
      </c>
      <c r="X1495">
        <v>10800694456</v>
      </c>
      <c r="Y1495">
        <v>4833</v>
      </c>
      <c r="Z1495">
        <v>290</v>
      </c>
      <c r="AA1495">
        <v>290</v>
      </c>
      <c r="AB1495">
        <v>10800694456</v>
      </c>
      <c r="AC1495">
        <v>2551716643</v>
      </c>
      <c r="AM1495">
        <v>17637341163</v>
      </c>
      <c r="AN1495">
        <v>10800694456</v>
      </c>
      <c r="AO1495">
        <v>11193246487</v>
      </c>
      <c r="AP1495">
        <v>11193246487</v>
      </c>
      <c r="AQ1495">
        <v>10545418403</v>
      </c>
      <c r="AR1495">
        <v>10545418403</v>
      </c>
      <c r="AS1495">
        <v>2192803482</v>
      </c>
      <c r="AT1495">
        <v>10797550133</v>
      </c>
      <c r="AU1495">
        <v>10296904739</v>
      </c>
      <c r="AV1495">
        <v>10296904739</v>
      </c>
      <c r="AW1495">
        <v>10393821916</v>
      </c>
      <c r="AX1495">
        <v>10800694456</v>
      </c>
      <c r="AY1495">
        <v>10800694456</v>
      </c>
      <c r="AZ1495">
        <v>11545000509</v>
      </c>
      <c r="BB1495">
        <v>1322333000</v>
      </c>
      <c r="BD1495">
        <v>45451235676</v>
      </c>
      <c r="BE1495">
        <v>45451235676</v>
      </c>
      <c r="BF1495">
        <v>1</v>
      </c>
      <c r="BG1495">
        <v>1</v>
      </c>
      <c r="BI1495">
        <v>10800694456</v>
      </c>
      <c r="BK1495">
        <v>11627519787</v>
      </c>
      <c r="BL1495">
        <v>10947234111</v>
      </c>
      <c r="BM1495">
        <v>10947234111</v>
      </c>
      <c r="BN1495">
        <v>5942440894</v>
      </c>
      <c r="BQ1495">
        <v>290</v>
      </c>
      <c r="BR1495">
        <v>3452</v>
      </c>
      <c r="BS1495">
        <v>290</v>
      </c>
      <c r="BT1495">
        <v>226</v>
      </c>
    </row>
    <row r="1496" spans="1:72">
      <c r="A1496" t="s">
        <v>1780</v>
      </c>
      <c r="B1496" t="s">
        <v>47</v>
      </c>
      <c r="C1496">
        <v>2021</v>
      </c>
      <c r="D1496" t="s">
        <v>218</v>
      </c>
      <c r="E1496">
        <v>5</v>
      </c>
      <c r="G1496" t="s">
        <v>278</v>
      </c>
      <c r="H1496" t="s">
        <v>1751</v>
      </c>
      <c r="I1496">
        <v>176245719448</v>
      </c>
      <c r="J1496">
        <v>2294470304</v>
      </c>
      <c r="K1496">
        <v>2091541155</v>
      </c>
      <c r="L1496">
        <v>9623213194</v>
      </c>
      <c r="M1496">
        <v>9623213194</v>
      </c>
      <c r="N1496">
        <v>36255472637</v>
      </c>
      <c r="O1496">
        <v>34328461738</v>
      </c>
      <c r="P1496">
        <v>12182648367</v>
      </c>
      <c r="Q1496">
        <v>12182648367</v>
      </c>
      <c r="R1496">
        <v>12441730677</v>
      </c>
      <c r="S1496">
        <v>12182648367</v>
      </c>
      <c r="T1496">
        <v>11522323163</v>
      </c>
      <c r="U1496">
        <v>11522323163</v>
      </c>
      <c r="V1496">
        <v>11522323163</v>
      </c>
      <c r="W1496">
        <v>12122621354</v>
      </c>
      <c r="X1496">
        <v>11522323163</v>
      </c>
      <c r="Y1496">
        <v>6287</v>
      </c>
      <c r="Z1496">
        <v>333</v>
      </c>
      <c r="AA1496">
        <v>333</v>
      </c>
      <c r="AB1496">
        <v>11522323163</v>
      </c>
      <c r="AC1496">
        <v>3742147603</v>
      </c>
      <c r="AM1496">
        <v>30251560836</v>
      </c>
      <c r="AN1496">
        <v>11522323163</v>
      </c>
      <c r="AO1496">
        <v>11642020269</v>
      </c>
      <c r="AP1496">
        <v>11642020269</v>
      </c>
      <c r="AQ1496">
        <v>11281440233</v>
      </c>
      <c r="AR1496">
        <v>11281440233</v>
      </c>
      <c r="AS1496">
        <v>1545865715</v>
      </c>
      <c r="AT1496">
        <v>11519263329</v>
      </c>
      <c r="AU1496">
        <v>10758551272</v>
      </c>
      <c r="AV1496">
        <v>10758551272</v>
      </c>
      <c r="AW1496">
        <v>10587332997</v>
      </c>
      <c r="AX1496">
        <v>11522323163</v>
      </c>
      <c r="AY1496">
        <v>11522323163</v>
      </c>
      <c r="AZ1496">
        <v>12589144279</v>
      </c>
      <c r="BB1496">
        <v>1425438000</v>
      </c>
      <c r="BD1496">
        <v>176245719448</v>
      </c>
      <c r="BE1496">
        <v>176245719448</v>
      </c>
      <c r="BF1496">
        <v>1</v>
      </c>
      <c r="BG1496">
        <v>1</v>
      </c>
      <c r="BI1496">
        <v>11522323163</v>
      </c>
      <c r="BK1496">
        <v>12782946558</v>
      </c>
      <c r="BL1496">
        <v>12182648367</v>
      </c>
      <c r="BM1496">
        <v>12182648367</v>
      </c>
      <c r="BN1496">
        <v>7141020020</v>
      </c>
      <c r="BQ1496">
        <v>333</v>
      </c>
      <c r="BR1496">
        <v>4364</v>
      </c>
      <c r="BS1496">
        <v>333</v>
      </c>
      <c r="BT1496">
        <v>176</v>
      </c>
    </row>
    <row r="1497" spans="1:72">
      <c r="A1497" t="s">
        <v>1781</v>
      </c>
      <c r="B1497" t="s">
        <v>48</v>
      </c>
      <c r="C1497">
        <v>2021</v>
      </c>
      <c r="D1497" t="s">
        <v>231</v>
      </c>
      <c r="E1497">
        <v>5</v>
      </c>
      <c r="G1497" t="s">
        <v>280</v>
      </c>
      <c r="H1497" t="s">
        <v>1751</v>
      </c>
      <c r="I1497">
        <v>109923674233</v>
      </c>
      <c r="J1497">
        <v>7694421851</v>
      </c>
      <c r="K1497">
        <v>3575572556</v>
      </c>
      <c r="L1497">
        <v>5458617325</v>
      </c>
      <c r="M1497">
        <v>5458617325</v>
      </c>
      <c r="N1497">
        <v>56154131486</v>
      </c>
      <c r="O1497">
        <v>44660513700</v>
      </c>
      <c r="P1497">
        <v>18534230900</v>
      </c>
      <c r="Q1497">
        <v>18534230900</v>
      </c>
      <c r="R1497">
        <v>18794366808</v>
      </c>
      <c r="S1497">
        <v>18534230900</v>
      </c>
      <c r="T1497">
        <v>18153632326</v>
      </c>
      <c r="U1497">
        <v>18153632326</v>
      </c>
      <c r="V1497">
        <v>18153632326</v>
      </c>
      <c r="W1497">
        <v>19003804282</v>
      </c>
      <c r="X1497">
        <v>18153632326</v>
      </c>
      <c r="Y1497">
        <v>9537</v>
      </c>
      <c r="Z1497">
        <v>547</v>
      </c>
      <c r="AA1497">
        <v>547</v>
      </c>
      <c r="AB1497">
        <v>18153632326</v>
      </c>
      <c r="AC1497">
        <v>5392355510</v>
      </c>
      <c r="AM1497">
        <v>30110110830</v>
      </c>
      <c r="AN1497">
        <v>18153632326</v>
      </c>
      <c r="AO1497">
        <v>18506658706</v>
      </c>
      <c r="AP1497">
        <v>18506658706</v>
      </c>
      <c r="AQ1497">
        <v>18857495127</v>
      </c>
      <c r="AR1497">
        <v>18857495127</v>
      </c>
      <c r="AS1497">
        <v>3852766535</v>
      </c>
      <c r="AT1497">
        <v>18145309519</v>
      </c>
      <c r="AU1497">
        <v>17339745125</v>
      </c>
      <c r="AV1497">
        <v>17339745125</v>
      </c>
      <c r="AW1497">
        <v>17297122160</v>
      </c>
      <c r="AX1497">
        <v>18153632326</v>
      </c>
      <c r="AY1497">
        <v>18153632326</v>
      </c>
      <c r="AZ1497">
        <v>19527520693</v>
      </c>
      <c r="BB1497">
        <v>2258117000</v>
      </c>
      <c r="BD1497">
        <v>109923674233</v>
      </c>
      <c r="BE1497">
        <v>109923674233</v>
      </c>
      <c r="BF1497">
        <v>1</v>
      </c>
      <c r="BG1497">
        <v>1</v>
      </c>
      <c r="BI1497">
        <v>18153632326</v>
      </c>
      <c r="BK1497">
        <v>19384402856</v>
      </c>
      <c r="BL1497">
        <v>18534230900</v>
      </c>
      <c r="BM1497">
        <v>18534230900</v>
      </c>
      <c r="BN1497">
        <v>10983298046</v>
      </c>
      <c r="BQ1497">
        <v>547</v>
      </c>
      <c r="BR1497">
        <v>7260</v>
      </c>
      <c r="BS1497">
        <v>547</v>
      </c>
      <c r="BT1497">
        <v>304</v>
      </c>
    </row>
    <row r="1498" spans="1:72">
      <c r="A1498" t="s">
        <v>1782</v>
      </c>
      <c r="B1498" t="s">
        <v>49</v>
      </c>
      <c r="C1498">
        <v>2021</v>
      </c>
      <c r="D1498" t="s">
        <v>228</v>
      </c>
      <c r="E1498">
        <v>7</v>
      </c>
      <c r="G1498" t="s">
        <v>282</v>
      </c>
      <c r="H1498" t="s">
        <v>1751</v>
      </c>
      <c r="I1498">
        <v>123507619023</v>
      </c>
      <c r="J1498">
        <v>26858810071</v>
      </c>
      <c r="K1498">
        <v>11514899265</v>
      </c>
      <c r="L1498">
        <v>15646270697</v>
      </c>
      <c r="M1498">
        <v>15646270697</v>
      </c>
      <c r="N1498">
        <v>137032659305</v>
      </c>
      <c r="O1498">
        <v>93788310329</v>
      </c>
      <c r="P1498">
        <v>62222994275</v>
      </c>
      <c r="Q1498">
        <v>25202900322</v>
      </c>
      <c r="R1498">
        <v>70359904037</v>
      </c>
      <c r="S1498">
        <v>62222994275</v>
      </c>
      <c r="T1498">
        <v>58732473046</v>
      </c>
      <c r="U1498">
        <v>24483676385</v>
      </c>
      <c r="V1498">
        <v>58732473046</v>
      </c>
      <c r="W1498">
        <v>60193808481</v>
      </c>
      <c r="X1498">
        <v>24483676385</v>
      </c>
      <c r="Y1498">
        <v>12222</v>
      </c>
      <c r="Z1498">
        <v>1408</v>
      </c>
      <c r="AA1498">
        <v>1408</v>
      </c>
      <c r="AB1498">
        <v>58732473046</v>
      </c>
      <c r="AC1498">
        <v>6941425869</v>
      </c>
      <c r="AD1498">
        <v>58732473046</v>
      </c>
      <c r="AE1498">
        <v>34248796661</v>
      </c>
      <c r="AF1498">
        <v>1478</v>
      </c>
      <c r="AG1498">
        <v>1478</v>
      </c>
      <c r="AH1498">
        <v>1478</v>
      </c>
      <c r="AI1498">
        <v>37020093953</v>
      </c>
      <c r="AJ1498">
        <v>34248796661</v>
      </c>
      <c r="AK1498">
        <v>12762182428</v>
      </c>
      <c r="AL1498">
        <v>25621833285</v>
      </c>
      <c r="AM1498">
        <v>50103847224</v>
      </c>
      <c r="AN1498">
        <v>58732473046</v>
      </c>
      <c r="AO1498">
        <v>62357126135</v>
      </c>
      <c r="AP1498">
        <v>62357126135</v>
      </c>
      <c r="AQ1498">
        <v>61696055136</v>
      </c>
      <c r="AR1498">
        <v>31341334455</v>
      </c>
      <c r="AS1498">
        <v>6364979150</v>
      </c>
      <c r="AT1498">
        <v>58600814620</v>
      </c>
      <c r="AU1498">
        <v>57047809117</v>
      </c>
      <c r="AV1498">
        <v>23135239430</v>
      </c>
      <c r="AW1498">
        <v>58243342188</v>
      </c>
      <c r="AX1498">
        <v>58732473046</v>
      </c>
      <c r="AY1498">
        <v>24483676385</v>
      </c>
      <c r="AZ1498">
        <v>61373881013</v>
      </c>
      <c r="BA1498">
        <v>12396805671</v>
      </c>
      <c r="BB1498">
        <v>4202536000</v>
      </c>
      <c r="BC1498">
        <v>29987090000</v>
      </c>
      <c r="BD1498">
        <v>123507619023</v>
      </c>
      <c r="BE1498">
        <v>92040318322</v>
      </c>
      <c r="BF1498">
        <v>1</v>
      </c>
      <c r="BG1498">
        <v>1</v>
      </c>
      <c r="BH1498">
        <v>1</v>
      </c>
      <c r="BI1498">
        <v>58732473046</v>
      </c>
      <c r="BJ1498">
        <v>30244477245</v>
      </c>
      <c r="BK1498">
        <v>63684329710</v>
      </c>
      <c r="BL1498">
        <v>62222994275</v>
      </c>
      <c r="BM1498">
        <v>31978517030</v>
      </c>
      <c r="BN1498">
        <v>15413429018</v>
      </c>
      <c r="BO1498">
        <v>31467300701</v>
      </c>
      <c r="BP1498">
        <v>30244477245</v>
      </c>
      <c r="BQ1498">
        <v>1408</v>
      </c>
      <c r="BR1498">
        <v>10101</v>
      </c>
      <c r="BS1498">
        <v>1408</v>
      </c>
      <c r="BT1498">
        <v>1821</v>
      </c>
    </row>
    <row r="1499" spans="1:72">
      <c r="A1499" t="s">
        <v>1783</v>
      </c>
      <c r="B1499" t="s">
        <v>50</v>
      </c>
      <c r="C1499">
        <v>2021</v>
      </c>
      <c r="D1499" t="s">
        <v>215</v>
      </c>
      <c r="E1499">
        <v>2</v>
      </c>
      <c r="G1499" t="s">
        <v>284</v>
      </c>
      <c r="H1499" t="s">
        <v>1751</v>
      </c>
      <c r="I1499">
        <v>19163780130</v>
      </c>
      <c r="J1499">
        <v>2215273952</v>
      </c>
      <c r="K1499">
        <v>1642606774</v>
      </c>
      <c r="L1499">
        <v>2534066169</v>
      </c>
      <c r="M1499">
        <v>2534066169</v>
      </c>
      <c r="N1499">
        <v>29871373785</v>
      </c>
      <c r="O1499">
        <v>18430660913</v>
      </c>
      <c r="P1499">
        <v>8397712144</v>
      </c>
      <c r="Q1499">
        <v>8397712144</v>
      </c>
      <c r="R1499">
        <v>8984585242</v>
      </c>
      <c r="S1499">
        <v>8397712144</v>
      </c>
      <c r="T1499">
        <v>8305426697</v>
      </c>
      <c r="U1499">
        <v>8305426697</v>
      </c>
      <c r="V1499">
        <v>8305426697</v>
      </c>
      <c r="W1499">
        <v>8597866238</v>
      </c>
      <c r="X1499">
        <v>8305426697</v>
      </c>
      <c r="Y1499">
        <v>2185</v>
      </c>
      <c r="Z1499">
        <v>206</v>
      </c>
      <c r="AA1499">
        <v>206</v>
      </c>
      <c r="AB1499">
        <v>8305426697</v>
      </c>
      <c r="AC1499">
        <v>1322427841</v>
      </c>
      <c r="AM1499">
        <v>11190893891</v>
      </c>
      <c r="AN1499">
        <v>8305426697</v>
      </c>
      <c r="AO1499">
        <v>8228392133</v>
      </c>
      <c r="AP1499">
        <v>8228392133</v>
      </c>
      <c r="AQ1499">
        <v>7226795615</v>
      </c>
      <c r="AR1499">
        <v>7226795615</v>
      </c>
      <c r="AS1499">
        <v>1511308627</v>
      </c>
      <c r="AT1499">
        <v>8283716112</v>
      </c>
      <c r="AU1499">
        <v>7774686278</v>
      </c>
      <c r="AV1499">
        <v>7774686278</v>
      </c>
      <c r="AW1499">
        <v>7528396840</v>
      </c>
      <c r="AX1499">
        <v>8305426697</v>
      </c>
      <c r="AY1499">
        <v>8305426697</v>
      </c>
      <c r="AZ1499">
        <v>8848593707.7229004</v>
      </c>
      <c r="BB1499">
        <v>1089998000</v>
      </c>
      <c r="BD1499">
        <v>19163780130</v>
      </c>
      <c r="BE1499">
        <v>19163780130</v>
      </c>
      <c r="BF1499">
        <v>1</v>
      </c>
      <c r="BG1499">
        <v>1</v>
      </c>
      <c r="BI1499">
        <v>8305426697</v>
      </c>
      <c r="BK1499">
        <v>8690151685</v>
      </c>
      <c r="BL1499">
        <v>8397712144</v>
      </c>
      <c r="BM1499">
        <v>8397712144</v>
      </c>
      <c r="BN1499">
        <v>3737634631</v>
      </c>
      <c r="BQ1499">
        <v>206</v>
      </c>
      <c r="BR1499">
        <v>1115</v>
      </c>
      <c r="BS1499">
        <v>206</v>
      </c>
      <c r="BT1499">
        <v>144</v>
      </c>
    </row>
    <row r="1500" spans="1:72">
      <c r="A1500" t="s">
        <v>1784</v>
      </c>
      <c r="B1500" t="s">
        <v>51</v>
      </c>
      <c r="C1500">
        <v>2021</v>
      </c>
      <c r="D1500" t="s">
        <v>212</v>
      </c>
      <c r="E1500">
        <v>2</v>
      </c>
      <c r="G1500" t="s">
        <v>286</v>
      </c>
      <c r="H1500" t="s">
        <v>1751</v>
      </c>
      <c r="I1500">
        <v>14558432334</v>
      </c>
      <c r="J1500">
        <v>1022723196</v>
      </c>
      <c r="K1500">
        <v>732638825</v>
      </c>
      <c r="L1500">
        <v>773415415</v>
      </c>
      <c r="M1500">
        <v>773415415</v>
      </c>
      <c r="N1500">
        <v>11300979177</v>
      </c>
      <c r="O1500">
        <v>10230205454</v>
      </c>
      <c r="P1500">
        <v>4291751577</v>
      </c>
      <c r="Q1500">
        <v>4291751577</v>
      </c>
      <c r="R1500">
        <v>4946566349</v>
      </c>
      <c r="S1500">
        <v>4291751577</v>
      </c>
      <c r="T1500">
        <v>4165038594</v>
      </c>
      <c r="U1500">
        <v>4165038594</v>
      </c>
      <c r="V1500">
        <v>4165038594</v>
      </c>
      <c r="W1500">
        <v>4219642358</v>
      </c>
      <c r="X1500">
        <v>4165038594</v>
      </c>
      <c r="Y1500">
        <v>1189</v>
      </c>
      <c r="Z1500">
        <v>140</v>
      </c>
      <c r="AA1500">
        <v>140</v>
      </c>
      <c r="AB1500">
        <v>4165038594</v>
      </c>
      <c r="AC1500">
        <v>699784024</v>
      </c>
      <c r="AM1500">
        <v>6062202010</v>
      </c>
      <c r="AN1500">
        <v>4165038594</v>
      </c>
      <c r="AO1500">
        <v>3885353738</v>
      </c>
      <c r="AP1500">
        <v>3885353738</v>
      </c>
      <c r="AQ1500">
        <v>4264643216</v>
      </c>
      <c r="AR1500">
        <v>4264643216</v>
      </c>
      <c r="AS1500">
        <v>150160581</v>
      </c>
      <c r="AT1500">
        <v>4162880510</v>
      </c>
      <c r="AU1500">
        <v>3668453832</v>
      </c>
      <c r="AV1500">
        <v>3668453832</v>
      </c>
      <c r="AW1500">
        <v>3621572159</v>
      </c>
      <c r="AX1500">
        <v>4165038594</v>
      </c>
      <c r="AY1500">
        <v>4165038594</v>
      </c>
      <c r="AZ1500">
        <v>4426162464</v>
      </c>
      <c r="BB1500">
        <v>120157000</v>
      </c>
      <c r="BD1500">
        <v>14558432334</v>
      </c>
      <c r="BE1500">
        <v>14558432334</v>
      </c>
      <c r="BF1500">
        <v>1</v>
      </c>
      <c r="BG1500">
        <v>1</v>
      </c>
      <c r="BI1500">
        <v>4165038594</v>
      </c>
      <c r="BK1500">
        <v>4346355341</v>
      </c>
      <c r="BL1500">
        <v>4291751577</v>
      </c>
      <c r="BM1500">
        <v>4291751577</v>
      </c>
      <c r="BN1500">
        <v>2718230175</v>
      </c>
      <c r="BQ1500">
        <v>140</v>
      </c>
      <c r="BR1500">
        <v>672</v>
      </c>
      <c r="BS1500">
        <v>140</v>
      </c>
      <c r="BT1500">
        <v>133</v>
      </c>
    </row>
    <row r="1501" spans="1:72">
      <c r="A1501" t="s">
        <v>1785</v>
      </c>
      <c r="B1501" t="s">
        <v>52</v>
      </c>
      <c r="C1501">
        <v>2021</v>
      </c>
      <c r="D1501" t="s">
        <v>228</v>
      </c>
      <c r="E1501">
        <v>6</v>
      </c>
      <c r="G1501" t="s">
        <v>288</v>
      </c>
      <c r="H1501" t="s">
        <v>1751</v>
      </c>
      <c r="I1501">
        <v>85917504276</v>
      </c>
      <c r="J1501">
        <v>27638165365</v>
      </c>
      <c r="K1501">
        <v>7910661606</v>
      </c>
      <c r="L1501">
        <v>10726209736</v>
      </c>
      <c r="M1501">
        <v>10726209736</v>
      </c>
      <c r="N1501">
        <v>94705335602</v>
      </c>
      <c r="O1501">
        <v>66328046376</v>
      </c>
      <c r="P1501">
        <v>47346952417</v>
      </c>
      <c r="Q1501">
        <v>19252830306</v>
      </c>
      <c r="R1501">
        <v>51632930645</v>
      </c>
      <c r="S1501">
        <v>47346952417</v>
      </c>
      <c r="T1501">
        <v>45270478262</v>
      </c>
      <c r="U1501">
        <v>19077759399</v>
      </c>
      <c r="V1501">
        <v>45270478262</v>
      </c>
      <c r="W1501">
        <v>46035318330</v>
      </c>
      <c r="X1501">
        <v>19077759399</v>
      </c>
      <c r="Y1501">
        <v>9039</v>
      </c>
      <c r="Z1501">
        <v>839</v>
      </c>
      <c r="AA1501">
        <v>839</v>
      </c>
      <c r="AB1501">
        <v>45270478262</v>
      </c>
      <c r="AC1501">
        <v>4900530183</v>
      </c>
      <c r="AD1501">
        <v>45270478262</v>
      </c>
      <c r="AE1501">
        <v>26192718863</v>
      </c>
      <c r="AF1501">
        <v>1018</v>
      </c>
      <c r="AG1501">
        <v>1018</v>
      </c>
      <c r="AH1501">
        <v>1018</v>
      </c>
      <c r="AI1501">
        <v>28094122111</v>
      </c>
      <c r="AJ1501">
        <v>26192718863</v>
      </c>
      <c r="AK1501">
        <v>10028205559</v>
      </c>
      <c r="AL1501">
        <v>23451285459</v>
      </c>
      <c r="AM1501">
        <v>43070290554</v>
      </c>
      <c r="AN1501">
        <v>45270478262</v>
      </c>
      <c r="AO1501">
        <v>47135693847</v>
      </c>
      <c r="AP1501">
        <v>47135693847</v>
      </c>
      <c r="AQ1501">
        <v>45354021091</v>
      </c>
      <c r="AR1501">
        <v>23482962921</v>
      </c>
      <c r="AS1501">
        <v>2984423423</v>
      </c>
      <c r="AT1501">
        <v>45204407849</v>
      </c>
      <c r="AU1501">
        <v>44154754395</v>
      </c>
      <c r="AV1501">
        <v>18148032826</v>
      </c>
      <c r="AW1501">
        <v>43547104955</v>
      </c>
      <c r="AX1501">
        <v>45270478262</v>
      </c>
      <c r="AY1501">
        <v>19077759399</v>
      </c>
      <c r="AZ1501">
        <v>46369480312</v>
      </c>
      <c r="BA1501">
        <v>9449791258</v>
      </c>
      <c r="BB1501">
        <v>2209001000</v>
      </c>
      <c r="BC1501">
        <v>21804943000</v>
      </c>
      <c r="BD1501">
        <v>85917504276</v>
      </c>
      <c r="BE1501">
        <v>61851020617</v>
      </c>
      <c r="BF1501">
        <v>1</v>
      </c>
      <c r="BG1501">
        <v>1</v>
      </c>
      <c r="BH1501">
        <v>1</v>
      </c>
      <c r="BI1501">
        <v>45270478262</v>
      </c>
      <c r="BJ1501">
        <v>23501938154</v>
      </c>
      <c r="BK1501">
        <v>48111792485</v>
      </c>
      <c r="BL1501">
        <v>47346952417</v>
      </c>
      <c r="BM1501">
        <v>23845014263</v>
      </c>
      <c r="BN1501">
        <v>11840330877</v>
      </c>
      <c r="BO1501">
        <v>24066483659</v>
      </c>
      <c r="BP1501">
        <v>23501938154</v>
      </c>
      <c r="BQ1501">
        <v>839</v>
      </c>
      <c r="BR1501">
        <v>7929</v>
      </c>
      <c r="BS1501">
        <v>839</v>
      </c>
      <c r="BT1501">
        <v>1377</v>
      </c>
    </row>
    <row r="1502" spans="1:72">
      <c r="A1502" t="s">
        <v>1786</v>
      </c>
      <c r="B1502" t="s">
        <v>53</v>
      </c>
      <c r="C1502">
        <v>2021</v>
      </c>
      <c r="D1502" t="s">
        <v>228</v>
      </c>
      <c r="E1502">
        <v>6</v>
      </c>
      <c r="G1502" t="s">
        <v>290</v>
      </c>
      <c r="H1502" t="s">
        <v>1751</v>
      </c>
      <c r="I1502">
        <v>130416359150</v>
      </c>
      <c r="J1502">
        <v>32929185082</v>
      </c>
      <c r="K1502">
        <v>15136582047</v>
      </c>
      <c r="L1502">
        <v>19527509245</v>
      </c>
      <c r="M1502">
        <v>19527509245</v>
      </c>
      <c r="N1502">
        <v>178645123486</v>
      </c>
      <c r="O1502">
        <v>132546123061</v>
      </c>
      <c r="P1502">
        <v>59597142238</v>
      </c>
      <c r="Q1502">
        <v>25610255568</v>
      </c>
      <c r="R1502">
        <v>67812516529</v>
      </c>
      <c r="S1502">
        <v>59597142238</v>
      </c>
      <c r="T1502">
        <v>58734317483</v>
      </c>
      <c r="U1502">
        <v>25894937246</v>
      </c>
      <c r="V1502">
        <v>58734317483</v>
      </c>
      <c r="W1502">
        <v>60718973033</v>
      </c>
      <c r="X1502">
        <v>25894937246</v>
      </c>
      <c r="Y1502">
        <v>10111</v>
      </c>
      <c r="Z1502">
        <v>1039</v>
      </c>
      <c r="AA1502">
        <v>1039</v>
      </c>
      <c r="AB1502">
        <v>58734317483</v>
      </c>
      <c r="AC1502">
        <v>5944146214</v>
      </c>
      <c r="AD1502">
        <v>58734317483</v>
      </c>
      <c r="AE1502">
        <v>32839380237</v>
      </c>
      <c r="AF1502">
        <v>1125</v>
      </c>
      <c r="AG1502">
        <v>1125</v>
      </c>
      <c r="AH1502">
        <v>1125</v>
      </c>
      <c r="AI1502">
        <v>33986886670</v>
      </c>
      <c r="AJ1502">
        <v>32839380237</v>
      </c>
      <c r="AK1502">
        <v>11785753202</v>
      </c>
      <c r="AL1502">
        <v>28489544997</v>
      </c>
      <c r="AM1502">
        <v>71885553737</v>
      </c>
      <c r="AN1502">
        <v>58734317483</v>
      </c>
      <c r="AO1502">
        <v>65280866280</v>
      </c>
      <c r="AP1502">
        <v>65280866280</v>
      </c>
      <c r="AQ1502">
        <v>57246746909</v>
      </c>
      <c r="AR1502">
        <v>30411434954</v>
      </c>
      <c r="AS1502">
        <v>6899908081</v>
      </c>
      <c r="AT1502">
        <v>58642213007</v>
      </c>
      <c r="AU1502">
        <v>57441438362</v>
      </c>
      <c r="AV1502">
        <v>24789969166</v>
      </c>
      <c r="AW1502">
        <v>56911781429</v>
      </c>
      <c r="AX1502">
        <v>58734317483</v>
      </c>
      <c r="AY1502">
        <v>25894937246</v>
      </c>
      <c r="AZ1502">
        <v>60717878472</v>
      </c>
      <c r="BA1502">
        <v>12534843276</v>
      </c>
      <c r="BB1502">
        <v>7070089700</v>
      </c>
      <c r="BC1502">
        <v>27625402000</v>
      </c>
      <c r="BD1502">
        <v>130416359150</v>
      </c>
      <c r="BE1502">
        <v>97149924103</v>
      </c>
      <c r="BF1502">
        <v>1</v>
      </c>
      <c r="BG1502">
        <v>1</v>
      </c>
      <c r="BH1502">
        <v>1</v>
      </c>
      <c r="BI1502">
        <v>58734317483</v>
      </c>
      <c r="BJ1502">
        <v>28539840243</v>
      </c>
      <c r="BK1502">
        <v>61581797788</v>
      </c>
      <c r="BL1502">
        <v>59597142238</v>
      </c>
      <c r="BM1502">
        <v>31057301995</v>
      </c>
      <c r="BN1502">
        <v>15664468305</v>
      </c>
      <c r="BO1502">
        <v>33266435047</v>
      </c>
      <c r="BP1502">
        <v>28539840243</v>
      </c>
      <c r="BQ1502">
        <v>1039</v>
      </c>
      <c r="BR1502">
        <v>7773</v>
      </c>
      <c r="BS1502">
        <v>1039</v>
      </c>
      <c r="BT1502">
        <v>1527</v>
      </c>
    </row>
    <row r="1503" spans="1:72">
      <c r="A1503" t="s">
        <v>1787</v>
      </c>
      <c r="B1503" t="s">
        <v>54</v>
      </c>
      <c r="C1503">
        <v>2021</v>
      </c>
      <c r="D1503" t="s">
        <v>228</v>
      </c>
      <c r="E1503">
        <v>4</v>
      </c>
      <c r="G1503" t="s">
        <v>292</v>
      </c>
      <c r="H1503" t="s">
        <v>1751</v>
      </c>
      <c r="I1503">
        <v>91344373741</v>
      </c>
      <c r="J1503">
        <v>22759906810</v>
      </c>
      <c r="K1503">
        <v>6857495393</v>
      </c>
      <c r="L1503">
        <v>10880302817</v>
      </c>
      <c r="M1503">
        <v>10880302817</v>
      </c>
      <c r="N1503">
        <v>84794875804</v>
      </c>
      <c r="O1503">
        <v>55575243630</v>
      </c>
      <c r="P1503">
        <v>35819145124</v>
      </c>
      <c r="Q1503">
        <v>12488527575</v>
      </c>
      <c r="R1503">
        <v>37921075129</v>
      </c>
      <c r="S1503">
        <v>35819145124</v>
      </c>
      <c r="T1503">
        <v>35623492367</v>
      </c>
      <c r="U1503">
        <v>12498707571</v>
      </c>
      <c r="V1503">
        <v>35623492367</v>
      </c>
      <c r="W1503">
        <v>36116844448</v>
      </c>
      <c r="X1503">
        <v>12498707571</v>
      </c>
      <c r="Y1503">
        <v>4928</v>
      </c>
      <c r="Z1503">
        <v>637</v>
      </c>
      <c r="AA1503">
        <v>637</v>
      </c>
      <c r="AB1503">
        <v>35623492367</v>
      </c>
      <c r="AC1503">
        <v>2563150156</v>
      </c>
      <c r="AD1503">
        <v>35623492367</v>
      </c>
      <c r="AE1503">
        <v>23124784796</v>
      </c>
      <c r="AF1503">
        <v>1230</v>
      </c>
      <c r="AG1503">
        <v>1230</v>
      </c>
      <c r="AH1503">
        <v>1230</v>
      </c>
      <c r="AI1503">
        <v>23330617549</v>
      </c>
      <c r="AJ1503">
        <v>23124784796</v>
      </c>
      <c r="AK1503">
        <v>9141773287</v>
      </c>
      <c r="AL1503">
        <v>21024633901</v>
      </c>
      <c r="AM1503">
        <v>33412107722</v>
      </c>
      <c r="AN1503">
        <v>35623492367</v>
      </c>
      <c r="AO1503">
        <v>36320280026</v>
      </c>
      <c r="AP1503">
        <v>36320280026</v>
      </c>
      <c r="AQ1503">
        <v>35543716795</v>
      </c>
      <c r="AR1503">
        <v>16365824060</v>
      </c>
      <c r="AS1503">
        <v>2238113479</v>
      </c>
      <c r="AT1503">
        <v>35550049780</v>
      </c>
      <c r="AU1503">
        <v>34910194269</v>
      </c>
      <c r="AV1503">
        <v>11923739754</v>
      </c>
      <c r="AW1503">
        <v>34684470787</v>
      </c>
      <c r="AX1503">
        <v>35623492367</v>
      </c>
      <c r="AY1503">
        <v>12498707571</v>
      </c>
      <c r="AZ1503">
        <v>36629280035</v>
      </c>
      <c r="BA1503">
        <v>7963707788</v>
      </c>
      <c r="BB1503">
        <v>1745000000</v>
      </c>
      <c r="BC1503">
        <v>19539000000</v>
      </c>
      <c r="BD1503">
        <v>91344373741</v>
      </c>
      <c r="BE1503">
        <v>62591772914</v>
      </c>
      <c r="BF1503">
        <v>1</v>
      </c>
      <c r="BG1503">
        <v>1</v>
      </c>
      <c r="BH1503">
        <v>1</v>
      </c>
      <c r="BI1503">
        <v>35623492367</v>
      </c>
      <c r="BJ1503">
        <v>19551328891</v>
      </c>
      <c r="BK1503">
        <v>36312497205</v>
      </c>
      <c r="BL1503">
        <v>35819145124</v>
      </c>
      <c r="BM1503">
        <v>16267816233</v>
      </c>
      <c r="BN1503">
        <v>8128194813</v>
      </c>
      <c r="BO1503">
        <v>28752600827</v>
      </c>
      <c r="BP1503">
        <v>19551328891</v>
      </c>
      <c r="BQ1503">
        <v>637</v>
      </c>
      <c r="BR1503">
        <v>3984</v>
      </c>
      <c r="BS1503">
        <v>637</v>
      </c>
      <c r="BT1503">
        <v>1444</v>
      </c>
    </row>
    <row r="1504" spans="1:72">
      <c r="A1504" t="s">
        <v>1788</v>
      </c>
      <c r="B1504" t="s">
        <v>55</v>
      </c>
      <c r="C1504">
        <v>2021</v>
      </c>
      <c r="D1504" t="s">
        <v>228</v>
      </c>
      <c r="E1504">
        <v>4</v>
      </c>
      <c r="G1504" t="s">
        <v>294</v>
      </c>
      <c r="H1504" t="s">
        <v>1751</v>
      </c>
      <c r="I1504">
        <v>80183200213</v>
      </c>
      <c r="J1504">
        <v>26864586823</v>
      </c>
      <c r="K1504">
        <v>6181984188</v>
      </c>
      <c r="L1504">
        <v>8372634414</v>
      </c>
      <c r="M1504">
        <v>8372634414</v>
      </c>
      <c r="N1504">
        <v>88009196085</v>
      </c>
      <c r="O1504">
        <v>53310749040</v>
      </c>
      <c r="P1504">
        <v>44031507953</v>
      </c>
      <c r="Q1504">
        <v>14150410837</v>
      </c>
      <c r="R1504">
        <v>46743123985</v>
      </c>
      <c r="S1504">
        <v>44031507953</v>
      </c>
      <c r="T1504">
        <v>39827674410</v>
      </c>
      <c r="U1504">
        <v>14274014098</v>
      </c>
      <c r="V1504">
        <v>39827674410</v>
      </c>
      <c r="W1504">
        <v>40497627124</v>
      </c>
      <c r="X1504">
        <v>14274014098</v>
      </c>
      <c r="Y1504">
        <v>4637</v>
      </c>
      <c r="Z1504">
        <v>777</v>
      </c>
      <c r="AA1504">
        <v>777</v>
      </c>
      <c r="AB1504">
        <v>39827674410</v>
      </c>
      <c r="AC1504">
        <v>2690104356</v>
      </c>
      <c r="AD1504">
        <v>39827674410</v>
      </c>
      <c r="AE1504">
        <v>25553660312</v>
      </c>
      <c r="AF1504">
        <v>920</v>
      </c>
      <c r="AG1504">
        <v>920</v>
      </c>
      <c r="AH1504">
        <v>920</v>
      </c>
      <c r="AI1504">
        <v>29881097116</v>
      </c>
      <c r="AJ1504">
        <v>25553660312</v>
      </c>
      <c r="AK1504">
        <v>9967979641</v>
      </c>
      <c r="AL1504">
        <v>32262928787</v>
      </c>
      <c r="AM1504">
        <v>35385786190</v>
      </c>
      <c r="AN1504">
        <v>39827674410</v>
      </c>
      <c r="AO1504">
        <v>42148786805</v>
      </c>
      <c r="AP1504">
        <v>42148786805</v>
      </c>
      <c r="AQ1504">
        <v>36651402920</v>
      </c>
      <c r="AR1504">
        <v>17114240693</v>
      </c>
      <c r="AS1504">
        <v>2792207762</v>
      </c>
      <c r="AT1504">
        <v>39774036723</v>
      </c>
      <c r="AU1504">
        <v>39134595379</v>
      </c>
      <c r="AV1504">
        <v>13660317578</v>
      </c>
      <c r="AW1504">
        <v>39693099295</v>
      </c>
      <c r="AX1504">
        <v>39827674410</v>
      </c>
      <c r="AY1504">
        <v>14274014098</v>
      </c>
      <c r="AZ1504">
        <v>42396628219</v>
      </c>
      <c r="BA1504">
        <v>9137329197</v>
      </c>
      <c r="BB1504">
        <v>1723505000</v>
      </c>
      <c r="BC1504">
        <v>20955283000</v>
      </c>
      <c r="BD1504">
        <v>80183200213</v>
      </c>
      <c r="BE1504">
        <v>44335271426</v>
      </c>
      <c r="BF1504">
        <v>1</v>
      </c>
      <c r="BG1504">
        <v>1</v>
      </c>
      <c r="BH1504">
        <v>1</v>
      </c>
      <c r="BI1504">
        <v>39827674410</v>
      </c>
      <c r="BJ1504">
        <v>22927148761</v>
      </c>
      <c r="BK1504">
        <v>44701460667</v>
      </c>
      <c r="BL1504">
        <v>44031507953</v>
      </c>
      <c r="BM1504">
        <v>21104359192</v>
      </c>
      <c r="BN1504">
        <v>8656915828</v>
      </c>
      <c r="BO1504">
        <v>35847928787</v>
      </c>
      <c r="BP1504">
        <v>22927148761</v>
      </c>
      <c r="BQ1504">
        <v>777</v>
      </c>
      <c r="BR1504">
        <v>3752</v>
      </c>
      <c r="BS1504">
        <v>777</v>
      </c>
      <c r="BT1504">
        <v>1290</v>
      </c>
    </row>
    <row r="1505" spans="1:72">
      <c r="A1505" t="s">
        <v>1789</v>
      </c>
      <c r="B1505" t="s">
        <v>56</v>
      </c>
      <c r="C1505">
        <v>2021</v>
      </c>
      <c r="D1505" t="s">
        <v>228</v>
      </c>
      <c r="E1505">
        <v>7</v>
      </c>
      <c r="G1505" t="s">
        <v>296</v>
      </c>
      <c r="H1505" t="s">
        <v>1751</v>
      </c>
      <c r="I1505">
        <v>109582459071</v>
      </c>
      <c r="J1505">
        <v>30704480707</v>
      </c>
      <c r="K1505">
        <v>11515810395</v>
      </c>
      <c r="L1505">
        <v>15069402382</v>
      </c>
      <c r="M1505">
        <v>15069402382</v>
      </c>
      <c r="N1505">
        <v>143540081547</v>
      </c>
      <c r="O1505">
        <v>100794375033</v>
      </c>
      <c r="P1505">
        <v>57763368880</v>
      </c>
      <c r="Q1505">
        <v>24803704648</v>
      </c>
      <c r="R1505">
        <v>61153012652</v>
      </c>
      <c r="S1505">
        <v>57763368880</v>
      </c>
      <c r="T1505">
        <v>55889116928</v>
      </c>
      <c r="U1505">
        <v>24574223396</v>
      </c>
      <c r="V1505">
        <v>55889116928</v>
      </c>
      <c r="W1505">
        <v>56951689669</v>
      </c>
      <c r="X1505">
        <v>24574223396</v>
      </c>
      <c r="Y1505">
        <v>10817</v>
      </c>
      <c r="Z1505">
        <v>1024</v>
      </c>
      <c r="AA1505">
        <v>1024</v>
      </c>
      <c r="AB1505">
        <v>55889116928</v>
      </c>
      <c r="AC1505">
        <v>5943849809</v>
      </c>
      <c r="AD1505">
        <v>55889116928</v>
      </c>
      <c r="AE1505">
        <v>31314893532</v>
      </c>
      <c r="AF1505">
        <v>1070</v>
      </c>
      <c r="AG1505">
        <v>1070</v>
      </c>
      <c r="AH1505">
        <v>1070</v>
      </c>
      <c r="AI1505">
        <v>32959664232</v>
      </c>
      <c r="AJ1505">
        <v>31314893532</v>
      </c>
      <c r="AK1505">
        <v>10763023902</v>
      </c>
      <c r="AL1505">
        <v>28390460634</v>
      </c>
      <c r="AM1505">
        <v>53099803131</v>
      </c>
      <c r="AN1505">
        <v>55889116928</v>
      </c>
      <c r="AO1505">
        <v>58091401195</v>
      </c>
      <c r="AP1505">
        <v>58091401195</v>
      </c>
      <c r="AQ1505">
        <v>56529105764</v>
      </c>
      <c r="AR1505">
        <v>29706513041</v>
      </c>
      <c r="AS1505">
        <v>6062341966</v>
      </c>
      <c r="AT1505">
        <v>55784394096</v>
      </c>
      <c r="AU1505">
        <v>54206818817</v>
      </c>
      <c r="AV1505">
        <v>23119665192</v>
      </c>
      <c r="AW1505">
        <v>54825124717</v>
      </c>
      <c r="AX1505">
        <v>55889116928</v>
      </c>
      <c r="AY1505">
        <v>24574223396</v>
      </c>
      <c r="AZ1505">
        <v>57962065972</v>
      </c>
      <c r="BA1505">
        <v>11800202037</v>
      </c>
      <c r="BB1505">
        <v>4182275000</v>
      </c>
      <c r="BC1505">
        <v>26684906255</v>
      </c>
      <c r="BD1505">
        <v>109582459071</v>
      </c>
      <c r="BE1505">
        <v>78871998437</v>
      </c>
      <c r="BF1505">
        <v>1</v>
      </c>
      <c r="BG1505">
        <v>1</v>
      </c>
      <c r="BH1505">
        <v>1</v>
      </c>
      <c r="BI1505">
        <v>55889116928</v>
      </c>
      <c r="BJ1505">
        <v>28459604626</v>
      </c>
      <c r="BK1505">
        <v>58825941621</v>
      </c>
      <c r="BL1505">
        <v>57763368880</v>
      </c>
      <c r="BM1505">
        <v>29303764254</v>
      </c>
      <c r="BN1505">
        <v>14382314966</v>
      </c>
      <c r="BO1505">
        <v>30710460634</v>
      </c>
      <c r="BP1505">
        <v>28459604626</v>
      </c>
      <c r="BQ1505">
        <v>1024</v>
      </c>
      <c r="BR1505">
        <v>8863</v>
      </c>
      <c r="BS1505">
        <v>1024</v>
      </c>
      <c r="BT1505">
        <v>1512</v>
      </c>
    </row>
    <row r="1506" spans="1:72">
      <c r="A1506" t="s">
        <v>1790</v>
      </c>
      <c r="B1506" t="s">
        <v>57</v>
      </c>
      <c r="C1506">
        <v>2021</v>
      </c>
      <c r="D1506" t="s">
        <v>228</v>
      </c>
      <c r="E1506">
        <v>5</v>
      </c>
      <c r="F1506" t="s">
        <v>2035</v>
      </c>
      <c r="G1506" t="s">
        <v>298</v>
      </c>
      <c r="H1506" t="s">
        <v>1751</v>
      </c>
      <c r="P1506">
        <v>47221161924</v>
      </c>
      <c r="Q1506">
        <v>18066501723</v>
      </c>
      <c r="S1506">
        <v>47221161924</v>
      </c>
      <c r="T1506">
        <v>44307072982</v>
      </c>
      <c r="U1506">
        <v>17470755154</v>
      </c>
      <c r="V1506">
        <v>44307072982</v>
      </c>
      <c r="W1506">
        <v>44976180024</v>
      </c>
      <c r="X1506">
        <v>17470755154</v>
      </c>
      <c r="Y1506">
        <v>7236</v>
      </c>
      <c r="Z1506">
        <v>745</v>
      </c>
      <c r="AA1506">
        <v>745</v>
      </c>
      <c r="AB1506">
        <v>44307072982</v>
      </c>
      <c r="AD1506">
        <v>44307072982</v>
      </c>
      <c r="AE1506">
        <v>26836317828</v>
      </c>
      <c r="AF1506">
        <v>1218</v>
      </c>
      <c r="AG1506">
        <v>1218</v>
      </c>
      <c r="AH1506">
        <v>1218</v>
      </c>
      <c r="AI1506">
        <v>29154660201</v>
      </c>
      <c r="AJ1506">
        <v>26836317828</v>
      </c>
      <c r="AK1506">
        <v>9748648550</v>
      </c>
      <c r="AL1506">
        <v>25900139039</v>
      </c>
      <c r="AU1506">
        <v>43105220786</v>
      </c>
      <c r="AV1506">
        <v>16628105254</v>
      </c>
      <c r="AX1506">
        <v>44307072982</v>
      </c>
      <c r="AY1506">
        <v>17470755154</v>
      </c>
      <c r="BE1506">
        <v>49561745308</v>
      </c>
      <c r="BJ1506">
        <v>25404783936</v>
      </c>
      <c r="BO1506">
        <v>28473624462</v>
      </c>
      <c r="BQ1506">
        <v>745</v>
      </c>
      <c r="BR1506">
        <v>5640</v>
      </c>
    </row>
    <row r="1507" spans="1:72">
      <c r="A1507" t="s">
        <v>1791</v>
      </c>
      <c r="B1507" t="s">
        <v>58</v>
      </c>
      <c r="C1507">
        <v>2021</v>
      </c>
      <c r="D1507" t="s">
        <v>231</v>
      </c>
      <c r="E1507">
        <v>6</v>
      </c>
      <c r="G1507" t="s">
        <v>300</v>
      </c>
      <c r="H1507" t="s">
        <v>1751</v>
      </c>
      <c r="I1507">
        <v>68560185065</v>
      </c>
      <c r="J1507">
        <v>4933680438</v>
      </c>
      <c r="K1507">
        <v>4269680221</v>
      </c>
      <c r="L1507">
        <v>5807452390</v>
      </c>
      <c r="M1507">
        <v>5807452390</v>
      </c>
      <c r="N1507">
        <v>54092835529</v>
      </c>
      <c r="O1507">
        <v>41919153070</v>
      </c>
      <c r="P1507">
        <v>18259059757</v>
      </c>
      <c r="Q1507">
        <v>18259059757</v>
      </c>
      <c r="R1507">
        <v>18845236937</v>
      </c>
      <c r="S1507">
        <v>18259059757</v>
      </c>
      <c r="T1507">
        <v>17985347395</v>
      </c>
      <c r="U1507">
        <v>17985347395</v>
      </c>
      <c r="V1507">
        <v>17985347395</v>
      </c>
      <c r="W1507">
        <v>18781725608</v>
      </c>
      <c r="X1507">
        <v>17985347395</v>
      </c>
      <c r="Y1507">
        <v>10118</v>
      </c>
      <c r="Z1507">
        <v>673</v>
      </c>
      <c r="AA1507">
        <v>673</v>
      </c>
      <c r="AB1507">
        <v>17985347395</v>
      </c>
      <c r="AC1507">
        <v>5699290597</v>
      </c>
      <c r="AM1507">
        <v>29011170110</v>
      </c>
      <c r="AN1507">
        <v>17985347395</v>
      </c>
      <c r="AO1507">
        <v>18257467221</v>
      </c>
      <c r="AP1507">
        <v>18257467221</v>
      </c>
      <c r="AQ1507">
        <v>18073488362</v>
      </c>
      <c r="AR1507">
        <v>18073488362</v>
      </c>
      <c r="AS1507">
        <v>2686797497</v>
      </c>
      <c r="AT1507">
        <v>17978536378</v>
      </c>
      <c r="AU1507">
        <v>17312996310</v>
      </c>
      <c r="AV1507">
        <v>17312996310</v>
      </c>
      <c r="AW1507">
        <v>18383918220</v>
      </c>
      <c r="AX1507">
        <v>17985347395</v>
      </c>
      <c r="AY1507">
        <v>17985347395</v>
      </c>
      <c r="AZ1507">
        <v>19722750321</v>
      </c>
      <c r="BB1507">
        <v>1951206000</v>
      </c>
      <c r="BD1507">
        <v>68560185065</v>
      </c>
      <c r="BE1507">
        <v>68560185065</v>
      </c>
      <c r="BF1507">
        <v>1</v>
      </c>
      <c r="BG1507">
        <v>1</v>
      </c>
      <c r="BI1507">
        <v>17985347395</v>
      </c>
      <c r="BK1507">
        <v>19055437970</v>
      </c>
      <c r="BL1507">
        <v>18259059757</v>
      </c>
      <c r="BM1507">
        <v>18259059757</v>
      </c>
      <c r="BN1507">
        <v>11943616219</v>
      </c>
      <c r="BQ1507">
        <v>673</v>
      </c>
      <c r="BR1507">
        <v>8558</v>
      </c>
      <c r="BS1507">
        <v>673</v>
      </c>
      <c r="BT1507">
        <v>314</v>
      </c>
    </row>
    <row r="1508" spans="1:72">
      <c r="A1508" t="s">
        <v>1792</v>
      </c>
      <c r="B1508" t="s">
        <v>59</v>
      </c>
      <c r="C1508">
        <v>2021</v>
      </c>
      <c r="D1508" t="s">
        <v>223</v>
      </c>
      <c r="E1508">
        <v>2</v>
      </c>
      <c r="G1508" t="s">
        <v>302</v>
      </c>
      <c r="H1508" t="s">
        <v>1751</v>
      </c>
      <c r="I1508">
        <v>55340275662</v>
      </c>
      <c r="J1508">
        <v>26642214645</v>
      </c>
      <c r="K1508">
        <v>9439989049</v>
      </c>
      <c r="L1508">
        <v>12028970781</v>
      </c>
      <c r="M1508">
        <v>12028970781</v>
      </c>
      <c r="N1508">
        <v>65739158285</v>
      </c>
      <c r="O1508">
        <v>43006514671</v>
      </c>
      <c r="P1508">
        <v>35704908608</v>
      </c>
      <c r="Q1508">
        <v>6375342033</v>
      </c>
      <c r="R1508">
        <v>41987512822</v>
      </c>
      <c r="S1508">
        <v>35704908608</v>
      </c>
      <c r="T1508">
        <v>35164286351</v>
      </c>
      <c r="U1508">
        <v>6144096503</v>
      </c>
      <c r="V1508">
        <v>35164286351</v>
      </c>
      <c r="W1508">
        <v>35524326796</v>
      </c>
      <c r="X1508">
        <v>6144096503</v>
      </c>
      <c r="Y1508">
        <v>1205</v>
      </c>
      <c r="Z1508">
        <v>380</v>
      </c>
      <c r="AA1508">
        <v>380</v>
      </c>
      <c r="AB1508">
        <v>35164286351</v>
      </c>
      <c r="AC1508">
        <v>702516700</v>
      </c>
      <c r="AD1508">
        <v>35164286351</v>
      </c>
      <c r="AE1508">
        <v>29020189848</v>
      </c>
      <c r="AF1508">
        <v>1137</v>
      </c>
      <c r="AG1508">
        <v>1137</v>
      </c>
      <c r="AH1508">
        <v>1137</v>
      </c>
      <c r="AI1508">
        <v>29329566575</v>
      </c>
      <c r="AJ1508">
        <v>29020189848</v>
      </c>
      <c r="AK1508">
        <v>9710556403</v>
      </c>
      <c r="AL1508">
        <v>25650622240</v>
      </c>
      <c r="AM1508">
        <v>30109239861</v>
      </c>
      <c r="AN1508">
        <v>35164286351</v>
      </c>
      <c r="AO1508">
        <v>36089993163</v>
      </c>
      <c r="AP1508">
        <v>36089993163</v>
      </c>
      <c r="AQ1508">
        <v>34108934838</v>
      </c>
      <c r="AR1508">
        <v>9342875083</v>
      </c>
      <c r="AS1508">
        <v>2360591043</v>
      </c>
      <c r="AT1508">
        <v>35092276515</v>
      </c>
      <c r="AU1508">
        <v>34621229639</v>
      </c>
      <c r="AV1508">
        <v>5770495313</v>
      </c>
      <c r="AW1508">
        <v>35294580199</v>
      </c>
      <c r="AX1508">
        <v>35164286351</v>
      </c>
      <c r="AY1508">
        <v>6144096503</v>
      </c>
      <c r="AZ1508">
        <v>36304645386</v>
      </c>
      <c r="BA1508">
        <v>11323645739</v>
      </c>
      <c r="BB1508">
        <v>2336627000</v>
      </c>
      <c r="BC1508">
        <v>24885349000</v>
      </c>
      <c r="BD1508">
        <v>55340275662</v>
      </c>
      <c r="BE1508">
        <v>28527408689</v>
      </c>
      <c r="BF1508">
        <v>1</v>
      </c>
      <c r="BG1508">
        <v>1</v>
      </c>
      <c r="BH1508">
        <v>1</v>
      </c>
      <c r="BI1508">
        <v>35164286351</v>
      </c>
      <c r="BJ1508">
        <v>25471344516</v>
      </c>
      <c r="BK1508">
        <v>36064949053</v>
      </c>
      <c r="BL1508">
        <v>35704908608</v>
      </c>
      <c r="BM1508">
        <v>10233564092</v>
      </c>
      <c r="BN1508">
        <v>3400502532</v>
      </c>
      <c r="BO1508">
        <v>26812866973</v>
      </c>
      <c r="BP1508">
        <v>25471344516</v>
      </c>
      <c r="BQ1508">
        <v>380</v>
      </c>
      <c r="BR1508">
        <v>974</v>
      </c>
      <c r="BS1508">
        <v>380</v>
      </c>
      <c r="BT1508">
        <v>1171</v>
      </c>
    </row>
    <row r="1509" spans="1:72">
      <c r="A1509" t="s">
        <v>1793</v>
      </c>
      <c r="B1509" t="s">
        <v>60</v>
      </c>
      <c r="C1509">
        <v>2021</v>
      </c>
      <c r="D1509" t="s">
        <v>207</v>
      </c>
      <c r="E1509">
        <v>7</v>
      </c>
      <c r="F1509" t="s">
        <v>2035</v>
      </c>
      <c r="G1509" t="s">
        <v>304</v>
      </c>
      <c r="H1509" t="s">
        <v>1751</v>
      </c>
      <c r="P1509">
        <v>114908589336</v>
      </c>
      <c r="Q1509">
        <v>64755681478</v>
      </c>
      <c r="S1509">
        <v>114908589336</v>
      </c>
      <c r="T1509">
        <v>109630780201</v>
      </c>
      <c r="U1509">
        <v>61506481965</v>
      </c>
      <c r="V1509">
        <v>109630780201</v>
      </c>
      <c r="W1509">
        <v>115530153134</v>
      </c>
      <c r="X1509">
        <v>61506481965</v>
      </c>
      <c r="Y1509">
        <v>15771</v>
      </c>
      <c r="Z1509">
        <v>2324</v>
      </c>
      <c r="AA1509">
        <v>2324</v>
      </c>
      <c r="AB1509">
        <v>109630780201</v>
      </c>
      <c r="AD1509">
        <v>109630780201</v>
      </c>
      <c r="AE1509">
        <v>48124298236</v>
      </c>
      <c r="AF1509">
        <v>1926</v>
      </c>
      <c r="AG1509">
        <v>1926</v>
      </c>
      <c r="AH1509">
        <v>1926</v>
      </c>
      <c r="AI1509">
        <v>50152907858</v>
      </c>
      <c r="AJ1509">
        <v>48124298236</v>
      </c>
      <c r="AK1509">
        <v>18504154996</v>
      </c>
      <c r="AL1509">
        <v>39316664651</v>
      </c>
      <c r="AU1509">
        <v>107434566338</v>
      </c>
      <c r="AV1509">
        <v>59633815318</v>
      </c>
      <c r="AX1509">
        <v>109630780201</v>
      </c>
      <c r="AY1509">
        <v>61506481965</v>
      </c>
      <c r="BE1509">
        <v>167953539653</v>
      </c>
      <c r="BJ1509">
        <v>39754524653</v>
      </c>
      <c r="BO1509">
        <v>43727994066</v>
      </c>
      <c r="BQ1509">
        <v>2324</v>
      </c>
      <c r="BR1509">
        <v>9565</v>
      </c>
    </row>
    <row r="1510" spans="1:72">
      <c r="A1510" t="s">
        <v>1794</v>
      </c>
      <c r="B1510" t="s">
        <v>61</v>
      </c>
      <c r="C1510">
        <v>2021</v>
      </c>
      <c r="D1510" t="s">
        <v>212</v>
      </c>
      <c r="E1510">
        <v>4</v>
      </c>
      <c r="G1510" t="s">
        <v>306</v>
      </c>
      <c r="H1510" t="s">
        <v>1751</v>
      </c>
      <c r="I1510">
        <v>52864402347</v>
      </c>
      <c r="J1510">
        <v>3069605638</v>
      </c>
      <c r="K1510">
        <v>2482806154</v>
      </c>
      <c r="L1510">
        <v>2638020296</v>
      </c>
      <c r="M1510">
        <v>2638020296</v>
      </c>
      <c r="N1510">
        <v>21653446007</v>
      </c>
      <c r="O1510">
        <v>19936212309</v>
      </c>
      <c r="P1510">
        <v>8493667259</v>
      </c>
      <c r="Q1510">
        <v>8493667259</v>
      </c>
      <c r="R1510">
        <v>10123821617</v>
      </c>
      <c r="S1510">
        <v>8493667259</v>
      </c>
      <c r="T1510">
        <v>8712324875</v>
      </c>
      <c r="U1510">
        <v>8712324875</v>
      </c>
      <c r="V1510">
        <v>8712324875</v>
      </c>
      <c r="W1510">
        <v>8776506213</v>
      </c>
      <c r="X1510">
        <v>8712324875</v>
      </c>
      <c r="Y1510">
        <v>4001</v>
      </c>
      <c r="Z1510">
        <v>201</v>
      </c>
      <c r="AA1510">
        <v>201</v>
      </c>
      <c r="AB1510">
        <v>8712324875</v>
      </c>
      <c r="AC1510">
        <v>2406690449</v>
      </c>
      <c r="AM1510">
        <v>13023546826</v>
      </c>
      <c r="AN1510">
        <v>8712324875</v>
      </c>
      <c r="AO1510">
        <v>7914963875</v>
      </c>
      <c r="AP1510">
        <v>7914963875</v>
      </c>
      <c r="AQ1510">
        <v>8205972384</v>
      </c>
      <c r="AR1510">
        <v>8205972384</v>
      </c>
      <c r="AS1510">
        <v>161086474</v>
      </c>
      <c r="AT1510">
        <v>8708608690</v>
      </c>
      <c r="AU1510">
        <v>8271806017</v>
      </c>
      <c r="AV1510">
        <v>8271806017</v>
      </c>
      <c r="AW1510">
        <v>8234690171</v>
      </c>
      <c r="AX1510">
        <v>8712324875</v>
      </c>
      <c r="AY1510">
        <v>8712324875</v>
      </c>
      <c r="AZ1510">
        <v>9388654061</v>
      </c>
      <c r="BB1510">
        <v>115221000</v>
      </c>
      <c r="BD1510">
        <v>52864402347</v>
      </c>
      <c r="BE1510">
        <v>52864402347</v>
      </c>
      <c r="BF1510">
        <v>1</v>
      </c>
      <c r="BG1510">
        <v>1</v>
      </c>
      <c r="BI1510">
        <v>8712324875</v>
      </c>
      <c r="BK1510">
        <v>8557848597</v>
      </c>
      <c r="BL1510">
        <v>8493667259</v>
      </c>
      <c r="BM1510">
        <v>8493667259</v>
      </c>
      <c r="BN1510">
        <v>5614038850</v>
      </c>
      <c r="BQ1510">
        <v>201</v>
      </c>
      <c r="BR1510">
        <v>3703</v>
      </c>
      <c r="BS1510">
        <v>201</v>
      </c>
      <c r="BT1510">
        <v>152</v>
      </c>
    </row>
    <row r="1511" spans="1:72">
      <c r="A1511" t="s">
        <v>1795</v>
      </c>
      <c r="B1511" t="s">
        <v>62</v>
      </c>
      <c r="C1511">
        <v>2021</v>
      </c>
      <c r="D1511" t="s">
        <v>215</v>
      </c>
      <c r="E1511">
        <v>5</v>
      </c>
      <c r="G1511" t="s">
        <v>308</v>
      </c>
      <c r="H1511" t="s">
        <v>1751</v>
      </c>
      <c r="I1511">
        <v>47361455834</v>
      </c>
      <c r="J1511">
        <v>4171921813</v>
      </c>
      <c r="K1511">
        <v>2785548806</v>
      </c>
      <c r="L1511">
        <v>4873767070</v>
      </c>
      <c r="M1511">
        <v>4873767070</v>
      </c>
      <c r="N1511">
        <v>43159854663</v>
      </c>
      <c r="O1511">
        <v>27367572796</v>
      </c>
      <c r="P1511">
        <v>11611106864</v>
      </c>
      <c r="Q1511">
        <v>11611106864</v>
      </c>
      <c r="R1511">
        <v>12785134432</v>
      </c>
      <c r="S1511">
        <v>11611106864</v>
      </c>
      <c r="T1511">
        <v>11298119800</v>
      </c>
      <c r="U1511">
        <v>11298119800</v>
      </c>
      <c r="V1511">
        <v>11298119800</v>
      </c>
      <c r="W1511">
        <v>12000571794</v>
      </c>
      <c r="X1511">
        <v>11298119800</v>
      </c>
      <c r="Y1511">
        <v>5751</v>
      </c>
      <c r="Z1511">
        <v>353</v>
      </c>
      <c r="AA1511">
        <v>353</v>
      </c>
      <c r="AB1511">
        <v>11298119800</v>
      </c>
      <c r="AC1511">
        <v>3318708831</v>
      </c>
      <c r="AM1511">
        <v>19318638632</v>
      </c>
      <c r="AN1511">
        <v>11298119800</v>
      </c>
      <c r="AO1511">
        <v>12369488935</v>
      </c>
      <c r="AP1511">
        <v>12369488935</v>
      </c>
      <c r="AQ1511">
        <v>11452125363</v>
      </c>
      <c r="AR1511">
        <v>11452125363</v>
      </c>
      <c r="AS1511">
        <v>2853556479</v>
      </c>
      <c r="AT1511">
        <v>11276332043</v>
      </c>
      <c r="AU1511">
        <v>10489232799</v>
      </c>
      <c r="AV1511">
        <v>10489232799</v>
      </c>
      <c r="AW1511">
        <v>10636232438</v>
      </c>
      <c r="AX1511">
        <v>11298119800</v>
      </c>
      <c r="AY1511">
        <v>11298119800</v>
      </c>
      <c r="AZ1511">
        <v>12170929566</v>
      </c>
      <c r="BB1511">
        <v>1907000000</v>
      </c>
      <c r="BD1511">
        <v>47361455834</v>
      </c>
      <c r="BE1511">
        <v>47361455834</v>
      </c>
      <c r="BF1511">
        <v>1</v>
      </c>
      <c r="BG1511">
        <v>1</v>
      </c>
      <c r="BI1511">
        <v>11298119800</v>
      </c>
      <c r="BK1511">
        <v>12313558858</v>
      </c>
      <c r="BL1511">
        <v>11611106864</v>
      </c>
      <c r="BM1511">
        <v>11611106864</v>
      </c>
      <c r="BN1511">
        <v>6183592997</v>
      </c>
      <c r="BQ1511">
        <v>353</v>
      </c>
      <c r="BR1511">
        <v>4060</v>
      </c>
      <c r="BS1511">
        <v>353</v>
      </c>
      <c r="BT1511">
        <v>242</v>
      </c>
    </row>
    <row r="1512" spans="1:72">
      <c r="A1512" t="s">
        <v>1796</v>
      </c>
      <c r="B1512" t="s">
        <v>63</v>
      </c>
      <c r="C1512">
        <v>2021</v>
      </c>
      <c r="D1512" t="s">
        <v>215</v>
      </c>
      <c r="E1512">
        <v>2</v>
      </c>
      <c r="G1512" t="s">
        <v>310</v>
      </c>
      <c r="H1512" t="s">
        <v>1751</v>
      </c>
      <c r="I1512">
        <v>22354193215</v>
      </c>
      <c r="J1512">
        <v>2115477723</v>
      </c>
      <c r="K1512">
        <v>1359173288</v>
      </c>
      <c r="L1512">
        <v>2198601434</v>
      </c>
      <c r="M1512">
        <v>2198601434</v>
      </c>
      <c r="N1512">
        <v>28492118671</v>
      </c>
      <c r="O1512">
        <v>18523243868</v>
      </c>
      <c r="P1512">
        <v>7233076062</v>
      </c>
      <c r="Q1512">
        <v>7233076062</v>
      </c>
      <c r="R1512">
        <v>7953431854</v>
      </c>
      <c r="S1512">
        <v>7233076062</v>
      </c>
      <c r="T1512">
        <v>7332637611</v>
      </c>
      <c r="U1512">
        <v>7332637611</v>
      </c>
      <c r="V1512">
        <v>7332637611</v>
      </c>
      <c r="W1512">
        <v>7660030044</v>
      </c>
      <c r="X1512">
        <v>7332637611</v>
      </c>
      <c r="Y1512">
        <v>2027</v>
      </c>
      <c r="Z1512">
        <v>218</v>
      </c>
      <c r="AA1512">
        <v>218</v>
      </c>
      <c r="AB1512">
        <v>7332637611</v>
      </c>
      <c r="AC1512">
        <v>1230723776</v>
      </c>
      <c r="AM1512">
        <v>10234270955</v>
      </c>
      <c r="AN1512">
        <v>7332637611</v>
      </c>
      <c r="AO1512">
        <v>7136844919</v>
      </c>
      <c r="AP1512">
        <v>7136844919</v>
      </c>
      <c r="AQ1512">
        <v>7454602962</v>
      </c>
      <c r="AR1512">
        <v>7454602962</v>
      </c>
      <c r="AS1512">
        <v>1884480352</v>
      </c>
      <c r="AT1512">
        <v>7319313981</v>
      </c>
      <c r="AU1512">
        <v>6975926233</v>
      </c>
      <c r="AV1512">
        <v>6975926233</v>
      </c>
      <c r="AW1512">
        <v>6972066734</v>
      </c>
      <c r="AX1512">
        <v>7332637611</v>
      </c>
      <c r="AY1512">
        <v>7332637611</v>
      </c>
      <c r="AZ1512">
        <v>7993868921.5072498</v>
      </c>
      <c r="BB1512">
        <v>1293521000</v>
      </c>
      <c r="BD1512">
        <v>22354193215</v>
      </c>
      <c r="BE1512">
        <v>22354193215</v>
      </c>
      <c r="BF1512">
        <v>1</v>
      </c>
      <c r="BG1512">
        <v>1</v>
      </c>
      <c r="BI1512">
        <v>7332637611</v>
      </c>
      <c r="BK1512">
        <v>7560468495</v>
      </c>
      <c r="BL1512">
        <v>7233076062</v>
      </c>
      <c r="BM1512">
        <v>7233076062</v>
      </c>
      <c r="BN1512">
        <v>3677939457</v>
      </c>
      <c r="BQ1512">
        <v>218</v>
      </c>
      <c r="BR1512">
        <v>1176</v>
      </c>
      <c r="BS1512">
        <v>218</v>
      </c>
      <c r="BT1512">
        <v>151</v>
      </c>
    </row>
    <row r="1513" spans="1:72">
      <c r="A1513" t="s">
        <v>1797</v>
      </c>
      <c r="B1513" t="s">
        <v>64</v>
      </c>
      <c r="C1513">
        <v>2021</v>
      </c>
      <c r="D1513" t="s">
        <v>228</v>
      </c>
      <c r="E1513">
        <v>5</v>
      </c>
      <c r="G1513" t="s">
        <v>312</v>
      </c>
      <c r="H1513" t="s">
        <v>1751</v>
      </c>
      <c r="I1513">
        <v>77077051705</v>
      </c>
      <c r="J1513">
        <v>31616853548</v>
      </c>
      <c r="K1513">
        <v>10362759911</v>
      </c>
      <c r="L1513">
        <v>14385806610</v>
      </c>
      <c r="M1513">
        <v>14385806610</v>
      </c>
      <c r="N1513">
        <v>102326260222</v>
      </c>
      <c r="O1513">
        <v>68181167601</v>
      </c>
      <c r="P1513">
        <v>47506196787</v>
      </c>
      <c r="Q1513">
        <v>16347544445</v>
      </c>
      <c r="R1513">
        <v>50590758453</v>
      </c>
      <c r="S1513">
        <v>47506196787</v>
      </c>
      <c r="T1513">
        <v>45675951811</v>
      </c>
      <c r="U1513">
        <v>16266633613</v>
      </c>
      <c r="V1513">
        <v>45675951811</v>
      </c>
      <c r="W1513">
        <v>46236887633</v>
      </c>
      <c r="X1513">
        <v>16266633613</v>
      </c>
      <c r="Y1513">
        <v>7047</v>
      </c>
      <c r="Z1513">
        <v>786</v>
      </c>
      <c r="AA1513">
        <v>786</v>
      </c>
      <c r="AB1513">
        <v>45675951811</v>
      </c>
      <c r="AC1513">
        <v>3756428432</v>
      </c>
      <c r="AD1513">
        <v>45675951811</v>
      </c>
      <c r="AE1513">
        <v>29409318198</v>
      </c>
      <c r="AF1513">
        <v>1038</v>
      </c>
      <c r="AG1513">
        <v>1038</v>
      </c>
      <c r="AH1513">
        <v>1038</v>
      </c>
      <c r="AI1513">
        <v>31158652342</v>
      </c>
      <c r="AJ1513">
        <v>29409318198</v>
      </c>
      <c r="AK1513">
        <v>11009431678</v>
      </c>
      <c r="AL1513">
        <v>27696341339</v>
      </c>
      <c r="AM1513">
        <v>44866830445</v>
      </c>
      <c r="AN1513">
        <v>45675951811</v>
      </c>
      <c r="AO1513">
        <v>47224607999</v>
      </c>
      <c r="AP1513">
        <v>47224607999</v>
      </c>
      <c r="AQ1513">
        <v>45288527790</v>
      </c>
      <c r="AR1513">
        <v>20507418346</v>
      </c>
      <c r="AS1513">
        <v>3269711021</v>
      </c>
      <c r="AT1513">
        <v>45603774711</v>
      </c>
      <c r="AU1513">
        <v>44260784757</v>
      </c>
      <c r="AV1513">
        <v>15210894820</v>
      </c>
      <c r="AW1513">
        <v>44378062272</v>
      </c>
      <c r="AX1513">
        <v>45675951811</v>
      </c>
      <c r="AY1513">
        <v>16266633613</v>
      </c>
      <c r="AZ1513">
        <v>47488812398</v>
      </c>
      <c r="BA1513">
        <v>9897509243</v>
      </c>
      <c r="BB1513">
        <v>2712837000</v>
      </c>
      <c r="BC1513">
        <v>25200190000</v>
      </c>
      <c r="BD1513">
        <v>77077051705</v>
      </c>
      <c r="BE1513">
        <v>47732496120</v>
      </c>
      <c r="BF1513">
        <v>1</v>
      </c>
      <c r="BG1513">
        <v>1</v>
      </c>
      <c r="BH1513">
        <v>1</v>
      </c>
      <c r="BI1513">
        <v>45675951811</v>
      </c>
      <c r="BJ1513">
        <v>25626649715</v>
      </c>
      <c r="BK1513">
        <v>48067132609</v>
      </c>
      <c r="BL1513">
        <v>47506196787</v>
      </c>
      <c r="BM1513">
        <v>21879547072</v>
      </c>
      <c r="BN1513">
        <v>10570272082</v>
      </c>
      <c r="BO1513">
        <v>29344555585</v>
      </c>
      <c r="BP1513">
        <v>25626649715</v>
      </c>
      <c r="BQ1513">
        <v>786</v>
      </c>
      <c r="BR1513">
        <v>5928</v>
      </c>
      <c r="BS1513">
        <v>786</v>
      </c>
      <c r="BT1513">
        <v>1231</v>
      </c>
    </row>
    <row r="1514" spans="1:72">
      <c r="A1514" t="s">
        <v>1798</v>
      </c>
      <c r="B1514" t="s">
        <v>65</v>
      </c>
      <c r="C1514">
        <v>2021</v>
      </c>
      <c r="D1514" t="s">
        <v>218</v>
      </c>
      <c r="E1514">
        <v>4</v>
      </c>
      <c r="G1514" t="s">
        <v>314</v>
      </c>
      <c r="H1514" t="s">
        <v>1751</v>
      </c>
      <c r="I1514">
        <v>24369297361</v>
      </c>
      <c r="J1514">
        <v>1526152348</v>
      </c>
      <c r="K1514">
        <v>1482773558</v>
      </c>
      <c r="L1514">
        <v>2201017508</v>
      </c>
      <c r="M1514">
        <v>2201017508</v>
      </c>
      <c r="N1514">
        <v>14461472873</v>
      </c>
      <c r="O1514">
        <v>12946671714</v>
      </c>
      <c r="P1514">
        <v>5953156579</v>
      </c>
      <c r="Q1514">
        <v>5953156579</v>
      </c>
      <c r="R1514">
        <v>6301846194</v>
      </c>
      <c r="S1514">
        <v>5953156579</v>
      </c>
      <c r="T1514">
        <v>5896278286</v>
      </c>
      <c r="U1514">
        <v>5896278286</v>
      </c>
      <c r="V1514">
        <v>5896278286</v>
      </c>
      <c r="W1514">
        <v>6021916111</v>
      </c>
      <c r="X1514">
        <v>5896278286</v>
      </c>
      <c r="Y1514">
        <v>3659</v>
      </c>
      <c r="Z1514">
        <v>216</v>
      </c>
      <c r="AA1514">
        <v>216</v>
      </c>
      <c r="AB1514">
        <v>5896278286</v>
      </c>
      <c r="AC1514">
        <v>2033490586</v>
      </c>
      <c r="AM1514">
        <v>8655917894</v>
      </c>
      <c r="AN1514">
        <v>5896278286</v>
      </c>
      <c r="AO1514">
        <v>5983470814</v>
      </c>
      <c r="AP1514">
        <v>5983470814</v>
      </c>
      <c r="AQ1514">
        <v>6120091820</v>
      </c>
      <c r="AR1514">
        <v>6120091820</v>
      </c>
      <c r="AS1514">
        <v>642466950</v>
      </c>
      <c r="AT1514">
        <v>5894383079</v>
      </c>
      <c r="AU1514">
        <v>5701645710</v>
      </c>
      <c r="AV1514">
        <v>5701645710</v>
      </c>
      <c r="AW1514">
        <v>5758875343</v>
      </c>
      <c r="AX1514">
        <v>5896278286</v>
      </c>
      <c r="AY1514">
        <v>5896278286</v>
      </c>
      <c r="AZ1514">
        <v>6322119354</v>
      </c>
      <c r="BB1514">
        <v>181031000</v>
      </c>
      <c r="BD1514">
        <v>24369297361</v>
      </c>
      <c r="BE1514">
        <v>24369297361</v>
      </c>
      <c r="BF1514">
        <v>1</v>
      </c>
      <c r="BG1514">
        <v>1</v>
      </c>
      <c r="BI1514">
        <v>5896278286</v>
      </c>
      <c r="BK1514">
        <v>6078794404</v>
      </c>
      <c r="BL1514">
        <v>5953156579</v>
      </c>
      <c r="BM1514">
        <v>5953156579</v>
      </c>
      <c r="BN1514">
        <v>4308069210</v>
      </c>
      <c r="BQ1514">
        <v>216</v>
      </c>
      <c r="BR1514">
        <v>3440</v>
      </c>
      <c r="BS1514">
        <v>216</v>
      </c>
      <c r="BT1514">
        <v>122</v>
      </c>
    </row>
    <row r="1515" spans="1:72">
      <c r="A1515" t="s">
        <v>1799</v>
      </c>
      <c r="B1515" t="s">
        <v>66</v>
      </c>
      <c r="C1515">
        <v>2021</v>
      </c>
      <c r="D1515" t="s">
        <v>223</v>
      </c>
      <c r="E1515">
        <v>2</v>
      </c>
      <c r="G1515" t="s">
        <v>316</v>
      </c>
      <c r="H1515" t="s">
        <v>1751</v>
      </c>
      <c r="I1515">
        <v>48346926963</v>
      </c>
      <c r="J1515">
        <v>19929523290</v>
      </c>
      <c r="K1515">
        <v>8390840968</v>
      </c>
      <c r="L1515">
        <v>10132706228</v>
      </c>
      <c r="M1515">
        <v>10132706228</v>
      </c>
      <c r="N1515">
        <v>56353790295</v>
      </c>
      <c r="O1515">
        <v>34183022563</v>
      </c>
      <c r="P1515">
        <v>33463581624</v>
      </c>
      <c r="Q1515">
        <v>5283504780</v>
      </c>
      <c r="R1515">
        <v>37861817461</v>
      </c>
      <c r="S1515">
        <v>33463581624</v>
      </c>
      <c r="T1515">
        <v>32774914565</v>
      </c>
      <c r="U1515">
        <v>5977915061</v>
      </c>
      <c r="V1515">
        <v>32774914565</v>
      </c>
      <c r="W1515">
        <v>33060858230</v>
      </c>
      <c r="X1515">
        <v>5977915061</v>
      </c>
      <c r="Y1515">
        <v>1145</v>
      </c>
      <c r="Z1515">
        <v>385</v>
      </c>
      <c r="AA1515">
        <v>385</v>
      </c>
      <c r="AB1515">
        <v>32774914565</v>
      </c>
      <c r="AC1515">
        <v>556490448</v>
      </c>
      <c r="AD1515">
        <v>32774914565</v>
      </c>
      <c r="AE1515">
        <v>26796999504</v>
      </c>
      <c r="AF1515">
        <v>1016</v>
      </c>
      <c r="AG1515">
        <v>1016</v>
      </c>
      <c r="AH1515">
        <v>1016</v>
      </c>
      <c r="AI1515">
        <v>28180076844</v>
      </c>
      <c r="AJ1515">
        <v>26796999504</v>
      </c>
      <c r="AK1515">
        <v>10322485086</v>
      </c>
      <c r="AL1515">
        <v>18919370122</v>
      </c>
      <c r="AM1515">
        <v>20168102412</v>
      </c>
      <c r="AN1515">
        <v>32774914565</v>
      </c>
      <c r="AO1515">
        <v>33584571249</v>
      </c>
      <c r="AP1515">
        <v>33584571249</v>
      </c>
      <c r="AQ1515">
        <v>32265340118</v>
      </c>
      <c r="AR1515">
        <v>9740954229</v>
      </c>
      <c r="AS1515">
        <v>1626275192</v>
      </c>
      <c r="AT1515">
        <v>32717390087</v>
      </c>
      <c r="AU1515">
        <v>31709640193</v>
      </c>
      <c r="AV1515">
        <v>5404722433</v>
      </c>
      <c r="AW1515">
        <v>31026954390</v>
      </c>
      <c r="AX1515">
        <v>32774914565</v>
      </c>
      <c r="AY1515">
        <v>5977915061</v>
      </c>
      <c r="AZ1515">
        <v>32977373951</v>
      </c>
      <c r="BA1515">
        <v>9862515248</v>
      </c>
      <c r="BB1515">
        <v>1324800000</v>
      </c>
      <c r="BC1515">
        <v>22878716000</v>
      </c>
      <c r="BD1515">
        <v>48346926963</v>
      </c>
      <c r="BE1515">
        <v>26283869841</v>
      </c>
      <c r="BF1515">
        <v>1</v>
      </c>
      <c r="BG1515">
        <v>1</v>
      </c>
      <c r="BH1515">
        <v>1</v>
      </c>
      <c r="BI1515">
        <v>32774914565</v>
      </c>
      <c r="BJ1515">
        <v>23810531288</v>
      </c>
      <c r="BK1515">
        <v>33749525289</v>
      </c>
      <c r="BL1515">
        <v>33463581624</v>
      </c>
      <c r="BM1515">
        <v>9653050336</v>
      </c>
      <c r="BN1515">
        <v>3596119337</v>
      </c>
      <c r="BO1515">
        <v>22063057122</v>
      </c>
      <c r="BP1515">
        <v>23810531288</v>
      </c>
      <c r="BQ1515">
        <v>385</v>
      </c>
      <c r="BR1515">
        <v>937</v>
      </c>
      <c r="BS1515">
        <v>385</v>
      </c>
      <c r="BT1515">
        <v>1086</v>
      </c>
    </row>
    <row r="1516" spans="1:72">
      <c r="A1516" t="s">
        <v>1800</v>
      </c>
      <c r="B1516" t="s">
        <v>67</v>
      </c>
      <c r="C1516">
        <v>2021</v>
      </c>
      <c r="D1516" t="s">
        <v>207</v>
      </c>
      <c r="E1516">
        <v>8</v>
      </c>
      <c r="G1516" t="s">
        <v>318</v>
      </c>
      <c r="H1516" t="s">
        <v>1751</v>
      </c>
      <c r="I1516">
        <v>556840947670</v>
      </c>
      <c r="J1516">
        <v>86424548736</v>
      </c>
      <c r="K1516">
        <v>42452452030</v>
      </c>
      <c r="L1516">
        <v>116918806053</v>
      </c>
      <c r="M1516">
        <v>116918806053</v>
      </c>
      <c r="N1516">
        <v>521438256321</v>
      </c>
      <c r="O1516">
        <v>348841990970</v>
      </c>
      <c r="P1516">
        <v>166320416115</v>
      </c>
      <c r="Q1516">
        <v>112464983770</v>
      </c>
      <c r="R1516">
        <v>214090677026</v>
      </c>
      <c r="S1516">
        <v>166320416115</v>
      </c>
      <c r="T1516">
        <v>167305588298</v>
      </c>
      <c r="U1516">
        <v>111983900714</v>
      </c>
      <c r="V1516">
        <v>167305588298</v>
      </c>
      <c r="W1516">
        <v>177984645476</v>
      </c>
      <c r="X1516">
        <v>111983900714</v>
      </c>
      <c r="Y1516">
        <v>22486</v>
      </c>
      <c r="Z1516">
        <v>3475</v>
      </c>
      <c r="AA1516">
        <v>3475</v>
      </c>
      <c r="AB1516">
        <v>167305588298</v>
      </c>
      <c r="AC1516">
        <v>13249153326</v>
      </c>
      <c r="AD1516">
        <v>167305588298</v>
      </c>
      <c r="AE1516">
        <v>55321687584</v>
      </c>
      <c r="AF1516">
        <v>1995</v>
      </c>
      <c r="AG1516">
        <v>1995</v>
      </c>
      <c r="AH1516">
        <v>1995</v>
      </c>
      <c r="AI1516">
        <v>53855432345</v>
      </c>
      <c r="AJ1516">
        <v>55321687584</v>
      </c>
      <c r="AK1516">
        <v>19617208836</v>
      </c>
      <c r="AL1516">
        <v>61362705638</v>
      </c>
      <c r="AM1516">
        <v>226317830380</v>
      </c>
      <c r="AN1516">
        <v>167305588298</v>
      </c>
      <c r="AO1516">
        <v>205576316714</v>
      </c>
      <c r="AP1516">
        <v>205576316714</v>
      </c>
      <c r="AQ1516">
        <v>161239061841</v>
      </c>
      <c r="AR1516">
        <v>123319585225</v>
      </c>
      <c r="AS1516">
        <v>63243266078</v>
      </c>
      <c r="AT1516">
        <v>167155961381</v>
      </c>
      <c r="AU1516">
        <v>163338863011</v>
      </c>
      <c r="AV1516">
        <v>108713083329</v>
      </c>
      <c r="AW1516">
        <v>163580523356</v>
      </c>
      <c r="AX1516">
        <v>167305588298</v>
      </c>
      <c r="AY1516">
        <v>111983900714</v>
      </c>
      <c r="AZ1516">
        <v>176497953510</v>
      </c>
      <c r="BA1516">
        <v>16984821366</v>
      </c>
      <c r="BB1516">
        <v>47068847000</v>
      </c>
      <c r="BC1516">
        <v>37990642000</v>
      </c>
      <c r="BD1516">
        <v>556840947670</v>
      </c>
      <c r="BE1516">
        <v>482018242032</v>
      </c>
      <c r="BF1516">
        <v>1</v>
      </c>
      <c r="BG1516">
        <v>1</v>
      </c>
      <c r="BH1516">
        <v>1</v>
      </c>
      <c r="BI1516">
        <v>167305588298</v>
      </c>
      <c r="BJ1516">
        <v>40481045032</v>
      </c>
      <c r="BK1516">
        <v>176999473293</v>
      </c>
      <c r="BL1516">
        <v>166320416115</v>
      </c>
      <c r="BM1516">
        <v>125839371083</v>
      </c>
      <c r="BN1516">
        <v>50419200801</v>
      </c>
      <c r="BO1516">
        <v>74822705638</v>
      </c>
      <c r="BP1516">
        <v>40481045032</v>
      </c>
      <c r="BQ1516">
        <v>3475</v>
      </c>
      <c r="BR1516">
        <v>12956</v>
      </c>
      <c r="BS1516">
        <v>3475</v>
      </c>
      <c r="BT1516">
        <v>3670</v>
      </c>
    </row>
    <row r="1517" spans="1:72">
      <c r="A1517" t="s">
        <v>1801</v>
      </c>
      <c r="B1517" t="s">
        <v>68</v>
      </c>
      <c r="C1517">
        <v>2021</v>
      </c>
      <c r="D1517" t="s">
        <v>212</v>
      </c>
      <c r="E1517">
        <v>2</v>
      </c>
      <c r="G1517" t="s">
        <v>320</v>
      </c>
      <c r="H1517" t="s">
        <v>1751</v>
      </c>
      <c r="I1517">
        <v>38087815292</v>
      </c>
      <c r="J1517">
        <v>737890510</v>
      </c>
      <c r="K1517">
        <v>735234631</v>
      </c>
      <c r="L1517">
        <v>973433072</v>
      </c>
      <c r="M1517">
        <v>973433072</v>
      </c>
      <c r="N1517">
        <v>17682714117</v>
      </c>
      <c r="O1517">
        <v>16931406399</v>
      </c>
      <c r="P1517">
        <v>5279169421</v>
      </c>
      <c r="Q1517">
        <v>5279169421</v>
      </c>
      <c r="R1517">
        <v>6295508110</v>
      </c>
      <c r="S1517">
        <v>5279169421</v>
      </c>
      <c r="T1517">
        <v>5200709056</v>
      </c>
      <c r="U1517">
        <v>5200709056</v>
      </c>
      <c r="V1517">
        <v>5200709056</v>
      </c>
      <c r="W1517">
        <v>5247551466</v>
      </c>
      <c r="X1517">
        <v>5200709056</v>
      </c>
      <c r="Y1517">
        <v>1545</v>
      </c>
      <c r="Z1517">
        <v>109</v>
      </c>
      <c r="AA1517">
        <v>109</v>
      </c>
      <c r="AB1517">
        <v>5200709056</v>
      </c>
      <c r="AC1517">
        <v>929749974</v>
      </c>
      <c r="AM1517">
        <v>8488581895</v>
      </c>
      <c r="AN1517">
        <v>5200709056</v>
      </c>
      <c r="AO1517">
        <v>5149350594</v>
      </c>
      <c r="AP1517">
        <v>5149350594</v>
      </c>
      <c r="AQ1517">
        <v>5322847478</v>
      </c>
      <c r="AR1517">
        <v>5322847478</v>
      </c>
      <c r="AS1517">
        <v>227232270</v>
      </c>
      <c r="AT1517">
        <v>5200253012</v>
      </c>
      <c r="AU1517">
        <v>5087293712</v>
      </c>
      <c r="AV1517">
        <v>5087293712</v>
      </c>
      <c r="AW1517">
        <v>4803688335</v>
      </c>
      <c r="AX1517">
        <v>5200709056</v>
      </c>
      <c r="AY1517">
        <v>5200709056</v>
      </c>
      <c r="AZ1517">
        <v>5584296740</v>
      </c>
      <c r="BB1517">
        <v>171959000</v>
      </c>
      <c r="BD1517">
        <v>38087815292</v>
      </c>
      <c r="BE1517">
        <v>38087815292</v>
      </c>
      <c r="BF1517">
        <v>1</v>
      </c>
      <c r="BG1517">
        <v>1</v>
      </c>
      <c r="BI1517">
        <v>5200709056</v>
      </c>
      <c r="BK1517">
        <v>5326011831</v>
      </c>
      <c r="BL1517">
        <v>5279169421</v>
      </c>
      <c r="BM1517">
        <v>5279169421</v>
      </c>
      <c r="BN1517">
        <v>3842139872</v>
      </c>
      <c r="BQ1517">
        <v>109</v>
      </c>
      <c r="BR1517">
        <v>1331</v>
      </c>
      <c r="BS1517">
        <v>109</v>
      </c>
      <c r="BT1517">
        <v>91</v>
      </c>
    </row>
    <row r="1518" spans="1:72">
      <c r="A1518" t="s">
        <v>1802</v>
      </c>
      <c r="B1518" t="s">
        <v>69</v>
      </c>
      <c r="C1518">
        <v>2021</v>
      </c>
      <c r="D1518" t="s">
        <v>215</v>
      </c>
      <c r="E1518">
        <v>4</v>
      </c>
      <c r="G1518" t="s">
        <v>322</v>
      </c>
      <c r="H1518" t="s">
        <v>1751</v>
      </c>
      <c r="I1518">
        <v>37635042883</v>
      </c>
      <c r="J1518">
        <v>1656945445</v>
      </c>
      <c r="K1518">
        <v>1656945445</v>
      </c>
      <c r="L1518">
        <v>2245892523</v>
      </c>
      <c r="M1518">
        <v>2245892523</v>
      </c>
      <c r="N1518">
        <v>28553122616</v>
      </c>
      <c r="O1518">
        <v>19887914828</v>
      </c>
      <c r="P1518">
        <v>9006116330</v>
      </c>
      <c r="Q1518">
        <v>9006116330</v>
      </c>
      <c r="R1518">
        <v>9225989041</v>
      </c>
      <c r="S1518">
        <v>9006116330</v>
      </c>
      <c r="T1518">
        <v>8564010622</v>
      </c>
      <c r="U1518">
        <v>8564010622</v>
      </c>
      <c r="V1518">
        <v>8564010622</v>
      </c>
      <c r="W1518">
        <v>8868918727</v>
      </c>
      <c r="X1518">
        <v>8564010622</v>
      </c>
      <c r="Y1518">
        <v>3926</v>
      </c>
      <c r="Z1518">
        <v>272</v>
      </c>
      <c r="AA1518">
        <v>272</v>
      </c>
      <c r="AB1518">
        <v>8564010622</v>
      </c>
      <c r="AC1518">
        <v>2214919472</v>
      </c>
      <c r="AM1518">
        <v>12289234363</v>
      </c>
      <c r="AN1518">
        <v>8564010622</v>
      </c>
      <c r="AO1518">
        <v>8701441373</v>
      </c>
      <c r="AP1518">
        <v>8701441373</v>
      </c>
      <c r="AQ1518">
        <v>8613187803</v>
      </c>
      <c r="AR1518">
        <v>8613187803</v>
      </c>
      <c r="AS1518">
        <v>948070019</v>
      </c>
      <c r="AT1518">
        <v>8563893320</v>
      </c>
      <c r="AU1518">
        <v>8177364747</v>
      </c>
      <c r="AV1518">
        <v>8177364747</v>
      </c>
      <c r="AW1518">
        <v>7452958347</v>
      </c>
      <c r="AX1518">
        <v>8564010622</v>
      </c>
      <c r="AY1518">
        <v>8564010622</v>
      </c>
      <c r="AZ1518">
        <v>8865523772.7154503</v>
      </c>
      <c r="BB1518">
        <v>756310000</v>
      </c>
      <c r="BD1518">
        <v>37635042883</v>
      </c>
      <c r="BE1518">
        <v>37635042883</v>
      </c>
      <c r="BF1518">
        <v>1</v>
      </c>
      <c r="BG1518">
        <v>1</v>
      </c>
      <c r="BI1518">
        <v>8564010622</v>
      </c>
      <c r="BK1518">
        <v>9311024435</v>
      </c>
      <c r="BL1518">
        <v>9006116330</v>
      </c>
      <c r="BM1518">
        <v>9006116330</v>
      </c>
      <c r="BN1518">
        <v>5041875496</v>
      </c>
      <c r="BQ1518">
        <v>272</v>
      </c>
      <c r="BR1518">
        <v>2641</v>
      </c>
      <c r="BS1518">
        <v>272</v>
      </c>
      <c r="BT1518">
        <v>170</v>
      </c>
    </row>
    <row r="1519" spans="1:72">
      <c r="A1519" t="s">
        <v>1803</v>
      </c>
      <c r="B1519" t="s">
        <v>70</v>
      </c>
      <c r="C1519">
        <v>2021</v>
      </c>
      <c r="D1519" t="s">
        <v>207</v>
      </c>
      <c r="E1519">
        <v>8</v>
      </c>
      <c r="G1519" t="s">
        <v>324</v>
      </c>
      <c r="H1519" t="s">
        <v>1751</v>
      </c>
      <c r="I1519">
        <v>500954555444</v>
      </c>
      <c r="J1519">
        <v>62445600376</v>
      </c>
      <c r="K1519">
        <v>43236789547</v>
      </c>
      <c r="L1519">
        <v>70461921774</v>
      </c>
      <c r="M1519">
        <v>70461921774</v>
      </c>
      <c r="N1519">
        <v>418930041707</v>
      </c>
      <c r="O1519">
        <v>236564092133</v>
      </c>
      <c r="P1519">
        <v>160169583213</v>
      </c>
      <c r="Q1519">
        <v>103740958446</v>
      </c>
      <c r="R1519">
        <v>183248066563</v>
      </c>
      <c r="S1519">
        <v>160169583213</v>
      </c>
      <c r="T1519">
        <v>155001653148</v>
      </c>
      <c r="U1519">
        <v>100025861110</v>
      </c>
      <c r="V1519">
        <v>155001653148</v>
      </c>
      <c r="W1519">
        <v>163128799629</v>
      </c>
      <c r="X1519">
        <v>100025861110</v>
      </c>
      <c r="Y1519">
        <v>23226</v>
      </c>
      <c r="Z1519">
        <v>3368</v>
      </c>
      <c r="AA1519">
        <v>3368</v>
      </c>
      <c r="AB1519">
        <v>155001653148</v>
      </c>
      <c r="AC1519">
        <v>12324376479</v>
      </c>
      <c r="AD1519">
        <v>155001653148</v>
      </c>
      <c r="AE1519">
        <v>54975792038</v>
      </c>
      <c r="AF1519">
        <v>1806</v>
      </c>
      <c r="AG1519">
        <v>1806</v>
      </c>
      <c r="AH1519">
        <v>1806</v>
      </c>
      <c r="AI1519">
        <v>56428624767</v>
      </c>
      <c r="AJ1519">
        <v>54975792038</v>
      </c>
      <c r="AK1519">
        <v>20377104240</v>
      </c>
      <c r="AL1519">
        <v>38700478544</v>
      </c>
      <c r="AM1519">
        <v>169654958573</v>
      </c>
      <c r="AN1519">
        <v>155001653148</v>
      </c>
      <c r="AO1519">
        <v>167368187053</v>
      </c>
      <c r="AP1519">
        <v>167368187053</v>
      </c>
      <c r="AQ1519">
        <v>147408065603</v>
      </c>
      <c r="AR1519">
        <v>104699657885</v>
      </c>
      <c r="AS1519">
        <v>46340761046</v>
      </c>
      <c r="AT1519">
        <v>154180226172</v>
      </c>
      <c r="AU1519">
        <v>148375486059</v>
      </c>
      <c r="AV1519">
        <v>93980968779</v>
      </c>
      <c r="AW1519">
        <v>148230149136</v>
      </c>
      <c r="AX1519">
        <v>155001653148</v>
      </c>
      <c r="AY1519">
        <v>100025861110</v>
      </c>
      <c r="AZ1519">
        <v>159989210428</v>
      </c>
      <c r="BA1519">
        <v>19614977570</v>
      </c>
      <c r="BB1519">
        <v>34136824000</v>
      </c>
      <c r="BC1519">
        <v>44055377000</v>
      </c>
      <c r="BD1519">
        <v>500954555444</v>
      </c>
      <c r="BE1519">
        <v>445364763144</v>
      </c>
      <c r="BF1519">
        <v>1</v>
      </c>
      <c r="BG1519">
        <v>1</v>
      </c>
      <c r="BH1519">
        <v>1</v>
      </c>
      <c r="BI1519">
        <v>155001653148</v>
      </c>
      <c r="BJ1519">
        <v>45963043658</v>
      </c>
      <c r="BK1519">
        <v>168296729694</v>
      </c>
      <c r="BL1519">
        <v>160169583213</v>
      </c>
      <c r="BM1519">
        <v>114206539555</v>
      </c>
      <c r="BN1519">
        <v>43225723596</v>
      </c>
      <c r="BO1519">
        <v>55589792300</v>
      </c>
      <c r="BP1519">
        <v>45963043658</v>
      </c>
      <c r="BQ1519">
        <v>3368</v>
      </c>
      <c r="BR1519">
        <v>15075</v>
      </c>
      <c r="BS1519">
        <v>3368</v>
      </c>
      <c r="BT1519">
        <v>3427</v>
      </c>
    </row>
    <row r="1520" spans="1:72">
      <c r="A1520" t="s">
        <v>1804</v>
      </c>
      <c r="B1520" t="s">
        <v>71</v>
      </c>
      <c r="C1520">
        <v>2021</v>
      </c>
      <c r="D1520" t="s">
        <v>212</v>
      </c>
      <c r="E1520">
        <v>4</v>
      </c>
      <c r="G1520" t="s">
        <v>326</v>
      </c>
      <c r="H1520" t="s">
        <v>1751</v>
      </c>
      <c r="I1520">
        <v>75711159796</v>
      </c>
      <c r="J1520">
        <v>1720557708</v>
      </c>
      <c r="K1520">
        <v>1521750708</v>
      </c>
      <c r="L1520">
        <v>1758592535</v>
      </c>
      <c r="M1520">
        <v>1758592535</v>
      </c>
      <c r="N1520">
        <v>30380738979</v>
      </c>
      <c r="O1520">
        <v>27895098098</v>
      </c>
      <c r="P1520">
        <v>9439017611</v>
      </c>
      <c r="Q1520">
        <v>9439017611</v>
      </c>
      <c r="R1520">
        <v>12188823850</v>
      </c>
      <c r="S1520">
        <v>9439017611</v>
      </c>
      <c r="T1520">
        <v>9250103727</v>
      </c>
      <c r="U1520">
        <v>9250103727</v>
      </c>
      <c r="V1520">
        <v>9250103727</v>
      </c>
      <c r="W1520">
        <v>9351883417</v>
      </c>
      <c r="X1520">
        <v>9250103727</v>
      </c>
      <c r="Y1520">
        <v>4350</v>
      </c>
      <c r="Z1520">
        <v>254</v>
      </c>
      <c r="AA1520">
        <v>254</v>
      </c>
      <c r="AB1520">
        <v>9250103727</v>
      </c>
      <c r="AC1520">
        <v>2608224526</v>
      </c>
      <c r="AM1520">
        <v>16214613106</v>
      </c>
      <c r="AN1520">
        <v>9250103727</v>
      </c>
      <c r="AO1520">
        <v>9264590272</v>
      </c>
      <c r="AP1520">
        <v>9264590272</v>
      </c>
      <c r="AQ1520">
        <v>9868013170</v>
      </c>
      <c r="AR1520">
        <v>9868013170</v>
      </c>
      <c r="AS1520">
        <v>448078178</v>
      </c>
      <c r="AT1520">
        <v>9247612794</v>
      </c>
      <c r="AU1520">
        <v>8959989320</v>
      </c>
      <c r="AV1520">
        <v>8959989320</v>
      </c>
      <c r="AW1520">
        <v>8820714894</v>
      </c>
      <c r="AX1520">
        <v>9250103727</v>
      </c>
      <c r="AY1520">
        <v>9250103727</v>
      </c>
      <c r="AZ1520">
        <v>8462781145</v>
      </c>
      <c r="BB1520">
        <v>544825000</v>
      </c>
      <c r="BD1520">
        <v>75711159796</v>
      </c>
      <c r="BE1520">
        <v>75711159796</v>
      </c>
      <c r="BF1520">
        <v>1</v>
      </c>
      <c r="BG1520">
        <v>1</v>
      </c>
      <c r="BI1520">
        <v>9250103727</v>
      </c>
      <c r="BK1520">
        <v>9540797301</v>
      </c>
      <c r="BL1520">
        <v>9439017611</v>
      </c>
      <c r="BM1520">
        <v>9439017611</v>
      </c>
      <c r="BN1520">
        <v>6975748157</v>
      </c>
      <c r="BQ1520">
        <v>254</v>
      </c>
      <c r="BR1520">
        <v>3955</v>
      </c>
      <c r="BS1520">
        <v>254</v>
      </c>
      <c r="BT1520">
        <v>177</v>
      </c>
    </row>
    <row r="1521" spans="1:72">
      <c r="A1521" t="s">
        <v>1805</v>
      </c>
      <c r="B1521" t="s">
        <v>72</v>
      </c>
      <c r="C1521">
        <v>2021</v>
      </c>
      <c r="D1521" t="s">
        <v>212</v>
      </c>
      <c r="E1521">
        <v>2</v>
      </c>
      <c r="G1521" t="s">
        <v>328</v>
      </c>
      <c r="H1521" t="s">
        <v>1751</v>
      </c>
      <c r="I1521">
        <v>15071299279</v>
      </c>
      <c r="J1521">
        <v>1345151532</v>
      </c>
      <c r="K1521">
        <v>1225090139</v>
      </c>
      <c r="L1521">
        <v>1288439744</v>
      </c>
      <c r="M1521">
        <v>1288439744</v>
      </c>
      <c r="N1521">
        <v>10085630401</v>
      </c>
      <c r="O1521">
        <v>9050285680</v>
      </c>
      <c r="P1521">
        <v>4784422695</v>
      </c>
      <c r="Q1521">
        <v>4784422695</v>
      </c>
      <c r="R1521">
        <v>5516617310</v>
      </c>
      <c r="S1521">
        <v>4784422695</v>
      </c>
      <c r="T1521">
        <v>4649942058</v>
      </c>
      <c r="U1521">
        <v>4649942058</v>
      </c>
      <c r="V1521">
        <v>4649942058</v>
      </c>
      <c r="W1521">
        <v>4711986462</v>
      </c>
      <c r="X1521">
        <v>4649942058</v>
      </c>
      <c r="Y1521">
        <v>1416</v>
      </c>
      <c r="Z1521">
        <v>133</v>
      </c>
      <c r="AA1521">
        <v>133</v>
      </c>
      <c r="AB1521">
        <v>4649942058</v>
      </c>
      <c r="AC1521">
        <v>852771850</v>
      </c>
      <c r="AM1521">
        <v>5976300053</v>
      </c>
      <c r="AN1521">
        <v>4649942058</v>
      </c>
      <c r="AO1521">
        <v>4633227996</v>
      </c>
      <c r="AP1521">
        <v>4633227996</v>
      </c>
      <c r="AQ1521">
        <v>4763823273</v>
      </c>
      <c r="AR1521">
        <v>4763823273</v>
      </c>
      <c r="AS1521">
        <v>135001475</v>
      </c>
      <c r="AT1521">
        <v>4647540856</v>
      </c>
      <c r="AU1521">
        <v>4491673777</v>
      </c>
      <c r="AV1521">
        <v>4491673777</v>
      </c>
      <c r="AW1521">
        <v>4300582343</v>
      </c>
      <c r="AX1521">
        <v>4649942058</v>
      </c>
      <c r="AY1521">
        <v>4649942058</v>
      </c>
      <c r="AZ1521">
        <v>4905016998</v>
      </c>
      <c r="BB1521">
        <v>131000000</v>
      </c>
      <c r="BD1521">
        <v>15071299279</v>
      </c>
      <c r="BE1521">
        <v>15071299279</v>
      </c>
      <c r="BF1521">
        <v>1</v>
      </c>
      <c r="BG1521">
        <v>1</v>
      </c>
      <c r="BI1521">
        <v>4649942058</v>
      </c>
      <c r="BK1521">
        <v>4846467099</v>
      </c>
      <c r="BL1521">
        <v>4784422695</v>
      </c>
      <c r="BM1521">
        <v>4784422695</v>
      </c>
      <c r="BN1521">
        <v>3186665407</v>
      </c>
      <c r="BQ1521">
        <v>133</v>
      </c>
      <c r="BR1521">
        <v>675</v>
      </c>
      <c r="BS1521">
        <v>133</v>
      </c>
      <c r="BT1521">
        <v>99</v>
      </c>
    </row>
    <row r="1522" spans="1:72">
      <c r="A1522" t="s">
        <v>1806</v>
      </c>
      <c r="B1522" t="s">
        <v>73</v>
      </c>
      <c r="C1522">
        <v>2021</v>
      </c>
      <c r="D1522" t="s">
        <v>228</v>
      </c>
      <c r="E1522">
        <v>7</v>
      </c>
      <c r="G1522" t="s">
        <v>330</v>
      </c>
      <c r="H1522" t="s">
        <v>1751</v>
      </c>
      <c r="I1522">
        <v>207936775471</v>
      </c>
      <c r="J1522">
        <v>34795946513</v>
      </c>
      <c r="K1522">
        <v>19141189193</v>
      </c>
      <c r="L1522">
        <v>27401984856</v>
      </c>
      <c r="M1522">
        <v>27401984856</v>
      </c>
      <c r="N1522">
        <v>188118852013</v>
      </c>
      <c r="O1522">
        <v>127508565559</v>
      </c>
      <c r="P1522">
        <v>83695491316</v>
      </c>
      <c r="Q1522">
        <v>38625756337</v>
      </c>
      <c r="R1522">
        <v>92810274222</v>
      </c>
      <c r="S1522">
        <v>83695491316</v>
      </c>
      <c r="T1522">
        <v>80887904311</v>
      </c>
      <c r="U1522">
        <v>37627311763</v>
      </c>
      <c r="V1522">
        <v>80887904311</v>
      </c>
      <c r="W1522">
        <v>83430034910</v>
      </c>
      <c r="X1522">
        <v>37627311763</v>
      </c>
      <c r="Y1522">
        <v>15986</v>
      </c>
      <c r="Z1522">
        <v>1552</v>
      </c>
      <c r="AA1522">
        <v>1552</v>
      </c>
      <c r="AB1522">
        <v>80887904311</v>
      </c>
      <c r="AC1522">
        <v>9248967126</v>
      </c>
      <c r="AD1522">
        <v>80887904311</v>
      </c>
      <c r="AE1522">
        <v>43260592548</v>
      </c>
      <c r="AF1522">
        <v>1567</v>
      </c>
      <c r="AG1522">
        <v>1567</v>
      </c>
      <c r="AH1522">
        <v>1567</v>
      </c>
      <c r="AI1522">
        <v>45069734979</v>
      </c>
      <c r="AJ1522">
        <v>43260592548</v>
      </c>
      <c r="AK1522">
        <v>15833093458</v>
      </c>
      <c r="AL1522">
        <v>29328887042</v>
      </c>
      <c r="AM1522">
        <v>93207397114</v>
      </c>
      <c r="AN1522">
        <v>80887904311</v>
      </c>
      <c r="AO1522">
        <v>86617850109</v>
      </c>
      <c r="AP1522">
        <v>86617850109</v>
      </c>
      <c r="AQ1522">
        <v>80199055184</v>
      </c>
      <c r="AR1522">
        <v>44481786334</v>
      </c>
      <c r="AS1522">
        <v>11897742222</v>
      </c>
      <c r="AT1522">
        <v>80694006402</v>
      </c>
      <c r="AU1522">
        <v>78693871383</v>
      </c>
      <c r="AV1522">
        <v>36103690424</v>
      </c>
      <c r="AW1522">
        <v>78792561053</v>
      </c>
      <c r="AX1522">
        <v>80887904311</v>
      </c>
      <c r="AY1522">
        <v>37627311763</v>
      </c>
      <c r="AZ1522">
        <v>83567542089</v>
      </c>
      <c r="BA1522">
        <v>15985912881</v>
      </c>
      <c r="BB1522">
        <v>8968056000</v>
      </c>
      <c r="BC1522">
        <v>38080700000</v>
      </c>
      <c r="BD1522">
        <v>207936775471</v>
      </c>
      <c r="BE1522">
        <v>173636937901</v>
      </c>
      <c r="BF1522">
        <v>1</v>
      </c>
      <c r="BG1522">
        <v>1</v>
      </c>
      <c r="BH1522">
        <v>1</v>
      </c>
      <c r="BI1522">
        <v>80887904311</v>
      </c>
      <c r="BJ1522">
        <v>37560097551</v>
      </c>
      <c r="BK1522">
        <v>86237621915</v>
      </c>
      <c r="BL1522">
        <v>83695491316</v>
      </c>
      <c r="BM1522">
        <v>46135393765</v>
      </c>
      <c r="BN1522">
        <v>23111275082</v>
      </c>
      <c r="BO1522">
        <v>34299837570</v>
      </c>
      <c r="BP1522">
        <v>37560097551</v>
      </c>
      <c r="BQ1522">
        <v>1552</v>
      </c>
      <c r="BR1522">
        <v>11493</v>
      </c>
      <c r="BS1522">
        <v>1552</v>
      </c>
      <c r="BT1522">
        <v>2454</v>
      </c>
    </row>
    <row r="1523" spans="1:72">
      <c r="A1523" t="s">
        <v>1807</v>
      </c>
      <c r="B1523" t="s">
        <v>74</v>
      </c>
      <c r="C1523">
        <v>2021</v>
      </c>
      <c r="D1523" t="s">
        <v>212</v>
      </c>
      <c r="E1523">
        <v>2</v>
      </c>
      <c r="G1523" t="s">
        <v>332</v>
      </c>
      <c r="H1523" t="s">
        <v>1751</v>
      </c>
      <c r="I1523">
        <v>17127758961</v>
      </c>
      <c r="J1523">
        <v>682115218</v>
      </c>
      <c r="K1523">
        <v>590656359</v>
      </c>
      <c r="L1523">
        <v>680837343</v>
      </c>
      <c r="M1523">
        <v>680837343</v>
      </c>
      <c r="N1523">
        <v>9423308372</v>
      </c>
      <c r="O1523">
        <v>8314790935</v>
      </c>
      <c r="P1523">
        <v>3355060176</v>
      </c>
      <c r="Q1523">
        <v>3355060176</v>
      </c>
      <c r="R1523">
        <v>3730223500</v>
      </c>
      <c r="S1523">
        <v>3355060176</v>
      </c>
      <c r="T1523">
        <v>3404123643</v>
      </c>
      <c r="U1523">
        <v>3404123643</v>
      </c>
      <c r="V1523">
        <v>3404123643</v>
      </c>
      <c r="W1523">
        <v>3444007643</v>
      </c>
      <c r="X1523">
        <v>3404123643</v>
      </c>
      <c r="Y1523">
        <v>1222</v>
      </c>
      <c r="Z1523">
        <v>95</v>
      </c>
      <c r="AA1523">
        <v>95</v>
      </c>
      <c r="AB1523">
        <v>3404123643</v>
      </c>
      <c r="AC1523">
        <v>709882149</v>
      </c>
      <c r="AM1523">
        <v>4789783024</v>
      </c>
      <c r="AN1523">
        <v>3404123643</v>
      </c>
      <c r="AO1523">
        <v>3329360983</v>
      </c>
      <c r="AP1523">
        <v>3329360983</v>
      </c>
      <c r="AQ1523">
        <v>3471472831</v>
      </c>
      <c r="AR1523">
        <v>3471472831</v>
      </c>
      <c r="AS1523">
        <v>112769195</v>
      </c>
      <c r="AT1523">
        <v>3401486673</v>
      </c>
      <c r="AU1523">
        <v>3209204554</v>
      </c>
      <c r="AV1523">
        <v>3209204554</v>
      </c>
      <c r="AW1523">
        <v>3148465243</v>
      </c>
      <c r="AX1523">
        <v>3404123643</v>
      </c>
      <c r="AY1523">
        <v>3404123643</v>
      </c>
      <c r="AZ1523">
        <v>3661982053</v>
      </c>
      <c r="BB1523">
        <v>66664000</v>
      </c>
      <c r="BD1523">
        <v>17127758961</v>
      </c>
      <c r="BE1523">
        <v>17127758961</v>
      </c>
      <c r="BF1523">
        <v>1</v>
      </c>
      <c r="BG1523">
        <v>1</v>
      </c>
      <c r="BI1523">
        <v>3404123643</v>
      </c>
      <c r="BK1523">
        <v>3394944176</v>
      </c>
      <c r="BL1523">
        <v>3355060176</v>
      </c>
      <c r="BM1523">
        <v>3355060176</v>
      </c>
      <c r="BN1523">
        <v>2602887775</v>
      </c>
      <c r="BQ1523">
        <v>95</v>
      </c>
      <c r="BR1523">
        <v>1111</v>
      </c>
      <c r="BS1523">
        <v>95</v>
      </c>
      <c r="BT1523">
        <v>60</v>
      </c>
    </row>
    <row r="1524" spans="1:72">
      <c r="A1524" t="s">
        <v>1808</v>
      </c>
      <c r="B1524" t="s">
        <v>75</v>
      </c>
      <c r="C1524">
        <v>2021</v>
      </c>
      <c r="D1524" t="s">
        <v>231</v>
      </c>
      <c r="E1524">
        <v>3</v>
      </c>
      <c r="G1524" t="s">
        <v>334</v>
      </c>
      <c r="H1524" t="s">
        <v>1751</v>
      </c>
      <c r="I1524">
        <v>31833235337</v>
      </c>
      <c r="J1524">
        <v>1179711673</v>
      </c>
      <c r="K1524">
        <v>1071137841</v>
      </c>
      <c r="L1524">
        <v>1490268447</v>
      </c>
      <c r="M1524">
        <v>1490268447</v>
      </c>
      <c r="N1524">
        <v>20773087312</v>
      </c>
      <c r="O1524">
        <v>17442850764</v>
      </c>
      <c r="P1524">
        <v>5783108831</v>
      </c>
      <c r="Q1524">
        <v>5783108831</v>
      </c>
      <c r="R1524">
        <v>6207234351</v>
      </c>
      <c r="S1524">
        <v>5783108831</v>
      </c>
      <c r="T1524">
        <v>5703698201</v>
      </c>
      <c r="U1524">
        <v>5703698201</v>
      </c>
      <c r="V1524">
        <v>5703698201</v>
      </c>
      <c r="W1524">
        <v>5832738603</v>
      </c>
      <c r="X1524">
        <v>5703698201</v>
      </c>
      <c r="Y1524">
        <v>2674</v>
      </c>
      <c r="Z1524">
        <v>206</v>
      </c>
      <c r="AA1524">
        <v>206</v>
      </c>
      <c r="AB1524">
        <v>5703698201</v>
      </c>
      <c r="AC1524">
        <v>1593571523</v>
      </c>
      <c r="AM1524">
        <v>9651684007</v>
      </c>
      <c r="AN1524">
        <v>5703698201</v>
      </c>
      <c r="AO1524">
        <v>5534732611</v>
      </c>
      <c r="AP1524">
        <v>5534732611</v>
      </c>
      <c r="AQ1524">
        <v>5793376194</v>
      </c>
      <c r="AR1524">
        <v>5793376194</v>
      </c>
      <c r="AS1524">
        <v>352932418</v>
      </c>
      <c r="AT1524">
        <v>5700010125</v>
      </c>
      <c r="AU1524">
        <v>5349830062</v>
      </c>
      <c r="AV1524">
        <v>5349830062</v>
      </c>
      <c r="AW1524">
        <v>5177138171</v>
      </c>
      <c r="AX1524">
        <v>5703698201</v>
      </c>
      <c r="AY1524">
        <v>5703698201</v>
      </c>
      <c r="AZ1524">
        <v>6176483320</v>
      </c>
      <c r="BB1524">
        <v>217000000</v>
      </c>
      <c r="BD1524">
        <v>31833235337</v>
      </c>
      <c r="BE1524">
        <v>31833235337</v>
      </c>
      <c r="BF1524">
        <v>1</v>
      </c>
      <c r="BG1524">
        <v>1</v>
      </c>
      <c r="BI1524">
        <v>5703698201</v>
      </c>
      <c r="BK1524">
        <v>5912149233</v>
      </c>
      <c r="BL1524">
        <v>5783108831</v>
      </c>
      <c r="BM1524">
        <v>5783108831</v>
      </c>
      <c r="BN1524">
        <v>4125271021</v>
      </c>
      <c r="BQ1524">
        <v>206</v>
      </c>
      <c r="BR1524">
        <v>2145</v>
      </c>
      <c r="BS1524">
        <v>206</v>
      </c>
      <c r="BT1524">
        <v>95</v>
      </c>
    </row>
    <row r="1525" spans="1:72">
      <c r="A1525" t="s">
        <v>1809</v>
      </c>
      <c r="B1525" t="s">
        <v>76</v>
      </c>
      <c r="C1525">
        <v>2021</v>
      </c>
      <c r="D1525" t="s">
        <v>231</v>
      </c>
      <c r="E1525">
        <v>4</v>
      </c>
      <c r="G1525" t="s">
        <v>336</v>
      </c>
      <c r="H1525" t="s">
        <v>1751</v>
      </c>
      <c r="I1525">
        <v>28159021337</v>
      </c>
      <c r="J1525">
        <v>1327920632</v>
      </c>
      <c r="K1525">
        <v>1205860734</v>
      </c>
      <c r="L1525">
        <v>1647013583</v>
      </c>
      <c r="M1525">
        <v>1647013583</v>
      </c>
      <c r="N1525">
        <v>24939325025</v>
      </c>
      <c r="O1525">
        <v>20996174125</v>
      </c>
      <c r="P1525">
        <v>7342936717</v>
      </c>
      <c r="Q1525">
        <v>7342936717</v>
      </c>
      <c r="R1525">
        <v>7530512872</v>
      </c>
      <c r="S1525">
        <v>7342936717</v>
      </c>
      <c r="T1525">
        <v>7074090836</v>
      </c>
      <c r="U1525">
        <v>7074090836</v>
      </c>
      <c r="V1525">
        <v>7074090836</v>
      </c>
      <c r="W1525">
        <v>7186060005</v>
      </c>
      <c r="X1525">
        <v>7074090836</v>
      </c>
      <c r="Y1525">
        <v>4478</v>
      </c>
      <c r="Z1525">
        <v>251</v>
      </c>
      <c r="AA1525">
        <v>251</v>
      </c>
      <c r="AB1525">
        <v>7074090836</v>
      </c>
      <c r="AC1525">
        <v>2544210161</v>
      </c>
      <c r="AM1525">
        <v>13454371862</v>
      </c>
      <c r="AN1525">
        <v>7074090836</v>
      </c>
      <c r="AO1525">
        <v>6874768349</v>
      </c>
      <c r="AP1525">
        <v>6874768349</v>
      </c>
      <c r="AQ1525">
        <v>7517060052</v>
      </c>
      <c r="AR1525">
        <v>7517060052</v>
      </c>
      <c r="AS1525">
        <v>420773861</v>
      </c>
      <c r="AT1525">
        <v>7070156816</v>
      </c>
      <c r="AU1525">
        <v>6681133900</v>
      </c>
      <c r="AV1525">
        <v>6681133900</v>
      </c>
      <c r="AW1525">
        <v>6992613549</v>
      </c>
      <c r="AX1525">
        <v>7074090836</v>
      </c>
      <c r="AY1525">
        <v>7074090836</v>
      </c>
      <c r="AZ1525">
        <v>7822939001</v>
      </c>
      <c r="BB1525">
        <v>318271000</v>
      </c>
      <c r="BD1525">
        <v>28159021337</v>
      </c>
      <c r="BE1525">
        <v>28159021337</v>
      </c>
      <c r="BF1525">
        <v>1</v>
      </c>
      <c r="BG1525">
        <v>1</v>
      </c>
      <c r="BI1525">
        <v>7074090836</v>
      </c>
      <c r="BK1525">
        <v>7454905886</v>
      </c>
      <c r="BL1525">
        <v>7342936717</v>
      </c>
      <c r="BM1525">
        <v>7342936717</v>
      </c>
      <c r="BN1525">
        <v>4868701870</v>
      </c>
      <c r="BQ1525">
        <v>251</v>
      </c>
      <c r="BR1525">
        <v>3967</v>
      </c>
      <c r="BS1525">
        <v>251</v>
      </c>
      <c r="BT1525">
        <v>141</v>
      </c>
    </row>
    <row r="1526" spans="1:72">
      <c r="A1526" t="s">
        <v>1810</v>
      </c>
      <c r="B1526" t="s">
        <v>77</v>
      </c>
      <c r="C1526">
        <v>2021</v>
      </c>
      <c r="D1526" t="s">
        <v>228</v>
      </c>
      <c r="E1526">
        <v>5</v>
      </c>
      <c r="G1526" t="s">
        <v>338</v>
      </c>
      <c r="H1526" t="s">
        <v>1751</v>
      </c>
      <c r="I1526">
        <v>92832743360</v>
      </c>
      <c r="J1526">
        <v>17982102022</v>
      </c>
      <c r="K1526">
        <v>8257295108</v>
      </c>
      <c r="L1526">
        <v>10144536413</v>
      </c>
      <c r="M1526">
        <v>10144536413</v>
      </c>
      <c r="N1526">
        <v>75675532358</v>
      </c>
      <c r="O1526">
        <v>43930036025</v>
      </c>
      <c r="P1526">
        <v>44130237182</v>
      </c>
      <c r="Q1526">
        <v>15031639884</v>
      </c>
      <c r="R1526">
        <v>47222637924</v>
      </c>
      <c r="S1526">
        <v>44130237182</v>
      </c>
      <c r="T1526">
        <v>43534333379</v>
      </c>
      <c r="U1526">
        <v>14911362005</v>
      </c>
      <c r="V1526">
        <v>43534333379</v>
      </c>
      <c r="W1526">
        <v>44100954017</v>
      </c>
      <c r="X1526">
        <v>14911362005</v>
      </c>
      <c r="Y1526">
        <v>6154</v>
      </c>
      <c r="Z1526">
        <v>724</v>
      </c>
      <c r="AA1526">
        <v>724</v>
      </c>
      <c r="AB1526">
        <v>43534333379</v>
      </c>
      <c r="AC1526">
        <v>3518067248</v>
      </c>
      <c r="AD1526">
        <v>43534333379</v>
      </c>
      <c r="AE1526">
        <v>28622971374</v>
      </c>
      <c r="AF1526">
        <v>1345</v>
      </c>
      <c r="AG1526">
        <v>1345</v>
      </c>
      <c r="AH1526">
        <v>1345</v>
      </c>
      <c r="AI1526">
        <v>29098597298</v>
      </c>
      <c r="AJ1526">
        <v>28622971374</v>
      </c>
      <c r="AK1526">
        <v>10787859021</v>
      </c>
      <c r="AL1526">
        <v>21936384020</v>
      </c>
      <c r="AM1526">
        <v>30164662137</v>
      </c>
      <c r="AN1526">
        <v>43534333379</v>
      </c>
      <c r="AO1526">
        <v>45031991175</v>
      </c>
      <c r="AP1526">
        <v>45031991175</v>
      </c>
      <c r="AQ1526">
        <v>43017150803</v>
      </c>
      <c r="AR1526">
        <v>18874480721</v>
      </c>
      <c r="AS1526">
        <v>2281618625</v>
      </c>
      <c r="AT1526">
        <v>43477850901</v>
      </c>
      <c r="AU1526">
        <v>42216150589</v>
      </c>
      <c r="AV1526">
        <v>14122179392</v>
      </c>
      <c r="AW1526">
        <v>41594521581</v>
      </c>
      <c r="AX1526">
        <v>43534333379</v>
      </c>
      <c r="AY1526">
        <v>14911362005</v>
      </c>
      <c r="AZ1526">
        <v>44179774675.455002</v>
      </c>
      <c r="BA1526">
        <v>10059665140</v>
      </c>
      <c r="BB1526">
        <v>1531908000</v>
      </c>
      <c r="BC1526">
        <v>23478621000</v>
      </c>
      <c r="BD1526">
        <v>92832743360</v>
      </c>
      <c r="BE1526">
        <v>67210359340</v>
      </c>
      <c r="BF1526">
        <v>1</v>
      </c>
      <c r="BG1526">
        <v>1</v>
      </c>
      <c r="BH1526">
        <v>1</v>
      </c>
      <c r="BI1526">
        <v>43534333379</v>
      </c>
      <c r="BJ1526">
        <v>25518042496</v>
      </c>
      <c r="BK1526">
        <v>44696857820</v>
      </c>
      <c r="BL1526">
        <v>44130237182</v>
      </c>
      <c r="BM1526">
        <v>18612194686</v>
      </c>
      <c r="BN1526">
        <v>9427473235</v>
      </c>
      <c r="BO1526">
        <v>25622384020</v>
      </c>
      <c r="BP1526">
        <v>25518042496</v>
      </c>
      <c r="BQ1526">
        <v>724</v>
      </c>
      <c r="BR1526">
        <v>5154</v>
      </c>
      <c r="BS1526">
        <v>724</v>
      </c>
      <c r="BT1526">
        <v>1647</v>
      </c>
    </row>
    <row r="1527" spans="1:72">
      <c r="A1527" t="s">
        <v>1811</v>
      </c>
      <c r="B1527" t="s">
        <v>78</v>
      </c>
      <c r="C1527">
        <v>2021</v>
      </c>
      <c r="D1527" t="s">
        <v>228</v>
      </c>
      <c r="E1527">
        <v>5</v>
      </c>
      <c r="G1527" t="s">
        <v>340</v>
      </c>
      <c r="H1527" t="s">
        <v>1751</v>
      </c>
      <c r="I1527">
        <v>62966358709</v>
      </c>
      <c r="J1527">
        <v>17286769206</v>
      </c>
      <c r="K1527">
        <v>6066047888</v>
      </c>
      <c r="L1527">
        <v>7537350470</v>
      </c>
      <c r="M1527">
        <v>7537350470</v>
      </c>
      <c r="N1527">
        <v>81911158603</v>
      </c>
      <c r="O1527">
        <v>56518137528</v>
      </c>
      <c r="P1527">
        <v>39678103663</v>
      </c>
      <c r="Q1527">
        <v>14482003255</v>
      </c>
      <c r="R1527">
        <v>40419364836</v>
      </c>
      <c r="S1527">
        <v>39678103663</v>
      </c>
      <c r="T1527">
        <v>38335210108</v>
      </c>
      <c r="U1527">
        <v>13821512090</v>
      </c>
      <c r="V1527">
        <v>38335210108</v>
      </c>
      <c r="W1527">
        <v>38798135733</v>
      </c>
      <c r="X1527">
        <v>13821512090</v>
      </c>
      <c r="Y1527">
        <v>6037</v>
      </c>
      <c r="Z1527">
        <v>741</v>
      </c>
      <c r="AA1527">
        <v>741</v>
      </c>
      <c r="AB1527">
        <v>38335210108</v>
      </c>
      <c r="AC1527">
        <v>3587276960</v>
      </c>
      <c r="AD1527">
        <v>38335210108</v>
      </c>
      <c r="AE1527">
        <v>24513698018</v>
      </c>
      <c r="AF1527">
        <v>1340</v>
      </c>
      <c r="AG1527">
        <v>1340</v>
      </c>
      <c r="AH1527">
        <v>1340</v>
      </c>
      <c r="AI1527">
        <v>25196100408</v>
      </c>
      <c r="AJ1527">
        <v>24513698018</v>
      </c>
      <c r="AK1527">
        <v>10564231732</v>
      </c>
      <c r="AL1527">
        <v>16556930180</v>
      </c>
      <c r="AM1527">
        <v>30983615059</v>
      </c>
      <c r="AN1527">
        <v>38335210108</v>
      </c>
      <c r="AO1527">
        <v>38947430747</v>
      </c>
      <c r="AP1527">
        <v>38947430747</v>
      </c>
      <c r="AQ1527">
        <v>37408622103</v>
      </c>
      <c r="AR1527">
        <v>17254039302</v>
      </c>
      <c r="AS1527">
        <v>2037063873</v>
      </c>
      <c r="AT1527">
        <v>38244700447</v>
      </c>
      <c r="AU1527">
        <v>37156207200</v>
      </c>
      <c r="AV1527">
        <v>12961342621</v>
      </c>
      <c r="AW1527">
        <v>37036304670</v>
      </c>
      <c r="AX1527">
        <v>38335210108</v>
      </c>
      <c r="AY1527">
        <v>13821512090</v>
      </c>
      <c r="AZ1527">
        <v>39259846748</v>
      </c>
      <c r="BA1527">
        <v>7948519319</v>
      </c>
      <c r="BB1527">
        <v>1691307000</v>
      </c>
      <c r="BC1527">
        <v>20624399000</v>
      </c>
      <c r="BD1527">
        <v>62966358709</v>
      </c>
      <c r="BE1527">
        <v>44857076529</v>
      </c>
      <c r="BF1527">
        <v>1</v>
      </c>
      <c r="BG1527">
        <v>1</v>
      </c>
      <c r="BH1527">
        <v>1</v>
      </c>
      <c r="BI1527">
        <v>38335210108</v>
      </c>
      <c r="BJ1527">
        <v>21484158308</v>
      </c>
      <c r="BK1527">
        <v>40141029288</v>
      </c>
      <c r="BL1527">
        <v>39678103663</v>
      </c>
      <c r="BM1527">
        <v>18193945355</v>
      </c>
      <c r="BN1527">
        <v>9097293075</v>
      </c>
      <c r="BO1527">
        <v>18109282180</v>
      </c>
      <c r="BP1527">
        <v>21484158308</v>
      </c>
      <c r="BQ1527">
        <v>741</v>
      </c>
      <c r="BR1527">
        <v>5323</v>
      </c>
      <c r="BS1527">
        <v>741</v>
      </c>
      <c r="BT1527">
        <v>1641</v>
      </c>
    </row>
    <row r="1528" spans="1:72">
      <c r="A1528" t="s">
        <v>1812</v>
      </c>
      <c r="B1528" t="s">
        <v>79</v>
      </c>
      <c r="C1528">
        <v>2021</v>
      </c>
      <c r="D1528" t="s">
        <v>228</v>
      </c>
      <c r="E1528">
        <v>7</v>
      </c>
      <c r="G1528" t="s">
        <v>342</v>
      </c>
      <c r="H1528" t="s">
        <v>1751</v>
      </c>
      <c r="I1528">
        <v>137924986968</v>
      </c>
      <c r="J1528">
        <v>32530236691</v>
      </c>
      <c r="K1528">
        <v>13116069655</v>
      </c>
      <c r="L1528">
        <v>19760942405</v>
      </c>
      <c r="M1528">
        <v>19760942405</v>
      </c>
      <c r="N1528">
        <v>152585304288</v>
      </c>
      <c r="O1528">
        <v>98996974606</v>
      </c>
      <c r="P1528">
        <v>74586078343</v>
      </c>
      <c r="Q1528">
        <v>30592081118</v>
      </c>
      <c r="R1528">
        <v>79111713710</v>
      </c>
      <c r="S1528">
        <v>74586078343</v>
      </c>
      <c r="T1528">
        <v>69788949518</v>
      </c>
      <c r="U1528">
        <v>30072429887</v>
      </c>
      <c r="V1528">
        <v>69788949518</v>
      </c>
      <c r="W1528">
        <v>71839937242</v>
      </c>
      <c r="X1528">
        <v>30072429887</v>
      </c>
      <c r="Y1528">
        <v>13083</v>
      </c>
      <c r="Z1528">
        <v>1429</v>
      </c>
      <c r="AA1528">
        <v>1429</v>
      </c>
      <c r="AB1528">
        <v>69788949518</v>
      </c>
      <c r="AC1528">
        <v>7342941246</v>
      </c>
      <c r="AD1528">
        <v>69788949518</v>
      </c>
      <c r="AE1528">
        <v>39716519631</v>
      </c>
      <c r="AF1528">
        <v>1680</v>
      </c>
      <c r="AG1528">
        <v>1680</v>
      </c>
      <c r="AH1528">
        <v>1680</v>
      </c>
      <c r="AI1528">
        <v>43993997225</v>
      </c>
      <c r="AJ1528">
        <v>39716519631</v>
      </c>
      <c r="AK1528">
        <v>15210954413</v>
      </c>
      <c r="AL1528">
        <v>29739053514</v>
      </c>
      <c r="AM1528">
        <v>55366868815</v>
      </c>
      <c r="AN1528">
        <v>69788949518</v>
      </c>
      <c r="AO1528">
        <v>76089134342</v>
      </c>
      <c r="AP1528">
        <v>76089134342</v>
      </c>
      <c r="AQ1528">
        <v>69965777493</v>
      </c>
      <c r="AR1528">
        <v>37678656872</v>
      </c>
      <c r="AS1528">
        <v>7646813265</v>
      </c>
      <c r="AT1528">
        <v>69659127389</v>
      </c>
      <c r="AU1528">
        <v>68394392041</v>
      </c>
      <c r="AV1528">
        <v>28944852006</v>
      </c>
      <c r="AW1528">
        <v>67872663485</v>
      </c>
      <c r="AX1528">
        <v>69788949518</v>
      </c>
      <c r="AY1528">
        <v>30072429887</v>
      </c>
      <c r="AZ1528">
        <v>71877112272</v>
      </c>
      <c r="BA1528">
        <v>14588433846</v>
      </c>
      <c r="BB1528">
        <v>5542000000</v>
      </c>
      <c r="BC1528">
        <v>33674000000</v>
      </c>
      <c r="BD1528">
        <v>137924986968</v>
      </c>
      <c r="BE1528">
        <v>102845933454</v>
      </c>
      <c r="BF1528">
        <v>1</v>
      </c>
      <c r="BG1528">
        <v>1</v>
      </c>
      <c r="BH1528">
        <v>1</v>
      </c>
      <c r="BI1528">
        <v>69788949518</v>
      </c>
      <c r="BJ1528">
        <v>34193184476</v>
      </c>
      <c r="BK1528">
        <v>76637066067</v>
      </c>
      <c r="BL1528">
        <v>74586078343</v>
      </c>
      <c r="BM1528">
        <v>40392893867</v>
      </c>
      <c r="BN1528">
        <v>19958771587</v>
      </c>
      <c r="BO1528">
        <v>35079053514</v>
      </c>
      <c r="BP1528">
        <v>34193184476</v>
      </c>
      <c r="BQ1528">
        <v>1429</v>
      </c>
      <c r="BR1528">
        <v>10084</v>
      </c>
      <c r="BS1528">
        <v>1429</v>
      </c>
      <c r="BT1528">
        <v>2487</v>
      </c>
    </row>
    <row r="1529" spans="1:72">
      <c r="A1529" t="s">
        <v>1813</v>
      </c>
      <c r="B1529" t="s">
        <v>80</v>
      </c>
      <c r="C1529">
        <v>2021</v>
      </c>
      <c r="D1529" t="s">
        <v>228</v>
      </c>
      <c r="E1529">
        <v>7</v>
      </c>
      <c r="G1529" t="s">
        <v>344</v>
      </c>
      <c r="H1529" t="s">
        <v>1751</v>
      </c>
      <c r="I1529">
        <v>212512931013</v>
      </c>
      <c r="J1529">
        <v>29224513346</v>
      </c>
      <c r="K1529">
        <v>14525634015</v>
      </c>
      <c r="L1529">
        <v>23652455095</v>
      </c>
      <c r="M1529">
        <v>23652455095</v>
      </c>
      <c r="N1529">
        <v>178384285157</v>
      </c>
      <c r="O1529">
        <v>114272313028</v>
      </c>
      <c r="P1529">
        <v>83416883719</v>
      </c>
      <c r="Q1529">
        <v>41907603311</v>
      </c>
      <c r="R1529">
        <v>90635830854</v>
      </c>
      <c r="S1529">
        <v>83416883719</v>
      </c>
      <c r="T1529">
        <v>81305235443</v>
      </c>
      <c r="U1529">
        <v>42937261839</v>
      </c>
      <c r="V1529">
        <v>81305235443</v>
      </c>
      <c r="W1529">
        <v>83667986253</v>
      </c>
      <c r="X1529">
        <v>42937261839</v>
      </c>
      <c r="Y1529">
        <v>15056</v>
      </c>
      <c r="Z1529">
        <v>1904</v>
      </c>
      <c r="AA1529">
        <v>1904</v>
      </c>
      <c r="AB1529">
        <v>81305235443</v>
      </c>
      <c r="AC1529">
        <v>7918133418</v>
      </c>
      <c r="AD1529">
        <v>81305235443</v>
      </c>
      <c r="AE1529">
        <v>38367973604</v>
      </c>
      <c r="AF1529">
        <v>1380</v>
      </c>
      <c r="AG1529">
        <v>1380</v>
      </c>
      <c r="AH1529">
        <v>1380</v>
      </c>
      <c r="AI1529">
        <v>41509280408</v>
      </c>
      <c r="AJ1529">
        <v>38367973604</v>
      </c>
      <c r="AK1529">
        <v>15816219275</v>
      </c>
      <c r="AL1529">
        <v>30181033984</v>
      </c>
      <c r="AM1529">
        <v>78077126960</v>
      </c>
      <c r="AN1529">
        <v>81305235443</v>
      </c>
      <c r="AO1529">
        <v>85555420316</v>
      </c>
      <c r="AP1529">
        <v>85555420316</v>
      </c>
      <c r="AQ1529">
        <v>79460682236</v>
      </c>
      <c r="AR1529">
        <v>47155394173</v>
      </c>
      <c r="AS1529">
        <v>11073097240</v>
      </c>
      <c r="AT1529">
        <v>81036329634</v>
      </c>
      <c r="AU1529">
        <v>79358298181</v>
      </c>
      <c r="AV1529">
        <v>41453594725</v>
      </c>
      <c r="AW1529">
        <v>79370090900</v>
      </c>
      <c r="AX1529">
        <v>81305235443</v>
      </c>
      <c r="AY1529">
        <v>42937261839</v>
      </c>
      <c r="AZ1529">
        <v>83880116094</v>
      </c>
      <c r="BA1529">
        <v>14335136049</v>
      </c>
      <c r="BB1529">
        <v>7960193000</v>
      </c>
      <c r="BC1529">
        <v>31816686000</v>
      </c>
      <c r="BD1529">
        <v>212512931013</v>
      </c>
      <c r="BE1529">
        <v>169194843563</v>
      </c>
      <c r="BF1529">
        <v>1</v>
      </c>
      <c r="BG1529">
        <v>1</v>
      </c>
      <c r="BH1529">
        <v>1</v>
      </c>
      <c r="BI1529">
        <v>81305235443</v>
      </c>
      <c r="BJ1529">
        <v>34615141259</v>
      </c>
      <c r="BK1529">
        <v>85779634529</v>
      </c>
      <c r="BL1529">
        <v>83416883719</v>
      </c>
      <c r="BM1529">
        <v>48801742460</v>
      </c>
      <c r="BN1529">
        <v>25273590112</v>
      </c>
      <c r="BO1529">
        <v>43318087450</v>
      </c>
      <c r="BP1529">
        <v>34615141259</v>
      </c>
      <c r="BQ1529">
        <v>1904</v>
      </c>
      <c r="BR1529">
        <v>10605</v>
      </c>
      <c r="BS1529">
        <v>1904</v>
      </c>
      <c r="BT1529">
        <v>1842</v>
      </c>
    </row>
    <row r="1530" spans="1:72">
      <c r="A1530" t="s">
        <v>1814</v>
      </c>
      <c r="B1530" t="s">
        <v>81</v>
      </c>
      <c r="C1530">
        <v>2021</v>
      </c>
      <c r="D1530" t="s">
        <v>228</v>
      </c>
      <c r="E1530">
        <v>6</v>
      </c>
      <c r="G1530" t="s">
        <v>346</v>
      </c>
      <c r="H1530" t="s">
        <v>1751</v>
      </c>
      <c r="I1530">
        <v>92900850219</v>
      </c>
      <c r="J1530">
        <v>30641471656</v>
      </c>
      <c r="K1530">
        <v>9865052022</v>
      </c>
      <c r="L1530">
        <v>14272425593</v>
      </c>
      <c r="M1530">
        <v>14272425593</v>
      </c>
      <c r="N1530">
        <v>109152051069</v>
      </c>
      <c r="O1530">
        <v>72349095244</v>
      </c>
      <c r="P1530">
        <v>51118798879</v>
      </c>
      <c r="Q1530">
        <v>19756237222</v>
      </c>
      <c r="R1530">
        <v>53900293821</v>
      </c>
      <c r="S1530">
        <v>51118798879</v>
      </c>
      <c r="T1530">
        <v>49858471050</v>
      </c>
      <c r="U1530">
        <v>19778132615</v>
      </c>
      <c r="V1530">
        <v>49858471050</v>
      </c>
      <c r="W1530">
        <v>50795058736</v>
      </c>
      <c r="X1530">
        <v>19778132615</v>
      </c>
      <c r="Y1530">
        <v>10043</v>
      </c>
      <c r="Z1530">
        <v>919</v>
      </c>
      <c r="AA1530">
        <v>919</v>
      </c>
      <c r="AB1530">
        <v>49858471050</v>
      </c>
      <c r="AC1530">
        <v>5508853661</v>
      </c>
      <c r="AD1530">
        <v>49858471050</v>
      </c>
      <c r="AE1530">
        <v>30080338435</v>
      </c>
      <c r="AF1530">
        <v>1280</v>
      </c>
      <c r="AG1530">
        <v>1280</v>
      </c>
      <c r="AH1530">
        <v>1280</v>
      </c>
      <c r="AI1530">
        <v>31362561657</v>
      </c>
      <c r="AJ1530">
        <v>30080338435</v>
      </c>
      <c r="AK1530">
        <v>11285239783</v>
      </c>
      <c r="AL1530">
        <v>35308975294</v>
      </c>
      <c r="AM1530">
        <v>56338016059</v>
      </c>
      <c r="AN1530">
        <v>49858471050</v>
      </c>
      <c r="AO1530">
        <v>51026828617</v>
      </c>
      <c r="AP1530">
        <v>51026828617</v>
      </c>
      <c r="AQ1530">
        <v>48767538519</v>
      </c>
      <c r="AR1530">
        <v>24788291977</v>
      </c>
      <c r="AS1530">
        <v>3663520288</v>
      </c>
      <c r="AT1530">
        <v>49715658587</v>
      </c>
      <c r="AU1530">
        <v>48565370737</v>
      </c>
      <c r="AV1530">
        <v>18630900564</v>
      </c>
      <c r="AW1530">
        <v>47923282320</v>
      </c>
      <c r="AX1530">
        <v>49858471050</v>
      </c>
      <c r="AY1530">
        <v>19778132615</v>
      </c>
      <c r="AZ1530">
        <v>50652764464</v>
      </c>
      <c r="BA1530">
        <v>10659954233</v>
      </c>
      <c r="BB1530">
        <v>2461000000</v>
      </c>
      <c r="BC1530">
        <v>24308000000</v>
      </c>
      <c r="BD1530">
        <v>92900850219</v>
      </c>
      <c r="BE1530">
        <v>55193189635</v>
      </c>
      <c r="BF1530">
        <v>1</v>
      </c>
      <c r="BG1530">
        <v>1</v>
      </c>
      <c r="BH1530">
        <v>1</v>
      </c>
      <c r="BI1530">
        <v>49858471050</v>
      </c>
      <c r="BJ1530">
        <v>26523034485</v>
      </c>
      <c r="BK1530">
        <v>52055386565</v>
      </c>
      <c r="BL1530">
        <v>51118798879</v>
      </c>
      <c r="BM1530">
        <v>24595764394</v>
      </c>
      <c r="BN1530">
        <v>12686042904</v>
      </c>
      <c r="BO1530">
        <v>37707660584</v>
      </c>
      <c r="BP1530">
        <v>26523034485</v>
      </c>
      <c r="BQ1530">
        <v>919</v>
      </c>
      <c r="BR1530">
        <v>8624</v>
      </c>
      <c r="BS1530">
        <v>919</v>
      </c>
      <c r="BT1530">
        <v>1689</v>
      </c>
    </row>
    <row r="1531" spans="1:72">
      <c r="A1531" t="s">
        <v>1815</v>
      </c>
      <c r="B1531" t="s">
        <v>82</v>
      </c>
      <c r="C1531">
        <v>2021</v>
      </c>
      <c r="D1531" t="s">
        <v>228</v>
      </c>
      <c r="E1531">
        <v>5</v>
      </c>
      <c r="G1531" t="s">
        <v>348</v>
      </c>
      <c r="H1531" t="s">
        <v>1751</v>
      </c>
      <c r="I1531">
        <v>113307116246</v>
      </c>
      <c r="J1531">
        <v>28054871141</v>
      </c>
      <c r="K1531">
        <v>11576019047</v>
      </c>
      <c r="L1531">
        <v>19248355268</v>
      </c>
      <c r="M1531">
        <v>19248355268</v>
      </c>
      <c r="N1531">
        <v>109083465292</v>
      </c>
      <c r="O1531">
        <v>71757730995</v>
      </c>
      <c r="P1531">
        <v>51191951137</v>
      </c>
      <c r="Q1531">
        <v>19214255033</v>
      </c>
      <c r="R1531">
        <v>54656588050</v>
      </c>
      <c r="S1531">
        <v>51191951137</v>
      </c>
      <c r="T1531">
        <v>49849078289</v>
      </c>
      <c r="U1531">
        <v>18940679373</v>
      </c>
      <c r="V1531">
        <v>49849078289</v>
      </c>
      <c r="W1531">
        <v>50898708197</v>
      </c>
      <c r="X1531">
        <v>18940679373</v>
      </c>
      <c r="Y1531">
        <v>7467</v>
      </c>
      <c r="Z1531">
        <v>966</v>
      </c>
      <c r="AA1531">
        <v>966</v>
      </c>
      <c r="AB1531">
        <v>49849078289</v>
      </c>
      <c r="AC1531">
        <v>3926094291</v>
      </c>
      <c r="AD1531">
        <v>49849078289</v>
      </c>
      <c r="AE1531">
        <v>30908398916</v>
      </c>
      <c r="AF1531">
        <v>1237</v>
      </c>
      <c r="AG1531">
        <v>1237</v>
      </c>
      <c r="AH1531">
        <v>1237</v>
      </c>
      <c r="AI1531">
        <v>31977696104</v>
      </c>
      <c r="AJ1531">
        <v>30908398916</v>
      </c>
      <c r="AK1531">
        <v>11364494199</v>
      </c>
      <c r="AL1531">
        <v>26467883764</v>
      </c>
      <c r="AM1531">
        <v>43649321148</v>
      </c>
      <c r="AN1531">
        <v>49849078289</v>
      </c>
      <c r="AO1531">
        <v>52070757068</v>
      </c>
      <c r="AP1531">
        <v>52070757068</v>
      </c>
      <c r="AQ1531">
        <v>49250417076</v>
      </c>
      <c r="AR1531">
        <v>23552402640</v>
      </c>
      <c r="AS1531">
        <v>5022395087</v>
      </c>
      <c r="AT1531">
        <v>49754194702</v>
      </c>
      <c r="AU1531">
        <v>48582025451</v>
      </c>
      <c r="AV1531">
        <v>18065456685</v>
      </c>
      <c r="AW1531">
        <v>48770548946</v>
      </c>
      <c r="AX1531">
        <v>49849078289</v>
      </c>
      <c r="AY1531">
        <v>18940679373</v>
      </c>
      <c r="AZ1531">
        <v>51130292009.51265</v>
      </c>
      <c r="BA1531">
        <v>11223065209</v>
      </c>
      <c r="BB1531">
        <v>0</v>
      </c>
      <c r="BC1531">
        <v>25302419000</v>
      </c>
      <c r="BD1531">
        <v>113307116246</v>
      </c>
      <c r="BE1531">
        <v>78319232482</v>
      </c>
      <c r="BF1531">
        <v>1</v>
      </c>
      <c r="BG1531">
        <v>1</v>
      </c>
      <c r="BH1531">
        <v>1</v>
      </c>
      <c r="BI1531">
        <v>49849078289</v>
      </c>
      <c r="BJ1531">
        <v>27027881473</v>
      </c>
      <c r="BK1531">
        <v>52241581045</v>
      </c>
      <c r="BL1531">
        <v>51191951137</v>
      </c>
      <c r="BM1531">
        <v>24164069664</v>
      </c>
      <c r="BN1531">
        <v>10964206529</v>
      </c>
      <c r="BO1531">
        <v>34987883764</v>
      </c>
      <c r="BP1531">
        <v>27027881473</v>
      </c>
      <c r="BQ1531">
        <v>966</v>
      </c>
      <c r="BR1531">
        <v>5967</v>
      </c>
      <c r="BS1531">
        <v>966</v>
      </c>
      <c r="BT1531">
        <v>1538</v>
      </c>
    </row>
    <row r="1532" spans="1:72">
      <c r="A1532" t="s">
        <v>1816</v>
      </c>
      <c r="B1532" t="s">
        <v>83</v>
      </c>
      <c r="C1532">
        <v>2021</v>
      </c>
      <c r="D1532" t="s">
        <v>212</v>
      </c>
      <c r="E1532">
        <v>2</v>
      </c>
      <c r="G1532" t="s">
        <v>350</v>
      </c>
      <c r="H1532" t="s">
        <v>1751</v>
      </c>
      <c r="I1532">
        <v>15725661827</v>
      </c>
      <c r="J1532">
        <v>899332496</v>
      </c>
      <c r="K1532">
        <v>894403850</v>
      </c>
      <c r="L1532">
        <v>1031006261</v>
      </c>
      <c r="M1532">
        <v>1031006261</v>
      </c>
      <c r="N1532">
        <v>8973893896</v>
      </c>
      <c r="O1532">
        <v>7403097881</v>
      </c>
      <c r="P1532">
        <v>4474961251</v>
      </c>
      <c r="Q1532">
        <v>4474961251</v>
      </c>
      <c r="R1532">
        <v>5168647896</v>
      </c>
      <c r="S1532">
        <v>4474961251</v>
      </c>
      <c r="T1532">
        <v>4455892491</v>
      </c>
      <c r="U1532">
        <v>4455892491</v>
      </c>
      <c r="V1532">
        <v>4455892491</v>
      </c>
      <c r="W1532">
        <v>4497451708</v>
      </c>
      <c r="X1532">
        <v>4455892491</v>
      </c>
      <c r="Y1532">
        <v>944</v>
      </c>
      <c r="Z1532">
        <v>127</v>
      </c>
      <c r="AA1532">
        <v>127</v>
      </c>
      <c r="AB1532">
        <v>4455892491</v>
      </c>
      <c r="AC1532">
        <v>586237090</v>
      </c>
      <c r="AM1532">
        <v>4754184773</v>
      </c>
      <c r="AN1532">
        <v>4455892491</v>
      </c>
      <c r="AO1532">
        <v>4416674257</v>
      </c>
      <c r="AP1532">
        <v>4416674257</v>
      </c>
      <c r="AQ1532">
        <v>4278515915</v>
      </c>
      <c r="AR1532">
        <v>4278515915</v>
      </c>
      <c r="AS1532">
        <v>168179021</v>
      </c>
      <c r="AT1532">
        <v>4454268098</v>
      </c>
      <c r="AU1532">
        <v>4262635823</v>
      </c>
      <c r="AV1532">
        <v>4262635823</v>
      </c>
      <c r="AW1532">
        <v>4032328513</v>
      </c>
      <c r="AX1532">
        <v>4455892491</v>
      </c>
      <c r="AY1532">
        <v>4455892491</v>
      </c>
      <c r="AZ1532">
        <v>4562979487</v>
      </c>
      <c r="BB1532">
        <v>123413000</v>
      </c>
      <c r="BD1532">
        <v>15725661827</v>
      </c>
      <c r="BE1532">
        <v>15725661827</v>
      </c>
      <c r="BF1532">
        <v>1</v>
      </c>
      <c r="BG1532">
        <v>1</v>
      </c>
      <c r="BI1532">
        <v>4455892491</v>
      </c>
      <c r="BK1532">
        <v>4516520468</v>
      </c>
      <c r="BL1532">
        <v>4474961251</v>
      </c>
      <c r="BM1532">
        <v>4474961251</v>
      </c>
      <c r="BN1532">
        <v>3103205310</v>
      </c>
      <c r="BQ1532">
        <v>127</v>
      </c>
      <c r="BR1532">
        <v>457</v>
      </c>
      <c r="BS1532">
        <v>127</v>
      </c>
      <c r="BT1532">
        <v>104</v>
      </c>
    </row>
    <row r="1533" spans="1:72">
      <c r="A1533" t="s">
        <v>1817</v>
      </c>
      <c r="B1533" t="s">
        <v>84</v>
      </c>
      <c r="C1533">
        <v>2021</v>
      </c>
      <c r="D1533" t="s">
        <v>228</v>
      </c>
      <c r="E1533">
        <v>5</v>
      </c>
      <c r="G1533" t="s">
        <v>352</v>
      </c>
      <c r="H1533" t="s">
        <v>1751</v>
      </c>
      <c r="I1533">
        <v>74540434021</v>
      </c>
      <c r="J1533">
        <v>29594189563</v>
      </c>
      <c r="K1533">
        <v>8889547620</v>
      </c>
      <c r="L1533">
        <v>11302143008</v>
      </c>
      <c r="M1533">
        <v>11302143008</v>
      </c>
      <c r="N1533">
        <v>81274794444</v>
      </c>
      <c r="O1533">
        <v>56620571880</v>
      </c>
      <c r="P1533">
        <v>41237176777</v>
      </c>
      <c r="Q1533">
        <v>14347236592</v>
      </c>
      <c r="R1533">
        <v>43685283885</v>
      </c>
      <c r="S1533">
        <v>41237176777</v>
      </c>
      <c r="T1533">
        <v>39929501236</v>
      </c>
      <c r="U1533">
        <v>14290270168</v>
      </c>
      <c r="V1533">
        <v>39929501236</v>
      </c>
      <c r="W1533">
        <v>40242877531</v>
      </c>
      <c r="X1533">
        <v>14290270168</v>
      </c>
      <c r="Y1533">
        <v>6321</v>
      </c>
      <c r="Z1533">
        <v>596</v>
      </c>
      <c r="AA1533">
        <v>596</v>
      </c>
      <c r="AB1533">
        <v>39929501236</v>
      </c>
      <c r="AC1533">
        <v>3503932550</v>
      </c>
      <c r="AD1533">
        <v>39929501236</v>
      </c>
      <c r="AE1533">
        <v>25639231068</v>
      </c>
      <c r="AF1533">
        <v>1016</v>
      </c>
      <c r="AG1533">
        <v>1016</v>
      </c>
      <c r="AH1533">
        <v>1016</v>
      </c>
      <c r="AI1533">
        <v>26889940185</v>
      </c>
      <c r="AJ1533">
        <v>25639231068</v>
      </c>
      <c r="AK1533">
        <v>9249781989</v>
      </c>
      <c r="AL1533">
        <v>26153090131</v>
      </c>
      <c r="AM1533">
        <v>38544546342</v>
      </c>
      <c r="AN1533">
        <v>39929501236</v>
      </c>
      <c r="AO1533">
        <v>41850490762</v>
      </c>
      <c r="AP1533">
        <v>41850490762</v>
      </c>
      <c r="AQ1533">
        <v>38765878398</v>
      </c>
      <c r="AR1533">
        <v>18790791041</v>
      </c>
      <c r="AS1533">
        <v>1913452131</v>
      </c>
      <c r="AT1533">
        <v>39831973212</v>
      </c>
      <c r="AU1533">
        <v>39170781831</v>
      </c>
      <c r="AV1533">
        <v>13668382211</v>
      </c>
      <c r="AW1533">
        <v>38323341022</v>
      </c>
      <c r="AX1533">
        <v>39929501236</v>
      </c>
      <c r="AY1533">
        <v>14290270168</v>
      </c>
      <c r="AZ1533">
        <v>40478746621</v>
      </c>
      <c r="BA1533">
        <v>9784027222</v>
      </c>
      <c r="BB1533">
        <v>1750979000</v>
      </c>
      <c r="BC1533">
        <v>20737287000</v>
      </c>
      <c r="BD1533">
        <v>74540434021</v>
      </c>
      <c r="BE1533">
        <v>47112333890</v>
      </c>
      <c r="BF1533">
        <v>1</v>
      </c>
      <c r="BG1533">
        <v>1</v>
      </c>
      <c r="BH1533">
        <v>1</v>
      </c>
      <c r="BI1533">
        <v>39929501236</v>
      </c>
      <c r="BJ1533">
        <v>21487844291</v>
      </c>
      <c r="BK1533">
        <v>41550553072</v>
      </c>
      <c r="BL1533">
        <v>41237176777</v>
      </c>
      <c r="BM1533">
        <v>19749332486</v>
      </c>
      <c r="BN1533">
        <v>10001259731</v>
      </c>
      <c r="BO1533">
        <v>27428100131</v>
      </c>
      <c r="BP1533">
        <v>21487844291</v>
      </c>
      <c r="BQ1533">
        <v>596</v>
      </c>
      <c r="BR1533">
        <v>5632</v>
      </c>
      <c r="BS1533">
        <v>596</v>
      </c>
      <c r="BT1533">
        <v>1308</v>
      </c>
    </row>
    <row r="1534" spans="1:72">
      <c r="A1534" t="s">
        <v>1818</v>
      </c>
      <c r="B1534" t="s">
        <v>85</v>
      </c>
      <c r="C1534">
        <v>2021</v>
      </c>
      <c r="D1534" t="s">
        <v>228</v>
      </c>
      <c r="E1534">
        <v>6</v>
      </c>
      <c r="G1534" t="s">
        <v>354</v>
      </c>
      <c r="H1534" t="s">
        <v>1751</v>
      </c>
      <c r="I1534">
        <v>91851566368</v>
      </c>
      <c r="J1534">
        <v>21725511583</v>
      </c>
      <c r="K1534">
        <v>10617996284</v>
      </c>
      <c r="L1534">
        <v>14866976802</v>
      </c>
      <c r="M1534">
        <v>14866976802</v>
      </c>
      <c r="N1534">
        <v>103816065726</v>
      </c>
      <c r="O1534">
        <v>70929475086</v>
      </c>
      <c r="P1534">
        <v>47570901182</v>
      </c>
      <c r="Q1534">
        <v>19242433743</v>
      </c>
      <c r="R1534">
        <v>51087608365</v>
      </c>
      <c r="S1534">
        <v>47570901182</v>
      </c>
      <c r="T1534">
        <v>47431266979</v>
      </c>
      <c r="U1534">
        <v>19228751745</v>
      </c>
      <c r="V1534">
        <v>47431266979</v>
      </c>
      <c r="W1534">
        <v>48373192316</v>
      </c>
      <c r="X1534">
        <v>19228751745</v>
      </c>
      <c r="Y1534">
        <v>9101</v>
      </c>
      <c r="Z1534">
        <v>791</v>
      </c>
      <c r="AA1534">
        <v>791</v>
      </c>
      <c r="AB1534">
        <v>47431266979</v>
      </c>
      <c r="AC1534">
        <v>5337036360</v>
      </c>
      <c r="AD1534">
        <v>47431266979</v>
      </c>
      <c r="AE1534">
        <v>28202515234</v>
      </c>
      <c r="AF1534">
        <v>1079</v>
      </c>
      <c r="AG1534">
        <v>1079</v>
      </c>
      <c r="AH1534">
        <v>1079</v>
      </c>
      <c r="AI1534">
        <v>28328467439</v>
      </c>
      <c r="AJ1534">
        <v>28202515234</v>
      </c>
      <c r="AK1534">
        <v>10791880498</v>
      </c>
      <c r="AL1534">
        <v>19861202780</v>
      </c>
      <c r="AM1534">
        <v>40052224949</v>
      </c>
      <c r="AN1534">
        <v>47431266979</v>
      </c>
      <c r="AO1534">
        <v>47848165138</v>
      </c>
      <c r="AP1534">
        <v>47848165138</v>
      </c>
      <c r="AQ1534">
        <v>46291911558</v>
      </c>
      <c r="AR1534">
        <v>24260750543</v>
      </c>
      <c r="AS1534">
        <v>4042794126</v>
      </c>
      <c r="AT1534">
        <v>47365129742</v>
      </c>
      <c r="AU1534">
        <v>46090224488</v>
      </c>
      <c r="AV1534">
        <v>18193582297</v>
      </c>
      <c r="AW1534">
        <v>46660229392</v>
      </c>
      <c r="AX1534">
        <v>47431266979</v>
      </c>
      <c r="AY1534">
        <v>19228751745</v>
      </c>
      <c r="AZ1534">
        <v>49203851309.666664</v>
      </c>
      <c r="BA1534">
        <v>10722702244</v>
      </c>
      <c r="BB1534">
        <v>3387385000</v>
      </c>
      <c r="BC1534">
        <v>22949961000</v>
      </c>
      <c r="BD1534">
        <v>91851566368</v>
      </c>
      <c r="BE1534">
        <v>68499477862</v>
      </c>
      <c r="BF1534">
        <v>1</v>
      </c>
      <c r="BG1534">
        <v>1</v>
      </c>
      <c r="BH1534">
        <v>1</v>
      </c>
      <c r="BI1534">
        <v>47431266979</v>
      </c>
      <c r="BJ1534">
        <v>23107655996</v>
      </c>
      <c r="BK1534">
        <v>48512826519</v>
      </c>
      <c r="BL1534">
        <v>47570901182</v>
      </c>
      <c r="BM1534">
        <v>24463245186</v>
      </c>
      <c r="BN1534">
        <v>12392620884</v>
      </c>
      <c r="BO1534">
        <v>23352088506</v>
      </c>
      <c r="BP1534">
        <v>23107655996</v>
      </c>
      <c r="BQ1534">
        <v>791</v>
      </c>
      <c r="BR1534">
        <v>7996</v>
      </c>
      <c r="BS1534">
        <v>791</v>
      </c>
      <c r="BT1534">
        <v>1442</v>
      </c>
    </row>
    <row r="1535" spans="1:72">
      <c r="A1535" t="s">
        <v>1819</v>
      </c>
      <c r="B1535" t="s">
        <v>86</v>
      </c>
      <c r="C1535">
        <v>2021</v>
      </c>
      <c r="D1535" t="s">
        <v>228</v>
      </c>
      <c r="E1535">
        <v>5</v>
      </c>
      <c r="G1535" t="s">
        <v>356</v>
      </c>
      <c r="H1535" t="s">
        <v>1751</v>
      </c>
      <c r="I1535">
        <v>67957161649</v>
      </c>
      <c r="J1535">
        <v>16723146292</v>
      </c>
      <c r="K1535">
        <v>6578113563</v>
      </c>
      <c r="L1535">
        <v>8522715505</v>
      </c>
      <c r="M1535">
        <v>8522715505</v>
      </c>
      <c r="N1535">
        <v>72607259123</v>
      </c>
      <c r="O1535">
        <v>43373513686</v>
      </c>
      <c r="P1535">
        <v>37234880426</v>
      </c>
      <c r="Q1535">
        <v>13953667370</v>
      </c>
      <c r="R1535">
        <v>39127718396</v>
      </c>
      <c r="S1535">
        <v>37234880426</v>
      </c>
      <c r="T1535">
        <v>35963879529</v>
      </c>
      <c r="U1535">
        <v>13458400782</v>
      </c>
      <c r="V1535">
        <v>35963879529</v>
      </c>
      <c r="W1535">
        <v>36423686442</v>
      </c>
      <c r="X1535">
        <v>13458400782</v>
      </c>
      <c r="Y1535">
        <v>5454</v>
      </c>
      <c r="Z1535">
        <v>650</v>
      </c>
      <c r="AA1535">
        <v>650</v>
      </c>
      <c r="AB1535">
        <v>35963879529</v>
      </c>
      <c r="AC1535">
        <v>3126982793</v>
      </c>
      <c r="AD1535">
        <v>35963879529</v>
      </c>
      <c r="AE1535">
        <v>22505478747</v>
      </c>
      <c r="AF1535">
        <v>751</v>
      </c>
      <c r="AG1535">
        <v>751</v>
      </c>
      <c r="AH1535">
        <v>751</v>
      </c>
      <c r="AI1535">
        <v>23281213056</v>
      </c>
      <c r="AJ1535">
        <v>22505478747</v>
      </c>
      <c r="AK1535">
        <v>8768749140</v>
      </c>
      <c r="AL1535">
        <v>17065084371</v>
      </c>
      <c r="AM1535">
        <v>28009966106</v>
      </c>
      <c r="AN1535">
        <v>35963879529</v>
      </c>
      <c r="AO1535">
        <v>36675081463</v>
      </c>
      <c r="AP1535">
        <v>36675081463</v>
      </c>
      <c r="AQ1535">
        <v>35819271627</v>
      </c>
      <c r="AR1535">
        <v>16763346730</v>
      </c>
      <c r="AS1535">
        <v>2005652325</v>
      </c>
      <c r="AT1535">
        <v>35899271042</v>
      </c>
      <c r="AU1535">
        <v>34824020715</v>
      </c>
      <c r="AV1535">
        <v>12690492216</v>
      </c>
      <c r="AW1535">
        <v>33548997491</v>
      </c>
      <c r="AX1535">
        <v>35963879529</v>
      </c>
      <c r="AY1535">
        <v>13458400782</v>
      </c>
      <c r="AZ1535">
        <v>36466336979.728401</v>
      </c>
      <c r="BA1535">
        <v>7707503388</v>
      </c>
      <c r="BB1535">
        <v>1639892000</v>
      </c>
      <c r="BC1535">
        <v>18941731000</v>
      </c>
      <c r="BD1535">
        <v>67957161649</v>
      </c>
      <c r="BE1535">
        <v>49376577278</v>
      </c>
      <c r="BF1535">
        <v>1</v>
      </c>
      <c r="BG1535">
        <v>1</v>
      </c>
      <c r="BH1535">
        <v>1</v>
      </c>
      <c r="BI1535">
        <v>35963879529</v>
      </c>
      <c r="BJ1535">
        <v>19633310521</v>
      </c>
      <c r="BK1535">
        <v>37694687339</v>
      </c>
      <c r="BL1535">
        <v>37234880426</v>
      </c>
      <c r="BM1535">
        <v>17601569905</v>
      </c>
      <c r="BN1535">
        <v>9136282460</v>
      </c>
      <c r="BO1535">
        <v>18580584371</v>
      </c>
      <c r="BP1535">
        <v>19633310521</v>
      </c>
      <c r="BQ1535">
        <v>650</v>
      </c>
      <c r="BR1535">
        <v>4951</v>
      </c>
      <c r="BS1535">
        <v>650</v>
      </c>
      <c r="BT1535">
        <v>1114</v>
      </c>
    </row>
    <row r="1536" spans="1:72">
      <c r="A1536" t="s">
        <v>1820</v>
      </c>
      <c r="B1536" t="s">
        <v>87</v>
      </c>
      <c r="C1536">
        <v>2021</v>
      </c>
      <c r="D1536" t="s">
        <v>212</v>
      </c>
      <c r="E1536">
        <v>3</v>
      </c>
      <c r="G1536" t="s">
        <v>358</v>
      </c>
      <c r="H1536" t="s">
        <v>1751</v>
      </c>
      <c r="I1536">
        <v>30047061581</v>
      </c>
      <c r="J1536">
        <v>726787744</v>
      </c>
      <c r="K1536">
        <v>688119650</v>
      </c>
      <c r="L1536">
        <v>811562499</v>
      </c>
      <c r="M1536">
        <v>811562499</v>
      </c>
      <c r="N1536">
        <v>9080088604</v>
      </c>
      <c r="O1536">
        <v>8011705240</v>
      </c>
      <c r="P1536">
        <v>5266906415</v>
      </c>
      <c r="Q1536">
        <v>5266906415</v>
      </c>
      <c r="R1536">
        <v>5349356895</v>
      </c>
      <c r="S1536">
        <v>5266906415</v>
      </c>
      <c r="T1536">
        <v>5243347952</v>
      </c>
      <c r="U1536">
        <v>5243347952</v>
      </c>
      <c r="V1536">
        <v>5243347952</v>
      </c>
      <c r="W1536">
        <v>5278782952</v>
      </c>
      <c r="X1536">
        <v>5243347952</v>
      </c>
      <c r="Y1536">
        <v>2746</v>
      </c>
      <c r="Z1536">
        <v>167</v>
      </c>
      <c r="AA1536">
        <v>167</v>
      </c>
      <c r="AB1536">
        <v>5243347952</v>
      </c>
      <c r="AC1536">
        <v>1635980573</v>
      </c>
      <c r="AM1536">
        <v>5737334215</v>
      </c>
      <c r="AN1536">
        <v>5243347952</v>
      </c>
      <c r="AO1536">
        <v>5021227337</v>
      </c>
      <c r="AP1536">
        <v>5021227337</v>
      </c>
      <c r="AQ1536">
        <v>5558733810</v>
      </c>
      <c r="AR1536">
        <v>5558733810</v>
      </c>
      <c r="AS1536">
        <v>142651734</v>
      </c>
      <c r="AT1536">
        <v>5243307937</v>
      </c>
      <c r="AU1536">
        <v>5051183799</v>
      </c>
      <c r="AV1536">
        <v>5051183799</v>
      </c>
      <c r="AW1536">
        <v>5107705434</v>
      </c>
      <c r="AX1536">
        <v>5243347952</v>
      </c>
      <c r="AY1536">
        <v>5243347952</v>
      </c>
      <c r="AZ1536">
        <v>5740284684</v>
      </c>
      <c r="BB1536">
        <v>125184000</v>
      </c>
      <c r="BD1536">
        <v>30047061581</v>
      </c>
      <c r="BE1536">
        <v>30047061581</v>
      </c>
      <c r="BF1536">
        <v>1</v>
      </c>
      <c r="BG1536">
        <v>1</v>
      </c>
      <c r="BI1536">
        <v>5243347952</v>
      </c>
      <c r="BK1536">
        <v>5302341415</v>
      </c>
      <c r="BL1536">
        <v>5266906415</v>
      </c>
      <c r="BM1536">
        <v>5266906415</v>
      </c>
      <c r="BN1536">
        <v>3983894239</v>
      </c>
      <c r="BQ1536">
        <v>167</v>
      </c>
      <c r="BR1536">
        <v>2599</v>
      </c>
      <c r="BS1536">
        <v>167</v>
      </c>
      <c r="BT1536">
        <v>116</v>
      </c>
    </row>
    <row r="1537" spans="1:72">
      <c r="A1537" t="s">
        <v>1821</v>
      </c>
      <c r="B1537" t="s">
        <v>88</v>
      </c>
      <c r="C1537">
        <v>2021</v>
      </c>
      <c r="D1537" t="s">
        <v>207</v>
      </c>
      <c r="E1537">
        <v>8</v>
      </c>
      <c r="G1537" t="s">
        <v>360</v>
      </c>
      <c r="H1537" t="s">
        <v>1751</v>
      </c>
      <c r="I1537">
        <v>448484701209</v>
      </c>
      <c r="J1537">
        <v>109348572679</v>
      </c>
      <c r="K1537">
        <v>33063175648</v>
      </c>
      <c r="L1537">
        <v>51354561235</v>
      </c>
      <c r="M1537">
        <v>51354561235</v>
      </c>
      <c r="N1537">
        <v>439248177824</v>
      </c>
      <c r="O1537">
        <v>287683915504</v>
      </c>
      <c r="P1537">
        <v>135844103723</v>
      </c>
      <c r="Q1537">
        <v>71020227743</v>
      </c>
      <c r="R1537">
        <v>140804273026</v>
      </c>
      <c r="S1537">
        <v>135844103723</v>
      </c>
      <c r="T1537">
        <v>131332885788</v>
      </c>
      <c r="U1537">
        <v>69180971771</v>
      </c>
      <c r="V1537">
        <v>131332885788</v>
      </c>
      <c r="W1537">
        <v>137067171553</v>
      </c>
      <c r="X1537">
        <v>69180971771</v>
      </c>
      <c r="Y1537">
        <v>18584</v>
      </c>
      <c r="Z1537">
        <v>2370</v>
      </c>
      <c r="AA1537">
        <v>2370</v>
      </c>
      <c r="AB1537">
        <v>131332885788</v>
      </c>
      <c r="AC1537">
        <v>10118212113</v>
      </c>
      <c r="AD1537">
        <v>131332885788</v>
      </c>
      <c r="AE1537">
        <v>62151914017</v>
      </c>
      <c r="AF1537">
        <v>2086</v>
      </c>
      <c r="AG1537">
        <v>2086</v>
      </c>
      <c r="AH1537">
        <v>2086</v>
      </c>
      <c r="AI1537">
        <v>64823875980</v>
      </c>
      <c r="AJ1537">
        <v>62151914017</v>
      </c>
      <c r="AK1537">
        <v>20775106408</v>
      </c>
      <c r="AL1537">
        <v>45554422208</v>
      </c>
      <c r="AM1537">
        <v>191550827796</v>
      </c>
      <c r="AN1537">
        <v>131332885788</v>
      </c>
      <c r="AO1537">
        <v>134899766289</v>
      </c>
      <c r="AP1537">
        <v>134899766289</v>
      </c>
      <c r="AQ1537">
        <v>126042097868</v>
      </c>
      <c r="AR1537">
        <v>75982995707</v>
      </c>
      <c r="AS1537">
        <v>23025808369</v>
      </c>
      <c r="AT1537">
        <v>131125778489</v>
      </c>
      <c r="AU1537">
        <v>126608709558</v>
      </c>
      <c r="AV1537">
        <v>65080086725</v>
      </c>
      <c r="AW1537">
        <v>126488733445</v>
      </c>
      <c r="AX1537">
        <v>131332885788</v>
      </c>
      <c r="AY1537">
        <v>69180971771</v>
      </c>
      <c r="AZ1537">
        <v>139107450545</v>
      </c>
      <c r="BA1537">
        <v>24548743386</v>
      </c>
      <c r="BB1537">
        <v>18508251000</v>
      </c>
      <c r="BC1537">
        <v>50250978000</v>
      </c>
      <c r="BD1537">
        <v>448484701209</v>
      </c>
      <c r="BE1537">
        <v>381966171968</v>
      </c>
      <c r="BF1537">
        <v>1</v>
      </c>
      <c r="BG1537">
        <v>1</v>
      </c>
      <c r="BH1537">
        <v>1</v>
      </c>
      <c r="BI1537">
        <v>131332885788</v>
      </c>
      <c r="BJ1537">
        <v>54357960435</v>
      </c>
      <c r="BK1537">
        <v>141578389488</v>
      </c>
      <c r="BL1537">
        <v>135844103723</v>
      </c>
      <c r="BM1537">
        <v>81486143288</v>
      </c>
      <c r="BN1537">
        <v>35591952359</v>
      </c>
      <c r="BO1537">
        <v>66518529241</v>
      </c>
      <c r="BP1537">
        <v>54357960435</v>
      </c>
      <c r="BQ1537">
        <v>2370</v>
      </c>
      <c r="BR1537">
        <v>11699</v>
      </c>
      <c r="BS1537">
        <v>2370</v>
      </c>
      <c r="BT1537">
        <v>3296</v>
      </c>
    </row>
    <row r="1538" spans="1:72">
      <c r="A1538" t="s">
        <v>1822</v>
      </c>
      <c r="B1538" t="s">
        <v>89</v>
      </c>
      <c r="C1538">
        <v>2021</v>
      </c>
      <c r="D1538" t="s">
        <v>215</v>
      </c>
      <c r="E1538">
        <v>5</v>
      </c>
      <c r="G1538" t="s">
        <v>362</v>
      </c>
      <c r="H1538" t="s">
        <v>1751</v>
      </c>
      <c r="I1538">
        <v>50432183659</v>
      </c>
      <c r="J1538">
        <v>3286293759</v>
      </c>
      <c r="K1538">
        <v>2919289645</v>
      </c>
      <c r="L1538">
        <v>4187849386</v>
      </c>
      <c r="M1538">
        <v>4187849386</v>
      </c>
      <c r="N1538">
        <v>36171883467</v>
      </c>
      <c r="O1538">
        <v>24810946518</v>
      </c>
      <c r="P1538">
        <v>11263032315</v>
      </c>
      <c r="Q1538">
        <v>11263032315</v>
      </c>
      <c r="R1538">
        <v>12294786462</v>
      </c>
      <c r="S1538">
        <v>11263032315</v>
      </c>
      <c r="T1538">
        <v>11379637990</v>
      </c>
      <c r="U1538">
        <v>11379637990</v>
      </c>
      <c r="V1538">
        <v>11379637990</v>
      </c>
      <c r="W1538">
        <v>11864610424</v>
      </c>
      <c r="X1538">
        <v>11379637990</v>
      </c>
      <c r="Y1538">
        <v>5619</v>
      </c>
      <c r="Z1538">
        <v>352</v>
      </c>
      <c r="AA1538">
        <v>352</v>
      </c>
      <c r="AB1538">
        <v>11379637990</v>
      </c>
      <c r="AC1538">
        <v>3203203690</v>
      </c>
      <c r="AM1538">
        <v>16148232888</v>
      </c>
      <c r="AN1538">
        <v>11379637990</v>
      </c>
      <c r="AO1538">
        <v>11691701738</v>
      </c>
      <c r="AP1538">
        <v>11691701738</v>
      </c>
      <c r="AQ1538">
        <v>11033269151</v>
      </c>
      <c r="AR1538">
        <v>11033269151</v>
      </c>
      <c r="AS1538">
        <v>2011517634</v>
      </c>
      <c r="AT1538">
        <v>11369884293</v>
      </c>
      <c r="AU1538">
        <v>10409501532</v>
      </c>
      <c r="AV1538">
        <v>10409501532</v>
      </c>
      <c r="AW1538">
        <v>9682031304</v>
      </c>
      <c r="AX1538">
        <v>11379637990</v>
      </c>
      <c r="AY1538">
        <v>11379637990</v>
      </c>
      <c r="AZ1538">
        <v>11646536948</v>
      </c>
      <c r="BB1538">
        <v>1760873682</v>
      </c>
      <c r="BD1538">
        <v>50432183659</v>
      </c>
      <c r="BE1538">
        <v>50432183659</v>
      </c>
      <c r="BF1538">
        <v>1</v>
      </c>
      <c r="BG1538">
        <v>1</v>
      </c>
      <c r="BI1538">
        <v>11379637990</v>
      </c>
      <c r="BK1538">
        <v>11748004749</v>
      </c>
      <c r="BL1538">
        <v>11263032315</v>
      </c>
      <c r="BM1538">
        <v>11263032315</v>
      </c>
      <c r="BN1538">
        <v>6296369036</v>
      </c>
      <c r="BQ1538">
        <v>352</v>
      </c>
      <c r="BR1538">
        <v>4053</v>
      </c>
      <c r="BS1538">
        <v>352</v>
      </c>
      <c r="BT1538">
        <v>199</v>
      </c>
    </row>
    <row r="1539" spans="1:72">
      <c r="A1539" t="s">
        <v>1823</v>
      </c>
      <c r="B1539" t="s">
        <v>90</v>
      </c>
      <c r="C1539">
        <v>2021</v>
      </c>
      <c r="D1539" t="s">
        <v>228</v>
      </c>
      <c r="E1539">
        <v>5</v>
      </c>
      <c r="G1539" t="s">
        <v>364</v>
      </c>
      <c r="H1539" t="s">
        <v>1751</v>
      </c>
      <c r="I1539">
        <v>106844485997</v>
      </c>
      <c r="J1539">
        <v>19667376028</v>
      </c>
      <c r="K1539">
        <v>6974782974</v>
      </c>
      <c r="L1539">
        <v>9012929948</v>
      </c>
      <c r="M1539">
        <v>9012929948</v>
      </c>
      <c r="N1539">
        <v>91819486662</v>
      </c>
      <c r="O1539">
        <v>63865163167</v>
      </c>
      <c r="P1539">
        <v>41669695806</v>
      </c>
      <c r="Q1539">
        <v>13781962329</v>
      </c>
      <c r="R1539">
        <v>47363939153</v>
      </c>
      <c r="S1539">
        <v>41669695806</v>
      </c>
      <c r="T1539">
        <v>40302272544</v>
      </c>
      <c r="U1539">
        <v>13980330073</v>
      </c>
      <c r="V1539">
        <v>40302272544</v>
      </c>
      <c r="W1539">
        <v>40755648214</v>
      </c>
      <c r="X1539">
        <v>13980330073</v>
      </c>
      <c r="Y1539">
        <v>6598</v>
      </c>
      <c r="Z1539">
        <v>654</v>
      </c>
      <c r="AA1539">
        <v>654</v>
      </c>
      <c r="AB1539">
        <v>40302272544</v>
      </c>
      <c r="AC1539">
        <v>3404388602</v>
      </c>
      <c r="AD1539">
        <v>40302272544</v>
      </c>
      <c r="AE1539">
        <v>26321942471</v>
      </c>
      <c r="AF1539">
        <v>1011</v>
      </c>
      <c r="AG1539">
        <v>1011</v>
      </c>
      <c r="AH1539">
        <v>1011</v>
      </c>
      <c r="AI1539">
        <v>27887733477</v>
      </c>
      <c r="AJ1539">
        <v>26321942471</v>
      </c>
      <c r="AK1539">
        <v>9369614533</v>
      </c>
      <c r="AL1539">
        <v>30007475435</v>
      </c>
      <c r="AM1539">
        <v>46942000163</v>
      </c>
      <c r="AN1539">
        <v>40302272544</v>
      </c>
      <c r="AO1539">
        <v>42060374236</v>
      </c>
      <c r="AP1539">
        <v>42060374236</v>
      </c>
      <c r="AQ1539">
        <v>39816278948</v>
      </c>
      <c r="AR1539">
        <v>18559913520</v>
      </c>
      <c r="AS1539">
        <v>2193937793</v>
      </c>
      <c r="AT1539">
        <v>40234289782</v>
      </c>
      <c r="AU1539">
        <v>39209974855</v>
      </c>
      <c r="AV1539">
        <v>13150913474</v>
      </c>
      <c r="AW1539">
        <v>39487350466</v>
      </c>
      <c r="AX1539">
        <v>40302272544</v>
      </c>
      <c r="AY1539">
        <v>13980330073</v>
      </c>
      <c r="AZ1539">
        <v>41577065084</v>
      </c>
      <c r="BA1539">
        <v>9855684219</v>
      </c>
      <c r="BB1539">
        <v>1799880000</v>
      </c>
      <c r="BC1539">
        <v>20961097000</v>
      </c>
      <c r="BD1539">
        <v>106844485997</v>
      </c>
      <c r="BE1539">
        <v>64891666432</v>
      </c>
      <c r="BF1539">
        <v>1</v>
      </c>
      <c r="BG1539">
        <v>1</v>
      </c>
      <c r="BH1539">
        <v>1</v>
      </c>
      <c r="BI1539">
        <v>40302272544</v>
      </c>
      <c r="BJ1539">
        <v>22611418532</v>
      </c>
      <c r="BK1539">
        <v>42123071476</v>
      </c>
      <c r="BL1539">
        <v>41669695806</v>
      </c>
      <c r="BM1539">
        <v>19058277274</v>
      </c>
      <c r="BN1539">
        <v>8846972805</v>
      </c>
      <c r="BO1539">
        <v>41952819565</v>
      </c>
      <c r="BP1539">
        <v>22611418532</v>
      </c>
      <c r="BQ1539">
        <v>654</v>
      </c>
      <c r="BR1539">
        <v>5802</v>
      </c>
      <c r="BS1539">
        <v>654</v>
      </c>
      <c r="BT1539">
        <v>1336</v>
      </c>
    </row>
    <row r="1540" spans="1:72">
      <c r="A1540" t="s">
        <v>1824</v>
      </c>
      <c r="B1540" t="s">
        <v>91</v>
      </c>
      <c r="C1540">
        <v>2021</v>
      </c>
      <c r="D1540" t="s">
        <v>228</v>
      </c>
      <c r="E1540">
        <v>6</v>
      </c>
      <c r="G1540" t="s">
        <v>366</v>
      </c>
      <c r="H1540" t="s">
        <v>1751</v>
      </c>
      <c r="I1540">
        <v>145374478448</v>
      </c>
      <c r="J1540">
        <v>42984130210</v>
      </c>
      <c r="K1540">
        <v>15273689392</v>
      </c>
      <c r="L1540">
        <v>20165777023</v>
      </c>
      <c r="M1540">
        <v>20165777023</v>
      </c>
      <c r="N1540">
        <v>148072090184</v>
      </c>
      <c r="O1540">
        <v>95077022617</v>
      </c>
      <c r="P1540">
        <v>66419373713</v>
      </c>
      <c r="Q1540">
        <v>25083274356</v>
      </c>
      <c r="R1540">
        <v>74446893681</v>
      </c>
      <c r="S1540">
        <v>66419373713</v>
      </c>
      <c r="T1540">
        <v>62253018626</v>
      </c>
      <c r="U1540">
        <v>24390499291</v>
      </c>
      <c r="V1540">
        <v>62253018626</v>
      </c>
      <c r="W1540">
        <v>63475208107</v>
      </c>
      <c r="X1540">
        <v>24390499291</v>
      </c>
      <c r="Y1540">
        <v>9032</v>
      </c>
      <c r="Z1540">
        <v>1142</v>
      </c>
      <c r="AA1540">
        <v>1142</v>
      </c>
      <c r="AB1540">
        <v>62253018626</v>
      </c>
      <c r="AC1540">
        <v>4993539257</v>
      </c>
      <c r="AD1540">
        <v>62253018626</v>
      </c>
      <c r="AE1540">
        <v>37862519335</v>
      </c>
      <c r="AF1540">
        <v>1615</v>
      </c>
      <c r="AG1540">
        <v>1615</v>
      </c>
      <c r="AH1540">
        <v>1615</v>
      </c>
      <c r="AI1540">
        <v>41336099357</v>
      </c>
      <c r="AJ1540">
        <v>37862519335</v>
      </c>
      <c r="AK1540">
        <v>15227818484</v>
      </c>
      <c r="AL1540">
        <v>33473098701</v>
      </c>
      <c r="AM1540">
        <v>66712952423</v>
      </c>
      <c r="AN1540">
        <v>62253018626</v>
      </c>
      <c r="AO1540">
        <v>68505418341</v>
      </c>
      <c r="AP1540">
        <v>68505418341</v>
      </c>
      <c r="AQ1540">
        <v>60232179625</v>
      </c>
      <c r="AR1540">
        <v>29116999243</v>
      </c>
      <c r="AS1540">
        <v>6494619530</v>
      </c>
      <c r="AT1540">
        <v>62136811477</v>
      </c>
      <c r="AU1540">
        <v>60800530778</v>
      </c>
      <c r="AV1540">
        <v>23294912610</v>
      </c>
      <c r="AW1540">
        <v>60687224916</v>
      </c>
      <c r="AX1540">
        <v>62253018626</v>
      </c>
      <c r="AY1540">
        <v>24390499291</v>
      </c>
      <c r="AZ1540">
        <v>64660252556.891052</v>
      </c>
      <c r="BA1540">
        <v>12067531057</v>
      </c>
      <c r="BB1540">
        <v>5430575058</v>
      </c>
      <c r="BC1540">
        <v>31524592000</v>
      </c>
      <c r="BD1540">
        <v>145374478448</v>
      </c>
      <c r="BE1540">
        <v>107484846781</v>
      </c>
      <c r="BF1540">
        <v>1</v>
      </c>
      <c r="BG1540">
        <v>1</v>
      </c>
      <c r="BH1540">
        <v>1</v>
      </c>
      <c r="BI1540">
        <v>62253018626</v>
      </c>
      <c r="BJ1540">
        <v>32814814288</v>
      </c>
      <c r="BK1540">
        <v>67641563194</v>
      </c>
      <c r="BL1540">
        <v>66419373713</v>
      </c>
      <c r="BM1540">
        <v>33604559425</v>
      </c>
      <c r="BN1540">
        <v>13997849333</v>
      </c>
      <c r="BO1540">
        <v>37889631667</v>
      </c>
      <c r="BP1540">
        <v>32814814288</v>
      </c>
      <c r="BQ1540">
        <v>1142</v>
      </c>
      <c r="BR1540">
        <v>7475</v>
      </c>
      <c r="BS1540">
        <v>1142</v>
      </c>
      <c r="BT1540">
        <v>1978</v>
      </c>
    </row>
    <row r="1541" spans="1:72">
      <c r="A1541" t="s">
        <v>1825</v>
      </c>
      <c r="B1541" t="s">
        <v>92</v>
      </c>
      <c r="C1541">
        <v>2021</v>
      </c>
      <c r="D1541" t="s">
        <v>228</v>
      </c>
      <c r="E1541">
        <v>6</v>
      </c>
      <c r="G1541" t="s">
        <v>368</v>
      </c>
      <c r="H1541" t="s">
        <v>1751</v>
      </c>
      <c r="I1541">
        <v>129720095788</v>
      </c>
      <c r="J1541">
        <v>31556449006</v>
      </c>
      <c r="K1541">
        <v>12573545144</v>
      </c>
      <c r="L1541">
        <v>18635847439</v>
      </c>
      <c r="M1541">
        <v>18635847439</v>
      </c>
      <c r="N1541">
        <v>148722752786</v>
      </c>
      <c r="O1541">
        <v>95949964713</v>
      </c>
      <c r="P1541">
        <v>63818348128</v>
      </c>
      <c r="Q1541">
        <v>24779374557</v>
      </c>
      <c r="R1541">
        <v>65679046808</v>
      </c>
      <c r="S1541">
        <v>63818348128</v>
      </c>
      <c r="T1541">
        <v>60360959070</v>
      </c>
      <c r="U1541">
        <v>24288358656</v>
      </c>
      <c r="V1541">
        <v>60360959070</v>
      </c>
      <c r="W1541">
        <v>62251140293</v>
      </c>
      <c r="X1541">
        <v>24288358656</v>
      </c>
      <c r="Y1541">
        <v>9621</v>
      </c>
      <c r="Z1541">
        <v>812</v>
      </c>
      <c r="AA1541">
        <v>812</v>
      </c>
      <c r="AB1541">
        <v>60360959070</v>
      </c>
      <c r="AC1541">
        <v>5255318184</v>
      </c>
      <c r="AD1541">
        <v>60360959070</v>
      </c>
      <c r="AE1541">
        <v>36072600414</v>
      </c>
      <c r="AF1541">
        <v>1241</v>
      </c>
      <c r="AG1541">
        <v>1241</v>
      </c>
      <c r="AH1541">
        <v>1241</v>
      </c>
      <c r="AI1541">
        <v>39038973571</v>
      </c>
      <c r="AJ1541">
        <v>36072600414</v>
      </c>
      <c r="AK1541">
        <v>13515919939</v>
      </c>
      <c r="AL1541">
        <v>27902726120</v>
      </c>
      <c r="AM1541">
        <v>54800547191</v>
      </c>
      <c r="AN1541">
        <v>60360959070</v>
      </c>
      <c r="AO1541">
        <v>63967511628</v>
      </c>
      <c r="AP1541">
        <v>63967511628</v>
      </c>
      <c r="AQ1541">
        <v>61303902864</v>
      </c>
      <c r="AR1541">
        <v>30535412250</v>
      </c>
      <c r="AS1541">
        <v>7688710353</v>
      </c>
      <c r="AT1541">
        <v>60256444259</v>
      </c>
      <c r="AU1541">
        <v>58924623753</v>
      </c>
      <c r="AV1541">
        <v>23171037207</v>
      </c>
      <c r="AW1541">
        <v>59330362867</v>
      </c>
      <c r="AX1541">
        <v>60360959070</v>
      </c>
      <c r="AY1541">
        <v>24288358656</v>
      </c>
      <c r="AZ1541">
        <v>65222377487</v>
      </c>
      <c r="BA1541">
        <v>13669596384</v>
      </c>
      <c r="BB1541">
        <v>5172568000</v>
      </c>
      <c r="BC1541">
        <v>29854282000</v>
      </c>
      <c r="BD1541">
        <v>129720095788</v>
      </c>
      <c r="BE1541">
        <v>94604546668</v>
      </c>
      <c r="BF1541">
        <v>1</v>
      </c>
      <c r="BG1541">
        <v>1</v>
      </c>
      <c r="BH1541">
        <v>1</v>
      </c>
      <c r="BI1541">
        <v>60360959070</v>
      </c>
      <c r="BJ1541">
        <v>32824511413</v>
      </c>
      <c r="BK1541">
        <v>65708529351</v>
      </c>
      <c r="BL1541">
        <v>63818348128</v>
      </c>
      <c r="BM1541">
        <v>30993836715</v>
      </c>
      <c r="BN1541">
        <v>12931475817</v>
      </c>
      <c r="BO1541">
        <v>35115549120</v>
      </c>
      <c r="BP1541">
        <v>32824511413</v>
      </c>
      <c r="BQ1541">
        <v>812</v>
      </c>
      <c r="BR1541">
        <v>7629</v>
      </c>
      <c r="BS1541">
        <v>812</v>
      </c>
      <c r="BT1541">
        <v>1653</v>
      </c>
    </row>
    <row r="1542" spans="1:72">
      <c r="A1542" t="s">
        <v>1826</v>
      </c>
      <c r="B1542" t="s">
        <v>93</v>
      </c>
      <c r="C1542">
        <v>2021</v>
      </c>
      <c r="D1542" t="s">
        <v>228</v>
      </c>
      <c r="E1542">
        <v>5</v>
      </c>
      <c r="G1542" t="s">
        <v>370</v>
      </c>
      <c r="H1542" t="s">
        <v>1751</v>
      </c>
      <c r="I1542">
        <v>76284743860</v>
      </c>
      <c r="J1542">
        <v>26010497966</v>
      </c>
      <c r="K1542">
        <v>8654457053</v>
      </c>
      <c r="L1542">
        <v>10940988483</v>
      </c>
      <c r="M1542">
        <v>10940988483</v>
      </c>
      <c r="N1542">
        <v>77450224472</v>
      </c>
      <c r="O1542">
        <v>53962484149</v>
      </c>
      <c r="P1542">
        <v>37928575171</v>
      </c>
      <c r="Q1542">
        <v>12199882125</v>
      </c>
      <c r="R1542">
        <v>41498670642</v>
      </c>
      <c r="S1542">
        <v>37928575171</v>
      </c>
      <c r="T1542">
        <v>36874929850</v>
      </c>
      <c r="U1542">
        <v>12036412484</v>
      </c>
      <c r="V1542">
        <v>36874929850</v>
      </c>
      <c r="W1542">
        <v>37217592998</v>
      </c>
      <c r="X1542">
        <v>12036412484</v>
      </c>
      <c r="Y1542">
        <v>5429</v>
      </c>
      <c r="Z1542">
        <v>624</v>
      </c>
      <c r="AA1542">
        <v>624</v>
      </c>
      <c r="AB1542">
        <v>36874929850</v>
      </c>
      <c r="AC1542">
        <v>3072525573</v>
      </c>
      <c r="AD1542">
        <v>36874929850</v>
      </c>
      <c r="AE1542">
        <v>24838517366</v>
      </c>
      <c r="AF1542">
        <v>1098</v>
      </c>
      <c r="AG1542">
        <v>1098</v>
      </c>
      <c r="AH1542">
        <v>1098</v>
      </c>
      <c r="AI1542">
        <v>25728693046</v>
      </c>
      <c r="AJ1542">
        <v>24838517366</v>
      </c>
      <c r="AK1542">
        <v>9661532460</v>
      </c>
      <c r="AL1542">
        <v>25036636454</v>
      </c>
      <c r="AM1542">
        <v>39591798963</v>
      </c>
      <c r="AN1542">
        <v>36874929850</v>
      </c>
      <c r="AO1542">
        <v>38146019526</v>
      </c>
      <c r="AP1542">
        <v>38146019526</v>
      </c>
      <c r="AQ1542">
        <v>36876582469</v>
      </c>
      <c r="AR1542">
        <v>15702931440</v>
      </c>
      <c r="AS1542">
        <v>1727102777</v>
      </c>
      <c r="AT1542">
        <v>36813950081</v>
      </c>
      <c r="AU1542">
        <v>36163753149</v>
      </c>
      <c r="AV1542">
        <v>11520449206</v>
      </c>
      <c r="AW1542">
        <v>35656374854</v>
      </c>
      <c r="AX1542">
        <v>36874929850</v>
      </c>
      <c r="AY1542">
        <v>12036412484</v>
      </c>
      <c r="AZ1542">
        <v>37666860171</v>
      </c>
      <c r="BA1542">
        <v>9049905272</v>
      </c>
      <c r="BB1542">
        <v>1604044000</v>
      </c>
      <c r="BC1542">
        <v>20786303000</v>
      </c>
      <c r="BD1542">
        <v>76284743860</v>
      </c>
      <c r="BE1542">
        <v>49610244406</v>
      </c>
      <c r="BF1542">
        <v>1</v>
      </c>
      <c r="BG1542">
        <v>1</v>
      </c>
      <c r="BH1542">
        <v>1</v>
      </c>
      <c r="BI1542">
        <v>36874929850</v>
      </c>
      <c r="BJ1542">
        <v>21482843135</v>
      </c>
      <c r="BK1542">
        <v>38271238319</v>
      </c>
      <c r="BL1542">
        <v>37928575171</v>
      </c>
      <c r="BM1542">
        <v>16445732036</v>
      </c>
      <c r="BN1542">
        <v>8098793283</v>
      </c>
      <c r="BO1542">
        <v>26674499454</v>
      </c>
      <c r="BP1542">
        <v>21482843135</v>
      </c>
      <c r="BQ1542">
        <v>624</v>
      </c>
      <c r="BR1542">
        <v>4835</v>
      </c>
      <c r="BS1542">
        <v>624</v>
      </c>
      <c r="BT1542">
        <v>1386</v>
      </c>
    </row>
    <row r="1543" spans="1:72">
      <c r="A1543" t="s">
        <v>1827</v>
      </c>
      <c r="B1543" t="s">
        <v>94</v>
      </c>
      <c r="C1543">
        <v>2021</v>
      </c>
      <c r="D1543" t="s">
        <v>228</v>
      </c>
      <c r="E1543">
        <v>5</v>
      </c>
      <c r="G1543" t="s">
        <v>372</v>
      </c>
      <c r="H1543" t="s">
        <v>1751</v>
      </c>
      <c r="I1543">
        <v>74460178098</v>
      </c>
      <c r="J1543">
        <v>17939932505</v>
      </c>
      <c r="K1543">
        <v>6266678224</v>
      </c>
      <c r="L1543">
        <v>8649552319</v>
      </c>
      <c r="M1543">
        <v>8649552319</v>
      </c>
      <c r="N1543">
        <v>75425918740</v>
      </c>
      <c r="O1543">
        <v>48848509984</v>
      </c>
      <c r="P1543">
        <v>40020352225</v>
      </c>
      <c r="Q1543">
        <v>13627373409</v>
      </c>
      <c r="R1543">
        <v>40873233691</v>
      </c>
      <c r="S1543">
        <v>40020352225</v>
      </c>
      <c r="T1543">
        <v>39063012464</v>
      </c>
      <c r="U1543">
        <v>13491273921</v>
      </c>
      <c r="V1543">
        <v>39063012464</v>
      </c>
      <c r="W1543">
        <v>39628388362</v>
      </c>
      <c r="X1543">
        <v>13491273921</v>
      </c>
      <c r="Y1543">
        <v>5416</v>
      </c>
      <c r="Z1543">
        <v>729</v>
      </c>
      <c r="AA1543">
        <v>729</v>
      </c>
      <c r="AB1543">
        <v>39063012464</v>
      </c>
      <c r="AC1543">
        <v>2882169739</v>
      </c>
      <c r="AD1543">
        <v>39063012464</v>
      </c>
      <c r="AE1543">
        <v>25571738543</v>
      </c>
      <c r="AF1543">
        <v>1071</v>
      </c>
      <c r="AG1543">
        <v>1071</v>
      </c>
      <c r="AH1543">
        <v>1071</v>
      </c>
      <c r="AI1543">
        <v>26392978816</v>
      </c>
      <c r="AJ1543">
        <v>25571738543</v>
      </c>
      <c r="AK1543">
        <v>10240914976</v>
      </c>
      <c r="AL1543">
        <v>17023065301</v>
      </c>
      <c r="AM1543">
        <v>30318176187</v>
      </c>
      <c r="AN1543">
        <v>39063012464</v>
      </c>
      <c r="AO1543">
        <v>39610723788</v>
      </c>
      <c r="AP1543">
        <v>39610723788</v>
      </c>
      <c r="AQ1543">
        <v>39196714458</v>
      </c>
      <c r="AR1543">
        <v>19431883227</v>
      </c>
      <c r="AS1543">
        <v>2877142524</v>
      </c>
      <c r="AT1543">
        <v>39006221745</v>
      </c>
      <c r="AU1543">
        <v>38130815913</v>
      </c>
      <c r="AV1543">
        <v>12727461788</v>
      </c>
      <c r="AW1543">
        <v>38060840924</v>
      </c>
      <c r="AX1543">
        <v>39063012464</v>
      </c>
      <c r="AY1543">
        <v>13491273921</v>
      </c>
      <c r="AZ1543">
        <v>40078061194.128998</v>
      </c>
      <c r="BA1543">
        <v>8888535900</v>
      </c>
      <c r="BB1543">
        <v>2298815000</v>
      </c>
      <c r="BC1543">
        <v>19842332000</v>
      </c>
      <c r="BD1543">
        <v>74460178098</v>
      </c>
      <c r="BE1543">
        <v>56083292338</v>
      </c>
      <c r="BF1543">
        <v>1</v>
      </c>
      <c r="BG1543">
        <v>1</v>
      </c>
      <c r="BH1543">
        <v>1</v>
      </c>
      <c r="BI1543">
        <v>39063012464</v>
      </c>
      <c r="BJ1543">
        <v>20827895725</v>
      </c>
      <c r="BK1543">
        <v>40585728123</v>
      </c>
      <c r="BL1543">
        <v>40020352225</v>
      </c>
      <c r="BM1543">
        <v>19192456500</v>
      </c>
      <c r="BN1543">
        <v>8458175385</v>
      </c>
      <c r="BO1543">
        <v>18376885760</v>
      </c>
      <c r="BP1543">
        <v>20827895725</v>
      </c>
      <c r="BQ1543">
        <v>729</v>
      </c>
      <c r="BR1543">
        <v>4644</v>
      </c>
      <c r="BS1543">
        <v>729</v>
      </c>
      <c r="BT1543">
        <v>1492</v>
      </c>
    </row>
    <row r="1544" spans="1:72">
      <c r="A1544" t="s">
        <v>1828</v>
      </c>
      <c r="B1544" t="s">
        <v>95</v>
      </c>
      <c r="C1544">
        <v>2021</v>
      </c>
      <c r="D1544" t="s">
        <v>228</v>
      </c>
      <c r="E1544">
        <v>6</v>
      </c>
      <c r="G1544" t="s">
        <v>374</v>
      </c>
      <c r="H1544" t="s">
        <v>1751</v>
      </c>
      <c r="I1544">
        <v>145037433554</v>
      </c>
      <c r="J1544">
        <v>35021754293</v>
      </c>
      <c r="K1544">
        <v>12795851770</v>
      </c>
      <c r="L1544">
        <v>17937104112</v>
      </c>
      <c r="M1544">
        <v>17937104112</v>
      </c>
      <c r="N1544">
        <v>125230139868</v>
      </c>
      <c r="O1544">
        <v>81300545522</v>
      </c>
      <c r="P1544">
        <v>53336495098</v>
      </c>
      <c r="Q1544">
        <v>21854783646</v>
      </c>
      <c r="R1544">
        <v>57856280641</v>
      </c>
      <c r="S1544">
        <v>53336495098</v>
      </c>
      <c r="T1544">
        <v>51966164605</v>
      </c>
      <c r="U1544">
        <v>21925267916</v>
      </c>
      <c r="V1544">
        <v>51966164605</v>
      </c>
      <c r="W1544">
        <v>52898949923</v>
      </c>
      <c r="X1544">
        <v>21925267916</v>
      </c>
      <c r="Y1544">
        <v>10200</v>
      </c>
      <c r="Z1544">
        <v>1102</v>
      </c>
      <c r="AA1544">
        <v>1102</v>
      </c>
      <c r="AB1544">
        <v>51966164605</v>
      </c>
      <c r="AC1544">
        <v>5120901067</v>
      </c>
      <c r="AD1544">
        <v>51966164605</v>
      </c>
      <c r="AE1544">
        <v>30040896689</v>
      </c>
      <c r="AF1544">
        <v>1149</v>
      </c>
      <c r="AG1544">
        <v>1149</v>
      </c>
      <c r="AH1544">
        <v>1149</v>
      </c>
      <c r="AI1544">
        <v>31481711452</v>
      </c>
      <c r="AJ1544">
        <v>30040896689</v>
      </c>
      <c r="AK1544">
        <v>11300605925</v>
      </c>
      <c r="AL1544">
        <v>30068891964</v>
      </c>
      <c r="AM1544">
        <v>55586931135</v>
      </c>
      <c r="AN1544">
        <v>51966164605</v>
      </c>
      <c r="AO1544">
        <v>54673878705</v>
      </c>
      <c r="AP1544">
        <v>54673878705</v>
      </c>
      <c r="AQ1544">
        <v>53241749303</v>
      </c>
      <c r="AR1544">
        <v>27367839535</v>
      </c>
      <c r="AS1544">
        <v>4011217361</v>
      </c>
      <c r="AT1544">
        <v>51890329564</v>
      </c>
      <c r="AU1544">
        <v>50787089115</v>
      </c>
      <c r="AV1544">
        <v>20922553894</v>
      </c>
      <c r="AW1544">
        <v>50040859707</v>
      </c>
      <c r="AX1544">
        <v>51966164605</v>
      </c>
      <c r="AY1544">
        <v>21925267916</v>
      </c>
      <c r="AZ1544">
        <v>54478710639</v>
      </c>
      <c r="BA1544">
        <v>10831626329</v>
      </c>
      <c r="BB1544">
        <v>2570353000</v>
      </c>
      <c r="BC1544">
        <v>25426547000</v>
      </c>
      <c r="BD1544">
        <v>145037433554</v>
      </c>
      <c r="BE1544">
        <v>111540339471</v>
      </c>
      <c r="BF1544">
        <v>1</v>
      </c>
      <c r="BG1544">
        <v>1</v>
      </c>
      <c r="BH1544">
        <v>1</v>
      </c>
      <c r="BI1544">
        <v>51966164605</v>
      </c>
      <c r="BJ1544">
        <v>26681948317</v>
      </c>
      <c r="BK1544">
        <v>54269280416</v>
      </c>
      <c r="BL1544">
        <v>53336495098</v>
      </c>
      <c r="BM1544">
        <v>26654546781</v>
      </c>
      <c r="BN1544">
        <v>14260211142</v>
      </c>
      <c r="BO1544">
        <v>33497094083</v>
      </c>
      <c r="BP1544">
        <v>26681948317</v>
      </c>
      <c r="BQ1544">
        <v>1102</v>
      </c>
      <c r="BR1544">
        <v>8655</v>
      </c>
      <c r="BS1544">
        <v>1102</v>
      </c>
      <c r="BT1544">
        <v>1565</v>
      </c>
    </row>
    <row r="1545" spans="1:72">
      <c r="A1545" t="s">
        <v>1829</v>
      </c>
      <c r="B1545" t="s">
        <v>96</v>
      </c>
      <c r="C1545">
        <v>2021</v>
      </c>
      <c r="D1545" t="s">
        <v>212</v>
      </c>
      <c r="E1545">
        <v>1</v>
      </c>
      <c r="G1545" t="s">
        <v>376</v>
      </c>
      <c r="H1545" t="s">
        <v>1751</v>
      </c>
      <c r="I1545">
        <v>7046044222</v>
      </c>
      <c r="J1545">
        <v>270602521</v>
      </c>
      <c r="K1545">
        <v>261886295</v>
      </c>
      <c r="L1545">
        <v>313006603</v>
      </c>
      <c r="M1545">
        <v>313006603</v>
      </c>
      <c r="N1545">
        <v>10194760733</v>
      </c>
      <c r="O1545">
        <v>8337388985</v>
      </c>
      <c r="P1545">
        <v>2123167674</v>
      </c>
      <c r="Q1545">
        <v>2123167674</v>
      </c>
      <c r="R1545">
        <v>2256248724</v>
      </c>
      <c r="S1545">
        <v>2123167674</v>
      </c>
      <c r="T1545">
        <v>2126237321</v>
      </c>
      <c r="U1545">
        <v>2126237321</v>
      </c>
      <c r="V1545">
        <v>2126237321</v>
      </c>
      <c r="W1545">
        <v>2164577321</v>
      </c>
      <c r="X1545">
        <v>2126237321</v>
      </c>
      <c r="Y1545">
        <v>835</v>
      </c>
      <c r="Z1545">
        <v>64</v>
      </c>
      <c r="AA1545">
        <v>64</v>
      </c>
      <c r="AB1545">
        <v>2126237321</v>
      </c>
      <c r="AC1545">
        <v>471228355</v>
      </c>
      <c r="AM1545">
        <v>4773598662</v>
      </c>
      <c r="AN1545">
        <v>2126237321</v>
      </c>
      <c r="AO1545">
        <v>1960977601</v>
      </c>
      <c r="AP1545">
        <v>1960977601</v>
      </c>
      <c r="AQ1545">
        <v>2230690546</v>
      </c>
      <c r="AR1545">
        <v>2230690546</v>
      </c>
      <c r="AS1545">
        <v>76341862</v>
      </c>
      <c r="AT1545">
        <v>2125292360</v>
      </c>
      <c r="AU1545">
        <v>1947762970</v>
      </c>
      <c r="AV1545">
        <v>1947762970</v>
      </c>
      <c r="AW1545">
        <v>2122095615</v>
      </c>
      <c r="AX1545">
        <v>2126237321</v>
      </c>
      <c r="AY1545">
        <v>2126237321</v>
      </c>
      <c r="AZ1545">
        <v>2510267380</v>
      </c>
      <c r="BB1545">
        <v>48342000</v>
      </c>
      <c r="BD1545">
        <v>7046044222</v>
      </c>
      <c r="BE1545">
        <v>7046044222</v>
      </c>
      <c r="BF1545">
        <v>1</v>
      </c>
      <c r="BG1545">
        <v>1</v>
      </c>
      <c r="BI1545">
        <v>2126237321</v>
      </c>
      <c r="BK1545">
        <v>2161507674</v>
      </c>
      <c r="BL1545">
        <v>2123167674</v>
      </c>
      <c r="BM1545">
        <v>2123167674</v>
      </c>
      <c r="BN1545">
        <v>1326281106</v>
      </c>
      <c r="BQ1545">
        <v>64</v>
      </c>
      <c r="BR1545">
        <v>768</v>
      </c>
      <c r="BS1545">
        <v>64</v>
      </c>
      <c r="BT1545">
        <v>74</v>
      </c>
    </row>
    <row r="1546" spans="1:72">
      <c r="A1546" t="s">
        <v>1830</v>
      </c>
      <c r="B1546" t="s">
        <v>97</v>
      </c>
      <c r="C1546">
        <v>2021</v>
      </c>
      <c r="D1546" t="s">
        <v>228</v>
      </c>
      <c r="E1546">
        <v>5</v>
      </c>
      <c r="G1546" t="s">
        <v>378</v>
      </c>
      <c r="H1546" t="s">
        <v>1751</v>
      </c>
      <c r="I1546">
        <v>80766287589</v>
      </c>
      <c r="J1546">
        <v>18133441642</v>
      </c>
      <c r="K1546">
        <v>9277665432</v>
      </c>
      <c r="L1546">
        <v>10750361870</v>
      </c>
      <c r="M1546">
        <v>10750361870</v>
      </c>
      <c r="N1546">
        <v>63694590315</v>
      </c>
      <c r="O1546">
        <v>38500403584</v>
      </c>
      <c r="P1546">
        <v>42908508230</v>
      </c>
      <c r="Q1546">
        <v>17697898564</v>
      </c>
      <c r="R1546">
        <v>48568034287</v>
      </c>
      <c r="S1546">
        <v>42908508230</v>
      </c>
      <c r="T1546">
        <v>41687374630</v>
      </c>
      <c r="U1546">
        <v>17461999392</v>
      </c>
      <c r="V1546">
        <v>41687374630</v>
      </c>
      <c r="W1546">
        <v>42196947619</v>
      </c>
      <c r="X1546">
        <v>17461999392</v>
      </c>
      <c r="Y1546">
        <v>7976</v>
      </c>
      <c r="Z1546">
        <v>824</v>
      </c>
      <c r="AA1546">
        <v>824</v>
      </c>
      <c r="AB1546">
        <v>41687374630</v>
      </c>
      <c r="AC1546">
        <v>4136626684</v>
      </c>
      <c r="AD1546">
        <v>41687374630</v>
      </c>
      <c r="AE1546">
        <v>24225375238</v>
      </c>
      <c r="AF1546">
        <v>1059</v>
      </c>
      <c r="AG1546">
        <v>1059</v>
      </c>
      <c r="AH1546">
        <v>1059</v>
      </c>
      <c r="AI1546">
        <v>25210609666</v>
      </c>
      <c r="AJ1546">
        <v>24225375238</v>
      </c>
      <c r="AK1546">
        <v>10472670473</v>
      </c>
      <c r="AL1546">
        <v>13861160992</v>
      </c>
      <c r="AM1546">
        <v>27614633769</v>
      </c>
      <c r="AN1546">
        <v>41687374630</v>
      </c>
      <c r="AO1546">
        <v>43038659571</v>
      </c>
      <c r="AP1546">
        <v>43038659571</v>
      </c>
      <c r="AQ1546">
        <v>42076296507</v>
      </c>
      <c r="AR1546">
        <v>22818760424</v>
      </c>
      <c r="AS1546">
        <v>2738512444</v>
      </c>
      <c r="AT1546">
        <v>41461076735</v>
      </c>
      <c r="AU1546">
        <v>40110623610</v>
      </c>
      <c r="AV1546">
        <v>16379519194</v>
      </c>
      <c r="AW1546">
        <v>39860355850</v>
      </c>
      <c r="AX1546">
        <v>41687374630</v>
      </c>
      <c r="AY1546">
        <v>17461999392</v>
      </c>
      <c r="AZ1546">
        <v>42469048828</v>
      </c>
      <c r="BA1546">
        <v>8138645897</v>
      </c>
      <c r="BB1546">
        <v>2430636000</v>
      </c>
      <c r="BC1546">
        <v>19957756000</v>
      </c>
      <c r="BD1546">
        <v>80766287589</v>
      </c>
      <c r="BE1546">
        <v>65340385226</v>
      </c>
      <c r="BF1546">
        <v>1</v>
      </c>
      <c r="BG1546">
        <v>1</v>
      </c>
      <c r="BH1546">
        <v>1</v>
      </c>
      <c r="BI1546">
        <v>41687374630</v>
      </c>
      <c r="BJ1546">
        <v>19505950165</v>
      </c>
      <c r="BK1546">
        <v>43418081219</v>
      </c>
      <c r="BL1546">
        <v>42908508230</v>
      </c>
      <c r="BM1546">
        <v>23402558065</v>
      </c>
      <c r="BN1546">
        <v>11162334031</v>
      </c>
      <c r="BO1546">
        <v>15425902363</v>
      </c>
      <c r="BP1546">
        <v>19505950165</v>
      </c>
      <c r="BQ1546">
        <v>824</v>
      </c>
      <c r="BR1546">
        <v>7096</v>
      </c>
      <c r="BS1546">
        <v>824</v>
      </c>
      <c r="BT1546">
        <v>1478</v>
      </c>
    </row>
    <row r="1547" spans="1:72">
      <c r="A1547" t="s">
        <v>1831</v>
      </c>
      <c r="B1547" t="s">
        <v>98</v>
      </c>
      <c r="C1547">
        <v>2021</v>
      </c>
      <c r="D1547" t="s">
        <v>380</v>
      </c>
      <c r="E1547">
        <v>1</v>
      </c>
      <c r="G1547" t="s">
        <v>381</v>
      </c>
      <c r="H1547" t="s">
        <v>1751</v>
      </c>
      <c r="I1547">
        <v>26517777562</v>
      </c>
      <c r="J1547">
        <v>1089069096</v>
      </c>
      <c r="K1547">
        <v>1073519096</v>
      </c>
      <c r="L1547">
        <v>1481844332</v>
      </c>
      <c r="M1547">
        <v>1481844332</v>
      </c>
      <c r="N1547">
        <v>9396817750</v>
      </c>
      <c r="O1547">
        <v>9044274446</v>
      </c>
      <c r="P1547">
        <v>3372760257</v>
      </c>
      <c r="Q1547">
        <v>3372760257</v>
      </c>
      <c r="R1547">
        <v>3868374835</v>
      </c>
      <c r="S1547">
        <v>3372760257</v>
      </c>
      <c r="T1547">
        <v>3436699314</v>
      </c>
      <c r="U1547">
        <v>3436699314</v>
      </c>
      <c r="V1547">
        <v>3436699314</v>
      </c>
      <c r="W1547">
        <v>3525928469</v>
      </c>
      <c r="X1547">
        <v>3436699314</v>
      </c>
      <c r="Y1547">
        <v>379</v>
      </c>
      <c r="Z1547">
        <v>73</v>
      </c>
      <c r="AA1547">
        <v>73</v>
      </c>
      <c r="AB1547">
        <v>3436699314</v>
      </c>
      <c r="AC1547">
        <v>211945000</v>
      </c>
      <c r="AM1547">
        <v>5651630584</v>
      </c>
      <c r="AN1547">
        <v>3436699314</v>
      </c>
      <c r="AO1547">
        <v>3189007684</v>
      </c>
      <c r="AP1547">
        <v>3189007684</v>
      </c>
      <c r="AQ1547">
        <v>3076973963</v>
      </c>
      <c r="AR1547">
        <v>3076973963</v>
      </c>
      <c r="AS1547">
        <v>515657131</v>
      </c>
      <c r="AT1547">
        <v>3436699314</v>
      </c>
      <c r="AU1547">
        <v>3101386303</v>
      </c>
      <c r="AV1547">
        <v>3101386303</v>
      </c>
      <c r="AW1547">
        <v>3144271706</v>
      </c>
      <c r="AX1547">
        <v>3436699314</v>
      </c>
      <c r="AY1547">
        <v>3436699314</v>
      </c>
      <c r="AZ1547">
        <v>3678797040.77175</v>
      </c>
      <c r="BB1547">
        <v>622374000</v>
      </c>
      <c r="BD1547">
        <v>26517777562</v>
      </c>
      <c r="BE1547">
        <v>26517777562</v>
      </c>
      <c r="BF1547">
        <v>1</v>
      </c>
      <c r="BG1547">
        <v>1</v>
      </c>
      <c r="BI1547">
        <v>3436699314</v>
      </c>
      <c r="BK1547">
        <v>3461989412</v>
      </c>
      <c r="BL1547">
        <v>3372760257</v>
      </c>
      <c r="BM1547">
        <v>3372760257</v>
      </c>
      <c r="BN1547">
        <v>1636924580</v>
      </c>
      <c r="BQ1547">
        <v>73</v>
      </c>
      <c r="BS1547">
        <v>73</v>
      </c>
      <c r="BT1547">
        <v>126</v>
      </c>
    </row>
    <row r="1548" spans="1:72">
      <c r="A1548" t="s">
        <v>1832</v>
      </c>
      <c r="B1548" t="s">
        <v>99</v>
      </c>
      <c r="C1548">
        <v>2021</v>
      </c>
      <c r="D1548" t="s">
        <v>380</v>
      </c>
      <c r="E1548">
        <v>1</v>
      </c>
      <c r="G1548" t="s">
        <v>383</v>
      </c>
      <c r="H1548" t="s">
        <v>1751</v>
      </c>
      <c r="I1548">
        <v>4307053811</v>
      </c>
      <c r="J1548">
        <v>155890710</v>
      </c>
      <c r="K1548">
        <v>135890182</v>
      </c>
      <c r="L1548">
        <v>159597073</v>
      </c>
      <c r="M1548">
        <v>159597073</v>
      </c>
      <c r="N1548">
        <v>3929866271</v>
      </c>
      <c r="O1548">
        <v>2824498791</v>
      </c>
      <c r="P1548">
        <v>2108957150</v>
      </c>
      <c r="Q1548">
        <v>2108957150</v>
      </c>
      <c r="R1548">
        <v>2202902280</v>
      </c>
      <c r="S1548">
        <v>2108957150</v>
      </c>
      <c r="T1548">
        <v>1998473355</v>
      </c>
      <c r="U1548">
        <v>1998473355</v>
      </c>
      <c r="V1548">
        <v>1998473355</v>
      </c>
      <c r="W1548">
        <v>2105789969</v>
      </c>
      <c r="X1548">
        <v>1998473355</v>
      </c>
      <c r="Y1548">
        <v>539</v>
      </c>
      <c r="Z1548">
        <v>26</v>
      </c>
      <c r="AA1548">
        <v>26</v>
      </c>
      <c r="AB1548">
        <v>1998473355</v>
      </c>
      <c r="AC1548">
        <v>257112780</v>
      </c>
      <c r="AM1548">
        <v>1706267020</v>
      </c>
      <c r="AN1548">
        <v>1998473355</v>
      </c>
      <c r="AO1548">
        <v>2166215939</v>
      </c>
      <c r="AP1548">
        <v>2166215939</v>
      </c>
      <c r="AQ1548">
        <v>2069927932</v>
      </c>
      <c r="AR1548">
        <v>2069927932</v>
      </c>
      <c r="AS1548">
        <v>187425937</v>
      </c>
      <c r="AT1548">
        <v>1997518629</v>
      </c>
      <c r="AU1548">
        <v>1821790790</v>
      </c>
      <c r="AV1548">
        <v>1821790790</v>
      </c>
      <c r="AW1548">
        <v>1892235388</v>
      </c>
      <c r="AX1548">
        <v>1998473355</v>
      </c>
      <c r="AY1548">
        <v>1998473355</v>
      </c>
      <c r="AZ1548">
        <v>2108408609.3838</v>
      </c>
      <c r="BB1548">
        <v>61777000</v>
      </c>
      <c r="BD1548">
        <v>4307053811</v>
      </c>
      <c r="BE1548">
        <v>4307053811</v>
      </c>
      <c r="BF1548">
        <v>1</v>
      </c>
      <c r="BG1548">
        <v>1</v>
      </c>
      <c r="BI1548">
        <v>1998473355</v>
      </c>
      <c r="BK1548">
        <v>2216273764</v>
      </c>
      <c r="BL1548">
        <v>2108957150</v>
      </c>
      <c r="BM1548">
        <v>2108957150</v>
      </c>
      <c r="BN1548">
        <v>745251291</v>
      </c>
      <c r="BQ1548">
        <v>26</v>
      </c>
      <c r="BS1548">
        <v>26</v>
      </c>
      <c r="BT1548">
        <v>42</v>
      </c>
    </row>
    <row r="1549" spans="1:72">
      <c r="A1549" t="s">
        <v>1833</v>
      </c>
      <c r="B1549" t="s">
        <v>100</v>
      </c>
      <c r="C1549">
        <v>2021</v>
      </c>
      <c r="D1549" t="s">
        <v>380</v>
      </c>
      <c r="E1549">
        <v>1</v>
      </c>
      <c r="G1549" t="s">
        <v>385</v>
      </c>
      <c r="H1549" t="s">
        <v>1751</v>
      </c>
      <c r="I1549">
        <v>16932312487</v>
      </c>
      <c r="J1549">
        <v>3331208552</v>
      </c>
      <c r="K1549">
        <v>2146954375</v>
      </c>
      <c r="L1549">
        <v>2395508759</v>
      </c>
      <c r="M1549">
        <v>2395508759</v>
      </c>
      <c r="N1549">
        <v>33759338860</v>
      </c>
      <c r="O1549">
        <v>20970949999</v>
      </c>
      <c r="P1549">
        <v>7248231848</v>
      </c>
      <c r="Q1549">
        <v>7248231848</v>
      </c>
      <c r="R1549">
        <v>7729573024</v>
      </c>
      <c r="S1549">
        <v>7248231848</v>
      </c>
      <c r="T1549">
        <v>6882999991</v>
      </c>
      <c r="U1549">
        <v>6882999991</v>
      </c>
      <c r="V1549">
        <v>6882999991</v>
      </c>
      <c r="W1549">
        <v>7169865962</v>
      </c>
      <c r="X1549">
        <v>6882999991</v>
      </c>
      <c r="Y1549">
        <v>1189</v>
      </c>
      <c r="Z1549">
        <v>165</v>
      </c>
      <c r="AA1549">
        <v>165</v>
      </c>
      <c r="AB1549">
        <v>6882999991</v>
      </c>
      <c r="AC1549">
        <v>593927925</v>
      </c>
      <c r="AM1549">
        <v>12532683195</v>
      </c>
      <c r="AN1549">
        <v>6882999991</v>
      </c>
      <c r="AO1549">
        <v>7296831292</v>
      </c>
      <c r="AP1549">
        <v>7296831292</v>
      </c>
      <c r="AQ1549">
        <v>7040058639</v>
      </c>
      <c r="AR1549">
        <v>7040058639</v>
      </c>
      <c r="AS1549">
        <v>1034410989</v>
      </c>
      <c r="AT1549">
        <v>6862768161</v>
      </c>
      <c r="AU1549">
        <v>6481946984</v>
      </c>
      <c r="AV1549">
        <v>6481946984</v>
      </c>
      <c r="AW1549">
        <v>6664606824</v>
      </c>
      <c r="AX1549">
        <v>6882999991</v>
      </c>
      <c r="AY1549">
        <v>6882999991</v>
      </c>
      <c r="AZ1549">
        <v>7458171090</v>
      </c>
      <c r="BB1549">
        <v>610000000</v>
      </c>
      <c r="BD1549">
        <v>16932312487</v>
      </c>
      <c r="BE1549">
        <v>16932312487</v>
      </c>
      <c r="BF1549">
        <v>1</v>
      </c>
      <c r="BG1549">
        <v>1</v>
      </c>
      <c r="BI1549">
        <v>6882999991</v>
      </c>
      <c r="BK1549">
        <v>7535097819</v>
      </c>
      <c r="BL1549">
        <v>7248231848</v>
      </c>
      <c r="BM1549">
        <v>7248231848</v>
      </c>
      <c r="BN1549">
        <v>3079350003</v>
      </c>
      <c r="BQ1549">
        <v>165</v>
      </c>
      <c r="BS1549">
        <v>165</v>
      </c>
      <c r="BT1549">
        <v>147</v>
      </c>
    </row>
    <row r="1550" spans="1:72">
      <c r="A1550" t="s">
        <v>1834</v>
      </c>
      <c r="B1550" t="s">
        <v>101</v>
      </c>
      <c r="C1550">
        <v>2021</v>
      </c>
      <c r="D1550" t="s">
        <v>380</v>
      </c>
      <c r="E1550">
        <v>2</v>
      </c>
      <c r="G1550" t="s">
        <v>387</v>
      </c>
      <c r="H1550" t="s">
        <v>1751</v>
      </c>
      <c r="I1550">
        <v>26962284192</v>
      </c>
      <c r="J1550">
        <v>2911509792</v>
      </c>
      <c r="K1550">
        <v>2339114414</v>
      </c>
      <c r="L1550">
        <v>3018838708</v>
      </c>
      <c r="M1550">
        <v>3018838708</v>
      </c>
      <c r="N1550">
        <v>37475929120</v>
      </c>
      <c r="O1550">
        <v>24847091074</v>
      </c>
      <c r="P1550">
        <v>8713620127</v>
      </c>
      <c r="Q1550">
        <v>8713620127</v>
      </c>
      <c r="R1550">
        <v>9789055120</v>
      </c>
      <c r="S1550">
        <v>8713620127</v>
      </c>
      <c r="T1550">
        <v>8588485725</v>
      </c>
      <c r="U1550">
        <v>8588485725</v>
      </c>
      <c r="V1550">
        <v>8588485725</v>
      </c>
      <c r="W1550">
        <v>9322186922</v>
      </c>
      <c r="X1550">
        <v>8588485725</v>
      </c>
      <c r="Y1550">
        <v>1068</v>
      </c>
      <c r="Z1550">
        <v>225</v>
      </c>
      <c r="AA1550">
        <v>225</v>
      </c>
      <c r="AB1550">
        <v>8588485725</v>
      </c>
      <c r="AC1550">
        <v>621448080</v>
      </c>
      <c r="AM1550">
        <v>14234635049</v>
      </c>
      <c r="AN1550">
        <v>8588485725</v>
      </c>
      <c r="AO1550">
        <v>9096477154</v>
      </c>
      <c r="AP1550">
        <v>9096477154</v>
      </c>
      <c r="AQ1550">
        <v>8153203431</v>
      </c>
      <c r="AR1550">
        <v>8153203431</v>
      </c>
      <c r="AS1550">
        <v>2380753106</v>
      </c>
      <c r="AT1550">
        <v>8558670216</v>
      </c>
      <c r="AU1550">
        <v>8255935532</v>
      </c>
      <c r="AV1550">
        <v>8255935532</v>
      </c>
      <c r="AW1550">
        <v>8444915655</v>
      </c>
      <c r="AX1550">
        <v>8588485725</v>
      </c>
      <c r="AY1550">
        <v>8588485725</v>
      </c>
      <c r="AZ1550">
        <v>9427063006</v>
      </c>
      <c r="BB1550">
        <v>1784490000</v>
      </c>
      <c r="BD1550">
        <v>26962284192</v>
      </c>
      <c r="BE1550">
        <v>26962284192</v>
      </c>
      <c r="BF1550">
        <v>1</v>
      </c>
      <c r="BG1550">
        <v>1</v>
      </c>
      <c r="BI1550">
        <v>8588485725</v>
      </c>
      <c r="BK1550">
        <v>9447321324</v>
      </c>
      <c r="BL1550">
        <v>8713620127</v>
      </c>
      <c r="BM1550">
        <v>8713620127</v>
      </c>
      <c r="BN1550">
        <v>3848025910</v>
      </c>
      <c r="BQ1550">
        <v>225</v>
      </c>
      <c r="BS1550">
        <v>225</v>
      </c>
      <c r="BT1550">
        <v>170</v>
      </c>
    </row>
    <row r="1551" spans="1:72">
      <c r="A1551" t="s">
        <v>1835</v>
      </c>
      <c r="B1551" t="s">
        <v>102</v>
      </c>
      <c r="C1551">
        <v>2021</v>
      </c>
      <c r="D1551" t="s">
        <v>207</v>
      </c>
      <c r="E1551">
        <v>8</v>
      </c>
      <c r="F1551" t="s">
        <v>2036</v>
      </c>
      <c r="G1551" t="s">
        <v>1749</v>
      </c>
      <c r="H1551" t="s">
        <v>1751</v>
      </c>
      <c r="I1551">
        <v>361007686942</v>
      </c>
      <c r="J1551">
        <v>83516873120</v>
      </c>
      <c r="K1551">
        <v>43371485010</v>
      </c>
      <c r="L1551">
        <v>66763339476</v>
      </c>
      <c r="M1551">
        <v>66763339476</v>
      </c>
      <c r="N1551">
        <v>356534945800</v>
      </c>
      <c r="O1551">
        <v>220479906967</v>
      </c>
      <c r="P1551">
        <v>164824482023</v>
      </c>
      <c r="Q1551">
        <v>85516913964</v>
      </c>
      <c r="R1551">
        <v>179347273159</v>
      </c>
      <c r="S1551">
        <v>164824482023</v>
      </c>
      <c r="T1551">
        <v>158465233411</v>
      </c>
      <c r="U1551">
        <v>83504617347</v>
      </c>
      <c r="V1551">
        <v>158465233411</v>
      </c>
      <c r="W1551">
        <v>165033713386</v>
      </c>
      <c r="X1551">
        <v>83504617347</v>
      </c>
      <c r="Y1551">
        <v>23007</v>
      </c>
      <c r="Z1551">
        <v>3069</v>
      </c>
      <c r="AA1551">
        <v>3069</v>
      </c>
      <c r="AB1551">
        <v>158465233411</v>
      </c>
      <c r="AC1551">
        <v>12676317537</v>
      </c>
      <c r="AD1551">
        <v>158465233411</v>
      </c>
      <c r="AE1551">
        <v>74960616064</v>
      </c>
      <c r="AF1551">
        <v>3011</v>
      </c>
      <c r="AG1551">
        <v>3011</v>
      </c>
      <c r="AH1551">
        <v>3011</v>
      </c>
      <c r="AI1551">
        <v>79307568059</v>
      </c>
      <c r="AJ1551">
        <v>74960616064</v>
      </c>
      <c r="AK1551">
        <v>28252803546</v>
      </c>
      <c r="AL1551">
        <v>65216803690</v>
      </c>
      <c r="AM1551">
        <v>175292177286</v>
      </c>
      <c r="AN1551">
        <v>158465233411</v>
      </c>
      <c r="AO1551">
        <v>168393801463</v>
      </c>
      <c r="AP1551">
        <v>168393801463</v>
      </c>
      <c r="AQ1551">
        <v>155033157321</v>
      </c>
      <c r="AR1551">
        <v>92941289448</v>
      </c>
      <c r="AS1551">
        <v>33789160573</v>
      </c>
      <c r="AT1551">
        <v>158168776835</v>
      </c>
      <c r="AU1551">
        <v>154108354814</v>
      </c>
      <c r="AV1551">
        <v>79830488262</v>
      </c>
      <c r="AW1551">
        <v>153523522219</v>
      </c>
      <c r="AX1551">
        <v>158465233411</v>
      </c>
      <c r="AY1551">
        <v>83504617347</v>
      </c>
      <c r="AZ1551">
        <v>163582269978.79831</v>
      </c>
      <c r="BA1551">
        <v>27099640111</v>
      </c>
      <c r="BB1551">
        <v>22532543000</v>
      </c>
      <c r="BC1551">
        <v>62631514000</v>
      </c>
      <c r="BD1551">
        <v>361007686942</v>
      </c>
      <c r="BE1551">
        <v>288806068414</v>
      </c>
      <c r="BF1551">
        <v>1</v>
      </c>
      <c r="BG1551">
        <v>1</v>
      </c>
      <c r="BH1551">
        <v>1</v>
      </c>
      <c r="BI1551">
        <v>158465233411</v>
      </c>
      <c r="BJ1551">
        <v>65159308589</v>
      </c>
      <c r="BK1551">
        <v>171392961998</v>
      </c>
      <c r="BL1551">
        <v>164824482023</v>
      </c>
      <c r="BM1551">
        <v>99665173434</v>
      </c>
      <c r="BN1551">
        <v>42589325832</v>
      </c>
      <c r="BO1551">
        <v>72201618528</v>
      </c>
      <c r="BP1551">
        <v>65159308589</v>
      </c>
      <c r="BQ1551">
        <v>3069</v>
      </c>
      <c r="BR1551">
        <v>15205</v>
      </c>
      <c r="BS1551">
        <v>3069</v>
      </c>
      <c r="BT1551">
        <v>4253</v>
      </c>
    </row>
    <row r="1552" spans="1:72">
      <c r="A1552" t="s">
        <v>1836</v>
      </c>
      <c r="B1552" t="s">
        <v>206</v>
      </c>
      <c r="C1552">
        <v>2022</v>
      </c>
      <c r="D1552" t="s">
        <v>207</v>
      </c>
      <c r="E1552">
        <v>8</v>
      </c>
      <c r="G1552" t="s">
        <v>208</v>
      </c>
      <c r="H1552" t="s">
        <v>1837</v>
      </c>
      <c r="I1552">
        <v>294926132426</v>
      </c>
      <c r="J1552">
        <v>24068079581</v>
      </c>
      <c r="K1552">
        <v>19696801867</v>
      </c>
      <c r="L1552">
        <v>30219510409</v>
      </c>
      <c r="M1552">
        <v>30219510409</v>
      </c>
      <c r="N1552">
        <v>278007252170</v>
      </c>
      <c r="O1552">
        <v>164694327389</v>
      </c>
      <c r="P1552">
        <v>108846606060</v>
      </c>
      <c r="Q1552">
        <v>66351619259</v>
      </c>
      <c r="R1552">
        <v>113862776162</v>
      </c>
      <c r="S1552">
        <v>108846606060</v>
      </c>
      <c r="T1552">
        <v>108061303054</v>
      </c>
      <c r="U1552">
        <v>66937319274</v>
      </c>
      <c r="V1552">
        <v>108061303054</v>
      </c>
      <c r="W1552">
        <v>113200199139</v>
      </c>
      <c r="X1552">
        <v>66937319274</v>
      </c>
      <c r="Y1552">
        <v>17541</v>
      </c>
      <c r="Z1552">
        <v>2322</v>
      </c>
      <c r="AA1552">
        <v>2322</v>
      </c>
      <c r="AB1552">
        <v>108061303054</v>
      </c>
      <c r="AC1552">
        <v>10313393410</v>
      </c>
      <c r="AD1552">
        <v>108061303054</v>
      </c>
      <c r="AE1552">
        <v>41123983780</v>
      </c>
      <c r="AF1552">
        <v>1681</v>
      </c>
      <c r="AG1552">
        <v>1681</v>
      </c>
      <c r="AH1552">
        <v>1681</v>
      </c>
      <c r="AI1552">
        <v>42494986801</v>
      </c>
      <c r="AJ1552">
        <v>41123983780</v>
      </c>
      <c r="AK1552">
        <v>15723845843</v>
      </c>
      <c r="AL1552">
        <v>28472661871</v>
      </c>
      <c r="AM1552">
        <v>120621190391</v>
      </c>
      <c r="AN1552">
        <v>108061303054</v>
      </c>
      <c r="AO1552">
        <v>111386991353</v>
      </c>
      <c r="AP1552">
        <v>111386991353</v>
      </c>
      <c r="AQ1552">
        <v>107651674220</v>
      </c>
      <c r="AR1552">
        <v>75073751030</v>
      </c>
      <c r="AS1552">
        <v>20682071399</v>
      </c>
      <c r="AT1552">
        <v>107992979025</v>
      </c>
      <c r="AU1552">
        <v>104426892949</v>
      </c>
      <c r="AV1552">
        <v>63752295573</v>
      </c>
      <c r="AW1552">
        <v>104662102198</v>
      </c>
      <c r="AX1552">
        <v>108061303054</v>
      </c>
      <c r="AY1552">
        <v>66937319274</v>
      </c>
      <c r="AZ1552">
        <v>113814650316.53149</v>
      </c>
      <c r="BA1552">
        <v>14217350641</v>
      </c>
      <c r="BB1552">
        <v>15882936000</v>
      </c>
      <c r="BC1552">
        <v>32511421000</v>
      </c>
      <c r="BD1552">
        <v>294926132426</v>
      </c>
      <c r="BE1552">
        <v>262877292203</v>
      </c>
      <c r="BF1552">
        <v>1</v>
      </c>
      <c r="BG1552">
        <v>1</v>
      </c>
      <c r="BH1552">
        <v>1</v>
      </c>
      <c r="BI1552">
        <v>108061303054</v>
      </c>
      <c r="BJ1552">
        <v>34988959752</v>
      </c>
      <c r="BK1552">
        <v>113985502145</v>
      </c>
      <c r="BL1552">
        <v>108846606060</v>
      </c>
      <c r="BM1552">
        <v>73857646308</v>
      </c>
      <c r="BN1552">
        <v>34101070248</v>
      </c>
      <c r="BO1552">
        <v>32048840223</v>
      </c>
      <c r="BP1552">
        <v>34988959752</v>
      </c>
      <c r="BQ1552">
        <v>2322</v>
      </c>
      <c r="BR1552">
        <v>11224</v>
      </c>
      <c r="BS1552">
        <v>2322</v>
      </c>
      <c r="BT1552">
        <v>3388</v>
      </c>
    </row>
    <row r="1553" spans="1:72">
      <c r="A1553" t="s">
        <v>1838</v>
      </c>
      <c r="B1553" t="s">
        <v>211</v>
      </c>
      <c r="C1553">
        <v>2022</v>
      </c>
      <c r="D1553" t="s">
        <v>212</v>
      </c>
      <c r="E1553">
        <v>4</v>
      </c>
      <c r="G1553" t="s">
        <v>213</v>
      </c>
      <c r="H1553" t="s">
        <v>1837</v>
      </c>
      <c r="I1553">
        <v>47317581054</v>
      </c>
      <c r="J1553">
        <v>2054185045</v>
      </c>
      <c r="K1553">
        <v>1864144440</v>
      </c>
      <c r="L1553">
        <v>2310878438</v>
      </c>
      <c r="M1553">
        <v>2310878438</v>
      </c>
      <c r="N1553">
        <v>28736522584</v>
      </c>
      <c r="O1553">
        <v>26177671253</v>
      </c>
      <c r="P1553">
        <v>10542013524</v>
      </c>
      <c r="Q1553">
        <v>10542013524</v>
      </c>
      <c r="R1553">
        <v>11162098098</v>
      </c>
      <c r="S1553">
        <v>10542013524</v>
      </c>
      <c r="T1553">
        <v>10617740956</v>
      </c>
      <c r="U1553">
        <v>10617740956</v>
      </c>
      <c r="V1553">
        <v>10617740956</v>
      </c>
      <c r="W1553">
        <v>10735608468</v>
      </c>
      <c r="X1553">
        <v>10617740956</v>
      </c>
      <c r="Y1553">
        <v>5237</v>
      </c>
      <c r="Z1553">
        <v>359</v>
      </c>
      <c r="AA1553">
        <v>359</v>
      </c>
      <c r="AB1553">
        <v>10617740956</v>
      </c>
      <c r="AC1553">
        <v>3106929409</v>
      </c>
      <c r="AM1553">
        <v>14698750096</v>
      </c>
      <c r="AN1553">
        <v>10617740956</v>
      </c>
      <c r="AO1553">
        <v>10309153071</v>
      </c>
      <c r="AP1553">
        <v>10309153071</v>
      </c>
      <c r="AQ1553">
        <v>10533939182</v>
      </c>
      <c r="AR1553">
        <v>10533939182</v>
      </c>
      <c r="AS1553">
        <v>286488073</v>
      </c>
      <c r="AT1553">
        <v>10617611497</v>
      </c>
      <c r="AU1553">
        <v>10270834062</v>
      </c>
      <c r="AV1553">
        <v>10270834062</v>
      </c>
      <c r="AW1553">
        <v>10444286924</v>
      </c>
      <c r="AX1553">
        <v>10617740956</v>
      </c>
      <c r="AY1553">
        <v>10617740956</v>
      </c>
      <c r="AZ1553">
        <v>11283344044</v>
      </c>
      <c r="BB1553">
        <v>150859000</v>
      </c>
      <c r="BD1553">
        <v>47317581054</v>
      </c>
      <c r="BE1553">
        <v>47317581054</v>
      </c>
      <c r="BF1553">
        <v>1</v>
      </c>
      <c r="BG1553">
        <v>1</v>
      </c>
      <c r="BI1553">
        <v>10617740956</v>
      </c>
      <c r="BK1553">
        <v>10659881036</v>
      </c>
      <c r="BL1553">
        <v>10542013524</v>
      </c>
      <c r="BM1553">
        <v>10542013524</v>
      </c>
      <c r="BN1553">
        <v>7646914352</v>
      </c>
      <c r="BQ1553">
        <v>359</v>
      </c>
      <c r="BR1553">
        <v>5021</v>
      </c>
      <c r="BS1553">
        <v>359</v>
      </c>
      <c r="BT1553">
        <v>237</v>
      </c>
    </row>
    <row r="1554" spans="1:72">
      <c r="A1554" t="s">
        <v>1839</v>
      </c>
      <c r="B1554" t="s">
        <v>18</v>
      </c>
      <c r="C1554">
        <v>2022</v>
      </c>
      <c r="D1554" t="s">
        <v>215</v>
      </c>
      <c r="E1554">
        <v>3</v>
      </c>
      <c r="G1554" t="s">
        <v>216</v>
      </c>
      <c r="H1554" t="s">
        <v>1837</v>
      </c>
      <c r="I1554">
        <v>16195301770</v>
      </c>
      <c r="J1554">
        <v>801734442</v>
      </c>
      <c r="K1554">
        <v>627426273</v>
      </c>
      <c r="L1554">
        <v>1272436698</v>
      </c>
      <c r="M1554">
        <v>1272436698</v>
      </c>
      <c r="N1554">
        <v>21530609529</v>
      </c>
      <c r="O1554">
        <v>16434899270</v>
      </c>
      <c r="P1554">
        <v>5547480352</v>
      </c>
      <c r="Q1554">
        <v>5547480352</v>
      </c>
      <c r="R1554">
        <v>6222115171</v>
      </c>
      <c r="S1554">
        <v>5547480352</v>
      </c>
      <c r="T1554">
        <v>5398075582</v>
      </c>
      <c r="U1554">
        <v>5398075582</v>
      </c>
      <c r="V1554">
        <v>5398075582</v>
      </c>
      <c r="W1554">
        <v>5504029728</v>
      </c>
      <c r="X1554">
        <v>5398075582</v>
      </c>
      <c r="Y1554">
        <v>3303</v>
      </c>
      <c r="Z1554">
        <v>180</v>
      </c>
      <c r="AA1554">
        <v>180</v>
      </c>
      <c r="AB1554">
        <v>5398075582</v>
      </c>
      <c r="AC1554">
        <v>1933674450</v>
      </c>
      <c r="AM1554">
        <v>9811818658</v>
      </c>
      <c r="AN1554">
        <v>5398075582</v>
      </c>
      <c r="AO1554">
        <v>5300008736</v>
      </c>
      <c r="AP1554">
        <v>5300008736</v>
      </c>
      <c r="AQ1554">
        <v>5232450803</v>
      </c>
      <c r="AR1554">
        <v>5232450803</v>
      </c>
      <c r="AS1554">
        <v>538779750</v>
      </c>
      <c r="AT1554">
        <v>5395340075</v>
      </c>
      <c r="AU1554">
        <v>5117083280</v>
      </c>
      <c r="AV1554">
        <v>5117083280</v>
      </c>
      <c r="AW1554">
        <v>4981162631</v>
      </c>
      <c r="AX1554">
        <v>5398075582</v>
      </c>
      <c r="AY1554">
        <v>5398075582</v>
      </c>
      <c r="AZ1554">
        <v>6086867819</v>
      </c>
      <c r="BB1554">
        <v>343099000</v>
      </c>
      <c r="BD1554">
        <v>16195301770</v>
      </c>
      <c r="BE1554">
        <v>16195301770</v>
      </c>
      <c r="BF1554">
        <v>1</v>
      </c>
      <c r="BG1554">
        <v>1</v>
      </c>
      <c r="BI1554">
        <v>5398075582</v>
      </c>
      <c r="BK1554">
        <v>5653434498</v>
      </c>
      <c r="BL1554">
        <v>5547480352</v>
      </c>
      <c r="BM1554">
        <v>5547480352</v>
      </c>
      <c r="BN1554">
        <v>2754461695</v>
      </c>
      <c r="BQ1554">
        <v>180</v>
      </c>
      <c r="BR1554">
        <v>2727</v>
      </c>
      <c r="BS1554">
        <v>180</v>
      </c>
      <c r="BT1554">
        <v>156</v>
      </c>
    </row>
    <row r="1555" spans="1:72">
      <c r="A1555" t="s">
        <v>1840</v>
      </c>
      <c r="B1555" t="s">
        <v>19</v>
      </c>
      <c r="C1555">
        <v>2022</v>
      </c>
      <c r="D1555" t="s">
        <v>218</v>
      </c>
      <c r="E1555">
        <v>3</v>
      </c>
      <c r="F1555" t="s">
        <v>2035</v>
      </c>
      <c r="G1555" t="s">
        <v>219</v>
      </c>
      <c r="H1555" t="s">
        <v>1837</v>
      </c>
      <c r="P1555">
        <v>2902722415</v>
      </c>
      <c r="Q1555">
        <v>2902722415</v>
      </c>
      <c r="S1555">
        <v>2902722415</v>
      </c>
      <c r="T1555">
        <v>2745434371</v>
      </c>
      <c r="U1555">
        <v>2745434371</v>
      </c>
      <c r="V1555">
        <v>2745434371</v>
      </c>
      <c r="W1555">
        <v>2809150359</v>
      </c>
      <c r="X1555">
        <v>2745434371</v>
      </c>
      <c r="Y1555">
        <v>2326</v>
      </c>
      <c r="Z1555">
        <v>116</v>
      </c>
      <c r="AA1555">
        <v>116</v>
      </c>
      <c r="AB1555">
        <v>2745434371</v>
      </c>
      <c r="AU1555">
        <v>2571005111</v>
      </c>
      <c r="AV1555">
        <v>2571005111</v>
      </c>
      <c r="AX1555">
        <v>2745434371</v>
      </c>
      <c r="AY1555">
        <v>2745434371</v>
      </c>
      <c r="BE1555">
        <v>6431192580</v>
      </c>
      <c r="BQ1555">
        <v>116</v>
      </c>
      <c r="BR1555">
        <v>2231</v>
      </c>
    </row>
    <row r="1556" spans="1:72">
      <c r="A1556" t="s">
        <v>1841</v>
      </c>
      <c r="B1556" t="s">
        <v>20</v>
      </c>
      <c r="C1556">
        <v>2022</v>
      </c>
      <c r="D1556" t="s">
        <v>215</v>
      </c>
      <c r="E1556">
        <v>2</v>
      </c>
      <c r="F1556" t="s">
        <v>2035</v>
      </c>
      <c r="G1556" t="s">
        <v>221</v>
      </c>
      <c r="H1556" t="s">
        <v>1837</v>
      </c>
      <c r="P1556">
        <v>4602883945</v>
      </c>
      <c r="Q1556">
        <v>4602883945</v>
      </c>
      <c r="S1556">
        <v>4602883945</v>
      </c>
      <c r="T1556">
        <v>4444736838</v>
      </c>
      <c r="U1556">
        <v>4444736838</v>
      </c>
      <c r="V1556">
        <v>4444736838</v>
      </c>
      <c r="W1556">
        <v>4614698762</v>
      </c>
      <c r="X1556">
        <v>4444736838</v>
      </c>
      <c r="Y1556">
        <v>1357</v>
      </c>
      <c r="Z1556">
        <v>130</v>
      </c>
      <c r="AA1556">
        <v>130</v>
      </c>
      <c r="AB1556">
        <v>4444736838</v>
      </c>
      <c r="AU1556">
        <v>4195064840</v>
      </c>
      <c r="AV1556">
        <v>4195064840</v>
      </c>
      <c r="AX1556">
        <v>4444736838</v>
      </c>
      <c r="AY1556">
        <v>4444736838</v>
      </c>
      <c r="BE1556">
        <v>10548761710</v>
      </c>
      <c r="BQ1556">
        <v>130</v>
      </c>
      <c r="BR1556">
        <v>1150</v>
      </c>
    </row>
    <row r="1557" spans="1:72">
      <c r="A1557" t="s">
        <v>1842</v>
      </c>
      <c r="B1557" t="s">
        <v>21</v>
      </c>
      <c r="C1557">
        <v>2022</v>
      </c>
      <c r="D1557" t="s">
        <v>223</v>
      </c>
      <c r="E1557">
        <v>1</v>
      </c>
      <c r="G1557" t="s">
        <v>224</v>
      </c>
      <c r="H1557" t="s">
        <v>1837</v>
      </c>
      <c r="I1557">
        <v>29378616689</v>
      </c>
      <c r="J1557">
        <v>15253522436</v>
      </c>
      <c r="K1557">
        <v>6529119410</v>
      </c>
      <c r="L1557">
        <v>7746385836</v>
      </c>
      <c r="M1557">
        <v>7746385836</v>
      </c>
      <c r="N1557">
        <v>47247932574</v>
      </c>
      <c r="O1557">
        <v>27044749747</v>
      </c>
      <c r="P1557">
        <v>33639750601</v>
      </c>
      <c r="Q1557">
        <v>6235699861</v>
      </c>
      <c r="R1557">
        <v>33770635515</v>
      </c>
      <c r="S1557">
        <v>33639750601</v>
      </c>
      <c r="T1557">
        <v>32080454060</v>
      </c>
      <c r="U1557">
        <v>5505972257</v>
      </c>
      <c r="V1557">
        <v>32080454060</v>
      </c>
      <c r="W1557">
        <v>32353965928</v>
      </c>
      <c r="X1557">
        <v>5505972257</v>
      </c>
      <c r="Y1557">
        <v>1039</v>
      </c>
      <c r="Z1557">
        <v>367</v>
      </c>
      <c r="AA1557">
        <v>367</v>
      </c>
      <c r="AB1557">
        <v>32080454060</v>
      </c>
      <c r="AC1557">
        <v>587344703</v>
      </c>
      <c r="AD1557">
        <v>32080454060</v>
      </c>
      <c r="AE1557">
        <v>26574481803</v>
      </c>
      <c r="AF1557">
        <v>1066</v>
      </c>
      <c r="AG1557">
        <v>1066</v>
      </c>
      <c r="AH1557">
        <v>1066</v>
      </c>
      <c r="AI1557">
        <v>27404050740</v>
      </c>
      <c r="AJ1557">
        <v>26574481803</v>
      </c>
      <c r="AK1557">
        <v>9422662020</v>
      </c>
      <c r="AL1557">
        <v>13475326318</v>
      </c>
      <c r="AM1557">
        <v>14775360441</v>
      </c>
      <c r="AN1557">
        <v>32080454060</v>
      </c>
      <c r="AO1557">
        <v>32932288127</v>
      </c>
      <c r="AP1557">
        <v>32932288127</v>
      </c>
      <c r="AQ1557">
        <v>32490363254</v>
      </c>
      <c r="AR1557">
        <v>8370810964</v>
      </c>
      <c r="AS1557">
        <v>1075580131</v>
      </c>
      <c r="AT1557">
        <v>32011393607</v>
      </c>
      <c r="AU1557">
        <v>31635267131</v>
      </c>
      <c r="AV1557">
        <v>5184673324</v>
      </c>
      <c r="AW1557">
        <v>31654412037</v>
      </c>
      <c r="AX1557">
        <v>32080454060</v>
      </c>
      <c r="AY1557">
        <v>5505972257</v>
      </c>
      <c r="AZ1557">
        <v>33556735100</v>
      </c>
      <c r="BA1557">
        <v>10428233530</v>
      </c>
      <c r="BB1557">
        <v>853895000</v>
      </c>
      <c r="BC1557">
        <v>23786599000</v>
      </c>
      <c r="BD1557">
        <v>29378616689</v>
      </c>
      <c r="BE1557">
        <v>15903290371</v>
      </c>
      <c r="BF1557">
        <v>1</v>
      </c>
      <c r="BG1557">
        <v>1</v>
      </c>
      <c r="BH1557">
        <v>1</v>
      </c>
      <c r="BI1557">
        <v>32080454060</v>
      </c>
      <c r="BJ1557">
        <v>24730333569</v>
      </c>
      <c r="BK1557">
        <v>33913262469</v>
      </c>
      <c r="BL1557">
        <v>33639750601</v>
      </c>
      <c r="BM1557">
        <v>8909417032</v>
      </c>
      <c r="BN1557">
        <v>3445957748</v>
      </c>
      <c r="BO1557">
        <v>13475326318</v>
      </c>
      <c r="BP1557">
        <v>24730333569</v>
      </c>
      <c r="BQ1557">
        <v>367</v>
      </c>
      <c r="BR1557">
        <v>925</v>
      </c>
      <c r="BS1557">
        <v>367</v>
      </c>
      <c r="BT1557">
        <v>1120</v>
      </c>
    </row>
    <row r="1558" spans="1:72">
      <c r="A1558" t="s">
        <v>1843</v>
      </c>
      <c r="B1558" t="s">
        <v>22</v>
      </c>
      <c r="C1558">
        <v>2022</v>
      </c>
      <c r="D1558" t="s">
        <v>215</v>
      </c>
      <c r="E1558">
        <v>2</v>
      </c>
      <c r="F1558" t="s">
        <v>2035</v>
      </c>
      <c r="G1558" t="s">
        <v>226</v>
      </c>
      <c r="H1558" t="s">
        <v>1837</v>
      </c>
      <c r="P1558">
        <v>4129328630</v>
      </c>
      <c r="Q1558">
        <v>4129328630</v>
      </c>
      <c r="S1558">
        <v>4129328630</v>
      </c>
      <c r="T1558">
        <v>4052424837</v>
      </c>
      <c r="U1558">
        <v>4052424837</v>
      </c>
      <c r="V1558">
        <v>4052424837</v>
      </c>
      <c r="W1558">
        <v>4162326732</v>
      </c>
      <c r="X1558">
        <v>4052424837</v>
      </c>
      <c r="Y1558">
        <v>2025</v>
      </c>
      <c r="Z1558">
        <v>139</v>
      </c>
      <c r="AA1558">
        <v>139</v>
      </c>
      <c r="AB1558">
        <v>4052424837</v>
      </c>
      <c r="AU1558">
        <v>3856093528</v>
      </c>
      <c r="AV1558">
        <v>3856093528</v>
      </c>
      <c r="AX1558">
        <v>4052424837</v>
      </c>
      <c r="AY1558">
        <v>4052424837</v>
      </c>
      <c r="BE1558">
        <v>7653027491</v>
      </c>
      <c r="BQ1558">
        <v>139</v>
      </c>
      <c r="BR1558">
        <v>1730</v>
      </c>
    </row>
    <row r="1559" spans="1:72">
      <c r="A1559" t="s">
        <v>1844</v>
      </c>
      <c r="B1559" t="s">
        <v>23</v>
      </c>
      <c r="C1559">
        <v>2022</v>
      </c>
      <c r="D1559" t="s">
        <v>228</v>
      </c>
      <c r="E1559">
        <v>5</v>
      </c>
      <c r="G1559" t="s">
        <v>229</v>
      </c>
      <c r="H1559" t="s">
        <v>1837</v>
      </c>
      <c r="I1559">
        <v>91423708521</v>
      </c>
      <c r="J1559">
        <v>29083730274</v>
      </c>
      <c r="K1559">
        <v>11773086867</v>
      </c>
      <c r="L1559">
        <v>15140845297</v>
      </c>
      <c r="M1559">
        <v>15140845297</v>
      </c>
      <c r="N1559">
        <v>103908234058</v>
      </c>
      <c r="O1559">
        <v>73539219477</v>
      </c>
      <c r="P1559">
        <v>44087877331</v>
      </c>
      <c r="Q1559">
        <v>15563250252</v>
      </c>
      <c r="R1559">
        <v>52018763465</v>
      </c>
      <c r="S1559">
        <v>44087877331</v>
      </c>
      <c r="T1559">
        <v>43719130788</v>
      </c>
      <c r="U1559">
        <v>15793825449</v>
      </c>
      <c r="V1559">
        <v>43719130788</v>
      </c>
      <c r="W1559">
        <v>44333562316</v>
      </c>
      <c r="X1559">
        <v>15793825449</v>
      </c>
      <c r="Y1559">
        <v>6958</v>
      </c>
      <c r="Z1559">
        <v>801</v>
      </c>
      <c r="AA1559">
        <v>801</v>
      </c>
      <c r="AB1559">
        <v>43719130788</v>
      </c>
      <c r="AC1559">
        <v>4125307560</v>
      </c>
      <c r="AD1559">
        <v>43719130788</v>
      </c>
      <c r="AE1559">
        <v>27925305339</v>
      </c>
      <c r="AF1559">
        <v>968</v>
      </c>
      <c r="AG1559">
        <v>968</v>
      </c>
      <c r="AH1559">
        <v>968</v>
      </c>
      <c r="AI1559">
        <v>28524627079</v>
      </c>
      <c r="AJ1559">
        <v>27925305339</v>
      </c>
      <c r="AK1559">
        <v>9259513784</v>
      </c>
      <c r="AL1559">
        <v>30398357688</v>
      </c>
      <c r="AM1559">
        <v>48887133923</v>
      </c>
      <c r="AN1559">
        <v>43719130788</v>
      </c>
      <c r="AO1559">
        <v>44056604381</v>
      </c>
      <c r="AP1559">
        <v>44056604381</v>
      </c>
      <c r="AQ1559">
        <v>43651074939</v>
      </c>
      <c r="AR1559">
        <v>19429735971</v>
      </c>
      <c r="AS1559">
        <v>3357934669</v>
      </c>
      <c r="AT1559">
        <v>43645352117</v>
      </c>
      <c r="AU1559">
        <v>42653170573</v>
      </c>
      <c r="AV1559">
        <v>15061730326</v>
      </c>
      <c r="AW1559">
        <v>42471148820</v>
      </c>
      <c r="AX1559">
        <v>43719130788</v>
      </c>
      <c r="AY1559">
        <v>15793825449</v>
      </c>
      <c r="AZ1559">
        <v>45095105088</v>
      </c>
      <c r="BA1559">
        <v>11361378557</v>
      </c>
      <c r="BB1559">
        <v>2903630790</v>
      </c>
      <c r="BC1559">
        <v>24352657000</v>
      </c>
      <c r="BD1559">
        <v>91423708521</v>
      </c>
      <c r="BE1559">
        <v>57893715833</v>
      </c>
      <c r="BF1559">
        <v>1</v>
      </c>
      <c r="BG1559">
        <v>1</v>
      </c>
      <c r="BH1559">
        <v>1</v>
      </c>
      <c r="BI1559">
        <v>43719130788</v>
      </c>
      <c r="BJ1559">
        <v>24235480716</v>
      </c>
      <c r="BK1559">
        <v>44702308859</v>
      </c>
      <c r="BL1559">
        <v>44087877331</v>
      </c>
      <c r="BM1559">
        <v>19852396615</v>
      </c>
      <c r="BN1559">
        <v>9554838576</v>
      </c>
      <c r="BO1559">
        <v>33529992688</v>
      </c>
      <c r="BP1559">
        <v>24235480716</v>
      </c>
      <c r="BQ1559">
        <v>801</v>
      </c>
      <c r="BR1559">
        <v>5979</v>
      </c>
      <c r="BS1559">
        <v>801</v>
      </c>
      <c r="BT1559">
        <v>1193</v>
      </c>
    </row>
    <row r="1560" spans="1:72">
      <c r="A1560" t="s">
        <v>1845</v>
      </c>
      <c r="B1560" t="s">
        <v>24</v>
      </c>
      <c r="C1560">
        <v>2022</v>
      </c>
      <c r="D1560" t="s">
        <v>231</v>
      </c>
      <c r="E1560">
        <v>5</v>
      </c>
      <c r="G1560" t="s">
        <v>232</v>
      </c>
      <c r="H1560" t="s">
        <v>1837</v>
      </c>
      <c r="I1560">
        <v>60487620488</v>
      </c>
      <c r="J1560">
        <v>3297769747</v>
      </c>
      <c r="K1560">
        <v>2152784621</v>
      </c>
      <c r="L1560">
        <v>3024062405</v>
      </c>
      <c r="M1560">
        <v>3024062405</v>
      </c>
      <c r="N1560">
        <v>40142665848</v>
      </c>
      <c r="O1560">
        <v>30658406282</v>
      </c>
      <c r="P1560">
        <v>11772965397</v>
      </c>
      <c r="Q1560">
        <v>11772965397</v>
      </c>
      <c r="R1560">
        <v>12994273070</v>
      </c>
      <c r="S1560">
        <v>11772965397</v>
      </c>
      <c r="T1560">
        <v>11698783604</v>
      </c>
      <c r="U1560">
        <v>11698783604</v>
      </c>
      <c r="V1560">
        <v>11698783604</v>
      </c>
      <c r="W1560">
        <v>11978308243</v>
      </c>
      <c r="X1560">
        <v>11698783604</v>
      </c>
      <c r="Y1560">
        <v>5402</v>
      </c>
      <c r="Z1560">
        <v>386</v>
      </c>
      <c r="AA1560">
        <v>386</v>
      </c>
      <c r="AB1560">
        <v>11698783604</v>
      </c>
      <c r="AC1560">
        <v>3240928750</v>
      </c>
      <c r="AM1560">
        <v>17870870878</v>
      </c>
      <c r="AN1560">
        <v>11698783604</v>
      </c>
      <c r="AO1560">
        <v>11735406087</v>
      </c>
      <c r="AP1560">
        <v>11735406087</v>
      </c>
      <c r="AQ1560">
        <v>12202407244</v>
      </c>
      <c r="AR1560">
        <v>12202407244</v>
      </c>
      <c r="AS1560">
        <v>1095478489</v>
      </c>
      <c r="AT1560">
        <v>11685451462</v>
      </c>
      <c r="AU1560">
        <v>11107486361</v>
      </c>
      <c r="AV1560">
        <v>11107486361</v>
      </c>
      <c r="AW1560">
        <v>10947110175</v>
      </c>
      <c r="AX1560">
        <v>11698783604</v>
      </c>
      <c r="AY1560">
        <v>11698783604</v>
      </c>
      <c r="AZ1560">
        <v>12753930310</v>
      </c>
      <c r="BB1560">
        <v>848895000</v>
      </c>
      <c r="BD1560">
        <v>60487620488</v>
      </c>
      <c r="BE1560">
        <v>60487620488</v>
      </c>
      <c r="BF1560">
        <v>1</v>
      </c>
      <c r="BG1560">
        <v>1</v>
      </c>
      <c r="BI1560">
        <v>11698783604</v>
      </c>
      <c r="BK1560">
        <v>12052490036</v>
      </c>
      <c r="BL1560">
        <v>11772965397</v>
      </c>
      <c r="BM1560">
        <v>11772965397</v>
      </c>
      <c r="BN1560">
        <v>7290260538</v>
      </c>
      <c r="BQ1560">
        <v>386</v>
      </c>
      <c r="BR1560">
        <v>4587</v>
      </c>
      <c r="BS1560">
        <v>386</v>
      </c>
      <c r="BT1560">
        <v>407</v>
      </c>
    </row>
    <row r="1561" spans="1:72">
      <c r="A1561" t="s">
        <v>1846</v>
      </c>
      <c r="B1561" t="s">
        <v>25</v>
      </c>
      <c r="C1561">
        <v>2022</v>
      </c>
      <c r="D1561" t="s">
        <v>207</v>
      </c>
      <c r="E1561">
        <v>8</v>
      </c>
      <c r="G1561" t="s">
        <v>234</v>
      </c>
      <c r="H1561" t="s">
        <v>1837</v>
      </c>
      <c r="I1561">
        <v>407352610972</v>
      </c>
      <c r="J1561">
        <v>76984982268</v>
      </c>
      <c r="K1561">
        <v>34416680072</v>
      </c>
      <c r="L1561">
        <v>55579546464</v>
      </c>
      <c r="M1561">
        <v>55579546464</v>
      </c>
      <c r="N1561">
        <v>509521641504</v>
      </c>
      <c r="O1561">
        <v>294694043899</v>
      </c>
      <c r="P1561">
        <v>151189570869</v>
      </c>
      <c r="Q1561">
        <v>94642846075</v>
      </c>
      <c r="R1561">
        <v>176837302993</v>
      </c>
      <c r="S1561">
        <v>151189570869</v>
      </c>
      <c r="T1561">
        <v>147803133399</v>
      </c>
      <c r="U1561">
        <v>91683371953</v>
      </c>
      <c r="V1561">
        <v>147803133399</v>
      </c>
      <c r="W1561">
        <v>156896311539</v>
      </c>
      <c r="X1561">
        <v>91683371953</v>
      </c>
      <c r="Y1561">
        <v>17591</v>
      </c>
      <c r="Z1561">
        <v>3174</v>
      </c>
      <c r="AA1561">
        <v>3174</v>
      </c>
      <c r="AB1561">
        <v>147803133399</v>
      </c>
      <c r="AC1561">
        <v>10459025930</v>
      </c>
      <c r="AD1561">
        <v>147803133399</v>
      </c>
      <c r="AE1561">
        <v>56119761446</v>
      </c>
      <c r="AF1561">
        <v>2131</v>
      </c>
      <c r="AG1561">
        <v>2131</v>
      </c>
      <c r="AH1561">
        <v>2131</v>
      </c>
      <c r="AI1561">
        <v>56546724794</v>
      </c>
      <c r="AJ1561">
        <v>56119761446</v>
      </c>
      <c r="AK1561">
        <v>20617159595</v>
      </c>
      <c r="AL1561">
        <v>43301885203</v>
      </c>
      <c r="AM1561">
        <v>189454298700</v>
      </c>
      <c r="AN1561">
        <v>147803133399</v>
      </c>
      <c r="AO1561">
        <v>158273417163</v>
      </c>
      <c r="AP1561">
        <v>158273417163</v>
      </c>
      <c r="AQ1561">
        <v>153243517167</v>
      </c>
      <c r="AR1561">
        <v>109631017325</v>
      </c>
      <c r="AS1561">
        <v>41352485449</v>
      </c>
      <c r="AT1561">
        <v>147089348536</v>
      </c>
      <c r="AU1561">
        <v>142792885794</v>
      </c>
      <c r="AV1561">
        <v>87700965817</v>
      </c>
      <c r="AW1561">
        <v>142806322006</v>
      </c>
      <c r="AX1561">
        <v>147803133399</v>
      </c>
      <c r="AY1561">
        <v>91683371953</v>
      </c>
      <c r="AZ1561">
        <v>156036274522</v>
      </c>
      <c r="BA1561">
        <v>18774487540</v>
      </c>
      <c r="BB1561">
        <v>37492224000</v>
      </c>
      <c r="BC1561">
        <v>43295924000</v>
      </c>
      <c r="BD1561">
        <v>407352610972</v>
      </c>
      <c r="BE1561">
        <v>356554460481</v>
      </c>
      <c r="BF1561">
        <v>1</v>
      </c>
      <c r="BG1561">
        <v>1</v>
      </c>
      <c r="BH1561">
        <v>1</v>
      </c>
      <c r="BI1561">
        <v>147803133399</v>
      </c>
      <c r="BJ1561">
        <v>44789238152</v>
      </c>
      <c r="BK1561">
        <v>160282749009</v>
      </c>
      <c r="BL1561">
        <v>151189570869</v>
      </c>
      <c r="BM1561">
        <v>106400332717</v>
      </c>
      <c r="BN1561">
        <v>39782983304</v>
      </c>
      <c r="BO1561">
        <v>50798150491</v>
      </c>
      <c r="BP1561">
        <v>44789238152</v>
      </c>
      <c r="BQ1561">
        <v>3174</v>
      </c>
      <c r="BR1561">
        <v>10629</v>
      </c>
      <c r="BS1561">
        <v>3174</v>
      </c>
      <c r="BT1561">
        <v>3219</v>
      </c>
    </row>
    <row r="1562" spans="1:72">
      <c r="A1562" t="s">
        <v>1847</v>
      </c>
      <c r="B1562" t="s">
        <v>26</v>
      </c>
      <c r="C1562">
        <v>2022</v>
      </c>
      <c r="D1562" t="s">
        <v>212</v>
      </c>
      <c r="E1562">
        <v>2</v>
      </c>
      <c r="G1562" t="s">
        <v>236</v>
      </c>
      <c r="H1562" t="s">
        <v>1837</v>
      </c>
      <c r="I1562">
        <v>27374940102</v>
      </c>
      <c r="J1562">
        <v>1080158704</v>
      </c>
      <c r="K1562">
        <v>1065034186</v>
      </c>
      <c r="L1562">
        <v>1469139312</v>
      </c>
      <c r="M1562">
        <v>1469139312</v>
      </c>
      <c r="N1562">
        <v>14051016292</v>
      </c>
      <c r="O1562">
        <v>12911295334</v>
      </c>
      <c r="P1562">
        <v>3851885728</v>
      </c>
      <c r="Q1562">
        <v>3851885728</v>
      </c>
      <c r="R1562">
        <v>4783955391</v>
      </c>
      <c r="S1562">
        <v>3851885728</v>
      </c>
      <c r="T1562">
        <v>3754300407</v>
      </c>
      <c r="U1562">
        <v>3754300407</v>
      </c>
      <c r="V1562">
        <v>3754300407</v>
      </c>
      <c r="W1562">
        <v>3813620020</v>
      </c>
      <c r="X1562">
        <v>3754300407</v>
      </c>
      <c r="Y1562">
        <v>1549</v>
      </c>
      <c r="Z1562">
        <v>95</v>
      </c>
      <c r="AA1562">
        <v>95</v>
      </c>
      <c r="AB1562">
        <v>3754300407</v>
      </c>
      <c r="AC1562">
        <v>947378987</v>
      </c>
      <c r="AM1562">
        <v>7821910640</v>
      </c>
      <c r="AN1562">
        <v>3754300407</v>
      </c>
      <c r="AO1562">
        <v>4070035193</v>
      </c>
      <c r="AP1562">
        <v>4070035193</v>
      </c>
      <c r="AQ1562">
        <v>4196873950</v>
      </c>
      <c r="AR1562">
        <v>4196873950</v>
      </c>
      <c r="AS1562">
        <v>149883660</v>
      </c>
      <c r="AT1562">
        <v>3754069726</v>
      </c>
      <c r="AU1562">
        <v>3628396529</v>
      </c>
      <c r="AV1562">
        <v>3628396529</v>
      </c>
      <c r="AW1562">
        <v>3819786151</v>
      </c>
      <c r="AX1562">
        <v>3754300407</v>
      </c>
      <c r="AY1562">
        <v>3754300407</v>
      </c>
      <c r="AZ1562">
        <v>4031559421</v>
      </c>
      <c r="BB1562">
        <v>111868000</v>
      </c>
      <c r="BD1562">
        <v>27374940102</v>
      </c>
      <c r="BE1562">
        <v>27374940102</v>
      </c>
      <c r="BF1562">
        <v>1</v>
      </c>
      <c r="BG1562">
        <v>1</v>
      </c>
      <c r="BI1562">
        <v>3754300407</v>
      </c>
      <c r="BK1562">
        <v>3911205341</v>
      </c>
      <c r="BL1562">
        <v>3851885728</v>
      </c>
      <c r="BM1562">
        <v>3851885728</v>
      </c>
      <c r="BN1562">
        <v>2753129785</v>
      </c>
      <c r="BQ1562">
        <v>95</v>
      </c>
      <c r="BR1562">
        <v>1456</v>
      </c>
      <c r="BS1562">
        <v>95</v>
      </c>
      <c r="BT1562">
        <v>73</v>
      </c>
    </row>
    <row r="1563" spans="1:72">
      <c r="A1563" t="s">
        <v>1848</v>
      </c>
      <c r="B1563" t="s">
        <v>27</v>
      </c>
      <c r="C1563">
        <v>2022</v>
      </c>
      <c r="D1563" t="s">
        <v>228</v>
      </c>
      <c r="E1563">
        <v>4</v>
      </c>
      <c r="G1563" t="s">
        <v>238</v>
      </c>
      <c r="H1563" t="s">
        <v>1837</v>
      </c>
      <c r="I1563">
        <v>60827307702</v>
      </c>
      <c r="J1563">
        <v>20891176545</v>
      </c>
      <c r="K1563">
        <v>7272987284</v>
      </c>
      <c r="L1563">
        <v>9575250492</v>
      </c>
      <c r="M1563">
        <v>9575250492</v>
      </c>
      <c r="N1563">
        <v>77863663741</v>
      </c>
      <c r="O1563">
        <v>48916576948</v>
      </c>
      <c r="P1563">
        <v>38137097102</v>
      </c>
      <c r="Q1563">
        <v>13360676994</v>
      </c>
      <c r="R1563">
        <v>40748467141</v>
      </c>
      <c r="S1563">
        <v>38137097102</v>
      </c>
      <c r="T1563">
        <v>37911297113</v>
      </c>
      <c r="U1563">
        <v>12278864280</v>
      </c>
      <c r="V1563">
        <v>37911297113</v>
      </c>
      <c r="W1563">
        <v>38285637749</v>
      </c>
      <c r="X1563">
        <v>12278864280</v>
      </c>
      <c r="Y1563">
        <v>5147</v>
      </c>
      <c r="Z1563">
        <v>541</v>
      </c>
      <c r="AA1563">
        <v>541</v>
      </c>
      <c r="AB1563">
        <v>37911297113</v>
      </c>
      <c r="AC1563">
        <v>3053271040</v>
      </c>
      <c r="AD1563">
        <v>37911297113</v>
      </c>
      <c r="AE1563">
        <v>25632432833</v>
      </c>
      <c r="AF1563">
        <v>916</v>
      </c>
      <c r="AG1563">
        <v>916</v>
      </c>
      <c r="AH1563">
        <v>916</v>
      </c>
      <c r="AI1563">
        <v>24776420108</v>
      </c>
      <c r="AJ1563">
        <v>25632432833</v>
      </c>
      <c r="AK1563">
        <v>7923163573</v>
      </c>
      <c r="AL1563">
        <v>20482993811</v>
      </c>
      <c r="AM1563">
        <v>31967366045</v>
      </c>
      <c r="AN1563">
        <v>37911297113</v>
      </c>
      <c r="AO1563">
        <v>38805602694</v>
      </c>
      <c r="AP1563">
        <v>38805602694</v>
      </c>
      <c r="AQ1563">
        <v>38719285076</v>
      </c>
      <c r="AR1563">
        <v>15999413326</v>
      </c>
      <c r="AS1563">
        <v>1688098508</v>
      </c>
      <c r="AT1563">
        <v>37859377529</v>
      </c>
      <c r="AU1563">
        <v>36931268292</v>
      </c>
      <c r="AV1563">
        <v>11473425198</v>
      </c>
      <c r="AW1563">
        <v>36659690900</v>
      </c>
      <c r="AX1563">
        <v>37911297113</v>
      </c>
      <c r="AY1563">
        <v>12278864280</v>
      </c>
      <c r="AZ1563">
        <v>39310829360.036804</v>
      </c>
      <c r="BA1563">
        <v>10422187122</v>
      </c>
      <c r="BB1563">
        <v>1428665000</v>
      </c>
      <c r="BC1563">
        <v>20948564000</v>
      </c>
      <c r="BD1563">
        <v>60827307702</v>
      </c>
      <c r="BE1563">
        <v>38793534891</v>
      </c>
      <c r="BF1563">
        <v>1</v>
      </c>
      <c r="BG1563">
        <v>1</v>
      </c>
      <c r="BH1563">
        <v>1</v>
      </c>
      <c r="BI1563">
        <v>37911297113</v>
      </c>
      <c r="BJ1563">
        <v>22538002307</v>
      </c>
      <c r="BK1563">
        <v>38511437738</v>
      </c>
      <c r="BL1563">
        <v>38137097102</v>
      </c>
      <c r="BM1563">
        <v>15599094795</v>
      </c>
      <c r="BN1563">
        <v>7831205022</v>
      </c>
      <c r="BO1563">
        <v>22033772811</v>
      </c>
      <c r="BP1563">
        <v>22538002307</v>
      </c>
      <c r="BQ1563">
        <v>541</v>
      </c>
      <c r="BR1563">
        <v>4331</v>
      </c>
      <c r="BS1563">
        <v>541</v>
      </c>
      <c r="BT1563">
        <v>1172</v>
      </c>
    </row>
    <row r="1564" spans="1:72">
      <c r="A1564" t="s">
        <v>1849</v>
      </c>
      <c r="B1564" t="s">
        <v>28</v>
      </c>
      <c r="C1564">
        <v>2022</v>
      </c>
      <c r="D1564" t="s">
        <v>228</v>
      </c>
      <c r="E1564">
        <v>6</v>
      </c>
      <c r="G1564" t="s">
        <v>240</v>
      </c>
      <c r="H1564" t="s">
        <v>1837</v>
      </c>
      <c r="I1564">
        <v>120149313418</v>
      </c>
      <c r="J1564">
        <v>28099288258</v>
      </c>
      <c r="K1564">
        <v>8751583070</v>
      </c>
      <c r="L1564">
        <v>11198248894</v>
      </c>
      <c r="M1564">
        <v>11198248894</v>
      </c>
      <c r="N1564">
        <v>134512997805</v>
      </c>
      <c r="O1564">
        <v>84889174408</v>
      </c>
      <c r="P1564">
        <v>46450046010</v>
      </c>
      <c r="Q1564">
        <v>19120184618</v>
      </c>
      <c r="R1564">
        <v>48265682043</v>
      </c>
      <c r="S1564">
        <v>46450046010</v>
      </c>
      <c r="T1564">
        <v>45593312431</v>
      </c>
      <c r="U1564">
        <v>19558089708</v>
      </c>
      <c r="V1564">
        <v>45593312431</v>
      </c>
      <c r="W1564">
        <v>46271518399</v>
      </c>
      <c r="X1564">
        <v>19558089708</v>
      </c>
      <c r="Y1564">
        <v>8656</v>
      </c>
      <c r="Z1564">
        <v>782</v>
      </c>
      <c r="AA1564">
        <v>782</v>
      </c>
      <c r="AB1564">
        <v>45593312431</v>
      </c>
      <c r="AC1564">
        <v>5085689370</v>
      </c>
      <c r="AD1564">
        <v>45593312431</v>
      </c>
      <c r="AE1564">
        <v>26035222723</v>
      </c>
      <c r="AF1564">
        <v>1123</v>
      </c>
      <c r="AG1564">
        <v>1123</v>
      </c>
      <c r="AH1564">
        <v>1123</v>
      </c>
      <c r="AI1564">
        <v>27329861392</v>
      </c>
      <c r="AJ1564">
        <v>26035222723</v>
      </c>
      <c r="AK1564">
        <v>8971205585</v>
      </c>
      <c r="AL1564">
        <v>18381227872</v>
      </c>
      <c r="AM1564">
        <v>63825574225</v>
      </c>
      <c r="AN1564">
        <v>45593312431</v>
      </c>
      <c r="AO1564">
        <v>45495381781</v>
      </c>
      <c r="AP1564">
        <v>45495381781</v>
      </c>
      <c r="AQ1564">
        <v>45823306137</v>
      </c>
      <c r="AR1564">
        <v>22815948870</v>
      </c>
      <c r="AS1564">
        <v>3812794258</v>
      </c>
      <c r="AT1564">
        <v>45492134961</v>
      </c>
      <c r="AU1564">
        <v>44267729698</v>
      </c>
      <c r="AV1564">
        <v>18453854795</v>
      </c>
      <c r="AW1564">
        <v>44142308550</v>
      </c>
      <c r="AX1564">
        <v>45593312431</v>
      </c>
      <c r="AY1564">
        <v>19558089708</v>
      </c>
      <c r="AZ1564">
        <v>47889289805</v>
      </c>
      <c r="BA1564">
        <v>9928593650</v>
      </c>
      <c r="BB1564">
        <v>3490921000</v>
      </c>
      <c r="BC1564">
        <v>21963301000</v>
      </c>
      <c r="BD1564">
        <v>120149313418</v>
      </c>
      <c r="BE1564">
        <v>96130874546</v>
      </c>
      <c r="BF1564">
        <v>1</v>
      </c>
      <c r="BG1564">
        <v>1</v>
      </c>
      <c r="BH1564">
        <v>1</v>
      </c>
      <c r="BI1564">
        <v>45593312431</v>
      </c>
      <c r="BJ1564">
        <v>24415359078</v>
      </c>
      <c r="BK1564">
        <v>47128251978</v>
      </c>
      <c r="BL1564">
        <v>46450046010</v>
      </c>
      <c r="BM1564">
        <v>22034686932</v>
      </c>
      <c r="BN1564">
        <v>10865688309</v>
      </c>
      <c r="BO1564">
        <v>24018438872</v>
      </c>
      <c r="BP1564">
        <v>23532154078</v>
      </c>
      <c r="BQ1564">
        <v>782</v>
      </c>
      <c r="BR1564">
        <v>7322</v>
      </c>
      <c r="BS1564">
        <v>782</v>
      </c>
      <c r="BT1564">
        <v>1485</v>
      </c>
    </row>
    <row r="1565" spans="1:72">
      <c r="A1565" t="s">
        <v>1850</v>
      </c>
      <c r="B1565" t="s">
        <v>29</v>
      </c>
      <c r="C1565">
        <v>2022</v>
      </c>
      <c r="D1565" t="s">
        <v>231</v>
      </c>
      <c r="E1565">
        <v>4</v>
      </c>
      <c r="G1565" t="s">
        <v>242</v>
      </c>
      <c r="H1565" t="s">
        <v>1837</v>
      </c>
      <c r="I1565">
        <v>35625972778</v>
      </c>
      <c r="J1565">
        <v>1277744962</v>
      </c>
      <c r="K1565">
        <v>1168222221</v>
      </c>
      <c r="L1565">
        <v>2045263663</v>
      </c>
      <c r="M1565">
        <v>2045263663</v>
      </c>
      <c r="N1565">
        <v>27250372302</v>
      </c>
      <c r="O1565">
        <v>21146032569</v>
      </c>
      <c r="P1565">
        <v>7815118912</v>
      </c>
      <c r="Q1565">
        <v>7815118912</v>
      </c>
      <c r="R1565">
        <v>8174944450</v>
      </c>
      <c r="S1565">
        <v>7815118912</v>
      </c>
      <c r="T1565">
        <v>7677396302</v>
      </c>
      <c r="U1565">
        <v>7677396302</v>
      </c>
      <c r="V1565">
        <v>7677396302</v>
      </c>
      <c r="W1565">
        <v>7884620594</v>
      </c>
      <c r="X1565">
        <v>7677396302</v>
      </c>
      <c r="Y1565">
        <v>4325</v>
      </c>
      <c r="Z1565">
        <v>234</v>
      </c>
      <c r="AA1565">
        <v>234</v>
      </c>
      <c r="AB1565">
        <v>7677396302</v>
      </c>
      <c r="AC1565">
        <v>2593072716</v>
      </c>
      <c r="AM1565">
        <v>14470211108</v>
      </c>
      <c r="AN1565">
        <v>7677396302</v>
      </c>
      <c r="AO1565">
        <v>7549434078</v>
      </c>
      <c r="AP1565">
        <v>7549434078</v>
      </c>
      <c r="AQ1565">
        <v>7570289914</v>
      </c>
      <c r="AR1565">
        <v>7570289914</v>
      </c>
      <c r="AS1565">
        <v>798288991</v>
      </c>
      <c r="AT1565">
        <v>7668010247</v>
      </c>
      <c r="AU1565">
        <v>7359990661</v>
      </c>
      <c r="AV1565">
        <v>7359990661</v>
      </c>
      <c r="AW1565">
        <v>7400538871</v>
      </c>
      <c r="AX1565">
        <v>7677396302</v>
      </c>
      <c r="AY1565">
        <v>7677396302</v>
      </c>
      <c r="AZ1565">
        <v>8355332258</v>
      </c>
      <c r="BB1565">
        <v>722994000</v>
      </c>
      <c r="BD1565">
        <v>35625972778</v>
      </c>
      <c r="BE1565">
        <v>35625972778</v>
      </c>
      <c r="BF1565">
        <v>1</v>
      </c>
      <c r="BG1565">
        <v>1</v>
      </c>
      <c r="BI1565">
        <v>7677396302</v>
      </c>
      <c r="BK1565">
        <v>8022343204</v>
      </c>
      <c r="BL1565">
        <v>7815118912</v>
      </c>
      <c r="BM1565">
        <v>7815118912</v>
      </c>
      <c r="BN1565">
        <v>4806710439</v>
      </c>
      <c r="BQ1565">
        <v>234</v>
      </c>
      <c r="BR1565">
        <v>4070</v>
      </c>
      <c r="BS1565">
        <v>234</v>
      </c>
      <c r="BT1565">
        <v>129</v>
      </c>
    </row>
    <row r="1566" spans="1:72">
      <c r="A1566" t="s">
        <v>1851</v>
      </c>
      <c r="B1566" t="s">
        <v>30</v>
      </c>
      <c r="C1566">
        <v>2022</v>
      </c>
      <c r="D1566" t="s">
        <v>231</v>
      </c>
      <c r="E1566">
        <v>5</v>
      </c>
      <c r="G1566" t="s">
        <v>244</v>
      </c>
      <c r="H1566" t="s">
        <v>1837</v>
      </c>
      <c r="I1566">
        <v>45914113995</v>
      </c>
      <c r="J1566">
        <v>2959076082</v>
      </c>
      <c r="K1566">
        <v>2701535470</v>
      </c>
      <c r="L1566">
        <v>3479570787</v>
      </c>
      <c r="M1566">
        <v>3479570787</v>
      </c>
      <c r="N1566">
        <v>40260427922</v>
      </c>
      <c r="O1566">
        <v>32114149153</v>
      </c>
      <c r="P1566">
        <v>13776982615</v>
      </c>
      <c r="Q1566">
        <v>13776982615</v>
      </c>
      <c r="R1566">
        <v>15726070610</v>
      </c>
      <c r="S1566">
        <v>13776982615</v>
      </c>
      <c r="T1566">
        <v>13711339206</v>
      </c>
      <c r="U1566">
        <v>13711339206</v>
      </c>
      <c r="V1566">
        <v>13711339206</v>
      </c>
      <c r="W1566">
        <v>14110533283</v>
      </c>
      <c r="X1566">
        <v>13711339206</v>
      </c>
      <c r="Y1566">
        <v>7990</v>
      </c>
      <c r="Z1566">
        <v>505</v>
      </c>
      <c r="AA1566">
        <v>505</v>
      </c>
      <c r="AB1566">
        <v>13711339206</v>
      </c>
      <c r="AC1566">
        <v>4778885094</v>
      </c>
      <c r="AM1566">
        <v>19774671029</v>
      </c>
      <c r="AN1566">
        <v>13711339206</v>
      </c>
      <c r="AO1566">
        <v>13536663137</v>
      </c>
      <c r="AP1566">
        <v>13536663137</v>
      </c>
      <c r="AQ1566">
        <v>13349032136</v>
      </c>
      <c r="AR1566">
        <v>13349032136</v>
      </c>
      <c r="AS1566">
        <v>1616255390</v>
      </c>
      <c r="AT1566">
        <v>13706379802</v>
      </c>
      <c r="AU1566">
        <v>13037198266</v>
      </c>
      <c r="AV1566">
        <v>13037198266</v>
      </c>
      <c r="AW1566">
        <v>13318201180</v>
      </c>
      <c r="AX1566">
        <v>13711339206</v>
      </c>
      <c r="AY1566">
        <v>13711339206</v>
      </c>
      <c r="AZ1566">
        <v>14377585014</v>
      </c>
      <c r="BB1566">
        <v>1657416000</v>
      </c>
      <c r="BD1566">
        <v>45914113995</v>
      </c>
      <c r="BE1566">
        <v>45914113995</v>
      </c>
      <c r="BF1566">
        <v>1</v>
      </c>
      <c r="BG1566">
        <v>1</v>
      </c>
      <c r="BI1566">
        <v>13711339206</v>
      </c>
      <c r="BK1566">
        <v>14176176692</v>
      </c>
      <c r="BL1566">
        <v>13776982615</v>
      </c>
      <c r="BM1566">
        <v>13776982615</v>
      </c>
      <c r="BN1566">
        <v>9306248289</v>
      </c>
      <c r="BQ1566">
        <v>505</v>
      </c>
      <c r="BR1566">
        <v>6764</v>
      </c>
      <c r="BS1566">
        <v>505</v>
      </c>
      <c r="BT1566">
        <v>275</v>
      </c>
    </row>
    <row r="1567" spans="1:72">
      <c r="A1567" t="s">
        <v>1852</v>
      </c>
      <c r="B1567" t="s">
        <v>31</v>
      </c>
      <c r="C1567">
        <v>2022</v>
      </c>
      <c r="D1567" t="s">
        <v>228</v>
      </c>
      <c r="E1567">
        <v>7</v>
      </c>
      <c r="G1567" t="s">
        <v>246</v>
      </c>
      <c r="H1567" t="s">
        <v>1837</v>
      </c>
      <c r="I1567">
        <v>412675638757</v>
      </c>
      <c r="J1567">
        <v>75075065834</v>
      </c>
      <c r="K1567">
        <v>24703664850</v>
      </c>
      <c r="L1567">
        <v>32520091277</v>
      </c>
      <c r="M1567">
        <v>32520091277</v>
      </c>
      <c r="N1567">
        <v>256241031490</v>
      </c>
      <c r="O1567">
        <v>184791899556</v>
      </c>
      <c r="P1567">
        <v>105215957887</v>
      </c>
      <c r="Q1567">
        <v>58843933866</v>
      </c>
      <c r="R1567">
        <v>117643580043</v>
      </c>
      <c r="S1567">
        <v>105215957887</v>
      </c>
      <c r="T1567">
        <v>104312982144</v>
      </c>
      <c r="U1567">
        <v>58969187624</v>
      </c>
      <c r="V1567">
        <v>104312982144</v>
      </c>
      <c r="W1567">
        <v>108470059306</v>
      </c>
      <c r="X1567">
        <v>58969187624</v>
      </c>
      <c r="Y1567">
        <v>16507</v>
      </c>
      <c r="Z1567">
        <v>1831</v>
      </c>
      <c r="AA1567">
        <v>1831</v>
      </c>
      <c r="AB1567">
        <v>104312982144</v>
      </c>
      <c r="AC1567">
        <v>9813888970</v>
      </c>
      <c r="AD1567">
        <v>104312982144</v>
      </c>
      <c r="AE1567">
        <v>45343794520</v>
      </c>
      <c r="AF1567">
        <v>1520</v>
      </c>
      <c r="AG1567">
        <v>1520</v>
      </c>
      <c r="AH1567">
        <v>1520</v>
      </c>
      <c r="AI1567">
        <v>46372024021</v>
      </c>
      <c r="AJ1567">
        <v>45343794520</v>
      </c>
      <c r="AK1567">
        <v>16019587500</v>
      </c>
      <c r="AL1567">
        <v>38096296791</v>
      </c>
      <c r="AM1567">
        <v>98195213506</v>
      </c>
      <c r="AN1567">
        <v>104312982144</v>
      </c>
      <c r="AO1567">
        <v>107663664377</v>
      </c>
      <c r="AP1567">
        <v>107663664377</v>
      </c>
      <c r="AQ1567">
        <v>106076107470</v>
      </c>
      <c r="AR1567">
        <v>69385814853</v>
      </c>
      <c r="AS1567">
        <v>18062511056</v>
      </c>
      <c r="AT1567">
        <v>103750769118</v>
      </c>
      <c r="AU1567">
        <v>100854148384</v>
      </c>
      <c r="AV1567">
        <v>55918816147</v>
      </c>
      <c r="AW1567">
        <v>101302001219</v>
      </c>
      <c r="AX1567">
        <v>104312982144</v>
      </c>
      <c r="AY1567">
        <v>58969187624</v>
      </c>
      <c r="AZ1567">
        <v>108930257562.3456</v>
      </c>
      <c r="BA1567">
        <v>15760904509</v>
      </c>
      <c r="BB1567">
        <v>12181961000</v>
      </c>
      <c r="BC1567">
        <v>38395736000</v>
      </c>
      <c r="BD1567">
        <v>412675638757</v>
      </c>
      <c r="BE1567">
        <v>367399001354</v>
      </c>
      <c r="BF1567">
        <v>1</v>
      </c>
      <c r="BG1567">
        <v>1</v>
      </c>
      <c r="BH1567">
        <v>1</v>
      </c>
      <c r="BI1567">
        <v>104312982144</v>
      </c>
      <c r="BJ1567">
        <v>38567937345</v>
      </c>
      <c r="BK1567">
        <v>109373035049</v>
      </c>
      <c r="BL1567">
        <v>105215957887</v>
      </c>
      <c r="BM1567">
        <v>66648020542</v>
      </c>
      <c r="BN1567">
        <v>33819919813</v>
      </c>
      <c r="BO1567">
        <v>45276637403</v>
      </c>
      <c r="BP1567">
        <v>38567937345</v>
      </c>
      <c r="BQ1567">
        <v>1831</v>
      </c>
      <c r="BR1567">
        <v>9631</v>
      </c>
      <c r="BS1567">
        <v>1831</v>
      </c>
      <c r="BT1567">
        <v>2950</v>
      </c>
    </row>
    <row r="1568" spans="1:72">
      <c r="A1568" t="s">
        <v>1853</v>
      </c>
      <c r="B1568" t="s">
        <v>32</v>
      </c>
      <c r="C1568">
        <v>2022</v>
      </c>
      <c r="D1568" t="s">
        <v>215</v>
      </c>
      <c r="E1568">
        <v>1</v>
      </c>
      <c r="G1568" t="s">
        <v>248</v>
      </c>
      <c r="H1568" t="s">
        <v>1837</v>
      </c>
      <c r="I1568">
        <v>11794798940</v>
      </c>
      <c r="J1568">
        <v>528551925</v>
      </c>
      <c r="K1568">
        <v>415335883</v>
      </c>
      <c r="L1568">
        <v>656700478</v>
      </c>
      <c r="M1568">
        <v>656700478</v>
      </c>
      <c r="N1568">
        <v>7611215890</v>
      </c>
      <c r="O1568">
        <v>6274199346</v>
      </c>
      <c r="P1568">
        <v>2774813617</v>
      </c>
      <c r="Q1568">
        <v>2600786313</v>
      </c>
      <c r="R1568">
        <v>2855798643</v>
      </c>
      <c r="S1568">
        <v>2774813617</v>
      </c>
      <c r="T1568">
        <v>2786588906</v>
      </c>
      <c r="U1568">
        <v>2585857608</v>
      </c>
      <c r="V1568">
        <v>2786588906</v>
      </c>
      <c r="W1568">
        <v>2851555630</v>
      </c>
      <c r="X1568">
        <v>2585857608</v>
      </c>
      <c r="Y1568">
        <v>330</v>
      </c>
      <c r="Z1568">
        <v>105</v>
      </c>
      <c r="AA1568">
        <v>105</v>
      </c>
      <c r="AB1568">
        <v>2786588906</v>
      </c>
      <c r="AC1568">
        <v>199629500</v>
      </c>
      <c r="AM1568">
        <v>3495249215</v>
      </c>
      <c r="AN1568">
        <v>2786588906</v>
      </c>
      <c r="AO1568">
        <v>2763088264</v>
      </c>
      <c r="AP1568">
        <v>2763088264</v>
      </c>
      <c r="AQ1568">
        <v>2750800890</v>
      </c>
      <c r="AR1568">
        <v>2672351228</v>
      </c>
      <c r="AS1568">
        <v>131797399</v>
      </c>
      <c r="AT1568">
        <v>2784983745</v>
      </c>
      <c r="AU1568">
        <v>2571108634</v>
      </c>
      <c r="AV1568">
        <v>2370923477</v>
      </c>
      <c r="AW1568">
        <v>2618337998</v>
      </c>
      <c r="AX1568">
        <v>2786588906</v>
      </c>
      <c r="AY1568">
        <v>2585857608</v>
      </c>
      <c r="AZ1568">
        <v>3000275713</v>
      </c>
      <c r="BB1568">
        <v>80500000</v>
      </c>
      <c r="BD1568">
        <v>11794798940</v>
      </c>
      <c r="BE1568">
        <v>11450003501</v>
      </c>
      <c r="BF1568">
        <v>1</v>
      </c>
      <c r="BG1568">
        <v>1</v>
      </c>
      <c r="BI1568">
        <v>2786588906</v>
      </c>
      <c r="BK1568">
        <v>2839780341</v>
      </c>
      <c r="BL1568">
        <v>2774813617</v>
      </c>
      <c r="BM1568">
        <v>2696995466</v>
      </c>
      <c r="BN1568">
        <v>1788135094</v>
      </c>
      <c r="BQ1568">
        <v>105</v>
      </c>
      <c r="BR1568">
        <v>315</v>
      </c>
      <c r="BS1568">
        <v>105</v>
      </c>
      <c r="BT1568">
        <v>66</v>
      </c>
    </row>
    <row r="1569" spans="1:72">
      <c r="A1569" t="s">
        <v>1854</v>
      </c>
      <c r="B1569" t="s">
        <v>33</v>
      </c>
      <c r="C1569">
        <v>2022</v>
      </c>
      <c r="D1569" t="s">
        <v>231</v>
      </c>
      <c r="E1569">
        <v>4</v>
      </c>
      <c r="G1569" t="s">
        <v>250</v>
      </c>
      <c r="H1569" t="s">
        <v>1837</v>
      </c>
      <c r="I1569">
        <v>81405403367</v>
      </c>
      <c r="J1569">
        <v>3083531423</v>
      </c>
      <c r="K1569">
        <v>1940309330</v>
      </c>
      <c r="L1569">
        <v>2968448894</v>
      </c>
      <c r="M1569">
        <v>2968448894</v>
      </c>
      <c r="N1569">
        <v>32601098878</v>
      </c>
      <c r="O1569">
        <v>26247408276</v>
      </c>
      <c r="P1569">
        <v>10154774824</v>
      </c>
      <c r="Q1569">
        <v>10154774824</v>
      </c>
      <c r="R1569">
        <v>11077334139</v>
      </c>
      <c r="S1569">
        <v>10154774824</v>
      </c>
      <c r="T1569">
        <v>10174265449</v>
      </c>
      <c r="U1569">
        <v>10174265449</v>
      </c>
      <c r="V1569">
        <v>10174265449</v>
      </c>
      <c r="W1569">
        <v>10507857511</v>
      </c>
      <c r="X1569">
        <v>10174265449</v>
      </c>
      <c r="Y1569">
        <v>4922</v>
      </c>
      <c r="Z1569">
        <v>330</v>
      </c>
      <c r="AA1569">
        <v>330</v>
      </c>
      <c r="AB1569">
        <v>10174265449</v>
      </c>
      <c r="AC1569">
        <v>3008413860</v>
      </c>
      <c r="AM1569">
        <v>16272418402</v>
      </c>
      <c r="AN1569">
        <v>10174265449</v>
      </c>
      <c r="AO1569">
        <v>9947662998</v>
      </c>
      <c r="AP1569">
        <v>9947662998</v>
      </c>
      <c r="AQ1569">
        <v>10184750288</v>
      </c>
      <c r="AR1569">
        <v>10184750288</v>
      </c>
      <c r="AS1569">
        <v>1139878464</v>
      </c>
      <c r="AT1569">
        <v>10171340435</v>
      </c>
      <c r="AU1569">
        <v>9624180219</v>
      </c>
      <c r="AV1569">
        <v>9624180219</v>
      </c>
      <c r="AW1569">
        <v>9575144950</v>
      </c>
      <c r="AX1569">
        <v>10174265449</v>
      </c>
      <c r="AY1569">
        <v>10174265449</v>
      </c>
      <c r="AZ1569">
        <v>11141120359</v>
      </c>
      <c r="BB1569">
        <v>897404000</v>
      </c>
      <c r="BD1569">
        <v>81405403367</v>
      </c>
      <c r="BE1569">
        <v>81405403367</v>
      </c>
      <c r="BF1569">
        <v>1</v>
      </c>
      <c r="BG1569">
        <v>1</v>
      </c>
      <c r="BI1569">
        <v>10174265449</v>
      </c>
      <c r="BK1569">
        <v>10488366886</v>
      </c>
      <c r="BL1569">
        <v>10154774824</v>
      </c>
      <c r="BM1569">
        <v>10154774824</v>
      </c>
      <c r="BN1569">
        <v>6316463930</v>
      </c>
      <c r="BQ1569">
        <v>330</v>
      </c>
      <c r="BR1569">
        <v>3977</v>
      </c>
      <c r="BS1569">
        <v>330</v>
      </c>
      <c r="BT1569">
        <v>202</v>
      </c>
    </row>
    <row r="1570" spans="1:72">
      <c r="A1570" t="s">
        <v>1855</v>
      </c>
      <c r="B1570" t="s">
        <v>34</v>
      </c>
      <c r="C1570">
        <v>2022</v>
      </c>
      <c r="D1570" t="s">
        <v>228</v>
      </c>
      <c r="E1570">
        <v>5</v>
      </c>
      <c r="G1570" t="s">
        <v>252</v>
      </c>
      <c r="H1570" t="s">
        <v>1837</v>
      </c>
      <c r="I1570">
        <v>79397269729</v>
      </c>
      <c r="J1570">
        <v>18708716236</v>
      </c>
      <c r="K1570">
        <v>8899623929</v>
      </c>
      <c r="L1570">
        <v>12820340539</v>
      </c>
      <c r="M1570">
        <v>12820340539</v>
      </c>
      <c r="N1570">
        <v>118210806513</v>
      </c>
      <c r="O1570">
        <v>71019093981</v>
      </c>
      <c r="P1570">
        <v>51879649220</v>
      </c>
      <c r="Q1570">
        <v>17350962549</v>
      </c>
      <c r="R1570">
        <v>52262560797</v>
      </c>
      <c r="S1570">
        <v>51879649220</v>
      </c>
      <c r="T1570">
        <v>49261408698</v>
      </c>
      <c r="U1570">
        <v>17073143459</v>
      </c>
      <c r="V1570">
        <v>49261408698</v>
      </c>
      <c r="W1570">
        <v>50019978032</v>
      </c>
      <c r="X1570">
        <v>17073143459</v>
      </c>
      <c r="Y1570">
        <v>6282</v>
      </c>
      <c r="Z1570">
        <v>829</v>
      </c>
      <c r="AA1570">
        <v>829</v>
      </c>
      <c r="AB1570">
        <v>49261408698</v>
      </c>
      <c r="AC1570">
        <v>3763268495</v>
      </c>
      <c r="AD1570">
        <v>49261408698</v>
      </c>
      <c r="AE1570">
        <v>32188265239</v>
      </c>
      <c r="AF1570">
        <v>1327</v>
      </c>
      <c r="AG1570">
        <v>1327</v>
      </c>
      <c r="AH1570">
        <v>1327</v>
      </c>
      <c r="AI1570">
        <v>34528686671</v>
      </c>
      <c r="AJ1570">
        <v>32188265239</v>
      </c>
      <c r="AK1570">
        <v>11410433257</v>
      </c>
      <c r="AL1570">
        <v>23964102809</v>
      </c>
      <c r="AM1570">
        <v>36699205038</v>
      </c>
      <c r="AN1570">
        <v>49261408698</v>
      </c>
      <c r="AO1570">
        <v>50743427917</v>
      </c>
      <c r="AP1570">
        <v>50743427917</v>
      </c>
      <c r="AQ1570">
        <v>49922741088</v>
      </c>
      <c r="AR1570">
        <v>20512787412</v>
      </c>
      <c r="AS1570">
        <v>3314098430</v>
      </c>
      <c r="AT1570">
        <v>49126413877</v>
      </c>
      <c r="AU1570">
        <v>48122481350</v>
      </c>
      <c r="AV1570">
        <v>16270307038</v>
      </c>
      <c r="AW1570">
        <v>48024137173</v>
      </c>
      <c r="AX1570">
        <v>49261408698</v>
      </c>
      <c r="AY1570">
        <v>17073143459</v>
      </c>
      <c r="AZ1570">
        <v>50396885530</v>
      </c>
      <c r="BA1570">
        <v>13462781654</v>
      </c>
      <c r="BB1570">
        <v>2325921000</v>
      </c>
      <c r="BC1570">
        <v>30162651000</v>
      </c>
      <c r="BD1570">
        <v>79397269729</v>
      </c>
      <c r="BE1570">
        <v>53197464325</v>
      </c>
      <c r="BF1570">
        <v>1</v>
      </c>
      <c r="BG1570">
        <v>1</v>
      </c>
      <c r="BH1570">
        <v>1</v>
      </c>
      <c r="BI1570">
        <v>49261408698</v>
      </c>
      <c r="BJ1570">
        <v>31764239252</v>
      </c>
      <c r="BK1570">
        <v>52638218554</v>
      </c>
      <c r="BL1570">
        <v>51879649220</v>
      </c>
      <c r="BM1570">
        <v>20115409968</v>
      </c>
      <c r="BN1570">
        <v>10156597524</v>
      </c>
      <c r="BO1570">
        <v>26199805404</v>
      </c>
      <c r="BP1570">
        <v>30102989252</v>
      </c>
      <c r="BQ1570">
        <v>829</v>
      </c>
      <c r="BR1570">
        <v>5048</v>
      </c>
      <c r="BS1570">
        <v>829</v>
      </c>
      <c r="BT1570">
        <v>1566</v>
      </c>
    </row>
    <row r="1571" spans="1:72">
      <c r="A1571" t="s">
        <v>1856</v>
      </c>
      <c r="B1571" t="s">
        <v>35</v>
      </c>
      <c r="C1571">
        <v>2022</v>
      </c>
      <c r="D1571" t="s">
        <v>231</v>
      </c>
      <c r="E1571">
        <v>5</v>
      </c>
      <c r="G1571" t="s">
        <v>254</v>
      </c>
      <c r="H1571" t="s">
        <v>1837</v>
      </c>
      <c r="I1571">
        <v>75471256770</v>
      </c>
      <c r="J1571">
        <v>3137495521</v>
      </c>
      <c r="K1571">
        <v>3031299591</v>
      </c>
      <c r="L1571">
        <v>4203828263</v>
      </c>
      <c r="M1571">
        <v>4203828263</v>
      </c>
      <c r="N1571">
        <v>36894641641</v>
      </c>
      <c r="O1571">
        <v>27539825374</v>
      </c>
      <c r="P1571">
        <v>13097564015</v>
      </c>
      <c r="Q1571">
        <v>13097564015</v>
      </c>
      <c r="R1571">
        <v>14682022570</v>
      </c>
      <c r="S1571">
        <v>13097564015</v>
      </c>
      <c r="T1571">
        <v>13090043966</v>
      </c>
      <c r="U1571">
        <v>13090043966</v>
      </c>
      <c r="V1571">
        <v>13090043966</v>
      </c>
      <c r="W1571">
        <v>13766300377</v>
      </c>
      <c r="X1571">
        <v>13090043966</v>
      </c>
      <c r="Y1571">
        <v>8341</v>
      </c>
      <c r="Z1571">
        <v>417</v>
      </c>
      <c r="AA1571">
        <v>417</v>
      </c>
      <c r="AB1571">
        <v>13090043966</v>
      </c>
      <c r="AC1571">
        <v>4912179540</v>
      </c>
      <c r="AM1571">
        <v>16324687585</v>
      </c>
      <c r="AN1571">
        <v>13090043966</v>
      </c>
      <c r="AO1571">
        <v>13120968127</v>
      </c>
      <c r="AP1571">
        <v>13120968127</v>
      </c>
      <c r="AQ1571">
        <v>13613975414</v>
      </c>
      <c r="AR1571">
        <v>13613975414</v>
      </c>
      <c r="AS1571">
        <v>1862184640</v>
      </c>
      <c r="AT1571">
        <v>13087945133</v>
      </c>
      <c r="AU1571">
        <v>12524481315</v>
      </c>
      <c r="AV1571">
        <v>12524481315</v>
      </c>
      <c r="AW1571">
        <v>12639704195</v>
      </c>
      <c r="AX1571">
        <v>13090043966</v>
      </c>
      <c r="AY1571">
        <v>13090043966</v>
      </c>
      <c r="AZ1571">
        <v>13837097738</v>
      </c>
      <c r="BB1571">
        <v>1230623107</v>
      </c>
      <c r="BD1571">
        <v>75471256770</v>
      </c>
      <c r="BE1571">
        <v>75471256770</v>
      </c>
      <c r="BF1571">
        <v>1</v>
      </c>
      <c r="BG1571">
        <v>1</v>
      </c>
      <c r="BI1571">
        <v>13090043966</v>
      </c>
      <c r="BK1571">
        <v>13773820426</v>
      </c>
      <c r="BL1571">
        <v>13097564015</v>
      </c>
      <c r="BM1571">
        <v>13097564015</v>
      </c>
      <c r="BN1571">
        <v>8668325977</v>
      </c>
      <c r="BQ1571">
        <v>417</v>
      </c>
      <c r="BR1571">
        <v>6821</v>
      </c>
      <c r="BS1571">
        <v>417</v>
      </c>
      <c r="BT1571">
        <v>209</v>
      </c>
    </row>
    <row r="1572" spans="1:72">
      <c r="A1572" t="s">
        <v>1857</v>
      </c>
      <c r="B1572" t="s">
        <v>36</v>
      </c>
      <c r="C1572">
        <v>2022</v>
      </c>
      <c r="D1572" t="s">
        <v>228</v>
      </c>
      <c r="E1572">
        <v>7</v>
      </c>
      <c r="G1572" t="s">
        <v>256</v>
      </c>
      <c r="H1572" t="s">
        <v>1837</v>
      </c>
      <c r="I1572">
        <v>267163251730</v>
      </c>
      <c r="J1572">
        <v>74649270706</v>
      </c>
      <c r="K1572">
        <v>20658659698</v>
      </c>
      <c r="L1572">
        <v>29060828962</v>
      </c>
      <c r="M1572">
        <v>29060828962</v>
      </c>
      <c r="N1572">
        <v>194679659573</v>
      </c>
      <c r="O1572">
        <v>140902600493</v>
      </c>
      <c r="P1572">
        <v>83246753110</v>
      </c>
      <c r="Q1572">
        <v>33758850725</v>
      </c>
      <c r="R1572">
        <v>85087931786</v>
      </c>
      <c r="S1572">
        <v>83246753110</v>
      </c>
      <c r="T1572">
        <v>83170219244</v>
      </c>
      <c r="U1572">
        <v>33942140996</v>
      </c>
      <c r="V1572">
        <v>83170219244</v>
      </c>
      <c r="W1572">
        <v>85268749104</v>
      </c>
      <c r="X1572">
        <v>33942140996</v>
      </c>
      <c r="Y1572">
        <v>13630</v>
      </c>
      <c r="Z1572">
        <v>1320</v>
      </c>
      <c r="AA1572">
        <v>1320</v>
      </c>
      <c r="AB1572">
        <v>83170219244</v>
      </c>
      <c r="AC1572">
        <v>9185383922</v>
      </c>
      <c r="AD1572">
        <v>83170219244</v>
      </c>
      <c r="AE1572">
        <v>49228078248</v>
      </c>
      <c r="AF1572">
        <v>1607</v>
      </c>
      <c r="AG1572">
        <v>1607</v>
      </c>
      <c r="AH1572">
        <v>1607</v>
      </c>
      <c r="AI1572">
        <v>49487902385</v>
      </c>
      <c r="AJ1572">
        <v>49228078248</v>
      </c>
      <c r="AK1572">
        <v>17272196513</v>
      </c>
      <c r="AL1572">
        <v>49525273032</v>
      </c>
      <c r="AM1572">
        <v>94657380238</v>
      </c>
      <c r="AN1572">
        <v>83170219244</v>
      </c>
      <c r="AO1572">
        <v>83525642230</v>
      </c>
      <c r="AP1572">
        <v>83525642230</v>
      </c>
      <c r="AQ1572">
        <v>81250402436</v>
      </c>
      <c r="AR1572">
        <v>43451943909</v>
      </c>
      <c r="AS1572">
        <v>12348445047</v>
      </c>
      <c r="AT1572">
        <v>82853948051</v>
      </c>
      <c r="AU1572">
        <v>80655139950</v>
      </c>
      <c r="AV1572">
        <v>31913869115</v>
      </c>
      <c r="AW1572">
        <v>80898547841</v>
      </c>
      <c r="AX1572">
        <v>83170219244</v>
      </c>
      <c r="AY1572">
        <v>33942140996</v>
      </c>
      <c r="AZ1572">
        <v>86578274597.331207</v>
      </c>
      <c r="BA1572">
        <v>17904339349</v>
      </c>
      <c r="BB1572">
        <v>7788603000</v>
      </c>
      <c r="BC1572">
        <v>40311263000</v>
      </c>
      <c r="BD1572">
        <v>267163251730</v>
      </c>
      <c r="BE1572">
        <v>208742699802</v>
      </c>
      <c r="BF1572">
        <v>1</v>
      </c>
      <c r="BG1572">
        <v>1</v>
      </c>
      <c r="BH1572">
        <v>1</v>
      </c>
      <c r="BI1572">
        <v>83170219244</v>
      </c>
      <c r="BJ1572">
        <v>40474871279</v>
      </c>
      <c r="BK1572">
        <v>85345282970</v>
      </c>
      <c r="BL1572">
        <v>83246753110</v>
      </c>
      <c r="BM1572">
        <v>42771881831</v>
      </c>
      <c r="BN1572">
        <v>19852347893</v>
      </c>
      <c r="BO1572">
        <v>58420551928</v>
      </c>
      <c r="BP1572">
        <v>40474871279</v>
      </c>
      <c r="BQ1572">
        <v>1320</v>
      </c>
      <c r="BR1572">
        <v>10338</v>
      </c>
      <c r="BS1572">
        <v>1320</v>
      </c>
      <c r="BT1572">
        <v>2096</v>
      </c>
    </row>
    <row r="1573" spans="1:72">
      <c r="A1573" t="s">
        <v>1858</v>
      </c>
      <c r="B1573" t="s">
        <v>37</v>
      </c>
      <c r="C1573">
        <v>2022</v>
      </c>
      <c r="D1573" t="s">
        <v>207</v>
      </c>
      <c r="E1573">
        <v>8</v>
      </c>
      <c r="G1573" t="s">
        <v>258</v>
      </c>
      <c r="H1573" t="s">
        <v>1837</v>
      </c>
      <c r="I1573">
        <v>1469829010223</v>
      </c>
      <c r="J1573">
        <v>191855075809</v>
      </c>
      <c r="K1573">
        <v>102212283466</v>
      </c>
      <c r="L1573">
        <v>165866226849</v>
      </c>
      <c r="M1573">
        <v>165866226849</v>
      </c>
      <c r="N1573">
        <v>808336446927</v>
      </c>
      <c r="O1573">
        <v>514851108026</v>
      </c>
      <c r="P1573">
        <v>266388240368</v>
      </c>
      <c r="Q1573">
        <v>193618663398</v>
      </c>
      <c r="R1573">
        <v>293729655876</v>
      </c>
      <c r="S1573">
        <v>266388240368</v>
      </c>
      <c r="T1573">
        <v>271515318564</v>
      </c>
      <c r="U1573">
        <v>198508359511</v>
      </c>
      <c r="V1573">
        <v>271515318564</v>
      </c>
      <c r="W1573">
        <v>289722430682</v>
      </c>
      <c r="X1573">
        <v>198508359511</v>
      </c>
      <c r="Y1573">
        <v>28133</v>
      </c>
      <c r="Z1573">
        <v>3945</v>
      </c>
      <c r="AA1573">
        <v>3945</v>
      </c>
      <c r="AB1573">
        <v>271515318564</v>
      </c>
      <c r="AC1573">
        <v>16161102200</v>
      </c>
      <c r="AD1573">
        <v>271515318564</v>
      </c>
      <c r="AE1573">
        <v>73006959053</v>
      </c>
      <c r="AF1573">
        <v>2543</v>
      </c>
      <c r="AG1573">
        <v>2543</v>
      </c>
      <c r="AH1573">
        <v>2543</v>
      </c>
      <c r="AI1573">
        <v>72769576970</v>
      </c>
      <c r="AJ1573">
        <v>73006959053</v>
      </c>
      <c r="AK1573">
        <v>26096490282</v>
      </c>
      <c r="AL1573">
        <v>69901656889</v>
      </c>
      <c r="AM1573">
        <v>352074356872</v>
      </c>
      <c r="AN1573">
        <v>271515318564</v>
      </c>
      <c r="AO1573">
        <v>277055905710</v>
      </c>
      <c r="AP1573">
        <v>277055905710</v>
      </c>
      <c r="AQ1573">
        <v>264102758335</v>
      </c>
      <c r="AR1573">
        <v>210373501155</v>
      </c>
      <c r="AS1573">
        <v>100668637164</v>
      </c>
      <c r="AT1573">
        <v>270543303618</v>
      </c>
      <c r="AU1573">
        <v>262162555940</v>
      </c>
      <c r="AV1573">
        <v>190241108115</v>
      </c>
      <c r="AW1573">
        <v>261998488399</v>
      </c>
      <c r="AX1573">
        <v>271515318564</v>
      </c>
      <c r="AY1573">
        <v>198508359511</v>
      </c>
      <c r="AZ1573">
        <v>290332370475</v>
      </c>
      <c r="BA1573">
        <v>21620960666</v>
      </c>
      <c r="BB1573">
        <v>80152371000</v>
      </c>
      <c r="BC1573">
        <v>54073328000</v>
      </c>
      <c r="BD1573">
        <v>1469829010223</v>
      </c>
      <c r="BE1573">
        <v>1317635053334</v>
      </c>
      <c r="BF1573">
        <v>1</v>
      </c>
      <c r="BG1573">
        <v>1</v>
      </c>
      <c r="BH1573">
        <v>1</v>
      </c>
      <c r="BI1573">
        <v>271515318564</v>
      </c>
      <c r="BJ1573">
        <v>54699945832</v>
      </c>
      <c r="BK1573">
        <v>284595352486</v>
      </c>
      <c r="BL1573">
        <v>266388240368</v>
      </c>
      <c r="BM1573">
        <v>211688294536</v>
      </c>
      <c r="BN1573">
        <v>80004260065</v>
      </c>
      <c r="BO1573">
        <v>152193956889</v>
      </c>
      <c r="BP1573">
        <v>54699945832</v>
      </c>
      <c r="BQ1573">
        <v>3945</v>
      </c>
      <c r="BR1573">
        <v>13962</v>
      </c>
      <c r="BS1573">
        <v>3945</v>
      </c>
      <c r="BT1573">
        <v>4251</v>
      </c>
    </row>
    <row r="1574" spans="1:72">
      <c r="A1574" t="s">
        <v>3752</v>
      </c>
      <c r="B1574" t="s">
        <v>259</v>
      </c>
      <c r="C1574">
        <v>2022</v>
      </c>
      <c r="D1574" t="s">
        <v>223</v>
      </c>
      <c r="E1574">
        <v>3</v>
      </c>
      <c r="G1574" t="s">
        <v>260</v>
      </c>
      <c r="H1574" t="s">
        <v>1837</v>
      </c>
      <c r="I1574">
        <v>178853877010</v>
      </c>
      <c r="J1574">
        <v>39797410536</v>
      </c>
      <c r="K1574">
        <v>21767876365</v>
      </c>
      <c r="L1574">
        <v>27484296815</v>
      </c>
      <c r="M1574">
        <v>27484296815</v>
      </c>
      <c r="N1574">
        <v>124993923667</v>
      </c>
      <c r="O1574">
        <v>91208360792</v>
      </c>
      <c r="P1574">
        <v>69332237121</v>
      </c>
      <c r="Q1574">
        <v>21592366191</v>
      </c>
      <c r="R1574">
        <v>77070189719</v>
      </c>
      <c r="S1574">
        <v>69332237121</v>
      </c>
      <c r="T1574">
        <v>68072312243</v>
      </c>
      <c r="U1574">
        <v>20543037660</v>
      </c>
      <c r="V1574">
        <v>68072312243</v>
      </c>
      <c r="W1574">
        <v>69713112588</v>
      </c>
      <c r="X1574">
        <v>20543037660</v>
      </c>
      <c r="Y1574">
        <v>2951</v>
      </c>
      <c r="Z1574">
        <v>853</v>
      </c>
      <c r="AA1574">
        <v>853</v>
      </c>
      <c r="AB1574">
        <v>68072312243</v>
      </c>
      <c r="AC1574">
        <v>1789924280</v>
      </c>
      <c r="AD1574">
        <v>68072312243</v>
      </c>
      <c r="AE1574">
        <v>47529274583</v>
      </c>
      <c r="AF1574">
        <v>1669</v>
      </c>
      <c r="AG1574">
        <v>1669</v>
      </c>
      <c r="AH1574">
        <v>1669</v>
      </c>
      <c r="AI1574">
        <v>47739870930</v>
      </c>
      <c r="AJ1574">
        <v>47529274583</v>
      </c>
      <c r="AK1574">
        <v>17231137576</v>
      </c>
      <c r="AL1574">
        <v>37811326471</v>
      </c>
      <c r="AM1574">
        <v>49622309348</v>
      </c>
      <c r="AN1574">
        <v>68072312243</v>
      </c>
      <c r="AO1574">
        <v>70862849371</v>
      </c>
      <c r="AP1574">
        <v>70862849371</v>
      </c>
      <c r="AQ1574">
        <v>68325365318</v>
      </c>
      <c r="AR1574">
        <v>31771117932</v>
      </c>
      <c r="AS1574">
        <v>9119811837</v>
      </c>
      <c r="AT1574">
        <v>67815350248</v>
      </c>
      <c r="AU1574">
        <v>66744529640</v>
      </c>
      <c r="AV1574">
        <v>19584585897</v>
      </c>
      <c r="AW1574">
        <v>67107188375</v>
      </c>
      <c r="AX1574">
        <v>68072312243</v>
      </c>
      <c r="AY1574">
        <v>20543037660</v>
      </c>
      <c r="AZ1574">
        <v>69458571012</v>
      </c>
      <c r="BA1574">
        <v>16807551367</v>
      </c>
      <c r="BB1574">
        <v>1752133000</v>
      </c>
      <c r="BC1574">
        <v>37281655000</v>
      </c>
      <c r="BD1574">
        <v>178853877010</v>
      </c>
      <c r="BE1574">
        <v>108625466539</v>
      </c>
      <c r="BF1574">
        <v>1</v>
      </c>
      <c r="BG1574">
        <v>1</v>
      </c>
      <c r="BH1574">
        <v>1</v>
      </c>
      <c r="BI1574">
        <v>68072312243</v>
      </c>
      <c r="BJ1574">
        <v>40570133224</v>
      </c>
      <c r="BK1574">
        <v>70973037466</v>
      </c>
      <c r="BL1574">
        <v>69332237121</v>
      </c>
      <c r="BM1574">
        <v>28762103897</v>
      </c>
      <c r="BN1574">
        <v>10127405316</v>
      </c>
      <c r="BO1574">
        <v>70228410471</v>
      </c>
      <c r="BP1574">
        <v>40570133224</v>
      </c>
      <c r="BQ1574">
        <v>853</v>
      </c>
      <c r="BR1574">
        <v>1483</v>
      </c>
      <c r="BS1574">
        <v>853</v>
      </c>
      <c r="BT1574">
        <v>2078</v>
      </c>
    </row>
    <row r="1575" spans="1:72">
      <c r="A1575" t="s">
        <v>1859</v>
      </c>
      <c r="B1575" t="s">
        <v>39</v>
      </c>
      <c r="C1575">
        <v>2022</v>
      </c>
      <c r="D1575" t="s">
        <v>218</v>
      </c>
      <c r="E1575">
        <v>4</v>
      </c>
      <c r="G1575" t="s">
        <v>262</v>
      </c>
      <c r="H1575" t="s">
        <v>1837</v>
      </c>
      <c r="I1575">
        <v>42252957383</v>
      </c>
      <c r="J1575">
        <v>1896773248</v>
      </c>
      <c r="K1575">
        <v>1252483194</v>
      </c>
      <c r="L1575">
        <v>2286697508</v>
      </c>
      <c r="M1575">
        <v>2286697508</v>
      </c>
      <c r="N1575">
        <v>22929932150</v>
      </c>
      <c r="O1575">
        <v>21465498219</v>
      </c>
      <c r="P1575">
        <v>6270985481</v>
      </c>
      <c r="Q1575">
        <v>6270985481</v>
      </c>
      <c r="R1575">
        <v>6696715748</v>
      </c>
      <c r="S1575">
        <v>6270985481</v>
      </c>
      <c r="T1575">
        <v>6174054963</v>
      </c>
      <c r="U1575">
        <v>6174054963</v>
      </c>
      <c r="V1575">
        <v>6174054963</v>
      </c>
      <c r="W1575">
        <v>6522689139</v>
      </c>
      <c r="X1575">
        <v>6174054963</v>
      </c>
      <c r="Y1575">
        <v>4144</v>
      </c>
      <c r="Z1575">
        <v>246</v>
      </c>
      <c r="AA1575">
        <v>246</v>
      </c>
      <c r="AB1575">
        <v>6174054963</v>
      </c>
      <c r="AC1575">
        <v>2189001550</v>
      </c>
      <c r="AM1575">
        <v>13575762310</v>
      </c>
      <c r="AN1575">
        <v>6174054963</v>
      </c>
      <c r="AO1575">
        <v>6773603718</v>
      </c>
      <c r="AP1575">
        <v>6773603718</v>
      </c>
      <c r="AQ1575">
        <v>6541424309</v>
      </c>
      <c r="AR1575">
        <v>6541424309</v>
      </c>
      <c r="AS1575">
        <v>602148338</v>
      </c>
      <c r="AT1575">
        <v>6169598002</v>
      </c>
      <c r="AU1575">
        <v>5899026234</v>
      </c>
      <c r="AV1575">
        <v>5899026234</v>
      </c>
      <c r="AW1575">
        <v>5925408939</v>
      </c>
      <c r="AX1575">
        <v>6174054963</v>
      </c>
      <c r="AY1575">
        <v>6174054963</v>
      </c>
      <c r="AZ1575">
        <v>6620910014</v>
      </c>
      <c r="BB1575">
        <v>169303941</v>
      </c>
      <c r="BD1575">
        <v>42252957383</v>
      </c>
      <c r="BE1575">
        <v>42252957383</v>
      </c>
      <c r="BF1575">
        <v>1</v>
      </c>
      <c r="BG1575">
        <v>1</v>
      </c>
      <c r="BI1575">
        <v>6174054963</v>
      </c>
      <c r="BK1575">
        <v>6619619657</v>
      </c>
      <c r="BL1575">
        <v>6270985481</v>
      </c>
      <c r="BM1575">
        <v>6270985481</v>
      </c>
      <c r="BN1575">
        <v>4216565368</v>
      </c>
      <c r="BQ1575">
        <v>246</v>
      </c>
      <c r="BR1575">
        <v>3606</v>
      </c>
      <c r="BS1575">
        <v>246</v>
      </c>
      <c r="BT1575">
        <v>135</v>
      </c>
    </row>
    <row r="1576" spans="1:72">
      <c r="A1576" t="s">
        <v>1860</v>
      </c>
      <c r="B1576" t="s">
        <v>40</v>
      </c>
      <c r="C1576">
        <v>2022</v>
      </c>
      <c r="D1576" t="s">
        <v>212</v>
      </c>
      <c r="E1576">
        <v>4</v>
      </c>
      <c r="G1576" t="s">
        <v>264</v>
      </c>
      <c r="H1576" t="s">
        <v>1837</v>
      </c>
      <c r="I1576">
        <v>169277454991</v>
      </c>
      <c r="J1576">
        <v>2926862834</v>
      </c>
      <c r="K1576">
        <v>2909691927</v>
      </c>
      <c r="L1576">
        <v>3866429265</v>
      </c>
      <c r="M1576">
        <v>3866429265</v>
      </c>
      <c r="N1576">
        <v>35562338995</v>
      </c>
      <c r="O1576">
        <v>32722254478</v>
      </c>
      <c r="P1576">
        <v>12468587341</v>
      </c>
      <c r="Q1576">
        <v>12468587341</v>
      </c>
      <c r="R1576">
        <v>13187762291</v>
      </c>
      <c r="S1576">
        <v>12468587341</v>
      </c>
      <c r="T1576">
        <v>12299001475</v>
      </c>
      <c r="U1576">
        <v>12299001475</v>
      </c>
      <c r="V1576">
        <v>12299001475</v>
      </c>
      <c r="W1576">
        <v>12480690630</v>
      </c>
      <c r="X1576">
        <v>12299001475</v>
      </c>
      <c r="Y1576">
        <v>5164</v>
      </c>
      <c r="Z1576">
        <v>266</v>
      </c>
      <c r="AA1576">
        <v>266</v>
      </c>
      <c r="AB1576">
        <v>12299001475</v>
      </c>
      <c r="AC1576">
        <v>3271852585</v>
      </c>
      <c r="AM1576">
        <v>15654120675</v>
      </c>
      <c r="AN1576">
        <v>12299001475</v>
      </c>
      <c r="AO1576">
        <v>12601950829</v>
      </c>
      <c r="AP1576">
        <v>12601950829</v>
      </c>
      <c r="AQ1576">
        <v>12637689436</v>
      </c>
      <c r="AR1576">
        <v>12637689436</v>
      </c>
      <c r="AS1576">
        <v>825775522</v>
      </c>
      <c r="AT1576">
        <v>12276447744</v>
      </c>
      <c r="AU1576">
        <v>11864367489</v>
      </c>
      <c r="AV1576">
        <v>11864367489</v>
      </c>
      <c r="AW1576">
        <v>12166715555</v>
      </c>
      <c r="AX1576">
        <v>12299001475</v>
      </c>
      <c r="AY1576">
        <v>12299001475</v>
      </c>
      <c r="AZ1576">
        <v>13366301343</v>
      </c>
      <c r="BB1576">
        <v>498868000</v>
      </c>
      <c r="BD1576">
        <v>169277454991</v>
      </c>
      <c r="BE1576">
        <v>169277454991</v>
      </c>
      <c r="BF1576">
        <v>1</v>
      </c>
      <c r="BG1576">
        <v>1</v>
      </c>
      <c r="BI1576">
        <v>12299001475</v>
      </c>
      <c r="BK1576">
        <v>12650276496</v>
      </c>
      <c r="BL1576">
        <v>12468587341</v>
      </c>
      <c r="BM1576">
        <v>12468587341</v>
      </c>
      <c r="BN1576">
        <v>9233457936</v>
      </c>
      <c r="BQ1576">
        <v>266</v>
      </c>
      <c r="BR1576">
        <v>4375</v>
      </c>
      <c r="BS1576">
        <v>266</v>
      </c>
      <c r="BT1576">
        <v>215</v>
      </c>
    </row>
    <row r="1577" spans="1:72">
      <c r="A1577" t="s">
        <v>1861</v>
      </c>
      <c r="B1577" t="s">
        <v>41</v>
      </c>
      <c r="C1577">
        <v>2022</v>
      </c>
      <c r="D1577" t="s">
        <v>215</v>
      </c>
      <c r="E1577">
        <v>5</v>
      </c>
      <c r="G1577" t="s">
        <v>266</v>
      </c>
      <c r="H1577" t="s">
        <v>1837</v>
      </c>
      <c r="I1577">
        <v>101643516070</v>
      </c>
      <c r="J1577">
        <v>5130015749</v>
      </c>
      <c r="K1577">
        <v>3932574498</v>
      </c>
      <c r="L1577">
        <v>6255579452</v>
      </c>
      <c r="M1577">
        <v>6255579452</v>
      </c>
      <c r="N1577">
        <v>48537003831</v>
      </c>
      <c r="O1577">
        <v>31167496219</v>
      </c>
      <c r="P1577">
        <v>15415209124</v>
      </c>
      <c r="Q1577">
        <v>15415209124</v>
      </c>
      <c r="R1577">
        <v>16744659628</v>
      </c>
      <c r="S1577">
        <v>15415209124</v>
      </c>
      <c r="T1577">
        <v>15418920600</v>
      </c>
      <c r="U1577">
        <v>15418920600</v>
      </c>
      <c r="V1577">
        <v>15418920600</v>
      </c>
      <c r="W1577">
        <v>16264016958</v>
      </c>
      <c r="X1577">
        <v>15418920600</v>
      </c>
      <c r="Y1577">
        <v>5813</v>
      </c>
      <c r="Z1577">
        <v>392</v>
      </c>
      <c r="AA1577">
        <v>392</v>
      </c>
      <c r="AB1577">
        <v>15418920600</v>
      </c>
      <c r="AC1577">
        <v>3529331069</v>
      </c>
      <c r="AM1577">
        <v>18074924793</v>
      </c>
      <c r="AN1577">
        <v>15418920600</v>
      </c>
      <c r="AO1577">
        <v>15999057209</v>
      </c>
      <c r="AP1577">
        <v>15999057209</v>
      </c>
      <c r="AQ1577">
        <v>15551458237</v>
      </c>
      <c r="AR1577">
        <v>15551458237</v>
      </c>
      <c r="AS1577">
        <v>4030187013</v>
      </c>
      <c r="AT1577">
        <v>15391400282</v>
      </c>
      <c r="AU1577">
        <v>14153565360</v>
      </c>
      <c r="AV1577">
        <v>14153565360</v>
      </c>
      <c r="AW1577">
        <v>14067570404</v>
      </c>
      <c r="AX1577">
        <v>15418920600</v>
      </c>
      <c r="AY1577">
        <v>15418920600</v>
      </c>
      <c r="AZ1577">
        <v>16477643412</v>
      </c>
      <c r="BB1577">
        <v>2777082000</v>
      </c>
      <c r="BD1577">
        <v>101643516070</v>
      </c>
      <c r="BE1577">
        <v>101643516070</v>
      </c>
      <c r="BF1577">
        <v>1</v>
      </c>
      <c r="BG1577">
        <v>1</v>
      </c>
      <c r="BI1577">
        <v>15418920600</v>
      </c>
      <c r="BK1577">
        <v>16260305482</v>
      </c>
      <c r="BL1577">
        <v>15415209124</v>
      </c>
      <c r="BM1577">
        <v>15415209124</v>
      </c>
      <c r="BN1577">
        <v>7655884834</v>
      </c>
      <c r="BQ1577">
        <v>392</v>
      </c>
      <c r="BR1577">
        <v>3778</v>
      </c>
      <c r="BS1577">
        <v>392</v>
      </c>
      <c r="BT1577">
        <v>210</v>
      </c>
    </row>
    <row r="1578" spans="1:72">
      <c r="A1578" t="s">
        <v>1862</v>
      </c>
      <c r="B1578" t="s">
        <v>42</v>
      </c>
      <c r="C1578">
        <v>2022</v>
      </c>
      <c r="D1578" t="s">
        <v>218</v>
      </c>
      <c r="E1578">
        <v>3</v>
      </c>
      <c r="G1578" t="s">
        <v>268</v>
      </c>
      <c r="H1578" t="s">
        <v>1837</v>
      </c>
      <c r="I1578">
        <v>70969397113</v>
      </c>
      <c r="J1578">
        <v>3825915971</v>
      </c>
      <c r="K1578">
        <v>1862175871</v>
      </c>
      <c r="L1578">
        <v>3977843792</v>
      </c>
      <c r="M1578">
        <v>3977843792</v>
      </c>
      <c r="N1578">
        <v>44642323570</v>
      </c>
      <c r="O1578">
        <v>41216794451</v>
      </c>
      <c r="P1578">
        <v>9608773402</v>
      </c>
      <c r="Q1578">
        <v>9608773402</v>
      </c>
      <c r="R1578">
        <v>9903427378</v>
      </c>
      <c r="S1578">
        <v>9608773402</v>
      </c>
      <c r="T1578">
        <v>8590606863</v>
      </c>
      <c r="U1578">
        <v>8590606863</v>
      </c>
      <c r="V1578">
        <v>8590606863</v>
      </c>
      <c r="W1578">
        <v>8727405298</v>
      </c>
      <c r="X1578">
        <v>8590606863</v>
      </c>
      <c r="Y1578">
        <v>3366</v>
      </c>
      <c r="Z1578">
        <v>277</v>
      </c>
      <c r="AA1578">
        <v>277</v>
      </c>
      <c r="AB1578">
        <v>8590606863</v>
      </c>
      <c r="AC1578">
        <v>2306766190</v>
      </c>
      <c r="AM1578">
        <v>28780618238</v>
      </c>
      <c r="AN1578">
        <v>8590606863</v>
      </c>
      <c r="AO1578">
        <v>8639376000</v>
      </c>
      <c r="AP1578">
        <v>8639376000</v>
      </c>
      <c r="AQ1578">
        <v>9266116524</v>
      </c>
      <c r="AR1578">
        <v>9266116524</v>
      </c>
      <c r="AS1578">
        <v>1089506279</v>
      </c>
      <c r="AT1578">
        <v>8587998059</v>
      </c>
      <c r="AU1578">
        <v>8187542802</v>
      </c>
      <c r="AV1578">
        <v>8187542802</v>
      </c>
      <c r="AW1578">
        <v>8139533013</v>
      </c>
      <c r="AX1578">
        <v>8590606863</v>
      </c>
      <c r="AY1578">
        <v>8590606863</v>
      </c>
      <c r="AZ1578">
        <v>9843086037</v>
      </c>
      <c r="BB1578">
        <v>624156322</v>
      </c>
      <c r="BD1578">
        <v>70969397113</v>
      </c>
      <c r="BE1578">
        <v>70969397113</v>
      </c>
      <c r="BF1578">
        <v>1</v>
      </c>
      <c r="BG1578">
        <v>1</v>
      </c>
      <c r="BI1578">
        <v>8590606863</v>
      </c>
      <c r="BK1578">
        <v>9745571837</v>
      </c>
      <c r="BL1578">
        <v>9608773402</v>
      </c>
      <c r="BM1578">
        <v>9608773402</v>
      </c>
      <c r="BN1578">
        <v>5249220355</v>
      </c>
      <c r="BQ1578">
        <v>277</v>
      </c>
      <c r="BR1578">
        <v>2004</v>
      </c>
      <c r="BS1578">
        <v>277</v>
      </c>
      <c r="BT1578">
        <v>173</v>
      </c>
    </row>
    <row r="1579" spans="1:72">
      <c r="A1579" t="s">
        <v>2032</v>
      </c>
      <c r="B1579" t="s">
        <v>269</v>
      </c>
      <c r="C1579">
        <v>2022</v>
      </c>
      <c r="D1579" t="s">
        <v>215</v>
      </c>
      <c r="E1579">
        <v>6</v>
      </c>
      <c r="G1579" t="s">
        <v>270</v>
      </c>
      <c r="H1579" t="s">
        <v>1837</v>
      </c>
      <c r="I1579">
        <v>268783809777</v>
      </c>
      <c r="J1579">
        <v>51604425094</v>
      </c>
      <c r="K1579">
        <v>11196410541</v>
      </c>
      <c r="L1579">
        <v>21585486589</v>
      </c>
      <c r="M1579">
        <v>21585486589</v>
      </c>
      <c r="N1579">
        <v>183551507020</v>
      </c>
      <c r="O1579">
        <v>113320491356</v>
      </c>
      <c r="P1579">
        <v>58534025371</v>
      </c>
      <c r="Q1579">
        <v>58534025371</v>
      </c>
      <c r="R1579">
        <v>86673059909</v>
      </c>
      <c r="S1579">
        <v>58534025371</v>
      </c>
      <c r="T1579">
        <v>51591642994</v>
      </c>
      <c r="U1579">
        <v>51591642994</v>
      </c>
      <c r="V1579">
        <v>51591642994</v>
      </c>
      <c r="W1579">
        <v>55515978048</v>
      </c>
      <c r="X1579">
        <v>51591642994</v>
      </c>
      <c r="Y1579">
        <v>10529</v>
      </c>
      <c r="Z1579">
        <v>1033</v>
      </c>
      <c r="AA1579">
        <v>1033</v>
      </c>
      <c r="AB1579">
        <v>51591642994</v>
      </c>
      <c r="AC1579">
        <v>7158497500</v>
      </c>
      <c r="AM1579">
        <v>62464428960</v>
      </c>
      <c r="AN1579">
        <v>51591642994</v>
      </c>
      <c r="AO1579">
        <v>52833246182</v>
      </c>
      <c r="AP1579">
        <v>52833246182</v>
      </c>
      <c r="AQ1579">
        <v>50443572765</v>
      </c>
      <c r="AR1579">
        <v>50443572765</v>
      </c>
      <c r="AS1579">
        <v>18495876671</v>
      </c>
      <c r="AT1579">
        <v>51040396366</v>
      </c>
      <c r="AU1579">
        <v>48342183828</v>
      </c>
      <c r="AV1579">
        <v>48342183828</v>
      </c>
      <c r="AW1579">
        <v>48480111919</v>
      </c>
      <c r="AX1579">
        <v>51591642994</v>
      </c>
      <c r="AY1579">
        <v>51591642994</v>
      </c>
      <c r="AZ1579">
        <v>54604265876</v>
      </c>
      <c r="BB1579">
        <v>14188101300</v>
      </c>
      <c r="BD1579">
        <v>268783809777</v>
      </c>
      <c r="BE1579">
        <v>268783809777</v>
      </c>
      <c r="BF1579">
        <v>1</v>
      </c>
      <c r="BG1579">
        <v>1</v>
      </c>
      <c r="BI1579">
        <v>51591642994</v>
      </c>
      <c r="BK1579">
        <v>62458360425</v>
      </c>
      <c r="BL1579">
        <v>58534025371</v>
      </c>
      <c r="BM1579">
        <v>58534025371</v>
      </c>
      <c r="BN1579">
        <v>21515016181</v>
      </c>
      <c r="BQ1579">
        <v>1033</v>
      </c>
      <c r="BR1579">
        <v>4803</v>
      </c>
      <c r="BS1579">
        <v>1033</v>
      </c>
      <c r="BT1579">
        <v>1439</v>
      </c>
    </row>
    <row r="1580" spans="1:72">
      <c r="A1580" t="s">
        <v>1863</v>
      </c>
      <c r="B1580" t="s">
        <v>44</v>
      </c>
      <c r="C1580">
        <v>2022</v>
      </c>
      <c r="D1580" t="s">
        <v>215</v>
      </c>
      <c r="E1580">
        <v>3</v>
      </c>
      <c r="G1580" t="s">
        <v>272</v>
      </c>
      <c r="H1580" t="s">
        <v>1837</v>
      </c>
      <c r="I1580">
        <v>109089225769</v>
      </c>
      <c r="J1580">
        <v>2442561399</v>
      </c>
      <c r="K1580">
        <v>2194977883</v>
      </c>
      <c r="L1580">
        <v>4799375271</v>
      </c>
      <c r="M1580">
        <v>4799375271</v>
      </c>
      <c r="N1580">
        <v>41714706903</v>
      </c>
      <c r="O1580">
        <v>16192361250</v>
      </c>
      <c r="P1580">
        <v>8642834687</v>
      </c>
      <c r="Q1580">
        <v>8642834687</v>
      </c>
      <c r="R1580">
        <v>10110524794</v>
      </c>
      <c r="S1580">
        <v>8642834687</v>
      </c>
      <c r="T1580">
        <v>8687394556</v>
      </c>
      <c r="U1580">
        <v>8687394556</v>
      </c>
      <c r="V1580">
        <v>8687394556</v>
      </c>
      <c r="W1580">
        <v>9018808968</v>
      </c>
      <c r="X1580">
        <v>8687394556</v>
      </c>
      <c r="Y1580">
        <v>2730</v>
      </c>
      <c r="Z1580">
        <v>247</v>
      </c>
      <c r="AA1580">
        <v>247</v>
      </c>
      <c r="AB1580">
        <v>8687394556</v>
      </c>
      <c r="AC1580">
        <v>1596847100</v>
      </c>
      <c r="AM1580">
        <v>15232674618</v>
      </c>
      <c r="AN1580">
        <v>8687394556</v>
      </c>
      <c r="AO1580">
        <v>10111557779</v>
      </c>
      <c r="AP1580">
        <v>10111557779</v>
      </c>
      <c r="AQ1580">
        <v>8799973217</v>
      </c>
      <c r="AR1580">
        <v>8799973217</v>
      </c>
      <c r="AS1580">
        <v>1403371236</v>
      </c>
      <c r="AT1580">
        <v>8683701949</v>
      </c>
      <c r="AU1580">
        <v>8375384919</v>
      </c>
      <c r="AV1580">
        <v>8375384919</v>
      </c>
      <c r="AW1580">
        <v>8363811152</v>
      </c>
      <c r="AX1580">
        <v>8687394556</v>
      </c>
      <c r="AY1580">
        <v>8687394556</v>
      </c>
      <c r="AZ1580">
        <v>10427799107</v>
      </c>
      <c r="BB1580">
        <v>1117403000</v>
      </c>
      <c r="BD1580">
        <v>109089225769</v>
      </c>
      <c r="BE1580">
        <v>109089225769</v>
      </c>
      <c r="BF1580">
        <v>1</v>
      </c>
      <c r="BG1580">
        <v>1</v>
      </c>
      <c r="BI1580">
        <v>8687394556</v>
      </c>
      <c r="BK1580">
        <v>8974249099</v>
      </c>
      <c r="BL1580">
        <v>8642834687</v>
      </c>
      <c r="BM1580">
        <v>8642834687</v>
      </c>
      <c r="BN1580">
        <v>5234422473</v>
      </c>
      <c r="BQ1580">
        <v>247</v>
      </c>
      <c r="BR1580">
        <v>1926</v>
      </c>
      <c r="BS1580">
        <v>247</v>
      </c>
      <c r="BT1580">
        <v>223</v>
      </c>
    </row>
    <row r="1581" spans="1:72">
      <c r="A1581" t="s">
        <v>1864</v>
      </c>
      <c r="B1581" t="s">
        <v>45</v>
      </c>
      <c r="C1581">
        <v>2022</v>
      </c>
      <c r="D1581" t="s">
        <v>231</v>
      </c>
      <c r="E1581">
        <v>3</v>
      </c>
      <c r="G1581" t="s">
        <v>274</v>
      </c>
      <c r="H1581" t="s">
        <v>1837</v>
      </c>
      <c r="I1581">
        <v>96887245943</v>
      </c>
      <c r="J1581">
        <v>7335357902</v>
      </c>
      <c r="K1581">
        <v>1757254210</v>
      </c>
      <c r="L1581">
        <v>3209740104</v>
      </c>
      <c r="M1581">
        <v>3209740104</v>
      </c>
      <c r="N1581">
        <v>29305696735</v>
      </c>
      <c r="O1581">
        <v>24631603655</v>
      </c>
      <c r="P1581">
        <v>8148366385</v>
      </c>
      <c r="Q1581">
        <v>8148366385</v>
      </c>
      <c r="R1581">
        <v>9546714341</v>
      </c>
      <c r="S1581">
        <v>8148366385</v>
      </c>
      <c r="T1581">
        <v>8309513688</v>
      </c>
      <c r="U1581">
        <v>8309513688</v>
      </c>
      <c r="V1581">
        <v>8309513688</v>
      </c>
      <c r="W1581">
        <v>8574761683</v>
      </c>
      <c r="X1581">
        <v>8309513688</v>
      </c>
      <c r="Y1581">
        <v>2768</v>
      </c>
      <c r="Z1581">
        <v>206</v>
      </c>
      <c r="AA1581">
        <v>206</v>
      </c>
      <c r="AB1581">
        <v>8309513688</v>
      </c>
      <c r="AC1581">
        <v>1697750420</v>
      </c>
      <c r="AM1581">
        <v>18826034838</v>
      </c>
      <c r="AN1581">
        <v>8309513688</v>
      </c>
      <c r="AO1581">
        <v>8151980764</v>
      </c>
      <c r="AP1581">
        <v>8151980764</v>
      </c>
      <c r="AQ1581">
        <v>7718723888</v>
      </c>
      <c r="AR1581">
        <v>7718723888</v>
      </c>
      <c r="AS1581">
        <v>1128795187</v>
      </c>
      <c r="AT1581">
        <v>8262686328</v>
      </c>
      <c r="AU1581">
        <v>7986690136</v>
      </c>
      <c r="AV1581">
        <v>7986690136</v>
      </c>
      <c r="AW1581">
        <v>8033979721</v>
      </c>
      <c r="AX1581">
        <v>8309513688</v>
      </c>
      <c r="AY1581">
        <v>8309513688</v>
      </c>
      <c r="AZ1581">
        <v>9072834222</v>
      </c>
      <c r="BB1581">
        <v>808100000</v>
      </c>
      <c r="BD1581">
        <v>96887245943</v>
      </c>
      <c r="BE1581">
        <v>96887245943</v>
      </c>
      <c r="BF1581">
        <v>1</v>
      </c>
      <c r="BG1581">
        <v>1</v>
      </c>
      <c r="BI1581">
        <v>8309513688</v>
      </c>
      <c r="BK1581">
        <v>8413614380</v>
      </c>
      <c r="BL1581">
        <v>8148366385</v>
      </c>
      <c r="BM1581">
        <v>8148366385</v>
      </c>
      <c r="BN1581">
        <v>4743101599</v>
      </c>
      <c r="BQ1581">
        <v>206</v>
      </c>
      <c r="BR1581">
        <v>2010</v>
      </c>
      <c r="BS1581">
        <v>206</v>
      </c>
      <c r="BT1581">
        <v>111</v>
      </c>
    </row>
    <row r="1582" spans="1:72">
      <c r="A1582" t="s">
        <v>1865</v>
      </c>
      <c r="B1582" t="s">
        <v>46</v>
      </c>
      <c r="C1582">
        <v>2022</v>
      </c>
      <c r="D1582" t="s">
        <v>215</v>
      </c>
      <c r="E1582">
        <v>4</v>
      </c>
      <c r="G1582" t="s">
        <v>276</v>
      </c>
      <c r="H1582" t="s">
        <v>1837</v>
      </c>
      <c r="I1582">
        <v>45686567419</v>
      </c>
      <c r="J1582">
        <v>5916474478</v>
      </c>
      <c r="K1582">
        <v>2852669356</v>
      </c>
      <c r="L1582">
        <v>4229086811</v>
      </c>
      <c r="M1582">
        <v>4229086811</v>
      </c>
      <c r="N1582">
        <v>39775214960</v>
      </c>
      <c r="O1582">
        <v>30314420463</v>
      </c>
      <c r="P1582">
        <v>11289316087</v>
      </c>
      <c r="Q1582">
        <v>11289316087</v>
      </c>
      <c r="R1582">
        <v>11513649900</v>
      </c>
      <c r="S1582">
        <v>11289316087</v>
      </c>
      <c r="T1582">
        <v>11448770754</v>
      </c>
      <c r="U1582">
        <v>11448770754</v>
      </c>
      <c r="V1582">
        <v>11448770754</v>
      </c>
      <c r="W1582">
        <v>12172634284</v>
      </c>
      <c r="X1582">
        <v>11448770754</v>
      </c>
      <c r="Y1582">
        <v>4819</v>
      </c>
      <c r="Z1582">
        <v>300</v>
      </c>
      <c r="AA1582">
        <v>300</v>
      </c>
      <c r="AB1582">
        <v>11448770754</v>
      </c>
      <c r="AC1582">
        <v>2785872350</v>
      </c>
      <c r="AM1582">
        <v>17304187010</v>
      </c>
      <c r="AN1582">
        <v>11448770754</v>
      </c>
      <c r="AO1582">
        <v>11588124828</v>
      </c>
      <c r="AP1582">
        <v>11588124828</v>
      </c>
      <c r="AQ1582">
        <v>10947234111</v>
      </c>
      <c r="AR1582">
        <v>10947234111</v>
      </c>
      <c r="AS1582">
        <v>2750022028</v>
      </c>
      <c r="AT1582">
        <v>11443830489</v>
      </c>
      <c r="AU1582">
        <v>10868883247</v>
      </c>
      <c r="AV1582">
        <v>10868883247</v>
      </c>
      <c r="AW1582">
        <v>10748265170</v>
      </c>
      <c r="AX1582">
        <v>11448770754</v>
      </c>
      <c r="AY1582">
        <v>11448770754</v>
      </c>
      <c r="AZ1582">
        <v>12316394767</v>
      </c>
      <c r="BB1582">
        <v>1546291000</v>
      </c>
      <c r="BD1582">
        <v>45686567419</v>
      </c>
      <c r="BE1582">
        <v>45686567419</v>
      </c>
      <c r="BF1582">
        <v>1</v>
      </c>
      <c r="BG1582">
        <v>1</v>
      </c>
      <c r="BI1582">
        <v>11448770754</v>
      </c>
      <c r="BK1582">
        <v>12013179617</v>
      </c>
      <c r="BL1582">
        <v>11289316087</v>
      </c>
      <c r="BM1582">
        <v>11289316087</v>
      </c>
      <c r="BN1582">
        <v>5880730838</v>
      </c>
      <c r="BQ1582">
        <v>300</v>
      </c>
      <c r="BR1582">
        <v>3413</v>
      </c>
      <c r="BS1582">
        <v>300</v>
      </c>
      <c r="BT1582">
        <v>222</v>
      </c>
    </row>
    <row r="1583" spans="1:72">
      <c r="A1583" t="s">
        <v>1866</v>
      </c>
      <c r="B1583" t="s">
        <v>47</v>
      </c>
      <c r="C1583">
        <v>2022</v>
      </c>
      <c r="D1583" t="s">
        <v>218</v>
      </c>
      <c r="E1583">
        <v>5</v>
      </c>
      <c r="G1583" t="s">
        <v>278</v>
      </c>
      <c r="H1583" t="s">
        <v>1837</v>
      </c>
      <c r="I1583">
        <v>175870315948</v>
      </c>
      <c r="J1583">
        <v>1787575524</v>
      </c>
      <c r="K1583">
        <v>1601512072</v>
      </c>
      <c r="L1583">
        <v>9545815815</v>
      </c>
      <c r="M1583">
        <v>9545815815</v>
      </c>
      <c r="N1583">
        <v>36458182720</v>
      </c>
      <c r="O1583">
        <v>34469240959</v>
      </c>
      <c r="P1583">
        <v>11749344408</v>
      </c>
      <c r="Q1583">
        <v>11749344408</v>
      </c>
      <c r="R1583">
        <v>11541351096</v>
      </c>
      <c r="S1583">
        <v>11749344408</v>
      </c>
      <c r="T1583">
        <v>11185317955</v>
      </c>
      <c r="U1583">
        <v>11185317955</v>
      </c>
      <c r="V1583">
        <v>11185317955</v>
      </c>
      <c r="W1583">
        <v>11786362676</v>
      </c>
      <c r="X1583">
        <v>11185317955</v>
      </c>
      <c r="Y1583">
        <v>6187</v>
      </c>
      <c r="Z1583">
        <v>339</v>
      </c>
      <c r="AA1583">
        <v>339</v>
      </c>
      <c r="AB1583">
        <v>11185317955</v>
      </c>
      <c r="AC1583">
        <v>3967841465</v>
      </c>
      <c r="AM1583">
        <v>29566387693</v>
      </c>
      <c r="AN1583">
        <v>11185317955</v>
      </c>
      <c r="AO1583">
        <v>11966769580</v>
      </c>
      <c r="AP1583">
        <v>11966769580</v>
      </c>
      <c r="AQ1583">
        <v>12182648367</v>
      </c>
      <c r="AR1583">
        <v>12182648367</v>
      </c>
      <c r="AS1583">
        <v>1731053395</v>
      </c>
      <c r="AT1583">
        <v>11181774584</v>
      </c>
      <c r="AU1583">
        <v>10453662345</v>
      </c>
      <c r="AV1583">
        <v>10453662345</v>
      </c>
      <c r="AW1583">
        <v>10372319689</v>
      </c>
      <c r="AX1583">
        <v>11185317955</v>
      </c>
      <c r="AY1583">
        <v>11185317955</v>
      </c>
      <c r="AZ1583">
        <v>12549166599</v>
      </c>
      <c r="BB1583">
        <v>1331861000</v>
      </c>
      <c r="BD1583">
        <v>175870315948</v>
      </c>
      <c r="BE1583">
        <v>175870315948</v>
      </c>
      <c r="BF1583">
        <v>1</v>
      </c>
      <c r="BG1583">
        <v>1</v>
      </c>
      <c r="BI1583">
        <v>11185317955</v>
      </c>
      <c r="BK1583">
        <v>12350389129</v>
      </c>
      <c r="BL1583">
        <v>11749344408</v>
      </c>
      <c r="BM1583">
        <v>11749344408</v>
      </c>
      <c r="BN1583">
        <v>7057710119</v>
      </c>
      <c r="BQ1583">
        <v>339</v>
      </c>
      <c r="BR1583">
        <v>4342</v>
      </c>
      <c r="BS1583">
        <v>339</v>
      </c>
      <c r="BT1583">
        <v>176</v>
      </c>
    </row>
    <row r="1584" spans="1:72">
      <c r="A1584" t="s">
        <v>1867</v>
      </c>
      <c r="B1584" t="s">
        <v>48</v>
      </c>
      <c r="C1584">
        <v>2022</v>
      </c>
      <c r="D1584" t="s">
        <v>231</v>
      </c>
      <c r="E1584">
        <v>6</v>
      </c>
      <c r="G1584" t="s">
        <v>280</v>
      </c>
      <c r="H1584" t="s">
        <v>1837</v>
      </c>
      <c r="I1584">
        <v>111204294795</v>
      </c>
      <c r="J1584">
        <v>8541401291</v>
      </c>
      <c r="K1584">
        <v>4688955448</v>
      </c>
      <c r="L1584">
        <v>6769811601</v>
      </c>
      <c r="M1584">
        <v>6769811601</v>
      </c>
      <c r="N1584">
        <v>57680280516</v>
      </c>
      <c r="O1584">
        <v>45331600023</v>
      </c>
      <c r="P1584">
        <v>18965347615</v>
      </c>
      <c r="Q1584">
        <v>18965347615</v>
      </c>
      <c r="R1584">
        <v>20198020587</v>
      </c>
      <c r="S1584">
        <v>18965347615</v>
      </c>
      <c r="T1584">
        <v>18795131837</v>
      </c>
      <c r="U1584">
        <v>18795131837</v>
      </c>
      <c r="V1584">
        <v>18795131837</v>
      </c>
      <c r="W1584">
        <v>19630345025</v>
      </c>
      <c r="X1584">
        <v>18795131837</v>
      </c>
      <c r="Y1584">
        <v>9410</v>
      </c>
      <c r="Z1584">
        <v>559</v>
      </c>
      <c r="AA1584">
        <v>559</v>
      </c>
      <c r="AB1584">
        <v>18795131837</v>
      </c>
      <c r="AC1584">
        <v>5633441445</v>
      </c>
      <c r="AM1584">
        <v>29696273980</v>
      </c>
      <c r="AN1584">
        <v>18795131837</v>
      </c>
      <c r="AO1584">
        <v>19521027219</v>
      </c>
      <c r="AP1584">
        <v>19521027219</v>
      </c>
      <c r="AQ1584">
        <v>18534230900</v>
      </c>
      <c r="AR1584">
        <v>18534230900</v>
      </c>
      <c r="AS1584">
        <v>4176985283</v>
      </c>
      <c r="AT1584">
        <v>18791699004</v>
      </c>
      <c r="AU1584">
        <v>18074061465</v>
      </c>
      <c r="AV1584">
        <v>18074061465</v>
      </c>
      <c r="AW1584">
        <v>18284270787</v>
      </c>
      <c r="AX1584">
        <v>18795131837</v>
      </c>
      <c r="AY1584">
        <v>18795131837</v>
      </c>
      <c r="AZ1584">
        <v>20070991056</v>
      </c>
      <c r="BB1584">
        <v>2739293299</v>
      </c>
      <c r="BD1584">
        <v>111204294795</v>
      </c>
      <c r="BE1584">
        <v>111204294795</v>
      </c>
      <c r="BF1584">
        <v>1</v>
      </c>
      <c r="BG1584">
        <v>1</v>
      </c>
      <c r="BI1584">
        <v>18795131837</v>
      </c>
      <c r="BK1584">
        <v>19800560803</v>
      </c>
      <c r="BL1584">
        <v>18965347615</v>
      </c>
      <c r="BM1584">
        <v>18965347615</v>
      </c>
      <c r="BN1584">
        <v>11364379585</v>
      </c>
      <c r="BQ1584">
        <v>559</v>
      </c>
      <c r="BR1584">
        <v>7160</v>
      </c>
      <c r="BS1584">
        <v>559</v>
      </c>
      <c r="BT1584">
        <v>300</v>
      </c>
    </row>
    <row r="1585" spans="1:72">
      <c r="A1585" t="s">
        <v>1868</v>
      </c>
      <c r="B1585" t="s">
        <v>49</v>
      </c>
      <c r="C1585">
        <v>2022</v>
      </c>
      <c r="D1585" t="s">
        <v>228</v>
      </c>
      <c r="E1585">
        <v>7</v>
      </c>
      <c r="G1585" t="s">
        <v>282</v>
      </c>
      <c r="H1585" t="s">
        <v>1837</v>
      </c>
      <c r="I1585">
        <v>124553093563</v>
      </c>
      <c r="J1585">
        <v>26582110319</v>
      </c>
      <c r="K1585">
        <v>11538395533</v>
      </c>
      <c r="L1585">
        <v>16706911190</v>
      </c>
      <c r="M1585">
        <v>16706911190</v>
      </c>
      <c r="N1585">
        <v>138503110640</v>
      </c>
      <c r="O1585">
        <v>94887147694</v>
      </c>
      <c r="P1585">
        <v>61545990791</v>
      </c>
      <c r="Q1585">
        <v>24523680764</v>
      </c>
      <c r="R1585">
        <v>69019320436</v>
      </c>
      <c r="S1585">
        <v>61545990791</v>
      </c>
      <c r="T1585">
        <v>59918749890</v>
      </c>
      <c r="U1585">
        <v>25025720037</v>
      </c>
      <c r="V1585">
        <v>59918749890</v>
      </c>
      <c r="W1585">
        <v>61418807923</v>
      </c>
      <c r="X1585">
        <v>25025720037</v>
      </c>
      <c r="Y1585">
        <v>12112</v>
      </c>
      <c r="Z1585">
        <v>1403</v>
      </c>
      <c r="AA1585">
        <v>1403</v>
      </c>
      <c r="AB1585">
        <v>59918749890</v>
      </c>
      <c r="AC1585">
        <v>7175966205</v>
      </c>
      <c r="AD1585">
        <v>59918749890</v>
      </c>
      <c r="AE1585">
        <v>34893029853</v>
      </c>
      <c r="AF1585">
        <v>1486</v>
      </c>
      <c r="AG1585">
        <v>1486</v>
      </c>
      <c r="AH1585">
        <v>1486</v>
      </c>
      <c r="AI1585">
        <v>37022310027</v>
      </c>
      <c r="AJ1585">
        <v>34893029853</v>
      </c>
      <c r="AK1585">
        <v>12467279052</v>
      </c>
      <c r="AL1585">
        <v>27405033276</v>
      </c>
      <c r="AM1585">
        <v>50329451532</v>
      </c>
      <c r="AN1585">
        <v>59918749890</v>
      </c>
      <c r="AO1585">
        <v>62706829256</v>
      </c>
      <c r="AP1585">
        <v>62706829256</v>
      </c>
      <c r="AQ1585">
        <v>62222994275</v>
      </c>
      <c r="AR1585">
        <v>31978517030</v>
      </c>
      <c r="AS1585">
        <v>6236453355</v>
      </c>
      <c r="AT1585">
        <v>59786341245</v>
      </c>
      <c r="AU1585">
        <v>58225234925</v>
      </c>
      <c r="AV1585">
        <v>23637956200</v>
      </c>
      <c r="AW1585">
        <v>57459113902</v>
      </c>
      <c r="AX1585">
        <v>59918749890</v>
      </c>
      <c r="AY1585">
        <v>25025720037</v>
      </c>
      <c r="AZ1585">
        <v>63584014859</v>
      </c>
      <c r="BA1585">
        <v>12699418301</v>
      </c>
      <c r="BB1585">
        <v>5048695000</v>
      </c>
      <c r="BC1585">
        <v>31684712000</v>
      </c>
      <c r="BD1585">
        <v>124553093563</v>
      </c>
      <c r="BE1585">
        <v>91297226471</v>
      </c>
      <c r="BF1585">
        <v>1</v>
      </c>
      <c r="BG1585">
        <v>1</v>
      </c>
      <c r="BH1585">
        <v>1</v>
      </c>
      <c r="BI1585">
        <v>59918749890</v>
      </c>
      <c r="BJ1585">
        <v>31238377593</v>
      </c>
      <c r="BK1585">
        <v>63046048824</v>
      </c>
      <c r="BL1585">
        <v>61545990791</v>
      </c>
      <c r="BM1585">
        <v>30307613198</v>
      </c>
      <c r="BN1585">
        <v>15461958510</v>
      </c>
      <c r="BO1585">
        <v>33255867092</v>
      </c>
      <c r="BP1585">
        <v>31238377593</v>
      </c>
      <c r="BQ1585">
        <v>1403</v>
      </c>
      <c r="BR1585">
        <v>9992</v>
      </c>
      <c r="BS1585">
        <v>1403</v>
      </c>
      <c r="BT1585">
        <v>1844</v>
      </c>
    </row>
    <row r="1586" spans="1:72">
      <c r="A1586" t="s">
        <v>1869</v>
      </c>
      <c r="B1586" t="s">
        <v>50</v>
      </c>
      <c r="C1586">
        <v>2022</v>
      </c>
      <c r="D1586" t="s">
        <v>215</v>
      </c>
      <c r="E1586">
        <v>2</v>
      </c>
      <c r="G1586" t="s">
        <v>284</v>
      </c>
      <c r="H1586" t="s">
        <v>1837</v>
      </c>
      <c r="I1586">
        <v>18998160445</v>
      </c>
      <c r="J1586">
        <v>2074693637</v>
      </c>
      <c r="K1586">
        <v>1563782567</v>
      </c>
      <c r="L1586">
        <v>2504544359</v>
      </c>
      <c r="M1586">
        <v>2504544359</v>
      </c>
      <c r="N1586">
        <v>30305761336</v>
      </c>
      <c r="O1586">
        <v>18669347361</v>
      </c>
      <c r="P1586">
        <v>8143186429</v>
      </c>
      <c r="Q1586">
        <v>8143186429</v>
      </c>
      <c r="R1586">
        <v>8664301462</v>
      </c>
      <c r="S1586">
        <v>8143186429</v>
      </c>
      <c r="T1586">
        <v>7856571367</v>
      </c>
      <c r="U1586">
        <v>7856571367</v>
      </c>
      <c r="V1586">
        <v>7856571367</v>
      </c>
      <c r="W1586">
        <v>8163816438</v>
      </c>
      <c r="X1586">
        <v>7856571367</v>
      </c>
      <c r="Y1586">
        <v>2155</v>
      </c>
      <c r="Z1586">
        <v>200</v>
      </c>
      <c r="AA1586">
        <v>200</v>
      </c>
      <c r="AB1586">
        <v>7856571367</v>
      </c>
      <c r="AC1586">
        <v>1358494460</v>
      </c>
      <c r="AM1586">
        <v>10874122115</v>
      </c>
      <c r="AN1586">
        <v>7856571367</v>
      </c>
      <c r="AO1586">
        <v>7974424592</v>
      </c>
      <c r="AP1586">
        <v>7974424592</v>
      </c>
      <c r="AQ1586">
        <v>8397712144</v>
      </c>
      <c r="AR1586">
        <v>8397712144</v>
      </c>
      <c r="AS1586">
        <v>1730021074</v>
      </c>
      <c r="AT1586">
        <v>7838536917</v>
      </c>
      <c r="AU1586">
        <v>7237193366</v>
      </c>
      <c r="AV1586">
        <v>7237193366</v>
      </c>
      <c r="AW1586">
        <v>7224444024</v>
      </c>
      <c r="AX1586">
        <v>7856571367</v>
      </c>
      <c r="AY1586">
        <v>7856571367</v>
      </c>
      <c r="AZ1586">
        <v>8580692304</v>
      </c>
      <c r="BB1586">
        <v>1423676284</v>
      </c>
      <c r="BD1586">
        <v>18998160445</v>
      </c>
      <c r="BE1586">
        <v>18998160445</v>
      </c>
      <c r="BF1586">
        <v>1</v>
      </c>
      <c r="BG1586">
        <v>1</v>
      </c>
      <c r="BI1586">
        <v>7856571367</v>
      </c>
      <c r="BK1586">
        <v>8450431500</v>
      </c>
      <c r="BL1586">
        <v>8143186429</v>
      </c>
      <c r="BM1586">
        <v>8143186429</v>
      </c>
      <c r="BN1586">
        <v>3489411957</v>
      </c>
      <c r="BQ1586">
        <v>200</v>
      </c>
      <c r="BR1586">
        <v>1105</v>
      </c>
      <c r="BS1586">
        <v>200</v>
      </c>
      <c r="BT1586">
        <v>145</v>
      </c>
    </row>
    <row r="1587" spans="1:72">
      <c r="A1587" t="s">
        <v>1870</v>
      </c>
      <c r="B1587" t="s">
        <v>51</v>
      </c>
      <c r="C1587">
        <v>2022</v>
      </c>
      <c r="D1587" t="s">
        <v>212</v>
      </c>
      <c r="E1587">
        <v>2</v>
      </c>
      <c r="G1587" t="s">
        <v>286</v>
      </c>
      <c r="H1587" t="s">
        <v>1837</v>
      </c>
      <c r="I1587">
        <v>14786410302</v>
      </c>
      <c r="J1587">
        <v>1192954908</v>
      </c>
      <c r="K1587">
        <v>912509685</v>
      </c>
      <c r="L1587">
        <v>1098078174</v>
      </c>
      <c r="M1587">
        <v>1098078174</v>
      </c>
      <c r="N1587">
        <v>11717353520</v>
      </c>
      <c r="O1587">
        <v>10588394560</v>
      </c>
      <c r="P1587">
        <v>3986214048</v>
      </c>
      <c r="Q1587">
        <v>3986214048</v>
      </c>
      <c r="R1587">
        <v>4689666035</v>
      </c>
      <c r="S1587">
        <v>3986214048</v>
      </c>
      <c r="T1587">
        <v>4060006815</v>
      </c>
      <c r="U1587">
        <v>4060006815</v>
      </c>
      <c r="V1587">
        <v>4060006815</v>
      </c>
      <c r="W1587">
        <v>4132091803</v>
      </c>
      <c r="X1587">
        <v>4060006815</v>
      </c>
      <c r="Y1587">
        <v>1183</v>
      </c>
      <c r="Z1587">
        <v>133</v>
      </c>
      <c r="AA1587">
        <v>133</v>
      </c>
      <c r="AB1587">
        <v>4060006815</v>
      </c>
      <c r="AC1587">
        <v>712993950</v>
      </c>
      <c r="AM1587">
        <v>6086793000</v>
      </c>
      <c r="AN1587">
        <v>4060006815</v>
      </c>
      <c r="AO1587">
        <v>3900499328</v>
      </c>
      <c r="AP1587">
        <v>3900499328</v>
      </c>
      <c r="AQ1587">
        <v>4291751577</v>
      </c>
      <c r="AR1587">
        <v>4291751577</v>
      </c>
      <c r="AS1587">
        <v>162372226</v>
      </c>
      <c r="AT1587">
        <v>4058039748</v>
      </c>
      <c r="AU1587">
        <v>3782062168</v>
      </c>
      <c r="AV1587">
        <v>3782062168</v>
      </c>
      <c r="AW1587">
        <v>3704010994</v>
      </c>
      <c r="AX1587">
        <v>4060006815</v>
      </c>
      <c r="AY1587">
        <v>4060006815</v>
      </c>
      <c r="AZ1587">
        <v>4512980987</v>
      </c>
      <c r="BB1587">
        <v>137000000</v>
      </c>
      <c r="BD1587">
        <v>14786410302</v>
      </c>
      <c r="BE1587">
        <v>14786410302</v>
      </c>
      <c r="BF1587">
        <v>1</v>
      </c>
      <c r="BG1587">
        <v>1</v>
      </c>
      <c r="BI1587">
        <v>4060006815</v>
      </c>
      <c r="BK1587">
        <v>4058299036</v>
      </c>
      <c r="BL1587">
        <v>3986214048</v>
      </c>
      <c r="BM1587">
        <v>3986214048</v>
      </c>
      <c r="BN1587">
        <v>2860590493</v>
      </c>
      <c r="BQ1587">
        <v>133</v>
      </c>
      <c r="BR1587">
        <v>664</v>
      </c>
      <c r="BS1587">
        <v>133</v>
      </c>
      <c r="BT1587">
        <v>136</v>
      </c>
    </row>
    <row r="1588" spans="1:72">
      <c r="A1588" t="s">
        <v>1871</v>
      </c>
      <c r="B1588" t="s">
        <v>52</v>
      </c>
      <c r="C1588">
        <v>2022</v>
      </c>
      <c r="D1588" t="s">
        <v>228</v>
      </c>
      <c r="E1588">
        <v>6</v>
      </c>
      <c r="G1588" t="s">
        <v>288</v>
      </c>
      <c r="H1588" t="s">
        <v>1837</v>
      </c>
      <c r="I1588">
        <v>85931133789</v>
      </c>
      <c r="J1588">
        <v>26293699781</v>
      </c>
      <c r="K1588">
        <v>7481439243</v>
      </c>
      <c r="L1588">
        <v>10985205087</v>
      </c>
      <c r="M1588">
        <v>10985205087</v>
      </c>
      <c r="N1588">
        <v>96761870954</v>
      </c>
      <c r="O1588">
        <v>67542213264</v>
      </c>
      <c r="P1588">
        <v>47056354104</v>
      </c>
      <c r="Q1588">
        <v>19353318966</v>
      </c>
      <c r="R1588">
        <v>49529471540</v>
      </c>
      <c r="S1588">
        <v>47056354104</v>
      </c>
      <c r="T1588">
        <v>45937454335</v>
      </c>
      <c r="U1588">
        <v>19133407926</v>
      </c>
      <c r="V1588">
        <v>45937454335</v>
      </c>
      <c r="W1588">
        <v>46768340675</v>
      </c>
      <c r="X1588">
        <v>19133407926</v>
      </c>
      <c r="Y1588">
        <v>9121</v>
      </c>
      <c r="Z1588">
        <v>845</v>
      </c>
      <c r="AA1588">
        <v>845</v>
      </c>
      <c r="AB1588">
        <v>45937454335</v>
      </c>
      <c r="AC1588">
        <v>5432314595</v>
      </c>
      <c r="AD1588">
        <v>45937454335</v>
      </c>
      <c r="AE1588">
        <v>26804046409</v>
      </c>
      <c r="AF1588">
        <v>1026</v>
      </c>
      <c r="AG1588">
        <v>1026</v>
      </c>
      <c r="AH1588">
        <v>1026</v>
      </c>
      <c r="AI1588">
        <v>27703035138</v>
      </c>
      <c r="AJ1588">
        <v>26804046409</v>
      </c>
      <c r="AK1588">
        <v>10237340048</v>
      </c>
      <c r="AL1588">
        <v>20943586215</v>
      </c>
      <c r="AM1588">
        <v>41460650886</v>
      </c>
      <c r="AN1588">
        <v>45937454335</v>
      </c>
      <c r="AO1588">
        <v>47838825238</v>
      </c>
      <c r="AP1588">
        <v>47838825238</v>
      </c>
      <c r="AQ1588">
        <v>47346952417</v>
      </c>
      <c r="AR1588">
        <v>23845014263</v>
      </c>
      <c r="AS1588">
        <v>3356076154</v>
      </c>
      <c r="AT1588">
        <v>45867519462</v>
      </c>
      <c r="AU1588">
        <v>44909774598</v>
      </c>
      <c r="AV1588">
        <v>18302276026</v>
      </c>
      <c r="AW1588">
        <v>45019946195</v>
      </c>
      <c r="AX1588">
        <v>45937454335</v>
      </c>
      <c r="AY1588">
        <v>19133407926</v>
      </c>
      <c r="AZ1588">
        <v>47433647652</v>
      </c>
      <c r="BA1588">
        <v>9609459178</v>
      </c>
      <c r="BB1588">
        <v>2491014000</v>
      </c>
      <c r="BC1588">
        <v>22736328000</v>
      </c>
      <c r="BD1588">
        <v>85931133789</v>
      </c>
      <c r="BE1588">
        <v>64372349374</v>
      </c>
      <c r="BF1588">
        <v>1</v>
      </c>
      <c r="BG1588">
        <v>1</v>
      </c>
      <c r="BH1588">
        <v>1</v>
      </c>
      <c r="BI1588">
        <v>45937454335</v>
      </c>
      <c r="BJ1588">
        <v>24105425938</v>
      </c>
      <c r="BK1588">
        <v>47887240444</v>
      </c>
      <c r="BL1588">
        <v>47056354104</v>
      </c>
      <c r="BM1588">
        <v>22950928166</v>
      </c>
      <c r="BN1588">
        <v>11475607884</v>
      </c>
      <c r="BO1588">
        <v>21558784415</v>
      </c>
      <c r="BP1588">
        <v>24105425938</v>
      </c>
      <c r="BQ1588">
        <v>845</v>
      </c>
      <c r="BR1588">
        <v>7930</v>
      </c>
      <c r="BS1588">
        <v>845</v>
      </c>
      <c r="BT1588">
        <v>1390</v>
      </c>
    </row>
    <row r="1589" spans="1:72">
      <c r="A1589" t="s">
        <v>1872</v>
      </c>
      <c r="B1589" t="s">
        <v>53</v>
      </c>
      <c r="C1589">
        <v>2022</v>
      </c>
      <c r="D1589" t="s">
        <v>228</v>
      </c>
      <c r="E1589">
        <v>6</v>
      </c>
      <c r="G1589" t="s">
        <v>290</v>
      </c>
      <c r="H1589" t="s">
        <v>1837</v>
      </c>
      <c r="I1589">
        <v>130215571060</v>
      </c>
      <c r="J1589">
        <v>32012253477</v>
      </c>
      <c r="K1589">
        <v>14505976344</v>
      </c>
      <c r="L1589">
        <v>19277393250</v>
      </c>
      <c r="M1589">
        <v>19277393250</v>
      </c>
      <c r="N1589">
        <v>184527355987</v>
      </c>
      <c r="O1589">
        <v>137097467277</v>
      </c>
      <c r="P1589">
        <v>61530450820</v>
      </c>
      <c r="Q1589">
        <v>27603832106</v>
      </c>
      <c r="R1589">
        <v>68746165419</v>
      </c>
      <c r="S1589">
        <v>61530450820</v>
      </c>
      <c r="T1589">
        <v>60034090823</v>
      </c>
      <c r="U1589">
        <v>27100235202</v>
      </c>
      <c r="V1589">
        <v>60034090823</v>
      </c>
      <c r="W1589">
        <v>62134092067</v>
      </c>
      <c r="X1589">
        <v>27100235202</v>
      </c>
      <c r="Y1589">
        <v>10160</v>
      </c>
      <c r="Z1589">
        <v>1026</v>
      </c>
      <c r="AA1589">
        <v>1026</v>
      </c>
      <c r="AB1589">
        <v>60034090823</v>
      </c>
      <c r="AC1589">
        <v>5979853302</v>
      </c>
      <c r="AD1589">
        <v>60034090823</v>
      </c>
      <c r="AE1589">
        <v>32933855621</v>
      </c>
      <c r="AF1589">
        <v>1148</v>
      </c>
      <c r="AG1589">
        <v>1148</v>
      </c>
      <c r="AH1589">
        <v>1148</v>
      </c>
      <c r="AI1589">
        <v>33926618714</v>
      </c>
      <c r="AJ1589">
        <v>32933855621</v>
      </c>
      <c r="AK1589">
        <v>11784410720</v>
      </c>
      <c r="AL1589">
        <v>26041057843</v>
      </c>
      <c r="AM1589">
        <v>71728616266</v>
      </c>
      <c r="AN1589">
        <v>60034090823</v>
      </c>
      <c r="AO1589">
        <v>63790666372</v>
      </c>
      <c r="AP1589">
        <v>63790666372</v>
      </c>
      <c r="AQ1589">
        <v>59597142238</v>
      </c>
      <c r="AR1589">
        <v>31057301995</v>
      </c>
      <c r="AS1589">
        <v>7928533538</v>
      </c>
      <c r="AT1589">
        <v>59966569393</v>
      </c>
      <c r="AU1589">
        <v>58838187796</v>
      </c>
      <c r="AV1589">
        <v>26049688769</v>
      </c>
      <c r="AW1589">
        <v>58894349261</v>
      </c>
      <c r="AX1589">
        <v>60034090823</v>
      </c>
      <c r="AY1589">
        <v>27100235202</v>
      </c>
      <c r="AZ1589">
        <v>62309824832</v>
      </c>
      <c r="BA1589">
        <v>13164024206</v>
      </c>
      <c r="BB1589">
        <v>7930945740</v>
      </c>
      <c r="BC1589">
        <v>28775266000</v>
      </c>
      <c r="BD1589">
        <v>130215571060</v>
      </c>
      <c r="BE1589">
        <v>99397623167</v>
      </c>
      <c r="BF1589">
        <v>1</v>
      </c>
      <c r="BG1589">
        <v>1</v>
      </c>
      <c r="BH1589">
        <v>1</v>
      </c>
      <c r="BI1589">
        <v>60034090823</v>
      </c>
      <c r="BJ1589">
        <v>29136049176</v>
      </c>
      <c r="BK1589">
        <v>63630452064</v>
      </c>
      <c r="BL1589">
        <v>61530450820</v>
      </c>
      <c r="BM1589">
        <v>32394401644</v>
      </c>
      <c r="BN1589">
        <v>15845395845</v>
      </c>
      <c r="BO1589">
        <v>30817947893</v>
      </c>
      <c r="BP1589">
        <v>29136049176</v>
      </c>
      <c r="BQ1589">
        <v>1026</v>
      </c>
      <c r="BR1589">
        <v>7757</v>
      </c>
      <c r="BS1589">
        <v>1026</v>
      </c>
      <c r="BT1589">
        <v>1577</v>
      </c>
    </row>
    <row r="1590" spans="1:72">
      <c r="A1590" t="s">
        <v>1873</v>
      </c>
      <c r="B1590" t="s">
        <v>54</v>
      </c>
      <c r="C1590">
        <v>2022</v>
      </c>
      <c r="D1590" t="s">
        <v>228</v>
      </c>
      <c r="E1590">
        <v>4</v>
      </c>
      <c r="G1590" t="s">
        <v>292</v>
      </c>
      <c r="H1590" t="s">
        <v>1837</v>
      </c>
      <c r="I1590">
        <v>91807793703</v>
      </c>
      <c r="J1590">
        <v>21995017234</v>
      </c>
      <c r="K1590">
        <v>7358030219</v>
      </c>
      <c r="L1590">
        <v>12005701494</v>
      </c>
      <c r="M1590">
        <v>12005701494</v>
      </c>
      <c r="N1590">
        <v>86149940492</v>
      </c>
      <c r="O1590">
        <v>57029595185</v>
      </c>
      <c r="P1590">
        <v>37116156319</v>
      </c>
      <c r="Q1590">
        <v>13225236809</v>
      </c>
      <c r="R1590">
        <v>38925229139</v>
      </c>
      <c r="S1590">
        <v>37116156319</v>
      </c>
      <c r="T1590">
        <v>36440168659</v>
      </c>
      <c r="U1590">
        <v>12768299993</v>
      </c>
      <c r="V1590">
        <v>36440168659</v>
      </c>
      <c r="W1590">
        <v>36956855210</v>
      </c>
      <c r="X1590">
        <v>12768299993</v>
      </c>
      <c r="Y1590">
        <v>4942</v>
      </c>
      <c r="Z1590">
        <v>616</v>
      </c>
      <c r="AA1590">
        <v>616</v>
      </c>
      <c r="AB1590">
        <v>36440168659</v>
      </c>
      <c r="AC1590">
        <v>2953466090</v>
      </c>
      <c r="AD1590">
        <v>36440168659</v>
      </c>
      <c r="AE1590">
        <v>23671868666</v>
      </c>
      <c r="AF1590">
        <v>1249</v>
      </c>
      <c r="AG1590">
        <v>1249</v>
      </c>
      <c r="AH1590">
        <v>1249</v>
      </c>
      <c r="AI1590">
        <v>23890919510</v>
      </c>
      <c r="AJ1590">
        <v>23671868666</v>
      </c>
      <c r="AK1590">
        <v>9474877622</v>
      </c>
      <c r="AL1590">
        <v>19996857508</v>
      </c>
      <c r="AM1590">
        <v>32319580812</v>
      </c>
      <c r="AN1590">
        <v>36440168659</v>
      </c>
      <c r="AO1590">
        <v>37972733162</v>
      </c>
      <c r="AP1590">
        <v>37972733162</v>
      </c>
      <c r="AQ1590">
        <v>35819145124</v>
      </c>
      <c r="AR1590">
        <v>16267816233</v>
      </c>
      <c r="AS1590">
        <v>2430914779</v>
      </c>
      <c r="AT1590">
        <v>36382199874</v>
      </c>
      <c r="AU1590">
        <v>35706414449</v>
      </c>
      <c r="AV1590">
        <v>12148943952</v>
      </c>
      <c r="AW1590">
        <v>36167057215</v>
      </c>
      <c r="AX1590">
        <v>36440168659</v>
      </c>
      <c r="AY1590">
        <v>12768299993</v>
      </c>
      <c r="AZ1590">
        <v>37132215782</v>
      </c>
      <c r="BA1590">
        <v>8041660237</v>
      </c>
      <c r="BB1590">
        <v>1792685000</v>
      </c>
      <c r="BC1590">
        <v>20301813000</v>
      </c>
      <c r="BD1590">
        <v>91807793703</v>
      </c>
      <c r="BE1590">
        <v>64082969269</v>
      </c>
      <c r="BF1590">
        <v>1</v>
      </c>
      <c r="BG1590">
        <v>1</v>
      </c>
      <c r="BH1590">
        <v>1</v>
      </c>
      <c r="BI1590">
        <v>36440168659</v>
      </c>
      <c r="BJ1590">
        <v>20344298008</v>
      </c>
      <c r="BK1590">
        <v>37632842870</v>
      </c>
      <c r="BL1590">
        <v>37116156319</v>
      </c>
      <c r="BM1590">
        <v>16771858311</v>
      </c>
      <c r="BN1590">
        <v>8168356756</v>
      </c>
      <c r="BO1590">
        <v>27724824434</v>
      </c>
      <c r="BP1590">
        <v>20344298008</v>
      </c>
      <c r="BQ1590">
        <v>616</v>
      </c>
      <c r="BR1590">
        <v>3978</v>
      </c>
      <c r="BS1590">
        <v>616</v>
      </c>
      <c r="BT1590">
        <v>1490</v>
      </c>
    </row>
    <row r="1591" spans="1:72">
      <c r="A1591" t="s">
        <v>1874</v>
      </c>
      <c r="B1591" t="s">
        <v>55</v>
      </c>
      <c r="C1591">
        <v>2022</v>
      </c>
      <c r="D1591" t="s">
        <v>228</v>
      </c>
      <c r="E1591">
        <v>4</v>
      </c>
      <c r="G1591" t="s">
        <v>294</v>
      </c>
      <c r="H1591" t="s">
        <v>1837</v>
      </c>
      <c r="I1591">
        <v>86542572328</v>
      </c>
      <c r="J1591">
        <v>30937140359</v>
      </c>
      <c r="K1591">
        <v>7569023640</v>
      </c>
      <c r="L1591">
        <v>9997673164</v>
      </c>
      <c r="M1591">
        <v>9997673164</v>
      </c>
      <c r="N1591">
        <v>97465380633</v>
      </c>
      <c r="O1591">
        <v>60926394751</v>
      </c>
      <c r="P1591">
        <v>46390033664</v>
      </c>
      <c r="Q1591">
        <v>14663502523</v>
      </c>
      <c r="R1591">
        <v>51902978843</v>
      </c>
      <c r="S1591">
        <v>46390033664</v>
      </c>
      <c r="T1591">
        <v>44183000668</v>
      </c>
      <c r="U1591">
        <v>14844980310</v>
      </c>
      <c r="V1591">
        <v>44183000668</v>
      </c>
      <c r="W1591">
        <v>44900952828</v>
      </c>
      <c r="X1591">
        <v>14844980310</v>
      </c>
      <c r="Y1591">
        <v>4707</v>
      </c>
      <c r="Z1591">
        <v>766</v>
      </c>
      <c r="AA1591">
        <v>766</v>
      </c>
      <c r="AB1591">
        <v>44183000668</v>
      </c>
      <c r="AC1591">
        <v>2790317925</v>
      </c>
      <c r="AD1591">
        <v>44183000668</v>
      </c>
      <c r="AE1591">
        <v>29338020358</v>
      </c>
      <c r="AF1591">
        <v>972</v>
      </c>
      <c r="AG1591">
        <v>972</v>
      </c>
      <c r="AH1591">
        <v>972</v>
      </c>
      <c r="AI1591">
        <v>31726531141</v>
      </c>
      <c r="AJ1591">
        <v>29338020358</v>
      </c>
      <c r="AK1591">
        <v>10735995142</v>
      </c>
      <c r="AL1591">
        <v>34495967866</v>
      </c>
      <c r="AM1591">
        <v>41927615689</v>
      </c>
      <c r="AN1591">
        <v>44183000668</v>
      </c>
      <c r="AO1591">
        <v>47625109139</v>
      </c>
      <c r="AP1591">
        <v>47625109139</v>
      </c>
      <c r="AQ1591">
        <v>44031507953</v>
      </c>
      <c r="AR1591">
        <v>21104359192</v>
      </c>
      <c r="AS1591">
        <v>3806979184</v>
      </c>
      <c r="AT1591">
        <v>44117249925</v>
      </c>
      <c r="AU1591">
        <v>43357257608</v>
      </c>
      <c r="AV1591">
        <v>14124306991</v>
      </c>
      <c r="AW1591">
        <v>44110409799</v>
      </c>
      <c r="AX1591">
        <v>44183000668</v>
      </c>
      <c r="AY1591">
        <v>14844980310</v>
      </c>
      <c r="AZ1591">
        <v>44653504763</v>
      </c>
      <c r="BA1591">
        <v>10326406123</v>
      </c>
      <c r="BB1591">
        <v>2438336000</v>
      </c>
      <c r="BC1591">
        <v>22536672000</v>
      </c>
      <c r="BD1591">
        <v>86542572328</v>
      </c>
      <c r="BE1591">
        <v>48461604462</v>
      </c>
      <c r="BF1591">
        <v>1</v>
      </c>
      <c r="BG1591">
        <v>1</v>
      </c>
      <c r="BH1591">
        <v>1</v>
      </c>
      <c r="BI1591">
        <v>44183000668</v>
      </c>
      <c r="BJ1591">
        <v>25217033651</v>
      </c>
      <c r="BK1591">
        <v>47107985824</v>
      </c>
      <c r="BL1591">
        <v>46390033664</v>
      </c>
      <c r="BM1591">
        <v>21173000013</v>
      </c>
      <c r="BN1591">
        <v>8952270551</v>
      </c>
      <c r="BO1591">
        <v>38080967866</v>
      </c>
      <c r="BP1591">
        <v>25217033651</v>
      </c>
      <c r="BQ1591">
        <v>766</v>
      </c>
      <c r="BR1591">
        <v>3793</v>
      </c>
      <c r="BS1591">
        <v>766</v>
      </c>
      <c r="BT1591">
        <v>1345</v>
      </c>
    </row>
    <row r="1592" spans="1:72">
      <c r="A1592" t="s">
        <v>1875</v>
      </c>
      <c r="B1592" t="s">
        <v>56</v>
      </c>
      <c r="C1592">
        <v>2022</v>
      </c>
      <c r="D1592" t="s">
        <v>228</v>
      </c>
      <c r="E1592">
        <v>7</v>
      </c>
      <c r="G1592" t="s">
        <v>296</v>
      </c>
      <c r="H1592" t="s">
        <v>1837</v>
      </c>
      <c r="I1592">
        <v>109604974584</v>
      </c>
      <c r="J1592">
        <v>31072801826</v>
      </c>
      <c r="K1592">
        <v>11534149280</v>
      </c>
      <c r="L1592">
        <v>15531156067</v>
      </c>
      <c r="M1592">
        <v>15531156067</v>
      </c>
      <c r="N1592">
        <v>145977719550</v>
      </c>
      <c r="O1592">
        <v>102594300952</v>
      </c>
      <c r="P1592">
        <v>57797106016</v>
      </c>
      <c r="Q1592">
        <v>24723653561</v>
      </c>
      <c r="R1592">
        <v>62229551696</v>
      </c>
      <c r="S1592">
        <v>57797106016</v>
      </c>
      <c r="T1592">
        <v>57116149661</v>
      </c>
      <c r="U1592">
        <v>24715172033</v>
      </c>
      <c r="V1592">
        <v>57116149661</v>
      </c>
      <c r="W1592">
        <v>58123180437</v>
      </c>
      <c r="X1592">
        <v>24715172033</v>
      </c>
      <c r="Y1592">
        <v>10798</v>
      </c>
      <c r="Z1592">
        <v>1027</v>
      </c>
      <c r="AA1592">
        <v>1027</v>
      </c>
      <c r="AB1592">
        <v>57116149661</v>
      </c>
      <c r="AC1592">
        <v>6463010125</v>
      </c>
      <c r="AD1592">
        <v>57116149661</v>
      </c>
      <c r="AE1592">
        <v>32400977628</v>
      </c>
      <c r="AF1592">
        <v>1092</v>
      </c>
      <c r="AG1592">
        <v>1092</v>
      </c>
      <c r="AH1592">
        <v>1092</v>
      </c>
      <c r="AI1592">
        <v>33073452455</v>
      </c>
      <c r="AJ1592">
        <v>32400977628</v>
      </c>
      <c r="AK1592">
        <v>11005754983</v>
      </c>
      <c r="AL1592">
        <v>28650374315</v>
      </c>
      <c r="AM1592">
        <v>50767140663</v>
      </c>
      <c r="AN1592">
        <v>57116149661</v>
      </c>
      <c r="AO1592">
        <v>58086422649</v>
      </c>
      <c r="AP1592">
        <v>58086422649</v>
      </c>
      <c r="AQ1592">
        <v>57763368880</v>
      </c>
      <c r="AR1592">
        <v>29303764254</v>
      </c>
      <c r="AS1592">
        <v>6776336496</v>
      </c>
      <c r="AT1592">
        <v>57019207291</v>
      </c>
      <c r="AU1592">
        <v>55392070606</v>
      </c>
      <c r="AV1592">
        <v>23256715099</v>
      </c>
      <c r="AW1592">
        <v>55416965290</v>
      </c>
      <c r="AX1592">
        <v>57116149661</v>
      </c>
      <c r="AY1592">
        <v>24715172033</v>
      </c>
      <c r="AZ1592">
        <v>58849426016</v>
      </c>
      <c r="BA1592">
        <v>12262832114</v>
      </c>
      <c r="BB1592">
        <v>5696807000</v>
      </c>
      <c r="BC1592">
        <v>26901547000</v>
      </c>
      <c r="BD1592">
        <v>109604974584</v>
      </c>
      <c r="BE1592">
        <v>78634600269</v>
      </c>
      <c r="BF1592">
        <v>1</v>
      </c>
      <c r="BG1592">
        <v>1</v>
      </c>
      <c r="BH1592">
        <v>1</v>
      </c>
      <c r="BI1592">
        <v>57116149661</v>
      </c>
      <c r="BJ1592">
        <v>28154237920</v>
      </c>
      <c r="BK1592">
        <v>58804136792</v>
      </c>
      <c r="BL1592">
        <v>57797106016</v>
      </c>
      <c r="BM1592">
        <v>29642868096</v>
      </c>
      <c r="BN1592">
        <v>14545283938</v>
      </c>
      <c r="BO1592">
        <v>30970374315</v>
      </c>
      <c r="BP1592">
        <v>28154237920</v>
      </c>
      <c r="BQ1592">
        <v>1027</v>
      </c>
      <c r="BR1592">
        <v>8804</v>
      </c>
      <c r="BS1592">
        <v>1027</v>
      </c>
      <c r="BT1592">
        <v>1528</v>
      </c>
    </row>
    <row r="1593" spans="1:72">
      <c r="A1593" t="s">
        <v>1876</v>
      </c>
      <c r="B1593" t="s">
        <v>57</v>
      </c>
      <c r="C1593">
        <v>2022</v>
      </c>
      <c r="D1593" t="s">
        <v>228</v>
      </c>
      <c r="E1593">
        <v>5</v>
      </c>
      <c r="F1593" t="s">
        <v>2035</v>
      </c>
      <c r="G1593" t="s">
        <v>298</v>
      </c>
      <c r="H1593" t="s">
        <v>1837</v>
      </c>
      <c r="P1593">
        <v>50363955635</v>
      </c>
      <c r="Q1593">
        <v>19048590886</v>
      </c>
      <c r="S1593">
        <v>50363955635</v>
      </c>
      <c r="T1593">
        <v>47177607508</v>
      </c>
      <c r="U1593">
        <v>18136536015</v>
      </c>
      <c r="V1593">
        <v>47177607508</v>
      </c>
      <c r="W1593">
        <v>47943240254</v>
      </c>
      <c r="X1593">
        <v>18136536015</v>
      </c>
      <c r="Y1593">
        <v>7241</v>
      </c>
      <c r="Z1593">
        <v>804</v>
      </c>
      <c r="AA1593">
        <v>804</v>
      </c>
      <c r="AB1593">
        <v>47177607508</v>
      </c>
      <c r="AD1593">
        <v>47177607508</v>
      </c>
      <c r="AE1593">
        <v>29041071493</v>
      </c>
      <c r="AF1593">
        <v>1225</v>
      </c>
      <c r="AG1593">
        <v>1225</v>
      </c>
      <c r="AH1593">
        <v>1225</v>
      </c>
      <c r="AI1593">
        <v>31315364749</v>
      </c>
      <c r="AJ1593">
        <v>29041071493</v>
      </c>
      <c r="AK1593">
        <v>9979785219</v>
      </c>
      <c r="AL1593">
        <v>29840047326</v>
      </c>
      <c r="AU1593">
        <v>45845443681</v>
      </c>
      <c r="AV1593">
        <v>17172431928</v>
      </c>
      <c r="AX1593">
        <v>47177607508</v>
      </c>
      <c r="AY1593">
        <v>18136536015</v>
      </c>
      <c r="BE1593">
        <v>52680587628</v>
      </c>
      <c r="BJ1593">
        <v>27370250671</v>
      </c>
      <c r="BO1593">
        <v>32413532749</v>
      </c>
      <c r="BQ1593">
        <v>804</v>
      </c>
      <c r="BR1593">
        <v>5644</v>
      </c>
    </row>
    <row r="1594" spans="1:72">
      <c r="A1594" t="s">
        <v>1877</v>
      </c>
      <c r="B1594" t="s">
        <v>58</v>
      </c>
      <c r="C1594">
        <v>2022</v>
      </c>
      <c r="D1594" t="s">
        <v>231</v>
      </c>
      <c r="E1594">
        <v>6</v>
      </c>
      <c r="G1594" t="s">
        <v>300</v>
      </c>
      <c r="H1594" t="s">
        <v>1837</v>
      </c>
      <c r="I1594">
        <v>69513045602</v>
      </c>
      <c r="J1594">
        <v>5368072306</v>
      </c>
      <c r="K1594">
        <v>4706663466</v>
      </c>
      <c r="L1594">
        <v>6741449311</v>
      </c>
      <c r="M1594">
        <v>6741449311</v>
      </c>
      <c r="N1594">
        <v>55338924871</v>
      </c>
      <c r="O1594">
        <v>43087147711</v>
      </c>
      <c r="P1594">
        <v>18334799562</v>
      </c>
      <c r="Q1594">
        <v>18334799562</v>
      </c>
      <c r="R1594">
        <v>20051959645</v>
      </c>
      <c r="S1594">
        <v>18334799562</v>
      </c>
      <c r="T1594">
        <v>18099054213</v>
      </c>
      <c r="U1594">
        <v>18099054213</v>
      </c>
      <c r="V1594">
        <v>18099054213</v>
      </c>
      <c r="W1594">
        <v>18893980615</v>
      </c>
      <c r="X1594">
        <v>18099054213</v>
      </c>
      <c r="Y1594">
        <v>10049</v>
      </c>
      <c r="Z1594">
        <v>668</v>
      </c>
      <c r="AA1594">
        <v>668</v>
      </c>
      <c r="AB1594">
        <v>18099054213</v>
      </c>
      <c r="AC1594">
        <v>5804435935</v>
      </c>
      <c r="AM1594">
        <v>28961390873</v>
      </c>
      <c r="AN1594">
        <v>18099054213</v>
      </c>
      <c r="AO1594">
        <v>18786670700</v>
      </c>
      <c r="AP1594">
        <v>18786670700</v>
      </c>
      <c r="AQ1594">
        <v>18259059757</v>
      </c>
      <c r="AR1594">
        <v>18259059757</v>
      </c>
      <c r="AS1594">
        <v>2788506895</v>
      </c>
      <c r="AT1594">
        <v>18095263991</v>
      </c>
      <c r="AU1594">
        <v>17377709500</v>
      </c>
      <c r="AV1594">
        <v>17377709500</v>
      </c>
      <c r="AW1594">
        <v>18261789781</v>
      </c>
      <c r="AX1594">
        <v>18099054213</v>
      </c>
      <c r="AY1594">
        <v>18099054213</v>
      </c>
      <c r="AZ1594">
        <v>18637889622</v>
      </c>
      <c r="BB1594">
        <v>2140741000</v>
      </c>
      <c r="BD1594">
        <v>69513045602</v>
      </c>
      <c r="BE1594">
        <v>69513045602</v>
      </c>
      <c r="BF1594">
        <v>1</v>
      </c>
      <c r="BG1594">
        <v>1</v>
      </c>
      <c r="BI1594">
        <v>18099054213</v>
      </c>
      <c r="BK1594">
        <v>19129725964</v>
      </c>
      <c r="BL1594">
        <v>18334799562</v>
      </c>
      <c r="BM1594">
        <v>18334799562</v>
      </c>
      <c r="BN1594">
        <v>11659143836</v>
      </c>
      <c r="BQ1594">
        <v>668</v>
      </c>
      <c r="BR1594">
        <v>8473</v>
      </c>
      <c r="BS1594">
        <v>668</v>
      </c>
      <c r="BT1594">
        <v>314</v>
      </c>
    </row>
    <row r="1595" spans="1:72">
      <c r="A1595" t="s">
        <v>1878</v>
      </c>
      <c r="B1595" t="s">
        <v>59</v>
      </c>
      <c r="C1595">
        <v>2022</v>
      </c>
      <c r="D1595" t="s">
        <v>223</v>
      </c>
      <c r="E1595">
        <v>2</v>
      </c>
      <c r="G1595" t="s">
        <v>302</v>
      </c>
      <c r="H1595" t="s">
        <v>1837</v>
      </c>
      <c r="I1595">
        <v>53158675976</v>
      </c>
      <c r="J1595">
        <v>24975066968</v>
      </c>
      <c r="K1595">
        <v>8898674275</v>
      </c>
      <c r="L1595">
        <v>11683040754</v>
      </c>
      <c r="M1595">
        <v>11683040754</v>
      </c>
      <c r="N1595">
        <v>68483987794</v>
      </c>
      <c r="O1595">
        <v>44610757256</v>
      </c>
      <c r="P1595">
        <v>36690645568</v>
      </c>
      <c r="Q1595">
        <v>6521792333</v>
      </c>
      <c r="R1595">
        <v>39923633465</v>
      </c>
      <c r="S1595">
        <v>36690645568</v>
      </c>
      <c r="T1595">
        <v>37629694082</v>
      </c>
      <c r="U1595">
        <v>6245960756</v>
      </c>
      <c r="V1595">
        <v>37629694082</v>
      </c>
      <c r="W1595">
        <v>38059361266</v>
      </c>
      <c r="X1595">
        <v>6245960756</v>
      </c>
      <c r="Y1595">
        <v>1205</v>
      </c>
      <c r="Z1595">
        <v>397</v>
      </c>
      <c r="AA1595">
        <v>397</v>
      </c>
      <c r="AB1595">
        <v>37629694082</v>
      </c>
      <c r="AC1595">
        <v>696865425</v>
      </c>
      <c r="AD1595">
        <v>37629694082</v>
      </c>
      <c r="AE1595">
        <v>31383733326</v>
      </c>
      <c r="AF1595">
        <v>1197</v>
      </c>
      <c r="AG1595">
        <v>1197</v>
      </c>
      <c r="AH1595">
        <v>1197</v>
      </c>
      <c r="AI1595">
        <v>30168853235</v>
      </c>
      <c r="AJ1595">
        <v>31383733326</v>
      </c>
      <c r="AK1595">
        <v>10372171174</v>
      </c>
      <c r="AL1595">
        <v>26055334574</v>
      </c>
      <c r="AM1595">
        <v>29334196189</v>
      </c>
      <c r="AN1595">
        <v>37629694082</v>
      </c>
      <c r="AO1595">
        <v>36380128985</v>
      </c>
      <c r="AP1595">
        <v>36380128985</v>
      </c>
      <c r="AQ1595">
        <v>35704908608</v>
      </c>
      <c r="AR1595">
        <v>10233564092</v>
      </c>
      <c r="AS1595">
        <v>2399857674</v>
      </c>
      <c r="AT1595">
        <v>37564116315</v>
      </c>
      <c r="AU1595">
        <v>37095177512</v>
      </c>
      <c r="AV1595">
        <v>5889930574</v>
      </c>
      <c r="AW1595">
        <v>36758427399</v>
      </c>
      <c r="AX1595">
        <v>37629694082</v>
      </c>
      <c r="AY1595">
        <v>6245960756</v>
      </c>
      <c r="AZ1595">
        <v>38656059015</v>
      </c>
      <c r="BA1595">
        <v>12266328767</v>
      </c>
      <c r="BB1595">
        <v>2426434000</v>
      </c>
      <c r="BC1595">
        <v>26428461000</v>
      </c>
      <c r="BD1595">
        <v>53158675976</v>
      </c>
      <c r="BE1595">
        <v>25940766654</v>
      </c>
      <c r="BF1595">
        <v>1</v>
      </c>
      <c r="BG1595">
        <v>1</v>
      </c>
      <c r="BH1595">
        <v>1</v>
      </c>
      <c r="BI1595">
        <v>37629694082</v>
      </c>
      <c r="BJ1595">
        <v>27256092955</v>
      </c>
      <c r="BK1595">
        <v>37120312752</v>
      </c>
      <c r="BL1595">
        <v>36690645568</v>
      </c>
      <c r="BM1595">
        <v>9434552613</v>
      </c>
      <c r="BN1595">
        <v>3553606303</v>
      </c>
      <c r="BO1595">
        <v>27217909322</v>
      </c>
      <c r="BP1595">
        <v>27256092955</v>
      </c>
      <c r="BQ1595">
        <v>397</v>
      </c>
      <c r="BR1595">
        <v>965</v>
      </c>
      <c r="BS1595">
        <v>397</v>
      </c>
      <c r="BT1595">
        <v>1227</v>
      </c>
    </row>
    <row r="1596" spans="1:72">
      <c r="A1596" t="s">
        <v>1879</v>
      </c>
      <c r="B1596" t="s">
        <v>60</v>
      </c>
      <c r="C1596">
        <v>2022</v>
      </c>
      <c r="D1596" t="s">
        <v>207</v>
      </c>
      <c r="E1596">
        <v>7</v>
      </c>
      <c r="F1596" t="s">
        <v>2035</v>
      </c>
      <c r="G1596" t="s">
        <v>304</v>
      </c>
      <c r="H1596" t="s">
        <v>1837</v>
      </c>
      <c r="P1596">
        <v>117083183356</v>
      </c>
      <c r="Q1596">
        <v>65684843752</v>
      </c>
      <c r="S1596">
        <v>117083183356</v>
      </c>
      <c r="T1596">
        <v>113223899463</v>
      </c>
      <c r="U1596">
        <v>62411982694</v>
      </c>
      <c r="V1596">
        <v>113223899463</v>
      </c>
      <c r="W1596">
        <v>120429942130</v>
      </c>
      <c r="X1596">
        <v>62411982694</v>
      </c>
      <c r="Y1596">
        <v>15834</v>
      </c>
      <c r="Z1596">
        <v>2296</v>
      </c>
      <c r="AA1596">
        <v>2296</v>
      </c>
      <c r="AB1596">
        <v>113223899463</v>
      </c>
      <c r="AD1596">
        <v>113223899463</v>
      </c>
      <c r="AE1596">
        <v>50811916769</v>
      </c>
      <c r="AF1596">
        <v>1909</v>
      </c>
      <c r="AG1596">
        <v>1909</v>
      </c>
      <c r="AH1596">
        <v>1909</v>
      </c>
      <c r="AI1596">
        <v>51398339604</v>
      </c>
      <c r="AJ1596">
        <v>50811916769</v>
      </c>
      <c r="AK1596">
        <v>18696740414</v>
      </c>
      <c r="AL1596">
        <v>37985198988</v>
      </c>
      <c r="AU1596">
        <v>111478398751</v>
      </c>
      <c r="AV1596">
        <v>60964106389</v>
      </c>
      <c r="AX1596">
        <v>113223899463</v>
      </c>
      <c r="AY1596">
        <v>62411982694</v>
      </c>
      <c r="BE1596">
        <v>173070470292</v>
      </c>
      <c r="BJ1596">
        <v>42010304220</v>
      </c>
      <c r="BO1596">
        <v>42396528403</v>
      </c>
      <c r="BQ1596">
        <v>2296</v>
      </c>
      <c r="BR1596">
        <v>9525</v>
      </c>
    </row>
    <row r="1597" spans="1:72">
      <c r="A1597" t="s">
        <v>1880</v>
      </c>
      <c r="B1597" t="s">
        <v>61</v>
      </c>
      <c r="C1597">
        <v>2022</v>
      </c>
      <c r="D1597" t="s">
        <v>212</v>
      </c>
      <c r="E1597">
        <v>4</v>
      </c>
      <c r="G1597" t="s">
        <v>306</v>
      </c>
      <c r="H1597" t="s">
        <v>1837</v>
      </c>
      <c r="I1597">
        <v>52881516765</v>
      </c>
      <c r="J1597">
        <v>3124148423</v>
      </c>
      <c r="K1597">
        <v>2655377073</v>
      </c>
      <c r="L1597">
        <v>2922525814</v>
      </c>
      <c r="M1597">
        <v>2922525814</v>
      </c>
      <c r="N1597">
        <v>22031298452</v>
      </c>
      <c r="O1597">
        <v>20348388375</v>
      </c>
      <c r="P1597">
        <v>7862421854</v>
      </c>
      <c r="Q1597">
        <v>7862421854</v>
      </c>
      <c r="R1597">
        <v>9406128356</v>
      </c>
      <c r="S1597">
        <v>7862421854</v>
      </c>
      <c r="T1597">
        <v>7778711436</v>
      </c>
      <c r="U1597">
        <v>7778711436</v>
      </c>
      <c r="V1597">
        <v>7778711436</v>
      </c>
      <c r="W1597">
        <v>7847755436</v>
      </c>
      <c r="X1597">
        <v>7778711436</v>
      </c>
      <c r="Y1597">
        <v>3993</v>
      </c>
      <c r="Z1597">
        <v>208</v>
      </c>
      <c r="AA1597">
        <v>208</v>
      </c>
      <c r="AB1597">
        <v>7778711436</v>
      </c>
      <c r="AC1597">
        <v>2444432475</v>
      </c>
      <c r="AM1597">
        <v>12668022406</v>
      </c>
      <c r="AN1597">
        <v>7778711436</v>
      </c>
      <c r="AO1597">
        <v>8483774760</v>
      </c>
      <c r="AP1597">
        <v>8483774760</v>
      </c>
      <c r="AQ1597">
        <v>8493667259</v>
      </c>
      <c r="AR1597">
        <v>8493667259</v>
      </c>
      <c r="AS1597">
        <v>182935883</v>
      </c>
      <c r="AT1597">
        <v>7776151577</v>
      </c>
      <c r="AU1597">
        <v>7356156436</v>
      </c>
      <c r="AV1597">
        <v>7356156436</v>
      </c>
      <c r="AW1597">
        <v>7414677365</v>
      </c>
      <c r="AX1597">
        <v>7778711436</v>
      </c>
      <c r="AY1597">
        <v>7778711436</v>
      </c>
      <c r="AZ1597">
        <v>8451919377</v>
      </c>
      <c r="BB1597">
        <v>116397000</v>
      </c>
      <c r="BD1597">
        <v>52881516765</v>
      </c>
      <c r="BE1597">
        <v>52881516765</v>
      </c>
      <c r="BF1597">
        <v>1</v>
      </c>
      <c r="BG1597">
        <v>1</v>
      </c>
      <c r="BI1597">
        <v>7778711436</v>
      </c>
      <c r="BK1597">
        <v>7931465854</v>
      </c>
      <c r="BL1597">
        <v>7862421854</v>
      </c>
      <c r="BM1597">
        <v>7862421854</v>
      </c>
      <c r="BN1597">
        <v>5783522441</v>
      </c>
      <c r="BQ1597">
        <v>208</v>
      </c>
      <c r="BR1597">
        <v>3714</v>
      </c>
      <c r="BS1597">
        <v>208</v>
      </c>
      <c r="BT1597">
        <v>153</v>
      </c>
    </row>
    <row r="1598" spans="1:72">
      <c r="A1598" t="s">
        <v>1881</v>
      </c>
      <c r="B1598" t="s">
        <v>62</v>
      </c>
      <c r="C1598">
        <v>2022</v>
      </c>
      <c r="D1598" t="s">
        <v>215</v>
      </c>
      <c r="E1598">
        <v>5</v>
      </c>
      <c r="G1598" t="s">
        <v>308</v>
      </c>
      <c r="H1598" t="s">
        <v>1837</v>
      </c>
      <c r="I1598">
        <v>47898985202</v>
      </c>
      <c r="J1598">
        <v>4597708720</v>
      </c>
      <c r="K1598">
        <v>3259289677</v>
      </c>
      <c r="L1598">
        <v>5545134230</v>
      </c>
      <c r="M1598">
        <v>5545134230</v>
      </c>
      <c r="N1598">
        <v>44849571179</v>
      </c>
      <c r="O1598">
        <v>28294254021</v>
      </c>
      <c r="P1598">
        <v>12648339242</v>
      </c>
      <c r="Q1598">
        <v>12648339242</v>
      </c>
      <c r="R1598">
        <v>13614563284</v>
      </c>
      <c r="S1598">
        <v>12648339242</v>
      </c>
      <c r="T1598">
        <v>12559651056</v>
      </c>
      <c r="U1598">
        <v>12559651056</v>
      </c>
      <c r="V1598">
        <v>12559651056</v>
      </c>
      <c r="W1598">
        <v>13118368935</v>
      </c>
      <c r="X1598">
        <v>12559651056</v>
      </c>
      <c r="Y1598">
        <v>5711</v>
      </c>
      <c r="Z1598">
        <v>349</v>
      </c>
      <c r="AA1598">
        <v>349</v>
      </c>
      <c r="AB1598">
        <v>12559651056</v>
      </c>
      <c r="AC1598">
        <v>3432317105</v>
      </c>
      <c r="AM1598">
        <v>19675396749</v>
      </c>
      <c r="AN1598">
        <v>12559651056</v>
      </c>
      <c r="AO1598">
        <v>12218031929</v>
      </c>
      <c r="AP1598">
        <v>12218031929</v>
      </c>
      <c r="AQ1598">
        <v>11611106864</v>
      </c>
      <c r="AR1598">
        <v>11611106864</v>
      </c>
      <c r="AS1598">
        <v>3222966138</v>
      </c>
      <c r="AT1598">
        <v>12531545554</v>
      </c>
      <c r="AU1598">
        <v>11602573647</v>
      </c>
      <c r="AV1598">
        <v>11602573647</v>
      </c>
      <c r="AW1598">
        <v>11570296034</v>
      </c>
      <c r="AX1598">
        <v>12559651056</v>
      </c>
      <c r="AY1598">
        <v>12559651056</v>
      </c>
      <c r="AZ1598">
        <v>13529203515</v>
      </c>
      <c r="BB1598">
        <v>2521000000</v>
      </c>
      <c r="BD1598">
        <v>47898985202</v>
      </c>
      <c r="BE1598">
        <v>47898985202</v>
      </c>
      <c r="BF1598">
        <v>1</v>
      </c>
      <c r="BG1598">
        <v>1</v>
      </c>
      <c r="BI1598">
        <v>12559651056</v>
      </c>
      <c r="BK1598">
        <v>13207057121</v>
      </c>
      <c r="BL1598">
        <v>12648339242</v>
      </c>
      <c r="BM1598">
        <v>12648339242</v>
      </c>
      <c r="BN1598">
        <v>6211227593</v>
      </c>
      <c r="BQ1598">
        <v>349</v>
      </c>
      <c r="BR1598">
        <v>4021</v>
      </c>
      <c r="BS1598">
        <v>349</v>
      </c>
      <c r="BT1598">
        <v>240</v>
      </c>
    </row>
    <row r="1599" spans="1:72">
      <c r="A1599" t="s">
        <v>1882</v>
      </c>
      <c r="B1599" t="s">
        <v>63</v>
      </c>
      <c r="C1599">
        <v>2022</v>
      </c>
      <c r="D1599" t="s">
        <v>215</v>
      </c>
      <c r="E1599">
        <v>2</v>
      </c>
      <c r="G1599" t="s">
        <v>310</v>
      </c>
      <c r="H1599" t="s">
        <v>1837</v>
      </c>
      <c r="I1599">
        <v>23464724482</v>
      </c>
      <c r="J1599">
        <v>3156236483</v>
      </c>
      <c r="K1599">
        <v>2499952751</v>
      </c>
      <c r="L1599">
        <v>3364968123</v>
      </c>
      <c r="M1599">
        <v>3364968123</v>
      </c>
      <c r="N1599">
        <v>29530606443</v>
      </c>
      <c r="O1599">
        <v>18976627204</v>
      </c>
      <c r="P1599">
        <v>7910225766</v>
      </c>
      <c r="Q1599">
        <v>7910225766</v>
      </c>
      <c r="R1599">
        <v>8721823513</v>
      </c>
      <c r="S1599">
        <v>7910225766</v>
      </c>
      <c r="T1599">
        <v>7918191962</v>
      </c>
      <c r="U1599">
        <v>7918191962</v>
      </c>
      <c r="V1599">
        <v>7918191962</v>
      </c>
      <c r="W1599">
        <v>8277863442</v>
      </c>
      <c r="X1599">
        <v>7918191962</v>
      </c>
      <c r="Y1599">
        <v>2015</v>
      </c>
      <c r="Z1599">
        <v>219</v>
      </c>
      <c r="AA1599">
        <v>219</v>
      </c>
      <c r="AB1599">
        <v>7918191962</v>
      </c>
      <c r="AC1599">
        <v>1247125800</v>
      </c>
      <c r="AM1599">
        <v>10148462580</v>
      </c>
      <c r="AN1599">
        <v>7918191962</v>
      </c>
      <c r="AO1599">
        <v>8148091644</v>
      </c>
      <c r="AP1599">
        <v>8148091644</v>
      </c>
      <c r="AQ1599">
        <v>7233076062</v>
      </c>
      <c r="AR1599">
        <v>7233076062</v>
      </c>
      <c r="AS1599">
        <v>1667417576</v>
      </c>
      <c r="AT1599">
        <v>7905666332</v>
      </c>
      <c r="AU1599">
        <v>7550169071</v>
      </c>
      <c r="AV1599">
        <v>7550169071</v>
      </c>
      <c r="AW1599">
        <v>7649962660</v>
      </c>
      <c r="AX1599">
        <v>7918191962</v>
      </c>
      <c r="AY1599">
        <v>7918191962</v>
      </c>
      <c r="AZ1599">
        <v>8523652384</v>
      </c>
      <c r="BB1599">
        <v>1282090000</v>
      </c>
      <c r="BD1599">
        <v>23464724482</v>
      </c>
      <c r="BE1599">
        <v>23464724482</v>
      </c>
      <c r="BF1599">
        <v>1</v>
      </c>
      <c r="BG1599">
        <v>1</v>
      </c>
      <c r="BI1599">
        <v>7918191962</v>
      </c>
      <c r="BK1599">
        <v>8269897246</v>
      </c>
      <c r="BL1599">
        <v>7910225766</v>
      </c>
      <c r="BM1599">
        <v>7910225766</v>
      </c>
      <c r="BN1599">
        <v>3798395465</v>
      </c>
      <c r="BQ1599">
        <v>219</v>
      </c>
      <c r="BR1599">
        <v>1144</v>
      </c>
      <c r="BS1599">
        <v>219</v>
      </c>
      <c r="BT1599">
        <v>155</v>
      </c>
    </row>
    <row r="1600" spans="1:72">
      <c r="A1600" t="s">
        <v>1883</v>
      </c>
      <c r="B1600" t="s">
        <v>64</v>
      </c>
      <c r="C1600">
        <v>2022</v>
      </c>
      <c r="D1600" t="s">
        <v>228</v>
      </c>
      <c r="E1600">
        <v>5</v>
      </c>
      <c r="G1600" t="s">
        <v>312</v>
      </c>
      <c r="H1600" t="s">
        <v>1837</v>
      </c>
      <c r="I1600">
        <v>75601313879</v>
      </c>
      <c r="J1600">
        <v>29673153822</v>
      </c>
      <c r="K1600">
        <v>9661673762</v>
      </c>
      <c r="L1600">
        <v>13480741287</v>
      </c>
      <c r="M1600">
        <v>13480741287</v>
      </c>
      <c r="N1600">
        <v>103745491696</v>
      </c>
      <c r="O1600">
        <v>69247566185</v>
      </c>
      <c r="P1600">
        <v>48418475246</v>
      </c>
      <c r="Q1600">
        <v>16763646553</v>
      </c>
      <c r="R1600">
        <v>50128307152</v>
      </c>
      <c r="S1600">
        <v>48418475246</v>
      </c>
      <c r="T1600">
        <v>46679252118</v>
      </c>
      <c r="U1600">
        <v>15992240391</v>
      </c>
      <c r="V1600">
        <v>46679252118</v>
      </c>
      <c r="W1600">
        <v>47334941504</v>
      </c>
      <c r="X1600">
        <v>15992240391</v>
      </c>
      <c r="Y1600">
        <v>7096</v>
      </c>
      <c r="Z1600">
        <v>783</v>
      </c>
      <c r="AA1600">
        <v>783</v>
      </c>
      <c r="AB1600">
        <v>46679252118</v>
      </c>
      <c r="AC1600">
        <v>4221969619</v>
      </c>
      <c r="AD1600">
        <v>46679252118</v>
      </c>
      <c r="AE1600">
        <v>30687011727</v>
      </c>
      <c r="AF1600">
        <v>1099</v>
      </c>
      <c r="AG1600">
        <v>1099</v>
      </c>
      <c r="AH1600">
        <v>1099</v>
      </c>
      <c r="AI1600">
        <v>31654828693</v>
      </c>
      <c r="AJ1600">
        <v>30687011727</v>
      </c>
      <c r="AK1600">
        <v>10892960532</v>
      </c>
      <c r="AL1600">
        <v>26823531256</v>
      </c>
      <c r="AM1600">
        <v>42961738100</v>
      </c>
      <c r="AN1600">
        <v>46679252118</v>
      </c>
      <c r="AO1600">
        <v>47926412267</v>
      </c>
      <c r="AP1600">
        <v>47926412267</v>
      </c>
      <c r="AQ1600">
        <v>47506196787</v>
      </c>
      <c r="AR1600">
        <v>21879547072</v>
      </c>
      <c r="AS1600">
        <v>3450722992</v>
      </c>
      <c r="AT1600">
        <v>46617996555</v>
      </c>
      <c r="AU1600">
        <v>45521297920</v>
      </c>
      <c r="AV1600">
        <v>15232553735</v>
      </c>
      <c r="AW1600">
        <v>45543521460</v>
      </c>
      <c r="AX1600">
        <v>46679252118</v>
      </c>
      <c r="AY1600">
        <v>15992240391</v>
      </c>
      <c r="AZ1600">
        <v>48321612658</v>
      </c>
      <c r="BA1600">
        <v>10776123388</v>
      </c>
      <c r="BB1600">
        <v>2728585000</v>
      </c>
      <c r="BC1600">
        <v>26179407000</v>
      </c>
      <c r="BD1600">
        <v>75601313879</v>
      </c>
      <c r="BE1600">
        <v>47129519122</v>
      </c>
      <c r="BF1600">
        <v>1</v>
      </c>
      <c r="BG1600">
        <v>1</v>
      </c>
      <c r="BH1600">
        <v>1</v>
      </c>
      <c r="BI1600">
        <v>46679252118</v>
      </c>
      <c r="BJ1600">
        <v>27201016450</v>
      </c>
      <c r="BK1600">
        <v>49074164632</v>
      </c>
      <c r="BL1600">
        <v>48418475246</v>
      </c>
      <c r="BM1600">
        <v>21217458796</v>
      </c>
      <c r="BN1600">
        <v>10414670172</v>
      </c>
      <c r="BO1600">
        <v>28471794757</v>
      </c>
      <c r="BP1600">
        <v>27201016450</v>
      </c>
      <c r="BQ1600">
        <v>783</v>
      </c>
      <c r="BR1600">
        <v>5907</v>
      </c>
      <c r="BS1600">
        <v>783</v>
      </c>
      <c r="BT1600">
        <v>1258</v>
      </c>
    </row>
    <row r="1601" spans="1:72">
      <c r="A1601" t="s">
        <v>1884</v>
      </c>
      <c r="B1601" t="s">
        <v>65</v>
      </c>
      <c r="C1601">
        <v>2022</v>
      </c>
      <c r="D1601" t="s">
        <v>218</v>
      </c>
      <c r="E1601">
        <v>4</v>
      </c>
      <c r="G1601" t="s">
        <v>314</v>
      </c>
      <c r="H1601" t="s">
        <v>1837</v>
      </c>
      <c r="I1601">
        <v>24660228227</v>
      </c>
      <c r="J1601">
        <v>1469763973</v>
      </c>
      <c r="K1601">
        <v>1466478244</v>
      </c>
      <c r="L1601">
        <v>2275742302</v>
      </c>
      <c r="M1601">
        <v>2275742302</v>
      </c>
      <c r="N1601">
        <v>15108510878</v>
      </c>
      <c r="O1601">
        <v>13415764477</v>
      </c>
      <c r="P1601">
        <v>6121550767</v>
      </c>
      <c r="Q1601">
        <v>6121550767</v>
      </c>
      <c r="R1601">
        <v>6662550453</v>
      </c>
      <c r="S1601">
        <v>6121550767</v>
      </c>
      <c r="T1601">
        <v>6076662817</v>
      </c>
      <c r="U1601">
        <v>6076662817</v>
      </c>
      <c r="V1601">
        <v>6076662817</v>
      </c>
      <c r="W1601">
        <v>6191777856</v>
      </c>
      <c r="X1601">
        <v>6076662817</v>
      </c>
      <c r="Y1601">
        <v>3684</v>
      </c>
      <c r="Z1601">
        <v>213</v>
      </c>
      <c r="AA1601">
        <v>213</v>
      </c>
      <c r="AB1601">
        <v>6076662817</v>
      </c>
      <c r="AC1601">
        <v>2111272445</v>
      </c>
      <c r="AM1601">
        <v>8833623319</v>
      </c>
      <c r="AN1601">
        <v>6076662817</v>
      </c>
      <c r="AO1601">
        <v>6344064834</v>
      </c>
      <c r="AP1601">
        <v>6344064834</v>
      </c>
      <c r="AQ1601">
        <v>5953156579</v>
      </c>
      <c r="AR1601">
        <v>5953156579</v>
      </c>
      <c r="AS1601">
        <v>582856859</v>
      </c>
      <c r="AT1601">
        <v>6074538072</v>
      </c>
      <c r="AU1601">
        <v>5910838346</v>
      </c>
      <c r="AV1601">
        <v>5910838346</v>
      </c>
      <c r="AW1601">
        <v>5856489886</v>
      </c>
      <c r="AX1601">
        <v>6076662817</v>
      </c>
      <c r="AY1601">
        <v>6076662817</v>
      </c>
      <c r="AZ1601">
        <v>6566248694</v>
      </c>
      <c r="BB1601">
        <v>250138000</v>
      </c>
      <c r="BD1601">
        <v>24660228227</v>
      </c>
      <c r="BE1601">
        <v>24660228227</v>
      </c>
      <c r="BF1601">
        <v>1</v>
      </c>
      <c r="BG1601">
        <v>1</v>
      </c>
      <c r="BI1601">
        <v>6076662817</v>
      </c>
      <c r="BK1601">
        <v>6236665806</v>
      </c>
      <c r="BL1601">
        <v>6121550767</v>
      </c>
      <c r="BM1601">
        <v>6121550767</v>
      </c>
      <c r="BN1601">
        <v>4295095385</v>
      </c>
      <c r="BQ1601">
        <v>213</v>
      </c>
      <c r="BR1601">
        <v>3450</v>
      </c>
      <c r="BS1601">
        <v>213</v>
      </c>
      <c r="BT1601">
        <v>119</v>
      </c>
    </row>
    <row r="1602" spans="1:72">
      <c r="A1602" t="s">
        <v>1885</v>
      </c>
      <c r="B1602" t="s">
        <v>66</v>
      </c>
      <c r="C1602">
        <v>2022</v>
      </c>
      <c r="D1602" t="s">
        <v>223</v>
      </c>
      <c r="E1602">
        <v>2</v>
      </c>
      <c r="G1602" t="s">
        <v>316</v>
      </c>
      <c r="H1602" t="s">
        <v>1837</v>
      </c>
      <c r="I1602">
        <v>51974665811</v>
      </c>
      <c r="J1602">
        <v>22160357824</v>
      </c>
      <c r="K1602">
        <v>10338414297</v>
      </c>
      <c r="L1602">
        <v>12344836163</v>
      </c>
      <c r="M1602">
        <v>12344836163</v>
      </c>
      <c r="N1602">
        <v>56318012283</v>
      </c>
      <c r="O1602">
        <v>35406516743</v>
      </c>
      <c r="P1602">
        <v>35456688615</v>
      </c>
      <c r="Q1602">
        <v>5846706205</v>
      </c>
      <c r="R1602">
        <v>39392036589</v>
      </c>
      <c r="S1602">
        <v>35456688615</v>
      </c>
      <c r="T1602">
        <v>34236708046</v>
      </c>
      <c r="U1602">
        <v>6351598712</v>
      </c>
      <c r="V1602">
        <v>34236708046</v>
      </c>
      <c r="W1602">
        <v>34586982708</v>
      </c>
      <c r="X1602">
        <v>6351598712</v>
      </c>
      <c r="Y1602">
        <v>1136</v>
      </c>
      <c r="Z1602">
        <v>388</v>
      </c>
      <c r="AA1602">
        <v>388</v>
      </c>
      <c r="AB1602">
        <v>34236708046</v>
      </c>
      <c r="AC1602">
        <v>636560940</v>
      </c>
      <c r="AD1602">
        <v>34236708046</v>
      </c>
      <c r="AE1602">
        <v>27885109334</v>
      </c>
      <c r="AF1602">
        <v>1026</v>
      </c>
      <c r="AG1602">
        <v>1026</v>
      </c>
      <c r="AH1602">
        <v>1026</v>
      </c>
      <c r="AI1602">
        <v>29609982410</v>
      </c>
      <c r="AJ1602">
        <v>27885109334</v>
      </c>
      <c r="AK1602">
        <v>10489360369</v>
      </c>
      <c r="AL1602">
        <v>19916862751</v>
      </c>
      <c r="AM1602">
        <v>21429169782</v>
      </c>
      <c r="AN1602">
        <v>34236708046</v>
      </c>
      <c r="AO1602">
        <v>35766367161</v>
      </c>
      <c r="AP1602">
        <v>35766367161</v>
      </c>
      <c r="AQ1602">
        <v>33463581624</v>
      </c>
      <c r="AR1602">
        <v>9653050336</v>
      </c>
      <c r="AS1602">
        <v>1688821059</v>
      </c>
      <c r="AT1602">
        <v>34186733663</v>
      </c>
      <c r="AU1602">
        <v>33548943439</v>
      </c>
      <c r="AV1602">
        <v>5841947490</v>
      </c>
      <c r="AW1602">
        <v>33731620911</v>
      </c>
      <c r="AX1602">
        <v>34236708046</v>
      </c>
      <c r="AY1602">
        <v>6351598712</v>
      </c>
      <c r="AZ1602">
        <v>34701057949</v>
      </c>
      <c r="BA1602">
        <v>10861758121</v>
      </c>
      <c r="BB1602">
        <v>1232206000</v>
      </c>
      <c r="BC1602">
        <v>24411463000</v>
      </c>
      <c r="BD1602">
        <v>51974665811</v>
      </c>
      <c r="BE1602">
        <v>28914116060</v>
      </c>
      <c r="BF1602">
        <v>1</v>
      </c>
      <c r="BG1602">
        <v>1</v>
      </c>
      <c r="BH1602">
        <v>1</v>
      </c>
      <c r="BI1602">
        <v>34236708046</v>
      </c>
      <c r="BJ1602">
        <v>25177403258</v>
      </c>
      <c r="BK1602">
        <v>35806963277</v>
      </c>
      <c r="BL1602">
        <v>35456688615</v>
      </c>
      <c r="BM1602">
        <v>10279285357</v>
      </c>
      <c r="BN1602">
        <v>3549426808</v>
      </c>
      <c r="BO1602">
        <v>23060549751</v>
      </c>
      <c r="BP1602">
        <v>25177403258</v>
      </c>
      <c r="BQ1602">
        <v>388</v>
      </c>
      <c r="BR1602">
        <v>922</v>
      </c>
      <c r="BS1602">
        <v>388</v>
      </c>
      <c r="BT1602">
        <v>1101</v>
      </c>
    </row>
    <row r="1603" spans="1:72">
      <c r="A1603" t="s">
        <v>1886</v>
      </c>
      <c r="B1603" t="s">
        <v>67</v>
      </c>
      <c r="C1603">
        <v>2022</v>
      </c>
      <c r="D1603" t="s">
        <v>207</v>
      </c>
      <c r="E1603">
        <v>8</v>
      </c>
      <c r="G1603" t="s">
        <v>318</v>
      </c>
      <c r="H1603" t="s">
        <v>1837</v>
      </c>
      <c r="I1603">
        <v>554196887632</v>
      </c>
      <c r="J1603">
        <v>85727223703</v>
      </c>
      <c r="K1603">
        <v>42858598960</v>
      </c>
      <c r="L1603">
        <v>112079783329</v>
      </c>
      <c r="M1603">
        <v>112079783329</v>
      </c>
      <c r="N1603">
        <v>531424478612</v>
      </c>
      <c r="O1603">
        <v>354529139115</v>
      </c>
      <c r="P1603">
        <v>170446081488</v>
      </c>
      <c r="Q1603">
        <v>115195559696</v>
      </c>
      <c r="R1603">
        <v>184247130031</v>
      </c>
      <c r="S1603">
        <v>170446081488</v>
      </c>
      <c r="T1603">
        <v>171092073725</v>
      </c>
      <c r="U1603">
        <v>114560621969</v>
      </c>
      <c r="V1603">
        <v>171092073725</v>
      </c>
      <c r="W1603">
        <v>182661180603</v>
      </c>
      <c r="X1603">
        <v>114560621969</v>
      </c>
      <c r="Y1603">
        <v>22331</v>
      </c>
      <c r="Z1603">
        <v>3489</v>
      </c>
      <c r="AA1603">
        <v>3489</v>
      </c>
      <c r="AB1603">
        <v>171092073725</v>
      </c>
      <c r="AC1603">
        <v>13188751350</v>
      </c>
      <c r="AD1603">
        <v>171092073725</v>
      </c>
      <c r="AE1603">
        <v>56531451756</v>
      </c>
      <c r="AF1603">
        <v>1993</v>
      </c>
      <c r="AG1603">
        <v>1993</v>
      </c>
      <c r="AH1603">
        <v>1993</v>
      </c>
      <c r="AI1603">
        <v>55250521792</v>
      </c>
      <c r="AJ1603">
        <v>56531451756</v>
      </c>
      <c r="AK1603">
        <v>20068180558</v>
      </c>
      <c r="AL1603">
        <v>59431542621</v>
      </c>
      <c r="AM1603">
        <v>219602343061</v>
      </c>
      <c r="AN1603">
        <v>171092073725</v>
      </c>
      <c r="AO1603">
        <v>181713766438</v>
      </c>
      <c r="AP1603">
        <v>181713766438</v>
      </c>
      <c r="AQ1603">
        <v>166320416115</v>
      </c>
      <c r="AR1603">
        <v>125839371083</v>
      </c>
      <c r="AS1603">
        <v>85602180141</v>
      </c>
      <c r="AT1603">
        <v>170930458605</v>
      </c>
      <c r="AU1603">
        <v>167106089933</v>
      </c>
      <c r="AV1603">
        <v>111307722957</v>
      </c>
      <c r="AW1603">
        <v>167216643619</v>
      </c>
      <c r="AX1603">
        <v>171092073725</v>
      </c>
      <c r="AY1603">
        <v>114560621969</v>
      </c>
      <c r="AZ1603">
        <v>180095922418</v>
      </c>
      <c r="BA1603">
        <v>17041333042</v>
      </c>
      <c r="BB1603">
        <v>47691536000</v>
      </c>
      <c r="BC1603">
        <v>40300000000</v>
      </c>
      <c r="BD1603">
        <v>554196887632</v>
      </c>
      <c r="BE1603">
        <v>481305345011</v>
      </c>
      <c r="BF1603">
        <v>1</v>
      </c>
      <c r="BG1603">
        <v>1</v>
      </c>
      <c r="BH1603">
        <v>1</v>
      </c>
      <c r="BI1603">
        <v>171092073725</v>
      </c>
      <c r="BJ1603">
        <v>41391461326</v>
      </c>
      <c r="BK1603">
        <v>182015188366</v>
      </c>
      <c r="BL1603">
        <v>170446081488</v>
      </c>
      <c r="BM1603">
        <v>129054620162</v>
      </c>
      <c r="BN1603">
        <v>50202401218</v>
      </c>
      <c r="BO1603">
        <v>72891542621</v>
      </c>
      <c r="BP1603">
        <v>41391461326</v>
      </c>
      <c r="BQ1603">
        <v>3489</v>
      </c>
      <c r="BR1603">
        <v>12808</v>
      </c>
      <c r="BS1603">
        <v>3489</v>
      </c>
      <c r="BT1603">
        <v>3650</v>
      </c>
    </row>
    <row r="1604" spans="1:72">
      <c r="A1604" t="s">
        <v>1887</v>
      </c>
      <c r="B1604" t="s">
        <v>68</v>
      </c>
      <c r="C1604">
        <v>2022</v>
      </c>
      <c r="D1604" t="s">
        <v>212</v>
      </c>
      <c r="E1604">
        <v>2</v>
      </c>
      <c r="G1604" t="s">
        <v>320</v>
      </c>
      <c r="H1604" t="s">
        <v>1837</v>
      </c>
      <c r="I1604">
        <v>38407509140</v>
      </c>
      <c r="J1604">
        <v>1102226017</v>
      </c>
      <c r="K1604">
        <v>840065880</v>
      </c>
      <c r="L1604">
        <v>1189981424</v>
      </c>
      <c r="M1604">
        <v>1189981424</v>
      </c>
      <c r="N1604">
        <v>18297025430</v>
      </c>
      <c r="O1604">
        <v>17239754372</v>
      </c>
      <c r="P1604">
        <v>5020677420</v>
      </c>
      <c r="Q1604">
        <v>5020677420</v>
      </c>
      <c r="R1604">
        <v>5523113232</v>
      </c>
      <c r="S1604">
        <v>5020677420</v>
      </c>
      <c r="T1604">
        <v>4932961172</v>
      </c>
      <c r="U1604">
        <v>4932961172</v>
      </c>
      <c r="V1604">
        <v>4932961172</v>
      </c>
      <c r="W1604">
        <v>4983172595</v>
      </c>
      <c r="X1604">
        <v>4932961172</v>
      </c>
      <c r="Y1604">
        <v>1520</v>
      </c>
      <c r="Z1604">
        <v>107</v>
      </c>
      <c r="AA1604">
        <v>107</v>
      </c>
      <c r="AB1604">
        <v>4932961172</v>
      </c>
      <c r="AC1604">
        <v>981681050</v>
      </c>
      <c r="AM1604">
        <v>8652945480</v>
      </c>
      <c r="AN1604">
        <v>4932961172</v>
      </c>
      <c r="AO1604">
        <v>5075960921</v>
      </c>
      <c r="AP1604">
        <v>5075960921</v>
      </c>
      <c r="AQ1604">
        <v>5279169421</v>
      </c>
      <c r="AR1604">
        <v>5279169421</v>
      </c>
      <c r="AS1604">
        <v>259924337</v>
      </c>
      <c r="AT1604">
        <v>4930071224</v>
      </c>
      <c r="AU1604">
        <v>4811024340</v>
      </c>
      <c r="AV1604">
        <v>4811024340</v>
      </c>
      <c r="AW1604">
        <v>4905340901</v>
      </c>
      <c r="AX1604">
        <v>4932961172</v>
      </c>
      <c r="AY1604">
        <v>4932961172</v>
      </c>
      <c r="AZ1604">
        <v>5403481685</v>
      </c>
      <c r="BB1604">
        <v>176904000</v>
      </c>
      <c r="BD1604">
        <v>38407509140</v>
      </c>
      <c r="BE1604">
        <v>38407509140</v>
      </c>
      <c r="BF1604">
        <v>1</v>
      </c>
      <c r="BG1604">
        <v>1</v>
      </c>
      <c r="BI1604">
        <v>4932961172</v>
      </c>
      <c r="BK1604">
        <v>5070888843</v>
      </c>
      <c r="BL1604">
        <v>5020677420</v>
      </c>
      <c r="BM1604">
        <v>5020677420</v>
      </c>
      <c r="BN1604">
        <v>3733568779</v>
      </c>
      <c r="BQ1604">
        <v>107</v>
      </c>
      <c r="BR1604">
        <v>1332</v>
      </c>
      <c r="BS1604">
        <v>107</v>
      </c>
      <c r="BT1604">
        <v>80</v>
      </c>
    </row>
    <row r="1605" spans="1:72">
      <c r="A1605" t="s">
        <v>1888</v>
      </c>
      <c r="B1605" t="s">
        <v>69</v>
      </c>
      <c r="C1605">
        <v>2022</v>
      </c>
      <c r="D1605" t="s">
        <v>215</v>
      </c>
      <c r="E1605">
        <v>4</v>
      </c>
      <c r="G1605" t="s">
        <v>322</v>
      </c>
      <c r="H1605" t="s">
        <v>1837</v>
      </c>
      <c r="I1605">
        <v>38360636062</v>
      </c>
      <c r="J1605">
        <v>2063940200</v>
      </c>
      <c r="K1605">
        <v>1984837140</v>
      </c>
      <c r="L1605">
        <v>2763656498</v>
      </c>
      <c r="M1605">
        <v>2763656498</v>
      </c>
      <c r="N1605">
        <v>29349319700</v>
      </c>
      <c r="O1605">
        <v>20424187925</v>
      </c>
      <c r="P1605">
        <v>9211443786</v>
      </c>
      <c r="Q1605">
        <v>9211443786</v>
      </c>
      <c r="R1605">
        <v>8941087483</v>
      </c>
      <c r="S1605">
        <v>9211443786</v>
      </c>
      <c r="T1605">
        <v>8755474812</v>
      </c>
      <c r="U1605">
        <v>8755474812</v>
      </c>
      <c r="V1605">
        <v>8755474812</v>
      </c>
      <c r="W1605">
        <v>9125743529</v>
      </c>
      <c r="X1605">
        <v>8755474812</v>
      </c>
      <c r="Y1605">
        <v>3940</v>
      </c>
      <c r="Z1605">
        <v>267</v>
      </c>
      <c r="AA1605">
        <v>267</v>
      </c>
      <c r="AB1605">
        <v>8755474812</v>
      </c>
      <c r="AC1605">
        <v>2348764950</v>
      </c>
      <c r="AM1605">
        <v>12215492107</v>
      </c>
      <c r="AN1605">
        <v>8755474812</v>
      </c>
      <c r="AO1605">
        <v>8644072060</v>
      </c>
      <c r="AP1605">
        <v>8644072060</v>
      </c>
      <c r="AQ1605">
        <v>9006116330</v>
      </c>
      <c r="AR1605">
        <v>9006116330</v>
      </c>
      <c r="AS1605">
        <v>977461217</v>
      </c>
      <c r="AT1605">
        <v>8755339834</v>
      </c>
      <c r="AU1605">
        <v>8358453008</v>
      </c>
      <c r="AV1605">
        <v>8358453008</v>
      </c>
      <c r="AW1605">
        <v>8146329208</v>
      </c>
      <c r="AX1605">
        <v>8755474812</v>
      </c>
      <c r="AY1605">
        <v>8755474812</v>
      </c>
      <c r="AZ1605">
        <v>9629599862.7154503</v>
      </c>
      <c r="BB1605">
        <v>743757000</v>
      </c>
      <c r="BD1605">
        <v>38360636062</v>
      </c>
      <c r="BE1605">
        <v>38360636062</v>
      </c>
      <c r="BF1605">
        <v>1</v>
      </c>
      <c r="BG1605">
        <v>1</v>
      </c>
      <c r="BI1605">
        <v>8755474812</v>
      </c>
      <c r="BK1605">
        <v>9581712503</v>
      </c>
      <c r="BL1605">
        <v>9211443786</v>
      </c>
      <c r="BM1605">
        <v>9211443786</v>
      </c>
      <c r="BN1605">
        <v>4975882613</v>
      </c>
      <c r="BQ1605">
        <v>267</v>
      </c>
      <c r="BR1605">
        <v>2603</v>
      </c>
      <c r="BS1605">
        <v>267</v>
      </c>
      <c r="BT1605">
        <v>166</v>
      </c>
    </row>
    <row r="1606" spans="1:72">
      <c r="A1606" t="s">
        <v>1889</v>
      </c>
      <c r="B1606" t="s">
        <v>70</v>
      </c>
      <c r="C1606">
        <v>2022</v>
      </c>
      <c r="D1606" t="s">
        <v>207</v>
      </c>
      <c r="E1606">
        <v>8</v>
      </c>
      <c r="G1606" t="s">
        <v>324</v>
      </c>
      <c r="H1606" t="s">
        <v>1837</v>
      </c>
      <c r="I1606">
        <v>530910395051</v>
      </c>
      <c r="J1606">
        <v>96809187224</v>
      </c>
      <c r="K1606">
        <v>46324767956</v>
      </c>
      <c r="L1606">
        <v>76222043871</v>
      </c>
      <c r="M1606">
        <v>76222043871</v>
      </c>
      <c r="N1606">
        <v>424934018975</v>
      </c>
      <c r="O1606">
        <v>241984698852</v>
      </c>
      <c r="P1606">
        <v>163680894883</v>
      </c>
      <c r="Q1606">
        <v>105667179042</v>
      </c>
      <c r="R1606">
        <v>182060609374</v>
      </c>
      <c r="S1606">
        <v>163680894883</v>
      </c>
      <c r="T1606">
        <v>160003519076</v>
      </c>
      <c r="U1606">
        <v>103340951095</v>
      </c>
      <c r="V1606">
        <v>160003519076</v>
      </c>
      <c r="W1606">
        <v>168761276671</v>
      </c>
      <c r="X1606">
        <v>103340951095</v>
      </c>
      <c r="Y1606">
        <v>23044</v>
      </c>
      <c r="Z1606">
        <v>3306</v>
      </c>
      <c r="AA1606">
        <v>3306</v>
      </c>
      <c r="AB1606">
        <v>160003519076</v>
      </c>
      <c r="AC1606">
        <v>13530078958</v>
      </c>
      <c r="AD1606">
        <v>160003519076</v>
      </c>
      <c r="AE1606">
        <v>56662567981</v>
      </c>
      <c r="AF1606">
        <v>1831</v>
      </c>
      <c r="AG1606">
        <v>1831</v>
      </c>
      <c r="AH1606">
        <v>1831</v>
      </c>
      <c r="AI1606">
        <v>58013715841</v>
      </c>
      <c r="AJ1606">
        <v>56662567981</v>
      </c>
      <c r="AK1606">
        <v>20577979002</v>
      </c>
      <c r="AL1606">
        <v>35845824468</v>
      </c>
      <c r="AM1606">
        <v>164817825896</v>
      </c>
      <c r="AN1606">
        <v>160003519076</v>
      </c>
      <c r="AO1606">
        <v>171282849471</v>
      </c>
      <c r="AP1606">
        <v>171282849471</v>
      </c>
      <c r="AQ1606">
        <v>160169583213</v>
      </c>
      <c r="AR1606">
        <v>114206539555</v>
      </c>
      <c r="AS1606">
        <v>51647390331</v>
      </c>
      <c r="AT1606">
        <v>159093572108</v>
      </c>
      <c r="AU1606">
        <v>152969328971</v>
      </c>
      <c r="AV1606">
        <v>97014097682</v>
      </c>
      <c r="AW1606">
        <v>152937812595</v>
      </c>
      <c r="AX1606">
        <v>160003519076</v>
      </c>
      <c r="AY1606">
        <v>103340951095</v>
      </c>
      <c r="AZ1606">
        <v>169252373184</v>
      </c>
      <c r="BA1606">
        <v>20717357224</v>
      </c>
      <c r="BB1606">
        <v>39409543000</v>
      </c>
      <c r="BC1606">
        <v>45588534000</v>
      </c>
      <c r="BD1606">
        <v>530910395051</v>
      </c>
      <c r="BE1606">
        <v>478175256827</v>
      </c>
      <c r="BF1606">
        <v>1</v>
      </c>
      <c r="BG1606">
        <v>1</v>
      </c>
      <c r="BH1606">
        <v>1</v>
      </c>
      <c r="BI1606">
        <v>160003519076</v>
      </c>
      <c r="BJ1606">
        <v>48618704772</v>
      </c>
      <c r="BK1606">
        <v>172438652478</v>
      </c>
      <c r="BL1606">
        <v>163680894883</v>
      </c>
      <c r="BM1606">
        <v>115062190111</v>
      </c>
      <c r="BN1606">
        <v>42265768683</v>
      </c>
      <c r="BO1606">
        <v>52735138224</v>
      </c>
      <c r="BP1606">
        <v>48618704772</v>
      </c>
      <c r="BQ1606">
        <v>3306</v>
      </c>
      <c r="BR1606">
        <v>14890</v>
      </c>
      <c r="BS1606">
        <v>3306</v>
      </c>
      <c r="BT1606">
        <v>3505</v>
      </c>
    </row>
    <row r="1607" spans="1:72">
      <c r="A1607" t="s">
        <v>1890</v>
      </c>
      <c r="B1607" t="s">
        <v>71</v>
      </c>
      <c r="C1607">
        <v>2022</v>
      </c>
      <c r="D1607" t="s">
        <v>212</v>
      </c>
      <c r="E1607">
        <v>4</v>
      </c>
      <c r="G1607" t="s">
        <v>326</v>
      </c>
      <c r="H1607" t="s">
        <v>1837</v>
      </c>
      <c r="I1607">
        <v>75265201136</v>
      </c>
      <c r="J1607">
        <v>1723934246</v>
      </c>
      <c r="K1607">
        <v>1584278779</v>
      </c>
      <c r="L1607">
        <v>2117655510</v>
      </c>
      <c r="M1607">
        <v>2117655510</v>
      </c>
      <c r="N1607">
        <v>30376684223</v>
      </c>
      <c r="O1607">
        <v>28001550446</v>
      </c>
      <c r="P1607">
        <v>9082197670</v>
      </c>
      <c r="Q1607">
        <v>9082197670</v>
      </c>
      <c r="R1607">
        <v>10154406246</v>
      </c>
      <c r="S1607">
        <v>9082197670</v>
      </c>
      <c r="T1607">
        <v>9134341460</v>
      </c>
      <c r="U1607">
        <v>9134341460</v>
      </c>
      <c r="V1607">
        <v>9134341460</v>
      </c>
      <c r="W1607">
        <v>9224860937</v>
      </c>
      <c r="X1607">
        <v>9134341460</v>
      </c>
      <c r="Y1607">
        <v>4317</v>
      </c>
      <c r="Z1607">
        <v>245</v>
      </c>
      <c r="AA1607">
        <v>245</v>
      </c>
      <c r="AB1607">
        <v>9134341460</v>
      </c>
      <c r="AC1607">
        <v>2667312450</v>
      </c>
      <c r="AM1607">
        <v>15442882011</v>
      </c>
      <c r="AN1607">
        <v>9134341460</v>
      </c>
      <c r="AO1607">
        <v>9159563508</v>
      </c>
      <c r="AP1607">
        <v>9159563508</v>
      </c>
      <c r="AQ1607">
        <v>9439017611</v>
      </c>
      <c r="AR1607">
        <v>9439017611</v>
      </c>
      <c r="AS1607">
        <v>385438989</v>
      </c>
      <c r="AT1607">
        <v>9132708901</v>
      </c>
      <c r="AU1607">
        <v>8839615872</v>
      </c>
      <c r="AV1607">
        <v>8839615872</v>
      </c>
      <c r="AW1607">
        <v>8916865675</v>
      </c>
      <c r="AX1607">
        <v>9134341460</v>
      </c>
      <c r="AY1607">
        <v>9134341460</v>
      </c>
      <c r="AZ1607">
        <v>9971981381</v>
      </c>
      <c r="BB1607">
        <v>503918000</v>
      </c>
      <c r="BD1607">
        <v>75265201136</v>
      </c>
      <c r="BE1607">
        <v>75265201136</v>
      </c>
      <c r="BF1607">
        <v>1</v>
      </c>
      <c r="BG1607">
        <v>1</v>
      </c>
      <c r="BI1607">
        <v>9134341460</v>
      </c>
      <c r="BK1607">
        <v>9172717147</v>
      </c>
      <c r="BL1607">
        <v>9082197670</v>
      </c>
      <c r="BM1607">
        <v>9082197670</v>
      </c>
      <c r="BN1607">
        <v>6905051786</v>
      </c>
      <c r="BQ1607">
        <v>245</v>
      </c>
      <c r="BR1607">
        <v>3939</v>
      </c>
      <c r="BS1607">
        <v>245</v>
      </c>
      <c r="BT1607">
        <v>175</v>
      </c>
    </row>
    <row r="1608" spans="1:72">
      <c r="A1608" t="s">
        <v>1891</v>
      </c>
      <c r="B1608" t="s">
        <v>72</v>
      </c>
      <c r="C1608">
        <v>2022</v>
      </c>
      <c r="D1608" t="s">
        <v>212</v>
      </c>
      <c r="E1608">
        <v>2</v>
      </c>
      <c r="G1608" t="s">
        <v>328</v>
      </c>
      <c r="H1608" t="s">
        <v>1837</v>
      </c>
      <c r="I1608">
        <v>14460471860</v>
      </c>
      <c r="J1608">
        <v>984456572</v>
      </c>
      <c r="K1608">
        <v>912800554</v>
      </c>
      <c r="L1608">
        <v>1115199541</v>
      </c>
      <c r="M1608">
        <v>1115199541</v>
      </c>
      <c r="N1608">
        <v>10363993617</v>
      </c>
      <c r="O1608">
        <v>9375245494</v>
      </c>
      <c r="P1608">
        <v>4650468024</v>
      </c>
      <c r="Q1608">
        <v>4650468024</v>
      </c>
      <c r="R1608">
        <v>5323800191</v>
      </c>
      <c r="S1608">
        <v>4650468024</v>
      </c>
      <c r="T1608">
        <v>4559455566</v>
      </c>
      <c r="U1608">
        <v>4559455566</v>
      </c>
      <c r="V1608">
        <v>4559455566</v>
      </c>
      <c r="W1608">
        <v>4613889566</v>
      </c>
      <c r="X1608">
        <v>4559455566</v>
      </c>
      <c r="Y1608">
        <v>1451</v>
      </c>
      <c r="Z1608">
        <v>131</v>
      </c>
      <c r="AA1608">
        <v>131</v>
      </c>
      <c r="AB1608">
        <v>4559455566</v>
      </c>
      <c r="AC1608">
        <v>868407820</v>
      </c>
      <c r="AM1608">
        <v>5891689938</v>
      </c>
      <c r="AN1608">
        <v>4559455566</v>
      </c>
      <c r="AO1608">
        <v>4692698719</v>
      </c>
      <c r="AP1608">
        <v>4692698719</v>
      </c>
      <c r="AQ1608">
        <v>4784422695</v>
      </c>
      <c r="AR1608">
        <v>4784422695</v>
      </c>
      <c r="AS1608">
        <v>142023776</v>
      </c>
      <c r="AT1608">
        <v>4557992861</v>
      </c>
      <c r="AU1608">
        <v>4375221030</v>
      </c>
      <c r="AV1608">
        <v>4375221030</v>
      </c>
      <c r="AW1608">
        <v>4351118242</v>
      </c>
      <c r="AX1608">
        <v>4559455566</v>
      </c>
      <c r="AY1608">
        <v>4559455566</v>
      </c>
      <c r="AZ1608">
        <v>5419772491</v>
      </c>
      <c r="BB1608">
        <v>166951000</v>
      </c>
      <c r="BD1608">
        <v>14460471860</v>
      </c>
      <c r="BE1608">
        <v>14460471860</v>
      </c>
      <c r="BF1608">
        <v>1</v>
      </c>
      <c r="BG1608">
        <v>1</v>
      </c>
      <c r="BI1608">
        <v>4559455566</v>
      </c>
      <c r="BK1608">
        <v>4704902024</v>
      </c>
      <c r="BL1608">
        <v>4650468024</v>
      </c>
      <c r="BM1608">
        <v>4650468024</v>
      </c>
      <c r="BN1608">
        <v>3082219290</v>
      </c>
      <c r="BQ1608">
        <v>131</v>
      </c>
      <c r="BR1608">
        <v>668</v>
      </c>
      <c r="BS1608">
        <v>131</v>
      </c>
      <c r="BT1608">
        <v>101</v>
      </c>
    </row>
    <row r="1609" spans="1:72">
      <c r="A1609" t="s">
        <v>1892</v>
      </c>
      <c r="B1609" t="s">
        <v>73</v>
      </c>
      <c r="C1609">
        <v>2022</v>
      </c>
      <c r="D1609" t="s">
        <v>228</v>
      </c>
      <c r="E1609">
        <v>7</v>
      </c>
      <c r="G1609" t="s">
        <v>330</v>
      </c>
      <c r="H1609" t="s">
        <v>1837</v>
      </c>
      <c r="I1609">
        <v>208077222035</v>
      </c>
      <c r="J1609">
        <v>33104638112</v>
      </c>
      <c r="K1609">
        <v>18421522134</v>
      </c>
      <c r="L1609">
        <v>27928126486</v>
      </c>
      <c r="M1609">
        <v>27928126486</v>
      </c>
      <c r="N1609">
        <v>190719001643</v>
      </c>
      <c r="O1609">
        <v>129696907334</v>
      </c>
      <c r="P1609">
        <v>85353231191</v>
      </c>
      <c r="Q1609">
        <v>40125324677</v>
      </c>
      <c r="R1609">
        <v>90312908946</v>
      </c>
      <c r="S1609">
        <v>85353231191</v>
      </c>
      <c r="T1609">
        <v>83476980034</v>
      </c>
      <c r="U1609">
        <v>38855220395</v>
      </c>
      <c r="V1609">
        <v>83476980034</v>
      </c>
      <c r="W1609">
        <v>85950082074</v>
      </c>
      <c r="X1609">
        <v>38855220395</v>
      </c>
      <c r="Y1609">
        <v>15869</v>
      </c>
      <c r="Z1609">
        <v>1547</v>
      </c>
      <c r="AA1609">
        <v>1547</v>
      </c>
      <c r="AB1609">
        <v>83476980034</v>
      </c>
      <c r="AC1609">
        <v>9433019775</v>
      </c>
      <c r="AD1609">
        <v>83476980034</v>
      </c>
      <c r="AE1609">
        <v>44621759639</v>
      </c>
      <c r="AF1609">
        <v>1575</v>
      </c>
      <c r="AG1609">
        <v>1575</v>
      </c>
      <c r="AH1609">
        <v>1575</v>
      </c>
      <c r="AI1609">
        <v>45227906514</v>
      </c>
      <c r="AJ1609">
        <v>44621759639</v>
      </c>
      <c r="AK1609">
        <v>15898645831</v>
      </c>
      <c r="AL1609">
        <v>29226940658</v>
      </c>
      <c r="AM1609">
        <v>91701302034</v>
      </c>
      <c r="AN1609">
        <v>83476980034</v>
      </c>
      <c r="AO1609">
        <v>85562721341</v>
      </c>
      <c r="AP1609">
        <v>85562721341</v>
      </c>
      <c r="AQ1609">
        <v>83695491316</v>
      </c>
      <c r="AR1609">
        <v>46135393765</v>
      </c>
      <c r="AS1609">
        <v>13140534275</v>
      </c>
      <c r="AT1609">
        <v>83327588234</v>
      </c>
      <c r="AU1609">
        <v>81314866198</v>
      </c>
      <c r="AV1609">
        <v>37187639625</v>
      </c>
      <c r="AW1609">
        <v>81236646286</v>
      </c>
      <c r="AX1609">
        <v>83476980034</v>
      </c>
      <c r="AY1609">
        <v>38855220395</v>
      </c>
      <c r="AZ1609">
        <v>86766984516</v>
      </c>
      <c r="BA1609">
        <v>16643355323</v>
      </c>
      <c r="BB1609">
        <v>9090840000</v>
      </c>
      <c r="BC1609">
        <v>39562931000</v>
      </c>
      <c r="BD1609">
        <v>208077222035</v>
      </c>
      <c r="BE1609">
        <v>173879330849</v>
      </c>
      <c r="BF1609">
        <v>1</v>
      </c>
      <c r="BG1609">
        <v>1</v>
      </c>
      <c r="BH1609">
        <v>1</v>
      </c>
      <c r="BI1609">
        <v>83476980034</v>
      </c>
      <c r="BJ1609">
        <v>38071324763</v>
      </c>
      <c r="BK1609">
        <v>87826333231</v>
      </c>
      <c r="BL1609">
        <v>85353231191</v>
      </c>
      <c r="BM1609">
        <v>47281906428</v>
      </c>
      <c r="BN1609">
        <v>22639945432</v>
      </c>
      <c r="BO1609">
        <v>34197891186</v>
      </c>
      <c r="BP1609">
        <v>38071324763</v>
      </c>
      <c r="BQ1609">
        <v>1547</v>
      </c>
      <c r="BR1609">
        <v>11425</v>
      </c>
      <c r="BS1609">
        <v>1547</v>
      </c>
      <c r="BT1609">
        <v>2474</v>
      </c>
    </row>
    <row r="1610" spans="1:72">
      <c r="A1610" t="s">
        <v>1893</v>
      </c>
      <c r="B1610" t="s">
        <v>74</v>
      </c>
      <c r="C1610">
        <v>2022</v>
      </c>
      <c r="D1610" t="s">
        <v>212</v>
      </c>
      <c r="E1610">
        <v>2</v>
      </c>
      <c r="F1610" t="s">
        <v>2035</v>
      </c>
      <c r="G1610" t="s">
        <v>332</v>
      </c>
      <c r="H1610" t="s">
        <v>1837</v>
      </c>
      <c r="P1610">
        <v>3094153433</v>
      </c>
      <c r="Q1610">
        <v>3094153433</v>
      </c>
      <c r="S1610">
        <v>3094153433</v>
      </c>
      <c r="T1610">
        <v>3209591812</v>
      </c>
      <c r="U1610">
        <v>3209591812</v>
      </c>
      <c r="V1610">
        <v>3209591812</v>
      </c>
      <c r="W1610">
        <v>3247161812</v>
      </c>
      <c r="X1610">
        <v>3209591812</v>
      </c>
      <c r="Y1610">
        <v>1232</v>
      </c>
      <c r="Z1610">
        <v>94</v>
      </c>
      <c r="AA1610">
        <v>94</v>
      </c>
      <c r="AB1610">
        <v>3209591812</v>
      </c>
      <c r="AU1610">
        <v>3071456224</v>
      </c>
      <c r="AV1610">
        <v>3071456224</v>
      </c>
      <c r="AX1610">
        <v>3209591812</v>
      </c>
      <c r="AY1610">
        <v>3209591812</v>
      </c>
      <c r="BE1610">
        <v>16218504941</v>
      </c>
      <c r="BQ1610">
        <v>94</v>
      </c>
      <c r="BR1610">
        <v>1106</v>
      </c>
    </row>
    <row r="1611" spans="1:72">
      <c r="A1611" t="s">
        <v>1894</v>
      </c>
      <c r="B1611" t="s">
        <v>75</v>
      </c>
      <c r="C1611">
        <v>2022</v>
      </c>
      <c r="D1611" t="s">
        <v>231</v>
      </c>
      <c r="E1611">
        <v>3</v>
      </c>
      <c r="F1611" t="s">
        <v>2035</v>
      </c>
      <c r="G1611" t="s">
        <v>334</v>
      </c>
      <c r="H1611" t="s">
        <v>1837</v>
      </c>
      <c r="P1611">
        <v>5415643552</v>
      </c>
      <c r="Q1611">
        <v>5415643552</v>
      </c>
      <c r="S1611">
        <v>5415643552</v>
      </c>
      <c r="T1611">
        <v>4828202123</v>
      </c>
      <c r="U1611">
        <v>4828202123</v>
      </c>
      <c r="V1611">
        <v>4828202123</v>
      </c>
      <c r="W1611">
        <v>5008875765</v>
      </c>
      <c r="X1611">
        <v>4828202123</v>
      </c>
      <c r="Y1611">
        <v>2660</v>
      </c>
      <c r="Z1611">
        <v>203</v>
      </c>
      <c r="AA1611">
        <v>203</v>
      </c>
      <c r="AB1611">
        <v>4828202123</v>
      </c>
      <c r="AU1611">
        <v>4748929690</v>
      </c>
      <c r="AV1611">
        <v>4748929690</v>
      </c>
      <c r="AX1611">
        <v>4828202123</v>
      </c>
      <c r="AY1611">
        <v>4828202123</v>
      </c>
      <c r="BE1611">
        <v>29704864597</v>
      </c>
      <c r="BQ1611">
        <v>203</v>
      </c>
      <c r="BR1611">
        <v>2142</v>
      </c>
    </row>
    <row r="1612" spans="1:72">
      <c r="A1612" t="s">
        <v>1895</v>
      </c>
      <c r="B1612" t="s">
        <v>76</v>
      </c>
      <c r="C1612">
        <v>2022</v>
      </c>
      <c r="D1612" t="s">
        <v>231</v>
      </c>
      <c r="E1612">
        <v>4</v>
      </c>
      <c r="G1612" t="s">
        <v>336</v>
      </c>
      <c r="H1612" t="s">
        <v>1837</v>
      </c>
      <c r="I1612">
        <v>28605725792</v>
      </c>
      <c r="J1612">
        <v>1495807671</v>
      </c>
      <c r="K1612">
        <v>1451356321</v>
      </c>
      <c r="L1612">
        <v>1920871768</v>
      </c>
      <c r="M1612">
        <v>1920871768</v>
      </c>
      <c r="N1612">
        <v>25626977837</v>
      </c>
      <c r="O1612">
        <v>21590804032</v>
      </c>
      <c r="P1612">
        <v>7298171144</v>
      </c>
      <c r="Q1612">
        <v>7298171144</v>
      </c>
      <c r="R1612">
        <v>8074967732</v>
      </c>
      <c r="S1612">
        <v>7298171144</v>
      </c>
      <c r="T1612">
        <v>7047552752</v>
      </c>
      <c r="U1612">
        <v>7047552752</v>
      </c>
      <c r="V1612">
        <v>7047552752</v>
      </c>
      <c r="W1612">
        <v>7147080438</v>
      </c>
      <c r="X1612">
        <v>7047552752</v>
      </c>
      <c r="Y1612">
        <v>4448</v>
      </c>
      <c r="Z1612">
        <v>238</v>
      </c>
      <c r="AA1612">
        <v>238</v>
      </c>
      <c r="AB1612">
        <v>7047552752</v>
      </c>
      <c r="AC1612">
        <v>2648881850</v>
      </c>
      <c r="AM1612">
        <v>13668943825</v>
      </c>
      <c r="AN1612">
        <v>7047552752</v>
      </c>
      <c r="AO1612">
        <v>6947891516</v>
      </c>
      <c r="AP1612">
        <v>6947891516</v>
      </c>
      <c r="AQ1612">
        <v>7342936717</v>
      </c>
      <c r="AR1612">
        <v>7342936717</v>
      </c>
      <c r="AS1612">
        <v>323316962</v>
      </c>
      <c r="AT1612">
        <v>7039602240</v>
      </c>
      <c r="AU1612">
        <v>6681288635</v>
      </c>
      <c r="AV1612">
        <v>6681288635</v>
      </c>
      <c r="AW1612">
        <v>6702973404</v>
      </c>
      <c r="AX1612">
        <v>7047552752</v>
      </c>
      <c r="AY1612">
        <v>7047552752</v>
      </c>
      <c r="AZ1612">
        <v>7683721389</v>
      </c>
      <c r="BB1612">
        <v>263201000</v>
      </c>
      <c r="BD1612">
        <v>28605725792</v>
      </c>
      <c r="BE1612">
        <v>28605725792</v>
      </c>
      <c r="BF1612">
        <v>1</v>
      </c>
      <c r="BG1612">
        <v>1</v>
      </c>
      <c r="BI1612">
        <v>7047552752</v>
      </c>
      <c r="BK1612">
        <v>7397698830</v>
      </c>
      <c r="BL1612">
        <v>7298171144</v>
      </c>
      <c r="BM1612">
        <v>7298171144</v>
      </c>
      <c r="BN1612">
        <v>4841031484</v>
      </c>
      <c r="BQ1612">
        <v>238</v>
      </c>
      <c r="BR1612">
        <v>3932</v>
      </c>
      <c r="BS1612">
        <v>238</v>
      </c>
      <c r="BT1612">
        <v>139</v>
      </c>
    </row>
    <row r="1613" spans="1:72">
      <c r="A1613" t="s">
        <v>1896</v>
      </c>
      <c r="B1613" t="s">
        <v>77</v>
      </c>
      <c r="C1613">
        <v>2022</v>
      </c>
      <c r="D1613" t="s">
        <v>228</v>
      </c>
      <c r="E1613">
        <v>5</v>
      </c>
      <c r="G1613" t="s">
        <v>338</v>
      </c>
      <c r="H1613" t="s">
        <v>1837</v>
      </c>
      <c r="I1613">
        <v>90092069200</v>
      </c>
      <c r="J1613">
        <v>15608041455</v>
      </c>
      <c r="K1613">
        <v>7089892706</v>
      </c>
      <c r="L1613">
        <v>9106315047</v>
      </c>
      <c r="M1613">
        <v>9106315047</v>
      </c>
      <c r="N1613">
        <v>77039011913</v>
      </c>
      <c r="O1613">
        <v>44869854191</v>
      </c>
      <c r="P1613">
        <v>44834001626</v>
      </c>
      <c r="Q1613">
        <v>15554278038</v>
      </c>
      <c r="R1613">
        <v>45005825005</v>
      </c>
      <c r="S1613">
        <v>44834001626</v>
      </c>
      <c r="T1613">
        <v>44812381187</v>
      </c>
      <c r="U1613">
        <v>15338213124</v>
      </c>
      <c r="V1613">
        <v>44812381187</v>
      </c>
      <c r="W1613">
        <v>45329969153</v>
      </c>
      <c r="X1613">
        <v>15338213124</v>
      </c>
      <c r="Y1613">
        <v>6148</v>
      </c>
      <c r="Z1613">
        <v>723</v>
      </c>
      <c r="AA1613">
        <v>723</v>
      </c>
      <c r="AB1613">
        <v>44812381187</v>
      </c>
      <c r="AC1613">
        <v>3620164135</v>
      </c>
      <c r="AD1613">
        <v>44812381187</v>
      </c>
      <c r="AE1613">
        <v>29474168063</v>
      </c>
      <c r="AF1613">
        <v>1305</v>
      </c>
      <c r="AG1613">
        <v>1305</v>
      </c>
      <c r="AH1613">
        <v>1305</v>
      </c>
      <c r="AI1613">
        <v>29279723588</v>
      </c>
      <c r="AJ1613">
        <v>29474168063</v>
      </c>
      <c r="AK1613">
        <v>11057640452</v>
      </c>
      <c r="AL1613">
        <v>20572063471</v>
      </c>
      <c r="AM1613">
        <v>28239695756</v>
      </c>
      <c r="AN1613">
        <v>44812381187</v>
      </c>
      <c r="AO1613">
        <v>44513508940</v>
      </c>
      <c r="AP1613">
        <v>44513508940</v>
      </c>
      <c r="AQ1613">
        <v>44130237182</v>
      </c>
      <c r="AR1613">
        <v>18612194686</v>
      </c>
      <c r="AS1613">
        <v>2854627300</v>
      </c>
      <c r="AT1613">
        <v>44744254692</v>
      </c>
      <c r="AU1613">
        <v>43474812910</v>
      </c>
      <c r="AV1613">
        <v>14570931834</v>
      </c>
      <c r="AW1613">
        <v>43806835580</v>
      </c>
      <c r="AX1613">
        <v>44812381187</v>
      </c>
      <c r="AY1613">
        <v>15338213124</v>
      </c>
      <c r="AZ1613">
        <v>45444903226</v>
      </c>
      <c r="BA1613">
        <v>10296943897</v>
      </c>
      <c r="BB1613">
        <v>1809505000</v>
      </c>
      <c r="BC1613">
        <v>24871887000</v>
      </c>
      <c r="BD1613">
        <v>90092069200</v>
      </c>
      <c r="BE1613">
        <v>65834005729</v>
      </c>
      <c r="BF1613">
        <v>1</v>
      </c>
      <c r="BG1613">
        <v>1</v>
      </c>
      <c r="BH1613">
        <v>1</v>
      </c>
      <c r="BI1613">
        <v>44812381187</v>
      </c>
      <c r="BJ1613">
        <v>25745376139</v>
      </c>
      <c r="BK1613">
        <v>45351589592</v>
      </c>
      <c r="BL1613">
        <v>44834001626</v>
      </c>
      <c r="BM1613">
        <v>19088625487</v>
      </c>
      <c r="BN1613">
        <v>9508331584</v>
      </c>
      <c r="BO1613">
        <v>24258063471</v>
      </c>
      <c r="BP1613">
        <v>25745376139</v>
      </c>
      <c r="BQ1613">
        <v>723</v>
      </c>
      <c r="BR1613">
        <v>5120</v>
      </c>
      <c r="BS1613">
        <v>723</v>
      </c>
      <c r="BT1613">
        <v>1631</v>
      </c>
    </row>
    <row r="1614" spans="1:72">
      <c r="A1614" t="s">
        <v>1897</v>
      </c>
      <c r="B1614" t="s">
        <v>78</v>
      </c>
      <c r="C1614">
        <v>2022</v>
      </c>
      <c r="D1614" t="s">
        <v>228</v>
      </c>
      <c r="E1614">
        <v>5</v>
      </c>
      <c r="G1614" t="s">
        <v>340</v>
      </c>
      <c r="H1614" t="s">
        <v>1837</v>
      </c>
      <c r="I1614">
        <v>68233082047</v>
      </c>
      <c r="J1614">
        <v>21189607914</v>
      </c>
      <c r="K1614">
        <v>7498088693</v>
      </c>
      <c r="L1614">
        <v>9238347244</v>
      </c>
      <c r="M1614">
        <v>9238347244</v>
      </c>
      <c r="N1614">
        <v>85791183791</v>
      </c>
      <c r="O1614">
        <v>58417484013</v>
      </c>
      <c r="P1614">
        <v>39652703236</v>
      </c>
      <c r="Q1614">
        <v>14160362662</v>
      </c>
      <c r="R1614">
        <v>42543379517</v>
      </c>
      <c r="S1614">
        <v>39652703236</v>
      </c>
      <c r="T1614">
        <v>38413268199</v>
      </c>
      <c r="U1614">
        <v>13286518466</v>
      </c>
      <c r="V1614">
        <v>38413268199</v>
      </c>
      <c r="W1614">
        <v>38806320425</v>
      </c>
      <c r="X1614">
        <v>13286518466</v>
      </c>
      <c r="Y1614">
        <v>6056</v>
      </c>
      <c r="Z1614">
        <v>728</v>
      </c>
      <c r="AA1614">
        <v>728</v>
      </c>
      <c r="AB1614">
        <v>38413268199</v>
      </c>
      <c r="AC1614">
        <v>3590405032</v>
      </c>
      <c r="AD1614">
        <v>38413268199</v>
      </c>
      <c r="AE1614">
        <v>25126749733</v>
      </c>
      <c r="AF1614">
        <v>1375</v>
      </c>
      <c r="AG1614">
        <v>1375</v>
      </c>
      <c r="AH1614">
        <v>1375</v>
      </c>
      <c r="AI1614">
        <v>25492340574</v>
      </c>
      <c r="AJ1614">
        <v>25126749733</v>
      </c>
      <c r="AK1614">
        <v>10507592277</v>
      </c>
      <c r="AL1614">
        <v>20134219780</v>
      </c>
      <c r="AM1614">
        <v>32780958174</v>
      </c>
      <c r="AN1614">
        <v>38413268199</v>
      </c>
      <c r="AO1614">
        <v>39577482461</v>
      </c>
      <c r="AP1614">
        <v>39577482461</v>
      </c>
      <c r="AQ1614">
        <v>39678103663</v>
      </c>
      <c r="AR1614">
        <v>18193945355</v>
      </c>
      <c r="AS1614">
        <v>2055747572</v>
      </c>
      <c r="AT1614">
        <v>38296057965</v>
      </c>
      <c r="AU1614">
        <v>37154424598</v>
      </c>
      <c r="AV1614">
        <v>12341100404</v>
      </c>
      <c r="AW1614">
        <v>37170810106</v>
      </c>
      <c r="AX1614">
        <v>38413268199</v>
      </c>
      <c r="AY1614">
        <v>13286518466</v>
      </c>
      <c r="AZ1614">
        <v>39545284795</v>
      </c>
      <c r="BA1614">
        <v>8032826975</v>
      </c>
      <c r="BB1614">
        <v>1670445000</v>
      </c>
      <c r="BC1614">
        <v>21081199000</v>
      </c>
      <c r="BD1614">
        <v>68233082047</v>
      </c>
      <c r="BE1614">
        <v>46461720155</v>
      </c>
      <c r="BF1614">
        <v>1</v>
      </c>
      <c r="BG1614">
        <v>1</v>
      </c>
      <c r="BH1614">
        <v>1</v>
      </c>
      <c r="BI1614">
        <v>38413268199</v>
      </c>
      <c r="BJ1614">
        <v>22005787088</v>
      </c>
      <c r="BK1614">
        <v>40045755462</v>
      </c>
      <c r="BL1614">
        <v>39652703236</v>
      </c>
      <c r="BM1614">
        <v>17646916148</v>
      </c>
      <c r="BN1614">
        <v>8448299456</v>
      </c>
      <c r="BO1614">
        <v>21771361892</v>
      </c>
      <c r="BP1614">
        <v>22005787088</v>
      </c>
      <c r="BQ1614">
        <v>728</v>
      </c>
      <c r="BR1614">
        <v>5311</v>
      </c>
      <c r="BS1614">
        <v>728</v>
      </c>
      <c r="BT1614">
        <v>1660</v>
      </c>
    </row>
    <row r="1615" spans="1:72">
      <c r="A1615" t="s">
        <v>1898</v>
      </c>
      <c r="B1615" t="s">
        <v>79</v>
      </c>
      <c r="C1615">
        <v>2022</v>
      </c>
      <c r="D1615" t="s">
        <v>228</v>
      </c>
      <c r="E1615">
        <v>7</v>
      </c>
      <c r="G1615" t="s">
        <v>342</v>
      </c>
      <c r="H1615" t="s">
        <v>1837</v>
      </c>
      <c r="I1615">
        <v>136882586086</v>
      </c>
      <c r="J1615">
        <v>34042211199</v>
      </c>
      <c r="K1615">
        <v>14682735132</v>
      </c>
      <c r="L1615">
        <v>21462418313</v>
      </c>
      <c r="M1615">
        <v>21462418313</v>
      </c>
      <c r="N1615">
        <v>157853800868</v>
      </c>
      <c r="O1615">
        <v>102811464094</v>
      </c>
      <c r="P1615">
        <v>73998513458</v>
      </c>
      <c r="Q1615">
        <v>31070992553</v>
      </c>
      <c r="R1615">
        <v>78317898033</v>
      </c>
      <c r="S1615">
        <v>73998513458</v>
      </c>
      <c r="T1615">
        <v>73074239154</v>
      </c>
      <c r="U1615">
        <v>30931798173</v>
      </c>
      <c r="V1615">
        <v>73074239154</v>
      </c>
      <c r="W1615">
        <v>75366223560</v>
      </c>
      <c r="X1615">
        <v>30931798173</v>
      </c>
      <c r="Y1615">
        <v>13082</v>
      </c>
      <c r="Z1615">
        <v>1457</v>
      </c>
      <c r="AA1615">
        <v>1457</v>
      </c>
      <c r="AB1615">
        <v>73074239154</v>
      </c>
      <c r="AC1615">
        <v>7680379356</v>
      </c>
      <c r="AD1615">
        <v>73074239154</v>
      </c>
      <c r="AE1615">
        <v>42142440981</v>
      </c>
      <c r="AF1615">
        <v>1707</v>
      </c>
      <c r="AG1615">
        <v>1707</v>
      </c>
      <c r="AH1615">
        <v>1707</v>
      </c>
      <c r="AI1615">
        <v>42927520905</v>
      </c>
      <c r="AJ1615">
        <v>42142440981</v>
      </c>
      <c r="AK1615">
        <v>15576094174</v>
      </c>
      <c r="AL1615">
        <v>29904158812</v>
      </c>
      <c r="AM1615">
        <v>56087709747</v>
      </c>
      <c r="AN1615">
        <v>73074239154</v>
      </c>
      <c r="AO1615">
        <v>74312321113</v>
      </c>
      <c r="AP1615">
        <v>74312321113</v>
      </c>
      <c r="AQ1615">
        <v>74586078343</v>
      </c>
      <c r="AR1615">
        <v>40392893867</v>
      </c>
      <c r="AS1615">
        <v>8334215597</v>
      </c>
      <c r="AT1615">
        <v>72969218000</v>
      </c>
      <c r="AU1615">
        <v>71586455048</v>
      </c>
      <c r="AV1615">
        <v>29741658874</v>
      </c>
      <c r="AW1615">
        <v>72017627689</v>
      </c>
      <c r="AX1615">
        <v>73074239154</v>
      </c>
      <c r="AY1615">
        <v>30931798173</v>
      </c>
      <c r="AZ1615">
        <v>77001039862</v>
      </c>
      <c r="BA1615">
        <v>15249818322</v>
      </c>
      <c r="BB1615">
        <v>5816000000</v>
      </c>
      <c r="BC1615">
        <v>34231000000</v>
      </c>
      <c r="BD1615">
        <v>136882586086</v>
      </c>
      <c r="BE1615">
        <v>101638427274</v>
      </c>
      <c r="BF1615">
        <v>1</v>
      </c>
      <c r="BG1615">
        <v>1</v>
      </c>
      <c r="BH1615">
        <v>1</v>
      </c>
      <c r="BI1615">
        <v>73074239154</v>
      </c>
      <c r="BJ1615">
        <v>35391842352</v>
      </c>
      <c r="BK1615">
        <v>76290497864</v>
      </c>
      <c r="BL1615">
        <v>73998513458</v>
      </c>
      <c r="BM1615">
        <v>38606671106</v>
      </c>
      <c r="BN1615">
        <v>20175191061</v>
      </c>
      <c r="BO1615">
        <v>35244158812</v>
      </c>
      <c r="BP1615">
        <v>35391842352</v>
      </c>
      <c r="BQ1615">
        <v>1457</v>
      </c>
      <c r="BR1615">
        <v>10069</v>
      </c>
      <c r="BS1615">
        <v>1457</v>
      </c>
      <c r="BT1615">
        <v>2522</v>
      </c>
    </row>
    <row r="1616" spans="1:72">
      <c r="A1616" t="s">
        <v>1899</v>
      </c>
      <c r="B1616" t="s">
        <v>80</v>
      </c>
      <c r="C1616">
        <v>2022</v>
      </c>
      <c r="D1616" t="s">
        <v>228</v>
      </c>
      <c r="E1616">
        <v>7</v>
      </c>
      <c r="G1616" t="s">
        <v>344</v>
      </c>
      <c r="H1616" t="s">
        <v>1837</v>
      </c>
      <c r="I1616">
        <v>220942729977</v>
      </c>
      <c r="J1616">
        <v>29469545983</v>
      </c>
      <c r="K1616">
        <v>16625377397</v>
      </c>
      <c r="L1616">
        <v>27854890518</v>
      </c>
      <c r="M1616">
        <v>27854890518</v>
      </c>
      <c r="N1616">
        <v>189085020220</v>
      </c>
      <c r="O1616">
        <v>120284267047</v>
      </c>
      <c r="P1616">
        <v>89432942323</v>
      </c>
      <c r="Q1616">
        <v>45721404556</v>
      </c>
      <c r="R1616">
        <v>96327724771</v>
      </c>
      <c r="S1616">
        <v>89432942323</v>
      </c>
      <c r="T1616">
        <v>84455916881</v>
      </c>
      <c r="U1616">
        <v>43848528117</v>
      </c>
      <c r="V1616">
        <v>84455916881</v>
      </c>
      <c r="W1616">
        <v>87036045571</v>
      </c>
      <c r="X1616">
        <v>43848528117</v>
      </c>
      <c r="Y1616">
        <v>15077</v>
      </c>
      <c r="Z1616">
        <v>1825</v>
      </c>
      <c r="AA1616">
        <v>1825</v>
      </c>
      <c r="AB1616">
        <v>84455916881</v>
      </c>
      <c r="AC1616">
        <v>8987688390</v>
      </c>
      <c r="AD1616">
        <v>84455916881</v>
      </c>
      <c r="AE1616">
        <v>40607388764</v>
      </c>
      <c r="AF1616">
        <v>1371</v>
      </c>
      <c r="AG1616">
        <v>1371</v>
      </c>
      <c r="AH1616">
        <v>1371</v>
      </c>
      <c r="AI1616">
        <v>43711537767</v>
      </c>
      <c r="AJ1616">
        <v>40607388764</v>
      </c>
      <c r="AK1616">
        <v>15783978576</v>
      </c>
      <c r="AL1616">
        <v>29974222573</v>
      </c>
      <c r="AM1616">
        <v>82092386282</v>
      </c>
      <c r="AN1616">
        <v>84455916881</v>
      </c>
      <c r="AO1616">
        <v>92305638819</v>
      </c>
      <c r="AP1616">
        <v>92305638819</v>
      </c>
      <c r="AQ1616">
        <v>83416883719</v>
      </c>
      <c r="AR1616">
        <v>48801742460</v>
      </c>
      <c r="AS1616">
        <v>11787336031</v>
      </c>
      <c r="AT1616">
        <v>84012134310</v>
      </c>
      <c r="AU1616">
        <v>82277611273</v>
      </c>
      <c r="AV1616">
        <v>42295098676</v>
      </c>
      <c r="AW1616">
        <v>82718134773</v>
      </c>
      <c r="AX1616">
        <v>84455916881</v>
      </c>
      <c r="AY1616">
        <v>43848528117</v>
      </c>
      <c r="AZ1616">
        <v>86801305180</v>
      </c>
      <c r="BA1616">
        <v>15645864282</v>
      </c>
      <c r="BB1616">
        <v>8128372000</v>
      </c>
      <c r="BC1616">
        <v>34231242000</v>
      </c>
      <c r="BD1616">
        <v>220942729977</v>
      </c>
      <c r="BE1616">
        <v>177831453938</v>
      </c>
      <c r="BF1616">
        <v>1</v>
      </c>
      <c r="BG1616">
        <v>1</v>
      </c>
      <c r="BH1616">
        <v>1</v>
      </c>
      <c r="BI1616">
        <v>84455916881</v>
      </c>
      <c r="BJ1616">
        <v>37095428150</v>
      </c>
      <c r="BK1616">
        <v>92013071013</v>
      </c>
      <c r="BL1616">
        <v>89432942323</v>
      </c>
      <c r="BM1616">
        <v>52337514173</v>
      </c>
      <c r="BN1616">
        <v>24916313811</v>
      </c>
      <c r="BO1616">
        <v>43111276039</v>
      </c>
      <c r="BP1616">
        <v>37095428150</v>
      </c>
      <c r="BQ1616">
        <v>1825</v>
      </c>
      <c r="BR1616">
        <v>10603</v>
      </c>
      <c r="BS1616">
        <v>1825</v>
      </c>
      <c r="BT1616">
        <v>1813</v>
      </c>
    </row>
    <row r="1617" spans="1:72">
      <c r="A1617" t="s">
        <v>1900</v>
      </c>
      <c r="B1617" t="s">
        <v>81</v>
      </c>
      <c r="C1617">
        <v>2022</v>
      </c>
      <c r="D1617" t="s">
        <v>228</v>
      </c>
      <c r="E1617">
        <v>6</v>
      </c>
      <c r="G1617" t="s">
        <v>346</v>
      </c>
      <c r="H1617" t="s">
        <v>1837</v>
      </c>
      <c r="I1617">
        <v>102401542993</v>
      </c>
      <c r="J1617">
        <v>40931168630</v>
      </c>
      <c r="K1617">
        <v>14358520678</v>
      </c>
      <c r="L1617">
        <v>18878328373</v>
      </c>
      <c r="M1617">
        <v>18878328373</v>
      </c>
      <c r="N1617">
        <v>114941229217</v>
      </c>
      <c r="O1617">
        <v>73633270081</v>
      </c>
      <c r="P1617">
        <v>51560805162</v>
      </c>
      <c r="Q1617">
        <v>19923667695</v>
      </c>
      <c r="R1617">
        <v>58222944926</v>
      </c>
      <c r="S1617">
        <v>51560805162</v>
      </c>
      <c r="T1617">
        <v>51405712781</v>
      </c>
      <c r="U1617">
        <v>19656247340</v>
      </c>
      <c r="V1617">
        <v>51405712781</v>
      </c>
      <c r="W1617">
        <v>52393575650</v>
      </c>
      <c r="X1617">
        <v>19656247340</v>
      </c>
      <c r="Y1617">
        <v>10019</v>
      </c>
      <c r="Z1617">
        <v>920</v>
      </c>
      <c r="AA1617">
        <v>920</v>
      </c>
      <c r="AB1617">
        <v>51405712781</v>
      </c>
      <c r="AC1617">
        <v>5950807250</v>
      </c>
      <c r="AD1617">
        <v>51405712781</v>
      </c>
      <c r="AE1617">
        <v>31749465441</v>
      </c>
      <c r="AF1617">
        <v>1290</v>
      </c>
      <c r="AG1617">
        <v>1290</v>
      </c>
      <c r="AH1617">
        <v>1290</v>
      </c>
      <c r="AI1617">
        <v>31637137467</v>
      </c>
      <c r="AJ1617">
        <v>31749465441</v>
      </c>
      <c r="AK1617">
        <v>12126893519</v>
      </c>
      <c r="AL1617">
        <v>41167182615</v>
      </c>
      <c r="AM1617">
        <v>58023487701</v>
      </c>
      <c r="AN1617">
        <v>51405712781</v>
      </c>
      <c r="AO1617">
        <v>52008644382</v>
      </c>
      <c r="AP1617">
        <v>52008644382</v>
      </c>
      <c r="AQ1617">
        <v>51118798879</v>
      </c>
      <c r="AR1617">
        <v>24595764394</v>
      </c>
      <c r="AS1617">
        <v>3827229956</v>
      </c>
      <c r="AT1617">
        <v>51263499085</v>
      </c>
      <c r="AU1617">
        <v>50056317879</v>
      </c>
      <c r="AV1617">
        <v>18494102853</v>
      </c>
      <c r="AW1617">
        <v>49927015626</v>
      </c>
      <c r="AX1617">
        <v>51405712781</v>
      </c>
      <c r="AY1617">
        <v>19656247340</v>
      </c>
      <c r="AZ1617">
        <v>52756394712</v>
      </c>
      <c r="BA1617">
        <v>10715163585</v>
      </c>
      <c r="BB1617">
        <v>2600000000</v>
      </c>
      <c r="BC1617">
        <v>25697000000</v>
      </c>
      <c r="BD1617">
        <v>102401542993</v>
      </c>
      <c r="BE1617">
        <v>58878308236</v>
      </c>
      <c r="BF1617">
        <v>1</v>
      </c>
      <c r="BG1617">
        <v>1</v>
      </c>
      <c r="BH1617">
        <v>1</v>
      </c>
      <c r="BI1617">
        <v>51405712781</v>
      </c>
      <c r="BJ1617">
        <v>26648375973</v>
      </c>
      <c r="BK1617">
        <v>52548668031</v>
      </c>
      <c r="BL1617">
        <v>51560805162</v>
      </c>
      <c r="BM1617">
        <v>24912429189</v>
      </c>
      <c r="BN1617">
        <v>12290751825</v>
      </c>
      <c r="BO1617">
        <v>43523234757</v>
      </c>
      <c r="BP1617">
        <v>26648375973</v>
      </c>
      <c r="BQ1617">
        <v>920</v>
      </c>
      <c r="BR1617">
        <v>8546</v>
      </c>
      <c r="BS1617">
        <v>920</v>
      </c>
      <c r="BT1617">
        <v>1704</v>
      </c>
    </row>
    <row r="1618" spans="1:72">
      <c r="A1618" t="s">
        <v>1901</v>
      </c>
      <c r="B1618" t="s">
        <v>82</v>
      </c>
      <c r="C1618">
        <v>2022</v>
      </c>
      <c r="D1618" t="s">
        <v>228</v>
      </c>
      <c r="E1618">
        <v>5</v>
      </c>
      <c r="G1618" t="s">
        <v>348</v>
      </c>
      <c r="H1618" t="s">
        <v>1837</v>
      </c>
      <c r="I1618">
        <v>112992683587</v>
      </c>
      <c r="J1618">
        <v>26084712856</v>
      </c>
      <c r="K1618">
        <v>10883664690</v>
      </c>
      <c r="L1618">
        <v>18986813873</v>
      </c>
      <c r="M1618">
        <v>18986813873</v>
      </c>
      <c r="N1618">
        <v>109687855555</v>
      </c>
      <c r="O1618">
        <v>72181561442</v>
      </c>
      <c r="P1618">
        <v>51667159141</v>
      </c>
      <c r="Q1618">
        <v>18474312857</v>
      </c>
      <c r="R1618">
        <v>53481321412</v>
      </c>
      <c r="S1618">
        <v>51667159141</v>
      </c>
      <c r="T1618">
        <v>49913965444</v>
      </c>
      <c r="U1618">
        <v>18464679286</v>
      </c>
      <c r="V1618">
        <v>49913965444</v>
      </c>
      <c r="W1618">
        <v>50836398755</v>
      </c>
      <c r="X1618">
        <v>18464679286</v>
      </c>
      <c r="Y1618">
        <v>7396</v>
      </c>
      <c r="Z1618">
        <v>957</v>
      </c>
      <c r="AA1618">
        <v>957</v>
      </c>
      <c r="AB1618">
        <v>49913965444</v>
      </c>
      <c r="AC1618">
        <v>4325638300</v>
      </c>
      <c r="AD1618">
        <v>49913965444</v>
      </c>
      <c r="AE1618">
        <v>31449286158</v>
      </c>
      <c r="AF1618">
        <v>1212</v>
      </c>
      <c r="AG1618">
        <v>1212</v>
      </c>
      <c r="AH1618">
        <v>1212</v>
      </c>
      <c r="AI1618">
        <v>33192846284</v>
      </c>
      <c r="AJ1618">
        <v>31449286158</v>
      </c>
      <c r="AK1618">
        <v>11546839914</v>
      </c>
      <c r="AL1618">
        <v>26909282236</v>
      </c>
      <c r="AM1618">
        <v>41172189332</v>
      </c>
      <c r="AN1618">
        <v>49913965444</v>
      </c>
      <c r="AO1618">
        <v>51704821036</v>
      </c>
      <c r="AP1618">
        <v>51704821036</v>
      </c>
      <c r="AQ1618">
        <v>51191951137</v>
      </c>
      <c r="AR1618">
        <v>24164069664</v>
      </c>
      <c r="AS1618">
        <v>5757002937</v>
      </c>
      <c r="AT1618">
        <v>49833889328</v>
      </c>
      <c r="AU1618">
        <v>48558058678</v>
      </c>
      <c r="AV1618">
        <v>17531614194</v>
      </c>
      <c r="AW1618">
        <v>48668194755</v>
      </c>
      <c r="AX1618">
        <v>49913965444</v>
      </c>
      <c r="AY1618">
        <v>18464679286</v>
      </c>
      <c r="AZ1618">
        <v>51074174400</v>
      </c>
      <c r="BA1618">
        <v>11653632595</v>
      </c>
      <c r="BB1618">
        <v>4021202000</v>
      </c>
      <c r="BC1618">
        <v>27128060000</v>
      </c>
      <c r="BD1618">
        <v>112992683587</v>
      </c>
      <c r="BE1618">
        <v>77563401351</v>
      </c>
      <c r="BF1618">
        <v>1</v>
      </c>
      <c r="BG1618">
        <v>1</v>
      </c>
      <c r="BH1618">
        <v>1</v>
      </c>
      <c r="BI1618">
        <v>49913965444</v>
      </c>
      <c r="BJ1618">
        <v>27904765807</v>
      </c>
      <c r="BK1618">
        <v>52589592452</v>
      </c>
      <c r="BL1618">
        <v>51667159141</v>
      </c>
      <c r="BM1618">
        <v>23762393334</v>
      </c>
      <c r="BN1618">
        <v>10808240118</v>
      </c>
      <c r="BO1618">
        <v>35429282236</v>
      </c>
      <c r="BP1618">
        <v>27904765807</v>
      </c>
      <c r="BQ1618">
        <v>957</v>
      </c>
      <c r="BR1618">
        <v>5908</v>
      </c>
      <c r="BS1618">
        <v>957</v>
      </c>
      <c r="BT1618">
        <v>1527</v>
      </c>
    </row>
    <row r="1619" spans="1:72">
      <c r="A1619" t="s">
        <v>1902</v>
      </c>
      <c r="B1619" t="s">
        <v>83</v>
      </c>
      <c r="C1619">
        <v>2022</v>
      </c>
      <c r="D1619" t="s">
        <v>212</v>
      </c>
      <c r="E1619">
        <v>2</v>
      </c>
      <c r="G1619" t="s">
        <v>350</v>
      </c>
      <c r="H1619" t="s">
        <v>1837</v>
      </c>
      <c r="I1619">
        <v>15563739028</v>
      </c>
      <c r="J1619">
        <v>785881944</v>
      </c>
      <c r="K1619">
        <v>561923010</v>
      </c>
      <c r="L1619">
        <v>803010246</v>
      </c>
      <c r="M1619">
        <v>803010246</v>
      </c>
      <c r="N1619">
        <v>9022095708</v>
      </c>
      <c r="O1619">
        <v>7454595289</v>
      </c>
      <c r="P1619">
        <v>4235613899</v>
      </c>
      <c r="Q1619">
        <v>4235613899</v>
      </c>
      <c r="R1619">
        <v>4494565625</v>
      </c>
      <c r="S1619">
        <v>4235613899</v>
      </c>
      <c r="T1619">
        <v>4138405724</v>
      </c>
      <c r="U1619">
        <v>4138405724</v>
      </c>
      <c r="V1619">
        <v>4138405724</v>
      </c>
      <c r="W1619">
        <v>4173485004</v>
      </c>
      <c r="X1619">
        <v>4138405724</v>
      </c>
      <c r="Y1619">
        <v>976</v>
      </c>
      <c r="Z1619">
        <v>125</v>
      </c>
      <c r="AA1619">
        <v>125</v>
      </c>
      <c r="AB1619">
        <v>4138405724</v>
      </c>
      <c r="AC1619">
        <v>585361730</v>
      </c>
      <c r="AM1619">
        <v>4793278678</v>
      </c>
      <c r="AN1619">
        <v>4138405724</v>
      </c>
      <c r="AO1619">
        <v>4375612255</v>
      </c>
      <c r="AP1619">
        <v>4375612255</v>
      </c>
      <c r="AQ1619">
        <v>4474961251</v>
      </c>
      <c r="AR1619">
        <v>4474961251</v>
      </c>
      <c r="AS1619">
        <v>198235499</v>
      </c>
      <c r="AT1619">
        <v>4137174368</v>
      </c>
      <c r="AU1619">
        <v>3964652712</v>
      </c>
      <c r="AV1619">
        <v>3964652712</v>
      </c>
      <c r="AW1619">
        <v>4053141292</v>
      </c>
      <c r="AX1619">
        <v>4138405724</v>
      </c>
      <c r="AY1619">
        <v>4138405724</v>
      </c>
      <c r="AZ1619">
        <v>4299172770</v>
      </c>
      <c r="BB1619">
        <v>126606000</v>
      </c>
      <c r="BD1619">
        <v>15563739028</v>
      </c>
      <c r="BE1619">
        <v>15563739028</v>
      </c>
      <c r="BF1619">
        <v>1</v>
      </c>
      <c r="BG1619">
        <v>1</v>
      </c>
      <c r="BI1619">
        <v>4138405724</v>
      </c>
      <c r="BK1619">
        <v>4270693179</v>
      </c>
      <c r="BL1619">
        <v>4235613899</v>
      </c>
      <c r="BM1619">
        <v>4235613899</v>
      </c>
      <c r="BN1619">
        <v>3114549852</v>
      </c>
      <c r="BQ1619">
        <v>125</v>
      </c>
      <c r="BR1619">
        <v>451</v>
      </c>
      <c r="BS1619">
        <v>125</v>
      </c>
      <c r="BT1619">
        <v>111</v>
      </c>
    </row>
    <row r="1620" spans="1:72">
      <c r="A1620" t="s">
        <v>1903</v>
      </c>
      <c r="B1620" t="s">
        <v>84</v>
      </c>
      <c r="C1620">
        <v>2022</v>
      </c>
      <c r="D1620" t="s">
        <v>228</v>
      </c>
      <c r="E1620">
        <v>5</v>
      </c>
      <c r="G1620" t="s">
        <v>352</v>
      </c>
      <c r="H1620" t="s">
        <v>1837</v>
      </c>
      <c r="I1620">
        <v>73728416276</v>
      </c>
      <c r="J1620">
        <v>27898888409</v>
      </c>
      <c r="K1620">
        <v>7319722791</v>
      </c>
      <c r="L1620">
        <v>10249321907</v>
      </c>
      <c r="M1620">
        <v>10249321907</v>
      </c>
      <c r="N1620">
        <v>82821670927</v>
      </c>
      <c r="O1620">
        <v>57992436441</v>
      </c>
      <c r="P1620">
        <v>40234422685</v>
      </c>
      <c r="Q1620">
        <v>14252438370</v>
      </c>
      <c r="R1620">
        <v>41116309827</v>
      </c>
      <c r="S1620">
        <v>40234422685</v>
      </c>
      <c r="T1620">
        <v>39862077866</v>
      </c>
      <c r="U1620">
        <v>14219363380</v>
      </c>
      <c r="V1620">
        <v>39862077866</v>
      </c>
      <c r="W1620">
        <v>40239943015</v>
      </c>
      <c r="X1620">
        <v>14219363380</v>
      </c>
      <c r="Y1620">
        <v>6421</v>
      </c>
      <c r="Z1620">
        <v>605</v>
      </c>
      <c r="AA1620">
        <v>605</v>
      </c>
      <c r="AB1620">
        <v>39862077866</v>
      </c>
      <c r="AC1620">
        <v>3815671200</v>
      </c>
      <c r="AD1620">
        <v>39862077866</v>
      </c>
      <c r="AE1620">
        <v>25642714486</v>
      </c>
      <c r="AF1620">
        <v>1006</v>
      </c>
      <c r="AG1620">
        <v>1006</v>
      </c>
      <c r="AH1620">
        <v>1006</v>
      </c>
      <c r="AI1620">
        <v>25981984315</v>
      </c>
      <c r="AJ1620">
        <v>25642714486</v>
      </c>
      <c r="AK1620">
        <v>9767902987</v>
      </c>
      <c r="AL1620">
        <v>25668411433</v>
      </c>
      <c r="AM1620">
        <v>38066782162</v>
      </c>
      <c r="AN1620">
        <v>39862077866</v>
      </c>
      <c r="AO1620">
        <v>39764628694</v>
      </c>
      <c r="AP1620">
        <v>39764628694</v>
      </c>
      <c r="AQ1620">
        <v>41237176777</v>
      </c>
      <c r="AR1620">
        <v>19749332486</v>
      </c>
      <c r="AS1620">
        <v>2057020170</v>
      </c>
      <c r="AT1620">
        <v>39785546031</v>
      </c>
      <c r="AU1620">
        <v>38943358353</v>
      </c>
      <c r="AV1620">
        <v>13517685692</v>
      </c>
      <c r="AW1620">
        <v>39093584577</v>
      </c>
      <c r="AX1620">
        <v>39862077866</v>
      </c>
      <c r="AY1620">
        <v>14219363380</v>
      </c>
      <c r="AZ1620">
        <v>40684690057</v>
      </c>
      <c r="BA1620">
        <v>9132022363</v>
      </c>
      <c r="BB1620">
        <v>1556924000</v>
      </c>
      <c r="BC1620">
        <v>23000456000</v>
      </c>
      <c r="BD1620">
        <v>73728416276</v>
      </c>
      <c r="BE1620">
        <v>46784994843</v>
      </c>
      <c r="BF1620">
        <v>1</v>
      </c>
      <c r="BG1620">
        <v>1</v>
      </c>
      <c r="BH1620">
        <v>1</v>
      </c>
      <c r="BI1620">
        <v>39862077866</v>
      </c>
      <c r="BJ1620">
        <v>21112534984</v>
      </c>
      <c r="BK1620">
        <v>40612287834</v>
      </c>
      <c r="BL1620">
        <v>40234422685</v>
      </c>
      <c r="BM1620">
        <v>19121887701</v>
      </c>
      <c r="BN1620">
        <v>9661841418</v>
      </c>
      <c r="BO1620">
        <v>26943421433</v>
      </c>
      <c r="BP1620">
        <v>21112534984</v>
      </c>
      <c r="BQ1620">
        <v>605</v>
      </c>
      <c r="BR1620">
        <v>5664</v>
      </c>
      <c r="BS1620">
        <v>605</v>
      </c>
      <c r="BT1620">
        <v>1290</v>
      </c>
    </row>
    <row r="1621" spans="1:72">
      <c r="A1621" t="s">
        <v>1904</v>
      </c>
      <c r="B1621" t="s">
        <v>85</v>
      </c>
      <c r="C1621">
        <v>2022</v>
      </c>
      <c r="D1621" t="s">
        <v>228</v>
      </c>
      <c r="E1621">
        <v>6</v>
      </c>
      <c r="G1621" t="s">
        <v>354</v>
      </c>
      <c r="H1621" t="s">
        <v>1837</v>
      </c>
      <c r="I1621">
        <v>90438234524</v>
      </c>
      <c r="J1621">
        <v>19333818235</v>
      </c>
      <c r="K1621">
        <v>9427111158</v>
      </c>
      <c r="L1621">
        <v>14307334103</v>
      </c>
      <c r="M1621">
        <v>14307334103</v>
      </c>
      <c r="N1621">
        <v>105613756752</v>
      </c>
      <c r="O1621">
        <v>72041087406</v>
      </c>
      <c r="P1621">
        <v>48032453977</v>
      </c>
      <c r="Q1621">
        <v>19526922955</v>
      </c>
      <c r="R1621">
        <v>50478640080</v>
      </c>
      <c r="S1621">
        <v>48032453977</v>
      </c>
      <c r="T1621">
        <v>47180189017</v>
      </c>
      <c r="U1621">
        <v>18989598862</v>
      </c>
      <c r="V1621">
        <v>47180189017</v>
      </c>
      <c r="W1621">
        <v>48116615832</v>
      </c>
      <c r="X1621">
        <v>18989598862</v>
      </c>
      <c r="Y1621">
        <v>9033</v>
      </c>
      <c r="Z1621">
        <v>776</v>
      </c>
      <c r="AA1621">
        <v>776</v>
      </c>
      <c r="AB1621">
        <v>47180189017</v>
      </c>
      <c r="AC1621">
        <v>5310350440</v>
      </c>
      <c r="AD1621">
        <v>47180189017</v>
      </c>
      <c r="AE1621">
        <v>28190590155</v>
      </c>
      <c r="AF1621">
        <v>1068</v>
      </c>
      <c r="AG1621">
        <v>1068</v>
      </c>
      <c r="AH1621">
        <v>1068</v>
      </c>
      <c r="AI1621">
        <v>28505531022</v>
      </c>
      <c r="AJ1621">
        <v>28190590155</v>
      </c>
      <c r="AK1621">
        <v>10328864690</v>
      </c>
      <c r="AL1621">
        <v>18167371624</v>
      </c>
      <c r="AM1621">
        <v>38214854427</v>
      </c>
      <c r="AN1621">
        <v>47180189017</v>
      </c>
      <c r="AO1621">
        <v>48621065068</v>
      </c>
      <c r="AP1621">
        <v>48621065068</v>
      </c>
      <c r="AQ1621">
        <v>47570901182</v>
      </c>
      <c r="AR1621">
        <v>24463245186</v>
      </c>
      <c r="AS1621">
        <v>4365314921</v>
      </c>
      <c r="AT1621">
        <v>47106669582</v>
      </c>
      <c r="AU1621">
        <v>46050929393</v>
      </c>
      <c r="AV1621">
        <v>18163711126</v>
      </c>
      <c r="AW1621">
        <v>46327804522</v>
      </c>
      <c r="AX1621">
        <v>47180189017</v>
      </c>
      <c r="AY1621">
        <v>18989598862</v>
      </c>
      <c r="AZ1621">
        <v>48446266097</v>
      </c>
      <c r="BA1621">
        <v>11069856824</v>
      </c>
      <c r="BB1621">
        <v>3536735000</v>
      </c>
      <c r="BC1621">
        <v>21929848000</v>
      </c>
      <c r="BD1621">
        <v>90438234524</v>
      </c>
      <c r="BE1621">
        <v>68791619671</v>
      </c>
      <c r="BF1621">
        <v>1</v>
      </c>
      <c r="BG1621">
        <v>1</v>
      </c>
      <c r="BH1621">
        <v>1</v>
      </c>
      <c r="BI1621">
        <v>47180189017</v>
      </c>
      <c r="BJ1621">
        <v>23949240153</v>
      </c>
      <c r="BK1621">
        <v>48968880792</v>
      </c>
      <c r="BL1621">
        <v>48032453977</v>
      </c>
      <c r="BM1621">
        <v>24083213824</v>
      </c>
      <c r="BN1621">
        <v>12377887595</v>
      </c>
      <c r="BO1621">
        <v>21646614853</v>
      </c>
      <c r="BP1621">
        <v>23949240153</v>
      </c>
      <c r="BQ1621">
        <v>776</v>
      </c>
      <c r="BR1621">
        <v>7924</v>
      </c>
      <c r="BS1621">
        <v>776</v>
      </c>
      <c r="BT1621">
        <v>1436</v>
      </c>
    </row>
    <row r="1622" spans="1:72">
      <c r="A1622" t="s">
        <v>1905</v>
      </c>
      <c r="B1622" t="s">
        <v>86</v>
      </c>
      <c r="C1622">
        <v>2022</v>
      </c>
      <c r="D1622" t="s">
        <v>228</v>
      </c>
      <c r="E1622">
        <v>5</v>
      </c>
      <c r="G1622" t="s">
        <v>356</v>
      </c>
      <c r="H1622" t="s">
        <v>1837</v>
      </c>
      <c r="I1622">
        <v>68227420229</v>
      </c>
      <c r="J1622">
        <v>16069758773</v>
      </c>
      <c r="K1622">
        <v>6675842524</v>
      </c>
      <c r="L1622">
        <v>9318811514</v>
      </c>
      <c r="M1622">
        <v>9318811514</v>
      </c>
      <c r="N1622">
        <v>74644467049</v>
      </c>
      <c r="O1622">
        <v>44515558526</v>
      </c>
      <c r="P1622">
        <v>36719346088</v>
      </c>
      <c r="Q1622">
        <v>13370677300</v>
      </c>
      <c r="R1622">
        <v>38628216024</v>
      </c>
      <c r="S1622">
        <v>36719346088</v>
      </c>
      <c r="T1622">
        <v>36221958375</v>
      </c>
      <c r="U1622">
        <v>13451557152</v>
      </c>
      <c r="V1622">
        <v>36221958375</v>
      </c>
      <c r="W1622">
        <v>36680038054</v>
      </c>
      <c r="X1622">
        <v>13451557152</v>
      </c>
      <c r="Y1622">
        <v>5441</v>
      </c>
      <c r="Z1622">
        <v>631</v>
      </c>
      <c r="AA1622">
        <v>631</v>
      </c>
      <c r="AB1622">
        <v>36221958375</v>
      </c>
      <c r="AC1622">
        <v>3183219010</v>
      </c>
      <c r="AD1622">
        <v>36221958375</v>
      </c>
      <c r="AE1622">
        <v>22770401223</v>
      </c>
      <c r="AF1622">
        <v>874</v>
      </c>
      <c r="AG1622">
        <v>874</v>
      </c>
      <c r="AH1622">
        <v>874</v>
      </c>
      <c r="AI1622">
        <v>23348668788</v>
      </c>
      <c r="AJ1622">
        <v>22770401223</v>
      </c>
      <c r="AK1622">
        <v>8712050356</v>
      </c>
      <c r="AL1622">
        <v>17113676208</v>
      </c>
      <c r="AM1622">
        <v>26861324999</v>
      </c>
      <c r="AN1622">
        <v>36221958375</v>
      </c>
      <c r="AO1622">
        <v>36384842649</v>
      </c>
      <c r="AP1622">
        <v>36384842649</v>
      </c>
      <c r="AQ1622">
        <v>37234880426</v>
      </c>
      <c r="AR1622">
        <v>17601569905</v>
      </c>
      <c r="AS1622">
        <v>2031007726</v>
      </c>
      <c r="AT1622">
        <v>36162000187</v>
      </c>
      <c r="AU1622">
        <v>34986947098</v>
      </c>
      <c r="AV1622">
        <v>12611192532</v>
      </c>
      <c r="AW1622">
        <v>35179526074</v>
      </c>
      <c r="AX1622">
        <v>36221958375</v>
      </c>
      <c r="AY1622">
        <v>13451557152</v>
      </c>
      <c r="AZ1622">
        <v>37020586759.563202</v>
      </c>
      <c r="BA1622">
        <v>7860071222</v>
      </c>
      <c r="BB1622">
        <v>1659674000</v>
      </c>
      <c r="BC1622">
        <v>19209345000</v>
      </c>
      <c r="BD1622">
        <v>68227420229</v>
      </c>
      <c r="BE1622">
        <v>49598244021</v>
      </c>
      <c r="BF1622">
        <v>1</v>
      </c>
      <c r="BG1622">
        <v>1</v>
      </c>
      <c r="BH1622">
        <v>1</v>
      </c>
      <c r="BI1622">
        <v>36221958375</v>
      </c>
      <c r="BJ1622">
        <v>19530080449</v>
      </c>
      <c r="BK1622">
        <v>37177425767</v>
      </c>
      <c r="BL1622">
        <v>36719346088</v>
      </c>
      <c r="BM1622">
        <v>17189265639</v>
      </c>
      <c r="BN1622">
        <v>8902132566</v>
      </c>
      <c r="BO1622">
        <v>18629176208</v>
      </c>
      <c r="BP1622">
        <v>19530080449</v>
      </c>
      <c r="BQ1622">
        <v>631</v>
      </c>
      <c r="BR1622">
        <v>4925</v>
      </c>
      <c r="BS1622">
        <v>631</v>
      </c>
      <c r="BT1622">
        <v>1123</v>
      </c>
    </row>
    <row r="1623" spans="1:72">
      <c r="A1623" t="s">
        <v>1906</v>
      </c>
      <c r="B1623" t="s">
        <v>87</v>
      </c>
      <c r="C1623">
        <v>2022</v>
      </c>
      <c r="D1623" t="s">
        <v>212</v>
      </c>
      <c r="E1623">
        <v>3</v>
      </c>
      <c r="G1623" t="s">
        <v>358</v>
      </c>
      <c r="H1623" t="s">
        <v>1837</v>
      </c>
      <c r="I1623">
        <v>29794715272</v>
      </c>
      <c r="J1623">
        <v>664118870</v>
      </c>
      <c r="K1623">
        <v>586432094</v>
      </c>
      <c r="L1623">
        <v>830053180</v>
      </c>
      <c r="M1623">
        <v>830053180</v>
      </c>
      <c r="N1623">
        <v>9228509086</v>
      </c>
      <c r="O1623">
        <v>8085428694</v>
      </c>
      <c r="P1623">
        <v>5351078240</v>
      </c>
      <c r="Q1623">
        <v>5351078240</v>
      </c>
      <c r="R1623">
        <v>5636406844</v>
      </c>
      <c r="S1623">
        <v>5351078240</v>
      </c>
      <c r="T1623">
        <v>5332839526</v>
      </c>
      <c r="U1623">
        <v>5332839526</v>
      </c>
      <c r="V1623">
        <v>5332839526</v>
      </c>
      <c r="W1623">
        <v>5375128711</v>
      </c>
      <c r="X1623">
        <v>5332839526</v>
      </c>
      <c r="Y1623">
        <v>2695</v>
      </c>
      <c r="Z1623">
        <v>167</v>
      </c>
      <c r="AA1623">
        <v>167</v>
      </c>
      <c r="AB1623">
        <v>5332839526</v>
      </c>
      <c r="AC1623">
        <v>1608497800</v>
      </c>
      <c r="AM1623">
        <v>5522558919</v>
      </c>
      <c r="AN1623">
        <v>5332839526</v>
      </c>
      <c r="AO1623">
        <v>5142916864</v>
      </c>
      <c r="AP1623">
        <v>5142916864</v>
      </c>
      <c r="AQ1623">
        <v>5266906415</v>
      </c>
      <c r="AR1623">
        <v>5266906415</v>
      </c>
      <c r="AS1623">
        <v>130225787</v>
      </c>
      <c r="AT1623">
        <v>5332664454</v>
      </c>
      <c r="AU1623">
        <v>5061821833</v>
      </c>
      <c r="AV1623">
        <v>5061821833</v>
      </c>
      <c r="AW1623">
        <v>5224644436</v>
      </c>
      <c r="AX1623">
        <v>5332839526</v>
      </c>
      <c r="AY1623">
        <v>5332839526</v>
      </c>
      <c r="AZ1623">
        <v>5589678136</v>
      </c>
      <c r="BB1623">
        <v>113458000</v>
      </c>
      <c r="BD1623">
        <v>29794715272</v>
      </c>
      <c r="BE1623">
        <v>29794715272</v>
      </c>
      <c r="BF1623">
        <v>1</v>
      </c>
      <c r="BG1623">
        <v>1</v>
      </c>
      <c r="BI1623">
        <v>5332839526</v>
      </c>
      <c r="BK1623">
        <v>5393367425</v>
      </c>
      <c r="BL1623">
        <v>5351078240</v>
      </c>
      <c r="BM1623">
        <v>5351078240</v>
      </c>
      <c r="BN1623">
        <v>3967787578</v>
      </c>
      <c r="BQ1623">
        <v>167</v>
      </c>
      <c r="BR1623">
        <v>2579</v>
      </c>
      <c r="BS1623">
        <v>167</v>
      </c>
      <c r="BT1623">
        <v>111</v>
      </c>
    </row>
    <row r="1624" spans="1:72">
      <c r="A1624" t="s">
        <v>1907</v>
      </c>
      <c r="B1624" t="s">
        <v>88</v>
      </c>
      <c r="C1624">
        <v>2022</v>
      </c>
      <c r="D1624" t="s">
        <v>207</v>
      </c>
      <c r="E1624">
        <v>8</v>
      </c>
      <c r="G1624" t="s">
        <v>360</v>
      </c>
      <c r="H1624" t="s">
        <v>1837</v>
      </c>
      <c r="I1624">
        <v>440151955243</v>
      </c>
      <c r="J1624">
        <v>105886187238</v>
      </c>
      <c r="K1624">
        <v>30411925979</v>
      </c>
      <c r="L1624">
        <v>50333249263</v>
      </c>
      <c r="M1624">
        <v>50333249263</v>
      </c>
      <c r="N1624">
        <v>440667943850</v>
      </c>
      <c r="O1624">
        <v>288049029160</v>
      </c>
      <c r="P1624">
        <v>135533763161</v>
      </c>
      <c r="Q1624">
        <v>70057090577</v>
      </c>
      <c r="R1624">
        <v>140540988970</v>
      </c>
      <c r="S1624">
        <v>135533763161</v>
      </c>
      <c r="T1624">
        <v>135252785204</v>
      </c>
      <c r="U1624">
        <v>71727772156</v>
      </c>
      <c r="V1624">
        <v>135252785204</v>
      </c>
      <c r="W1624">
        <v>141330569079</v>
      </c>
      <c r="X1624">
        <v>71727772156</v>
      </c>
      <c r="Y1624">
        <v>18560</v>
      </c>
      <c r="Z1624">
        <v>2425</v>
      </c>
      <c r="AA1624">
        <v>2425</v>
      </c>
      <c r="AB1624">
        <v>135252785204</v>
      </c>
      <c r="AC1624">
        <v>11050176665</v>
      </c>
      <c r="AD1624">
        <v>135252785204</v>
      </c>
      <c r="AE1624">
        <v>63525013048</v>
      </c>
      <c r="AF1624">
        <v>2441</v>
      </c>
      <c r="AG1624">
        <v>2441</v>
      </c>
      <c r="AH1624">
        <v>2441</v>
      </c>
      <c r="AI1624">
        <v>65476672584</v>
      </c>
      <c r="AJ1624">
        <v>63525013048</v>
      </c>
      <c r="AK1624">
        <v>20898554992</v>
      </c>
      <c r="AL1624">
        <v>44972224889</v>
      </c>
      <c r="AM1624">
        <v>183331618355</v>
      </c>
      <c r="AN1624">
        <v>135252785204</v>
      </c>
      <c r="AO1624">
        <v>137876732322</v>
      </c>
      <c r="AP1624">
        <v>137876732322</v>
      </c>
      <c r="AQ1624">
        <v>135844103723</v>
      </c>
      <c r="AR1624">
        <v>81486143288</v>
      </c>
      <c r="AS1624">
        <v>24034919265</v>
      </c>
      <c r="AT1624">
        <v>134970147120</v>
      </c>
      <c r="AU1624">
        <v>130315468467</v>
      </c>
      <c r="AV1624">
        <v>67375237140</v>
      </c>
      <c r="AW1624">
        <v>130306585673</v>
      </c>
      <c r="AX1624">
        <v>135252785204</v>
      </c>
      <c r="AY1624">
        <v>71727772156</v>
      </c>
      <c r="AZ1624">
        <v>144118483535</v>
      </c>
      <c r="BA1624">
        <v>25901620349</v>
      </c>
      <c r="BB1624">
        <v>18837101000</v>
      </c>
      <c r="BC1624">
        <v>48705708000</v>
      </c>
      <c r="BD1624">
        <v>440151955243</v>
      </c>
      <c r="BE1624">
        <v>374215623321</v>
      </c>
      <c r="BF1624">
        <v>1</v>
      </c>
      <c r="BG1624">
        <v>1</v>
      </c>
      <c r="BH1624">
        <v>1</v>
      </c>
      <c r="BI1624">
        <v>135252785204</v>
      </c>
      <c r="BJ1624">
        <v>55713188620</v>
      </c>
      <c r="BK1624">
        <v>141611547036</v>
      </c>
      <c r="BL1624">
        <v>135533763161</v>
      </c>
      <c r="BM1624">
        <v>79820574541</v>
      </c>
      <c r="BN1624">
        <v>36046476044</v>
      </c>
      <c r="BO1624">
        <v>65936331922</v>
      </c>
      <c r="BP1624">
        <v>55713188620</v>
      </c>
      <c r="BQ1624">
        <v>2425</v>
      </c>
      <c r="BR1624">
        <v>11683</v>
      </c>
      <c r="BS1624">
        <v>2425</v>
      </c>
      <c r="BT1624">
        <v>3668</v>
      </c>
    </row>
    <row r="1625" spans="1:72">
      <c r="A1625" t="s">
        <v>1908</v>
      </c>
      <c r="B1625" t="s">
        <v>89</v>
      </c>
      <c r="C1625">
        <v>2022</v>
      </c>
      <c r="D1625" t="s">
        <v>215</v>
      </c>
      <c r="E1625">
        <v>5</v>
      </c>
      <c r="G1625" t="s">
        <v>362</v>
      </c>
      <c r="H1625" t="s">
        <v>1837</v>
      </c>
      <c r="I1625">
        <v>50157037751</v>
      </c>
      <c r="J1625">
        <v>3826333309</v>
      </c>
      <c r="K1625">
        <v>3561234538</v>
      </c>
      <c r="L1625">
        <v>4718418297</v>
      </c>
      <c r="M1625">
        <v>4718418297</v>
      </c>
      <c r="N1625">
        <v>36683474983</v>
      </c>
      <c r="O1625">
        <v>24988166051</v>
      </c>
      <c r="P1625">
        <v>12034453043</v>
      </c>
      <c r="Q1625">
        <v>12034453043</v>
      </c>
      <c r="R1625">
        <v>12095218760</v>
      </c>
      <c r="S1625">
        <v>12034453043</v>
      </c>
      <c r="T1625">
        <v>11693845977</v>
      </c>
      <c r="U1625">
        <v>11693845977</v>
      </c>
      <c r="V1625">
        <v>11693845977</v>
      </c>
      <c r="W1625">
        <v>12196410356</v>
      </c>
      <c r="X1625">
        <v>11693845977</v>
      </c>
      <c r="Y1625">
        <v>5616</v>
      </c>
      <c r="Z1625">
        <v>360</v>
      </c>
      <c r="AA1625">
        <v>360</v>
      </c>
      <c r="AB1625">
        <v>11693845977</v>
      </c>
      <c r="AC1625">
        <v>3373520027</v>
      </c>
      <c r="AM1625">
        <v>15643453375</v>
      </c>
      <c r="AN1625">
        <v>11693845977</v>
      </c>
      <c r="AO1625">
        <v>11625833908</v>
      </c>
      <c r="AP1625">
        <v>11625833908</v>
      </c>
      <c r="AQ1625">
        <v>11263032315</v>
      </c>
      <c r="AR1625">
        <v>11263032315</v>
      </c>
      <c r="AS1625">
        <v>2160832127</v>
      </c>
      <c r="AT1625">
        <v>11684251660</v>
      </c>
      <c r="AU1625">
        <v>10708961814</v>
      </c>
      <c r="AV1625">
        <v>10708961814</v>
      </c>
      <c r="AW1625">
        <v>10314795560</v>
      </c>
      <c r="AX1625">
        <v>11693845977</v>
      </c>
      <c r="AY1625">
        <v>11693845977</v>
      </c>
      <c r="AZ1625">
        <v>12775991677</v>
      </c>
      <c r="BB1625">
        <v>1535471977</v>
      </c>
      <c r="BD1625">
        <v>50157037751</v>
      </c>
      <c r="BE1625">
        <v>50157037751</v>
      </c>
      <c r="BF1625">
        <v>1</v>
      </c>
      <c r="BG1625">
        <v>1</v>
      </c>
      <c r="BI1625">
        <v>11693845977</v>
      </c>
      <c r="BK1625">
        <v>12537017422</v>
      </c>
      <c r="BL1625">
        <v>12034453043</v>
      </c>
      <c r="BM1625">
        <v>12034453043</v>
      </c>
      <c r="BN1625">
        <v>6395945614</v>
      </c>
      <c r="BQ1625">
        <v>360</v>
      </c>
      <c r="BR1625">
        <v>4048</v>
      </c>
      <c r="BS1625">
        <v>360</v>
      </c>
      <c r="BT1625">
        <v>335</v>
      </c>
    </row>
    <row r="1626" spans="1:72">
      <c r="A1626" t="s">
        <v>1909</v>
      </c>
      <c r="B1626" t="s">
        <v>90</v>
      </c>
      <c r="C1626">
        <v>2022</v>
      </c>
      <c r="D1626" t="s">
        <v>228</v>
      </c>
      <c r="E1626">
        <v>5</v>
      </c>
      <c r="G1626" t="s">
        <v>364</v>
      </c>
      <c r="H1626" t="s">
        <v>1837</v>
      </c>
      <c r="I1626">
        <v>107962042431</v>
      </c>
      <c r="J1626">
        <v>19373090645</v>
      </c>
      <c r="K1626">
        <v>7605683248</v>
      </c>
      <c r="L1626">
        <v>10287391344</v>
      </c>
      <c r="M1626">
        <v>10287391344</v>
      </c>
      <c r="N1626">
        <v>92544668594</v>
      </c>
      <c r="O1626">
        <v>64378781840</v>
      </c>
      <c r="P1626">
        <v>41159957706</v>
      </c>
      <c r="Q1626">
        <v>13361879727</v>
      </c>
      <c r="R1626">
        <v>43482147599</v>
      </c>
      <c r="S1626">
        <v>41159957706</v>
      </c>
      <c r="T1626">
        <v>40294174715</v>
      </c>
      <c r="U1626">
        <v>13434072375</v>
      </c>
      <c r="V1626">
        <v>40294174715</v>
      </c>
      <c r="W1626">
        <v>40715862677</v>
      </c>
      <c r="X1626">
        <v>13434072375</v>
      </c>
      <c r="Y1626">
        <v>6498</v>
      </c>
      <c r="Z1626">
        <v>645</v>
      </c>
      <c r="AA1626">
        <v>645</v>
      </c>
      <c r="AB1626">
        <v>40294174715</v>
      </c>
      <c r="AC1626">
        <v>3868947210</v>
      </c>
      <c r="AD1626">
        <v>40294174715</v>
      </c>
      <c r="AE1626">
        <v>26860102340</v>
      </c>
      <c r="AF1626">
        <v>1010</v>
      </c>
      <c r="AG1626">
        <v>1010</v>
      </c>
      <c r="AH1626">
        <v>1010</v>
      </c>
      <c r="AI1626">
        <v>27798077979</v>
      </c>
      <c r="AJ1626">
        <v>26860102340</v>
      </c>
      <c r="AK1626">
        <v>9272341653</v>
      </c>
      <c r="AL1626">
        <v>30514210860</v>
      </c>
      <c r="AM1626">
        <v>44955594911</v>
      </c>
      <c r="AN1626">
        <v>40294174715</v>
      </c>
      <c r="AO1626">
        <v>40851144184</v>
      </c>
      <c r="AP1626">
        <v>40851144184</v>
      </c>
      <c r="AQ1626">
        <v>41669695806</v>
      </c>
      <c r="AR1626">
        <v>19058277274</v>
      </c>
      <c r="AS1626">
        <v>2099450671</v>
      </c>
      <c r="AT1626">
        <v>40239115526</v>
      </c>
      <c r="AU1626">
        <v>39384753501</v>
      </c>
      <c r="AV1626">
        <v>12741124189</v>
      </c>
      <c r="AW1626">
        <v>39244097381</v>
      </c>
      <c r="AX1626">
        <v>40294174715</v>
      </c>
      <c r="AY1626">
        <v>13434072375</v>
      </c>
      <c r="AZ1626">
        <v>41802096201</v>
      </c>
      <c r="BA1626">
        <v>10448500915</v>
      </c>
      <c r="BB1626">
        <v>1934998000</v>
      </c>
      <c r="BC1626">
        <v>21354265000</v>
      </c>
      <c r="BD1626">
        <v>107962042431</v>
      </c>
      <c r="BE1626">
        <v>65502487441</v>
      </c>
      <c r="BF1626">
        <v>1</v>
      </c>
      <c r="BG1626">
        <v>1</v>
      </c>
      <c r="BH1626">
        <v>1</v>
      </c>
      <c r="BI1626">
        <v>40294174715</v>
      </c>
      <c r="BJ1626">
        <v>23492456127</v>
      </c>
      <c r="BK1626">
        <v>41581645668</v>
      </c>
      <c r="BL1626">
        <v>41159957706</v>
      </c>
      <c r="BM1626">
        <v>17667501579</v>
      </c>
      <c r="BN1626">
        <v>8672787326</v>
      </c>
      <c r="BO1626">
        <v>42459554990</v>
      </c>
      <c r="BP1626">
        <v>23492456127</v>
      </c>
      <c r="BQ1626">
        <v>645</v>
      </c>
      <c r="BR1626">
        <v>5716</v>
      </c>
      <c r="BS1626">
        <v>645</v>
      </c>
      <c r="BT1626">
        <v>1334</v>
      </c>
    </row>
    <row r="1627" spans="1:72">
      <c r="A1627" t="s">
        <v>1910</v>
      </c>
      <c r="B1627" t="s">
        <v>91</v>
      </c>
      <c r="C1627">
        <v>2022</v>
      </c>
      <c r="D1627" t="s">
        <v>228</v>
      </c>
      <c r="E1627">
        <v>6</v>
      </c>
      <c r="G1627" t="s">
        <v>366</v>
      </c>
      <c r="H1627" t="s">
        <v>1837</v>
      </c>
      <c r="I1627">
        <v>141392649274</v>
      </c>
      <c r="J1627">
        <v>39366533115</v>
      </c>
      <c r="K1627">
        <v>14685054286</v>
      </c>
      <c r="L1627">
        <v>20902103231</v>
      </c>
      <c r="M1627">
        <v>20902103231</v>
      </c>
      <c r="N1627">
        <v>150649667764</v>
      </c>
      <c r="O1627">
        <v>96366059194</v>
      </c>
      <c r="P1627">
        <v>64897571002</v>
      </c>
      <c r="Q1627">
        <v>24337437113</v>
      </c>
      <c r="R1627">
        <v>68980414893</v>
      </c>
      <c r="S1627">
        <v>64897571002</v>
      </c>
      <c r="T1627">
        <v>64236673067</v>
      </c>
      <c r="U1627">
        <v>24214775027</v>
      </c>
      <c r="V1627">
        <v>64236673067</v>
      </c>
      <c r="W1627">
        <v>65704377473</v>
      </c>
      <c r="X1627">
        <v>24214775027</v>
      </c>
      <c r="Y1627">
        <v>9044</v>
      </c>
      <c r="Z1627">
        <v>1141</v>
      </c>
      <c r="AA1627">
        <v>1141</v>
      </c>
      <c r="AB1627">
        <v>64236673067</v>
      </c>
      <c r="AC1627">
        <v>5208293758</v>
      </c>
      <c r="AD1627">
        <v>64236673067</v>
      </c>
      <c r="AE1627">
        <v>40021898040</v>
      </c>
      <c r="AF1627">
        <v>1635</v>
      </c>
      <c r="AG1627">
        <v>1635</v>
      </c>
      <c r="AH1627">
        <v>1635</v>
      </c>
      <c r="AI1627">
        <v>40560133889</v>
      </c>
      <c r="AJ1627">
        <v>40021898040</v>
      </c>
      <c r="AK1627">
        <v>15241903335</v>
      </c>
      <c r="AL1627">
        <v>33616910422</v>
      </c>
      <c r="AM1627">
        <v>63601211823</v>
      </c>
      <c r="AN1627">
        <v>64236673067</v>
      </c>
      <c r="AO1627">
        <v>64139606371</v>
      </c>
      <c r="AP1627">
        <v>64139606371</v>
      </c>
      <c r="AQ1627">
        <v>66419373713</v>
      </c>
      <c r="AR1627">
        <v>33604559425</v>
      </c>
      <c r="AS1627">
        <v>6615209465</v>
      </c>
      <c r="AT1627">
        <v>64141534069</v>
      </c>
      <c r="AU1627">
        <v>62748498330</v>
      </c>
      <c r="AV1627">
        <v>23123642035</v>
      </c>
      <c r="AW1627">
        <v>62975458017</v>
      </c>
      <c r="AX1627">
        <v>64236673067</v>
      </c>
      <c r="AY1627">
        <v>24214775027</v>
      </c>
      <c r="AZ1627">
        <v>66956872072.759995</v>
      </c>
      <c r="BA1627">
        <v>13333513787</v>
      </c>
      <c r="BB1627">
        <v>5499548000</v>
      </c>
      <c r="BC1627">
        <v>30934118000</v>
      </c>
      <c r="BD1627">
        <v>141392649274</v>
      </c>
      <c r="BE1627">
        <v>103359205886</v>
      </c>
      <c r="BF1627">
        <v>1</v>
      </c>
      <c r="BG1627">
        <v>1</v>
      </c>
      <c r="BH1627">
        <v>1</v>
      </c>
      <c r="BI1627">
        <v>64236673067</v>
      </c>
      <c r="BJ1627">
        <v>34477150198</v>
      </c>
      <c r="BK1627">
        <v>66365275408</v>
      </c>
      <c r="BL1627">
        <v>64897571002</v>
      </c>
      <c r="BM1627">
        <v>30420420804</v>
      </c>
      <c r="BN1627">
        <v>13596049028</v>
      </c>
      <c r="BO1627">
        <v>38033443388</v>
      </c>
      <c r="BP1627">
        <v>34477150198</v>
      </c>
      <c r="BQ1627">
        <v>1141</v>
      </c>
      <c r="BR1627">
        <v>7419</v>
      </c>
      <c r="BS1627">
        <v>1141</v>
      </c>
      <c r="BT1627">
        <v>1996</v>
      </c>
    </row>
    <row r="1628" spans="1:72">
      <c r="A1628" t="s">
        <v>1911</v>
      </c>
      <c r="B1628" t="s">
        <v>92</v>
      </c>
      <c r="C1628">
        <v>2022</v>
      </c>
      <c r="D1628" t="s">
        <v>228</v>
      </c>
      <c r="E1628">
        <v>6</v>
      </c>
      <c r="G1628" t="s">
        <v>368</v>
      </c>
      <c r="H1628" t="s">
        <v>1837</v>
      </c>
      <c r="I1628">
        <v>129737518513</v>
      </c>
      <c r="J1628">
        <v>27769133450</v>
      </c>
      <c r="K1628">
        <v>11371266443</v>
      </c>
      <c r="L1628">
        <v>17993115251</v>
      </c>
      <c r="M1628">
        <v>17993115251</v>
      </c>
      <c r="N1628">
        <v>150328673564</v>
      </c>
      <c r="O1628">
        <v>96765288878</v>
      </c>
      <c r="P1628">
        <v>63780631473</v>
      </c>
      <c r="Q1628">
        <v>23600902589</v>
      </c>
      <c r="R1628">
        <v>64372426071</v>
      </c>
      <c r="S1628">
        <v>63780631473</v>
      </c>
      <c r="T1628">
        <v>60108949395</v>
      </c>
      <c r="U1628">
        <v>23847464417</v>
      </c>
      <c r="V1628">
        <v>60108949395</v>
      </c>
      <c r="W1628">
        <v>61674919287</v>
      </c>
      <c r="X1628">
        <v>23847464417</v>
      </c>
      <c r="Y1628">
        <v>9585</v>
      </c>
      <c r="Z1628">
        <v>810</v>
      </c>
      <c r="AA1628">
        <v>810</v>
      </c>
      <c r="AB1628">
        <v>60108949395</v>
      </c>
      <c r="AC1628">
        <v>5663458182</v>
      </c>
      <c r="AD1628">
        <v>60108949395</v>
      </c>
      <c r="AE1628">
        <v>36261484978</v>
      </c>
      <c r="AF1628">
        <v>1234</v>
      </c>
      <c r="AG1628">
        <v>1234</v>
      </c>
      <c r="AH1628">
        <v>1234</v>
      </c>
      <c r="AI1628">
        <v>40179728884</v>
      </c>
      <c r="AJ1628">
        <v>36261484978</v>
      </c>
      <c r="AK1628">
        <v>13065812901</v>
      </c>
      <c r="AL1628">
        <v>27145271746</v>
      </c>
      <c r="AM1628">
        <v>52587942190</v>
      </c>
      <c r="AN1628">
        <v>60108949395</v>
      </c>
      <c r="AO1628">
        <v>64057533767</v>
      </c>
      <c r="AP1628">
        <v>64057533767</v>
      </c>
      <c r="AQ1628">
        <v>63818348128</v>
      </c>
      <c r="AR1628">
        <v>30993836715</v>
      </c>
      <c r="AS1628">
        <v>8731999834</v>
      </c>
      <c r="AT1628">
        <v>60017742862</v>
      </c>
      <c r="AU1628">
        <v>58633893964</v>
      </c>
      <c r="AV1628">
        <v>22718354789</v>
      </c>
      <c r="AW1628">
        <v>58754331857</v>
      </c>
      <c r="AX1628">
        <v>60108949395</v>
      </c>
      <c r="AY1628">
        <v>23847464417</v>
      </c>
      <c r="AZ1628">
        <v>61642734365</v>
      </c>
      <c r="BA1628">
        <v>14604260176</v>
      </c>
      <c r="BB1628">
        <v>5622000000</v>
      </c>
      <c r="BC1628">
        <v>30208000000</v>
      </c>
      <c r="BD1628">
        <v>129737518513</v>
      </c>
      <c r="BE1628">
        <v>95379423767</v>
      </c>
      <c r="BF1628">
        <v>1</v>
      </c>
      <c r="BG1628">
        <v>1</v>
      </c>
      <c r="BH1628">
        <v>1</v>
      </c>
      <c r="BI1628">
        <v>60108949395</v>
      </c>
      <c r="BJ1628">
        <v>34355332379</v>
      </c>
      <c r="BK1628">
        <v>65346601365</v>
      </c>
      <c r="BL1628">
        <v>63780631473</v>
      </c>
      <c r="BM1628">
        <v>29425299094</v>
      </c>
      <c r="BN1628">
        <v>13399784518</v>
      </c>
      <c r="BO1628">
        <v>34358094746</v>
      </c>
      <c r="BP1628">
        <v>34355332379</v>
      </c>
      <c r="BQ1628">
        <v>810</v>
      </c>
      <c r="BR1628">
        <v>7589</v>
      </c>
      <c r="BS1628">
        <v>810</v>
      </c>
      <c r="BT1628">
        <v>1652</v>
      </c>
    </row>
    <row r="1629" spans="1:72">
      <c r="A1629" t="s">
        <v>1912</v>
      </c>
      <c r="B1629" t="s">
        <v>93</v>
      </c>
      <c r="C1629">
        <v>2022</v>
      </c>
      <c r="D1629" t="s">
        <v>228</v>
      </c>
      <c r="E1629">
        <v>5</v>
      </c>
      <c r="G1629" t="s">
        <v>370</v>
      </c>
      <c r="H1629" t="s">
        <v>1837</v>
      </c>
      <c r="I1629">
        <v>74642608918</v>
      </c>
      <c r="J1629">
        <v>23790844549</v>
      </c>
      <c r="K1629">
        <v>7463709128</v>
      </c>
      <c r="L1629">
        <v>10071181406</v>
      </c>
      <c r="M1629">
        <v>10071181406</v>
      </c>
      <c r="N1629">
        <v>79593952508</v>
      </c>
      <c r="O1629">
        <v>55078970097</v>
      </c>
      <c r="P1629">
        <v>38650321087</v>
      </c>
      <c r="Q1629">
        <v>12733752992</v>
      </c>
      <c r="R1629">
        <v>39699494317</v>
      </c>
      <c r="S1629">
        <v>38650321087</v>
      </c>
      <c r="T1629">
        <v>37996778031</v>
      </c>
      <c r="U1629">
        <v>12698231607</v>
      </c>
      <c r="V1629">
        <v>37996778031</v>
      </c>
      <c r="W1629">
        <v>38385088559</v>
      </c>
      <c r="X1629">
        <v>12698231607</v>
      </c>
      <c r="Y1629">
        <v>5362</v>
      </c>
      <c r="Z1629">
        <v>629</v>
      </c>
      <c r="AA1629">
        <v>629</v>
      </c>
      <c r="AB1629">
        <v>37996778031</v>
      </c>
      <c r="AC1629">
        <v>3168694526</v>
      </c>
      <c r="AD1629">
        <v>37996778031</v>
      </c>
      <c r="AE1629">
        <v>25298546424</v>
      </c>
      <c r="AF1629">
        <v>1095</v>
      </c>
      <c r="AG1629">
        <v>1095</v>
      </c>
      <c r="AH1629">
        <v>1095</v>
      </c>
      <c r="AI1629">
        <v>25916568095</v>
      </c>
      <c r="AJ1629">
        <v>25298546424</v>
      </c>
      <c r="AK1629">
        <v>9569640359</v>
      </c>
      <c r="AL1629">
        <v>24286492605</v>
      </c>
      <c r="AM1629">
        <v>38438052831</v>
      </c>
      <c r="AN1629">
        <v>37996778031</v>
      </c>
      <c r="AO1629">
        <v>38177651224</v>
      </c>
      <c r="AP1629">
        <v>38177651224</v>
      </c>
      <c r="AQ1629">
        <v>37928575171</v>
      </c>
      <c r="AR1629">
        <v>16445732036</v>
      </c>
      <c r="AS1629">
        <v>2175855919</v>
      </c>
      <c r="AT1629">
        <v>37931936926</v>
      </c>
      <c r="AU1629">
        <v>37197906139</v>
      </c>
      <c r="AV1629">
        <v>12107163153</v>
      </c>
      <c r="AW1629">
        <v>37391934400</v>
      </c>
      <c r="AX1629">
        <v>37996778031</v>
      </c>
      <c r="AY1629">
        <v>12698231607</v>
      </c>
      <c r="AZ1629">
        <v>38762426226</v>
      </c>
      <c r="BA1629">
        <v>9556336005</v>
      </c>
      <c r="BB1629">
        <v>1584937000</v>
      </c>
      <c r="BC1629">
        <v>21687555000</v>
      </c>
      <c r="BD1629">
        <v>74642608918</v>
      </c>
      <c r="BE1629">
        <v>48718253313</v>
      </c>
      <c r="BF1629">
        <v>1</v>
      </c>
      <c r="BG1629">
        <v>1</v>
      </c>
      <c r="BH1629">
        <v>1</v>
      </c>
      <c r="BI1629">
        <v>37996778031</v>
      </c>
      <c r="BJ1629">
        <v>22375681855</v>
      </c>
      <c r="BK1629">
        <v>39038631615</v>
      </c>
      <c r="BL1629">
        <v>38650321087</v>
      </c>
      <c r="BM1629">
        <v>16274639232</v>
      </c>
      <c r="BN1629">
        <v>8485241543</v>
      </c>
      <c r="BO1629">
        <v>25924355605</v>
      </c>
      <c r="BP1629">
        <v>22375681855</v>
      </c>
      <c r="BQ1629">
        <v>629</v>
      </c>
      <c r="BR1629">
        <v>4778</v>
      </c>
      <c r="BS1629">
        <v>629</v>
      </c>
      <c r="BT1629">
        <v>1399</v>
      </c>
    </row>
    <row r="1630" spans="1:72">
      <c r="A1630" t="s">
        <v>1913</v>
      </c>
      <c r="B1630" t="s">
        <v>94</v>
      </c>
      <c r="C1630">
        <v>2022</v>
      </c>
      <c r="D1630" t="s">
        <v>228</v>
      </c>
      <c r="E1630">
        <v>5</v>
      </c>
      <c r="G1630" t="s">
        <v>372</v>
      </c>
      <c r="H1630" t="s">
        <v>1837</v>
      </c>
      <c r="I1630">
        <v>77364641783</v>
      </c>
      <c r="J1630">
        <v>18972718569</v>
      </c>
      <c r="K1630">
        <v>7615700498</v>
      </c>
      <c r="L1630">
        <v>10151337179</v>
      </c>
      <c r="M1630">
        <v>10151337179</v>
      </c>
      <c r="N1630">
        <v>78928236672</v>
      </c>
      <c r="O1630">
        <v>50580528563</v>
      </c>
      <c r="P1630">
        <v>40752079630</v>
      </c>
      <c r="Q1630">
        <v>13571143128</v>
      </c>
      <c r="R1630">
        <v>43772398817</v>
      </c>
      <c r="S1630">
        <v>40752079630</v>
      </c>
      <c r="T1630">
        <v>39402215871</v>
      </c>
      <c r="U1630">
        <v>13326832254</v>
      </c>
      <c r="V1630">
        <v>39402215871</v>
      </c>
      <c r="W1630">
        <v>39914255275</v>
      </c>
      <c r="X1630">
        <v>13326832254</v>
      </c>
      <c r="Y1630">
        <v>5447</v>
      </c>
      <c r="Z1630">
        <v>702</v>
      </c>
      <c r="AA1630">
        <v>702</v>
      </c>
      <c r="AB1630">
        <v>39402215871</v>
      </c>
      <c r="AC1630">
        <v>3217412920</v>
      </c>
      <c r="AD1630">
        <v>39402215871</v>
      </c>
      <c r="AE1630">
        <v>26075383617</v>
      </c>
      <c r="AF1630">
        <v>1037</v>
      </c>
      <c r="AG1630">
        <v>1037</v>
      </c>
      <c r="AH1630">
        <v>1037</v>
      </c>
      <c r="AI1630">
        <v>27180936502</v>
      </c>
      <c r="AJ1630">
        <v>26075383617</v>
      </c>
      <c r="AK1630">
        <v>9989431592</v>
      </c>
      <c r="AL1630">
        <v>17741593355</v>
      </c>
      <c r="AM1630">
        <v>31228221900</v>
      </c>
      <c r="AN1630">
        <v>39402215871</v>
      </c>
      <c r="AO1630">
        <v>40643394493</v>
      </c>
      <c r="AP1630">
        <v>40643394493</v>
      </c>
      <c r="AQ1630">
        <v>40020352225</v>
      </c>
      <c r="AR1630">
        <v>19192456500</v>
      </c>
      <c r="AS1630">
        <v>3311332094</v>
      </c>
      <c r="AT1630">
        <v>39357720495</v>
      </c>
      <c r="AU1630">
        <v>38499981105</v>
      </c>
      <c r="AV1630">
        <v>12583869245</v>
      </c>
      <c r="AW1630">
        <v>38503474734</v>
      </c>
      <c r="AX1630">
        <v>39402215871</v>
      </c>
      <c r="AY1630">
        <v>13326832254</v>
      </c>
      <c r="AZ1630">
        <v>40609552509.691002</v>
      </c>
      <c r="BA1630">
        <v>9486595516</v>
      </c>
      <c r="BB1630">
        <v>2241739000</v>
      </c>
      <c r="BC1630">
        <v>22482565000</v>
      </c>
      <c r="BD1630">
        <v>77364641783</v>
      </c>
      <c r="BE1630">
        <v>58269227969</v>
      </c>
      <c r="BF1630">
        <v>1</v>
      </c>
      <c r="BG1630">
        <v>1</v>
      </c>
      <c r="BH1630">
        <v>1</v>
      </c>
      <c r="BI1630">
        <v>39402215871</v>
      </c>
      <c r="BJ1630">
        <v>21690237733</v>
      </c>
      <c r="BK1630">
        <v>41264119034</v>
      </c>
      <c r="BL1630">
        <v>40752079630</v>
      </c>
      <c r="BM1630">
        <v>19061841897</v>
      </c>
      <c r="BN1630">
        <v>8419261748</v>
      </c>
      <c r="BO1630">
        <v>19095413814</v>
      </c>
      <c r="BP1630">
        <v>21690237733</v>
      </c>
      <c r="BQ1630">
        <v>702</v>
      </c>
      <c r="BR1630">
        <v>4641</v>
      </c>
      <c r="BS1630">
        <v>702</v>
      </c>
      <c r="BT1630">
        <v>1475</v>
      </c>
    </row>
    <row r="1631" spans="1:72">
      <c r="A1631" t="s">
        <v>1914</v>
      </c>
      <c r="B1631" t="s">
        <v>95</v>
      </c>
      <c r="C1631">
        <v>2022</v>
      </c>
      <c r="D1631" t="s">
        <v>228</v>
      </c>
      <c r="E1631">
        <v>6</v>
      </c>
      <c r="G1631" t="s">
        <v>374</v>
      </c>
      <c r="H1631" t="s">
        <v>1837</v>
      </c>
      <c r="I1631">
        <v>147418471766</v>
      </c>
      <c r="J1631">
        <v>35055974064</v>
      </c>
      <c r="K1631">
        <v>12215042039</v>
      </c>
      <c r="L1631">
        <v>17451234247</v>
      </c>
      <c r="M1631">
        <v>17451234247</v>
      </c>
      <c r="N1631">
        <v>126426200610</v>
      </c>
      <c r="O1631">
        <v>83489097711</v>
      </c>
      <c r="P1631">
        <v>55352529494</v>
      </c>
      <c r="Q1631">
        <v>22525298798</v>
      </c>
      <c r="R1631">
        <v>59052084590</v>
      </c>
      <c r="S1631">
        <v>55352529494</v>
      </c>
      <c r="T1631">
        <v>52296420498</v>
      </c>
      <c r="U1631">
        <v>21606069549</v>
      </c>
      <c r="V1631">
        <v>52296420498</v>
      </c>
      <c r="W1631">
        <v>53248258822</v>
      </c>
      <c r="X1631">
        <v>21606069549</v>
      </c>
      <c r="Y1631">
        <v>10130</v>
      </c>
      <c r="Z1631">
        <v>1086</v>
      </c>
      <c r="AA1631">
        <v>1086</v>
      </c>
      <c r="AB1631">
        <v>52296420498</v>
      </c>
      <c r="AC1631">
        <v>5993224725</v>
      </c>
      <c r="AD1631">
        <v>52296420498</v>
      </c>
      <c r="AE1631">
        <v>30690350949</v>
      </c>
      <c r="AF1631">
        <v>1152</v>
      </c>
      <c r="AG1631">
        <v>1152</v>
      </c>
      <c r="AH1631">
        <v>1152</v>
      </c>
      <c r="AI1631">
        <v>32827230696</v>
      </c>
      <c r="AJ1631">
        <v>30690350949</v>
      </c>
      <c r="AK1631">
        <v>11371721643</v>
      </c>
      <c r="AL1631">
        <v>30375904890</v>
      </c>
      <c r="AM1631">
        <v>52576531139</v>
      </c>
      <c r="AN1631">
        <v>52296420498</v>
      </c>
      <c r="AO1631">
        <v>54885838340</v>
      </c>
      <c r="AP1631">
        <v>54885838340</v>
      </c>
      <c r="AQ1631">
        <v>53336495098</v>
      </c>
      <c r="AR1631">
        <v>26654546781</v>
      </c>
      <c r="AS1631">
        <v>4219618948</v>
      </c>
      <c r="AT1631">
        <v>52215464956</v>
      </c>
      <c r="AU1631">
        <v>51061191114</v>
      </c>
      <c r="AV1631">
        <v>20551839122</v>
      </c>
      <c r="AW1631">
        <v>51174709673</v>
      </c>
      <c r="AX1631">
        <v>52296420498</v>
      </c>
      <c r="AY1631">
        <v>21606069549</v>
      </c>
      <c r="AZ1631">
        <v>54448208288</v>
      </c>
      <c r="BA1631">
        <v>11283424262</v>
      </c>
      <c r="BB1631">
        <v>2774864000</v>
      </c>
      <c r="BC1631">
        <v>26163110000</v>
      </c>
      <c r="BD1631">
        <v>147418471766</v>
      </c>
      <c r="BE1631">
        <v>113614364757</v>
      </c>
      <c r="BF1631">
        <v>1</v>
      </c>
      <c r="BG1631">
        <v>1</v>
      </c>
      <c r="BH1631">
        <v>1</v>
      </c>
      <c r="BI1631">
        <v>52296420498</v>
      </c>
      <c r="BJ1631">
        <v>27413837425</v>
      </c>
      <c r="BK1631">
        <v>56304367818</v>
      </c>
      <c r="BL1631">
        <v>55352529494</v>
      </c>
      <c r="BM1631">
        <v>27938692069</v>
      </c>
      <c r="BN1631">
        <v>13617241029</v>
      </c>
      <c r="BO1631">
        <v>33804107009</v>
      </c>
      <c r="BP1631">
        <v>27413837425</v>
      </c>
      <c r="BQ1631">
        <v>1086</v>
      </c>
      <c r="BR1631">
        <v>8571</v>
      </c>
      <c r="BS1631">
        <v>1086</v>
      </c>
      <c r="BT1631">
        <v>1550</v>
      </c>
    </row>
    <row r="1632" spans="1:72">
      <c r="A1632" t="s">
        <v>1915</v>
      </c>
      <c r="B1632" t="s">
        <v>96</v>
      </c>
      <c r="C1632">
        <v>2022</v>
      </c>
      <c r="D1632" t="s">
        <v>212</v>
      </c>
      <c r="E1632">
        <v>1</v>
      </c>
      <c r="G1632" t="s">
        <v>376</v>
      </c>
      <c r="H1632" t="s">
        <v>1837</v>
      </c>
      <c r="I1632">
        <v>7743065099</v>
      </c>
      <c r="J1632">
        <v>726843988</v>
      </c>
      <c r="K1632">
        <v>711642822</v>
      </c>
      <c r="L1632">
        <v>762113604</v>
      </c>
      <c r="M1632">
        <v>762113604</v>
      </c>
      <c r="N1632">
        <v>10717270527</v>
      </c>
      <c r="O1632">
        <v>8736143730</v>
      </c>
      <c r="P1632">
        <v>2096911705</v>
      </c>
      <c r="Q1632">
        <v>2096911705</v>
      </c>
      <c r="R1632">
        <v>2616382542</v>
      </c>
      <c r="S1632">
        <v>2096911705</v>
      </c>
      <c r="T1632">
        <v>2083951431</v>
      </c>
      <c r="U1632">
        <v>2083951431</v>
      </c>
      <c r="V1632">
        <v>2083951431</v>
      </c>
      <c r="W1632">
        <v>2115000551</v>
      </c>
      <c r="X1632">
        <v>2083951431</v>
      </c>
      <c r="Y1632">
        <v>853</v>
      </c>
      <c r="Z1632">
        <v>64</v>
      </c>
      <c r="AA1632">
        <v>64</v>
      </c>
      <c r="AB1632">
        <v>2083951431</v>
      </c>
      <c r="AC1632">
        <v>508115640</v>
      </c>
      <c r="AM1632">
        <v>4982982130</v>
      </c>
      <c r="AN1632">
        <v>2083951431</v>
      </c>
      <c r="AO1632">
        <v>2163986885</v>
      </c>
      <c r="AP1632">
        <v>2163986885</v>
      </c>
      <c r="AQ1632">
        <v>2123167674</v>
      </c>
      <c r="AR1632">
        <v>2123167674</v>
      </c>
      <c r="AS1632">
        <v>96873579</v>
      </c>
      <c r="AT1632">
        <v>2083612994</v>
      </c>
      <c r="AU1632">
        <v>1930330012</v>
      </c>
      <c r="AV1632">
        <v>1930330012</v>
      </c>
      <c r="AW1632">
        <v>1965523030</v>
      </c>
      <c r="AX1632">
        <v>2083951431</v>
      </c>
      <c r="AY1632">
        <v>2083951431</v>
      </c>
      <c r="AZ1632">
        <v>2322524107</v>
      </c>
      <c r="BB1632">
        <v>34590000</v>
      </c>
      <c r="BD1632">
        <v>7743065099</v>
      </c>
      <c r="BE1632">
        <v>7743065099</v>
      </c>
      <c r="BF1632">
        <v>1</v>
      </c>
      <c r="BG1632">
        <v>1</v>
      </c>
      <c r="BI1632">
        <v>2083951431</v>
      </c>
      <c r="BK1632">
        <v>2127960825</v>
      </c>
      <c r="BL1632">
        <v>2096911705</v>
      </c>
      <c r="BM1632">
        <v>2096911705</v>
      </c>
      <c r="BN1632">
        <v>1332531880</v>
      </c>
      <c r="BQ1632">
        <v>64</v>
      </c>
      <c r="BR1632">
        <v>772</v>
      </c>
      <c r="BS1632">
        <v>64</v>
      </c>
      <c r="BT1632">
        <v>73</v>
      </c>
    </row>
    <row r="1633" spans="1:72">
      <c r="A1633" t="s">
        <v>1916</v>
      </c>
      <c r="B1633" t="s">
        <v>97</v>
      </c>
      <c r="C1633">
        <v>2022</v>
      </c>
      <c r="D1633" t="s">
        <v>228</v>
      </c>
      <c r="E1633">
        <v>5</v>
      </c>
      <c r="G1633" t="s">
        <v>378</v>
      </c>
      <c r="H1633" t="s">
        <v>1837</v>
      </c>
      <c r="I1633">
        <v>100379933906</v>
      </c>
      <c r="J1633">
        <v>40107379150</v>
      </c>
      <c r="K1633">
        <v>28142342328</v>
      </c>
      <c r="L1633">
        <v>30058517850</v>
      </c>
      <c r="M1633">
        <v>30058517850</v>
      </c>
      <c r="N1633">
        <v>65760169536</v>
      </c>
      <c r="O1633">
        <v>39364110782</v>
      </c>
      <c r="P1633">
        <v>42756337252</v>
      </c>
      <c r="Q1633">
        <v>17398561430</v>
      </c>
      <c r="R1633">
        <v>56708669407</v>
      </c>
      <c r="S1633">
        <v>42756337252</v>
      </c>
      <c r="T1633">
        <v>41776612425</v>
      </c>
      <c r="U1633">
        <v>17283426585</v>
      </c>
      <c r="V1633">
        <v>41776612425</v>
      </c>
      <c r="W1633">
        <v>42329611887</v>
      </c>
      <c r="X1633">
        <v>17283426585</v>
      </c>
      <c r="Y1633">
        <v>7946</v>
      </c>
      <c r="Z1633">
        <v>804</v>
      </c>
      <c r="AA1633">
        <v>804</v>
      </c>
      <c r="AB1633">
        <v>41776612425</v>
      </c>
      <c r="AC1633">
        <v>4378123235</v>
      </c>
      <c r="AD1633">
        <v>41776612425</v>
      </c>
      <c r="AE1633">
        <v>24493185840</v>
      </c>
      <c r="AF1633">
        <v>1054</v>
      </c>
      <c r="AG1633">
        <v>1054</v>
      </c>
      <c r="AH1633">
        <v>1054</v>
      </c>
      <c r="AI1633">
        <v>25357775822</v>
      </c>
      <c r="AJ1633">
        <v>24493185840</v>
      </c>
      <c r="AK1633">
        <v>10023194701</v>
      </c>
      <c r="AL1633">
        <v>17226285669</v>
      </c>
      <c r="AM1633">
        <v>26689640237</v>
      </c>
      <c r="AN1633">
        <v>41776612425</v>
      </c>
      <c r="AO1633">
        <v>42025897958</v>
      </c>
      <c r="AP1633">
        <v>42025897958</v>
      </c>
      <c r="AQ1633">
        <v>42908508230</v>
      </c>
      <c r="AR1633">
        <v>23402558065</v>
      </c>
      <c r="AS1633">
        <v>2527186680</v>
      </c>
      <c r="AT1633">
        <v>41570695787</v>
      </c>
      <c r="AU1633">
        <v>40195164951</v>
      </c>
      <c r="AV1633">
        <v>16198231201</v>
      </c>
      <c r="AW1633">
        <v>40351709820</v>
      </c>
      <c r="AX1633">
        <v>41776612425</v>
      </c>
      <c r="AY1633">
        <v>17283426585</v>
      </c>
      <c r="AZ1633">
        <v>42695263435</v>
      </c>
      <c r="BA1633">
        <v>8781620313</v>
      </c>
      <c r="BB1633">
        <v>2306070000</v>
      </c>
      <c r="BC1633">
        <v>19726000000</v>
      </c>
      <c r="BD1633">
        <v>100379933906</v>
      </c>
      <c r="BE1633">
        <v>81588906866</v>
      </c>
      <c r="BF1633">
        <v>1</v>
      </c>
      <c r="BG1633">
        <v>1</v>
      </c>
      <c r="BH1633">
        <v>1</v>
      </c>
      <c r="BI1633">
        <v>41776612425</v>
      </c>
      <c r="BJ1633">
        <v>20454766625</v>
      </c>
      <c r="BK1633">
        <v>43309336714</v>
      </c>
      <c r="BL1633">
        <v>42756337252</v>
      </c>
      <c r="BM1633">
        <v>22301570627</v>
      </c>
      <c r="BN1633">
        <v>11061884141</v>
      </c>
      <c r="BO1633">
        <v>18791027040</v>
      </c>
      <c r="BP1633">
        <v>20454766625</v>
      </c>
      <c r="BQ1633">
        <v>804</v>
      </c>
      <c r="BR1633">
        <v>7020</v>
      </c>
      <c r="BS1633">
        <v>804</v>
      </c>
      <c r="BT1633">
        <v>1486</v>
      </c>
    </row>
    <row r="1634" spans="1:72">
      <c r="A1634" t="s">
        <v>1917</v>
      </c>
      <c r="B1634" t="s">
        <v>98</v>
      </c>
      <c r="C1634">
        <v>2022</v>
      </c>
      <c r="D1634" t="s">
        <v>380</v>
      </c>
      <c r="E1634">
        <v>1</v>
      </c>
      <c r="G1634" t="s">
        <v>381</v>
      </c>
      <c r="H1634" t="s">
        <v>1837</v>
      </c>
      <c r="I1634">
        <v>26620498761</v>
      </c>
      <c r="J1634">
        <v>1083974673</v>
      </c>
      <c r="K1634">
        <v>1076424673</v>
      </c>
      <c r="L1634">
        <v>1540311780</v>
      </c>
      <c r="M1634">
        <v>1540311780</v>
      </c>
      <c r="N1634">
        <v>9399433750</v>
      </c>
      <c r="O1634">
        <v>9044274446</v>
      </c>
      <c r="P1634">
        <v>3444580144</v>
      </c>
      <c r="Q1634">
        <v>3444580144</v>
      </c>
      <c r="R1634">
        <v>3468583327</v>
      </c>
      <c r="S1634">
        <v>3444580144</v>
      </c>
      <c r="T1634">
        <v>3207090230</v>
      </c>
      <c r="U1634">
        <v>3207090230</v>
      </c>
      <c r="V1634">
        <v>3207090230</v>
      </c>
      <c r="W1634">
        <v>3307359576</v>
      </c>
      <c r="X1634">
        <v>3207090230</v>
      </c>
      <c r="Y1634">
        <v>363</v>
      </c>
      <c r="Z1634">
        <v>69</v>
      </c>
      <c r="AA1634">
        <v>69</v>
      </c>
      <c r="AB1634">
        <v>3207090230</v>
      </c>
      <c r="AC1634">
        <v>215561270</v>
      </c>
      <c r="AM1634">
        <v>5461004410</v>
      </c>
      <c r="AN1634">
        <v>3207090230</v>
      </c>
      <c r="AO1634">
        <v>3444140120</v>
      </c>
      <c r="AP1634">
        <v>3444140120</v>
      </c>
      <c r="AQ1634">
        <v>3372760257</v>
      </c>
      <c r="AR1634">
        <v>3372760257</v>
      </c>
      <c r="AS1634">
        <v>536627567</v>
      </c>
      <c r="AT1634">
        <v>3207090230</v>
      </c>
      <c r="AU1634">
        <v>2850872950</v>
      </c>
      <c r="AV1634">
        <v>2850872950</v>
      </c>
      <c r="AW1634">
        <v>2807205931</v>
      </c>
      <c r="AX1634">
        <v>3207090230</v>
      </c>
      <c r="AY1634">
        <v>3207090230</v>
      </c>
      <c r="AZ1634">
        <v>3492813328</v>
      </c>
      <c r="BB1634">
        <v>252430405</v>
      </c>
      <c r="BD1634">
        <v>26620498761</v>
      </c>
      <c r="BE1634">
        <v>26620498761</v>
      </c>
      <c r="BF1634">
        <v>1</v>
      </c>
      <c r="BG1634">
        <v>1</v>
      </c>
      <c r="BI1634">
        <v>3207090230</v>
      </c>
      <c r="BK1634">
        <v>3544849490</v>
      </c>
      <c r="BL1634">
        <v>3444580144</v>
      </c>
      <c r="BM1634">
        <v>3444580144</v>
      </c>
      <c r="BN1634">
        <v>1574435216</v>
      </c>
      <c r="BQ1634">
        <v>69</v>
      </c>
      <c r="BS1634">
        <v>69</v>
      </c>
      <c r="BT1634">
        <v>123</v>
      </c>
    </row>
    <row r="1635" spans="1:72">
      <c r="A1635" t="s">
        <v>1918</v>
      </c>
      <c r="B1635" t="s">
        <v>99</v>
      </c>
      <c r="C1635">
        <v>2022</v>
      </c>
      <c r="D1635" t="s">
        <v>380</v>
      </c>
      <c r="E1635">
        <v>1</v>
      </c>
      <c r="G1635" t="s">
        <v>383</v>
      </c>
      <c r="H1635" t="s">
        <v>1837</v>
      </c>
      <c r="I1635">
        <v>4388452684</v>
      </c>
      <c r="J1635">
        <v>180663162</v>
      </c>
      <c r="K1635">
        <v>169534331</v>
      </c>
      <c r="L1635">
        <v>219324001</v>
      </c>
      <c r="M1635">
        <v>219324001</v>
      </c>
      <c r="N1635">
        <v>4038675489</v>
      </c>
      <c r="O1635">
        <v>2940772888</v>
      </c>
      <c r="P1635">
        <v>2214240285</v>
      </c>
      <c r="Q1635">
        <v>2214240285</v>
      </c>
      <c r="R1635">
        <v>2332812092</v>
      </c>
      <c r="S1635">
        <v>2214240285</v>
      </c>
      <c r="T1635">
        <v>2122303832</v>
      </c>
      <c r="U1635">
        <v>2122303832</v>
      </c>
      <c r="V1635">
        <v>2122303832</v>
      </c>
      <c r="W1635">
        <v>2224270060</v>
      </c>
      <c r="X1635">
        <v>2122303832</v>
      </c>
      <c r="Y1635">
        <v>523</v>
      </c>
      <c r="Z1635">
        <v>21</v>
      </c>
      <c r="AA1635">
        <v>21</v>
      </c>
      <c r="AB1635">
        <v>2122303832</v>
      </c>
      <c r="AC1635">
        <v>262195000</v>
      </c>
      <c r="AM1635">
        <v>1720904799</v>
      </c>
      <c r="AN1635">
        <v>2122303832</v>
      </c>
      <c r="AO1635">
        <v>2260778664</v>
      </c>
      <c r="AP1635">
        <v>2260778664</v>
      </c>
      <c r="AQ1635">
        <v>2108957150</v>
      </c>
      <c r="AR1635">
        <v>2108957150</v>
      </c>
      <c r="AS1635">
        <v>164525622</v>
      </c>
      <c r="AT1635">
        <v>2121451878</v>
      </c>
      <c r="AU1635">
        <v>1949113107</v>
      </c>
      <c r="AV1635">
        <v>1949113107</v>
      </c>
      <c r="AW1635">
        <v>1929457565</v>
      </c>
      <c r="AX1635">
        <v>2122303832</v>
      </c>
      <c r="AY1635">
        <v>2122303832</v>
      </c>
      <c r="AZ1635">
        <v>2227943092.7936001</v>
      </c>
      <c r="BB1635">
        <v>43803000</v>
      </c>
      <c r="BD1635">
        <v>4388452684</v>
      </c>
      <c r="BE1635">
        <v>4388452684</v>
      </c>
      <c r="BF1635">
        <v>1</v>
      </c>
      <c r="BG1635">
        <v>1</v>
      </c>
      <c r="BI1635">
        <v>2122303832</v>
      </c>
      <c r="BK1635">
        <v>2316206513</v>
      </c>
      <c r="BL1635">
        <v>2214240285</v>
      </c>
      <c r="BM1635">
        <v>2214240285</v>
      </c>
      <c r="BN1635">
        <v>741746504</v>
      </c>
      <c r="BQ1635">
        <v>21</v>
      </c>
      <c r="BS1635">
        <v>21</v>
      </c>
      <c r="BT1635">
        <v>42</v>
      </c>
    </row>
    <row r="1636" spans="1:72">
      <c r="A1636" t="s">
        <v>1919</v>
      </c>
      <c r="B1636" t="s">
        <v>100</v>
      </c>
      <c r="C1636">
        <v>2022</v>
      </c>
      <c r="D1636" t="s">
        <v>380</v>
      </c>
      <c r="E1636">
        <v>1</v>
      </c>
      <c r="G1636" t="s">
        <v>385</v>
      </c>
      <c r="H1636" t="s">
        <v>1837</v>
      </c>
      <c r="I1636">
        <v>16768533722</v>
      </c>
      <c r="J1636">
        <v>2999615051</v>
      </c>
      <c r="K1636">
        <v>1974357978</v>
      </c>
      <c r="L1636">
        <v>2336890996</v>
      </c>
      <c r="M1636">
        <v>2336890996</v>
      </c>
      <c r="N1636">
        <v>34521834092</v>
      </c>
      <c r="O1636">
        <v>21235976126</v>
      </c>
      <c r="P1636">
        <v>7509881883</v>
      </c>
      <c r="Q1636">
        <v>7509881883</v>
      </c>
      <c r="R1636">
        <v>7934866300</v>
      </c>
      <c r="S1636">
        <v>7509881883</v>
      </c>
      <c r="T1636">
        <v>7287566576</v>
      </c>
      <c r="U1636">
        <v>7287566576</v>
      </c>
      <c r="V1636">
        <v>7287566576</v>
      </c>
      <c r="W1636">
        <v>7591397483</v>
      </c>
      <c r="X1636">
        <v>7287566576</v>
      </c>
      <c r="Y1636">
        <v>1191</v>
      </c>
      <c r="Z1636">
        <v>168</v>
      </c>
      <c r="AA1636">
        <v>168</v>
      </c>
      <c r="AB1636">
        <v>7287566576</v>
      </c>
      <c r="AC1636">
        <v>629073356</v>
      </c>
      <c r="AM1636">
        <v>12150097761</v>
      </c>
      <c r="AN1636">
        <v>7287566576</v>
      </c>
      <c r="AO1636">
        <v>7876512129</v>
      </c>
      <c r="AP1636">
        <v>7876512129</v>
      </c>
      <c r="AQ1636">
        <v>7248231848</v>
      </c>
      <c r="AR1636">
        <v>7248231848</v>
      </c>
      <c r="AS1636">
        <v>1104974525</v>
      </c>
      <c r="AT1636">
        <v>7272810970</v>
      </c>
      <c r="AU1636">
        <v>6878333875</v>
      </c>
      <c r="AV1636">
        <v>6878333875</v>
      </c>
      <c r="AW1636">
        <v>6813798086</v>
      </c>
      <c r="AX1636">
        <v>7287566576</v>
      </c>
      <c r="AY1636">
        <v>7287566576</v>
      </c>
      <c r="AZ1636">
        <v>7876846869</v>
      </c>
      <c r="BB1636">
        <v>780000000</v>
      </c>
      <c r="BD1636">
        <v>16768533722</v>
      </c>
      <c r="BE1636">
        <v>16768533722</v>
      </c>
      <c r="BF1636">
        <v>1</v>
      </c>
      <c r="BG1636">
        <v>1</v>
      </c>
      <c r="BI1636">
        <v>7287566576</v>
      </c>
      <c r="BK1636">
        <v>7813712790</v>
      </c>
      <c r="BL1636">
        <v>7509881883</v>
      </c>
      <c r="BM1636">
        <v>7509881883</v>
      </c>
      <c r="BN1636">
        <v>3100177710</v>
      </c>
      <c r="BQ1636">
        <v>168</v>
      </c>
      <c r="BS1636">
        <v>168</v>
      </c>
      <c r="BT1636">
        <v>145</v>
      </c>
    </row>
    <row r="1637" spans="1:72">
      <c r="A1637" t="s">
        <v>1920</v>
      </c>
      <c r="B1637" t="s">
        <v>101</v>
      </c>
      <c r="C1637">
        <v>2022</v>
      </c>
      <c r="D1637" t="s">
        <v>380</v>
      </c>
      <c r="E1637">
        <v>2</v>
      </c>
      <c r="G1637" t="s">
        <v>387</v>
      </c>
      <c r="H1637" t="s">
        <v>1837</v>
      </c>
      <c r="I1637">
        <v>26761033757</v>
      </c>
      <c r="J1637">
        <v>2683012885</v>
      </c>
      <c r="K1637">
        <v>2092476138</v>
      </c>
      <c r="L1637">
        <v>2793802126</v>
      </c>
      <c r="M1637">
        <v>2793802126</v>
      </c>
      <c r="N1637">
        <v>38125702952</v>
      </c>
      <c r="O1637">
        <v>25017991134</v>
      </c>
      <c r="P1637">
        <v>9286122762</v>
      </c>
      <c r="Q1637">
        <v>9286122762</v>
      </c>
      <c r="R1637">
        <v>9206045442</v>
      </c>
      <c r="S1637">
        <v>9286122762</v>
      </c>
      <c r="T1637">
        <v>8718370536</v>
      </c>
      <c r="U1637">
        <v>8718370536</v>
      </c>
      <c r="V1637">
        <v>8718370536</v>
      </c>
      <c r="W1637">
        <v>9590466357</v>
      </c>
      <c r="X1637">
        <v>8718370536</v>
      </c>
      <c r="Y1637">
        <v>1135</v>
      </c>
      <c r="Z1637">
        <v>239</v>
      </c>
      <c r="AA1637">
        <v>239</v>
      </c>
      <c r="AB1637">
        <v>8718370536</v>
      </c>
      <c r="AC1637">
        <v>636914055</v>
      </c>
      <c r="AM1637">
        <v>13770348330</v>
      </c>
      <c r="AN1637">
        <v>8718370536</v>
      </c>
      <c r="AO1637">
        <v>9622039363</v>
      </c>
      <c r="AP1637">
        <v>9622039363</v>
      </c>
      <c r="AQ1637">
        <v>8713620127</v>
      </c>
      <c r="AR1637">
        <v>8713620127</v>
      </c>
      <c r="AS1637">
        <v>2588940042</v>
      </c>
      <c r="AT1637">
        <v>8675619885</v>
      </c>
      <c r="AU1637">
        <v>8336962543</v>
      </c>
      <c r="AV1637">
        <v>8336962543</v>
      </c>
      <c r="AW1637">
        <v>8328534877</v>
      </c>
      <c r="AX1637">
        <v>8718370536</v>
      </c>
      <c r="AY1637">
        <v>8718370536</v>
      </c>
      <c r="AZ1637">
        <v>9447337267</v>
      </c>
      <c r="BB1637">
        <v>1792330000</v>
      </c>
      <c r="BD1637">
        <v>26761033757</v>
      </c>
      <c r="BE1637">
        <v>26761033757</v>
      </c>
      <c r="BF1637">
        <v>1</v>
      </c>
      <c r="BG1637">
        <v>1</v>
      </c>
      <c r="BI1637">
        <v>8718370536</v>
      </c>
      <c r="BK1637">
        <v>10158218583</v>
      </c>
      <c r="BL1637">
        <v>9286122762</v>
      </c>
      <c r="BM1637">
        <v>9286122762</v>
      </c>
      <c r="BN1637">
        <v>3937948774</v>
      </c>
      <c r="BQ1637">
        <v>239</v>
      </c>
      <c r="BS1637">
        <v>239</v>
      </c>
      <c r="BT1637">
        <v>173</v>
      </c>
    </row>
    <row r="1638" spans="1:72">
      <c r="A1638" t="s">
        <v>1921</v>
      </c>
      <c r="B1638" t="s">
        <v>102</v>
      </c>
      <c r="C1638">
        <v>2022</v>
      </c>
      <c r="D1638" t="s">
        <v>207</v>
      </c>
      <c r="E1638">
        <v>8</v>
      </c>
      <c r="F1638" t="s">
        <v>2036</v>
      </c>
      <c r="G1638" t="s">
        <v>1749</v>
      </c>
      <c r="H1638" t="s">
        <v>1837</v>
      </c>
      <c r="I1638">
        <v>368295763731</v>
      </c>
      <c r="J1638">
        <v>86787089343</v>
      </c>
      <c r="K1638">
        <v>43012868236</v>
      </c>
      <c r="L1638">
        <v>69218504945</v>
      </c>
      <c r="M1638">
        <v>69218504945</v>
      </c>
      <c r="N1638">
        <v>374563588048</v>
      </c>
      <c r="O1638">
        <v>230387933071</v>
      </c>
      <c r="P1638">
        <v>169463674353</v>
      </c>
      <c r="Q1638">
        <v>86749970000</v>
      </c>
      <c r="R1638">
        <v>180727808120</v>
      </c>
      <c r="S1638">
        <v>169463674353</v>
      </c>
      <c r="T1638">
        <v>165041981886</v>
      </c>
      <c r="U1638">
        <v>85188993624</v>
      </c>
      <c r="V1638">
        <v>165041981886</v>
      </c>
      <c r="W1638">
        <v>173013657299</v>
      </c>
      <c r="X1638">
        <v>85188993624</v>
      </c>
      <c r="Y1638">
        <v>23075</v>
      </c>
      <c r="Z1638">
        <v>3100</v>
      </c>
      <c r="AA1638">
        <v>3100</v>
      </c>
      <c r="AB1638">
        <v>165041981886</v>
      </c>
      <c r="AC1638">
        <v>13808164240</v>
      </c>
      <c r="AD1638">
        <v>165041981886</v>
      </c>
      <c r="AE1638">
        <v>79852988262</v>
      </c>
      <c r="AF1638">
        <v>2640</v>
      </c>
      <c r="AG1638">
        <v>2640</v>
      </c>
      <c r="AH1638">
        <v>2640</v>
      </c>
      <c r="AI1638">
        <v>82713704353</v>
      </c>
      <c r="AJ1638">
        <v>79852988262</v>
      </c>
      <c r="AK1638">
        <v>28676525633</v>
      </c>
      <c r="AL1638">
        <v>67825246314</v>
      </c>
      <c r="AM1638">
        <v>179263346670</v>
      </c>
      <c r="AN1638">
        <v>165041981886</v>
      </c>
      <c r="AO1638">
        <v>172509651747</v>
      </c>
      <c r="AP1638">
        <v>172509651747</v>
      </c>
      <c r="AQ1638">
        <v>164824482023</v>
      </c>
      <c r="AR1638">
        <v>99665173434</v>
      </c>
      <c r="AS1638">
        <v>31666519371</v>
      </c>
      <c r="AT1638">
        <v>164723246803</v>
      </c>
      <c r="AU1638">
        <v>161100420040</v>
      </c>
      <c r="AV1638">
        <v>81913115925</v>
      </c>
      <c r="AW1638">
        <v>161283898253</v>
      </c>
      <c r="AX1638">
        <v>165041981886</v>
      </c>
      <c r="AY1638">
        <v>85188993624</v>
      </c>
      <c r="AZ1638">
        <v>170781903416</v>
      </c>
      <c r="BA1638">
        <v>30046468846</v>
      </c>
      <c r="BB1638">
        <v>26812740000</v>
      </c>
      <c r="BC1638">
        <v>62034237000</v>
      </c>
      <c r="BD1638">
        <v>368295763731</v>
      </c>
      <c r="BE1638">
        <v>293485702579</v>
      </c>
      <c r="BF1638">
        <v>1</v>
      </c>
      <c r="BG1638">
        <v>1</v>
      </c>
      <c r="BH1638">
        <v>1</v>
      </c>
      <c r="BI1638">
        <v>165041981886</v>
      </c>
      <c r="BJ1638">
        <v>69380554891</v>
      </c>
      <c r="BK1638">
        <v>177435349766</v>
      </c>
      <c r="BL1638">
        <v>169463674353</v>
      </c>
      <c r="BM1638">
        <v>100083119462</v>
      </c>
      <c r="BN1638">
        <v>41812231907</v>
      </c>
      <c r="BO1638">
        <v>74810061152</v>
      </c>
      <c r="BP1638">
        <v>69380554891</v>
      </c>
      <c r="BQ1638">
        <v>3100</v>
      </c>
      <c r="BR1638">
        <v>15169</v>
      </c>
      <c r="BS1638">
        <v>3100</v>
      </c>
      <c r="BT1638">
        <v>3852</v>
      </c>
    </row>
    <row r="1639" spans="1:72">
      <c r="A1639" t="s">
        <v>1922</v>
      </c>
      <c r="B1639" t="s">
        <v>103</v>
      </c>
      <c r="C1639">
        <v>2022</v>
      </c>
      <c r="D1639" t="s">
        <v>231</v>
      </c>
      <c r="E1639">
        <v>5</v>
      </c>
      <c r="F1639" t="s">
        <v>2036</v>
      </c>
      <c r="G1639" t="s">
        <v>1923</v>
      </c>
      <c r="H1639" t="s">
        <v>1837</v>
      </c>
      <c r="I1639">
        <v>29828361421</v>
      </c>
      <c r="J1639">
        <v>3514118930</v>
      </c>
      <c r="K1639">
        <v>2830337445</v>
      </c>
      <c r="L1639">
        <v>4049686061</v>
      </c>
      <c r="M1639">
        <v>4049686061</v>
      </c>
      <c r="N1639">
        <v>28661508684</v>
      </c>
      <c r="O1639">
        <v>23046002972</v>
      </c>
      <c r="P1639">
        <v>12104183501</v>
      </c>
      <c r="Q1639">
        <v>12104183501</v>
      </c>
      <c r="R1639">
        <v>13606259350</v>
      </c>
      <c r="S1639">
        <v>12104183501</v>
      </c>
      <c r="T1639">
        <v>11848644955</v>
      </c>
      <c r="U1639">
        <v>11848644955</v>
      </c>
      <c r="V1639">
        <v>11848644955</v>
      </c>
      <c r="W1639">
        <v>12192224762</v>
      </c>
      <c r="X1639">
        <v>11848644955</v>
      </c>
      <c r="Y1639">
        <v>5708</v>
      </c>
      <c r="Z1639">
        <v>385</v>
      </c>
      <c r="AA1639">
        <v>385</v>
      </c>
      <c r="AB1639">
        <v>11848644955</v>
      </c>
      <c r="AC1639">
        <v>3308079280</v>
      </c>
      <c r="AM1639">
        <v>20973952105</v>
      </c>
      <c r="AN1639">
        <v>11848644955</v>
      </c>
      <c r="AO1639">
        <v>11957581104</v>
      </c>
      <c r="AP1639">
        <v>11957581104</v>
      </c>
      <c r="AQ1639">
        <v>0</v>
      </c>
      <c r="AR1639">
        <v>0</v>
      </c>
      <c r="AS1639">
        <v>0</v>
      </c>
      <c r="AT1639">
        <v>11834625985</v>
      </c>
      <c r="AU1639">
        <v>11071786974</v>
      </c>
      <c r="AV1639">
        <v>11071786974</v>
      </c>
      <c r="AW1639">
        <v>11201749567</v>
      </c>
      <c r="AX1639">
        <v>11848644955</v>
      </c>
      <c r="AY1639">
        <v>11848644955</v>
      </c>
      <c r="AZ1639">
        <v>12792836498</v>
      </c>
      <c r="BB1639">
        <v>932089000</v>
      </c>
      <c r="BD1639">
        <v>29828361421</v>
      </c>
      <c r="BE1639">
        <v>29828361421</v>
      </c>
      <c r="BF1639">
        <v>1</v>
      </c>
      <c r="BG1639">
        <v>1</v>
      </c>
      <c r="BI1639">
        <v>11848644955</v>
      </c>
      <c r="BK1639">
        <v>12447763308</v>
      </c>
      <c r="BL1639">
        <v>12104183501</v>
      </c>
      <c r="BM1639">
        <v>12104183501</v>
      </c>
      <c r="BN1639">
        <v>6891209793</v>
      </c>
      <c r="BQ1639">
        <v>385</v>
      </c>
      <c r="BR1639">
        <v>5111</v>
      </c>
      <c r="BS1639">
        <v>385</v>
      </c>
      <c r="BT1639">
        <v>259</v>
      </c>
    </row>
    <row r="1640" spans="1:72">
      <c r="A1640" t="s">
        <v>1924</v>
      </c>
      <c r="B1640" t="s">
        <v>104</v>
      </c>
      <c r="C1640">
        <v>2022</v>
      </c>
      <c r="D1640" t="s">
        <v>231</v>
      </c>
      <c r="E1640">
        <v>4</v>
      </c>
      <c r="F1640" t="s">
        <v>2036</v>
      </c>
      <c r="G1640" t="s">
        <v>1925</v>
      </c>
      <c r="H1640" t="s">
        <v>1837</v>
      </c>
      <c r="I1640">
        <v>48397314001</v>
      </c>
      <c r="J1640">
        <v>1540860327</v>
      </c>
      <c r="K1640">
        <v>1460990912</v>
      </c>
      <c r="L1640">
        <v>2205550293</v>
      </c>
      <c r="M1640">
        <v>2205550293</v>
      </c>
      <c r="N1640">
        <v>25570211462</v>
      </c>
      <c r="O1640">
        <v>21903202326</v>
      </c>
      <c r="P1640">
        <v>9197944045</v>
      </c>
      <c r="Q1640">
        <v>9197944045</v>
      </c>
      <c r="R1640">
        <v>9825983789</v>
      </c>
      <c r="S1640">
        <v>9197944045</v>
      </c>
      <c r="T1640">
        <v>9225533878</v>
      </c>
      <c r="U1640">
        <v>9225533878</v>
      </c>
      <c r="V1640">
        <v>9225533878</v>
      </c>
      <c r="W1640">
        <v>9443777520</v>
      </c>
      <c r="X1640">
        <v>9225533878</v>
      </c>
      <c r="Y1640">
        <v>3892</v>
      </c>
      <c r="Z1640">
        <v>297</v>
      </c>
      <c r="AA1640">
        <v>297</v>
      </c>
      <c r="AB1640">
        <v>9225533878</v>
      </c>
      <c r="AC1640">
        <v>2384041920</v>
      </c>
      <c r="AM1640">
        <v>14620226869</v>
      </c>
      <c r="AN1640">
        <v>9225533878</v>
      </c>
      <c r="AO1640">
        <v>9218813929</v>
      </c>
      <c r="AP1640">
        <v>9218813929</v>
      </c>
      <c r="AQ1640">
        <v>0</v>
      </c>
      <c r="AR1640">
        <v>0</v>
      </c>
      <c r="AS1640">
        <v>0</v>
      </c>
      <c r="AT1640">
        <v>9221493557</v>
      </c>
      <c r="AU1640">
        <v>8608669156</v>
      </c>
      <c r="AV1640">
        <v>8608669156</v>
      </c>
      <c r="AW1640">
        <v>8546352692</v>
      </c>
      <c r="AX1640">
        <v>9225533878</v>
      </c>
      <c r="AY1640">
        <v>9225533878</v>
      </c>
      <c r="AZ1640">
        <v>10158340387</v>
      </c>
      <c r="BB1640">
        <v>265773000</v>
      </c>
      <c r="BD1640">
        <v>48397314001</v>
      </c>
      <c r="BE1640">
        <v>48397314001</v>
      </c>
      <c r="BF1640">
        <v>1</v>
      </c>
      <c r="BG1640">
        <v>1</v>
      </c>
      <c r="BI1640">
        <v>9225533878</v>
      </c>
      <c r="BK1640">
        <v>9416187687</v>
      </c>
      <c r="BL1640">
        <v>9197944045</v>
      </c>
      <c r="BM1640">
        <v>9197944045</v>
      </c>
      <c r="BN1640">
        <v>6719558406</v>
      </c>
      <c r="BQ1640">
        <v>297</v>
      </c>
      <c r="BR1640">
        <v>3248</v>
      </c>
      <c r="BS1640">
        <v>297</v>
      </c>
      <c r="BT1640">
        <v>93</v>
      </c>
    </row>
    <row r="1641" spans="1:72">
      <c r="A1641" t="s">
        <v>1926</v>
      </c>
      <c r="B1641" t="s">
        <v>206</v>
      </c>
      <c r="C1641">
        <v>2023</v>
      </c>
      <c r="D1641" t="s">
        <v>207</v>
      </c>
      <c r="E1641">
        <v>8</v>
      </c>
      <c r="G1641" t="s">
        <v>208</v>
      </c>
      <c r="H1641" t="s">
        <v>1927</v>
      </c>
      <c r="I1641">
        <v>290924347685</v>
      </c>
      <c r="J1641">
        <v>23720511903</v>
      </c>
      <c r="K1641">
        <v>20154038537</v>
      </c>
      <c r="L1641">
        <v>31457375570</v>
      </c>
      <c r="M1641">
        <v>31457375570</v>
      </c>
      <c r="N1641">
        <v>281018383083</v>
      </c>
      <c r="O1641">
        <v>167758613703</v>
      </c>
      <c r="P1641">
        <v>109457154833</v>
      </c>
      <c r="Q1641">
        <v>67172701385</v>
      </c>
      <c r="R1641">
        <v>117064961307</v>
      </c>
      <c r="S1641">
        <v>109457154833</v>
      </c>
      <c r="T1641">
        <v>110393008547</v>
      </c>
      <c r="U1641">
        <v>67245751202</v>
      </c>
      <c r="V1641">
        <v>110393008547</v>
      </c>
      <c r="W1641">
        <v>115569142970</v>
      </c>
      <c r="X1641">
        <v>67245751202</v>
      </c>
      <c r="Y1641">
        <v>17506</v>
      </c>
      <c r="Z1641">
        <v>2338</v>
      </c>
      <c r="AA1641">
        <v>2338</v>
      </c>
      <c r="AB1641">
        <v>110393008547</v>
      </c>
      <c r="AC1641">
        <v>10295837320</v>
      </c>
      <c r="AD1641">
        <v>110393008547</v>
      </c>
      <c r="AE1641">
        <v>43147257345</v>
      </c>
      <c r="AF1641">
        <v>1683</v>
      </c>
      <c r="AG1641">
        <v>1683</v>
      </c>
      <c r="AH1641">
        <v>1683</v>
      </c>
      <c r="AI1641">
        <v>42284453448</v>
      </c>
      <c r="AJ1641">
        <v>43147257345</v>
      </c>
      <c r="AK1641">
        <v>16198801989</v>
      </c>
      <c r="AL1641">
        <v>26416193347</v>
      </c>
      <c r="AM1641">
        <v>117491105971</v>
      </c>
      <c r="AN1641">
        <v>110393008547</v>
      </c>
      <c r="AO1641">
        <v>114191180144</v>
      </c>
      <c r="AP1641">
        <v>114191180144</v>
      </c>
      <c r="AQ1641">
        <v>108846606060</v>
      </c>
      <c r="AR1641">
        <v>73857646308</v>
      </c>
      <c r="AS1641">
        <v>21863937350</v>
      </c>
      <c r="AT1641">
        <v>110332029556</v>
      </c>
      <c r="AU1641">
        <v>106777604140</v>
      </c>
      <c r="AV1641">
        <v>64080555992</v>
      </c>
      <c r="AW1641">
        <v>106565722585</v>
      </c>
      <c r="AX1641">
        <v>110393008547</v>
      </c>
      <c r="AY1641">
        <v>67245751202</v>
      </c>
      <c r="AZ1641">
        <v>116384011082</v>
      </c>
      <c r="BA1641">
        <v>15367798320</v>
      </c>
      <c r="BB1641">
        <v>16774843000</v>
      </c>
      <c r="BC1641">
        <v>33824187000</v>
      </c>
      <c r="BD1641">
        <v>290924347685</v>
      </c>
      <c r="BE1641">
        <v>260931975986</v>
      </c>
      <c r="BF1641">
        <v>1</v>
      </c>
      <c r="BG1641">
        <v>1</v>
      </c>
      <c r="BH1641">
        <v>1</v>
      </c>
      <c r="BI1641">
        <v>110393008547</v>
      </c>
      <c r="BJ1641">
        <v>35996182347</v>
      </c>
      <c r="BK1641">
        <v>114633289256</v>
      </c>
      <c r="BL1641">
        <v>109457154833</v>
      </c>
      <c r="BM1641">
        <v>73460972486</v>
      </c>
      <c r="BN1641">
        <v>34113546341</v>
      </c>
      <c r="BO1641">
        <v>29992371699</v>
      </c>
      <c r="BP1641">
        <v>35996182347</v>
      </c>
      <c r="BQ1641">
        <v>2338</v>
      </c>
      <c r="BR1641">
        <v>11164</v>
      </c>
      <c r="BS1641">
        <v>2338</v>
      </c>
      <c r="BT1641">
        <v>3421</v>
      </c>
    </row>
    <row r="1642" spans="1:72">
      <c r="A1642" t="s">
        <v>1928</v>
      </c>
      <c r="B1642" t="s">
        <v>211</v>
      </c>
      <c r="C1642">
        <v>2023</v>
      </c>
      <c r="D1642" t="s">
        <v>212</v>
      </c>
      <c r="E1642">
        <v>4</v>
      </c>
      <c r="G1642" t="s">
        <v>213</v>
      </c>
      <c r="H1642" t="s">
        <v>1927</v>
      </c>
      <c r="I1642">
        <v>47295437135</v>
      </c>
      <c r="J1642">
        <v>1975745823</v>
      </c>
      <c r="K1642">
        <v>1781831989</v>
      </c>
      <c r="L1642">
        <v>2252985208</v>
      </c>
      <c r="M1642">
        <v>2252985208</v>
      </c>
      <c r="N1642">
        <v>29338221273</v>
      </c>
      <c r="O1642">
        <v>26840227361</v>
      </c>
      <c r="P1642">
        <v>10768198323</v>
      </c>
      <c r="Q1642">
        <v>10768198323</v>
      </c>
      <c r="R1642">
        <v>11071245174</v>
      </c>
      <c r="S1642">
        <v>10768198323</v>
      </c>
      <c r="T1642">
        <v>10584394677</v>
      </c>
      <c r="U1642">
        <v>10584394677</v>
      </c>
      <c r="V1642">
        <v>10584394677</v>
      </c>
      <c r="W1642">
        <v>10704162884</v>
      </c>
      <c r="X1642">
        <v>10584394677</v>
      </c>
      <c r="Y1642">
        <v>5194</v>
      </c>
      <c r="Z1642">
        <v>363</v>
      </c>
      <c r="AA1642">
        <v>363</v>
      </c>
      <c r="AB1642">
        <v>10584394677</v>
      </c>
      <c r="AC1642">
        <v>3093001265</v>
      </c>
      <c r="AM1642">
        <v>14534980885</v>
      </c>
      <c r="AN1642">
        <v>10584394677</v>
      </c>
      <c r="AO1642">
        <v>10384346808</v>
      </c>
      <c r="AP1642">
        <v>10384346808</v>
      </c>
      <c r="AQ1642">
        <v>10542013524</v>
      </c>
      <c r="AR1642">
        <v>10542013524</v>
      </c>
      <c r="AS1642">
        <v>237453232</v>
      </c>
      <c r="AT1642">
        <v>10584286577</v>
      </c>
      <c r="AU1642">
        <v>10193215580</v>
      </c>
      <c r="AV1642">
        <v>10193215580</v>
      </c>
      <c r="AW1642">
        <v>10001544907</v>
      </c>
      <c r="AX1642">
        <v>10584394677</v>
      </c>
      <c r="AY1642">
        <v>10584394677</v>
      </c>
      <c r="AZ1642">
        <v>11681560989</v>
      </c>
      <c r="BB1642">
        <v>144233000</v>
      </c>
      <c r="BD1642">
        <v>47295437135</v>
      </c>
      <c r="BE1642">
        <v>47295437135</v>
      </c>
      <c r="BF1642">
        <v>1</v>
      </c>
      <c r="BG1642">
        <v>1</v>
      </c>
      <c r="BI1642">
        <v>10584394677</v>
      </c>
      <c r="BK1642">
        <v>10887966530</v>
      </c>
      <c r="BL1642">
        <v>10768198323</v>
      </c>
      <c r="BM1642">
        <v>10768198323</v>
      </c>
      <c r="BN1642">
        <v>7730506470</v>
      </c>
      <c r="BQ1642">
        <v>363</v>
      </c>
      <c r="BR1642">
        <v>4998</v>
      </c>
      <c r="BS1642">
        <v>363</v>
      </c>
      <c r="BT1642">
        <v>229</v>
      </c>
    </row>
    <row r="1643" spans="1:72">
      <c r="A1643" t="s">
        <v>1929</v>
      </c>
      <c r="B1643" t="s">
        <v>18</v>
      </c>
      <c r="C1643">
        <v>2023</v>
      </c>
      <c r="D1643" t="s">
        <v>215</v>
      </c>
      <c r="E1643">
        <v>3</v>
      </c>
      <c r="G1643" t="s">
        <v>216</v>
      </c>
      <c r="H1643" t="s">
        <v>1927</v>
      </c>
      <c r="I1643">
        <v>16641986028</v>
      </c>
      <c r="J1643">
        <v>1481361817</v>
      </c>
      <c r="K1643">
        <v>887749380</v>
      </c>
      <c r="L1643">
        <v>1527729660</v>
      </c>
      <c r="M1643">
        <v>1527729660</v>
      </c>
      <c r="N1643">
        <v>21845161487</v>
      </c>
      <c r="O1643">
        <v>16487215199</v>
      </c>
      <c r="P1643">
        <v>5626955905</v>
      </c>
      <c r="Q1643">
        <v>5626955905</v>
      </c>
      <c r="R1643">
        <v>5537847425</v>
      </c>
      <c r="S1643">
        <v>5626955905</v>
      </c>
      <c r="T1643">
        <v>5404205890</v>
      </c>
      <c r="U1643">
        <v>5404205890</v>
      </c>
      <c r="V1643">
        <v>5404205890</v>
      </c>
      <c r="W1643">
        <v>5539482528</v>
      </c>
      <c r="X1643">
        <v>5404205890</v>
      </c>
      <c r="Y1643">
        <v>3277</v>
      </c>
      <c r="Z1643">
        <v>183</v>
      </c>
      <c r="AA1643">
        <v>183</v>
      </c>
      <c r="AB1643">
        <v>5404205890</v>
      </c>
      <c r="AC1643">
        <v>1918162315</v>
      </c>
      <c r="AM1643">
        <v>9853269021</v>
      </c>
      <c r="AN1643">
        <v>5404205890</v>
      </c>
      <c r="AO1643">
        <v>5434104610</v>
      </c>
      <c r="AP1643">
        <v>5434104610</v>
      </c>
      <c r="AQ1643">
        <v>5547480352</v>
      </c>
      <c r="AR1643">
        <v>5547480352</v>
      </c>
      <c r="AS1643">
        <v>575416983</v>
      </c>
      <c r="AT1643">
        <v>5399070870</v>
      </c>
      <c r="AU1643">
        <v>5098781198</v>
      </c>
      <c r="AV1643">
        <v>5098781198</v>
      </c>
      <c r="AW1643">
        <v>4929302698</v>
      </c>
      <c r="AX1643">
        <v>5404205890</v>
      </c>
      <c r="AY1643">
        <v>5404205890</v>
      </c>
      <c r="AZ1643">
        <v>6116965782</v>
      </c>
      <c r="BB1643">
        <v>380527000</v>
      </c>
      <c r="BD1643">
        <v>16641986028</v>
      </c>
      <c r="BE1643">
        <v>16641986028</v>
      </c>
      <c r="BF1643">
        <v>1</v>
      </c>
      <c r="BG1643">
        <v>1</v>
      </c>
      <c r="BI1643">
        <v>5404205890</v>
      </c>
      <c r="BK1643">
        <v>5762232543</v>
      </c>
      <c r="BL1643">
        <v>5626955905</v>
      </c>
      <c r="BM1643">
        <v>5626955905</v>
      </c>
      <c r="BN1643">
        <v>2997093325</v>
      </c>
      <c r="BQ1643">
        <v>183</v>
      </c>
      <c r="BR1643">
        <v>2693</v>
      </c>
      <c r="BS1643">
        <v>183</v>
      </c>
      <c r="BT1643">
        <v>161</v>
      </c>
    </row>
    <row r="1644" spans="1:72">
      <c r="A1644" t="s">
        <v>1930</v>
      </c>
      <c r="B1644" t="s">
        <v>19</v>
      </c>
      <c r="C1644">
        <v>2023</v>
      </c>
      <c r="D1644" t="s">
        <v>218</v>
      </c>
      <c r="E1644">
        <v>3</v>
      </c>
      <c r="F1644" t="s">
        <v>2035</v>
      </c>
      <c r="G1644" t="s">
        <v>219</v>
      </c>
      <c r="H1644" t="s">
        <v>1927</v>
      </c>
      <c r="P1644">
        <v>2829332793</v>
      </c>
      <c r="Q1644">
        <v>2829332793</v>
      </c>
      <c r="S1644">
        <v>2829332793</v>
      </c>
      <c r="T1644">
        <v>2650293460</v>
      </c>
      <c r="U1644">
        <v>2650293460</v>
      </c>
      <c r="V1644">
        <v>2650293460</v>
      </c>
      <c r="W1644">
        <v>2704397165</v>
      </c>
      <c r="X1644">
        <v>2650293460</v>
      </c>
      <c r="Y1644">
        <v>2330</v>
      </c>
      <c r="Z1644">
        <v>112</v>
      </c>
      <c r="AA1644">
        <v>112</v>
      </c>
      <c r="AB1644">
        <v>2650293460</v>
      </c>
      <c r="AU1644">
        <v>2532625034</v>
      </c>
      <c r="AV1644">
        <v>2532625034</v>
      </c>
      <c r="AX1644">
        <v>2650293460</v>
      </c>
      <c r="AY1644">
        <v>2650293460</v>
      </c>
      <c r="BE1644">
        <v>6349941689</v>
      </c>
      <c r="BQ1644">
        <v>112</v>
      </c>
      <c r="BR1644">
        <v>2232</v>
      </c>
    </row>
    <row r="1645" spans="1:72">
      <c r="A1645" t="s">
        <v>1931</v>
      </c>
      <c r="B1645" t="s">
        <v>20</v>
      </c>
      <c r="C1645">
        <v>2023</v>
      </c>
      <c r="D1645" t="s">
        <v>215</v>
      </c>
      <c r="E1645">
        <v>2</v>
      </c>
      <c r="F1645" t="s">
        <v>2035</v>
      </c>
      <c r="G1645" t="s">
        <v>221</v>
      </c>
      <c r="H1645" t="s">
        <v>1927</v>
      </c>
      <c r="P1645">
        <v>4843104588</v>
      </c>
      <c r="Q1645">
        <v>4843104588</v>
      </c>
      <c r="S1645">
        <v>4843104588</v>
      </c>
      <c r="T1645">
        <v>4415283783</v>
      </c>
      <c r="U1645">
        <v>4415283783</v>
      </c>
      <c r="V1645">
        <v>4415283783</v>
      </c>
      <c r="W1645">
        <v>4547080338</v>
      </c>
      <c r="X1645">
        <v>4415283783</v>
      </c>
      <c r="Y1645">
        <v>1369</v>
      </c>
      <c r="Z1645">
        <v>130</v>
      </c>
      <c r="AA1645">
        <v>130</v>
      </c>
      <c r="AB1645">
        <v>4415283783</v>
      </c>
      <c r="AU1645">
        <v>4198431917</v>
      </c>
      <c r="AV1645">
        <v>4198431917</v>
      </c>
      <c r="AX1645">
        <v>4415283783</v>
      </c>
      <c r="AY1645">
        <v>4415283783</v>
      </c>
      <c r="BE1645">
        <v>11128218314</v>
      </c>
      <c r="BQ1645">
        <v>130</v>
      </c>
      <c r="BR1645">
        <v>1139</v>
      </c>
    </row>
    <row r="1646" spans="1:72">
      <c r="A1646" t="s">
        <v>1932</v>
      </c>
      <c r="B1646" t="s">
        <v>21</v>
      </c>
      <c r="C1646">
        <v>2023</v>
      </c>
      <c r="D1646" t="s">
        <v>223</v>
      </c>
      <c r="E1646">
        <v>1</v>
      </c>
      <c r="G1646" t="s">
        <v>224</v>
      </c>
      <c r="H1646" t="s">
        <v>1927</v>
      </c>
      <c r="I1646">
        <v>29439851006</v>
      </c>
      <c r="J1646">
        <v>14574135788</v>
      </c>
      <c r="K1646">
        <v>6919819937</v>
      </c>
      <c r="L1646">
        <v>8219293572</v>
      </c>
      <c r="M1646">
        <v>8219293572</v>
      </c>
      <c r="N1646">
        <v>47433240937</v>
      </c>
      <c r="O1646">
        <v>27127403087</v>
      </c>
      <c r="P1646">
        <v>33207786709</v>
      </c>
      <c r="Q1646">
        <v>5033744885</v>
      </c>
      <c r="R1646">
        <v>34283640399</v>
      </c>
      <c r="S1646">
        <v>33207786709</v>
      </c>
      <c r="T1646">
        <v>32519999370</v>
      </c>
      <c r="U1646">
        <v>5061095999</v>
      </c>
      <c r="V1646">
        <v>32519999370</v>
      </c>
      <c r="W1646">
        <v>32735556657</v>
      </c>
      <c r="X1646">
        <v>5061095999</v>
      </c>
      <c r="Y1646">
        <v>997</v>
      </c>
      <c r="Z1646">
        <v>345</v>
      </c>
      <c r="AA1646">
        <v>345</v>
      </c>
      <c r="AB1646">
        <v>32519999370</v>
      </c>
      <c r="AC1646">
        <v>569098185</v>
      </c>
      <c r="AD1646">
        <v>32519999370</v>
      </c>
      <c r="AE1646">
        <v>27458903371</v>
      </c>
      <c r="AF1646">
        <v>1064</v>
      </c>
      <c r="AG1646">
        <v>1064</v>
      </c>
      <c r="AH1646">
        <v>1064</v>
      </c>
      <c r="AI1646">
        <v>28174041824</v>
      </c>
      <c r="AJ1646">
        <v>27458903371</v>
      </c>
      <c r="AK1646">
        <v>9812060227</v>
      </c>
      <c r="AL1646">
        <v>11871640798</v>
      </c>
      <c r="AM1646">
        <v>13811689026</v>
      </c>
      <c r="AN1646">
        <v>32519999370</v>
      </c>
      <c r="AO1646">
        <v>34114708326</v>
      </c>
      <c r="AP1646">
        <v>34114708326</v>
      </c>
      <c r="AQ1646">
        <v>33639750601</v>
      </c>
      <c r="AR1646">
        <v>8909417032</v>
      </c>
      <c r="AS1646">
        <v>1307459431</v>
      </c>
      <c r="AT1646">
        <v>32432892136</v>
      </c>
      <c r="AU1646">
        <v>32053596480</v>
      </c>
      <c r="AV1646">
        <v>4704492984</v>
      </c>
      <c r="AW1646">
        <v>32138492914</v>
      </c>
      <c r="AX1646">
        <v>32519999370</v>
      </c>
      <c r="AY1646">
        <v>5061095999</v>
      </c>
      <c r="AZ1646">
        <v>32852711930</v>
      </c>
      <c r="BA1646">
        <v>11116977199</v>
      </c>
      <c r="BB1646">
        <v>830205000</v>
      </c>
      <c r="BC1646">
        <v>25704266000</v>
      </c>
      <c r="BD1646">
        <v>29439851006</v>
      </c>
      <c r="BE1646">
        <v>16266729369</v>
      </c>
      <c r="BF1646">
        <v>1</v>
      </c>
      <c r="BG1646">
        <v>1</v>
      </c>
      <c r="BH1646">
        <v>1</v>
      </c>
      <c r="BI1646">
        <v>32519999370</v>
      </c>
      <c r="BJ1646">
        <v>25666031678</v>
      </c>
      <c r="BK1646">
        <v>33423343996</v>
      </c>
      <c r="BL1646">
        <v>33207786709</v>
      </c>
      <c r="BM1646">
        <v>7541755031</v>
      </c>
      <c r="BN1646">
        <v>2769714640</v>
      </c>
      <c r="BO1646">
        <v>13173121637</v>
      </c>
      <c r="BP1646">
        <v>25666031678</v>
      </c>
      <c r="BQ1646">
        <v>345</v>
      </c>
      <c r="BR1646">
        <v>898</v>
      </c>
      <c r="BS1646">
        <v>345</v>
      </c>
      <c r="BT1646">
        <v>1123</v>
      </c>
    </row>
    <row r="1647" spans="1:72">
      <c r="A1647" t="s">
        <v>1933</v>
      </c>
      <c r="B1647" t="s">
        <v>22</v>
      </c>
      <c r="C1647">
        <v>2023</v>
      </c>
      <c r="D1647" t="s">
        <v>215</v>
      </c>
      <c r="E1647">
        <v>2</v>
      </c>
      <c r="F1647" t="s">
        <v>2035</v>
      </c>
      <c r="G1647" t="s">
        <v>226</v>
      </c>
      <c r="H1647" t="s">
        <v>1927</v>
      </c>
      <c r="P1647">
        <v>4182383919</v>
      </c>
      <c r="Q1647">
        <v>4182383919</v>
      </c>
      <c r="S1647">
        <v>4182383919</v>
      </c>
      <c r="T1647">
        <v>3927842743</v>
      </c>
      <c r="U1647">
        <v>3927842743</v>
      </c>
      <c r="V1647">
        <v>3927842743</v>
      </c>
      <c r="W1647">
        <v>4035422210</v>
      </c>
      <c r="X1647">
        <v>3927842743</v>
      </c>
      <c r="Y1647">
        <v>2014</v>
      </c>
      <c r="Z1647">
        <v>135</v>
      </c>
      <c r="AA1647">
        <v>135</v>
      </c>
      <c r="AB1647">
        <v>3927842743</v>
      </c>
      <c r="AU1647">
        <v>3726681530</v>
      </c>
      <c r="AV1647">
        <v>3726681530</v>
      </c>
      <c r="AX1647">
        <v>3927842743</v>
      </c>
      <c r="AY1647">
        <v>3927842743</v>
      </c>
      <c r="BE1647">
        <v>7601581526</v>
      </c>
      <c r="BQ1647">
        <v>135</v>
      </c>
      <c r="BR1647">
        <v>1695</v>
      </c>
    </row>
    <row r="1648" spans="1:72">
      <c r="A1648" t="s">
        <v>1934</v>
      </c>
      <c r="B1648" t="s">
        <v>23</v>
      </c>
      <c r="C1648">
        <v>2023</v>
      </c>
      <c r="D1648" t="s">
        <v>228</v>
      </c>
      <c r="E1648">
        <v>5</v>
      </c>
      <c r="G1648" t="s">
        <v>229</v>
      </c>
      <c r="H1648" t="s">
        <v>1927</v>
      </c>
      <c r="I1648">
        <v>86259758395</v>
      </c>
      <c r="J1648">
        <v>27095124975</v>
      </c>
      <c r="K1648">
        <v>8483126435</v>
      </c>
      <c r="L1648">
        <v>11923532285</v>
      </c>
      <c r="M1648">
        <v>11923532285</v>
      </c>
      <c r="N1648">
        <v>104898059557</v>
      </c>
      <c r="O1648">
        <v>74409174790</v>
      </c>
      <c r="P1648">
        <v>44832565900</v>
      </c>
      <c r="Q1648">
        <v>15729648758</v>
      </c>
      <c r="R1648">
        <v>48507872258</v>
      </c>
      <c r="S1648">
        <v>44832565900</v>
      </c>
      <c r="T1648">
        <v>46108738002</v>
      </c>
      <c r="U1648">
        <v>16011902096</v>
      </c>
      <c r="V1648">
        <v>46108738002</v>
      </c>
      <c r="W1648">
        <v>46737846280</v>
      </c>
      <c r="X1648">
        <v>16011902096</v>
      </c>
      <c r="Y1648">
        <v>6965</v>
      </c>
      <c r="Z1648">
        <v>808</v>
      </c>
      <c r="AA1648">
        <v>808</v>
      </c>
      <c r="AB1648">
        <v>46108738002</v>
      </c>
      <c r="AC1648">
        <v>4118352483</v>
      </c>
      <c r="AD1648">
        <v>46108738002</v>
      </c>
      <c r="AE1648">
        <v>30096835906</v>
      </c>
      <c r="AF1648">
        <v>981</v>
      </c>
      <c r="AG1648">
        <v>981</v>
      </c>
      <c r="AH1648">
        <v>981</v>
      </c>
      <c r="AI1648">
        <v>29102917142</v>
      </c>
      <c r="AJ1648">
        <v>30096835906</v>
      </c>
      <c r="AK1648">
        <v>9469900489</v>
      </c>
      <c r="AL1648">
        <v>29662114563</v>
      </c>
      <c r="AM1648">
        <v>47524924892</v>
      </c>
      <c r="AN1648">
        <v>46108738002</v>
      </c>
      <c r="AO1648">
        <v>45359285724</v>
      </c>
      <c r="AP1648">
        <v>45359285724</v>
      </c>
      <c r="AQ1648">
        <v>44087877331</v>
      </c>
      <c r="AR1648">
        <v>19852396615</v>
      </c>
      <c r="AS1648">
        <v>3255517454</v>
      </c>
      <c r="AT1648">
        <v>45997062928</v>
      </c>
      <c r="AU1648">
        <v>44988695773</v>
      </c>
      <c r="AV1648">
        <v>15284546904</v>
      </c>
      <c r="AW1648">
        <v>45164053790</v>
      </c>
      <c r="AX1648">
        <v>46108738002</v>
      </c>
      <c r="AY1648">
        <v>16011902096</v>
      </c>
      <c r="AZ1648">
        <v>48324926896</v>
      </c>
      <c r="BA1648">
        <v>12043985712</v>
      </c>
      <c r="BB1648">
        <v>3194356438</v>
      </c>
      <c r="BC1648">
        <v>25962087000</v>
      </c>
      <c r="BD1648">
        <v>86259758395</v>
      </c>
      <c r="BE1648">
        <v>53466008832</v>
      </c>
      <c r="BF1648">
        <v>1</v>
      </c>
      <c r="BG1648">
        <v>1</v>
      </c>
      <c r="BH1648">
        <v>1</v>
      </c>
      <c r="BI1648">
        <v>46108738002</v>
      </c>
      <c r="BJ1648">
        <v>25669140831</v>
      </c>
      <c r="BK1648">
        <v>45461674178</v>
      </c>
      <c r="BL1648">
        <v>44832565900</v>
      </c>
      <c r="BM1648">
        <v>19163425069</v>
      </c>
      <c r="BN1648">
        <v>9963848082</v>
      </c>
      <c r="BO1648">
        <v>32793749563</v>
      </c>
      <c r="BP1648">
        <v>25669140831</v>
      </c>
      <c r="BQ1648">
        <v>808</v>
      </c>
      <c r="BR1648">
        <v>5962</v>
      </c>
      <c r="BS1648">
        <v>808</v>
      </c>
      <c r="BT1648">
        <v>1209</v>
      </c>
    </row>
    <row r="1649" spans="1:72">
      <c r="A1649" t="s">
        <v>1935</v>
      </c>
      <c r="B1649" t="s">
        <v>24</v>
      </c>
      <c r="C1649">
        <v>2023</v>
      </c>
      <c r="D1649" t="s">
        <v>231</v>
      </c>
      <c r="E1649">
        <v>5</v>
      </c>
      <c r="G1649" t="s">
        <v>232</v>
      </c>
      <c r="H1649" t="s">
        <v>1927</v>
      </c>
      <c r="I1649">
        <v>60328047431</v>
      </c>
      <c r="J1649">
        <v>3107402397</v>
      </c>
      <c r="K1649">
        <v>1902207112</v>
      </c>
      <c r="L1649">
        <v>2928971386</v>
      </c>
      <c r="M1649">
        <v>2928971386</v>
      </c>
      <c r="N1649">
        <v>40931573923</v>
      </c>
      <c r="O1649">
        <v>31051033254</v>
      </c>
      <c r="P1649">
        <v>12091342417</v>
      </c>
      <c r="Q1649">
        <v>12091342417</v>
      </c>
      <c r="R1649">
        <v>12767376668</v>
      </c>
      <c r="S1649">
        <v>12091342417</v>
      </c>
      <c r="T1649">
        <v>11687146722</v>
      </c>
      <c r="U1649">
        <v>11687146722</v>
      </c>
      <c r="V1649">
        <v>11687146722</v>
      </c>
      <c r="W1649">
        <v>12022253839</v>
      </c>
      <c r="X1649">
        <v>11687146722</v>
      </c>
      <c r="Y1649">
        <v>5400</v>
      </c>
      <c r="Z1649">
        <v>381</v>
      </c>
      <c r="AA1649">
        <v>381</v>
      </c>
      <c r="AB1649">
        <v>11687146722</v>
      </c>
      <c r="AC1649">
        <v>3231615000</v>
      </c>
      <c r="AM1649">
        <v>17483281750</v>
      </c>
      <c r="AN1649">
        <v>11687146722</v>
      </c>
      <c r="AO1649">
        <v>12110370062</v>
      </c>
      <c r="AP1649">
        <v>12110370062</v>
      </c>
      <c r="AQ1649">
        <v>11772965397</v>
      </c>
      <c r="AR1649">
        <v>11772965397</v>
      </c>
      <c r="AS1649">
        <v>1128878468</v>
      </c>
      <c r="AT1649">
        <v>11664565615</v>
      </c>
      <c r="AU1649">
        <v>11023318401</v>
      </c>
      <c r="AV1649">
        <v>11023318401</v>
      </c>
      <c r="AW1649">
        <v>11168132917</v>
      </c>
      <c r="AX1649">
        <v>11687146722</v>
      </c>
      <c r="AY1649">
        <v>11687146722</v>
      </c>
      <c r="AZ1649">
        <v>12635561728</v>
      </c>
      <c r="BB1649">
        <v>796838000</v>
      </c>
      <c r="BD1649">
        <v>60328047431</v>
      </c>
      <c r="BE1649">
        <v>60328047431</v>
      </c>
      <c r="BF1649">
        <v>1</v>
      </c>
      <c r="BG1649">
        <v>1</v>
      </c>
      <c r="BI1649">
        <v>11687146722</v>
      </c>
      <c r="BK1649">
        <v>12426449534</v>
      </c>
      <c r="BL1649">
        <v>12091342417</v>
      </c>
      <c r="BM1649">
        <v>12091342417</v>
      </c>
      <c r="BN1649">
        <v>7448829748</v>
      </c>
      <c r="BQ1649">
        <v>381</v>
      </c>
      <c r="BR1649">
        <v>4553</v>
      </c>
      <c r="BS1649">
        <v>381</v>
      </c>
      <c r="BT1649">
        <v>418</v>
      </c>
    </row>
    <row r="1650" spans="1:72">
      <c r="A1650" t="s">
        <v>1936</v>
      </c>
      <c r="B1650" t="s">
        <v>25</v>
      </c>
      <c r="C1650">
        <v>2023</v>
      </c>
      <c r="D1650" t="s">
        <v>207</v>
      </c>
      <c r="E1650">
        <v>8</v>
      </c>
      <c r="G1650" t="s">
        <v>234</v>
      </c>
      <c r="H1650" t="s">
        <v>1927</v>
      </c>
      <c r="I1650">
        <v>405998702002</v>
      </c>
      <c r="J1650">
        <v>77812590583</v>
      </c>
      <c r="K1650">
        <v>35445242130</v>
      </c>
      <c r="L1650">
        <v>55683964360</v>
      </c>
      <c r="M1650">
        <v>55683964360</v>
      </c>
      <c r="N1650">
        <v>526453109546</v>
      </c>
      <c r="O1650">
        <v>300549633212</v>
      </c>
      <c r="P1650">
        <v>151314652179</v>
      </c>
      <c r="Q1650">
        <v>94842289546</v>
      </c>
      <c r="R1650">
        <v>168129884371</v>
      </c>
      <c r="S1650">
        <v>151314652179</v>
      </c>
      <c r="T1650">
        <v>149142015592</v>
      </c>
      <c r="U1650">
        <v>92670030672</v>
      </c>
      <c r="V1650">
        <v>149142015592</v>
      </c>
      <c r="W1650">
        <v>157352443616</v>
      </c>
      <c r="X1650">
        <v>92670030672</v>
      </c>
      <c r="Y1650">
        <v>17685</v>
      </c>
      <c r="Z1650">
        <v>3154</v>
      </c>
      <c r="AA1650">
        <v>3154</v>
      </c>
      <c r="AB1650">
        <v>149142015592</v>
      </c>
      <c r="AC1650">
        <v>10509351315</v>
      </c>
      <c r="AD1650">
        <v>149142015592</v>
      </c>
      <c r="AE1650">
        <v>56471984920</v>
      </c>
      <c r="AF1650">
        <v>2154</v>
      </c>
      <c r="AG1650">
        <v>2154</v>
      </c>
      <c r="AH1650">
        <v>2154</v>
      </c>
      <c r="AI1650">
        <v>56472362633</v>
      </c>
      <c r="AJ1650">
        <v>56471984920</v>
      </c>
      <c r="AK1650">
        <v>20958110182</v>
      </c>
      <c r="AL1650">
        <v>40115280044</v>
      </c>
      <c r="AM1650">
        <v>193127169415</v>
      </c>
      <c r="AN1650">
        <v>149142015592</v>
      </c>
      <c r="AO1650">
        <v>155744690207</v>
      </c>
      <c r="AP1650">
        <v>155744690207</v>
      </c>
      <c r="AQ1650">
        <v>151189570869</v>
      </c>
      <c r="AR1650">
        <v>106400332717</v>
      </c>
      <c r="AS1650">
        <v>41961251828</v>
      </c>
      <c r="AT1650">
        <v>148350608804</v>
      </c>
      <c r="AU1650">
        <v>144351603737</v>
      </c>
      <c r="AV1650">
        <v>88807270817</v>
      </c>
      <c r="AW1650">
        <v>143913270575</v>
      </c>
      <c r="AX1650">
        <v>149142015592</v>
      </c>
      <c r="AY1650">
        <v>92670030672</v>
      </c>
      <c r="AZ1650">
        <v>161237429887</v>
      </c>
      <c r="BA1650">
        <v>20032544771</v>
      </c>
      <c r="BB1650">
        <v>36973518000</v>
      </c>
      <c r="BC1650">
        <v>44710759000</v>
      </c>
      <c r="BD1650">
        <v>405998702002</v>
      </c>
      <c r="BE1650">
        <v>358387156670</v>
      </c>
      <c r="BF1650">
        <v>1</v>
      </c>
      <c r="BG1650">
        <v>1</v>
      </c>
      <c r="BH1650">
        <v>1</v>
      </c>
      <c r="BI1650">
        <v>149142015592</v>
      </c>
      <c r="BJ1650">
        <v>46709458708</v>
      </c>
      <c r="BK1650">
        <v>159525080203</v>
      </c>
      <c r="BL1650">
        <v>151314652179</v>
      </c>
      <c r="BM1650">
        <v>104605193471</v>
      </c>
      <c r="BN1650">
        <v>40503954150</v>
      </c>
      <c r="BO1650">
        <v>47611545332</v>
      </c>
      <c r="BP1650">
        <v>46709458708</v>
      </c>
      <c r="BQ1650">
        <v>3154</v>
      </c>
      <c r="BR1650">
        <v>10644</v>
      </c>
      <c r="BS1650">
        <v>3154</v>
      </c>
      <c r="BT1650">
        <v>3279</v>
      </c>
    </row>
    <row r="1651" spans="1:72">
      <c r="A1651" t="s">
        <v>1937</v>
      </c>
      <c r="B1651" t="s">
        <v>26</v>
      </c>
      <c r="C1651">
        <v>2023</v>
      </c>
      <c r="D1651" t="s">
        <v>212</v>
      </c>
      <c r="E1651">
        <v>2</v>
      </c>
      <c r="G1651" t="s">
        <v>236</v>
      </c>
      <c r="H1651" t="s">
        <v>1927</v>
      </c>
      <c r="I1651">
        <v>28551057644</v>
      </c>
      <c r="J1651">
        <v>2552530434</v>
      </c>
      <c r="K1651">
        <v>1077680036</v>
      </c>
      <c r="L1651">
        <v>1437085303</v>
      </c>
      <c r="M1651">
        <v>1437085303</v>
      </c>
      <c r="N1651">
        <v>15813564517</v>
      </c>
      <c r="O1651">
        <v>14547856913</v>
      </c>
      <c r="P1651">
        <v>4145752729</v>
      </c>
      <c r="Q1651">
        <v>4145752729</v>
      </c>
      <c r="R1651">
        <v>4740869309</v>
      </c>
      <c r="S1651">
        <v>4145752729</v>
      </c>
      <c r="T1651">
        <v>3968728937</v>
      </c>
      <c r="U1651">
        <v>3968728937</v>
      </c>
      <c r="V1651">
        <v>3968728937</v>
      </c>
      <c r="W1651">
        <v>4025135340</v>
      </c>
      <c r="X1651">
        <v>3968728937</v>
      </c>
      <c r="Y1651">
        <v>1558</v>
      </c>
      <c r="Z1651">
        <v>94</v>
      </c>
      <c r="AA1651">
        <v>94</v>
      </c>
      <c r="AB1651">
        <v>3968728937</v>
      </c>
      <c r="AC1651">
        <v>950798620</v>
      </c>
      <c r="AM1651">
        <v>9330935196</v>
      </c>
      <c r="AN1651">
        <v>3968728937</v>
      </c>
      <c r="AO1651">
        <v>3967526774</v>
      </c>
      <c r="AP1651">
        <v>3967526774</v>
      </c>
      <c r="AQ1651">
        <v>3851885728</v>
      </c>
      <c r="AR1651">
        <v>3851885728</v>
      </c>
      <c r="AS1651">
        <v>169268396</v>
      </c>
      <c r="AT1651">
        <v>3968527230</v>
      </c>
      <c r="AU1651">
        <v>3847744755</v>
      </c>
      <c r="AV1651">
        <v>3847744755</v>
      </c>
      <c r="AW1651">
        <v>3918858881</v>
      </c>
      <c r="AX1651">
        <v>3968728937</v>
      </c>
      <c r="AY1651">
        <v>3968728937</v>
      </c>
      <c r="AZ1651">
        <v>4714406740</v>
      </c>
      <c r="BB1651">
        <v>104151000</v>
      </c>
      <c r="BD1651">
        <v>28551057644</v>
      </c>
      <c r="BE1651">
        <v>28551057644</v>
      </c>
      <c r="BF1651">
        <v>1</v>
      </c>
      <c r="BG1651">
        <v>1</v>
      </c>
      <c r="BI1651">
        <v>3968728937</v>
      </c>
      <c r="BK1651">
        <v>4202159132</v>
      </c>
      <c r="BL1651">
        <v>4145752729</v>
      </c>
      <c r="BM1651">
        <v>4145752729</v>
      </c>
      <c r="BN1651">
        <v>2746950598</v>
      </c>
      <c r="BQ1651">
        <v>94</v>
      </c>
      <c r="BR1651">
        <v>1461</v>
      </c>
      <c r="BS1651">
        <v>94</v>
      </c>
      <c r="BT1651">
        <v>77</v>
      </c>
    </row>
    <row r="1652" spans="1:72">
      <c r="A1652" t="s">
        <v>1938</v>
      </c>
      <c r="B1652" t="s">
        <v>27</v>
      </c>
      <c r="C1652">
        <v>2023</v>
      </c>
      <c r="D1652" t="s">
        <v>228</v>
      </c>
      <c r="E1652">
        <v>4</v>
      </c>
      <c r="G1652" t="s">
        <v>238</v>
      </c>
      <c r="H1652" t="s">
        <v>1927</v>
      </c>
      <c r="I1652">
        <v>59688889241</v>
      </c>
      <c r="J1652">
        <v>20143536866</v>
      </c>
      <c r="K1652">
        <v>7009029465</v>
      </c>
      <c r="L1652">
        <v>9557235449</v>
      </c>
      <c r="M1652">
        <v>9557235449</v>
      </c>
      <c r="N1652">
        <v>80331973397</v>
      </c>
      <c r="O1652">
        <v>50872247604</v>
      </c>
      <c r="P1652">
        <v>38952523847</v>
      </c>
      <c r="Q1652">
        <v>13414563892</v>
      </c>
      <c r="R1652">
        <v>41750769689</v>
      </c>
      <c r="S1652">
        <v>38952523847</v>
      </c>
      <c r="T1652">
        <v>38939834501</v>
      </c>
      <c r="U1652">
        <v>12659427785</v>
      </c>
      <c r="V1652">
        <v>38939834501</v>
      </c>
      <c r="W1652">
        <v>39324955145</v>
      </c>
      <c r="X1652">
        <v>12659427785</v>
      </c>
      <c r="Y1652">
        <v>5196</v>
      </c>
      <c r="Z1652">
        <v>554</v>
      </c>
      <c r="AA1652">
        <v>554</v>
      </c>
      <c r="AB1652">
        <v>38939834501</v>
      </c>
      <c r="AC1652">
        <v>3064389165</v>
      </c>
      <c r="AD1652">
        <v>38939834501</v>
      </c>
      <c r="AE1652">
        <v>26280406716</v>
      </c>
      <c r="AF1652">
        <v>923</v>
      </c>
      <c r="AG1652">
        <v>923</v>
      </c>
      <c r="AH1652">
        <v>923</v>
      </c>
      <c r="AI1652">
        <v>25537959955</v>
      </c>
      <c r="AJ1652">
        <v>26280406716</v>
      </c>
      <c r="AK1652">
        <v>7879528312</v>
      </c>
      <c r="AL1652">
        <v>19375869161</v>
      </c>
      <c r="AM1652">
        <v>32058087243</v>
      </c>
      <c r="AN1652">
        <v>38939834501</v>
      </c>
      <c r="AO1652">
        <v>38496962636</v>
      </c>
      <c r="AP1652">
        <v>38496962636</v>
      </c>
      <c r="AQ1652">
        <v>38137097102</v>
      </c>
      <c r="AR1652">
        <v>15599094795</v>
      </c>
      <c r="AS1652">
        <v>1749426575</v>
      </c>
      <c r="AT1652">
        <v>38897452839</v>
      </c>
      <c r="AU1652">
        <v>37734723502</v>
      </c>
      <c r="AV1652">
        <v>11630989657</v>
      </c>
      <c r="AW1652">
        <v>37464255830</v>
      </c>
      <c r="AX1652">
        <v>38939834501</v>
      </c>
      <c r="AY1652">
        <v>12659427785</v>
      </c>
      <c r="AZ1652">
        <v>40302512879</v>
      </c>
      <c r="BA1652">
        <v>10796622114</v>
      </c>
      <c r="BB1652">
        <v>1398601000</v>
      </c>
      <c r="BC1652">
        <v>22005972000</v>
      </c>
      <c r="BD1652">
        <v>59688889241</v>
      </c>
      <c r="BE1652">
        <v>38762241080</v>
      </c>
      <c r="BF1652">
        <v>1</v>
      </c>
      <c r="BG1652">
        <v>1</v>
      </c>
      <c r="BH1652">
        <v>1</v>
      </c>
      <c r="BI1652">
        <v>38939834501</v>
      </c>
      <c r="BJ1652">
        <v>23680438848</v>
      </c>
      <c r="BK1652">
        <v>39337644491</v>
      </c>
      <c r="BL1652">
        <v>38952523847</v>
      </c>
      <c r="BM1652">
        <v>15272084999</v>
      </c>
      <c r="BN1652">
        <v>7829247396</v>
      </c>
      <c r="BO1652">
        <v>20926648161</v>
      </c>
      <c r="BP1652">
        <v>23680438848</v>
      </c>
      <c r="BQ1652">
        <v>554</v>
      </c>
      <c r="BR1652">
        <v>4324</v>
      </c>
      <c r="BS1652">
        <v>554</v>
      </c>
      <c r="BT1652">
        <v>1178</v>
      </c>
    </row>
    <row r="1653" spans="1:72">
      <c r="A1653" t="s">
        <v>1939</v>
      </c>
      <c r="B1653" t="s">
        <v>28</v>
      </c>
      <c r="C1653">
        <v>2023</v>
      </c>
      <c r="D1653" t="s">
        <v>228</v>
      </c>
      <c r="E1653">
        <v>6</v>
      </c>
      <c r="G1653" t="s">
        <v>240</v>
      </c>
      <c r="H1653" t="s">
        <v>1927</v>
      </c>
      <c r="I1653">
        <v>119157082967</v>
      </c>
      <c r="J1653">
        <v>27692577305</v>
      </c>
      <c r="K1653">
        <v>9494411881</v>
      </c>
      <c r="L1653">
        <v>12333510930</v>
      </c>
      <c r="M1653">
        <v>12333510930</v>
      </c>
      <c r="N1653">
        <v>136875027698</v>
      </c>
      <c r="O1653">
        <v>86087751516</v>
      </c>
      <c r="P1653">
        <v>47115688593</v>
      </c>
      <c r="Q1653">
        <v>19632061458</v>
      </c>
      <c r="R1653">
        <v>50069190406</v>
      </c>
      <c r="S1653">
        <v>47115688593</v>
      </c>
      <c r="T1653">
        <v>46529814534</v>
      </c>
      <c r="U1653">
        <v>19696287311</v>
      </c>
      <c r="V1653">
        <v>46529814534</v>
      </c>
      <c r="W1653">
        <v>47186547293</v>
      </c>
      <c r="X1653">
        <v>19696287311</v>
      </c>
      <c r="Y1653">
        <v>8622</v>
      </c>
      <c r="Z1653">
        <v>783</v>
      </c>
      <c r="AA1653">
        <v>783</v>
      </c>
      <c r="AB1653">
        <v>46529814534</v>
      </c>
      <c r="AC1653">
        <v>5066090465</v>
      </c>
      <c r="AD1653">
        <v>46529814534</v>
      </c>
      <c r="AE1653">
        <v>26833527223</v>
      </c>
      <c r="AF1653">
        <v>1125</v>
      </c>
      <c r="AG1653">
        <v>1125</v>
      </c>
      <c r="AH1653">
        <v>1125</v>
      </c>
      <c r="AI1653">
        <v>27483627135</v>
      </c>
      <c r="AJ1653">
        <v>26833527223</v>
      </c>
      <c r="AK1653">
        <v>9069090433</v>
      </c>
      <c r="AL1653">
        <v>17251131093</v>
      </c>
      <c r="AM1653">
        <v>61013106709</v>
      </c>
      <c r="AN1653">
        <v>46529814534</v>
      </c>
      <c r="AO1653">
        <v>47315304263</v>
      </c>
      <c r="AP1653">
        <v>47315304263</v>
      </c>
      <c r="AQ1653">
        <v>46450046010</v>
      </c>
      <c r="AR1653">
        <v>22034686932</v>
      </c>
      <c r="AS1653">
        <v>3336198756</v>
      </c>
      <c r="AT1653">
        <v>46422253466</v>
      </c>
      <c r="AU1653">
        <v>45191585228</v>
      </c>
      <c r="AV1653">
        <v>18592504142</v>
      </c>
      <c r="AW1653">
        <v>44912052727</v>
      </c>
      <c r="AX1653">
        <v>46529814534</v>
      </c>
      <c r="AY1653">
        <v>19696287311</v>
      </c>
      <c r="AZ1653">
        <v>49369425076</v>
      </c>
      <c r="BA1653">
        <v>10728074112</v>
      </c>
      <c r="BB1653">
        <v>3167276000</v>
      </c>
      <c r="BC1653">
        <v>24148450000</v>
      </c>
      <c r="BD1653">
        <v>119157082967</v>
      </c>
      <c r="BE1653">
        <v>96268740874</v>
      </c>
      <c r="BF1653">
        <v>1</v>
      </c>
      <c r="BG1653">
        <v>1</v>
      </c>
      <c r="BH1653">
        <v>1</v>
      </c>
      <c r="BI1653">
        <v>46529814534</v>
      </c>
      <c r="BJ1653">
        <v>25881478809</v>
      </c>
      <c r="BK1653">
        <v>47772421352</v>
      </c>
      <c r="BL1653">
        <v>47115688593</v>
      </c>
      <c r="BM1653">
        <v>21234209784</v>
      </c>
      <c r="BN1653">
        <v>10681103970</v>
      </c>
      <c r="BO1653">
        <v>22888342093</v>
      </c>
      <c r="BP1653">
        <v>24615348809</v>
      </c>
      <c r="BQ1653">
        <v>783</v>
      </c>
      <c r="BR1653">
        <v>7284</v>
      </c>
      <c r="BS1653">
        <v>783</v>
      </c>
      <c r="BT1653">
        <v>1479</v>
      </c>
    </row>
    <row r="1654" spans="1:72">
      <c r="A1654" t="s">
        <v>1940</v>
      </c>
      <c r="B1654" t="s">
        <v>29</v>
      </c>
      <c r="C1654">
        <v>2023</v>
      </c>
      <c r="D1654" t="s">
        <v>231</v>
      </c>
      <c r="E1654">
        <v>4</v>
      </c>
      <c r="G1654" t="s">
        <v>242</v>
      </c>
      <c r="H1654" t="s">
        <v>1927</v>
      </c>
      <c r="I1654">
        <v>35812692059</v>
      </c>
      <c r="J1654">
        <v>1422327804</v>
      </c>
      <c r="K1654">
        <v>1303431637</v>
      </c>
      <c r="L1654">
        <v>2299868661</v>
      </c>
      <c r="M1654">
        <v>2299868661</v>
      </c>
      <c r="N1654">
        <v>27201446216</v>
      </c>
      <c r="O1654">
        <v>21418410641</v>
      </c>
      <c r="P1654">
        <v>7849054065</v>
      </c>
      <c r="Q1654">
        <v>7849054065</v>
      </c>
      <c r="R1654">
        <v>8166679330</v>
      </c>
      <c r="S1654">
        <v>7849054065</v>
      </c>
      <c r="T1654">
        <v>7537916255</v>
      </c>
      <c r="U1654">
        <v>7537916255</v>
      </c>
      <c r="V1654">
        <v>7537916255</v>
      </c>
      <c r="W1654">
        <v>7732696855</v>
      </c>
      <c r="X1654">
        <v>7537916255</v>
      </c>
      <c r="Y1654">
        <v>4377</v>
      </c>
      <c r="Z1654">
        <v>274</v>
      </c>
      <c r="AA1654">
        <v>274</v>
      </c>
      <c r="AB1654">
        <v>7537916255</v>
      </c>
      <c r="AC1654">
        <v>2612912684</v>
      </c>
      <c r="AM1654">
        <v>14061147839</v>
      </c>
      <c r="AN1654">
        <v>7537916255</v>
      </c>
      <c r="AO1654">
        <v>7457421685</v>
      </c>
      <c r="AP1654">
        <v>7457421685</v>
      </c>
      <c r="AQ1654">
        <v>7815118912</v>
      </c>
      <c r="AR1654">
        <v>7815118912</v>
      </c>
      <c r="AS1654">
        <v>857440724</v>
      </c>
      <c r="AT1654">
        <v>7535307123</v>
      </c>
      <c r="AU1654">
        <v>7224312319</v>
      </c>
      <c r="AV1654">
        <v>7224312319</v>
      </c>
      <c r="AW1654">
        <v>7195587034</v>
      </c>
      <c r="AX1654">
        <v>7537916255</v>
      </c>
      <c r="AY1654">
        <v>7537916255</v>
      </c>
      <c r="AZ1654">
        <v>8374354036</v>
      </c>
      <c r="BB1654">
        <v>716532000</v>
      </c>
      <c r="BD1654">
        <v>35812692059</v>
      </c>
      <c r="BE1654">
        <v>35812692059</v>
      </c>
      <c r="BF1654">
        <v>1</v>
      </c>
      <c r="BG1654">
        <v>1</v>
      </c>
      <c r="BI1654">
        <v>7537916255</v>
      </c>
      <c r="BK1654">
        <v>8043834665</v>
      </c>
      <c r="BL1654">
        <v>7849054065</v>
      </c>
      <c r="BM1654">
        <v>7849054065</v>
      </c>
      <c r="BN1654">
        <v>4695811908</v>
      </c>
      <c r="BQ1654">
        <v>274</v>
      </c>
      <c r="BR1654">
        <v>4093</v>
      </c>
      <c r="BS1654">
        <v>274</v>
      </c>
      <c r="BT1654">
        <v>214</v>
      </c>
    </row>
    <row r="1655" spans="1:72">
      <c r="A1655" t="s">
        <v>1941</v>
      </c>
      <c r="B1655" t="s">
        <v>30</v>
      </c>
      <c r="C1655">
        <v>2023</v>
      </c>
      <c r="D1655" t="s">
        <v>231</v>
      </c>
      <c r="E1655">
        <v>5</v>
      </c>
      <c r="G1655" t="s">
        <v>244</v>
      </c>
      <c r="H1655" t="s">
        <v>1927</v>
      </c>
      <c r="I1655">
        <v>46125789857</v>
      </c>
      <c r="J1655">
        <v>2738593565</v>
      </c>
      <c r="K1655">
        <v>2511361292</v>
      </c>
      <c r="L1655">
        <v>3458918676</v>
      </c>
      <c r="M1655">
        <v>3458918676</v>
      </c>
      <c r="N1655">
        <v>41327676399</v>
      </c>
      <c r="O1655">
        <v>32799943029</v>
      </c>
      <c r="P1655">
        <v>13509365948</v>
      </c>
      <c r="Q1655">
        <v>13509365948</v>
      </c>
      <c r="R1655">
        <v>14943393005</v>
      </c>
      <c r="S1655">
        <v>13509365948</v>
      </c>
      <c r="T1655">
        <v>13152814876</v>
      </c>
      <c r="U1655">
        <v>13152814876</v>
      </c>
      <c r="V1655">
        <v>13152814876</v>
      </c>
      <c r="W1655">
        <v>13521390716</v>
      </c>
      <c r="X1655">
        <v>13152814876</v>
      </c>
      <c r="Y1655">
        <v>8022</v>
      </c>
      <c r="Z1655">
        <v>503</v>
      </c>
      <c r="AA1655">
        <v>503</v>
      </c>
      <c r="AB1655">
        <v>13152814876</v>
      </c>
      <c r="AC1655">
        <v>4806077130</v>
      </c>
      <c r="AM1655">
        <v>19681834083</v>
      </c>
      <c r="AN1655">
        <v>13152814876</v>
      </c>
      <c r="AO1655">
        <v>13308915907</v>
      </c>
      <c r="AP1655">
        <v>13308915907</v>
      </c>
      <c r="AQ1655">
        <v>13776982615</v>
      </c>
      <c r="AR1655">
        <v>13776982615</v>
      </c>
      <c r="AS1655">
        <v>1604612271</v>
      </c>
      <c r="AT1655">
        <v>13147053992</v>
      </c>
      <c r="AU1655">
        <v>12308378442</v>
      </c>
      <c r="AV1655">
        <v>12308378442</v>
      </c>
      <c r="AW1655">
        <v>12083624055</v>
      </c>
      <c r="AX1655">
        <v>13152814876</v>
      </c>
      <c r="AY1655">
        <v>13152814876</v>
      </c>
      <c r="AZ1655">
        <v>14459753655</v>
      </c>
      <c r="BB1655">
        <v>1811416000</v>
      </c>
      <c r="BD1655">
        <v>46125789857</v>
      </c>
      <c r="BE1655">
        <v>46125789857</v>
      </c>
      <c r="BF1655">
        <v>1</v>
      </c>
      <c r="BG1655">
        <v>1</v>
      </c>
      <c r="BI1655">
        <v>13152814876</v>
      </c>
      <c r="BK1655">
        <v>13877941788</v>
      </c>
      <c r="BL1655">
        <v>13509365948</v>
      </c>
      <c r="BM1655">
        <v>13509365948</v>
      </c>
      <c r="BN1655">
        <v>8854133602</v>
      </c>
      <c r="BQ1655">
        <v>503</v>
      </c>
      <c r="BR1655">
        <v>6750</v>
      </c>
      <c r="BS1655">
        <v>503</v>
      </c>
      <c r="BT1655">
        <v>271</v>
      </c>
    </row>
    <row r="1656" spans="1:72">
      <c r="A1656" t="s">
        <v>1942</v>
      </c>
      <c r="B1656" t="s">
        <v>31</v>
      </c>
      <c r="C1656">
        <v>2023</v>
      </c>
      <c r="D1656" t="s">
        <v>228</v>
      </c>
      <c r="E1656">
        <v>7</v>
      </c>
      <c r="G1656" t="s">
        <v>246</v>
      </c>
      <c r="H1656" t="s">
        <v>1927</v>
      </c>
      <c r="I1656">
        <v>407445279482</v>
      </c>
      <c r="J1656">
        <v>73461624736</v>
      </c>
      <c r="K1656">
        <v>21362113658</v>
      </c>
      <c r="L1656">
        <v>29668528955</v>
      </c>
      <c r="M1656">
        <v>29668528955</v>
      </c>
      <c r="N1656">
        <v>256872013519</v>
      </c>
      <c r="O1656">
        <v>185258043637</v>
      </c>
      <c r="P1656">
        <v>106236960152</v>
      </c>
      <c r="Q1656">
        <v>59932854586</v>
      </c>
      <c r="R1656">
        <v>117720672549</v>
      </c>
      <c r="S1656">
        <v>106236960152</v>
      </c>
      <c r="T1656">
        <v>107576512535</v>
      </c>
      <c r="U1656">
        <v>59766956198</v>
      </c>
      <c r="V1656">
        <v>107576512535</v>
      </c>
      <c r="W1656">
        <v>111885336530</v>
      </c>
      <c r="X1656">
        <v>59766956198</v>
      </c>
      <c r="Y1656">
        <v>16655</v>
      </c>
      <c r="Z1656">
        <v>1801</v>
      </c>
      <c r="AA1656">
        <v>1801</v>
      </c>
      <c r="AB1656">
        <v>107576512535</v>
      </c>
      <c r="AC1656">
        <v>9862344305</v>
      </c>
      <c r="AD1656">
        <v>107576512535</v>
      </c>
      <c r="AE1656">
        <v>47809556337</v>
      </c>
      <c r="AF1656">
        <v>1580</v>
      </c>
      <c r="AG1656">
        <v>1580</v>
      </c>
      <c r="AH1656">
        <v>1580</v>
      </c>
      <c r="AI1656">
        <v>46304105566</v>
      </c>
      <c r="AJ1656">
        <v>47809556337</v>
      </c>
      <c r="AK1656">
        <v>16752242652</v>
      </c>
      <c r="AL1656">
        <v>38656134145</v>
      </c>
      <c r="AM1656">
        <v>93239480869</v>
      </c>
      <c r="AN1656">
        <v>107576512535</v>
      </c>
      <c r="AO1656">
        <v>111192754961</v>
      </c>
      <c r="AP1656">
        <v>111192754961</v>
      </c>
      <c r="AQ1656">
        <v>105215957887</v>
      </c>
      <c r="AR1656">
        <v>66648020542</v>
      </c>
      <c r="AS1656">
        <v>17332711186</v>
      </c>
      <c r="AT1656">
        <v>106870206509</v>
      </c>
      <c r="AU1656">
        <v>102879305770</v>
      </c>
      <c r="AV1656">
        <v>55653355307</v>
      </c>
      <c r="AW1656">
        <v>102889202192</v>
      </c>
      <c r="AX1656">
        <v>107576512535</v>
      </c>
      <c r="AY1656">
        <v>59766956198</v>
      </c>
      <c r="AZ1656">
        <v>113260500671</v>
      </c>
      <c r="BA1656">
        <v>16926251551</v>
      </c>
      <c r="BB1656">
        <v>12302118000</v>
      </c>
      <c r="BC1656">
        <v>39637574000</v>
      </c>
      <c r="BD1656">
        <v>407445279482</v>
      </c>
      <c r="BE1656">
        <v>361608804725</v>
      </c>
      <c r="BF1656">
        <v>1</v>
      </c>
      <c r="BG1656">
        <v>1</v>
      </c>
      <c r="BH1656">
        <v>1</v>
      </c>
      <c r="BI1656">
        <v>107576512535</v>
      </c>
      <c r="BJ1656">
        <v>39565461825</v>
      </c>
      <c r="BK1656">
        <v>110545784147</v>
      </c>
      <c r="BL1656">
        <v>106236960152</v>
      </c>
      <c r="BM1656">
        <v>66671498327</v>
      </c>
      <c r="BN1656">
        <v>32792478295</v>
      </c>
      <c r="BO1656">
        <v>45836474757</v>
      </c>
      <c r="BP1656">
        <v>39565461825</v>
      </c>
      <c r="BQ1656">
        <v>1801</v>
      </c>
      <c r="BR1656">
        <v>9635</v>
      </c>
      <c r="BS1656">
        <v>1801</v>
      </c>
      <c r="BT1656">
        <v>3044</v>
      </c>
    </row>
    <row r="1657" spans="1:72">
      <c r="A1657" t="s">
        <v>1943</v>
      </c>
      <c r="B1657" t="s">
        <v>32</v>
      </c>
      <c r="C1657">
        <v>2023</v>
      </c>
      <c r="D1657" t="s">
        <v>215</v>
      </c>
      <c r="E1657">
        <v>1</v>
      </c>
      <c r="G1657" t="s">
        <v>248</v>
      </c>
      <c r="H1657" t="s">
        <v>1927</v>
      </c>
      <c r="I1657">
        <v>11714594099</v>
      </c>
      <c r="J1657">
        <v>469833577</v>
      </c>
      <c r="K1657">
        <v>353402505</v>
      </c>
      <c r="L1657">
        <v>652766173</v>
      </c>
      <c r="M1657">
        <v>652766173</v>
      </c>
      <c r="N1657">
        <v>7655520625</v>
      </c>
      <c r="O1657">
        <v>6387118015</v>
      </c>
      <c r="P1657">
        <v>2640854279</v>
      </c>
      <c r="Q1657">
        <v>2484913307</v>
      </c>
      <c r="R1657">
        <v>2784343228</v>
      </c>
      <c r="S1657">
        <v>2640854279</v>
      </c>
      <c r="T1657">
        <v>2589789534</v>
      </c>
      <c r="U1657">
        <v>2420268660</v>
      </c>
      <c r="V1657">
        <v>2589789534</v>
      </c>
      <c r="W1657">
        <v>2652262238</v>
      </c>
      <c r="X1657">
        <v>2420268660</v>
      </c>
      <c r="Y1657">
        <v>324</v>
      </c>
      <c r="Z1657">
        <v>102</v>
      </c>
      <c r="AA1657">
        <v>102</v>
      </c>
      <c r="AB1657">
        <v>2589789534</v>
      </c>
      <c r="AC1657">
        <v>196028800</v>
      </c>
      <c r="AM1657">
        <v>3342189232</v>
      </c>
      <c r="AN1657">
        <v>2589789534</v>
      </c>
      <c r="AO1657">
        <v>2670933006</v>
      </c>
      <c r="AP1657">
        <v>2670933006</v>
      </c>
      <c r="AQ1657">
        <v>2774813617</v>
      </c>
      <c r="AR1657">
        <v>2696995466</v>
      </c>
      <c r="AS1657">
        <v>129046967</v>
      </c>
      <c r="AT1657">
        <v>2588657846</v>
      </c>
      <c r="AU1657">
        <v>2376099451</v>
      </c>
      <c r="AV1657">
        <v>2207055905</v>
      </c>
      <c r="AW1657">
        <v>2310412455</v>
      </c>
      <c r="AX1657">
        <v>2589789534</v>
      </c>
      <c r="AY1657">
        <v>2420268660</v>
      </c>
      <c r="AZ1657">
        <v>2955045010</v>
      </c>
      <c r="BB1657">
        <v>89097000</v>
      </c>
      <c r="BD1657">
        <v>11714594099</v>
      </c>
      <c r="BE1657">
        <v>11395555810</v>
      </c>
      <c r="BF1657">
        <v>1</v>
      </c>
      <c r="BG1657">
        <v>1</v>
      </c>
      <c r="BI1657">
        <v>2589789534</v>
      </c>
      <c r="BK1657">
        <v>2703326983</v>
      </c>
      <c r="BL1657">
        <v>2640854279</v>
      </c>
      <c r="BM1657">
        <v>2566937125</v>
      </c>
      <c r="BN1657">
        <v>1680483723</v>
      </c>
      <c r="BQ1657">
        <v>102</v>
      </c>
      <c r="BR1657">
        <v>309</v>
      </c>
      <c r="BS1657">
        <v>102</v>
      </c>
      <c r="BT1657">
        <v>64</v>
      </c>
    </row>
    <row r="1658" spans="1:72">
      <c r="A1658" t="s">
        <v>1944</v>
      </c>
      <c r="B1658" t="s">
        <v>33</v>
      </c>
      <c r="C1658">
        <v>2023</v>
      </c>
      <c r="D1658" t="s">
        <v>231</v>
      </c>
      <c r="E1658">
        <v>4</v>
      </c>
      <c r="G1658" t="s">
        <v>250</v>
      </c>
      <c r="H1658" t="s">
        <v>1927</v>
      </c>
      <c r="I1658">
        <v>80715418117</v>
      </c>
      <c r="J1658">
        <v>2754151759</v>
      </c>
      <c r="K1658">
        <v>1642771121</v>
      </c>
      <c r="L1658">
        <v>2653842852</v>
      </c>
      <c r="M1658">
        <v>2653842852</v>
      </c>
      <c r="N1658">
        <v>32941730590</v>
      </c>
      <c r="O1658">
        <v>26404972573</v>
      </c>
      <c r="P1658">
        <v>10332624721</v>
      </c>
      <c r="Q1658">
        <v>10332624721</v>
      </c>
      <c r="R1658">
        <v>10277315205</v>
      </c>
      <c r="S1658">
        <v>10332624721</v>
      </c>
      <c r="T1658">
        <v>10046020232</v>
      </c>
      <c r="U1658">
        <v>10046020232</v>
      </c>
      <c r="V1658">
        <v>10046020232</v>
      </c>
      <c r="W1658">
        <v>10346079633</v>
      </c>
      <c r="X1658">
        <v>10046020232</v>
      </c>
      <c r="Y1658">
        <v>5044</v>
      </c>
      <c r="Z1658">
        <v>326</v>
      </c>
      <c r="AA1658">
        <v>326</v>
      </c>
      <c r="AB1658">
        <v>10046020232</v>
      </c>
      <c r="AC1658">
        <v>3059416500</v>
      </c>
      <c r="AM1658">
        <v>15709437340</v>
      </c>
      <c r="AN1658">
        <v>10046020232</v>
      </c>
      <c r="AO1658">
        <v>10222790623</v>
      </c>
      <c r="AP1658">
        <v>10222790623</v>
      </c>
      <c r="AQ1658">
        <v>10154774824</v>
      </c>
      <c r="AR1658">
        <v>10154774824</v>
      </c>
      <c r="AS1658">
        <v>1231516514</v>
      </c>
      <c r="AT1658">
        <v>10041772547</v>
      </c>
      <c r="AU1658">
        <v>9481116297</v>
      </c>
      <c r="AV1658">
        <v>9481116297</v>
      </c>
      <c r="AW1658">
        <v>9551212662</v>
      </c>
      <c r="AX1658">
        <v>10046020232</v>
      </c>
      <c r="AY1658">
        <v>10046020232</v>
      </c>
      <c r="AZ1658">
        <v>11154842939</v>
      </c>
      <c r="BB1658">
        <v>862092000</v>
      </c>
      <c r="BD1658">
        <v>80715418117</v>
      </c>
      <c r="BE1658">
        <v>80715418117</v>
      </c>
      <c r="BF1658">
        <v>1</v>
      </c>
      <c r="BG1658">
        <v>1</v>
      </c>
      <c r="BI1658">
        <v>10046020232</v>
      </c>
      <c r="BK1658">
        <v>10632684122</v>
      </c>
      <c r="BL1658">
        <v>10332624721</v>
      </c>
      <c r="BM1658">
        <v>10332624721</v>
      </c>
      <c r="BN1658">
        <v>6648470047</v>
      </c>
      <c r="BQ1658">
        <v>326</v>
      </c>
      <c r="BR1658">
        <v>4069</v>
      </c>
      <c r="BS1658">
        <v>326</v>
      </c>
      <c r="BT1658">
        <v>204</v>
      </c>
    </row>
    <row r="1659" spans="1:72">
      <c r="A1659" t="s">
        <v>1945</v>
      </c>
      <c r="B1659" t="s">
        <v>34</v>
      </c>
      <c r="C1659">
        <v>2023</v>
      </c>
      <c r="D1659" t="s">
        <v>228</v>
      </c>
      <c r="E1659">
        <v>5</v>
      </c>
      <c r="G1659" t="s">
        <v>252</v>
      </c>
      <c r="H1659" t="s">
        <v>1927</v>
      </c>
      <c r="I1659">
        <v>77122318882</v>
      </c>
      <c r="J1659">
        <v>16953374820</v>
      </c>
      <c r="K1659">
        <v>8310476762</v>
      </c>
      <c r="L1659">
        <v>12433323415</v>
      </c>
      <c r="M1659">
        <v>12433323415</v>
      </c>
      <c r="N1659">
        <v>118997949711</v>
      </c>
      <c r="O1659">
        <v>72553336355</v>
      </c>
      <c r="P1659">
        <v>51843673692</v>
      </c>
      <c r="Q1659">
        <v>16977058658</v>
      </c>
      <c r="R1659">
        <v>53252508545</v>
      </c>
      <c r="S1659">
        <v>51843673692</v>
      </c>
      <c r="T1659">
        <v>51144376894</v>
      </c>
      <c r="U1659">
        <v>16847970680</v>
      </c>
      <c r="V1659">
        <v>51144376894</v>
      </c>
      <c r="W1659">
        <v>51854228995</v>
      </c>
      <c r="X1659">
        <v>16847970680</v>
      </c>
      <c r="Y1659">
        <v>6279</v>
      </c>
      <c r="Z1659">
        <v>804</v>
      </c>
      <c r="AA1659">
        <v>804</v>
      </c>
      <c r="AB1659">
        <v>51144376894</v>
      </c>
      <c r="AC1659">
        <v>3794518035</v>
      </c>
      <c r="AD1659">
        <v>51144376894</v>
      </c>
      <c r="AE1659">
        <v>34296406214</v>
      </c>
      <c r="AF1659">
        <v>1304</v>
      </c>
      <c r="AG1659">
        <v>1304</v>
      </c>
      <c r="AH1659">
        <v>1304</v>
      </c>
      <c r="AI1659">
        <v>34866615034</v>
      </c>
      <c r="AJ1659">
        <v>34296406214</v>
      </c>
      <c r="AK1659">
        <v>11497697389</v>
      </c>
      <c r="AL1659">
        <v>21342461831</v>
      </c>
      <c r="AM1659">
        <v>34359484525</v>
      </c>
      <c r="AN1659">
        <v>51144376894</v>
      </c>
      <c r="AO1659">
        <v>52687425824</v>
      </c>
      <c r="AP1659">
        <v>52687425824</v>
      </c>
      <c r="AQ1659">
        <v>51879649220</v>
      </c>
      <c r="AR1659">
        <v>20115409968</v>
      </c>
      <c r="AS1659">
        <v>3352445822</v>
      </c>
      <c r="AT1659">
        <v>51004830587</v>
      </c>
      <c r="AU1659">
        <v>49999809959</v>
      </c>
      <c r="AV1659">
        <v>16052429773</v>
      </c>
      <c r="AW1659">
        <v>49874345685</v>
      </c>
      <c r="AX1659">
        <v>51144376894</v>
      </c>
      <c r="AY1659">
        <v>16847970680</v>
      </c>
      <c r="AZ1659">
        <v>53829300389</v>
      </c>
      <c r="BA1659">
        <v>14962705667</v>
      </c>
      <c r="BB1659">
        <v>2421159000</v>
      </c>
      <c r="BC1659">
        <v>31932226000</v>
      </c>
      <c r="BD1659">
        <v>77122318882</v>
      </c>
      <c r="BE1659">
        <v>53544154456</v>
      </c>
      <c r="BF1659">
        <v>1</v>
      </c>
      <c r="BG1659">
        <v>1</v>
      </c>
      <c r="BH1659">
        <v>1</v>
      </c>
      <c r="BI1659">
        <v>51144376894</v>
      </c>
      <c r="BJ1659">
        <v>32665483173</v>
      </c>
      <c r="BK1659">
        <v>52553525793</v>
      </c>
      <c r="BL1659">
        <v>51843673692</v>
      </c>
      <c r="BM1659">
        <v>19178190519</v>
      </c>
      <c r="BN1659">
        <v>10074792817</v>
      </c>
      <c r="BO1659">
        <v>23578164426</v>
      </c>
      <c r="BP1659">
        <v>31217743173</v>
      </c>
      <c r="BQ1659">
        <v>804</v>
      </c>
      <c r="BR1659">
        <v>5035</v>
      </c>
      <c r="BS1659">
        <v>804</v>
      </c>
      <c r="BT1659">
        <v>1542</v>
      </c>
    </row>
    <row r="1660" spans="1:72">
      <c r="A1660" t="s">
        <v>1946</v>
      </c>
      <c r="B1660" t="s">
        <v>35</v>
      </c>
      <c r="C1660">
        <v>2023</v>
      </c>
      <c r="D1660" t="s">
        <v>231</v>
      </c>
      <c r="E1660">
        <v>5</v>
      </c>
      <c r="G1660" t="s">
        <v>254</v>
      </c>
      <c r="H1660" t="s">
        <v>1927</v>
      </c>
      <c r="I1660">
        <v>75403353605</v>
      </c>
      <c r="J1660">
        <v>3273840814</v>
      </c>
      <c r="K1660">
        <v>3206328298</v>
      </c>
      <c r="L1660">
        <v>4373889462</v>
      </c>
      <c r="M1660">
        <v>4373889462</v>
      </c>
      <c r="N1660">
        <v>37789305577</v>
      </c>
      <c r="O1660">
        <v>28013599822</v>
      </c>
      <c r="P1660">
        <v>13256359151</v>
      </c>
      <c r="Q1660">
        <v>13256359151</v>
      </c>
      <c r="R1660">
        <v>14592646833</v>
      </c>
      <c r="S1660">
        <v>13256359151</v>
      </c>
      <c r="T1660">
        <v>13213844947</v>
      </c>
      <c r="U1660">
        <v>13213844947</v>
      </c>
      <c r="V1660">
        <v>13213844947</v>
      </c>
      <c r="W1660">
        <v>13867997870</v>
      </c>
      <c r="X1660">
        <v>13213844947</v>
      </c>
      <c r="Y1660">
        <v>8328</v>
      </c>
      <c r="Z1660">
        <v>422</v>
      </c>
      <c r="AA1660">
        <v>422</v>
      </c>
      <c r="AB1660">
        <v>13213844947</v>
      </c>
      <c r="AC1660">
        <v>4924765079</v>
      </c>
      <c r="AM1660">
        <v>15980715362</v>
      </c>
      <c r="AN1660">
        <v>13213844947</v>
      </c>
      <c r="AO1660">
        <v>12991037090</v>
      </c>
      <c r="AP1660">
        <v>12991037090</v>
      </c>
      <c r="AQ1660">
        <v>13097564015</v>
      </c>
      <c r="AR1660">
        <v>13097564015</v>
      </c>
      <c r="AS1660">
        <v>1876885856</v>
      </c>
      <c r="AT1660">
        <v>13211141371</v>
      </c>
      <c r="AU1660">
        <v>12680738432</v>
      </c>
      <c r="AV1660">
        <v>12680738432</v>
      </c>
      <c r="AW1660">
        <v>12580354040</v>
      </c>
      <c r="AX1660">
        <v>13213844947</v>
      </c>
      <c r="AY1660">
        <v>13213844947</v>
      </c>
      <c r="AZ1660">
        <v>14409332960</v>
      </c>
      <c r="BB1660">
        <v>1330989826</v>
      </c>
      <c r="BD1660">
        <v>75403353605</v>
      </c>
      <c r="BE1660">
        <v>75403353605</v>
      </c>
      <c r="BF1660">
        <v>1</v>
      </c>
      <c r="BG1660">
        <v>1</v>
      </c>
      <c r="BI1660">
        <v>13213844947</v>
      </c>
      <c r="BK1660">
        <v>13910512074</v>
      </c>
      <c r="BL1660">
        <v>13256359151</v>
      </c>
      <c r="BM1660">
        <v>13256359151</v>
      </c>
      <c r="BN1660">
        <v>8807668180</v>
      </c>
      <c r="BQ1660">
        <v>422</v>
      </c>
      <c r="BR1660">
        <v>6759</v>
      </c>
      <c r="BS1660">
        <v>422</v>
      </c>
      <c r="BT1660">
        <v>215</v>
      </c>
    </row>
    <row r="1661" spans="1:72">
      <c r="A1661" t="s">
        <v>1947</v>
      </c>
      <c r="B1661" t="s">
        <v>36</v>
      </c>
      <c r="C1661">
        <v>2023</v>
      </c>
      <c r="D1661" t="s">
        <v>228</v>
      </c>
      <c r="E1661">
        <v>7</v>
      </c>
      <c r="G1661" t="s">
        <v>256</v>
      </c>
      <c r="H1661" t="s">
        <v>1927</v>
      </c>
      <c r="I1661">
        <v>260053851248</v>
      </c>
      <c r="J1661">
        <v>74803497673</v>
      </c>
      <c r="K1661">
        <v>22444465671</v>
      </c>
      <c r="L1661">
        <v>31244755245</v>
      </c>
      <c r="M1661">
        <v>31244755245</v>
      </c>
      <c r="N1661">
        <v>199441181017</v>
      </c>
      <c r="O1661">
        <v>141442347756</v>
      </c>
      <c r="P1661">
        <v>83843367255</v>
      </c>
      <c r="Q1661">
        <v>35501049757</v>
      </c>
      <c r="R1661">
        <v>89000885901</v>
      </c>
      <c r="S1661">
        <v>83843367255</v>
      </c>
      <c r="T1661">
        <v>86354735607</v>
      </c>
      <c r="U1661">
        <v>34554144364</v>
      </c>
      <c r="V1661">
        <v>86354735607</v>
      </c>
      <c r="W1661">
        <v>88633132852</v>
      </c>
      <c r="X1661">
        <v>34554144364</v>
      </c>
      <c r="Y1661">
        <v>13655</v>
      </c>
      <c r="Z1661">
        <v>1305</v>
      </c>
      <c r="AA1661">
        <v>1305</v>
      </c>
      <c r="AB1661">
        <v>86354735607</v>
      </c>
      <c r="AC1661">
        <v>9493231845</v>
      </c>
      <c r="AD1661">
        <v>86354735607</v>
      </c>
      <c r="AE1661">
        <v>51800591243</v>
      </c>
      <c r="AF1661">
        <v>1624</v>
      </c>
      <c r="AG1661">
        <v>1624</v>
      </c>
      <c r="AH1661">
        <v>1624</v>
      </c>
      <c r="AI1661">
        <v>48342317498</v>
      </c>
      <c r="AJ1661">
        <v>51800591243</v>
      </c>
      <c r="AK1661">
        <v>17219091903</v>
      </c>
      <c r="AL1661">
        <v>45530899546</v>
      </c>
      <c r="AM1661">
        <v>88988387099</v>
      </c>
      <c r="AN1661">
        <v>86354735607</v>
      </c>
      <c r="AO1661">
        <v>87658611042</v>
      </c>
      <c r="AP1661">
        <v>87658611042</v>
      </c>
      <c r="AQ1661">
        <v>83246753110</v>
      </c>
      <c r="AR1661">
        <v>42771881831</v>
      </c>
      <c r="AS1661">
        <v>9944198252</v>
      </c>
      <c r="AT1661">
        <v>86148657413</v>
      </c>
      <c r="AU1661">
        <v>83769132829</v>
      </c>
      <c r="AV1661">
        <v>32582619833</v>
      </c>
      <c r="AW1661">
        <v>83742201184</v>
      </c>
      <c r="AX1661">
        <v>86354735607</v>
      </c>
      <c r="AY1661">
        <v>34554144364</v>
      </c>
      <c r="AZ1661">
        <v>92953123819</v>
      </c>
      <c r="BA1661">
        <v>20533070554</v>
      </c>
      <c r="BB1661">
        <v>8097581000</v>
      </c>
      <c r="BC1661">
        <v>43760331000</v>
      </c>
      <c r="BD1661">
        <v>260053851248</v>
      </c>
      <c r="BE1661">
        <v>205627672806</v>
      </c>
      <c r="BF1661">
        <v>1</v>
      </c>
      <c r="BG1661">
        <v>1</v>
      </c>
      <c r="BH1661">
        <v>1</v>
      </c>
      <c r="BI1661">
        <v>86354735607</v>
      </c>
      <c r="BJ1661">
        <v>43069587859</v>
      </c>
      <c r="BK1661">
        <v>86121764500</v>
      </c>
      <c r="BL1661">
        <v>83843367255</v>
      </c>
      <c r="BM1661">
        <v>40773779396</v>
      </c>
      <c r="BN1661">
        <v>19963756621</v>
      </c>
      <c r="BO1661">
        <v>54426178442</v>
      </c>
      <c r="BP1661">
        <v>43069587859</v>
      </c>
      <c r="BQ1661">
        <v>1305</v>
      </c>
      <c r="BR1661">
        <v>10338</v>
      </c>
      <c r="BS1661">
        <v>1305</v>
      </c>
      <c r="BT1661">
        <v>2148</v>
      </c>
    </row>
    <row r="1662" spans="1:72">
      <c r="A1662" t="s">
        <v>1948</v>
      </c>
      <c r="B1662" t="s">
        <v>37</v>
      </c>
      <c r="C1662">
        <v>2023</v>
      </c>
      <c r="D1662" t="s">
        <v>207</v>
      </c>
      <c r="E1662">
        <v>8</v>
      </c>
      <c r="G1662" t="s">
        <v>258</v>
      </c>
      <c r="H1662" t="s">
        <v>1927</v>
      </c>
      <c r="I1662">
        <v>1471317862495</v>
      </c>
      <c r="J1662">
        <v>193102672491</v>
      </c>
      <c r="K1662">
        <v>106417808540</v>
      </c>
      <c r="L1662">
        <v>173567066755</v>
      </c>
      <c r="M1662">
        <v>173567066755</v>
      </c>
      <c r="N1662">
        <v>823525880155</v>
      </c>
      <c r="O1662">
        <v>519681478725</v>
      </c>
      <c r="P1662">
        <v>268063703400</v>
      </c>
      <c r="Q1662">
        <v>195383019292</v>
      </c>
      <c r="R1662">
        <v>308239573308</v>
      </c>
      <c r="S1662">
        <v>268063703400</v>
      </c>
      <c r="T1662">
        <v>267439497845</v>
      </c>
      <c r="U1662">
        <v>193462635087</v>
      </c>
      <c r="V1662">
        <v>267439497845</v>
      </c>
      <c r="W1662">
        <v>284786039556</v>
      </c>
      <c r="X1662">
        <v>193462635087</v>
      </c>
      <c r="Y1662">
        <v>28218</v>
      </c>
      <c r="Z1662">
        <v>3978</v>
      </c>
      <c r="AA1662">
        <v>3978</v>
      </c>
      <c r="AB1662">
        <v>267439497845</v>
      </c>
      <c r="AC1662">
        <v>16208610439</v>
      </c>
      <c r="AD1662">
        <v>267439497845</v>
      </c>
      <c r="AE1662">
        <v>73976862758</v>
      </c>
      <c r="AF1662">
        <v>2504</v>
      </c>
      <c r="AG1662">
        <v>2504</v>
      </c>
      <c r="AH1662">
        <v>2504</v>
      </c>
      <c r="AI1662">
        <v>72680684108</v>
      </c>
      <c r="AJ1662">
        <v>73976862758</v>
      </c>
      <c r="AK1662">
        <v>26152346599</v>
      </c>
      <c r="AL1662">
        <v>70530767987</v>
      </c>
      <c r="AM1662">
        <v>347927958549</v>
      </c>
      <c r="AN1662">
        <v>267439497845</v>
      </c>
      <c r="AO1662">
        <v>287235137253</v>
      </c>
      <c r="AP1662">
        <v>287235137253</v>
      </c>
      <c r="AQ1662">
        <v>266388240368</v>
      </c>
      <c r="AR1662">
        <v>211688294536</v>
      </c>
      <c r="AS1662">
        <v>103418982452</v>
      </c>
      <c r="AT1662">
        <v>266405633023</v>
      </c>
      <c r="AU1662">
        <v>258571753827</v>
      </c>
      <c r="AV1662">
        <v>185629761588</v>
      </c>
      <c r="AW1662">
        <v>258163528147</v>
      </c>
      <c r="AX1662">
        <v>267439497845</v>
      </c>
      <c r="AY1662">
        <v>193462635087</v>
      </c>
      <c r="AZ1662">
        <v>280003556159</v>
      </c>
      <c r="BA1662">
        <v>23478376161</v>
      </c>
      <c r="BB1662">
        <v>87854290000</v>
      </c>
      <c r="BC1662">
        <v>56552925000</v>
      </c>
      <c r="BD1662">
        <v>1471317862495</v>
      </c>
      <c r="BE1662">
        <v>1318494794508</v>
      </c>
      <c r="BF1662">
        <v>1</v>
      </c>
      <c r="BG1662">
        <v>1</v>
      </c>
      <c r="BH1662">
        <v>1</v>
      </c>
      <c r="BI1662">
        <v>267439497845</v>
      </c>
      <c r="BJ1662">
        <v>56543727739</v>
      </c>
      <c r="BK1662">
        <v>285410245111</v>
      </c>
      <c r="BL1662">
        <v>268063703400</v>
      </c>
      <c r="BM1662">
        <v>211519975661</v>
      </c>
      <c r="BN1662">
        <v>81034650782</v>
      </c>
      <c r="BO1662">
        <v>152823067987</v>
      </c>
      <c r="BP1662">
        <v>56543727739</v>
      </c>
      <c r="BQ1662">
        <v>3978</v>
      </c>
      <c r="BR1662">
        <v>13974</v>
      </c>
      <c r="BS1662">
        <v>3978</v>
      </c>
      <c r="BT1662">
        <v>4223</v>
      </c>
    </row>
    <row r="1663" spans="1:72">
      <c r="A1663" t="s">
        <v>3753</v>
      </c>
      <c r="B1663" t="s">
        <v>259</v>
      </c>
      <c r="C1663">
        <v>2023</v>
      </c>
      <c r="D1663" t="s">
        <v>223</v>
      </c>
      <c r="E1663">
        <v>3</v>
      </c>
      <c r="G1663" t="s">
        <v>260</v>
      </c>
      <c r="H1663" t="s">
        <v>1927</v>
      </c>
      <c r="I1663">
        <v>167635386695</v>
      </c>
      <c r="J1663">
        <v>35757698670</v>
      </c>
      <c r="K1663">
        <v>15584355867</v>
      </c>
      <c r="L1663">
        <v>21455882972</v>
      </c>
      <c r="M1663">
        <v>21455882972</v>
      </c>
      <c r="N1663">
        <v>130547303100</v>
      </c>
      <c r="O1663">
        <v>92819508746</v>
      </c>
      <c r="P1663">
        <v>71888520614</v>
      </c>
      <c r="Q1663">
        <v>22508119968</v>
      </c>
      <c r="R1663">
        <v>79568311482</v>
      </c>
      <c r="S1663">
        <v>71888520614</v>
      </c>
      <c r="T1663">
        <v>73669794777</v>
      </c>
      <c r="U1663">
        <v>21540251372</v>
      </c>
      <c r="V1663">
        <v>73669794777</v>
      </c>
      <c r="W1663">
        <v>75265742957</v>
      </c>
      <c r="X1663">
        <v>21540251372</v>
      </c>
      <c r="Y1663">
        <v>2928</v>
      </c>
      <c r="Z1663">
        <v>862</v>
      </c>
      <c r="AA1663">
        <v>862</v>
      </c>
      <c r="AB1663">
        <v>73669794777</v>
      </c>
      <c r="AC1663">
        <v>1810127185</v>
      </c>
      <c r="AD1663">
        <v>73669794777</v>
      </c>
      <c r="AE1663">
        <v>52129543405</v>
      </c>
      <c r="AF1663">
        <v>1755</v>
      </c>
      <c r="AG1663">
        <v>1755</v>
      </c>
      <c r="AH1663">
        <v>1755</v>
      </c>
      <c r="AI1663">
        <v>49380400646</v>
      </c>
      <c r="AJ1663">
        <v>52129543405</v>
      </c>
      <c r="AK1663">
        <v>17677895489</v>
      </c>
      <c r="AL1663">
        <v>38831364191</v>
      </c>
      <c r="AM1663">
        <v>49396237735</v>
      </c>
      <c r="AN1663">
        <v>73669794777</v>
      </c>
      <c r="AO1663">
        <v>73406607523</v>
      </c>
      <c r="AP1663">
        <v>73406607523</v>
      </c>
      <c r="AQ1663">
        <v>69332237121</v>
      </c>
      <c r="AR1663">
        <v>28762103897</v>
      </c>
      <c r="AS1663">
        <v>9476570880</v>
      </c>
      <c r="AT1663">
        <v>73530197976</v>
      </c>
      <c r="AU1663">
        <v>72519546349</v>
      </c>
      <c r="AV1663">
        <v>20672710147</v>
      </c>
      <c r="AW1663">
        <v>73146546618</v>
      </c>
      <c r="AX1663">
        <v>73669794777</v>
      </c>
      <c r="AY1663">
        <v>21540251372</v>
      </c>
      <c r="AZ1663">
        <v>79744097273</v>
      </c>
      <c r="BA1663">
        <v>19226118923</v>
      </c>
      <c r="BB1663">
        <v>1931752000</v>
      </c>
      <c r="BC1663">
        <v>45948000000</v>
      </c>
      <c r="BD1663">
        <v>167635386695</v>
      </c>
      <c r="BE1663">
        <v>96386938504</v>
      </c>
      <c r="BF1663">
        <v>1</v>
      </c>
      <c r="BG1663">
        <v>1</v>
      </c>
      <c r="BH1663">
        <v>1</v>
      </c>
      <c r="BI1663">
        <v>73669794777</v>
      </c>
      <c r="BJ1663">
        <v>44972725123</v>
      </c>
      <c r="BK1663">
        <v>73484468794</v>
      </c>
      <c r="BL1663">
        <v>71888520614</v>
      </c>
      <c r="BM1663">
        <v>26915795491</v>
      </c>
      <c r="BN1663">
        <v>10507867555</v>
      </c>
      <c r="BO1663">
        <v>71248448191</v>
      </c>
      <c r="BP1663">
        <v>44972725123</v>
      </c>
      <c r="BQ1663">
        <v>862</v>
      </c>
      <c r="BR1663">
        <v>1466</v>
      </c>
      <c r="BS1663">
        <v>862</v>
      </c>
      <c r="BT1663">
        <v>2254</v>
      </c>
    </row>
    <row r="1664" spans="1:72">
      <c r="A1664" t="s">
        <v>1949</v>
      </c>
      <c r="B1664" t="s">
        <v>39</v>
      </c>
      <c r="C1664">
        <v>2023</v>
      </c>
      <c r="D1664" t="s">
        <v>218</v>
      </c>
      <c r="E1664">
        <v>4</v>
      </c>
      <c r="G1664" t="s">
        <v>262</v>
      </c>
      <c r="H1664" t="s">
        <v>1927</v>
      </c>
      <c r="I1664">
        <v>42722815443</v>
      </c>
      <c r="J1664">
        <v>2017550598</v>
      </c>
      <c r="K1664">
        <v>1096719533</v>
      </c>
      <c r="L1664">
        <v>2298127497</v>
      </c>
      <c r="M1664">
        <v>2298127497</v>
      </c>
      <c r="N1664">
        <v>23587265271</v>
      </c>
      <c r="O1664">
        <v>21633967809</v>
      </c>
      <c r="P1664">
        <v>6563231869</v>
      </c>
      <c r="Q1664">
        <v>6563231869</v>
      </c>
      <c r="R1664">
        <v>7052053005</v>
      </c>
      <c r="S1664">
        <v>6563231869</v>
      </c>
      <c r="T1664">
        <v>6033630984</v>
      </c>
      <c r="U1664">
        <v>6033630984</v>
      </c>
      <c r="V1664">
        <v>6033630984</v>
      </c>
      <c r="W1664">
        <v>6359939077</v>
      </c>
      <c r="X1664">
        <v>6033630984</v>
      </c>
      <c r="Y1664">
        <v>4208</v>
      </c>
      <c r="Z1664">
        <v>243</v>
      </c>
      <c r="AA1664">
        <v>243</v>
      </c>
      <c r="AB1664">
        <v>6033630984</v>
      </c>
      <c r="AC1664">
        <v>2216690850</v>
      </c>
      <c r="AM1664">
        <v>13714054956</v>
      </c>
      <c r="AN1664">
        <v>6033630984</v>
      </c>
      <c r="AO1664">
        <v>6577408196</v>
      </c>
      <c r="AP1664">
        <v>6577408196</v>
      </c>
      <c r="AQ1664">
        <v>6270985481</v>
      </c>
      <c r="AR1664">
        <v>6270985481</v>
      </c>
      <c r="AS1664">
        <v>615868009</v>
      </c>
      <c r="AT1664">
        <v>6028318027</v>
      </c>
      <c r="AU1664">
        <v>5737692860</v>
      </c>
      <c r="AV1664">
        <v>5737692860</v>
      </c>
      <c r="AW1664">
        <v>5675456042</v>
      </c>
      <c r="AX1664">
        <v>6033630984</v>
      </c>
      <c r="AY1664">
        <v>6033630984</v>
      </c>
      <c r="AZ1664">
        <v>6699962658</v>
      </c>
      <c r="BB1664">
        <v>149783340</v>
      </c>
      <c r="BD1664">
        <v>42722815443</v>
      </c>
      <c r="BE1664">
        <v>42722815443</v>
      </c>
      <c r="BF1664">
        <v>1</v>
      </c>
      <c r="BG1664">
        <v>1</v>
      </c>
      <c r="BI1664">
        <v>6033630984</v>
      </c>
      <c r="BK1664">
        <v>6889539962</v>
      </c>
      <c r="BL1664">
        <v>6563231869</v>
      </c>
      <c r="BM1664">
        <v>6563231869</v>
      </c>
      <c r="BN1664">
        <v>4057477794</v>
      </c>
      <c r="BQ1664">
        <v>243</v>
      </c>
      <c r="BR1664">
        <v>3684</v>
      </c>
      <c r="BS1664">
        <v>243</v>
      </c>
      <c r="BT1664">
        <v>138</v>
      </c>
    </row>
    <row r="1665" spans="1:72">
      <c r="A1665" t="s">
        <v>1950</v>
      </c>
      <c r="B1665" t="s">
        <v>40</v>
      </c>
      <c r="C1665">
        <v>2023</v>
      </c>
      <c r="D1665" t="s">
        <v>212</v>
      </c>
      <c r="E1665">
        <v>4</v>
      </c>
      <c r="G1665" t="s">
        <v>264</v>
      </c>
      <c r="H1665" t="s">
        <v>1927</v>
      </c>
      <c r="I1665">
        <v>169292261225</v>
      </c>
      <c r="J1665">
        <v>2466642955</v>
      </c>
      <c r="K1665">
        <v>2448478491</v>
      </c>
      <c r="L1665">
        <v>3810856087</v>
      </c>
      <c r="M1665">
        <v>3810856087</v>
      </c>
      <c r="N1665">
        <v>36508217537</v>
      </c>
      <c r="O1665">
        <v>33512253246</v>
      </c>
      <c r="P1665">
        <v>12499969721</v>
      </c>
      <c r="Q1665">
        <v>12499969721</v>
      </c>
      <c r="R1665">
        <v>12992338630</v>
      </c>
      <c r="S1665">
        <v>12499969721</v>
      </c>
      <c r="T1665">
        <v>12129955764</v>
      </c>
      <c r="U1665">
        <v>12129955764</v>
      </c>
      <c r="V1665">
        <v>12129955764</v>
      </c>
      <c r="W1665">
        <v>12286908828</v>
      </c>
      <c r="X1665">
        <v>12129955764</v>
      </c>
      <c r="Y1665">
        <v>5223</v>
      </c>
      <c r="Z1665">
        <v>281</v>
      </c>
      <c r="AA1665">
        <v>281</v>
      </c>
      <c r="AB1665">
        <v>12129955764</v>
      </c>
      <c r="AC1665">
        <v>3317635107</v>
      </c>
      <c r="AM1665">
        <v>15529185174</v>
      </c>
      <c r="AN1665">
        <v>12129955764</v>
      </c>
      <c r="AO1665">
        <v>12523905680</v>
      </c>
      <c r="AP1665">
        <v>12523905680</v>
      </c>
      <c r="AQ1665">
        <v>12468587341</v>
      </c>
      <c r="AR1665">
        <v>12468587341</v>
      </c>
      <c r="AS1665">
        <v>833659366</v>
      </c>
      <c r="AT1665">
        <v>12128300125</v>
      </c>
      <c r="AU1665">
        <v>11650954161</v>
      </c>
      <c r="AV1665">
        <v>11650954161</v>
      </c>
      <c r="AW1665">
        <v>11444797171</v>
      </c>
      <c r="AX1665">
        <v>12129955764</v>
      </c>
      <c r="AY1665">
        <v>12129955764</v>
      </c>
      <c r="AZ1665">
        <v>14282418446</v>
      </c>
      <c r="BB1665">
        <v>558366000</v>
      </c>
      <c r="BD1665">
        <v>169292261225</v>
      </c>
      <c r="BE1665">
        <v>169292261225</v>
      </c>
      <c r="BF1665">
        <v>1</v>
      </c>
      <c r="BG1665">
        <v>1</v>
      </c>
      <c r="BI1665">
        <v>12129955764</v>
      </c>
      <c r="BK1665">
        <v>12656922785</v>
      </c>
      <c r="BL1665">
        <v>12499969721</v>
      </c>
      <c r="BM1665">
        <v>12499969721</v>
      </c>
      <c r="BN1665">
        <v>9054676015</v>
      </c>
      <c r="BQ1665">
        <v>281</v>
      </c>
      <c r="BR1665">
        <v>4408</v>
      </c>
      <c r="BS1665">
        <v>281</v>
      </c>
      <c r="BT1665">
        <v>217</v>
      </c>
    </row>
    <row r="1666" spans="1:72">
      <c r="A1666" t="s">
        <v>1951</v>
      </c>
      <c r="B1666" t="s">
        <v>41</v>
      </c>
      <c r="C1666">
        <v>2023</v>
      </c>
      <c r="D1666" t="s">
        <v>215</v>
      </c>
      <c r="E1666">
        <v>5</v>
      </c>
      <c r="G1666" t="s">
        <v>266</v>
      </c>
      <c r="H1666" t="s">
        <v>1927</v>
      </c>
      <c r="I1666">
        <v>101401682292</v>
      </c>
      <c r="J1666">
        <v>5016510441</v>
      </c>
      <c r="K1666">
        <v>4007587877</v>
      </c>
      <c r="L1666">
        <v>6381350978</v>
      </c>
      <c r="M1666">
        <v>6381350978</v>
      </c>
      <c r="N1666">
        <v>49652866149</v>
      </c>
      <c r="O1666">
        <v>31520432425</v>
      </c>
      <c r="P1666">
        <v>15874219482</v>
      </c>
      <c r="Q1666">
        <v>15874219482</v>
      </c>
      <c r="R1666">
        <v>17124177626</v>
      </c>
      <c r="S1666">
        <v>15874219482</v>
      </c>
      <c r="T1666">
        <v>15778934454</v>
      </c>
      <c r="U1666">
        <v>15778934454</v>
      </c>
      <c r="V1666">
        <v>15778934454</v>
      </c>
      <c r="W1666">
        <v>16664446339</v>
      </c>
      <c r="X1666">
        <v>15778934454</v>
      </c>
      <c r="Y1666">
        <v>5838</v>
      </c>
      <c r="Z1666">
        <v>402</v>
      </c>
      <c r="AA1666">
        <v>402</v>
      </c>
      <c r="AB1666">
        <v>15778934454</v>
      </c>
      <c r="AC1666">
        <v>3530777834</v>
      </c>
      <c r="AM1666">
        <v>17795573464</v>
      </c>
      <c r="AN1666">
        <v>15778934454</v>
      </c>
      <c r="AO1666">
        <v>16623414031</v>
      </c>
      <c r="AP1666">
        <v>16623414031</v>
      </c>
      <c r="AQ1666">
        <v>15415209124</v>
      </c>
      <c r="AR1666">
        <v>15415209124</v>
      </c>
      <c r="AS1666">
        <v>3961505816</v>
      </c>
      <c r="AT1666">
        <v>15760344594</v>
      </c>
      <c r="AU1666">
        <v>14576523958</v>
      </c>
      <c r="AV1666">
        <v>14576523958</v>
      </c>
      <c r="AW1666">
        <v>14546290535</v>
      </c>
      <c r="AX1666">
        <v>15778934454</v>
      </c>
      <c r="AY1666">
        <v>15778934454</v>
      </c>
      <c r="AZ1666">
        <v>17134357346</v>
      </c>
      <c r="BB1666">
        <v>3083478000</v>
      </c>
      <c r="BD1666">
        <v>101401682292</v>
      </c>
      <c r="BE1666">
        <v>101401682292</v>
      </c>
      <c r="BF1666">
        <v>1</v>
      </c>
      <c r="BG1666">
        <v>1</v>
      </c>
      <c r="BI1666">
        <v>15778934454</v>
      </c>
      <c r="BK1666">
        <v>16759731367</v>
      </c>
      <c r="BL1666">
        <v>15874219482</v>
      </c>
      <c r="BM1666">
        <v>15874219482</v>
      </c>
      <c r="BN1666">
        <v>8024453703</v>
      </c>
      <c r="BQ1666">
        <v>402</v>
      </c>
      <c r="BR1666">
        <v>3760</v>
      </c>
      <c r="BS1666">
        <v>402</v>
      </c>
      <c r="BT1666">
        <v>220</v>
      </c>
    </row>
    <row r="1667" spans="1:72">
      <c r="A1667" t="s">
        <v>1952</v>
      </c>
      <c r="B1667" t="s">
        <v>42</v>
      </c>
      <c r="C1667">
        <v>2023</v>
      </c>
      <c r="D1667" t="s">
        <v>218</v>
      </c>
      <c r="E1667">
        <v>3</v>
      </c>
      <c r="G1667" t="s">
        <v>268</v>
      </c>
      <c r="H1667" t="s">
        <v>1927</v>
      </c>
      <c r="I1667">
        <v>73735455574</v>
      </c>
      <c r="J1667">
        <v>4843262639</v>
      </c>
      <c r="K1667">
        <v>2916576441</v>
      </c>
      <c r="L1667">
        <v>5090795586</v>
      </c>
      <c r="M1667">
        <v>5090795586</v>
      </c>
      <c r="N1667">
        <v>46819631391</v>
      </c>
      <c r="O1667">
        <v>42912577034</v>
      </c>
      <c r="P1667">
        <v>9259613851</v>
      </c>
      <c r="Q1667">
        <v>9259613851</v>
      </c>
      <c r="R1667">
        <v>11230515404</v>
      </c>
      <c r="S1667">
        <v>9259613851</v>
      </c>
      <c r="T1667">
        <v>8571074659</v>
      </c>
      <c r="U1667">
        <v>8571074659</v>
      </c>
      <c r="V1667">
        <v>8571074659</v>
      </c>
      <c r="W1667">
        <v>8705247713</v>
      </c>
      <c r="X1667">
        <v>8571074659</v>
      </c>
      <c r="Y1667">
        <v>3332</v>
      </c>
      <c r="Z1667">
        <v>277</v>
      </c>
      <c r="AA1667">
        <v>277</v>
      </c>
      <c r="AB1667">
        <v>8571074659</v>
      </c>
      <c r="AC1667">
        <v>2296053064</v>
      </c>
      <c r="AM1667">
        <v>29788133190</v>
      </c>
      <c r="AN1667">
        <v>8571074659</v>
      </c>
      <c r="AO1667">
        <v>9163996294</v>
      </c>
      <c r="AP1667">
        <v>9163996294</v>
      </c>
      <c r="AQ1667">
        <v>9608773402</v>
      </c>
      <c r="AR1667">
        <v>9608773402</v>
      </c>
      <c r="AS1667">
        <v>941458215</v>
      </c>
      <c r="AT1667">
        <v>8565582198</v>
      </c>
      <c r="AU1667">
        <v>8276517765</v>
      </c>
      <c r="AV1667">
        <v>8276517765</v>
      </c>
      <c r="AW1667">
        <v>8281756599</v>
      </c>
      <c r="AX1667">
        <v>8571074659</v>
      </c>
      <c r="AY1667">
        <v>8571074659</v>
      </c>
      <c r="AZ1667">
        <v>9862848826</v>
      </c>
      <c r="BB1667">
        <v>830916428</v>
      </c>
      <c r="BD1667">
        <v>73735455574</v>
      </c>
      <c r="BE1667">
        <v>73735455574</v>
      </c>
      <c r="BF1667">
        <v>1</v>
      </c>
      <c r="BG1667">
        <v>1</v>
      </c>
      <c r="BI1667">
        <v>8571074659</v>
      </c>
      <c r="BK1667">
        <v>9393786905</v>
      </c>
      <c r="BL1667">
        <v>9259613851</v>
      </c>
      <c r="BM1667">
        <v>9259613851</v>
      </c>
      <c r="BN1667">
        <v>5324378297</v>
      </c>
      <c r="BQ1667">
        <v>277</v>
      </c>
      <c r="BR1667">
        <v>2000</v>
      </c>
      <c r="BS1667">
        <v>277</v>
      </c>
      <c r="BT1667">
        <v>163</v>
      </c>
    </row>
    <row r="1668" spans="1:72">
      <c r="A1668" t="s">
        <v>2033</v>
      </c>
      <c r="B1668" t="s">
        <v>269</v>
      </c>
      <c r="C1668">
        <v>2023</v>
      </c>
      <c r="D1668" t="s">
        <v>215</v>
      </c>
      <c r="E1668">
        <v>6</v>
      </c>
      <c r="G1668" t="s">
        <v>270</v>
      </c>
      <c r="H1668" t="s">
        <v>1927</v>
      </c>
      <c r="I1668">
        <v>273272271253</v>
      </c>
      <c r="J1668">
        <v>58623323162</v>
      </c>
      <c r="K1668">
        <v>10488081937</v>
      </c>
      <c r="L1668">
        <v>21687362352</v>
      </c>
      <c r="M1668">
        <v>21687362352</v>
      </c>
      <c r="N1668">
        <v>194310435236</v>
      </c>
      <c r="O1668">
        <v>121095498400</v>
      </c>
      <c r="P1668">
        <v>51076656468</v>
      </c>
      <c r="Q1668">
        <v>51076656468</v>
      </c>
      <c r="R1668">
        <v>65056761930</v>
      </c>
      <c r="S1668">
        <v>51076656468</v>
      </c>
      <c r="T1668">
        <v>51835813925</v>
      </c>
      <c r="U1668">
        <v>51835813925</v>
      </c>
      <c r="V1668">
        <v>51835813925</v>
      </c>
      <c r="W1668">
        <v>55448943801</v>
      </c>
      <c r="X1668">
        <v>51835813925</v>
      </c>
      <c r="Y1668">
        <v>10430</v>
      </c>
      <c r="Z1668">
        <v>1025</v>
      </c>
      <c r="AA1668">
        <v>1025</v>
      </c>
      <c r="AB1668">
        <v>51835813925</v>
      </c>
      <c r="AC1668">
        <v>7172534600</v>
      </c>
      <c r="AM1668">
        <v>67829743751</v>
      </c>
      <c r="AN1668">
        <v>51835813925</v>
      </c>
      <c r="AO1668">
        <v>53709424262</v>
      </c>
      <c r="AP1668">
        <v>53709424262</v>
      </c>
      <c r="AQ1668">
        <v>58534025371</v>
      </c>
      <c r="AR1668">
        <v>58534025371</v>
      </c>
      <c r="AS1668">
        <v>20110334478</v>
      </c>
      <c r="AT1668">
        <v>51085059268</v>
      </c>
      <c r="AU1668">
        <v>48882894033</v>
      </c>
      <c r="AV1668">
        <v>48882894033</v>
      </c>
      <c r="AW1668">
        <v>48536547416</v>
      </c>
      <c r="AX1668">
        <v>51835813925</v>
      </c>
      <c r="AY1668">
        <v>51835813925</v>
      </c>
      <c r="AZ1668">
        <v>55977515972</v>
      </c>
      <c r="BB1668">
        <v>15657860000</v>
      </c>
      <c r="BD1668">
        <v>273272271253</v>
      </c>
      <c r="BE1668">
        <v>273272271253</v>
      </c>
      <c r="BF1668">
        <v>1</v>
      </c>
      <c r="BG1668">
        <v>1</v>
      </c>
      <c r="BI1668">
        <v>51835813925</v>
      </c>
      <c r="BK1668">
        <v>54689786344</v>
      </c>
      <c r="BL1668">
        <v>51076656468</v>
      </c>
      <c r="BM1668">
        <v>51076656468</v>
      </c>
      <c r="BN1668">
        <v>21452917603</v>
      </c>
      <c r="BQ1668">
        <v>1025</v>
      </c>
      <c r="BR1668">
        <v>4776</v>
      </c>
      <c r="BS1668">
        <v>1025</v>
      </c>
      <c r="BT1668">
        <v>1486</v>
      </c>
    </row>
    <row r="1669" spans="1:72">
      <c r="A1669" t="s">
        <v>1953</v>
      </c>
      <c r="B1669" t="s">
        <v>44</v>
      </c>
      <c r="C1669">
        <v>2023</v>
      </c>
      <c r="D1669" t="s">
        <v>215</v>
      </c>
      <c r="E1669">
        <v>3</v>
      </c>
      <c r="G1669" t="s">
        <v>272</v>
      </c>
      <c r="H1669" t="s">
        <v>1927</v>
      </c>
      <c r="I1669">
        <v>117429987572</v>
      </c>
      <c r="J1669">
        <v>11049814732</v>
      </c>
      <c r="K1669">
        <v>1920559666</v>
      </c>
      <c r="L1669">
        <v>4577650754</v>
      </c>
      <c r="M1669">
        <v>4577650754</v>
      </c>
      <c r="N1669">
        <v>42584867673</v>
      </c>
      <c r="O1669">
        <v>16618222366</v>
      </c>
      <c r="P1669">
        <v>9009659212</v>
      </c>
      <c r="Q1669">
        <v>9009659212</v>
      </c>
      <c r="R1669">
        <v>18103108530</v>
      </c>
      <c r="S1669">
        <v>9009659212</v>
      </c>
      <c r="T1669">
        <v>8756706146</v>
      </c>
      <c r="U1669">
        <v>8756706146</v>
      </c>
      <c r="V1669">
        <v>8756706146</v>
      </c>
      <c r="W1669">
        <v>9077343208</v>
      </c>
      <c r="X1669">
        <v>8756706146</v>
      </c>
      <c r="Y1669">
        <v>2718</v>
      </c>
      <c r="Z1669">
        <v>238</v>
      </c>
      <c r="AA1669">
        <v>238</v>
      </c>
      <c r="AB1669">
        <v>8756706146</v>
      </c>
      <c r="AC1669">
        <v>1591646175</v>
      </c>
      <c r="AM1669">
        <v>14611763929</v>
      </c>
      <c r="AN1669">
        <v>8756706146</v>
      </c>
      <c r="AO1669">
        <v>17390072507</v>
      </c>
      <c r="AP1669">
        <v>17390072507</v>
      </c>
      <c r="AQ1669">
        <v>8642834687</v>
      </c>
      <c r="AR1669">
        <v>8642834687</v>
      </c>
      <c r="AS1669">
        <v>1592807224</v>
      </c>
      <c r="AT1669">
        <v>8753709593</v>
      </c>
      <c r="AU1669">
        <v>8412607675</v>
      </c>
      <c r="AV1669">
        <v>8412607675</v>
      </c>
      <c r="AW1669">
        <v>8502619125</v>
      </c>
      <c r="AX1669">
        <v>8756706146</v>
      </c>
      <c r="AY1669">
        <v>8756706146</v>
      </c>
      <c r="AZ1669">
        <v>10973760087</v>
      </c>
      <c r="BB1669">
        <v>1095925000</v>
      </c>
      <c r="BD1669">
        <v>117429987572</v>
      </c>
      <c r="BE1669">
        <v>117429987572</v>
      </c>
      <c r="BF1669">
        <v>1</v>
      </c>
      <c r="BG1669">
        <v>1</v>
      </c>
      <c r="BI1669">
        <v>8756706146</v>
      </c>
      <c r="BK1669">
        <v>9330296274</v>
      </c>
      <c r="BL1669">
        <v>9009659212</v>
      </c>
      <c r="BM1669">
        <v>9009659212</v>
      </c>
      <c r="BN1669">
        <v>5385588954</v>
      </c>
      <c r="BQ1669">
        <v>238</v>
      </c>
      <c r="BR1669">
        <v>1919</v>
      </c>
      <c r="BS1669">
        <v>238</v>
      </c>
      <c r="BT1669">
        <v>232</v>
      </c>
    </row>
    <row r="1670" spans="1:72">
      <c r="A1670" t="s">
        <v>1954</v>
      </c>
      <c r="B1670" t="s">
        <v>45</v>
      </c>
      <c r="C1670">
        <v>2023</v>
      </c>
      <c r="D1670" t="s">
        <v>231</v>
      </c>
      <c r="E1670">
        <v>3</v>
      </c>
      <c r="G1670" t="s">
        <v>274</v>
      </c>
      <c r="H1670" t="s">
        <v>1927</v>
      </c>
      <c r="I1670">
        <v>97045785237</v>
      </c>
      <c r="J1670">
        <v>7125012134</v>
      </c>
      <c r="K1670">
        <v>1805108009</v>
      </c>
      <c r="L1670">
        <v>3633819615</v>
      </c>
      <c r="M1670">
        <v>3633819615</v>
      </c>
      <c r="N1670">
        <v>29926547605</v>
      </c>
      <c r="O1670">
        <v>25036616443</v>
      </c>
      <c r="P1670">
        <v>8038437567</v>
      </c>
      <c r="Q1670">
        <v>8038437567</v>
      </c>
      <c r="R1670">
        <v>8534261595</v>
      </c>
      <c r="S1670">
        <v>8038437567</v>
      </c>
      <c r="T1670">
        <v>7949303462</v>
      </c>
      <c r="U1670">
        <v>7949303462</v>
      </c>
      <c r="V1670">
        <v>7949303462</v>
      </c>
      <c r="W1670">
        <v>8208665849</v>
      </c>
      <c r="X1670">
        <v>7949303462</v>
      </c>
      <c r="Y1670">
        <v>2802</v>
      </c>
      <c r="Z1670">
        <v>209</v>
      </c>
      <c r="AA1670">
        <v>209</v>
      </c>
      <c r="AB1670">
        <v>7949303462</v>
      </c>
      <c r="AC1670">
        <v>1724525850</v>
      </c>
      <c r="AM1670">
        <v>18408828651</v>
      </c>
      <c r="AN1670">
        <v>7949303462</v>
      </c>
      <c r="AO1670">
        <v>8280518599</v>
      </c>
      <c r="AP1670">
        <v>8280518599</v>
      </c>
      <c r="AQ1670">
        <v>8148366385</v>
      </c>
      <c r="AR1670">
        <v>8148366385</v>
      </c>
      <c r="AS1670">
        <v>1130313502</v>
      </c>
      <c r="AT1670">
        <v>7903112404</v>
      </c>
      <c r="AU1670">
        <v>7659532599</v>
      </c>
      <c r="AV1670">
        <v>7659532599</v>
      </c>
      <c r="AW1670">
        <v>7617609399</v>
      </c>
      <c r="AX1670">
        <v>7949303462</v>
      </c>
      <c r="AY1670">
        <v>7949303462</v>
      </c>
      <c r="AZ1670">
        <v>9166796587</v>
      </c>
      <c r="BB1670">
        <v>804200000</v>
      </c>
      <c r="BD1670">
        <v>97045785237</v>
      </c>
      <c r="BE1670">
        <v>97045785237</v>
      </c>
      <c r="BF1670">
        <v>1</v>
      </c>
      <c r="BG1670">
        <v>1</v>
      </c>
      <c r="BI1670">
        <v>7949303462</v>
      </c>
      <c r="BK1670">
        <v>8297799954</v>
      </c>
      <c r="BL1670">
        <v>8038437567</v>
      </c>
      <c r="BM1670">
        <v>8038437567</v>
      </c>
      <c r="BN1670">
        <v>4788739183</v>
      </c>
      <c r="BQ1670">
        <v>209</v>
      </c>
      <c r="BR1670">
        <v>2039</v>
      </c>
      <c r="BS1670">
        <v>209</v>
      </c>
      <c r="BT1670">
        <v>107</v>
      </c>
    </row>
    <row r="1671" spans="1:72">
      <c r="A1671" t="s">
        <v>1955</v>
      </c>
      <c r="B1671" t="s">
        <v>46</v>
      </c>
      <c r="C1671">
        <v>2023</v>
      </c>
      <c r="D1671" t="s">
        <v>215</v>
      </c>
      <c r="E1671">
        <v>4</v>
      </c>
      <c r="G1671" t="s">
        <v>276</v>
      </c>
      <c r="H1671" t="s">
        <v>1927</v>
      </c>
      <c r="I1671">
        <v>45577038745</v>
      </c>
      <c r="J1671">
        <v>5637398899</v>
      </c>
      <c r="K1671">
        <v>2752836040</v>
      </c>
      <c r="L1671">
        <v>4213890517</v>
      </c>
      <c r="M1671">
        <v>4213890517</v>
      </c>
      <c r="N1671">
        <v>40969945030</v>
      </c>
      <c r="O1671">
        <v>31045048348</v>
      </c>
      <c r="P1671">
        <v>11176976983</v>
      </c>
      <c r="Q1671">
        <v>11176976983</v>
      </c>
      <c r="R1671">
        <v>11464078071</v>
      </c>
      <c r="S1671">
        <v>11176976983</v>
      </c>
      <c r="T1671">
        <v>11089720017</v>
      </c>
      <c r="U1671">
        <v>11089720017</v>
      </c>
      <c r="V1671">
        <v>11089720017</v>
      </c>
      <c r="W1671">
        <v>11820447865</v>
      </c>
      <c r="X1671">
        <v>11089720017</v>
      </c>
      <c r="Y1671">
        <v>4801</v>
      </c>
      <c r="Z1671">
        <v>305</v>
      </c>
      <c r="AA1671">
        <v>305</v>
      </c>
      <c r="AB1671">
        <v>11089720017</v>
      </c>
      <c r="AC1671">
        <v>2795120450</v>
      </c>
      <c r="AM1671">
        <v>17218882558</v>
      </c>
      <c r="AN1671">
        <v>11089720017</v>
      </c>
      <c r="AO1671">
        <v>11456390739</v>
      </c>
      <c r="AP1671">
        <v>11456390739</v>
      </c>
      <c r="AQ1671">
        <v>11289316087</v>
      </c>
      <c r="AR1671">
        <v>11289316087</v>
      </c>
      <c r="AS1671">
        <v>2906885275</v>
      </c>
      <c r="AT1671">
        <v>11079986897</v>
      </c>
      <c r="AU1671">
        <v>10401376286</v>
      </c>
      <c r="AV1671">
        <v>10401376286</v>
      </c>
      <c r="AW1671">
        <v>10366742101</v>
      </c>
      <c r="AX1671">
        <v>11089720017</v>
      </c>
      <c r="AY1671">
        <v>11089720017</v>
      </c>
      <c r="AZ1671">
        <v>11989705207</v>
      </c>
      <c r="BB1671">
        <v>1593481000</v>
      </c>
      <c r="BD1671">
        <v>45577038745</v>
      </c>
      <c r="BE1671">
        <v>45577038745</v>
      </c>
      <c r="BF1671">
        <v>1</v>
      </c>
      <c r="BG1671">
        <v>1</v>
      </c>
      <c r="BI1671">
        <v>11089720017</v>
      </c>
      <c r="BK1671">
        <v>11907704831</v>
      </c>
      <c r="BL1671">
        <v>11176976983</v>
      </c>
      <c r="BM1671">
        <v>11176976983</v>
      </c>
      <c r="BN1671">
        <v>6052348235</v>
      </c>
      <c r="BQ1671">
        <v>305</v>
      </c>
      <c r="BR1671">
        <v>3371</v>
      </c>
      <c r="BS1671">
        <v>305</v>
      </c>
      <c r="BT1671">
        <v>233</v>
      </c>
    </row>
    <row r="1672" spans="1:72">
      <c r="A1672" t="s">
        <v>1956</v>
      </c>
      <c r="B1672" t="s">
        <v>47</v>
      </c>
      <c r="C1672">
        <v>2023</v>
      </c>
      <c r="D1672" t="s">
        <v>218</v>
      </c>
      <c r="E1672">
        <v>5</v>
      </c>
      <c r="G1672" t="s">
        <v>278</v>
      </c>
      <c r="H1672" t="s">
        <v>1927</v>
      </c>
      <c r="I1672">
        <v>176051408629</v>
      </c>
      <c r="J1672">
        <v>1888852145</v>
      </c>
      <c r="K1672">
        <v>1612121115</v>
      </c>
      <c r="L1672">
        <v>10054168508</v>
      </c>
      <c r="M1672">
        <v>10054168508</v>
      </c>
      <c r="N1672">
        <v>36743602853</v>
      </c>
      <c r="O1672">
        <v>34466812359</v>
      </c>
      <c r="P1672">
        <v>12026511459</v>
      </c>
      <c r="Q1672">
        <v>12026511459</v>
      </c>
      <c r="R1672">
        <v>12548646798</v>
      </c>
      <c r="S1672">
        <v>12026511459</v>
      </c>
      <c r="T1672">
        <v>11621311415</v>
      </c>
      <c r="U1672">
        <v>11621311415</v>
      </c>
      <c r="V1672">
        <v>11621311415</v>
      </c>
      <c r="W1672">
        <v>12200494645</v>
      </c>
      <c r="X1672">
        <v>11621311415</v>
      </c>
      <c r="Y1672">
        <v>6173</v>
      </c>
      <c r="Z1672">
        <v>407</v>
      </c>
      <c r="AA1672">
        <v>407</v>
      </c>
      <c r="AB1672">
        <v>11621311415</v>
      </c>
      <c r="AC1672">
        <v>4105692240</v>
      </c>
      <c r="AM1672">
        <v>29059242635</v>
      </c>
      <c r="AN1672">
        <v>11621311415</v>
      </c>
      <c r="AO1672">
        <v>12594288694</v>
      </c>
      <c r="AP1672">
        <v>12594288694</v>
      </c>
      <c r="AQ1672">
        <v>11749344408</v>
      </c>
      <c r="AR1672">
        <v>11749344408</v>
      </c>
      <c r="AS1672">
        <v>1806528056</v>
      </c>
      <c r="AT1672">
        <v>11618615073</v>
      </c>
      <c r="AU1672">
        <v>10794124117</v>
      </c>
      <c r="AV1672">
        <v>10794124117</v>
      </c>
      <c r="AW1672">
        <v>10766238556</v>
      </c>
      <c r="AX1672">
        <v>11621311415</v>
      </c>
      <c r="AY1672">
        <v>11621311415</v>
      </c>
      <c r="AZ1672">
        <v>13507578297</v>
      </c>
      <c r="BB1672">
        <v>1091431000</v>
      </c>
      <c r="BD1672">
        <v>176051408629</v>
      </c>
      <c r="BE1672">
        <v>176051408629</v>
      </c>
      <c r="BF1672">
        <v>1</v>
      </c>
      <c r="BG1672">
        <v>1</v>
      </c>
      <c r="BI1672">
        <v>11621311415</v>
      </c>
      <c r="BK1672">
        <v>12605694689</v>
      </c>
      <c r="BL1672">
        <v>12026511459</v>
      </c>
      <c r="BM1672">
        <v>12026511459</v>
      </c>
      <c r="BN1672">
        <v>7363157470</v>
      </c>
      <c r="BQ1672">
        <v>407</v>
      </c>
      <c r="BR1672">
        <v>4335</v>
      </c>
      <c r="BS1672">
        <v>407</v>
      </c>
      <c r="BT1672">
        <v>262</v>
      </c>
    </row>
    <row r="1673" spans="1:72">
      <c r="A1673" t="s">
        <v>1957</v>
      </c>
      <c r="B1673" t="s">
        <v>48</v>
      </c>
      <c r="C1673">
        <v>2023</v>
      </c>
      <c r="D1673" t="s">
        <v>231</v>
      </c>
      <c r="E1673">
        <v>6</v>
      </c>
      <c r="G1673" t="s">
        <v>280</v>
      </c>
      <c r="H1673" t="s">
        <v>1927</v>
      </c>
      <c r="I1673">
        <v>110849873311</v>
      </c>
      <c r="J1673">
        <v>8078675673</v>
      </c>
      <c r="K1673">
        <v>4212986863</v>
      </c>
      <c r="L1673">
        <v>6448576667</v>
      </c>
      <c r="M1673">
        <v>6448576667</v>
      </c>
      <c r="N1673">
        <v>58840477513</v>
      </c>
      <c r="O1673">
        <v>45753001515</v>
      </c>
      <c r="P1673">
        <v>19263263287</v>
      </c>
      <c r="Q1673">
        <v>19263263287</v>
      </c>
      <c r="R1673">
        <v>20149300753</v>
      </c>
      <c r="S1673">
        <v>19263263287</v>
      </c>
      <c r="T1673">
        <v>18356507421</v>
      </c>
      <c r="U1673">
        <v>18356507421</v>
      </c>
      <c r="V1673">
        <v>18356507421</v>
      </c>
      <c r="W1673">
        <v>19225699245</v>
      </c>
      <c r="X1673">
        <v>18356507421</v>
      </c>
      <c r="Y1673">
        <v>9417</v>
      </c>
      <c r="Z1673">
        <v>562</v>
      </c>
      <c r="AA1673">
        <v>562</v>
      </c>
      <c r="AB1673">
        <v>18356507421</v>
      </c>
      <c r="AC1673">
        <v>5655246225</v>
      </c>
      <c r="AM1673">
        <v>29564606586</v>
      </c>
      <c r="AN1673">
        <v>18356507421</v>
      </c>
      <c r="AO1673">
        <v>19603363265</v>
      </c>
      <c r="AP1673">
        <v>19603363265</v>
      </c>
      <c r="AQ1673">
        <v>18965347615</v>
      </c>
      <c r="AR1673">
        <v>18965347615</v>
      </c>
      <c r="AS1673">
        <v>4891765694</v>
      </c>
      <c r="AT1673">
        <v>18351225936</v>
      </c>
      <c r="AU1673">
        <v>17608497570</v>
      </c>
      <c r="AV1673">
        <v>17608497570</v>
      </c>
      <c r="AW1673">
        <v>17460393494</v>
      </c>
      <c r="AX1673">
        <v>18356507421</v>
      </c>
      <c r="AY1673">
        <v>18356507421</v>
      </c>
      <c r="AZ1673">
        <v>20457376075</v>
      </c>
      <c r="BB1673">
        <v>2841480429</v>
      </c>
      <c r="BD1673">
        <v>110849873311</v>
      </c>
      <c r="BE1673">
        <v>110849873311</v>
      </c>
      <c r="BF1673">
        <v>1</v>
      </c>
      <c r="BG1673">
        <v>1</v>
      </c>
      <c r="BI1673">
        <v>18356507421</v>
      </c>
      <c r="BK1673">
        <v>20132455111</v>
      </c>
      <c r="BL1673">
        <v>19263263287</v>
      </c>
      <c r="BM1673">
        <v>19263263287</v>
      </c>
      <c r="BN1673">
        <v>10732326326</v>
      </c>
      <c r="BQ1673">
        <v>562</v>
      </c>
      <c r="BR1673">
        <v>7212</v>
      </c>
      <c r="BS1673">
        <v>562</v>
      </c>
      <c r="BT1673">
        <v>300</v>
      </c>
    </row>
    <row r="1674" spans="1:72">
      <c r="A1674" t="s">
        <v>1958</v>
      </c>
      <c r="B1674" t="s">
        <v>49</v>
      </c>
      <c r="C1674">
        <v>2023</v>
      </c>
      <c r="D1674" t="s">
        <v>228</v>
      </c>
      <c r="E1674">
        <v>7</v>
      </c>
      <c r="G1674" t="s">
        <v>282</v>
      </c>
      <c r="H1674" t="s">
        <v>1927</v>
      </c>
      <c r="I1674">
        <v>121785827156</v>
      </c>
      <c r="J1674">
        <v>23044279426</v>
      </c>
      <c r="K1674">
        <v>10038642262</v>
      </c>
      <c r="L1674">
        <v>16707100585</v>
      </c>
      <c r="M1674">
        <v>16707100585</v>
      </c>
      <c r="N1674">
        <v>138447105450</v>
      </c>
      <c r="O1674">
        <v>94987302176</v>
      </c>
      <c r="P1674">
        <v>61819433322</v>
      </c>
      <c r="Q1674">
        <v>24525785481</v>
      </c>
      <c r="R1674">
        <v>69456645479</v>
      </c>
      <c r="S1674">
        <v>61819433322</v>
      </c>
      <c r="T1674">
        <v>60558055557</v>
      </c>
      <c r="U1674">
        <v>24918938246</v>
      </c>
      <c r="V1674">
        <v>60558055557</v>
      </c>
      <c r="W1674">
        <v>61989363491</v>
      </c>
      <c r="X1674">
        <v>24918938246</v>
      </c>
      <c r="Y1674">
        <v>12119</v>
      </c>
      <c r="Z1674">
        <v>1397</v>
      </c>
      <c r="AA1674">
        <v>1397</v>
      </c>
      <c r="AB1674">
        <v>60558055557</v>
      </c>
      <c r="AC1674">
        <v>7163347040</v>
      </c>
      <c r="AD1674">
        <v>60558055557</v>
      </c>
      <c r="AE1674">
        <v>35639117311</v>
      </c>
      <c r="AF1674">
        <v>1468</v>
      </c>
      <c r="AG1674">
        <v>1468</v>
      </c>
      <c r="AH1674">
        <v>1468</v>
      </c>
      <c r="AI1674">
        <v>37293647841</v>
      </c>
      <c r="AJ1674">
        <v>35639117311</v>
      </c>
      <c r="AK1674">
        <v>12466447213</v>
      </c>
      <c r="AL1674">
        <v>25506080354</v>
      </c>
      <c r="AM1674">
        <v>46738502938</v>
      </c>
      <c r="AN1674">
        <v>60558055557</v>
      </c>
      <c r="AO1674">
        <v>63517090587</v>
      </c>
      <c r="AP1674">
        <v>63517090587</v>
      </c>
      <c r="AQ1674">
        <v>61545990791</v>
      </c>
      <c r="AR1674">
        <v>30307613198</v>
      </c>
      <c r="AS1674">
        <v>6899101718</v>
      </c>
      <c r="AT1674">
        <v>60444624468</v>
      </c>
      <c r="AU1674">
        <v>58844437447</v>
      </c>
      <c r="AV1674">
        <v>23516312090</v>
      </c>
      <c r="AW1674">
        <v>58074177241</v>
      </c>
      <c r="AX1674">
        <v>60558055557</v>
      </c>
      <c r="AY1674">
        <v>24918938246</v>
      </c>
      <c r="AZ1674">
        <v>63840440627</v>
      </c>
      <c r="BA1674">
        <v>13007983737</v>
      </c>
      <c r="BB1674">
        <v>6274200000</v>
      </c>
      <c r="BC1674">
        <v>32780632000</v>
      </c>
      <c r="BD1674">
        <v>121785827156</v>
      </c>
      <c r="BE1674">
        <v>90426023386</v>
      </c>
      <c r="BF1674">
        <v>1</v>
      </c>
      <c r="BG1674">
        <v>1</v>
      </c>
      <c r="BH1674">
        <v>1</v>
      </c>
      <c r="BI1674">
        <v>60558055557</v>
      </c>
      <c r="BJ1674">
        <v>31889373845</v>
      </c>
      <c r="BK1674">
        <v>63250741256</v>
      </c>
      <c r="BL1674">
        <v>61819433322</v>
      </c>
      <c r="BM1674">
        <v>29930059477</v>
      </c>
      <c r="BN1674">
        <v>15766343427</v>
      </c>
      <c r="BO1674">
        <v>31359803770</v>
      </c>
      <c r="BP1674">
        <v>31889373845</v>
      </c>
      <c r="BQ1674">
        <v>1397</v>
      </c>
      <c r="BR1674">
        <v>9992</v>
      </c>
      <c r="BS1674">
        <v>1397</v>
      </c>
      <c r="BT1674">
        <v>1817</v>
      </c>
    </row>
    <row r="1675" spans="1:72">
      <c r="A1675" t="s">
        <v>1959</v>
      </c>
      <c r="B1675" t="s">
        <v>50</v>
      </c>
      <c r="C1675">
        <v>2023</v>
      </c>
      <c r="D1675" t="s">
        <v>215</v>
      </c>
      <c r="E1675">
        <v>2</v>
      </c>
      <c r="G1675" t="s">
        <v>284</v>
      </c>
      <c r="H1675" t="s">
        <v>1927</v>
      </c>
      <c r="I1675">
        <v>19550394600</v>
      </c>
      <c r="J1675">
        <v>2515996421</v>
      </c>
      <c r="K1675">
        <v>2108283308</v>
      </c>
      <c r="L1675">
        <v>3167294118</v>
      </c>
      <c r="M1675">
        <v>3167294118</v>
      </c>
      <c r="N1675">
        <v>30810080846</v>
      </c>
      <c r="O1675">
        <v>18970923424</v>
      </c>
      <c r="P1675">
        <v>8273293191</v>
      </c>
      <c r="Q1675">
        <v>8273293191</v>
      </c>
      <c r="R1675">
        <v>9158955194</v>
      </c>
      <c r="S1675">
        <v>8273293191</v>
      </c>
      <c r="T1675">
        <v>8095504765</v>
      </c>
      <c r="U1675">
        <v>8095504765</v>
      </c>
      <c r="V1675">
        <v>8095504765</v>
      </c>
      <c r="W1675">
        <v>8407497457</v>
      </c>
      <c r="X1675">
        <v>8095504765</v>
      </c>
      <c r="Y1675">
        <v>2143</v>
      </c>
      <c r="Z1675">
        <v>209</v>
      </c>
      <c r="AA1675">
        <v>209</v>
      </c>
      <c r="AB1675">
        <v>8095504765</v>
      </c>
      <c r="AC1675">
        <v>1358070420</v>
      </c>
      <c r="AM1675">
        <v>10385722494</v>
      </c>
      <c r="AN1675">
        <v>8095504765</v>
      </c>
      <c r="AO1675">
        <v>8472452701</v>
      </c>
      <c r="AP1675">
        <v>8472452701</v>
      </c>
      <c r="AQ1675">
        <v>8143186429</v>
      </c>
      <c r="AR1675">
        <v>8143186429</v>
      </c>
      <c r="AS1675">
        <v>2038291965</v>
      </c>
      <c r="AT1675">
        <v>8078576575</v>
      </c>
      <c r="AU1675">
        <v>7514566780</v>
      </c>
      <c r="AV1675">
        <v>7514566780</v>
      </c>
      <c r="AW1675">
        <v>7564616126</v>
      </c>
      <c r="AX1675">
        <v>8095504765</v>
      </c>
      <c r="AY1675">
        <v>8095504765</v>
      </c>
      <c r="AZ1675">
        <v>8823448226</v>
      </c>
      <c r="BB1675">
        <v>1557428000</v>
      </c>
      <c r="BD1675">
        <v>19550394600</v>
      </c>
      <c r="BE1675">
        <v>19550394600</v>
      </c>
      <c r="BF1675">
        <v>1</v>
      </c>
      <c r="BG1675">
        <v>1</v>
      </c>
      <c r="BI1675">
        <v>8095504765</v>
      </c>
      <c r="BK1675">
        <v>8585285883</v>
      </c>
      <c r="BL1675">
        <v>8273293191</v>
      </c>
      <c r="BM1675">
        <v>8273293191</v>
      </c>
      <c r="BN1675">
        <v>3708321945</v>
      </c>
      <c r="BQ1675">
        <v>209</v>
      </c>
      <c r="BR1675">
        <v>1083</v>
      </c>
      <c r="BS1675">
        <v>209</v>
      </c>
      <c r="BT1675">
        <v>154</v>
      </c>
    </row>
    <row r="1676" spans="1:72">
      <c r="A1676" t="s">
        <v>1960</v>
      </c>
      <c r="B1676" t="s">
        <v>51</v>
      </c>
      <c r="C1676">
        <v>2023</v>
      </c>
      <c r="D1676" t="s">
        <v>212</v>
      </c>
      <c r="E1676">
        <v>2</v>
      </c>
      <c r="G1676" t="s">
        <v>286</v>
      </c>
      <c r="H1676" t="s">
        <v>1927</v>
      </c>
      <c r="I1676">
        <v>15364317981</v>
      </c>
      <c r="J1676">
        <v>1331488305</v>
      </c>
      <c r="K1676">
        <v>913035962</v>
      </c>
      <c r="L1676">
        <v>1236226609</v>
      </c>
      <c r="M1676">
        <v>1236226609</v>
      </c>
      <c r="N1676">
        <v>12276654090</v>
      </c>
      <c r="O1676">
        <v>11061887139</v>
      </c>
      <c r="P1676">
        <v>4142803198</v>
      </c>
      <c r="Q1676">
        <v>4142803198</v>
      </c>
      <c r="R1676">
        <v>5021567190</v>
      </c>
      <c r="S1676">
        <v>4142803198</v>
      </c>
      <c r="T1676">
        <v>4044279931</v>
      </c>
      <c r="U1676">
        <v>4044279931</v>
      </c>
      <c r="V1676">
        <v>4044279931</v>
      </c>
      <c r="W1676">
        <v>4119107828</v>
      </c>
      <c r="X1676">
        <v>4044279931</v>
      </c>
      <c r="Y1676">
        <v>1178</v>
      </c>
      <c r="Z1676">
        <v>128</v>
      </c>
      <c r="AA1676">
        <v>128</v>
      </c>
      <c r="AB1676">
        <v>4044279931</v>
      </c>
      <c r="AC1676">
        <v>697282600</v>
      </c>
      <c r="AM1676">
        <v>6440445048</v>
      </c>
      <c r="AN1676">
        <v>4044279931</v>
      </c>
      <c r="AO1676">
        <v>4259885479</v>
      </c>
      <c r="AP1676">
        <v>4259885479</v>
      </c>
      <c r="AQ1676">
        <v>3986214048</v>
      </c>
      <c r="AR1676">
        <v>3986214048</v>
      </c>
      <c r="AS1676">
        <v>181633992</v>
      </c>
      <c r="AT1676">
        <v>4043041630</v>
      </c>
      <c r="AU1676">
        <v>3886079895</v>
      </c>
      <c r="AV1676">
        <v>3886079895</v>
      </c>
      <c r="AW1676">
        <v>3980783098</v>
      </c>
      <c r="AX1676">
        <v>4044279931</v>
      </c>
      <c r="AY1676">
        <v>4044279931</v>
      </c>
      <c r="AZ1676">
        <v>4365703841</v>
      </c>
      <c r="BB1676">
        <v>166000000</v>
      </c>
      <c r="BD1676">
        <v>15364317981</v>
      </c>
      <c r="BE1676">
        <v>15364317981</v>
      </c>
      <c r="BF1676">
        <v>1</v>
      </c>
      <c r="BG1676">
        <v>1</v>
      </c>
      <c r="BI1676">
        <v>4044279931</v>
      </c>
      <c r="BK1676">
        <v>4217631095</v>
      </c>
      <c r="BL1676">
        <v>4142803198</v>
      </c>
      <c r="BM1676">
        <v>4142803198</v>
      </c>
      <c r="BN1676">
        <v>2927164376</v>
      </c>
      <c r="BQ1676">
        <v>128</v>
      </c>
      <c r="BR1676">
        <v>673</v>
      </c>
      <c r="BS1676">
        <v>128</v>
      </c>
      <c r="BT1676">
        <v>138</v>
      </c>
    </row>
    <row r="1677" spans="1:72">
      <c r="A1677" t="s">
        <v>1961</v>
      </c>
      <c r="B1677" t="s">
        <v>52</v>
      </c>
      <c r="C1677">
        <v>2023</v>
      </c>
      <c r="D1677" t="s">
        <v>228</v>
      </c>
      <c r="E1677">
        <v>6</v>
      </c>
      <c r="G1677" t="s">
        <v>288</v>
      </c>
      <c r="H1677" t="s">
        <v>1927</v>
      </c>
      <c r="I1677">
        <v>85719884848</v>
      </c>
      <c r="J1677">
        <v>25849684612</v>
      </c>
      <c r="K1677">
        <v>8165948807</v>
      </c>
      <c r="L1677">
        <v>11555214056</v>
      </c>
      <c r="M1677">
        <v>11555214056</v>
      </c>
      <c r="N1677">
        <v>99734460497</v>
      </c>
      <c r="O1677">
        <v>68799474044</v>
      </c>
      <c r="P1677">
        <v>48529362176</v>
      </c>
      <c r="Q1677">
        <v>19330364441</v>
      </c>
      <c r="R1677">
        <v>50423443590</v>
      </c>
      <c r="S1677">
        <v>48529362176</v>
      </c>
      <c r="T1677">
        <v>46735659579</v>
      </c>
      <c r="U1677">
        <v>18635507016</v>
      </c>
      <c r="V1677">
        <v>46735659579</v>
      </c>
      <c r="W1677">
        <v>47553852867</v>
      </c>
      <c r="X1677">
        <v>18635507016</v>
      </c>
      <c r="Y1677">
        <v>9208</v>
      </c>
      <c r="Z1677">
        <v>870</v>
      </c>
      <c r="AA1677">
        <v>870</v>
      </c>
      <c r="AB1677">
        <v>46735659579</v>
      </c>
      <c r="AC1677">
        <v>5476800265</v>
      </c>
      <c r="AD1677">
        <v>46735659579</v>
      </c>
      <c r="AE1677">
        <v>28100152563</v>
      </c>
      <c r="AF1677">
        <v>1065</v>
      </c>
      <c r="AG1677">
        <v>1065</v>
      </c>
      <c r="AH1677">
        <v>1065</v>
      </c>
      <c r="AI1677">
        <v>29198997735</v>
      </c>
      <c r="AJ1677">
        <v>28100152563</v>
      </c>
      <c r="AK1677">
        <v>10483770993</v>
      </c>
      <c r="AL1677">
        <v>19328158104</v>
      </c>
      <c r="AM1677">
        <v>39642083135</v>
      </c>
      <c r="AN1677">
        <v>46735659579</v>
      </c>
      <c r="AO1677">
        <v>49313059887</v>
      </c>
      <c r="AP1677">
        <v>49313059887</v>
      </c>
      <c r="AQ1677">
        <v>47056354104</v>
      </c>
      <c r="AR1677">
        <v>22950928166</v>
      </c>
      <c r="AS1677">
        <v>3289359205</v>
      </c>
      <c r="AT1677">
        <v>46671441762</v>
      </c>
      <c r="AU1677">
        <v>45743097132</v>
      </c>
      <c r="AV1677">
        <v>17828529854</v>
      </c>
      <c r="AW1677">
        <v>45697920642</v>
      </c>
      <c r="AX1677">
        <v>46735659579</v>
      </c>
      <c r="AY1677">
        <v>18635507016</v>
      </c>
      <c r="AZ1677">
        <v>49451449774</v>
      </c>
      <c r="BA1677">
        <v>10676551490</v>
      </c>
      <c r="BB1677">
        <v>2358414582</v>
      </c>
      <c r="BC1677">
        <v>23985735000</v>
      </c>
      <c r="BD1677">
        <v>85719884848</v>
      </c>
      <c r="BE1677">
        <v>65776528544</v>
      </c>
      <c r="BF1677">
        <v>1</v>
      </c>
      <c r="BG1677">
        <v>1</v>
      </c>
      <c r="BH1677">
        <v>1</v>
      </c>
      <c r="BI1677">
        <v>46735659579</v>
      </c>
      <c r="BJ1677">
        <v>26017044518</v>
      </c>
      <c r="BK1677">
        <v>49347555464</v>
      </c>
      <c r="BL1677">
        <v>48529362176</v>
      </c>
      <c r="BM1677">
        <v>22512317658</v>
      </c>
      <c r="BN1677">
        <v>11405193445</v>
      </c>
      <c r="BO1677">
        <v>19943356304</v>
      </c>
      <c r="BP1677">
        <v>26017044518</v>
      </c>
      <c r="BQ1677">
        <v>870</v>
      </c>
      <c r="BR1677">
        <v>7917</v>
      </c>
      <c r="BS1677">
        <v>870</v>
      </c>
      <c r="BT1677">
        <v>1406</v>
      </c>
    </row>
    <row r="1678" spans="1:72">
      <c r="A1678" t="s">
        <v>1962</v>
      </c>
      <c r="B1678" t="s">
        <v>53</v>
      </c>
      <c r="C1678">
        <v>2023</v>
      </c>
      <c r="D1678" t="s">
        <v>228</v>
      </c>
      <c r="E1678">
        <v>6</v>
      </c>
      <c r="G1678" t="s">
        <v>290</v>
      </c>
      <c r="H1678" t="s">
        <v>1927</v>
      </c>
      <c r="I1678">
        <v>134518235461</v>
      </c>
      <c r="J1678">
        <v>36327462653</v>
      </c>
      <c r="K1678">
        <v>20255023064</v>
      </c>
      <c r="L1678">
        <v>25491533562</v>
      </c>
      <c r="M1678">
        <v>25491533562</v>
      </c>
      <c r="N1678">
        <v>192802827213</v>
      </c>
      <c r="O1678">
        <v>141774841034</v>
      </c>
      <c r="P1678">
        <v>63731352546</v>
      </c>
      <c r="Q1678">
        <v>28119638211</v>
      </c>
      <c r="R1678">
        <v>74907249762</v>
      </c>
      <c r="S1678">
        <v>63731352546</v>
      </c>
      <c r="T1678">
        <v>62658937568</v>
      </c>
      <c r="U1678">
        <v>27417205568</v>
      </c>
      <c r="V1678">
        <v>62658937568</v>
      </c>
      <c r="W1678">
        <v>64662722556</v>
      </c>
      <c r="X1678">
        <v>27417205568</v>
      </c>
      <c r="Y1678">
        <v>10332</v>
      </c>
      <c r="Z1678">
        <v>1013</v>
      </c>
      <c r="AA1678">
        <v>1013</v>
      </c>
      <c r="AB1678">
        <v>62658937568</v>
      </c>
      <c r="AC1678">
        <v>6094179910</v>
      </c>
      <c r="AD1678">
        <v>62658937568</v>
      </c>
      <c r="AE1678">
        <v>35241732000</v>
      </c>
      <c r="AF1678">
        <v>1165</v>
      </c>
      <c r="AG1678">
        <v>1165</v>
      </c>
      <c r="AH1678">
        <v>1165</v>
      </c>
      <c r="AI1678">
        <v>35611714335</v>
      </c>
      <c r="AJ1678">
        <v>35241732000</v>
      </c>
      <c r="AK1678">
        <v>12309797946</v>
      </c>
      <c r="AL1678">
        <v>30520413255</v>
      </c>
      <c r="AM1678">
        <v>74568635110</v>
      </c>
      <c r="AN1678">
        <v>62658937568</v>
      </c>
      <c r="AO1678">
        <v>65479730228</v>
      </c>
      <c r="AP1678">
        <v>65479730228</v>
      </c>
      <c r="AQ1678">
        <v>61530450820</v>
      </c>
      <c r="AR1678">
        <v>32394401644</v>
      </c>
      <c r="AS1678">
        <v>7909702024</v>
      </c>
      <c r="AT1678">
        <v>62595168702</v>
      </c>
      <c r="AU1678">
        <v>61387422140</v>
      </c>
      <c r="AV1678">
        <v>26300668817</v>
      </c>
      <c r="AW1678">
        <v>61111175407</v>
      </c>
      <c r="AX1678">
        <v>62658937568</v>
      </c>
      <c r="AY1678">
        <v>27417205568</v>
      </c>
      <c r="AZ1678">
        <v>65555450112</v>
      </c>
      <c r="BA1678">
        <v>14861832910</v>
      </c>
      <c r="BB1678">
        <v>8207608500</v>
      </c>
      <c r="BC1678">
        <v>31904354000</v>
      </c>
      <c r="BD1678">
        <v>134518235461</v>
      </c>
      <c r="BE1678">
        <v>99220932156</v>
      </c>
      <c r="BF1678">
        <v>1</v>
      </c>
      <c r="BG1678">
        <v>1</v>
      </c>
      <c r="BH1678">
        <v>1</v>
      </c>
      <c r="BI1678">
        <v>62658937568</v>
      </c>
      <c r="BJ1678">
        <v>31694172033</v>
      </c>
      <c r="BK1678">
        <v>65735137534</v>
      </c>
      <c r="BL1678">
        <v>63731352546</v>
      </c>
      <c r="BM1678">
        <v>32037180513</v>
      </c>
      <c r="BN1678">
        <v>15786180195</v>
      </c>
      <c r="BO1678">
        <v>35297303305</v>
      </c>
      <c r="BP1678">
        <v>31694172033</v>
      </c>
      <c r="BQ1678">
        <v>1013</v>
      </c>
      <c r="BR1678">
        <v>7855</v>
      </c>
      <c r="BS1678">
        <v>1013</v>
      </c>
      <c r="BT1678">
        <v>1594</v>
      </c>
    </row>
    <row r="1679" spans="1:72">
      <c r="A1679" t="s">
        <v>1963</v>
      </c>
      <c r="B1679" t="s">
        <v>54</v>
      </c>
      <c r="C1679">
        <v>2023</v>
      </c>
      <c r="D1679" t="s">
        <v>228</v>
      </c>
      <c r="E1679">
        <v>4</v>
      </c>
      <c r="G1679" t="s">
        <v>292</v>
      </c>
      <c r="H1679" t="s">
        <v>1927</v>
      </c>
      <c r="I1679">
        <v>96092842899</v>
      </c>
      <c r="J1679">
        <v>26856868824</v>
      </c>
      <c r="K1679">
        <v>10973616062</v>
      </c>
      <c r="L1679">
        <v>15460708155</v>
      </c>
      <c r="M1679">
        <v>15460708155</v>
      </c>
      <c r="N1679">
        <v>89794822113</v>
      </c>
      <c r="O1679">
        <v>57521114170</v>
      </c>
      <c r="P1679">
        <v>38608322744</v>
      </c>
      <c r="Q1679">
        <v>14074961960</v>
      </c>
      <c r="R1679">
        <v>44320902254</v>
      </c>
      <c r="S1679">
        <v>38608322744</v>
      </c>
      <c r="T1679">
        <v>38026042680</v>
      </c>
      <c r="U1679">
        <v>13387741639</v>
      </c>
      <c r="V1679">
        <v>38026042680</v>
      </c>
      <c r="W1679">
        <v>38499661683</v>
      </c>
      <c r="X1679">
        <v>13387741639</v>
      </c>
      <c r="Y1679">
        <v>5003</v>
      </c>
      <c r="Z1679">
        <v>621</v>
      </c>
      <c r="AA1679">
        <v>621</v>
      </c>
      <c r="AB1679">
        <v>38026042680</v>
      </c>
      <c r="AC1679">
        <v>2969287630</v>
      </c>
      <c r="AD1679">
        <v>38026042680</v>
      </c>
      <c r="AE1679">
        <v>24638301041</v>
      </c>
      <c r="AF1679">
        <v>1251</v>
      </c>
      <c r="AG1679">
        <v>1251</v>
      </c>
      <c r="AH1679">
        <v>1251</v>
      </c>
      <c r="AI1679">
        <v>24533360784</v>
      </c>
      <c r="AJ1679">
        <v>24638301041</v>
      </c>
      <c r="AK1679">
        <v>9607856606</v>
      </c>
      <c r="AL1679">
        <v>23125726290</v>
      </c>
      <c r="AM1679">
        <v>34197411449</v>
      </c>
      <c r="AN1679">
        <v>38026042680</v>
      </c>
      <c r="AO1679">
        <v>37899723678</v>
      </c>
      <c r="AP1679">
        <v>37899723678</v>
      </c>
      <c r="AQ1679">
        <v>37116156319</v>
      </c>
      <c r="AR1679">
        <v>16771858311</v>
      </c>
      <c r="AS1679">
        <v>2711930783</v>
      </c>
      <c r="AT1679">
        <v>37956254654</v>
      </c>
      <c r="AU1679">
        <v>37244121518</v>
      </c>
      <c r="AV1679">
        <v>12715855655</v>
      </c>
      <c r="AW1679">
        <v>37922059295</v>
      </c>
      <c r="AX1679">
        <v>38026042680</v>
      </c>
      <c r="AY1679">
        <v>13387741639</v>
      </c>
      <c r="AZ1679">
        <v>39091091908</v>
      </c>
      <c r="BA1679">
        <v>8588983326</v>
      </c>
      <c r="BB1679">
        <v>1797044000</v>
      </c>
      <c r="BC1679">
        <v>20867971000</v>
      </c>
      <c r="BD1679">
        <v>96092842899</v>
      </c>
      <c r="BE1679">
        <v>65239149683</v>
      </c>
      <c r="BF1679">
        <v>1</v>
      </c>
      <c r="BG1679">
        <v>1</v>
      </c>
      <c r="BH1679">
        <v>1</v>
      </c>
      <c r="BI1679">
        <v>38026042680</v>
      </c>
      <c r="BJ1679">
        <v>21601387804</v>
      </c>
      <c r="BK1679">
        <v>39081941747</v>
      </c>
      <c r="BL1679">
        <v>38608322744</v>
      </c>
      <c r="BM1679">
        <v>17006934940</v>
      </c>
      <c r="BN1679">
        <v>8475728810</v>
      </c>
      <c r="BO1679">
        <v>30853693216</v>
      </c>
      <c r="BP1679">
        <v>21601387804</v>
      </c>
      <c r="BQ1679">
        <v>621</v>
      </c>
      <c r="BR1679">
        <v>4022</v>
      </c>
      <c r="BS1679">
        <v>621</v>
      </c>
      <c r="BT1679">
        <v>1494</v>
      </c>
    </row>
    <row r="1680" spans="1:72">
      <c r="A1680" t="s">
        <v>1964</v>
      </c>
      <c r="B1680" t="s">
        <v>55</v>
      </c>
      <c r="C1680">
        <v>2023</v>
      </c>
      <c r="D1680" t="s">
        <v>228</v>
      </c>
      <c r="E1680">
        <v>4</v>
      </c>
      <c r="G1680" t="s">
        <v>294</v>
      </c>
      <c r="H1680" t="s">
        <v>1927</v>
      </c>
      <c r="I1680">
        <v>82308918204</v>
      </c>
      <c r="J1680">
        <v>29207897261</v>
      </c>
      <c r="K1680">
        <v>6806432928</v>
      </c>
      <c r="L1680">
        <v>9467692320</v>
      </c>
      <c r="M1680">
        <v>9467692320</v>
      </c>
      <c r="N1680">
        <v>100146485207</v>
      </c>
      <c r="O1680">
        <v>62814367490</v>
      </c>
      <c r="P1680">
        <v>43057587773</v>
      </c>
      <c r="Q1680">
        <v>14939708396</v>
      </c>
      <c r="R1680">
        <v>46179777086</v>
      </c>
      <c r="S1680">
        <v>43057587773</v>
      </c>
      <c r="T1680">
        <v>44534054879</v>
      </c>
      <c r="U1680">
        <v>15387863777</v>
      </c>
      <c r="V1680">
        <v>44534054879</v>
      </c>
      <c r="W1680">
        <v>45180151248</v>
      </c>
      <c r="X1680">
        <v>15387863777</v>
      </c>
      <c r="Y1680">
        <v>4713</v>
      </c>
      <c r="Z1680">
        <v>815</v>
      </c>
      <c r="AA1680">
        <v>815</v>
      </c>
      <c r="AB1680">
        <v>44534054879</v>
      </c>
      <c r="AC1680">
        <v>2783001860</v>
      </c>
      <c r="AD1680">
        <v>44534054879</v>
      </c>
      <c r="AE1680">
        <v>29146191102</v>
      </c>
      <c r="AF1680">
        <v>1005</v>
      </c>
      <c r="AG1680">
        <v>1005</v>
      </c>
      <c r="AH1680">
        <v>1005</v>
      </c>
      <c r="AI1680">
        <v>28117879377</v>
      </c>
      <c r="AJ1680">
        <v>29146191102</v>
      </c>
      <c r="AK1680">
        <v>10825322305</v>
      </c>
      <c r="AL1680">
        <v>30269872613</v>
      </c>
      <c r="AM1680">
        <v>40356154754</v>
      </c>
      <c r="AN1680">
        <v>44534054879</v>
      </c>
      <c r="AO1680">
        <v>45900865712</v>
      </c>
      <c r="AP1680">
        <v>45900865712</v>
      </c>
      <c r="AQ1680">
        <v>46390033664</v>
      </c>
      <c r="AR1680">
        <v>21173000013</v>
      </c>
      <c r="AS1680">
        <v>5447681493</v>
      </c>
      <c r="AT1680">
        <v>44438301456</v>
      </c>
      <c r="AU1680">
        <v>43354856526</v>
      </c>
      <c r="AV1680">
        <v>14348347558</v>
      </c>
      <c r="AW1680">
        <v>43199438711</v>
      </c>
      <c r="AX1680">
        <v>44534054879</v>
      </c>
      <c r="AY1680">
        <v>15387863777</v>
      </c>
      <c r="AZ1680">
        <v>47090735923</v>
      </c>
      <c r="BA1680">
        <v>11346236804</v>
      </c>
      <c r="BB1680">
        <v>2430922000</v>
      </c>
      <c r="BC1680">
        <v>25382643000</v>
      </c>
      <c r="BD1680">
        <v>82308918204</v>
      </c>
      <c r="BE1680">
        <v>48454045591</v>
      </c>
      <c r="BF1680">
        <v>1</v>
      </c>
      <c r="BG1680">
        <v>1</v>
      </c>
      <c r="BH1680">
        <v>1</v>
      </c>
      <c r="BI1680">
        <v>44534054879</v>
      </c>
      <c r="BJ1680">
        <v>25136098984</v>
      </c>
      <c r="BK1680">
        <v>43703684142</v>
      </c>
      <c r="BL1680">
        <v>43057587773</v>
      </c>
      <c r="BM1680">
        <v>17921488789</v>
      </c>
      <c r="BN1680">
        <v>8769948383</v>
      </c>
      <c r="BO1680">
        <v>33854872613</v>
      </c>
      <c r="BP1680">
        <v>25136098984</v>
      </c>
      <c r="BQ1680">
        <v>815</v>
      </c>
      <c r="BR1680">
        <v>3788</v>
      </c>
      <c r="BS1680">
        <v>815</v>
      </c>
      <c r="BT1680">
        <v>1367</v>
      </c>
    </row>
    <row r="1681" spans="1:72">
      <c r="A1681" t="s">
        <v>1965</v>
      </c>
      <c r="B1681" t="s">
        <v>56</v>
      </c>
      <c r="C1681">
        <v>2023</v>
      </c>
      <c r="D1681" t="s">
        <v>228</v>
      </c>
      <c r="E1681">
        <v>7</v>
      </c>
      <c r="G1681" t="s">
        <v>296</v>
      </c>
      <c r="H1681" t="s">
        <v>1927</v>
      </c>
      <c r="I1681">
        <v>110284839875</v>
      </c>
      <c r="J1681">
        <v>30997963321</v>
      </c>
      <c r="K1681">
        <v>11608101386</v>
      </c>
      <c r="L1681">
        <v>16334929671</v>
      </c>
      <c r="M1681">
        <v>16334929671</v>
      </c>
      <c r="N1681">
        <v>149159483550</v>
      </c>
      <c r="O1681">
        <v>103695143506</v>
      </c>
      <c r="P1681">
        <v>58798580264</v>
      </c>
      <c r="Q1681">
        <v>24650433565</v>
      </c>
      <c r="R1681">
        <v>63943418263</v>
      </c>
      <c r="S1681">
        <v>58798580264</v>
      </c>
      <c r="T1681">
        <v>57906826949</v>
      </c>
      <c r="U1681">
        <v>24050183452</v>
      </c>
      <c r="V1681">
        <v>57906826949</v>
      </c>
      <c r="W1681">
        <v>58819190377</v>
      </c>
      <c r="X1681">
        <v>24050183452</v>
      </c>
      <c r="Y1681">
        <v>10849</v>
      </c>
      <c r="Z1681">
        <v>1011</v>
      </c>
      <c r="AA1681">
        <v>1011</v>
      </c>
      <c r="AB1681">
        <v>57906826949</v>
      </c>
      <c r="AC1681">
        <v>6489099670</v>
      </c>
      <c r="AD1681">
        <v>57906826949</v>
      </c>
      <c r="AE1681">
        <v>33856643497</v>
      </c>
      <c r="AF1681">
        <v>1089</v>
      </c>
      <c r="AG1681">
        <v>1089</v>
      </c>
      <c r="AH1681">
        <v>1089</v>
      </c>
      <c r="AI1681">
        <v>34148146699</v>
      </c>
      <c r="AJ1681">
        <v>33856643497</v>
      </c>
      <c r="AK1681">
        <v>11306000271</v>
      </c>
      <c r="AL1681">
        <v>28964586423</v>
      </c>
      <c r="AM1681">
        <v>48685483456</v>
      </c>
      <c r="AN1681">
        <v>57906826949</v>
      </c>
      <c r="AO1681">
        <v>59903686768</v>
      </c>
      <c r="AP1681">
        <v>59903686768</v>
      </c>
      <c r="AQ1681">
        <v>57797106016</v>
      </c>
      <c r="AR1681">
        <v>29642868096</v>
      </c>
      <c r="AS1681">
        <v>6415074289</v>
      </c>
      <c r="AT1681">
        <v>57784719522</v>
      </c>
      <c r="AU1681">
        <v>56334053703</v>
      </c>
      <c r="AV1681">
        <v>22813813362</v>
      </c>
      <c r="AW1681">
        <v>56241455817</v>
      </c>
      <c r="AX1681">
        <v>57906826949</v>
      </c>
      <c r="AY1681">
        <v>24050183452</v>
      </c>
      <c r="AZ1681">
        <v>59804051379</v>
      </c>
      <c r="BA1681">
        <v>13445821295</v>
      </c>
      <c r="BB1681">
        <v>5551955000</v>
      </c>
      <c r="BC1681">
        <v>28715296000</v>
      </c>
      <c r="BD1681">
        <v>110284839875</v>
      </c>
      <c r="BE1681">
        <v>79000253452</v>
      </c>
      <c r="BF1681">
        <v>1</v>
      </c>
      <c r="BG1681">
        <v>1</v>
      </c>
      <c r="BH1681">
        <v>1</v>
      </c>
      <c r="BI1681">
        <v>57906826949</v>
      </c>
      <c r="BJ1681">
        <v>29748050693</v>
      </c>
      <c r="BK1681">
        <v>59710943692</v>
      </c>
      <c r="BL1681">
        <v>58798580264</v>
      </c>
      <c r="BM1681">
        <v>29050529571</v>
      </c>
      <c r="BN1681">
        <v>14482589596</v>
      </c>
      <c r="BO1681">
        <v>31284586423</v>
      </c>
      <c r="BP1681">
        <v>29748050693</v>
      </c>
      <c r="BQ1681">
        <v>1011</v>
      </c>
      <c r="BR1681">
        <v>8805</v>
      </c>
      <c r="BS1681">
        <v>1011</v>
      </c>
      <c r="BT1681">
        <v>1562</v>
      </c>
    </row>
    <row r="1682" spans="1:72">
      <c r="A1682" t="s">
        <v>1966</v>
      </c>
      <c r="B1682" t="s">
        <v>57</v>
      </c>
      <c r="C1682">
        <v>2023</v>
      </c>
      <c r="D1682" t="s">
        <v>228</v>
      </c>
      <c r="E1682">
        <v>5</v>
      </c>
      <c r="F1682" t="s">
        <v>2035</v>
      </c>
      <c r="G1682" t="s">
        <v>298</v>
      </c>
      <c r="H1682" t="s">
        <v>1927</v>
      </c>
      <c r="P1682">
        <v>50535477090</v>
      </c>
      <c r="Q1682">
        <v>18405584481</v>
      </c>
      <c r="S1682">
        <v>50535477090</v>
      </c>
      <c r="T1682">
        <v>48434817390</v>
      </c>
      <c r="U1682">
        <v>17408274773</v>
      </c>
      <c r="V1682">
        <v>48434817390</v>
      </c>
      <c r="W1682">
        <v>49154736812</v>
      </c>
      <c r="X1682">
        <v>17408274773</v>
      </c>
      <c r="Y1682">
        <v>7243</v>
      </c>
      <c r="Z1682">
        <v>796</v>
      </c>
      <c r="AA1682">
        <v>796</v>
      </c>
      <c r="AB1682">
        <v>48434817390</v>
      </c>
      <c r="AD1682">
        <v>48434817390</v>
      </c>
      <c r="AE1682">
        <v>31026542617</v>
      </c>
      <c r="AF1682">
        <v>1221</v>
      </c>
      <c r="AG1682">
        <v>1221</v>
      </c>
      <c r="AH1682">
        <v>1221</v>
      </c>
      <c r="AI1682">
        <v>32129892609</v>
      </c>
      <c r="AJ1682">
        <v>31026542617</v>
      </c>
      <c r="AK1682">
        <v>9975392214</v>
      </c>
      <c r="AL1682">
        <v>28843162150</v>
      </c>
      <c r="AU1682">
        <v>47265222665</v>
      </c>
      <c r="AV1682">
        <v>16657517596</v>
      </c>
      <c r="AX1682">
        <v>48434817390</v>
      </c>
      <c r="AY1682">
        <v>17408274773</v>
      </c>
      <c r="BE1682">
        <v>56509694783</v>
      </c>
      <c r="BJ1682">
        <v>29176668549</v>
      </c>
      <c r="BO1682">
        <v>31416647573</v>
      </c>
      <c r="BQ1682">
        <v>796</v>
      </c>
      <c r="BR1682">
        <v>5619</v>
      </c>
    </row>
    <row r="1683" spans="1:72">
      <c r="A1683" t="s">
        <v>1967</v>
      </c>
      <c r="B1683" t="s">
        <v>58</v>
      </c>
      <c r="C1683">
        <v>2023</v>
      </c>
      <c r="D1683" t="s">
        <v>231</v>
      </c>
      <c r="E1683">
        <v>6</v>
      </c>
      <c r="G1683" t="s">
        <v>300</v>
      </c>
      <c r="H1683" t="s">
        <v>1927</v>
      </c>
      <c r="I1683">
        <v>71667582011</v>
      </c>
      <c r="J1683">
        <v>6302504641</v>
      </c>
      <c r="K1683">
        <v>5082820230</v>
      </c>
      <c r="L1683">
        <v>6988766273</v>
      </c>
      <c r="M1683">
        <v>6988766273</v>
      </c>
      <c r="N1683">
        <v>58906551183</v>
      </c>
      <c r="O1683">
        <v>45455901713</v>
      </c>
      <c r="P1683">
        <v>18542577208</v>
      </c>
      <c r="Q1683">
        <v>18542577208</v>
      </c>
      <c r="R1683">
        <v>20480997015</v>
      </c>
      <c r="S1683">
        <v>18542577208</v>
      </c>
      <c r="T1683">
        <v>18378018500</v>
      </c>
      <c r="U1683">
        <v>18378018500</v>
      </c>
      <c r="V1683">
        <v>18378018500</v>
      </c>
      <c r="W1683">
        <v>19139752841</v>
      </c>
      <c r="X1683">
        <v>18378018500</v>
      </c>
      <c r="Y1683">
        <v>10046</v>
      </c>
      <c r="Z1683">
        <v>665</v>
      </c>
      <c r="AA1683">
        <v>665</v>
      </c>
      <c r="AB1683">
        <v>18378018500</v>
      </c>
      <c r="AC1683">
        <v>5829522715</v>
      </c>
      <c r="AM1683">
        <v>31078086771</v>
      </c>
      <c r="AN1683">
        <v>18378018500</v>
      </c>
      <c r="AO1683">
        <v>18453709456</v>
      </c>
      <c r="AP1683">
        <v>18453709456</v>
      </c>
      <c r="AQ1683">
        <v>18334799562</v>
      </c>
      <c r="AR1683">
        <v>18334799562</v>
      </c>
      <c r="AS1683">
        <v>3014604752</v>
      </c>
      <c r="AT1683">
        <v>18371899457</v>
      </c>
      <c r="AU1683">
        <v>17622906565</v>
      </c>
      <c r="AV1683">
        <v>17622906565</v>
      </c>
      <c r="AW1683">
        <v>17721431623</v>
      </c>
      <c r="AX1683">
        <v>18378018500</v>
      </c>
      <c r="AY1683">
        <v>18378018500</v>
      </c>
      <c r="AZ1683">
        <v>19846868494</v>
      </c>
      <c r="BB1683">
        <v>1980003000</v>
      </c>
      <c r="BD1683">
        <v>71667582011</v>
      </c>
      <c r="BE1683">
        <v>71667582011</v>
      </c>
      <c r="BF1683">
        <v>1</v>
      </c>
      <c r="BG1683">
        <v>1</v>
      </c>
      <c r="BI1683">
        <v>18378018500</v>
      </c>
      <c r="BK1683">
        <v>19304311549</v>
      </c>
      <c r="BL1683">
        <v>18542577208</v>
      </c>
      <c r="BM1683">
        <v>18542577208</v>
      </c>
      <c r="BN1683">
        <v>11945356967</v>
      </c>
      <c r="BQ1683">
        <v>665</v>
      </c>
      <c r="BR1683">
        <v>8447</v>
      </c>
      <c r="BS1683">
        <v>665</v>
      </c>
      <c r="BT1683">
        <v>325</v>
      </c>
    </row>
    <row r="1684" spans="1:72">
      <c r="A1684" t="s">
        <v>1968</v>
      </c>
      <c r="B1684" t="s">
        <v>59</v>
      </c>
      <c r="C1684">
        <v>2023</v>
      </c>
      <c r="D1684" t="s">
        <v>223</v>
      </c>
      <c r="E1684">
        <v>2</v>
      </c>
      <c r="G1684" t="s">
        <v>302</v>
      </c>
      <c r="H1684" t="s">
        <v>1927</v>
      </c>
      <c r="I1684">
        <v>53324562909</v>
      </c>
      <c r="J1684">
        <v>26112764289</v>
      </c>
      <c r="K1684">
        <v>8982983018</v>
      </c>
      <c r="L1684">
        <v>11749201693</v>
      </c>
      <c r="M1684">
        <v>11749201693</v>
      </c>
      <c r="N1684">
        <v>68837412919</v>
      </c>
      <c r="O1684">
        <v>45440414070</v>
      </c>
      <c r="P1684">
        <v>38163549498</v>
      </c>
      <c r="Q1684">
        <v>6249354219</v>
      </c>
      <c r="R1684">
        <v>41035878782</v>
      </c>
      <c r="S1684">
        <v>38163549498</v>
      </c>
      <c r="T1684">
        <v>38826401673</v>
      </c>
      <c r="U1684">
        <v>6265369484</v>
      </c>
      <c r="V1684">
        <v>38826401673</v>
      </c>
      <c r="W1684">
        <v>39240583320</v>
      </c>
      <c r="X1684">
        <v>6265369484</v>
      </c>
      <c r="Y1684">
        <v>1195</v>
      </c>
      <c r="Z1684">
        <v>406</v>
      </c>
      <c r="AA1684">
        <v>406</v>
      </c>
      <c r="AB1684">
        <v>38826401673</v>
      </c>
      <c r="AC1684">
        <v>687518495</v>
      </c>
      <c r="AD1684">
        <v>38826401673</v>
      </c>
      <c r="AE1684">
        <v>32561032189</v>
      </c>
      <c r="AF1684">
        <v>1227</v>
      </c>
      <c r="AG1684">
        <v>1227</v>
      </c>
      <c r="AH1684">
        <v>1227</v>
      </c>
      <c r="AI1684">
        <v>31914195279</v>
      </c>
      <c r="AJ1684">
        <v>32561032189</v>
      </c>
      <c r="AK1684">
        <v>10587400902</v>
      </c>
      <c r="AL1684">
        <v>25956768152</v>
      </c>
      <c r="AM1684">
        <v>29578194591</v>
      </c>
      <c r="AN1684">
        <v>38826401673</v>
      </c>
      <c r="AO1684">
        <v>38955426693</v>
      </c>
      <c r="AP1684">
        <v>38955426693</v>
      </c>
      <c r="AQ1684">
        <v>36690645568</v>
      </c>
      <c r="AR1684">
        <v>9434552613</v>
      </c>
      <c r="AS1684">
        <v>2371234844</v>
      </c>
      <c r="AT1684">
        <v>38753761224</v>
      </c>
      <c r="AU1684">
        <v>38303593970</v>
      </c>
      <c r="AV1684">
        <v>5923810269</v>
      </c>
      <c r="AW1684">
        <v>37982559106</v>
      </c>
      <c r="AX1684">
        <v>38826401673</v>
      </c>
      <c r="AY1684">
        <v>6265369484</v>
      </c>
      <c r="AZ1684">
        <v>40435186189</v>
      </c>
      <c r="BA1684">
        <v>13454364616</v>
      </c>
      <c r="BB1684">
        <v>2640703000</v>
      </c>
      <c r="BC1684">
        <v>28237414000</v>
      </c>
      <c r="BD1684">
        <v>53324562909</v>
      </c>
      <c r="BE1684">
        <v>26205220009</v>
      </c>
      <c r="BF1684">
        <v>1</v>
      </c>
      <c r="BG1684">
        <v>1</v>
      </c>
      <c r="BH1684">
        <v>1</v>
      </c>
      <c r="BI1684">
        <v>38826401673</v>
      </c>
      <c r="BJ1684">
        <v>29431170517</v>
      </c>
      <c r="BK1684">
        <v>38577731145</v>
      </c>
      <c r="BL1684">
        <v>38163549498</v>
      </c>
      <c r="BM1684">
        <v>8732378981</v>
      </c>
      <c r="BN1684">
        <v>3622453721</v>
      </c>
      <c r="BO1684">
        <v>27119342900</v>
      </c>
      <c r="BP1684">
        <v>29431170517</v>
      </c>
      <c r="BQ1684">
        <v>406</v>
      </c>
      <c r="BR1684">
        <v>968</v>
      </c>
      <c r="BS1684">
        <v>406</v>
      </c>
      <c r="BT1684">
        <v>1259</v>
      </c>
    </row>
    <row r="1685" spans="1:72">
      <c r="A1685" t="s">
        <v>1969</v>
      </c>
      <c r="B1685" t="s">
        <v>60</v>
      </c>
      <c r="C1685">
        <v>2023</v>
      </c>
      <c r="D1685" t="s">
        <v>207</v>
      </c>
      <c r="E1685">
        <v>7</v>
      </c>
      <c r="F1685" t="s">
        <v>2035</v>
      </c>
      <c r="G1685" t="s">
        <v>304</v>
      </c>
      <c r="H1685" t="s">
        <v>1927</v>
      </c>
      <c r="P1685">
        <v>120698878444</v>
      </c>
      <c r="Q1685">
        <v>67242547615</v>
      </c>
      <c r="S1685">
        <v>120698878444</v>
      </c>
      <c r="T1685">
        <v>115786660069</v>
      </c>
      <c r="U1685">
        <v>62680935142</v>
      </c>
      <c r="V1685">
        <v>115786660069</v>
      </c>
      <c r="W1685">
        <v>121942594860</v>
      </c>
      <c r="X1685">
        <v>62680935142</v>
      </c>
      <c r="Y1685">
        <v>15902</v>
      </c>
      <c r="Z1685">
        <v>2293</v>
      </c>
      <c r="AA1685">
        <v>2293</v>
      </c>
      <c r="AB1685">
        <v>115786660069</v>
      </c>
      <c r="AD1685">
        <v>115786660069</v>
      </c>
      <c r="AE1685">
        <v>53105724927</v>
      </c>
      <c r="AF1685">
        <v>1904</v>
      </c>
      <c r="AG1685">
        <v>1904</v>
      </c>
      <c r="AH1685">
        <v>1904</v>
      </c>
      <c r="AI1685">
        <v>53456330829</v>
      </c>
      <c r="AJ1685">
        <v>53105724927</v>
      </c>
      <c r="AK1685">
        <v>18954717395</v>
      </c>
      <c r="AL1685">
        <v>35775470170</v>
      </c>
      <c r="AU1685">
        <v>114196127377</v>
      </c>
      <c r="AV1685">
        <v>61367468648</v>
      </c>
      <c r="AX1685">
        <v>115786660069</v>
      </c>
      <c r="AY1685">
        <v>62680935142</v>
      </c>
      <c r="BE1685">
        <v>173016537565</v>
      </c>
      <c r="BJ1685">
        <v>46837972653</v>
      </c>
      <c r="BO1685">
        <v>40186799585</v>
      </c>
      <c r="BQ1685">
        <v>2293</v>
      </c>
      <c r="BR1685">
        <v>9547</v>
      </c>
    </row>
    <row r="1686" spans="1:72">
      <c r="A1686" t="s">
        <v>1970</v>
      </c>
      <c r="B1686" t="s">
        <v>61</v>
      </c>
      <c r="C1686">
        <v>2023</v>
      </c>
      <c r="D1686" t="s">
        <v>212</v>
      </c>
      <c r="E1686">
        <v>4</v>
      </c>
      <c r="G1686" t="s">
        <v>306</v>
      </c>
      <c r="H1686" t="s">
        <v>1927</v>
      </c>
      <c r="I1686">
        <v>53019694334</v>
      </c>
      <c r="J1686">
        <v>2647591899</v>
      </c>
      <c r="K1686">
        <v>2200979613</v>
      </c>
      <c r="L1686">
        <v>2590683950</v>
      </c>
      <c r="M1686">
        <v>2590683950</v>
      </c>
      <c r="N1686">
        <v>22040171011</v>
      </c>
      <c r="O1686">
        <v>20862825369</v>
      </c>
      <c r="P1686">
        <v>7538641122</v>
      </c>
      <c r="Q1686">
        <v>7538641122</v>
      </c>
      <c r="R1686">
        <v>9267265731</v>
      </c>
      <c r="S1686">
        <v>7538641122</v>
      </c>
      <c r="T1686">
        <v>7383940776</v>
      </c>
      <c r="U1686">
        <v>7383940776</v>
      </c>
      <c r="V1686">
        <v>7383940776</v>
      </c>
      <c r="W1686">
        <v>7460605992</v>
      </c>
      <c r="X1686">
        <v>7383940776</v>
      </c>
      <c r="Y1686">
        <v>3996</v>
      </c>
      <c r="Z1686">
        <v>206</v>
      </c>
      <c r="AA1686">
        <v>206</v>
      </c>
      <c r="AB1686">
        <v>7383940776</v>
      </c>
      <c r="AC1686">
        <v>2440954475</v>
      </c>
      <c r="AM1686">
        <v>12423568523</v>
      </c>
      <c r="AN1686">
        <v>7383940776</v>
      </c>
      <c r="AO1686">
        <v>8708800528</v>
      </c>
      <c r="AP1686">
        <v>8708800528</v>
      </c>
      <c r="AQ1686">
        <v>7862421854</v>
      </c>
      <c r="AR1686">
        <v>7862421854</v>
      </c>
      <c r="AS1686">
        <v>218011002</v>
      </c>
      <c r="AT1686">
        <v>7382550063</v>
      </c>
      <c r="AU1686">
        <v>7130598147</v>
      </c>
      <c r="AV1686">
        <v>7130598147</v>
      </c>
      <c r="AW1686">
        <v>7151511527</v>
      </c>
      <c r="AX1686">
        <v>7383940776</v>
      </c>
      <c r="AY1686">
        <v>7383940776</v>
      </c>
      <c r="AZ1686">
        <v>8267329728</v>
      </c>
      <c r="BB1686">
        <v>117040000</v>
      </c>
      <c r="BD1686">
        <v>53019694334</v>
      </c>
      <c r="BE1686">
        <v>53019694334</v>
      </c>
      <c r="BF1686">
        <v>1</v>
      </c>
      <c r="BG1686">
        <v>1</v>
      </c>
      <c r="BI1686">
        <v>7383940776</v>
      </c>
      <c r="BK1686">
        <v>7615306338</v>
      </c>
      <c r="BL1686">
        <v>7538641122</v>
      </c>
      <c r="BM1686">
        <v>7538641122</v>
      </c>
      <c r="BN1686">
        <v>5602966316</v>
      </c>
      <c r="BQ1686">
        <v>206</v>
      </c>
      <c r="BR1686">
        <v>3726</v>
      </c>
      <c r="BS1686">
        <v>206</v>
      </c>
      <c r="BT1686">
        <v>151</v>
      </c>
    </row>
    <row r="1687" spans="1:72">
      <c r="A1687" t="s">
        <v>1971</v>
      </c>
      <c r="B1687" t="s">
        <v>62</v>
      </c>
      <c r="C1687">
        <v>2023</v>
      </c>
      <c r="D1687" t="s">
        <v>215</v>
      </c>
      <c r="E1687">
        <v>5</v>
      </c>
      <c r="G1687" t="s">
        <v>308</v>
      </c>
      <c r="H1687" t="s">
        <v>1927</v>
      </c>
      <c r="I1687">
        <v>47388328843</v>
      </c>
      <c r="J1687">
        <v>4390649981</v>
      </c>
      <c r="K1687">
        <v>3258369692</v>
      </c>
      <c r="L1687">
        <v>5680692843</v>
      </c>
      <c r="M1687">
        <v>5680692843</v>
      </c>
      <c r="N1687">
        <v>44767999675</v>
      </c>
      <c r="O1687">
        <v>27822636707</v>
      </c>
      <c r="P1687">
        <v>12368300352</v>
      </c>
      <c r="Q1687">
        <v>12368300352</v>
      </c>
      <c r="R1687">
        <v>13199186034</v>
      </c>
      <c r="S1687">
        <v>12368300352</v>
      </c>
      <c r="T1687">
        <v>11985844710</v>
      </c>
      <c r="U1687">
        <v>11985844710</v>
      </c>
      <c r="V1687">
        <v>11985844710</v>
      </c>
      <c r="W1687">
        <v>12620911871</v>
      </c>
      <c r="X1687">
        <v>11985844710</v>
      </c>
      <c r="Y1687">
        <v>5673</v>
      </c>
      <c r="Z1687">
        <v>350</v>
      </c>
      <c r="AA1687">
        <v>350</v>
      </c>
      <c r="AB1687">
        <v>11985844710</v>
      </c>
      <c r="AC1687">
        <v>3423942380</v>
      </c>
      <c r="AM1687">
        <v>19075885536</v>
      </c>
      <c r="AN1687">
        <v>11985844710</v>
      </c>
      <c r="AO1687">
        <v>13139805282</v>
      </c>
      <c r="AP1687">
        <v>13139805282</v>
      </c>
      <c r="AQ1687">
        <v>12648339242</v>
      </c>
      <c r="AR1687">
        <v>12648339242</v>
      </c>
      <c r="AS1687">
        <v>3131764570</v>
      </c>
      <c r="AT1687">
        <v>11960163667</v>
      </c>
      <c r="AU1687">
        <v>11220144687</v>
      </c>
      <c r="AV1687">
        <v>11220144687</v>
      </c>
      <c r="AW1687">
        <v>11193119935</v>
      </c>
      <c r="AX1687">
        <v>11985844710</v>
      </c>
      <c r="AY1687">
        <v>11985844710</v>
      </c>
      <c r="AZ1687">
        <v>12960055945</v>
      </c>
      <c r="BB1687">
        <v>2796000000</v>
      </c>
      <c r="BD1687">
        <v>47388328843</v>
      </c>
      <c r="BE1687">
        <v>47388328843</v>
      </c>
      <c r="BF1687">
        <v>1</v>
      </c>
      <c r="BG1687">
        <v>1</v>
      </c>
      <c r="BI1687">
        <v>11985844710</v>
      </c>
      <c r="BK1687">
        <v>13003367513</v>
      </c>
      <c r="BL1687">
        <v>12368300352</v>
      </c>
      <c r="BM1687">
        <v>12368300352</v>
      </c>
      <c r="BN1687">
        <v>6335090486</v>
      </c>
      <c r="BQ1687">
        <v>350</v>
      </c>
      <c r="BR1687">
        <v>4004</v>
      </c>
      <c r="BS1687">
        <v>350</v>
      </c>
      <c r="BT1687">
        <v>239</v>
      </c>
    </row>
    <row r="1688" spans="1:72">
      <c r="A1688" t="s">
        <v>1972</v>
      </c>
      <c r="B1688" t="s">
        <v>63</v>
      </c>
      <c r="C1688">
        <v>2023</v>
      </c>
      <c r="D1688" t="s">
        <v>215</v>
      </c>
      <c r="E1688">
        <v>2</v>
      </c>
      <c r="G1688" t="s">
        <v>310</v>
      </c>
      <c r="H1688" t="s">
        <v>1927</v>
      </c>
      <c r="I1688">
        <v>22643190064</v>
      </c>
      <c r="J1688">
        <v>2125920936</v>
      </c>
      <c r="K1688">
        <v>1515704464</v>
      </c>
      <c r="L1688">
        <v>2423905986</v>
      </c>
      <c r="M1688">
        <v>2423905986</v>
      </c>
      <c r="N1688">
        <v>29952146947</v>
      </c>
      <c r="O1688">
        <v>19090230723</v>
      </c>
      <c r="P1688">
        <v>7646512295</v>
      </c>
      <c r="Q1688">
        <v>7646512295</v>
      </c>
      <c r="R1688">
        <v>7830531335</v>
      </c>
      <c r="S1688">
        <v>7646512295</v>
      </c>
      <c r="T1688">
        <v>6890513611</v>
      </c>
      <c r="U1688">
        <v>6890513611</v>
      </c>
      <c r="V1688">
        <v>6890513611</v>
      </c>
      <c r="W1688">
        <v>7230428687</v>
      </c>
      <c r="X1688">
        <v>6890513611</v>
      </c>
      <c r="Y1688">
        <v>2009</v>
      </c>
      <c r="Z1688">
        <v>212</v>
      </c>
      <c r="AA1688">
        <v>212</v>
      </c>
      <c r="AB1688">
        <v>6890513611</v>
      </c>
      <c r="AC1688">
        <v>1266352500</v>
      </c>
      <c r="AM1688">
        <v>9720061390</v>
      </c>
      <c r="AN1688">
        <v>6890513611</v>
      </c>
      <c r="AO1688">
        <v>7791184804</v>
      </c>
      <c r="AP1688">
        <v>7791184804</v>
      </c>
      <c r="AQ1688">
        <v>7910225766</v>
      </c>
      <c r="AR1688">
        <v>7910225766</v>
      </c>
      <c r="AS1688">
        <v>1942668063</v>
      </c>
      <c r="AT1688">
        <v>6879723719</v>
      </c>
      <c r="AU1688">
        <v>6584865742</v>
      </c>
      <c r="AV1688">
        <v>6584865742</v>
      </c>
      <c r="AW1688">
        <v>6571946990</v>
      </c>
      <c r="AX1688">
        <v>6890513611</v>
      </c>
      <c r="AY1688">
        <v>6890513611</v>
      </c>
      <c r="AZ1688">
        <v>7647616857</v>
      </c>
      <c r="BB1688">
        <v>1700658000</v>
      </c>
      <c r="BD1688">
        <v>22643190064</v>
      </c>
      <c r="BE1688">
        <v>22643190064</v>
      </c>
      <c r="BF1688">
        <v>1</v>
      </c>
      <c r="BG1688">
        <v>1</v>
      </c>
      <c r="BI1688">
        <v>6890513611</v>
      </c>
      <c r="BK1688">
        <v>7986427371</v>
      </c>
      <c r="BL1688">
        <v>7646512295</v>
      </c>
      <c r="BM1688">
        <v>7646512295</v>
      </c>
      <c r="BN1688">
        <v>3561327413</v>
      </c>
      <c r="BQ1688">
        <v>212</v>
      </c>
      <c r="BR1688">
        <v>1151</v>
      </c>
      <c r="BS1688">
        <v>212</v>
      </c>
      <c r="BT1688">
        <v>143</v>
      </c>
    </row>
    <row r="1689" spans="1:72">
      <c r="A1689" t="s">
        <v>1973</v>
      </c>
      <c r="B1689" t="s">
        <v>64</v>
      </c>
      <c r="C1689">
        <v>2023</v>
      </c>
      <c r="D1689" t="s">
        <v>228</v>
      </c>
      <c r="E1689">
        <v>5</v>
      </c>
      <c r="G1689" t="s">
        <v>312</v>
      </c>
      <c r="H1689" t="s">
        <v>1927</v>
      </c>
      <c r="I1689">
        <v>80020645210</v>
      </c>
      <c r="J1689">
        <v>34353804968</v>
      </c>
      <c r="K1689">
        <v>11031267917</v>
      </c>
      <c r="L1689">
        <v>15070488837</v>
      </c>
      <c r="M1689">
        <v>15070488837</v>
      </c>
      <c r="N1689">
        <v>107681766810</v>
      </c>
      <c r="O1689">
        <v>70359844426</v>
      </c>
      <c r="P1689">
        <v>50378756701</v>
      </c>
      <c r="Q1689">
        <v>17035296028</v>
      </c>
      <c r="R1689">
        <v>53693556036</v>
      </c>
      <c r="S1689">
        <v>50378756701</v>
      </c>
      <c r="T1689">
        <v>49740282058</v>
      </c>
      <c r="U1689">
        <v>16489562349</v>
      </c>
      <c r="V1689">
        <v>49740282058</v>
      </c>
      <c r="W1689">
        <v>50432974047</v>
      </c>
      <c r="X1689">
        <v>16489562349</v>
      </c>
      <c r="Y1689">
        <v>7100</v>
      </c>
      <c r="Z1689">
        <v>783</v>
      </c>
      <c r="AA1689">
        <v>783</v>
      </c>
      <c r="AB1689">
        <v>49740282058</v>
      </c>
      <c r="AC1689">
        <v>4221031658</v>
      </c>
      <c r="AD1689">
        <v>49740282058</v>
      </c>
      <c r="AE1689">
        <v>33250719709</v>
      </c>
      <c r="AF1689">
        <v>1097</v>
      </c>
      <c r="AG1689">
        <v>1097</v>
      </c>
      <c r="AH1689">
        <v>1097</v>
      </c>
      <c r="AI1689">
        <v>33343460673</v>
      </c>
      <c r="AJ1689">
        <v>33250719709</v>
      </c>
      <c r="AK1689">
        <v>11461994095</v>
      </c>
      <c r="AL1689">
        <v>31061668088</v>
      </c>
      <c r="AM1689">
        <v>46672169135</v>
      </c>
      <c r="AN1689">
        <v>49740282058</v>
      </c>
      <c r="AO1689">
        <v>50668905518</v>
      </c>
      <c r="AP1689">
        <v>50668905518</v>
      </c>
      <c r="AQ1689">
        <v>48418475246</v>
      </c>
      <c r="AR1689">
        <v>21217458796</v>
      </c>
      <c r="AS1689">
        <v>3599383528</v>
      </c>
      <c r="AT1689">
        <v>49667894942</v>
      </c>
      <c r="AU1689">
        <v>48416203303</v>
      </c>
      <c r="AV1689">
        <v>15576836923</v>
      </c>
      <c r="AW1689">
        <v>48494401030</v>
      </c>
      <c r="AX1689">
        <v>49740282058</v>
      </c>
      <c r="AY1689">
        <v>16489562349</v>
      </c>
      <c r="AZ1689">
        <v>51292574239</v>
      </c>
      <c r="BA1689">
        <v>12340965290</v>
      </c>
      <c r="BB1689">
        <v>2925954000</v>
      </c>
      <c r="BC1689">
        <v>28252510000</v>
      </c>
      <c r="BD1689">
        <v>80020645210</v>
      </c>
      <c r="BE1689">
        <v>47310709732</v>
      </c>
      <c r="BF1689">
        <v>1</v>
      </c>
      <c r="BG1689">
        <v>1</v>
      </c>
      <c r="BH1689">
        <v>1</v>
      </c>
      <c r="BI1689">
        <v>49740282058</v>
      </c>
      <c r="BJ1689">
        <v>29702263331</v>
      </c>
      <c r="BK1689">
        <v>51071448690</v>
      </c>
      <c r="BL1689">
        <v>50378756701</v>
      </c>
      <c r="BM1689">
        <v>20676493370</v>
      </c>
      <c r="BN1689">
        <v>10380835949</v>
      </c>
      <c r="BO1689">
        <v>32709935478</v>
      </c>
      <c r="BP1689">
        <v>29702263331</v>
      </c>
      <c r="BQ1689">
        <v>783</v>
      </c>
      <c r="BR1689">
        <v>5884</v>
      </c>
      <c r="BS1689">
        <v>783</v>
      </c>
      <c r="BT1689">
        <v>1288</v>
      </c>
    </row>
    <row r="1690" spans="1:72">
      <c r="A1690" t="s">
        <v>1974</v>
      </c>
      <c r="B1690" t="s">
        <v>65</v>
      </c>
      <c r="C1690">
        <v>2023</v>
      </c>
      <c r="D1690" t="s">
        <v>218</v>
      </c>
      <c r="E1690">
        <v>4</v>
      </c>
      <c r="G1690" t="s">
        <v>314</v>
      </c>
      <c r="H1690" t="s">
        <v>1927</v>
      </c>
      <c r="I1690">
        <v>25150496433</v>
      </c>
      <c r="J1690">
        <v>1736125560</v>
      </c>
      <c r="K1690">
        <v>1412216239</v>
      </c>
      <c r="L1690">
        <v>2397152397</v>
      </c>
      <c r="M1690">
        <v>2397152397</v>
      </c>
      <c r="N1690">
        <v>15588998517</v>
      </c>
      <c r="O1690">
        <v>13793416095</v>
      </c>
      <c r="P1690">
        <v>6399431418</v>
      </c>
      <c r="Q1690">
        <v>6399431418</v>
      </c>
      <c r="R1690">
        <v>6803786286</v>
      </c>
      <c r="S1690">
        <v>6399431418</v>
      </c>
      <c r="T1690">
        <v>6229471368</v>
      </c>
      <c r="U1690">
        <v>6229471368</v>
      </c>
      <c r="V1690">
        <v>6229471368</v>
      </c>
      <c r="W1690">
        <v>6327168280</v>
      </c>
      <c r="X1690">
        <v>6229471368</v>
      </c>
      <c r="Y1690">
        <v>3710</v>
      </c>
      <c r="Z1690">
        <v>216</v>
      </c>
      <c r="AA1690">
        <v>216</v>
      </c>
      <c r="AB1690">
        <v>6229471368</v>
      </c>
      <c r="AC1690">
        <v>2101219440</v>
      </c>
      <c r="AM1690">
        <v>9115445004</v>
      </c>
      <c r="AN1690">
        <v>6229471368</v>
      </c>
      <c r="AO1690">
        <v>6249801356</v>
      </c>
      <c r="AP1690">
        <v>6249801356</v>
      </c>
      <c r="AQ1690">
        <v>6121550767</v>
      </c>
      <c r="AR1690">
        <v>6121550767</v>
      </c>
      <c r="AS1690">
        <v>694520680</v>
      </c>
      <c r="AT1690">
        <v>6219263874</v>
      </c>
      <c r="AU1690">
        <v>6021474208</v>
      </c>
      <c r="AV1690">
        <v>6021474208</v>
      </c>
      <c r="AW1690">
        <v>5957244871</v>
      </c>
      <c r="AX1690">
        <v>6229471368</v>
      </c>
      <c r="AY1690">
        <v>6229471368</v>
      </c>
      <c r="AZ1690">
        <v>6812421905</v>
      </c>
      <c r="BB1690">
        <v>289428000</v>
      </c>
      <c r="BD1690">
        <v>25150496433</v>
      </c>
      <c r="BE1690">
        <v>25150496433</v>
      </c>
      <c r="BF1690">
        <v>1</v>
      </c>
      <c r="BG1690">
        <v>1</v>
      </c>
      <c r="BI1690">
        <v>6229471368</v>
      </c>
      <c r="BK1690">
        <v>6497128330</v>
      </c>
      <c r="BL1690">
        <v>6399431418</v>
      </c>
      <c r="BM1690">
        <v>6399431418</v>
      </c>
      <c r="BN1690">
        <v>4440160734</v>
      </c>
      <c r="BQ1690">
        <v>216</v>
      </c>
      <c r="BR1690">
        <v>3468</v>
      </c>
      <c r="BS1690">
        <v>216</v>
      </c>
      <c r="BT1690">
        <v>126</v>
      </c>
    </row>
    <row r="1691" spans="1:72">
      <c r="A1691" t="s">
        <v>1975</v>
      </c>
      <c r="B1691" t="s">
        <v>66</v>
      </c>
      <c r="C1691">
        <v>2023</v>
      </c>
      <c r="D1691" t="s">
        <v>223</v>
      </c>
      <c r="E1691">
        <v>2</v>
      </c>
      <c r="G1691" t="s">
        <v>316</v>
      </c>
      <c r="H1691" t="s">
        <v>1927</v>
      </c>
      <c r="I1691">
        <v>55843014858</v>
      </c>
      <c r="J1691">
        <v>25614594519</v>
      </c>
      <c r="K1691">
        <v>12021211157</v>
      </c>
      <c r="L1691">
        <v>14258092409</v>
      </c>
      <c r="M1691">
        <v>14258092409</v>
      </c>
      <c r="N1691">
        <v>59752363538</v>
      </c>
      <c r="O1691">
        <v>39312533413</v>
      </c>
      <c r="P1691">
        <v>35389373320</v>
      </c>
      <c r="Q1691">
        <v>5986630634</v>
      </c>
      <c r="R1691">
        <v>41075862563</v>
      </c>
      <c r="S1691">
        <v>35389373320</v>
      </c>
      <c r="T1691">
        <v>35216131303</v>
      </c>
      <c r="U1691">
        <v>6112352715</v>
      </c>
      <c r="V1691">
        <v>35216131303</v>
      </c>
      <c r="W1691">
        <v>35584221393</v>
      </c>
      <c r="X1691">
        <v>6112352715</v>
      </c>
      <c r="Y1691">
        <v>1132</v>
      </c>
      <c r="Z1691">
        <v>396</v>
      </c>
      <c r="AA1691">
        <v>396</v>
      </c>
      <c r="AB1691">
        <v>35216131303</v>
      </c>
      <c r="AC1691">
        <v>639514500</v>
      </c>
      <c r="AD1691">
        <v>35216131303</v>
      </c>
      <c r="AE1691">
        <v>29103778588</v>
      </c>
      <c r="AF1691">
        <v>1020</v>
      </c>
      <c r="AG1691">
        <v>1020</v>
      </c>
      <c r="AH1691">
        <v>1020</v>
      </c>
      <c r="AI1691">
        <v>29402742686</v>
      </c>
      <c r="AJ1691">
        <v>29103778588</v>
      </c>
      <c r="AK1691">
        <v>10404837295</v>
      </c>
      <c r="AL1691">
        <v>20635353869</v>
      </c>
      <c r="AM1691">
        <v>24212139946</v>
      </c>
      <c r="AN1691">
        <v>35216131303</v>
      </c>
      <c r="AO1691">
        <v>37882931172</v>
      </c>
      <c r="AP1691">
        <v>37882931172</v>
      </c>
      <c r="AQ1691">
        <v>35456688615</v>
      </c>
      <c r="AR1691">
        <v>10279285357</v>
      </c>
      <c r="AS1691">
        <v>2223010374</v>
      </c>
      <c r="AT1691">
        <v>35160946644</v>
      </c>
      <c r="AU1691">
        <v>34494631420</v>
      </c>
      <c r="AV1691">
        <v>5666198711</v>
      </c>
      <c r="AW1691">
        <v>34429632341</v>
      </c>
      <c r="AX1691">
        <v>35216131303</v>
      </c>
      <c r="AY1691">
        <v>6112352715</v>
      </c>
      <c r="AZ1691">
        <v>36028560460</v>
      </c>
      <c r="BA1691">
        <v>11492831205</v>
      </c>
      <c r="BB1691">
        <v>1804573000</v>
      </c>
      <c r="BC1691">
        <v>25744224000</v>
      </c>
      <c r="BD1691">
        <v>55843014858</v>
      </c>
      <c r="BE1691">
        <v>32063973989</v>
      </c>
      <c r="BF1691">
        <v>1</v>
      </c>
      <c r="BG1691">
        <v>1</v>
      </c>
      <c r="BH1691">
        <v>1</v>
      </c>
      <c r="BI1691">
        <v>35216131303</v>
      </c>
      <c r="BJ1691">
        <v>26569932678</v>
      </c>
      <c r="BK1691">
        <v>35757463410</v>
      </c>
      <c r="BL1691">
        <v>35389373320</v>
      </c>
      <c r="BM1691">
        <v>8819440642</v>
      </c>
      <c r="BN1691">
        <v>3374328017</v>
      </c>
      <c r="BO1691">
        <v>23779040869</v>
      </c>
      <c r="BP1691">
        <v>26569932678</v>
      </c>
      <c r="BQ1691">
        <v>396</v>
      </c>
      <c r="BR1691">
        <v>926</v>
      </c>
      <c r="BS1691">
        <v>396</v>
      </c>
      <c r="BT1691">
        <v>1086</v>
      </c>
    </row>
    <row r="1692" spans="1:72">
      <c r="A1692" t="s">
        <v>1976</v>
      </c>
      <c r="B1692" t="s">
        <v>67</v>
      </c>
      <c r="C1692">
        <v>2023</v>
      </c>
      <c r="D1692" t="s">
        <v>207</v>
      </c>
      <c r="E1692">
        <v>8</v>
      </c>
      <c r="G1692" t="s">
        <v>318</v>
      </c>
      <c r="H1692" t="s">
        <v>1927</v>
      </c>
      <c r="I1692">
        <v>561137177484</v>
      </c>
      <c r="J1692">
        <v>87043718505</v>
      </c>
      <c r="K1692">
        <v>46249063515</v>
      </c>
      <c r="L1692">
        <v>116990784023</v>
      </c>
      <c r="M1692">
        <v>116990784023</v>
      </c>
      <c r="N1692">
        <v>549334636978</v>
      </c>
      <c r="O1692">
        <v>367420871227</v>
      </c>
      <c r="P1692">
        <v>176791977298</v>
      </c>
      <c r="Q1692">
        <v>121882422674</v>
      </c>
      <c r="R1692">
        <v>184796111870</v>
      </c>
      <c r="S1692">
        <v>176791977298</v>
      </c>
      <c r="T1692">
        <v>172805251691</v>
      </c>
      <c r="U1692">
        <v>115387044427</v>
      </c>
      <c r="V1692">
        <v>172805251691</v>
      </c>
      <c r="W1692">
        <v>184046247552</v>
      </c>
      <c r="X1692">
        <v>115387044427</v>
      </c>
      <c r="Y1692">
        <v>22295</v>
      </c>
      <c r="Z1692">
        <v>3494</v>
      </c>
      <c r="AA1692">
        <v>3494</v>
      </c>
      <c r="AB1692">
        <v>172805251691</v>
      </c>
      <c r="AC1692">
        <v>13180957640</v>
      </c>
      <c r="AD1692">
        <v>172805251691</v>
      </c>
      <c r="AE1692">
        <v>57418207264</v>
      </c>
      <c r="AF1692">
        <v>2059</v>
      </c>
      <c r="AG1692">
        <v>2059</v>
      </c>
      <c r="AH1692">
        <v>2059</v>
      </c>
      <c r="AI1692">
        <v>54909554624</v>
      </c>
      <c r="AJ1692">
        <v>57418207264</v>
      </c>
      <c r="AK1692">
        <v>20151682451</v>
      </c>
      <c r="AL1692">
        <v>56579091907</v>
      </c>
      <c r="AM1692">
        <v>222832201126</v>
      </c>
      <c r="AN1692">
        <v>172805251691</v>
      </c>
      <c r="AO1692">
        <v>186514162288</v>
      </c>
      <c r="AP1692">
        <v>186514162288</v>
      </c>
      <c r="AQ1692">
        <v>170446081488</v>
      </c>
      <c r="AR1692">
        <v>129054620162</v>
      </c>
      <c r="AS1692">
        <v>61956412607</v>
      </c>
      <c r="AT1692">
        <v>172636501604</v>
      </c>
      <c r="AU1692">
        <v>168681638230</v>
      </c>
      <c r="AV1692">
        <v>111925977047</v>
      </c>
      <c r="AW1692">
        <v>168500649779</v>
      </c>
      <c r="AX1692">
        <v>172805251691</v>
      </c>
      <c r="AY1692">
        <v>115387044427</v>
      </c>
      <c r="AZ1692">
        <v>183182624382</v>
      </c>
      <c r="BA1692">
        <v>18188483062</v>
      </c>
      <c r="BB1692">
        <v>49715248000</v>
      </c>
      <c r="BC1692">
        <v>41579097000</v>
      </c>
      <c r="BD1692">
        <v>561137177484</v>
      </c>
      <c r="BE1692">
        <v>491098085577</v>
      </c>
      <c r="BF1692">
        <v>1</v>
      </c>
      <c r="BG1692">
        <v>1</v>
      </c>
      <c r="BH1692">
        <v>1</v>
      </c>
      <c r="BI1692">
        <v>172805251691</v>
      </c>
      <c r="BJ1692">
        <v>43147358295</v>
      </c>
      <c r="BK1692">
        <v>188032973159</v>
      </c>
      <c r="BL1692">
        <v>176791977298</v>
      </c>
      <c r="BM1692">
        <v>133644619003</v>
      </c>
      <c r="BN1692">
        <v>50599790504</v>
      </c>
      <c r="BO1692">
        <v>70039091907</v>
      </c>
      <c r="BP1692">
        <v>43147358295</v>
      </c>
      <c r="BQ1692">
        <v>3494</v>
      </c>
      <c r="BR1692">
        <v>12770</v>
      </c>
      <c r="BS1692">
        <v>3494</v>
      </c>
      <c r="BT1692">
        <v>3883</v>
      </c>
    </row>
    <row r="1693" spans="1:72">
      <c r="A1693" t="s">
        <v>1977</v>
      </c>
      <c r="B1693" t="s">
        <v>68</v>
      </c>
      <c r="C1693">
        <v>2023</v>
      </c>
      <c r="D1693" t="s">
        <v>212</v>
      </c>
      <c r="E1693">
        <v>2</v>
      </c>
      <c r="G1693" t="s">
        <v>320</v>
      </c>
      <c r="H1693" t="s">
        <v>1927</v>
      </c>
      <c r="I1693">
        <v>38715572776</v>
      </c>
      <c r="J1693">
        <v>1121010684</v>
      </c>
      <c r="K1693">
        <v>951571799</v>
      </c>
      <c r="L1693">
        <v>1488368655</v>
      </c>
      <c r="M1693">
        <v>1488368655</v>
      </c>
      <c r="N1693">
        <v>18680422429</v>
      </c>
      <c r="O1693">
        <v>17597413811</v>
      </c>
      <c r="P1693">
        <v>5260534758</v>
      </c>
      <c r="Q1693">
        <v>5260534758</v>
      </c>
      <c r="R1693">
        <v>5785466743</v>
      </c>
      <c r="S1693">
        <v>5260534758</v>
      </c>
      <c r="T1693">
        <v>5025762531</v>
      </c>
      <c r="U1693">
        <v>5025762531</v>
      </c>
      <c r="V1693">
        <v>5025762531</v>
      </c>
      <c r="W1693">
        <v>5074105425</v>
      </c>
      <c r="X1693">
        <v>5025762531</v>
      </c>
      <c r="Y1693">
        <v>1497</v>
      </c>
      <c r="Z1693">
        <v>109</v>
      </c>
      <c r="AA1693">
        <v>109</v>
      </c>
      <c r="AB1693">
        <v>5025762531</v>
      </c>
      <c r="AC1693">
        <v>966767550</v>
      </c>
      <c r="AM1693">
        <v>8477719445</v>
      </c>
      <c r="AN1693">
        <v>5025762531</v>
      </c>
      <c r="AO1693">
        <v>5324192999</v>
      </c>
      <c r="AP1693">
        <v>5324192999</v>
      </c>
      <c r="AQ1693">
        <v>5020677420</v>
      </c>
      <c r="AR1693">
        <v>5020677420</v>
      </c>
      <c r="AS1693">
        <v>252328532</v>
      </c>
      <c r="AT1693">
        <v>5021883348</v>
      </c>
      <c r="AU1693">
        <v>4905262050</v>
      </c>
      <c r="AV1693">
        <v>4905262050</v>
      </c>
      <c r="AW1693">
        <v>4996371387</v>
      </c>
      <c r="AX1693">
        <v>5025762531</v>
      </c>
      <c r="AY1693">
        <v>5025762531</v>
      </c>
      <c r="AZ1693">
        <v>5616008909</v>
      </c>
      <c r="BB1693">
        <v>174675000</v>
      </c>
      <c r="BD1693">
        <v>38715572776</v>
      </c>
      <c r="BE1693">
        <v>38715572776</v>
      </c>
      <c r="BF1693">
        <v>1</v>
      </c>
      <c r="BG1693">
        <v>1</v>
      </c>
      <c r="BI1693">
        <v>5025762531</v>
      </c>
      <c r="BK1693">
        <v>5308877652</v>
      </c>
      <c r="BL1693">
        <v>5260534758</v>
      </c>
      <c r="BM1693">
        <v>5260534758</v>
      </c>
      <c r="BN1693">
        <v>3798293379</v>
      </c>
      <c r="BQ1693">
        <v>109</v>
      </c>
      <c r="BR1693">
        <v>1324</v>
      </c>
      <c r="BS1693">
        <v>109</v>
      </c>
      <c r="BT1693">
        <v>78</v>
      </c>
    </row>
    <row r="1694" spans="1:72">
      <c r="A1694" t="s">
        <v>1978</v>
      </c>
      <c r="B1694" t="s">
        <v>69</v>
      </c>
      <c r="C1694">
        <v>2023</v>
      </c>
      <c r="D1694" t="s">
        <v>215</v>
      </c>
      <c r="E1694">
        <v>4</v>
      </c>
      <c r="G1694" t="s">
        <v>322</v>
      </c>
      <c r="H1694" t="s">
        <v>1927</v>
      </c>
      <c r="I1694">
        <v>38708383138</v>
      </c>
      <c r="J1694">
        <v>1914880992</v>
      </c>
      <c r="K1694">
        <v>1855535902</v>
      </c>
      <c r="L1694">
        <v>2833375790</v>
      </c>
      <c r="M1694">
        <v>2833375790</v>
      </c>
      <c r="N1694">
        <v>30243961385</v>
      </c>
      <c r="O1694">
        <v>20963067990</v>
      </c>
      <c r="P1694">
        <v>9376897520</v>
      </c>
      <c r="Q1694">
        <v>9376897520</v>
      </c>
      <c r="R1694">
        <v>9772873066</v>
      </c>
      <c r="S1694">
        <v>9376897520</v>
      </c>
      <c r="T1694">
        <v>8890323142</v>
      </c>
      <c r="U1694">
        <v>8890323142</v>
      </c>
      <c r="V1694">
        <v>8890323142</v>
      </c>
      <c r="W1694">
        <v>9223485823</v>
      </c>
      <c r="X1694">
        <v>8890323142</v>
      </c>
      <c r="Y1694">
        <v>3977</v>
      </c>
      <c r="Z1694">
        <v>263</v>
      </c>
      <c r="AA1694">
        <v>263</v>
      </c>
      <c r="AB1694">
        <v>8890323142</v>
      </c>
      <c r="AC1694">
        <v>2358844450</v>
      </c>
      <c r="AM1694">
        <v>12260934808</v>
      </c>
      <c r="AN1694">
        <v>8890323142</v>
      </c>
      <c r="AO1694">
        <v>9331374398</v>
      </c>
      <c r="AP1694">
        <v>9331374398</v>
      </c>
      <c r="AQ1694">
        <v>9211443786</v>
      </c>
      <c r="AR1694">
        <v>9211443786</v>
      </c>
      <c r="AS1694">
        <v>1364986122</v>
      </c>
      <c r="AT1694">
        <v>8890281058</v>
      </c>
      <c r="AU1694">
        <v>8474336089</v>
      </c>
      <c r="AV1694">
        <v>8474336089</v>
      </c>
      <c r="AW1694">
        <v>8638796494</v>
      </c>
      <c r="AX1694">
        <v>8890323142</v>
      </c>
      <c r="AY1694">
        <v>8890323142</v>
      </c>
      <c r="AZ1694">
        <v>9555488613</v>
      </c>
      <c r="BB1694">
        <v>673751000</v>
      </c>
      <c r="BD1694">
        <v>38708383138</v>
      </c>
      <c r="BE1694">
        <v>38708383138</v>
      </c>
      <c r="BF1694">
        <v>1</v>
      </c>
      <c r="BG1694">
        <v>1</v>
      </c>
      <c r="BI1694">
        <v>8890323142</v>
      </c>
      <c r="BK1694">
        <v>9710060201</v>
      </c>
      <c r="BL1694">
        <v>9376897520</v>
      </c>
      <c r="BM1694">
        <v>9376897520</v>
      </c>
      <c r="BN1694">
        <v>4902914775</v>
      </c>
      <c r="BQ1694">
        <v>263</v>
      </c>
      <c r="BR1694">
        <v>2616</v>
      </c>
      <c r="BS1694">
        <v>263</v>
      </c>
      <c r="BT1694">
        <v>166</v>
      </c>
    </row>
    <row r="1695" spans="1:72">
      <c r="A1695" t="s">
        <v>1979</v>
      </c>
      <c r="B1695" t="s">
        <v>70</v>
      </c>
      <c r="C1695">
        <v>2023</v>
      </c>
      <c r="D1695" t="s">
        <v>207</v>
      </c>
      <c r="E1695">
        <v>8</v>
      </c>
      <c r="G1695" t="s">
        <v>324</v>
      </c>
      <c r="H1695" t="s">
        <v>1927</v>
      </c>
      <c r="I1695">
        <v>541901694710</v>
      </c>
      <c r="J1695">
        <v>100534571930</v>
      </c>
      <c r="K1695">
        <v>43514775143</v>
      </c>
      <c r="L1695">
        <v>76963308021</v>
      </c>
      <c r="M1695">
        <v>76963308021</v>
      </c>
      <c r="N1695">
        <v>434831732760</v>
      </c>
      <c r="O1695">
        <v>248657845454</v>
      </c>
      <c r="P1695">
        <v>167775956760</v>
      </c>
      <c r="Q1695">
        <v>109103629514</v>
      </c>
      <c r="R1695">
        <v>193612368567</v>
      </c>
      <c r="S1695">
        <v>167775956760</v>
      </c>
      <c r="T1695">
        <v>162736876285</v>
      </c>
      <c r="U1695">
        <v>103954298670</v>
      </c>
      <c r="V1695">
        <v>162736876285</v>
      </c>
      <c r="W1695">
        <v>172249129774</v>
      </c>
      <c r="X1695">
        <v>103954298670</v>
      </c>
      <c r="Y1695">
        <v>23123</v>
      </c>
      <c r="Z1695">
        <v>3329</v>
      </c>
      <c r="AA1695">
        <v>3329</v>
      </c>
      <c r="AB1695">
        <v>162736876285</v>
      </c>
      <c r="AC1695">
        <v>13521194600</v>
      </c>
      <c r="AD1695">
        <v>162736876285</v>
      </c>
      <c r="AE1695">
        <v>58782577615</v>
      </c>
      <c r="AF1695">
        <v>1821</v>
      </c>
      <c r="AG1695">
        <v>1821</v>
      </c>
      <c r="AH1695">
        <v>1821</v>
      </c>
      <c r="AI1695">
        <v>58672327246</v>
      </c>
      <c r="AJ1695">
        <v>58782577615</v>
      </c>
      <c r="AK1695">
        <v>20777124400</v>
      </c>
      <c r="AL1695">
        <v>38282945291</v>
      </c>
      <c r="AM1695">
        <v>165052391695</v>
      </c>
      <c r="AN1695">
        <v>162736876285</v>
      </c>
      <c r="AO1695">
        <v>178365931128</v>
      </c>
      <c r="AP1695">
        <v>178365931128</v>
      </c>
      <c r="AQ1695">
        <v>163680894883</v>
      </c>
      <c r="AR1695">
        <v>115062190111</v>
      </c>
      <c r="AS1695">
        <v>53874527633</v>
      </c>
      <c r="AT1695">
        <v>161586055692</v>
      </c>
      <c r="AU1695">
        <v>156286888183</v>
      </c>
      <c r="AV1695">
        <v>98293169804</v>
      </c>
      <c r="AW1695">
        <v>156391141132</v>
      </c>
      <c r="AX1695">
        <v>162736876285</v>
      </c>
      <c r="AY1695">
        <v>103954298670</v>
      </c>
      <c r="AZ1695">
        <v>169068491938</v>
      </c>
      <c r="BA1695">
        <v>22817722100</v>
      </c>
      <c r="BB1695">
        <v>43966537000</v>
      </c>
      <c r="BC1695">
        <v>50617331000</v>
      </c>
      <c r="BD1695">
        <v>541901694710</v>
      </c>
      <c r="BE1695">
        <v>486729435663</v>
      </c>
      <c r="BF1695">
        <v>1</v>
      </c>
      <c r="BG1695">
        <v>1</v>
      </c>
      <c r="BH1695">
        <v>1</v>
      </c>
      <c r="BI1695">
        <v>162736876285</v>
      </c>
      <c r="BJ1695">
        <v>50595101236</v>
      </c>
      <c r="BK1695">
        <v>177288210249</v>
      </c>
      <c r="BL1695">
        <v>167775956760</v>
      </c>
      <c r="BM1695">
        <v>117180855524</v>
      </c>
      <c r="BN1695">
        <v>43527515346</v>
      </c>
      <c r="BO1695">
        <v>55172259047</v>
      </c>
      <c r="BP1695">
        <v>50595101236</v>
      </c>
      <c r="BQ1695">
        <v>3329</v>
      </c>
      <c r="BR1695">
        <v>14986</v>
      </c>
      <c r="BS1695">
        <v>3329</v>
      </c>
      <c r="BT1695">
        <v>3556</v>
      </c>
    </row>
    <row r="1696" spans="1:72">
      <c r="A1696" t="s">
        <v>1980</v>
      </c>
      <c r="B1696" t="s">
        <v>71</v>
      </c>
      <c r="C1696">
        <v>2023</v>
      </c>
      <c r="D1696" t="s">
        <v>212</v>
      </c>
      <c r="E1696">
        <v>4</v>
      </c>
      <c r="G1696" t="s">
        <v>326</v>
      </c>
      <c r="H1696" t="s">
        <v>1927</v>
      </c>
      <c r="I1696">
        <v>76778527707</v>
      </c>
      <c r="J1696">
        <v>2499620098</v>
      </c>
      <c r="K1696">
        <v>2410686713</v>
      </c>
      <c r="L1696">
        <v>3048164626</v>
      </c>
      <c r="M1696">
        <v>3048164626</v>
      </c>
      <c r="N1696">
        <v>32595666067</v>
      </c>
      <c r="O1696">
        <v>29668965645</v>
      </c>
      <c r="P1696">
        <v>9554705937</v>
      </c>
      <c r="Q1696">
        <v>9554705937</v>
      </c>
      <c r="R1696">
        <v>11674960572</v>
      </c>
      <c r="S1696">
        <v>9554705937</v>
      </c>
      <c r="T1696">
        <v>9448731251</v>
      </c>
      <c r="U1696">
        <v>9448731251</v>
      </c>
      <c r="V1696">
        <v>9448731251</v>
      </c>
      <c r="W1696">
        <v>9532405580</v>
      </c>
      <c r="X1696">
        <v>9448731251</v>
      </c>
      <c r="Y1696">
        <v>4303</v>
      </c>
      <c r="Z1696">
        <v>242</v>
      </c>
      <c r="AA1696">
        <v>242</v>
      </c>
      <c r="AB1696">
        <v>9448731251</v>
      </c>
      <c r="AC1696">
        <v>2659352320</v>
      </c>
      <c r="AM1696">
        <v>16920876453</v>
      </c>
      <c r="AN1696">
        <v>9448731251</v>
      </c>
      <c r="AO1696">
        <v>9792324630</v>
      </c>
      <c r="AP1696">
        <v>9792324630</v>
      </c>
      <c r="AQ1696">
        <v>9082197670</v>
      </c>
      <c r="AR1696">
        <v>9082197670</v>
      </c>
      <c r="AS1696">
        <v>397798410</v>
      </c>
      <c r="AT1696">
        <v>9447485716</v>
      </c>
      <c r="AU1696">
        <v>9118824203</v>
      </c>
      <c r="AV1696">
        <v>9118824203</v>
      </c>
      <c r="AW1696">
        <v>9158233629</v>
      </c>
      <c r="AX1696">
        <v>9448731251</v>
      </c>
      <c r="AY1696">
        <v>9448731251</v>
      </c>
      <c r="AZ1696">
        <v>10598789040</v>
      </c>
      <c r="BB1696">
        <v>484149000</v>
      </c>
      <c r="BD1696">
        <v>76778527707</v>
      </c>
      <c r="BE1696">
        <v>76778527707</v>
      </c>
      <c r="BF1696">
        <v>1</v>
      </c>
      <c r="BG1696">
        <v>1</v>
      </c>
      <c r="BI1696">
        <v>9448731251</v>
      </c>
      <c r="BK1696">
        <v>9638380266</v>
      </c>
      <c r="BL1696">
        <v>9554705937</v>
      </c>
      <c r="BM1696">
        <v>9554705937</v>
      </c>
      <c r="BN1696">
        <v>7040344774</v>
      </c>
      <c r="BQ1696">
        <v>242</v>
      </c>
      <c r="BR1696">
        <v>3943</v>
      </c>
      <c r="BS1696">
        <v>242</v>
      </c>
      <c r="BT1696">
        <v>169</v>
      </c>
    </row>
    <row r="1697" spans="1:72">
      <c r="A1697" t="s">
        <v>1981</v>
      </c>
      <c r="B1697" t="s">
        <v>72</v>
      </c>
      <c r="C1697">
        <v>2023</v>
      </c>
      <c r="D1697" t="s">
        <v>212</v>
      </c>
      <c r="E1697">
        <v>2</v>
      </c>
      <c r="G1697" t="s">
        <v>328</v>
      </c>
      <c r="H1697" t="s">
        <v>1927</v>
      </c>
      <c r="I1697">
        <v>14988882802</v>
      </c>
      <c r="J1697">
        <v>1191179335</v>
      </c>
      <c r="K1697">
        <v>829930041</v>
      </c>
      <c r="L1697">
        <v>1050579798</v>
      </c>
      <c r="M1697">
        <v>1050579798</v>
      </c>
      <c r="N1697">
        <v>11066241801</v>
      </c>
      <c r="O1697">
        <v>9877889129</v>
      </c>
      <c r="P1697">
        <v>4841914058</v>
      </c>
      <c r="Q1697">
        <v>4841914058</v>
      </c>
      <c r="R1697">
        <v>5316084384</v>
      </c>
      <c r="S1697">
        <v>4841914058</v>
      </c>
      <c r="T1697">
        <v>4542043674</v>
      </c>
      <c r="U1697">
        <v>4542043674</v>
      </c>
      <c r="V1697">
        <v>4542043674</v>
      </c>
      <c r="W1697">
        <v>4600228051</v>
      </c>
      <c r="X1697">
        <v>4542043674</v>
      </c>
      <c r="Y1697">
        <v>1463</v>
      </c>
      <c r="Z1697">
        <v>133</v>
      </c>
      <c r="AA1697">
        <v>133</v>
      </c>
      <c r="AB1697">
        <v>4542043674</v>
      </c>
      <c r="AC1697">
        <v>869336500</v>
      </c>
      <c r="AM1697">
        <v>6313424625</v>
      </c>
      <c r="AN1697">
        <v>4542043674</v>
      </c>
      <c r="AO1697">
        <v>4676541563</v>
      </c>
      <c r="AP1697">
        <v>4676541563</v>
      </c>
      <c r="AQ1697">
        <v>4650468024</v>
      </c>
      <c r="AR1697">
        <v>4650468024</v>
      </c>
      <c r="AS1697">
        <v>151400094</v>
      </c>
      <c r="AT1697">
        <v>4540731327</v>
      </c>
      <c r="AU1697">
        <v>4341674115</v>
      </c>
      <c r="AV1697">
        <v>4341674115</v>
      </c>
      <c r="AW1697">
        <v>4123264988</v>
      </c>
      <c r="AX1697">
        <v>4542043674</v>
      </c>
      <c r="AY1697">
        <v>4542043674</v>
      </c>
      <c r="AZ1697">
        <v>5173295097</v>
      </c>
      <c r="BB1697">
        <v>154331000</v>
      </c>
      <c r="BD1697">
        <v>14988882802</v>
      </c>
      <c r="BE1697">
        <v>14988882802</v>
      </c>
      <c r="BF1697">
        <v>1</v>
      </c>
      <c r="BG1697">
        <v>1</v>
      </c>
      <c r="BI1697">
        <v>4542043674</v>
      </c>
      <c r="BK1697">
        <v>4900098435</v>
      </c>
      <c r="BL1697">
        <v>4841914058</v>
      </c>
      <c r="BM1697">
        <v>4841914058</v>
      </c>
      <c r="BN1697">
        <v>2886998840</v>
      </c>
      <c r="BQ1697">
        <v>133</v>
      </c>
      <c r="BR1697">
        <v>667</v>
      </c>
      <c r="BS1697">
        <v>133</v>
      </c>
      <c r="BT1697">
        <v>101</v>
      </c>
    </row>
    <row r="1698" spans="1:72">
      <c r="A1698" t="s">
        <v>1982</v>
      </c>
      <c r="B1698" t="s">
        <v>73</v>
      </c>
      <c r="C1698">
        <v>2023</v>
      </c>
      <c r="D1698" t="s">
        <v>228</v>
      </c>
      <c r="E1698">
        <v>7</v>
      </c>
      <c r="G1698" t="s">
        <v>330</v>
      </c>
      <c r="H1698" t="s">
        <v>1927</v>
      </c>
      <c r="I1698">
        <v>210102659732</v>
      </c>
      <c r="J1698">
        <v>32659108859</v>
      </c>
      <c r="K1698">
        <v>18795174166</v>
      </c>
      <c r="L1698">
        <v>28485020250</v>
      </c>
      <c r="M1698">
        <v>28485020250</v>
      </c>
      <c r="N1698">
        <v>193754708703</v>
      </c>
      <c r="O1698">
        <v>131428441438</v>
      </c>
      <c r="P1698">
        <v>88161638106</v>
      </c>
      <c r="Q1698">
        <v>41473866503</v>
      </c>
      <c r="R1698">
        <v>97273406451</v>
      </c>
      <c r="S1698">
        <v>88161638106</v>
      </c>
      <c r="T1698">
        <v>85910625427</v>
      </c>
      <c r="U1698">
        <v>39469937563</v>
      </c>
      <c r="V1698">
        <v>85910625427</v>
      </c>
      <c r="W1698">
        <v>88661632638</v>
      </c>
      <c r="X1698">
        <v>39469937563</v>
      </c>
      <c r="Y1698">
        <v>15871</v>
      </c>
      <c r="Z1698">
        <v>1572</v>
      </c>
      <c r="AA1698">
        <v>1572</v>
      </c>
      <c r="AB1698">
        <v>85910625427</v>
      </c>
      <c r="AC1698">
        <v>9423885090</v>
      </c>
      <c r="AD1698">
        <v>85910625427</v>
      </c>
      <c r="AE1698">
        <v>46440687864</v>
      </c>
      <c r="AF1698">
        <v>1631</v>
      </c>
      <c r="AG1698">
        <v>1631</v>
      </c>
      <c r="AH1698">
        <v>1631</v>
      </c>
      <c r="AI1698">
        <v>46687771603</v>
      </c>
      <c r="AJ1698">
        <v>46440687864</v>
      </c>
      <c r="AK1698">
        <v>16529198057</v>
      </c>
      <c r="AL1698">
        <v>26947199374</v>
      </c>
      <c r="AM1698">
        <v>89660305308</v>
      </c>
      <c r="AN1698">
        <v>85910625427</v>
      </c>
      <c r="AO1698">
        <v>92515323434</v>
      </c>
      <c r="AP1698">
        <v>92515323434</v>
      </c>
      <c r="AQ1698">
        <v>85353231191</v>
      </c>
      <c r="AR1698">
        <v>47281906428</v>
      </c>
      <c r="AS1698">
        <v>13370955752</v>
      </c>
      <c r="AT1698">
        <v>85781221840</v>
      </c>
      <c r="AU1698">
        <v>83864099075</v>
      </c>
      <c r="AV1698">
        <v>37955208109</v>
      </c>
      <c r="AW1698">
        <v>84096708479</v>
      </c>
      <c r="AX1698">
        <v>85910625427</v>
      </c>
      <c r="AY1698">
        <v>39469937563</v>
      </c>
      <c r="AZ1698">
        <v>88827883458</v>
      </c>
      <c r="BA1698">
        <v>17735678938</v>
      </c>
      <c r="BB1698">
        <v>9692858000</v>
      </c>
      <c r="BC1698">
        <v>42142718000</v>
      </c>
      <c r="BD1698">
        <v>210102659732</v>
      </c>
      <c r="BE1698">
        <v>178184509830</v>
      </c>
      <c r="BF1698">
        <v>1</v>
      </c>
      <c r="BG1698">
        <v>1</v>
      </c>
      <c r="BH1698">
        <v>1</v>
      </c>
      <c r="BI1698">
        <v>85910625427</v>
      </c>
      <c r="BJ1698">
        <v>41021766956</v>
      </c>
      <c r="BK1698">
        <v>90912645317</v>
      </c>
      <c r="BL1698">
        <v>88161638106</v>
      </c>
      <c r="BM1698">
        <v>47139871150</v>
      </c>
      <c r="BN1698">
        <v>23285958976</v>
      </c>
      <c r="BO1698">
        <v>31918149902</v>
      </c>
      <c r="BP1698">
        <v>41021766956</v>
      </c>
      <c r="BQ1698">
        <v>1572</v>
      </c>
      <c r="BR1698">
        <v>11411</v>
      </c>
      <c r="BS1698">
        <v>1572</v>
      </c>
      <c r="BT1698">
        <v>2583</v>
      </c>
    </row>
    <row r="1699" spans="1:72">
      <c r="A1699" t="s">
        <v>1983</v>
      </c>
      <c r="B1699" t="s">
        <v>74</v>
      </c>
      <c r="C1699">
        <v>2023</v>
      </c>
      <c r="D1699" t="s">
        <v>212</v>
      </c>
      <c r="E1699">
        <v>2</v>
      </c>
      <c r="F1699" t="s">
        <v>2035</v>
      </c>
      <c r="G1699" t="s">
        <v>332</v>
      </c>
      <c r="H1699" t="s">
        <v>1927</v>
      </c>
      <c r="P1699">
        <v>3012861044</v>
      </c>
      <c r="Q1699">
        <v>3012861044</v>
      </c>
      <c r="S1699">
        <v>3012861044</v>
      </c>
      <c r="T1699">
        <v>3057003010</v>
      </c>
      <c r="U1699">
        <v>3057003010</v>
      </c>
      <c r="V1699">
        <v>3057003010</v>
      </c>
      <c r="W1699">
        <v>3094045247</v>
      </c>
      <c r="X1699">
        <v>3057003010</v>
      </c>
      <c r="Y1699">
        <v>1245</v>
      </c>
      <c r="Z1699">
        <v>93</v>
      </c>
      <c r="AA1699">
        <v>93</v>
      </c>
      <c r="AB1699">
        <v>3057003010</v>
      </c>
      <c r="AU1699">
        <v>2958948009</v>
      </c>
      <c r="AV1699">
        <v>2958948009</v>
      </c>
      <c r="AX1699">
        <v>3057003010</v>
      </c>
      <c r="AY1699">
        <v>3057003010</v>
      </c>
      <c r="BE1699">
        <v>16322558222</v>
      </c>
      <c r="BQ1699">
        <v>93</v>
      </c>
      <c r="BR1699">
        <v>1106</v>
      </c>
    </row>
    <row r="1700" spans="1:72">
      <c r="A1700" t="s">
        <v>1984</v>
      </c>
      <c r="B1700" t="s">
        <v>75</v>
      </c>
      <c r="C1700">
        <v>2023</v>
      </c>
      <c r="D1700" t="s">
        <v>231</v>
      </c>
      <c r="E1700">
        <v>3</v>
      </c>
      <c r="F1700" t="s">
        <v>2035</v>
      </c>
      <c r="G1700" t="s">
        <v>334</v>
      </c>
      <c r="H1700" t="s">
        <v>1927</v>
      </c>
      <c r="P1700">
        <v>5651722366</v>
      </c>
      <c r="Q1700">
        <v>5651722366</v>
      </c>
      <c r="S1700">
        <v>5651722366</v>
      </c>
      <c r="T1700">
        <v>4900873837</v>
      </c>
      <c r="U1700">
        <v>4900873837</v>
      </c>
      <c r="V1700">
        <v>4900873837</v>
      </c>
      <c r="W1700">
        <v>5083571397</v>
      </c>
      <c r="X1700">
        <v>4900873837</v>
      </c>
      <c r="Y1700">
        <v>2631</v>
      </c>
      <c r="Z1700">
        <v>201</v>
      </c>
      <c r="AA1700">
        <v>201</v>
      </c>
      <c r="AB1700">
        <v>4900873837</v>
      </c>
      <c r="AU1700">
        <v>4821186315</v>
      </c>
      <c r="AV1700">
        <v>4821186315</v>
      </c>
      <c r="AX1700">
        <v>4900873837</v>
      </c>
      <c r="AY1700">
        <v>4900873837</v>
      </c>
      <c r="BE1700">
        <v>29250470347</v>
      </c>
      <c r="BQ1700">
        <v>201</v>
      </c>
      <c r="BR1700">
        <v>2123</v>
      </c>
    </row>
    <row r="1701" spans="1:72">
      <c r="A1701" t="s">
        <v>1985</v>
      </c>
      <c r="B1701" t="s">
        <v>76</v>
      </c>
      <c r="C1701">
        <v>2023</v>
      </c>
      <c r="D1701" t="s">
        <v>231</v>
      </c>
      <c r="E1701">
        <v>4</v>
      </c>
      <c r="G1701" t="s">
        <v>336</v>
      </c>
      <c r="H1701" t="s">
        <v>1927</v>
      </c>
      <c r="I1701">
        <v>28815288366</v>
      </c>
      <c r="J1701">
        <v>1637494682</v>
      </c>
      <c r="K1701">
        <v>1366284673</v>
      </c>
      <c r="L1701">
        <v>1872093248</v>
      </c>
      <c r="M1701">
        <v>1872093248</v>
      </c>
      <c r="N1701">
        <v>26157445078</v>
      </c>
      <c r="O1701">
        <v>21959756313</v>
      </c>
      <c r="P1701">
        <v>7276774271</v>
      </c>
      <c r="Q1701">
        <v>7276774271</v>
      </c>
      <c r="R1701">
        <v>7550335854</v>
      </c>
      <c r="S1701">
        <v>7276774271</v>
      </c>
      <c r="T1701">
        <v>7072462044</v>
      </c>
      <c r="U1701">
        <v>7072462044</v>
      </c>
      <c r="V1701">
        <v>7072462044</v>
      </c>
      <c r="W1701">
        <v>7168303419</v>
      </c>
      <c r="X1701">
        <v>7072462044</v>
      </c>
      <c r="Y1701">
        <v>4459</v>
      </c>
      <c r="Z1701">
        <v>232</v>
      </c>
      <c r="AA1701">
        <v>232</v>
      </c>
      <c r="AB1701">
        <v>7072462044</v>
      </c>
      <c r="AC1701">
        <v>2649005200</v>
      </c>
      <c r="AM1701">
        <v>13810594027</v>
      </c>
      <c r="AN1701">
        <v>7072462044</v>
      </c>
      <c r="AO1701">
        <v>7008058171</v>
      </c>
      <c r="AP1701">
        <v>7008058171</v>
      </c>
      <c r="AQ1701">
        <v>7298171144</v>
      </c>
      <c r="AR1701">
        <v>7298171144</v>
      </c>
      <c r="AS1701">
        <v>329510124</v>
      </c>
      <c r="AT1701">
        <v>7070611572</v>
      </c>
      <c r="AU1701">
        <v>6674284044</v>
      </c>
      <c r="AV1701">
        <v>6674284044</v>
      </c>
      <c r="AW1701">
        <v>6632539613</v>
      </c>
      <c r="AX1701">
        <v>7072462044</v>
      </c>
      <c r="AY1701">
        <v>7072462044</v>
      </c>
      <c r="AZ1701">
        <v>7841147488</v>
      </c>
      <c r="BB1701">
        <v>160381000</v>
      </c>
      <c r="BD1701">
        <v>28815288366</v>
      </c>
      <c r="BE1701">
        <v>28815288366</v>
      </c>
      <c r="BF1701">
        <v>1</v>
      </c>
      <c r="BG1701">
        <v>1</v>
      </c>
      <c r="BI1701">
        <v>7072462044</v>
      </c>
      <c r="BK1701">
        <v>7372615646</v>
      </c>
      <c r="BL1701">
        <v>7276774271</v>
      </c>
      <c r="BM1701">
        <v>7276774271</v>
      </c>
      <c r="BN1701">
        <v>4932233034</v>
      </c>
      <c r="BQ1701">
        <v>232</v>
      </c>
      <c r="BR1701">
        <v>3939</v>
      </c>
      <c r="BS1701">
        <v>232</v>
      </c>
      <c r="BT1701">
        <v>143</v>
      </c>
    </row>
    <row r="1702" spans="1:72">
      <c r="A1702" t="s">
        <v>1986</v>
      </c>
      <c r="B1702" t="s">
        <v>77</v>
      </c>
      <c r="C1702">
        <v>2023</v>
      </c>
      <c r="D1702" t="s">
        <v>228</v>
      </c>
      <c r="E1702">
        <v>5</v>
      </c>
      <c r="G1702" t="s">
        <v>338</v>
      </c>
      <c r="H1702" t="s">
        <v>1927</v>
      </c>
      <c r="I1702">
        <v>89143829241</v>
      </c>
      <c r="J1702">
        <v>13588262637</v>
      </c>
      <c r="K1702">
        <v>6458416392</v>
      </c>
      <c r="L1702">
        <v>8713038511</v>
      </c>
      <c r="M1702">
        <v>8713038511</v>
      </c>
      <c r="N1702">
        <v>78769022344</v>
      </c>
      <c r="O1702">
        <v>45576742767</v>
      </c>
      <c r="P1702">
        <v>46843301704</v>
      </c>
      <c r="Q1702">
        <v>15369677396</v>
      </c>
      <c r="R1702">
        <v>47264775699</v>
      </c>
      <c r="S1702">
        <v>46843301704</v>
      </c>
      <c r="T1702">
        <v>45579350263</v>
      </c>
      <c r="U1702">
        <v>14975074744</v>
      </c>
      <c r="V1702">
        <v>45579350263</v>
      </c>
      <c r="W1702">
        <v>46194628621</v>
      </c>
      <c r="X1702">
        <v>14975074744</v>
      </c>
      <c r="Y1702">
        <v>6179</v>
      </c>
      <c r="Z1702">
        <v>714</v>
      </c>
      <c r="AA1702">
        <v>714</v>
      </c>
      <c r="AB1702">
        <v>45579350263</v>
      </c>
      <c r="AC1702">
        <v>3656347385</v>
      </c>
      <c r="AD1702">
        <v>45579350263</v>
      </c>
      <c r="AE1702">
        <v>30604275519</v>
      </c>
      <c r="AF1702">
        <v>1315</v>
      </c>
      <c r="AG1702">
        <v>1315</v>
      </c>
      <c r="AH1702">
        <v>1315</v>
      </c>
      <c r="AI1702">
        <v>31473624308</v>
      </c>
      <c r="AJ1702">
        <v>30604275519</v>
      </c>
      <c r="AK1702">
        <v>11030023319</v>
      </c>
      <c r="AL1702">
        <v>18705636519</v>
      </c>
      <c r="AM1702">
        <v>26227950435</v>
      </c>
      <c r="AN1702">
        <v>45579350263</v>
      </c>
      <c r="AO1702">
        <v>47139923586</v>
      </c>
      <c r="AP1702">
        <v>47139923586</v>
      </c>
      <c r="AQ1702">
        <v>44834001626</v>
      </c>
      <c r="AR1702">
        <v>19088625487</v>
      </c>
      <c r="AS1702">
        <v>2595162391</v>
      </c>
      <c r="AT1702">
        <v>45528160719</v>
      </c>
      <c r="AU1702">
        <v>44241919641</v>
      </c>
      <c r="AV1702">
        <v>14227826349</v>
      </c>
      <c r="AW1702">
        <v>43878432929</v>
      </c>
      <c r="AX1702">
        <v>45579350263</v>
      </c>
      <c r="AY1702">
        <v>14975074744</v>
      </c>
      <c r="AZ1702">
        <v>47113697354</v>
      </c>
      <c r="BA1702">
        <v>11463404348</v>
      </c>
      <c r="BB1702">
        <v>1893564000</v>
      </c>
      <c r="BC1702">
        <v>25078382000</v>
      </c>
      <c r="BD1702">
        <v>89143829241</v>
      </c>
      <c r="BE1702">
        <v>66752192722</v>
      </c>
      <c r="BF1702">
        <v>1</v>
      </c>
      <c r="BG1702">
        <v>1</v>
      </c>
      <c r="BH1702">
        <v>1</v>
      </c>
      <c r="BI1702">
        <v>45579350263</v>
      </c>
      <c r="BJ1702">
        <v>28279996139</v>
      </c>
      <c r="BK1702">
        <v>47458580062</v>
      </c>
      <c r="BL1702">
        <v>46843301704</v>
      </c>
      <c r="BM1702">
        <v>18563305565</v>
      </c>
      <c r="BN1702">
        <v>9107766271</v>
      </c>
      <c r="BO1702">
        <v>22391636519</v>
      </c>
      <c r="BP1702">
        <v>28279996139</v>
      </c>
      <c r="BQ1702">
        <v>714</v>
      </c>
      <c r="BR1702">
        <v>5150</v>
      </c>
      <c r="BS1702">
        <v>714</v>
      </c>
      <c r="BT1702">
        <v>1649</v>
      </c>
    </row>
    <row r="1703" spans="1:72">
      <c r="A1703" t="s">
        <v>1987</v>
      </c>
      <c r="B1703" t="s">
        <v>78</v>
      </c>
      <c r="C1703">
        <v>2023</v>
      </c>
      <c r="D1703" t="s">
        <v>228</v>
      </c>
      <c r="E1703">
        <v>5</v>
      </c>
      <c r="G1703" t="s">
        <v>340</v>
      </c>
      <c r="H1703" t="s">
        <v>1927</v>
      </c>
      <c r="I1703">
        <v>66278893755</v>
      </c>
      <c r="J1703">
        <v>19770235424</v>
      </c>
      <c r="K1703">
        <v>6957677147</v>
      </c>
      <c r="L1703">
        <v>8919606720</v>
      </c>
      <c r="M1703">
        <v>8919606720</v>
      </c>
      <c r="N1703">
        <v>86891279807</v>
      </c>
      <c r="O1703">
        <v>58574524508</v>
      </c>
      <c r="P1703">
        <v>40474096125</v>
      </c>
      <c r="Q1703">
        <v>14668558093</v>
      </c>
      <c r="R1703">
        <v>42459494730</v>
      </c>
      <c r="S1703">
        <v>40474096125</v>
      </c>
      <c r="T1703">
        <v>40260793150</v>
      </c>
      <c r="U1703">
        <v>13865314548</v>
      </c>
      <c r="V1703">
        <v>40260793150</v>
      </c>
      <c r="W1703">
        <v>40717230289</v>
      </c>
      <c r="X1703">
        <v>13865314548</v>
      </c>
      <c r="Y1703">
        <v>6049</v>
      </c>
      <c r="Z1703">
        <v>721</v>
      </c>
      <c r="AA1703">
        <v>721</v>
      </c>
      <c r="AB1703">
        <v>40260793150</v>
      </c>
      <c r="AC1703">
        <v>3586478450</v>
      </c>
      <c r="AD1703">
        <v>40260793150</v>
      </c>
      <c r="AE1703">
        <v>26395478602</v>
      </c>
      <c r="AF1703">
        <v>1375</v>
      </c>
      <c r="AG1703">
        <v>1375</v>
      </c>
      <c r="AH1703">
        <v>1375</v>
      </c>
      <c r="AI1703">
        <v>25805538032</v>
      </c>
      <c r="AJ1703">
        <v>26395478602</v>
      </c>
      <c r="AK1703">
        <v>10720554616</v>
      </c>
      <c r="AL1703">
        <v>18124214432</v>
      </c>
      <c r="AM1703">
        <v>31111352654</v>
      </c>
      <c r="AN1703">
        <v>40260793150</v>
      </c>
      <c r="AO1703">
        <v>41113575442</v>
      </c>
      <c r="AP1703">
        <v>41113575442</v>
      </c>
      <c r="AQ1703">
        <v>39652703236</v>
      </c>
      <c r="AR1703">
        <v>17646916148</v>
      </c>
      <c r="AS1703">
        <v>2155470293</v>
      </c>
      <c r="AT1703">
        <v>40082708050</v>
      </c>
      <c r="AU1703">
        <v>38797798669</v>
      </c>
      <c r="AV1703">
        <v>12799844740</v>
      </c>
      <c r="AW1703">
        <v>38792334380</v>
      </c>
      <c r="AX1703">
        <v>40260793150</v>
      </c>
      <c r="AY1703">
        <v>13865314548</v>
      </c>
      <c r="AZ1703">
        <v>41698207903</v>
      </c>
      <c r="BA1703">
        <v>8786552845</v>
      </c>
      <c r="BB1703">
        <v>1552918000</v>
      </c>
      <c r="BC1703">
        <v>23048156000</v>
      </c>
      <c r="BD1703">
        <v>66278893755</v>
      </c>
      <c r="BE1703">
        <v>46517537211</v>
      </c>
      <c r="BF1703">
        <v>1</v>
      </c>
      <c r="BG1703">
        <v>1</v>
      </c>
      <c r="BH1703">
        <v>1</v>
      </c>
      <c r="BI1703">
        <v>40260793150</v>
      </c>
      <c r="BJ1703">
        <v>22908272322</v>
      </c>
      <c r="BK1703">
        <v>40930533264</v>
      </c>
      <c r="BL1703">
        <v>40474096125</v>
      </c>
      <c r="BM1703">
        <v>17565823803</v>
      </c>
      <c r="BN1703">
        <v>8857041097</v>
      </c>
      <c r="BO1703">
        <v>19761356544</v>
      </c>
      <c r="BP1703">
        <v>22908272322</v>
      </c>
      <c r="BQ1703">
        <v>721</v>
      </c>
      <c r="BR1703">
        <v>5326</v>
      </c>
      <c r="BS1703">
        <v>721</v>
      </c>
      <c r="BT1703">
        <v>1686</v>
      </c>
    </row>
    <row r="1704" spans="1:72">
      <c r="A1704" t="s">
        <v>1988</v>
      </c>
      <c r="B1704" t="s">
        <v>79</v>
      </c>
      <c r="C1704">
        <v>2023</v>
      </c>
      <c r="D1704" t="s">
        <v>228</v>
      </c>
      <c r="E1704">
        <v>7</v>
      </c>
      <c r="G1704" t="s">
        <v>342</v>
      </c>
      <c r="H1704" t="s">
        <v>1927</v>
      </c>
      <c r="I1704">
        <v>133829033370</v>
      </c>
      <c r="J1704">
        <v>31386174489</v>
      </c>
      <c r="K1704">
        <v>13264839923</v>
      </c>
      <c r="L1704">
        <v>20378613759</v>
      </c>
      <c r="M1704">
        <v>20378613759</v>
      </c>
      <c r="N1704">
        <v>161426889983</v>
      </c>
      <c r="O1704">
        <v>105239354375</v>
      </c>
      <c r="P1704">
        <v>72468039891</v>
      </c>
      <c r="Q1704">
        <v>31760138588</v>
      </c>
      <c r="R1704">
        <v>77614246790</v>
      </c>
      <c r="S1704">
        <v>72468039891</v>
      </c>
      <c r="T1704">
        <v>72595043708</v>
      </c>
      <c r="U1704">
        <v>30345432103</v>
      </c>
      <c r="V1704">
        <v>72595043708</v>
      </c>
      <c r="W1704">
        <v>74912378225</v>
      </c>
      <c r="X1704">
        <v>30345432103</v>
      </c>
      <c r="Y1704">
        <v>13257</v>
      </c>
      <c r="Z1704">
        <v>1447</v>
      </c>
      <c r="AA1704">
        <v>1447</v>
      </c>
      <c r="AB1704">
        <v>72595043708</v>
      </c>
      <c r="AC1704">
        <v>7756853109</v>
      </c>
      <c r="AD1704">
        <v>72595043708</v>
      </c>
      <c r="AE1704">
        <v>42249611605</v>
      </c>
      <c r="AF1704">
        <v>1697</v>
      </c>
      <c r="AG1704">
        <v>1697</v>
      </c>
      <c r="AH1704">
        <v>1697</v>
      </c>
      <c r="AI1704">
        <v>40707901303</v>
      </c>
      <c r="AJ1704">
        <v>42249611605</v>
      </c>
      <c r="AK1704">
        <v>15563530384</v>
      </c>
      <c r="AL1704">
        <v>29838552299</v>
      </c>
      <c r="AM1704">
        <v>57184837672</v>
      </c>
      <c r="AN1704">
        <v>72595043708</v>
      </c>
      <c r="AO1704">
        <v>73430863043</v>
      </c>
      <c r="AP1704">
        <v>73430863043</v>
      </c>
      <c r="AQ1704">
        <v>73998513458</v>
      </c>
      <c r="AR1704">
        <v>38606671106</v>
      </c>
      <c r="AS1704">
        <v>8852780432</v>
      </c>
      <c r="AT1704">
        <v>72463929744</v>
      </c>
      <c r="AU1704">
        <v>71048389235</v>
      </c>
      <c r="AV1704">
        <v>29155444564</v>
      </c>
      <c r="AW1704">
        <v>70886342298</v>
      </c>
      <c r="AX1704">
        <v>72595043708</v>
      </c>
      <c r="AY1704">
        <v>30345432103</v>
      </c>
      <c r="AZ1704">
        <v>75672961342</v>
      </c>
      <c r="BA1704">
        <v>16270838937</v>
      </c>
      <c r="BB1704">
        <v>6394000000</v>
      </c>
      <c r="BC1704">
        <v>35826000000</v>
      </c>
      <c r="BD1704">
        <v>133829033370</v>
      </c>
      <c r="BE1704">
        <v>98650481071</v>
      </c>
      <c r="BF1704">
        <v>1</v>
      </c>
      <c r="BG1704">
        <v>1</v>
      </c>
      <c r="BH1704">
        <v>1</v>
      </c>
      <c r="BI1704">
        <v>72595043708</v>
      </c>
      <c r="BJ1704">
        <v>36701874473</v>
      </c>
      <c r="BK1704">
        <v>74785374408</v>
      </c>
      <c r="BL1704">
        <v>72468039891</v>
      </c>
      <c r="BM1704">
        <v>35766165418</v>
      </c>
      <c r="BN1704">
        <v>19879047379</v>
      </c>
      <c r="BO1704">
        <v>35178552299</v>
      </c>
      <c r="BP1704">
        <v>36701874473</v>
      </c>
      <c r="BQ1704">
        <v>1447</v>
      </c>
      <c r="BR1704">
        <v>10121</v>
      </c>
      <c r="BS1704">
        <v>1447</v>
      </c>
      <c r="BT1704">
        <v>2561</v>
      </c>
    </row>
    <row r="1705" spans="1:72">
      <c r="A1705" t="s">
        <v>1989</v>
      </c>
      <c r="B1705" t="s">
        <v>80</v>
      </c>
      <c r="C1705">
        <v>2023</v>
      </c>
      <c r="D1705" t="s">
        <v>228</v>
      </c>
      <c r="E1705">
        <v>7</v>
      </c>
      <c r="G1705" t="s">
        <v>344</v>
      </c>
      <c r="H1705" t="s">
        <v>1927</v>
      </c>
      <c r="I1705">
        <v>223360834421</v>
      </c>
      <c r="J1705">
        <v>25545106461</v>
      </c>
      <c r="K1705">
        <v>14511965586</v>
      </c>
      <c r="L1705">
        <v>26807670295</v>
      </c>
      <c r="M1705">
        <v>26807670295</v>
      </c>
      <c r="N1705">
        <v>194975790944</v>
      </c>
      <c r="O1705">
        <v>122650303910</v>
      </c>
      <c r="P1705">
        <v>90400184742</v>
      </c>
      <c r="Q1705">
        <v>46364643298</v>
      </c>
      <c r="R1705">
        <v>96733393747</v>
      </c>
      <c r="S1705">
        <v>90400184742</v>
      </c>
      <c r="T1705">
        <v>85851097178</v>
      </c>
      <c r="U1705">
        <v>44011012615</v>
      </c>
      <c r="V1705">
        <v>85851097178</v>
      </c>
      <c r="W1705">
        <v>88325933267</v>
      </c>
      <c r="X1705">
        <v>44011012615</v>
      </c>
      <c r="Y1705">
        <v>15151</v>
      </c>
      <c r="Z1705">
        <v>1715</v>
      </c>
      <c r="AA1705">
        <v>1715</v>
      </c>
      <c r="AB1705">
        <v>85851097178</v>
      </c>
      <c r="AC1705">
        <v>9057639530</v>
      </c>
      <c r="AD1705">
        <v>85851097178</v>
      </c>
      <c r="AE1705">
        <v>41840084563</v>
      </c>
      <c r="AF1705">
        <v>1380</v>
      </c>
      <c r="AG1705">
        <v>1380</v>
      </c>
      <c r="AH1705">
        <v>1380</v>
      </c>
      <c r="AI1705">
        <v>44035541444</v>
      </c>
      <c r="AJ1705">
        <v>41840084563</v>
      </c>
      <c r="AK1705">
        <v>15805188581</v>
      </c>
      <c r="AL1705">
        <v>27977178336</v>
      </c>
      <c r="AM1705">
        <v>82082100347</v>
      </c>
      <c r="AN1705">
        <v>85851097178</v>
      </c>
      <c r="AO1705">
        <v>94033374279</v>
      </c>
      <c r="AP1705">
        <v>94033374279</v>
      </c>
      <c r="AQ1705">
        <v>89432942323</v>
      </c>
      <c r="AR1705">
        <v>52337514173</v>
      </c>
      <c r="AS1705">
        <v>13870752847</v>
      </c>
      <c r="AT1705">
        <v>85581347354</v>
      </c>
      <c r="AU1705">
        <v>83879859208</v>
      </c>
      <c r="AV1705">
        <v>42453409987</v>
      </c>
      <c r="AW1705">
        <v>83854193245</v>
      </c>
      <c r="AX1705">
        <v>85851097178</v>
      </c>
      <c r="AY1705">
        <v>44011012615</v>
      </c>
      <c r="AZ1705">
        <v>89327230119</v>
      </c>
      <c r="BA1705">
        <v>16756277141</v>
      </c>
      <c r="BB1705">
        <v>7597486000</v>
      </c>
      <c r="BC1705">
        <v>35605424000</v>
      </c>
      <c r="BD1705">
        <v>223360834421</v>
      </c>
      <c r="BE1705">
        <v>182246602619</v>
      </c>
      <c r="BF1705">
        <v>1</v>
      </c>
      <c r="BG1705">
        <v>1</v>
      </c>
      <c r="BH1705">
        <v>1</v>
      </c>
      <c r="BI1705">
        <v>85851097178</v>
      </c>
      <c r="BJ1705">
        <v>38110775833</v>
      </c>
      <c r="BK1705">
        <v>92875020831</v>
      </c>
      <c r="BL1705">
        <v>90400184742</v>
      </c>
      <c r="BM1705">
        <v>52289408909</v>
      </c>
      <c r="BN1705">
        <v>24846797225</v>
      </c>
      <c r="BO1705">
        <v>41114231802</v>
      </c>
      <c r="BP1705">
        <v>38110775833</v>
      </c>
      <c r="BQ1705">
        <v>1715</v>
      </c>
      <c r="BR1705">
        <v>10612</v>
      </c>
      <c r="BS1705">
        <v>1715</v>
      </c>
      <c r="BT1705">
        <v>1850</v>
      </c>
    </row>
    <row r="1706" spans="1:72">
      <c r="A1706" t="s">
        <v>1990</v>
      </c>
      <c r="B1706" t="s">
        <v>81</v>
      </c>
      <c r="C1706">
        <v>2023</v>
      </c>
      <c r="D1706" t="s">
        <v>228</v>
      </c>
      <c r="E1706">
        <v>6</v>
      </c>
      <c r="G1706" t="s">
        <v>346</v>
      </c>
      <c r="H1706" t="s">
        <v>1927</v>
      </c>
      <c r="I1706">
        <v>103265192891</v>
      </c>
      <c r="J1706">
        <v>43183514876</v>
      </c>
      <c r="K1706">
        <v>13386901068</v>
      </c>
      <c r="L1706">
        <v>18142918093</v>
      </c>
      <c r="M1706">
        <v>18142918093</v>
      </c>
      <c r="N1706">
        <v>120790483952</v>
      </c>
      <c r="O1706">
        <v>80568166677</v>
      </c>
      <c r="P1706">
        <v>52809439571</v>
      </c>
      <c r="Q1706">
        <v>20072439236</v>
      </c>
      <c r="R1706">
        <v>59906192185</v>
      </c>
      <c r="S1706">
        <v>52809439571</v>
      </c>
      <c r="T1706">
        <v>53834802059</v>
      </c>
      <c r="U1706">
        <v>19473045283</v>
      </c>
      <c r="V1706">
        <v>53834802059</v>
      </c>
      <c r="W1706">
        <v>54906888391</v>
      </c>
      <c r="X1706">
        <v>19473045283</v>
      </c>
      <c r="Y1706">
        <v>10015</v>
      </c>
      <c r="Z1706">
        <v>909</v>
      </c>
      <c r="AA1706">
        <v>909</v>
      </c>
      <c r="AB1706">
        <v>53834802059</v>
      </c>
      <c r="AC1706">
        <v>5925049868</v>
      </c>
      <c r="AD1706">
        <v>53834802059</v>
      </c>
      <c r="AE1706">
        <v>34361756776</v>
      </c>
      <c r="AF1706">
        <v>1305</v>
      </c>
      <c r="AG1706">
        <v>1305</v>
      </c>
      <c r="AH1706">
        <v>1305</v>
      </c>
      <c r="AI1706">
        <v>32737000335</v>
      </c>
      <c r="AJ1706">
        <v>34361756776</v>
      </c>
      <c r="AK1706">
        <v>12082380289</v>
      </c>
      <c r="AL1706">
        <v>42789603567</v>
      </c>
      <c r="AM1706">
        <v>62093234765</v>
      </c>
      <c r="AN1706">
        <v>53834802059</v>
      </c>
      <c r="AO1706">
        <v>53593323985</v>
      </c>
      <c r="AP1706">
        <v>53593323985</v>
      </c>
      <c r="AQ1706">
        <v>51560805162</v>
      </c>
      <c r="AR1706">
        <v>24912429189</v>
      </c>
      <c r="AS1706">
        <v>3749357368</v>
      </c>
      <c r="AT1706">
        <v>53653561672</v>
      </c>
      <c r="AU1706">
        <v>52732862634</v>
      </c>
      <c r="AV1706">
        <v>18494390441</v>
      </c>
      <c r="AW1706">
        <v>52619351077</v>
      </c>
      <c r="AX1706">
        <v>53834802059</v>
      </c>
      <c r="AY1706">
        <v>19473045283</v>
      </c>
      <c r="AZ1706">
        <v>55897573471</v>
      </c>
      <c r="BA1706">
        <v>11853940187</v>
      </c>
      <c r="BB1706">
        <v>2594000000</v>
      </c>
      <c r="BC1706">
        <v>26396000000</v>
      </c>
      <c r="BD1706">
        <v>103265192891</v>
      </c>
      <c r="BE1706">
        <v>58119537182</v>
      </c>
      <c r="BF1706">
        <v>1</v>
      </c>
      <c r="BG1706">
        <v>1</v>
      </c>
      <c r="BH1706">
        <v>1</v>
      </c>
      <c r="BI1706">
        <v>53834802059</v>
      </c>
      <c r="BJ1706">
        <v>28478410194</v>
      </c>
      <c r="BK1706">
        <v>53881525903</v>
      </c>
      <c r="BL1706">
        <v>52809439571</v>
      </c>
      <c r="BM1706">
        <v>24331029377</v>
      </c>
      <c r="BN1706">
        <v>12653795107</v>
      </c>
      <c r="BO1706">
        <v>45145655709</v>
      </c>
      <c r="BP1706">
        <v>28478410194</v>
      </c>
      <c r="BQ1706">
        <v>909</v>
      </c>
      <c r="BR1706">
        <v>8515</v>
      </c>
      <c r="BS1706">
        <v>909</v>
      </c>
      <c r="BT1706">
        <v>1785</v>
      </c>
    </row>
    <row r="1707" spans="1:72">
      <c r="A1707" t="s">
        <v>1991</v>
      </c>
      <c r="B1707" t="s">
        <v>82</v>
      </c>
      <c r="C1707">
        <v>2023</v>
      </c>
      <c r="D1707" t="s">
        <v>228</v>
      </c>
      <c r="E1707">
        <v>5</v>
      </c>
      <c r="G1707" t="s">
        <v>348</v>
      </c>
      <c r="H1707" t="s">
        <v>1927</v>
      </c>
      <c r="I1707">
        <v>113823295706</v>
      </c>
      <c r="J1707">
        <v>24997541996</v>
      </c>
      <c r="K1707">
        <v>10582053713</v>
      </c>
      <c r="L1707">
        <v>19942096050</v>
      </c>
      <c r="M1707">
        <v>19942096050</v>
      </c>
      <c r="N1707">
        <v>113625766027</v>
      </c>
      <c r="O1707">
        <v>74091964093</v>
      </c>
      <c r="P1707">
        <v>52858924278</v>
      </c>
      <c r="Q1707">
        <v>19900866523</v>
      </c>
      <c r="R1707">
        <v>56713603482</v>
      </c>
      <c r="S1707">
        <v>52858924278</v>
      </c>
      <c r="T1707">
        <v>52194389700</v>
      </c>
      <c r="U1707">
        <v>19223986011</v>
      </c>
      <c r="V1707">
        <v>52194389700</v>
      </c>
      <c r="W1707">
        <v>53103622739</v>
      </c>
      <c r="X1707">
        <v>19223986011</v>
      </c>
      <c r="Y1707">
        <v>7456</v>
      </c>
      <c r="Z1707">
        <v>952</v>
      </c>
      <c r="AA1707">
        <v>952</v>
      </c>
      <c r="AB1707">
        <v>52194389700</v>
      </c>
      <c r="AC1707">
        <v>4339654655</v>
      </c>
      <c r="AD1707">
        <v>52194389700</v>
      </c>
      <c r="AE1707">
        <v>32970403689</v>
      </c>
      <c r="AF1707">
        <v>1194</v>
      </c>
      <c r="AG1707">
        <v>1194</v>
      </c>
      <c r="AH1707">
        <v>1194</v>
      </c>
      <c r="AI1707">
        <v>32958057755</v>
      </c>
      <c r="AJ1707">
        <v>32970403689</v>
      </c>
      <c r="AK1707">
        <v>11474914513</v>
      </c>
      <c r="AL1707">
        <v>24502060880</v>
      </c>
      <c r="AM1707">
        <v>40959704770</v>
      </c>
      <c r="AN1707">
        <v>52194389700</v>
      </c>
      <c r="AO1707">
        <v>54470022800</v>
      </c>
      <c r="AP1707">
        <v>54470022800</v>
      </c>
      <c r="AQ1707">
        <v>51667159141</v>
      </c>
      <c r="AR1707">
        <v>23762393334</v>
      </c>
      <c r="AS1707">
        <v>5129563213</v>
      </c>
      <c r="AT1707">
        <v>52112132010</v>
      </c>
      <c r="AU1707">
        <v>50798226162</v>
      </c>
      <c r="AV1707">
        <v>18251659995</v>
      </c>
      <c r="AW1707">
        <v>50717970993</v>
      </c>
      <c r="AX1707">
        <v>52194389700</v>
      </c>
      <c r="AY1707">
        <v>19223986011</v>
      </c>
      <c r="AZ1707">
        <v>54943919575</v>
      </c>
      <c r="BA1707">
        <v>12695573289</v>
      </c>
      <c r="BB1707">
        <v>4686027000</v>
      </c>
      <c r="BC1707">
        <v>27822185000</v>
      </c>
      <c r="BD1707">
        <v>113823295706</v>
      </c>
      <c r="BE1707">
        <v>80801234826</v>
      </c>
      <c r="BF1707">
        <v>1</v>
      </c>
      <c r="BG1707">
        <v>1</v>
      </c>
      <c r="BH1707">
        <v>1</v>
      </c>
      <c r="BI1707">
        <v>52194389700</v>
      </c>
      <c r="BJ1707">
        <v>28650426127</v>
      </c>
      <c r="BK1707">
        <v>53768157317</v>
      </c>
      <c r="BL1707">
        <v>52858924278</v>
      </c>
      <c r="BM1707">
        <v>24208498151</v>
      </c>
      <c r="BN1707">
        <v>10896220444</v>
      </c>
      <c r="BO1707">
        <v>33022060880</v>
      </c>
      <c r="BP1707">
        <v>28650426127</v>
      </c>
      <c r="BQ1707">
        <v>952</v>
      </c>
      <c r="BR1707">
        <v>5946</v>
      </c>
      <c r="BS1707">
        <v>952</v>
      </c>
      <c r="BT1707">
        <v>1508</v>
      </c>
    </row>
    <row r="1708" spans="1:72">
      <c r="A1708" t="s">
        <v>1992</v>
      </c>
      <c r="B1708" t="s">
        <v>83</v>
      </c>
      <c r="C1708">
        <v>2023</v>
      </c>
      <c r="D1708" t="s">
        <v>212</v>
      </c>
      <c r="E1708">
        <v>2</v>
      </c>
      <c r="G1708" t="s">
        <v>350</v>
      </c>
      <c r="H1708" t="s">
        <v>1927</v>
      </c>
      <c r="I1708">
        <v>15779974106</v>
      </c>
      <c r="J1708">
        <v>667049675</v>
      </c>
      <c r="K1708">
        <v>501016875</v>
      </c>
      <c r="L1708">
        <v>812501242</v>
      </c>
      <c r="M1708">
        <v>812501242</v>
      </c>
      <c r="N1708">
        <v>9390747704</v>
      </c>
      <c r="O1708">
        <v>7846395444</v>
      </c>
      <c r="P1708">
        <v>4316979966</v>
      </c>
      <c r="Q1708">
        <v>4316979966</v>
      </c>
      <c r="R1708">
        <v>4991537368</v>
      </c>
      <c r="S1708">
        <v>4316979966</v>
      </c>
      <c r="T1708">
        <v>4192192048</v>
      </c>
      <c r="U1708">
        <v>4192192048</v>
      </c>
      <c r="V1708">
        <v>4192192048</v>
      </c>
      <c r="W1708">
        <v>4229419388</v>
      </c>
      <c r="X1708">
        <v>4192192048</v>
      </c>
      <c r="Y1708">
        <v>991</v>
      </c>
      <c r="Z1708">
        <v>129</v>
      </c>
      <c r="AA1708">
        <v>129</v>
      </c>
      <c r="AB1708">
        <v>4192192048</v>
      </c>
      <c r="AC1708">
        <v>583221170</v>
      </c>
      <c r="AM1708">
        <v>4869313486</v>
      </c>
      <c r="AN1708">
        <v>4192192048</v>
      </c>
      <c r="AO1708">
        <v>4217309744</v>
      </c>
      <c r="AP1708">
        <v>4217309744</v>
      </c>
      <c r="AQ1708">
        <v>4235613899</v>
      </c>
      <c r="AR1708">
        <v>4235613899</v>
      </c>
      <c r="AS1708">
        <v>224596415</v>
      </c>
      <c r="AT1708">
        <v>4188971212</v>
      </c>
      <c r="AU1708">
        <v>4018711214</v>
      </c>
      <c r="AV1708">
        <v>4018711214</v>
      </c>
      <c r="AW1708">
        <v>4033225656</v>
      </c>
      <c r="AX1708">
        <v>4192192048</v>
      </c>
      <c r="AY1708">
        <v>4192192048</v>
      </c>
      <c r="AZ1708">
        <v>4484586603</v>
      </c>
      <c r="BB1708">
        <v>114105043</v>
      </c>
      <c r="BD1708">
        <v>15779974106</v>
      </c>
      <c r="BE1708">
        <v>15779974106</v>
      </c>
      <c r="BF1708">
        <v>1</v>
      </c>
      <c r="BG1708">
        <v>1</v>
      </c>
      <c r="BI1708">
        <v>4192192048</v>
      </c>
      <c r="BK1708">
        <v>4354207306</v>
      </c>
      <c r="BL1708">
        <v>4316979966</v>
      </c>
      <c r="BM1708">
        <v>4316979966</v>
      </c>
      <c r="BN1708">
        <v>3043386230</v>
      </c>
      <c r="BQ1708">
        <v>129</v>
      </c>
      <c r="BR1708">
        <v>443</v>
      </c>
      <c r="BS1708">
        <v>129</v>
      </c>
      <c r="BT1708">
        <v>107</v>
      </c>
    </row>
    <row r="1709" spans="1:72">
      <c r="A1709" t="s">
        <v>1993</v>
      </c>
      <c r="B1709" t="s">
        <v>84</v>
      </c>
      <c r="C1709">
        <v>2023</v>
      </c>
      <c r="D1709" t="s">
        <v>228</v>
      </c>
      <c r="E1709">
        <v>5</v>
      </c>
      <c r="G1709" t="s">
        <v>352</v>
      </c>
      <c r="H1709" t="s">
        <v>1927</v>
      </c>
      <c r="I1709">
        <v>75127430119</v>
      </c>
      <c r="J1709">
        <v>28520071478</v>
      </c>
      <c r="K1709">
        <v>7647009464</v>
      </c>
      <c r="L1709">
        <v>10883459208</v>
      </c>
      <c r="M1709">
        <v>10883459208</v>
      </c>
      <c r="N1709">
        <v>86053174931</v>
      </c>
      <c r="O1709">
        <v>58912504439</v>
      </c>
      <c r="P1709">
        <v>39732708991</v>
      </c>
      <c r="Q1709">
        <v>14284145551</v>
      </c>
      <c r="R1709">
        <v>42016623443</v>
      </c>
      <c r="S1709">
        <v>39732708991</v>
      </c>
      <c r="T1709">
        <v>40467876253</v>
      </c>
      <c r="U1709">
        <v>14141124132</v>
      </c>
      <c r="V1709">
        <v>40467876253</v>
      </c>
      <c r="W1709">
        <v>40890471184</v>
      </c>
      <c r="X1709">
        <v>14141124132</v>
      </c>
      <c r="Y1709">
        <v>6421</v>
      </c>
      <c r="Z1709">
        <v>597</v>
      </c>
      <c r="AA1709">
        <v>597</v>
      </c>
      <c r="AB1709">
        <v>40467876253</v>
      </c>
      <c r="AC1709">
        <v>3810033562</v>
      </c>
      <c r="AD1709">
        <v>40467876253</v>
      </c>
      <c r="AE1709">
        <v>26326752121</v>
      </c>
      <c r="AF1709">
        <v>1024</v>
      </c>
      <c r="AG1709">
        <v>1024</v>
      </c>
      <c r="AH1709">
        <v>1024</v>
      </c>
      <c r="AI1709">
        <v>25448563440</v>
      </c>
      <c r="AJ1709">
        <v>26326752121</v>
      </c>
      <c r="AK1709">
        <v>9663700399</v>
      </c>
      <c r="AL1709">
        <v>25102667137</v>
      </c>
      <c r="AM1709">
        <v>39950250075</v>
      </c>
      <c r="AN1709">
        <v>40467876253</v>
      </c>
      <c r="AO1709">
        <v>40523725941</v>
      </c>
      <c r="AP1709">
        <v>40523725941</v>
      </c>
      <c r="AQ1709">
        <v>40234422685</v>
      </c>
      <c r="AR1709">
        <v>19121887701</v>
      </c>
      <c r="AS1709">
        <v>2456344151</v>
      </c>
      <c r="AT1709">
        <v>40384118200</v>
      </c>
      <c r="AU1709">
        <v>39728732087</v>
      </c>
      <c r="AV1709">
        <v>13551157237</v>
      </c>
      <c r="AW1709">
        <v>39811630799</v>
      </c>
      <c r="AX1709">
        <v>40467876253</v>
      </c>
      <c r="AY1709">
        <v>14141124132</v>
      </c>
      <c r="AZ1709">
        <v>40297911272</v>
      </c>
      <c r="BA1709">
        <v>9777524772</v>
      </c>
      <c r="BB1709">
        <v>1674391000</v>
      </c>
      <c r="BC1709">
        <v>24240026000</v>
      </c>
      <c r="BD1709">
        <v>75127430119</v>
      </c>
      <c r="BE1709">
        <v>48749752982</v>
      </c>
      <c r="BF1709">
        <v>1</v>
      </c>
      <c r="BG1709">
        <v>1</v>
      </c>
      <c r="BH1709">
        <v>1</v>
      </c>
      <c r="BI1709">
        <v>40467876253</v>
      </c>
      <c r="BJ1709">
        <v>21993610647</v>
      </c>
      <c r="BK1709">
        <v>40155303922</v>
      </c>
      <c r="BL1709">
        <v>39732708991</v>
      </c>
      <c r="BM1709">
        <v>17739098344</v>
      </c>
      <c r="BN1709">
        <v>9791916218</v>
      </c>
      <c r="BO1709">
        <v>26377677137</v>
      </c>
      <c r="BP1709">
        <v>21993610647</v>
      </c>
      <c r="BQ1709">
        <v>597</v>
      </c>
      <c r="BR1709">
        <v>5629</v>
      </c>
      <c r="BS1709">
        <v>597</v>
      </c>
      <c r="BT1709">
        <v>1313</v>
      </c>
    </row>
    <row r="1710" spans="1:72">
      <c r="A1710" t="s">
        <v>1994</v>
      </c>
      <c r="B1710" t="s">
        <v>85</v>
      </c>
      <c r="C1710">
        <v>2023</v>
      </c>
      <c r="D1710" t="s">
        <v>228</v>
      </c>
      <c r="E1710">
        <v>6</v>
      </c>
      <c r="G1710" t="s">
        <v>354</v>
      </c>
      <c r="H1710" t="s">
        <v>1927</v>
      </c>
      <c r="I1710">
        <v>90368369068</v>
      </c>
      <c r="J1710">
        <v>18442902479</v>
      </c>
      <c r="K1710">
        <v>9416296451</v>
      </c>
      <c r="L1710">
        <v>14583412271</v>
      </c>
      <c r="M1710">
        <v>14583412271</v>
      </c>
      <c r="N1710">
        <v>107848500975</v>
      </c>
      <c r="O1710">
        <v>73270810887</v>
      </c>
      <c r="P1710">
        <v>48858412005</v>
      </c>
      <c r="Q1710">
        <v>19623557358</v>
      </c>
      <c r="R1710">
        <v>51125917248</v>
      </c>
      <c r="S1710">
        <v>48858412005</v>
      </c>
      <c r="T1710">
        <v>48480777865</v>
      </c>
      <c r="U1710">
        <v>19001831251</v>
      </c>
      <c r="V1710">
        <v>48480777865</v>
      </c>
      <c r="W1710">
        <v>49369585050</v>
      </c>
      <c r="X1710">
        <v>19001831251</v>
      </c>
      <c r="Y1710">
        <v>9102</v>
      </c>
      <c r="Z1710">
        <v>935</v>
      </c>
      <c r="AA1710">
        <v>935</v>
      </c>
      <c r="AB1710">
        <v>48480777865</v>
      </c>
      <c r="AC1710">
        <v>5366402040</v>
      </c>
      <c r="AD1710">
        <v>48480777865</v>
      </c>
      <c r="AE1710">
        <v>29478946614</v>
      </c>
      <c r="AF1710">
        <v>1142</v>
      </c>
      <c r="AG1710">
        <v>1142</v>
      </c>
      <c r="AH1710">
        <v>1142</v>
      </c>
      <c r="AI1710">
        <v>29234854647</v>
      </c>
      <c r="AJ1710">
        <v>29478946614</v>
      </c>
      <c r="AK1710">
        <v>10476359680</v>
      </c>
      <c r="AL1710">
        <v>16674124297</v>
      </c>
      <c r="AM1710">
        <v>37565346587</v>
      </c>
      <c r="AN1710">
        <v>48480777865</v>
      </c>
      <c r="AO1710">
        <v>49719711654</v>
      </c>
      <c r="AP1710">
        <v>49719711654</v>
      </c>
      <c r="AQ1710">
        <v>48032453977</v>
      </c>
      <c r="AR1710">
        <v>24083213824</v>
      </c>
      <c r="AS1710">
        <v>4671344002</v>
      </c>
      <c r="AT1710">
        <v>48431155585</v>
      </c>
      <c r="AU1710">
        <v>47364034650</v>
      </c>
      <c r="AV1710">
        <v>18191190769</v>
      </c>
      <c r="AW1710">
        <v>47200971824</v>
      </c>
      <c r="AX1710">
        <v>48480777865</v>
      </c>
      <c r="AY1710">
        <v>19001831251</v>
      </c>
      <c r="AZ1710">
        <v>50329471358</v>
      </c>
      <c r="BA1710">
        <v>12111899057</v>
      </c>
      <c r="BB1710">
        <v>3880478000</v>
      </c>
      <c r="BC1710">
        <v>22647034000</v>
      </c>
      <c r="BD1710">
        <v>90368369068</v>
      </c>
      <c r="BE1710">
        <v>70215001542</v>
      </c>
      <c r="BF1710">
        <v>1</v>
      </c>
      <c r="BG1710">
        <v>1</v>
      </c>
      <c r="BH1710">
        <v>1</v>
      </c>
      <c r="BI1710">
        <v>48480777865</v>
      </c>
      <c r="BJ1710">
        <v>25257162595</v>
      </c>
      <c r="BK1710">
        <v>49747219190</v>
      </c>
      <c r="BL1710">
        <v>48858412005</v>
      </c>
      <c r="BM1710">
        <v>23601249410</v>
      </c>
      <c r="BN1710">
        <v>12270084273</v>
      </c>
      <c r="BO1710">
        <v>20153367526</v>
      </c>
      <c r="BP1710">
        <v>25257162595</v>
      </c>
      <c r="BQ1710">
        <v>935</v>
      </c>
      <c r="BR1710">
        <v>7929</v>
      </c>
      <c r="BS1710">
        <v>935</v>
      </c>
      <c r="BT1710">
        <v>1479</v>
      </c>
    </row>
    <row r="1711" spans="1:72">
      <c r="A1711" t="s">
        <v>1995</v>
      </c>
      <c r="B1711" t="s">
        <v>86</v>
      </c>
      <c r="C1711">
        <v>2023</v>
      </c>
      <c r="D1711" t="s">
        <v>228</v>
      </c>
      <c r="E1711">
        <v>5</v>
      </c>
      <c r="G1711" t="s">
        <v>356</v>
      </c>
      <c r="H1711" t="s">
        <v>1927</v>
      </c>
      <c r="I1711">
        <v>71951820896</v>
      </c>
      <c r="J1711">
        <v>20121333227</v>
      </c>
      <c r="K1711">
        <v>8511221343</v>
      </c>
      <c r="L1711">
        <v>11254037931</v>
      </c>
      <c r="M1711">
        <v>11254037931</v>
      </c>
      <c r="N1711">
        <v>77155795512</v>
      </c>
      <c r="O1711">
        <v>45625300309</v>
      </c>
      <c r="P1711">
        <v>37054129631</v>
      </c>
      <c r="Q1711">
        <v>14106810562</v>
      </c>
      <c r="R1711">
        <v>41885121218</v>
      </c>
      <c r="S1711">
        <v>37054129631</v>
      </c>
      <c r="T1711">
        <v>36952813182</v>
      </c>
      <c r="U1711">
        <v>13831184047</v>
      </c>
      <c r="V1711">
        <v>36952813182</v>
      </c>
      <c r="W1711">
        <v>37371339186</v>
      </c>
      <c r="X1711">
        <v>13831184047</v>
      </c>
      <c r="Y1711">
        <v>5414</v>
      </c>
      <c r="Z1711">
        <v>636</v>
      </c>
      <c r="AA1711">
        <v>636</v>
      </c>
      <c r="AB1711">
        <v>36952813182</v>
      </c>
      <c r="AC1711">
        <v>3172772330</v>
      </c>
      <c r="AD1711">
        <v>36952813182</v>
      </c>
      <c r="AE1711">
        <v>23121629135</v>
      </c>
      <c r="AF1711">
        <v>733</v>
      </c>
      <c r="AG1711">
        <v>733</v>
      </c>
      <c r="AH1711">
        <v>733</v>
      </c>
      <c r="AI1711">
        <v>22947319069</v>
      </c>
      <c r="AJ1711">
        <v>23121629135</v>
      </c>
      <c r="AK1711">
        <v>8784290605</v>
      </c>
      <c r="AL1711">
        <v>16957027366</v>
      </c>
      <c r="AM1711">
        <v>26080646554</v>
      </c>
      <c r="AN1711">
        <v>36952813182</v>
      </c>
      <c r="AO1711">
        <v>38337650598</v>
      </c>
      <c r="AP1711">
        <v>38337650598</v>
      </c>
      <c r="AQ1711">
        <v>36719346088</v>
      </c>
      <c r="AR1711">
        <v>17189265639</v>
      </c>
      <c r="AS1711">
        <v>2219799120</v>
      </c>
      <c r="AT1711">
        <v>36862087425</v>
      </c>
      <c r="AU1711">
        <v>35725342797</v>
      </c>
      <c r="AV1711">
        <v>13001896931</v>
      </c>
      <c r="AW1711">
        <v>35860344761</v>
      </c>
      <c r="AX1711">
        <v>36952813182</v>
      </c>
      <c r="AY1711">
        <v>13831184047</v>
      </c>
      <c r="AZ1711">
        <v>38406506833</v>
      </c>
      <c r="BA1711">
        <v>8296713992</v>
      </c>
      <c r="BB1711">
        <v>1686141000</v>
      </c>
      <c r="BC1711">
        <v>19675705000</v>
      </c>
      <c r="BD1711">
        <v>71951820896</v>
      </c>
      <c r="BE1711">
        <v>53479293530</v>
      </c>
      <c r="BF1711">
        <v>1</v>
      </c>
      <c r="BG1711">
        <v>1</v>
      </c>
      <c r="BH1711">
        <v>1</v>
      </c>
      <c r="BI1711">
        <v>36952813182</v>
      </c>
      <c r="BJ1711">
        <v>20431270347</v>
      </c>
      <c r="BK1711">
        <v>37472655635</v>
      </c>
      <c r="BL1711">
        <v>37054129631</v>
      </c>
      <c r="BM1711">
        <v>16622859284</v>
      </c>
      <c r="BN1711">
        <v>9046650454</v>
      </c>
      <c r="BO1711">
        <v>18472527366</v>
      </c>
      <c r="BP1711">
        <v>20431270347</v>
      </c>
      <c r="BQ1711">
        <v>636</v>
      </c>
      <c r="BR1711">
        <v>4904</v>
      </c>
      <c r="BS1711">
        <v>636</v>
      </c>
      <c r="BT1711">
        <v>1106</v>
      </c>
    </row>
    <row r="1712" spans="1:72">
      <c r="A1712" t="s">
        <v>1996</v>
      </c>
      <c r="B1712" t="s">
        <v>87</v>
      </c>
      <c r="C1712">
        <v>2023</v>
      </c>
      <c r="D1712" t="s">
        <v>212</v>
      </c>
      <c r="E1712">
        <v>3</v>
      </c>
      <c r="G1712" t="s">
        <v>358</v>
      </c>
      <c r="H1712" t="s">
        <v>1927</v>
      </c>
      <c r="I1712">
        <v>29674689793</v>
      </c>
      <c r="J1712">
        <v>709330062</v>
      </c>
      <c r="K1712">
        <v>560688332</v>
      </c>
      <c r="L1712">
        <v>818756153</v>
      </c>
      <c r="M1712">
        <v>818756153</v>
      </c>
      <c r="N1712">
        <v>9294963856</v>
      </c>
      <c r="O1712">
        <v>8162291386</v>
      </c>
      <c r="P1712">
        <v>5230530544</v>
      </c>
      <c r="Q1712">
        <v>5230530544</v>
      </c>
      <c r="R1712">
        <v>5297522822</v>
      </c>
      <c r="S1712">
        <v>5230530544</v>
      </c>
      <c r="T1712">
        <v>5181573863</v>
      </c>
      <c r="U1712">
        <v>5181573863</v>
      </c>
      <c r="V1712">
        <v>5181573863</v>
      </c>
      <c r="W1712">
        <v>5214569008</v>
      </c>
      <c r="X1712">
        <v>5181573863</v>
      </c>
      <c r="Y1712">
        <v>2689</v>
      </c>
      <c r="Z1712">
        <v>165</v>
      </c>
      <c r="AA1712">
        <v>165</v>
      </c>
      <c r="AB1712">
        <v>5181573863</v>
      </c>
      <c r="AC1712">
        <v>1614600750</v>
      </c>
      <c r="AM1712">
        <v>5384434153</v>
      </c>
      <c r="AN1712">
        <v>5181573863</v>
      </c>
      <c r="AO1712">
        <v>4954315804</v>
      </c>
      <c r="AP1712">
        <v>4954315804</v>
      </c>
      <c r="AQ1712">
        <v>5351078240</v>
      </c>
      <c r="AR1712">
        <v>5351078240</v>
      </c>
      <c r="AS1712">
        <v>170313609</v>
      </c>
      <c r="AT1712">
        <v>5181326074</v>
      </c>
      <c r="AU1712">
        <v>5005605606</v>
      </c>
      <c r="AV1712">
        <v>5005605606</v>
      </c>
      <c r="AW1712">
        <v>4925904206</v>
      </c>
      <c r="AX1712">
        <v>5181573863</v>
      </c>
      <c r="AY1712">
        <v>5181573863</v>
      </c>
      <c r="AZ1712">
        <v>5736225662</v>
      </c>
      <c r="BB1712">
        <v>103394000</v>
      </c>
      <c r="BD1712">
        <v>29674689793</v>
      </c>
      <c r="BE1712">
        <v>29674689793</v>
      </c>
      <c r="BF1712">
        <v>1</v>
      </c>
      <c r="BG1712">
        <v>1</v>
      </c>
      <c r="BI1712">
        <v>5181573863</v>
      </c>
      <c r="BK1712">
        <v>5263525689</v>
      </c>
      <c r="BL1712">
        <v>5230530544</v>
      </c>
      <c r="BM1712">
        <v>5230530544</v>
      </c>
      <c r="BN1712">
        <v>3909707035</v>
      </c>
      <c r="BQ1712">
        <v>165</v>
      </c>
      <c r="BR1712">
        <v>2575</v>
      </c>
      <c r="BS1712">
        <v>165</v>
      </c>
      <c r="BT1712">
        <v>113</v>
      </c>
    </row>
    <row r="1713" spans="1:72">
      <c r="A1713" t="s">
        <v>1997</v>
      </c>
      <c r="B1713" t="s">
        <v>88</v>
      </c>
      <c r="C1713">
        <v>2023</v>
      </c>
      <c r="D1713" t="s">
        <v>207</v>
      </c>
      <c r="E1713">
        <v>8</v>
      </c>
      <c r="G1713" t="s">
        <v>360</v>
      </c>
      <c r="H1713" t="s">
        <v>1927</v>
      </c>
      <c r="I1713">
        <v>443389731858</v>
      </c>
      <c r="J1713">
        <v>111256265723</v>
      </c>
      <c r="K1713">
        <v>30995435082</v>
      </c>
      <c r="L1713">
        <v>53385142473</v>
      </c>
      <c r="M1713">
        <v>53385142473</v>
      </c>
      <c r="N1713">
        <v>451262025143</v>
      </c>
      <c r="O1713">
        <v>295360141191</v>
      </c>
      <c r="P1713">
        <v>137453021652</v>
      </c>
      <c r="Q1713">
        <v>69904981665</v>
      </c>
      <c r="R1713">
        <v>150960044755</v>
      </c>
      <c r="S1713">
        <v>137453021652</v>
      </c>
      <c r="T1713">
        <v>137681579161</v>
      </c>
      <c r="U1713">
        <v>70308868271</v>
      </c>
      <c r="V1713">
        <v>137681579161</v>
      </c>
      <c r="W1713">
        <v>143748149712</v>
      </c>
      <c r="X1713">
        <v>70308868271</v>
      </c>
      <c r="Y1713">
        <v>18658</v>
      </c>
      <c r="Z1713">
        <v>2389</v>
      </c>
      <c r="AA1713">
        <v>2389</v>
      </c>
      <c r="AB1713">
        <v>137681579161</v>
      </c>
      <c r="AC1713">
        <v>11088084935</v>
      </c>
      <c r="AD1713">
        <v>137681579161</v>
      </c>
      <c r="AE1713">
        <v>67372710890</v>
      </c>
      <c r="AF1713">
        <v>2416</v>
      </c>
      <c r="AG1713">
        <v>2416</v>
      </c>
      <c r="AH1713">
        <v>2416</v>
      </c>
      <c r="AI1713">
        <v>67548039987</v>
      </c>
      <c r="AJ1713">
        <v>67372710890</v>
      </c>
      <c r="AK1713">
        <v>20794710829</v>
      </c>
      <c r="AL1713">
        <v>48807818582</v>
      </c>
      <c r="AM1713">
        <v>183909579120</v>
      </c>
      <c r="AN1713">
        <v>137681579161</v>
      </c>
      <c r="AO1713">
        <v>145180246275</v>
      </c>
      <c r="AP1713">
        <v>145180246275</v>
      </c>
      <c r="AQ1713">
        <v>135533763161</v>
      </c>
      <c r="AR1713">
        <v>79820574541</v>
      </c>
      <c r="AS1713">
        <v>25804558293</v>
      </c>
      <c r="AT1713">
        <v>137536382814</v>
      </c>
      <c r="AU1713">
        <v>133150907121</v>
      </c>
      <c r="AV1713">
        <v>66329031601</v>
      </c>
      <c r="AW1713">
        <v>132397318153</v>
      </c>
      <c r="AX1713">
        <v>137681579161</v>
      </c>
      <c r="AY1713">
        <v>70308868271</v>
      </c>
      <c r="AZ1713">
        <v>146336550254</v>
      </c>
      <c r="BA1713">
        <v>28765286844</v>
      </c>
      <c r="BB1713">
        <v>18247933000</v>
      </c>
      <c r="BC1713">
        <v>54058933000</v>
      </c>
      <c r="BD1713">
        <v>443389731858</v>
      </c>
      <c r="BE1713">
        <v>373617806243</v>
      </c>
      <c r="BF1713">
        <v>1</v>
      </c>
      <c r="BG1713">
        <v>1</v>
      </c>
      <c r="BH1713">
        <v>1</v>
      </c>
      <c r="BI1713">
        <v>137681579161</v>
      </c>
      <c r="BJ1713">
        <v>59432750843</v>
      </c>
      <c r="BK1713">
        <v>143519592203</v>
      </c>
      <c r="BL1713">
        <v>137453021652</v>
      </c>
      <c r="BM1713">
        <v>78020270809</v>
      </c>
      <c r="BN1713">
        <v>35408627919</v>
      </c>
      <c r="BO1713">
        <v>69771925615</v>
      </c>
      <c r="BP1713">
        <v>59432750843</v>
      </c>
      <c r="BQ1713">
        <v>2389</v>
      </c>
      <c r="BR1713">
        <v>11707</v>
      </c>
      <c r="BS1713">
        <v>2389</v>
      </c>
      <c r="BT1713">
        <v>3686</v>
      </c>
    </row>
    <row r="1714" spans="1:72">
      <c r="A1714" t="s">
        <v>1998</v>
      </c>
      <c r="B1714" t="s">
        <v>89</v>
      </c>
      <c r="C1714">
        <v>2023</v>
      </c>
      <c r="D1714" t="s">
        <v>215</v>
      </c>
      <c r="E1714">
        <v>5</v>
      </c>
      <c r="G1714" t="s">
        <v>362</v>
      </c>
      <c r="H1714" t="s">
        <v>1927</v>
      </c>
      <c r="I1714">
        <v>49542128131</v>
      </c>
      <c r="J1714">
        <v>2352992697</v>
      </c>
      <c r="K1714">
        <v>2129876963</v>
      </c>
      <c r="L1714">
        <v>3354257487</v>
      </c>
      <c r="M1714">
        <v>3354257487</v>
      </c>
      <c r="N1714">
        <v>37902892203</v>
      </c>
      <c r="O1714">
        <v>26491704633</v>
      </c>
      <c r="P1714">
        <v>12038152314</v>
      </c>
      <c r="Q1714">
        <v>12038152314</v>
      </c>
      <c r="R1714">
        <v>11628974895</v>
      </c>
      <c r="S1714">
        <v>12038152314</v>
      </c>
      <c r="T1714">
        <v>11750591264</v>
      </c>
      <c r="U1714">
        <v>11750591264</v>
      </c>
      <c r="V1714">
        <v>11750591264</v>
      </c>
      <c r="W1714">
        <v>12194730437</v>
      </c>
      <c r="X1714">
        <v>11750591264</v>
      </c>
      <c r="Y1714">
        <v>5595</v>
      </c>
      <c r="Z1714">
        <v>358</v>
      </c>
      <c r="AA1714">
        <v>358</v>
      </c>
      <c r="AB1714">
        <v>11750591264</v>
      </c>
      <c r="AC1714">
        <v>3386870043</v>
      </c>
      <c r="AM1714">
        <v>16202825813</v>
      </c>
      <c r="AN1714">
        <v>11750591264</v>
      </c>
      <c r="AO1714">
        <v>11662675601</v>
      </c>
      <c r="AP1714">
        <v>11662675601</v>
      </c>
      <c r="AQ1714">
        <v>12034453043</v>
      </c>
      <c r="AR1714">
        <v>12034453043</v>
      </c>
      <c r="AS1714">
        <v>2064889876</v>
      </c>
      <c r="AT1714">
        <v>11744745545</v>
      </c>
      <c r="AU1714">
        <v>10946107935</v>
      </c>
      <c r="AV1714">
        <v>10946107935</v>
      </c>
      <c r="AW1714">
        <v>10773532191</v>
      </c>
      <c r="AX1714">
        <v>11750591264</v>
      </c>
      <c r="AY1714">
        <v>11750591264</v>
      </c>
      <c r="AZ1714">
        <v>12870039758</v>
      </c>
      <c r="BB1714">
        <v>1634289000</v>
      </c>
      <c r="BD1714">
        <v>49542128131</v>
      </c>
      <c r="BE1714">
        <v>49542128131</v>
      </c>
      <c r="BF1714">
        <v>1</v>
      </c>
      <c r="BG1714">
        <v>1</v>
      </c>
      <c r="BI1714">
        <v>11750591264</v>
      </c>
      <c r="BK1714">
        <v>12482291487</v>
      </c>
      <c r="BL1714">
        <v>12038152314</v>
      </c>
      <c r="BM1714">
        <v>12038152314</v>
      </c>
      <c r="BN1714">
        <v>6398889875</v>
      </c>
      <c r="BQ1714">
        <v>358</v>
      </c>
      <c r="BR1714">
        <v>4066</v>
      </c>
      <c r="BS1714">
        <v>358</v>
      </c>
      <c r="BT1714">
        <v>343</v>
      </c>
    </row>
    <row r="1715" spans="1:72">
      <c r="A1715" t="s">
        <v>1999</v>
      </c>
      <c r="B1715" t="s">
        <v>90</v>
      </c>
      <c r="C1715">
        <v>2023</v>
      </c>
      <c r="D1715" t="s">
        <v>228</v>
      </c>
      <c r="E1715">
        <v>5</v>
      </c>
      <c r="G1715" t="s">
        <v>364</v>
      </c>
      <c r="H1715" t="s">
        <v>1927</v>
      </c>
      <c r="I1715">
        <v>108634538075</v>
      </c>
      <c r="J1715">
        <v>18681178550</v>
      </c>
      <c r="K1715">
        <v>7435239384</v>
      </c>
      <c r="L1715">
        <v>10293228707</v>
      </c>
      <c r="M1715">
        <v>10293228707</v>
      </c>
      <c r="N1715">
        <v>96892364692</v>
      </c>
      <c r="O1715">
        <v>67078440976</v>
      </c>
      <c r="P1715">
        <v>44087992865</v>
      </c>
      <c r="Q1715">
        <v>13825878796</v>
      </c>
      <c r="R1715">
        <v>44391030024</v>
      </c>
      <c r="S1715">
        <v>44087992865</v>
      </c>
      <c r="T1715">
        <v>41942846578</v>
      </c>
      <c r="U1715">
        <v>13348309852</v>
      </c>
      <c r="V1715">
        <v>41942846578</v>
      </c>
      <c r="W1715">
        <v>42362716460</v>
      </c>
      <c r="X1715">
        <v>13348309852</v>
      </c>
      <c r="Y1715">
        <v>6541</v>
      </c>
      <c r="Z1715">
        <v>632</v>
      </c>
      <c r="AA1715">
        <v>632</v>
      </c>
      <c r="AB1715">
        <v>41942846578</v>
      </c>
      <c r="AC1715">
        <v>3891021690</v>
      </c>
      <c r="AD1715">
        <v>41942846578</v>
      </c>
      <c r="AE1715">
        <v>28594536726</v>
      </c>
      <c r="AF1715">
        <v>1013</v>
      </c>
      <c r="AG1715">
        <v>1013</v>
      </c>
      <c r="AH1715">
        <v>1013</v>
      </c>
      <c r="AI1715">
        <v>30262114069</v>
      </c>
      <c r="AJ1715">
        <v>28594536726</v>
      </c>
      <c r="AK1715">
        <v>9425336904</v>
      </c>
      <c r="AL1715">
        <v>30241072952</v>
      </c>
      <c r="AM1715">
        <v>46639399698</v>
      </c>
      <c r="AN1715">
        <v>41942846578</v>
      </c>
      <c r="AO1715">
        <v>43017482905</v>
      </c>
      <c r="AP1715">
        <v>43017482905</v>
      </c>
      <c r="AQ1715">
        <v>41159957706</v>
      </c>
      <c r="AR1715">
        <v>17667501579</v>
      </c>
      <c r="AS1715">
        <v>2461835262</v>
      </c>
      <c r="AT1715">
        <v>41888895138</v>
      </c>
      <c r="AU1715">
        <v>41037651340</v>
      </c>
      <c r="AV1715">
        <v>12683805007</v>
      </c>
      <c r="AW1715">
        <v>40767232490</v>
      </c>
      <c r="AX1715">
        <v>41942846578</v>
      </c>
      <c r="AY1715">
        <v>13348309852</v>
      </c>
      <c r="AZ1715">
        <v>43724301962</v>
      </c>
      <c r="BA1715">
        <v>11169638554</v>
      </c>
      <c r="BB1715">
        <v>2009448000</v>
      </c>
      <c r="BC1715">
        <v>22605555000</v>
      </c>
      <c r="BD1715">
        <v>108634538075</v>
      </c>
      <c r="BE1715">
        <v>66448120993</v>
      </c>
      <c r="BF1715">
        <v>1</v>
      </c>
      <c r="BG1715">
        <v>1</v>
      </c>
      <c r="BH1715">
        <v>1</v>
      </c>
      <c r="BI1715">
        <v>41942846578</v>
      </c>
      <c r="BJ1715">
        <v>24067884965</v>
      </c>
      <c r="BK1715">
        <v>44507862747</v>
      </c>
      <c r="BL1715">
        <v>44087992865</v>
      </c>
      <c r="BM1715">
        <v>20020107900</v>
      </c>
      <c r="BN1715">
        <v>8445315091</v>
      </c>
      <c r="BO1715">
        <v>42186417082</v>
      </c>
      <c r="BP1715">
        <v>24067884965</v>
      </c>
      <c r="BQ1715">
        <v>632</v>
      </c>
      <c r="BR1715">
        <v>5755</v>
      </c>
      <c r="BS1715">
        <v>632</v>
      </c>
      <c r="BT1715">
        <v>1348</v>
      </c>
    </row>
    <row r="1716" spans="1:72">
      <c r="A1716" t="s">
        <v>2000</v>
      </c>
      <c r="B1716" t="s">
        <v>91</v>
      </c>
      <c r="C1716">
        <v>2023</v>
      </c>
      <c r="D1716" t="s">
        <v>228</v>
      </c>
      <c r="E1716">
        <v>6</v>
      </c>
      <c r="G1716" t="s">
        <v>366</v>
      </c>
      <c r="H1716" t="s">
        <v>1927</v>
      </c>
      <c r="I1716">
        <v>136229386497</v>
      </c>
      <c r="J1716">
        <v>36485587557</v>
      </c>
      <c r="K1716">
        <v>14856727468</v>
      </c>
      <c r="L1716">
        <v>22427323405</v>
      </c>
      <c r="M1716">
        <v>22427323405</v>
      </c>
      <c r="N1716">
        <v>150680225694</v>
      </c>
      <c r="O1716">
        <v>96848990387</v>
      </c>
      <c r="P1716">
        <v>64253068894</v>
      </c>
      <c r="Q1716">
        <v>25208708468</v>
      </c>
      <c r="R1716">
        <v>71150236552</v>
      </c>
      <c r="S1716">
        <v>64253068894</v>
      </c>
      <c r="T1716">
        <v>64715267535</v>
      </c>
      <c r="U1716">
        <v>24956091236</v>
      </c>
      <c r="V1716">
        <v>64715267535</v>
      </c>
      <c r="W1716">
        <v>66236640002</v>
      </c>
      <c r="X1716">
        <v>24956091236</v>
      </c>
      <c r="Y1716">
        <v>9090</v>
      </c>
      <c r="Z1716">
        <v>1140</v>
      </c>
      <c r="AA1716">
        <v>1140</v>
      </c>
      <c r="AB1716">
        <v>64715267535</v>
      </c>
      <c r="AC1716">
        <v>5284292760</v>
      </c>
      <c r="AD1716">
        <v>64715267535</v>
      </c>
      <c r="AE1716">
        <v>39759176299</v>
      </c>
      <c r="AF1716">
        <v>1674</v>
      </c>
      <c r="AG1716">
        <v>1674</v>
      </c>
      <c r="AH1716">
        <v>1674</v>
      </c>
      <c r="AI1716">
        <v>39044360426</v>
      </c>
      <c r="AJ1716">
        <v>39759176299</v>
      </c>
      <c r="AK1716">
        <v>15292000363</v>
      </c>
      <c r="AL1716">
        <v>30262782701</v>
      </c>
      <c r="AM1716">
        <v>59344514357</v>
      </c>
      <c r="AN1716">
        <v>64715267535</v>
      </c>
      <c r="AO1716">
        <v>67860430156</v>
      </c>
      <c r="AP1716">
        <v>67860430156</v>
      </c>
      <c r="AQ1716">
        <v>64897571002</v>
      </c>
      <c r="AR1716">
        <v>30420420804</v>
      </c>
      <c r="AS1716">
        <v>7074255030</v>
      </c>
      <c r="AT1716">
        <v>64630522820</v>
      </c>
      <c r="AU1716">
        <v>63127736125</v>
      </c>
      <c r="AV1716">
        <v>23741867164</v>
      </c>
      <c r="AW1716">
        <v>62872348849</v>
      </c>
      <c r="AX1716">
        <v>64715267535</v>
      </c>
      <c r="AY1716">
        <v>24956091236</v>
      </c>
      <c r="AZ1716">
        <v>68196367418</v>
      </c>
      <c r="BA1716">
        <v>14007258428</v>
      </c>
      <c r="BB1716">
        <v>6818792000</v>
      </c>
      <c r="BC1716">
        <v>31584638000</v>
      </c>
      <c r="BD1716">
        <v>136229386497</v>
      </c>
      <c r="BE1716">
        <v>101550070830</v>
      </c>
      <c r="BF1716">
        <v>1</v>
      </c>
      <c r="BG1716">
        <v>1</v>
      </c>
      <c r="BH1716">
        <v>1</v>
      </c>
      <c r="BI1716">
        <v>64715267535</v>
      </c>
      <c r="BJ1716">
        <v>33860619748</v>
      </c>
      <c r="BK1716">
        <v>65774441361</v>
      </c>
      <c r="BL1716">
        <v>64253068894</v>
      </c>
      <c r="BM1716">
        <v>30392449146</v>
      </c>
      <c r="BN1716">
        <v>13687826401</v>
      </c>
      <c r="BO1716">
        <v>34679315667</v>
      </c>
      <c r="BP1716">
        <v>33860619748</v>
      </c>
      <c r="BQ1716">
        <v>1140</v>
      </c>
      <c r="BR1716">
        <v>7434</v>
      </c>
      <c r="BS1716">
        <v>1140</v>
      </c>
      <c r="BT1716">
        <v>2041</v>
      </c>
    </row>
    <row r="1717" spans="1:72">
      <c r="A1717" t="s">
        <v>2001</v>
      </c>
      <c r="B1717" t="s">
        <v>92</v>
      </c>
      <c r="C1717">
        <v>2023</v>
      </c>
      <c r="D1717" t="s">
        <v>228</v>
      </c>
      <c r="E1717">
        <v>6</v>
      </c>
      <c r="G1717" t="s">
        <v>368</v>
      </c>
      <c r="H1717" t="s">
        <v>1927</v>
      </c>
      <c r="I1717">
        <v>132654434599</v>
      </c>
      <c r="J1717">
        <v>30660574666</v>
      </c>
      <c r="K1717">
        <v>13797229752</v>
      </c>
      <c r="L1717">
        <v>20338823483</v>
      </c>
      <c r="M1717">
        <v>20338823483</v>
      </c>
      <c r="N1717">
        <v>153325232903</v>
      </c>
      <c r="O1717">
        <v>98398446101</v>
      </c>
      <c r="P1717">
        <v>64466698080</v>
      </c>
      <c r="Q1717">
        <v>24467122456</v>
      </c>
      <c r="R1717">
        <v>67535239703</v>
      </c>
      <c r="S1717">
        <v>64466698080</v>
      </c>
      <c r="T1717">
        <v>62454398457</v>
      </c>
      <c r="U1717">
        <v>24468928276</v>
      </c>
      <c r="V1717">
        <v>62454398457</v>
      </c>
      <c r="W1717">
        <v>64112437127</v>
      </c>
      <c r="X1717">
        <v>24468928276</v>
      </c>
      <c r="Y1717">
        <v>9672</v>
      </c>
      <c r="Z1717">
        <v>812</v>
      </c>
      <c r="AA1717">
        <v>812</v>
      </c>
      <c r="AB1717">
        <v>62454398457</v>
      </c>
      <c r="AC1717">
        <v>5737150780</v>
      </c>
      <c r="AD1717">
        <v>62454398457</v>
      </c>
      <c r="AE1717">
        <v>37985470181</v>
      </c>
      <c r="AF1717">
        <v>1248</v>
      </c>
      <c r="AG1717">
        <v>1248</v>
      </c>
      <c r="AH1717">
        <v>1248</v>
      </c>
      <c r="AI1717">
        <v>39999575624</v>
      </c>
      <c r="AJ1717">
        <v>37985470181</v>
      </c>
      <c r="AK1717">
        <v>13379786377</v>
      </c>
      <c r="AL1717">
        <v>28001008503</v>
      </c>
      <c r="AM1717">
        <v>51017963915</v>
      </c>
      <c r="AN1717">
        <v>62454398457</v>
      </c>
      <c r="AO1717">
        <v>67255003132</v>
      </c>
      <c r="AP1717">
        <v>67255003132</v>
      </c>
      <c r="AQ1717">
        <v>63780631473</v>
      </c>
      <c r="AR1717">
        <v>29425299094</v>
      </c>
      <c r="AS1717">
        <v>7706391694</v>
      </c>
      <c r="AT1717">
        <v>62373595072</v>
      </c>
      <c r="AU1717">
        <v>60915816729</v>
      </c>
      <c r="AV1717">
        <v>23304295048</v>
      </c>
      <c r="AW1717">
        <v>60561639123</v>
      </c>
      <c r="AX1717">
        <v>62454398457</v>
      </c>
      <c r="AY1717">
        <v>24468928276</v>
      </c>
      <c r="AZ1717">
        <v>66093615021</v>
      </c>
      <c r="BA1717">
        <v>15563871016</v>
      </c>
      <c r="BB1717">
        <v>6754000000</v>
      </c>
      <c r="BC1717">
        <v>32713000000</v>
      </c>
      <c r="BD1717">
        <v>132654434599</v>
      </c>
      <c r="BE1717">
        <v>97440603096</v>
      </c>
      <c r="BF1717">
        <v>1</v>
      </c>
      <c r="BG1717">
        <v>1</v>
      </c>
      <c r="BH1717">
        <v>1</v>
      </c>
      <c r="BI1717">
        <v>62454398457</v>
      </c>
      <c r="BJ1717">
        <v>35247257888</v>
      </c>
      <c r="BK1717">
        <v>66124736750</v>
      </c>
      <c r="BL1717">
        <v>64466698080</v>
      </c>
      <c r="BM1717">
        <v>29219440192</v>
      </c>
      <c r="BN1717">
        <v>13441785109</v>
      </c>
      <c r="BO1717">
        <v>35213831503</v>
      </c>
      <c r="BP1717">
        <v>35247257888</v>
      </c>
      <c r="BQ1717">
        <v>812</v>
      </c>
      <c r="BR1717">
        <v>7600</v>
      </c>
      <c r="BS1717">
        <v>812</v>
      </c>
      <c r="BT1717">
        <v>1678</v>
      </c>
    </row>
    <row r="1718" spans="1:72">
      <c r="A1718" t="s">
        <v>2002</v>
      </c>
      <c r="B1718" t="s">
        <v>93</v>
      </c>
      <c r="C1718">
        <v>2023</v>
      </c>
      <c r="D1718" t="s">
        <v>228</v>
      </c>
      <c r="E1718">
        <v>5</v>
      </c>
      <c r="G1718" t="s">
        <v>370</v>
      </c>
      <c r="H1718" t="s">
        <v>1927</v>
      </c>
      <c r="I1718">
        <v>73870099179</v>
      </c>
      <c r="J1718">
        <v>22736774196</v>
      </c>
      <c r="K1718">
        <v>7388105192</v>
      </c>
      <c r="L1718">
        <v>10480875295</v>
      </c>
      <c r="M1718">
        <v>10480875295</v>
      </c>
      <c r="N1718">
        <v>80990133532</v>
      </c>
      <c r="O1718">
        <v>55922637480</v>
      </c>
      <c r="P1718">
        <v>40327226351</v>
      </c>
      <c r="Q1718">
        <v>12869814873</v>
      </c>
      <c r="R1718">
        <v>42208960066</v>
      </c>
      <c r="S1718">
        <v>40327226351</v>
      </c>
      <c r="T1718">
        <v>39978600996</v>
      </c>
      <c r="U1718">
        <v>12777009386</v>
      </c>
      <c r="V1718">
        <v>39978600996</v>
      </c>
      <c r="W1718">
        <v>40319711689</v>
      </c>
      <c r="X1718">
        <v>12777009386</v>
      </c>
      <c r="Y1718">
        <v>5374</v>
      </c>
      <c r="Z1718">
        <v>636</v>
      </c>
      <c r="AA1718">
        <v>636</v>
      </c>
      <c r="AB1718">
        <v>39978600996</v>
      </c>
      <c r="AC1718">
        <v>3178470948</v>
      </c>
      <c r="AD1718">
        <v>39978600996</v>
      </c>
      <c r="AE1718">
        <v>27201591610</v>
      </c>
      <c r="AF1718">
        <v>1101</v>
      </c>
      <c r="AG1718">
        <v>1101</v>
      </c>
      <c r="AH1718">
        <v>1101</v>
      </c>
      <c r="AI1718">
        <v>27457411478</v>
      </c>
      <c r="AJ1718">
        <v>27201591610</v>
      </c>
      <c r="AK1718">
        <v>9691247488</v>
      </c>
      <c r="AL1718">
        <v>22526698864</v>
      </c>
      <c r="AM1718">
        <v>37342163966</v>
      </c>
      <c r="AN1718">
        <v>39978600996</v>
      </c>
      <c r="AO1718">
        <v>41352186175</v>
      </c>
      <c r="AP1718">
        <v>41352186175</v>
      </c>
      <c r="AQ1718">
        <v>38650321087</v>
      </c>
      <c r="AR1718">
        <v>16274639232</v>
      </c>
      <c r="AS1718">
        <v>2375060837</v>
      </c>
      <c r="AT1718">
        <v>39889200643</v>
      </c>
      <c r="AU1718">
        <v>39237779609</v>
      </c>
      <c r="AV1718">
        <v>12226258514</v>
      </c>
      <c r="AW1718">
        <v>39270032769</v>
      </c>
      <c r="AX1718">
        <v>39978600996</v>
      </c>
      <c r="AY1718">
        <v>12777009386</v>
      </c>
      <c r="AZ1718">
        <v>41053324300</v>
      </c>
      <c r="BA1718">
        <v>10917429439</v>
      </c>
      <c r="BB1718">
        <v>1704979000</v>
      </c>
      <c r="BC1718">
        <v>22359935000</v>
      </c>
      <c r="BD1718">
        <v>73870099179</v>
      </c>
      <c r="BE1718">
        <v>49705537315</v>
      </c>
      <c r="BF1718">
        <v>1</v>
      </c>
      <c r="BG1718">
        <v>1</v>
      </c>
      <c r="BH1718">
        <v>1</v>
      </c>
      <c r="BI1718">
        <v>39978600996</v>
      </c>
      <c r="BJ1718">
        <v>24708335111</v>
      </c>
      <c r="BK1718">
        <v>40668337044</v>
      </c>
      <c r="BL1718">
        <v>40327226351</v>
      </c>
      <c r="BM1718">
        <v>15618891240</v>
      </c>
      <c r="BN1718">
        <v>8557138392</v>
      </c>
      <c r="BO1718">
        <v>24164561864</v>
      </c>
      <c r="BP1718">
        <v>24708335111</v>
      </c>
      <c r="BQ1718">
        <v>636</v>
      </c>
      <c r="BR1718">
        <v>4772</v>
      </c>
      <c r="BS1718">
        <v>636</v>
      </c>
      <c r="BT1718">
        <v>1409</v>
      </c>
    </row>
    <row r="1719" spans="1:72">
      <c r="A1719" t="s">
        <v>2003</v>
      </c>
      <c r="B1719" t="s">
        <v>94</v>
      </c>
      <c r="C1719">
        <v>2023</v>
      </c>
      <c r="D1719" t="s">
        <v>228</v>
      </c>
      <c r="E1719">
        <v>5</v>
      </c>
      <c r="G1719" t="s">
        <v>372</v>
      </c>
      <c r="H1719" t="s">
        <v>1927</v>
      </c>
      <c r="I1719">
        <v>76721205098</v>
      </c>
      <c r="J1719">
        <v>18220074527</v>
      </c>
      <c r="K1719">
        <v>7407451884</v>
      </c>
      <c r="L1719">
        <v>9979901910</v>
      </c>
      <c r="M1719">
        <v>9979901910</v>
      </c>
      <c r="N1719">
        <v>81893872468</v>
      </c>
      <c r="O1719">
        <v>52593782193</v>
      </c>
      <c r="P1719">
        <v>41154490274</v>
      </c>
      <c r="Q1719">
        <v>13641631877</v>
      </c>
      <c r="R1719">
        <v>44337019232</v>
      </c>
      <c r="S1719">
        <v>41154490274</v>
      </c>
      <c r="T1719">
        <v>41377290377</v>
      </c>
      <c r="U1719">
        <v>13670667276</v>
      </c>
      <c r="V1719">
        <v>41377290377</v>
      </c>
      <c r="W1719">
        <v>41902933973</v>
      </c>
      <c r="X1719">
        <v>13670667276</v>
      </c>
      <c r="Y1719">
        <v>5464</v>
      </c>
      <c r="Z1719">
        <v>721</v>
      </c>
      <c r="AA1719">
        <v>721</v>
      </c>
      <c r="AB1719">
        <v>41377290377</v>
      </c>
      <c r="AC1719">
        <v>3233526195</v>
      </c>
      <c r="AD1719">
        <v>41377290377</v>
      </c>
      <c r="AE1719">
        <v>27706623101</v>
      </c>
      <c r="AF1719">
        <v>1052</v>
      </c>
      <c r="AG1719">
        <v>1052</v>
      </c>
      <c r="AH1719">
        <v>1052</v>
      </c>
      <c r="AI1719">
        <v>27512858397</v>
      </c>
      <c r="AJ1719">
        <v>27706623101</v>
      </c>
      <c r="AK1719">
        <v>10005671077</v>
      </c>
      <c r="AL1719">
        <v>16124932425</v>
      </c>
      <c r="AM1719">
        <v>30988737500</v>
      </c>
      <c r="AN1719">
        <v>41377290377</v>
      </c>
      <c r="AO1719">
        <v>41591440792</v>
      </c>
      <c r="AP1719">
        <v>41591440792</v>
      </c>
      <c r="AQ1719">
        <v>40752079630</v>
      </c>
      <c r="AR1719">
        <v>19061841897</v>
      </c>
      <c r="AS1719">
        <v>3117241194</v>
      </c>
      <c r="AT1719">
        <v>41342523245</v>
      </c>
      <c r="AU1719">
        <v>40428991988</v>
      </c>
      <c r="AV1719">
        <v>12888493975</v>
      </c>
      <c r="AW1719">
        <v>40317875890</v>
      </c>
      <c r="AX1719">
        <v>41377290377</v>
      </c>
      <c r="AY1719">
        <v>13670667276</v>
      </c>
      <c r="AZ1719">
        <v>43280705285</v>
      </c>
      <c r="BA1719">
        <v>10757987948</v>
      </c>
      <c r="BB1719">
        <v>2311769000</v>
      </c>
      <c r="BC1719">
        <v>23443495000</v>
      </c>
      <c r="BD1719">
        <v>76721205098</v>
      </c>
      <c r="BE1719">
        <v>59242452214</v>
      </c>
      <c r="BF1719">
        <v>1</v>
      </c>
      <c r="BG1719">
        <v>1</v>
      </c>
      <c r="BH1719">
        <v>1</v>
      </c>
      <c r="BI1719">
        <v>41377290377</v>
      </c>
      <c r="BJ1719">
        <v>23324339389</v>
      </c>
      <c r="BK1719">
        <v>41680133870</v>
      </c>
      <c r="BL1719">
        <v>41154490274</v>
      </c>
      <c r="BM1719">
        <v>17830150885</v>
      </c>
      <c r="BN1719">
        <v>8745153702</v>
      </c>
      <c r="BO1719">
        <v>17478752884</v>
      </c>
      <c r="BP1719">
        <v>23324339389</v>
      </c>
      <c r="BQ1719">
        <v>721</v>
      </c>
      <c r="BR1719">
        <v>4639</v>
      </c>
      <c r="BS1719">
        <v>721</v>
      </c>
      <c r="BT1719">
        <v>1481</v>
      </c>
    </row>
    <row r="1720" spans="1:72">
      <c r="A1720" t="s">
        <v>2004</v>
      </c>
      <c r="B1720" t="s">
        <v>95</v>
      </c>
      <c r="C1720">
        <v>2023</v>
      </c>
      <c r="D1720" t="s">
        <v>228</v>
      </c>
      <c r="E1720">
        <v>6</v>
      </c>
      <c r="G1720" t="s">
        <v>374</v>
      </c>
      <c r="H1720" t="s">
        <v>1927</v>
      </c>
      <c r="I1720">
        <v>157247334553</v>
      </c>
      <c r="J1720">
        <v>40913582554</v>
      </c>
      <c r="K1720">
        <v>10595463807</v>
      </c>
      <c r="L1720">
        <v>16222864096</v>
      </c>
      <c r="M1720">
        <v>16222864096</v>
      </c>
      <c r="N1720">
        <v>140700802892</v>
      </c>
      <c r="O1720">
        <v>99305897514</v>
      </c>
      <c r="P1720">
        <v>55829560489</v>
      </c>
      <c r="Q1720">
        <v>21942541698</v>
      </c>
      <c r="R1720">
        <v>66249099886</v>
      </c>
      <c r="S1720">
        <v>55829560489</v>
      </c>
      <c r="T1720">
        <v>52929778218</v>
      </c>
      <c r="U1720">
        <v>20795040841</v>
      </c>
      <c r="V1720">
        <v>52929778218</v>
      </c>
      <c r="W1720">
        <v>53851184608</v>
      </c>
      <c r="X1720">
        <v>20795040841</v>
      </c>
      <c r="Y1720">
        <v>10144</v>
      </c>
      <c r="Z1720">
        <v>1081</v>
      </c>
      <c r="AA1720">
        <v>1081</v>
      </c>
      <c r="AB1720">
        <v>52929778218</v>
      </c>
      <c r="AC1720">
        <v>5983275560</v>
      </c>
      <c r="AD1720">
        <v>52929778218</v>
      </c>
      <c r="AE1720">
        <v>32134737377</v>
      </c>
      <c r="AF1720">
        <v>1220</v>
      </c>
      <c r="AG1720">
        <v>1220</v>
      </c>
      <c r="AH1720">
        <v>1220</v>
      </c>
      <c r="AI1720">
        <v>33887018791</v>
      </c>
      <c r="AJ1720">
        <v>32134737377</v>
      </c>
      <c r="AK1720">
        <v>11533580850</v>
      </c>
      <c r="AL1720">
        <v>39765145588</v>
      </c>
      <c r="AM1720">
        <v>64350532268</v>
      </c>
      <c r="AN1720">
        <v>52929778218</v>
      </c>
      <c r="AO1720">
        <v>55216023750</v>
      </c>
      <c r="AP1720">
        <v>55216023750</v>
      </c>
      <c r="AQ1720">
        <v>55352529494</v>
      </c>
      <c r="AR1720">
        <v>27938692069</v>
      </c>
      <c r="AS1720">
        <v>4008377804</v>
      </c>
      <c r="AT1720">
        <v>52820045837</v>
      </c>
      <c r="AU1720">
        <v>51805966734</v>
      </c>
      <c r="AV1720">
        <v>19912034769</v>
      </c>
      <c r="AW1720">
        <v>51684098667</v>
      </c>
      <c r="AX1720">
        <v>52929778218</v>
      </c>
      <c r="AY1720">
        <v>20795040841</v>
      </c>
      <c r="AZ1720">
        <v>55849603103</v>
      </c>
      <c r="BA1720">
        <v>12117944211</v>
      </c>
      <c r="BB1720">
        <v>2914248000</v>
      </c>
      <c r="BC1720">
        <v>26621853000</v>
      </c>
      <c r="BD1720">
        <v>157247334553</v>
      </c>
      <c r="BE1720">
        <v>114053986846</v>
      </c>
      <c r="BF1720">
        <v>1</v>
      </c>
      <c r="BG1720">
        <v>1</v>
      </c>
      <c r="BH1720">
        <v>1</v>
      </c>
      <c r="BI1720">
        <v>52929778218</v>
      </c>
      <c r="BJ1720">
        <v>28632275054</v>
      </c>
      <c r="BK1720">
        <v>56750966879</v>
      </c>
      <c r="BL1720">
        <v>55829560489</v>
      </c>
      <c r="BM1720">
        <v>27197285435</v>
      </c>
      <c r="BN1720">
        <v>13395467652</v>
      </c>
      <c r="BO1720">
        <v>43193347707</v>
      </c>
      <c r="BP1720">
        <v>28632275054</v>
      </c>
      <c r="BQ1720">
        <v>1081</v>
      </c>
      <c r="BR1720">
        <v>8574</v>
      </c>
      <c r="BS1720">
        <v>1081</v>
      </c>
      <c r="BT1720">
        <v>1788</v>
      </c>
    </row>
    <row r="1721" spans="1:72">
      <c r="A1721" t="s">
        <v>2005</v>
      </c>
      <c r="B1721" t="s">
        <v>96</v>
      </c>
      <c r="C1721">
        <v>2023</v>
      </c>
      <c r="D1721" t="s">
        <v>212</v>
      </c>
      <c r="E1721">
        <v>1</v>
      </c>
      <c r="G1721" t="s">
        <v>376</v>
      </c>
      <c r="H1721" t="s">
        <v>1927</v>
      </c>
      <c r="I1721">
        <v>7541460524</v>
      </c>
      <c r="J1721">
        <v>578570169</v>
      </c>
      <c r="K1721">
        <v>415407368</v>
      </c>
      <c r="L1721">
        <v>474404652</v>
      </c>
      <c r="M1721">
        <v>474404652</v>
      </c>
      <c r="N1721">
        <v>11036684137</v>
      </c>
      <c r="O1721">
        <v>9029939837</v>
      </c>
      <c r="P1721">
        <v>2143361937</v>
      </c>
      <c r="Q1721">
        <v>2143361937</v>
      </c>
      <c r="R1721">
        <v>2352854828</v>
      </c>
      <c r="S1721">
        <v>2143361937</v>
      </c>
      <c r="T1721">
        <v>2079656435</v>
      </c>
      <c r="U1721">
        <v>2079656435</v>
      </c>
      <c r="V1721">
        <v>2079656435</v>
      </c>
      <c r="W1721">
        <v>2109345533</v>
      </c>
      <c r="X1721">
        <v>2079656435</v>
      </c>
      <c r="Y1721">
        <v>862</v>
      </c>
      <c r="Z1721">
        <v>63</v>
      </c>
      <c r="AA1721">
        <v>63</v>
      </c>
      <c r="AB1721">
        <v>2079656435</v>
      </c>
      <c r="AC1721">
        <v>507289205</v>
      </c>
      <c r="AM1721">
        <v>5116204845</v>
      </c>
      <c r="AN1721">
        <v>2079656435</v>
      </c>
      <c r="AO1721">
        <v>2053919457</v>
      </c>
      <c r="AP1721">
        <v>2053919457</v>
      </c>
      <c r="AQ1721">
        <v>2096911705</v>
      </c>
      <c r="AR1721">
        <v>2096911705</v>
      </c>
      <c r="AS1721">
        <v>73312974</v>
      </c>
      <c r="AT1721">
        <v>2078953270</v>
      </c>
      <c r="AU1721">
        <v>1909954067</v>
      </c>
      <c r="AV1721">
        <v>1909954067</v>
      </c>
      <c r="AW1721">
        <v>1898919429</v>
      </c>
      <c r="AX1721">
        <v>2079656435</v>
      </c>
      <c r="AY1721">
        <v>2079656435</v>
      </c>
      <c r="AZ1721">
        <v>2398441973</v>
      </c>
      <c r="BB1721">
        <v>28164000</v>
      </c>
      <c r="BD1721">
        <v>7541460524</v>
      </c>
      <c r="BE1721">
        <v>7541460524</v>
      </c>
      <c r="BF1721">
        <v>1</v>
      </c>
      <c r="BG1721">
        <v>1</v>
      </c>
      <c r="BI1721">
        <v>2079656435</v>
      </c>
      <c r="BK1721">
        <v>2173051035</v>
      </c>
      <c r="BL1721">
        <v>2143361937</v>
      </c>
      <c r="BM1721">
        <v>2143361937</v>
      </c>
      <c r="BN1721">
        <v>1292123994</v>
      </c>
      <c r="BQ1721">
        <v>63</v>
      </c>
      <c r="BR1721">
        <v>781</v>
      </c>
      <c r="BS1721">
        <v>63</v>
      </c>
      <c r="BT1721">
        <v>69</v>
      </c>
    </row>
    <row r="1722" spans="1:72">
      <c r="A1722" t="s">
        <v>2006</v>
      </c>
      <c r="B1722" t="s">
        <v>97</v>
      </c>
      <c r="C1722">
        <v>2023</v>
      </c>
      <c r="D1722" t="s">
        <v>228</v>
      </c>
      <c r="E1722">
        <v>5</v>
      </c>
      <c r="G1722" t="s">
        <v>378</v>
      </c>
      <c r="H1722" t="s">
        <v>1927</v>
      </c>
      <c r="I1722">
        <v>138005892462</v>
      </c>
      <c r="J1722">
        <v>78319857627</v>
      </c>
      <c r="K1722">
        <v>60780564093</v>
      </c>
      <c r="L1722">
        <v>62519515591</v>
      </c>
      <c r="M1722">
        <v>62519515591</v>
      </c>
      <c r="N1722">
        <v>65184064221</v>
      </c>
      <c r="O1722">
        <v>40306330518</v>
      </c>
      <c r="P1722">
        <v>42017296963</v>
      </c>
      <c r="Q1722">
        <v>17440727436</v>
      </c>
      <c r="R1722">
        <v>73300598554</v>
      </c>
      <c r="S1722">
        <v>42017296963</v>
      </c>
      <c r="T1722">
        <v>42208065867</v>
      </c>
      <c r="U1722">
        <v>17287921999</v>
      </c>
      <c r="V1722">
        <v>42208065867</v>
      </c>
      <c r="W1722">
        <v>42737951774</v>
      </c>
      <c r="X1722">
        <v>17287921999</v>
      </c>
      <c r="Y1722">
        <v>7896</v>
      </c>
      <c r="Z1722">
        <v>804</v>
      </c>
      <c r="AA1722">
        <v>804</v>
      </c>
      <c r="AB1722">
        <v>42208065867</v>
      </c>
      <c r="AC1722">
        <v>4351256960</v>
      </c>
      <c r="AD1722">
        <v>42208065867</v>
      </c>
      <c r="AE1722">
        <v>24920143868</v>
      </c>
      <c r="AF1722">
        <v>1021</v>
      </c>
      <c r="AG1722">
        <v>1021</v>
      </c>
      <c r="AH1722">
        <v>1021</v>
      </c>
      <c r="AI1722">
        <v>24576569527</v>
      </c>
      <c r="AJ1722">
        <v>24920143868</v>
      </c>
      <c r="AK1722">
        <v>9968908842</v>
      </c>
      <c r="AL1722">
        <v>22558901502</v>
      </c>
      <c r="AM1722">
        <v>25789685796</v>
      </c>
      <c r="AN1722">
        <v>42208065867</v>
      </c>
      <c r="AO1722">
        <v>41788083318</v>
      </c>
      <c r="AP1722">
        <v>41788083318</v>
      </c>
      <c r="AQ1722">
        <v>42756337252</v>
      </c>
      <c r="AR1722">
        <v>22301570627</v>
      </c>
      <c r="AS1722">
        <v>2836398392</v>
      </c>
      <c r="AT1722">
        <v>41980176705</v>
      </c>
      <c r="AU1722">
        <v>40580181377</v>
      </c>
      <c r="AV1722">
        <v>16203116211</v>
      </c>
      <c r="AW1722">
        <v>40318925045</v>
      </c>
      <c r="AX1722">
        <v>42208065867</v>
      </c>
      <c r="AY1722">
        <v>17287921999</v>
      </c>
      <c r="AZ1722">
        <v>43860369699</v>
      </c>
      <c r="BA1722">
        <v>9058380251</v>
      </c>
      <c r="BB1722">
        <v>2404018000</v>
      </c>
      <c r="BC1722">
        <v>20954000000</v>
      </c>
      <c r="BD1722">
        <v>138005892462</v>
      </c>
      <c r="BE1722">
        <v>113882249589</v>
      </c>
      <c r="BF1722">
        <v>1</v>
      </c>
      <c r="BG1722">
        <v>1</v>
      </c>
      <c r="BH1722">
        <v>1</v>
      </c>
      <c r="BI1722">
        <v>42208065867</v>
      </c>
      <c r="BJ1722">
        <v>21129888367</v>
      </c>
      <c r="BK1722">
        <v>42547182870</v>
      </c>
      <c r="BL1722">
        <v>42017296963</v>
      </c>
      <c r="BM1722">
        <v>20887408596</v>
      </c>
      <c r="BN1722">
        <v>10926694486</v>
      </c>
      <c r="BO1722">
        <v>24123642873</v>
      </c>
      <c r="BP1722">
        <v>21129888367</v>
      </c>
      <c r="BQ1722">
        <v>804</v>
      </c>
      <c r="BR1722">
        <v>6990</v>
      </c>
      <c r="BS1722">
        <v>804</v>
      </c>
      <c r="BT1722">
        <v>1470</v>
      </c>
    </row>
    <row r="1723" spans="1:72">
      <c r="A1723" t="s">
        <v>2007</v>
      </c>
      <c r="B1723" t="s">
        <v>98</v>
      </c>
      <c r="C1723">
        <v>2023</v>
      </c>
      <c r="D1723" t="s">
        <v>380</v>
      </c>
      <c r="E1723">
        <v>1</v>
      </c>
      <c r="G1723" t="s">
        <v>381</v>
      </c>
      <c r="H1723" t="s">
        <v>1927</v>
      </c>
      <c r="I1723">
        <v>26307502384</v>
      </c>
      <c r="J1723">
        <v>807028388</v>
      </c>
      <c r="K1723">
        <v>807028388</v>
      </c>
      <c r="L1723">
        <v>1284963185</v>
      </c>
      <c r="M1723">
        <v>1284963185</v>
      </c>
      <c r="N1723">
        <v>9442270233</v>
      </c>
      <c r="O1723">
        <v>9097734446</v>
      </c>
      <c r="P1723">
        <v>3176424382</v>
      </c>
      <c r="Q1723">
        <v>3176424382</v>
      </c>
      <c r="R1723">
        <v>3324642729</v>
      </c>
      <c r="S1723">
        <v>3176424382</v>
      </c>
      <c r="T1723">
        <v>3070971916</v>
      </c>
      <c r="U1723">
        <v>3070971916</v>
      </c>
      <c r="V1723">
        <v>3070971916</v>
      </c>
      <c r="W1723">
        <v>3122820891</v>
      </c>
      <c r="X1723">
        <v>3070971916</v>
      </c>
      <c r="Y1723">
        <v>362</v>
      </c>
      <c r="Z1723">
        <v>67</v>
      </c>
      <c r="AA1723">
        <v>67</v>
      </c>
      <c r="AB1723">
        <v>3070971916</v>
      </c>
      <c r="AC1723">
        <v>225049140</v>
      </c>
      <c r="AM1723">
        <v>5347456506</v>
      </c>
      <c r="AN1723">
        <v>3070971916</v>
      </c>
      <c r="AO1723">
        <v>3609794948</v>
      </c>
      <c r="AP1723">
        <v>3609794948</v>
      </c>
      <c r="AQ1723">
        <v>3444580144</v>
      </c>
      <c r="AR1723">
        <v>3444580144</v>
      </c>
      <c r="AS1723">
        <v>679622752</v>
      </c>
      <c r="AT1723">
        <v>3070971916</v>
      </c>
      <c r="AU1723">
        <v>2701936220</v>
      </c>
      <c r="AV1723">
        <v>2701936220</v>
      </c>
      <c r="AW1723">
        <v>2575788404</v>
      </c>
      <c r="AX1723">
        <v>3070971916</v>
      </c>
      <c r="AY1723">
        <v>3070971916</v>
      </c>
      <c r="AZ1723">
        <v>3504498638</v>
      </c>
      <c r="BB1723">
        <v>247146276</v>
      </c>
      <c r="BD1723">
        <v>26307502384</v>
      </c>
      <c r="BE1723">
        <v>26307502384</v>
      </c>
      <c r="BF1723">
        <v>1</v>
      </c>
      <c r="BG1723">
        <v>1</v>
      </c>
      <c r="BI1723">
        <v>3070971916</v>
      </c>
      <c r="BK1723">
        <v>3228273357</v>
      </c>
      <c r="BL1723">
        <v>3176424382</v>
      </c>
      <c r="BM1723">
        <v>3176424382</v>
      </c>
      <c r="BN1723">
        <v>1632326863</v>
      </c>
      <c r="BQ1723">
        <v>67</v>
      </c>
      <c r="BS1723">
        <v>67</v>
      </c>
      <c r="BT1723">
        <v>122</v>
      </c>
    </row>
    <row r="1724" spans="1:72">
      <c r="A1724" t="s">
        <v>2008</v>
      </c>
      <c r="B1724" t="s">
        <v>99</v>
      </c>
      <c r="C1724">
        <v>2023</v>
      </c>
      <c r="D1724" t="s">
        <v>380</v>
      </c>
      <c r="E1724">
        <v>1</v>
      </c>
      <c r="G1724" t="s">
        <v>383</v>
      </c>
      <c r="H1724" t="s">
        <v>1927</v>
      </c>
      <c r="I1724">
        <v>4530570345</v>
      </c>
      <c r="J1724">
        <v>218517043</v>
      </c>
      <c r="K1724">
        <v>215839232</v>
      </c>
      <c r="L1724">
        <v>272465543</v>
      </c>
      <c r="M1724">
        <v>272465543</v>
      </c>
      <c r="N1724">
        <v>4101452032</v>
      </c>
      <c r="O1724">
        <v>3025489667</v>
      </c>
      <c r="P1724">
        <v>2384455639</v>
      </c>
      <c r="Q1724">
        <v>2384455639</v>
      </c>
      <c r="R1724">
        <v>2415945045</v>
      </c>
      <c r="S1724">
        <v>2384455639</v>
      </c>
      <c r="T1724">
        <v>2257203435</v>
      </c>
      <c r="U1724">
        <v>2257203435</v>
      </c>
      <c r="V1724">
        <v>2257203435</v>
      </c>
      <c r="W1724">
        <v>2421108560</v>
      </c>
      <c r="X1724">
        <v>2257203435</v>
      </c>
      <c r="Y1724">
        <v>503</v>
      </c>
      <c r="Z1724">
        <v>24</v>
      </c>
      <c r="AA1724">
        <v>24</v>
      </c>
      <c r="AB1724">
        <v>2257203435</v>
      </c>
      <c r="AC1724">
        <v>253707940</v>
      </c>
      <c r="AM1724">
        <v>1755363099</v>
      </c>
      <c r="AN1724">
        <v>2257203435</v>
      </c>
      <c r="AO1724">
        <v>2486645477</v>
      </c>
      <c r="AP1724">
        <v>2486645477</v>
      </c>
      <c r="AQ1724">
        <v>2214240285</v>
      </c>
      <c r="AR1724">
        <v>2214240285</v>
      </c>
      <c r="AS1724">
        <v>145651573</v>
      </c>
      <c r="AT1724">
        <v>2256561025</v>
      </c>
      <c r="AU1724">
        <v>2103702164</v>
      </c>
      <c r="AV1724">
        <v>2103702164</v>
      </c>
      <c r="AW1724">
        <v>2076410743</v>
      </c>
      <c r="AX1724">
        <v>2257203435</v>
      </c>
      <c r="AY1724">
        <v>2257203435</v>
      </c>
      <c r="AZ1724">
        <v>2383342323</v>
      </c>
      <c r="BB1724">
        <v>55418000</v>
      </c>
      <c r="BD1724">
        <v>4530570345</v>
      </c>
      <c r="BE1724">
        <v>4530570345</v>
      </c>
      <c r="BF1724">
        <v>1</v>
      </c>
      <c r="BG1724">
        <v>1</v>
      </c>
      <c r="BI1724">
        <v>2257203435</v>
      </c>
      <c r="BK1724">
        <v>2548360764</v>
      </c>
      <c r="BL1724">
        <v>2384455639</v>
      </c>
      <c r="BM1724">
        <v>2384455639</v>
      </c>
      <c r="BN1724">
        <v>776904188</v>
      </c>
      <c r="BQ1724">
        <v>24</v>
      </c>
      <c r="BS1724">
        <v>24</v>
      </c>
      <c r="BT1724">
        <v>41</v>
      </c>
    </row>
    <row r="1725" spans="1:72">
      <c r="A1725" t="s">
        <v>2009</v>
      </c>
      <c r="B1725" t="s">
        <v>100</v>
      </c>
      <c r="C1725">
        <v>2023</v>
      </c>
      <c r="D1725" t="s">
        <v>380</v>
      </c>
      <c r="E1725">
        <v>1</v>
      </c>
      <c r="G1725" t="s">
        <v>385</v>
      </c>
      <c r="H1725" t="s">
        <v>1927</v>
      </c>
      <c r="I1725">
        <v>16662884023</v>
      </c>
      <c r="J1725">
        <v>2979821621</v>
      </c>
      <c r="K1725">
        <v>1776886064</v>
      </c>
      <c r="L1725">
        <v>2105795815</v>
      </c>
      <c r="M1725">
        <v>2105795815</v>
      </c>
      <c r="N1725">
        <v>34826956445</v>
      </c>
      <c r="O1725">
        <v>21247834126</v>
      </c>
      <c r="P1725">
        <v>7642298169</v>
      </c>
      <c r="Q1725">
        <v>7642298169</v>
      </c>
      <c r="R1725">
        <v>7578239123</v>
      </c>
      <c r="S1725">
        <v>7642298169</v>
      </c>
      <c r="T1725">
        <v>7125364259</v>
      </c>
      <c r="U1725">
        <v>7125364259</v>
      </c>
      <c r="V1725">
        <v>7125364259</v>
      </c>
      <c r="W1725">
        <v>7404041815</v>
      </c>
      <c r="X1725">
        <v>7125364259</v>
      </c>
      <c r="Y1725">
        <v>1141</v>
      </c>
      <c r="Z1725">
        <v>157</v>
      </c>
      <c r="AA1725">
        <v>157</v>
      </c>
      <c r="AB1725">
        <v>7125364259</v>
      </c>
      <c r="AC1725">
        <v>625383700</v>
      </c>
      <c r="AM1725">
        <v>11758918792</v>
      </c>
      <c r="AN1725">
        <v>7125364259</v>
      </c>
      <c r="AO1725">
        <v>7579862729</v>
      </c>
      <c r="AP1725">
        <v>7579862729</v>
      </c>
      <c r="AQ1725">
        <v>7509881883</v>
      </c>
      <c r="AR1725">
        <v>7509881883</v>
      </c>
      <c r="AS1725">
        <v>1432482740</v>
      </c>
      <c r="AT1725">
        <v>7108980744</v>
      </c>
      <c r="AU1725">
        <v>6718759723</v>
      </c>
      <c r="AV1725">
        <v>6718759723</v>
      </c>
      <c r="AW1725">
        <v>6733000507</v>
      </c>
      <c r="AX1725">
        <v>7125364259</v>
      </c>
      <c r="AY1725">
        <v>7125364259</v>
      </c>
      <c r="AZ1725">
        <v>7665986754</v>
      </c>
      <c r="BB1725">
        <v>754000000</v>
      </c>
      <c r="BD1725">
        <v>16662884023</v>
      </c>
      <c r="BE1725">
        <v>16662884023</v>
      </c>
      <c r="BF1725">
        <v>1</v>
      </c>
      <c r="BG1725">
        <v>1</v>
      </c>
      <c r="BI1725">
        <v>7125364259</v>
      </c>
      <c r="BK1725">
        <v>7920975725</v>
      </c>
      <c r="BL1725">
        <v>7642298169</v>
      </c>
      <c r="BM1725">
        <v>7642298169</v>
      </c>
      <c r="BN1725">
        <v>3120228022</v>
      </c>
      <c r="BQ1725">
        <v>157</v>
      </c>
      <c r="BS1725">
        <v>157</v>
      </c>
      <c r="BT1725">
        <v>146</v>
      </c>
    </row>
    <row r="1726" spans="1:72">
      <c r="A1726" t="s">
        <v>2010</v>
      </c>
      <c r="B1726" t="s">
        <v>101</v>
      </c>
      <c r="C1726">
        <v>2023</v>
      </c>
      <c r="D1726" t="s">
        <v>380</v>
      </c>
      <c r="E1726">
        <v>2</v>
      </c>
      <c r="G1726" t="s">
        <v>387</v>
      </c>
      <c r="H1726" t="s">
        <v>1927</v>
      </c>
      <c r="I1726">
        <v>26933846063</v>
      </c>
      <c r="J1726">
        <v>2668416764</v>
      </c>
      <c r="K1726">
        <v>1895600629</v>
      </c>
      <c r="L1726">
        <v>2757929023</v>
      </c>
      <c r="M1726">
        <v>2757929023</v>
      </c>
      <c r="N1726">
        <v>38406244049</v>
      </c>
      <c r="O1726">
        <v>25034696695</v>
      </c>
      <c r="P1726">
        <v>8797077109</v>
      </c>
      <c r="Q1726">
        <v>8797077109</v>
      </c>
      <c r="R1726">
        <v>9276933426</v>
      </c>
      <c r="S1726">
        <v>8797077109</v>
      </c>
      <c r="T1726">
        <v>8444424520</v>
      </c>
      <c r="U1726">
        <v>8444424520</v>
      </c>
      <c r="V1726">
        <v>8444424520</v>
      </c>
      <c r="W1726">
        <v>9220885185</v>
      </c>
      <c r="X1726">
        <v>8444424520</v>
      </c>
      <c r="Y1726">
        <v>1154</v>
      </c>
      <c r="Z1726">
        <v>213</v>
      </c>
      <c r="AA1726">
        <v>213</v>
      </c>
      <c r="AB1726">
        <v>8444424520</v>
      </c>
      <c r="AC1726">
        <v>654937855</v>
      </c>
      <c r="AM1726">
        <v>13426635587</v>
      </c>
      <c r="AN1726">
        <v>8444424520</v>
      </c>
      <c r="AO1726">
        <v>9718112980</v>
      </c>
      <c r="AP1726">
        <v>9718112980</v>
      </c>
      <c r="AQ1726">
        <v>9286122762</v>
      </c>
      <c r="AR1726">
        <v>9286122762</v>
      </c>
      <c r="AS1726">
        <v>2822562191</v>
      </c>
      <c r="AT1726">
        <v>8390872462</v>
      </c>
      <c r="AU1726">
        <v>8069335673</v>
      </c>
      <c r="AV1726">
        <v>8069335673</v>
      </c>
      <c r="AW1726">
        <v>8011649766</v>
      </c>
      <c r="AX1726">
        <v>8444424520</v>
      </c>
      <c r="AY1726">
        <v>8444424520</v>
      </c>
      <c r="AZ1726">
        <v>9292641608</v>
      </c>
      <c r="BB1726">
        <v>2132431000</v>
      </c>
      <c r="BD1726">
        <v>26933846063</v>
      </c>
      <c r="BE1726">
        <v>26933846063</v>
      </c>
      <c r="BF1726">
        <v>1</v>
      </c>
      <c r="BG1726">
        <v>1</v>
      </c>
      <c r="BI1726">
        <v>8444424520</v>
      </c>
      <c r="BK1726">
        <v>9573537774</v>
      </c>
      <c r="BL1726">
        <v>8797077109</v>
      </c>
      <c r="BM1726">
        <v>8797077109</v>
      </c>
      <c r="BN1726">
        <v>3715846751</v>
      </c>
      <c r="BQ1726">
        <v>213</v>
      </c>
      <c r="BS1726">
        <v>213</v>
      </c>
      <c r="BT1726">
        <v>165</v>
      </c>
    </row>
    <row r="1727" spans="1:72">
      <c r="A1727" t="s">
        <v>2011</v>
      </c>
      <c r="B1727" t="s">
        <v>102</v>
      </c>
      <c r="C1727">
        <v>2023</v>
      </c>
      <c r="D1727" t="s">
        <v>207</v>
      </c>
      <c r="E1727">
        <v>8</v>
      </c>
      <c r="F1727" t="s">
        <v>2036</v>
      </c>
      <c r="G1727" t="s">
        <v>1749</v>
      </c>
      <c r="H1727" t="s">
        <v>1927</v>
      </c>
      <c r="I1727">
        <v>378691869312</v>
      </c>
      <c r="J1727">
        <v>93305984220</v>
      </c>
      <c r="K1727">
        <v>42796095392</v>
      </c>
      <c r="L1727">
        <v>72842646023</v>
      </c>
      <c r="M1727">
        <v>72842646023</v>
      </c>
      <c r="N1727">
        <v>387138313187</v>
      </c>
      <c r="O1727">
        <v>234845347964</v>
      </c>
      <c r="P1727">
        <v>173689554558</v>
      </c>
      <c r="Q1727">
        <v>88103331120</v>
      </c>
      <c r="R1727">
        <v>190877059627</v>
      </c>
      <c r="S1727">
        <v>173689554558</v>
      </c>
      <c r="T1727">
        <v>170263159641</v>
      </c>
      <c r="U1727">
        <v>86130892097</v>
      </c>
      <c r="V1727">
        <v>170263159641</v>
      </c>
      <c r="W1727">
        <v>177139013854</v>
      </c>
      <c r="X1727">
        <v>86130892097</v>
      </c>
      <c r="Y1727">
        <v>23145</v>
      </c>
      <c r="Z1727">
        <v>3089</v>
      </c>
      <c r="AA1727">
        <v>3089</v>
      </c>
      <c r="AB1727">
        <v>170263159641</v>
      </c>
      <c r="AC1727">
        <v>13858104510</v>
      </c>
      <c r="AD1727">
        <v>170263159641</v>
      </c>
      <c r="AE1727">
        <v>84132267544</v>
      </c>
      <c r="AF1727">
        <v>2995</v>
      </c>
      <c r="AG1727">
        <v>2995</v>
      </c>
      <c r="AH1727">
        <v>2995</v>
      </c>
      <c r="AI1727">
        <v>85586223438</v>
      </c>
      <c r="AJ1727">
        <v>84132267544</v>
      </c>
      <c r="AK1727">
        <v>28930109609</v>
      </c>
      <c r="AL1727">
        <v>64618632320</v>
      </c>
      <c r="AM1727">
        <v>177979968285</v>
      </c>
      <c r="AN1727">
        <v>170263159641</v>
      </c>
      <c r="AO1727">
        <v>179963234364</v>
      </c>
      <c r="AP1727">
        <v>179963234364</v>
      </c>
      <c r="AQ1727">
        <v>169463674353</v>
      </c>
      <c r="AR1727">
        <v>100083119462</v>
      </c>
      <c r="AS1727">
        <v>35962770359</v>
      </c>
      <c r="AT1727">
        <v>169788874974</v>
      </c>
      <c r="AU1727">
        <v>166093457492</v>
      </c>
      <c r="AV1727">
        <v>82657093694</v>
      </c>
      <c r="AW1727">
        <v>165373347683</v>
      </c>
      <c r="AX1727">
        <v>170263159641</v>
      </c>
      <c r="AY1727">
        <v>86130892097</v>
      </c>
      <c r="AZ1727">
        <v>178109795788</v>
      </c>
      <c r="BA1727">
        <v>35415240358</v>
      </c>
      <c r="BB1727">
        <v>27156894000</v>
      </c>
      <c r="BC1727">
        <v>65580913000</v>
      </c>
      <c r="BD1727">
        <v>378691869312</v>
      </c>
      <c r="BE1727">
        <v>307088422154</v>
      </c>
      <c r="BF1727">
        <v>1</v>
      </c>
      <c r="BG1727">
        <v>1</v>
      </c>
      <c r="BH1727">
        <v>1</v>
      </c>
      <c r="BI1727">
        <v>170263159641</v>
      </c>
      <c r="BJ1727">
        <v>76014641202</v>
      </c>
      <c r="BK1727">
        <v>180565408771</v>
      </c>
      <c r="BL1727">
        <v>173689554558</v>
      </c>
      <c r="BM1727">
        <v>97674913356</v>
      </c>
      <c r="BN1727">
        <v>41983912096</v>
      </c>
      <c r="BO1727">
        <v>71603447158</v>
      </c>
      <c r="BP1727">
        <v>76014641202</v>
      </c>
      <c r="BQ1727">
        <v>3089</v>
      </c>
      <c r="BR1727">
        <v>15166</v>
      </c>
      <c r="BS1727">
        <v>3089</v>
      </c>
      <c r="BT1727">
        <v>3848</v>
      </c>
    </row>
    <row r="1728" spans="1:72">
      <c r="A1728" t="s">
        <v>2012</v>
      </c>
      <c r="B1728" t="s">
        <v>103</v>
      </c>
      <c r="C1728">
        <v>2023</v>
      </c>
      <c r="D1728" t="s">
        <v>231</v>
      </c>
      <c r="E1728">
        <v>5</v>
      </c>
      <c r="F1728" t="s">
        <v>2036</v>
      </c>
      <c r="G1728" t="s">
        <v>1923</v>
      </c>
      <c r="H1728" t="s">
        <v>1927</v>
      </c>
      <c r="I1728">
        <v>30304873072</v>
      </c>
      <c r="J1728">
        <v>3207580468</v>
      </c>
      <c r="K1728">
        <v>2639633704</v>
      </c>
      <c r="L1728">
        <v>4113652451</v>
      </c>
      <c r="M1728">
        <v>4113652451</v>
      </c>
      <c r="N1728">
        <v>30125467434</v>
      </c>
      <c r="O1728">
        <v>24203200079</v>
      </c>
      <c r="P1728">
        <v>12512261671</v>
      </c>
      <c r="Q1728">
        <v>12512261671</v>
      </c>
      <c r="R1728">
        <v>13891565056</v>
      </c>
      <c r="S1728">
        <v>12512261671</v>
      </c>
      <c r="T1728">
        <v>11722536798</v>
      </c>
      <c r="U1728">
        <v>11722536798</v>
      </c>
      <c r="V1728">
        <v>11722536798</v>
      </c>
      <c r="W1728">
        <v>12016016525</v>
      </c>
      <c r="X1728">
        <v>11722536798</v>
      </c>
      <c r="Y1728">
        <v>5713</v>
      </c>
      <c r="Z1728">
        <v>377</v>
      </c>
      <c r="AA1728">
        <v>377</v>
      </c>
      <c r="AB1728">
        <v>11722536798</v>
      </c>
      <c r="AC1728">
        <v>3325761055</v>
      </c>
      <c r="AM1728">
        <v>20988817721</v>
      </c>
      <c r="AN1728">
        <v>11722536798</v>
      </c>
      <c r="AO1728">
        <v>12450003960</v>
      </c>
      <c r="AP1728">
        <v>12450003960</v>
      </c>
      <c r="AQ1728">
        <v>12104183501</v>
      </c>
      <c r="AR1728">
        <v>12104183501</v>
      </c>
      <c r="AS1728">
        <v>1362936411</v>
      </c>
      <c r="AT1728">
        <v>11715179483</v>
      </c>
      <c r="AU1728">
        <v>11008268887</v>
      </c>
      <c r="AV1728">
        <v>11008268887</v>
      </c>
      <c r="AW1728">
        <v>10945956651</v>
      </c>
      <c r="AX1728">
        <v>11722536798</v>
      </c>
      <c r="AY1728">
        <v>11722536798</v>
      </c>
      <c r="AZ1728">
        <v>13004012363</v>
      </c>
      <c r="BB1728">
        <v>822597000</v>
      </c>
      <c r="BD1728">
        <v>30304873072</v>
      </c>
      <c r="BE1728">
        <v>30304873072</v>
      </c>
      <c r="BF1728">
        <v>1</v>
      </c>
      <c r="BG1728">
        <v>1</v>
      </c>
      <c r="BI1728">
        <v>11722536798</v>
      </c>
      <c r="BK1728">
        <v>12805741398</v>
      </c>
      <c r="BL1728">
        <v>12512261671</v>
      </c>
      <c r="BM1728">
        <v>12512261671</v>
      </c>
      <c r="BN1728">
        <v>6785789932</v>
      </c>
      <c r="BQ1728">
        <v>377</v>
      </c>
      <c r="BR1728">
        <v>5066</v>
      </c>
      <c r="BS1728">
        <v>377</v>
      </c>
      <c r="BT1728">
        <v>259</v>
      </c>
    </row>
    <row r="1729" spans="1:72">
      <c r="A1729" t="s">
        <v>2013</v>
      </c>
      <c r="B1729" t="s">
        <v>104</v>
      </c>
      <c r="C1729">
        <v>2023</v>
      </c>
      <c r="D1729" t="s">
        <v>231</v>
      </c>
      <c r="E1729">
        <v>4</v>
      </c>
      <c r="F1729" t="s">
        <v>2036</v>
      </c>
      <c r="G1729" t="s">
        <v>1925</v>
      </c>
      <c r="H1729" t="s">
        <v>1927</v>
      </c>
      <c r="I1729">
        <v>48637170904</v>
      </c>
      <c r="J1729">
        <v>1678609846</v>
      </c>
      <c r="K1729">
        <v>1624289857</v>
      </c>
      <c r="L1729">
        <v>2480417697</v>
      </c>
      <c r="M1729">
        <v>2480417697</v>
      </c>
      <c r="N1729">
        <v>26133274013</v>
      </c>
      <c r="O1729">
        <v>22388657210</v>
      </c>
      <c r="P1729">
        <v>9458594975</v>
      </c>
      <c r="Q1729">
        <v>9458594975</v>
      </c>
      <c r="R1729">
        <v>9772206154</v>
      </c>
      <c r="S1729">
        <v>9458594975</v>
      </c>
      <c r="T1729">
        <v>9251583155</v>
      </c>
      <c r="U1729">
        <v>9251583155</v>
      </c>
      <c r="V1729">
        <v>9251583155</v>
      </c>
      <c r="W1729">
        <v>9471322952</v>
      </c>
      <c r="X1729">
        <v>9251583155</v>
      </c>
      <c r="Y1729">
        <v>3876</v>
      </c>
      <c r="Z1729">
        <v>294</v>
      </c>
      <c r="AA1729">
        <v>294</v>
      </c>
      <c r="AB1729">
        <v>9251583155</v>
      </c>
      <c r="AC1729">
        <v>2371906699</v>
      </c>
      <c r="AM1729">
        <v>14492554285</v>
      </c>
      <c r="AN1729">
        <v>9251583155</v>
      </c>
      <c r="AO1729">
        <v>9455683142</v>
      </c>
      <c r="AP1729">
        <v>9455683142</v>
      </c>
      <c r="AQ1729">
        <v>9197944045</v>
      </c>
      <c r="AR1729">
        <v>9197944045</v>
      </c>
      <c r="AS1729">
        <v>655148999</v>
      </c>
      <c r="AT1729">
        <v>9248786713</v>
      </c>
      <c r="AU1729">
        <v>8719274425</v>
      </c>
      <c r="AV1729">
        <v>8719274425</v>
      </c>
      <c r="AW1729">
        <v>8824333626</v>
      </c>
      <c r="AX1729">
        <v>9251583155</v>
      </c>
      <c r="AY1729">
        <v>9251583155</v>
      </c>
      <c r="AZ1729">
        <v>10103656493</v>
      </c>
      <c r="BB1729">
        <v>265773000</v>
      </c>
      <c r="BD1729">
        <v>48637170904</v>
      </c>
      <c r="BE1729">
        <v>48637170904</v>
      </c>
      <c r="BF1729">
        <v>1</v>
      </c>
      <c r="BG1729">
        <v>1</v>
      </c>
      <c r="BI1729">
        <v>9251583155</v>
      </c>
      <c r="BK1729">
        <v>9678334772</v>
      </c>
      <c r="BL1729">
        <v>9458594975</v>
      </c>
      <c r="BM1729">
        <v>9458594975</v>
      </c>
      <c r="BN1729">
        <v>6881983165</v>
      </c>
      <c r="BQ1729">
        <v>294</v>
      </c>
      <c r="BR1729">
        <v>3229</v>
      </c>
      <c r="BS1729">
        <v>294</v>
      </c>
      <c r="BT1729">
        <v>94</v>
      </c>
    </row>
  </sheetData>
  <phoneticPr fontId="2"/>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1B8E4-C514-4C5B-8475-21BFA108EAFC}">
  <sheetPr>
    <tabColor theme="9"/>
  </sheetPr>
  <dimension ref="A1:BT1729"/>
  <sheetViews>
    <sheetView topLeftCell="A16" workbookViewId="0">
      <selection activeCell="F1724" sqref="F1724"/>
    </sheetView>
  </sheetViews>
  <sheetFormatPr defaultRowHeight="18"/>
  <cols>
    <col min="1" max="1" width="8.4140625" bestFit="1" customWidth="1"/>
    <col min="2" max="2" width="6.4140625" bestFit="1" customWidth="1"/>
    <col min="3" max="3" width="7.08203125" bestFit="1" customWidth="1"/>
    <col min="4" max="5" width="12.6640625" bestFit="1" customWidth="1"/>
    <col min="6" max="6" width="10.75" bestFit="1" customWidth="1"/>
    <col min="7" max="7" width="28.25" bestFit="1" customWidth="1"/>
    <col min="8" max="8" width="10.58203125" bestFit="1" customWidth="1"/>
    <col min="9" max="9" width="14.58203125" bestFit="1" customWidth="1"/>
    <col min="10" max="10" width="44.08203125" bestFit="1" customWidth="1"/>
    <col min="11" max="12" width="16.58203125" bestFit="1" customWidth="1"/>
    <col min="13" max="13" width="12.33203125" bestFit="1" customWidth="1"/>
    <col min="14" max="15" width="22.5" bestFit="1" customWidth="1"/>
    <col min="16" max="25" width="20.5" bestFit="1" customWidth="1"/>
    <col min="26" max="27" width="30.33203125" bestFit="1" customWidth="1"/>
    <col min="28" max="28" width="22.5" bestFit="1" customWidth="1"/>
    <col min="29" max="29" width="12.9140625" bestFit="1" customWidth="1"/>
    <col min="30" max="30" width="22.5" bestFit="1" customWidth="1"/>
    <col min="31" max="31" width="24.4140625" bestFit="1" customWidth="1"/>
    <col min="32" max="33" width="26.4140625" bestFit="1" customWidth="1"/>
    <col min="34" max="34" width="30.33203125" bestFit="1" customWidth="1"/>
    <col min="35" max="35" width="32.33203125" bestFit="1" customWidth="1"/>
    <col min="36" max="36" width="20.5" bestFit="1" customWidth="1"/>
    <col min="37" max="38" width="26.4140625" bestFit="1" customWidth="1"/>
    <col min="39" max="40" width="22.5" bestFit="1" customWidth="1"/>
    <col min="41" max="41" width="16.58203125" bestFit="1" customWidth="1"/>
    <col min="42" max="42" width="13.25" bestFit="1" customWidth="1"/>
    <col min="43" max="44" width="24.4140625" bestFit="1" customWidth="1"/>
    <col min="45" max="45" width="18.5" bestFit="1" customWidth="1"/>
    <col min="46" max="46" width="16.58203125" bestFit="1" customWidth="1"/>
    <col min="47" max="49" width="18.5" bestFit="1" customWidth="1"/>
    <col min="50" max="51" width="22.5" bestFit="1" customWidth="1"/>
    <col min="52" max="52" width="18.5" bestFit="1" customWidth="1"/>
    <col min="53" max="53" width="28.33203125" bestFit="1" customWidth="1"/>
    <col min="54" max="54" width="42.1640625" bestFit="1" customWidth="1"/>
    <col min="55" max="55" width="30.33203125" bestFit="1" customWidth="1"/>
    <col min="56" max="57" width="18.5" bestFit="1" customWidth="1"/>
    <col min="58" max="58" width="22.5" bestFit="1" customWidth="1"/>
    <col min="59" max="59" width="32.33203125" bestFit="1" customWidth="1"/>
    <col min="60" max="60" width="24.4140625" bestFit="1" customWidth="1"/>
    <col min="61" max="61" width="18.5" bestFit="1" customWidth="1"/>
    <col min="62" max="63" width="14.58203125" bestFit="1" customWidth="1"/>
    <col min="64" max="65" width="26.4140625" bestFit="1" customWidth="1"/>
    <col min="66" max="66" width="22.5" bestFit="1" customWidth="1"/>
    <col min="67" max="67" width="26.4140625" bestFit="1" customWidth="1"/>
    <col min="68" max="68" width="24.4140625" bestFit="1" customWidth="1"/>
    <col min="69" max="69" width="22.5" bestFit="1" customWidth="1"/>
    <col min="70" max="70" width="14.58203125" bestFit="1" customWidth="1"/>
    <col min="71" max="72" width="32.33203125" bestFit="1" customWidth="1"/>
    <col min="73" max="74" width="34" bestFit="1" customWidth="1"/>
  </cols>
  <sheetData>
    <row r="1" spans="1:72">
      <c r="A1" t="s">
        <v>135</v>
      </c>
      <c r="B1" t="s">
        <v>136</v>
      </c>
      <c r="C1" t="s">
        <v>137</v>
      </c>
      <c r="D1" t="s">
        <v>138</v>
      </c>
      <c r="E1" t="s">
        <v>139</v>
      </c>
      <c r="F1" t="s">
        <v>2034</v>
      </c>
      <c r="G1" t="s">
        <v>140</v>
      </c>
      <c r="H1" t="s">
        <v>141</v>
      </c>
      <c r="I1" t="s">
        <v>1</v>
      </c>
      <c r="J1" t="s">
        <v>142</v>
      </c>
      <c r="K1" t="s">
        <v>143</v>
      </c>
      <c r="L1" t="s">
        <v>144</v>
      </c>
      <c r="M1" t="s">
        <v>145</v>
      </c>
      <c r="N1" t="s">
        <v>146</v>
      </c>
      <c r="O1" t="s">
        <v>147</v>
      </c>
      <c r="P1" t="s">
        <v>148</v>
      </c>
      <c r="Q1" t="s">
        <v>149</v>
      </c>
      <c r="R1" t="s">
        <v>150</v>
      </c>
      <c r="S1" t="s">
        <v>151</v>
      </c>
      <c r="T1" t="s">
        <v>152</v>
      </c>
      <c r="U1" t="s">
        <v>153</v>
      </c>
      <c r="V1" t="s">
        <v>154</v>
      </c>
      <c r="W1" t="s">
        <v>155</v>
      </c>
      <c r="X1" t="s">
        <v>156</v>
      </c>
      <c r="Y1" t="s">
        <v>157</v>
      </c>
      <c r="Z1" t="s">
        <v>158</v>
      </c>
      <c r="AA1" t="s">
        <v>159</v>
      </c>
      <c r="AB1" t="s">
        <v>160</v>
      </c>
      <c r="AC1" t="s">
        <v>161</v>
      </c>
      <c r="AD1" t="s">
        <v>162</v>
      </c>
      <c r="AE1" t="s">
        <v>163</v>
      </c>
      <c r="AF1" t="s">
        <v>164</v>
      </c>
      <c r="AG1" t="s">
        <v>165</v>
      </c>
      <c r="AH1" t="s">
        <v>166</v>
      </c>
      <c r="AI1" t="s">
        <v>167</v>
      </c>
      <c r="AJ1" t="s">
        <v>168</v>
      </c>
      <c r="AK1" t="s">
        <v>169</v>
      </c>
      <c r="AL1" t="s">
        <v>170</v>
      </c>
      <c r="AM1" t="s">
        <v>171</v>
      </c>
      <c r="AN1" t="s">
        <v>172</v>
      </c>
      <c r="AO1" t="s">
        <v>173</v>
      </c>
      <c r="AP1" t="s">
        <v>174</v>
      </c>
      <c r="AQ1" t="s">
        <v>175</v>
      </c>
      <c r="AR1" t="s">
        <v>176</v>
      </c>
      <c r="AS1" t="s">
        <v>177</v>
      </c>
      <c r="AT1" t="s">
        <v>178</v>
      </c>
      <c r="AU1" t="s">
        <v>179</v>
      </c>
      <c r="AV1" t="s">
        <v>180</v>
      </c>
      <c r="AW1" t="s">
        <v>181</v>
      </c>
      <c r="AX1" t="s">
        <v>182</v>
      </c>
      <c r="AY1" t="s">
        <v>183</v>
      </c>
      <c r="AZ1" t="s">
        <v>184</v>
      </c>
      <c r="BA1" t="s">
        <v>185</v>
      </c>
      <c r="BB1" t="s">
        <v>186</v>
      </c>
      <c r="BC1" t="s">
        <v>187</v>
      </c>
      <c r="BD1" t="s">
        <v>188</v>
      </c>
      <c r="BE1" t="s">
        <v>189</v>
      </c>
      <c r="BF1" t="s">
        <v>190</v>
      </c>
      <c r="BG1" t="s">
        <v>191</v>
      </c>
      <c r="BH1" t="s">
        <v>192</v>
      </c>
      <c r="BI1" t="s">
        <v>193</v>
      </c>
      <c r="BJ1" t="s">
        <v>194</v>
      </c>
      <c r="BK1" t="s">
        <v>195</v>
      </c>
      <c r="BL1" t="s">
        <v>196</v>
      </c>
      <c r="BM1" t="s">
        <v>197</v>
      </c>
      <c r="BN1" t="s">
        <v>198</v>
      </c>
      <c r="BO1" t="s">
        <v>199</v>
      </c>
      <c r="BP1" t="s">
        <v>200</v>
      </c>
      <c r="BQ1" t="s">
        <v>201</v>
      </c>
      <c r="BR1" t="s">
        <v>202</v>
      </c>
      <c r="BS1" t="s">
        <v>203</v>
      </c>
      <c r="BT1" t="s">
        <v>204</v>
      </c>
    </row>
    <row r="2" spans="1:72">
      <c r="A2" t="s">
        <v>205</v>
      </c>
      <c r="B2" t="s">
        <v>206</v>
      </c>
      <c r="C2">
        <v>2004</v>
      </c>
      <c r="D2" t="s">
        <v>207</v>
      </c>
      <c r="E2">
        <v>8</v>
      </c>
      <c r="G2" t="s">
        <v>208</v>
      </c>
      <c r="H2" t="s">
        <v>209</v>
      </c>
      <c r="I2">
        <v>0.24411661498284137</v>
      </c>
      <c r="J2">
        <v>0.3892693338144399</v>
      </c>
      <c r="K2">
        <v>0.93776470278861235</v>
      </c>
      <c r="L2">
        <v>0.72054877426065034</v>
      </c>
      <c r="M2">
        <v>0.53202479399442404</v>
      </c>
      <c r="N2">
        <v>0.12046008789717039</v>
      </c>
      <c r="O2">
        <v>7.0676576207928998E-2</v>
      </c>
      <c r="P2">
        <v>0.51978116795618023</v>
      </c>
      <c r="Q2">
        <v>0.51978116795618023</v>
      </c>
      <c r="S2">
        <v>0.55907120006519195</v>
      </c>
      <c r="T2">
        <v>3.4447187571727003E-2</v>
      </c>
      <c r="U2">
        <v>3.4447187571727003E-2</v>
      </c>
      <c r="V2">
        <v>9.7508154320217602E-2</v>
      </c>
      <c r="W2">
        <v>0.14961148004762442</v>
      </c>
      <c r="X2">
        <v>9.7508154320217602E-2</v>
      </c>
      <c r="AB2">
        <v>2.7272315872544663E-2</v>
      </c>
      <c r="AC2">
        <v>0</v>
      </c>
      <c r="AD2">
        <v>0</v>
      </c>
      <c r="AM2">
        <v>0</v>
      </c>
      <c r="AN2">
        <v>0</v>
      </c>
      <c r="AO2">
        <v>0.12939941679583719</v>
      </c>
      <c r="AP2">
        <v>8.7400574855333535E-2</v>
      </c>
      <c r="AT2">
        <v>0</v>
      </c>
      <c r="AU2">
        <v>0.59618418741759294</v>
      </c>
      <c r="AV2">
        <v>0.59618418741759294</v>
      </c>
      <c r="AW2">
        <v>0.59945624865567748</v>
      </c>
      <c r="AX2">
        <v>3.5484000710432298E-2</v>
      </c>
      <c r="AY2">
        <v>3.5484000710432298E-2</v>
      </c>
      <c r="AZ2">
        <v>0.39931376422805515</v>
      </c>
      <c r="BD2">
        <v>0.31829414458129091</v>
      </c>
      <c r="BE2">
        <v>0.31829414458129091</v>
      </c>
      <c r="BF2">
        <v>0</v>
      </c>
      <c r="BG2">
        <v>0</v>
      </c>
      <c r="BH2">
        <v>0</v>
      </c>
      <c r="BI2">
        <v>0</v>
      </c>
      <c r="BJ2">
        <v>0.65651422094980161</v>
      </c>
      <c r="BK2">
        <v>0.44159616630075677</v>
      </c>
      <c r="BL2">
        <v>0.10932771683571173</v>
      </c>
      <c r="BM2">
        <v>0.14420061738792103</v>
      </c>
      <c r="BN2">
        <v>0.37763287632864079</v>
      </c>
    </row>
    <row r="3" spans="1:72">
      <c r="A3" t="s">
        <v>210</v>
      </c>
      <c r="B3" t="s">
        <v>211</v>
      </c>
      <c r="C3">
        <v>2004</v>
      </c>
      <c r="D3" t="s">
        <v>212</v>
      </c>
      <c r="E3">
        <v>5</v>
      </c>
      <c r="G3" t="s">
        <v>213</v>
      </c>
      <c r="H3" t="s">
        <v>209</v>
      </c>
      <c r="I3">
        <v>3.8157836148566882E-2</v>
      </c>
      <c r="J3">
        <v>1.259346260958754</v>
      </c>
      <c r="K3">
        <v>1.2666181525816373</v>
      </c>
      <c r="L3">
        <v>0.86270924669008164</v>
      </c>
      <c r="M3">
        <v>0.83215176897577059</v>
      </c>
      <c r="N3">
        <v>0.10641676066043031</v>
      </c>
      <c r="O3">
        <v>0.10004346614162776</v>
      </c>
      <c r="P3">
        <v>0.65797927154559155</v>
      </c>
      <c r="Q3">
        <v>0.65797927154559155</v>
      </c>
      <c r="S3">
        <v>0.6590893363396344</v>
      </c>
      <c r="T3">
        <v>7.0942874330241171E-2</v>
      </c>
      <c r="U3">
        <v>7.0942874330241171E-2</v>
      </c>
      <c r="V3">
        <v>3.7811120604652644E-2</v>
      </c>
      <c r="W3">
        <v>4.0339427363540202E-2</v>
      </c>
      <c r="X3">
        <v>3.7811120604652644E-2</v>
      </c>
      <c r="AB3">
        <v>2.0256171260569947E-2</v>
      </c>
      <c r="AC3">
        <v>0</v>
      </c>
      <c r="AM3">
        <v>0</v>
      </c>
      <c r="AN3">
        <v>0</v>
      </c>
      <c r="AO3">
        <v>6.2259787227156534E-2</v>
      </c>
      <c r="AP3">
        <v>5.7576060418772633E-2</v>
      </c>
      <c r="AT3">
        <v>0</v>
      </c>
      <c r="AU3">
        <v>0.8605735178061048</v>
      </c>
      <c r="AV3">
        <v>0.8605735178061048</v>
      </c>
      <c r="AW3">
        <v>0.86278881326054013</v>
      </c>
      <c r="AX3">
        <v>4.6450594074155638E-2</v>
      </c>
      <c r="AY3">
        <v>4.6450594074155638E-2</v>
      </c>
      <c r="AZ3">
        <v>0.28347035286043354</v>
      </c>
      <c r="BD3">
        <v>0.23764878589821911</v>
      </c>
      <c r="BE3">
        <v>0.23764878589821911</v>
      </c>
      <c r="BF3">
        <v>0</v>
      </c>
      <c r="BG3">
        <v>0</v>
      </c>
      <c r="BI3">
        <v>0</v>
      </c>
      <c r="BK3">
        <v>0.34450552007329083</v>
      </c>
      <c r="BL3">
        <v>0.31886391301606359</v>
      </c>
      <c r="BM3">
        <v>0.31886391301606359</v>
      </c>
      <c r="BN3">
        <v>0.42737036813481927</v>
      </c>
    </row>
    <row r="4" spans="1:72">
      <c r="A4" t="s">
        <v>214</v>
      </c>
      <c r="B4" t="s">
        <v>18</v>
      </c>
      <c r="C4">
        <v>2004</v>
      </c>
      <c r="D4" t="s">
        <v>215</v>
      </c>
      <c r="E4">
        <v>3</v>
      </c>
      <c r="G4" t="s">
        <v>216</v>
      </c>
      <c r="H4" t="s">
        <v>209</v>
      </c>
      <c r="I4">
        <v>7.524055405432846E-2</v>
      </c>
      <c r="J4">
        <v>1.4723442248628829</v>
      </c>
      <c r="K4">
        <v>1.1221744916274592</v>
      </c>
      <c r="L4">
        <v>0.66025624530812643</v>
      </c>
      <c r="M4">
        <v>0.64020300423179521</v>
      </c>
      <c r="N4">
        <v>0.10813283917957389</v>
      </c>
      <c r="O4">
        <v>7.6939003782938026E-2</v>
      </c>
      <c r="P4">
        <v>0.55920235253544925</v>
      </c>
      <c r="Q4">
        <v>0.55920235253544925</v>
      </c>
      <c r="S4">
        <v>0.60921144204062261</v>
      </c>
      <c r="T4">
        <v>8.038710953003339E-2</v>
      </c>
      <c r="U4">
        <v>8.038710953003339E-2</v>
      </c>
      <c r="V4">
        <v>0.11546232249703289</v>
      </c>
      <c r="W4">
        <v>0.13355102889898735</v>
      </c>
      <c r="X4">
        <v>0.11546232249703289</v>
      </c>
      <c r="AB4">
        <v>3.8588910333312215E-2</v>
      </c>
      <c r="AC4">
        <v>0</v>
      </c>
      <c r="AM4">
        <v>0</v>
      </c>
      <c r="AN4">
        <v>0</v>
      </c>
      <c r="AO4">
        <v>0.12591317143811934</v>
      </c>
      <c r="AP4">
        <v>0.10701870279176857</v>
      </c>
      <c r="AT4">
        <v>0</v>
      </c>
      <c r="AU4">
        <v>0.72869653975576176</v>
      </c>
      <c r="AV4">
        <v>0.72869653975576176</v>
      </c>
      <c r="AW4">
        <v>0.74046283963271919</v>
      </c>
      <c r="AX4">
        <v>6.7351451111622843E-2</v>
      </c>
      <c r="AY4">
        <v>6.7351451111622843E-2</v>
      </c>
      <c r="AZ4">
        <v>0.31470290457713734</v>
      </c>
      <c r="BD4">
        <v>0.3150106145382342</v>
      </c>
      <c r="BE4">
        <v>0.3150106145382342</v>
      </c>
      <c r="BF4">
        <v>0</v>
      </c>
      <c r="BG4">
        <v>0</v>
      </c>
      <c r="BI4">
        <v>0</v>
      </c>
      <c r="BK4">
        <v>0.39021931386429543</v>
      </c>
      <c r="BL4">
        <v>0.34196887994414027</v>
      </c>
      <c r="BM4">
        <v>0.34196887994414027</v>
      </c>
      <c r="BN4">
        <v>0.58521913835319994</v>
      </c>
    </row>
    <row r="5" spans="1:72">
      <c r="A5" t="s">
        <v>217</v>
      </c>
      <c r="B5" t="s">
        <v>19</v>
      </c>
      <c r="C5">
        <v>2004</v>
      </c>
      <c r="D5" t="s">
        <v>218</v>
      </c>
      <c r="E5">
        <v>3</v>
      </c>
      <c r="G5" t="s">
        <v>219</v>
      </c>
      <c r="H5" t="s">
        <v>209</v>
      </c>
      <c r="I5">
        <v>7.6971701963690506E-2</v>
      </c>
      <c r="J5">
        <v>1.2168218607248353</v>
      </c>
      <c r="K5">
        <v>0.9851410872415941</v>
      </c>
      <c r="L5">
        <v>0.90913666162483409</v>
      </c>
      <c r="M5">
        <v>0.85657473231902759</v>
      </c>
      <c r="N5">
        <v>9.4358147097016162E-2</v>
      </c>
      <c r="O5">
        <v>5.6880942286325786E-2</v>
      </c>
      <c r="P5">
        <v>0.49460109565842114</v>
      </c>
      <c r="Q5">
        <v>0.49460109565842114</v>
      </c>
      <c r="S5">
        <v>0.49724847358132107</v>
      </c>
      <c r="T5">
        <v>9.4510808937265295E-2</v>
      </c>
      <c r="U5">
        <v>9.4510808937265295E-2</v>
      </c>
      <c r="V5">
        <v>4.1802650697926977E-2</v>
      </c>
      <c r="W5">
        <v>5.2548794946048971E-2</v>
      </c>
      <c r="X5">
        <v>4.1802650697926977E-2</v>
      </c>
      <c r="AB5">
        <v>5.6716825405689952E-2</v>
      </c>
      <c r="AC5">
        <v>0</v>
      </c>
      <c r="AM5">
        <v>0</v>
      </c>
      <c r="AN5">
        <v>0</v>
      </c>
      <c r="AO5">
        <v>3.4675672782483243E-2</v>
      </c>
      <c r="AP5">
        <v>2.016059537920592E-2</v>
      </c>
      <c r="AT5">
        <v>0</v>
      </c>
      <c r="AU5">
        <v>0.78398286079144119</v>
      </c>
      <c r="AV5">
        <v>0.78398286079144119</v>
      </c>
      <c r="AW5">
        <v>0.77365777532010072</v>
      </c>
      <c r="AX5">
        <v>5.0703229160524173E-2</v>
      </c>
      <c r="AY5">
        <v>5.0703229160524173E-2</v>
      </c>
      <c r="AZ5">
        <v>0.4848756376232024</v>
      </c>
      <c r="BD5">
        <v>0.47230289569521228</v>
      </c>
      <c r="BE5">
        <v>0.47230289569521228</v>
      </c>
      <c r="BF5">
        <v>0</v>
      </c>
      <c r="BG5">
        <v>0</v>
      </c>
      <c r="BI5">
        <v>0</v>
      </c>
      <c r="BK5">
        <v>0.50953602070527915</v>
      </c>
      <c r="BL5">
        <v>0.46624689295316601</v>
      </c>
      <c r="BM5">
        <v>0.46624689295316601</v>
      </c>
      <c r="BN5">
        <v>0.71317541526098671</v>
      </c>
    </row>
    <row r="6" spans="1:72">
      <c r="A6" t="s">
        <v>220</v>
      </c>
      <c r="B6" t="s">
        <v>20</v>
      </c>
      <c r="C6">
        <v>2004</v>
      </c>
      <c r="D6" t="s">
        <v>215</v>
      </c>
      <c r="E6">
        <v>2</v>
      </c>
      <c r="G6" t="s">
        <v>221</v>
      </c>
      <c r="H6" t="s">
        <v>209</v>
      </c>
      <c r="I6">
        <v>0.20843377867377541</v>
      </c>
      <c r="J6">
        <v>0.62202181453418559</v>
      </c>
      <c r="K6">
        <v>1.029395805801107</v>
      </c>
      <c r="L6">
        <v>0.75797200517914887</v>
      </c>
      <c r="M6">
        <v>0.73530570141833285</v>
      </c>
      <c r="N6">
        <v>0.11966900063369758</v>
      </c>
      <c r="O6">
        <v>7.090454232999667E-2</v>
      </c>
      <c r="P6">
        <v>0.62150482648609462</v>
      </c>
      <c r="Q6">
        <v>0.62150482648609462</v>
      </c>
      <c r="S6">
        <v>0.68095190810785089</v>
      </c>
      <c r="T6">
        <v>9.0009437029621497E-2</v>
      </c>
      <c r="U6">
        <v>9.0009437029621497E-2</v>
      </c>
      <c r="V6">
        <v>9.0219027715362332E-2</v>
      </c>
      <c r="W6">
        <v>0.14488821209834035</v>
      </c>
      <c r="X6">
        <v>9.0219027715362332E-2</v>
      </c>
      <c r="AB6">
        <v>5.8323165125250744E-2</v>
      </c>
      <c r="AC6">
        <v>0</v>
      </c>
      <c r="AM6">
        <v>0</v>
      </c>
      <c r="AN6">
        <v>0</v>
      </c>
      <c r="AO6">
        <v>0.14333348282992997</v>
      </c>
      <c r="AP6">
        <v>1.6521013097024046E-2</v>
      </c>
      <c r="AT6">
        <v>0</v>
      </c>
      <c r="AU6">
        <v>0.64749009235841604</v>
      </c>
      <c r="AV6">
        <v>0.64749009235841604</v>
      </c>
      <c r="AW6">
        <v>0.63652643968601941</v>
      </c>
      <c r="AX6">
        <v>7.1979997397209616E-2</v>
      </c>
      <c r="AY6">
        <v>7.1979997397209616E-2</v>
      </c>
      <c r="AZ6">
        <v>0.28907018633044618</v>
      </c>
      <c r="BD6">
        <v>0.58161458138269051</v>
      </c>
      <c r="BE6">
        <v>0.58161458138269051</v>
      </c>
      <c r="BF6">
        <v>0</v>
      </c>
      <c r="BG6">
        <v>0</v>
      </c>
      <c r="BI6">
        <v>0</v>
      </c>
      <c r="BK6">
        <v>0.31918651812010385</v>
      </c>
      <c r="BL6">
        <v>0.16989327518135972</v>
      </c>
      <c r="BM6">
        <v>0.16989327518135972</v>
      </c>
      <c r="BN6">
        <v>0.55186145279609433</v>
      </c>
    </row>
    <row r="7" spans="1:72">
      <c r="A7" t="s">
        <v>222</v>
      </c>
      <c r="B7" t="s">
        <v>21</v>
      </c>
      <c r="C7">
        <v>2004</v>
      </c>
      <c r="D7" t="s">
        <v>223</v>
      </c>
      <c r="E7">
        <v>2</v>
      </c>
      <c r="G7" t="s">
        <v>224</v>
      </c>
      <c r="H7" t="s">
        <v>209</v>
      </c>
      <c r="I7">
        <v>0.77146437750592922</v>
      </c>
      <c r="J7">
        <v>0.22658618528573235</v>
      </c>
      <c r="K7">
        <v>1.7617971767863754</v>
      </c>
      <c r="L7">
        <v>1.4548261709295764</v>
      </c>
      <c r="M7">
        <v>0.94408362230911291</v>
      </c>
      <c r="N7">
        <v>0.1519317560079943</v>
      </c>
      <c r="O7">
        <v>0.12714954366752118</v>
      </c>
      <c r="P7">
        <v>0.30286216032915997</v>
      </c>
      <c r="Q7">
        <v>0.30286216032915997</v>
      </c>
      <c r="S7">
        <v>0.32459036222636067</v>
      </c>
      <c r="T7">
        <v>1.6886019604748156E-2</v>
      </c>
      <c r="U7">
        <v>1.6886019604748156E-2</v>
      </c>
      <c r="V7">
        <v>3.5926860945862921E-2</v>
      </c>
      <c r="W7">
        <v>4.3605261760226825E-2</v>
      </c>
      <c r="X7">
        <v>3.5926860945862921E-2</v>
      </c>
      <c r="AB7">
        <v>3.0947664859654143E-3</v>
      </c>
      <c r="AC7">
        <v>0</v>
      </c>
      <c r="AD7">
        <v>0</v>
      </c>
      <c r="AM7">
        <v>0</v>
      </c>
      <c r="AN7">
        <v>0</v>
      </c>
      <c r="AO7">
        <v>7.2396951974774429E-2</v>
      </c>
      <c r="AP7">
        <v>6.0109978641329026E-2</v>
      </c>
      <c r="AT7">
        <v>0</v>
      </c>
      <c r="AU7">
        <v>0.44025669434704873</v>
      </c>
      <c r="AV7">
        <v>0.44025669434704873</v>
      </c>
      <c r="AW7">
        <v>0.43982150520775459</v>
      </c>
      <c r="AX7">
        <v>1.0505599886993761E-2</v>
      </c>
      <c r="AY7">
        <v>1.0505599886993761E-2</v>
      </c>
      <c r="AZ7">
        <v>0.67168241750791791</v>
      </c>
      <c r="BD7">
        <v>0.64175510946137404</v>
      </c>
      <c r="BE7">
        <v>0.64175510946137404</v>
      </c>
      <c r="BF7">
        <v>0</v>
      </c>
      <c r="BG7">
        <v>0</v>
      </c>
      <c r="BH7">
        <v>0</v>
      </c>
      <c r="BI7">
        <v>0</v>
      </c>
      <c r="BJ7">
        <v>0.72494166731483622</v>
      </c>
      <c r="BK7">
        <v>0.67562093907794452</v>
      </c>
      <c r="BL7">
        <v>2.4455998609116531E-2</v>
      </c>
      <c r="BM7">
        <v>6.4461599764507604E-2</v>
      </c>
      <c r="BN7">
        <v>0.13663951236053398</v>
      </c>
    </row>
    <row r="8" spans="1:72">
      <c r="A8" t="s">
        <v>225</v>
      </c>
      <c r="B8" t="s">
        <v>22</v>
      </c>
      <c r="C8">
        <v>2004</v>
      </c>
      <c r="D8" t="s">
        <v>215</v>
      </c>
      <c r="E8">
        <v>2</v>
      </c>
      <c r="G8" t="s">
        <v>226</v>
      </c>
      <c r="H8" t="s">
        <v>209</v>
      </c>
      <c r="I8">
        <v>0.30173117864039478</v>
      </c>
      <c r="J8">
        <v>0.27539945126963822</v>
      </c>
      <c r="K8">
        <v>0.661761463402461</v>
      </c>
      <c r="L8">
        <v>0.51319127667974329</v>
      </c>
      <c r="M8">
        <v>0.50122473165628834</v>
      </c>
      <c r="N8">
        <v>0.11139202280939829</v>
      </c>
      <c r="O8">
        <v>6.5150888783345628E-2</v>
      </c>
      <c r="P8">
        <v>0.59495591060187736</v>
      </c>
      <c r="Q8">
        <v>0.59495591060187736</v>
      </c>
      <c r="S8">
        <v>0.63457739535698066</v>
      </c>
      <c r="T8">
        <v>7.3448690195305338E-2</v>
      </c>
      <c r="U8">
        <v>7.3448690195305338E-2</v>
      </c>
      <c r="V8">
        <v>0.12983626548608929</v>
      </c>
      <c r="W8">
        <v>0.16019952627547721</v>
      </c>
      <c r="X8">
        <v>0.12983626548608929</v>
      </c>
      <c r="AB8">
        <v>3.4136909677294915E-2</v>
      </c>
      <c r="AC8">
        <v>0</v>
      </c>
      <c r="AM8">
        <v>0</v>
      </c>
      <c r="AN8">
        <v>0</v>
      </c>
      <c r="AO8">
        <v>4.7467688636704586E-2</v>
      </c>
      <c r="AP8">
        <v>1.5647751670203811E-2</v>
      </c>
      <c r="AT8">
        <v>0</v>
      </c>
      <c r="AU8">
        <v>0.71425622410186451</v>
      </c>
      <c r="AV8">
        <v>0.71425622410186451</v>
      </c>
      <c r="AW8">
        <v>0.71587598761075888</v>
      </c>
      <c r="AX8">
        <v>5.8342315847494455E-2</v>
      </c>
      <c r="AY8">
        <v>5.8342315847494455E-2</v>
      </c>
      <c r="AZ8">
        <v>0.31300223068483152</v>
      </c>
      <c r="BD8">
        <v>0.47787915808442022</v>
      </c>
      <c r="BE8">
        <v>0.47787915808442022</v>
      </c>
      <c r="BF8">
        <v>0</v>
      </c>
      <c r="BG8">
        <v>0</v>
      </c>
      <c r="BI8">
        <v>0</v>
      </c>
      <c r="BK8">
        <v>0.36499109531181323</v>
      </c>
      <c r="BL8">
        <v>0.30538344763790798</v>
      </c>
      <c r="BM8">
        <v>0.30538344763790798</v>
      </c>
      <c r="BN8">
        <v>0.55197812186038775</v>
      </c>
    </row>
    <row r="9" spans="1:72">
      <c r="A9" t="s">
        <v>227</v>
      </c>
      <c r="B9" t="s">
        <v>23</v>
      </c>
      <c r="C9">
        <v>2004</v>
      </c>
      <c r="D9" t="s">
        <v>228</v>
      </c>
      <c r="E9">
        <v>5</v>
      </c>
      <c r="G9" t="s">
        <v>229</v>
      </c>
      <c r="H9" t="s">
        <v>209</v>
      </c>
      <c r="I9">
        <v>0.4299551473227633</v>
      </c>
      <c r="J9">
        <v>0.30331669466976702</v>
      </c>
      <c r="K9">
        <v>1.1242273462062591</v>
      </c>
      <c r="L9">
        <v>0.89066762626717866</v>
      </c>
      <c r="M9">
        <v>0.59819528596946836</v>
      </c>
      <c r="N9">
        <v>0.11407547020505061</v>
      </c>
      <c r="O9">
        <v>6.9354140121512156E-2</v>
      </c>
      <c r="P9">
        <v>0.35648729912282306</v>
      </c>
      <c r="Q9">
        <v>0.35648729912282306</v>
      </c>
      <c r="S9">
        <v>0.38039571988943749</v>
      </c>
      <c r="T9">
        <v>7.009863832982062E-2</v>
      </c>
      <c r="U9">
        <v>7.009863832982062E-2</v>
      </c>
      <c r="V9">
        <v>3.9516278861898547E-2</v>
      </c>
      <c r="W9">
        <v>4.9253950169967968E-2</v>
      </c>
      <c r="X9">
        <v>3.9516278861898547E-2</v>
      </c>
      <c r="AB9">
        <v>8.9190771419455622E-3</v>
      </c>
      <c r="AC9">
        <v>0</v>
      </c>
      <c r="AD9">
        <v>0</v>
      </c>
      <c r="AM9">
        <v>0</v>
      </c>
      <c r="AN9">
        <v>0</v>
      </c>
      <c r="AO9">
        <v>3.4754322948711086E-2</v>
      </c>
      <c r="AP9">
        <v>1.8344887903979812E-2</v>
      </c>
      <c r="AT9">
        <v>0</v>
      </c>
      <c r="AU9">
        <v>0.54259088837621894</v>
      </c>
      <c r="AV9">
        <v>0.54259088837621894</v>
      </c>
      <c r="AW9">
        <v>0.54216429788860443</v>
      </c>
      <c r="AX9">
        <v>2.9105078669331964E-2</v>
      </c>
      <c r="AY9">
        <v>2.9105078669331964E-2</v>
      </c>
      <c r="AZ9">
        <v>0.55156590625078472</v>
      </c>
      <c r="BD9">
        <v>0.51762666211360442</v>
      </c>
      <c r="BE9">
        <v>0.51762666211360442</v>
      </c>
      <c r="BF9">
        <v>0</v>
      </c>
      <c r="BG9">
        <v>0</v>
      </c>
      <c r="BH9">
        <v>0</v>
      </c>
      <c r="BI9">
        <v>0</v>
      </c>
      <c r="BJ9">
        <v>0.7181119515604012</v>
      </c>
      <c r="BK9">
        <v>0.55763125647190914</v>
      </c>
      <c r="BL9">
        <v>0.12660919966160863</v>
      </c>
      <c r="BM9">
        <v>0.21025401327983034</v>
      </c>
      <c r="BN9">
        <v>0.32735858212519653</v>
      </c>
    </row>
    <row r="10" spans="1:72">
      <c r="A10" t="s">
        <v>230</v>
      </c>
      <c r="B10" t="s">
        <v>24</v>
      </c>
      <c r="C10">
        <v>2004</v>
      </c>
      <c r="D10" t="s">
        <v>231</v>
      </c>
      <c r="E10">
        <v>5</v>
      </c>
      <c r="G10" t="s">
        <v>232</v>
      </c>
      <c r="H10" t="s">
        <v>209</v>
      </c>
      <c r="I10">
        <v>2.4023648982777923E-2</v>
      </c>
      <c r="J10">
        <v>1.3130725164234691</v>
      </c>
      <c r="K10">
        <v>1.4867577412509598</v>
      </c>
      <c r="L10">
        <v>1.0453827625620558</v>
      </c>
      <c r="M10">
        <v>1.0137410384554169</v>
      </c>
      <c r="N10">
        <v>9.1474409514975194E-2</v>
      </c>
      <c r="O10">
        <v>7.1609296350763893E-2</v>
      </c>
      <c r="P10">
        <v>0.60474236939982406</v>
      </c>
      <c r="Q10">
        <v>0.60474236939982406</v>
      </c>
      <c r="S10">
        <v>0.63731302128375678</v>
      </c>
      <c r="T10">
        <v>6.5932857290388683E-2</v>
      </c>
      <c r="U10">
        <v>6.5932857290388683E-2</v>
      </c>
      <c r="V10">
        <v>7.449892365415281E-2</v>
      </c>
      <c r="W10">
        <v>0.11169103842883259</v>
      </c>
      <c r="X10">
        <v>7.449892365415281E-2</v>
      </c>
      <c r="AB10">
        <v>1.4465142231990439E-2</v>
      </c>
      <c r="AC10">
        <v>0</v>
      </c>
      <c r="AM10">
        <v>0</v>
      </c>
      <c r="AN10">
        <v>0</v>
      </c>
      <c r="AO10">
        <v>5.6020218629357639E-2</v>
      </c>
      <c r="AP10">
        <v>1.3255174968638849E-2</v>
      </c>
      <c r="AT10">
        <v>0</v>
      </c>
      <c r="AU10">
        <v>0.78395553633345905</v>
      </c>
      <c r="AV10">
        <v>0.78395553633345905</v>
      </c>
      <c r="AW10">
        <v>0.78917054531768593</v>
      </c>
      <c r="AX10">
        <v>8.902435639305871E-2</v>
      </c>
      <c r="AY10">
        <v>8.902435639305871E-2</v>
      </c>
      <c r="AZ10">
        <v>0.29987615264166229</v>
      </c>
      <c r="BD10">
        <v>0.20012729080178085</v>
      </c>
      <c r="BE10">
        <v>0.20012729080178085</v>
      </c>
      <c r="BF10">
        <v>0</v>
      </c>
      <c r="BG10">
        <v>0</v>
      </c>
      <c r="BI10">
        <v>0</v>
      </c>
      <c r="BK10">
        <v>0.36433199637907487</v>
      </c>
      <c r="BL10">
        <v>0.29014840866429925</v>
      </c>
      <c r="BM10">
        <v>0.29014840866429925</v>
      </c>
      <c r="BN10">
        <v>0.52697686011149725</v>
      </c>
    </row>
    <row r="11" spans="1:72">
      <c r="A11" t="s">
        <v>233</v>
      </c>
      <c r="B11" t="s">
        <v>25</v>
      </c>
      <c r="C11">
        <v>2004</v>
      </c>
      <c r="D11" t="s">
        <v>207</v>
      </c>
      <c r="E11">
        <v>8</v>
      </c>
      <c r="G11" t="s">
        <v>234</v>
      </c>
      <c r="H11" t="s">
        <v>209</v>
      </c>
      <c r="I11">
        <v>0.23275667414067622</v>
      </c>
      <c r="J11">
        <v>0.39468801024069933</v>
      </c>
      <c r="K11">
        <v>1.2704102674026432</v>
      </c>
      <c r="L11">
        <v>0.93989454348402501</v>
      </c>
      <c r="M11">
        <v>0.79084998760252834</v>
      </c>
      <c r="N11">
        <v>0.14098629405324825</v>
      </c>
      <c r="O11">
        <v>0.10004932211522058</v>
      </c>
      <c r="P11">
        <v>0.49642928574631845</v>
      </c>
      <c r="Q11">
        <v>0.49642928574631845</v>
      </c>
      <c r="S11">
        <v>0.55539645141881155</v>
      </c>
      <c r="T11">
        <v>2.6317550239219684E-2</v>
      </c>
      <c r="U11">
        <v>2.6317550239219684E-2</v>
      </c>
      <c r="V11">
        <v>0.15684138569142622</v>
      </c>
      <c r="W11">
        <v>0.21025096347233466</v>
      </c>
      <c r="X11">
        <v>0.15684138569142622</v>
      </c>
      <c r="AB11">
        <v>2.4773186611934023E-2</v>
      </c>
      <c r="AC11">
        <v>0</v>
      </c>
      <c r="AD11">
        <v>0</v>
      </c>
      <c r="AM11">
        <v>0</v>
      </c>
      <c r="AN11">
        <v>0</v>
      </c>
      <c r="AO11">
        <v>0.17451056380834362</v>
      </c>
      <c r="AP11">
        <v>9.5871056797430812E-2</v>
      </c>
      <c r="AT11">
        <v>0</v>
      </c>
      <c r="AU11">
        <v>0.5385209028067216</v>
      </c>
      <c r="AV11">
        <v>0.5385209028067216</v>
      </c>
      <c r="AW11">
        <v>0.54017406798169221</v>
      </c>
      <c r="AX11">
        <v>4.486851724586801E-2</v>
      </c>
      <c r="AY11">
        <v>4.486851724586801E-2</v>
      </c>
      <c r="AZ11">
        <v>0.38865470047768536</v>
      </c>
      <c r="BD11">
        <v>0.32177650498839977</v>
      </c>
      <c r="BE11">
        <v>0.32177650498839977</v>
      </c>
      <c r="BF11">
        <v>0</v>
      </c>
      <c r="BG11">
        <v>0</v>
      </c>
      <c r="BH11">
        <v>0</v>
      </c>
      <c r="BI11">
        <v>0</v>
      </c>
      <c r="BJ11">
        <v>0.71213513704886111</v>
      </c>
      <c r="BK11">
        <v>0.4402508613032452</v>
      </c>
      <c r="BL11">
        <v>0.10363121361241308</v>
      </c>
      <c r="BM11">
        <v>0.13148062732387658</v>
      </c>
      <c r="BN11">
        <v>0.45938292585085555</v>
      </c>
    </row>
    <row r="12" spans="1:72">
      <c r="A12" t="s">
        <v>235</v>
      </c>
      <c r="B12" t="s">
        <v>26</v>
      </c>
      <c r="C12">
        <v>2004</v>
      </c>
      <c r="D12" t="s">
        <v>212</v>
      </c>
      <c r="E12">
        <v>2</v>
      </c>
      <c r="G12" t="s">
        <v>236</v>
      </c>
      <c r="H12" t="s">
        <v>209</v>
      </c>
      <c r="I12">
        <v>4.2449527440283671E-2</v>
      </c>
      <c r="J12">
        <v>0.69519494235478707</v>
      </c>
      <c r="K12">
        <v>0.93829583846794096</v>
      </c>
      <c r="L12">
        <v>0.77868821485816087</v>
      </c>
      <c r="M12">
        <v>0.75020133901049058</v>
      </c>
      <c r="N12">
        <v>0.10938605966203785</v>
      </c>
      <c r="O12">
        <v>0.10512208457579986</v>
      </c>
      <c r="P12">
        <v>0.70871515937653229</v>
      </c>
      <c r="Q12">
        <v>0.70871515937653229</v>
      </c>
      <c r="S12">
        <v>0.7155360165623611</v>
      </c>
      <c r="T12">
        <v>6.6053527160284259E-2</v>
      </c>
      <c r="U12">
        <v>6.6053527160284259E-2</v>
      </c>
      <c r="V12">
        <v>3.6377774817246279E-2</v>
      </c>
      <c r="W12">
        <v>3.7765703719808398E-2</v>
      </c>
      <c r="X12">
        <v>3.6377774817246279E-2</v>
      </c>
      <c r="AB12">
        <v>2.3534389439534557E-2</v>
      </c>
      <c r="AC12">
        <v>0</v>
      </c>
      <c r="AM12">
        <v>0</v>
      </c>
      <c r="AN12">
        <v>0</v>
      </c>
      <c r="AO12">
        <v>1.4479545453581148E-2</v>
      </c>
      <c r="AP12">
        <v>7.8421023221212048E-3</v>
      </c>
      <c r="AT12">
        <v>0</v>
      </c>
      <c r="AU12">
        <v>0.85399938832169153</v>
      </c>
      <c r="AV12">
        <v>0.85399938832169153</v>
      </c>
      <c r="AW12">
        <v>0.86281646279027269</v>
      </c>
      <c r="AX12">
        <v>6.9171352529569727E-2</v>
      </c>
      <c r="AY12">
        <v>6.9171352529569727E-2</v>
      </c>
      <c r="AZ12">
        <v>0.2284312608782105</v>
      </c>
      <c r="BD12">
        <v>0.1750011384827099</v>
      </c>
      <c r="BE12">
        <v>0.1750011384827099</v>
      </c>
      <c r="BF12">
        <v>0</v>
      </c>
      <c r="BG12">
        <v>0</v>
      </c>
      <c r="BI12">
        <v>0</v>
      </c>
      <c r="BK12">
        <v>0.27935137572670732</v>
      </c>
      <c r="BL12">
        <v>0.25972514596085777</v>
      </c>
      <c r="BM12">
        <v>0.25972514596085777</v>
      </c>
      <c r="BN12">
        <v>0.3573311739006767</v>
      </c>
    </row>
    <row r="13" spans="1:72">
      <c r="A13" t="s">
        <v>237</v>
      </c>
      <c r="B13" t="s">
        <v>27</v>
      </c>
      <c r="C13">
        <v>2004</v>
      </c>
      <c r="D13" t="s">
        <v>228</v>
      </c>
      <c r="E13">
        <v>4</v>
      </c>
      <c r="G13" t="s">
        <v>238</v>
      </c>
      <c r="H13" t="s">
        <v>209</v>
      </c>
      <c r="I13">
        <v>0.35683329317272006</v>
      </c>
      <c r="J13">
        <v>0.29883334451036314</v>
      </c>
      <c r="K13">
        <v>1.5448172670016498</v>
      </c>
      <c r="L13">
        <v>1.1534845245631831</v>
      </c>
      <c r="M13">
        <v>0.70168226521123456</v>
      </c>
      <c r="N13">
        <v>0.12480271618359734</v>
      </c>
      <c r="O13">
        <v>0.10815609836931246</v>
      </c>
      <c r="P13">
        <v>0.38665721609978931</v>
      </c>
      <c r="Q13">
        <v>0.38665721609978931</v>
      </c>
      <c r="S13">
        <v>0.41181253898965653</v>
      </c>
      <c r="T13">
        <v>3.1196154686193481E-2</v>
      </c>
      <c r="U13">
        <v>3.1196154686193481E-2</v>
      </c>
      <c r="V13">
        <v>3.8418080260443244E-2</v>
      </c>
      <c r="W13">
        <v>4.9495831829551161E-2</v>
      </c>
      <c r="X13">
        <v>3.8418080260443244E-2</v>
      </c>
      <c r="AB13">
        <v>6.9988499705459055E-3</v>
      </c>
      <c r="AC13">
        <v>0</v>
      </c>
      <c r="AD13">
        <v>0</v>
      </c>
      <c r="AM13">
        <v>0</v>
      </c>
      <c r="AN13">
        <v>0</v>
      </c>
      <c r="AO13">
        <v>3.0936828636046791E-2</v>
      </c>
      <c r="AP13">
        <v>1.9208595946556401E-2</v>
      </c>
      <c r="AT13">
        <v>0</v>
      </c>
      <c r="AU13">
        <v>0.60844241240077568</v>
      </c>
      <c r="AV13">
        <v>0.60844241240077568</v>
      </c>
      <c r="AW13">
        <v>0.61383724901863046</v>
      </c>
      <c r="AX13">
        <v>2.0547762933730292E-2</v>
      </c>
      <c r="AY13">
        <v>2.0547762933730292E-2</v>
      </c>
      <c r="AZ13">
        <v>0.56146772489519314</v>
      </c>
      <c r="BD13">
        <v>0.60122027902077047</v>
      </c>
      <c r="BE13">
        <v>0.60122027902077047</v>
      </c>
      <c r="BF13">
        <v>0</v>
      </c>
      <c r="BG13">
        <v>0</v>
      </c>
      <c r="BH13">
        <v>0</v>
      </c>
      <c r="BI13">
        <v>0</v>
      </c>
      <c r="BJ13">
        <v>0.63748307559730577</v>
      </c>
      <c r="BK13">
        <v>0.58821849031265772</v>
      </c>
      <c r="BL13">
        <v>0.11632773909621533</v>
      </c>
      <c r="BM13">
        <v>0.20608746914061374</v>
      </c>
      <c r="BN13">
        <v>0.27093316244653431</v>
      </c>
    </row>
    <row r="14" spans="1:72">
      <c r="A14" t="s">
        <v>239</v>
      </c>
      <c r="B14" t="s">
        <v>28</v>
      </c>
      <c r="C14">
        <v>2004</v>
      </c>
      <c r="D14" t="s">
        <v>228</v>
      </c>
      <c r="E14">
        <v>6</v>
      </c>
      <c r="G14" t="s">
        <v>240</v>
      </c>
      <c r="H14" t="s">
        <v>209</v>
      </c>
      <c r="I14">
        <v>0.21303309370255413</v>
      </c>
      <c r="J14">
        <v>0.41320016544341404</v>
      </c>
      <c r="K14">
        <v>1.1071593366831172</v>
      </c>
      <c r="L14">
        <v>0.95721883267993735</v>
      </c>
      <c r="M14">
        <v>0.67780122373027862</v>
      </c>
      <c r="N14">
        <v>0.11568129329709298</v>
      </c>
      <c r="O14">
        <v>7.0645564502057348E-2</v>
      </c>
      <c r="P14">
        <v>0.38437600863833293</v>
      </c>
      <c r="Q14">
        <v>0.38437600863833293</v>
      </c>
      <c r="S14">
        <v>0.41241757862683159</v>
      </c>
      <c r="T14">
        <v>3.6616477767489816E-2</v>
      </c>
      <c r="U14">
        <v>3.6616477767489816E-2</v>
      </c>
      <c r="V14">
        <v>4.567669841913994E-2</v>
      </c>
      <c r="W14">
        <v>6.1937616609582281E-2</v>
      </c>
      <c r="X14">
        <v>4.567669841913994E-2</v>
      </c>
      <c r="AB14">
        <v>1.5623314996099461E-2</v>
      </c>
      <c r="AC14">
        <v>0</v>
      </c>
      <c r="AD14">
        <v>0</v>
      </c>
      <c r="AM14">
        <v>0</v>
      </c>
      <c r="AN14">
        <v>0</v>
      </c>
      <c r="AO14">
        <v>7.1471849041398972E-2</v>
      </c>
      <c r="AP14">
        <v>5.1222812047607293E-2</v>
      </c>
      <c r="AT14">
        <v>0</v>
      </c>
      <c r="AU14">
        <v>0.65063231633115182</v>
      </c>
      <c r="AV14">
        <v>0.65063231633115182</v>
      </c>
      <c r="AW14">
        <v>0.65557242435744401</v>
      </c>
      <c r="AX14">
        <v>5.322700639098267E-2</v>
      </c>
      <c r="AY14">
        <v>5.322700639098267E-2</v>
      </c>
      <c r="AZ14">
        <v>0.54661507720853786</v>
      </c>
      <c r="BD14">
        <v>0.37179301398993353</v>
      </c>
      <c r="BE14">
        <v>0.37179301398993353</v>
      </c>
      <c r="BF14">
        <v>0</v>
      </c>
      <c r="BG14">
        <v>0</v>
      </c>
      <c r="BH14">
        <v>0</v>
      </c>
      <c r="BI14">
        <v>0</v>
      </c>
      <c r="BJ14">
        <v>0.55655115392950461</v>
      </c>
      <c r="BK14">
        <v>0.58625362729749153</v>
      </c>
      <c r="BL14">
        <v>0.1837452629849945</v>
      </c>
      <c r="BM14">
        <v>0.28709107541207907</v>
      </c>
      <c r="BN14">
        <v>0.38872958492932952</v>
      </c>
    </row>
    <row r="15" spans="1:72">
      <c r="A15" t="s">
        <v>241</v>
      </c>
      <c r="B15" t="s">
        <v>29</v>
      </c>
      <c r="C15">
        <v>2004</v>
      </c>
      <c r="D15" t="s">
        <v>231</v>
      </c>
      <c r="E15">
        <v>4</v>
      </c>
      <c r="G15" t="s">
        <v>242</v>
      </c>
      <c r="H15" t="s">
        <v>209</v>
      </c>
      <c r="I15">
        <v>2.6786768201202727E-2</v>
      </c>
      <c r="J15">
        <v>1.0929439165369188</v>
      </c>
      <c r="K15">
        <v>1.2865017535546404</v>
      </c>
      <c r="L15">
        <v>0.93584423333102518</v>
      </c>
      <c r="M15">
        <v>0.91107605816999526</v>
      </c>
      <c r="N15">
        <v>6.8814177820892122E-2</v>
      </c>
      <c r="O15">
        <v>6.4150051474464911E-2</v>
      </c>
      <c r="P15">
        <v>0.57009842286103329</v>
      </c>
      <c r="Q15">
        <v>0.57009842286103329</v>
      </c>
      <c r="S15">
        <v>0.57080074941171477</v>
      </c>
      <c r="T15">
        <v>9.5054920888620151E-2</v>
      </c>
      <c r="U15">
        <v>9.5054920888620151E-2</v>
      </c>
      <c r="V15">
        <v>2.9407064134346277E-2</v>
      </c>
      <c r="W15">
        <v>3.2875807241213043E-2</v>
      </c>
      <c r="X15">
        <v>2.9407064134346277E-2</v>
      </c>
      <c r="AB15">
        <v>2.8022322613462269E-2</v>
      </c>
      <c r="AC15">
        <v>0</v>
      </c>
      <c r="AM15">
        <v>0</v>
      </c>
      <c r="AN15">
        <v>0</v>
      </c>
      <c r="AO15">
        <v>2.1360995909006423E-2</v>
      </c>
      <c r="AP15">
        <v>1.7468512943086743E-2</v>
      </c>
      <c r="AT15">
        <v>0</v>
      </c>
      <c r="AU15">
        <v>0.83327175632894435</v>
      </c>
      <c r="AV15">
        <v>0.83327175632894435</v>
      </c>
      <c r="AW15">
        <v>0.79741005188867997</v>
      </c>
      <c r="AX15">
        <v>6.2483186799555696E-2</v>
      </c>
      <c r="AY15">
        <v>6.2483186799555696E-2</v>
      </c>
      <c r="AZ15">
        <v>0.34061937798146175</v>
      </c>
      <c r="BD15">
        <v>0.19979981509715714</v>
      </c>
      <c r="BE15">
        <v>0.19979981509715714</v>
      </c>
      <c r="BF15">
        <v>0</v>
      </c>
      <c r="BG15">
        <v>0</v>
      </c>
      <c r="BI15">
        <v>0</v>
      </c>
      <c r="BK15">
        <v>0.4292598304563171</v>
      </c>
      <c r="BL15">
        <v>0.40522536229031847</v>
      </c>
      <c r="BM15">
        <v>0.40522536229031847</v>
      </c>
      <c r="BN15">
        <v>0.56086608415376904</v>
      </c>
    </row>
    <row r="16" spans="1:72">
      <c r="A16" t="s">
        <v>243</v>
      </c>
      <c r="B16" t="s">
        <v>30</v>
      </c>
      <c r="C16">
        <v>2004</v>
      </c>
      <c r="D16" t="s">
        <v>231</v>
      </c>
      <c r="E16">
        <v>5</v>
      </c>
      <c r="G16" t="s">
        <v>244</v>
      </c>
      <c r="H16" t="s">
        <v>209</v>
      </c>
      <c r="I16">
        <v>8.7301743514899402E-2</v>
      </c>
      <c r="J16">
        <v>0.38454559496324453</v>
      </c>
      <c r="K16">
        <v>0.67033305251125408</v>
      </c>
      <c r="L16">
        <v>0.53731094565989879</v>
      </c>
      <c r="M16">
        <v>0.52179268945136825</v>
      </c>
      <c r="N16">
        <v>6.7829692182675497E-2</v>
      </c>
      <c r="O16">
        <v>5.3627916411693372E-2</v>
      </c>
      <c r="P16">
        <v>0.53664005284040639</v>
      </c>
      <c r="Q16">
        <v>0.53664005284040639</v>
      </c>
      <c r="S16">
        <v>0.54928596025427168</v>
      </c>
      <c r="T16">
        <v>0.10261092649770594</v>
      </c>
      <c r="U16">
        <v>0.10261092649770594</v>
      </c>
      <c r="V16">
        <v>5.6406488595182082E-2</v>
      </c>
      <c r="W16">
        <v>7.3455093065066188E-2</v>
      </c>
      <c r="X16">
        <v>5.6406488595182082E-2</v>
      </c>
      <c r="AB16">
        <v>2.2423050652649226E-2</v>
      </c>
      <c r="AC16">
        <v>0</v>
      </c>
      <c r="AM16">
        <v>0</v>
      </c>
      <c r="AN16">
        <v>0</v>
      </c>
      <c r="AO16">
        <v>6.0115433721645413E-2</v>
      </c>
      <c r="AP16">
        <v>3.5916836236919547E-2</v>
      </c>
      <c r="AT16">
        <v>0</v>
      </c>
      <c r="AU16">
        <v>0.78767565778721382</v>
      </c>
      <c r="AV16">
        <v>0.78767565778721382</v>
      </c>
      <c r="AW16">
        <v>0.76090567609905724</v>
      </c>
      <c r="AX16">
        <v>3.5844149685361974E-2</v>
      </c>
      <c r="AY16">
        <v>3.5844149685361974E-2</v>
      </c>
      <c r="AZ16">
        <v>0.36176993310101258</v>
      </c>
      <c r="BD16">
        <v>0.27199105434527643</v>
      </c>
      <c r="BE16">
        <v>0.27199105434527643</v>
      </c>
      <c r="BF16">
        <v>0</v>
      </c>
      <c r="BG16">
        <v>0</v>
      </c>
      <c r="BI16">
        <v>0</v>
      </c>
      <c r="BK16">
        <v>0.44826538530837312</v>
      </c>
      <c r="BL16">
        <v>0.40231095949490236</v>
      </c>
      <c r="BM16">
        <v>0.40231095949490236</v>
      </c>
      <c r="BN16">
        <v>0.60156953468979102</v>
      </c>
    </row>
    <row r="17" spans="1:66">
      <c r="A17" t="s">
        <v>245</v>
      </c>
      <c r="B17" t="s">
        <v>31</v>
      </c>
      <c r="C17">
        <v>2004</v>
      </c>
      <c r="D17" t="s">
        <v>228</v>
      </c>
      <c r="E17">
        <v>7</v>
      </c>
      <c r="G17" t="s">
        <v>246</v>
      </c>
      <c r="H17" t="s">
        <v>209</v>
      </c>
      <c r="I17">
        <v>0.11633824832705979</v>
      </c>
      <c r="J17">
        <v>0.45720951035925256</v>
      </c>
      <c r="K17">
        <v>0.90925734868348651</v>
      </c>
      <c r="L17">
        <v>0.79946372339060767</v>
      </c>
      <c r="M17">
        <v>0.63568401490003579</v>
      </c>
      <c r="N17">
        <v>0.12778464361645989</v>
      </c>
      <c r="O17">
        <v>9.4470653832589416E-2</v>
      </c>
      <c r="P17">
        <v>0.57928527177879341</v>
      </c>
      <c r="Q17">
        <v>0.57928527177879341</v>
      </c>
      <c r="S17">
        <v>0.60962315999268346</v>
      </c>
      <c r="T17">
        <v>8.5953692775328203E-2</v>
      </c>
      <c r="U17">
        <v>8.5953692775328203E-2</v>
      </c>
      <c r="V17">
        <v>9.243886895169505E-2</v>
      </c>
      <c r="W17">
        <v>0.1154315257105898</v>
      </c>
      <c r="X17">
        <v>9.243886895169505E-2</v>
      </c>
      <c r="AB17">
        <v>3.3287672179746874E-2</v>
      </c>
      <c r="AC17">
        <v>0</v>
      </c>
      <c r="AD17">
        <v>0</v>
      </c>
      <c r="AM17">
        <v>0</v>
      </c>
      <c r="AN17">
        <v>0</v>
      </c>
      <c r="AO17">
        <v>6.6187619605043727E-2</v>
      </c>
      <c r="AP17">
        <v>3.6644125394662927E-2</v>
      </c>
      <c r="AT17">
        <v>0</v>
      </c>
      <c r="AU17">
        <v>0.61184735366592335</v>
      </c>
      <c r="AV17">
        <v>0.61184735366592335</v>
      </c>
      <c r="AW17">
        <v>0.61000197547988033</v>
      </c>
      <c r="AX17">
        <v>4.2749383170978969E-2</v>
      </c>
      <c r="AY17">
        <v>4.2749383170978969E-2</v>
      </c>
      <c r="AZ17">
        <v>0.31909474937120713</v>
      </c>
      <c r="BD17">
        <v>0.24772273238397599</v>
      </c>
      <c r="BE17">
        <v>0.24772273238397599</v>
      </c>
      <c r="BF17">
        <v>0</v>
      </c>
      <c r="BG17">
        <v>0</v>
      </c>
      <c r="BH17">
        <v>0</v>
      </c>
      <c r="BI17">
        <v>0</v>
      </c>
      <c r="BJ17">
        <v>0.6393332435933694</v>
      </c>
      <c r="BK17">
        <v>0.38923400160630689</v>
      </c>
      <c r="BL17">
        <v>0.13544683134185942</v>
      </c>
      <c r="BM17">
        <v>0.16998275913707511</v>
      </c>
      <c r="BN17">
        <v>0.32745801161895194</v>
      </c>
    </row>
    <row r="18" spans="1:66">
      <c r="A18" t="s">
        <v>247</v>
      </c>
      <c r="B18" t="s">
        <v>32</v>
      </c>
      <c r="C18">
        <v>2004</v>
      </c>
      <c r="D18" t="s">
        <v>215</v>
      </c>
      <c r="E18">
        <v>1</v>
      </c>
      <c r="G18" t="s">
        <v>248</v>
      </c>
      <c r="H18" t="s">
        <v>209</v>
      </c>
      <c r="I18">
        <v>3.0843869347349513E-2</v>
      </c>
      <c r="J18">
        <v>1.1623289891357436</v>
      </c>
      <c r="K18">
        <v>1.3714389182726128</v>
      </c>
      <c r="L18">
        <v>0.95981647416585292</v>
      </c>
      <c r="M18">
        <v>0.92940580278849327</v>
      </c>
      <c r="N18">
        <v>9.8399158422025512E-2</v>
      </c>
      <c r="O18">
        <v>8.7279515504485719E-2</v>
      </c>
      <c r="P18">
        <v>0.87840314824642396</v>
      </c>
      <c r="Q18">
        <v>0.87840314824642396</v>
      </c>
      <c r="S18">
        <v>0.90040672110898534</v>
      </c>
      <c r="T18">
        <v>8.1669042775406125E-2</v>
      </c>
      <c r="U18">
        <v>8.1669042775406125E-2</v>
      </c>
      <c r="V18">
        <v>5.6101509816766718E-2</v>
      </c>
      <c r="W18">
        <v>5.6101509816766718E-2</v>
      </c>
      <c r="X18">
        <v>5.6101509816766718E-2</v>
      </c>
      <c r="AB18">
        <v>4.0715433807515886E-3</v>
      </c>
      <c r="AC18">
        <v>0</v>
      </c>
      <c r="AM18">
        <v>0</v>
      </c>
      <c r="AN18">
        <v>0</v>
      </c>
      <c r="AO18">
        <v>9.1077623017635934E-3</v>
      </c>
      <c r="AP18">
        <v>9.1077623017635934E-3</v>
      </c>
      <c r="AT18">
        <v>0</v>
      </c>
      <c r="AU18">
        <v>0.79999782315943224</v>
      </c>
      <c r="AV18">
        <v>0.79999782315943224</v>
      </c>
      <c r="AW18">
        <v>0.80025468806800748</v>
      </c>
      <c r="AX18">
        <v>7.7489046282424354E-2</v>
      </c>
      <c r="AY18">
        <v>7.7489046282424354E-2</v>
      </c>
      <c r="AZ18">
        <v>7.6075396019507788E-2</v>
      </c>
      <c r="BD18">
        <v>0.20401048390986173</v>
      </c>
      <c r="BE18">
        <v>0.20401048390986173</v>
      </c>
      <c r="BF18">
        <v>0</v>
      </c>
      <c r="BG18">
        <v>0</v>
      </c>
      <c r="BI18">
        <v>0</v>
      </c>
      <c r="BK18">
        <v>9.9298813441491079E-2</v>
      </c>
      <c r="BL18">
        <v>3.9803247700200488E-2</v>
      </c>
      <c r="BM18">
        <v>4.1385333249694858E-2</v>
      </c>
      <c r="BN18">
        <v>8.4052306244071617E-2</v>
      </c>
    </row>
    <row r="19" spans="1:66">
      <c r="A19" t="s">
        <v>249</v>
      </c>
      <c r="B19" t="s">
        <v>33</v>
      </c>
      <c r="C19">
        <v>2004</v>
      </c>
      <c r="D19" t="s">
        <v>231</v>
      </c>
      <c r="E19">
        <v>4</v>
      </c>
      <c r="G19" t="s">
        <v>250</v>
      </c>
      <c r="H19" t="s">
        <v>209</v>
      </c>
      <c r="I19">
        <v>2.6791267462640787E-2</v>
      </c>
      <c r="J19">
        <v>0.76755475217988944</v>
      </c>
      <c r="K19">
        <v>1.0075187074251242</v>
      </c>
      <c r="L19">
        <v>0.73583113188543325</v>
      </c>
      <c r="M19">
        <v>0.71720477585247178</v>
      </c>
      <c r="N19">
        <v>0.1199627962309508</v>
      </c>
      <c r="O19">
        <v>0.10624544336546193</v>
      </c>
      <c r="P19">
        <v>0.61181893421372813</v>
      </c>
      <c r="Q19">
        <v>0.61181893421372813</v>
      </c>
      <c r="S19">
        <v>0.63034905243061901</v>
      </c>
      <c r="T19">
        <v>6.3817113886524529E-2</v>
      </c>
      <c r="U19">
        <v>6.3817113886524529E-2</v>
      </c>
      <c r="V19">
        <v>8.6652223853845411E-2</v>
      </c>
      <c r="W19">
        <v>0.1053910230829664</v>
      </c>
      <c r="X19">
        <v>8.6652223853845411E-2</v>
      </c>
      <c r="AB19">
        <v>1.7204151118771046E-2</v>
      </c>
      <c r="AC19">
        <v>0</v>
      </c>
      <c r="AM19">
        <v>0</v>
      </c>
      <c r="AN19">
        <v>0</v>
      </c>
      <c r="AO19">
        <v>6.7261649761481329E-2</v>
      </c>
      <c r="AP19">
        <v>3.8929510646626253E-2</v>
      </c>
      <c r="AT19">
        <v>0</v>
      </c>
      <c r="AU19">
        <v>0.79245116080844069</v>
      </c>
      <c r="AV19">
        <v>0.79245116080844069</v>
      </c>
      <c r="AW19">
        <v>0.78742125159326959</v>
      </c>
      <c r="AX19">
        <v>5.4990352207999568E-2</v>
      </c>
      <c r="AY19">
        <v>5.4990352207999568E-2</v>
      </c>
      <c r="AZ19">
        <v>0.27011332893584505</v>
      </c>
      <c r="BD19">
        <v>0.12282016676810666</v>
      </c>
      <c r="BE19">
        <v>0.12282016676810666</v>
      </c>
      <c r="BF19">
        <v>0</v>
      </c>
      <c r="BG19">
        <v>0</v>
      </c>
      <c r="BI19">
        <v>0</v>
      </c>
      <c r="BK19">
        <v>0.36806354310204165</v>
      </c>
      <c r="BL19">
        <v>0.31266076609177784</v>
      </c>
      <c r="BM19">
        <v>0.31266076609177784</v>
      </c>
      <c r="BN19">
        <v>0.49556596683141441</v>
      </c>
    </row>
    <row r="20" spans="1:66">
      <c r="A20" t="s">
        <v>251</v>
      </c>
      <c r="B20" t="s">
        <v>34</v>
      </c>
      <c r="C20">
        <v>2004</v>
      </c>
      <c r="D20" t="s">
        <v>228</v>
      </c>
      <c r="E20">
        <v>5</v>
      </c>
      <c r="G20" t="s">
        <v>252</v>
      </c>
      <c r="H20" t="s">
        <v>209</v>
      </c>
      <c r="I20">
        <v>0.42246348828704905</v>
      </c>
      <c r="J20">
        <v>0.23691094674486479</v>
      </c>
      <c r="K20">
        <v>1.2224259393292312</v>
      </c>
      <c r="L20">
        <v>0.97055326021965249</v>
      </c>
      <c r="M20">
        <v>0.64887606890979754</v>
      </c>
      <c r="N20">
        <v>9.8526467943373663E-2</v>
      </c>
      <c r="O20">
        <v>7.6138370803737934E-2</v>
      </c>
      <c r="P20">
        <v>0.37122849011594128</v>
      </c>
      <c r="Q20">
        <v>0.37122849011594128</v>
      </c>
      <c r="S20">
        <v>0.40068009684097816</v>
      </c>
      <c r="T20">
        <v>2.8235479721797931E-2</v>
      </c>
      <c r="U20">
        <v>2.8235479721797931E-2</v>
      </c>
      <c r="V20">
        <v>3.3462658159396454E-2</v>
      </c>
      <c r="W20">
        <v>4.4830498162902445E-2</v>
      </c>
      <c r="X20">
        <v>3.3462658159396454E-2</v>
      </c>
      <c r="AB20">
        <v>1.5484354935424618E-2</v>
      </c>
      <c r="AC20">
        <v>0</v>
      </c>
      <c r="AD20">
        <v>0</v>
      </c>
      <c r="AM20">
        <v>0</v>
      </c>
      <c r="AN20">
        <v>0</v>
      </c>
      <c r="AO20">
        <v>4.6001889685528721E-2</v>
      </c>
      <c r="AP20">
        <v>2.2631348506644632E-2</v>
      </c>
      <c r="AT20">
        <v>0</v>
      </c>
      <c r="AU20">
        <v>0.55325511762784896</v>
      </c>
      <c r="AV20">
        <v>0.55325511762784896</v>
      </c>
      <c r="AW20">
        <v>0.55351444720609799</v>
      </c>
      <c r="AX20">
        <v>1.7631561094648571E-2</v>
      </c>
      <c r="AY20">
        <v>1.7631561094648571E-2</v>
      </c>
      <c r="AZ20">
        <v>0.60536798124376068</v>
      </c>
      <c r="BD20">
        <v>0.43730331421782148</v>
      </c>
      <c r="BE20">
        <v>0.43730331421782148</v>
      </c>
      <c r="BF20">
        <v>0</v>
      </c>
      <c r="BG20">
        <v>0</v>
      </c>
      <c r="BH20">
        <v>0</v>
      </c>
      <c r="BI20">
        <v>0</v>
      </c>
      <c r="BJ20">
        <v>0.71792858486732303</v>
      </c>
      <c r="BK20">
        <v>0.6633142563292711</v>
      </c>
      <c r="BL20">
        <v>0.11327983957452396</v>
      </c>
      <c r="BM20">
        <v>0.20314952700136199</v>
      </c>
      <c r="BN20">
        <v>0.43491157981427458</v>
      </c>
    </row>
    <row r="21" spans="1:66">
      <c r="A21" t="s">
        <v>253</v>
      </c>
      <c r="B21" t="s">
        <v>35</v>
      </c>
      <c r="C21">
        <v>2004</v>
      </c>
      <c r="D21" t="s">
        <v>231</v>
      </c>
      <c r="E21">
        <v>5</v>
      </c>
      <c r="G21" t="s">
        <v>254</v>
      </c>
      <c r="H21" t="s">
        <v>209</v>
      </c>
      <c r="I21">
        <v>7.6829695201419648E-2</v>
      </c>
      <c r="J21">
        <v>0.34516685389294938</v>
      </c>
      <c r="K21">
        <v>0.69826396149546133</v>
      </c>
      <c r="L21">
        <v>0.58387469883869392</v>
      </c>
      <c r="M21">
        <v>0.56764128241025447</v>
      </c>
      <c r="N21">
        <v>0.13030711131245129</v>
      </c>
      <c r="O21">
        <v>0.10854596909559384</v>
      </c>
      <c r="P21">
        <v>0.52677488877504242</v>
      </c>
      <c r="Q21">
        <v>0.52677488877504242</v>
      </c>
      <c r="S21">
        <v>0.54036576220636512</v>
      </c>
      <c r="T21">
        <v>8.7881870570767157E-2</v>
      </c>
      <c r="U21">
        <v>8.7881870570767157E-2</v>
      </c>
      <c r="V21">
        <v>6.5457432684881758E-2</v>
      </c>
      <c r="W21">
        <v>8.0705224342382198E-2</v>
      </c>
      <c r="X21">
        <v>6.5457432684881758E-2</v>
      </c>
      <c r="AB21">
        <v>2.255161596588047E-2</v>
      </c>
      <c r="AC21">
        <v>0</v>
      </c>
      <c r="AM21">
        <v>0</v>
      </c>
      <c r="AN21">
        <v>0</v>
      </c>
      <c r="AO21">
        <v>4.2132342661132367E-2</v>
      </c>
      <c r="AP21">
        <v>2.1588225390313652E-2</v>
      </c>
      <c r="AT21">
        <v>0</v>
      </c>
      <c r="AU21">
        <v>0.79657191491431556</v>
      </c>
      <c r="AV21">
        <v>0.79657191491431556</v>
      </c>
      <c r="AW21">
        <v>0.80079610961549497</v>
      </c>
      <c r="AX21">
        <v>3.9562934925014677E-2</v>
      </c>
      <c r="AY21">
        <v>3.9562934925014677E-2</v>
      </c>
      <c r="AZ21">
        <v>0.37350037587322243</v>
      </c>
      <c r="BD21">
        <v>0.16323992037228807</v>
      </c>
      <c r="BE21">
        <v>0.16323992037228807</v>
      </c>
      <c r="BF21">
        <v>0</v>
      </c>
      <c r="BG21">
        <v>0</v>
      </c>
      <c r="BI21">
        <v>0</v>
      </c>
      <c r="BK21">
        <v>0.46008974741114311</v>
      </c>
      <c r="BL21">
        <v>0.40231108775626828</v>
      </c>
      <c r="BM21">
        <v>0.40231108775626828</v>
      </c>
      <c r="BN21">
        <v>0.60970805452191112</v>
      </c>
    </row>
    <row r="22" spans="1:66">
      <c r="A22" t="s">
        <v>255</v>
      </c>
      <c r="B22" t="s">
        <v>36</v>
      </c>
      <c r="C22">
        <v>2004</v>
      </c>
      <c r="D22" t="s">
        <v>228</v>
      </c>
      <c r="E22">
        <v>7</v>
      </c>
      <c r="G22" t="s">
        <v>256</v>
      </c>
      <c r="H22" t="s">
        <v>209</v>
      </c>
      <c r="I22">
        <v>0.14657297118688514</v>
      </c>
      <c r="J22">
        <v>0.27689134587727948</v>
      </c>
      <c r="K22">
        <v>0.99943180383701069</v>
      </c>
      <c r="L22">
        <v>0.83446207745220136</v>
      </c>
      <c r="M22">
        <v>0.5947262935292299</v>
      </c>
      <c r="N22">
        <v>0.12204895501123066</v>
      </c>
      <c r="O22">
        <v>8.2035414497709236E-2</v>
      </c>
      <c r="P22">
        <v>0.37592298840672389</v>
      </c>
      <c r="Q22">
        <v>0.37592298840672389</v>
      </c>
      <c r="S22">
        <v>0.40747546118454153</v>
      </c>
      <c r="T22">
        <v>3.5640024957191783E-2</v>
      </c>
      <c r="U22">
        <v>3.5640024957191783E-2</v>
      </c>
      <c r="V22">
        <v>6.7402001381294471E-2</v>
      </c>
      <c r="W22">
        <v>8.9868151499099644E-2</v>
      </c>
      <c r="X22">
        <v>6.7402001381294471E-2</v>
      </c>
      <c r="AB22">
        <v>1.0955874237525996E-2</v>
      </c>
      <c r="AC22">
        <v>0</v>
      </c>
      <c r="AD22">
        <v>0</v>
      </c>
      <c r="AM22">
        <v>0</v>
      </c>
      <c r="AN22">
        <v>0</v>
      </c>
      <c r="AO22">
        <v>5.1487924239913503E-2</v>
      </c>
      <c r="AP22">
        <v>2.1389510875221285E-2</v>
      </c>
      <c r="AT22">
        <v>0</v>
      </c>
      <c r="AU22">
        <v>0.5981679627743568</v>
      </c>
      <c r="AV22">
        <v>0.5981679627743568</v>
      </c>
      <c r="AW22">
        <v>0.59845960265657905</v>
      </c>
      <c r="AX22">
        <v>2.930639888500668E-2</v>
      </c>
      <c r="AY22">
        <v>2.930639888500668E-2</v>
      </c>
      <c r="AZ22">
        <v>0.52506419003085891</v>
      </c>
      <c r="BD22">
        <v>0.24526222822419022</v>
      </c>
      <c r="BE22">
        <v>0.24526222822419022</v>
      </c>
      <c r="BF22">
        <v>0</v>
      </c>
      <c r="BG22">
        <v>0</v>
      </c>
      <c r="BH22">
        <v>0</v>
      </c>
      <c r="BI22">
        <v>0</v>
      </c>
      <c r="BJ22">
        <v>0.70377765495826339</v>
      </c>
      <c r="BK22">
        <v>0.59277948304182737</v>
      </c>
      <c r="BL22">
        <v>0.18787437855171904</v>
      </c>
      <c r="BM22">
        <v>0.28785525617708202</v>
      </c>
      <c r="BN22">
        <v>0.43233337909024006</v>
      </c>
    </row>
    <row r="23" spans="1:66">
      <c r="A23" t="s">
        <v>257</v>
      </c>
      <c r="B23" t="s">
        <v>37</v>
      </c>
      <c r="C23">
        <v>2004</v>
      </c>
      <c r="D23" t="s">
        <v>207</v>
      </c>
      <c r="E23">
        <v>8</v>
      </c>
      <c r="G23" t="s">
        <v>258</v>
      </c>
      <c r="H23" t="s">
        <v>209</v>
      </c>
      <c r="I23">
        <v>0.12628888951580858</v>
      </c>
      <c r="J23">
        <v>0.39068783012141733</v>
      </c>
      <c r="K23">
        <v>1.0642563863037999</v>
      </c>
      <c r="L23">
        <v>0.75929538540707242</v>
      </c>
      <c r="M23">
        <v>0.65285832938542332</v>
      </c>
      <c r="N23">
        <v>0.1091593182920641</v>
      </c>
      <c r="O23">
        <v>5.4806645697340922E-2</v>
      </c>
      <c r="P23">
        <v>0.48656725216912439</v>
      </c>
      <c r="Q23">
        <v>0.48656725216912439</v>
      </c>
      <c r="S23">
        <v>0.56075507231639854</v>
      </c>
      <c r="T23">
        <v>4.6471315509398606E-2</v>
      </c>
      <c r="U23">
        <v>4.6471315509398606E-2</v>
      </c>
      <c r="V23">
        <v>0.14728353182007334</v>
      </c>
      <c r="W23">
        <v>0.28217465287170285</v>
      </c>
      <c r="X23">
        <v>0.14728353182007334</v>
      </c>
      <c r="AB23">
        <v>2.1272361159955702E-2</v>
      </c>
      <c r="AC23">
        <v>0</v>
      </c>
      <c r="AD23">
        <v>0</v>
      </c>
      <c r="AM23">
        <v>0</v>
      </c>
      <c r="AN23">
        <v>0</v>
      </c>
      <c r="AO23">
        <v>0.26597536391279142</v>
      </c>
      <c r="AP23">
        <v>0.13796098739390625</v>
      </c>
      <c r="AT23">
        <v>0</v>
      </c>
      <c r="AU23">
        <v>0.48193534537809407</v>
      </c>
      <c r="AV23">
        <v>0.48193534537809407</v>
      </c>
      <c r="AW23">
        <v>0.48211575784698324</v>
      </c>
      <c r="AX23">
        <v>2.9432033641475341E-2</v>
      </c>
      <c r="AY23">
        <v>2.9432033641475341E-2</v>
      </c>
      <c r="AZ23">
        <v>0.36738659130373419</v>
      </c>
      <c r="BD23">
        <v>0.13636158468245616</v>
      </c>
      <c r="BE23">
        <v>0.13636158468245616</v>
      </c>
      <c r="BF23">
        <v>0</v>
      </c>
      <c r="BG23">
        <v>0</v>
      </c>
      <c r="BH23">
        <v>0</v>
      </c>
      <c r="BI23">
        <v>0</v>
      </c>
      <c r="BJ23">
        <v>0.82931487461452735</v>
      </c>
      <c r="BK23">
        <v>0.43976528855284314</v>
      </c>
      <c r="BL23">
        <v>9.1409160570389433E-2</v>
      </c>
      <c r="BM23">
        <v>0.11001667761267399</v>
      </c>
      <c r="BN23">
        <v>0.60566425325471573</v>
      </c>
    </row>
    <row r="24" spans="1:66">
      <c r="A24" t="s">
        <v>3734</v>
      </c>
      <c r="B24" t="s">
        <v>259</v>
      </c>
      <c r="C24">
        <v>2004</v>
      </c>
      <c r="D24" t="s">
        <v>223</v>
      </c>
      <c r="E24">
        <v>3</v>
      </c>
      <c r="G24" t="s">
        <v>260</v>
      </c>
      <c r="H24" t="s">
        <v>209</v>
      </c>
      <c r="I24">
        <v>0.40449378560892579</v>
      </c>
      <c r="J24">
        <v>0.2200009020545407</v>
      </c>
      <c r="K24">
        <v>1.2955544218739203</v>
      </c>
      <c r="L24">
        <v>1.1059701879814459</v>
      </c>
      <c r="M24">
        <v>0.76167305858610357</v>
      </c>
      <c r="N24">
        <v>9.8442049507752413E-2</v>
      </c>
      <c r="O24">
        <v>7.3090002538898025E-2</v>
      </c>
      <c r="P24">
        <v>0.42617577059714934</v>
      </c>
      <c r="Q24">
        <v>0.42617577059714934</v>
      </c>
      <c r="S24">
        <v>0.45158431570577345</v>
      </c>
      <c r="T24">
        <v>1.8635089533548616E-2</v>
      </c>
      <c r="U24">
        <v>1.8635089533548616E-2</v>
      </c>
      <c r="V24">
        <v>5.233651499995063E-2</v>
      </c>
      <c r="W24">
        <v>7.0094837299427129E-2</v>
      </c>
      <c r="X24">
        <v>5.233651499995063E-2</v>
      </c>
      <c r="AB24">
        <v>1.4773670270107847E-2</v>
      </c>
      <c r="AC24">
        <v>0</v>
      </c>
      <c r="AD24">
        <v>0</v>
      </c>
      <c r="AM24">
        <v>0</v>
      </c>
      <c r="AN24">
        <v>0</v>
      </c>
      <c r="AO24">
        <v>5.240274499869662E-2</v>
      </c>
      <c r="AP24">
        <v>3.0426826290587159E-2</v>
      </c>
      <c r="AT24">
        <v>0</v>
      </c>
      <c r="AU24">
        <v>0.48812283717582644</v>
      </c>
      <c r="AV24">
        <v>0.48812283717582644</v>
      </c>
      <c r="AW24">
        <v>0.48795167045641602</v>
      </c>
      <c r="AX24">
        <v>1.2717408102120856E-2</v>
      </c>
      <c r="AY24">
        <v>1.2717408102120856E-2</v>
      </c>
      <c r="AZ24">
        <v>0.55459775394639443</v>
      </c>
      <c r="BD24">
        <v>0.28816826018870134</v>
      </c>
      <c r="BE24">
        <v>0.28816826018870134</v>
      </c>
      <c r="BF24">
        <v>0</v>
      </c>
      <c r="BG24">
        <v>0</v>
      </c>
      <c r="BH24">
        <v>0</v>
      </c>
      <c r="BI24">
        <v>0</v>
      </c>
      <c r="BJ24">
        <v>0.71405734358985606</v>
      </c>
      <c r="BK24">
        <v>0.5462361968981746</v>
      </c>
      <c r="BL24">
        <v>3.897582794666446E-2</v>
      </c>
      <c r="BM24">
        <v>7.3348369424705864E-2</v>
      </c>
      <c r="BN24">
        <v>0.18946232675931093</v>
      </c>
    </row>
    <row r="25" spans="1:66">
      <c r="A25" t="s">
        <v>261</v>
      </c>
      <c r="B25" t="s">
        <v>39</v>
      </c>
      <c r="C25">
        <v>2004</v>
      </c>
      <c r="D25" t="s">
        <v>218</v>
      </c>
      <c r="E25">
        <v>4</v>
      </c>
      <c r="G25" t="s">
        <v>262</v>
      </c>
      <c r="H25" t="s">
        <v>209</v>
      </c>
      <c r="I25">
        <v>3.1480720149554539E-2</v>
      </c>
      <c r="J25">
        <v>0.81869615032927245</v>
      </c>
      <c r="K25">
        <v>1.0186318873847948</v>
      </c>
      <c r="L25">
        <v>0.78422118021478948</v>
      </c>
      <c r="M25">
        <v>0.76178493816974235</v>
      </c>
      <c r="N25">
        <v>4.6184193182751569E-2</v>
      </c>
      <c r="O25">
        <v>4.2812455208306899E-2</v>
      </c>
      <c r="P25">
        <v>0.51865470280800918</v>
      </c>
      <c r="Q25">
        <v>0.51865470280800918</v>
      </c>
      <c r="S25">
        <v>0.52082400199162959</v>
      </c>
      <c r="T25">
        <v>9.0643052944954089E-2</v>
      </c>
      <c r="U25">
        <v>9.0643052944954089E-2</v>
      </c>
      <c r="V25">
        <v>7.7622474864542601E-2</v>
      </c>
      <c r="W25">
        <v>8.2042428352223459E-2</v>
      </c>
      <c r="X25">
        <v>7.7622474864542601E-2</v>
      </c>
      <c r="AB25">
        <v>3.0162847276573534E-2</v>
      </c>
      <c r="AC25">
        <v>0</v>
      </c>
      <c r="AM25">
        <v>0</v>
      </c>
      <c r="AN25">
        <v>0</v>
      </c>
      <c r="AO25">
        <v>1.1419729517690845E-2</v>
      </c>
      <c r="AP25">
        <v>3.9504257574892706E-3</v>
      </c>
      <c r="AT25">
        <v>0</v>
      </c>
      <c r="AU25">
        <v>0.77278744670427779</v>
      </c>
      <c r="AV25">
        <v>0.77278744670427779</v>
      </c>
      <c r="AW25">
        <v>0.7689606078192015</v>
      </c>
      <c r="AX25">
        <v>8.9488024754360296E-2</v>
      </c>
      <c r="AY25">
        <v>8.9488024754360296E-2</v>
      </c>
      <c r="AZ25">
        <v>0.3437863853151259</v>
      </c>
      <c r="BD25">
        <v>0.13605731966418977</v>
      </c>
      <c r="BE25">
        <v>0.13605731966418977</v>
      </c>
      <c r="BF25">
        <v>0</v>
      </c>
      <c r="BG25">
        <v>0</v>
      </c>
      <c r="BI25">
        <v>0</v>
      </c>
      <c r="BK25">
        <v>0.41577288557286796</v>
      </c>
      <c r="BL25">
        <v>0.38547432691979916</v>
      </c>
      <c r="BM25">
        <v>0.38547432691979916</v>
      </c>
      <c r="BN25">
        <v>0.60616114065366566</v>
      </c>
    </row>
    <row r="26" spans="1:66">
      <c r="A26" t="s">
        <v>263</v>
      </c>
      <c r="B26" t="s">
        <v>40</v>
      </c>
      <c r="C26">
        <v>2004</v>
      </c>
      <c r="D26" t="s">
        <v>212</v>
      </c>
      <c r="E26">
        <v>4</v>
      </c>
      <c r="G26" t="s">
        <v>264</v>
      </c>
      <c r="H26" t="s">
        <v>209</v>
      </c>
      <c r="I26">
        <v>7.73667731625193E-3</v>
      </c>
      <c r="J26">
        <v>1.0862664877756927</v>
      </c>
      <c r="K26">
        <v>1.1714322001727488</v>
      </c>
      <c r="L26">
        <v>1.0546147050224557</v>
      </c>
      <c r="M26">
        <v>0.98908874336021391</v>
      </c>
      <c r="N26">
        <v>6.8439340949033756E-2</v>
      </c>
      <c r="O26">
        <v>6.1340235649163778E-2</v>
      </c>
      <c r="P26">
        <v>0.67976003705770538</v>
      </c>
      <c r="Q26">
        <v>0.67976003705770538</v>
      </c>
      <c r="S26">
        <v>0.68124620975564176</v>
      </c>
      <c r="T26">
        <v>9.6217788363267678E-2</v>
      </c>
      <c r="U26">
        <v>9.6217788363267678E-2</v>
      </c>
      <c r="V26">
        <v>3.4352644554716573E-2</v>
      </c>
      <c r="W26">
        <v>3.6728620132137874E-2</v>
      </c>
      <c r="X26">
        <v>3.4352644554716573E-2</v>
      </c>
      <c r="AB26">
        <v>1.7477780640982283E-2</v>
      </c>
      <c r="AC26">
        <v>0</v>
      </c>
      <c r="AM26">
        <v>0</v>
      </c>
      <c r="AN26">
        <v>0</v>
      </c>
      <c r="AO26">
        <v>1.8416274182920946E-2</v>
      </c>
      <c r="AP26">
        <v>1.4334538732035173E-2</v>
      </c>
      <c r="AT26">
        <v>0</v>
      </c>
      <c r="AU26">
        <v>0.84105252092523952</v>
      </c>
      <c r="AV26">
        <v>0.84105252092523952</v>
      </c>
      <c r="AW26">
        <v>0.8410095320040184</v>
      </c>
      <c r="AX26">
        <v>2.5806521343137864E-2</v>
      </c>
      <c r="AY26">
        <v>2.5806521343137864E-2</v>
      </c>
      <c r="AZ26">
        <v>0.24631226293414088</v>
      </c>
      <c r="BD26">
        <v>7.4518495256320566E-2</v>
      </c>
      <c r="BE26">
        <v>7.4518495256320566E-2</v>
      </c>
      <c r="BF26">
        <v>0</v>
      </c>
      <c r="BG26">
        <v>0</v>
      </c>
      <c r="BI26">
        <v>0</v>
      </c>
      <c r="BK26">
        <v>0.31824496764491489</v>
      </c>
      <c r="BL26">
        <v>0.29144655926805213</v>
      </c>
      <c r="BM26">
        <v>0.29144655926805213</v>
      </c>
      <c r="BN26">
        <v>0.40404896751829472</v>
      </c>
    </row>
    <row r="27" spans="1:66">
      <c r="A27" t="s">
        <v>265</v>
      </c>
      <c r="B27" t="s">
        <v>41</v>
      </c>
      <c r="C27">
        <v>2004</v>
      </c>
      <c r="D27" t="s">
        <v>215</v>
      </c>
      <c r="E27">
        <v>5</v>
      </c>
      <c r="G27" t="s">
        <v>266</v>
      </c>
      <c r="H27" t="s">
        <v>209</v>
      </c>
      <c r="I27">
        <v>7.4130558803317745E-2</v>
      </c>
      <c r="J27">
        <v>0.33147140418648968</v>
      </c>
      <c r="K27">
        <v>0.81213762548833146</v>
      </c>
      <c r="L27">
        <v>0.61903143908498093</v>
      </c>
      <c r="M27">
        <v>0.60516361513885208</v>
      </c>
      <c r="N27">
        <v>0.13702924480350015</v>
      </c>
      <c r="O27">
        <v>9.5500262832794933E-2</v>
      </c>
      <c r="P27">
        <v>0.5051504315196379</v>
      </c>
      <c r="Q27">
        <v>0.5051504315196379</v>
      </c>
      <c r="S27">
        <v>0.54292655686740809</v>
      </c>
      <c r="T27">
        <v>9.4631694508504741E-2</v>
      </c>
      <c r="U27">
        <v>9.4631694508504741E-2</v>
      </c>
      <c r="V27">
        <v>8.7581985383352864E-2</v>
      </c>
      <c r="W27">
        <v>0.19177801780614723</v>
      </c>
      <c r="X27">
        <v>8.7581985383352864E-2</v>
      </c>
      <c r="AB27">
        <v>3.3910711132852704E-2</v>
      </c>
      <c r="AC27">
        <v>0</v>
      </c>
      <c r="AM27">
        <v>0</v>
      </c>
      <c r="AN27">
        <v>0</v>
      </c>
      <c r="AO27">
        <v>0.15556079250894983</v>
      </c>
      <c r="AP27">
        <v>2.6924067939219122E-2</v>
      </c>
      <c r="AT27">
        <v>0</v>
      </c>
      <c r="AU27">
        <v>0.64609428538498292</v>
      </c>
      <c r="AV27">
        <v>0.64609428538498292</v>
      </c>
      <c r="AW27">
        <v>0.64503391217271111</v>
      </c>
      <c r="AX27">
        <v>6.547009165468963E-2</v>
      </c>
      <c r="AY27">
        <v>6.547009165468963E-2</v>
      </c>
      <c r="AZ27">
        <v>0.36728100087760085</v>
      </c>
      <c r="BD27">
        <v>0.12930935080219461</v>
      </c>
      <c r="BE27">
        <v>0.12930935080219461</v>
      </c>
      <c r="BF27">
        <v>0</v>
      </c>
      <c r="BG27">
        <v>0</v>
      </c>
      <c r="BI27">
        <v>0</v>
      </c>
      <c r="BK27">
        <v>0.46192955029270488</v>
      </c>
      <c r="BL27">
        <v>0.28346135177933557</v>
      </c>
      <c r="BM27">
        <v>0.28346135177933557</v>
      </c>
      <c r="BN27">
        <v>0.78709176532967384</v>
      </c>
    </row>
    <row r="28" spans="1:66">
      <c r="A28" t="s">
        <v>267</v>
      </c>
      <c r="B28" t="s">
        <v>42</v>
      </c>
      <c r="C28">
        <v>2004</v>
      </c>
      <c r="D28" t="s">
        <v>218</v>
      </c>
      <c r="E28">
        <v>3</v>
      </c>
      <c r="G28" t="s">
        <v>268</v>
      </c>
      <c r="H28" t="s">
        <v>209</v>
      </c>
      <c r="I28">
        <v>0.10320809627982065</v>
      </c>
      <c r="J28">
        <v>0.27398189077239693</v>
      </c>
      <c r="K28">
        <v>0.4004224373631125</v>
      </c>
      <c r="L28">
        <v>0.29331495745144542</v>
      </c>
      <c r="M28">
        <v>0.28692073391819062</v>
      </c>
      <c r="N28">
        <v>4.6687914645682831E-2</v>
      </c>
      <c r="O28">
        <v>4.3560975075304376E-2</v>
      </c>
      <c r="P28">
        <v>0.66752649179814938</v>
      </c>
      <c r="Q28">
        <v>0.66752649179814938</v>
      </c>
      <c r="S28">
        <v>0.67335813170179504</v>
      </c>
      <c r="T28">
        <v>0.13114348154603547</v>
      </c>
      <c r="U28">
        <v>0.13114348154603547</v>
      </c>
      <c r="V28">
        <v>2.4549865101377983E-2</v>
      </c>
      <c r="W28">
        <v>2.7933799927567483E-2</v>
      </c>
      <c r="X28">
        <v>2.4549865101377983E-2</v>
      </c>
      <c r="AB28">
        <v>4.8833950105348169E-2</v>
      </c>
      <c r="AC28">
        <v>0</v>
      </c>
      <c r="AM28">
        <v>0</v>
      </c>
      <c r="AN28">
        <v>0</v>
      </c>
      <c r="AO28">
        <v>0.13425443215976929</v>
      </c>
      <c r="AP28">
        <v>0.1308104611262442</v>
      </c>
      <c r="AT28">
        <v>0</v>
      </c>
      <c r="AU28">
        <v>0.7805471215507529</v>
      </c>
      <c r="AV28">
        <v>0.7805471215507529</v>
      </c>
      <c r="AW28">
        <v>0.7851348176837778</v>
      </c>
      <c r="AX28">
        <v>5.0243405084574803E-2</v>
      </c>
      <c r="AY28">
        <v>5.0243405084574803E-2</v>
      </c>
      <c r="AZ28">
        <v>0.24464850639224564</v>
      </c>
      <c r="BD28">
        <v>9.7913918017552198E-2</v>
      </c>
      <c r="BE28">
        <v>9.7913918017552198E-2</v>
      </c>
      <c r="BF28">
        <v>0</v>
      </c>
      <c r="BG28">
        <v>0</v>
      </c>
      <c r="BI28">
        <v>0</v>
      </c>
      <c r="BK28">
        <v>0.32381930449904772</v>
      </c>
      <c r="BL28">
        <v>0.28793994644506538</v>
      </c>
      <c r="BM28">
        <v>0.28793994644506538</v>
      </c>
      <c r="BN28">
        <v>0.44366538479072587</v>
      </c>
    </row>
    <row r="29" spans="1:66">
      <c r="A29" t="s">
        <v>2014</v>
      </c>
      <c r="B29" t="s">
        <v>269</v>
      </c>
      <c r="C29">
        <v>2004</v>
      </c>
      <c r="D29" t="s">
        <v>215</v>
      </c>
      <c r="E29">
        <v>6</v>
      </c>
      <c r="G29" t="s">
        <v>270</v>
      </c>
      <c r="H29" t="s">
        <v>209</v>
      </c>
      <c r="I29">
        <v>8.5321695912198597E-2</v>
      </c>
      <c r="J29">
        <v>0.39296915856552511</v>
      </c>
      <c r="K29">
        <v>0.91424574527341707</v>
      </c>
      <c r="L29">
        <v>0.62197346046450064</v>
      </c>
      <c r="M29">
        <v>0.61193572490524528</v>
      </c>
      <c r="N29">
        <v>0.11108972809822851</v>
      </c>
      <c r="O29">
        <v>5.0829850306668596E-2</v>
      </c>
      <c r="P29">
        <v>0.60446433016574641</v>
      </c>
      <c r="Q29">
        <v>0.60446433016574641</v>
      </c>
      <c r="S29">
        <v>0.69172900476014165</v>
      </c>
      <c r="T29">
        <v>5.4379869963952145E-2</v>
      </c>
      <c r="U29">
        <v>5.4379869963952145E-2</v>
      </c>
      <c r="V29">
        <v>0.18144659464538609</v>
      </c>
      <c r="W29">
        <v>0.26771917006756146</v>
      </c>
      <c r="X29">
        <v>0.18144659464538609</v>
      </c>
      <c r="AB29">
        <v>6.2327464918423593E-2</v>
      </c>
      <c r="AC29">
        <v>0</v>
      </c>
      <c r="AM29">
        <v>0</v>
      </c>
      <c r="AN29">
        <v>0</v>
      </c>
      <c r="AO29">
        <v>0.15188884147537593</v>
      </c>
      <c r="AP29">
        <v>2.9257426691592165E-2</v>
      </c>
      <c r="AT29">
        <v>0</v>
      </c>
      <c r="AU29">
        <v>0.58656778820726074</v>
      </c>
      <c r="AV29">
        <v>0.58656778820726074</v>
      </c>
      <c r="AW29">
        <v>0.58935896495227824</v>
      </c>
      <c r="AX29">
        <v>6.003046074377151E-2</v>
      </c>
      <c r="AY29">
        <v>6.003046074377151E-2</v>
      </c>
      <c r="AZ29">
        <v>0.25240535229388866</v>
      </c>
      <c r="BD29">
        <v>0.1655610163766412</v>
      </c>
      <c r="BE29">
        <v>0.1655610163766412</v>
      </c>
      <c r="BF29">
        <v>0</v>
      </c>
      <c r="BG29">
        <v>0</v>
      </c>
      <c r="BI29">
        <v>0</v>
      </c>
      <c r="BK29">
        <v>0.3102609976485971</v>
      </c>
      <c r="BL29">
        <v>0.1624061277279184</v>
      </c>
      <c r="BM29">
        <v>0.1624061277279184</v>
      </c>
      <c r="BN29">
        <v>0.57629377851698338</v>
      </c>
    </row>
    <row r="30" spans="1:66">
      <c r="A30" t="s">
        <v>271</v>
      </c>
      <c r="B30" t="s">
        <v>44</v>
      </c>
      <c r="C30">
        <v>2004</v>
      </c>
      <c r="D30" t="s">
        <v>215</v>
      </c>
      <c r="E30">
        <v>3</v>
      </c>
      <c r="G30" t="s">
        <v>272</v>
      </c>
      <c r="H30" t="s">
        <v>209</v>
      </c>
      <c r="I30">
        <v>2.6192806098346628E-2</v>
      </c>
      <c r="J30">
        <v>0.56028492826350795</v>
      </c>
      <c r="K30">
        <v>1.067345400970624</v>
      </c>
      <c r="L30">
        <v>0.54402219728761836</v>
      </c>
      <c r="M30">
        <v>0.52256576341554239</v>
      </c>
      <c r="N30">
        <v>0.21778198613350674</v>
      </c>
      <c r="O30">
        <v>0.22515300021253401</v>
      </c>
      <c r="P30">
        <v>0.70108830993771076</v>
      </c>
      <c r="Q30">
        <v>0.70108830993771076</v>
      </c>
      <c r="S30">
        <v>0.72519743400436587</v>
      </c>
      <c r="T30">
        <v>0.12522756086403214</v>
      </c>
      <c r="U30">
        <v>0.12522756086403214</v>
      </c>
      <c r="V30">
        <v>7.1560513448439167E-2</v>
      </c>
      <c r="W30">
        <v>0.10347091945605545</v>
      </c>
      <c r="X30">
        <v>7.1560513448439167E-2</v>
      </c>
      <c r="AB30">
        <v>4.1931644626566941E-2</v>
      </c>
      <c r="AC30">
        <v>0</v>
      </c>
      <c r="AM30">
        <v>0</v>
      </c>
      <c r="AN30">
        <v>0</v>
      </c>
      <c r="AO30">
        <v>6.1692505882430519E-2</v>
      </c>
      <c r="AP30">
        <v>2.2992300648743844E-2</v>
      </c>
      <c r="AT30">
        <v>0</v>
      </c>
      <c r="AU30">
        <v>0.71466034614685681</v>
      </c>
      <c r="AV30">
        <v>0.71466034614685681</v>
      </c>
      <c r="AW30">
        <v>0.71750287355516329</v>
      </c>
      <c r="AX30">
        <v>3.2729456205150782E-2</v>
      </c>
      <c r="AY30">
        <v>3.2729456205150782E-2</v>
      </c>
      <c r="AZ30">
        <v>0.16165475768995213</v>
      </c>
      <c r="BD30">
        <v>7.3623610316117458E-2</v>
      </c>
      <c r="BE30">
        <v>7.3623610316117458E-2</v>
      </c>
      <c r="BF30">
        <v>0</v>
      </c>
      <c r="BG30">
        <v>0</v>
      </c>
      <c r="BI30">
        <v>0</v>
      </c>
      <c r="BK30">
        <v>0.2715201452194681</v>
      </c>
      <c r="BL30">
        <v>0.20275415555889037</v>
      </c>
      <c r="BM30">
        <v>0.20275415555889037</v>
      </c>
      <c r="BN30">
        <v>0.40934460371794124</v>
      </c>
    </row>
    <row r="31" spans="1:66">
      <c r="A31" t="s">
        <v>273</v>
      </c>
      <c r="B31" t="s">
        <v>45</v>
      </c>
      <c r="C31">
        <v>2004</v>
      </c>
      <c r="D31" t="s">
        <v>231</v>
      </c>
      <c r="E31">
        <v>3</v>
      </c>
      <c r="G31" t="s">
        <v>274</v>
      </c>
      <c r="H31" t="s">
        <v>209</v>
      </c>
      <c r="I31">
        <v>1.2815147344558886E-2</v>
      </c>
      <c r="J31">
        <v>1.5179022691602089</v>
      </c>
      <c r="K31">
        <v>1.4321362429045283</v>
      </c>
      <c r="L31">
        <v>0.87700224509233216</v>
      </c>
      <c r="M31">
        <v>0.85780395247427876</v>
      </c>
      <c r="N31">
        <v>9.1194712452234913E-2</v>
      </c>
      <c r="O31">
        <v>7.5134996141537486E-2</v>
      </c>
      <c r="P31">
        <v>0.63381457984536815</v>
      </c>
      <c r="Q31">
        <v>0.63381457984536815</v>
      </c>
      <c r="S31">
        <v>0.63898179540199262</v>
      </c>
      <c r="T31">
        <v>0.10134161738813915</v>
      </c>
      <c r="U31">
        <v>0.10134161738813915</v>
      </c>
      <c r="V31">
        <v>4.4590297065590478E-2</v>
      </c>
      <c r="W31">
        <v>7.601660207001644E-2</v>
      </c>
      <c r="X31">
        <v>4.4590297065590478E-2</v>
      </c>
      <c r="AB31">
        <v>2.2888133264281848E-2</v>
      </c>
      <c r="AC31">
        <v>0</v>
      </c>
      <c r="AM31">
        <v>0</v>
      </c>
      <c r="AN31">
        <v>0</v>
      </c>
      <c r="AO31">
        <v>0.10297515692023283</v>
      </c>
      <c r="AP31">
        <v>7.4438619975473269E-2</v>
      </c>
      <c r="AT31">
        <v>0</v>
      </c>
      <c r="AU31">
        <v>0.78829672529457484</v>
      </c>
      <c r="AV31">
        <v>0.78829672529457484</v>
      </c>
      <c r="AW31">
        <v>0.78364087046564013</v>
      </c>
      <c r="AX31">
        <v>4.6149875747112795E-2</v>
      </c>
      <c r="AY31">
        <v>4.6149875747112795E-2</v>
      </c>
      <c r="AZ31">
        <v>0.27651503889281709</v>
      </c>
      <c r="BD31">
        <v>7.8191818503956775E-2</v>
      </c>
      <c r="BE31">
        <v>7.8191818503956775E-2</v>
      </c>
      <c r="BF31">
        <v>0</v>
      </c>
      <c r="BG31">
        <v>0</v>
      </c>
      <c r="BI31">
        <v>0</v>
      </c>
      <c r="BK31">
        <v>0.36130583965333829</v>
      </c>
      <c r="BL31">
        <v>0.29537059598424698</v>
      </c>
      <c r="BM31">
        <v>0.29537059598424698</v>
      </c>
      <c r="BN31">
        <v>0.49299634821466304</v>
      </c>
    </row>
    <row r="32" spans="1:66">
      <c r="A32" t="s">
        <v>275</v>
      </c>
      <c r="B32" t="s">
        <v>46</v>
      </c>
      <c r="C32">
        <v>2004</v>
      </c>
      <c r="D32" t="s">
        <v>215</v>
      </c>
      <c r="E32">
        <v>4</v>
      </c>
      <c r="G32" t="s">
        <v>276</v>
      </c>
      <c r="H32" t="s">
        <v>209</v>
      </c>
      <c r="I32">
        <v>8.0652264124891751E-2</v>
      </c>
      <c r="J32">
        <v>0.6264445107742328</v>
      </c>
      <c r="K32">
        <v>0.94038863794229777</v>
      </c>
      <c r="L32">
        <v>0.69814707817671917</v>
      </c>
      <c r="M32">
        <v>0.68546092674805903</v>
      </c>
      <c r="N32">
        <v>8.2536788961031254E-2</v>
      </c>
      <c r="O32">
        <v>6.0108873154383138E-2</v>
      </c>
      <c r="P32">
        <v>0.59831982526915295</v>
      </c>
      <c r="Q32">
        <v>0.59831982526915295</v>
      </c>
      <c r="S32">
        <v>0.62422782734438043</v>
      </c>
      <c r="T32">
        <v>8.0954011522849381E-2</v>
      </c>
      <c r="U32">
        <v>8.0954011522849381E-2</v>
      </c>
      <c r="V32">
        <v>9.6696540575777076E-2</v>
      </c>
      <c r="W32">
        <v>0.13561274118624922</v>
      </c>
      <c r="X32">
        <v>9.6696540575777076E-2</v>
      </c>
      <c r="AB32">
        <v>4.7125828326111251E-2</v>
      </c>
      <c r="AC32">
        <v>0</v>
      </c>
      <c r="AM32">
        <v>0</v>
      </c>
      <c r="AN32">
        <v>0</v>
      </c>
      <c r="AO32">
        <v>7.835733985244285E-2</v>
      </c>
      <c r="AP32">
        <v>3.3224329380561364E-2</v>
      </c>
      <c r="AT32">
        <v>0</v>
      </c>
      <c r="AU32">
        <v>0.70959740203774657</v>
      </c>
      <c r="AV32">
        <v>0.70959740203774657</v>
      </c>
      <c r="AW32">
        <v>0.7095716904137549</v>
      </c>
      <c r="AX32">
        <v>7.1084611720665436E-2</v>
      </c>
      <c r="AY32">
        <v>7.1084611720665436E-2</v>
      </c>
      <c r="AZ32">
        <v>0.295838760159151</v>
      </c>
      <c r="BD32">
        <v>0.21076696084999241</v>
      </c>
      <c r="BE32">
        <v>0.21076696084999241</v>
      </c>
      <c r="BF32">
        <v>0</v>
      </c>
      <c r="BG32">
        <v>0</v>
      </c>
      <c r="BI32">
        <v>0</v>
      </c>
      <c r="BK32">
        <v>0.37745913363870309</v>
      </c>
      <c r="BL32">
        <v>0.30450160844709473</v>
      </c>
      <c r="BM32">
        <v>0.30450160844709473</v>
      </c>
      <c r="BN32">
        <v>0.58136610182950421</v>
      </c>
    </row>
    <row r="33" spans="1:66">
      <c r="A33" t="s">
        <v>277</v>
      </c>
      <c r="B33" t="s">
        <v>47</v>
      </c>
      <c r="C33">
        <v>2004</v>
      </c>
      <c r="D33" t="s">
        <v>218</v>
      </c>
      <c r="E33">
        <v>5</v>
      </c>
      <c r="G33" t="s">
        <v>278</v>
      </c>
      <c r="H33" t="s">
        <v>209</v>
      </c>
      <c r="I33">
        <v>2.7087406574943591E-2</v>
      </c>
      <c r="J33">
        <v>0.48578824950868799</v>
      </c>
      <c r="K33">
        <v>0.78589799087729917</v>
      </c>
      <c r="L33">
        <v>0.74830506398494878</v>
      </c>
      <c r="M33">
        <v>0.70420901877703357</v>
      </c>
      <c r="N33">
        <v>4.9794440749597144E-2</v>
      </c>
      <c r="O33">
        <v>4.8266578700086021E-2</v>
      </c>
      <c r="P33">
        <v>0.5834693915891449</v>
      </c>
      <c r="Q33">
        <v>0.5834693915891449</v>
      </c>
      <c r="S33">
        <v>0.59021121691257306</v>
      </c>
      <c r="T33">
        <v>7.531868590044373E-2</v>
      </c>
      <c r="U33">
        <v>7.531868590044373E-2</v>
      </c>
      <c r="V33">
        <v>6.7926023430420368E-2</v>
      </c>
      <c r="W33">
        <v>7.6027782494284532E-2</v>
      </c>
      <c r="X33">
        <v>6.7926023430420368E-2</v>
      </c>
      <c r="AB33">
        <v>4.3989916233246107E-2</v>
      </c>
      <c r="AC33">
        <v>0</v>
      </c>
      <c r="AM33">
        <v>0</v>
      </c>
      <c r="AN33">
        <v>0</v>
      </c>
      <c r="AO33">
        <v>0.13347364017741839</v>
      </c>
      <c r="AP33">
        <v>0.12133714024585829</v>
      </c>
      <c r="AT33">
        <v>0</v>
      </c>
      <c r="AU33">
        <v>0.78245311096503756</v>
      </c>
      <c r="AV33">
        <v>0.78245311096503756</v>
      </c>
      <c r="AW33">
        <v>0.7827921721634995</v>
      </c>
      <c r="AX33">
        <v>8.6756024418220723E-2</v>
      </c>
      <c r="AY33">
        <v>8.6756024418220723E-2</v>
      </c>
      <c r="AZ33">
        <v>0.29245805928316793</v>
      </c>
      <c r="BD33">
        <v>5.7265150843445037E-2</v>
      </c>
      <c r="BE33">
        <v>5.7265150843445037E-2</v>
      </c>
      <c r="BF33">
        <v>0</v>
      </c>
      <c r="BG33">
        <v>0</v>
      </c>
      <c r="BI33">
        <v>0</v>
      </c>
      <c r="BK33">
        <v>0.41127385329372163</v>
      </c>
      <c r="BL33">
        <v>0.3340721229899184</v>
      </c>
      <c r="BM33">
        <v>0.3340721229899184</v>
      </c>
      <c r="BN33">
        <v>0.5891926098140432</v>
      </c>
    </row>
    <row r="34" spans="1:66">
      <c r="A34" t="s">
        <v>279</v>
      </c>
      <c r="B34" t="s">
        <v>48</v>
      </c>
      <c r="C34">
        <v>2004</v>
      </c>
      <c r="D34" t="s">
        <v>231</v>
      </c>
      <c r="E34">
        <v>6</v>
      </c>
      <c r="G34" t="s">
        <v>280</v>
      </c>
      <c r="H34" t="s">
        <v>209</v>
      </c>
      <c r="I34">
        <v>3.6770497141924166E-2</v>
      </c>
      <c r="J34">
        <v>0.66550200854177755</v>
      </c>
      <c r="K34">
        <v>1.1730949871405347</v>
      </c>
      <c r="L34">
        <v>0.73021298283514902</v>
      </c>
      <c r="M34">
        <v>0.71595385519483501</v>
      </c>
      <c r="N34">
        <v>0.10857886665038774</v>
      </c>
      <c r="O34">
        <v>9.4675341647664876E-2</v>
      </c>
      <c r="P34">
        <v>0.53970815385180648</v>
      </c>
      <c r="Q34">
        <v>0.53970815385180648</v>
      </c>
      <c r="S34">
        <v>0.55235748932479989</v>
      </c>
      <c r="T34">
        <v>7.0059577704032233E-2</v>
      </c>
      <c r="U34">
        <v>7.0059577704032233E-2</v>
      </c>
      <c r="V34">
        <v>6.9422822476311152E-2</v>
      </c>
      <c r="W34">
        <v>0.10572377236125836</v>
      </c>
      <c r="X34">
        <v>6.9422822476311152E-2</v>
      </c>
      <c r="AB34">
        <v>1.4771510063388974E-2</v>
      </c>
      <c r="AC34">
        <v>0</v>
      </c>
      <c r="AM34">
        <v>0</v>
      </c>
      <c r="AN34">
        <v>0</v>
      </c>
      <c r="AO34">
        <v>0.10499223137141088</v>
      </c>
      <c r="AP34">
        <v>6.0024012385340594E-2</v>
      </c>
      <c r="AT34">
        <v>0</v>
      </c>
      <c r="AU34">
        <v>0.78714323716105594</v>
      </c>
      <c r="AV34">
        <v>0.78714323716105594</v>
      </c>
      <c r="AW34">
        <v>0.78537770512859117</v>
      </c>
      <c r="AX34">
        <v>6.7799336931563078E-2</v>
      </c>
      <c r="AY34">
        <v>6.7799336931563078E-2</v>
      </c>
      <c r="AZ34">
        <v>0.36251407010791442</v>
      </c>
      <c r="BD34">
        <v>0.15225189780497336</v>
      </c>
      <c r="BE34">
        <v>0.15225189780497336</v>
      </c>
      <c r="BF34">
        <v>0</v>
      </c>
      <c r="BG34">
        <v>0</v>
      </c>
      <c r="BI34">
        <v>0</v>
      </c>
      <c r="BK34">
        <v>0.4473690682936533</v>
      </c>
      <c r="BL34">
        <v>0.36482887138903913</v>
      </c>
      <c r="BM34">
        <v>0.36482887138903913</v>
      </c>
      <c r="BN34">
        <v>0.6234008862709014</v>
      </c>
    </row>
    <row r="35" spans="1:66">
      <c r="A35" t="s">
        <v>281</v>
      </c>
      <c r="B35" t="s">
        <v>49</v>
      </c>
      <c r="C35">
        <v>2004</v>
      </c>
      <c r="D35" t="s">
        <v>228</v>
      </c>
      <c r="E35">
        <v>7</v>
      </c>
      <c r="G35" t="s">
        <v>282</v>
      </c>
      <c r="H35" t="s">
        <v>209</v>
      </c>
      <c r="I35">
        <v>0.32300409456753071</v>
      </c>
      <c r="J35">
        <v>0.18658972711725602</v>
      </c>
      <c r="K35">
        <v>1.0060914011208513</v>
      </c>
      <c r="L35">
        <v>0.79093092568103796</v>
      </c>
      <c r="M35">
        <v>0.47112990741805183</v>
      </c>
      <c r="N35">
        <v>0.10422564581423573</v>
      </c>
      <c r="O35">
        <v>6.6242979163005242E-2</v>
      </c>
      <c r="P35">
        <v>0.39723832469474668</v>
      </c>
      <c r="Q35">
        <v>0.39723832469474668</v>
      </c>
      <c r="S35">
        <v>0.43431677514613604</v>
      </c>
      <c r="T35">
        <v>4.8179566140874854E-2</v>
      </c>
      <c r="U35">
        <v>4.8179566140874854E-2</v>
      </c>
      <c r="V35">
        <v>5.8055678597225782E-2</v>
      </c>
      <c r="W35">
        <v>7.4019569382269779E-2</v>
      </c>
      <c r="X35">
        <v>5.8055678597225782E-2</v>
      </c>
      <c r="AB35">
        <v>1.1084591437934088E-2</v>
      </c>
      <c r="AC35">
        <v>0</v>
      </c>
      <c r="AD35">
        <v>0</v>
      </c>
      <c r="AM35">
        <v>0</v>
      </c>
      <c r="AN35">
        <v>0</v>
      </c>
      <c r="AO35">
        <v>5.7558891170555203E-2</v>
      </c>
      <c r="AP35">
        <v>3.9030253706643946E-2</v>
      </c>
      <c r="AT35">
        <v>0</v>
      </c>
      <c r="AU35">
        <v>0.60335279160478628</v>
      </c>
      <c r="AV35">
        <v>0.60335279160478628</v>
      </c>
      <c r="AW35">
        <v>0.60395350138153958</v>
      </c>
      <c r="AX35">
        <v>2.5187506511332648E-2</v>
      </c>
      <c r="AY35">
        <v>2.5187506511332648E-2</v>
      </c>
      <c r="AZ35">
        <v>0.50618919874473634</v>
      </c>
      <c r="BD35">
        <v>0.35694698654934193</v>
      </c>
      <c r="BE35">
        <v>0.35694698654934193</v>
      </c>
      <c r="BF35">
        <v>0</v>
      </c>
      <c r="BG35">
        <v>0</v>
      </c>
      <c r="BH35">
        <v>0</v>
      </c>
      <c r="BI35">
        <v>0</v>
      </c>
      <c r="BJ35">
        <v>0.67504880644495691</v>
      </c>
      <c r="BK35">
        <v>0.56604495626770823</v>
      </c>
      <c r="BL35">
        <v>0.16812578403049655</v>
      </c>
      <c r="BM35">
        <v>0.26115848850548257</v>
      </c>
      <c r="BN35">
        <v>0.37095165012865161</v>
      </c>
    </row>
    <row r="36" spans="1:66">
      <c r="A36" t="s">
        <v>283</v>
      </c>
      <c r="B36" t="s">
        <v>50</v>
      </c>
      <c r="C36">
        <v>2004</v>
      </c>
      <c r="D36" t="s">
        <v>215</v>
      </c>
      <c r="E36">
        <v>2</v>
      </c>
      <c r="G36" t="s">
        <v>284</v>
      </c>
      <c r="H36" t="s">
        <v>209</v>
      </c>
      <c r="I36">
        <v>0.12427067286545808</v>
      </c>
      <c r="J36">
        <v>0.59787005149377415</v>
      </c>
      <c r="K36">
        <v>1.3414804809297627</v>
      </c>
      <c r="L36">
        <v>0.76112978680789145</v>
      </c>
      <c r="M36">
        <v>0.74728640281016834</v>
      </c>
      <c r="N36">
        <v>0.12339075794992969</v>
      </c>
      <c r="O36">
        <v>9.7525864993165567E-2</v>
      </c>
      <c r="P36">
        <v>0.62057452078384034</v>
      </c>
      <c r="Q36">
        <v>0.62057452078384034</v>
      </c>
      <c r="S36">
        <v>0.66429027134142649</v>
      </c>
      <c r="T36">
        <v>0.12008052160828661</v>
      </c>
      <c r="U36">
        <v>0.12008052160828661</v>
      </c>
      <c r="V36">
        <v>7.6134679724190954E-2</v>
      </c>
      <c r="W36">
        <v>0.13215099278570266</v>
      </c>
      <c r="X36">
        <v>7.6134679724190954E-2</v>
      </c>
      <c r="AB36">
        <v>4.6848768156735207E-2</v>
      </c>
      <c r="AC36">
        <v>0</v>
      </c>
      <c r="AM36">
        <v>0</v>
      </c>
      <c r="AN36">
        <v>0</v>
      </c>
      <c r="AO36">
        <v>9.9369107967290898E-2</v>
      </c>
      <c r="AP36">
        <v>3.6763450712902122E-2</v>
      </c>
      <c r="AT36">
        <v>0</v>
      </c>
      <c r="AU36">
        <v>0.67417681068163493</v>
      </c>
      <c r="AV36">
        <v>0.67417681068163493</v>
      </c>
      <c r="AW36">
        <v>0.65976242198839485</v>
      </c>
      <c r="AX36">
        <v>8.2028875016605357E-2</v>
      </c>
      <c r="AY36">
        <v>8.2028875016605357E-2</v>
      </c>
      <c r="AZ36">
        <v>0.24687208031026128</v>
      </c>
      <c r="BD36">
        <v>0.3405455435906955</v>
      </c>
      <c r="BE36">
        <v>0.3405455435906955</v>
      </c>
      <c r="BF36">
        <v>0</v>
      </c>
      <c r="BG36">
        <v>0</v>
      </c>
      <c r="BI36">
        <v>0</v>
      </c>
      <c r="BK36">
        <v>0.33523197485263689</v>
      </c>
      <c r="BL36">
        <v>0.21429064560887692</v>
      </c>
      <c r="BM36">
        <v>0.21429064560887692</v>
      </c>
      <c r="BN36">
        <v>0.54796637127162395</v>
      </c>
    </row>
    <row r="37" spans="1:66">
      <c r="A37" t="s">
        <v>285</v>
      </c>
      <c r="B37" t="s">
        <v>51</v>
      </c>
      <c r="C37">
        <v>2004</v>
      </c>
      <c r="D37" t="s">
        <v>212</v>
      </c>
      <c r="E37">
        <v>2</v>
      </c>
      <c r="G37" t="s">
        <v>286</v>
      </c>
      <c r="H37" t="s">
        <v>209</v>
      </c>
      <c r="I37">
        <v>3.0875462535641593E-2</v>
      </c>
      <c r="J37">
        <v>1.2259812455872732</v>
      </c>
      <c r="K37">
        <v>1.2514496547503646</v>
      </c>
      <c r="L37">
        <v>0.99672320217553201</v>
      </c>
      <c r="M37">
        <v>0.96778794726051298</v>
      </c>
      <c r="N37">
        <v>8.2405426632161882E-2</v>
      </c>
      <c r="O37">
        <v>7.7505296757824776E-2</v>
      </c>
      <c r="P37">
        <v>0.76538429347522674</v>
      </c>
      <c r="Q37">
        <v>0.76538429347522674</v>
      </c>
      <c r="S37">
        <v>0.7720712289937689</v>
      </c>
      <c r="T37">
        <v>8.1485517024700665E-2</v>
      </c>
      <c r="U37">
        <v>8.1485517024700665E-2</v>
      </c>
      <c r="V37">
        <v>2.2417698664249048E-2</v>
      </c>
      <c r="W37">
        <v>2.3158141832718193E-2</v>
      </c>
      <c r="X37">
        <v>2.2417698664249048E-2</v>
      </c>
      <c r="AB37">
        <v>3.6734924438504651E-2</v>
      </c>
      <c r="AC37">
        <v>0</v>
      </c>
      <c r="AM37">
        <v>0</v>
      </c>
      <c r="AN37">
        <v>0</v>
      </c>
      <c r="AO37">
        <v>2.1662752245983612E-2</v>
      </c>
      <c r="AP37">
        <v>4.9290416006465866E-3</v>
      </c>
      <c r="AT37">
        <v>0</v>
      </c>
      <c r="AU37">
        <v>0.82438452992941469</v>
      </c>
      <c r="AV37">
        <v>0.82438452992941469</v>
      </c>
      <c r="AW37">
        <v>0.79925202883681823</v>
      </c>
      <c r="AX37">
        <v>9.5868952437549282E-2</v>
      </c>
      <c r="AY37">
        <v>9.5868952437549282E-2</v>
      </c>
      <c r="AZ37">
        <v>0.18269651968380227</v>
      </c>
      <c r="BD37">
        <v>0.25883307991461202</v>
      </c>
      <c r="BE37">
        <v>0.25883307991461202</v>
      </c>
      <c r="BF37">
        <v>0</v>
      </c>
      <c r="BG37">
        <v>0</v>
      </c>
      <c r="BI37">
        <v>0</v>
      </c>
      <c r="BK37">
        <v>0.23060917073191103</v>
      </c>
      <c r="BL37">
        <v>0.18062234471812566</v>
      </c>
      <c r="BM37">
        <v>0.18062234471812566</v>
      </c>
      <c r="BN37">
        <v>0.32058045436540478</v>
      </c>
    </row>
    <row r="38" spans="1:66">
      <c r="A38" t="s">
        <v>287</v>
      </c>
      <c r="B38" t="s">
        <v>52</v>
      </c>
      <c r="C38">
        <v>2004</v>
      </c>
      <c r="D38" t="s">
        <v>228</v>
      </c>
      <c r="E38">
        <v>6</v>
      </c>
      <c r="G38" t="s">
        <v>288</v>
      </c>
      <c r="H38" t="s">
        <v>209</v>
      </c>
      <c r="I38">
        <v>0.24000989381510524</v>
      </c>
      <c r="J38">
        <v>0.4662793902574634</v>
      </c>
      <c r="K38">
        <v>1.4186625863158142</v>
      </c>
      <c r="L38">
        <v>0.98530321749564986</v>
      </c>
      <c r="M38">
        <v>0.72921853458502151</v>
      </c>
      <c r="N38">
        <v>0.13780557690822118</v>
      </c>
      <c r="O38">
        <v>0.11818264457382834</v>
      </c>
      <c r="P38">
        <v>0.42118253086725399</v>
      </c>
      <c r="Q38">
        <v>0.42118253086725399</v>
      </c>
      <c r="S38">
        <v>0.44259079059803519</v>
      </c>
      <c r="T38">
        <v>4.6099287801711353E-2</v>
      </c>
      <c r="U38">
        <v>4.6099287801711353E-2</v>
      </c>
      <c r="V38">
        <v>4.4204496410928128E-2</v>
      </c>
      <c r="W38">
        <v>5.705344535551226E-2</v>
      </c>
      <c r="X38">
        <v>4.4204496410928128E-2</v>
      </c>
      <c r="AB38">
        <v>1.8459475198656268E-2</v>
      </c>
      <c r="AC38">
        <v>0</v>
      </c>
      <c r="AD38">
        <v>0</v>
      </c>
      <c r="AM38">
        <v>0</v>
      </c>
      <c r="AN38">
        <v>0</v>
      </c>
      <c r="AO38">
        <v>8.2880741219849438E-2</v>
      </c>
      <c r="AP38">
        <v>6.7503346224608712E-2</v>
      </c>
      <c r="AT38">
        <v>0</v>
      </c>
      <c r="AU38">
        <v>0.6288463265637172</v>
      </c>
      <c r="AV38">
        <v>0.6288463265637172</v>
      </c>
      <c r="AW38">
        <v>0.62615913349214281</v>
      </c>
      <c r="AX38">
        <v>3.6337144561815943E-2</v>
      </c>
      <c r="AY38">
        <v>3.6337144561815943E-2</v>
      </c>
      <c r="AZ38">
        <v>0.47758061103843624</v>
      </c>
      <c r="BD38">
        <v>0.4263437290980821</v>
      </c>
      <c r="BE38">
        <v>0.4263437290980821</v>
      </c>
      <c r="BF38">
        <v>0</v>
      </c>
      <c r="BG38">
        <v>0</v>
      </c>
      <c r="BH38">
        <v>0</v>
      </c>
      <c r="BI38">
        <v>0</v>
      </c>
      <c r="BJ38">
        <v>0.64652756080521889</v>
      </c>
      <c r="BK38">
        <v>0.55667443785538062</v>
      </c>
      <c r="BL38">
        <v>0.17228546896106497</v>
      </c>
      <c r="BM38">
        <v>0.26327760387491417</v>
      </c>
      <c r="BN38">
        <v>0.36286330559375707</v>
      </c>
    </row>
    <row r="39" spans="1:66">
      <c r="A39" t="s">
        <v>289</v>
      </c>
      <c r="B39" t="s">
        <v>53</v>
      </c>
      <c r="C39">
        <v>2004</v>
      </c>
      <c r="D39" t="s">
        <v>228</v>
      </c>
      <c r="E39">
        <v>6</v>
      </c>
      <c r="G39" t="s">
        <v>290</v>
      </c>
      <c r="H39" t="s">
        <v>209</v>
      </c>
      <c r="I39">
        <v>0.40247026421483939</v>
      </c>
      <c r="J39">
        <v>0.16692900478243614</v>
      </c>
      <c r="K39">
        <v>0.77140983001438712</v>
      </c>
      <c r="L39">
        <v>0.68498535474872468</v>
      </c>
      <c r="M39">
        <v>0.5259754469864486</v>
      </c>
      <c r="N39">
        <v>5.5594561676379189E-2</v>
      </c>
      <c r="O39">
        <v>3.997931344558954E-2</v>
      </c>
      <c r="P39">
        <v>0.38855159442882553</v>
      </c>
      <c r="Q39">
        <v>0.38855159442882553</v>
      </c>
      <c r="S39">
        <v>0.41488068982433934</v>
      </c>
      <c r="T39">
        <v>3.8403541244944744E-2</v>
      </c>
      <c r="U39">
        <v>3.8403541244944744E-2</v>
      </c>
      <c r="V39">
        <v>5.049622402117538E-2</v>
      </c>
      <c r="W39">
        <v>6.9397555222768414E-2</v>
      </c>
      <c r="X39">
        <v>5.049622402117538E-2</v>
      </c>
      <c r="AB39">
        <v>9.2752771976100691E-3</v>
      </c>
      <c r="AC39">
        <v>0</v>
      </c>
      <c r="AD39">
        <v>0</v>
      </c>
      <c r="AM39">
        <v>0</v>
      </c>
      <c r="AN39">
        <v>0</v>
      </c>
      <c r="AO39">
        <v>5.6070470458171158E-2</v>
      </c>
      <c r="AP39">
        <v>3.3192870755341705E-2</v>
      </c>
      <c r="AT39">
        <v>0</v>
      </c>
      <c r="AU39">
        <v>0.58293836459107606</v>
      </c>
      <c r="AV39">
        <v>0.58293836459107606</v>
      </c>
      <c r="AW39">
        <v>0.58490986352323537</v>
      </c>
      <c r="AX39">
        <v>4.3065699738413628E-2</v>
      </c>
      <c r="AY39">
        <v>4.3065699738413628E-2</v>
      </c>
      <c r="AZ39">
        <v>0.51075840434991659</v>
      </c>
      <c r="BD39">
        <v>0.26955877892574132</v>
      </c>
      <c r="BE39">
        <v>0.26955877892574132</v>
      </c>
      <c r="BF39">
        <v>0</v>
      </c>
      <c r="BG39">
        <v>0</v>
      </c>
      <c r="BH39">
        <v>0</v>
      </c>
      <c r="BI39">
        <v>0</v>
      </c>
      <c r="BJ39">
        <v>0.70084760860559592</v>
      </c>
      <c r="BK39">
        <v>0.58104159007001421</v>
      </c>
      <c r="BL39">
        <v>0.15244917271987538</v>
      </c>
      <c r="BM39">
        <v>0.24684497973699274</v>
      </c>
      <c r="BN39">
        <v>0.36884454874312289</v>
      </c>
    </row>
    <row r="40" spans="1:66">
      <c r="A40" t="s">
        <v>291</v>
      </c>
      <c r="B40" t="s">
        <v>54</v>
      </c>
      <c r="C40">
        <v>2004</v>
      </c>
      <c r="D40" t="s">
        <v>228</v>
      </c>
      <c r="E40">
        <v>4</v>
      </c>
      <c r="G40" t="s">
        <v>292</v>
      </c>
      <c r="H40" t="s">
        <v>209</v>
      </c>
      <c r="I40">
        <v>0.19577575519750287</v>
      </c>
      <c r="J40">
        <v>0.35594386660096439</v>
      </c>
      <c r="K40">
        <v>1.4082334593362147</v>
      </c>
      <c r="L40">
        <v>1.004226606586532</v>
      </c>
      <c r="M40">
        <v>0.7085431207341244</v>
      </c>
      <c r="N40">
        <v>0.11971776123320359</v>
      </c>
      <c r="O40">
        <v>0.10115597567865876</v>
      </c>
      <c r="P40">
        <v>0.4058446699997999</v>
      </c>
      <c r="Q40">
        <v>0.4058446699997999</v>
      </c>
      <c r="S40">
        <v>0.44621222706879338</v>
      </c>
      <c r="T40">
        <v>3.0913266852313648E-2</v>
      </c>
      <c r="U40">
        <v>3.0913266852313648E-2</v>
      </c>
      <c r="V40">
        <v>4.2231362305808672E-2</v>
      </c>
      <c r="W40">
        <v>6.2068630397452029E-2</v>
      </c>
      <c r="X40">
        <v>4.2231362305808672E-2</v>
      </c>
      <c r="AB40">
        <v>1.780023492728413E-2</v>
      </c>
      <c r="AC40">
        <v>0</v>
      </c>
      <c r="AD40">
        <v>0</v>
      </c>
      <c r="AM40">
        <v>0</v>
      </c>
      <c r="AN40">
        <v>0</v>
      </c>
      <c r="AO40">
        <v>3.9333334387935105E-2</v>
      </c>
      <c r="AP40">
        <v>1.7563454550734315E-2</v>
      </c>
      <c r="AT40">
        <v>0</v>
      </c>
      <c r="AU40">
        <v>0.58571403401570343</v>
      </c>
      <c r="AV40">
        <v>0.58571403401570343</v>
      </c>
      <c r="AW40">
        <v>0.58117807810236277</v>
      </c>
      <c r="AX40">
        <v>2.3638921793475556E-2</v>
      </c>
      <c r="AY40">
        <v>2.3638921793475556E-2</v>
      </c>
      <c r="AZ40">
        <v>0.50551715816271248</v>
      </c>
      <c r="BD40">
        <v>0.34913843347222506</v>
      </c>
      <c r="BE40">
        <v>0.34913843347222506</v>
      </c>
      <c r="BF40">
        <v>0</v>
      </c>
      <c r="BG40">
        <v>0</v>
      </c>
      <c r="BH40">
        <v>0</v>
      </c>
      <c r="BI40">
        <v>0</v>
      </c>
      <c r="BJ40">
        <v>0.67224336597224887</v>
      </c>
      <c r="BK40">
        <v>0.55329564746891424</v>
      </c>
      <c r="BL40">
        <v>0.11963207839937583</v>
      </c>
      <c r="BM40">
        <v>0.19620724707124876</v>
      </c>
      <c r="BN40">
        <v>0.31551459176868818</v>
      </c>
    </row>
    <row r="41" spans="1:66">
      <c r="A41" t="s">
        <v>293</v>
      </c>
      <c r="B41" t="s">
        <v>55</v>
      </c>
      <c r="C41">
        <v>2004</v>
      </c>
      <c r="D41" t="s">
        <v>228</v>
      </c>
      <c r="E41">
        <v>4</v>
      </c>
      <c r="G41" t="s">
        <v>294</v>
      </c>
      <c r="H41" t="s">
        <v>209</v>
      </c>
      <c r="I41">
        <v>0.2354980781053915</v>
      </c>
      <c r="J41">
        <v>0.50145075231710423</v>
      </c>
      <c r="K41">
        <v>1.2457102059405365</v>
      </c>
      <c r="L41">
        <v>1.0130200410300003</v>
      </c>
      <c r="M41">
        <v>0.63092953328981871</v>
      </c>
      <c r="N41">
        <v>0.10412452506293882</v>
      </c>
      <c r="O41">
        <v>6.7418840933696642E-2</v>
      </c>
      <c r="P41">
        <v>0.38071174844231864</v>
      </c>
      <c r="Q41">
        <v>0.38071174844231864</v>
      </c>
      <c r="S41">
        <v>0.40667003320344869</v>
      </c>
      <c r="T41">
        <v>4.0362760491595817E-2</v>
      </c>
      <c r="U41">
        <v>4.0362760491595817E-2</v>
      </c>
      <c r="V41">
        <v>6.0604510893896693E-2</v>
      </c>
      <c r="W41">
        <v>9.6215783391474213E-2</v>
      </c>
      <c r="X41">
        <v>6.0604510893896693E-2</v>
      </c>
      <c r="AB41">
        <v>5.8685389296585233E-3</v>
      </c>
      <c r="AC41">
        <v>0</v>
      </c>
      <c r="AD41">
        <v>0</v>
      </c>
      <c r="AM41">
        <v>0</v>
      </c>
      <c r="AN41">
        <v>0</v>
      </c>
      <c r="AO41">
        <v>9.3902817653214954E-2</v>
      </c>
      <c r="AP41">
        <v>5.6026351557199011E-2</v>
      </c>
      <c r="AT41">
        <v>0</v>
      </c>
      <c r="AU41">
        <v>0.56331794678719405</v>
      </c>
      <c r="AV41">
        <v>0.56331794678719405</v>
      </c>
      <c r="AW41">
        <v>0.5630792179295715</v>
      </c>
      <c r="AX41">
        <v>1.5591882050212025E-2</v>
      </c>
      <c r="AY41">
        <v>1.5591882050212025E-2</v>
      </c>
      <c r="AZ41">
        <v>0.54141618135620373</v>
      </c>
      <c r="BD41">
        <v>0.46238413254270305</v>
      </c>
      <c r="BE41">
        <v>0.46238413254270305</v>
      </c>
      <c r="BF41">
        <v>0</v>
      </c>
      <c r="BG41">
        <v>0</v>
      </c>
      <c r="BH41">
        <v>0</v>
      </c>
      <c r="BI41">
        <v>0</v>
      </c>
      <c r="BJ41">
        <v>0.63216599451873323</v>
      </c>
      <c r="BK41">
        <v>0.59370488422403023</v>
      </c>
      <c r="BL41">
        <v>0.11509309093503907</v>
      </c>
      <c r="BM41">
        <v>0.19823663153037746</v>
      </c>
      <c r="BN41">
        <v>0.33447307483545757</v>
      </c>
    </row>
    <row r="42" spans="1:66">
      <c r="A42" t="s">
        <v>295</v>
      </c>
      <c r="B42" t="s">
        <v>56</v>
      </c>
      <c r="C42">
        <v>2004</v>
      </c>
      <c r="D42" t="s">
        <v>228</v>
      </c>
      <c r="E42">
        <v>7</v>
      </c>
      <c r="G42" t="s">
        <v>296</v>
      </c>
      <c r="H42" t="s">
        <v>209</v>
      </c>
      <c r="I42">
        <v>0.41207116560941714</v>
      </c>
      <c r="J42">
        <v>0.22991570665443642</v>
      </c>
      <c r="K42">
        <v>1.0688388966985805</v>
      </c>
      <c r="L42">
        <v>0.87310535378526299</v>
      </c>
      <c r="M42">
        <v>0.60587033517500011</v>
      </c>
      <c r="N42">
        <v>9.5915561771368216E-2</v>
      </c>
      <c r="O42">
        <v>6.3699466164711227E-2</v>
      </c>
      <c r="P42">
        <v>0.41102535895677272</v>
      </c>
      <c r="Q42">
        <v>0.41102535895677272</v>
      </c>
      <c r="S42">
        <v>0.43758584089339958</v>
      </c>
      <c r="T42">
        <v>4.2783737899719836E-2</v>
      </c>
      <c r="U42">
        <v>4.2783737899719836E-2</v>
      </c>
      <c r="V42">
        <v>4.1870591847449443E-2</v>
      </c>
      <c r="W42">
        <v>5.6420996589362324E-2</v>
      </c>
      <c r="X42">
        <v>4.1870591847449443E-2</v>
      </c>
      <c r="AB42">
        <v>9.6989866896593797E-3</v>
      </c>
      <c r="AC42">
        <v>0</v>
      </c>
      <c r="AD42">
        <v>0</v>
      </c>
      <c r="AM42">
        <v>0</v>
      </c>
      <c r="AN42">
        <v>0</v>
      </c>
      <c r="AO42">
        <v>4.0821338847800488E-2</v>
      </c>
      <c r="AP42">
        <v>2.0211634238851247E-2</v>
      </c>
      <c r="AT42">
        <v>0</v>
      </c>
      <c r="AU42">
        <v>0.59723054875344717</v>
      </c>
      <c r="AV42">
        <v>0.59723054875344717</v>
      </c>
      <c r="AW42">
        <v>0.59921080047491748</v>
      </c>
      <c r="AX42">
        <v>2.6042443252748741E-2</v>
      </c>
      <c r="AY42">
        <v>2.6042443252748741E-2</v>
      </c>
      <c r="AZ42">
        <v>0.52498203217558004</v>
      </c>
      <c r="BD42">
        <v>0.3846217059453888</v>
      </c>
      <c r="BE42">
        <v>0.3846217059453888</v>
      </c>
      <c r="BF42">
        <v>0</v>
      </c>
      <c r="BG42">
        <v>0</v>
      </c>
      <c r="BH42">
        <v>0</v>
      </c>
      <c r="BI42">
        <v>0</v>
      </c>
      <c r="BJ42">
        <v>0.73106257771926586</v>
      </c>
      <c r="BK42">
        <v>0.56247918366032656</v>
      </c>
      <c r="BL42">
        <v>0.16944023963569776</v>
      </c>
      <c r="BM42">
        <v>0.26103632133747762</v>
      </c>
      <c r="BN42">
        <v>0.39263933287722996</v>
      </c>
    </row>
    <row r="43" spans="1:66">
      <c r="A43" t="s">
        <v>297</v>
      </c>
      <c r="B43" t="s">
        <v>57</v>
      </c>
      <c r="C43">
        <v>2004</v>
      </c>
      <c r="D43" t="s">
        <v>228</v>
      </c>
      <c r="E43">
        <v>5</v>
      </c>
      <c r="G43" t="s">
        <v>298</v>
      </c>
      <c r="H43" t="s">
        <v>209</v>
      </c>
      <c r="I43">
        <v>0.50369796960430169</v>
      </c>
      <c r="J43">
        <v>0.13504478998625727</v>
      </c>
      <c r="K43">
        <v>1.0026524583286647</v>
      </c>
      <c r="L43">
        <v>0.75818134179523677</v>
      </c>
      <c r="M43">
        <v>0.53412800989027243</v>
      </c>
      <c r="N43">
        <v>7.9709921908027045E-2</v>
      </c>
      <c r="O43">
        <v>4.6709912941196335E-2</v>
      </c>
      <c r="P43">
        <v>0.41853357885371673</v>
      </c>
      <c r="Q43">
        <v>0.41853357885371673</v>
      </c>
      <c r="S43">
        <v>0.46664356428364689</v>
      </c>
      <c r="T43">
        <v>3.5590341660043275E-2</v>
      </c>
      <c r="U43">
        <v>3.5590341660043275E-2</v>
      </c>
      <c r="V43">
        <v>4.2894584287978606E-2</v>
      </c>
      <c r="W43">
        <v>6.759034996567595E-2</v>
      </c>
      <c r="X43">
        <v>4.2894584287978606E-2</v>
      </c>
      <c r="AB43">
        <v>2.0456876445880186E-2</v>
      </c>
      <c r="AC43">
        <v>0</v>
      </c>
      <c r="AD43">
        <v>0</v>
      </c>
      <c r="AM43">
        <v>0</v>
      </c>
      <c r="AN43">
        <v>0</v>
      </c>
      <c r="AO43">
        <v>0.12001864325125836</v>
      </c>
      <c r="AP43">
        <v>9.1200443910481876E-2</v>
      </c>
      <c r="AT43">
        <v>0</v>
      </c>
      <c r="AU43">
        <v>0.54617898562002654</v>
      </c>
      <c r="AV43">
        <v>0.54617898562002654</v>
      </c>
      <c r="AW43">
        <v>0.5455989077740433</v>
      </c>
      <c r="AX43">
        <v>5.9760979817768747E-2</v>
      </c>
      <c r="AY43">
        <v>5.9760979817768747E-2</v>
      </c>
      <c r="AZ43">
        <v>0.46348018001337715</v>
      </c>
      <c r="BD43">
        <v>0.22174030661777905</v>
      </c>
      <c r="BE43">
        <v>0.22174030661777905</v>
      </c>
      <c r="BF43">
        <v>0</v>
      </c>
      <c r="BG43">
        <v>0</v>
      </c>
      <c r="BH43">
        <v>0</v>
      </c>
      <c r="BI43">
        <v>0</v>
      </c>
      <c r="BJ43">
        <v>0.92898000590312801</v>
      </c>
      <c r="BK43">
        <v>0.53340979944670552</v>
      </c>
      <c r="BL43">
        <v>0.14930037447889249</v>
      </c>
      <c r="BM43">
        <v>0.22166852133998857</v>
      </c>
      <c r="BN43">
        <v>0.39691551107402961</v>
      </c>
    </row>
    <row r="44" spans="1:66">
      <c r="A44" t="s">
        <v>299</v>
      </c>
      <c r="B44" t="s">
        <v>58</v>
      </c>
      <c r="C44">
        <v>2004</v>
      </c>
      <c r="D44" t="s">
        <v>231</v>
      </c>
      <c r="E44">
        <v>6</v>
      </c>
      <c r="G44" t="s">
        <v>300</v>
      </c>
      <c r="H44" t="s">
        <v>209</v>
      </c>
      <c r="I44">
        <v>8.7902116731687838E-2</v>
      </c>
      <c r="J44">
        <v>0.89956365892496648</v>
      </c>
      <c r="K44">
        <v>1.1208615567448739</v>
      </c>
      <c r="L44">
        <v>0.8167970201494712</v>
      </c>
      <c r="M44">
        <v>0.80321725896971774</v>
      </c>
      <c r="N44">
        <v>8.8433271699605326E-2</v>
      </c>
      <c r="O44">
        <v>5.4013591073555363E-2</v>
      </c>
      <c r="P44">
        <v>0.55392786284350604</v>
      </c>
      <c r="Q44">
        <v>0.55392786284350604</v>
      </c>
      <c r="S44">
        <v>0.57394669941850995</v>
      </c>
      <c r="T44">
        <v>7.6546996899743397E-2</v>
      </c>
      <c r="U44">
        <v>7.6546996899743397E-2</v>
      </c>
      <c r="V44">
        <v>5.7942311774161613E-2</v>
      </c>
      <c r="W44">
        <v>0.10461015916983311</v>
      </c>
      <c r="X44">
        <v>5.7942311774161613E-2</v>
      </c>
      <c r="AB44">
        <v>3.2339652390464817E-2</v>
      </c>
      <c r="AC44">
        <v>0</v>
      </c>
      <c r="AM44">
        <v>0</v>
      </c>
      <c r="AN44">
        <v>0</v>
      </c>
      <c r="AO44">
        <v>0.13370758672622268</v>
      </c>
      <c r="AP44">
        <v>7.9955678631299432E-2</v>
      </c>
      <c r="AT44">
        <v>0</v>
      </c>
      <c r="AU44">
        <v>0.77017212112164701</v>
      </c>
      <c r="AV44">
        <v>0.77017212112164701</v>
      </c>
      <c r="AW44">
        <v>0.79340257386800006</v>
      </c>
      <c r="AX44">
        <v>2.2560660850581601E-2</v>
      </c>
      <c r="AY44">
        <v>2.2560660850581601E-2</v>
      </c>
      <c r="AZ44">
        <v>0.39118384904978737</v>
      </c>
      <c r="BD44">
        <v>0.29778301023702397</v>
      </c>
      <c r="BE44">
        <v>0.29778301023702397</v>
      </c>
      <c r="BF44">
        <v>0</v>
      </c>
      <c r="BG44">
        <v>0</v>
      </c>
      <c r="BI44">
        <v>0</v>
      </c>
      <c r="BK44">
        <v>0.42691987688693295</v>
      </c>
      <c r="BL44">
        <v>0.34684886664204495</v>
      </c>
      <c r="BM44">
        <v>0.34684886664204495</v>
      </c>
      <c r="BN44">
        <v>0.58896054328098701</v>
      </c>
    </row>
    <row r="45" spans="1:66">
      <c r="A45" t="s">
        <v>301</v>
      </c>
      <c r="B45" t="s">
        <v>59</v>
      </c>
      <c r="C45">
        <v>2004</v>
      </c>
      <c r="D45" t="s">
        <v>223</v>
      </c>
      <c r="E45">
        <v>2</v>
      </c>
      <c r="G45" t="s">
        <v>302</v>
      </c>
      <c r="H45" t="s">
        <v>209</v>
      </c>
      <c r="I45">
        <v>0.5070533155443806</v>
      </c>
      <c r="J45">
        <v>0.43788163068586372</v>
      </c>
      <c r="K45">
        <v>1.6904789414830221</v>
      </c>
      <c r="L45">
        <v>1.2285409671987799</v>
      </c>
      <c r="M45">
        <v>0.74579602880114326</v>
      </c>
      <c r="N45">
        <v>0.14195428475237559</v>
      </c>
      <c r="O45">
        <v>7.4657943345329922E-2</v>
      </c>
      <c r="P45">
        <v>0.27217973212517349</v>
      </c>
      <c r="Q45">
        <v>0.27217973212517349</v>
      </c>
      <c r="S45">
        <v>0.29872453165358198</v>
      </c>
      <c r="T45">
        <v>1.4731452483009779E-2</v>
      </c>
      <c r="U45">
        <v>1.4731452483009779E-2</v>
      </c>
      <c r="V45">
        <v>3.7753954346052152E-2</v>
      </c>
      <c r="W45">
        <v>6.2889302378387399E-2</v>
      </c>
      <c r="X45">
        <v>3.7753954346052152E-2</v>
      </c>
      <c r="AB45">
        <v>6.8275398631438954E-3</v>
      </c>
      <c r="AC45">
        <v>0</v>
      </c>
      <c r="AD45">
        <v>0</v>
      </c>
      <c r="AM45">
        <v>0</v>
      </c>
      <c r="AN45">
        <v>0</v>
      </c>
      <c r="AO45">
        <v>0.11272597683252006</v>
      </c>
      <c r="AP45">
        <v>8.3444380930821849E-2</v>
      </c>
      <c r="AT45">
        <v>0</v>
      </c>
      <c r="AU45">
        <v>0.48528187672094825</v>
      </c>
      <c r="AV45">
        <v>0.48528187672094825</v>
      </c>
      <c r="AW45">
        <v>0.48596483607676477</v>
      </c>
      <c r="AX45">
        <v>1.3526090822352106E-2</v>
      </c>
      <c r="AY45">
        <v>1.3526090822352106E-2</v>
      </c>
      <c r="AZ45">
        <v>0.674913777775909</v>
      </c>
      <c r="BD45">
        <v>0.79047382052223858</v>
      </c>
      <c r="BE45">
        <v>0.79047382052223858</v>
      </c>
      <c r="BF45">
        <v>0</v>
      </c>
      <c r="BG45">
        <v>0</v>
      </c>
      <c r="BH45">
        <v>0</v>
      </c>
      <c r="BI45">
        <v>0</v>
      </c>
      <c r="BJ45">
        <v>0.64779673190222831</v>
      </c>
      <c r="BK45">
        <v>0.70184765114136927</v>
      </c>
      <c r="BL45">
        <v>3.526720614798444E-2</v>
      </c>
      <c r="BM45">
        <v>9.0809978003765293E-2</v>
      </c>
      <c r="BN45">
        <v>0.20030089154534667</v>
      </c>
    </row>
    <row r="46" spans="1:66">
      <c r="A46" t="s">
        <v>303</v>
      </c>
      <c r="B46" t="s">
        <v>60</v>
      </c>
      <c r="C46">
        <v>2004</v>
      </c>
      <c r="D46" t="s">
        <v>207</v>
      </c>
      <c r="E46">
        <v>7</v>
      </c>
      <c r="G46" t="s">
        <v>304</v>
      </c>
      <c r="H46" t="s">
        <v>209</v>
      </c>
      <c r="I46">
        <v>0.40929389971040214</v>
      </c>
      <c r="J46">
        <v>0.25316944579575346</v>
      </c>
      <c r="K46">
        <v>0.73573616733888969</v>
      </c>
      <c r="L46">
        <v>0.580337990378749</v>
      </c>
      <c r="M46">
        <v>0.43987746446348708</v>
      </c>
      <c r="N46">
        <v>0.11661664154859458</v>
      </c>
      <c r="O46">
        <v>7.5950510274476093E-2</v>
      </c>
      <c r="P46">
        <v>0.46796322814383995</v>
      </c>
      <c r="Q46">
        <v>0.46796322814383995</v>
      </c>
      <c r="S46">
        <v>0.52012563374197884</v>
      </c>
      <c r="T46">
        <v>3.1196604287366765E-2</v>
      </c>
      <c r="U46">
        <v>3.1196604287366765E-2</v>
      </c>
      <c r="V46">
        <v>9.948951133527488E-2</v>
      </c>
      <c r="W46">
        <v>0.14063827681646646</v>
      </c>
      <c r="X46">
        <v>9.948951133527488E-2</v>
      </c>
      <c r="AB46">
        <v>3.4819339816714777E-2</v>
      </c>
      <c r="AC46">
        <v>0</v>
      </c>
      <c r="AD46">
        <v>0</v>
      </c>
      <c r="AM46">
        <v>0</v>
      </c>
      <c r="AN46">
        <v>0</v>
      </c>
      <c r="AO46">
        <v>0.13369346716457689</v>
      </c>
      <c r="AP46">
        <v>9.2847527300814303E-2</v>
      </c>
      <c r="AT46">
        <v>0</v>
      </c>
      <c r="AU46">
        <v>0.58387642813971841</v>
      </c>
      <c r="AV46">
        <v>0.58387642813971841</v>
      </c>
      <c r="AW46">
        <v>0.58475042534589761</v>
      </c>
      <c r="AX46">
        <v>4.9499353918793169E-2</v>
      </c>
      <c r="AY46">
        <v>4.9499353918793169E-2</v>
      </c>
      <c r="AZ46">
        <v>0.4380055627602521</v>
      </c>
      <c r="BD46">
        <v>0.36244932608612629</v>
      </c>
      <c r="BE46">
        <v>0.36244932608612629</v>
      </c>
      <c r="BF46">
        <v>0</v>
      </c>
      <c r="BG46">
        <v>0</v>
      </c>
      <c r="BH46">
        <v>0</v>
      </c>
      <c r="BI46">
        <v>0</v>
      </c>
      <c r="BJ46">
        <v>0.64089550096175929</v>
      </c>
      <c r="BK46">
        <v>0.48011047966143061</v>
      </c>
      <c r="BL46">
        <v>0.12607357798847196</v>
      </c>
      <c r="BM46">
        <v>0.17192295450261302</v>
      </c>
      <c r="BN46">
        <v>0.41330282898504395</v>
      </c>
    </row>
    <row r="47" spans="1:66">
      <c r="A47" t="s">
        <v>305</v>
      </c>
      <c r="B47" t="s">
        <v>61</v>
      </c>
      <c r="C47">
        <v>2004</v>
      </c>
      <c r="D47" t="s">
        <v>212</v>
      </c>
      <c r="E47">
        <v>4</v>
      </c>
      <c r="G47" t="s">
        <v>306</v>
      </c>
      <c r="H47" t="s">
        <v>209</v>
      </c>
      <c r="I47">
        <v>1.9653786842517684E-2</v>
      </c>
      <c r="J47">
        <v>0.95629520932758882</v>
      </c>
      <c r="K47">
        <v>0.96858708202031507</v>
      </c>
      <c r="L47">
        <v>0.87536146129048509</v>
      </c>
      <c r="M47">
        <v>0.84430656120129044</v>
      </c>
      <c r="N47">
        <v>7.4377318200105541E-2</v>
      </c>
      <c r="O47">
        <v>6.2872785656793648E-2</v>
      </c>
      <c r="P47">
        <v>0.66345068498437942</v>
      </c>
      <c r="Q47">
        <v>0.66345068498437942</v>
      </c>
      <c r="S47">
        <v>0.66468950963582996</v>
      </c>
      <c r="T47">
        <v>0.10421714662434473</v>
      </c>
      <c r="U47">
        <v>0.10421714662434473</v>
      </c>
      <c r="V47">
        <v>1.8516567244708199E-2</v>
      </c>
      <c r="W47">
        <v>2.0953178863019811E-2</v>
      </c>
      <c r="X47">
        <v>1.8516567244708199E-2</v>
      </c>
      <c r="AB47">
        <v>8.0912691070895437E-3</v>
      </c>
      <c r="AC47">
        <v>0</v>
      </c>
      <c r="AM47">
        <v>0</v>
      </c>
      <c r="AN47">
        <v>0</v>
      </c>
      <c r="AO47">
        <v>1.1963009223873094E-2</v>
      </c>
      <c r="AP47">
        <v>6.7971456397281672E-3</v>
      </c>
      <c r="AT47">
        <v>0</v>
      </c>
      <c r="AU47">
        <v>0.85989533733796242</v>
      </c>
      <c r="AV47">
        <v>0.85989533733796242</v>
      </c>
      <c r="AW47">
        <v>0.85068450190256228</v>
      </c>
      <c r="AX47">
        <v>3.348249556479313E-2</v>
      </c>
      <c r="AY47">
        <v>3.348249556479313E-2</v>
      </c>
      <c r="AZ47">
        <v>0.29785532307594609</v>
      </c>
      <c r="BD47">
        <v>0.16824419547387923</v>
      </c>
      <c r="BE47">
        <v>0.16824419547387923</v>
      </c>
      <c r="BF47">
        <v>0</v>
      </c>
      <c r="BG47">
        <v>0</v>
      </c>
      <c r="BI47">
        <v>0</v>
      </c>
      <c r="BK47">
        <v>0.33236925970636211</v>
      </c>
      <c r="BL47">
        <v>0.32016332370880624</v>
      </c>
      <c r="BM47">
        <v>0.32016332370880624</v>
      </c>
      <c r="BN47">
        <v>0.41502221446790105</v>
      </c>
    </row>
    <row r="48" spans="1:66">
      <c r="A48" t="s">
        <v>307</v>
      </c>
      <c r="B48" t="s">
        <v>62</v>
      </c>
      <c r="C48">
        <v>2004</v>
      </c>
      <c r="D48" t="s">
        <v>215</v>
      </c>
      <c r="E48">
        <v>5</v>
      </c>
      <c r="G48" t="s">
        <v>308</v>
      </c>
      <c r="H48" t="s">
        <v>209</v>
      </c>
      <c r="I48">
        <v>0.10212930502112899</v>
      </c>
      <c r="J48">
        <v>0.77164087801109593</v>
      </c>
      <c r="K48">
        <v>0.81994196788780693</v>
      </c>
      <c r="L48">
        <v>0.52381244736137944</v>
      </c>
      <c r="M48">
        <v>0.51294452264118973</v>
      </c>
      <c r="N48">
        <v>8.6246636703179197E-2</v>
      </c>
      <c r="O48">
        <v>5.6593853236039819E-2</v>
      </c>
      <c r="P48">
        <v>0.53072602897297128</v>
      </c>
      <c r="Q48">
        <v>0.53072602897297128</v>
      </c>
      <c r="S48">
        <v>0.54973499345392296</v>
      </c>
      <c r="T48">
        <v>7.3521462235865226E-2</v>
      </c>
      <c r="U48">
        <v>7.3521462235865226E-2</v>
      </c>
      <c r="V48">
        <v>0.12061563323469066</v>
      </c>
      <c r="W48">
        <v>0.18956661094609656</v>
      </c>
      <c r="X48">
        <v>0.12061563323469066</v>
      </c>
      <c r="AB48">
        <v>1.5911262828538258E-2</v>
      </c>
      <c r="AC48">
        <v>0</v>
      </c>
      <c r="AM48">
        <v>0</v>
      </c>
      <c r="AN48">
        <v>0</v>
      </c>
      <c r="AO48">
        <v>0.21786418083191397</v>
      </c>
      <c r="AP48">
        <v>0.13158115894797223</v>
      </c>
      <c r="AT48">
        <v>0</v>
      </c>
      <c r="AU48">
        <v>0.70152119278295089</v>
      </c>
      <c r="AV48">
        <v>0.70152119278295089</v>
      </c>
      <c r="AW48">
        <v>0.70607934791494098</v>
      </c>
      <c r="AX48">
        <v>5.5605575875572452E-2</v>
      </c>
      <c r="AY48">
        <v>5.5605575875572452E-2</v>
      </c>
      <c r="AZ48">
        <v>0.37966493684417774</v>
      </c>
      <c r="BD48">
        <v>0.2696059294081527</v>
      </c>
      <c r="BE48">
        <v>0.2696059294081527</v>
      </c>
      <c r="BF48">
        <v>0</v>
      </c>
      <c r="BG48">
        <v>0</v>
      </c>
      <c r="BI48">
        <v>0</v>
      </c>
      <c r="BK48">
        <v>0.44922816607438759</v>
      </c>
      <c r="BL48">
        <v>0.32856965008771466</v>
      </c>
      <c r="BM48">
        <v>0.32856965008771466</v>
      </c>
      <c r="BN48">
        <v>0.69449530787917579</v>
      </c>
    </row>
    <row r="49" spans="1:66">
      <c r="A49" t="s">
        <v>309</v>
      </c>
      <c r="B49" t="s">
        <v>63</v>
      </c>
      <c r="C49">
        <v>2004</v>
      </c>
      <c r="D49" t="s">
        <v>215</v>
      </c>
      <c r="E49">
        <v>2</v>
      </c>
      <c r="G49" t="s">
        <v>310</v>
      </c>
      <c r="H49" t="s">
        <v>209</v>
      </c>
      <c r="I49">
        <v>9.8534339580358288E-2</v>
      </c>
      <c r="J49">
        <v>0.68947763867528622</v>
      </c>
      <c r="K49">
        <v>1.0634924326431487</v>
      </c>
      <c r="L49">
        <v>0.65946795921496781</v>
      </c>
      <c r="M49">
        <v>0.63670607760522824</v>
      </c>
      <c r="N49">
        <v>9.3090057011986971E-2</v>
      </c>
      <c r="O49">
        <v>5.1587186814509377E-2</v>
      </c>
      <c r="P49">
        <v>0.60924947644592897</v>
      </c>
      <c r="Q49">
        <v>0.60924947644592897</v>
      </c>
      <c r="S49">
        <v>0.67920956750039285</v>
      </c>
      <c r="T49">
        <v>5.5881861452149115E-2</v>
      </c>
      <c r="U49">
        <v>5.5881861452149115E-2</v>
      </c>
      <c r="V49">
        <v>0.17904122440127157</v>
      </c>
      <c r="W49">
        <v>0.23138883781861952</v>
      </c>
      <c r="X49">
        <v>0.17904122440127157</v>
      </c>
      <c r="AB49">
        <v>4.9458450915059342E-2</v>
      </c>
      <c r="AC49">
        <v>0</v>
      </c>
      <c r="AM49">
        <v>0</v>
      </c>
      <c r="AN49">
        <v>0</v>
      </c>
      <c r="AO49">
        <v>0.16646483658869154</v>
      </c>
      <c r="AP49">
        <v>0.11525262695904881</v>
      </c>
      <c r="AT49">
        <v>0</v>
      </c>
      <c r="AU49">
        <v>0.64236276908866352</v>
      </c>
      <c r="AV49">
        <v>0.64236276908866352</v>
      </c>
      <c r="AW49">
        <v>0.63769507999595154</v>
      </c>
      <c r="AX49">
        <v>5.5463237236100603E-2</v>
      </c>
      <c r="AY49">
        <v>5.5463237236100603E-2</v>
      </c>
      <c r="AZ49">
        <v>0.25530705139312648</v>
      </c>
      <c r="BD49">
        <v>0.25284593298227798</v>
      </c>
      <c r="BE49">
        <v>0.25284593298227798</v>
      </c>
      <c r="BF49">
        <v>0</v>
      </c>
      <c r="BG49">
        <v>0</v>
      </c>
      <c r="BI49">
        <v>0</v>
      </c>
      <c r="BK49">
        <v>0.32405080205354431</v>
      </c>
      <c r="BL49">
        <v>0.21915788071191786</v>
      </c>
      <c r="BM49">
        <v>0.21915788071191786</v>
      </c>
      <c r="BN49">
        <v>0.53776758273748393</v>
      </c>
    </row>
    <row r="50" spans="1:66">
      <c r="A50" t="s">
        <v>311</v>
      </c>
      <c r="B50" t="s">
        <v>64</v>
      </c>
      <c r="C50">
        <v>2004</v>
      </c>
      <c r="D50" t="s">
        <v>228</v>
      </c>
      <c r="E50">
        <v>5</v>
      </c>
      <c r="G50" t="s">
        <v>312</v>
      </c>
      <c r="H50" t="s">
        <v>209</v>
      </c>
      <c r="I50">
        <v>0.40850831663739773</v>
      </c>
      <c r="J50">
        <v>0.29079337808923872</v>
      </c>
      <c r="K50">
        <v>1.1626937301421973</v>
      </c>
      <c r="L50">
        <v>0.92427325525854531</v>
      </c>
      <c r="M50">
        <v>0.62128354120808305</v>
      </c>
      <c r="N50">
        <v>9.159401847908763E-2</v>
      </c>
      <c r="O50">
        <v>5.9223399168394801E-2</v>
      </c>
      <c r="P50">
        <v>0.38304487931352821</v>
      </c>
      <c r="Q50">
        <v>0.38304487931352821</v>
      </c>
      <c r="S50">
        <v>0.41153885171342031</v>
      </c>
      <c r="T50">
        <v>2.9167794452000073E-2</v>
      </c>
      <c r="U50">
        <v>2.9167794452000073E-2</v>
      </c>
      <c r="V50">
        <v>3.8382761529636829E-2</v>
      </c>
      <c r="W50">
        <v>6.5606447221595685E-2</v>
      </c>
      <c r="X50">
        <v>3.8382761529636829E-2</v>
      </c>
      <c r="AB50">
        <v>1.3471724230484372E-2</v>
      </c>
      <c r="AC50">
        <v>0</v>
      </c>
      <c r="AD50">
        <v>0</v>
      </c>
      <c r="AM50">
        <v>0</v>
      </c>
      <c r="AN50">
        <v>0</v>
      </c>
      <c r="AO50">
        <v>9.5097782588599883E-2</v>
      </c>
      <c r="AP50">
        <v>6.5403082548834118E-2</v>
      </c>
      <c r="AT50">
        <v>0</v>
      </c>
      <c r="AU50">
        <v>0.60846761208864031</v>
      </c>
      <c r="AV50">
        <v>0.60846761208864031</v>
      </c>
      <c r="AW50">
        <v>0.60824764720169056</v>
      </c>
      <c r="AX50">
        <v>4.1452027887482985E-2</v>
      </c>
      <c r="AY50">
        <v>4.1452027887482985E-2</v>
      </c>
      <c r="AZ50">
        <v>0.57218995405168649</v>
      </c>
      <c r="BD50">
        <v>0.65764685681235258</v>
      </c>
      <c r="BE50">
        <v>0.65764685681235258</v>
      </c>
      <c r="BF50">
        <v>0</v>
      </c>
      <c r="BG50">
        <v>0</v>
      </c>
      <c r="BH50">
        <v>0</v>
      </c>
      <c r="BI50">
        <v>0</v>
      </c>
      <c r="BJ50">
        <v>0.63598079598044555</v>
      </c>
      <c r="BK50">
        <v>0.58783709265982609</v>
      </c>
      <c r="BL50">
        <v>0.14394193611180164</v>
      </c>
      <c r="BM50">
        <v>0.23690777287348541</v>
      </c>
      <c r="BN50">
        <v>0.35564797382933999</v>
      </c>
    </row>
    <row r="51" spans="1:66">
      <c r="A51" t="s">
        <v>313</v>
      </c>
      <c r="B51" t="s">
        <v>65</v>
      </c>
      <c r="C51">
        <v>2004</v>
      </c>
      <c r="D51" t="s">
        <v>218</v>
      </c>
      <c r="E51">
        <v>4</v>
      </c>
      <c r="G51" t="s">
        <v>314</v>
      </c>
      <c r="H51" t="s">
        <v>209</v>
      </c>
      <c r="I51">
        <v>3.778428629622059E-2</v>
      </c>
      <c r="J51">
        <v>1.0624797840220095</v>
      </c>
      <c r="K51">
        <v>1.2904594597571066</v>
      </c>
      <c r="L51">
        <v>0.83239530531380546</v>
      </c>
      <c r="M51">
        <v>0.80869774554842799</v>
      </c>
      <c r="N51">
        <v>0.10211093173177475</v>
      </c>
      <c r="O51">
        <v>9.17135973057224E-2</v>
      </c>
      <c r="P51">
        <v>0.58819136434331765</v>
      </c>
      <c r="Q51">
        <v>0.58819136434331765</v>
      </c>
      <c r="S51">
        <v>0.59017754705064118</v>
      </c>
      <c r="T51">
        <v>7.0056794318732823E-2</v>
      </c>
      <c r="U51">
        <v>7.0056794318732823E-2</v>
      </c>
      <c r="V51">
        <v>2.9667417424917526E-2</v>
      </c>
      <c r="W51">
        <v>3.0838455463204174E-2</v>
      </c>
      <c r="X51">
        <v>2.9667417424917526E-2</v>
      </c>
      <c r="AB51">
        <v>2.272947147129872E-2</v>
      </c>
      <c r="AC51">
        <v>0</v>
      </c>
      <c r="AM51">
        <v>0</v>
      </c>
      <c r="AN51">
        <v>0</v>
      </c>
      <c r="AO51">
        <v>3.281977037946799E-2</v>
      </c>
      <c r="AP51">
        <v>3.1572222397923171E-2</v>
      </c>
      <c r="AT51">
        <v>0</v>
      </c>
      <c r="AU51">
        <v>0.8689593863641244</v>
      </c>
      <c r="AV51">
        <v>0.8689593863641244</v>
      </c>
      <c r="AW51">
        <v>0.82556328878924212</v>
      </c>
      <c r="AX51">
        <v>4.3153814383394877E-2</v>
      </c>
      <c r="AY51">
        <v>4.3153814383394877E-2</v>
      </c>
      <c r="AZ51">
        <v>0.32211707926502287</v>
      </c>
      <c r="BD51">
        <v>0.24652418457432576</v>
      </c>
      <c r="BE51">
        <v>0.24652418457432576</v>
      </c>
      <c r="BF51">
        <v>0</v>
      </c>
      <c r="BG51">
        <v>0</v>
      </c>
      <c r="BI51">
        <v>0</v>
      </c>
      <c r="BK51">
        <v>0.41170600876660812</v>
      </c>
      <c r="BL51">
        <v>0.39320716566907493</v>
      </c>
      <c r="BM51">
        <v>0.39320716566907493</v>
      </c>
      <c r="BN51">
        <v>0.5024512936762382</v>
      </c>
    </row>
    <row r="52" spans="1:66">
      <c r="A52" t="s">
        <v>315</v>
      </c>
      <c r="B52" t="s">
        <v>66</v>
      </c>
      <c r="C52">
        <v>2004</v>
      </c>
      <c r="D52" t="s">
        <v>223</v>
      </c>
      <c r="E52">
        <v>2</v>
      </c>
      <c r="G52" t="s">
        <v>316</v>
      </c>
      <c r="H52" t="s">
        <v>209</v>
      </c>
      <c r="I52">
        <v>0.40704360586180843</v>
      </c>
      <c r="J52">
        <v>0.40836382380101771</v>
      </c>
      <c r="K52">
        <v>1.5534650627997308</v>
      </c>
      <c r="L52">
        <v>1.2653212827502425</v>
      </c>
      <c r="M52">
        <v>0.77372099143852391</v>
      </c>
      <c r="N52">
        <v>0.14735607437471995</v>
      </c>
      <c r="O52">
        <v>0.12491937011704521</v>
      </c>
      <c r="P52">
        <v>0.26186739711439105</v>
      </c>
      <c r="Q52">
        <v>0.26186739711439105</v>
      </c>
      <c r="S52">
        <v>0.28299506636682764</v>
      </c>
      <c r="T52">
        <v>1.7764173543525399E-2</v>
      </c>
      <c r="U52">
        <v>1.7764173543525399E-2</v>
      </c>
      <c r="V52">
        <v>5.3415743406704963E-2</v>
      </c>
      <c r="W52">
        <v>6.4049638823492031E-2</v>
      </c>
      <c r="X52">
        <v>5.3415743406704963E-2</v>
      </c>
      <c r="AB52">
        <v>1.0957580077582432E-2</v>
      </c>
      <c r="AC52">
        <v>0</v>
      </c>
      <c r="AD52">
        <v>0</v>
      </c>
      <c r="AM52">
        <v>0</v>
      </c>
      <c r="AN52">
        <v>0</v>
      </c>
      <c r="AO52">
        <v>8.2288774971689169E-2</v>
      </c>
      <c r="AP52">
        <v>6.4337607049923071E-2</v>
      </c>
      <c r="AT52">
        <v>0</v>
      </c>
      <c r="AU52">
        <v>0.47008710108473345</v>
      </c>
      <c r="AV52">
        <v>0.47008710108473345</v>
      </c>
      <c r="AW52">
        <v>0.47147484716767246</v>
      </c>
      <c r="AX52">
        <v>1.7702205514602658E-2</v>
      </c>
      <c r="AY52">
        <v>1.7702205514602658E-2</v>
      </c>
      <c r="AZ52">
        <v>0.66025827332864884</v>
      </c>
      <c r="BD52">
        <v>0.5923228693375221</v>
      </c>
      <c r="BE52">
        <v>0.5923228693375221</v>
      </c>
      <c r="BF52">
        <v>0</v>
      </c>
      <c r="BG52">
        <v>0</v>
      </c>
      <c r="BH52">
        <v>0</v>
      </c>
      <c r="BI52">
        <v>0</v>
      </c>
      <c r="BJ52">
        <v>0.63794865004948009</v>
      </c>
      <c r="BK52">
        <v>0.67855831188629701</v>
      </c>
      <c r="BL52">
        <v>3.049540058210963E-2</v>
      </c>
      <c r="BM52">
        <v>7.8994472288546599E-2</v>
      </c>
      <c r="BN52">
        <v>0.15214015817482662</v>
      </c>
    </row>
    <row r="53" spans="1:66">
      <c r="A53" t="s">
        <v>317</v>
      </c>
      <c r="B53" t="s">
        <v>67</v>
      </c>
      <c r="C53">
        <v>2004</v>
      </c>
      <c r="D53" t="s">
        <v>207</v>
      </c>
      <c r="E53">
        <v>8</v>
      </c>
      <c r="G53" t="s">
        <v>318</v>
      </c>
      <c r="H53" t="s">
        <v>209</v>
      </c>
      <c r="I53">
        <v>0.19823743417337819</v>
      </c>
      <c r="J53">
        <v>0.4579383076089546</v>
      </c>
      <c r="K53">
        <v>1.0849658994932636</v>
      </c>
      <c r="L53">
        <v>0.77817216297617464</v>
      </c>
      <c r="M53">
        <v>0.63052018258193976</v>
      </c>
      <c r="N53">
        <v>0.11701963753159342</v>
      </c>
      <c r="O53">
        <v>8.3671528555875035E-2</v>
      </c>
      <c r="P53">
        <v>0.51164801552123718</v>
      </c>
      <c r="Q53">
        <v>0.51164801552123718</v>
      </c>
      <c r="S53">
        <v>0.55987214673367736</v>
      </c>
      <c r="T53">
        <v>3.2996111070797481E-2</v>
      </c>
      <c r="U53">
        <v>3.2996111070797481E-2</v>
      </c>
      <c r="V53">
        <v>0.11606563676023242</v>
      </c>
      <c r="W53">
        <v>0.19271315910447465</v>
      </c>
      <c r="X53">
        <v>0.11606563676023242</v>
      </c>
      <c r="AB53">
        <v>2.3581683658714624E-2</v>
      </c>
      <c r="AC53">
        <v>0</v>
      </c>
      <c r="AD53">
        <v>0</v>
      </c>
      <c r="AM53">
        <v>0</v>
      </c>
      <c r="AN53">
        <v>0</v>
      </c>
      <c r="AO53">
        <v>0.18372158344553199</v>
      </c>
      <c r="AP53">
        <v>0.10189378957377122</v>
      </c>
      <c r="AT53">
        <v>0</v>
      </c>
      <c r="AU53">
        <v>0.5625945136495939</v>
      </c>
      <c r="AV53">
        <v>0.5625945136495939</v>
      </c>
      <c r="AW53">
        <v>0.56408545651928699</v>
      </c>
      <c r="AX53">
        <v>4.576339230732742E-2</v>
      </c>
      <c r="AY53">
        <v>4.576339230732742E-2</v>
      </c>
      <c r="AZ53">
        <v>0.37897590625775224</v>
      </c>
      <c r="BD53">
        <v>0.3109568131890576</v>
      </c>
      <c r="BE53">
        <v>0.3109568131890576</v>
      </c>
      <c r="BF53">
        <v>0</v>
      </c>
      <c r="BG53">
        <v>0</v>
      </c>
      <c r="BH53">
        <v>0</v>
      </c>
      <c r="BI53">
        <v>0</v>
      </c>
      <c r="BJ53">
        <v>0.78692549921530086</v>
      </c>
      <c r="BK53">
        <v>0.43982644801513443</v>
      </c>
      <c r="BL53">
        <v>0.11030699352242686</v>
      </c>
      <c r="BM53">
        <v>0.13729575694759447</v>
      </c>
      <c r="BN53">
        <v>0.47645078536627261</v>
      </c>
    </row>
    <row r="54" spans="1:66">
      <c r="A54" t="s">
        <v>319</v>
      </c>
      <c r="B54" t="s">
        <v>68</v>
      </c>
      <c r="C54">
        <v>2004</v>
      </c>
      <c r="D54" t="s">
        <v>212</v>
      </c>
      <c r="E54">
        <v>2</v>
      </c>
      <c r="G54" t="s">
        <v>320</v>
      </c>
      <c r="H54" t="s">
        <v>209</v>
      </c>
      <c r="I54">
        <v>1.978552146472087E-2</v>
      </c>
      <c r="J54">
        <v>1.1532345544244833</v>
      </c>
      <c r="K54">
        <v>1.2021481745929599</v>
      </c>
      <c r="L54">
        <v>0.94508094628363937</v>
      </c>
      <c r="M54">
        <v>0.92137971730180501</v>
      </c>
      <c r="N54">
        <v>0.11564208949330132</v>
      </c>
      <c r="O54">
        <v>0.10384111923891585</v>
      </c>
      <c r="P54">
        <v>0.7543098181222716</v>
      </c>
      <c r="Q54">
        <v>0.7543098181222716</v>
      </c>
      <c r="S54">
        <v>0.75776650035870619</v>
      </c>
      <c r="T54">
        <v>0.11981814809496524</v>
      </c>
      <c r="U54">
        <v>0.11981814809496524</v>
      </c>
      <c r="V54">
        <v>1.4593435156149883E-2</v>
      </c>
      <c r="W54">
        <v>1.4593435156149883E-2</v>
      </c>
      <c r="X54">
        <v>1.4593435156149883E-2</v>
      </c>
      <c r="AB54">
        <v>2.3477154654010832E-2</v>
      </c>
      <c r="AC54">
        <v>0</v>
      </c>
      <c r="AM54">
        <v>0</v>
      </c>
      <c r="AN54">
        <v>0</v>
      </c>
      <c r="AO54">
        <v>4.894905071373444E-2</v>
      </c>
      <c r="AP54">
        <v>4.8600202179788915E-2</v>
      </c>
      <c r="AT54">
        <v>0</v>
      </c>
      <c r="AU54">
        <v>0.83677195246365765</v>
      </c>
      <c r="AV54">
        <v>0.83677195246365765</v>
      </c>
      <c r="AW54">
        <v>0.80419618072405741</v>
      </c>
      <c r="AX54">
        <v>2.5015932960508913E-2</v>
      </c>
      <c r="AY54">
        <v>2.5015932960508913E-2</v>
      </c>
      <c r="AZ54">
        <v>0.18662194319449027</v>
      </c>
      <c r="BD54">
        <v>0.1436827649217057</v>
      </c>
      <c r="BE54">
        <v>0.1436827649217057</v>
      </c>
      <c r="BF54">
        <v>0</v>
      </c>
      <c r="BG54">
        <v>0</v>
      </c>
      <c r="BI54">
        <v>0</v>
      </c>
      <c r="BK54">
        <v>0.23574416918643887</v>
      </c>
      <c r="BL54">
        <v>0.21176357941655682</v>
      </c>
      <c r="BM54">
        <v>0.21176357941655682</v>
      </c>
      <c r="BN54">
        <v>0.29804932563244801</v>
      </c>
    </row>
    <row r="55" spans="1:66">
      <c r="A55" t="s">
        <v>321</v>
      </c>
      <c r="B55" t="s">
        <v>69</v>
      </c>
      <c r="C55">
        <v>2004</v>
      </c>
      <c r="D55" t="s">
        <v>215</v>
      </c>
      <c r="E55">
        <v>4</v>
      </c>
      <c r="G55" t="s">
        <v>322</v>
      </c>
      <c r="H55" t="s">
        <v>209</v>
      </c>
      <c r="I55">
        <v>7.5222152657094074E-2</v>
      </c>
      <c r="J55">
        <v>0.74100965598076984</v>
      </c>
      <c r="K55">
        <v>1.0616985389438325</v>
      </c>
      <c r="L55">
        <v>0.74506891450914503</v>
      </c>
      <c r="M55">
        <v>0.73639682374287518</v>
      </c>
      <c r="N55">
        <v>0.11746773581876306</v>
      </c>
      <c r="O55">
        <v>9.0386630105162277E-2</v>
      </c>
      <c r="P55">
        <v>0.59538353588908743</v>
      </c>
      <c r="Q55">
        <v>0.59538353588908743</v>
      </c>
      <c r="S55">
        <v>0.62300275130123184</v>
      </c>
      <c r="T55">
        <v>7.5144149406488475E-2</v>
      </c>
      <c r="U55">
        <v>7.5144149406488475E-2</v>
      </c>
      <c r="V55">
        <v>7.9997707320157957E-2</v>
      </c>
      <c r="W55">
        <v>0.13816280063282296</v>
      </c>
      <c r="X55">
        <v>7.9997707320157957E-2</v>
      </c>
      <c r="AB55">
        <v>3.2987324182084436E-2</v>
      </c>
      <c r="AC55">
        <v>0</v>
      </c>
      <c r="AM55">
        <v>0</v>
      </c>
      <c r="AN55">
        <v>0</v>
      </c>
      <c r="AO55">
        <v>8.4261929826901824E-2</v>
      </c>
      <c r="AP55">
        <v>2.8283703896450858E-2</v>
      </c>
      <c r="AT55">
        <v>0</v>
      </c>
      <c r="AU55">
        <v>0.73602540131815397</v>
      </c>
      <c r="AV55">
        <v>0.73602540131815397</v>
      </c>
      <c r="AW55">
        <v>0.70736497211984795</v>
      </c>
      <c r="AX55">
        <v>6.6739834381060806E-2</v>
      </c>
      <c r="AY55">
        <v>6.6739834381060806E-2</v>
      </c>
      <c r="AZ55">
        <v>0.25622448798845127</v>
      </c>
      <c r="BD55">
        <v>0.22989096831916025</v>
      </c>
      <c r="BE55">
        <v>0.22989096831916025</v>
      </c>
      <c r="BF55">
        <v>0</v>
      </c>
      <c r="BG55">
        <v>0</v>
      </c>
      <c r="BI55">
        <v>0</v>
      </c>
      <c r="BK55">
        <v>0.37587493937864475</v>
      </c>
      <c r="BL55">
        <v>0.29734192882776828</v>
      </c>
      <c r="BM55">
        <v>0.29734192882776828</v>
      </c>
      <c r="BN55">
        <v>0.56712450707072948</v>
      </c>
    </row>
    <row r="56" spans="1:66">
      <c r="A56" t="s">
        <v>323</v>
      </c>
      <c r="B56" t="s">
        <v>70</v>
      </c>
      <c r="C56">
        <v>2004</v>
      </c>
      <c r="D56" t="s">
        <v>207</v>
      </c>
      <c r="E56">
        <v>8</v>
      </c>
      <c r="G56" t="s">
        <v>324</v>
      </c>
      <c r="H56" t="s">
        <v>209</v>
      </c>
      <c r="I56">
        <v>0.19917701096960336</v>
      </c>
      <c r="J56">
        <v>0.45664309430587857</v>
      </c>
      <c r="K56">
        <v>1.0178679308774776</v>
      </c>
      <c r="L56">
        <v>0.73636157524585244</v>
      </c>
      <c r="M56">
        <v>0.60690105391083649</v>
      </c>
      <c r="N56">
        <v>0.13013759891645441</v>
      </c>
      <c r="O56">
        <v>7.6651405934072311E-2</v>
      </c>
      <c r="P56">
        <v>0.46645161611378322</v>
      </c>
      <c r="Q56">
        <v>0.46645161611378322</v>
      </c>
      <c r="S56">
        <v>0.53642539303970893</v>
      </c>
      <c r="T56">
        <v>3.2679621403008202E-2</v>
      </c>
      <c r="U56">
        <v>3.2679621403008202E-2</v>
      </c>
      <c r="V56">
        <v>0.14993234185288026</v>
      </c>
      <c r="W56">
        <v>0.23198611471023242</v>
      </c>
      <c r="X56">
        <v>0.14993234185288026</v>
      </c>
      <c r="AB56">
        <v>2.746006254692172E-2</v>
      </c>
      <c r="AC56">
        <v>0</v>
      </c>
      <c r="AD56">
        <v>0</v>
      </c>
      <c r="AM56">
        <v>0</v>
      </c>
      <c r="AN56">
        <v>0</v>
      </c>
      <c r="AO56">
        <v>0.20151751090794556</v>
      </c>
      <c r="AP56">
        <v>0.11522736507532229</v>
      </c>
      <c r="AT56">
        <v>0</v>
      </c>
      <c r="AU56">
        <v>0.53179865574875862</v>
      </c>
      <c r="AV56">
        <v>0.53179865574875862</v>
      </c>
      <c r="AW56">
        <v>0.53277187374934099</v>
      </c>
      <c r="AX56">
        <v>2.1926357245978717E-2</v>
      </c>
      <c r="AY56">
        <v>2.1926357245978717E-2</v>
      </c>
      <c r="AZ56">
        <v>0.41393524750590055</v>
      </c>
      <c r="BD56">
        <v>0.25849752066602477</v>
      </c>
      <c r="BE56">
        <v>0.25849752066602477</v>
      </c>
      <c r="BF56">
        <v>0</v>
      </c>
      <c r="BG56">
        <v>0</v>
      </c>
      <c r="BH56">
        <v>0</v>
      </c>
      <c r="BI56">
        <v>0</v>
      </c>
      <c r="BJ56">
        <v>0.69119986215352247</v>
      </c>
      <c r="BK56">
        <v>0.46061747983837764</v>
      </c>
      <c r="BL56">
        <v>0.12922915067233789</v>
      </c>
      <c r="BM56">
        <v>0.16345172070501332</v>
      </c>
      <c r="BN56">
        <v>0.51999404286034034</v>
      </c>
    </row>
    <row r="57" spans="1:66">
      <c r="A57" t="s">
        <v>325</v>
      </c>
      <c r="B57" t="s">
        <v>71</v>
      </c>
      <c r="C57">
        <v>2004</v>
      </c>
      <c r="D57" t="s">
        <v>212</v>
      </c>
      <c r="E57">
        <v>4</v>
      </c>
      <c r="G57" t="s">
        <v>326</v>
      </c>
      <c r="H57" t="s">
        <v>209</v>
      </c>
      <c r="I57">
        <v>1.8178696812574481E-2</v>
      </c>
      <c r="J57">
        <v>1.1963516693442617</v>
      </c>
      <c r="K57">
        <v>1.0718608515174728</v>
      </c>
      <c r="L57">
        <v>0.91165180642864208</v>
      </c>
      <c r="M57">
        <v>0.88459628989443329</v>
      </c>
      <c r="N57">
        <v>0.12180602290923953</v>
      </c>
      <c r="O57">
        <v>0.11997060980887897</v>
      </c>
      <c r="P57">
        <v>0.65911036538807066</v>
      </c>
      <c r="Q57">
        <v>0.65911036538807066</v>
      </c>
      <c r="S57">
        <v>0.65960727364115423</v>
      </c>
      <c r="T57">
        <v>0.10056005557438043</v>
      </c>
      <c r="U57">
        <v>0.10056005557438043</v>
      </c>
      <c r="V57">
        <v>2.7383032492309587E-2</v>
      </c>
      <c r="W57">
        <v>2.9255493309139256E-2</v>
      </c>
      <c r="X57">
        <v>2.7383032492309587E-2</v>
      </c>
      <c r="AB57">
        <v>2.387927966631086E-2</v>
      </c>
      <c r="AC57">
        <v>0</v>
      </c>
      <c r="AM57">
        <v>0</v>
      </c>
      <c r="AN57">
        <v>0</v>
      </c>
      <c r="AO57">
        <v>2.8158975946007112E-2</v>
      </c>
      <c r="AP57">
        <v>2.7015255398702212E-2</v>
      </c>
      <c r="AT57">
        <v>0</v>
      </c>
      <c r="AU57">
        <v>0.8399833486479652</v>
      </c>
      <c r="AV57">
        <v>0.8399833486479652</v>
      </c>
      <c r="AW57">
        <v>0.8383946395275268</v>
      </c>
      <c r="AX57">
        <v>3.4387710489519878E-2</v>
      </c>
      <c r="AY57">
        <v>3.4387710489519878E-2</v>
      </c>
      <c r="AZ57">
        <v>0.25160395500216892</v>
      </c>
      <c r="BD57">
        <v>0.12673605810004018</v>
      </c>
      <c r="BE57">
        <v>0.12673605810004018</v>
      </c>
      <c r="BF57">
        <v>0</v>
      </c>
      <c r="BG57">
        <v>0</v>
      </c>
      <c r="BI57">
        <v>0</v>
      </c>
      <c r="BK57">
        <v>0.33819079418364695</v>
      </c>
      <c r="BL57">
        <v>0.31474289504619957</v>
      </c>
      <c r="BM57">
        <v>0.31474289504619957</v>
      </c>
      <c r="BN57">
        <v>0.4269307163727673</v>
      </c>
    </row>
    <row r="58" spans="1:66">
      <c r="A58" t="s">
        <v>327</v>
      </c>
      <c r="B58" t="s">
        <v>72</v>
      </c>
      <c r="C58">
        <v>2004</v>
      </c>
      <c r="D58" t="s">
        <v>212</v>
      </c>
      <c r="E58">
        <v>2</v>
      </c>
      <c r="G58" t="s">
        <v>328</v>
      </c>
      <c r="H58" t="s">
        <v>209</v>
      </c>
      <c r="I58">
        <v>3.5470941171061414E-2</v>
      </c>
      <c r="J58">
        <v>1.1183904858667284</v>
      </c>
      <c r="K58">
        <v>1.1010109595320972</v>
      </c>
      <c r="L58">
        <v>1.0332328528630159</v>
      </c>
      <c r="M58">
        <v>0.98495389810616774</v>
      </c>
      <c r="N58">
        <v>0.17217796869964805</v>
      </c>
      <c r="O58">
        <v>0.16573537568649488</v>
      </c>
      <c r="P58">
        <v>0.76329567234048135</v>
      </c>
      <c r="Q58">
        <v>0.76329567234048135</v>
      </c>
      <c r="S58">
        <v>0.76688798446026696</v>
      </c>
      <c r="T58">
        <v>0.15416402662962478</v>
      </c>
      <c r="U58">
        <v>0.15416402662962478</v>
      </c>
      <c r="V58">
        <v>3.094999484102038E-2</v>
      </c>
      <c r="W58">
        <v>3.2161647397367828E-2</v>
      </c>
      <c r="X58">
        <v>3.094999484102038E-2</v>
      </c>
      <c r="AB58">
        <v>3.2151128822445085E-2</v>
      </c>
      <c r="AC58">
        <v>0</v>
      </c>
      <c r="AM58">
        <v>0</v>
      </c>
      <c r="AN58">
        <v>0</v>
      </c>
      <c r="AO58">
        <v>8.5018230138153104E-3</v>
      </c>
      <c r="AP58">
        <v>7.3146253777751592E-3</v>
      </c>
      <c r="AT58">
        <v>0</v>
      </c>
      <c r="AU58">
        <v>0.77062025612248652</v>
      </c>
      <c r="AV58">
        <v>0.77062025612248652</v>
      </c>
      <c r="AW58">
        <v>0.77782594849509645</v>
      </c>
      <c r="AX58">
        <v>4.3297791121129622E-2</v>
      </c>
      <c r="AY58">
        <v>4.3297791121129622E-2</v>
      </c>
      <c r="AZ58">
        <v>0.18227682615262064</v>
      </c>
      <c r="BD58">
        <v>0.32605524850630113</v>
      </c>
      <c r="BE58">
        <v>0.32605524850630113</v>
      </c>
      <c r="BF58">
        <v>0</v>
      </c>
      <c r="BG58">
        <v>0</v>
      </c>
      <c r="BI58">
        <v>0</v>
      </c>
      <c r="BK58">
        <v>0.22743135015815308</v>
      </c>
      <c r="BL58">
        <v>0.19793540129420897</v>
      </c>
      <c r="BM58">
        <v>0.19793540129420897</v>
      </c>
      <c r="BN58">
        <v>0.31951024665367245</v>
      </c>
    </row>
    <row r="59" spans="1:66">
      <c r="A59" t="s">
        <v>329</v>
      </c>
      <c r="B59" t="s">
        <v>73</v>
      </c>
      <c r="C59">
        <v>2004</v>
      </c>
      <c r="D59" t="s">
        <v>228</v>
      </c>
      <c r="E59">
        <v>7</v>
      </c>
      <c r="G59" t="s">
        <v>330</v>
      </c>
      <c r="H59" t="s">
        <v>209</v>
      </c>
      <c r="I59">
        <v>0.22672425506300056</v>
      </c>
      <c r="J59">
        <v>0.32524021721720869</v>
      </c>
      <c r="K59">
        <v>1.2053414758355978</v>
      </c>
      <c r="L59">
        <v>0.87294769781552617</v>
      </c>
      <c r="M59">
        <v>0.61998325372603313</v>
      </c>
      <c r="N59">
        <v>0.11011515870643039</v>
      </c>
      <c r="O59">
        <v>7.918905574670862E-2</v>
      </c>
      <c r="P59">
        <v>0.42297568506736577</v>
      </c>
      <c r="Q59">
        <v>0.42297568506736577</v>
      </c>
      <c r="S59">
        <v>0.4429135930957489</v>
      </c>
      <c r="T59">
        <v>4.5056893752312741E-2</v>
      </c>
      <c r="U59">
        <v>4.5056893752312741E-2</v>
      </c>
      <c r="V59">
        <v>5.7074323883021513E-2</v>
      </c>
      <c r="W59">
        <v>8.2475686532764089E-2</v>
      </c>
      <c r="X59">
        <v>5.7074323883021513E-2</v>
      </c>
      <c r="AB59">
        <v>1.3992693043688418E-2</v>
      </c>
      <c r="AC59">
        <v>0</v>
      </c>
      <c r="AD59">
        <v>0</v>
      </c>
      <c r="AM59">
        <v>0</v>
      </c>
      <c r="AN59">
        <v>0</v>
      </c>
      <c r="AO59">
        <v>5.6126226259607399E-2</v>
      </c>
      <c r="AP59">
        <v>2.6724590747962403E-2</v>
      </c>
      <c r="AT59">
        <v>0</v>
      </c>
      <c r="AU59">
        <v>0.58695429876082117</v>
      </c>
      <c r="AV59">
        <v>0.58695429876082117</v>
      </c>
      <c r="AW59">
        <v>0.58776891186725821</v>
      </c>
      <c r="AX59">
        <v>2.3416441310330823E-2</v>
      </c>
      <c r="AY59">
        <v>2.3416441310330823E-2</v>
      </c>
      <c r="AZ59">
        <v>0.47135621563221153</v>
      </c>
      <c r="BD59">
        <v>0.2761298433341976</v>
      </c>
      <c r="BE59">
        <v>0.2761298433341976</v>
      </c>
      <c r="BF59">
        <v>0</v>
      </c>
      <c r="BG59">
        <v>0</v>
      </c>
      <c r="BH59">
        <v>0</v>
      </c>
      <c r="BI59">
        <v>0</v>
      </c>
      <c r="BJ59">
        <v>0.81022661337132951</v>
      </c>
      <c r="BK59">
        <v>0.55594123009445784</v>
      </c>
      <c r="BL59">
        <v>0.17726564668266678</v>
      </c>
      <c r="BM59">
        <v>0.25904140969208439</v>
      </c>
      <c r="BN59">
        <v>0.42050732644502631</v>
      </c>
    </row>
    <row r="60" spans="1:66">
      <c r="A60" t="s">
        <v>331</v>
      </c>
      <c r="B60" t="s">
        <v>74</v>
      </c>
      <c r="C60">
        <v>2004</v>
      </c>
      <c r="D60" t="s">
        <v>212</v>
      </c>
      <c r="E60">
        <v>2</v>
      </c>
      <c r="G60" t="s">
        <v>332</v>
      </c>
      <c r="H60" t="s">
        <v>209</v>
      </c>
      <c r="I60">
        <v>3.9357200312274583E-2</v>
      </c>
      <c r="J60">
        <v>0.93132139609886611</v>
      </c>
      <c r="K60">
        <v>1.1775999428992738</v>
      </c>
      <c r="L60">
        <v>0.93090366445442885</v>
      </c>
      <c r="M60">
        <v>0.89757090059453815</v>
      </c>
      <c r="N60">
        <v>7.5242721692450096E-2</v>
      </c>
      <c r="O60">
        <v>7.2756338111935243E-2</v>
      </c>
      <c r="P60">
        <v>0.74538509899941852</v>
      </c>
      <c r="Q60">
        <v>0.74538509899941852</v>
      </c>
      <c r="S60">
        <v>0.75959037159609288</v>
      </c>
      <c r="T60">
        <v>9.073979918151906E-2</v>
      </c>
      <c r="U60">
        <v>9.073979918151906E-2</v>
      </c>
      <c r="V60">
        <v>4.0355864321291825E-2</v>
      </c>
      <c r="W60">
        <v>4.0557199232035476E-2</v>
      </c>
      <c r="X60">
        <v>4.0355864321291825E-2</v>
      </c>
      <c r="AB60">
        <v>3.2294828957410704E-2</v>
      </c>
      <c r="AC60">
        <v>0</v>
      </c>
      <c r="AM60">
        <v>0</v>
      </c>
      <c r="AN60">
        <v>0</v>
      </c>
      <c r="AO60">
        <v>1.4313012068625593E-2</v>
      </c>
      <c r="AP60">
        <v>1.4058108017199648E-2</v>
      </c>
      <c r="AT60">
        <v>0</v>
      </c>
      <c r="AU60">
        <v>0.82645583204553563</v>
      </c>
      <c r="AV60">
        <v>0.82645583204553563</v>
      </c>
      <c r="AW60">
        <v>0.7875363128064462</v>
      </c>
      <c r="AX60">
        <v>4.3576886951510664E-2</v>
      </c>
      <c r="AY60">
        <v>4.3576886951510664E-2</v>
      </c>
      <c r="AZ60">
        <v>0.17632664557261885</v>
      </c>
      <c r="BD60">
        <v>0.20148432726775062</v>
      </c>
      <c r="BE60">
        <v>0.20148432726775062</v>
      </c>
      <c r="BF60">
        <v>0</v>
      </c>
      <c r="BG60">
        <v>0</v>
      </c>
      <c r="BI60">
        <v>0</v>
      </c>
      <c r="BK60">
        <v>0.22109983600020175</v>
      </c>
      <c r="BL60">
        <v>0.22296107879601426</v>
      </c>
      <c r="BM60">
        <v>0.22296107879601426</v>
      </c>
      <c r="BN60">
        <v>0.28683507036901751</v>
      </c>
    </row>
    <row r="61" spans="1:66">
      <c r="A61" t="s">
        <v>333</v>
      </c>
      <c r="B61" t="s">
        <v>75</v>
      </c>
      <c r="C61">
        <v>2004</v>
      </c>
      <c r="D61" t="s">
        <v>231</v>
      </c>
      <c r="E61">
        <v>3</v>
      </c>
      <c r="G61" t="s">
        <v>334</v>
      </c>
      <c r="H61" t="s">
        <v>209</v>
      </c>
      <c r="I61">
        <v>5.7729867730709969E-2</v>
      </c>
      <c r="J61">
        <v>0.6473176621340494</v>
      </c>
      <c r="K61">
        <v>0.99591808429814443</v>
      </c>
      <c r="L61">
        <v>0.69040606403162996</v>
      </c>
      <c r="M61">
        <v>0.67432570987712415</v>
      </c>
      <c r="N61">
        <v>8.384322599252518E-2</v>
      </c>
      <c r="O61">
        <v>7.3166966769826619E-2</v>
      </c>
      <c r="P61">
        <v>0.63581780705657565</v>
      </c>
      <c r="Q61">
        <v>0.63581780705657565</v>
      </c>
      <c r="S61">
        <v>0.64955214409554862</v>
      </c>
      <c r="T61">
        <v>8.2079206781381017E-2</v>
      </c>
      <c r="U61">
        <v>8.2079206781381017E-2</v>
      </c>
      <c r="V61">
        <v>5.2543156865387693E-2</v>
      </c>
      <c r="W61">
        <v>5.817362484375032E-2</v>
      </c>
      <c r="X61">
        <v>5.2543156865387693E-2</v>
      </c>
      <c r="AB61">
        <v>2.3782622364888893E-2</v>
      </c>
      <c r="AC61">
        <v>0</v>
      </c>
      <c r="AM61">
        <v>0</v>
      </c>
      <c r="AN61">
        <v>0</v>
      </c>
      <c r="AO61">
        <v>7.5251581668774437E-2</v>
      </c>
      <c r="AP61">
        <v>6.6657015913861195E-2</v>
      </c>
      <c r="AT61">
        <v>0</v>
      </c>
      <c r="AU61">
        <v>0.82441304301009177</v>
      </c>
      <c r="AV61">
        <v>0.82441304301009177</v>
      </c>
      <c r="AW61">
        <v>0.80188601357017419</v>
      </c>
      <c r="AX61">
        <v>5.897962677615904E-2</v>
      </c>
      <c r="AY61">
        <v>5.897962677615904E-2</v>
      </c>
      <c r="AZ61">
        <v>0.28470916741649621</v>
      </c>
      <c r="BD61">
        <v>0.17054089608794906</v>
      </c>
      <c r="BE61">
        <v>0.17054089608794906</v>
      </c>
      <c r="BF61">
        <v>0</v>
      </c>
      <c r="BG61">
        <v>0</v>
      </c>
      <c r="BI61">
        <v>0</v>
      </c>
      <c r="BK61">
        <v>0.34511213733238316</v>
      </c>
      <c r="BL61">
        <v>0.31295143655406721</v>
      </c>
      <c r="BM61">
        <v>0.31295143655406721</v>
      </c>
      <c r="BN61">
        <v>0.45747789005098433</v>
      </c>
    </row>
    <row r="62" spans="1:66">
      <c r="A62" t="s">
        <v>335</v>
      </c>
      <c r="B62" t="s">
        <v>76</v>
      </c>
      <c r="C62">
        <v>2004</v>
      </c>
      <c r="D62" t="s">
        <v>231</v>
      </c>
      <c r="E62">
        <v>4</v>
      </c>
      <c r="G62" t="s">
        <v>336</v>
      </c>
      <c r="H62" t="s">
        <v>209</v>
      </c>
      <c r="I62">
        <v>7.9877401624796521E-2</v>
      </c>
      <c r="J62">
        <v>0.26481833502333568</v>
      </c>
      <c r="K62">
        <v>0.4843279003637741</v>
      </c>
      <c r="L62">
        <v>0.42014287029953618</v>
      </c>
      <c r="M62">
        <v>0.39306049089153278</v>
      </c>
      <c r="N62">
        <v>8.1527917542253442E-2</v>
      </c>
      <c r="O62">
        <v>7.2227709099183274E-2</v>
      </c>
      <c r="P62">
        <v>0.5655621499830259</v>
      </c>
      <c r="Q62">
        <v>0.5655621499830259</v>
      </c>
      <c r="S62">
        <v>0.57412736657801178</v>
      </c>
      <c r="T62">
        <v>7.007529353825627E-2</v>
      </c>
      <c r="U62">
        <v>7.007529353825627E-2</v>
      </c>
      <c r="V62">
        <v>4.6688744442030201E-2</v>
      </c>
      <c r="W62">
        <v>6.6426766887645358E-2</v>
      </c>
      <c r="X62">
        <v>4.6688744442030201E-2</v>
      </c>
      <c r="AB62">
        <v>4.8718908516959945E-2</v>
      </c>
      <c r="AC62">
        <v>0</v>
      </c>
      <c r="AM62">
        <v>0</v>
      </c>
      <c r="AN62">
        <v>0</v>
      </c>
      <c r="AO62">
        <v>5.7277200305737214E-2</v>
      </c>
      <c r="AP62">
        <v>3.6470114005898641E-2</v>
      </c>
      <c r="AT62">
        <v>0</v>
      </c>
      <c r="AU62">
        <v>0.80691560112167204</v>
      </c>
      <c r="AV62">
        <v>0.80691560112167204</v>
      </c>
      <c r="AW62">
        <v>0.80311137094388563</v>
      </c>
      <c r="AX62">
        <v>3.9252953068304876E-2</v>
      </c>
      <c r="AY62">
        <v>3.9252953068304876E-2</v>
      </c>
      <c r="AZ62">
        <v>0.32343178789426796</v>
      </c>
      <c r="BD62">
        <v>0.217105944881376</v>
      </c>
      <c r="BE62">
        <v>0.217105944881376</v>
      </c>
      <c r="BF62">
        <v>0</v>
      </c>
      <c r="BG62">
        <v>0</v>
      </c>
      <c r="BI62">
        <v>0</v>
      </c>
      <c r="BK62">
        <v>0.42594106061816306</v>
      </c>
      <c r="BL62">
        <v>0.38292233647805546</v>
      </c>
      <c r="BM62">
        <v>0.38292233647805546</v>
      </c>
      <c r="BN62">
        <v>0.56288540909441775</v>
      </c>
    </row>
    <row r="63" spans="1:66">
      <c r="A63" t="s">
        <v>337</v>
      </c>
      <c r="B63" t="s">
        <v>77</v>
      </c>
      <c r="C63">
        <v>2004</v>
      </c>
      <c r="D63" t="s">
        <v>228</v>
      </c>
      <c r="E63">
        <v>5</v>
      </c>
      <c r="G63" t="s">
        <v>338</v>
      </c>
      <c r="H63" t="s">
        <v>209</v>
      </c>
      <c r="I63">
        <v>0.38315460968681975</v>
      </c>
      <c r="J63">
        <v>0.31478766312795586</v>
      </c>
      <c r="K63">
        <v>1.1737358477272031</v>
      </c>
      <c r="L63">
        <v>0.94761344545143644</v>
      </c>
      <c r="M63">
        <v>0.60385056848217478</v>
      </c>
      <c r="N63">
        <v>0.11893777560646827</v>
      </c>
      <c r="O63">
        <v>8.1952282038040336E-2</v>
      </c>
      <c r="P63">
        <v>0.40343753264000892</v>
      </c>
      <c r="Q63">
        <v>0.40343753264000892</v>
      </c>
      <c r="S63">
        <v>0.4363308345370342</v>
      </c>
      <c r="T63">
        <v>3.756047613271947E-2</v>
      </c>
      <c r="U63">
        <v>3.756047613271947E-2</v>
      </c>
      <c r="V63">
        <v>3.5726286125888379E-2</v>
      </c>
      <c r="W63">
        <v>5.1825063926726284E-2</v>
      </c>
      <c r="X63">
        <v>3.5726286125888379E-2</v>
      </c>
      <c r="AB63">
        <v>1.7783925931192761E-2</v>
      </c>
      <c r="AC63">
        <v>0</v>
      </c>
      <c r="AD63">
        <v>0</v>
      </c>
      <c r="AM63">
        <v>0</v>
      </c>
      <c r="AN63">
        <v>0</v>
      </c>
      <c r="AO63">
        <v>6.7299542383092867E-2</v>
      </c>
      <c r="AP63">
        <v>4.9978283530895402E-2</v>
      </c>
      <c r="AT63">
        <v>0</v>
      </c>
      <c r="AU63">
        <v>0.60461739876513998</v>
      </c>
      <c r="AV63">
        <v>0.60461739876513998</v>
      </c>
      <c r="AW63">
        <v>0.60868266109346281</v>
      </c>
      <c r="AX63">
        <v>2.681533862942026E-2</v>
      </c>
      <c r="AY63">
        <v>2.681533862942026E-2</v>
      </c>
      <c r="AZ63">
        <v>0.57145859961585421</v>
      </c>
      <c r="BD63">
        <v>0.42013053106507398</v>
      </c>
      <c r="BE63">
        <v>0.42013053106507398</v>
      </c>
      <c r="BF63">
        <v>0</v>
      </c>
      <c r="BG63">
        <v>0</v>
      </c>
      <c r="BH63">
        <v>0</v>
      </c>
      <c r="BI63">
        <v>0</v>
      </c>
      <c r="BJ63">
        <v>0.58227597821526522</v>
      </c>
      <c r="BK63">
        <v>0.56427012878077099</v>
      </c>
      <c r="BL63">
        <v>0.1196099118503173</v>
      </c>
      <c r="BM63">
        <v>0.2020152004398251</v>
      </c>
      <c r="BN63">
        <v>0.30389921324472119</v>
      </c>
    </row>
    <row r="64" spans="1:66">
      <c r="A64" t="s">
        <v>339</v>
      </c>
      <c r="B64" t="s">
        <v>78</v>
      </c>
      <c r="C64">
        <v>2004</v>
      </c>
      <c r="D64" t="s">
        <v>228</v>
      </c>
      <c r="E64">
        <v>5</v>
      </c>
      <c r="G64" t="s">
        <v>340</v>
      </c>
      <c r="H64" t="s">
        <v>209</v>
      </c>
      <c r="I64">
        <v>0.21291930547817156</v>
      </c>
      <c r="J64">
        <v>0.45062576380058805</v>
      </c>
      <c r="K64">
        <v>1.6622792313660928</v>
      </c>
      <c r="L64">
        <v>1.2524178729780593</v>
      </c>
      <c r="M64">
        <v>0.84092542294430084</v>
      </c>
      <c r="N64">
        <v>0.12449673959989094</v>
      </c>
      <c r="O64">
        <v>0.11487189307850611</v>
      </c>
      <c r="P64">
        <v>0.39612527138860898</v>
      </c>
      <c r="Q64">
        <v>0.39612527138860898</v>
      </c>
      <c r="S64">
        <v>0.40720147282368813</v>
      </c>
      <c r="T64">
        <v>3.9610836902663697E-2</v>
      </c>
      <c r="U64">
        <v>3.9610836902663697E-2</v>
      </c>
      <c r="V64">
        <v>3.2042360480961721E-2</v>
      </c>
      <c r="W64">
        <v>4.4171547751079419E-2</v>
      </c>
      <c r="X64">
        <v>3.2042360480961721E-2</v>
      </c>
      <c r="AB64">
        <v>1.2831748593282177E-2</v>
      </c>
      <c r="AC64">
        <v>0</v>
      </c>
      <c r="AD64">
        <v>0</v>
      </c>
      <c r="AM64">
        <v>0</v>
      </c>
      <c r="AN64">
        <v>0</v>
      </c>
      <c r="AO64">
        <v>6.0815496768750893E-2</v>
      </c>
      <c r="AP64">
        <v>4.5337486240079793E-2</v>
      </c>
      <c r="AT64">
        <v>0</v>
      </c>
      <c r="AU64">
        <v>0.61568633217734992</v>
      </c>
      <c r="AV64">
        <v>0.61568633217734992</v>
      </c>
      <c r="AW64">
        <v>0.60808231816672065</v>
      </c>
      <c r="AX64">
        <v>2.8139789505213564E-2</v>
      </c>
      <c r="AY64">
        <v>2.8139789505213564E-2</v>
      </c>
      <c r="AZ64">
        <v>0.50397636740270968</v>
      </c>
      <c r="BD64">
        <v>0.45843853887959568</v>
      </c>
      <c r="BE64">
        <v>0.45843853887959568</v>
      </c>
      <c r="BF64">
        <v>0</v>
      </c>
      <c r="BG64">
        <v>0</v>
      </c>
      <c r="BH64">
        <v>0</v>
      </c>
      <c r="BI64">
        <v>0</v>
      </c>
      <c r="BJ64">
        <v>0.63506088991354748</v>
      </c>
      <c r="BK64">
        <v>0.59123566472266409</v>
      </c>
      <c r="BL64">
        <v>0.14757517450262217</v>
      </c>
      <c r="BM64">
        <v>0.25002671854927339</v>
      </c>
      <c r="BN64">
        <v>0.31694936275420565</v>
      </c>
    </row>
    <row r="65" spans="1:66">
      <c r="A65" t="s">
        <v>341</v>
      </c>
      <c r="B65" t="s">
        <v>79</v>
      </c>
      <c r="C65">
        <v>2004</v>
      </c>
      <c r="D65" t="s">
        <v>228</v>
      </c>
      <c r="E65">
        <v>7</v>
      </c>
      <c r="G65" t="s">
        <v>342</v>
      </c>
      <c r="H65" t="s">
        <v>209</v>
      </c>
      <c r="I65">
        <v>0.28443484432555888</v>
      </c>
      <c r="J65">
        <v>0.31117064073034756</v>
      </c>
      <c r="K65">
        <v>1.3572045403786217</v>
      </c>
      <c r="L65">
        <v>0.98488082469171723</v>
      </c>
      <c r="M65">
        <v>0.65872444246060646</v>
      </c>
      <c r="N65">
        <v>8.8324528159711188E-2</v>
      </c>
      <c r="O65">
        <v>5.8337236062767694E-2</v>
      </c>
      <c r="P65">
        <v>0.35881131202157485</v>
      </c>
      <c r="Q65">
        <v>0.35881131202157485</v>
      </c>
      <c r="S65">
        <v>0.38117827743390159</v>
      </c>
      <c r="T65">
        <v>2.7345547682709918E-2</v>
      </c>
      <c r="U65">
        <v>2.7345547682709918E-2</v>
      </c>
      <c r="V65">
        <v>5.3762136542276642E-2</v>
      </c>
      <c r="W65">
        <v>7.8542800618602304E-2</v>
      </c>
      <c r="X65">
        <v>5.3762136542276642E-2</v>
      </c>
      <c r="AB65">
        <v>7.8685471718410484E-3</v>
      </c>
      <c r="AC65">
        <v>0</v>
      </c>
      <c r="AD65">
        <v>0</v>
      </c>
      <c r="AM65">
        <v>0</v>
      </c>
      <c r="AN65">
        <v>0</v>
      </c>
      <c r="AO65">
        <v>6.2349927679402596E-2</v>
      </c>
      <c r="AP65">
        <v>2.9790132474201404E-2</v>
      </c>
      <c r="AT65">
        <v>0</v>
      </c>
      <c r="AU65">
        <v>0.58891947510459819</v>
      </c>
      <c r="AV65">
        <v>0.58891947510459819</v>
      </c>
      <c r="AW65">
        <v>0.59258134947105345</v>
      </c>
      <c r="AX65">
        <v>3.2529443316180531E-2</v>
      </c>
      <c r="AY65">
        <v>3.2529443316180531E-2</v>
      </c>
      <c r="AZ65">
        <v>0.58797789791645627</v>
      </c>
      <c r="BD65">
        <v>0.42055874192625697</v>
      </c>
      <c r="BE65">
        <v>0.42055874192625697</v>
      </c>
      <c r="BF65">
        <v>0</v>
      </c>
      <c r="BG65">
        <v>0</v>
      </c>
      <c r="BH65">
        <v>0</v>
      </c>
      <c r="BI65">
        <v>0</v>
      </c>
      <c r="BJ65">
        <v>0.66076237175479546</v>
      </c>
      <c r="BK65">
        <v>0.61927174165273968</v>
      </c>
      <c r="BL65">
        <v>0.15937206369178353</v>
      </c>
      <c r="BM65">
        <v>0.26359825695232503</v>
      </c>
      <c r="BN65">
        <v>0.41411457473210866</v>
      </c>
    </row>
    <row r="66" spans="1:66">
      <c r="A66" t="s">
        <v>343</v>
      </c>
      <c r="B66" t="s">
        <v>80</v>
      </c>
      <c r="C66">
        <v>2004</v>
      </c>
      <c r="D66" t="s">
        <v>228</v>
      </c>
      <c r="E66">
        <v>7</v>
      </c>
      <c r="G66" t="s">
        <v>344</v>
      </c>
      <c r="H66" t="s">
        <v>209</v>
      </c>
      <c r="I66">
        <v>0.15906563526565337</v>
      </c>
      <c r="J66">
        <v>0.39090543328903471</v>
      </c>
      <c r="K66">
        <v>1.6290734567270944</v>
      </c>
      <c r="L66">
        <v>1.098065305492921</v>
      </c>
      <c r="M66">
        <v>0.80606804834144985</v>
      </c>
      <c r="N66">
        <v>9.8764955806920462E-2</v>
      </c>
      <c r="O66">
        <v>6.7570026697392066E-2</v>
      </c>
      <c r="P66">
        <v>0.47741259611548242</v>
      </c>
      <c r="Q66">
        <v>0.47741259611548242</v>
      </c>
      <c r="S66">
        <v>0.51134120015803231</v>
      </c>
      <c r="T66">
        <v>4.0303533036226864E-2</v>
      </c>
      <c r="U66">
        <v>4.0303533036226864E-2</v>
      </c>
      <c r="V66">
        <v>7.8385514347404858E-2</v>
      </c>
      <c r="W66">
        <v>0.10826887534882429</v>
      </c>
      <c r="X66">
        <v>7.8385514347404858E-2</v>
      </c>
      <c r="AB66">
        <v>1.1524668946591123E-2</v>
      </c>
      <c r="AC66">
        <v>0</v>
      </c>
      <c r="AD66">
        <v>0</v>
      </c>
      <c r="AM66">
        <v>0</v>
      </c>
      <c r="AN66">
        <v>0</v>
      </c>
      <c r="AO66">
        <v>0.10520734218373855</v>
      </c>
      <c r="AP66">
        <v>7.0831052288666915E-2</v>
      </c>
      <c r="AT66">
        <v>0</v>
      </c>
      <c r="AU66">
        <v>0.60340600883801976</v>
      </c>
      <c r="AV66">
        <v>0.60340600883801976</v>
      </c>
      <c r="AW66">
        <v>0.59662534999882666</v>
      </c>
      <c r="AX66">
        <v>3.2161893171043468E-2</v>
      </c>
      <c r="AY66">
        <v>3.2161893171043468E-2</v>
      </c>
      <c r="AZ66">
        <v>0.40644395038874309</v>
      </c>
      <c r="BD66">
        <v>0.29063129739787558</v>
      </c>
      <c r="BE66">
        <v>0.29063129739787558</v>
      </c>
      <c r="BF66">
        <v>0</v>
      </c>
      <c r="BG66">
        <v>0</v>
      </c>
      <c r="BH66">
        <v>0</v>
      </c>
      <c r="BI66">
        <v>0</v>
      </c>
      <c r="BJ66">
        <v>0.76427062390058942</v>
      </c>
      <c r="BK66">
        <v>0.48852880812842042</v>
      </c>
      <c r="BL66">
        <v>0.14847222637526933</v>
      </c>
      <c r="BM66">
        <v>0.20567239436234627</v>
      </c>
      <c r="BN66">
        <v>0.37201148851012145</v>
      </c>
    </row>
    <row r="67" spans="1:66">
      <c r="A67" t="s">
        <v>345</v>
      </c>
      <c r="B67" t="s">
        <v>81</v>
      </c>
      <c r="C67">
        <v>2004</v>
      </c>
      <c r="D67" t="s">
        <v>228</v>
      </c>
      <c r="E67">
        <v>6</v>
      </c>
      <c r="G67" t="s">
        <v>346</v>
      </c>
      <c r="H67" t="s">
        <v>209</v>
      </c>
      <c r="I67">
        <v>0.50161424324441251</v>
      </c>
      <c r="J67">
        <v>0.35908399528848878</v>
      </c>
      <c r="K67">
        <v>1.1347262207621589</v>
      </c>
      <c r="L67">
        <v>0.91282721488669827</v>
      </c>
      <c r="M67">
        <v>0.65927003199792078</v>
      </c>
      <c r="N67">
        <v>0.17161083396318627</v>
      </c>
      <c r="O67">
        <v>0.13362375014973948</v>
      </c>
      <c r="P67">
        <v>0.36435567944432312</v>
      </c>
      <c r="Q67">
        <v>0.36435567944432312</v>
      </c>
      <c r="S67">
        <v>0.38386016017810831</v>
      </c>
      <c r="T67">
        <v>3.5774554160992504E-2</v>
      </c>
      <c r="U67">
        <v>3.5774554160992504E-2</v>
      </c>
      <c r="V67">
        <v>3.4464962030837265E-2</v>
      </c>
      <c r="W67">
        <v>6.6487208234686707E-2</v>
      </c>
      <c r="X67">
        <v>3.4464962030837265E-2</v>
      </c>
      <c r="AB67">
        <v>1.9154929306166295E-2</v>
      </c>
      <c r="AC67">
        <v>0</v>
      </c>
      <c r="AD67">
        <v>0</v>
      </c>
      <c r="AM67">
        <v>0</v>
      </c>
      <c r="AN67">
        <v>0</v>
      </c>
      <c r="AO67">
        <v>6.5184946998823198E-2</v>
      </c>
      <c r="AP67">
        <v>2.3807808493395487E-2</v>
      </c>
      <c r="AT67">
        <v>0</v>
      </c>
      <c r="AU67">
        <v>0.58429723269366896</v>
      </c>
      <c r="AV67">
        <v>0.58429723269366896</v>
      </c>
      <c r="AW67">
        <v>0.58509737143991258</v>
      </c>
      <c r="AX67">
        <v>3.2399592865165909E-2</v>
      </c>
      <c r="AY67">
        <v>3.2399592865165909E-2</v>
      </c>
      <c r="AZ67">
        <v>0.56531389905109652</v>
      </c>
      <c r="BD67">
        <v>0.61676637971813897</v>
      </c>
      <c r="BE67">
        <v>0.61676637971813897</v>
      </c>
      <c r="BF67">
        <v>0</v>
      </c>
      <c r="BG67">
        <v>0</v>
      </c>
      <c r="BH67">
        <v>0</v>
      </c>
      <c r="BI67">
        <v>0</v>
      </c>
      <c r="BJ67">
        <v>0.66683089158467357</v>
      </c>
      <c r="BK67">
        <v>0.61397201474389973</v>
      </c>
      <c r="BL67">
        <v>0.16782130414914684</v>
      </c>
      <c r="BM67">
        <v>0.27112976842614528</v>
      </c>
      <c r="BN67">
        <v>0.44170436327714313</v>
      </c>
    </row>
    <row r="68" spans="1:66">
      <c r="A68" t="s">
        <v>347</v>
      </c>
      <c r="B68" t="s">
        <v>82</v>
      </c>
      <c r="C68">
        <v>2004</v>
      </c>
      <c r="D68" t="s">
        <v>228</v>
      </c>
      <c r="E68">
        <v>5</v>
      </c>
      <c r="G68" t="s">
        <v>348</v>
      </c>
      <c r="H68" t="s">
        <v>209</v>
      </c>
      <c r="I68">
        <v>0.41117245890578724</v>
      </c>
      <c r="J68">
        <v>0.24421999028691968</v>
      </c>
      <c r="K68">
        <v>1.5680729700192637</v>
      </c>
      <c r="L68">
        <v>0.92441887125740729</v>
      </c>
      <c r="M68">
        <v>0.71887690696660866</v>
      </c>
      <c r="N68">
        <v>0.14521751233743779</v>
      </c>
      <c r="O68">
        <v>0.11508469736543227</v>
      </c>
      <c r="P68">
        <v>0.40513207745741719</v>
      </c>
      <c r="Q68">
        <v>0.40513207745741719</v>
      </c>
      <c r="S68">
        <v>0.4348746152658024</v>
      </c>
      <c r="T68">
        <v>4.277666966066649E-2</v>
      </c>
      <c r="U68">
        <v>4.277666966066649E-2</v>
      </c>
      <c r="V68">
        <v>4.6969370900145767E-2</v>
      </c>
      <c r="W68">
        <v>7.6010638522931009E-2</v>
      </c>
      <c r="X68">
        <v>4.6969370900145767E-2</v>
      </c>
      <c r="AB68">
        <v>3.9837144921873249E-3</v>
      </c>
      <c r="AC68">
        <v>0</v>
      </c>
      <c r="AD68">
        <v>0</v>
      </c>
      <c r="AM68">
        <v>0</v>
      </c>
      <c r="AN68">
        <v>0</v>
      </c>
      <c r="AO68">
        <v>9.6229147123763389E-2</v>
      </c>
      <c r="AP68">
        <v>6.4103376536678733E-2</v>
      </c>
      <c r="AT68">
        <v>0</v>
      </c>
      <c r="AU68">
        <v>0.57888004563142159</v>
      </c>
      <c r="AV68">
        <v>0.57888004563142159</v>
      </c>
      <c r="AW68">
        <v>0.58011062964235161</v>
      </c>
      <c r="AX68">
        <v>6.8492479505215864E-2</v>
      </c>
      <c r="AY68">
        <v>6.8492479505215864E-2</v>
      </c>
      <c r="AZ68">
        <v>0.50176299301343685</v>
      </c>
      <c r="BD68">
        <v>0.35159484169808297</v>
      </c>
      <c r="BE68">
        <v>0.35159484169808297</v>
      </c>
      <c r="BF68">
        <v>0</v>
      </c>
      <c r="BG68">
        <v>0</v>
      </c>
      <c r="BH68">
        <v>0</v>
      </c>
      <c r="BI68">
        <v>0</v>
      </c>
      <c r="BJ68">
        <v>0.68897688668311519</v>
      </c>
      <c r="BK68">
        <v>0.56487602906889323</v>
      </c>
      <c r="BL68">
        <v>0.12781406725623301</v>
      </c>
      <c r="BM68">
        <v>0.20489596520424039</v>
      </c>
      <c r="BN68">
        <v>0.35763518762705709</v>
      </c>
    </row>
    <row r="69" spans="1:66">
      <c r="A69" t="s">
        <v>349</v>
      </c>
      <c r="B69" t="s">
        <v>83</v>
      </c>
      <c r="C69">
        <v>2004</v>
      </c>
      <c r="D69" t="s">
        <v>212</v>
      </c>
      <c r="E69">
        <v>2</v>
      </c>
      <c r="G69" t="s">
        <v>350</v>
      </c>
      <c r="H69" t="s">
        <v>209</v>
      </c>
      <c r="I69">
        <v>4.5225897880274826E-2</v>
      </c>
      <c r="J69">
        <v>1.5294621008218641</v>
      </c>
      <c r="K69">
        <v>1.4009815058389599</v>
      </c>
      <c r="L69">
        <v>1.085417086161129</v>
      </c>
      <c r="M69">
        <v>1.0658482221956718</v>
      </c>
      <c r="N69">
        <v>0.19157102190880138</v>
      </c>
      <c r="O69">
        <v>0.18409661715369446</v>
      </c>
      <c r="P69">
        <v>0.80574828198473203</v>
      </c>
      <c r="Q69">
        <v>0.80574828198473203</v>
      </c>
      <c r="S69">
        <v>0.81428861533878139</v>
      </c>
      <c r="T69">
        <v>9.8157339140157687E-2</v>
      </c>
      <c r="U69">
        <v>9.8157339140157687E-2</v>
      </c>
      <c r="V69">
        <v>3.2419350958544667E-2</v>
      </c>
      <c r="W69">
        <v>3.3303682602697803E-2</v>
      </c>
      <c r="X69">
        <v>3.2419350958544667E-2</v>
      </c>
      <c r="AB69">
        <v>2.8030633354652702E-2</v>
      </c>
      <c r="AC69">
        <v>0</v>
      </c>
      <c r="AM69">
        <v>0</v>
      </c>
      <c r="AN69">
        <v>0</v>
      </c>
      <c r="AO69">
        <v>2.8880738743841759E-2</v>
      </c>
      <c r="AP69">
        <v>1.128882866996142E-2</v>
      </c>
      <c r="AT69">
        <v>0</v>
      </c>
      <c r="AU69">
        <v>0.81151252263328244</v>
      </c>
      <c r="AV69">
        <v>0.81151252263328244</v>
      </c>
      <c r="AW69">
        <v>0.80990816462844761</v>
      </c>
      <c r="AX69">
        <v>4.6144020285192218E-2</v>
      </c>
      <c r="AY69">
        <v>4.6144020285192218E-2</v>
      </c>
      <c r="AZ69">
        <v>0.14792267574524226</v>
      </c>
      <c r="BD69">
        <v>0.30070618291531148</v>
      </c>
      <c r="BE69">
        <v>0.30070618291531148</v>
      </c>
      <c r="BF69">
        <v>0</v>
      </c>
      <c r="BG69">
        <v>0</v>
      </c>
      <c r="BI69">
        <v>0</v>
      </c>
      <c r="BK69">
        <v>0.18320268641662685</v>
      </c>
      <c r="BL69">
        <v>0.14572933377348538</v>
      </c>
      <c r="BM69">
        <v>0.14572933377348538</v>
      </c>
      <c r="BN69">
        <v>0.24499889705114095</v>
      </c>
    </row>
    <row r="70" spans="1:66">
      <c r="A70" t="s">
        <v>351</v>
      </c>
      <c r="B70" t="s">
        <v>84</v>
      </c>
      <c r="C70">
        <v>2004</v>
      </c>
      <c r="D70" t="s">
        <v>228</v>
      </c>
      <c r="E70">
        <v>5</v>
      </c>
      <c r="G70" t="s">
        <v>352</v>
      </c>
      <c r="H70" t="s">
        <v>209</v>
      </c>
      <c r="I70">
        <v>0.27958075208472327</v>
      </c>
      <c r="J70">
        <v>0.55632986931423722</v>
      </c>
      <c r="K70">
        <v>1.3734987347657104</v>
      </c>
      <c r="L70">
        <v>1.0867810130753601</v>
      </c>
      <c r="M70">
        <v>0.79660665774641881</v>
      </c>
      <c r="N70">
        <v>0.14100946188114119</v>
      </c>
      <c r="O70">
        <v>9.8685885446775465E-2</v>
      </c>
      <c r="P70">
        <v>0.39686869135721486</v>
      </c>
      <c r="Q70">
        <v>0.39686869135721486</v>
      </c>
      <c r="S70">
        <v>0.4176928255914879</v>
      </c>
      <c r="T70">
        <v>3.6032581967355315E-2</v>
      </c>
      <c r="U70">
        <v>3.6032581967355315E-2</v>
      </c>
      <c r="V70">
        <v>5.9211023383524686E-2</v>
      </c>
      <c r="W70">
        <v>8.2445221798435275E-2</v>
      </c>
      <c r="X70">
        <v>5.9211023383524686E-2</v>
      </c>
      <c r="AB70">
        <v>1.0529713158204208E-2</v>
      </c>
      <c r="AC70">
        <v>0</v>
      </c>
      <c r="AD70">
        <v>0</v>
      </c>
      <c r="AM70">
        <v>0</v>
      </c>
      <c r="AN70">
        <v>0</v>
      </c>
      <c r="AO70">
        <v>5.1315803648383361E-2</v>
      </c>
      <c r="AP70">
        <v>2.4620297737533985E-2</v>
      </c>
      <c r="AT70">
        <v>0</v>
      </c>
      <c r="AU70">
        <v>0.61612039113470796</v>
      </c>
      <c r="AV70">
        <v>0.61612039113470796</v>
      </c>
      <c r="AW70">
        <v>0.61631714138755389</v>
      </c>
      <c r="AX70">
        <v>2.8578660470317756E-2</v>
      </c>
      <c r="AY70">
        <v>2.8578660470317756E-2</v>
      </c>
      <c r="AZ70">
        <v>0.56346136742770236</v>
      </c>
      <c r="BD70">
        <v>0.57268576338013233</v>
      </c>
      <c r="BE70">
        <v>0.57268576338013233</v>
      </c>
      <c r="BF70">
        <v>0</v>
      </c>
      <c r="BG70">
        <v>0</v>
      </c>
      <c r="BH70">
        <v>0</v>
      </c>
      <c r="BI70">
        <v>0</v>
      </c>
      <c r="BJ70">
        <v>0.55905544540043561</v>
      </c>
      <c r="BK70">
        <v>0.58110951797306443</v>
      </c>
      <c r="BL70">
        <v>0.14497300209215666</v>
      </c>
      <c r="BM70">
        <v>0.23469534557291807</v>
      </c>
      <c r="BN70">
        <v>0.36784216719510227</v>
      </c>
    </row>
    <row r="71" spans="1:66">
      <c r="A71" t="s">
        <v>353</v>
      </c>
      <c r="B71" t="s">
        <v>85</v>
      </c>
      <c r="C71">
        <v>2004</v>
      </c>
      <c r="D71" t="s">
        <v>228</v>
      </c>
      <c r="E71">
        <v>6</v>
      </c>
      <c r="G71" t="s">
        <v>354</v>
      </c>
      <c r="H71" t="s">
        <v>209</v>
      </c>
      <c r="I71">
        <v>0.36948700271380447</v>
      </c>
      <c r="J71">
        <v>0.29501147369098746</v>
      </c>
      <c r="K71">
        <v>1.2335770875518715</v>
      </c>
      <c r="L71">
        <v>0.98089846424344351</v>
      </c>
      <c r="M71">
        <v>0.69195522165974688</v>
      </c>
      <c r="N71">
        <v>0.15717363737306414</v>
      </c>
      <c r="O71">
        <v>0.11644111226193414</v>
      </c>
      <c r="P71">
        <v>0.422936102344045</v>
      </c>
      <c r="Q71">
        <v>0.422936102344045</v>
      </c>
      <c r="S71">
        <v>0.45951862001625116</v>
      </c>
      <c r="T71">
        <v>4.0808883386419539E-2</v>
      </c>
      <c r="U71">
        <v>4.0808883386419539E-2</v>
      </c>
      <c r="V71">
        <v>5.2107302426385727E-2</v>
      </c>
      <c r="W71">
        <v>7.1410951217416183E-2</v>
      </c>
      <c r="X71">
        <v>5.2107302426385727E-2</v>
      </c>
      <c r="AB71">
        <v>1.7397652625370304E-2</v>
      </c>
      <c r="AC71">
        <v>0</v>
      </c>
      <c r="AD71">
        <v>0</v>
      </c>
      <c r="AM71">
        <v>0</v>
      </c>
      <c r="AN71">
        <v>0</v>
      </c>
      <c r="AO71">
        <v>8.61881269321359E-2</v>
      </c>
      <c r="AP71">
        <v>6.5120379735063974E-2</v>
      </c>
      <c r="AT71">
        <v>0</v>
      </c>
      <c r="AU71">
        <v>0.61393853889269645</v>
      </c>
      <c r="AV71">
        <v>0.61393853889269645</v>
      </c>
      <c r="AW71">
        <v>0.61959012479444109</v>
      </c>
      <c r="AX71">
        <v>3.1281402432902228E-2</v>
      </c>
      <c r="AY71">
        <v>3.1281402432902228E-2</v>
      </c>
      <c r="AZ71">
        <v>0.52429745374214076</v>
      </c>
      <c r="BD71">
        <v>0.4526122651936148</v>
      </c>
      <c r="BE71">
        <v>0.4526122651936148</v>
      </c>
      <c r="BF71">
        <v>0</v>
      </c>
      <c r="BG71">
        <v>0</v>
      </c>
      <c r="BH71">
        <v>0</v>
      </c>
      <c r="BI71">
        <v>0</v>
      </c>
      <c r="BJ71">
        <v>0.71105113329089198</v>
      </c>
      <c r="BK71">
        <v>0.53868077502308331</v>
      </c>
      <c r="BL71">
        <v>0.16656867471846612</v>
      </c>
      <c r="BM71">
        <v>0.2466357990790608</v>
      </c>
      <c r="BN71">
        <v>0.37676775624080128</v>
      </c>
    </row>
    <row r="72" spans="1:66">
      <c r="A72" t="s">
        <v>355</v>
      </c>
      <c r="B72" t="s">
        <v>86</v>
      </c>
      <c r="C72">
        <v>2004</v>
      </c>
      <c r="D72" t="s">
        <v>228</v>
      </c>
      <c r="E72">
        <v>5</v>
      </c>
      <c r="G72" t="s">
        <v>356</v>
      </c>
      <c r="H72" t="s">
        <v>209</v>
      </c>
      <c r="I72">
        <v>0.33063476964483229</v>
      </c>
      <c r="J72">
        <v>0.25589413364878805</v>
      </c>
      <c r="K72">
        <v>1.0766557485637189</v>
      </c>
      <c r="L72">
        <v>0.91486043827237118</v>
      </c>
      <c r="M72">
        <v>0.58830820846987542</v>
      </c>
      <c r="N72">
        <v>0.1150840082678298</v>
      </c>
      <c r="O72">
        <v>6.3587459926203571E-2</v>
      </c>
      <c r="P72">
        <v>0.39746153065965462</v>
      </c>
      <c r="Q72">
        <v>0.39746153065965462</v>
      </c>
      <c r="S72">
        <v>0.42775787695117196</v>
      </c>
      <c r="T72">
        <v>4.2277553589446216E-2</v>
      </c>
      <c r="U72">
        <v>4.2277553589446216E-2</v>
      </c>
      <c r="V72">
        <v>4.047974077589659E-2</v>
      </c>
      <c r="W72">
        <v>5.2525852680773005E-2</v>
      </c>
      <c r="X72">
        <v>4.047974077589659E-2</v>
      </c>
      <c r="AB72">
        <v>6.1769017128681675E-3</v>
      </c>
      <c r="AC72">
        <v>0</v>
      </c>
      <c r="AD72">
        <v>0</v>
      </c>
      <c r="AM72">
        <v>0</v>
      </c>
      <c r="AN72">
        <v>0</v>
      </c>
      <c r="AO72">
        <v>3.7190236706119303E-2</v>
      </c>
      <c r="AP72">
        <v>1.8334293533796096E-2</v>
      </c>
      <c r="AT72">
        <v>0</v>
      </c>
      <c r="AU72">
        <v>0.63657305788816787</v>
      </c>
      <c r="AV72">
        <v>0.63657305788816787</v>
      </c>
      <c r="AW72">
        <v>0.64158155590794474</v>
      </c>
      <c r="AX72">
        <v>3.6897242427757916E-2</v>
      </c>
      <c r="AY72">
        <v>3.6897242427757916E-2</v>
      </c>
      <c r="AZ72">
        <v>0.55266753878937824</v>
      </c>
      <c r="BD72">
        <v>0.49338828736810597</v>
      </c>
      <c r="BE72">
        <v>0.49338828736810597</v>
      </c>
      <c r="BF72">
        <v>0</v>
      </c>
      <c r="BG72">
        <v>0</v>
      </c>
      <c r="BH72">
        <v>0</v>
      </c>
      <c r="BI72">
        <v>0</v>
      </c>
      <c r="BJ72">
        <v>0.55923620583884048</v>
      </c>
      <c r="BK72">
        <v>0.57037093437365605</v>
      </c>
      <c r="BL72">
        <v>0.13201712662399795</v>
      </c>
      <c r="BM72">
        <v>0.21867577544446967</v>
      </c>
      <c r="BN72">
        <v>0.31061603071896959</v>
      </c>
    </row>
    <row r="73" spans="1:66">
      <c r="A73" t="s">
        <v>357</v>
      </c>
      <c r="B73" t="s">
        <v>87</v>
      </c>
      <c r="C73">
        <v>2004</v>
      </c>
      <c r="D73" t="s">
        <v>212</v>
      </c>
      <c r="E73">
        <v>3</v>
      </c>
      <c r="G73" t="s">
        <v>358</v>
      </c>
      <c r="H73" t="s">
        <v>209</v>
      </c>
      <c r="I73">
        <v>3.2669605701244178E-2</v>
      </c>
      <c r="J73">
        <v>0.88657902288336388</v>
      </c>
      <c r="K73">
        <v>0.90394018750249727</v>
      </c>
      <c r="L73">
        <v>0.73294401310166324</v>
      </c>
      <c r="M73">
        <v>0.71924867314719276</v>
      </c>
      <c r="N73">
        <v>8.7079161471345909E-2</v>
      </c>
      <c r="O73">
        <v>4.384178095211947E-2</v>
      </c>
      <c r="P73">
        <v>0.64922045829658404</v>
      </c>
      <c r="Q73">
        <v>0.64922045829658404</v>
      </c>
      <c r="S73">
        <v>0.6503790960805923</v>
      </c>
      <c r="T73">
        <v>0.10143505977770136</v>
      </c>
      <c r="U73">
        <v>0.10143505977770136</v>
      </c>
      <c r="V73">
        <v>2.4676475844307041E-2</v>
      </c>
      <c r="W73">
        <v>2.5113845987990432E-2</v>
      </c>
      <c r="X73">
        <v>2.4676475844307041E-2</v>
      </c>
      <c r="AB73">
        <v>1.871481109458379E-2</v>
      </c>
      <c r="AC73">
        <v>0</v>
      </c>
      <c r="AM73">
        <v>0</v>
      </c>
      <c r="AN73">
        <v>0</v>
      </c>
      <c r="AO73">
        <v>1.3403798832101514E-2</v>
      </c>
      <c r="AP73">
        <v>1.2399229710071874E-2</v>
      </c>
      <c r="AT73">
        <v>0</v>
      </c>
      <c r="AU73">
        <v>0.847134602122943</v>
      </c>
      <c r="AV73">
        <v>0.847134602122943</v>
      </c>
      <c r="AW73">
        <v>0.81245091540684367</v>
      </c>
      <c r="AX73">
        <v>4.4381226371713642E-2</v>
      </c>
      <c r="AY73">
        <v>4.4381226371713642E-2</v>
      </c>
      <c r="AZ73">
        <v>0.29819862275174674</v>
      </c>
      <c r="BD73">
        <v>0.20664308366233333</v>
      </c>
      <c r="BE73">
        <v>0.20664308366233333</v>
      </c>
      <c r="BF73">
        <v>0</v>
      </c>
      <c r="BG73">
        <v>0</v>
      </c>
      <c r="BI73">
        <v>0</v>
      </c>
      <c r="BK73">
        <v>0.34696607094451276</v>
      </c>
      <c r="BL73">
        <v>0.33249455692805674</v>
      </c>
      <c r="BM73">
        <v>0.33249455692805674</v>
      </c>
      <c r="BN73">
        <v>0.43109633160555944</v>
      </c>
    </row>
    <row r="74" spans="1:66">
      <c r="A74" t="s">
        <v>359</v>
      </c>
      <c r="B74" t="s">
        <v>88</v>
      </c>
      <c r="C74">
        <v>2004</v>
      </c>
      <c r="D74" t="s">
        <v>207</v>
      </c>
      <c r="E74">
        <v>8</v>
      </c>
      <c r="G74" t="s">
        <v>360</v>
      </c>
      <c r="H74" t="s">
        <v>209</v>
      </c>
      <c r="I74">
        <v>0.31329717787677441</v>
      </c>
      <c r="J74">
        <v>0.27965407594836211</v>
      </c>
      <c r="K74">
        <v>1.0966824722453641</v>
      </c>
      <c r="L74">
        <v>0.82081377810231548</v>
      </c>
      <c r="M74">
        <v>0.67737037245242715</v>
      </c>
      <c r="N74">
        <v>0.11250163605625203</v>
      </c>
      <c r="O74">
        <v>6.2367761776116332E-2</v>
      </c>
      <c r="P74">
        <v>0.48415699928174655</v>
      </c>
      <c r="Q74">
        <v>0.48415699928174655</v>
      </c>
      <c r="S74">
        <v>0.51453852016967516</v>
      </c>
      <c r="T74">
        <v>2.3867633261546554E-2</v>
      </c>
      <c r="U74">
        <v>2.3867633261546554E-2</v>
      </c>
      <c r="V74">
        <v>7.8579539634001688E-2</v>
      </c>
      <c r="W74">
        <v>0.12980419919737904</v>
      </c>
      <c r="X74">
        <v>7.8579539634001688E-2</v>
      </c>
      <c r="AB74">
        <v>2.802714106972596E-2</v>
      </c>
      <c r="AC74">
        <v>0</v>
      </c>
      <c r="AD74">
        <v>0</v>
      </c>
      <c r="AM74">
        <v>0</v>
      </c>
      <c r="AN74">
        <v>0</v>
      </c>
      <c r="AO74">
        <v>0.12558591284222251</v>
      </c>
      <c r="AP74">
        <v>6.9189586619361407E-2</v>
      </c>
      <c r="AT74">
        <v>0</v>
      </c>
      <c r="AU74">
        <v>0.58706040052776909</v>
      </c>
      <c r="AV74">
        <v>0.58706040052776909</v>
      </c>
      <c r="AW74">
        <v>0.58985740453910995</v>
      </c>
      <c r="AX74">
        <v>4.4025405500608239E-2</v>
      </c>
      <c r="AY74">
        <v>4.4025405500608239E-2</v>
      </c>
      <c r="AZ74">
        <v>0.44054472715387127</v>
      </c>
      <c r="BD74">
        <v>0.27784857033102262</v>
      </c>
      <c r="BE74">
        <v>0.27784857033102262</v>
      </c>
      <c r="BF74">
        <v>0</v>
      </c>
      <c r="BG74">
        <v>0</v>
      </c>
      <c r="BH74">
        <v>0</v>
      </c>
      <c r="BI74">
        <v>0</v>
      </c>
      <c r="BJ74">
        <v>0.71178764637004399</v>
      </c>
      <c r="BK74">
        <v>0.48395600896012353</v>
      </c>
      <c r="BL74">
        <v>0.12016348544395011</v>
      </c>
      <c r="BM74">
        <v>0.16525490229731782</v>
      </c>
      <c r="BN74">
        <v>0.40186924092184273</v>
      </c>
    </row>
    <row r="75" spans="1:66">
      <c r="A75" t="s">
        <v>361</v>
      </c>
      <c r="B75" t="s">
        <v>89</v>
      </c>
      <c r="C75">
        <v>2004</v>
      </c>
      <c r="D75" t="s">
        <v>215</v>
      </c>
      <c r="E75">
        <v>5</v>
      </c>
      <c r="G75" t="s">
        <v>362</v>
      </c>
      <c r="H75" t="s">
        <v>209</v>
      </c>
      <c r="I75">
        <v>8.421931577092294E-2</v>
      </c>
      <c r="J75">
        <v>0.64040587654115722</v>
      </c>
      <c r="K75">
        <v>0.89168162750066737</v>
      </c>
      <c r="L75">
        <v>0.64064274720391035</v>
      </c>
      <c r="M75">
        <v>0.62105052038428699</v>
      </c>
      <c r="N75">
        <v>9.4717423004541751E-2</v>
      </c>
      <c r="O75">
        <v>6.4765099874488571E-2</v>
      </c>
      <c r="P75">
        <v>0.51105237752528276</v>
      </c>
      <c r="Q75">
        <v>0.51105237752528276</v>
      </c>
      <c r="S75">
        <v>0.54174444123922039</v>
      </c>
      <c r="T75">
        <v>9.8829111809588047E-2</v>
      </c>
      <c r="U75">
        <v>9.8829111809588047E-2</v>
      </c>
      <c r="V75">
        <v>9.1176276302921522E-2</v>
      </c>
      <c r="W75">
        <v>0.16104971255447911</v>
      </c>
      <c r="X75">
        <v>9.1176276302921522E-2</v>
      </c>
      <c r="AB75">
        <v>2.3438108010873458E-2</v>
      </c>
      <c r="AC75">
        <v>0</v>
      </c>
      <c r="AM75">
        <v>0</v>
      </c>
      <c r="AN75">
        <v>0</v>
      </c>
      <c r="AO75">
        <v>0.16946423749131248</v>
      </c>
      <c r="AP75">
        <v>0.10109237244622851</v>
      </c>
      <c r="AT75">
        <v>0</v>
      </c>
      <c r="AU75">
        <v>0.68628408436921773</v>
      </c>
      <c r="AV75">
        <v>0.68628408436921773</v>
      </c>
      <c r="AW75">
        <v>0.68694908315389525</v>
      </c>
      <c r="AX75">
        <v>8.89299564281298E-2</v>
      </c>
      <c r="AY75">
        <v>8.89299564281298E-2</v>
      </c>
      <c r="AZ75">
        <v>0.36552150095565694</v>
      </c>
      <c r="BD75">
        <v>0.2082457450868021</v>
      </c>
      <c r="BE75">
        <v>0.2082457450868021</v>
      </c>
      <c r="BF75">
        <v>0</v>
      </c>
      <c r="BG75">
        <v>0</v>
      </c>
      <c r="BI75">
        <v>0</v>
      </c>
      <c r="BK75">
        <v>0.45807397297947933</v>
      </c>
      <c r="BL75">
        <v>0.34357769242127872</v>
      </c>
      <c r="BM75">
        <v>0.34357769242127872</v>
      </c>
      <c r="BN75">
        <v>0.75068149986051036</v>
      </c>
    </row>
    <row r="76" spans="1:66">
      <c r="A76" t="s">
        <v>363</v>
      </c>
      <c r="B76" t="s">
        <v>90</v>
      </c>
      <c r="C76">
        <v>2004</v>
      </c>
      <c r="D76" t="s">
        <v>228</v>
      </c>
      <c r="E76">
        <v>5</v>
      </c>
      <c r="G76" t="s">
        <v>364</v>
      </c>
      <c r="H76" t="s">
        <v>209</v>
      </c>
      <c r="I76">
        <v>0.25354888911897855</v>
      </c>
      <c r="J76">
        <v>0.344204499171541</v>
      </c>
      <c r="K76">
        <v>1.1769177779378037</v>
      </c>
      <c r="L76">
        <v>0.96033650877411769</v>
      </c>
      <c r="M76">
        <v>0.6479157529366355</v>
      </c>
      <c r="N76">
        <v>0.15939978580016484</v>
      </c>
      <c r="O76">
        <v>0.13084295126940051</v>
      </c>
      <c r="P76">
        <v>0.37133553089403654</v>
      </c>
      <c r="Q76">
        <v>0.37133553089403654</v>
      </c>
      <c r="S76">
        <v>0.39728734801097398</v>
      </c>
      <c r="T76">
        <v>4.4092353833056763E-2</v>
      </c>
      <c r="U76">
        <v>4.4092353833056763E-2</v>
      </c>
      <c r="V76">
        <v>4.6000189797684166E-2</v>
      </c>
      <c r="W76">
        <v>5.976371279605857E-2</v>
      </c>
      <c r="X76">
        <v>4.6000189797684166E-2</v>
      </c>
      <c r="AB76">
        <v>1.5659821323426294E-2</v>
      </c>
      <c r="AC76">
        <v>0</v>
      </c>
      <c r="AD76">
        <v>0</v>
      </c>
      <c r="AM76">
        <v>0</v>
      </c>
      <c r="AN76">
        <v>0</v>
      </c>
      <c r="AO76">
        <v>3.3485468355390985E-2</v>
      </c>
      <c r="AP76">
        <v>1.7823934269447714E-2</v>
      </c>
      <c r="AT76">
        <v>0</v>
      </c>
      <c r="AU76">
        <v>0.58754844401757045</v>
      </c>
      <c r="AV76">
        <v>0.58754844401757045</v>
      </c>
      <c r="AW76">
        <v>0.58230975420960418</v>
      </c>
      <c r="AX76">
        <v>2.6527317134712177E-2</v>
      </c>
      <c r="AY76">
        <v>2.6527317134712177E-2</v>
      </c>
      <c r="AZ76">
        <v>0.53666736158939954</v>
      </c>
      <c r="BD76">
        <v>0.37950607127127911</v>
      </c>
      <c r="BE76">
        <v>0.37950607127127911</v>
      </c>
      <c r="BF76">
        <v>0</v>
      </c>
      <c r="BG76">
        <v>0</v>
      </c>
      <c r="BH76">
        <v>0</v>
      </c>
      <c r="BI76">
        <v>0</v>
      </c>
      <c r="BJ76">
        <v>0.63027738988683146</v>
      </c>
      <c r="BK76">
        <v>0.59713808455711048</v>
      </c>
      <c r="BL76">
        <v>0.15248667172166211</v>
      </c>
      <c r="BM76">
        <v>0.25865389504603536</v>
      </c>
      <c r="BN76">
        <v>0.35306056406776376</v>
      </c>
    </row>
    <row r="77" spans="1:66">
      <c r="A77" t="s">
        <v>365</v>
      </c>
      <c r="B77" t="s">
        <v>91</v>
      </c>
      <c r="C77">
        <v>2004</v>
      </c>
      <c r="D77" t="s">
        <v>228</v>
      </c>
      <c r="E77">
        <v>6</v>
      </c>
      <c r="G77" t="s">
        <v>366</v>
      </c>
      <c r="H77" t="s">
        <v>209</v>
      </c>
      <c r="I77">
        <v>0.21047583800151548</v>
      </c>
      <c r="J77">
        <v>0.4685758740869676</v>
      </c>
      <c r="K77">
        <v>1.5903113474653552</v>
      </c>
      <c r="L77">
        <v>1.2035261573226759</v>
      </c>
      <c r="M77">
        <v>0.78282224789278065</v>
      </c>
      <c r="N77">
        <v>0.10265382325668519</v>
      </c>
      <c r="O77">
        <v>6.5883356901464574E-2</v>
      </c>
      <c r="P77">
        <v>0.43244114546364004</v>
      </c>
      <c r="Q77">
        <v>0.43244114546364004</v>
      </c>
      <c r="S77">
        <v>0.44904492955607117</v>
      </c>
      <c r="T77">
        <v>3.6715564204420167E-2</v>
      </c>
      <c r="U77">
        <v>3.6715564204420167E-2</v>
      </c>
      <c r="V77">
        <v>5.6200478758769927E-2</v>
      </c>
      <c r="W77">
        <v>7.5037951958634969E-2</v>
      </c>
      <c r="X77">
        <v>5.6200478758769927E-2</v>
      </c>
      <c r="AB77">
        <v>2.6602840753018895E-3</v>
      </c>
      <c r="AC77">
        <v>0</v>
      </c>
      <c r="AD77">
        <v>0</v>
      </c>
      <c r="AM77">
        <v>0</v>
      </c>
      <c r="AN77">
        <v>0</v>
      </c>
      <c r="AO77">
        <v>8.2946376848289302E-2</v>
      </c>
      <c r="AP77">
        <v>6.2216416083536751E-2</v>
      </c>
      <c r="AT77">
        <v>0</v>
      </c>
      <c r="AU77">
        <v>0.62868752250359328</v>
      </c>
      <c r="AV77">
        <v>0.62868752250359328</v>
      </c>
      <c r="AW77">
        <v>0.62793299800395508</v>
      </c>
      <c r="AX77">
        <v>1.9744734276035375E-2</v>
      </c>
      <c r="AY77">
        <v>1.9744734276035375E-2</v>
      </c>
      <c r="AZ77">
        <v>0.51470218716561289</v>
      </c>
      <c r="BD77">
        <v>0.44636175089704949</v>
      </c>
      <c r="BE77">
        <v>0.44636175089704949</v>
      </c>
      <c r="BF77">
        <v>0</v>
      </c>
      <c r="BG77">
        <v>0</v>
      </c>
      <c r="BH77">
        <v>0</v>
      </c>
      <c r="BI77">
        <v>0</v>
      </c>
      <c r="BJ77">
        <v>0.59823673142017353</v>
      </c>
      <c r="BK77">
        <v>0.55183571851670954</v>
      </c>
      <c r="BL77">
        <v>0.12012017845621875</v>
      </c>
      <c r="BM77">
        <v>0.19538869725283559</v>
      </c>
      <c r="BN77">
        <v>0.28942131700246698</v>
      </c>
    </row>
    <row r="78" spans="1:66">
      <c r="A78" t="s">
        <v>367</v>
      </c>
      <c r="B78" t="s">
        <v>92</v>
      </c>
      <c r="C78">
        <v>2004</v>
      </c>
      <c r="D78" t="s">
        <v>228</v>
      </c>
      <c r="E78">
        <v>6</v>
      </c>
      <c r="G78" t="s">
        <v>368</v>
      </c>
      <c r="H78" t="s">
        <v>209</v>
      </c>
      <c r="I78">
        <v>0.31775325583088071</v>
      </c>
      <c r="J78">
        <v>0.24626155510337422</v>
      </c>
      <c r="K78">
        <v>1.2526278306854421</v>
      </c>
      <c r="L78">
        <v>0.97768060842062054</v>
      </c>
      <c r="M78">
        <v>0.71846415457748647</v>
      </c>
      <c r="N78">
        <v>0.15797470460814664</v>
      </c>
      <c r="O78">
        <v>0.14843785322294747</v>
      </c>
      <c r="P78">
        <v>0.38205998864979029</v>
      </c>
      <c r="Q78">
        <v>0.38205998864979029</v>
      </c>
      <c r="S78">
        <v>0.40842203383722503</v>
      </c>
      <c r="T78">
        <v>3.1105499647585782E-2</v>
      </c>
      <c r="U78">
        <v>3.1105499647585782E-2</v>
      </c>
      <c r="V78">
        <v>6.0391961307439554E-2</v>
      </c>
      <c r="W78">
        <v>8.164804268927299E-2</v>
      </c>
      <c r="X78">
        <v>6.0391961307439554E-2</v>
      </c>
      <c r="AB78">
        <v>1.347552252456915E-2</v>
      </c>
      <c r="AC78">
        <v>0</v>
      </c>
      <c r="AD78">
        <v>0</v>
      </c>
      <c r="AM78">
        <v>0</v>
      </c>
      <c r="AN78">
        <v>0</v>
      </c>
      <c r="AO78">
        <v>5.7886515594179171E-2</v>
      </c>
      <c r="AP78">
        <v>2.6399241622886212E-2</v>
      </c>
      <c r="AT78">
        <v>0</v>
      </c>
      <c r="AU78">
        <v>0.57368767174803958</v>
      </c>
      <c r="AV78">
        <v>0.57368767174803958</v>
      </c>
      <c r="AW78">
        <v>0.57555596040324819</v>
      </c>
      <c r="AX78">
        <v>2.8272393029293859E-2</v>
      </c>
      <c r="AY78">
        <v>2.8272393029293859E-2</v>
      </c>
      <c r="AZ78">
        <v>0.48684082441084775</v>
      </c>
      <c r="BD78">
        <v>0.3494783656369343</v>
      </c>
      <c r="BE78">
        <v>0.3494783656369343</v>
      </c>
      <c r="BF78">
        <v>0</v>
      </c>
      <c r="BG78">
        <v>0</v>
      </c>
      <c r="BH78">
        <v>0</v>
      </c>
      <c r="BI78">
        <v>0</v>
      </c>
      <c r="BJ78">
        <v>0.72330648739366865</v>
      </c>
      <c r="BK78">
        <v>0.58899024749447493</v>
      </c>
      <c r="BL78">
        <v>0.15471140910314526</v>
      </c>
      <c r="BM78">
        <v>0.24759126580648255</v>
      </c>
      <c r="BN78">
        <v>0.3909641084297838</v>
      </c>
    </row>
    <row r="79" spans="1:66">
      <c r="A79" t="s">
        <v>369</v>
      </c>
      <c r="B79" t="s">
        <v>93</v>
      </c>
      <c r="C79">
        <v>2004</v>
      </c>
      <c r="D79" t="s">
        <v>228</v>
      </c>
      <c r="E79">
        <v>5</v>
      </c>
      <c r="G79" t="s">
        <v>370</v>
      </c>
      <c r="H79" t="s">
        <v>209</v>
      </c>
      <c r="I79">
        <v>0.25193232328718623</v>
      </c>
      <c r="J79">
        <v>0.38461996144888078</v>
      </c>
      <c r="K79">
        <v>1.3446046282648925</v>
      </c>
      <c r="L79">
        <v>1.113003562621147</v>
      </c>
      <c r="M79">
        <v>0.76169176459898835</v>
      </c>
      <c r="N79">
        <v>8.0869895602984243E-2</v>
      </c>
      <c r="O79">
        <v>5.9068763275244317E-2</v>
      </c>
      <c r="P79">
        <v>0.36666316243611941</v>
      </c>
      <c r="Q79">
        <v>0.36666316243611941</v>
      </c>
      <c r="S79">
        <v>0.39007160667816043</v>
      </c>
      <c r="T79">
        <v>3.5578559874227172E-2</v>
      </c>
      <c r="U79">
        <v>3.5578559874227172E-2</v>
      </c>
      <c r="V79">
        <v>3.7915418143435541E-2</v>
      </c>
      <c r="W79">
        <v>4.778127795473177E-2</v>
      </c>
      <c r="X79">
        <v>3.7915418143435541E-2</v>
      </c>
      <c r="AB79">
        <v>2.3885624726726951E-2</v>
      </c>
      <c r="AC79">
        <v>0</v>
      </c>
      <c r="AD79">
        <v>0</v>
      </c>
      <c r="AM79">
        <v>0</v>
      </c>
      <c r="AN79">
        <v>0</v>
      </c>
      <c r="AO79">
        <v>3.2824625557817254E-2</v>
      </c>
      <c r="AP79">
        <v>1.8306612990229721E-2</v>
      </c>
      <c r="AT79">
        <v>0</v>
      </c>
      <c r="AU79">
        <v>0.60716939776589651</v>
      </c>
      <c r="AV79">
        <v>0.60716939776589651</v>
      </c>
      <c r="AW79">
        <v>0.61577756655589322</v>
      </c>
      <c r="AX79">
        <v>2.6127341202391092E-2</v>
      </c>
      <c r="AY79">
        <v>2.6127341202391092E-2</v>
      </c>
      <c r="AZ79">
        <v>0.65248165326351326</v>
      </c>
      <c r="BD79">
        <v>0.48361603075597343</v>
      </c>
      <c r="BE79">
        <v>0.48361603075597343</v>
      </c>
      <c r="BF79">
        <v>0</v>
      </c>
      <c r="BG79">
        <v>0</v>
      </c>
      <c r="BH79">
        <v>0</v>
      </c>
      <c r="BI79">
        <v>0</v>
      </c>
      <c r="BJ79">
        <v>0.58970299706361373</v>
      </c>
      <c r="BK79">
        <v>0.63586623722001157</v>
      </c>
      <c r="BL79">
        <v>0.13965190810512987</v>
      </c>
      <c r="BM79">
        <v>0.24535080125837438</v>
      </c>
      <c r="BN79">
        <v>0.37106613060608495</v>
      </c>
    </row>
    <row r="80" spans="1:66">
      <c r="A80" t="s">
        <v>371</v>
      </c>
      <c r="B80" t="s">
        <v>94</v>
      </c>
      <c r="C80">
        <v>2004</v>
      </c>
      <c r="D80" t="s">
        <v>228</v>
      </c>
      <c r="E80">
        <v>5</v>
      </c>
      <c r="G80" t="s">
        <v>372</v>
      </c>
      <c r="H80" t="s">
        <v>209</v>
      </c>
      <c r="I80">
        <v>0.18264184917470228</v>
      </c>
      <c r="J80">
        <v>0.44965339308674551</v>
      </c>
      <c r="K80">
        <v>2.1217954552712137</v>
      </c>
      <c r="L80">
        <v>1.4462550411036093</v>
      </c>
      <c r="M80">
        <v>0.92317680179134487</v>
      </c>
      <c r="N80">
        <v>7.6813103968251223E-2</v>
      </c>
      <c r="O80">
        <v>5.0002229968291893E-2</v>
      </c>
      <c r="P80">
        <v>0.35427072277484301</v>
      </c>
      <c r="Q80">
        <v>0.35427072277484301</v>
      </c>
      <c r="S80">
        <v>0.37173585447267971</v>
      </c>
      <c r="T80">
        <v>3.5336805170429766E-2</v>
      </c>
      <c r="U80">
        <v>3.5336805170429766E-2</v>
      </c>
      <c r="V80">
        <v>3.7458896151366827E-2</v>
      </c>
      <c r="W80">
        <v>5.6289114104807692E-2</v>
      </c>
      <c r="X80">
        <v>3.7458896151366827E-2</v>
      </c>
      <c r="AB80">
        <v>1.4410853063848112E-2</v>
      </c>
      <c r="AC80">
        <v>0</v>
      </c>
      <c r="AD80">
        <v>0</v>
      </c>
      <c r="AM80">
        <v>0</v>
      </c>
      <c r="AN80">
        <v>0</v>
      </c>
      <c r="AO80">
        <v>7.6168488714891666E-2</v>
      </c>
      <c r="AP80">
        <v>5.0768516975467595E-2</v>
      </c>
      <c r="AT80">
        <v>0</v>
      </c>
      <c r="AU80">
        <v>0.59066051163802602</v>
      </c>
      <c r="AV80">
        <v>0.59066051163802602</v>
      </c>
      <c r="AW80">
        <v>0.58792407865107377</v>
      </c>
      <c r="AX80">
        <v>2.2322706674636129E-2</v>
      </c>
      <c r="AY80">
        <v>2.2322706674636129E-2</v>
      </c>
      <c r="AZ80">
        <v>0.57536981221184447</v>
      </c>
      <c r="BD80">
        <v>0.41522753799564155</v>
      </c>
      <c r="BE80">
        <v>0.41522753799564155</v>
      </c>
      <c r="BF80">
        <v>0</v>
      </c>
      <c r="BG80">
        <v>0</v>
      </c>
      <c r="BH80">
        <v>0</v>
      </c>
      <c r="BI80">
        <v>0</v>
      </c>
      <c r="BJ80">
        <v>0.60830260627766075</v>
      </c>
      <c r="BK80">
        <v>0.62592325942695104</v>
      </c>
      <c r="BL80">
        <v>0.13206450262116634</v>
      </c>
      <c r="BM80">
        <v>0.23758884696532223</v>
      </c>
      <c r="BN80">
        <v>0.33293272498886328</v>
      </c>
    </row>
    <row r="81" spans="1:66">
      <c r="A81" t="s">
        <v>373</v>
      </c>
      <c r="B81" t="s">
        <v>95</v>
      </c>
      <c r="C81">
        <v>2004</v>
      </c>
      <c r="D81" t="s">
        <v>228</v>
      </c>
      <c r="E81">
        <v>6</v>
      </c>
      <c r="G81" t="s">
        <v>374</v>
      </c>
      <c r="H81" t="s">
        <v>209</v>
      </c>
      <c r="I81">
        <v>0.19363272973463258</v>
      </c>
      <c r="J81">
        <v>0.3746101689318968</v>
      </c>
      <c r="K81">
        <v>1.5114610225248235</v>
      </c>
      <c r="L81">
        <v>1.1127198027013812</v>
      </c>
      <c r="M81">
        <v>0.79393482966925577</v>
      </c>
      <c r="N81">
        <v>9.184804639413488E-2</v>
      </c>
      <c r="O81">
        <v>6.5377563919562495E-2</v>
      </c>
      <c r="P81">
        <v>0.40547335577506605</v>
      </c>
      <c r="Q81">
        <v>0.40547335577506605</v>
      </c>
      <c r="S81">
        <v>0.42616527942883009</v>
      </c>
      <c r="T81">
        <v>8.5106713652812235E-2</v>
      </c>
      <c r="U81">
        <v>8.5106713652812235E-2</v>
      </c>
      <c r="V81">
        <v>4.2586667598726605E-2</v>
      </c>
      <c r="W81">
        <v>5.7301376826287581E-2</v>
      </c>
      <c r="X81">
        <v>4.2586667598726605E-2</v>
      </c>
      <c r="AB81">
        <v>8.2434121552496485E-3</v>
      </c>
      <c r="AC81">
        <v>0</v>
      </c>
      <c r="AD81">
        <v>0</v>
      </c>
      <c r="AM81">
        <v>0</v>
      </c>
      <c r="AN81">
        <v>0</v>
      </c>
      <c r="AO81">
        <v>4.423054928404814E-2</v>
      </c>
      <c r="AP81">
        <v>2.6280974414340026E-2</v>
      </c>
      <c r="AT81">
        <v>0</v>
      </c>
      <c r="AU81">
        <v>0.62415464388691055</v>
      </c>
      <c r="AV81">
        <v>0.62415464388691055</v>
      </c>
      <c r="AW81">
        <v>0.62421140036291767</v>
      </c>
      <c r="AX81">
        <v>6.5273141383107598E-3</v>
      </c>
      <c r="AY81">
        <v>6.5273141383107598E-3</v>
      </c>
      <c r="AZ81">
        <v>0.52112815146041713</v>
      </c>
      <c r="BD81">
        <v>0.37240187182103152</v>
      </c>
      <c r="BE81">
        <v>0.37240187182103152</v>
      </c>
      <c r="BF81">
        <v>0</v>
      </c>
      <c r="BG81">
        <v>0</v>
      </c>
      <c r="BH81">
        <v>0</v>
      </c>
      <c r="BI81">
        <v>0</v>
      </c>
      <c r="BJ81">
        <v>0.59192121926692531</v>
      </c>
      <c r="BK81">
        <v>0.57248894354745183</v>
      </c>
      <c r="BL81">
        <v>0.17357421189065408</v>
      </c>
      <c r="BM81">
        <v>0.26739996179822423</v>
      </c>
      <c r="BN81">
        <v>0.37479778684270432</v>
      </c>
    </row>
    <row r="82" spans="1:66">
      <c r="A82" t="s">
        <v>375</v>
      </c>
      <c r="B82" t="s">
        <v>96</v>
      </c>
      <c r="C82">
        <v>2004</v>
      </c>
      <c r="D82" t="s">
        <v>212</v>
      </c>
      <c r="E82">
        <v>1</v>
      </c>
      <c r="G82" t="s">
        <v>376</v>
      </c>
      <c r="H82" t="s">
        <v>209</v>
      </c>
      <c r="I82">
        <v>6.1863522456229142E-2</v>
      </c>
      <c r="J82">
        <v>1.096963087157113</v>
      </c>
      <c r="K82">
        <v>1.1287051834513528</v>
      </c>
      <c r="L82">
        <v>0.8280353933972352</v>
      </c>
      <c r="M82">
        <v>0.81930102964808993</v>
      </c>
      <c r="N82">
        <v>8.3556416666265898E-2</v>
      </c>
      <c r="O82">
        <v>6.372871289370112E-2</v>
      </c>
      <c r="P82">
        <v>0.71070887728472421</v>
      </c>
      <c r="Q82">
        <v>0.71070887728472421</v>
      </c>
      <c r="S82">
        <v>0.73150131818646835</v>
      </c>
      <c r="T82">
        <v>0.15740221101351701</v>
      </c>
      <c r="U82">
        <v>0.15740221101351701</v>
      </c>
      <c r="V82">
        <v>6.146564013285178E-2</v>
      </c>
      <c r="W82">
        <v>7.0567586337624014E-2</v>
      </c>
      <c r="X82">
        <v>6.146564013285178E-2</v>
      </c>
      <c r="AB82">
        <v>4.920034092096591E-2</v>
      </c>
      <c r="AC82">
        <v>0</v>
      </c>
      <c r="AM82">
        <v>0</v>
      </c>
      <c r="AN82">
        <v>0</v>
      </c>
      <c r="AO82">
        <v>1.3240190658853979E-2</v>
      </c>
      <c r="AP82">
        <v>4.4391825242252056E-3</v>
      </c>
      <c r="AT82">
        <v>0</v>
      </c>
      <c r="AU82">
        <v>0.69795174749764577</v>
      </c>
      <c r="AV82">
        <v>0.69795174749764577</v>
      </c>
      <c r="AW82">
        <v>0.70259685041691922</v>
      </c>
      <c r="AX82">
        <v>8.2364701745968147E-2</v>
      </c>
      <c r="AY82">
        <v>8.2364701745968147E-2</v>
      </c>
      <c r="AZ82">
        <v>0.20770404689898381</v>
      </c>
      <c r="BD82">
        <v>0.29067759777161506</v>
      </c>
      <c r="BE82">
        <v>0.29067759777161506</v>
      </c>
      <c r="BF82">
        <v>0</v>
      </c>
      <c r="BG82">
        <v>0</v>
      </c>
      <c r="BI82">
        <v>0</v>
      </c>
      <c r="BK82">
        <v>0.25855051762460773</v>
      </c>
      <c r="BL82">
        <v>0.21773124913626074</v>
      </c>
      <c r="BM82">
        <v>0.21773124913626074</v>
      </c>
      <c r="BN82">
        <v>0.40561165001279786</v>
      </c>
    </row>
    <row r="83" spans="1:66">
      <c r="A83" t="s">
        <v>377</v>
      </c>
      <c r="B83" t="s">
        <v>97</v>
      </c>
      <c r="C83">
        <v>2004</v>
      </c>
      <c r="D83" t="s">
        <v>228</v>
      </c>
      <c r="E83">
        <v>5</v>
      </c>
      <c r="G83" t="s">
        <v>378</v>
      </c>
      <c r="H83" t="s">
        <v>209</v>
      </c>
      <c r="I83">
        <v>0.42236107756631158</v>
      </c>
      <c r="J83">
        <v>0.42107141105973445</v>
      </c>
      <c r="K83">
        <v>1.237312705967224</v>
      </c>
      <c r="L83">
        <v>1.0110015413577593</v>
      </c>
      <c r="M83">
        <v>0.67083517307543705</v>
      </c>
      <c r="N83">
        <v>0.19132297845713048</v>
      </c>
      <c r="O83">
        <v>0.1699229041614593</v>
      </c>
      <c r="P83">
        <v>0.45750295070074731</v>
      </c>
      <c r="Q83">
        <v>0.45750295070074731</v>
      </c>
      <c r="S83">
        <v>0.47834947657086868</v>
      </c>
      <c r="T83">
        <v>3.9598960067610475E-2</v>
      </c>
      <c r="U83">
        <v>3.9598960067610475E-2</v>
      </c>
      <c r="V83">
        <v>3.9542144770309935E-2</v>
      </c>
      <c r="W83">
        <v>4.7821933567751516E-2</v>
      </c>
      <c r="X83">
        <v>3.9542144770309935E-2</v>
      </c>
      <c r="AB83">
        <v>1.9721722161002927E-2</v>
      </c>
      <c r="AC83">
        <v>0</v>
      </c>
      <c r="AD83">
        <v>0</v>
      </c>
      <c r="AM83">
        <v>0</v>
      </c>
      <c r="AN83">
        <v>0</v>
      </c>
      <c r="AO83">
        <v>5.0729936605194627E-2</v>
      </c>
      <c r="AP83">
        <v>3.9214186563550746E-2</v>
      </c>
      <c r="AT83">
        <v>0</v>
      </c>
      <c r="AU83">
        <v>0.63201099647639314</v>
      </c>
      <c r="AV83">
        <v>0.63201099647639314</v>
      </c>
      <c r="AW83">
        <v>0.62992085272427356</v>
      </c>
      <c r="AX83">
        <v>4.4011961247307108E-2</v>
      </c>
      <c r="AY83">
        <v>4.4011961247307108E-2</v>
      </c>
      <c r="AZ83">
        <v>0.4774721785233722</v>
      </c>
      <c r="BD83">
        <v>0.76582555820182507</v>
      </c>
      <c r="BE83">
        <v>0.76582555820182507</v>
      </c>
      <c r="BF83">
        <v>0</v>
      </c>
      <c r="BG83">
        <v>0</v>
      </c>
      <c r="BH83">
        <v>0</v>
      </c>
      <c r="BI83">
        <v>0</v>
      </c>
      <c r="BJ83">
        <v>0.65981637593689668</v>
      </c>
      <c r="BK83">
        <v>0.52102550778663237</v>
      </c>
      <c r="BL83">
        <v>0.14775159460778722</v>
      </c>
      <c r="BM83">
        <v>0.22484282962841262</v>
      </c>
      <c r="BN83">
        <v>0.31218657192719318</v>
      </c>
    </row>
    <row r="84" spans="1:66">
      <c r="A84" t="s">
        <v>379</v>
      </c>
      <c r="B84" t="s">
        <v>98</v>
      </c>
      <c r="C84">
        <v>2004</v>
      </c>
      <c r="D84" t="s">
        <v>380</v>
      </c>
      <c r="E84">
        <v>1</v>
      </c>
      <c r="G84" t="s">
        <v>381</v>
      </c>
      <c r="H84" t="s">
        <v>209</v>
      </c>
      <c r="I84">
        <v>0.30218945873668746</v>
      </c>
      <c r="J84">
        <v>0.16547425254193521</v>
      </c>
      <c r="K84">
        <v>1.1829550418423056</v>
      </c>
      <c r="L84">
        <v>1.0250407350549779</v>
      </c>
      <c r="M84">
        <v>0.96802097488571626</v>
      </c>
      <c r="N84">
        <v>2.268960403612737E-3</v>
      </c>
      <c r="O84">
        <v>0</v>
      </c>
      <c r="P84">
        <v>0.85187110862214166</v>
      </c>
      <c r="Q84">
        <v>0.85187110862214166</v>
      </c>
      <c r="S84">
        <v>0.85943985634293441</v>
      </c>
      <c r="T84">
        <v>2.3172941953343178E-2</v>
      </c>
      <c r="U84">
        <v>2.3172941953343178E-2</v>
      </c>
      <c r="V84">
        <v>5.7109500888758317E-2</v>
      </c>
      <c r="W84">
        <v>7.0219382859703666E-2</v>
      </c>
      <c r="X84">
        <v>5.7109500888758317E-2</v>
      </c>
      <c r="AB84">
        <v>6.1726563080487615E-2</v>
      </c>
      <c r="AC84">
        <v>0</v>
      </c>
      <c r="AM84">
        <v>0</v>
      </c>
      <c r="AN84">
        <v>0</v>
      </c>
      <c r="AO84">
        <v>8.0990844608030452E-2</v>
      </c>
      <c r="AP84">
        <v>3.9186749326647008E-2</v>
      </c>
      <c r="AT84">
        <v>0</v>
      </c>
      <c r="AU84">
        <v>0.75030612948979414</v>
      </c>
      <c r="AV84">
        <v>0.75030612948979414</v>
      </c>
      <c r="AW84">
        <v>0.75033650655284001</v>
      </c>
      <c r="AX84">
        <v>0.19395255036098799</v>
      </c>
      <c r="AY84">
        <v>0.19395255036098799</v>
      </c>
      <c r="AZ84">
        <v>0.18545585406492254</v>
      </c>
      <c r="BD84">
        <v>8.9352876259818262E-2</v>
      </c>
      <c r="BE84">
        <v>8.9352876259818262E-2</v>
      </c>
      <c r="BF84">
        <v>0</v>
      </c>
      <c r="BG84">
        <v>0</v>
      </c>
      <c r="BI84">
        <v>0</v>
      </c>
      <c r="BK84">
        <v>0.18557358407067931</v>
      </c>
      <c r="BL84">
        <v>5.8946613019983329E-2</v>
      </c>
      <c r="BM84">
        <v>5.8946613019983329E-2</v>
      </c>
      <c r="BN84">
        <v>0.36891977649468055</v>
      </c>
    </row>
    <row r="85" spans="1:66">
      <c r="A85" t="s">
        <v>382</v>
      </c>
      <c r="B85" t="s">
        <v>99</v>
      </c>
      <c r="C85">
        <v>2004</v>
      </c>
      <c r="D85" t="s">
        <v>380</v>
      </c>
      <c r="E85">
        <v>1</v>
      </c>
      <c r="G85" t="s">
        <v>383</v>
      </c>
      <c r="H85" t="s">
        <v>209</v>
      </c>
      <c r="I85">
        <v>2.9729127186822524E-2</v>
      </c>
      <c r="J85">
        <v>3.0441836524679053</v>
      </c>
      <c r="K85">
        <v>2.7077996845308521</v>
      </c>
      <c r="L85">
        <v>1.6847110470830031</v>
      </c>
      <c r="M85">
        <v>1.6232165754389858</v>
      </c>
      <c r="N85">
        <v>0.10587579391962119</v>
      </c>
      <c r="O85">
        <v>6.4920124178824368E-2</v>
      </c>
      <c r="P85">
        <v>0.80129090565717653</v>
      </c>
      <c r="Q85">
        <v>0.80129090565717653</v>
      </c>
      <c r="S85">
        <v>0.85468233502256452</v>
      </c>
      <c r="T85">
        <v>0.45835163955937014</v>
      </c>
      <c r="U85">
        <v>0.45835163955937014</v>
      </c>
      <c r="V85">
        <v>0.12522584095210432</v>
      </c>
      <c r="W85">
        <v>0.13458119697019863</v>
      </c>
      <c r="X85">
        <v>0.12522584095210432</v>
      </c>
      <c r="AB85">
        <v>3.8817889925410493E-2</v>
      </c>
      <c r="AC85">
        <v>0</v>
      </c>
      <c r="AM85">
        <v>0</v>
      </c>
      <c r="AN85">
        <v>0</v>
      </c>
      <c r="AO85">
        <v>2.3491025409636188E-2</v>
      </c>
      <c r="AP85">
        <v>1.430500271087053E-2</v>
      </c>
      <c r="AT85">
        <v>0</v>
      </c>
      <c r="AU85">
        <v>0.29983073681258632</v>
      </c>
      <c r="AV85">
        <v>0.29983073681258632</v>
      </c>
      <c r="AW85">
        <v>0.3022006114964404</v>
      </c>
      <c r="AX85">
        <v>9.7490421138440156E-2</v>
      </c>
      <c r="AY85">
        <v>9.7490421138440156E-2</v>
      </c>
      <c r="AZ85">
        <v>0.13994745160953451</v>
      </c>
      <c r="BD85">
        <v>0.45061060846626283</v>
      </c>
      <c r="BE85">
        <v>0.45061060846626283</v>
      </c>
      <c r="BF85">
        <v>0</v>
      </c>
      <c r="BG85">
        <v>0</v>
      </c>
      <c r="BI85">
        <v>0</v>
      </c>
      <c r="BK85">
        <v>0.14544282499362549</v>
      </c>
      <c r="BL85">
        <v>0.123357834711893</v>
      </c>
      <c r="BM85">
        <v>0.123357834711893</v>
      </c>
      <c r="BN85">
        <v>0.58638939916815469</v>
      </c>
    </row>
    <row r="86" spans="1:66">
      <c r="A86" t="s">
        <v>384</v>
      </c>
      <c r="B86" t="s">
        <v>100</v>
      </c>
      <c r="C86">
        <v>2004</v>
      </c>
      <c r="D86" t="s">
        <v>380</v>
      </c>
      <c r="E86">
        <v>1</v>
      </c>
      <c r="G86" t="s">
        <v>385</v>
      </c>
      <c r="H86" t="s">
        <v>209</v>
      </c>
      <c r="I86">
        <v>0.1257172920356443</v>
      </c>
      <c r="J86">
        <v>0.73671531368762544</v>
      </c>
      <c r="K86">
        <v>1.0974818416557666</v>
      </c>
      <c r="L86">
        <v>0.89556286951303088</v>
      </c>
      <c r="M86">
        <v>0.87468698356768004</v>
      </c>
      <c r="N86">
        <v>9.4873740441798873E-2</v>
      </c>
      <c r="O86">
        <v>6.2246423671768997E-2</v>
      </c>
      <c r="P86">
        <v>0.69139336260915407</v>
      </c>
      <c r="Q86">
        <v>0.69139336260915407</v>
      </c>
      <c r="S86">
        <v>0.76048358230261515</v>
      </c>
      <c r="T86">
        <v>8.6298616309075468E-2</v>
      </c>
      <c r="U86">
        <v>8.6298616309075468E-2</v>
      </c>
      <c r="V86">
        <v>8.4993465857762948E-2</v>
      </c>
      <c r="W86">
        <v>0.21736396307051203</v>
      </c>
      <c r="X86">
        <v>8.4993465857762948E-2</v>
      </c>
      <c r="AB86">
        <v>0.25643751025562472</v>
      </c>
      <c r="AC86">
        <v>0</v>
      </c>
      <c r="AM86">
        <v>0</v>
      </c>
      <c r="AN86">
        <v>0</v>
      </c>
      <c r="AO86">
        <v>0.144974594146139</v>
      </c>
      <c r="AP86">
        <v>1.4002224377602361E-2</v>
      </c>
      <c r="AT86">
        <v>0</v>
      </c>
      <c r="AU86">
        <v>0.38835003922901651</v>
      </c>
      <c r="AV86">
        <v>0.38835003922901651</v>
      </c>
      <c r="AW86">
        <v>0.38713290657835375</v>
      </c>
      <c r="AX86">
        <v>7.4952722559101348E-2</v>
      </c>
      <c r="AY86">
        <v>7.4952722559101348E-2</v>
      </c>
      <c r="AZ86">
        <v>0.19187938426162254</v>
      </c>
      <c r="BD86">
        <v>0.34880011392386551</v>
      </c>
      <c r="BE86">
        <v>0.34880011392386551</v>
      </c>
      <c r="BF86">
        <v>0</v>
      </c>
      <c r="BG86">
        <v>0</v>
      </c>
      <c r="BI86">
        <v>0</v>
      </c>
      <c r="BK86">
        <v>0.24053667545089452</v>
      </c>
      <c r="BL86">
        <v>7.9436075657382296E-2</v>
      </c>
      <c r="BM86">
        <v>7.9436075657382296E-2</v>
      </c>
      <c r="BN86">
        <v>0.68877964978373218</v>
      </c>
    </row>
    <row r="87" spans="1:66">
      <c r="A87" t="s">
        <v>386</v>
      </c>
      <c r="B87" t="s">
        <v>101</v>
      </c>
      <c r="C87">
        <v>2004</v>
      </c>
      <c r="D87" t="s">
        <v>380</v>
      </c>
      <c r="E87">
        <v>2</v>
      </c>
      <c r="G87" t="s">
        <v>387</v>
      </c>
      <c r="H87" t="s">
        <v>209</v>
      </c>
      <c r="I87">
        <v>0.18080427223115811</v>
      </c>
      <c r="J87">
        <v>0.63941230855354325</v>
      </c>
      <c r="K87">
        <v>0.75259471025670699</v>
      </c>
      <c r="L87">
        <v>0.61745938425228897</v>
      </c>
      <c r="M87">
        <v>0.59611381006261888</v>
      </c>
      <c r="N87">
        <v>0.12096390995864804</v>
      </c>
      <c r="O87">
        <v>5.4172678693607451E-2</v>
      </c>
      <c r="P87">
        <v>0.62292904416731909</v>
      </c>
      <c r="Q87">
        <v>0.62292904416731909</v>
      </c>
      <c r="S87">
        <v>0.71863969432858688</v>
      </c>
      <c r="T87">
        <v>4.3092296434695698E-2</v>
      </c>
      <c r="U87">
        <v>4.3092296434695698E-2</v>
      </c>
      <c r="V87">
        <v>0.18329582733516797</v>
      </c>
      <c r="W87">
        <v>0.34213869597413604</v>
      </c>
      <c r="X87">
        <v>0.18329582733516797</v>
      </c>
      <c r="AB87">
        <v>0.17116416438141904</v>
      </c>
      <c r="AC87">
        <v>0</v>
      </c>
      <c r="AM87">
        <v>0</v>
      </c>
      <c r="AN87">
        <v>0</v>
      </c>
      <c r="AO87">
        <v>0.23549057236524412</v>
      </c>
      <c r="AP87">
        <v>7.7012620974672763E-2</v>
      </c>
      <c r="AT87">
        <v>0</v>
      </c>
      <c r="AU87">
        <v>0.40737016455497654</v>
      </c>
      <c r="AV87">
        <v>0.40737016455497654</v>
      </c>
      <c r="AW87">
        <v>0.40909142222281852</v>
      </c>
      <c r="AX87">
        <v>5.748148580756899E-2</v>
      </c>
      <c r="AY87">
        <v>5.748148580756899E-2</v>
      </c>
      <c r="AZ87">
        <v>0.16838738755285371</v>
      </c>
      <c r="BD87">
        <v>0.34523342601025908</v>
      </c>
      <c r="BE87">
        <v>0.34523342601025908</v>
      </c>
      <c r="BF87">
        <v>0</v>
      </c>
      <c r="BG87">
        <v>0</v>
      </c>
      <c r="BI87">
        <v>0</v>
      </c>
      <c r="BK87">
        <v>0.19354127885577344</v>
      </c>
      <c r="BL87">
        <v>7.4942643647062934E-2</v>
      </c>
      <c r="BM87">
        <v>7.4942643647062934E-2</v>
      </c>
      <c r="BN87">
        <v>0.526449512104461</v>
      </c>
    </row>
    <row r="88" spans="1:66">
      <c r="A88" t="s">
        <v>388</v>
      </c>
      <c r="B88" t="s">
        <v>206</v>
      </c>
      <c r="C88">
        <v>2005</v>
      </c>
      <c r="D88" t="s">
        <v>207</v>
      </c>
      <c r="E88">
        <v>8</v>
      </c>
      <c r="G88" t="s">
        <v>208</v>
      </c>
      <c r="H88" t="s">
        <v>389</v>
      </c>
      <c r="I88">
        <v>0.18066616226045296</v>
      </c>
      <c r="J88">
        <v>0.27740594003106683</v>
      </c>
      <c r="K88">
        <v>1.3108204716872456</v>
      </c>
      <c r="L88">
        <v>0.93347012582805045</v>
      </c>
      <c r="M88">
        <v>0.7468922280423882</v>
      </c>
      <c r="N88">
        <v>0.20782319234337357</v>
      </c>
      <c r="O88">
        <v>0.13733164862257385</v>
      </c>
      <c r="P88">
        <v>0.49467976374675809</v>
      </c>
      <c r="Q88">
        <v>0.49467976374675809</v>
      </c>
      <c r="S88">
        <v>0.53729949665471788</v>
      </c>
      <c r="T88">
        <v>4.1942837198286488E-2</v>
      </c>
      <c r="U88">
        <v>4.1942837198286488E-2</v>
      </c>
      <c r="V88">
        <v>9.7618803132339088E-2</v>
      </c>
      <c r="W88">
        <v>0.16550059617547619</v>
      </c>
      <c r="X88">
        <v>9.7618803132339088E-2</v>
      </c>
      <c r="AB88">
        <v>2.7448122944143404E-2</v>
      </c>
      <c r="AC88">
        <v>0</v>
      </c>
      <c r="AD88">
        <v>0</v>
      </c>
      <c r="AM88">
        <v>0</v>
      </c>
      <c r="AN88">
        <v>0</v>
      </c>
      <c r="AO88">
        <v>0.10500327561404969</v>
      </c>
      <c r="AP88">
        <v>2.8354367662484906E-2</v>
      </c>
      <c r="AQ88">
        <v>1.0263967752236378</v>
      </c>
      <c r="AR88">
        <v>1.0255069226238673</v>
      </c>
      <c r="AS88">
        <v>0.79901631002327955</v>
      </c>
      <c r="AT88">
        <v>0</v>
      </c>
      <c r="AU88">
        <v>0.57662619055312758</v>
      </c>
      <c r="AV88">
        <v>0.57662619055312758</v>
      </c>
      <c r="AW88">
        <v>0.57892484094570595</v>
      </c>
      <c r="AX88">
        <v>3.7606264884235747E-2</v>
      </c>
      <c r="AY88">
        <v>3.7606264884235747E-2</v>
      </c>
      <c r="AZ88">
        <v>0.44541191885990777</v>
      </c>
      <c r="BD88">
        <v>0.32860855472739642</v>
      </c>
      <c r="BE88">
        <v>0.32860855472739642</v>
      </c>
      <c r="BF88">
        <v>0</v>
      </c>
      <c r="BG88">
        <v>0</v>
      </c>
      <c r="BH88">
        <v>0</v>
      </c>
      <c r="BI88">
        <v>0</v>
      </c>
      <c r="BJ88">
        <v>0.6335549162127686</v>
      </c>
      <c r="BK88">
        <v>0.45907347381212471</v>
      </c>
      <c r="BL88">
        <v>0.11269629996959635</v>
      </c>
      <c r="BM88">
        <v>0.14877267823410192</v>
      </c>
      <c r="BN88">
        <v>0.42498644340368952</v>
      </c>
    </row>
    <row r="89" spans="1:66">
      <c r="A89" t="s">
        <v>390</v>
      </c>
      <c r="B89" t="s">
        <v>211</v>
      </c>
      <c r="C89">
        <v>2005</v>
      </c>
      <c r="D89" t="s">
        <v>212</v>
      </c>
      <c r="E89">
        <v>5</v>
      </c>
      <c r="G89" t="s">
        <v>213</v>
      </c>
      <c r="H89" t="s">
        <v>389</v>
      </c>
      <c r="I89">
        <v>2.5830303623227732E-2</v>
      </c>
      <c r="J89">
        <v>0.3935554349618362</v>
      </c>
      <c r="K89">
        <v>1.5639543722415243</v>
      </c>
      <c r="L89">
        <v>0.97640728050493142</v>
      </c>
      <c r="M89">
        <v>0.9363073522310249</v>
      </c>
      <c r="N89">
        <v>0.20268956018915893</v>
      </c>
      <c r="O89">
        <v>0.18865933436130167</v>
      </c>
      <c r="P89">
        <v>0.62921945842410587</v>
      </c>
      <c r="Q89">
        <v>0.62921945842410587</v>
      </c>
      <c r="S89">
        <v>0.63940903294606366</v>
      </c>
      <c r="T89">
        <v>8.9617295683065992E-2</v>
      </c>
      <c r="U89">
        <v>8.9617295683065992E-2</v>
      </c>
      <c r="V89">
        <v>3.6090256963009576E-2</v>
      </c>
      <c r="W89">
        <v>3.7232940086775933E-2</v>
      </c>
      <c r="X89">
        <v>3.6090256963009576E-2</v>
      </c>
      <c r="AB89">
        <v>2.1525453649918761E-2</v>
      </c>
      <c r="AC89">
        <v>0</v>
      </c>
      <c r="AM89">
        <v>0</v>
      </c>
      <c r="AN89">
        <v>0</v>
      </c>
      <c r="AO89">
        <v>6.8561657374700911E-3</v>
      </c>
      <c r="AP89">
        <v>3.3903723495090155E-3</v>
      </c>
      <c r="AQ89">
        <v>0.98498420917286245</v>
      </c>
      <c r="AR89">
        <v>0.98498420917286245</v>
      </c>
      <c r="AS89">
        <v>0.10663146991055443</v>
      </c>
      <c r="AT89">
        <v>0</v>
      </c>
      <c r="AU89">
        <v>0.84195876300545891</v>
      </c>
      <c r="AV89">
        <v>0.84195876300545891</v>
      </c>
      <c r="AW89">
        <v>0.84508485476923112</v>
      </c>
      <c r="AX89">
        <v>4.5163745721798376E-2</v>
      </c>
      <c r="AY89">
        <v>4.5163745721798376E-2</v>
      </c>
      <c r="AZ89">
        <v>0.30873623685348967</v>
      </c>
      <c r="BD89">
        <v>0.2370079523582149</v>
      </c>
      <c r="BE89">
        <v>0.2370079523582149</v>
      </c>
      <c r="BF89">
        <v>0</v>
      </c>
      <c r="BG89">
        <v>0</v>
      </c>
      <c r="BI89">
        <v>0</v>
      </c>
      <c r="BK89">
        <v>0.3587874779338297</v>
      </c>
      <c r="BL89">
        <v>0.33874101784451111</v>
      </c>
      <c r="BM89">
        <v>0.33874101784451111</v>
      </c>
      <c r="BN89">
        <v>0.45748127873310823</v>
      </c>
    </row>
    <row r="90" spans="1:66">
      <c r="A90" t="s">
        <v>391</v>
      </c>
      <c r="B90" t="s">
        <v>18</v>
      </c>
      <c r="C90">
        <v>2005</v>
      </c>
      <c r="D90" t="s">
        <v>215</v>
      </c>
      <c r="E90">
        <v>3</v>
      </c>
      <c r="G90" t="s">
        <v>216</v>
      </c>
      <c r="H90" t="s">
        <v>389</v>
      </c>
      <c r="I90">
        <v>7.802393154721371E-2</v>
      </c>
      <c r="J90">
        <v>0.48897171920900723</v>
      </c>
      <c r="K90">
        <v>1.5044660120204065</v>
      </c>
      <c r="L90">
        <v>0.85013219822788955</v>
      </c>
      <c r="M90">
        <v>0.83315503397371415</v>
      </c>
      <c r="N90">
        <v>0.17301317791323159</v>
      </c>
      <c r="O90">
        <v>0.13695771430346207</v>
      </c>
      <c r="P90">
        <v>0.53170425370077956</v>
      </c>
      <c r="Q90">
        <v>0.53170425370077956</v>
      </c>
      <c r="S90">
        <v>0.58021606425983152</v>
      </c>
      <c r="T90">
        <v>0.11533108024012199</v>
      </c>
      <c r="U90">
        <v>0.11533108024012199</v>
      </c>
      <c r="V90">
        <v>0.1212000997290892</v>
      </c>
      <c r="W90">
        <v>0.15169332695434024</v>
      </c>
      <c r="X90">
        <v>0.1212000997290892</v>
      </c>
      <c r="AB90">
        <v>3.8596757962427647E-2</v>
      </c>
      <c r="AC90">
        <v>0</v>
      </c>
      <c r="AM90">
        <v>0</v>
      </c>
      <c r="AN90">
        <v>0</v>
      </c>
      <c r="AO90">
        <v>4.9928963206392792E-2</v>
      </c>
      <c r="AP90">
        <v>1.6189004720979096E-2</v>
      </c>
      <c r="AQ90">
        <v>1.0308091307702461</v>
      </c>
      <c r="AR90">
        <v>1.0308091307702461</v>
      </c>
      <c r="AS90">
        <v>0.35735077087755784</v>
      </c>
      <c r="AT90">
        <v>0</v>
      </c>
      <c r="AU90">
        <v>0.68183144599802503</v>
      </c>
      <c r="AV90">
        <v>0.68183144599802503</v>
      </c>
      <c r="AW90">
        <v>0.68831065692671589</v>
      </c>
      <c r="AX90">
        <v>3.7567236373328226E-2</v>
      </c>
      <c r="AY90">
        <v>3.7567236373328226E-2</v>
      </c>
      <c r="AZ90">
        <v>0.36179462449906374</v>
      </c>
      <c r="BD90">
        <v>0.3151167221236284</v>
      </c>
      <c r="BE90">
        <v>0.3151167221236284</v>
      </c>
      <c r="BF90">
        <v>0</v>
      </c>
      <c r="BG90">
        <v>0</v>
      </c>
      <c r="BI90">
        <v>0</v>
      </c>
      <c r="BK90">
        <v>0.40986445157144258</v>
      </c>
      <c r="BL90">
        <v>0.34800326572569551</v>
      </c>
      <c r="BM90">
        <v>0.34800326572569551</v>
      </c>
      <c r="BN90">
        <v>0.6347335852199274</v>
      </c>
    </row>
    <row r="91" spans="1:66">
      <c r="A91" t="s">
        <v>392</v>
      </c>
      <c r="B91" t="s">
        <v>19</v>
      </c>
      <c r="C91">
        <v>2005</v>
      </c>
      <c r="D91" t="s">
        <v>218</v>
      </c>
      <c r="E91">
        <v>3</v>
      </c>
      <c r="G91" t="s">
        <v>219</v>
      </c>
      <c r="H91" t="s">
        <v>389</v>
      </c>
      <c r="I91">
        <v>0.10576773397670464</v>
      </c>
      <c r="J91">
        <v>0.28928577847016784</v>
      </c>
      <c r="K91">
        <v>1.41844858638928</v>
      </c>
      <c r="L91">
        <v>1.0445271793702855</v>
      </c>
      <c r="M91">
        <v>0.98486970235978888</v>
      </c>
      <c r="N91">
        <v>0.11330735682731494</v>
      </c>
      <c r="O91">
        <v>9.1188955616520295E-2</v>
      </c>
      <c r="P91">
        <v>0.43714491820039902</v>
      </c>
      <c r="Q91">
        <v>0.43714491820039902</v>
      </c>
      <c r="S91">
        <v>0.44442318739762604</v>
      </c>
      <c r="T91">
        <v>8.8115768935689842E-2</v>
      </c>
      <c r="U91">
        <v>8.8115768935689842E-2</v>
      </c>
      <c r="V91">
        <v>4.443641968932676E-2</v>
      </c>
      <c r="W91">
        <v>7.2102441939994405E-2</v>
      </c>
      <c r="X91">
        <v>4.443641968932676E-2</v>
      </c>
      <c r="AB91">
        <v>5.9268991556038826E-2</v>
      </c>
      <c r="AC91">
        <v>0</v>
      </c>
      <c r="AM91">
        <v>0</v>
      </c>
      <c r="AN91">
        <v>0</v>
      </c>
      <c r="AO91">
        <v>4.3410706722371455E-2</v>
      </c>
      <c r="AP91">
        <v>1.4237793084878476E-2</v>
      </c>
      <c r="AQ91">
        <v>0.97119117077355333</v>
      </c>
      <c r="AR91">
        <v>0.97119117077355333</v>
      </c>
      <c r="AS91">
        <v>1.2307844249783644</v>
      </c>
      <c r="AT91">
        <v>0</v>
      </c>
      <c r="AU91">
        <v>0.76382043545740486</v>
      </c>
      <c r="AV91">
        <v>0.76382043545740486</v>
      </c>
      <c r="AW91">
        <v>0.74617944913730405</v>
      </c>
      <c r="AX91">
        <v>5.5685801165538104E-2</v>
      </c>
      <c r="AY91">
        <v>5.5685801165538104E-2</v>
      </c>
      <c r="AZ91">
        <v>0.49225855211017822</v>
      </c>
      <c r="BD91">
        <v>0.40348641305631927</v>
      </c>
      <c r="BE91">
        <v>0.40348641305631927</v>
      </c>
      <c r="BF91">
        <v>0</v>
      </c>
      <c r="BG91">
        <v>0</v>
      </c>
      <c r="BI91">
        <v>0</v>
      </c>
      <c r="BK91">
        <v>0.54501255103269231</v>
      </c>
      <c r="BL91">
        <v>0.49378114337336082</v>
      </c>
      <c r="BM91">
        <v>0.49378114337336082</v>
      </c>
      <c r="BN91">
        <v>0.77842174294341282</v>
      </c>
    </row>
    <row r="92" spans="1:66">
      <c r="A92" t="s">
        <v>393</v>
      </c>
      <c r="B92" t="s">
        <v>20</v>
      </c>
      <c r="C92">
        <v>2005</v>
      </c>
      <c r="D92" t="s">
        <v>215</v>
      </c>
      <c r="E92">
        <v>2</v>
      </c>
      <c r="G92" t="s">
        <v>221</v>
      </c>
      <c r="H92" t="s">
        <v>389</v>
      </c>
      <c r="I92">
        <v>0.11724177651304708</v>
      </c>
      <c r="J92">
        <v>0.24250637807795297</v>
      </c>
      <c r="K92">
        <v>1.6244995519994534</v>
      </c>
      <c r="L92">
        <v>0.98550533020264397</v>
      </c>
      <c r="M92">
        <v>0.96053272335609396</v>
      </c>
      <c r="N92">
        <v>0.17808914757122687</v>
      </c>
      <c r="O92">
        <v>0.10985227663241937</v>
      </c>
      <c r="P92">
        <v>0.57593120181786384</v>
      </c>
      <c r="Q92">
        <v>0.57593120181786384</v>
      </c>
      <c r="S92">
        <v>0.62718768053799778</v>
      </c>
      <c r="T92">
        <v>7.6269843595998865E-2</v>
      </c>
      <c r="U92">
        <v>7.6269843595998865E-2</v>
      </c>
      <c r="V92">
        <v>7.7839480101069072E-2</v>
      </c>
      <c r="W92">
        <v>0.15519812402900271</v>
      </c>
      <c r="X92">
        <v>7.7839480101069072E-2</v>
      </c>
      <c r="AB92">
        <v>4.4661116016156369E-2</v>
      </c>
      <c r="AC92">
        <v>0</v>
      </c>
      <c r="AM92">
        <v>0</v>
      </c>
      <c r="AN92">
        <v>0</v>
      </c>
      <c r="AO92">
        <v>0.17171525513813202</v>
      </c>
      <c r="AP92">
        <v>1.5730632706462182E-2</v>
      </c>
      <c r="AQ92">
        <v>1.0401424772153827</v>
      </c>
      <c r="AR92">
        <v>1.0401424772153827</v>
      </c>
      <c r="AS92">
        <v>1.2461106151676111</v>
      </c>
      <c r="AT92">
        <v>0</v>
      </c>
      <c r="AU92">
        <v>0.64121488342289068</v>
      </c>
      <c r="AV92">
        <v>0.64121488342289068</v>
      </c>
      <c r="AW92">
        <v>0.65232829792608882</v>
      </c>
      <c r="AX92">
        <v>0.107860351763284</v>
      </c>
      <c r="AY92">
        <v>0.107860351763284</v>
      </c>
      <c r="AZ92">
        <v>0.33687125670176676</v>
      </c>
      <c r="BD92">
        <v>0.5110105752341173</v>
      </c>
      <c r="BE92">
        <v>0.5110105752341173</v>
      </c>
      <c r="BF92">
        <v>0</v>
      </c>
      <c r="BG92">
        <v>0</v>
      </c>
      <c r="BI92">
        <v>0</v>
      </c>
      <c r="BK92">
        <v>0.35581695348739462</v>
      </c>
      <c r="BL92">
        <v>0.17553408450648822</v>
      </c>
      <c r="BM92">
        <v>0.17553408450648822</v>
      </c>
      <c r="BN92">
        <v>0.62400346540718998</v>
      </c>
    </row>
    <row r="93" spans="1:66">
      <c r="A93" t="s">
        <v>394</v>
      </c>
      <c r="B93" t="s">
        <v>21</v>
      </c>
      <c r="C93">
        <v>2005</v>
      </c>
      <c r="D93" t="s">
        <v>223</v>
      </c>
      <c r="E93">
        <v>2</v>
      </c>
      <c r="G93" t="s">
        <v>224</v>
      </c>
      <c r="H93" t="s">
        <v>389</v>
      </c>
      <c r="I93">
        <v>0.79504391151736054</v>
      </c>
      <c r="J93">
        <v>8.8262519698305106E-2</v>
      </c>
      <c r="K93">
        <v>1.4776942715240253</v>
      </c>
      <c r="L93">
        <v>1.2141423447365611</v>
      </c>
      <c r="M93">
        <v>0.71998657104078512</v>
      </c>
      <c r="N93">
        <v>0.26034706913748024</v>
      </c>
      <c r="O93">
        <v>0.2116056855310251</v>
      </c>
      <c r="P93">
        <v>0.26007700068970802</v>
      </c>
      <c r="Q93">
        <v>0.26007700068970802</v>
      </c>
      <c r="S93">
        <v>0.28001843941618848</v>
      </c>
      <c r="T93">
        <v>1.7159488710621961E-2</v>
      </c>
      <c r="U93">
        <v>1.7159488710621961E-2</v>
      </c>
      <c r="V93">
        <v>3.4499157844127312E-2</v>
      </c>
      <c r="W93">
        <v>4.496419134124606E-2</v>
      </c>
      <c r="X93">
        <v>3.4499157844127312E-2</v>
      </c>
      <c r="AB93">
        <v>3.8042400047667607E-3</v>
      </c>
      <c r="AC93">
        <v>0</v>
      </c>
      <c r="AD93">
        <v>0</v>
      </c>
      <c r="AM93">
        <v>0</v>
      </c>
      <c r="AN93">
        <v>0</v>
      </c>
      <c r="AO93">
        <v>3.6780618180080341E-2</v>
      </c>
      <c r="AP93">
        <v>2.3006712846364376E-2</v>
      </c>
      <c r="AQ93">
        <v>0.9789362169317164</v>
      </c>
      <c r="AR93">
        <v>0.8993904792993298</v>
      </c>
      <c r="AS93">
        <v>0.4946336358129238</v>
      </c>
      <c r="AT93">
        <v>0</v>
      </c>
      <c r="AU93">
        <v>0.42907402149847917</v>
      </c>
      <c r="AV93">
        <v>0.42907402149847917</v>
      </c>
      <c r="AW93">
        <v>0.42938416089553239</v>
      </c>
      <c r="AX93">
        <v>1.3805046387757713E-2</v>
      </c>
      <c r="AY93">
        <v>1.3805046387757713E-2</v>
      </c>
      <c r="AZ93">
        <v>0.66871474131145336</v>
      </c>
      <c r="BD93">
        <v>0.63542996465399559</v>
      </c>
      <c r="BE93">
        <v>0.63542996465399559</v>
      </c>
      <c r="BF93">
        <v>0</v>
      </c>
      <c r="BG93">
        <v>0</v>
      </c>
      <c r="BH93">
        <v>0</v>
      </c>
      <c r="BI93">
        <v>0</v>
      </c>
      <c r="BJ93">
        <v>0.74363197233752143</v>
      </c>
      <c r="BK93">
        <v>0.71848280018368504</v>
      </c>
      <c r="BL93">
        <v>2.8409516098048284E-2</v>
      </c>
      <c r="BM93">
        <v>8.1505257691567537E-2</v>
      </c>
      <c r="BN93">
        <v>0.16145730554429966</v>
      </c>
    </row>
    <row r="94" spans="1:66">
      <c r="A94" t="s">
        <v>395</v>
      </c>
      <c r="B94" t="s">
        <v>22</v>
      </c>
      <c r="C94">
        <v>2005</v>
      </c>
      <c r="D94" t="s">
        <v>215</v>
      </c>
      <c r="E94">
        <v>2</v>
      </c>
      <c r="G94" t="s">
        <v>226</v>
      </c>
      <c r="H94" t="s">
        <v>389</v>
      </c>
      <c r="I94">
        <v>8.8694199206102067E-2</v>
      </c>
      <c r="J94">
        <v>0.52718512513213212</v>
      </c>
      <c r="K94">
        <v>1.3671525537023064</v>
      </c>
      <c r="L94">
        <v>0.73822695926725546</v>
      </c>
      <c r="M94">
        <v>0.71988518594531814</v>
      </c>
      <c r="N94">
        <v>0.19223621254739504</v>
      </c>
      <c r="O94">
        <v>0.11850872208222468</v>
      </c>
      <c r="P94">
        <v>0.56459229320158266</v>
      </c>
      <c r="Q94">
        <v>0.56459229320158266</v>
      </c>
      <c r="S94">
        <v>0.62042792570607264</v>
      </c>
      <c r="T94">
        <v>7.5875958620569547E-2</v>
      </c>
      <c r="U94">
        <v>7.5875958620569547E-2</v>
      </c>
      <c r="V94">
        <v>0.13177556926626863</v>
      </c>
      <c r="W94">
        <v>0.16210433337704663</v>
      </c>
      <c r="X94">
        <v>0.13177556926626863</v>
      </c>
      <c r="AB94">
        <v>3.5116481715814364E-2</v>
      </c>
      <c r="AC94">
        <v>0</v>
      </c>
      <c r="AM94">
        <v>0</v>
      </c>
      <c r="AN94">
        <v>0</v>
      </c>
      <c r="AO94">
        <v>4.7496630165782594E-2</v>
      </c>
      <c r="AP94">
        <v>1.0373917190256108E-2</v>
      </c>
      <c r="AQ94">
        <v>1.011110827881009</v>
      </c>
      <c r="AR94">
        <v>1.011110827881009</v>
      </c>
      <c r="AS94">
        <v>1.0067934348972445</v>
      </c>
      <c r="AT94">
        <v>0</v>
      </c>
      <c r="AU94">
        <v>0.70488888567092167</v>
      </c>
      <c r="AV94">
        <v>0.70488888567092167</v>
      </c>
      <c r="AW94">
        <v>0.71784848520754141</v>
      </c>
      <c r="AX94">
        <v>7.1812720840320463E-2</v>
      </c>
      <c r="AY94">
        <v>7.1812720840320463E-2</v>
      </c>
      <c r="AZ94">
        <v>0.34167259219086665</v>
      </c>
      <c r="BD94">
        <v>0.46248376043810346</v>
      </c>
      <c r="BE94">
        <v>0.46248376043810346</v>
      </c>
      <c r="BF94">
        <v>0</v>
      </c>
      <c r="BG94">
        <v>0</v>
      </c>
      <c r="BI94">
        <v>0</v>
      </c>
      <c r="BK94">
        <v>0.36868211711806437</v>
      </c>
      <c r="BL94">
        <v>0.30724368003765767</v>
      </c>
      <c r="BM94">
        <v>0.30724368003765767</v>
      </c>
      <c r="BN94">
        <v>0.57121308749618216</v>
      </c>
    </row>
    <row r="95" spans="1:66">
      <c r="A95" t="s">
        <v>396</v>
      </c>
      <c r="B95" t="s">
        <v>23</v>
      </c>
      <c r="C95">
        <v>2005</v>
      </c>
      <c r="D95" t="s">
        <v>228</v>
      </c>
      <c r="E95">
        <v>5</v>
      </c>
      <c r="G95" t="s">
        <v>229</v>
      </c>
      <c r="H95" t="s">
        <v>389</v>
      </c>
      <c r="I95">
        <v>0.38121026591068707</v>
      </c>
      <c r="J95">
        <v>0.18635591185254818</v>
      </c>
      <c r="K95">
        <v>1.396238196833568</v>
      </c>
      <c r="L95">
        <v>1.01144968920139</v>
      </c>
      <c r="M95">
        <v>0.68637080548183504</v>
      </c>
      <c r="N95">
        <v>0.21943232739345428</v>
      </c>
      <c r="O95">
        <v>0.138263159745459</v>
      </c>
      <c r="P95">
        <v>0.36904323527175659</v>
      </c>
      <c r="Q95">
        <v>0.36904323527175659</v>
      </c>
      <c r="S95">
        <v>0.38403839913202714</v>
      </c>
      <c r="T95">
        <v>3.7115615239713046E-2</v>
      </c>
      <c r="U95">
        <v>3.7115615239713046E-2</v>
      </c>
      <c r="V95">
        <v>3.8896259959784511E-2</v>
      </c>
      <c r="W95">
        <v>5.3719266362703279E-2</v>
      </c>
      <c r="X95">
        <v>3.8896259959784511E-2</v>
      </c>
      <c r="AB95">
        <v>8.5740774312932956E-3</v>
      </c>
      <c r="AC95">
        <v>0</v>
      </c>
      <c r="AD95">
        <v>0</v>
      </c>
      <c r="AM95">
        <v>0</v>
      </c>
      <c r="AN95">
        <v>0</v>
      </c>
      <c r="AO95">
        <v>3.783509460094947E-2</v>
      </c>
      <c r="AP95">
        <v>1.8855490942644871E-2</v>
      </c>
      <c r="AQ95">
        <v>0.94418737948443165</v>
      </c>
      <c r="AR95">
        <v>0.88121324059302275</v>
      </c>
      <c r="AS95">
        <v>1.0768367824373262</v>
      </c>
      <c r="AT95">
        <v>0</v>
      </c>
      <c r="AU95">
        <v>0.57389753357346873</v>
      </c>
      <c r="AV95">
        <v>0.57389753357346873</v>
      </c>
      <c r="AW95">
        <v>0.57649242348349528</v>
      </c>
      <c r="AX95">
        <v>2.6569456767351597E-2</v>
      </c>
      <c r="AY95">
        <v>2.6569456767351597E-2</v>
      </c>
      <c r="AZ95">
        <v>0.60833273153438383</v>
      </c>
      <c r="BD95">
        <v>0.48400961988293872</v>
      </c>
      <c r="BE95">
        <v>0.48400961988293872</v>
      </c>
      <c r="BF95">
        <v>0</v>
      </c>
      <c r="BG95">
        <v>0</v>
      </c>
      <c r="BH95">
        <v>0</v>
      </c>
      <c r="BI95">
        <v>0</v>
      </c>
      <c r="BJ95">
        <v>0.66515034465865164</v>
      </c>
      <c r="BK95">
        <v>0.61615009911452701</v>
      </c>
      <c r="BL95">
        <v>0.13837401510507918</v>
      </c>
      <c r="BM95">
        <v>0.24621287006343759</v>
      </c>
      <c r="BN95">
        <v>0.33795434591230744</v>
      </c>
    </row>
    <row r="96" spans="1:66">
      <c r="A96" t="s">
        <v>397</v>
      </c>
      <c r="B96" t="s">
        <v>24</v>
      </c>
      <c r="C96">
        <v>2005</v>
      </c>
      <c r="D96" t="s">
        <v>231</v>
      </c>
      <c r="E96">
        <v>5</v>
      </c>
      <c r="G96" t="s">
        <v>232</v>
      </c>
      <c r="H96" t="s">
        <v>389</v>
      </c>
      <c r="I96">
        <v>3.5683768220160859E-2</v>
      </c>
      <c r="J96">
        <v>0.52221640591331608</v>
      </c>
      <c r="K96">
        <v>1.5720861790565626</v>
      </c>
      <c r="L96">
        <v>1.0370924978105602</v>
      </c>
      <c r="M96">
        <v>0.98931053129440794</v>
      </c>
      <c r="N96">
        <v>0.16923242590229001</v>
      </c>
      <c r="O96">
        <v>0.13757879970903414</v>
      </c>
      <c r="P96">
        <v>0.59768653258067961</v>
      </c>
      <c r="Q96">
        <v>0.59768653258067961</v>
      </c>
      <c r="S96">
        <v>0.63615804951931387</v>
      </c>
      <c r="T96">
        <v>8.6094234681173235E-2</v>
      </c>
      <c r="U96">
        <v>8.6094234681173235E-2</v>
      </c>
      <c r="V96">
        <v>6.9685399502158518E-2</v>
      </c>
      <c r="W96">
        <v>0.11367402032450881</v>
      </c>
      <c r="X96">
        <v>6.9685399502158518E-2</v>
      </c>
      <c r="AB96">
        <v>2.8114090517015571E-2</v>
      </c>
      <c r="AC96">
        <v>0</v>
      </c>
      <c r="AM96">
        <v>0</v>
      </c>
      <c r="AN96">
        <v>0</v>
      </c>
      <c r="AO96">
        <v>5.8303393380727882E-2</v>
      </c>
      <c r="AP96">
        <v>1.2551930571272742E-2</v>
      </c>
      <c r="AQ96">
        <v>1.0114114434364951</v>
      </c>
      <c r="AR96">
        <v>1.0114114434364951</v>
      </c>
      <c r="AS96">
        <v>1.0981166672178737</v>
      </c>
      <c r="AT96">
        <v>0</v>
      </c>
      <c r="AU96">
        <v>0.74857522455198389</v>
      </c>
      <c r="AV96">
        <v>0.74857522455198389</v>
      </c>
      <c r="AW96">
        <v>0.75363973974154097</v>
      </c>
      <c r="AX96">
        <v>6.1413344436826493E-2</v>
      </c>
      <c r="AY96">
        <v>6.1413344436826493E-2</v>
      </c>
      <c r="AZ96">
        <v>0.31864513821291979</v>
      </c>
      <c r="BD96">
        <v>0.20213245844384173</v>
      </c>
      <c r="BE96">
        <v>0.20213245844384173</v>
      </c>
      <c r="BF96">
        <v>0</v>
      </c>
      <c r="BG96">
        <v>0</v>
      </c>
      <c r="BI96">
        <v>0</v>
      </c>
      <c r="BK96">
        <v>0.36768173389894887</v>
      </c>
      <c r="BL96">
        <v>0.28168106904197154</v>
      </c>
      <c r="BM96">
        <v>0.28168106904197154</v>
      </c>
      <c r="BN96">
        <v>0.5306301875396946</v>
      </c>
    </row>
    <row r="97" spans="1:66">
      <c r="A97" t="s">
        <v>398</v>
      </c>
      <c r="B97" t="s">
        <v>25</v>
      </c>
      <c r="C97">
        <v>2005</v>
      </c>
      <c r="D97" t="s">
        <v>207</v>
      </c>
      <c r="E97">
        <v>8</v>
      </c>
      <c r="G97" t="s">
        <v>234</v>
      </c>
      <c r="H97" t="s">
        <v>389</v>
      </c>
      <c r="I97">
        <v>0.24221432252283948</v>
      </c>
      <c r="J97">
        <v>0.15040080143770801</v>
      </c>
      <c r="K97">
        <v>1.5152301412494065</v>
      </c>
      <c r="L97">
        <v>1.054337782243171</v>
      </c>
      <c r="M97">
        <v>0.90849547531567376</v>
      </c>
      <c r="N97">
        <v>0.22394124361716627</v>
      </c>
      <c r="O97">
        <v>0.15679030927197896</v>
      </c>
      <c r="P97">
        <v>0.47434748240752811</v>
      </c>
      <c r="Q97">
        <v>0.47434748240752811</v>
      </c>
      <c r="S97">
        <v>0.54407645711588659</v>
      </c>
      <c r="T97">
        <v>2.6318915366192765E-2</v>
      </c>
      <c r="U97">
        <v>2.6318915366192765E-2</v>
      </c>
      <c r="V97">
        <v>0.16580455842640052</v>
      </c>
      <c r="W97">
        <v>0.22937518857047673</v>
      </c>
      <c r="X97">
        <v>0.16580455842640052</v>
      </c>
      <c r="AB97">
        <v>2.3504043544209312E-2</v>
      </c>
      <c r="AC97">
        <v>0</v>
      </c>
      <c r="AD97">
        <v>0</v>
      </c>
      <c r="AM97">
        <v>0</v>
      </c>
      <c r="AN97">
        <v>0</v>
      </c>
      <c r="AO97">
        <v>0.13668894880262467</v>
      </c>
      <c r="AP97">
        <v>4.2475858535158326E-2</v>
      </c>
      <c r="AQ97">
        <v>1.0444575958432971</v>
      </c>
      <c r="AR97">
        <v>1.0370514180075832</v>
      </c>
      <c r="AS97">
        <v>0.77520622100171876</v>
      </c>
      <c r="AT97">
        <v>0</v>
      </c>
      <c r="AU97">
        <v>0.51199169308572334</v>
      </c>
      <c r="AV97">
        <v>0.51199169308572334</v>
      </c>
      <c r="AW97">
        <v>0.51238703387586038</v>
      </c>
      <c r="AX97">
        <v>4.3986025344531859E-2</v>
      </c>
      <c r="AY97">
        <v>4.3986025344531859E-2</v>
      </c>
      <c r="AZ97">
        <v>0.41157164687481745</v>
      </c>
      <c r="BD97">
        <v>0.32073941736144956</v>
      </c>
      <c r="BE97">
        <v>0.32073941736144956</v>
      </c>
      <c r="BF97">
        <v>0</v>
      </c>
      <c r="BG97">
        <v>0</v>
      </c>
      <c r="BH97">
        <v>0</v>
      </c>
      <c r="BI97">
        <v>0</v>
      </c>
      <c r="BJ97">
        <v>0.73274693500537125</v>
      </c>
      <c r="BK97">
        <v>0.44806692165499595</v>
      </c>
      <c r="BL97">
        <v>9.6298098132707233E-2</v>
      </c>
      <c r="BM97">
        <v>0.12304937619340382</v>
      </c>
      <c r="BN97">
        <v>0.48656193972330447</v>
      </c>
    </row>
    <row r="98" spans="1:66">
      <c r="A98" t="s">
        <v>399</v>
      </c>
      <c r="B98" t="s">
        <v>26</v>
      </c>
      <c r="C98">
        <v>2005</v>
      </c>
      <c r="D98" t="s">
        <v>212</v>
      </c>
      <c r="E98">
        <v>2</v>
      </c>
      <c r="G98" t="s">
        <v>236</v>
      </c>
      <c r="H98" t="s">
        <v>389</v>
      </c>
      <c r="I98">
        <v>3.1635856550612261E-2</v>
      </c>
      <c r="J98">
        <v>0.2849046577675024</v>
      </c>
      <c r="K98">
        <v>1.2256439646650878</v>
      </c>
      <c r="L98">
        <v>0.89344132400954313</v>
      </c>
      <c r="M98">
        <v>0.85151705696738156</v>
      </c>
      <c r="N98">
        <v>0.21260571660753674</v>
      </c>
      <c r="O98">
        <v>0.19829619965109899</v>
      </c>
      <c r="P98">
        <v>0.69157855695543036</v>
      </c>
      <c r="Q98">
        <v>0.69157855695543036</v>
      </c>
      <c r="S98">
        <v>0.70360390625002844</v>
      </c>
      <c r="T98">
        <v>8.6525558439502326E-2</v>
      </c>
      <c r="U98">
        <v>8.6525558439502326E-2</v>
      </c>
      <c r="V98">
        <v>4.3694606822027596E-2</v>
      </c>
      <c r="W98">
        <v>4.5594719781242597E-2</v>
      </c>
      <c r="X98">
        <v>4.3694606822027596E-2</v>
      </c>
      <c r="AB98">
        <v>2.0737213419621661E-2</v>
      </c>
      <c r="AC98">
        <v>0</v>
      </c>
      <c r="AM98">
        <v>0</v>
      </c>
      <c r="AN98">
        <v>0</v>
      </c>
      <c r="AO98">
        <v>1.5708696508865878E-2</v>
      </c>
      <c r="AP98">
        <v>6.798124342950517E-3</v>
      </c>
      <c r="AQ98">
        <v>0.98104345817225369</v>
      </c>
      <c r="AR98">
        <v>0.98104345817225369</v>
      </c>
      <c r="AS98">
        <v>1.0460062219221262</v>
      </c>
      <c r="AT98">
        <v>0</v>
      </c>
      <c r="AU98">
        <v>0.83037334703803689</v>
      </c>
      <c r="AV98">
        <v>0.83037334703803689</v>
      </c>
      <c r="AW98">
        <v>0.82767830092676109</v>
      </c>
      <c r="AX98">
        <v>4.2679600833098665E-2</v>
      </c>
      <c r="AY98">
        <v>4.2679600833098665E-2</v>
      </c>
      <c r="AZ98">
        <v>0.24310717344202085</v>
      </c>
      <c r="BD98">
        <v>0.17383334921969434</v>
      </c>
      <c r="BE98">
        <v>0.17383334921969434</v>
      </c>
      <c r="BF98">
        <v>0</v>
      </c>
      <c r="BG98">
        <v>0</v>
      </c>
      <c r="BI98">
        <v>0</v>
      </c>
      <c r="BK98">
        <v>0.29364340762655211</v>
      </c>
      <c r="BL98">
        <v>0.2707961804309385</v>
      </c>
      <c r="BM98">
        <v>0.2707961804309385</v>
      </c>
      <c r="BN98">
        <v>0.37617141423794642</v>
      </c>
    </row>
    <row r="99" spans="1:66">
      <c r="A99" t="s">
        <v>400</v>
      </c>
      <c r="B99" t="s">
        <v>27</v>
      </c>
      <c r="C99">
        <v>2005</v>
      </c>
      <c r="D99" t="s">
        <v>228</v>
      </c>
      <c r="E99">
        <v>4</v>
      </c>
      <c r="G99" t="s">
        <v>238</v>
      </c>
      <c r="H99" t="s">
        <v>389</v>
      </c>
      <c r="I99">
        <v>0.29703775570414553</v>
      </c>
      <c r="J99">
        <v>0.15718669365006657</v>
      </c>
      <c r="K99">
        <v>1.7619777251699622</v>
      </c>
      <c r="L99">
        <v>1.2372898331900584</v>
      </c>
      <c r="M99">
        <v>0.80684608258357271</v>
      </c>
      <c r="N99">
        <v>0.23453629300631454</v>
      </c>
      <c r="O99">
        <v>0.20125124770976971</v>
      </c>
      <c r="P99">
        <v>0.37323457921710096</v>
      </c>
      <c r="Q99">
        <v>0.37323457921710096</v>
      </c>
      <c r="S99">
        <v>0.39354394445875446</v>
      </c>
      <c r="T99">
        <v>3.0773143295572368E-2</v>
      </c>
      <c r="U99">
        <v>3.0773143295572368E-2</v>
      </c>
      <c r="V99">
        <v>4.3074966523104642E-2</v>
      </c>
      <c r="W99">
        <v>5.1405749321576988E-2</v>
      </c>
      <c r="X99">
        <v>4.3074966523104642E-2</v>
      </c>
      <c r="AB99">
        <v>9.7338584823851593E-3</v>
      </c>
      <c r="AC99">
        <v>0</v>
      </c>
      <c r="AD99">
        <v>0</v>
      </c>
      <c r="AM99">
        <v>0</v>
      </c>
      <c r="AN99">
        <v>0</v>
      </c>
      <c r="AO99">
        <v>2.8122883851329539E-2</v>
      </c>
      <c r="AP99">
        <v>1.8048405638426007E-2</v>
      </c>
      <c r="AQ99">
        <v>1.0030790433626982</v>
      </c>
      <c r="AR99">
        <v>0.97254361491936869</v>
      </c>
      <c r="AS99">
        <v>0.92378302394610745</v>
      </c>
      <c r="AT99">
        <v>0</v>
      </c>
      <c r="AU99">
        <v>0.58711082958156113</v>
      </c>
      <c r="AV99">
        <v>0.58711082958156113</v>
      </c>
      <c r="AW99">
        <v>0.58818730160084209</v>
      </c>
      <c r="AX99">
        <v>2.1924289556849906E-2</v>
      </c>
      <c r="AY99">
        <v>2.1924289556849906E-2</v>
      </c>
      <c r="AZ99">
        <v>0.57853544973016235</v>
      </c>
      <c r="BD99">
        <v>0.60495986843501448</v>
      </c>
      <c r="BE99">
        <v>0.60495986843501448</v>
      </c>
      <c r="BF99">
        <v>0</v>
      </c>
      <c r="BG99">
        <v>0</v>
      </c>
      <c r="BH99">
        <v>0</v>
      </c>
      <c r="BI99">
        <v>0</v>
      </c>
      <c r="BJ99">
        <v>0.65981878801910798</v>
      </c>
      <c r="BK99">
        <v>0.60678715314802123</v>
      </c>
      <c r="BL99">
        <v>0.11646286411632271</v>
      </c>
      <c r="BM99">
        <v>0.21280500354144249</v>
      </c>
      <c r="BN99">
        <v>0.27877646187228622</v>
      </c>
    </row>
    <row r="100" spans="1:66">
      <c r="A100" t="s">
        <v>401</v>
      </c>
      <c r="B100" t="s">
        <v>28</v>
      </c>
      <c r="C100">
        <v>2005</v>
      </c>
      <c r="D100" t="s">
        <v>228</v>
      </c>
      <c r="E100">
        <v>6</v>
      </c>
      <c r="G100" t="s">
        <v>240</v>
      </c>
      <c r="H100" t="s">
        <v>389</v>
      </c>
      <c r="I100">
        <v>0.15944459957343113</v>
      </c>
      <c r="J100">
        <v>0.20013130268588805</v>
      </c>
      <c r="K100">
        <v>1.4290149608233373</v>
      </c>
      <c r="L100">
        <v>1.0923251723561636</v>
      </c>
      <c r="M100">
        <v>0.75383880011032856</v>
      </c>
      <c r="N100">
        <v>0.21424463193710849</v>
      </c>
      <c r="O100">
        <v>0.13324910235690327</v>
      </c>
      <c r="P100">
        <v>0.37945875892390968</v>
      </c>
      <c r="Q100">
        <v>0.37945875892390968</v>
      </c>
      <c r="S100">
        <v>0.40124557847152931</v>
      </c>
      <c r="T100">
        <v>5.0710241908729956E-2</v>
      </c>
      <c r="U100">
        <v>5.0710241908729956E-2</v>
      </c>
      <c r="V100">
        <v>4.4903765571575362E-2</v>
      </c>
      <c r="W100">
        <v>6.2247542755952692E-2</v>
      </c>
      <c r="X100">
        <v>4.4903765571575362E-2</v>
      </c>
      <c r="AB100">
        <v>1.4577333284338275E-2</v>
      </c>
      <c r="AC100">
        <v>0</v>
      </c>
      <c r="AD100">
        <v>0</v>
      </c>
      <c r="AM100">
        <v>0</v>
      </c>
      <c r="AN100">
        <v>0</v>
      </c>
      <c r="AO100">
        <v>4.1457656330446978E-2</v>
      </c>
      <c r="AP100">
        <v>1.933571889496763E-2</v>
      </c>
      <c r="AQ100">
        <v>0.98224086375048436</v>
      </c>
      <c r="AR100">
        <v>0.97722101329483013</v>
      </c>
      <c r="AS100">
        <v>0.55590838522204755</v>
      </c>
      <c r="AT100">
        <v>0</v>
      </c>
      <c r="AU100">
        <v>0.62360674138814698</v>
      </c>
      <c r="AV100">
        <v>0.62360674138814698</v>
      </c>
      <c r="AW100">
        <v>0.62502350805766149</v>
      </c>
      <c r="AX100">
        <v>2.5528492953753035E-2</v>
      </c>
      <c r="AY100">
        <v>2.5528492953753035E-2</v>
      </c>
      <c r="AZ100">
        <v>0.56072724835975296</v>
      </c>
      <c r="BD100">
        <v>0.36925687498983994</v>
      </c>
      <c r="BE100">
        <v>0.36925687498983994</v>
      </c>
      <c r="BF100">
        <v>0</v>
      </c>
      <c r="BG100">
        <v>0</v>
      </c>
      <c r="BH100">
        <v>0</v>
      </c>
      <c r="BI100">
        <v>0</v>
      </c>
      <c r="BJ100">
        <v>0.62334740273610267</v>
      </c>
      <c r="BK100">
        <v>0.5965496350356394</v>
      </c>
      <c r="BL100">
        <v>0.1903209842745309</v>
      </c>
      <c r="BM100">
        <v>0.29889277446506807</v>
      </c>
      <c r="BN100">
        <v>0.39687439184335321</v>
      </c>
    </row>
    <row r="101" spans="1:66">
      <c r="A101" t="s">
        <v>402</v>
      </c>
      <c r="B101" t="s">
        <v>29</v>
      </c>
      <c r="C101">
        <v>2005</v>
      </c>
      <c r="D101" t="s">
        <v>231</v>
      </c>
      <c r="E101">
        <v>4</v>
      </c>
      <c r="G101" t="s">
        <v>242</v>
      </c>
      <c r="H101" t="s">
        <v>389</v>
      </c>
      <c r="I101">
        <v>4.0140884267923845E-2</v>
      </c>
      <c r="J101">
        <v>0.64668935731630006</v>
      </c>
      <c r="K101">
        <v>1.1714723728895111</v>
      </c>
      <c r="L101">
        <v>0.92979529872063527</v>
      </c>
      <c r="M101">
        <v>0.91180553245288454</v>
      </c>
      <c r="N101">
        <v>0.13111842425693562</v>
      </c>
      <c r="O101">
        <v>0.12820698010968054</v>
      </c>
      <c r="P101">
        <v>0.55023120960073446</v>
      </c>
      <c r="Q101">
        <v>0.55023120960073446</v>
      </c>
      <c r="S101">
        <v>0.55637760461570662</v>
      </c>
      <c r="T101">
        <v>0.13543114279460058</v>
      </c>
      <c r="U101">
        <v>0.13543114279460058</v>
      </c>
      <c r="V101">
        <v>3.1535602942299103E-2</v>
      </c>
      <c r="W101">
        <v>3.7711703217613989E-2</v>
      </c>
      <c r="X101">
        <v>3.1535602942299103E-2</v>
      </c>
      <c r="AB101">
        <v>2.3648365356664754E-2</v>
      </c>
      <c r="AC101">
        <v>0</v>
      </c>
      <c r="AM101">
        <v>0</v>
      </c>
      <c r="AN101">
        <v>0</v>
      </c>
      <c r="AO101">
        <v>2.8712680792084347E-2</v>
      </c>
      <c r="AP101">
        <v>2.2459162453708291E-2</v>
      </c>
      <c r="AQ101">
        <v>1.0356793926021712</v>
      </c>
      <c r="AR101">
        <v>1.0356793926021712</v>
      </c>
      <c r="AS101">
        <v>1.481702903201463</v>
      </c>
      <c r="AT101">
        <v>0</v>
      </c>
      <c r="AU101">
        <v>0.79257289720132562</v>
      </c>
      <c r="AV101">
        <v>0.79257289720132562</v>
      </c>
      <c r="AW101">
        <v>0.7831533051680164</v>
      </c>
      <c r="AX101">
        <v>4.8795884488691037E-2</v>
      </c>
      <c r="AY101">
        <v>4.8795884488691037E-2</v>
      </c>
      <c r="AZ101">
        <v>0.36559356793066883</v>
      </c>
      <c r="BD101">
        <v>0.20015288453848884</v>
      </c>
      <c r="BE101">
        <v>0.20015288453848884</v>
      </c>
      <c r="BF101">
        <v>0</v>
      </c>
      <c r="BG101">
        <v>0</v>
      </c>
      <c r="BI101">
        <v>0</v>
      </c>
      <c r="BK101">
        <v>0.43742102867580296</v>
      </c>
      <c r="BL101">
        <v>0.40215896360805381</v>
      </c>
      <c r="BM101">
        <v>0.40215896360805381</v>
      </c>
      <c r="BN101">
        <v>0.57762693021064093</v>
      </c>
    </row>
    <row r="102" spans="1:66">
      <c r="A102" t="s">
        <v>403</v>
      </c>
      <c r="B102" t="s">
        <v>30</v>
      </c>
      <c r="C102">
        <v>2005</v>
      </c>
      <c r="D102" t="s">
        <v>231</v>
      </c>
      <c r="E102">
        <v>5</v>
      </c>
      <c r="G102" t="s">
        <v>244</v>
      </c>
      <c r="H102" t="s">
        <v>389</v>
      </c>
      <c r="I102">
        <v>3.6457558437580598E-2</v>
      </c>
      <c r="J102">
        <v>1.0337761109307384</v>
      </c>
      <c r="K102">
        <v>1.6778168121701316</v>
      </c>
      <c r="L102">
        <v>1.0128133603281739</v>
      </c>
      <c r="M102">
        <v>0.99914756329106014</v>
      </c>
      <c r="N102">
        <v>0.13553536628386981</v>
      </c>
      <c r="O102">
        <v>0.1077696133050683</v>
      </c>
      <c r="P102">
        <v>0.5460832011383191</v>
      </c>
      <c r="Q102">
        <v>0.5460832011383191</v>
      </c>
      <c r="S102">
        <v>0.56134009927288842</v>
      </c>
      <c r="T102">
        <v>8.881671451208209E-2</v>
      </c>
      <c r="U102">
        <v>8.881671451208209E-2</v>
      </c>
      <c r="V102">
        <v>4.5191283969070233E-2</v>
      </c>
      <c r="W102">
        <v>6.2805678068096615E-2</v>
      </c>
      <c r="X102">
        <v>4.5191283969070233E-2</v>
      </c>
      <c r="AB102">
        <v>2.0544873233736726E-2</v>
      </c>
      <c r="AC102">
        <v>0</v>
      </c>
      <c r="AM102">
        <v>0</v>
      </c>
      <c r="AN102">
        <v>0</v>
      </c>
      <c r="AO102">
        <v>5.2594579103278798E-2</v>
      </c>
      <c r="AP102">
        <v>2.8734736584826764E-2</v>
      </c>
      <c r="AQ102">
        <v>1.0558828017609145</v>
      </c>
      <c r="AR102">
        <v>1.0558828017609145</v>
      </c>
      <c r="AS102">
        <v>0.9193552919386726</v>
      </c>
      <c r="AT102">
        <v>0</v>
      </c>
      <c r="AU102">
        <v>0.8149658866361652</v>
      </c>
      <c r="AV102">
        <v>0.8149658866361652</v>
      </c>
      <c r="AW102">
        <v>0.84770959989345418</v>
      </c>
      <c r="AX102">
        <v>3.6075094039832459E-2</v>
      </c>
      <c r="AY102">
        <v>3.6075094039832459E-2</v>
      </c>
      <c r="AZ102">
        <v>0.41028971643603579</v>
      </c>
      <c r="BD102">
        <v>0.28539358126900038</v>
      </c>
      <c r="BE102">
        <v>0.28539358126900038</v>
      </c>
      <c r="BF102">
        <v>0</v>
      </c>
      <c r="BG102">
        <v>0</v>
      </c>
      <c r="BI102">
        <v>0</v>
      </c>
      <c r="BK102">
        <v>0.43739806798522546</v>
      </c>
      <c r="BL102">
        <v>0.38834632788891243</v>
      </c>
      <c r="BM102">
        <v>0.38834632788891243</v>
      </c>
      <c r="BN102">
        <v>0.57693320293901773</v>
      </c>
    </row>
    <row r="103" spans="1:66">
      <c r="A103" t="s">
        <v>404</v>
      </c>
      <c r="B103" t="s">
        <v>31</v>
      </c>
      <c r="C103">
        <v>2005</v>
      </c>
      <c r="D103" t="s">
        <v>228</v>
      </c>
      <c r="E103">
        <v>7</v>
      </c>
      <c r="G103" t="s">
        <v>246</v>
      </c>
      <c r="H103" t="s">
        <v>389</v>
      </c>
      <c r="I103">
        <v>0.23817527662871057</v>
      </c>
      <c r="J103">
        <v>8.1943189247804929E-2</v>
      </c>
      <c r="K103">
        <v>0.94692266861980567</v>
      </c>
      <c r="L103">
        <v>0.80298255274124442</v>
      </c>
      <c r="M103">
        <v>0.65106210643056162</v>
      </c>
      <c r="N103">
        <v>0.24383893229877543</v>
      </c>
      <c r="O103">
        <v>0.18334104400739035</v>
      </c>
      <c r="P103">
        <v>0.55752485079524317</v>
      </c>
      <c r="Q103">
        <v>0.55752485079524317</v>
      </c>
      <c r="S103">
        <v>0.58977682176636115</v>
      </c>
      <c r="T103">
        <v>8.1915298609743739E-2</v>
      </c>
      <c r="U103">
        <v>8.1915298609743739E-2</v>
      </c>
      <c r="V103">
        <v>8.5878920804317249E-2</v>
      </c>
      <c r="W103">
        <v>0.11264849881695385</v>
      </c>
      <c r="X103">
        <v>8.5878920804317249E-2</v>
      </c>
      <c r="AB103">
        <v>3.6422770614224921E-2</v>
      </c>
      <c r="AC103">
        <v>0</v>
      </c>
      <c r="AD103">
        <v>0</v>
      </c>
      <c r="AM103">
        <v>0</v>
      </c>
      <c r="AN103">
        <v>0</v>
      </c>
      <c r="AO103">
        <v>5.2450948124684593E-2</v>
      </c>
      <c r="AP103">
        <v>1.7171163085168459E-2</v>
      </c>
      <c r="AQ103">
        <v>1.0252718482987977</v>
      </c>
      <c r="AR103">
        <v>1.0094172434815709</v>
      </c>
      <c r="AS103">
        <v>0.80441494526228452</v>
      </c>
      <c r="AT103">
        <v>0</v>
      </c>
      <c r="AU103">
        <v>0.60505688906012078</v>
      </c>
      <c r="AV103">
        <v>0.60505688906012078</v>
      </c>
      <c r="AW103">
        <v>0.60551967512554095</v>
      </c>
      <c r="AX103">
        <v>3.8661405690063093E-2</v>
      </c>
      <c r="AY103">
        <v>3.8661405690063093E-2</v>
      </c>
      <c r="AZ103">
        <v>0.35504189752820298</v>
      </c>
      <c r="BD103">
        <v>0.20941039093296054</v>
      </c>
      <c r="BE103">
        <v>0.20941039093296054</v>
      </c>
      <c r="BF103">
        <v>0</v>
      </c>
      <c r="BG103">
        <v>0</v>
      </c>
      <c r="BH103">
        <v>0</v>
      </c>
      <c r="BI103">
        <v>0</v>
      </c>
      <c r="BJ103">
        <v>0.65327120315319509</v>
      </c>
      <c r="BK103">
        <v>0.40593514996330599</v>
      </c>
      <c r="BL103">
        <v>0.1350095809184183</v>
      </c>
      <c r="BM103">
        <v>0.17209526739069994</v>
      </c>
      <c r="BN103">
        <v>0.33412888111323469</v>
      </c>
    </row>
    <row r="104" spans="1:66">
      <c r="A104" t="s">
        <v>405</v>
      </c>
      <c r="B104" t="s">
        <v>32</v>
      </c>
      <c r="C104">
        <v>2005</v>
      </c>
      <c r="D104" t="s">
        <v>215</v>
      </c>
      <c r="E104">
        <v>1</v>
      </c>
      <c r="G104" t="s">
        <v>248</v>
      </c>
      <c r="H104" t="s">
        <v>389</v>
      </c>
      <c r="I104">
        <v>2.9640263330062224E-2</v>
      </c>
      <c r="J104">
        <v>0.62239659976894124</v>
      </c>
      <c r="K104">
        <v>1.7284878937357884</v>
      </c>
      <c r="L104">
        <v>1.0271907162058953</v>
      </c>
      <c r="M104">
        <v>0.99200216154795973</v>
      </c>
      <c r="N104">
        <v>6.0538200486330927E-2</v>
      </c>
      <c r="O104">
        <v>5.0087693215405564E-2</v>
      </c>
      <c r="P104">
        <v>0.86153663685297222</v>
      </c>
      <c r="Q104">
        <v>0.86153663685297222</v>
      </c>
      <c r="S104">
        <v>0.88628446142868156</v>
      </c>
      <c r="T104">
        <v>7.8053856109805961E-2</v>
      </c>
      <c r="U104">
        <v>7.8053856109805961E-2</v>
      </c>
      <c r="V104">
        <v>4.8328815364523776E-2</v>
      </c>
      <c r="W104">
        <v>4.9623545787409268E-2</v>
      </c>
      <c r="X104">
        <v>4.8328815364523776E-2</v>
      </c>
      <c r="AB104">
        <v>2.4236266398116476E-3</v>
      </c>
      <c r="AC104">
        <v>0</v>
      </c>
      <c r="AM104">
        <v>0</v>
      </c>
      <c r="AN104">
        <v>0</v>
      </c>
      <c r="AO104">
        <v>1.4974312093573123E-2</v>
      </c>
      <c r="AP104">
        <v>1.3728647171752118E-2</v>
      </c>
      <c r="AQ104">
        <v>1.0338066492081914</v>
      </c>
      <c r="AR104">
        <v>1.0313639413337938</v>
      </c>
      <c r="AS104">
        <v>1.6172723437112455</v>
      </c>
      <c r="AT104">
        <v>0</v>
      </c>
      <c r="AU104">
        <v>0.81621367414704005</v>
      </c>
      <c r="AV104">
        <v>0.81621367414704005</v>
      </c>
      <c r="AW104">
        <v>0.81453291562504926</v>
      </c>
      <c r="AX104">
        <v>8.133420261301065E-2</v>
      </c>
      <c r="AY104">
        <v>8.133420261301065E-2</v>
      </c>
      <c r="AZ104">
        <v>0.10038567243895311</v>
      </c>
      <c r="BD104">
        <v>0.21051177695846851</v>
      </c>
      <c r="BE104">
        <v>0.21051177695846851</v>
      </c>
      <c r="BF104">
        <v>0</v>
      </c>
      <c r="BG104">
        <v>0</v>
      </c>
      <c r="BI104">
        <v>0</v>
      </c>
      <c r="BK104">
        <v>0.11427597364020768</v>
      </c>
      <c r="BL104">
        <v>5.2603168963191511E-2</v>
      </c>
      <c r="BM104">
        <v>5.4823559973361365E-2</v>
      </c>
      <c r="BN104">
        <v>0.1001791134462149</v>
      </c>
    </row>
    <row r="105" spans="1:66">
      <c r="A105" t="s">
        <v>406</v>
      </c>
      <c r="B105" t="s">
        <v>33</v>
      </c>
      <c r="C105">
        <v>2005</v>
      </c>
      <c r="D105" t="s">
        <v>231</v>
      </c>
      <c r="E105">
        <v>4</v>
      </c>
      <c r="G105" t="s">
        <v>250</v>
      </c>
      <c r="H105" t="s">
        <v>389</v>
      </c>
      <c r="I105">
        <v>2.0976560352750268E-2</v>
      </c>
      <c r="J105">
        <v>0.77212261612451882</v>
      </c>
      <c r="K105">
        <v>1.5143446594980285</v>
      </c>
      <c r="L105">
        <v>0.94263977847397351</v>
      </c>
      <c r="M105">
        <v>0.92944510098515321</v>
      </c>
      <c r="N105">
        <v>0.22766598390396198</v>
      </c>
      <c r="O105">
        <v>0.20489870908839283</v>
      </c>
      <c r="P105">
        <v>0.57849375504437339</v>
      </c>
      <c r="Q105">
        <v>0.57849375504437339</v>
      </c>
      <c r="S105">
        <v>0.60030347595473621</v>
      </c>
      <c r="T105">
        <v>8.9436920627599073E-2</v>
      </c>
      <c r="U105">
        <v>8.9436920627599073E-2</v>
      </c>
      <c r="V105">
        <v>7.2694853875577614E-2</v>
      </c>
      <c r="W105">
        <v>9.6167817716523468E-2</v>
      </c>
      <c r="X105">
        <v>7.2694853875577614E-2</v>
      </c>
      <c r="AB105">
        <v>1.9366167728480356E-2</v>
      </c>
      <c r="AC105">
        <v>0</v>
      </c>
      <c r="AM105">
        <v>0</v>
      </c>
      <c r="AN105">
        <v>0</v>
      </c>
      <c r="AO105">
        <v>4.3978025097106598E-2</v>
      </c>
      <c r="AP105">
        <v>1.1556000991768787E-2</v>
      </c>
      <c r="AQ105">
        <v>1.0365775463041185</v>
      </c>
      <c r="AR105">
        <v>1.0365775463041185</v>
      </c>
      <c r="AS105">
        <v>0.7007898782695402</v>
      </c>
      <c r="AT105">
        <v>0</v>
      </c>
      <c r="AU105">
        <v>0.77420589911512261</v>
      </c>
      <c r="AV105">
        <v>0.77420589911512261</v>
      </c>
      <c r="AW105">
        <v>0.77417932044113613</v>
      </c>
      <c r="AX105">
        <v>4.7777025986389471E-2</v>
      </c>
      <c r="AY105">
        <v>4.7777025986389471E-2</v>
      </c>
      <c r="AZ105">
        <v>0.30551463434023651</v>
      </c>
      <c r="BD105">
        <v>0.12730507046872006</v>
      </c>
      <c r="BE105">
        <v>0.12730507046872006</v>
      </c>
      <c r="BF105">
        <v>0</v>
      </c>
      <c r="BG105">
        <v>0</v>
      </c>
      <c r="BI105">
        <v>0</v>
      </c>
      <c r="BK105">
        <v>0.3881908206753687</v>
      </c>
      <c r="BL105">
        <v>0.3224335802189589</v>
      </c>
      <c r="BM105">
        <v>0.3224335802189589</v>
      </c>
      <c r="BN105">
        <v>0.5338437497858608</v>
      </c>
    </row>
    <row r="106" spans="1:66">
      <c r="A106" t="s">
        <v>407</v>
      </c>
      <c r="B106" t="s">
        <v>34</v>
      </c>
      <c r="C106">
        <v>2005</v>
      </c>
      <c r="D106" t="s">
        <v>228</v>
      </c>
      <c r="E106">
        <v>5</v>
      </c>
      <c r="G106" t="s">
        <v>252</v>
      </c>
      <c r="H106" t="s">
        <v>389</v>
      </c>
      <c r="I106">
        <v>0.38666896923520105</v>
      </c>
      <c r="J106">
        <v>0.14462264886040044</v>
      </c>
      <c r="K106">
        <v>1.5644047033706217</v>
      </c>
      <c r="L106">
        <v>1.1061406745385449</v>
      </c>
      <c r="M106">
        <v>0.77278950246738143</v>
      </c>
      <c r="N106">
        <v>0.19009204002484364</v>
      </c>
      <c r="O106">
        <v>0.14708823920675435</v>
      </c>
      <c r="P106">
        <v>0.34771246339393225</v>
      </c>
      <c r="Q106">
        <v>0.34771246339393225</v>
      </c>
      <c r="S106">
        <v>0.37299323887904579</v>
      </c>
      <c r="T106">
        <v>3.0577852015628904E-2</v>
      </c>
      <c r="U106">
        <v>3.0577852015628904E-2</v>
      </c>
      <c r="V106">
        <v>3.5790915650951029E-2</v>
      </c>
      <c r="W106">
        <v>4.6646221811024458E-2</v>
      </c>
      <c r="X106">
        <v>3.5790915650951029E-2</v>
      </c>
      <c r="AB106">
        <v>1.520245524940902E-2</v>
      </c>
      <c r="AC106">
        <v>0</v>
      </c>
      <c r="AD106">
        <v>0</v>
      </c>
      <c r="AM106">
        <v>0</v>
      </c>
      <c r="AN106">
        <v>0</v>
      </c>
      <c r="AO106">
        <v>4.2824546335924807E-2</v>
      </c>
      <c r="AP106">
        <v>2.432443290875461E-2</v>
      </c>
      <c r="AQ106">
        <v>1.0205233068906572</v>
      </c>
      <c r="AR106">
        <v>0.97836873169340555</v>
      </c>
      <c r="AS106">
        <v>0.90476663131877844</v>
      </c>
      <c r="AT106">
        <v>0</v>
      </c>
      <c r="AU106">
        <v>0.53829761977421953</v>
      </c>
      <c r="AV106">
        <v>0.53829761977421953</v>
      </c>
      <c r="AW106">
        <v>0.53819956677245218</v>
      </c>
      <c r="AX106">
        <v>2.0205317424510066E-2</v>
      </c>
      <c r="AY106">
        <v>2.0205317424510066E-2</v>
      </c>
      <c r="AZ106">
        <v>0.5992092183051132</v>
      </c>
      <c r="BD106">
        <v>0.43454516455415371</v>
      </c>
      <c r="BE106">
        <v>0.43454516455415371</v>
      </c>
      <c r="BF106">
        <v>0</v>
      </c>
      <c r="BG106">
        <v>0</v>
      </c>
      <c r="BH106">
        <v>0</v>
      </c>
      <c r="BI106">
        <v>0</v>
      </c>
      <c r="BJ106">
        <v>0.71061510315502441</v>
      </c>
      <c r="BK106">
        <v>0.62850112605548947</v>
      </c>
      <c r="BL106">
        <v>0.11268115325601627</v>
      </c>
      <c r="BM106">
        <v>0.21078263856594961</v>
      </c>
      <c r="BN106">
        <v>0.32866968908564115</v>
      </c>
    </row>
    <row r="107" spans="1:66">
      <c r="A107" t="s">
        <v>408</v>
      </c>
      <c r="B107" t="s">
        <v>35</v>
      </c>
      <c r="C107">
        <v>2005</v>
      </c>
      <c r="D107" t="s">
        <v>231</v>
      </c>
      <c r="E107">
        <v>5</v>
      </c>
      <c r="G107" t="s">
        <v>254</v>
      </c>
      <c r="H107" t="s">
        <v>389</v>
      </c>
      <c r="I107">
        <v>3.0786717777793009E-2</v>
      </c>
      <c r="J107">
        <v>0.32440189655638663</v>
      </c>
      <c r="K107">
        <v>1.2051180241325257</v>
      </c>
      <c r="L107">
        <v>0.87814933756460101</v>
      </c>
      <c r="M107">
        <v>0.85622803669325143</v>
      </c>
      <c r="N107">
        <v>0.24727069168334642</v>
      </c>
      <c r="O107">
        <v>0.20695784340180748</v>
      </c>
      <c r="P107">
        <v>0.50744444106012121</v>
      </c>
      <c r="Q107">
        <v>0.50744444106012121</v>
      </c>
      <c r="S107">
        <v>0.52854638404291276</v>
      </c>
      <c r="T107">
        <v>0.10664480375508376</v>
      </c>
      <c r="U107">
        <v>0.10664480375508376</v>
      </c>
      <c r="V107">
        <v>6.5723093111930003E-2</v>
      </c>
      <c r="W107">
        <v>8.4505635037581558E-2</v>
      </c>
      <c r="X107">
        <v>6.5723093111930003E-2</v>
      </c>
      <c r="AB107">
        <v>2.6931017297294198E-2</v>
      </c>
      <c r="AC107">
        <v>0</v>
      </c>
      <c r="AM107">
        <v>0</v>
      </c>
      <c r="AN107">
        <v>0</v>
      </c>
      <c r="AO107">
        <v>4.8347106148398017E-2</v>
      </c>
      <c r="AP107">
        <v>2.5577993332243296E-2</v>
      </c>
      <c r="AQ107">
        <v>0.99931190637382505</v>
      </c>
      <c r="AR107">
        <v>0.99931190637382505</v>
      </c>
      <c r="AS107">
        <v>1.1648246668021132</v>
      </c>
      <c r="AT107">
        <v>0</v>
      </c>
      <c r="AU107">
        <v>0.7686939948867102</v>
      </c>
      <c r="AV107">
        <v>0.7686939948867102</v>
      </c>
      <c r="AW107">
        <v>0.77389783814072088</v>
      </c>
      <c r="AX107">
        <v>4.0756457613568803E-2</v>
      </c>
      <c r="AY107">
        <v>4.0756457613568803E-2</v>
      </c>
      <c r="AZ107">
        <v>0.37063337757662773</v>
      </c>
      <c r="BD107">
        <v>0.16456489468529806</v>
      </c>
      <c r="BE107">
        <v>0.16456489468529806</v>
      </c>
      <c r="BF107">
        <v>0</v>
      </c>
      <c r="BG107">
        <v>0</v>
      </c>
      <c r="BI107">
        <v>0</v>
      </c>
      <c r="BK107">
        <v>0.46481886083248891</v>
      </c>
      <c r="BL107">
        <v>0.40436478830015132</v>
      </c>
      <c r="BM107">
        <v>0.40436478830015132</v>
      </c>
      <c r="BN107">
        <v>0.63432156898602798</v>
      </c>
    </row>
    <row r="108" spans="1:66">
      <c r="A108" t="s">
        <v>409</v>
      </c>
      <c r="B108" t="s">
        <v>36</v>
      </c>
      <c r="C108">
        <v>2005</v>
      </c>
      <c r="D108" t="s">
        <v>228</v>
      </c>
      <c r="E108">
        <v>7</v>
      </c>
      <c r="G108" t="s">
        <v>256</v>
      </c>
      <c r="H108" t="s">
        <v>389</v>
      </c>
      <c r="I108">
        <v>0.10935993513939839</v>
      </c>
      <c r="J108">
        <v>0.15326839452374094</v>
      </c>
      <c r="K108">
        <v>1.5199722186515876</v>
      </c>
      <c r="L108">
        <v>1.1669972869958332</v>
      </c>
      <c r="M108">
        <v>0.85359543330250398</v>
      </c>
      <c r="N108">
        <v>0.21736340184813674</v>
      </c>
      <c r="O108">
        <v>0.15725607286428478</v>
      </c>
      <c r="P108">
        <v>0.35499190549076437</v>
      </c>
      <c r="Q108">
        <v>0.35499190549076437</v>
      </c>
      <c r="S108">
        <v>0.37923586505774542</v>
      </c>
      <c r="T108">
        <v>3.7561034850966055E-2</v>
      </c>
      <c r="U108">
        <v>3.7561034850966055E-2</v>
      </c>
      <c r="V108">
        <v>5.5424722235107936E-2</v>
      </c>
      <c r="W108">
        <v>8.213889208886703E-2</v>
      </c>
      <c r="X108">
        <v>5.5424722235107936E-2</v>
      </c>
      <c r="AB108">
        <v>1.3028088163893749E-2</v>
      </c>
      <c r="AC108">
        <v>0</v>
      </c>
      <c r="AD108">
        <v>0</v>
      </c>
      <c r="AM108">
        <v>0</v>
      </c>
      <c r="AN108">
        <v>0</v>
      </c>
      <c r="AO108">
        <v>6.0863746967410405E-2</v>
      </c>
      <c r="AP108">
        <v>2.7765906982569463E-2</v>
      </c>
      <c r="AQ108">
        <v>1.0023036114519779</v>
      </c>
      <c r="AR108">
        <v>0.97313298431365369</v>
      </c>
      <c r="AS108">
        <v>1.2126849137021058</v>
      </c>
      <c r="AT108">
        <v>0</v>
      </c>
      <c r="AU108">
        <v>0.59957969755574747</v>
      </c>
      <c r="AV108">
        <v>0.59957969755574747</v>
      </c>
      <c r="AW108">
        <v>0.60269249252248014</v>
      </c>
      <c r="AX108">
        <v>3.1098765392609654E-2</v>
      </c>
      <c r="AY108">
        <v>3.1098765392609654E-2</v>
      </c>
      <c r="AZ108">
        <v>0.56970017596680977</v>
      </c>
      <c r="BD108">
        <v>0.24197058626435888</v>
      </c>
      <c r="BE108">
        <v>0.24197058626435888</v>
      </c>
      <c r="BF108">
        <v>0</v>
      </c>
      <c r="BG108">
        <v>0</v>
      </c>
      <c r="BH108">
        <v>0</v>
      </c>
      <c r="BI108">
        <v>0</v>
      </c>
      <c r="BJ108">
        <v>0.6599394881011047</v>
      </c>
      <c r="BK108">
        <v>0.6249924481586745</v>
      </c>
      <c r="BL108">
        <v>0.19331501566876724</v>
      </c>
      <c r="BM108">
        <v>0.30506985660979835</v>
      </c>
      <c r="BN108">
        <v>0.46183133847613184</v>
      </c>
    </row>
    <row r="109" spans="1:66">
      <c r="A109" t="s">
        <v>410</v>
      </c>
      <c r="B109" t="s">
        <v>37</v>
      </c>
      <c r="C109">
        <v>2005</v>
      </c>
      <c r="D109" t="s">
        <v>207</v>
      </c>
      <c r="E109">
        <v>8</v>
      </c>
      <c r="G109" t="s">
        <v>258</v>
      </c>
      <c r="H109" t="s">
        <v>389</v>
      </c>
      <c r="I109">
        <v>0.10207948293787723</v>
      </c>
      <c r="J109">
        <v>0.26444695823104303</v>
      </c>
      <c r="K109">
        <v>1.3160649014092143</v>
      </c>
      <c r="L109">
        <v>0.83723740355343323</v>
      </c>
      <c r="M109">
        <v>0.71189986756220935</v>
      </c>
      <c r="N109">
        <v>0.18353831917714242</v>
      </c>
      <c r="O109">
        <v>9.581655743727753E-2</v>
      </c>
      <c r="P109">
        <v>0.47137492076779153</v>
      </c>
      <c r="Q109">
        <v>0.47137492076779153</v>
      </c>
      <c r="S109">
        <v>0.53612685939616234</v>
      </c>
      <c r="T109">
        <v>5.1771232158262147E-2</v>
      </c>
      <c r="U109">
        <v>5.1771232158262147E-2</v>
      </c>
      <c r="V109">
        <v>0.14192272226770317</v>
      </c>
      <c r="W109">
        <v>0.29804474268743625</v>
      </c>
      <c r="X109">
        <v>0.14192272226770317</v>
      </c>
      <c r="AB109">
        <v>1.583806364307204E-2</v>
      </c>
      <c r="AC109">
        <v>0</v>
      </c>
      <c r="AD109">
        <v>0</v>
      </c>
      <c r="AM109">
        <v>0</v>
      </c>
      <c r="AN109">
        <v>0</v>
      </c>
      <c r="AO109">
        <v>0.20883927018970141</v>
      </c>
      <c r="AP109">
        <v>4.971900769581164E-2</v>
      </c>
      <c r="AQ109">
        <v>1.0509159376505621</v>
      </c>
      <c r="AR109">
        <v>1.0508177523903925</v>
      </c>
      <c r="AS109">
        <v>0.75799448046115647</v>
      </c>
      <c r="AT109">
        <v>0</v>
      </c>
      <c r="AU109">
        <v>0.47477123099689711</v>
      </c>
      <c r="AV109">
        <v>0.47477123099689711</v>
      </c>
      <c r="AW109">
        <v>0.47419602738094513</v>
      </c>
      <c r="AX109">
        <v>3.1544057709450131E-2</v>
      </c>
      <c r="AY109">
        <v>3.1544057709450131E-2</v>
      </c>
      <c r="AZ109">
        <v>0.40014867644115232</v>
      </c>
      <c r="BD109">
        <v>0.14255258506995996</v>
      </c>
      <c r="BE109">
        <v>0.14255258506995996</v>
      </c>
      <c r="BF109">
        <v>0</v>
      </c>
      <c r="BG109">
        <v>0</v>
      </c>
      <c r="BH109">
        <v>0</v>
      </c>
      <c r="BI109">
        <v>0</v>
      </c>
      <c r="BJ109">
        <v>0.76644804182362847</v>
      </c>
      <c r="BK109">
        <v>0.45416338711310578</v>
      </c>
      <c r="BL109">
        <v>8.9981318648178182E-2</v>
      </c>
      <c r="BM109">
        <v>0.10830829905481602</v>
      </c>
      <c r="BN109">
        <v>0.64872535939000819</v>
      </c>
    </row>
    <row r="110" spans="1:66">
      <c r="A110" t="s">
        <v>3735</v>
      </c>
      <c r="B110" t="s">
        <v>259</v>
      </c>
      <c r="C110">
        <v>2005</v>
      </c>
      <c r="D110" t="s">
        <v>223</v>
      </c>
      <c r="E110">
        <v>3</v>
      </c>
      <c r="G110" t="s">
        <v>260</v>
      </c>
      <c r="H110" t="s">
        <v>389</v>
      </c>
      <c r="I110">
        <v>0.36014135581086182</v>
      </c>
      <c r="J110">
        <v>0.13884747060309488</v>
      </c>
      <c r="K110">
        <v>1.4854468682631421</v>
      </c>
      <c r="L110">
        <v>1.2194714004914065</v>
      </c>
      <c r="M110">
        <v>0.89324530123434942</v>
      </c>
      <c r="N110">
        <v>0.18827185035446911</v>
      </c>
      <c r="O110">
        <v>0.14178465791673803</v>
      </c>
      <c r="P110">
        <v>0.40304741518263359</v>
      </c>
      <c r="Q110">
        <v>0.40304741518263359</v>
      </c>
      <c r="S110">
        <v>0.43257290283123173</v>
      </c>
      <c r="T110">
        <v>2.0209523464140757E-2</v>
      </c>
      <c r="U110">
        <v>2.0209523464140757E-2</v>
      </c>
      <c r="V110">
        <v>5.1260577079581753E-2</v>
      </c>
      <c r="W110">
        <v>7.7280210095044211E-2</v>
      </c>
      <c r="X110">
        <v>5.1260577079581753E-2</v>
      </c>
      <c r="AB110">
        <v>1.5054672814112848E-2</v>
      </c>
      <c r="AC110">
        <v>0</v>
      </c>
      <c r="AD110">
        <v>0</v>
      </c>
      <c r="AM110">
        <v>0</v>
      </c>
      <c r="AN110">
        <v>0</v>
      </c>
      <c r="AO110">
        <v>5.3870408529132212E-2</v>
      </c>
      <c r="AP110">
        <v>2.257880141445506E-2</v>
      </c>
      <c r="AQ110">
        <v>0.9946410232488363</v>
      </c>
      <c r="AR110">
        <v>0.97995790860089049</v>
      </c>
      <c r="AS110">
        <v>1.0369705986499174</v>
      </c>
      <c r="AT110">
        <v>0</v>
      </c>
      <c r="AU110">
        <v>0.48135463269065248</v>
      </c>
      <c r="AV110">
        <v>0.48135463269065248</v>
      </c>
      <c r="AW110">
        <v>0.4812415906193282</v>
      </c>
      <c r="AX110">
        <v>1.1722719212112303E-2</v>
      </c>
      <c r="AY110">
        <v>1.1722719212112303E-2</v>
      </c>
      <c r="AZ110">
        <v>0.56601469539761018</v>
      </c>
      <c r="BD110">
        <v>0.2781467276178099</v>
      </c>
      <c r="BE110">
        <v>0.2781467276178099</v>
      </c>
      <c r="BF110">
        <v>0</v>
      </c>
      <c r="BG110">
        <v>0</v>
      </c>
      <c r="BH110">
        <v>0</v>
      </c>
      <c r="BI110">
        <v>0</v>
      </c>
      <c r="BJ110">
        <v>0.72756300640324167</v>
      </c>
      <c r="BK110">
        <v>0.56727820316064814</v>
      </c>
      <c r="BL110">
        <v>3.4951889073994762E-2</v>
      </c>
      <c r="BM110">
        <v>6.6761288934084673E-2</v>
      </c>
      <c r="BN110">
        <v>0.21513034282745583</v>
      </c>
    </row>
    <row r="111" spans="1:66">
      <c r="A111" t="s">
        <v>411</v>
      </c>
      <c r="B111" t="s">
        <v>39</v>
      </c>
      <c r="C111">
        <v>2005</v>
      </c>
      <c r="D111" t="s">
        <v>218</v>
      </c>
      <c r="E111">
        <v>4</v>
      </c>
      <c r="G111" t="s">
        <v>262</v>
      </c>
      <c r="H111" t="s">
        <v>389</v>
      </c>
      <c r="I111">
        <v>2.8104443330096797E-2</v>
      </c>
      <c r="J111">
        <v>0.32105283206366048</v>
      </c>
      <c r="K111">
        <v>1.3147940451348465</v>
      </c>
      <c r="L111">
        <v>1.002599705521205</v>
      </c>
      <c r="M111">
        <v>0.98093824324671264</v>
      </c>
      <c r="N111">
        <v>8.9272569208086017E-2</v>
      </c>
      <c r="O111">
        <v>8.2508327643996862E-2</v>
      </c>
      <c r="P111">
        <v>0.5000870736349764</v>
      </c>
      <c r="Q111">
        <v>0.5000870736349764</v>
      </c>
      <c r="S111">
        <v>0.54484653612545308</v>
      </c>
      <c r="T111">
        <v>0.11061725929303981</v>
      </c>
      <c r="U111">
        <v>0.11061725929303981</v>
      </c>
      <c r="V111">
        <v>6.9979066830857334E-2</v>
      </c>
      <c r="W111">
        <v>7.6624489311225355E-2</v>
      </c>
      <c r="X111">
        <v>6.9979066830857334E-2</v>
      </c>
      <c r="AB111">
        <v>2.3381463958785226E-2</v>
      </c>
      <c r="AC111">
        <v>0</v>
      </c>
      <c r="AM111">
        <v>0</v>
      </c>
      <c r="AN111">
        <v>0</v>
      </c>
      <c r="AO111">
        <v>1.7175853029049257E-2</v>
      </c>
      <c r="AP111">
        <v>1.5855132756549622E-3</v>
      </c>
      <c r="AQ111">
        <v>0.96981626402753096</v>
      </c>
      <c r="AR111">
        <v>0.96981626402753096</v>
      </c>
      <c r="AS111">
        <v>1.4335726836736566</v>
      </c>
      <c r="AT111">
        <v>0</v>
      </c>
      <c r="AU111">
        <v>0.7677515079958972</v>
      </c>
      <c r="AV111">
        <v>0.7677515079958972</v>
      </c>
      <c r="AW111">
        <v>0.76936455471638954</v>
      </c>
      <c r="AX111">
        <v>5.8729720867880919E-2</v>
      </c>
      <c r="AY111">
        <v>5.8729720867880919E-2</v>
      </c>
      <c r="AZ111">
        <v>0.36309187613238381</v>
      </c>
      <c r="BD111">
        <v>0.12827236736106071</v>
      </c>
      <c r="BE111">
        <v>0.12827236736106071</v>
      </c>
      <c r="BF111">
        <v>0</v>
      </c>
      <c r="BG111">
        <v>0</v>
      </c>
      <c r="BI111">
        <v>0</v>
      </c>
      <c r="BK111">
        <v>0.44109338087389166</v>
      </c>
      <c r="BL111">
        <v>0.41445595945606678</v>
      </c>
      <c r="BM111">
        <v>0.41445595945606678</v>
      </c>
      <c r="BN111">
        <v>0.62628917108137794</v>
      </c>
    </row>
    <row r="112" spans="1:66">
      <c r="A112" t="s">
        <v>412</v>
      </c>
      <c r="B112" t="s">
        <v>40</v>
      </c>
      <c r="C112">
        <v>2005</v>
      </c>
      <c r="D112" t="s">
        <v>212</v>
      </c>
      <c r="E112">
        <v>4</v>
      </c>
      <c r="G112" t="s">
        <v>264</v>
      </c>
      <c r="H112" t="s">
        <v>389</v>
      </c>
      <c r="I112">
        <v>1.080479725596453E-2</v>
      </c>
      <c r="J112">
        <v>0.74512196362323102</v>
      </c>
      <c r="K112">
        <v>1.3076783888918244</v>
      </c>
      <c r="L112">
        <v>1.1105066667349512</v>
      </c>
      <c r="M112">
        <v>1.0570729632588753</v>
      </c>
      <c r="N112">
        <v>0.1361053401173575</v>
      </c>
      <c r="O112">
        <v>0.12220970934338343</v>
      </c>
      <c r="P112">
        <v>0.66200233211762549</v>
      </c>
      <c r="Q112">
        <v>0.66200233211762549</v>
      </c>
      <c r="S112">
        <v>0.66974618771174266</v>
      </c>
      <c r="T112">
        <v>9.6558428687149492E-2</v>
      </c>
      <c r="U112">
        <v>9.6558428687149492E-2</v>
      </c>
      <c r="V112">
        <v>3.6548947640366009E-2</v>
      </c>
      <c r="W112">
        <v>4.1367384111457912E-2</v>
      </c>
      <c r="X112">
        <v>3.6548947640366009E-2</v>
      </c>
      <c r="AB112">
        <v>2.1892237396251013E-2</v>
      </c>
      <c r="AC112">
        <v>0</v>
      </c>
      <c r="AM112">
        <v>0</v>
      </c>
      <c r="AN112">
        <v>0</v>
      </c>
      <c r="AO112">
        <v>2.5600187038081604E-2</v>
      </c>
      <c r="AP112">
        <v>1.5387434284087396E-2</v>
      </c>
      <c r="AQ112">
        <v>0.99185972331309713</v>
      </c>
      <c r="AR112">
        <v>0.99185972331309713</v>
      </c>
      <c r="AS112">
        <v>1.4556636220955845</v>
      </c>
      <c r="AT112">
        <v>0</v>
      </c>
      <c r="AU112">
        <v>0.83020892298120508</v>
      </c>
      <c r="AV112">
        <v>0.83020892298120508</v>
      </c>
      <c r="AW112">
        <v>0.82723653477672277</v>
      </c>
      <c r="AX112">
        <v>2.7285260500120718E-2</v>
      </c>
      <c r="AY112">
        <v>2.7285260500120718E-2</v>
      </c>
      <c r="AZ112">
        <v>0.25247636566373916</v>
      </c>
      <c r="BD112">
        <v>7.3869050308637316E-2</v>
      </c>
      <c r="BE112">
        <v>7.3869050308637316E-2</v>
      </c>
      <c r="BF112">
        <v>0</v>
      </c>
      <c r="BG112">
        <v>0</v>
      </c>
      <c r="BI112">
        <v>0</v>
      </c>
      <c r="BK112">
        <v>0.33147720640849376</v>
      </c>
      <c r="BL112">
        <v>0.29943624822102594</v>
      </c>
      <c r="BM112">
        <v>0.29943624822102594</v>
      </c>
      <c r="BN112">
        <v>0.41841096422266022</v>
      </c>
    </row>
    <row r="113" spans="1:66">
      <c r="A113" t="s">
        <v>413</v>
      </c>
      <c r="B113" t="s">
        <v>41</v>
      </c>
      <c r="C113">
        <v>2005</v>
      </c>
      <c r="D113" t="s">
        <v>215</v>
      </c>
      <c r="E113">
        <v>5</v>
      </c>
      <c r="G113" t="s">
        <v>266</v>
      </c>
      <c r="H113" t="s">
        <v>389</v>
      </c>
      <c r="I113">
        <v>2.8867103283166419E-2</v>
      </c>
      <c r="J113">
        <v>0.38528693403399816</v>
      </c>
      <c r="K113">
        <v>1.4590162292435389</v>
      </c>
      <c r="L113">
        <v>0.9635848328429153</v>
      </c>
      <c r="M113">
        <v>0.92069077898721163</v>
      </c>
      <c r="N113">
        <v>0.24580986475443034</v>
      </c>
      <c r="O113">
        <v>0.18985133182751115</v>
      </c>
      <c r="P113">
        <v>0.47962476618407313</v>
      </c>
      <c r="Q113">
        <v>0.47962476618407313</v>
      </c>
      <c r="S113">
        <v>0.52698880053561026</v>
      </c>
      <c r="T113">
        <v>0.10316564309238956</v>
      </c>
      <c r="U113">
        <v>0.10316564309238956</v>
      </c>
      <c r="V113">
        <v>8.4093652081476858E-2</v>
      </c>
      <c r="W113">
        <v>0.20137341491911187</v>
      </c>
      <c r="X113">
        <v>8.4093652081476858E-2</v>
      </c>
      <c r="AB113">
        <v>3.5409809595634084E-2</v>
      </c>
      <c r="AC113">
        <v>0</v>
      </c>
      <c r="AM113">
        <v>0</v>
      </c>
      <c r="AN113">
        <v>0</v>
      </c>
      <c r="AO113">
        <v>0.16974085015296789</v>
      </c>
      <c r="AP113">
        <v>2.5399736361820763E-2</v>
      </c>
      <c r="AQ113">
        <v>1.022023465165508</v>
      </c>
      <c r="AR113">
        <v>1.022023465165508</v>
      </c>
      <c r="AS113">
        <v>1.0661290177862668</v>
      </c>
      <c r="AT113">
        <v>0</v>
      </c>
      <c r="AU113">
        <v>0.62156518066944988</v>
      </c>
      <c r="AV113">
        <v>0.62156518066944988</v>
      </c>
      <c r="AW113">
        <v>0.6181632213472209</v>
      </c>
      <c r="AX113">
        <v>6.2945712087333142E-2</v>
      </c>
      <c r="AY113">
        <v>6.2945712087333142E-2</v>
      </c>
      <c r="AZ113">
        <v>0.38993006621104331</v>
      </c>
      <c r="BD113">
        <v>0.13247701182081298</v>
      </c>
      <c r="BE113">
        <v>0.13247701182081298</v>
      </c>
      <c r="BF113">
        <v>0</v>
      </c>
      <c r="BG113">
        <v>0</v>
      </c>
      <c r="BI113">
        <v>0</v>
      </c>
      <c r="BK113">
        <v>0.47843362483397589</v>
      </c>
      <c r="BL113">
        <v>0.27957072874157513</v>
      </c>
      <c r="BM113">
        <v>0.27957072874157513</v>
      </c>
      <c r="BN113">
        <v>0.84535508587623287</v>
      </c>
    </row>
    <row r="114" spans="1:66">
      <c r="A114" t="s">
        <v>414</v>
      </c>
      <c r="B114" t="s">
        <v>42</v>
      </c>
      <c r="C114">
        <v>2005</v>
      </c>
      <c r="D114" t="s">
        <v>218</v>
      </c>
      <c r="E114">
        <v>3</v>
      </c>
      <c r="G114" t="s">
        <v>268</v>
      </c>
      <c r="H114" t="s">
        <v>389</v>
      </c>
      <c r="I114">
        <v>1.9105224734527762E-2</v>
      </c>
      <c r="J114">
        <v>0.78953486753808122</v>
      </c>
      <c r="K114">
        <v>1.4587501211419576</v>
      </c>
      <c r="L114">
        <v>0.71313791554864447</v>
      </c>
      <c r="M114">
        <v>0.69588945422388826</v>
      </c>
      <c r="N114">
        <v>9.1052739476550251E-2</v>
      </c>
      <c r="O114">
        <v>8.5102041048468247E-2</v>
      </c>
      <c r="P114">
        <v>0.64805830418149624</v>
      </c>
      <c r="Q114">
        <v>0.64805830418149624</v>
      </c>
      <c r="S114">
        <v>0.66287255632875863</v>
      </c>
      <c r="T114">
        <v>0.13883273755368655</v>
      </c>
      <c r="U114">
        <v>0.13883273755368655</v>
      </c>
      <c r="V114">
        <v>3.0962521045208316E-2</v>
      </c>
      <c r="W114">
        <v>4.5487727680746451E-2</v>
      </c>
      <c r="X114">
        <v>3.0962521045208316E-2</v>
      </c>
      <c r="AB114">
        <v>4.5582688614125975E-2</v>
      </c>
      <c r="AC114">
        <v>0</v>
      </c>
      <c r="AM114">
        <v>0</v>
      </c>
      <c r="AN114">
        <v>0</v>
      </c>
      <c r="AO114">
        <v>3.2556556476291569E-2</v>
      </c>
      <c r="AP114">
        <v>1.635684811782713E-2</v>
      </c>
      <c r="AQ114">
        <v>1.0680603524306016</v>
      </c>
      <c r="AR114">
        <v>1.0680603524306016</v>
      </c>
      <c r="AS114">
        <v>0.24949660372478905</v>
      </c>
      <c r="AT114">
        <v>0</v>
      </c>
      <c r="AU114">
        <v>0.75531138160578304</v>
      </c>
      <c r="AV114">
        <v>0.75531138160578304</v>
      </c>
      <c r="AW114">
        <v>0.7604300300233473</v>
      </c>
      <c r="AX114">
        <v>4.5714407743874363E-2</v>
      </c>
      <c r="AY114">
        <v>4.5714407743874363E-2</v>
      </c>
      <c r="AZ114">
        <v>0.26069728650640861</v>
      </c>
      <c r="BD114">
        <v>0.10422136319155079</v>
      </c>
      <c r="BE114">
        <v>0.10422136319155079</v>
      </c>
      <c r="BF114">
        <v>0</v>
      </c>
      <c r="BG114">
        <v>0</v>
      </c>
      <c r="BI114">
        <v>0</v>
      </c>
      <c r="BK114">
        <v>0.33729093474567451</v>
      </c>
      <c r="BL114">
        <v>0.28155828676367328</v>
      </c>
      <c r="BM114">
        <v>0.28155828676367328</v>
      </c>
      <c r="BN114">
        <v>0.47801791364898921</v>
      </c>
    </row>
    <row r="115" spans="1:66">
      <c r="A115" t="s">
        <v>2015</v>
      </c>
      <c r="B115" t="s">
        <v>269</v>
      </c>
      <c r="C115">
        <v>2005</v>
      </c>
      <c r="D115" t="s">
        <v>215</v>
      </c>
      <c r="E115">
        <v>6</v>
      </c>
      <c r="G115" t="s">
        <v>270</v>
      </c>
      <c r="H115" t="s">
        <v>389</v>
      </c>
      <c r="I115">
        <v>3.4054317154895652E-2</v>
      </c>
      <c r="J115">
        <v>0.54020931275163508</v>
      </c>
      <c r="K115">
        <v>1.5192368468830544</v>
      </c>
      <c r="L115">
        <v>0.82695640520910152</v>
      </c>
      <c r="M115">
        <v>0.78824787583301537</v>
      </c>
      <c r="N115">
        <v>0.18669879145004767</v>
      </c>
      <c r="O115">
        <v>9.2822046449585249E-2</v>
      </c>
      <c r="P115">
        <v>0.54940451909736199</v>
      </c>
      <c r="Q115">
        <v>0.54940451909736199</v>
      </c>
      <c r="S115">
        <v>0.65074675131011928</v>
      </c>
      <c r="T115">
        <v>6.0000176398767882E-2</v>
      </c>
      <c r="U115">
        <v>6.0000176398767882E-2</v>
      </c>
      <c r="V115">
        <v>0.19235207525329173</v>
      </c>
      <c r="W115">
        <v>0.30297620460621699</v>
      </c>
      <c r="X115">
        <v>0.19235207525329173</v>
      </c>
      <c r="AB115">
        <v>6.0426484106966542E-2</v>
      </c>
      <c r="AC115">
        <v>0</v>
      </c>
      <c r="AM115">
        <v>0</v>
      </c>
      <c r="AN115">
        <v>0</v>
      </c>
      <c r="AO115">
        <v>0.1734598195706743</v>
      </c>
      <c r="AP115">
        <v>2.9153907652739369E-2</v>
      </c>
      <c r="AQ115">
        <v>1.0240526433712833</v>
      </c>
      <c r="AR115">
        <v>1.0240526433712833</v>
      </c>
      <c r="AS115">
        <v>1.1920485970781933</v>
      </c>
      <c r="AT115">
        <v>0</v>
      </c>
      <c r="AU115">
        <v>0.5383743042401995</v>
      </c>
      <c r="AV115">
        <v>0.5383743042401995</v>
      </c>
      <c r="AW115">
        <v>0.5379900237514349</v>
      </c>
      <c r="AX115">
        <v>5.8010557254532399E-2</v>
      </c>
      <c r="AY115">
        <v>5.8010557254532399E-2</v>
      </c>
      <c r="AZ115">
        <v>0.29027147799623138</v>
      </c>
      <c r="BD115">
        <v>0.16915949657605436</v>
      </c>
      <c r="BE115">
        <v>0.16915949657605436</v>
      </c>
      <c r="BF115">
        <v>0</v>
      </c>
      <c r="BG115">
        <v>0</v>
      </c>
      <c r="BI115">
        <v>0</v>
      </c>
      <c r="BK115">
        <v>0.33954376336629699</v>
      </c>
      <c r="BL115">
        <v>0.16184581099981335</v>
      </c>
      <c r="BM115">
        <v>0.16184581099981335</v>
      </c>
      <c r="BN115">
        <v>0.6901619946212133</v>
      </c>
    </row>
    <row r="116" spans="1:66">
      <c r="A116" t="s">
        <v>415</v>
      </c>
      <c r="B116" t="s">
        <v>44</v>
      </c>
      <c r="C116">
        <v>2005</v>
      </c>
      <c r="D116" t="s">
        <v>215</v>
      </c>
      <c r="E116">
        <v>3</v>
      </c>
      <c r="G116" t="s">
        <v>272</v>
      </c>
      <c r="H116" t="s">
        <v>389</v>
      </c>
      <c r="I116">
        <v>1.2319596604337683E-2</v>
      </c>
      <c r="J116">
        <v>0.92920951479811398</v>
      </c>
      <c r="K116">
        <v>2.0570178939936117</v>
      </c>
      <c r="L116">
        <v>0.83081781152465739</v>
      </c>
      <c r="M116">
        <v>0.80714790725266461</v>
      </c>
      <c r="N116">
        <v>0.31230660631733465</v>
      </c>
      <c r="O116">
        <v>0.28999290800458194</v>
      </c>
      <c r="P116">
        <v>0.6806853115843301</v>
      </c>
      <c r="Q116">
        <v>0.6806853115843301</v>
      </c>
      <c r="S116">
        <v>0.70859198648524735</v>
      </c>
      <c r="T116">
        <v>0.14070879924200205</v>
      </c>
      <c r="U116">
        <v>0.14070879924200205</v>
      </c>
      <c r="V116">
        <v>7.6791972364233199E-2</v>
      </c>
      <c r="W116">
        <v>0.12692112703479921</v>
      </c>
      <c r="X116">
        <v>7.6791972364233199E-2</v>
      </c>
      <c r="AB116">
        <v>4.4086689857943749E-2</v>
      </c>
      <c r="AC116">
        <v>0</v>
      </c>
      <c r="AM116">
        <v>0</v>
      </c>
      <c r="AN116">
        <v>0</v>
      </c>
      <c r="AO116">
        <v>7.4046468325652121E-2</v>
      </c>
      <c r="AP116">
        <v>2.2148186982874293E-2</v>
      </c>
      <c r="AQ116">
        <v>1.0187022042720337</v>
      </c>
      <c r="AR116">
        <v>1.0187022042720337</v>
      </c>
      <c r="AS116">
        <v>1.2865147061664541</v>
      </c>
      <c r="AT116">
        <v>0</v>
      </c>
      <c r="AU116">
        <v>0.67311098409268821</v>
      </c>
      <c r="AV116">
        <v>0.67311098409268821</v>
      </c>
      <c r="AW116">
        <v>0.67715641944762806</v>
      </c>
      <c r="AX116">
        <v>3.039273501967002E-2</v>
      </c>
      <c r="AY116">
        <v>3.039273501967002E-2</v>
      </c>
      <c r="AZ116">
        <v>0.20773726208742954</v>
      </c>
      <c r="BD116">
        <v>7.5337263240718613E-2</v>
      </c>
      <c r="BE116">
        <v>7.5337263240718613E-2</v>
      </c>
      <c r="BF116">
        <v>0</v>
      </c>
      <c r="BG116">
        <v>0</v>
      </c>
      <c r="BI116">
        <v>0</v>
      </c>
      <c r="BK116">
        <v>0.28713674011879453</v>
      </c>
      <c r="BL116">
        <v>0.19603062065284022</v>
      </c>
      <c r="BM116">
        <v>0.19603062065284022</v>
      </c>
      <c r="BN116">
        <v>0.45343252184203264</v>
      </c>
    </row>
    <row r="117" spans="1:66">
      <c r="A117" t="s">
        <v>416</v>
      </c>
      <c r="B117" t="s">
        <v>45</v>
      </c>
      <c r="C117">
        <v>2005</v>
      </c>
      <c r="D117" t="s">
        <v>231</v>
      </c>
      <c r="E117">
        <v>3</v>
      </c>
      <c r="G117" t="s">
        <v>274</v>
      </c>
      <c r="H117" t="s">
        <v>389</v>
      </c>
      <c r="I117">
        <v>2.3427335876565251E-2</v>
      </c>
      <c r="J117">
        <v>0.38665834408330896</v>
      </c>
      <c r="K117">
        <v>1.3284594679213404</v>
      </c>
      <c r="L117">
        <v>0.94832231079866181</v>
      </c>
      <c r="M117">
        <v>0.93156877081368894</v>
      </c>
      <c r="N117">
        <v>0.15383832252216167</v>
      </c>
      <c r="O117">
        <v>0.13637170341282795</v>
      </c>
      <c r="P117">
        <v>0.60768260150599329</v>
      </c>
      <c r="Q117">
        <v>0.60768260150599329</v>
      </c>
      <c r="S117">
        <v>0.62704298873594622</v>
      </c>
      <c r="T117">
        <v>9.5474558009433566E-2</v>
      </c>
      <c r="U117">
        <v>9.5474558009433566E-2</v>
      </c>
      <c r="V117">
        <v>5.422424585443638E-2</v>
      </c>
      <c r="W117">
        <v>8.7445818558409757E-2</v>
      </c>
      <c r="X117">
        <v>5.422424585443638E-2</v>
      </c>
      <c r="AB117">
        <v>1.8957802893161617E-2</v>
      </c>
      <c r="AC117">
        <v>0</v>
      </c>
      <c r="AM117">
        <v>0</v>
      </c>
      <c r="AN117">
        <v>0</v>
      </c>
      <c r="AO117">
        <v>7.5637982849149271E-2</v>
      </c>
      <c r="AP117">
        <v>4.1530776827214712E-2</v>
      </c>
      <c r="AQ117">
        <v>1.0567124411296798</v>
      </c>
      <c r="AR117">
        <v>1.0567124411296798</v>
      </c>
      <c r="AS117">
        <v>0.71622324054687581</v>
      </c>
      <c r="AT117">
        <v>0</v>
      </c>
      <c r="AU117">
        <v>0.78301540176627404</v>
      </c>
      <c r="AV117">
        <v>0.78301540176627404</v>
      </c>
      <c r="AW117">
        <v>0.77368138965751965</v>
      </c>
      <c r="AX117">
        <v>6.7481149598672532E-2</v>
      </c>
      <c r="AY117">
        <v>6.7481149598672532E-2</v>
      </c>
      <c r="AZ117">
        <v>0.27581897190754112</v>
      </c>
      <c r="BD117">
        <v>8.1310592100744802E-2</v>
      </c>
      <c r="BE117">
        <v>8.1310592100744802E-2</v>
      </c>
      <c r="BF117">
        <v>0</v>
      </c>
      <c r="BG117">
        <v>0</v>
      </c>
      <c r="BI117">
        <v>0</v>
      </c>
      <c r="BK117">
        <v>0.3593797788903797</v>
      </c>
      <c r="BL117">
        <v>0.28626402690266639</v>
      </c>
      <c r="BM117">
        <v>0.28626402690266639</v>
      </c>
      <c r="BN117">
        <v>0.49462863753025599</v>
      </c>
    </row>
    <row r="118" spans="1:66">
      <c r="A118" t="s">
        <v>417</v>
      </c>
      <c r="B118" t="s">
        <v>46</v>
      </c>
      <c r="C118">
        <v>2005</v>
      </c>
      <c r="D118" t="s">
        <v>215</v>
      </c>
      <c r="E118">
        <v>4</v>
      </c>
      <c r="G118" t="s">
        <v>276</v>
      </c>
      <c r="H118" t="s">
        <v>389</v>
      </c>
      <c r="I118">
        <v>4.6719583952377922E-2</v>
      </c>
      <c r="J118">
        <v>0.52120468549105181</v>
      </c>
      <c r="K118">
        <v>1.584925053097143</v>
      </c>
      <c r="L118">
        <v>0.92926621628695594</v>
      </c>
      <c r="M118">
        <v>0.90914081833234439</v>
      </c>
      <c r="N118">
        <v>0.15143616891187286</v>
      </c>
      <c r="O118">
        <v>0.12009340445363038</v>
      </c>
      <c r="P118">
        <v>0.55901217486086441</v>
      </c>
      <c r="Q118">
        <v>0.55901217486086441</v>
      </c>
      <c r="S118">
        <v>0.5941187133911392</v>
      </c>
      <c r="T118">
        <v>9.7045772306283196E-2</v>
      </c>
      <c r="U118">
        <v>9.7045772306283196E-2</v>
      </c>
      <c r="V118">
        <v>0.1003848869731786</v>
      </c>
      <c r="W118">
        <v>0.15019321283885217</v>
      </c>
      <c r="X118">
        <v>0.1003848869731786</v>
      </c>
      <c r="AB118">
        <v>5.0000099172803229E-2</v>
      </c>
      <c r="AC118">
        <v>0</v>
      </c>
      <c r="AM118">
        <v>0</v>
      </c>
      <c r="AN118">
        <v>0</v>
      </c>
      <c r="AO118">
        <v>7.8054807111765462E-2</v>
      </c>
      <c r="AP118">
        <v>2.0541556075752181E-2</v>
      </c>
      <c r="AQ118">
        <v>0.99569634998224366</v>
      </c>
      <c r="AR118">
        <v>0.99569634998224366</v>
      </c>
      <c r="AS118">
        <v>0.95778490780691805</v>
      </c>
      <c r="AT118">
        <v>0</v>
      </c>
      <c r="AU118">
        <v>0.67835967978402456</v>
      </c>
      <c r="AV118">
        <v>0.67835967978402456</v>
      </c>
      <c r="AW118">
        <v>0.67930828797772169</v>
      </c>
      <c r="AX118">
        <v>5.45714167886076E-2</v>
      </c>
      <c r="AY118">
        <v>5.45714167886076E-2</v>
      </c>
      <c r="AZ118">
        <v>0.34852634912310032</v>
      </c>
      <c r="BD118">
        <v>0.20858931818228113</v>
      </c>
      <c r="BE118">
        <v>0.20858931818228113</v>
      </c>
      <c r="BF118">
        <v>0</v>
      </c>
      <c r="BG118">
        <v>0</v>
      </c>
      <c r="BI118">
        <v>0</v>
      </c>
      <c r="BK118">
        <v>0.4109359310845796</v>
      </c>
      <c r="BL118">
        <v>0.31816734968910426</v>
      </c>
      <c r="BM118">
        <v>0.31816734968910426</v>
      </c>
      <c r="BN118">
        <v>0.64941498510441098</v>
      </c>
    </row>
    <row r="119" spans="1:66">
      <c r="A119" t="s">
        <v>418</v>
      </c>
      <c r="B119" t="s">
        <v>47</v>
      </c>
      <c r="C119">
        <v>2005</v>
      </c>
      <c r="D119" t="s">
        <v>218</v>
      </c>
      <c r="E119">
        <v>5</v>
      </c>
      <c r="G119" t="s">
        <v>278</v>
      </c>
      <c r="H119" t="s">
        <v>389</v>
      </c>
      <c r="I119">
        <v>1.3927865389170024E-2</v>
      </c>
      <c r="J119">
        <v>1.9791162121956538</v>
      </c>
      <c r="K119">
        <v>1.4538564345361267</v>
      </c>
      <c r="L119">
        <v>0.92881071946611982</v>
      </c>
      <c r="M119">
        <v>0.86868715647327599</v>
      </c>
      <c r="N119">
        <v>9.8242330750373738E-2</v>
      </c>
      <c r="O119">
        <v>9.4929848659519936E-2</v>
      </c>
      <c r="P119">
        <v>0.54681114806766018</v>
      </c>
      <c r="Q119">
        <v>0.54681114806766018</v>
      </c>
      <c r="S119">
        <v>0.56441477878873758</v>
      </c>
      <c r="T119">
        <v>0.12802283461079397</v>
      </c>
      <c r="U119">
        <v>0.12802283461079397</v>
      </c>
      <c r="V119">
        <v>6.450857702211793E-2</v>
      </c>
      <c r="W119">
        <v>6.7972140678087614E-2</v>
      </c>
      <c r="X119">
        <v>6.450857702211793E-2</v>
      </c>
      <c r="AB119">
        <v>4.9022391413503348E-2</v>
      </c>
      <c r="AC119">
        <v>0</v>
      </c>
      <c r="AM119">
        <v>0</v>
      </c>
      <c r="AN119">
        <v>0</v>
      </c>
      <c r="AO119">
        <v>3.2720323102867176E-2</v>
      </c>
      <c r="AP119">
        <v>2.8015581862202075E-2</v>
      </c>
      <c r="AQ119">
        <v>1.0643786421880512</v>
      </c>
      <c r="AR119">
        <v>1.0643786421880512</v>
      </c>
      <c r="AS119">
        <v>0.32841727522176994</v>
      </c>
      <c r="AT119">
        <v>0</v>
      </c>
      <c r="AU119">
        <v>0.73451158999704136</v>
      </c>
      <c r="AV119">
        <v>0.73451158999704136</v>
      </c>
      <c r="AW119">
        <v>0.73829910683160127</v>
      </c>
      <c r="AX119">
        <v>5.3905212114717618E-2</v>
      </c>
      <c r="AY119">
        <v>5.3905212114717618E-2</v>
      </c>
      <c r="AZ119">
        <v>0.29627665604068343</v>
      </c>
      <c r="BD119">
        <v>6.0573381497231571E-2</v>
      </c>
      <c r="BE119">
        <v>6.0573381497231571E-2</v>
      </c>
      <c r="BF119">
        <v>0</v>
      </c>
      <c r="BG119">
        <v>0</v>
      </c>
      <c r="BI119">
        <v>0</v>
      </c>
      <c r="BK119">
        <v>0.40641899322326946</v>
      </c>
      <c r="BL119">
        <v>0.33941010079186279</v>
      </c>
      <c r="BM119">
        <v>0.33941010079186279</v>
      </c>
      <c r="BN119">
        <v>0.59391504367147663</v>
      </c>
    </row>
    <row r="120" spans="1:66">
      <c r="A120" t="s">
        <v>419</v>
      </c>
      <c r="B120" t="s">
        <v>48</v>
      </c>
      <c r="C120">
        <v>2005</v>
      </c>
      <c r="D120" t="s">
        <v>231</v>
      </c>
      <c r="E120">
        <v>6</v>
      </c>
      <c r="G120" t="s">
        <v>280</v>
      </c>
      <c r="H120" t="s">
        <v>389</v>
      </c>
      <c r="I120">
        <v>1.8124927893507177E-2</v>
      </c>
      <c r="J120">
        <v>0.48868320377611363</v>
      </c>
      <c r="K120">
        <v>1.8575844621110744</v>
      </c>
      <c r="L120">
        <v>0.9114122006104235</v>
      </c>
      <c r="M120">
        <v>0.87422706298261976</v>
      </c>
      <c r="N120">
        <v>0.21230547918646644</v>
      </c>
      <c r="O120">
        <v>0.18963055287231875</v>
      </c>
      <c r="P120">
        <v>0.50947665048837831</v>
      </c>
      <c r="Q120">
        <v>0.50947665048837831</v>
      </c>
      <c r="S120">
        <v>0.53169723875689545</v>
      </c>
      <c r="T120">
        <v>7.7420311275787551E-2</v>
      </c>
      <c r="U120">
        <v>7.7420311275787551E-2</v>
      </c>
      <c r="V120">
        <v>8.3093136109410687E-2</v>
      </c>
      <c r="W120">
        <v>0.13038025941059453</v>
      </c>
      <c r="X120">
        <v>8.3093136109410687E-2</v>
      </c>
      <c r="AB120">
        <v>1.3588813257986063E-2</v>
      </c>
      <c r="AC120">
        <v>0</v>
      </c>
      <c r="AM120">
        <v>0</v>
      </c>
      <c r="AN120">
        <v>0</v>
      </c>
      <c r="AO120">
        <v>8.0061994319495539E-2</v>
      </c>
      <c r="AP120">
        <v>2.3264670820312403E-2</v>
      </c>
      <c r="AQ120">
        <v>1.0168244092791359</v>
      </c>
      <c r="AR120">
        <v>1.0168244092791359</v>
      </c>
      <c r="AS120">
        <v>0.7786576857728259</v>
      </c>
      <c r="AT120">
        <v>0</v>
      </c>
      <c r="AU120">
        <v>0.7582904135124906</v>
      </c>
      <c r="AV120">
        <v>0.7582904135124906</v>
      </c>
      <c r="AW120">
        <v>0.75794569549528956</v>
      </c>
      <c r="AX120">
        <v>5.0736394513190931E-2</v>
      </c>
      <c r="AY120">
        <v>5.0736394513190931E-2</v>
      </c>
      <c r="AZ120">
        <v>0.37729851534793207</v>
      </c>
      <c r="BD120">
        <v>0.15733355832151052</v>
      </c>
      <c r="BE120">
        <v>0.15733355832151052</v>
      </c>
      <c r="BF120">
        <v>0</v>
      </c>
      <c r="BG120">
        <v>0</v>
      </c>
      <c r="BI120">
        <v>0</v>
      </c>
      <c r="BK120">
        <v>0.47190549322147224</v>
      </c>
      <c r="BL120">
        <v>0.37630989963260209</v>
      </c>
      <c r="BM120">
        <v>0.37630989963260209</v>
      </c>
      <c r="BN120">
        <v>0.67065512590681453</v>
      </c>
    </row>
    <row r="121" spans="1:66">
      <c r="A121" t="s">
        <v>420</v>
      </c>
      <c r="B121" t="s">
        <v>49</v>
      </c>
      <c r="C121">
        <v>2005</v>
      </c>
      <c r="D121" t="s">
        <v>228</v>
      </c>
      <c r="E121">
        <v>7</v>
      </c>
      <c r="G121" t="s">
        <v>282</v>
      </c>
      <c r="H121" t="s">
        <v>389</v>
      </c>
      <c r="I121">
        <v>0.28445187128458477</v>
      </c>
      <c r="J121">
        <v>0.11209669534252294</v>
      </c>
      <c r="K121">
        <v>1.5209137035259661</v>
      </c>
      <c r="L121">
        <v>1.0125864025408535</v>
      </c>
      <c r="M121">
        <v>0.65459742477541183</v>
      </c>
      <c r="N121">
        <v>0.16299309864736117</v>
      </c>
      <c r="O121">
        <v>0.10826300728857531</v>
      </c>
      <c r="P121">
        <v>0.38858791448451674</v>
      </c>
      <c r="Q121">
        <v>0.38858791448451674</v>
      </c>
      <c r="S121">
        <v>0.42186640045935814</v>
      </c>
      <c r="T121">
        <v>5.2794657965780922E-2</v>
      </c>
      <c r="U121">
        <v>5.2794657965780922E-2</v>
      </c>
      <c r="V121">
        <v>5.9420024731199061E-2</v>
      </c>
      <c r="W121">
        <v>7.5457077941892547E-2</v>
      </c>
      <c r="X121">
        <v>5.9420024731199061E-2</v>
      </c>
      <c r="AB121">
        <v>1.0540419332521459E-2</v>
      </c>
      <c r="AC121">
        <v>0</v>
      </c>
      <c r="AD121">
        <v>0</v>
      </c>
      <c r="AM121">
        <v>0</v>
      </c>
      <c r="AN121">
        <v>0</v>
      </c>
      <c r="AO121">
        <v>3.5278821975512221E-2</v>
      </c>
      <c r="AP121">
        <v>1.7244998034613792E-2</v>
      </c>
      <c r="AQ121">
        <v>1.0207775620216295</v>
      </c>
      <c r="AR121">
        <v>1.0160221263178228</v>
      </c>
      <c r="AS121">
        <v>0.6458804161518098</v>
      </c>
      <c r="AT121">
        <v>0</v>
      </c>
      <c r="AU121">
        <v>0.57827495513483629</v>
      </c>
      <c r="AV121">
        <v>0.57827495513483629</v>
      </c>
      <c r="AW121">
        <v>0.57814195836707993</v>
      </c>
      <c r="AX121">
        <v>2.3213567194576634E-2</v>
      </c>
      <c r="AY121">
        <v>2.3213567194576634E-2</v>
      </c>
      <c r="AZ121">
        <v>0.5190393327176489</v>
      </c>
      <c r="BD121">
        <v>0.35383646727589096</v>
      </c>
      <c r="BE121">
        <v>0.35383646727589096</v>
      </c>
      <c r="BF121">
        <v>0</v>
      </c>
      <c r="BG121">
        <v>0</v>
      </c>
      <c r="BH121">
        <v>0</v>
      </c>
      <c r="BI121">
        <v>0</v>
      </c>
      <c r="BJ121">
        <v>0.74175469173375996</v>
      </c>
      <c r="BK121">
        <v>0.5733339535709352</v>
      </c>
      <c r="BL121">
        <v>0.16793054876404243</v>
      </c>
      <c r="BM121">
        <v>0.2620761379672456</v>
      </c>
      <c r="BN121">
        <v>0.383935675210751</v>
      </c>
    </row>
    <row r="122" spans="1:66">
      <c r="A122" t="s">
        <v>421</v>
      </c>
      <c r="B122" t="s">
        <v>50</v>
      </c>
      <c r="C122">
        <v>2005</v>
      </c>
      <c r="D122" t="s">
        <v>215</v>
      </c>
      <c r="E122">
        <v>2</v>
      </c>
      <c r="G122" t="s">
        <v>284</v>
      </c>
      <c r="H122" t="s">
        <v>389</v>
      </c>
      <c r="I122">
        <v>4.9418882080341967E-2</v>
      </c>
      <c r="J122">
        <v>0.24064546559970429</v>
      </c>
      <c r="K122">
        <v>1.3614194118596001</v>
      </c>
      <c r="L122">
        <v>0.64785506495524625</v>
      </c>
      <c r="M122">
        <v>0.61211372339901116</v>
      </c>
      <c r="N122">
        <v>0.2388935626789481</v>
      </c>
      <c r="O122">
        <v>0.19364835996667537</v>
      </c>
      <c r="P122">
        <v>0.56903855136773718</v>
      </c>
      <c r="Q122">
        <v>0.56903855136773718</v>
      </c>
      <c r="S122">
        <v>0.62276759516881042</v>
      </c>
      <c r="T122">
        <v>0.11913215223767358</v>
      </c>
      <c r="U122">
        <v>0.11913215223767358</v>
      </c>
      <c r="V122">
        <v>8.4119742149338983E-2</v>
      </c>
      <c r="W122">
        <v>0.17732865883885401</v>
      </c>
      <c r="X122">
        <v>8.4119742149338983E-2</v>
      </c>
      <c r="AB122">
        <v>4.5362474326221203E-2</v>
      </c>
      <c r="AC122">
        <v>0</v>
      </c>
      <c r="AM122">
        <v>0</v>
      </c>
      <c r="AN122">
        <v>0</v>
      </c>
      <c r="AO122">
        <v>0.15437875137572571</v>
      </c>
      <c r="AP122">
        <v>5.4141930568662025E-2</v>
      </c>
      <c r="AQ122">
        <v>1.0612949865511623</v>
      </c>
      <c r="AR122">
        <v>1.0612949865511623</v>
      </c>
      <c r="AS122">
        <v>1.6071315903802601</v>
      </c>
      <c r="AT122">
        <v>0</v>
      </c>
      <c r="AU122">
        <v>0.62582196042227223</v>
      </c>
      <c r="AV122">
        <v>0.62582196042227223</v>
      </c>
      <c r="AW122">
        <v>0.62940279901215179</v>
      </c>
      <c r="AX122">
        <v>7.5315705649899256E-2</v>
      </c>
      <c r="AY122">
        <v>7.5315705649899256E-2</v>
      </c>
      <c r="AZ122">
        <v>0.3034418498126723</v>
      </c>
      <c r="BD122">
        <v>0.38389056062086319</v>
      </c>
      <c r="BE122">
        <v>0.38389056062086319</v>
      </c>
      <c r="BF122">
        <v>0</v>
      </c>
      <c r="BG122">
        <v>0</v>
      </c>
      <c r="BI122">
        <v>0</v>
      </c>
      <c r="BK122">
        <v>0.37361637301859724</v>
      </c>
      <c r="BL122">
        <v>0.21054116427298397</v>
      </c>
      <c r="BM122">
        <v>0.21054116427298397</v>
      </c>
      <c r="BN122">
        <v>0.65366697818423214</v>
      </c>
    </row>
    <row r="123" spans="1:66">
      <c r="A123" t="s">
        <v>422</v>
      </c>
      <c r="B123" t="s">
        <v>51</v>
      </c>
      <c r="C123">
        <v>2005</v>
      </c>
      <c r="D123" t="s">
        <v>212</v>
      </c>
      <c r="E123">
        <v>2</v>
      </c>
      <c r="G123" t="s">
        <v>286</v>
      </c>
      <c r="H123" t="s">
        <v>389</v>
      </c>
      <c r="I123">
        <v>2.8354568036675715E-2</v>
      </c>
      <c r="J123">
        <v>0.7953432720049417</v>
      </c>
      <c r="K123">
        <v>2.1071687322551602</v>
      </c>
      <c r="L123">
        <v>1.3654633038636259</v>
      </c>
      <c r="M123">
        <v>1.3061505165205611</v>
      </c>
      <c r="N123">
        <v>0.16235139710278904</v>
      </c>
      <c r="O123">
        <v>0.15371950800676795</v>
      </c>
      <c r="P123">
        <v>0.74532129784226453</v>
      </c>
      <c r="Q123">
        <v>0.74532129784226453</v>
      </c>
      <c r="S123">
        <v>0.76320478024014027</v>
      </c>
      <c r="T123">
        <v>0.12802201851406456</v>
      </c>
      <c r="U123">
        <v>0.12802201851406456</v>
      </c>
      <c r="V123">
        <v>2.7941265256041483E-2</v>
      </c>
      <c r="W123">
        <v>2.9260528412630243E-2</v>
      </c>
      <c r="X123">
        <v>2.7941265256041483E-2</v>
      </c>
      <c r="AB123">
        <v>4.1656892788225812E-2</v>
      </c>
      <c r="AC123">
        <v>0</v>
      </c>
      <c r="AM123">
        <v>0</v>
      </c>
      <c r="AN123">
        <v>0</v>
      </c>
      <c r="AO123">
        <v>1.772667900894484E-2</v>
      </c>
      <c r="AP123">
        <v>1.9676853806233777E-3</v>
      </c>
      <c r="AQ123">
        <v>1.0158064523371932</v>
      </c>
      <c r="AR123">
        <v>1.0158064523371932</v>
      </c>
      <c r="AS123">
        <v>0.85997658065177018</v>
      </c>
      <c r="AT123">
        <v>0</v>
      </c>
      <c r="AU123">
        <v>0.77180352131624419</v>
      </c>
      <c r="AV123">
        <v>0.77180352131624419</v>
      </c>
      <c r="AW123">
        <v>0.75557677319729732</v>
      </c>
      <c r="AX123">
        <v>5.8834783985654011E-2</v>
      </c>
      <c r="AY123">
        <v>5.8834783985654011E-2</v>
      </c>
      <c r="AZ123">
        <v>0.19626148725623194</v>
      </c>
      <c r="BD123">
        <v>0.26554525592749922</v>
      </c>
      <c r="BE123">
        <v>0.26554525592749922</v>
      </c>
      <c r="BF123">
        <v>0</v>
      </c>
      <c r="BG123">
        <v>0</v>
      </c>
      <c r="BI123">
        <v>0</v>
      </c>
      <c r="BK123">
        <v>0.23194828675857521</v>
      </c>
      <c r="BL123">
        <v>0.18760908056670908</v>
      </c>
      <c r="BM123">
        <v>0.18760908056670908</v>
      </c>
      <c r="BN123">
        <v>0.33546073514790403</v>
      </c>
    </row>
    <row r="124" spans="1:66">
      <c r="A124" t="s">
        <v>423</v>
      </c>
      <c r="B124" t="s">
        <v>52</v>
      </c>
      <c r="C124">
        <v>2005</v>
      </c>
      <c r="D124" t="s">
        <v>228</v>
      </c>
      <c r="E124">
        <v>6</v>
      </c>
      <c r="G124" t="s">
        <v>288</v>
      </c>
      <c r="H124" t="s">
        <v>389</v>
      </c>
      <c r="I124">
        <v>0.22625149896599095</v>
      </c>
      <c r="J124">
        <v>0.26807270189669202</v>
      </c>
      <c r="K124">
        <v>1.662126745603387</v>
      </c>
      <c r="L124">
        <v>1.0306457737032557</v>
      </c>
      <c r="M124">
        <v>0.78178862353946776</v>
      </c>
      <c r="N124">
        <v>8.160940029476231E-2</v>
      </c>
      <c r="O124">
        <v>6.9144610875295567E-2</v>
      </c>
      <c r="P124">
        <v>0.35697795502672447</v>
      </c>
      <c r="Q124">
        <v>0.35697795502672447</v>
      </c>
      <c r="S124">
        <v>0.38257094608721587</v>
      </c>
      <c r="T124">
        <v>5.0313081947728357E-2</v>
      </c>
      <c r="U124">
        <v>5.0313081947728357E-2</v>
      </c>
      <c r="V124">
        <v>3.8452710577288308E-2</v>
      </c>
      <c r="W124">
        <v>5.4271405095616641E-2</v>
      </c>
      <c r="X124">
        <v>3.8452710577288308E-2</v>
      </c>
      <c r="AB124">
        <v>2.058007636255204E-2</v>
      </c>
      <c r="AC124">
        <v>0</v>
      </c>
      <c r="AD124">
        <v>0</v>
      </c>
      <c r="AM124">
        <v>0</v>
      </c>
      <c r="AN124">
        <v>0</v>
      </c>
      <c r="AO124">
        <v>3.9699809127753567E-2</v>
      </c>
      <c r="AP124">
        <v>1.9118388065489263E-2</v>
      </c>
      <c r="AQ124">
        <v>0.9489473807742157</v>
      </c>
      <c r="AR124">
        <v>0.8963591171075459</v>
      </c>
      <c r="AS124">
        <v>0.46744650261943116</v>
      </c>
      <c r="AT124">
        <v>0</v>
      </c>
      <c r="AU124">
        <v>0.61666790654838044</v>
      </c>
      <c r="AV124">
        <v>0.61666790654838044</v>
      </c>
      <c r="AW124">
        <v>0.61805209551027063</v>
      </c>
      <c r="AX124">
        <v>3.7844591538768686E-2</v>
      </c>
      <c r="AY124">
        <v>3.7844591538768686E-2</v>
      </c>
      <c r="AZ124">
        <v>0.51610288937575144</v>
      </c>
      <c r="BD124">
        <v>0.43479354416807819</v>
      </c>
      <c r="BE124">
        <v>0.43479354416807819</v>
      </c>
      <c r="BF124">
        <v>0</v>
      </c>
      <c r="BG124">
        <v>0</v>
      </c>
      <c r="BH124">
        <v>0</v>
      </c>
      <c r="BI124">
        <v>0</v>
      </c>
      <c r="BJ124">
        <v>0.64753656654552227</v>
      </c>
      <c r="BK124">
        <v>0.61393951203207486</v>
      </c>
      <c r="BL124">
        <v>0.18511004051774052</v>
      </c>
      <c r="BM124">
        <v>0.2994713873109755</v>
      </c>
      <c r="BN124">
        <v>0.37825895801896542</v>
      </c>
    </row>
    <row r="125" spans="1:66">
      <c r="A125" t="s">
        <v>424</v>
      </c>
      <c r="B125" t="s">
        <v>53</v>
      </c>
      <c r="C125">
        <v>2005</v>
      </c>
      <c r="D125" t="s">
        <v>228</v>
      </c>
      <c r="E125">
        <v>6</v>
      </c>
      <c r="G125" t="s">
        <v>290</v>
      </c>
      <c r="H125" t="s">
        <v>389</v>
      </c>
      <c r="I125">
        <v>0.28527709270919277</v>
      </c>
      <c r="J125">
        <v>0.52022869501415392</v>
      </c>
      <c r="K125">
        <v>1.4429086136013893</v>
      </c>
      <c r="L125">
        <v>1.104446583969688</v>
      </c>
      <c r="M125">
        <v>0.79244726859000092</v>
      </c>
      <c r="N125">
        <v>0.11382227141576745</v>
      </c>
      <c r="O125">
        <v>8.6434200678073586E-2</v>
      </c>
      <c r="P125">
        <v>0.3746796091346804</v>
      </c>
      <c r="Q125">
        <v>0.3746796091346804</v>
      </c>
      <c r="S125">
        <v>0.40574445522477431</v>
      </c>
      <c r="T125">
        <v>4.1571138306151723E-2</v>
      </c>
      <c r="U125">
        <v>4.1571138306151723E-2</v>
      </c>
      <c r="V125">
        <v>4.7541427503151386E-2</v>
      </c>
      <c r="W125">
        <v>6.8492184325961464E-2</v>
      </c>
      <c r="X125">
        <v>4.7541427503151386E-2</v>
      </c>
      <c r="AB125">
        <v>1.0084251685558453E-2</v>
      </c>
      <c r="AC125">
        <v>0</v>
      </c>
      <c r="AD125">
        <v>0</v>
      </c>
      <c r="AM125">
        <v>0</v>
      </c>
      <c r="AN125">
        <v>0</v>
      </c>
      <c r="AO125">
        <v>3.4213734158223638E-2</v>
      </c>
      <c r="AP125">
        <v>1.6346352238668274E-2</v>
      </c>
      <c r="AQ125">
        <v>1.0182484540140173</v>
      </c>
      <c r="AR125">
        <v>1.0099662758878196</v>
      </c>
      <c r="AS125">
        <v>0.87138938966758861</v>
      </c>
      <c r="AT125">
        <v>0</v>
      </c>
      <c r="AU125">
        <v>0.56595784351250633</v>
      </c>
      <c r="AV125">
        <v>0.56595784351250633</v>
      </c>
      <c r="AW125">
        <v>0.56663758354120042</v>
      </c>
      <c r="AX125">
        <v>4.4495997202593222E-2</v>
      </c>
      <c r="AY125">
        <v>4.4495997202593222E-2</v>
      </c>
      <c r="AZ125">
        <v>0.52720264367647873</v>
      </c>
      <c r="BD125">
        <v>0.27621927498107202</v>
      </c>
      <c r="BE125">
        <v>0.27621927498107202</v>
      </c>
      <c r="BF125">
        <v>0</v>
      </c>
      <c r="BG125">
        <v>0</v>
      </c>
      <c r="BH125">
        <v>0</v>
      </c>
      <c r="BI125">
        <v>0</v>
      </c>
      <c r="BJ125">
        <v>0.73146408756387404</v>
      </c>
      <c r="BK125">
        <v>0.59268813511259577</v>
      </c>
      <c r="BL125">
        <v>0.15258150941472118</v>
      </c>
      <c r="BM125">
        <v>0.24908525582935656</v>
      </c>
      <c r="BN125">
        <v>0.38813031276249393</v>
      </c>
    </row>
    <row r="126" spans="1:66">
      <c r="A126" t="s">
        <v>425</v>
      </c>
      <c r="B126" t="s">
        <v>54</v>
      </c>
      <c r="C126">
        <v>2005</v>
      </c>
      <c r="D126" t="s">
        <v>228</v>
      </c>
      <c r="E126">
        <v>4</v>
      </c>
      <c r="G126" t="s">
        <v>292</v>
      </c>
      <c r="H126" t="s">
        <v>389</v>
      </c>
      <c r="I126">
        <v>0.16273502260299968</v>
      </c>
      <c r="J126">
        <v>0.34830650968899146</v>
      </c>
      <c r="K126">
        <v>1.5906283678072262</v>
      </c>
      <c r="L126">
        <v>1.1153114571462286</v>
      </c>
      <c r="M126">
        <v>0.87140526043159439</v>
      </c>
      <c r="N126">
        <v>0.22047096381191802</v>
      </c>
      <c r="O126">
        <v>0.18774744631497164</v>
      </c>
      <c r="P126">
        <v>0.39346975015375052</v>
      </c>
      <c r="Q126">
        <v>0.39346975015375052</v>
      </c>
      <c r="S126">
        <v>0.42131658517081916</v>
      </c>
      <c r="T126">
        <v>3.282300268670172E-2</v>
      </c>
      <c r="U126">
        <v>3.282300268670172E-2</v>
      </c>
      <c r="V126">
        <v>4.9949808382236581E-2</v>
      </c>
      <c r="W126">
        <v>7.4318858305044574E-2</v>
      </c>
      <c r="X126">
        <v>4.9949808382236581E-2</v>
      </c>
      <c r="AB126">
        <v>1.828589097164008E-2</v>
      </c>
      <c r="AC126">
        <v>0</v>
      </c>
      <c r="AD126">
        <v>0</v>
      </c>
      <c r="AM126">
        <v>0</v>
      </c>
      <c r="AN126">
        <v>0</v>
      </c>
      <c r="AO126">
        <v>4.1507758323794976E-2</v>
      </c>
      <c r="AP126">
        <v>1.7281103525099473E-2</v>
      </c>
      <c r="AQ126">
        <v>0.98993513615461859</v>
      </c>
      <c r="AR126">
        <v>0.96111892585634073</v>
      </c>
      <c r="AS126">
        <v>1.0991760743333969</v>
      </c>
      <c r="AT126">
        <v>0</v>
      </c>
      <c r="AU126">
        <v>0.57245303476100184</v>
      </c>
      <c r="AV126">
        <v>0.57245303476100184</v>
      </c>
      <c r="AW126">
        <v>0.57313519157462045</v>
      </c>
      <c r="AX126">
        <v>2.3317354862349544E-2</v>
      </c>
      <c r="AY126">
        <v>2.3317354862349544E-2</v>
      </c>
      <c r="AZ126">
        <v>0.53940859152172282</v>
      </c>
      <c r="BD126">
        <v>0.34279973701498923</v>
      </c>
      <c r="BE126">
        <v>0.34279973701498923</v>
      </c>
      <c r="BF126">
        <v>0</v>
      </c>
      <c r="BG126">
        <v>0</v>
      </c>
      <c r="BH126">
        <v>0</v>
      </c>
      <c r="BI126">
        <v>0</v>
      </c>
      <c r="BJ126">
        <v>0.67373121324714025</v>
      </c>
      <c r="BK126">
        <v>0.57797051500088448</v>
      </c>
      <c r="BL126">
        <v>0.12200750039122184</v>
      </c>
      <c r="BM126">
        <v>0.20610263109370616</v>
      </c>
      <c r="BN126">
        <v>0.31959728511552249</v>
      </c>
    </row>
    <row r="127" spans="1:66">
      <c r="A127" t="s">
        <v>426</v>
      </c>
      <c r="B127" t="s">
        <v>55</v>
      </c>
      <c r="C127">
        <v>2005</v>
      </c>
      <c r="D127" t="s">
        <v>228</v>
      </c>
      <c r="E127">
        <v>4</v>
      </c>
      <c r="G127" t="s">
        <v>294</v>
      </c>
      <c r="H127" t="s">
        <v>389</v>
      </c>
      <c r="I127">
        <v>0.20080195727223751</v>
      </c>
      <c r="J127">
        <v>0.24147306104245658</v>
      </c>
      <c r="K127">
        <v>1.5860086441375334</v>
      </c>
      <c r="L127">
        <v>1.1320682237994784</v>
      </c>
      <c r="M127">
        <v>0.73827252418839751</v>
      </c>
      <c r="N127">
        <v>0.19983236805461693</v>
      </c>
      <c r="O127">
        <v>0.13342070528868599</v>
      </c>
      <c r="P127">
        <v>0.35734621172392461</v>
      </c>
      <c r="Q127">
        <v>0.35734621172392461</v>
      </c>
      <c r="S127">
        <v>0.38880831961102602</v>
      </c>
      <c r="T127">
        <v>3.9940018937424729E-2</v>
      </c>
      <c r="U127">
        <v>3.9940018937424729E-2</v>
      </c>
      <c r="V127">
        <v>6.0153775386509512E-2</v>
      </c>
      <c r="W127">
        <v>9.0661992706725453E-2</v>
      </c>
      <c r="X127">
        <v>6.0153775386509512E-2</v>
      </c>
      <c r="AB127">
        <v>4.5791127295972253E-3</v>
      </c>
      <c r="AC127">
        <v>0</v>
      </c>
      <c r="AD127">
        <v>0</v>
      </c>
      <c r="AM127">
        <v>0</v>
      </c>
      <c r="AN127">
        <v>0</v>
      </c>
      <c r="AO127">
        <v>5.1351730283244502E-2</v>
      </c>
      <c r="AP127">
        <v>1.9416135448225427E-2</v>
      </c>
      <c r="AQ127">
        <v>1.0022317752624847</v>
      </c>
      <c r="AR127">
        <v>0.96232515272780905</v>
      </c>
      <c r="AS127">
        <v>0.5181690761290777</v>
      </c>
      <c r="AT127">
        <v>0</v>
      </c>
      <c r="AU127">
        <v>0.55506813131527166</v>
      </c>
      <c r="AV127">
        <v>0.55506813131527166</v>
      </c>
      <c r="AW127">
        <v>0.55384907135197348</v>
      </c>
      <c r="AX127">
        <v>1.8206205360819284E-2</v>
      </c>
      <c r="AY127">
        <v>1.8206205360819284E-2</v>
      </c>
      <c r="AZ127">
        <v>0.58447983854487373</v>
      </c>
      <c r="BD127">
        <v>0.47284347144425121</v>
      </c>
      <c r="BE127">
        <v>0.47284347144425121</v>
      </c>
      <c r="BF127">
        <v>0</v>
      </c>
      <c r="BG127">
        <v>0</v>
      </c>
      <c r="BH127">
        <v>0</v>
      </c>
      <c r="BI127">
        <v>0</v>
      </c>
      <c r="BJ127">
        <v>0.63708798973607494</v>
      </c>
      <c r="BK127">
        <v>0.61139407364489695</v>
      </c>
      <c r="BL127">
        <v>0.11417258916162636</v>
      </c>
      <c r="BM127">
        <v>0.20480607575471596</v>
      </c>
      <c r="BN127">
        <v>0.32638363804364423</v>
      </c>
    </row>
    <row r="128" spans="1:66">
      <c r="A128" t="s">
        <v>427</v>
      </c>
      <c r="B128" t="s">
        <v>56</v>
      </c>
      <c r="C128">
        <v>2005</v>
      </c>
      <c r="D128" t="s">
        <v>228</v>
      </c>
      <c r="E128">
        <v>7</v>
      </c>
      <c r="G128" t="s">
        <v>296</v>
      </c>
      <c r="H128" t="s">
        <v>389</v>
      </c>
      <c r="I128">
        <v>0.35788191773737488</v>
      </c>
      <c r="J128">
        <v>0.15453336289969771</v>
      </c>
      <c r="K128">
        <v>1.2257439969712982</v>
      </c>
      <c r="L128">
        <v>0.93613205000168165</v>
      </c>
      <c r="M128">
        <v>0.55711250499409071</v>
      </c>
      <c r="N128">
        <v>0.18934735027650143</v>
      </c>
      <c r="O128">
        <v>0.12393411291338559</v>
      </c>
      <c r="P128">
        <v>0.38745025009851009</v>
      </c>
      <c r="Q128">
        <v>0.38745025009851009</v>
      </c>
      <c r="S128">
        <v>0.41076731210279394</v>
      </c>
      <c r="T128">
        <v>4.3052689843793748E-2</v>
      </c>
      <c r="U128">
        <v>4.3052689843793748E-2</v>
      </c>
      <c r="V128">
        <v>4.1346582668889825E-2</v>
      </c>
      <c r="W128">
        <v>6.8462302076342338E-2</v>
      </c>
      <c r="X128">
        <v>4.1346582668889825E-2</v>
      </c>
      <c r="AB128">
        <v>1.0474586583158625E-2</v>
      </c>
      <c r="AC128">
        <v>0</v>
      </c>
      <c r="AD128">
        <v>0</v>
      </c>
      <c r="AM128">
        <v>0</v>
      </c>
      <c r="AN128">
        <v>0</v>
      </c>
      <c r="AO128">
        <v>5.3775914982194632E-2</v>
      </c>
      <c r="AP128">
        <v>2.1166956509788597E-2</v>
      </c>
      <c r="AQ128">
        <v>1.0200133463215812</v>
      </c>
      <c r="AR128">
        <v>0.99808490957590479</v>
      </c>
      <c r="AS128">
        <v>1.3491038716998185</v>
      </c>
      <c r="AT128">
        <v>0</v>
      </c>
      <c r="AU128">
        <v>0.57371187579717853</v>
      </c>
      <c r="AV128">
        <v>0.57371187579717853</v>
      </c>
      <c r="AW128">
        <v>0.57351689154713448</v>
      </c>
      <c r="AX128">
        <v>2.7105557007043011E-2</v>
      </c>
      <c r="AY128">
        <v>2.7105557007043011E-2</v>
      </c>
      <c r="AZ128">
        <v>0.55418320710442592</v>
      </c>
      <c r="BD128">
        <v>0.40074495969904234</v>
      </c>
      <c r="BE128">
        <v>0.40074495969904234</v>
      </c>
      <c r="BF128">
        <v>0</v>
      </c>
      <c r="BG128">
        <v>0</v>
      </c>
      <c r="BH128">
        <v>0</v>
      </c>
      <c r="BI128">
        <v>0</v>
      </c>
      <c r="BJ128">
        <v>0.74973891136025994</v>
      </c>
      <c r="BK128">
        <v>0.59068676266894837</v>
      </c>
      <c r="BL128">
        <v>0.166096817264545</v>
      </c>
      <c r="BM128">
        <v>0.26150744592181779</v>
      </c>
      <c r="BN128">
        <v>0.42381645110569127</v>
      </c>
    </row>
    <row r="129" spans="1:66">
      <c r="A129" t="s">
        <v>428</v>
      </c>
      <c r="B129" t="s">
        <v>57</v>
      </c>
      <c r="C129">
        <v>2005</v>
      </c>
      <c r="D129" t="s">
        <v>228</v>
      </c>
      <c r="E129">
        <v>5</v>
      </c>
      <c r="G129" t="s">
        <v>298</v>
      </c>
      <c r="H129" t="s">
        <v>389</v>
      </c>
      <c r="I129">
        <v>0.45595316920615758</v>
      </c>
      <c r="J129">
        <v>9.5890777867261856E-2</v>
      </c>
      <c r="K129">
        <v>1.424229255896531</v>
      </c>
      <c r="L129">
        <v>1.0207349026072436</v>
      </c>
      <c r="M129">
        <v>0.76162048412616867</v>
      </c>
      <c r="N129">
        <v>0.16074943802976299</v>
      </c>
      <c r="O129">
        <v>9.3803635872633434E-2</v>
      </c>
      <c r="P129">
        <v>0.3764174370549444</v>
      </c>
      <c r="Q129">
        <v>0.3764174370549444</v>
      </c>
      <c r="S129">
        <v>0.42062549997824444</v>
      </c>
      <c r="T129">
        <v>3.7977750919932281E-2</v>
      </c>
      <c r="U129">
        <v>3.7977750919932281E-2</v>
      </c>
      <c r="V129">
        <v>4.1536765976267147E-2</v>
      </c>
      <c r="W129">
        <v>6.8501328817786963E-2</v>
      </c>
      <c r="X129">
        <v>4.1536765976267147E-2</v>
      </c>
      <c r="AB129">
        <v>2.1289599971922275E-2</v>
      </c>
      <c r="AC129">
        <v>0</v>
      </c>
      <c r="AD129">
        <v>0</v>
      </c>
      <c r="AM129">
        <v>0</v>
      </c>
      <c r="AN129">
        <v>0</v>
      </c>
      <c r="AO129">
        <v>5.2492658376883432E-2</v>
      </c>
      <c r="AP129">
        <v>2.2748090218016936E-2</v>
      </c>
      <c r="AQ129">
        <v>1.1196111233071389</v>
      </c>
      <c r="AR129">
        <v>1.0219066495306424</v>
      </c>
      <c r="AS129">
        <v>0.44529569051617185</v>
      </c>
      <c r="AT129">
        <v>0</v>
      </c>
      <c r="AU129">
        <v>0.5227130148855289</v>
      </c>
      <c r="AV129">
        <v>0.5227130148855289</v>
      </c>
      <c r="AW129">
        <v>0.5221734475185168</v>
      </c>
      <c r="AX129">
        <v>4.9214949032216078E-2</v>
      </c>
      <c r="AY129">
        <v>4.9214949032216078E-2</v>
      </c>
      <c r="AZ129">
        <v>0.52433440033473366</v>
      </c>
      <c r="BD129">
        <v>0.25606713329155351</v>
      </c>
      <c r="BE129">
        <v>0.25606713329155351</v>
      </c>
      <c r="BF129">
        <v>0</v>
      </c>
      <c r="BG129">
        <v>0</v>
      </c>
      <c r="BH129">
        <v>0</v>
      </c>
      <c r="BI129">
        <v>0</v>
      </c>
      <c r="BJ129">
        <v>0.81758139646523664</v>
      </c>
      <c r="BK129">
        <v>0.58104747181121719</v>
      </c>
      <c r="BL129">
        <v>0.13718581592112472</v>
      </c>
      <c r="BM129">
        <v>0.22315587105125606</v>
      </c>
      <c r="BN129">
        <v>0.40160125252627915</v>
      </c>
    </row>
    <row r="130" spans="1:66">
      <c r="A130" t="s">
        <v>429</v>
      </c>
      <c r="B130" t="s">
        <v>58</v>
      </c>
      <c r="C130">
        <v>2005</v>
      </c>
      <c r="D130" t="s">
        <v>231</v>
      </c>
      <c r="E130">
        <v>6</v>
      </c>
      <c r="G130" t="s">
        <v>300</v>
      </c>
      <c r="H130" t="s">
        <v>389</v>
      </c>
      <c r="I130">
        <v>5.7663448714400704E-2</v>
      </c>
      <c r="J130">
        <v>0.29869867865409783</v>
      </c>
      <c r="K130">
        <v>1.6210563391672468</v>
      </c>
      <c r="L130">
        <v>1.0260683944589877</v>
      </c>
      <c r="M130">
        <v>1.0086711092951615</v>
      </c>
      <c r="N130">
        <v>0.14566435173237985</v>
      </c>
      <c r="O130">
        <v>0.10427498105396397</v>
      </c>
      <c r="P130">
        <v>0.53607932643563783</v>
      </c>
      <c r="Q130">
        <v>0.53607932643563783</v>
      </c>
      <c r="S130">
        <v>0.55996154323374203</v>
      </c>
      <c r="T130">
        <v>8.4020880217629268E-2</v>
      </c>
      <c r="U130">
        <v>8.4020880217629268E-2</v>
      </c>
      <c r="V130">
        <v>6.5541797533261656E-2</v>
      </c>
      <c r="W130">
        <v>0.12372450886859389</v>
      </c>
      <c r="X130">
        <v>6.5541797533261656E-2</v>
      </c>
      <c r="AB130">
        <v>2.9838660702057138E-2</v>
      </c>
      <c r="AC130">
        <v>0</v>
      </c>
      <c r="AM130">
        <v>0</v>
      </c>
      <c r="AN130">
        <v>0</v>
      </c>
      <c r="AO130">
        <v>9.346494399871437E-2</v>
      </c>
      <c r="AP130">
        <v>2.2847913062969773E-2</v>
      </c>
      <c r="AQ130">
        <v>0.9849196603090985</v>
      </c>
      <c r="AR130">
        <v>0.9849196603090985</v>
      </c>
      <c r="AS130">
        <v>0.65639918245515194</v>
      </c>
      <c r="AT130">
        <v>0</v>
      </c>
      <c r="AU130">
        <v>0.74243886497869027</v>
      </c>
      <c r="AV130">
        <v>0.74243886497869027</v>
      </c>
      <c r="AW130">
        <v>0.74733526314012999</v>
      </c>
      <c r="AX130">
        <v>2.5674672246315675E-2</v>
      </c>
      <c r="AY130">
        <v>2.5674672246315675E-2</v>
      </c>
      <c r="AZ130">
        <v>0.4046561117520841</v>
      </c>
      <c r="BD130">
        <v>0.29028432882723887</v>
      </c>
      <c r="BE130">
        <v>0.29028432882723887</v>
      </c>
      <c r="BF130">
        <v>0</v>
      </c>
      <c r="BG130">
        <v>0</v>
      </c>
      <c r="BI130">
        <v>0</v>
      </c>
      <c r="BK130">
        <v>0.43842745984185683</v>
      </c>
      <c r="BL130">
        <v>0.34116288260574701</v>
      </c>
      <c r="BM130">
        <v>0.34116288260574701</v>
      </c>
      <c r="BN130">
        <v>0.62229509317947163</v>
      </c>
    </row>
    <row r="131" spans="1:66">
      <c r="A131" t="s">
        <v>430</v>
      </c>
      <c r="B131" t="s">
        <v>59</v>
      </c>
      <c r="C131">
        <v>2005</v>
      </c>
      <c r="D131" t="s">
        <v>223</v>
      </c>
      <c r="E131">
        <v>2</v>
      </c>
      <c r="G131" t="s">
        <v>302</v>
      </c>
      <c r="H131" t="s">
        <v>389</v>
      </c>
      <c r="I131">
        <v>0.47193958403134606</v>
      </c>
      <c r="J131">
        <v>0.30373704881628416</v>
      </c>
      <c r="K131">
        <v>1.8518686283366248</v>
      </c>
      <c r="L131">
        <v>1.3792727635997972</v>
      </c>
      <c r="M131">
        <v>0.9153023735268031</v>
      </c>
      <c r="N131">
        <v>0.26158476298723177</v>
      </c>
      <c r="O131">
        <v>0.14363997811568455</v>
      </c>
      <c r="P131">
        <v>0.26503728518555392</v>
      </c>
      <c r="Q131">
        <v>0.26503728518555392</v>
      </c>
      <c r="S131">
        <v>0.28418471395494482</v>
      </c>
      <c r="T131">
        <v>1.4596731610342657E-2</v>
      </c>
      <c r="U131">
        <v>1.4596731610342657E-2</v>
      </c>
      <c r="V131">
        <v>3.6286337123360143E-2</v>
      </c>
      <c r="W131">
        <v>5.9357353379082177E-2</v>
      </c>
      <c r="X131">
        <v>3.6286337123360143E-2</v>
      </c>
      <c r="AB131">
        <v>8.3493024099577061E-3</v>
      </c>
      <c r="AC131">
        <v>0</v>
      </c>
      <c r="AD131">
        <v>0</v>
      </c>
      <c r="AM131">
        <v>0</v>
      </c>
      <c r="AN131">
        <v>0</v>
      </c>
      <c r="AO131">
        <v>4.7057303251814939E-2</v>
      </c>
      <c r="AP131">
        <v>2.2962918383257747E-2</v>
      </c>
      <c r="AQ131">
        <v>1.0537707782899233</v>
      </c>
      <c r="AR131">
        <v>1.0026479505429622</v>
      </c>
      <c r="AS131">
        <v>0.39657121139326529</v>
      </c>
      <c r="AT131">
        <v>0</v>
      </c>
      <c r="AU131">
        <v>0.49893402733686992</v>
      </c>
      <c r="AV131">
        <v>0.49893402733686992</v>
      </c>
      <c r="AW131">
        <v>0.49894264090543572</v>
      </c>
      <c r="AX131">
        <v>1.4139991297100737E-2</v>
      </c>
      <c r="AY131">
        <v>1.4139991297100737E-2</v>
      </c>
      <c r="AZ131">
        <v>0.74698905015879946</v>
      </c>
      <c r="BD131">
        <v>0.78860967252073677</v>
      </c>
      <c r="BE131">
        <v>0.78860967252073677</v>
      </c>
      <c r="BF131">
        <v>0</v>
      </c>
      <c r="BG131">
        <v>0</v>
      </c>
      <c r="BH131">
        <v>0</v>
      </c>
      <c r="BI131">
        <v>0</v>
      </c>
      <c r="BJ131">
        <v>0.58595588145998634</v>
      </c>
      <c r="BK131">
        <v>0.71565909303170994</v>
      </c>
      <c r="BL131">
        <v>3.5029811318832267E-2</v>
      </c>
      <c r="BM131">
        <v>9.4797741982282843E-2</v>
      </c>
      <c r="BN131">
        <v>0.19200776405130066</v>
      </c>
    </row>
    <row r="132" spans="1:66">
      <c r="A132" t="s">
        <v>431</v>
      </c>
      <c r="B132" t="s">
        <v>60</v>
      </c>
      <c r="C132">
        <v>2005</v>
      </c>
      <c r="D132" t="s">
        <v>207</v>
      </c>
      <c r="E132">
        <v>7</v>
      </c>
      <c r="G132" t="s">
        <v>304</v>
      </c>
      <c r="H132" t="s">
        <v>389</v>
      </c>
      <c r="I132">
        <v>0.33478776121230547</v>
      </c>
      <c r="J132">
        <v>0.16716741797679852</v>
      </c>
      <c r="K132">
        <v>1.1786611434870939</v>
      </c>
      <c r="L132">
        <v>0.89476979925441624</v>
      </c>
      <c r="M132">
        <v>0.75876858332540065</v>
      </c>
      <c r="N132">
        <v>0.19125224050483597</v>
      </c>
      <c r="O132">
        <v>0.11553766876367494</v>
      </c>
      <c r="P132">
        <v>0.4450961069832361</v>
      </c>
      <c r="Q132">
        <v>0.4450961069832361</v>
      </c>
      <c r="S132">
        <v>0.50050642831282088</v>
      </c>
      <c r="T132">
        <v>3.7729511441942205E-2</v>
      </c>
      <c r="U132">
        <v>3.7729511441942205E-2</v>
      </c>
      <c r="V132">
        <v>0.10747549297324682</v>
      </c>
      <c r="W132">
        <v>0.15646147819897116</v>
      </c>
      <c r="X132">
        <v>0.10747549297324682</v>
      </c>
      <c r="AB132">
        <v>3.4399443242151002E-2</v>
      </c>
      <c r="AC132">
        <v>0</v>
      </c>
      <c r="AD132">
        <v>0</v>
      </c>
      <c r="AM132">
        <v>0</v>
      </c>
      <c r="AN132">
        <v>0</v>
      </c>
      <c r="AO132">
        <v>8.0639502195972337E-2</v>
      </c>
      <c r="AP132">
        <v>2.7886050135180338E-2</v>
      </c>
      <c r="AQ132">
        <v>1.0128690899030437</v>
      </c>
      <c r="AR132">
        <v>1.002516643095013</v>
      </c>
      <c r="AS132">
        <v>0.59182189858822987</v>
      </c>
      <c r="AT132">
        <v>0</v>
      </c>
      <c r="AU132">
        <v>0.55316250612300744</v>
      </c>
      <c r="AV132">
        <v>0.55316250612300744</v>
      </c>
      <c r="AW132">
        <v>0.55368604161083956</v>
      </c>
      <c r="AX132">
        <v>3.4411079477474009E-2</v>
      </c>
      <c r="AY132">
        <v>3.4411079477474009E-2</v>
      </c>
      <c r="AZ132">
        <v>0.46850818746946543</v>
      </c>
      <c r="BD132">
        <v>0.34365914207938142</v>
      </c>
      <c r="BE132">
        <v>0.34365914207938142</v>
      </c>
      <c r="BF132">
        <v>0</v>
      </c>
      <c r="BG132">
        <v>0</v>
      </c>
      <c r="BH132">
        <v>0</v>
      </c>
      <c r="BI132">
        <v>0</v>
      </c>
      <c r="BJ132">
        <v>0.67688538371246643</v>
      </c>
      <c r="BK132">
        <v>0.4945970583279472</v>
      </c>
      <c r="BL132">
        <v>0.12718127978710161</v>
      </c>
      <c r="BM132">
        <v>0.17522444980757693</v>
      </c>
      <c r="BN132">
        <v>0.43256257784212265</v>
      </c>
    </row>
    <row r="133" spans="1:66">
      <c r="A133" t="s">
        <v>432</v>
      </c>
      <c r="B133" t="s">
        <v>61</v>
      </c>
      <c r="C133">
        <v>2005</v>
      </c>
      <c r="D133" t="s">
        <v>212</v>
      </c>
      <c r="E133">
        <v>4</v>
      </c>
      <c r="G133" t="s">
        <v>306</v>
      </c>
      <c r="H133" t="s">
        <v>389</v>
      </c>
      <c r="I133">
        <v>2.5202074505764831E-2</v>
      </c>
      <c r="J133">
        <v>0.54276853925954116</v>
      </c>
      <c r="K133">
        <v>1.117244139337318</v>
      </c>
      <c r="L133">
        <v>0.9856278069477924</v>
      </c>
      <c r="M133">
        <v>0.95946788303773933</v>
      </c>
      <c r="N133">
        <v>0.13627602124986637</v>
      </c>
      <c r="O133">
        <v>0.11514043378257317</v>
      </c>
      <c r="P133">
        <v>0.64326987212731024</v>
      </c>
      <c r="Q133">
        <v>0.64326987212731024</v>
      </c>
      <c r="S133">
        <v>0.64918355395396843</v>
      </c>
      <c r="T133">
        <v>0.12759427838149776</v>
      </c>
      <c r="U133">
        <v>0.12759427838149776</v>
      </c>
      <c r="V133">
        <v>2.3702182966589342E-2</v>
      </c>
      <c r="W133">
        <v>2.6500727051031899E-2</v>
      </c>
      <c r="X133">
        <v>2.3702182966589342E-2</v>
      </c>
      <c r="AB133">
        <v>8.1093193137000748E-3</v>
      </c>
      <c r="AC133">
        <v>0</v>
      </c>
      <c r="AM133">
        <v>0</v>
      </c>
      <c r="AN133">
        <v>0</v>
      </c>
      <c r="AO133">
        <v>9.3063667228918279E-3</v>
      </c>
      <c r="AP133">
        <v>4.6279345321327573E-3</v>
      </c>
      <c r="AQ133">
        <v>0.98665621049837227</v>
      </c>
      <c r="AR133">
        <v>0.98665621049837227</v>
      </c>
      <c r="AS133">
        <v>0.82964074837409585</v>
      </c>
      <c r="AT133">
        <v>0</v>
      </c>
      <c r="AU133">
        <v>0.82957989228422557</v>
      </c>
      <c r="AV133">
        <v>0.82957989228422557</v>
      </c>
      <c r="AW133">
        <v>0.82292458792456769</v>
      </c>
      <c r="AX133">
        <v>3.0424539300212352E-2</v>
      </c>
      <c r="AY133">
        <v>3.0424539300212352E-2</v>
      </c>
      <c r="AZ133">
        <v>0.29458618299869621</v>
      </c>
      <c r="BD133">
        <v>0.16383126449573931</v>
      </c>
      <c r="BE133">
        <v>0.16383126449573931</v>
      </c>
      <c r="BF133">
        <v>0</v>
      </c>
      <c r="BG133">
        <v>0</v>
      </c>
      <c r="BI133">
        <v>0</v>
      </c>
      <c r="BK133">
        <v>0.34170358412256946</v>
      </c>
      <c r="BL133">
        <v>0.325993859220856</v>
      </c>
      <c r="BM133">
        <v>0.325993859220856</v>
      </c>
      <c r="BN133">
        <v>0.43373821998446715</v>
      </c>
    </row>
    <row r="134" spans="1:66">
      <c r="A134" t="s">
        <v>433</v>
      </c>
      <c r="B134" t="s">
        <v>62</v>
      </c>
      <c r="C134">
        <v>2005</v>
      </c>
      <c r="D134" t="s">
        <v>215</v>
      </c>
      <c r="E134">
        <v>5</v>
      </c>
      <c r="G134" t="s">
        <v>308</v>
      </c>
      <c r="H134" t="s">
        <v>389</v>
      </c>
      <c r="I134">
        <v>5.9404017356241283E-2</v>
      </c>
      <c r="J134">
        <v>0.90413066106193885</v>
      </c>
      <c r="K134">
        <v>1.8193356979568092</v>
      </c>
      <c r="L134">
        <v>0.94092446421936027</v>
      </c>
      <c r="M134">
        <v>0.9250551980594337</v>
      </c>
      <c r="N134">
        <v>0.15232812932190265</v>
      </c>
      <c r="O134">
        <v>0.10808492154798476</v>
      </c>
      <c r="P134">
        <v>0.47598711085376016</v>
      </c>
      <c r="Q134">
        <v>0.47598711085376016</v>
      </c>
      <c r="S134">
        <v>0.50856002385491339</v>
      </c>
      <c r="T134">
        <v>7.0508501271054944E-2</v>
      </c>
      <c r="U134">
        <v>7.0508501271054944E-2</v>
      </c>
      <c r="V134">
        <v>0.10499057310317865</v>
      </c>
      <c r="W134">
        <v>0.20951579173307916</v>
      </c>
      <c r="X134">
        <v>0.10499057310317865</v>
      </c>
      <c r="AB134">
        <v>2.1641800157009276E-2</v>
      </c>
      <c r="AC134">
        <v>0</v>
      </c>
      <c r="AM134">
        <v>0</v>
      </c>
      <c r="AN134">
        <v>0</v>
      </c>
      <c r="AO134">
        <v>0.17872264700644669</v>
      </c>
      <c r="AP134">
        <v>7.7702016156206061E-2</v>
      </c>
      <c r="AQ134">
        <v>1.0534554221471806</v>
      </c>
      <c r="AR134">
        <v>1.0534554221471806</v>
      </c>
      <c r="AS134">
        <v>0.84636046630916906</v>
      </c>
      <c r="AT134">
        <v>0</v>
      </c>
      <c r="AU134">
        <v>0.67556144950268993</v>
      </c>
      <c r="AV134">
        <v>0.67556144950268993</v>
      </c>
      <c r="AW134">
        <v>0.68218410638767335</v>
      </c>
      <c r="AX134">
        <v>6.3487248005585084E-2</v>
      </c>
      <c r="AY134">
        <v>6.3487248005585084E-2</v>
      </c>
      <c r="AZ134">
        <v>0.43610094748511208</v>
      </c>
      <c r="BD134">
        <v>0.27339189483240356</v>
      </c>
      <c r="BE134">
        <v>0.27339189483240356</v>
      </c>
      <c r="BF134">
        <v>0</v>
      </c>
      <c r="BG134">
        <v>0</v>
      </c>
      <c r="BI134">
        <v>0</v>
      </c>
      <c r="BK134">
        <v>0.48765288308859678</v>
      </c>
      <c r="BL134">
        <v>0.32854990560730402</v>
      </c>
      <c r="BM134">
        <v>0.32854990560730402</v>
      </c>
      <c r="BN134">
        <v>0.78975380566036069</v>
      </c>
    </row>
    <row r="135" spans="1:66">
      <c r="A135" t="s">
        <v>434</v>
      </c>
      <c r="B135" t="s">
        <v>63</v>
      </c>
      <c r="C135">
        <v>2005</v>
      </c>
      <c r="D135" t="s">
        <v>215</v>
      </c>
      <c r="E135">
        <v>2</v>
      </c>
      <c r="G135" t="s">
        <v>310</v>
      </c>
      <c r="H135" t="s">
        <v>389</v>
      </c>
      <c r="I135">
        <v>5.0615712004623253E-2</v>
      </c>
      <c r="J135">
        <v>0.95654179501091796</v>
      </c>
      <c r="K135">
        <v>1.9929482487121477</v>
      </c>
      <c r="L135">
        <v>0.96919256112732044</v>
      </c>
      <c r="M135">
        <v>0.94028974774254637</v>
      </c>
      <c r="N135">
        <v>0.18023015230125178</v>
      </c>
      <c r="O135">
        <v>0.1048662250774912</v>
      </c>
      <c r="P135">
        <v>0.54484579474605255</v>
      </c>
      <c r="Q135">
        <v>0.54484579474605255</v>
      </c>
      <c r="S135">
        <v>0.6171110098604663</v>
      </c>
      <c r="T135">
        <v>7.031007285182439E-2</v>
      </c>
      <c r="U135">
        <v>7.031007285182439E-2</v>
      </c>
      <c r="V135">
        <v>0.15748895839348595</v>
      </c>
      <c r="W135">
        <v>0.28707496559555951</v>
      </c>
      <c r="X135">
        <v>0.15748895839348595</v>
      </c>
      <c r="AB135">
        <v>3.5418515009932629E-2</v>
      </c>
      <c r="AC135">
        <v>0</v>
      </c>
      <c r="AM135">
        <v>0</v>
      </c>
      <c r="AN135">
        <v>0</v>
      </c>
      <c r="AO135">
        <v>0.17018926163099179</v>
      </c>
      <c r="AP135">
        <v>2.7704579130373004E-2</v>
      </c>
      <c r="AQ135">
        <v>1.09439789278413</v>
      </c>
      <c r="AR135">
        <v>1.09439789278413</v>
      </c>
      <c r="AS135">
        <v>1.03289617332828</v>
      </c>
      <c r="AT135">
        <v>0</v>
      </c>
      <c r="AU135">
        <v>0.58057768750484862</v>
      </c>
      <c r="AV135">
        <v>0.58057768750484862</v>
      </c>
      <c r="AW135">
        <v>0.57697951754307775</v>
      </c>
      <c r="AX135">
        <v>5.2449647427237164E-2</v>
      </c>
      <c r="AY135">
        <v>5.2449647427237164E-2</v>
      </c>
      <c r="AZ135">
        <v>0.33536541273689335</v>
      </c>
      <c r="BD135">
        <v>0.27523514210407812</v>
      </c>
      <c r="BE135">
        <v>0.27523514210407812</v>
      </c>
      <c r="BF135">
        <v>0</v>
      </c>
      <c r="BG135">
        <v>0</v>
      </c>
      <c r="BI135">
        <v>0</v>
      </c>
      <c r="BK135">
        <v>0.38276335055137173</v>
      </c>
      <c r="BL135">
        <v>0.20979187559522847</v>
      </c>
      <c r="BM135">
        <v>0.20979187559522847</v>
      </c>
      <c r="BN135">
        <v>0.71887454586684973</v>
      </c>
    </row>
    <row r="136" spans="1:66">
      <c r="A136" t="s">
        <v>435</v>
      </c>
      <c r="B136" t="s">
        <v>64</v>
      </c>
      <c r="C136">
        <v>2005</v>
      </c>
      <c r="D136" t="s">
        <v>228</v>
      </c>
      <c r="E136">
        <v>5</v>
      </c>
      <c r="G136" t="s">
        <v>312</v>
      </c>
      <c r="H136" t="s">
        <v>389</v>
      </c>
      <c r="I136">
        <v>0.29203715014161136</v>
      </c>
      <c r="J136">
        <v>0.20207866982465808</v>
      </c>
      <c r="K136">
        <v>1.5630656675108261</v>
      </c>
      <c r="L136">
        <v>1.1124906012739879</v>
      </c>
      <c r="M136">
        <v>0.71631729378233677</v>
      </c>
      <c r="N136">
        <v>0.19115540893012956</v>
      </c>
      <c r="O136">
        <v>0.11451177139077436</v>
      </c>
      <c r="P136">
        <v>0.36531237974437575</v>
      </c>
      <c r="Q136">
        <v>0.36531237974437575</v>
      </c>
      <c r="S136">
        <v>0.38881466239844514</v>
      </c>
      <c r="T136">
        <v>3.0728780197456951E-2</v>
      </c>
      <c r="U136">
        <v>3.0728780197456951E-2</v>
      </c>
      <c r="V136">
        <v>4.7834225734764382E-2</v>
      </c>
      <c r="W136">
        <v>7.7411415979389039E-2</v>
      </c>
      <c r="X136">
        <v>4.7834225734764382E-2</v>
      </c>
      <c r="AB136">
        <v>1.2804421683760522E-2</v>
      </c>
      <c r="AC136">
        <v>0</v>
      </c>
      <c r="AD136">
        <v>0</v>
      </c>
      <c r="AM136">
        <v>0</v>
      </c>
      <c r="AN136">
        <v>0</v>
      </c>
      <c r="AO136">
        <v>5.4233739030353001E-2</v>
      </c>
      <c r="AP136">
        <v>2.2759399044438151E-2</v>
      </c>
      <c r="AQ136">
        <v>1.0192361386636073</v>
      </c>
      <c r="AR136">
        <v>0.99522538168626806</v>
      </c>
      <c r="AS136">
        <v>0.5578728167449899</v>
      </c>
      <c r="AT136">
        <v>0</v>
      </c>
      <c r="AU136">
        <v>0.588844331345448</v>
      </c>
      <c r="AV136">
        <v>0.588844331345448</v>
      </c>
      <c r="AW136">
        <v>0.59076918365545739</v>
      </c>
      <c r="AX136">
        <v>4.048697880430268E-2</v>
      </c>
      <c r="AY136">
        <v>4.048697880430268E-2</v>
      </c>
      <c r="AZ136">
        <v>0.60054872175036289</v>
      </c>
      <c r="BD136">
        <v>0.69063533255083687</v>
      </c>
      <c r="BE136">
        <v>0.69063533255083687</v>
      </c>
      <c r="BF136">
        <v>0</v>
      </c>
      <c r="BG136">
        <v>0</v>
      </c>
      <c r="BH136">
        <v>0</v>
      </c>
      <c r="BI136">
        <v>0</v>
      </c>
      <c r="BJ136">
        <v>0.6359135150348173</v>
      </c>
      <c r="BK136">
        <v>0.60734790798913063</v>
      </c>
      <c r="BL136">
        <v>0.14472458477763589</v>
      </c>
      <c r="BM136">
        <v>0.24394260246064708</v>
      </c>
      <c r="BN136">
        <v>0.37145457129286236</v>
      </c>
    </row>
    <row r="137" spans="1:66">
      <c r="A137" t="s">
        <v>436</v>
      </c>
      <c r="B137" t="s">
        <v>65</v>
      </c>
      <c r="C137">
        <v>2005</v>
      </c>
      <c r="D137" t="s">
        <v>218</v>
      </c>
      <c r="E137">
        <v>4</v>
      </c>
      <c r="G137" t="s">
        <v>314</v>
      </c>
      <c r="H137" t="s">
        <v>389</v>
      </c>
      <c r="I137">
        <v>4.4768163715070385E-2</v>
      </c>
      <c r="J137">
        <v>0.48783944741102242</v>
      </c>
      <c r="K137">
        <v>1.1255350026482422</v>
      </c>
      <c r="L137">
        <v>0.7394335672198743</v>
      </c>
      <c r="M137">
        <v>0.71233278292208524</v>
      </c>
      <c r="N137">
        <v>0.20261932984584982</v>
      </c>
      <c r="O137">
        <v>0.18278324355325101</v>
      </c>
      <c r="P137">
        <v>0.56055277438617857</v>
      </c>
      <c r="Q137">
        <v>0.56055277438617857</v>
      </c>
      <c r="S137">
        <v>0.56580064711807121</v>
      </c>
      <c r="T137">
        <v>7.7057227959250463E-2</v>
      </c>
      <c r="U137">
        <v>7.7057227959250463E-2</v>
      </c>
      <c r="V137">
        <v>3.1267310829118648E-2</v>
      </c>
      <c r="W137">
        <v>3.4208754617129904E-2</v>
      </c>
      <c r="X137">
        <v>3.1267310829118648E-2</v>
      </c>
      <c r="AB137">
        <v>2.1668481108065678E-2</v>
      </c>
      <c r="AC137">
        <v>0</v>
      </c>
      <c r="AM137">
        <v>0</v>
      </c>
      <c r="AN137">
        <v>0</v>
      </c>
      <c r="AO137">
        <v>7.5495777575048462E-3</v>
      </c>
      <c r="AP137">
        <v>2.9374778268937093E-3</v>
      </c>
      <c r="AQ137">
        <v>0.97013627165716976</v>
      </c>
      <c r="AR137">
        <v>0.97013627165716976</v>
      </c>
      <c r="AS137">
        <v>0.23849258259377401</v>
      </c>
      <c r="AT137">
        <v>0</v>
      </c>
      <c r="AU137">
        <v>0.85924475200641537</v>
      </c>
      <c r="AV137">
        <v>0.85924475200641537</v>
      </c>
      <c r="AW137">
        <v>0.85383370933661851</v>
      </c>
      <c r="AX137">
        <v>4.025427894559748E-2</v>
      </c>
      <c r="AY137">
        <v>4.025427894559748E-2</v>
      </c>
      <c r="AZ137">
        <v>0.36460645656785412</v>
      </c>
      <c r="BD137">
        <v>0.24199382420748836</v>
      </c>
      <c r="BE137">
        <v>0.24199382420748836</v>
      </c>
      <c r="BF137">
        <v>0</v>
      </c>
      <c r="BG137">
        <v>0</v>
      </c>
      <c r="BI137">
        <v>0</v>
      </c>
      <c r="BK137">
        <v>0.43533734733647628</v>
      </c>
      <c r="BL137">
        <v>0.41582716220055427</v>
      </c>
      <c r="BM137">
        <v>0.41582716220055427</v>
      </c>
      <c r="BN137">
        <v>0.53183148676561198</v>
      </c>
    </row>
    <row r="138" spans="1:66">
      <c r="A138" t="s">
        <v>437</v>
      </c>
      <c r="B138" t="s">
        <v>66</v>
      </c>
      <c r="C138">
        <v>2005</v>
      </c>
      <c r="D138" t="s">
        <v>223</v>
      </c>
      <c r="E138">
        <v>2</v>
      </c>
      <c r="G138" t="s">
        <v>316</v>
      </c>
      <c r="H138" t="s">
        <v>389</v>
      </c>
      <c r="I138">
        <v>0.36904446602631996</v>
      </c>
      <c r="J138">
        <v>0.28724757511370785</v>
      </c>
      <c r="K138">
        <v>1.7603730242225311</v>
      </c>
      <c r="L138">
        <v>1.3549646992050199</v>
      </c>
      <c r="M138">
        <v>0.78762727184221271</v>
      </c>
      <c r="N138">
        <v>0.28440497751851795</v>
      </c>
      <c r="O138">
        <v>0.24827514486201122</v>
      </c>
      <c r="P138">
        <v>0.25627594325956493</v>
      </c>
      <c r="Q138">
        <v>0.25627594325956493</v>
      </c>
      <c r="S138">
        <v>0.28143120696732116</v>
      </c>
      <c r="T138">
        <v>2.0718453519942451E-2</v>
      </c>
      <c r="U138">
        <v>2.0718453519942451E-2</v>
      </c>
      <c r="V138">
        <v>4.4073379910705826E-2</v>
      </c>
      <c r="W138">
        <v>6.5150962540488661E-2</v>
      </c>
      <c r="X138">
        <v>4.4073379910705826E-2</v>
      </c>
      <c r="AB138">
        <v>8.9252244928382397E-3</v>
      </c>
      <c r="AC138">
        <v>0</v>
      </c>
      <c r="AD138">
        <v>0</v>
      </c>
      <c r="AM138">
        <v>0</v>
      </c>
      <c r="AN138">
        <v>0</v>
      </c>
      <c r="AO138">
        <v>4.8241238541088242E-2</v>
      </c>
      <c r="AP138">
        <v>2.2630561888439277E-2</v>
      </c>
      <c r="AQ138">
        <v>0.97002492148715536</v>
      </c>
      <c r="AR138">
        <v>0.91606334194878514</v>
      </c>
      <c r="AS138">
        <v>0.61129490512343698</v>
      </c>
      <c r="AT138">
        <v>0</v>
      </c>
      <c r="AU138">
        <v>0.46491386723640626</v>
      </c>
      <c r="AV138">
        <v>0.46491386723640626</v>
      </c>
      <c r="AW138">
        <v>0.4663322322532541</v>
      </c>
      <c r="AX138">
        <v>1.6856864553254289E-2</v>
      </c>
      <c r="AY138">
        <v>1.6856864553254289E-2</v>
      </c>
      <c r="AZ138">
        <v>0.66945836189734786</v>
      </c>
      <c r="BD138">
        <v>0.57905078727944037</v>
      </c>
      <c r="BE138">
        <v>0.57905078727944037</v>
      </c>
      <c r="BF138">
        <v>0</v>
      </c>
      <c r="BG138">
        <v>0</v>
      </c>
      <c r="BH138">
        <v>0</v>
      </c>
      <c r="BI138">
        <v>0</v>
      </c>
      <c r="BJ138">
        <v>0.65397435858219555</v>
      </c>
      <c r="BK138">
        <v>0.71516034784608362</v>
      </c>
      <c r="BL138">
        <v>3.2252788586598725E-2</v>
      </c>
      <c r="BM138">
        <v>8.8468164592307386E-2</v>
      </c>
      <c r="BN138">
        <v>0.1802041409181212</v>
      </c>
    </row>
    <row r="139" spans="1:66">
      <c r="A139" t="s">
        <v>438</v>
      </c>
      <c r="B139" t="s">
        <v>67</v>
      </c>
      <c r="C139">
        <v>2005</v>
      </c>
      <c r="D139" t="s">
        <v>207</v>
      </c>
      <c r="E139">
        <v>8</v>
      </c>
      <c r="G139" t="s">
        <v>318</v>
      </c>
      <c r="H139" t="s">
        <v>389</v>
      </c>
      <c r="I139">
        <v>0.15991240690280731</v>
      </c>
      <c r="J139">
        <v>0.25829762025914366</v>
      </c>
      <c r="K139">
        <v>1.82849375359372</v>
      </c>
      <c r="L139">
        <v>1.0169582587218875</v>
      </c>
      <c r="M139">
        <v>0.85665349656160228</v>
      </c>
      <c r="N139">
        <v>0.2126048251635537</v>
      </c>
      <c r="O139">
        <v>0.1549576193125336</v>
      </c>
      <c r="P139">
        <v>0.48413654917811522</v>
      </c>
      <c r="Q139">
        <v>0.48413654917811522</v>
      </c>
      <c r="S139">
        <v>0.53315935401533399</v>
      </c>
      <c r="T139">
        <v>3.8484448397632348E-2</v>
      </c>
      <c r="U139">
        <v>3.8484448397632348E-2</v>
      </c>
      <c r="V139">
        <v>0.11229898002417996</v>
      </c>
      <c r="W139">
        <v>0.20768943564125775</v>
      </c>
      <c r="X139">
        <v>0.11229898002417996</v>
      </c>
      <c r="AB139">
        <v>2.255603670415348E-2</v>
      </c>
      <c r="AC139">
        <v>0</v>
      </c>
      <c r="AD139">
        <v>0</v>
      </c>
      <c r="AM139">
        <v>0</v>
      </c>
      <c r="AN139">
        <v>0</v>
      </c>
      <c r="AO139">
        <v>0.15988221366703737</v>
      </c>
      <c r="AP139">
        <v>6.1076623731506123E-2</v>
      </c>
      <c r="AQ139">
        <v>1.0182887805858867</v>
      </c>
      <c r="AR139">
        <v>1.016188511607824</v>
      </c>
      <c r="AS139">
        <v>0.84853940366913017</v>
      </c>
      <c r="AT139">
        <v>0</v>
      </c>
      <c r="AU139">
        <v>0.54085472984999305</v>
      </c>
      <c r="AV139">
        <v>0.54085472984999305</v>
      </c>
      <c r="AW139">
        <v>0.54251475100012303</v>
      </c>
      <c r="AX139">
        <v>4.3361814965750319E-2</v>
      </c>
      <c r="AY139">
        <v>4.3361814965750319E-2</v>
      </c>
      <c r="AZ139">
        <v>0.41940565897938697</v>
      </c>
      <c r="BD139">
        <v>0.31005152097639888</v>
      </c>
      <c r="BE139">
        <v>0.31005152097639888</v>
      </c>
      <c r="BF139">
        <v>0</v>
      </c>
      <c r="BG139">
        <v>0</v>
      </c>
      <c r="BH139">
        <v>0</v>
      </c>
      <c r="BI139">
        <v>0</v>
      </c>
      <c r="BJ139">
        <v>0.78014361327103465</v>
      </c>
      <c r="BK139">
        <v>0.45424090278030183</v>
      </c>
      <c r="BL139">
        <v>0.11282747498847374</v>
      </c>
      <c r="BM139">
        <v>0.14072317172757062</v>
      </c>
      <c r="BN139">
        <v>0.52011657209972562</v>
      </c>
    </row>
    <row r="140" spans="1:66">
      <c r="A140" t="s">
        <v>439</v>
      </c>
      <c r="B140" t="s">
        <v>68</v>
      </c>
      <c r="C140">
        <v>2005</v>
      </c>
      <c r="D140" t="s">
        <v>212</v>
      </c>
      <c r="E140">
        <v>2</v>
      </c>
      <c r="G140" t="s">
        <v>320</v>
      </c>
      <c r="H140" t="s">
        <v>389</v>
      </c>
      <c r="I140">
        <v>2.2450750375410965E-2</v>
      </c>
      <c r="J140">
        <v>0.28628400889119632</v>
      </c>
      <c r="K140">
        <v>1.5040429992255158</v>
      </c>
      <c r="L140">
        <v>1.0512164194471458</v>
      </c>
      <c r="M140">
        <v>1.0071543920360331</v>
      </c>
      <c r="N140">
        <v>0.19685992471811287</v>
      </c>
      <c r="O140">
        <v>0.19767505022721588</v>
      </c>
      <c r="P140">
        <v>0.72671733853122411</v>
      </c>
      <c r="Q140">
        <v>0.72671733853122411</v>
      </c>
      <c r="S140">
        <v>0.73695677377775015</v>
      </c>
      <c r="T140">
        <v>0.1360768887730438</v>
      </c>
      <c r="U140">
        <v>0.1360768887730438</v>
      </c>
      <c r="V140">
        <v>1.4249892094990798E-2</v>
      </c>
      <c r="W140">
        <v>1.4320988897358248E-2</v>
      </c>
      <c r="X140">
        <v>1.4249892094990798E-2</v>
      </c>
      <c r="AB140">
        <v>2.4155379373542441E-2</v>
      </c>
      <c r="AC140">
        <v>0</v>
      </c>
      <c r="AM140">
        <v>0</v>
      </c>
      <c r="AN140">
        <v>0</v>
      </c>
      <c r="AO140">
        <v>3.0622354953136446E-2</v>
      </c>
      <c r="AP140">
        <v>2.9727593023352553E-2</v>
      </c>
      <c r="AQ140">
        <v>0.98297323388475644</v>
      </c>
      <c r="AR140">
        <v>0.98297323388475644</v>
      </c>
      <c r="AS140">
        <v>0.59785502122284206</v>
      </c>
      <c r="AT140">
        <v>0</v>
      </c>
      <c r="AU140">
        <v>0.81861334205177738</v>
      </c>
      <c r="AV140">
        <v>0.81861334205177738</v>
      </c>
      <c r="AW140">
        <v>0.79136410809980107</v>
      </c>
      <c r="AX140">
        <v>2.8935740041084845E-2</v>
      </c>
      <c r="AY140">
        <v>2.8935740041084845E-2</v>
      </c>
      <c r="AZ140">
        <v>0.19050877975354547</v>
      </c>
      <c r="BD140">
        <v>0.14156980377042463</v>
      </c>
      <c r="BE140">
        <v>0.14156980377042463</v>
      </c>
      <c r="BF140">
        <v>0</v>
      </c>
      <c r="BG140">
        <v>0</v>
      </c>
      <c r="BI140">
        <v>0</v>
      </c>
      <c r="BK140">
        <v>0.24764641950546917</v>
      </c>
      <c r="BL140">
        <v>0.21560132133206036</v>
      </c>
      <c r="BM140">
        <v>0.21560132133206036</v>
      </c>
      <c r="BN140">
        <v>0.32020463001252214</v>
      </c>
    </row>
    <row r="141" spans="1:66">
      <c r="A141" t="s">
        <v>440</v>
      </c>
      <c r="B141" t="s">
        <v>69</v>
      </c>
      <c r="C141">
        <v>2005</v>
      </c>
      <c r="D141" t="s">
        <v>215</v>
      </c>
      <c r="E141">
        <v>4</v>
      </c>
      <c r="G141" t="s">
        <v>322</v>
      </c>
      <c r="H141" t="s">
        <v>389</v>
      </c>
      <c r="I141">
        <v>3.422449591474501E-2</v>
      </c>
      <c r="J141">
        <v>0.5524152251394302</v>
      </c>
      <c r="K141">
        <v>1.7343595491858974</v>
      </c>
      <c r="L141">
        <v>1.0801780414279756</v>
      </c>
      <c r="M141">
        <v>1.0515594373460893</v>
      </c>
      <c r="N141">
        <v>0.22961215185647019</v>
      </c>
      <c r="O141">
        <v>0.17884291155169052</v>
      </c>
      <c r="P141">
        <v>0.59579352078500381</v>
      </c>
      <c r="Q141">
        <v>0.59579352078500381</v>
      </c>
      <c r="S141">
        <v>0.62915630911391995</v>
      </c>
      <c r="T141">
        <v>9.0668216214420283E-2</v>
      </c>
      <c r="U141">
        <v>9.0668216214420283E-2</v>
      </c>
      <c r="V141">
        <v>8.2990769300961401E-2</v>
      </c>
      <c r="W141">
        <v>0.13935387167952135</v>
      </c>
      <c r="X141">
        <v>8.2990769300961401E-2</v>
      </c>
      <c r="AB141">
        <v>2.5322038741430814E-2</v>
      </c>
      <c r="AC141">
        <v>0</v>
      </c>
      <c r="AM141">
        <v>0</v>
      </c>
      <c r="AN141">
        <v>0</v>
      </c>
      <c r="AO141">
        <v>8.7031530711013494E-2</v>
      </c>
      <c r="AP141">
        <v>2.2655750119289986E-2</v>
      </c>
      <c r="AQ141">
        <v>0.99097029638717404</v>
      </c>
      <c r="AR141">
        <v>0.99097029638717404</v>
      </c>
      <c r="AS141">
        <v>0.95656014886629925</v>
      </c>
      <c r="AT141">
        <v>0</v>
      </c>
      <c r="AU141">
        <v>0.72749826070060986</v>
      </c>
      <c r="AV141">
        <v>0.72749826070060986</v>
      </c>
      <c r="AW141">
        <v>0.71423463459055858</v>
      </c>
      <c r="AX141">
        <v>6.2681171703274599E-2</v>
      </c>
      <c r="AY141">
        <v>6.2681171703274599E-2</v>
      </c>
      <c r="AZ141">
        <v>0.30746903284878074</v>
      </c>
      <c r="BD141">
        <v>0.2311745694415529</v>
      </c>
      <c r="BE141">
        <v>0.2311745694415529</v>
      </c>
      <c r="BF141">
        <v>0</v>
      </c>
      <c r="BG141">
        <v>0</v>
      </c>
      <c r="BI141">
        <v>0</v>
      </c>
      <c r="BK141">
        <v>0.36721358017803796</v>
      </c>
      <c r="BL141">
        <v>0.28572579196359427</v>
      </c>
      <c r="BM141">
        <v>0.28572579196359427</v>
      </c>
      <c r="BN141">
        <v>0.55484562358223877</v>
      </c>
    </row>
    <row r="142" spans="1:66">
      <c r="A142" t="s">
        <v>441</v>
      </c>
      <c r="B142" t="s">
        <v>70</v>
      </c>
      <c r="C142">
        <v>2005</v>
      </c>
      <c r="D142" t="s">
        <v>207</v>
      </c>
      <c r="E142">
        <v>8</v>
      </c>
      <c r="G142" t="s">
        <v>324</v>
      </c>
      <c r="H142" t="s">
        <v>389</v>
      </c>
      <c r="I142">
        <v>0.16003884986411154</v>
      </c>
      <c r="J142">
        <v>0.28451094009894529</v>
      </c>
      <c r="K142">
        <v>1.2017786348708688</v>
      </c>
      <c r="L142">
        <v>0.78605841272731236</v>
      </c>
      <c r="M142">
        <v>0.64465091250149764</v>
      </c>
      <c r="N142">
        <v>0.23821773544951141</v>
      </c>
      <c r="O142">
        <v>0.14122686539017501</v>
      </c>
      <c r="P142">
        <v>0.43801915591698776</v>
      </c>
      <c r="Q142">
        <v>0.43801915591698776</v>
      </c>
      <c r="S142">
        <v>0.51346328570926769</v>
      </c>
      <c r="T142">
        <v>3.5671040594082729E-2</v>
      </c>
      <c r="U142">
        <v>3.5671040594082729E-2</v>
      </c>
      <c r="V142">
        <v>0.150065705063958</v>
      </c>
      <c r="W142">
        <v>0.23971220092511608</v>
      </c>
      <c r="X142">
        <v>0.150065705063958</v>
      </c>
      <c r="AB142">
        <v>3.0169641012010157E-2</v>
      </c>
      <c r="AC142">
        <v>0</v>
      </c>
      <c r="AD142">
        <v>0</v>
      </c>
      <c r="AM142">
        <v>0</v>
      </c>
      <c r="AN142">
        <v>0</v>
      </c>
      <c r="AO142">
        <v>0.14427313834836966</v>
      </c>
      <c r="AP142">
        <v>4.0165482402020412E-2</v>
      </c>
      <c r="AQ142">
        <v>1.0281820304668232</v>
      </c>
      <c r="AR142">
        <v>1.0231482460023649</v>
      </c>
      <c r="AS142">
        <v>0.67465192439013322</v>
      </c>
      <c r="AT142">
        <v>0</v>
      </c>
      <c r="AU142">
        <v>0.51940767449425629</v>
      </c>
      <c r="AV142">
        <v>0.51940767449425629</v>
      </c>
      <c r="AW142">
        <v>0.5196044042308815</v>
      </c>
      <c r="AX142">
        <v>2.3850230310326705E-2</v>
      </c>
      <c r="AY142">
        <v>2.3850230310326705E-2</v>
      </c>
      <c r="AZ142">
        <v>0.45217065592728978</v>
      </c>
      <c r="BD142">
        <v>0.27386286654965408</v>
      </c>
      <c r="BE142">
        <v>0.27386286654965408</v>
      </c>
      <c r="BF142">
        <v>0</v>
      </c>
      <c r="BG142">
        <v>0</v>
      </c>
      <c r="BH142">
        <v>0</v>
      </c>
      <c r="BI142">
        <v>0</v>
      </c>
      <c r="BJ142">
        <v>0.66692630246713247</v>
      </c>
      <c r="BK142">
        <v>0.48166231637082596</v>
      </c>
      <c r="BL142">
        <v>0.12919610429444775</v>
      </c>
      <c r="BM142">
        <v>0.16421388302427209</v>
      </c>
      <c r="BN142">
        <v>0.56899714907579313</v>
      </c>
    </row>
    <row r="143" spans="1:66">
      <c r="A143" t="s">
        <v>442</v>
      </c>
      <c r="B143" t="s">
        <v>71</v>
      </c>
      <c r="C143">
        <v>2005</v>
      </c>
      <c r="D143" t="s">
        <v>212</v>
      </c>
      <c r="E143">
        <v>4</v>
      </c>
      <c r="G143" t="s">
        <v>326</v>
      </c>
      <c r="H143" t="s">
        <v>389</v>
      </c>
      <c r="I143">
        <v>2.2295581902501683E-2</v>
      </c>
      <c r="J143">
        <v>0.57322723165588862</v>
      </c>
      <c r="K143">
        <v>1.2096675671447954</v>
      </c>
      <c r="L143">
        <v>0.98980932652111175</v>
      </c>
      <c r="M143">
        <v>0.97091546260458794</v>
      </c>
      <c r="N143">
        <v>0.18100128196433601</v>
      </c>
      <c r="O143">
        <v>0.17601869065352843</v>
      </c>
      <c r="P143">
        <v>0.63657764248968429</v>
      </c>
      <c r="Q143">
        <v>0.63657764248968429</v>
      </c>
      <c r="S143">
        <v>0.64364503298373688</v>
      </c>
      <c r="T143">
        <v>0.10600945380737052</v>
      </c>
      <c r="U143">
        <v>0.10600945380737052</v>
      </c>
      <c r="V143">
        <v>2.7325797733535898E-2</v>
      </c>
      <c r="W143">
        <v>2.868645925015598E-2</v>
      </c>
      <c r="X143">
        <v>2.7325797733535898E-2</v>
      </c>
      <c r="AB143">
        <v>1.8459567290030367E-2</v>
      </c>
      <c r="AC143">
        <v>0</v>
      </c>
      <c r="AM143">
        <v>0</v>
      </c>
      <c r="AN143">
        <v>0</v>
      </c>
      <c r="AO143">
        <v>1.8872340375527919E-2</v>
      </c>
      <c r="AP143">
        <v>1.5819578813970111E-2</v>
      </c>
      <c r="AQ143">
        <v>1.0062619195252314</v>
      </c>
      <c r="AR143">
        <v>1.0062619195252314</v>
      </c>
      <c r="AS143">
        <v>0.6838571875107804</v>
      </c>
      <c r="AT143">
        <v>0</v>
      </c>
      <c r="AU143">
        <v>0.83875323022197124</v>
      </c>
      <c r="AV143">
        <v>0.83875323022197124</v>
      </c>
      <c r="AW143">
        <v>0.85716236465458417</v>
      </c>
      <c r="AX143">
        <v>4.3509646959789025E-2</v>
      </c>
      <c r="AY143">
        <v>4.3509646959789025E-2</v>
      </c>
      <c r="AZ143">
        <v>0.28611098888906822</v>
      </c>
      <c r="BD143">
        <v>0.12774176308725738</v>
      </c>
      <c r="BE143">
        <v>0.12774176308725738</v>
      </c>
      <c r="BF143">
        <v>0</v>
      </c>
      <c r="BG143">
        <v>0</v>
      </c>
      <c r="BI143">
        <v>0</v>
      </c>
      <c r="BK143">
        <v>0.34669337592078642</v>
      </c>
      <c r="BL143">
        <v>0.32030566160221996</v>
      </c>
      <c r="BM143">
        <v>0.32030566160221996</v>
      </c>
      <c r="BN143">
        <v>0.43876377454876131</v>
      </c>
    </row>
    <row r="144" spans="1:66">
      <c r="A144" t="s">
        <v>443</v>
      </c>
      <c r="B144" t="s">
        <v>72</v>
      </c>
      <c r="C144">
        <v>2005</v>
      </c>
      <c r="D144" t="s">
        <v>212</v>
      </c>
      <c r="E144">
        <v>2</v>
      </c>
      <c r="G144" t="s">
        <v>328</v>
      </c>
      <c r="H144" t="s">
        <v>389</v>
      </c>
      <c r="I144">
        <v>4.4773444783267641E-2</v>
      </c>
      <c r="J144">
        <v>0.78553263298089249</v>
      </c>
      <c r="K144">
        <v>1.4108935299518925</v>
      </c>
      <c r="L144">
        <v>1.2631209645883326</v>
      </c>
      <c r="M144">
        <v>1.2263579433714966</v>
      </c>
      <c r="N144">
        <v>0.23048492408814872</v>
      </c>
      <c r="O144">
        <v>0.2098729729138345</v>
      </c>
      <c r="P144">
        <v>0.75133131364567296</v>
      </c>
      <c r="Q144">
        <v>0.75133131364567296</v>
      </c>
      <c r="S144">
        <v>0.76559761068204712</v>
      </c>
      <c r="T144">
        <v>0.15271298001727376</v>
      </c>
      <c r="U144">
        <v>0.15271298001727376</v>
      </c>
      <c r="V144">
        <v>4.0736459801056939E-2</v>
      </c>
      <c r="W144">
        <v>4.1499180494130886E-2</v>
      </c>
      <c r="X144">
        <v>4.0736459801056939E-2</v>
      </c>
      <c r="AB144">
        <v>2.9942919358366443E-2</v>
      </c>
      <c r="AC144">
        <v>0</v>
      </c>
      <c r="AM144">
        <v>0</v>
      </c>
      <c r="AN144">
        <v>0</v>
      </c>
      <c r="AO144">
        <v>6.6616339610374043E-3</v>
      </c>
      <c r="AP144">
        <v>5.0854741404517947E-3</v>
      </c>
      <c r="AQ144">
        <v>1.0476872344524848</v>
      </c>
      <c r="AR144">
        <v>1.0476872344524848</v>
      </c>
      <c r="AS144">
        <v>0.83483709083989377</v>
      </c>
      <c r="AT144">
        <v>0</v>
      </c>
      <c r="AU144">
        <v>0.76041020359332401</v>
      </c>
      <c r="AV144">
        <v>0.76041020359332401</v>
      </c>
      <c r="AW144">
        <v>0.76846481982889414</v>
      </c>
      <c r="AX144">
        <v>5.4062160721067662E-2</v>
      </c>
      <c r="AY144">
        <v>5.4062160721067662E-2</v>
      </c>
      <c r="AZ144">
        <v>0.21902595079831022</v>
      </c>
      <c r="BD144">
        <v>0.3374047291437739</v>
      </c>
      <c r="BE144">
        <v>0.3374047291437739</v>
      </c>
      <c r="BF144">
        <v>0</v>
      </c>
      <c r="BG144">
        <v>0</v>
      </c>
      <c r="BI144">
        <v>0</v>
      </c>
      <c r="BK144">
        <v>0.22838973567046353</v>
      </c>
      <c r="BL144">
        <v>0.19788052651609939</v>
      </c>
      <c r="BM144">
        <v>0.19788052651609939</v>
      </c>
      <c r="BN144">
        <v>0.33016974494191992</v>
      </c>
    </row>
    <row r="145" spans="1:66">
      <c r="A145" t="s">
        <v>444</v>
      </c>
      <c r="B145" t="s">
        <v>73</v>
      </c>
      <c r="C145">
        <v>2005</v>
      </c>
      <c r="D145" t="s">
        <v>228</v>
      </c>
      <c r="E145">
        <v>7</v>
      </c>
      <c r="G145" t="s">
        <v>330</v>
      </c>
      <c r="H145" t="s">
        <v>389</v>
      </c>
      <c r="I145">
        <v>0.19007278561658272</v>
      </c>
      <c r="J145">
        <v>0.18349485059115866</v>
      </c>
      <c r="K145">
        <v>1.3550674178917759</v>
      </c>
      <c r="L145">
        <v>0.87715374049357542</v>
      </c>
      <c r="M145">
        <v>0.59863661901385146</v>
      </c>
      <c r="N145">
        <v>0.19420581945580292</v>
      </c>
      <c r="O145">
        <v>0.13719149974689968</v>
      </c>
      <c r="P145">
        <v>0.40329102987018578</v>
      </c>
      <c r="Q145">
        <v>0.40329102987018578</v>
      </c>
      <c r="S145">
        <v>0.42696357365754661</v>
      </c>
      <c r="T145">
        <v>4.5605086260476414E-2</v>
      </c>
      <c r="U145">
        <v>4.5605086260476414E-2</v>
      </c>
      <c r="V145">
        <v>5.5190327902781604E-2</v>
      </c>
      <c r="W145">
        <v>8.0203549928736018E-2</v>
      </c>
      <c r="X145">
        <v>5.5190327902781604E-2</v>
      </c>
      <c r="AB145">
        <v>1.7773355971416955E-2</v>
      </c>
      <c r="AC145">
        <v>0</v>
      </c>
      <c r="AD145">
        <v>0</v>
      </c>
      <c r="AM145">
        <v>0</v>
      </c>
      <c r="AN145">
        <v>0</v>
      </c>
      <c r="AO145">
        <v>5.9617465448012309E-2</v>
      </c>
      <c r="AP145">
        <v>2.5835926825971734E-2</v>
      </c>
      <c r="AQ145">
        <v>1.0453453488397553</v>
      </c>
      <c r="AR145">
        <v>1.0298335203318303</v>
      </c>
      <c r="AS145">
        <v>1.0447162326011701</v>
      </c>
      <c r="AT145">
        <v>0</v>
      </c>
      <c r="AU145">
        <v>0.5919315636800575</v>
      </c>
      <c r="AV145">
        <v>0.5919315636800575</v>
      </c>
      <c r="AW145">
        <v>0.59317776757209739</v>
      </c>
      <c r="AX145">
        <v>2.5694101318550922E-2</v>
      </c>
      <c r="AY145">
        <v>2.5694101318550922E-2</v>
      </c>
      <c r="AZ145">
        <v>0.52535642456571308</v>
      </c>
      <c r="BD145">
        <v>0.29309859573970093</v>
      </c>
      <c r="BE145">
        <v>0.29309859573970093</v>
      </c>
      <c r="BF145">
        <v>0</v>
      </c>
      <c r="BG145">
        <v>0</v>
      </c>
      <c r="BH145">
        <v>0</v>
      </c>
      <c r="BI145">
        <v>0</v>
      </c>
      <c r="BJ145">
        <v>0.73461165278479668</v>
      </c>
      <c r="BK145">
        <v>0.57204795482945747</v>
      </c>
      <c r="BL145">
        <v>0.18018106242748519</v>
      </c>
      <c r="BM145">
        <v>0.2672677308232862</v>
      </c>
      <c r="BN145">
        <v>0.43997806670666884</v>
      </c>
    </row>
    <row r="146" spans="1:66">
      <c r="A146" t="s">
        <v>445</v>
      </c>
      <c r="B146" t="s">
        <v>74</v>
      </c>
      <c r="C146">
        <v>2005</v>
      </c>
      <c r="D146" t="s">
        <v>212</v>
      </c>
      <c r="E146">
        <v>2</v>
      </c>
      <c r="G146" t="s">
        <v>332</v>
      </c>
      <c r="H146" t="s">
        <v>389</v>
      </c>
      <c r="I146">
        <v>3.4259415243646167E-2</v>
      </c>
      <c r="J146">
        <v>0.56270428515422499</v>
      </c>
      <c r="K146">
        <v>1.6510228720845976</v>
      </c>
      <c r="L146">
        <v>1.0311387216035282</v>
      </c>
      <c r="M146">
        <v>1.000232031086048</v>
      </c>
      <c r="N146">
        <v>0.15928941897829718</v>
      </c>
      <c r="O146">
        <v>0.14488680802738374</v>
      </c>
      <c r="P146">
        <v>0.71964988218547754</v>
      </c>
      <c r="Q146">
        <v>0.71964988218547754</v>
      </c>
      <c r="S146">
        <v>0.75634965862598691</v>
      </c>
      <c r="T146">
        <v>9.9484109733581128E-2</v>
      </c>
      <c r="U146">
        <v>9.9484109733581128E-2</v>
      </c>
      <c r="V146">
        <v>3.6175758186127928E-2</v>
      </c>
      <c r="W146">
        <v>3.7273806744289324E-2</v>
      </c>
      <c r="X146">
        <v>3.6175758186127928E-2</v>
      </c>
      <c r="AB146">
        <v>3.2470302401146692E-2</v>
      </c>
      <c r="AC146">
        <v>0</v>
      </c>
      <c r="AM146">
        <v>0</v>
      </c>
      <c r="AN146">
        <v>0</v>
      </c>
      <c r="AO146">
        <v>9.9042887223173542E-3</v>
      </c>
      <c r="AP146">
        <v>7.1586636435341322E-3</v>
      </c>
      <c r="AQ146">
        <v>1.0178956206173697</v>
      </c>
      <c r="AR146">
        <v>1.0178956206173697</v>
      </c>
      <c r="AS146">
        <v>0.7194413084720338</v>
      </c>
      <c r="AT146">
        <v>0</v>
      </c>
      <c r="AU146">
        <v>0.82256503287962657</v>
      </c>
      <c r="AV146">
        <v>0.82256503287962657</v>
      </c>
      <c r="AW146">
        <v>0.82483707905049619</v>
      </c>
      <c r="AX146">
        <v>4.1362471337272673E-2</v>
      </c>
      <c r="AY146">
        <v>4.1362471337272673E-2</v>
      </c>
      <c r="AZ146">
        <v>0.21507765354064534</v>
      </c>
      <c r="BD146">
        <v>0.20645999282918845</v>
      </c>
      <c r="BE146">
        <v>0.20645999282918845</v>
      </c>
      <c r="BF146">
        <v>0</v>
      </c>
      <c r="BG146">
        <v>0</v>
      </c>
      <c r="BI146">
        <v>0</v>
      </c>
      <c r="BK146">
        <v>0.2429426721941354</v>
      </c>
      <c r="BL146">
        <v>0.22673675275128272</v>
      </c>
      <c r="BM146">
        <v>0.22673675275128272</v>
      </c>
      <c r="BN146">
        <v>0.32000189747119118</v>
      </c>
    </row>
    <row r="147" spans="1:66">
      <c r="A147" t="s">
        <v>446</v>
      </c>
      <c r="B147" t="s">
        <v>75</v>
      </c>
      <c r="C147">
        <v>2005</v>
      </c>
      <c r="D147" t="s">
        <v>231</v>
      </c>
      <c r="E147">
        <v>3</v>
      </c>
      <c r="G147" t="s">
        <v>334</v>
      </c>
      <c r="H147" t="s">
        <v>389</v>
      </c>
      <c r="I147">
        <v>3.632229763610987E-2</v>
      </c>
      <c r="J147">
        <v>0.66222059480098838</v>
      </c>
      <c r="K147">
        <v>1.3462594837835409</v>
      </c>
      <c r="L147">
        <v>0.86614734614343358</v>
      </c>
      <c r="M147">
        <v>0.85221828534534849</v>
      </c>
      <c r="N147">
        <v>0.15595932081991035</v>
      </c>
      <c r="O147">
        <v>0.13102169283737894</v>
      </c>
      <c r="P147">
        <v>0.6358767114826841</v>
      </c>
      <c r="Q147">
        <v>0.6358767114826841</v>
      </c>
      <c r="S147">
        <v>0.65421453867964841</v>
      </c>
      <c r="T147">
        <v>8.8767044412548221E-2</v>
      </c>
      <c r="U147">
        <v>8.8767044412548221E-2</v>
      </c>
      <c r="V147">
        <v>5.265597294206268E-2</v>
      </c>
      <c r="W147">
        <v>6.0822591814783264E-2</v>
      </c>
      <c r="X147">
        <v>5.265597294206268E-2</v>
      </c>
      <c r="AB147">
        <v>2.4057446649783744E-2</v>
      </c>
      <c r="AC147">
        <v>0</v>
      </c>
      <c r="AM147">
        <v>0</v>
      </c>
      <c r="AN147">
        <v>0</v>
      </c>
      <c r="AO147">
        <v>2.235482088712153E-2</v>
      </c>
      <c r="AP147">
        <v>1.4804936623960997E-2</v>
      </c>
      <c r="AQ147">
        <v>1.0268113410629121</v>
      </c>
      <c r="AR147">
        <v>1.0268113410629121</v>
      </c>
      <c r="AS147">
        <v>0.30656942847625873</v>
      </c>
      <c r="AT147">
        <v>0</v>
      </c>
      <c r="AU147">
        <v>0.81550323536060065</v>
      </c>
      <c r="AV147">
        <v>0.81550323536060065</v>
      </c>
      <c r="AW147">
        <v>0.76624500397142559</v>
      </c>
      <c r="AX147">
        <v>5.3904227272125634E-2</v>
      </c>
      <c r="AY147">
        <v>5.3904227272125634E-2</v>
      </c>
      <c r="AZ147">
        <v>0.2674143685055077</v>
      </c>
      <c r="BD147">
        <v>0.17322649668083254</v>
      </c>
      <c r="BE147">
        <v>0.17322649668083254</v>
      </c>
      <c r="BF147">
        <v>0</v>
      </c>
      <c r="BG147">
        <v>0</v>
      </c>
      <c r="BI147">
        <v>0</v>
      </c>
      <c r="BK147">
        <v>0.34267742367006376</v>
      </c>
      <c r="BL147">
        <v>0.30862211050285254</v>
      </c>
      <c r="BM147">
        <v>0.30862211050285254</v>
      </c>
      <c r="BN147">
        <v>0.45354428904579308</v>
      </c>
    </row>
    <row r="148" spans="1:66">
      <c r="A148" t="s">
        <v>447</v>
      </c>
      <c r="B148" t="s">
        <v>76</v>
      </c>
      <c r="C148">
        <v>2005</v>
      </c>
      <c r="D148" t="s">
        <v>231</v>
      </c>
      <c r="E148">
        <v>4</v>
      </c>
      <c r="G148" t="s">
        <v>336</v>
      </c>
      <c r="H148" t="s">
        <v>389</v>
      </c>
      <c r="I148">
        <v>4.4180221015165069E-2</v>
      </c>
      <c r="J148">
        <v>0.70728622503234795</v>
      </c>
      <c r="K148">
        <v>1.3015634570580605</v>
      </c>
      <c r="L148">
        <v>0.95310016828043354</v>
      </c>
      <c r="M148">
        <v>0.92739720306693274</v>
      </c>
      <c r="N148">
        <v>0.14859904272784408</v>
      </c>
      <c r="O148">
        <v>0.13429626569589342</v>
      </c>
      <c r="P148">
        <v>0.55793493043655262</v>
      </c>
      <c r="Q148">
        <v>0.55793493043655262</v>
      </c>
      <c r="S148">
        <v>0.57171894346889096</v>
      </c>
      <c r="T148">
        <v>8.376768250732948E-2</v>
      </c>
      <c r="U148">
        <v>8.376768250732948E-2</v>
      </c>
      <c r="V148">
        <v>4.0126698812994181E-2</v>
      </c>
      <c r="W148">
        <v>5.5178062699865277E-2</v>
      </c>
      <c r="X148">
        <v>4.0126698812994181E-2</v>
      </c>
      <c r="AB148">
        <v>4.9711364605833933E-2</v>
      </c>
      <c r="AC148">
        <v>0</v>
      </c>
      <c r="AM148">
        <v>0</v>
      </c>
      <c r="AN148">
        <v>0</v>
      </c>
      <c r="AO148">
        <v>2.4981829134916516E-2</v>
      </c>
      <c r="AP148">
        <v>1.040446864094016E-2</v>
      </c>
      <c r="AQ148">
        <v>1.0160876737628868</v>
      </c>
      <c r="AR148">
        <v>1.0160876737628868</v>
      </c>
      <c r="AS148">
        <v>0.48218825190316861</v>
      </c>
      <c r="AT148">
        <v>0</v>
      </c>
      <c r="AU148">
        <v>0.80240266919478465</v>
      </c>
      <c r="AV148">
        <v>0.80240266919478465</v>
      </c>
      <c r="AW148">
        <v>0.81689052051662514</v>
      </c>
      <c r="AX148">
        <v>3.9101708253268842E-2</v>
      </c>
      <c r="AY148">
        <v>3.9101708253268842E-2</v>
      </c>
      <c r="AZ148">
        <v>0.35693377403843796</v>
      </c>
      <c r="BD148">
        <v>0.21925943103887444</v>
      </c>
      <c r="BE148">
        <v>0.21925943103887444</v>
      </c>
      <c r="BF148">
        <v>0</v>
      </c>
      <c r="BG148">
        <v>0</v>
      </c>
      <c r="BI148">
        <v>0</v>
      </c>
      <c r="BK148">
        <v>0.42569932907464347</v>
      </c>
      <c r="BL148">
        <v>0.38850531180300951</v>
      </c>
      <c r="BM148">
        <v>0.38850531180300951</v>
      </c>
      <c r="BN148">
        <v>0.5627640400478211</v>
      </c>
    </row>
    <row r="149" spans="1:66">
      <c r="A149" t="s">
        <v>448</v>
      </c>
      <c r="B149" t="s">
        <v>77</v>
      </c>
      <c r="C149">
        <v>2005</v>
      </c>
      <c r="D149" t="s">
        <v>228</v>
      </c>
      <c r="E149">
        <v>5</v>
      </c>
      <c r="G149" t="s">
        <v>338</v>
      </c>
      <c r="H149" t="s">
        <v>389</v>
      </c>
      <c r="I149">
        <v>0.32980014275390956</v>
      </c>
      <c r="J149">
        <v>0.22628758987897341</v>
      </c>
      <c r="K149">
        <v>1.5263541976359056</v>
      </c>
      <c r="L149">
        <v>1.1545410677183849</v>
      </c>
      <c r="M149">
        <v>0.81995767320410984</v>
      </c>
      <c r="N149">
        <v>0.22966820848069452</v>
      </c>
      <c r="O149">
        <v>0.15243315894032408</v>
      </c>
      <c r="P149">
        <v>0.37571361415183441</v>
      </c>
      <c r="Q149">
        <v>0.37571361415183441</v>
      </c>
      <c r="S149">
        <v>0.4006762222361559</v>
      </c>
      <c r="T149">
        <v>4.1679052091027777E-2</v>
      </c>
      <c r="U149">
        <v>4.1679052091027777E-2</v>
      </c>
      <c r="V149">
        <v>3.4764637376350126E-2</v>
      </c>
      <c r="W149">
        <v>5.243955271017095E-2</v>
      </c>
      <c r="X149">
        <v>3.4764637376350126E-2</v>
      </c>
      <c r="AB149">
        <v>1.8055032298903595E-2</v>
      </c>
      <c r="AC149">
        <v>0</v>
      </c>
      <c r="AD149">
        <v>0</v>
      </c>
      <c r="AM149">
        <v>0</v>
      </c>
      <c r="AN149">
        <v>0</v>
      </c>
      <c r="AO149">
        <v>3.6171935605541411E-2</v>
      </c>
      <c r="AP149">
        <v>1.4566484530133789E-2</v>
      </c>
      <c r="AQ149">
        <v>1.0277860689593878</v>
      </c>
      <c r="AR149">
        <v>0.98274255532631904</v>
      </c>
      <c r="AS149">
        <v>0.54095739119226027</v>
      </c>
      <c r="AT149">
        <v>0</v>
      </c>
      <c r="AU149">
        <v>0.57815450245765587</v>
      </c>
      <c r="AV149">
        <v>0.57815450245765587</v>
      </c>
      <c r="AW149">
        <v>0.5796576192092453</v>
      </c>
      <c r="AX149">
        <v>2.5069759200531734E-2</v>
      </c>
      <c r="AY149">
        <v>2.5069759200531734E-2</v>
      </c>
      <c r="AZ149">
        <v>0.62115045472255281</v>
      </c>
      <c r="BD149">
        <v>0.42603281858138836</v>
      </c>
      <c r="BE149">
        <v>0.42603281858138836</v>
      </c>
      <c r="BF149">
        <v>0</v>
      </c>
      <c r="BG149">
        <v>0</v>
      </c>
      <c r="BH149">
        <v>0</v>
      </c>
      <c r="BI149">
        <v>0</v>
      </c>
      <c r="BJ149">
        <v>0.59552584914946283</v>
      </c>
      <c r="BK149">
        <v>0.59775797672433695</v>
      </c>
      <c r="BL149">
        <v>0.12020607999710516</v>
      </c>
      <c r="BM149">
        <v>0.21232751521470006</v>
      </c>
      <c r="BN149">
        <v>0.32678051479426989</v>
      </c>
    </row>
    <row r="150" spans="1:66">
      <c r="A150" t="s">
        <v>449</v>
      </c>
      <c r="B150" t="s">
        <v>78</v>
      </c>
      <c r="C150">
        <v>2005</v>
      </c>
      <c r="D150" t="s">
        <v>228</v>
      </c>
      <c r="E150">
        <v>5</v>
      </c>
      <c r="G150" t="s">
        <v>340</v>
      </c>
      <c r="H150" t="s">
        <v>389</v>
      </c>
      <c r="I150">
        <v>0.2244441821930831</v>
      </c>
      <c r="J150">
        <v>0.20367225100021463</v>
      </c>
      <c r="K150">
        <v>1.55279768849511</v>
      </c>
      <c r="L150">
        <v>1.2085676285579741</v>
      </c>
      <c r="M150">
        <v>0.93193923581603932</v>
      </c>
      <c r="N150">
        <v>0.22494700096318396</v>
      </c>
      <c r="O150">
        <v>0.21497041486140747</v>
      </c>
      <c r="P150">
        <v>0.39665239129593016</v>
      </c>
      <c r="Q150">
        <v>0.39665239129593016</v>
      </c>
      <c r="S150">
        <v>0.41235009146861373</v>
      </c>
      <c r="T150">
        <v>4.709481721911337E-2</v>
      </c>
      <c r="U150">
        <v>4.709481721911337E-2</v>
      </c>
      <c r="V150">
        <v>3.354031734654981E-2</v>
      </c>
      <c r="W150">
        <v>4.418807720575664E-2</v>
      </c>
      <c r="X150">
        <v>3.354031734654981E-2</v>
      </c>
      <c r="AB150">
        <v>1.3757398640361355E-2</v>
      </c>
      <c r="AC150">
        <v>0</v>
      </c>
      <c r="AD150">
        <v>0</v>
      </c>
      <c r="AM150">
        <v>0</v>
      </c>
      <c r="AN150">
        <v>0</v>
      </c>
      <c r="AO150">
        <v>2.8987248558180034E-2</v>
      </c>
      <c r="AP150">
        <v>1.3831011804432108E-2</v>
      </c>
      <c r="AQ150">
        <v>1.0190324847350323</v>
      </c>
      <c r="AR150">
        <v>1.0316531412807164</v>
      </c>
      <c r="AS150">
        <v>0.47355513421804757</v>
      </c>
      <c r="AT150">
        <v>0</v>
      </c>
      <c r="AU150">
        <v>0.6133348855991726</v>
      </c>
      <c r="AV150">
        <v>0.6133348855991726</v>
      </c>
      <c r="AW150">
        <v>0.61876697228297117</v>
      </c>
      <c r="AX150">
        <v>2.6671312950771842E-2</v>
      </c>
      <c r="AY150">
        <v>2.6671312950771842E-2</v>
      </c>
      <c r="AZ150">
        <v>0.53651837325887719</v>
      </c>
      <c r="BD150">
        <v>0.45317250070951975</v>
      </c>
      <c r="BE150">
        <v>0.45317250070951975</v>
      </c>
      <c r="BF150">
        <v>0</v>
      </c>
      <c r="BG150">
        <v>0</v>
      </c>
      <c r="BH150">
        <v>0</v>
      </c>
      <c r="BI150">
        <v>0</v>
      </c>
      <c r="BJ150">
        <v>0.64134936380051422</v>
      </c>
      <c r="BK150">
        <v>0.58256924760013784</v>
      </c>
      <c r="BL150">
        <v>0.14627741746058159</v>
      </c>
      <c r="BM150">
        <v>0.24479622915109187</v>
      </c>
      <c r="BN150">
        <v>0.3115549392111896</v>
      </c>
    </row>
    <row r="151" spans="1:66">
      <c r="A151" t="s">
        <v>450</v>
      </c>
      <c r="B151" t="s">
        <v>79</v>
      </c>
      <c r="C151">
        <v>2005</v>
      </c>
      <c r="D151" t="s">
        <v>228</v>
      </c>
      <c r="E151">
        <v>7</v>
      </c>
      <c r="G151" t="s">
        <v>342</v>
      </c>
      <c r="H151" t="s">
        <v>389</v>
      </c>
      <c r="I151">
        <v>0.24521232305380403</v>
      </c>
      <c r="J151">
        <v>0.14325580187677522</v>
      </c>
      <c r="K151">
        <v>1.7520410571543701</v>
      </c>
      <c r="L151">
        <v>1.1186822159295893</v>
      </c>
      <c r="M151">
        <v>0.74876679415843361</v>
      </c>
      <c r="N151">
        <v>0.16264270446900192</v>
      </c>
      <c r="O151">
        <v>0.10876985574236299</v>
      </c>
      <c r="P151">
        <v>0.35141117515646825</v>
      </c>
      <c r="Q151">
        <v>0.35141117515646825</v>
      </c>
      <c r="S151">
        <v>0.37682872701479775</v>
      </c>
      <c r="T151">
        <v>3.6424972819119585E-2</v>
      </c>
      <c r="U151">
        <v>3.6424972819119585E-2</v>
      </c>
      <c r="V151">
        <v>5.5111522388002987E-2</v>
      </c>
      <c r="W151">
        <v>7.6753331881793799E-2</v>
      </c>
      <c r="X151">
        <v>5.5111522388002987E-2</v>
      </c>
      <c r="AB151">
        <v>1.2572457272522569E-2</v>
      </c>
      <c r="AC151">
        <v>0</v>
      </c>
      <c r="AD151">
        <v>0</v>
      </c>
      <c r="AM151">
        <v>0</v>
      </c>
      <c r="AN151">
        <v>0</v>
      </c>
      <c r="AO151">
        <v>6.133553498806818E-2</v>
      </c>
      <c r="AP151">
        <v>3.0725485813760566E-2</v>
      </c>
      <c r="AQ151">
        <v>1.0087885878967457</v>
      </c>
      <c r="AR151">
        <v>1.0218013756742299</v>
      </c>
      <c r="AS151">
        <v>0.96079321080457269</v>
      </c>
      <c r="AT151">
        <v>0</v>
      </c>
      <c r="AU151">
        <v>0.57805482217235526</v>
      </c>
      <c r="AV151">
        <v>0.57805482217235526</v>
      </c>
      <c r="AW151">
        <v>0.58042779137715261</v>
      </c>
      <c r="AX151">
        <v>2.2601038703827955E-2</v>
      </c>
      <c r="AY151">
        <v>2.2601038703827955E-2</v>
      </c>
      <c r="AZ151">
        <v>0.60418472391358446</v>
      </c>
      <c r="BD151">
        <v>0.41408662518965855</v>
      </c>
      <c r="BE151">
        <v>0.41408662518965855</v>
      </c>
      <c r="BF151">
        <v>0</v>
      </c>
      <c r="BG151">
        <v>0</v>
      </c>
      <c r="BH151">
        <v>0</v>
      </c>
      <c r="BI151">
        <v>0</v>
      </c>
      <c r="BJ151">
        <v>0.68852896772174532</v>
      </c>
      <c r="BK151">
        <v>0.62186944222180696</v>
      </c>
      <c r="BL151">
        <v>0.16499514303955731</v>
      </c>
      <c r="BM151">
        <v>0.26942331501062888</v>
      </c>
      <c r="BN151">
        <v>0.42968001484042373</v>
      </c>
    </row>
    <row r="152" spans="1:66">
      <c r="A152" t="s">
        <v>451</v>
      </c>
      <c r="B152" t="s">
        <v>80</v>
      </c>
      <c r="C152">
        <v>2005</v>
      </c>
      <c r="D152" t="s">
        <v>228</v>
      </c>
      <c r="E152">
        <v>7</v>
      </c>
      <c r="G152" t="s">
        <v>344</v>
      </c>
      <c r="H152" t="s">
        <v>389</v>
      </c>
      <c r="I152">
        <v>0.14714365715729014</v>
      </c>
      <c r="J152">
        <v>0.20500674640328001</v>
      </c>
      <c r="K152">
        <v>1.7295029863110605</v>
      </c>
      <c r="L152">
        <v>1.0943672906534241</v>
      </c>
      <c r="M152">
        <v>0.80653028429349782</v>
      </c>
      <c r="N152">
        <v>0.18637883529502505</v>
      </c>
      <c r="O152">
        <v>0.13352822391394015</v>
      </c>
      <c r="P152">
        <v>0.45445796203194205</v>
      </c>
      <c r="Q152">
        <v>0.45445796203194205</v>
      </c>
      <c r="S152">
        <v>0.48875950051377803</v>
      </c>
      <c r="T152">
        <v>4.3071718229353913E-2</v>
      </c>
      <c r="U152">
        <v>4.3071718229353913E-2</v>
      </c>
      <c r="V152">
        <v>7.4346808608789242E-2</v>
      </c>
      <c r="W152">
        <v>0.10109670738649354</v>
      </c>
      <c r="X152">
        <v>7.4346808608789242E-2</v>
      </c>
      <c r="AB152">
        <v>1.5089752078295682E-2</v>
      </c>
      <c r="AC152">
        <v>0</v>
      </c>
      <c r="AD152">
        <v>0</v>
      </c>
      <c r="AM152">
        <v>0</v>
      </c>
      <c r="AN152">
        <v>0</v>
      </c>
      <c r="AO152">
        <v>6.3641054178827428E-2</v>
      </c>
      <c r="AP152">
        <v>2.6229609608197237E-2</v>
      </c>
      <c r="AQ152">
        <v>1.0210883725382609</v>
      </c>
      <c r="AR152">
        <v>1.0055206564411576</v>
      </c>
      <c r="AS152">
        <v>0.59421669507804831</v>
      </c>
      <c r="AT152">
        <v>0</v>
      </c>
      <c r="AU152">
        <v>0.59998948580238054</v>
      </c>
      <c r="AV152">
        <v>0.59998948580238054</v>
      </c>
      <c r="AW152">
        <v>0.60167679950157982</v>
      </c>
      <c r="AX152">
        <v>3.4702589655843538E-2</v>
      </c>
      <c r="AY152">
        <v>3.4702589655843538E-2</v>
      </c>
      <c r="AZ152">
        <v>0.46715870128773707</v>
      </c>
      <c r="BD152">
        <v>0.29841322530117359</v>
      </c>
      <c r="BE152">
        <v>0.29841322530117359</v>
      </c>
      <c r="BF152">
        <v>0</v>
      </c>
      <c r="BG152">
        <v>0</v>
      </c>
      <c r="BH152">
        <v>0</v>
      </c>
      <c r="BI152">
        <v>0</v>
      </c>
      <c r="BJ152">
        <v>0.72368031995732085</v>
      </c>
      <c r="BK152">
        <v>0.51053918779341056</v>
      </c>
      <c r="BL152">
        <v>0.14902471521885871</v>
      </c>
      <c r="BM152">
        <v>0.20963385351765712</v>
      </c>
      <c r="BN152">
        <v>0.39350857928931776</v>
      </c>
    </row>
    <row r="153" spans="1:66">
      <c r="A153" t="s">
        <v>452</v>
      </c>
      <c r="B153" t="s">
        <v>81</v>
      </c>
      <c r="C153">
        <v>2005</v>
      </c>
      <c r="D153" t="s">
        <v>228</v>
      </c>
      <c r="E153">
        <v>6</v>
      </c>
      <c r="G153" t="s">
        <v>346</v>
      </c>
      <c r="H153" t="s">
        <v>389</v>
      </c>
      <c r="I153">
        <v>0.39109712454524448</v>
      </c>
      <c r="J153">
        <v>0.19568644835601801</v>
      </c>
      <c r="K153">
        <v>1.3941610910269897</v>
      </c>
      <c r="L153">
        <v>1.0725377285517128</v>
      </c>
      <c r="M153">
        <v>0.80412961301419583</v>
      </c>
      <c r="N153">
        <v>0.24626852823152001</v>
      </c>
      <c r="O153">
        <v>0.17758018487702704</v>
      </c>
      <c r="P153">
        <v>0.35543862995690684</v>
      </c>
      <c r="Q153">
        <v>0.35543862995690684</v>
      </c>
      <c r="S153">
        <v>0.37431612204748876</v>
      </c>
      <c r="T153">
        <v>4.5023171737504676E-2</v>
      </c>
      <c r="U153">
        <v>4.5023171737504676E-2</v>
      </c>
      <c r="V153">
        <v>3.1209350297770302E-2</v>
      </c>
      <c r="W153">
        <v>7.0054523034843108E-2</v>
      </c>
      <c r="X153">
        <v>3.1209350297770302E-2</v>
      </c>
      <c r="AB153">
        <v>1.9704548682555566E-2</v>
      </c>
      <c r="AC153">
        <v>0</v>
      </c>
      <c r="AD153">
        <v>0</v>
      </c>
      <c r="AM153">
        <v>0</v>
      </c>
      <c r="AN153">
        <v>0</v>
      </c>
      <c r="AO153">
        <v>8.0726916416284253E-2</v>
      </c>
      <c r="AP153">
        <v>2.8180491202262969E-2</v>
      </c>
      <c r="AQ153">
        <v>1.0073446250166405</v>
      </c>
      <c r="AR153">
        <v>1.0060279235283245</v>
      </c>
      <c r="AS153">
        <v>1.2708149335339636</v>
      </c>
      <c r="AT153">
        <v>0</v>
      </c>
      <c r="AU153">
        <v>0.58904679682015193</v>
      </c>
      <c r="AV153">
        <v>0.58904679682015193</v>
      </c>
      <c r="AW153">
        <v>0.59140567685668488</v>
      </c>
      <c r="AX153">
        <v>2.9883218371122174E-2</v>
      </c>
      <c r="AY153">
        <v>2.9883218371122174E-2</v>
      </c>
      <c r="AZ153">
        <v>0.62732636559999211</v>
      </c>
      <c r="BD153">
        <v>0.60422529558379345</v>
      </c>
      <c r="BE153">
        <v>0.60422529558379345</v>
      </c>
      <c r="BF153">
        <v>0</v>
      </c>
      <c r="BG153">
        <v>0</v>
      </c>
      <c r="BH153">
        <v>0</v>
      </c>
      <c r="BI153">
        <v>0</v>
      </c>
      <c r="BJ153">
        <v>0.62329633874759727</v>
      </c>
      <c r="BK153">
        <v>0.62289957149870312</v>
      </c>
      <c r="BL153">
        <v>0.16517981007709853</v>
      </c>
      <c r="BM153">
        <v>0.26721147976385318</v>
      </c>
      <c r="BN153">
        <v>0.44930251898136514</v>
      </c>
    </row>
    <row r="154" spans="1:66">
      <c r="A154" t="s">
        <v>453</v>
      </c>
      <c r="B154" t="s">
        <v>82</v>
      </c>
      <c r="C154">
        <v>2005</v>
      </c>
      <c r="D154" t="s">
        <v>228</v>
      </c>
      <c r="E154">
        <v>5</v>
      </c>
      <c r="G154" t="s">
        <v>348</v>
      </c>
      <c r="H154" t="s">
        <v>389</v>
      </c>
      <c r="I154">
        <v>0.3474889550983476</v>
      </c>
      <c r="J154">
        <v>0.20518158648661861</v>
      </c>
      <c r="K154">
        <v>1.618199111636313</v>
      </c>
      <c r="L154">
        <v>0.90558996869974195</v>
      </c>
      <c r="M154">
        <v>0.68920910113493961</v>
      </c>
      <c r="N154">
        <v>0.26276500991474577</v>
      </c>
      <c r="O154">
        <v>0.19566201658464696</v>
      </c>
      <c r="P154">
        <v>0.39121781538033967</v>
      </c>
      <c r="Q154">
        <v>0.39121781538033967</v>
      </c>
      <c r="S154">
        <v>0.41944782144487985</v>
      </c>
      <c r="T154">
        <v>4.2977247475352108E-2</v>
      </c>
      <c r="U154">
        <v>4.2977247475352108E-2</v>
      </c>
      <c r="V154">
        <v>4.8718017750182009E-2</v>
      </c>
      <c r="W154">
        <v>8.553071596135596E-2</v>
      </c>
      <c r="X154">
        <v>4.8718017750182009E-2</v>
      </c>
      <c r="AB154">
        <v>6.2816514183420442E-3</v>
      </c>
      <c r="AC154">
        <v>0</v>
      </c>
      <c r="AD154">
        <v>0</v>
      </c>
      <c r="AM154">
        <v>0</v>
      </c>
      <c r="AN154">
        <v>0</v>
      </c>
      <c r="AO154">
        <v>7.4944088905389672E-2</v>
      </c>
      <c r="AP154">
        <v>3.2496034456181606E-2</v>
      </c>
      <c r="AQ154">
        <v>1.047492067892555</v>
      </c>
      <c r="AR154">
        <v>1.035811487863733</v>
      </c>
      <c r="AS154">
        <v>0.79736890032035213</v>
      </c>
      <c r="AT154">
        <v>0</v>
      </c>
      <c r="AU154">
        <v>0.54298646953565444</v>
      </c>
      <c r="AV154">
        <v>0.54298646953565444</v>
      </c>
      <c r="AW154">
        <v>0.54811326238805691</v>
      </c>
      <c r="AX154">
        <v>3.668345385656261E-2</v>
      </c>
      <c r="AY154">
        <v>3.668345385656261E-2</v>
      </c>
      <c r="AZ154">
        <v>0.57644595639946794</v>
      </c>
      <c r="BD154">
        <v>0.37144515350578011</v>
      </c>
      <c r="BE154">
        <v>0.37144515350578011</v>
      </c>
      <c r="BF154">
        <v>0</v>
      </c>
      <c r="BG154">
        <v>0</v>
      </c>
      <c r="BH154">
        <v>0</v>
      </c>
      <c r="BI154">
        <v>0</v>
      </c>
      <c r="BJ154">
        <v>0.75630958795607839</v>
      </c>
      <c r="BK154">
        <v>0.5784653540857202</v>
      </c>
      <c r="BL154">
        <v>0.12727998270194116</v>
      </c>
      <c r="BM154">
        <v>0.2063406900562238</v>
      </c>
      <c r="BN154">
        <v>0.38768389752467664</v>
      </c>
    </row>
    <row r="155" spans="1:66">
      <c r="A155" t="s">
        <v>454</v>
      </c>
      <c r="B155" t="s">
        <v>83</v>
      </c>
      <c r="C155">
        <v>2005</v>
      </c>
      <c r="D155" t="s">
        <v>212</v>
      </c>
      <c r="E155">
        <v>2</v>
      </c>
      <c r="G155" t="s">
        <v>350</v>
      </c>
      <c r="H155" t="s">
        <v>389</v>
      </c>
      <c r="I155">
        <v>4.9488304214846714E-2</v>
      </c>
      <c r="J155">
        <v>0.61655574259807577</v>
      </c>
      <c r="K155">
        <v>1.9170181730256675</v>
      </c>
      <c r="L155">
        <v>1.2135084367043052</v>
      </c>
      <c r="M155">
        <v>1.1744175296502937</v>
      </c>
      <c r="N155">
        <v>0.22608013007527658</v>
      </c>
      <c r="O155">
        <v>0.22583660155421761</v>
      </c>
      <c r="P155">
        <v>0.79080938395281675</v>
      </c>
      <c r="Q155">
        <v>0.79080938395281675</v>
      </c>
      <c r="S155">
        <v>0.80714087954423064</v>
      </c>
      <c r="T155">
        <v>9.6464333145347705E-2</v>
      </c>
      <c r="U155">
        <v>9.6464333145347705E-2</v>
      </c>
      <c r="V155">
        <v>3.9159736642702038E-2</v>
      </c>
      <c r="W155">
        <v>4.0159777828200426E-2</v>
      </c>
      <c r="X155">
        <v>3.9159736642702038E-2</v>
      </c>
      <c r="AB155">
        <v>2.749718565387229E-2</v>
      </c>
      <c r="AC155">
        <v>0</v>
      </c>
      <c r="AM155">
        <v>0</v>
      </c>
      <c r="AN155">
        <v>0</v>
      </c>
      <c r="AO155">
        <v>2.2854945915387805E-2</v>
      </c>
      <c r="AP155">
        <v>3.7787889062686265E-3</v>
      </c>
      <c r="AQ155">
        <v>1.0150744449032201</v>
      </c>
      <c r="AR155">
        <v>1.0150744449032201</v>
      </c>
      <c r="AS155">
        <v>0.77779598976632058</v>
      </c>
      <c r="AT155">
        <v>0</v>
      </c>
      <c r="AU155">
        <v>0.80159958561591704</v>
      </c>
      <c r="AV155">
        <v>0.80159958561591704</v>
      </c>
      <c r="AW155">
        <v>0.78670146139853703</v>
      </c>
      <c r="AX155">
        <v>4.5073344000813677E-2</v>
      </c>
      <c r="AY155">
        <v>4.5073344000813677E-2</v>
      </c>
      <c r="AZ155">
        <v>0.17349116230696979</v>
      </c>
      <c r="BD155">
        <v>0.29883739775101642</v>
      </c>
      <c r="BE155">
        <v>0.29883739775101642</v>
      </c>
      <c r="BF155">
        <v>0</v>
      </c>
      <c r="BG155">
        <v>0</v>
      </c>
      <c r="BI155">
        <v>0</v>
      </c>
      <c r="BK155">
        <v>0.19154946123680053</v>
      </c>
      <c r="BL155">
        <v>0.14700604742263018</v>
      </c>
      <c r="BM155">
        <v>0.14700604742263018</v>
      </c>
      <c r="BN155">
        <v>0.25681347921953229</v>
      </c>
    </row>
    <row r="156" spans="1:66">
      <c r="A156" t="s">
        <v>455</v>
      </c>
      <c r="B156" t="s">
        <v>84</v>
      </c>
      <c r="C156">
        <v>2005</v>
      </c>
      <c r="D156" t="s">
        <v>228</v>
      </c>
      <c r="E156">
        <v>5</v>
      </c>
      <c r="G156" t="s">
        <v>352</v>
      </c>
      <c r="H156" t="s">
        <v>389</v>
      </c>
      <c r="I156">
        <v>0.20934015579104107</v>
      </c>
      <c r="J156">
        <v>0.22321880599325541</v>
      </c>
      <c r="K156">
        <v>2.191856593549689</v>
      </c>
      <c r="L156">
        <v>1.3986499012035896</v>
      </c>
      <c r="M156">
        <v>0.97828215725729883</v>
      </c>
      <c r="N156">
        <v>0.2555235099142405</v>
      </c>
      <c r="O156">
        <v>0.18332329421117441</v>
      </c>
      <c r="P156">
        <v>0.38422028635897892</v>
      </c>
      <c r="Q156">
        <v>0.38422028635897892</v>
      </c>
      <c r="S156">
        <v>0.407369688933505</v>
      </c>
      <c r="T156">
        <v>3.8924852642027961E-2</v>
      </c>
      <c r="U156">
        <v>3.8924852642027961E-2</v>
      </c>
      <c r="V156">
        <v>5.1174675631548538E-2</v>
      </c>
      <c r="W156">
        <v>7.8330362791711253E-2</v>
      </c>
      <c r="X156">
        <v>5.1174675631548538E-2</v>
      </c>
      <c r="AB156">
        <v>9.9335605630533827E-3</v>
      </c>
      <c r="AC156">
        <v>0</v>
      </c>
      <c r="AD156">
        <v>0</v>
      </c>
      <c r="AM156">
        <v>0</v>
      </c>
      <c r="AN156">
        <v>0</v>
      </c>
      <c r="AO156">
        <v>5.710043860329158E-2</v>
      </c>
      <c r="AP156">
        <v>2.5357122708766309E-2</v>
      </c>
      <c r="AQ156">
        <v>0.98749780320993186</v>
      </c>
      <c r="AR156">
        <v>0.98685011120027888</v>
      </c>
      <c r="AS156">
        <v>1.0706834559402618</v>
      </c>
      <c r="AT156">
        <v>0</v>
      </c>
      <c r="AU156">
        <v>0.60081502395030739</v>
      </c>
      <c r="AV156">
        <v>0.60081502395030739</v>
      </c>
      <c r="AW156">
        <v>0.60011945547253354</v>
      </c>
      <c r="AX156">
        <v>3.2658744524617069E-2</v>
      </c>
      <c r="AY156">
        <v>3.2658744524617069E-2</v>
      </c>
      <c r="AZ156">
        <v>0.58372505909550865</v>
      </c>
      <c r="BD156">
        <v>0.5792106741671349</v>
      </c>
      <c r="BE156">
        <v>0.5792106741671349</v>
      </c>
      <c r="BF156">
        <v>0</v>
      </c>
      <c r="BG156">
        <v>0</v>
      </c>
      <c r="BH156">
        <v>0</v>
      </c>
      <c r="BI156">
        <v>0</v>
      </c>
      <c r="BJ156">
        <v>0.61184766382677069</v>
      </c>
      <c r="BK156">
        <v>0.58978852168988816</v>
      </c>
      <c r="BL156">
        <v>0.14963865773804444</v>
      </c>
      <c r="BM156">
        <v>0.24240752209195776</v>
      </c>
      <c r="BN156">
        <v>0.38396047024245189</v>
      </c>
    </row>
    <row r="157" spans="1:66">
      <c r="A157" t="s">
        <v>456</v>
      </c>
      <c r="B157" t="s">
        <v>85</v>
      </c>
      <c r="C157">
        <v>2005</v>
      </c>
      <c r="D157" t="s">
        <v>228</v>
      </c>
      <c r="E157">
        <v>6</v>
      </c>
      <c r="G157" t="s">
        <v>354</v>
      </c>
      <c r="H157" t="s">
        <v>389</v>
      </c>
      <c r="I157">
        <v>0.34699907556178256</v>
      </c>
      <c r="J157">
        <v>0.18841173408973616</v>
      </c>
      <c r="K157">
        <v>1.5663196353851174</v>
      </c>
      <c r="L157">
        <v>1.1624192810420855</v>
      </c>
      <c r="M157">
        <v>0.86757473925698014</v>
      </c>
      <c r="N157">
        <v>0.2609945248528619</v>
      </c>
      <c r="O157">
        <v>0.19653909671344127</v>
      </c>
      <c r="P157">
        <v>0.40930167356864539</v>
      </c>
      <c r="Q157">
        <v>0.40930167356864539</v>
      </c>
      <c r="S157">
        <v>0.43488403654220603</v>
      </c>
      <c r="T157">
        <v>3.6986224551122965E-2</v>
      </c>
      <c r="U157">
        <v>3.6986224551122965E-2</v>
      </c>
      <c r="V157">
        <v>5.1303160472474713E-2</v>
      </c>
      <c r="W157">
        <v>6.8429359768614931E-2</v>
      </c>
      <c r="X157">
        <v>5.1303160472474713E-2</v>
      </c>
      <c r="AB157">
        <v>1.561395283249813E-2</v>
      </c>
      <c r="AC157">
        <v>0</v>
      </c>
      <c r="AD157">
        <v>0</v>
      </c>
      <c r="AM157">
        <v>0</v>
      </c>
      <c r="AN157">
        <v>0</v>
      </c>
      <c r="AO157">
        <v>4.524629085847659E-2</v>
      </c>
      <c r="AP157">
        <v>2.6577335188029547E-2</v>
      </c>
      <c r="AQ157">
        <v>0.99369916424840621</v>
      </c>
      <c r="AR157">
        <v>0.96493261173277112</v>
      </c>
      <c r="AS157">
        <v>0.52308906291880364</v>
      </c>
      <c r="AT157">
        <v>0</v>
      </c>
      <c r="AU157">
        <v>0.6118892539916464</v>
      </c>
      <c r="AV157">
        <v>0.6118892539916464</v>
      </c>
      <c r="AW157">
        <v>0.61114881950341582</v>
      </c>
      <c r="AX157">
        <v>3.5273968797387936E-2</v>
      </c>
      <c r="AY157">
        <v>3.5273968797387936E-2</v>
      </c>
      <c r="AZ157">
        <v>0.53176751622925689</v>
      </c>
      <c r="BD157">
        <v>0.44541264464248487</v>
      </c>
      <c r="BE157">
        <v>0.44541264464248487</v>
      </c>
      <c r="BF157">
        <v>0</v>
      </c>
      <c r="BG157">
        <v>0</v>
      </c>
      <c r="BH157">
        <v>0</v>
      </c>
      <c r="BI157">
        <v>0</v>
      </c>
      <c r="BJ157">
        <v>0.70061104913179495</v>
      </c>
      <c r="BK157">
        <v>0.56223076654512938</v>
      </c>
      <c r="BL157">
        <v>0.17175060192404287</v>
      </c>
      <c r="BM157">
        <v>0.26189004605106508</v>
      </c>
      <c r="BN157">
        <v>0.38410705282715468</v>
      </c>
    </row>
    <row r="158" spans="1:66">
      <c r="A158" t="s">
        <v>457</v>
      </c>
      <c r="B158" t="s">
        <v>86</v>
      </c>
      <c r="C158">
        <v>2005</v>
      </c>
      <c r="D158" t="s">
        <v>228</v>
      </c>
      <c r="E158">
        <v>5</v>
      </c>
      <c r="G158" t="s">
        <v>356</v>
      </c>
      <c r="H158" t="s">
        <v>389</v>
      </c>
      <c r="I158">
        <v>0.23422631113445963</v>
      </c>
      <c r="J158">
        <v>0.21058693054008965</v>
      </c>
      <c r="K158">
        <v>1.5524202789018198</v>
      </c>
      <c r="L158">
        <v>1.1662939397998875</v>
      </c>
      <c r="M158">
        <v>0.79195522168977361</v>
      </c>
      <c r="N158">
        <v>0.19584470771209742</v>
      </c>
      <c r="O158">
        <v>0.11809208023303203</v>
      </c>
      <c r="P158">
        <v>0.37974604897475439</v>
      </c>
      <c r="Q158">
        <v>0.37974604897475439</v>
      </c>
      <c r="S158">
        <v>0.4004919579981468</v>
      </c>
      <c r="T158">
        <v>4.7047467090566834E-2</v>
      </c>
      <c r="U158">
        <v>4.7047467090566834E-2</v>
      </c>
      <c r="V158">
        <v>3.9656906253588593E-2</v>
      </c>
      <c r="W158">
        <v>5.1478740359728853E-2</v>
      </c>
      <c r="X158">
        <v>3.9656906253588593E-2</v>
      </c>
      <c r="AB158">
        <v>1.2412514242932353E-2</v>
      </c>
      <c r="AC158">
        <v>0</v>
      </c>
      <c r="AD158">
        <v>0</v>
      </c>
      <c r="AM158">
        <v>0</v>
      </c>
      <c r="AN158">
        <v>0</v>
      </c>
      <c r="AO158">
        <v>3.450657690125046E-2</v>
      </c>
      <c r="AP158">
        <v>1.941102803618406E-2</v>
      </c>
      <c r="AQ158">
        <v>0.96532046682189332</v>
      </c>
      <c r="AR158">
        <v>0.93252698719457439</v>
      </c>
      <c r="AS158">
        <v>0.93276145453342607</v>
      </c>
      <c r="AT158">
        <v>0</v>
      </c>
      <c r="AU158">
        <v>0.62058901713737047</v>
      </c>
      <c r="AV158">
        <v>0.62058901713737047</v>
      </c>
      <c r="AW158">
        <v>0.61537616143839147</v>
      </c>
      <c r="AX158">
        <v>3.091569075329461E-2</v>
      </c>
      <c r="AY158">
        <v>3.091569075329461E-2</v>
      </c>
      <c r="AZ158">
        <v>0.56031710677751001</v>
      </c>
      <c r="BD158">
        <v>0.45791429970247427</v>
      </c>
      <c r="BE158">
        <v>0.45791429970247427</v>
      </c>
      <c r="BF158">
        <v>0</v>
      </c>
      <c r="BG158">
        <v>0</v>
      </c>
      <c r="BH158">
        <v>0</v>
      </c>
      <c r="BI158">
        <v>0</v>
      </c>
      <c r="BJ158">
        <v>0.57005468512764512</v>
      </c>
      <c r="BK158">
        <v>0.59599264087306225</v>
      </c>
      <c r="BL158">
        <v>0.13731986454538569</v>
      </c>
      <c r="BM158">
        <v>0.23545822769829536</v>
      </c>
      <c r="BN158">
        <v>0.31399110781831469</v>
      </c>
    </row>
    <row r="159" spans="1:66">
      <c r="A159" t="s">
        <v>458</v>
      </c>
      <c r="B159" t="s">
        <v>87</v>
      </c>
      <c r="C159">
        <v>2005</v>
      </c>
      <c r="D159" t="s">
        <v>212</v>
      </c>
      <c r="E159">
        <v>3</v>
      </c>
      <c r="G159" t="s">
        <v>358</v>
      </c>
      <c r="H159" t="s">
        <v>389</v>
      </c>
      <c r="I159">
        <v>2.5914809401678136E-2</v>
      </c>
      <c r="J159">
        <v>0.12636389338931492</v>
      </c>
      <c r="K159">
        <v>0.99485379209866365</v>
      </c>
      <c r="L159">
        <v>0.76209242384350351</v>
      </c>
      <c r="M159">
        <v>0.73772634968210549</v>
      </c>
      <c r="N159">
        <v>0.15420960096313815</v>
      </c>
      <c r="O159">
        <v>7.6973070089743759E-2</v>
      </c>
      <c r="P159">
        <v>0.63450358142753538</v>
      </c>
      <c r="Q159">
        <v>0.63450358142753538</v>
      </c>
      <c r="S159">
        <v>0.63952640445442355</v>
      </c>
      <c r="T159">
        <v>0.107083582110371</v>
      </c>
      <c r="U159">
        <v>0.107083582110371</v>
      </c>
      <c r="V159">
        <v>2.375838744764569E-2</v>
      </c>
      <c r="W159">
        <v>2.4156636069860613E-2</v>
      </c>
      <c r="X159">
        <v>2.375838744764569E-2</v>
      </c>
      <c r="AB159">
        <v>1.9764995440115504E-2</v>
      </c>
      <c r="AC159">
        <v>0</v>
      </c>
      <c r="AM159">
        <v>0</v>
      </c>
      <c r="AN159">
        <v>0</v>
      </c>
      <c r="AO159">
        <v>8.810115362173989E-3</v>
      </c>
      <c r="AP159">
        <v>7.8531049682365444E-3</v>
      </c>
      <c r="AQ159">
        <v>1.0049945142993713</v>
      </c>
      <c r="AR159">
        <v>1.0049945142993713</v>
      </c>
      <c r="AS159">
        <v>0.65553577947550468</v>
      </c>
      <c r="AT159">
        <v>0</v>
      </c>
      <c r="AU159">
        <v>0.8410240479009129</v>
      </c>
      <c r="AV159">
        <v>0.8410240479009129</v>
      </c>
      <c r="AW159">
        <v>0.85720852293652805</v>
      </c>
      <c r="AX159">
        <v>4.0911975448560678E-2</v>
      </c>
      <c r="AY159">
        <v>4.0911975448560678E-2</v>
      </c>
      <c r="AZ159">
        <v>0.33231467174642032</v>
      </c>
      <c r="BD159">
        <v>0.20705905304579764</v>
      </c>
      <c r="BE159">
        <v>0.20705905304579764</v>
      </c>
      <c r="BF159">
        <v>0</v>
      </c>
      <c r="BG159">
        <v>0</v>
      </c>
      <c r="BI159">
        <v>0</v>
      </c>
      <c r="BK159">
        <v>0.35427477441592781</v>
      </c>
      <c r="BL159">
        <v>0.33830850515536642</v>
      </c>
      <c r="BM159">
        <v>0.33830850515536642</v>
      </c>
      <c r="BN159">
        <v>0.44385558377491141</v>
      </c>
    </row>
    <row r="160" spans="1:66">
      <c r="A160" t="s">
        <v>459</v>
      </c>
      <c r="B160" t="s">
        <v>88</v>
      </c>
      <c r="C160">
        <v>2005</v>
      </c>
      <c r="D160" t="s">
        <v>207</v>
      </c>
      <c r="E160">
        <v>8</v>
      </c>
      <c r="G160" t="s">
        <v>360</v>
      </c>
      <c r="H160" t="s">
        <v>389</v>
      </c>
      <c r="I160">
        <v>0.24564289339060016</v>
      </c>
      <c r="J160">
        <v>0.48340907745205008</v>
      </c>
      <c r="K160">
        <v>1.5801426447577893</v>
      </c>
      <c r="L160">
        <v>1.0948524163167614</v>
      </c>
      <c r="M160">
        <v>0.90746538562232337</v>
      </c>
      <c r="N160">
        <v>0.16241358777098916</v>
      </c>
      <c r="O160">
        <v>8.4777503811015467E-2</v>
      </c>
      <c r="P160">
        <v>0.47757300652856677</v>
      </c>
      <c r="Q160">
        <v>0.47757300652856677</v>
      </c>
      <c r="S160">
        <v>0.51599453764108327</v>
      </c>
      <c r="T160">
        <v>2.887756023388378E-2</v>
      </c>
      <c r="U160">
        <v>2.887756023388378E-2</v>
      </c>
      <c r="V160">
        <v>9.985687762066639E-2</v>
      </c>
      <c r="W160">
        <v>0.15943008112291204</v>
      </c>
      <c r="X160">
        <v>9.985687762066639E-2</v>
      </c>
      <c r="AB160">
        <v>2.8400718506978347E-2</v>
      </c>
      <c r="AC160">
        <v>0</v>
      </c>
      <c r="AD160">
        <v>0</v>
      </c>
      <c r="AM160">
        <v>0</v>
      </c>
      <c r="AN160">
        <v>0</v>
      </c>
      <c r="AO160">
        <v>7.0566898918397472E-2</v>
      </c>
      <c r="AP160">
        <v>1.9549735342902809E-2</v>
      </c>
      <c r="AQ160">
        <v>1.0633628571760623</v>
      </c>
      <c r="AR160">
        <v>1.078059915028073</v>
      </c>
      <c r="AS160">
        <v>0.70763048002903595</v>
      </c>
      <c r="AT160">
        <v>0</v>
      </c>
      <c r="AU160">
        <v>0.54632917894990529</v>
      </c>
      <c r="AV160">
        <v>0.54632917894990529</v>
      </c>
      <c r="AW160">
        <v>0.54716477371404748</v>
      </c>
      <c r="AX160">
        <v>4.7417800445776689E-2</v>
      </c>
      <c r="AY160">
        <v>4.7417800445776689E-2</v>
      </c>
      <c r="AZ160">
        <v>0.45067897271770074</v>
      </c>
      <c r="BD160">
        <v>0.28256033672405495</v>
      </c>
      <c r="BE160">
        <v>0.28256033672405495</v>
      </c>
      <c r="BF160">
        <v>0</v>
      </c>
      <c r="BG160">
        <v>0</v>
      </c>
      <c r="BH160">
        <v>0</v>
      </c>
      <c r="BI160">
        <v>0</v>
      </c>
      <c r="BJ160">
        <v>0.75521485240069108</v>
      </c>
      <c r="BK160">
        <v>0.47813369329955274</v>
      </c>
      <c r="BL160">
        <v>0.1160596838022165</v>
      </c>
      <c r="BM160">
        <v>0.15743518765832415</v>
      </c>
      <c r="BN160">
        <v>0.43236444259644274</v>
      </c>
    </row>
    <row r="161" spans="1:66">
      <c r="A161" t="s">
        <v>460</v>
      </c>
      <c r="B161" t="s">
        <v>89</v>
      </c>
      <c r="C161">
        <v>2005</v>
      </c>
      <c r="D161" t="s">
        <v>215</v>
      </c>
      <c r="E161">
        <v>5</v>
      </c>
      <c r="G161" t="s">
        <v>362</v>
      </c>
      <c r="H161" t="s">
        <v>389</v>
      </c>
      <c r="I161">
        <v>4.7090197574298567E-2</v>
      </c>
      <c r="J161">
        <v>1.4582560955099553</v>
      </c>
      <c r="K161">
        <v>1.2220155586821966</v>
      </c>
      <c r="L161">
        <v>0.76942463298837793</v>
      </c>
      <c r="M161">
        <v>0.74999516391552978</v>
      </c>
      <c r="N161">
        <v>0.17697118443139834</v>
      </c>
      <c r="O161">
        <v>0.12459042132488735</v>
      </c>
      <c r="P161">
        <v>0.49859157602994819</v>
      </c>
      <c r="Q161">
        <v>0.49859157602994819</v>
      </c>
      <c r="S161">
        <v>0.53890950779612223</v>
      </c>
      <c r="T161">
        <v>0.10581867402065087</v>
      </c>
      <c r="U161">
        <v>0.10581867402065087</v>
      </c>
      <c r="V161">
        <v>9.3055334557066605E-2</v>
      </c>
      <c r="W161">
        <v>0.16552402608107683</v>
      </c>
      <c r="X161">
        <v>9.3055334557066605E-2</v>
      </c>
      <c r="AB161">
        <v>2.2136118293338926E-2</v>
      </c>
      <c r="AC161">
        <v>0</v>
      </c>
      <c r="AM161">
        <v>0</v>
      </c>
      <c r="AN161">
        <v>0</v>
      </c>
      <c r="AO161">
        <v>8.3698665067350311E-2</v>
      </c>
      <c r="AP161">
        <v>1.8045376357968861E-2</v>
      </c>
      <c r="AQ161">
        <v>1.0551096383264666</v>
      </c>
      <c r="AR161">
        <v>1.0551096383264666</v>
      </c>
      <c r="AS161">
        <v>0.58357658923302957</v>
      </c>
      <c r="AT161">
        <v>0</v>
      </c>
      <c r="AU161">
        <v>0.67565124485558481</v>
      </c>
      <c r="AV161">
        <v>0.67565124485558481</v>
      </c>
      <c r="AW161">
        <v>0.68523420241043753</v>
      </c>
      <c r="AX161">
        <v>8.2822326520421832E-2</v>
      </c>
      <c r="AY161">
        <v>8.2822326520421832E-2</v>
      </c>
      <c r="AZ161">
        <v>0.40544937431320238</v>
      </c>
      <c r="BD161">
        <v>0.21919980971713429</v>
      </c>
      <c r="BE161">
        <v>0.21919980971713429</v>
      </c>
      <c r="BF161">
        <v>0</v>
      </c>
      <c r="BG161">
        <v>0</v>
      </c>
      <c r="BI161">
        <v>0</v>
      </c>
      <c r="BK161">
        <v>0.45900159449968114</v>
      </c>
      <c r="BL161">
        <v>0.33834816766858467</v>
      </c>
      <c r="BM161">
        <v>0.33834816766858467</v>
      </c>
      <c r="BN161">
        <v>0.75044131820213211</v>
      </c>
    </row>
    <row r="162" spans="1:66">
      <c r="A162" t="s">
        <v>461</v>
      </c>
      <c r="B162" t="s">
        <v>90</v>
      </c>
      <c r="C162">
        <v>2005</v>
      </c>
      <c r="D162" t="s">
        <v>228</v>
      </c>
      <c r="E162">
        <v>5</v>
      </c>
      <c r="G162" t="s">
        <v>364</v>
      </c>
      <c r="H162" t="s">
        <v>389</v>
      </c>
      <c r="I162">
        <v>0.16563403129007867</v>
      </c>
      <c r="J162">
        <v>0.29820775637331187</v>
      </c>
      <c r="K162">
        <v>1.8398685590078461</v>
      </c>
      <c r="L162">
        <v>1.2210418196850921</v>
      </c>
      <c r="M162">
        <v>0.89376113453158557</v>
      </c>
      <c r="N162">
        <v>0.2934240256151287</v>
      </c>
      <c r="O162">
        <v>0.25251984713252573</v>
      </c>
      <c r="P162">
        <v>0.36557525677963126</v>
      </c>
      <c r="Q162">
        <v>0.36557525677963126</v>
      </c>
      <c r="S162">
        <v>0.38581190165856721</v>
      </c>
      <c r="T162">
        <v>4.3396408337154163E-2</v>
      </c>
      <c r="U162">
        <v>4.3396408337154163E-2</v>
      </c>
      <c r="V162">
        <v>5.2283368187011001E-2</v>
      </c>
      <c r="W162">
        <v>6.6370978172742276E-2</v>
      </c>
      <c r="X162">
        <v>5.2283368187011001E-2</v>
      </c>
      <c r="AB162">
        <v>1.5566942841764761E-2</v>
      </c>
      <c r="AC162">
        <v>0</v>
      </c>
      <c r="AD162">
        <v>0</v>
      </c>
      <c r="AM162">
        <v>0</v>
      </c>
      <c r="AN162">
        <v>0</v>
      </c>
      <c r="AO162">
        <v>4.0529468154413953E-2</v>
      </c>
      <c r="AP162">
        <v>1.6527079952655819E-2</v>
      </c>
      <c r="AQ162">
        <v>0.97813423171860714</v>
      </c>
      <c r="AR162">
        <v>0.97895499765585536</v>
      </c>
      <c r="AS162">
        <v>1.2013864091958639</v>
      </c>
      <c r="AT162">
        <v>0</v>
      </c>
      <c r="AU162">
        <v>0.57700845601056383</v>
      </c>
      <c r="AV162">
        <v>0.57700845601056383</v>
      </c>
      <c r="AW162">
        <v>0.57901015946361234</v>
      </c>
      <c r="AX162">
        <v>2.5830628716269302E-2</v>
      </c>
      <c r="AY162">
        <v>2.5830628716269302E-2</v>
      </c>
      <c r="AZ162">
        <v>0.55403736014608307</v>
      </c>
      <c r="BD162">
        <v>0.38153250341214834</v>
      </c>
      <c r="BE162">
        <v>0.38153250341214834</v>
      </c>
      <c r="BF162">
        <v>0</v>
      </c>
      <c r="BG162">
        <v>0</v>
      </c>
      <c r="BH162">
        <v>0</v>
      </c>
      <c r="BI162">
        <v>0</v>
      </c>
      <c r="BJ162">
        <v>0.65359008694594645</v>
      </c>
      <c r="BK162">
        <v>0.60738673748367733</v>
      </c>
      <c r="BL162">
        <v>0.15467294106320992</v>
      </c>
      <c r="BM162">
        <v>0.26214236388679513</v>
      </c>
      <c r="BN162">
        <v>0.36132918105997097</v>
      </c>
    </row>
    <row r="163" spans="1:66">
      <c r="A163" t="s">
        <v>462</v>
      </c>
      <c r="B163" t="s">
        <v>91</v>
      </c>
      <c r="C163">
        <v>2005</v>
      </c>
      <c r="D163" t="s">
        <v>228</v>
      </c>
      <c r="E163">
        <v>6</v>
      </c>
      <c r="G163" t="s">
        <v>366</v>
      </c>
      <c r="H163" t="s">
        <v>389</v>
      </c>
      <c r="I163">
        <v>0.22876188939463424</v>
      </c>
      <c r="J163">
        <v>0.18396253606141214</v>
      </c>
      <c r="K163">
        <v>1.6861907307757664</v>
      </c>
      <c r="L163">
        <v>1.2969470169317319</v>
      </c>
      <c r="M163">
        <v>0.93862547835326271</v>
      </c>
      <c r="N163">
        <v>0.17256503364998485</v>
      </c>
      <c r="O163">
        <v>0.12105483991262091</v>
      </c>
      <c r="P163">
        <v>0.40693210242064093</v>
      </c>
      <c r="Q163">
        <v>0.40693210242064093</v>
      </c>
      <c r="S163">
        <v>0.4264202714206427</v>
      </c>
      <c r="T163">
        <v>3.9093942021926766E-2</v>
      </c>
      <c r="U163">
        <v>3.9093942021926766E-2</v>
      </c>
      <c r="V163">
        <v>5.7071197177767395E-2</v>
      </c>
      <c r="W163">
        <v>8.7425693351964345E-2</v>
      </c>
      <c r="X163">
        <v>5.7071197177767395E-2</v>
      </c>
      <c r="AB163">
        <v>9.0422152698969079E-3</v>
      </c>
      <c r="AC163">
        <v>0</v>
      </c>
      <c r="AD163">
        <v>0</v>
      </c>
      <c r="AM163">
        <v>0</v>
      </c>
      <c r="AN163">
        <v>0</v>
      </c>
      <c r="AO163">
        <v>6.0173529984159292E-2</v>
      </c>
      <c r="AP163">
        <v>2.1808653369900205E-2</v>
      </c>
      <c r="AQ163">
        <v>1.0256690738457122</v>
      </c>
      <c r="AR163">
        <v>1.027074808066808</v>
      </c>
      <c r="AS163">
        <v>0.71728727819147486</v>
      </c>
      <c r="AT163">
        <v>0</v>
      </c>
      <c r="AU163">
        <v>0.6148130527090655</v>
      </c>
      <c r="AV163">
        <v>0.6148130527090655</v>
      </c>
      <c r="AW163">
        <v>0.61579518406958278</v>
      </c>
      <c r="AX163">
        <v>2.1060769247694254E-2</v>
      </c>
      <c r="AY163">
        <v>2.1060769247694254E-2</v>
      </c>
      <c r="AZ163">
        <v>0.55659632394851588</v>
      </c>
      <c r="BD163">
        <v>0.41876978790629776</v>
      </c>
      <c r="BE163">
        <v>0.41876978790629776</v>
      </c>
      <c r="BF163">
        <v>0</v>
      </c>
      <c r="BG163">
        <v>0</v>
      </c>
      <c r="BH163">
        <v>0</v>
      </c>
      <c r="BI163">
        <v>0</v>
      </c>
      <c r="BJ163">
        <v>0.58382147922812166</v>
      </c>
      <c r="BK163">
        <v>0.57462303936203096</v>
      </c>
      <c r="BL163">
        <v>0.12827629320898309</v>
      </c>
      <c r="BM163">
        <v>0.20836993388785849</v>
      </c>
      <c r="BN163">
        <v>0.33133910720659082</v>
      </c>
    </row>
    <row r="164" spans="1:66">
      <c r="A164" t="s">
        <v>463</v>
      </c>
      <c r="B164" t="s">
        <v>92</v>
      </c>
      <c r="C164">
        <v>2005</v>
      </c>
      <c r="D164" t="s">
        <v>228</v>
      </c>
      <c r="E164">
        <v>6</v>
      </c>
      <c r="G164" t="s">
        <v>368</v>
      </c>
      <c r="H164" t="s">
        <v>389</v>
      </c>
      <c r="I164">
        <v>0.34307024347129683</v>
      </c>
      <c r="J164">
        <v>0.16579289734566041</v>
      </c>
      <c r="K164">
        <v>1.3963710819455464</v>
      </c>
      <c r="L164">
        <v>1.0999049369883183</v>
      </c>
      <c r="M164">
        <v>0.88179142673833821</v>
      </c>
      <c r="N164">
        <v>0.2229120636153189</v>
      </c>
      <c r="O164">
        <v>0.18660810294760727</v>
      </c>
      <c r="P164">
        <v>0.37537932966765802</v>
      </c>
      <c r="Q164">
        <v>0.37537932966765802</v>
      </c>
      <c r="S164">
        <v>0.40894288186355809</v>
      </c>
      <c r="T164">
        <v>3.3054128957361102E-2</v>
      </c>
      <c r="U164">
        <v>3.3054128957361102E-2</v>
      </c>
      <c r="V164">
        <v>7.6283582275422687E-2</v>
      </c>
      <c r="W164">
        <v>0.10513118526828991</v>
      </c>
      <c r="X164">
        <v>7.6283582275422687E-2</v>
      </c>
      <c r="AB164">
        <v>1.4349426504405018E-2</v>
      </c>
      <c r="AC164">
        <v>0</v>
      </c>
      <c r="AD164">
        <v>0</v>
      </c>
      <c r="AM164">
        <v>0</v>
      </c>
      <c r="AN164">
        <v>0</v>
      </c>
      <c r="AO164">
        <v>6.0267487002259736E-2</v>
      </c>
      <c r="AP164">
        <v>2.6066575412265321E-2</v>
      </c>
      <c r="AQ164">
        <v>1.0388021698079712</v>
      </c>
      <c r="AR164">
        <v>1.0340352251173892</v>
      </c>
      <c r="AS164">
        <v>1.0942303709232848</v>
      </c>
      <c r="AT164">
        <v>0</v>
      </c>
      <c r="AU164">
        <v>0.56942211595270453</v>
      </c>
      <c r="AV164">
        <v>0.56942211595270453</v>
      </c>
      <c r="AW164">
        <v>0.57263290204719541</v>
      </c>
      <c r="AX164">
        <v>2.666769618553597E-2</v>
      </c>
      <c r="AY164">
        <v>2.666769618553597E-2</v>
      </c>
      <c r="AZ164">
        <v>0.55925992523876011</v>
      </c>
      <c r="BD164">
        <v>0.33387770131734995</v>
      </c>
      <c r="BE164">
        <v>0.33387770131734995</v>
      </c>
      <c r="BF164">
        <v>0</v>
      </c>
      <c r="BG164">
        <v>0</v>
      </c>
      <c r="BH164">
        <v>0</v>
      </c>
      <c r="BI164">
        <v>0</v>
      </c>
      <c r="BJ164">
        <v>0.66801348307022423</v>
      </c>
      <c r="BK164">
        <v>0.58790781322778329</v>
      </c>
      <c r="BL164">
        <v>0.14947353295213228</v>
      </c>
      <c r="BM164">
        <v>0.240311631900956</v>
      </c>
      <c r="BN164">
        <v>0.39034381646690303</v>
      </c>
    </row>
    <row r="165" spans="1:66">
      <c r="A165" t="s">
        <v>464</v>
      </c>
      <c r="B165" t="s">
        <v>93</v>
      </c>
      <c r="C165">
        <v>2005</v>
      </c>
      <c r="D165" t="s">
        <v>228</v>
      </c>
      <c r="E165">
        <v>5</v>
      </c>
      <c r="G165" t="s">
        <v>370</v>
      </c>
      <c r="H165" t="s">
        <v>389</v>
      </c>
      <c r="I165">
        <v>0.21551159440341824</v>
      </c>
      <c r="J165">
        <v>0.29901971304534042</v>
      </c>
      <c r="K165">
        <v>1.6394894138511382</v>
      </c>
      <c r="L165">
        <v>1.2288677123303409</v>
      </c>
      <c r="M165">
        <v>0.86452354674942977</v>
      </c>
      <c r="N165">
        <v>0.17014485303468871</v>
      </c>
      <c r="O165">
        <v>0.11629416998991712</v>
      </c>
      <c r="P165">
        <v>0.36050542697302668</v>
      </c>
      <c r="Q165">
        <v>0.36050542697302668</v>
      </c>
      <c r="S165">
        <v>0.37734978047256135</v>
      </c>
      <c r="T165">
        <v>3.5388607982271614E-2</v>
      </c>
      <c r="U165">
        <v>3.5388607982271614E-2</v>
      </c>
      <c r="V165">
        <v>3.0832198144791823E-2</v>
      </c>
      <c r="W165">
        <v>3.8314946858563056E-2</v>
      </c>
      <c r="X165">
        <v>3.0832198144791823E-2</v>
      </c>
      <c r="AB165">
        <v>1.7156673937241563E-2</v>
      </c>
      <c r="AC165">
        <v>0</v>
      </c>
      <c r="AD165">
        <v>0</v>
      </c>
      <c r="AM165">
        <v>0</v>
      </c>
      <c r="AN165">
        <v>0</v>
      </c>
      <c r="AO165">
        <v>2.8748325214870134E-2</v>
      </c>
      <c r="AP165">
        <v>1.9584642911308309E-2</v>
      </c>
      <c r="AQ165">
        <v>1.0093390110083511</v>
      </c>
      <c r="AR165">
        <v>0.98149409284174682</v>
      </c>
      <c r="AS165">
        <v>0.87882040914910764</v>
      </c>
      <c r="AT165">
        <v>0</v>
      </c>
      <c r="AU165">
        <v>0.60700437351251568</v>
      </c>
      <c r="AV165">
        <v>0.60700437351251568</v>
      </c>
      <c r="AW165">
        <v>0.61644820937363842</v>
      </c>
      <c r="AX165">
        <v>2.1292350275915039E-2</v>
      </c>
      <c r="AY165">
        <v>2.1292350275915039E-2</v>
      </c>
      <c r="AZ165">
        <v>0.63057947066242104</v>
      </c>
      <c r="BD165">
        <v>0.48594775407920854</v>
      </c>
      <c r="BE165">
        <v>0.48594775407920854</v>
      </c>
      <c r="BF165">
        <v>0</v>
      </c>
      <c r="BG165">
        <v>0</v>
      </c>
      <c r="BH165">
        <v>0</v>
      </c>
      <c r="BI165">
        <v>0</v>
      </c>
      <c r="BJ165">
        <v>0.61853071973558349</v>
      </c>
      <c r="BK165">
        <v>0.62207772118223448</v>
      </c>
      <c r="BL165">
        <v>0.14287119722295349</v>
      </c>
      <c r="BM165">
        <v>0.25812772847586862</v>
      </c>
      <c r="BN165">
        <v>0.31161521187478508</v>
      </c>
    </row>
    <row r="166" spans="1:66">
      <c r="A166" t="s">
        <v>465</v>
      </c>
      <c r="B166" t="s">
        <v>94</v>
      </c>
      <c r="C166">
        <v>2005</v>
      </c>
      <c r="D166" t="s">
        <v>228</v>
      </c>
      <c r="E166">
        <v>5</v>
      </c>
      <c r="G166" t="s">
        <v>372</v>
      </c>
      <c r="H166" t="s">
        <v>389</v>
      </c>
      <c r="I166">
        <v>0.18029448715221186</v>
      </c>
      <c r="J166">
        <v>0.32858303482466167</v>
      </c>
      <c r="K166">
        <v>2.2701225251497652</v>
      </c>
      <c r="L166">
        <v>1.543110273002289</v>
      </c>
      <c r="M166">
        <v>1.1091562930814916</v>
      </c>
      <c r="N166">
        <v>0.14784838282541582</v>
      </c>
      <c r="O166">
        <v>9.8957482092167801E-2</v>
      </c>
      <c r="P166">
        <v>0.3630397154626393</v>
      </c>
      <c r="Q166">
        <v>0.3630397154626393</v>
      </c>
      <c r="S166">
        <v>0.38235051565637324</v>
      </c>
      <c r="T166">
        <v>4.0496660150122842E-2</v>
      </c>
      <c r="U166">
        <v>4.0496660150122842E-2</v>
      </c>
      <c r="V166">
        <v>3.6475100742264802E-2</v>
      </c>
      <c r="W166">
        <v>5.5744189041329301E-2</v>
      </c>
      <c r="X166">
        <v>3.6475100742264802E-2</v>
      </c>
      <c r="AB166">
        <v>1.4548854349353319E-2</v>
      </c>
      <c r="AC166">
        <v>0</v>
      </c>
      <c r="AD166">
        <v>0</v>
      </c>
      <c r="AM166">
        <v>0</v>
      </c>
      <c r="AN166">
        <v>0</v>
      </c>
      <c r="AO166">
        <v>4.1666128088611386E-2</v>
      </c>
      <c r="AP166">
        <v>1.7295683222486279E-2</v>
      </c>
      <c r="AQ166">
        <v>1.0192744632362043</v>
      </c>
      <c r="AR166">
        <v>1.0375687615681657</v>
      </c>
      <c r="AS166">
        <v>0.54740706792115734</v>
      </c>
      <c r="AT166">
        <v>0</v>
      </c>
      <c r="AU166">
        <v>0.60267541749373488</v>
      </c>
      <c r="AV166">
        <v>0.60267541749373488</v>
      </c>
      <c r="AW166">
        <v>0.60310995880907858</v>
      </c>
      <c r="AX166">
        <v>2.432842658509252E-2</v>
      </c>
      <c r="AY166">
        <v>2.432842658509252E-2</v>
      </c>
      <c r="AZ166">
        <v>0.60844879770868632</v>
      </c>
      <c r="BD166">
        <v>0.41463832974672071</v>
      </c>
      <c r="BE166">
        <v>0.41463832974672071</v>
      </c>
      <c r="BF166">
        <v>0</v>
      </c>
      <c r="BG166">
        <v>0</v>
      </c>
      <c r="BH166">
        <v>0</v>
      </c>
      <c r="BI166">
        <v>0</v>
      </c>
      <c r="BJ166">
        <v>0.58000485821852765</v>
      </c>
      <c r="BK166">
        <v>0.61533248567041399</v>
      </c>
      <c r="BL166">
        <v>0.13217570978229795</v>
      </c>
      <c r="BM166">
        <v>0.2335962447300535</v>
      </c>
      <c r="BN166">
        <v>0.32930924689075464</v>
      </c>
    </row>
    <row r="167" spans="1:66">
      <c r="A167" t="s">
        <v>466</v>
      </c>
      <c r="B167" t="s">
        <v>95</v>
      </c>
      <c r="C167">
        <v>2005</v>
      </c>
      <c r="D167" t="s">
        <v>228</v>
      </c>
      <c r="E167">
        <v>6</v>
      </c>
      <c r="G167" t="s">
        <v>374</v>
      </c>
      <c r="H167" t="s">
        <v>389</v>
      </c>
      <c r="I167">
        <v>0.17398352260822741</v>
      </c>
      <c r="J167">
        <v>0.1980668504584473</v>
      </c>
      <c r="K167">
        <v>1.7159642377519115</v>
      </c>
      <c r="L167">
        <v>1.1418457095984753</v>
      </c>
      <c r="M167">
        <v>0.83997722467567104</v>
      </c>
      <c r="N167">
        <v>0.16258257615706587</v>
      </c>
      <c r="O167">
        <v>0.118742517120804</v>
      </c>
      <c r="P167">
        <v>0.40671133826339045</v>
      </c>
      <c r="Q167">
        <v>0.40671133826339045</v>
      </c>
      <c r="S167">
        <v>0.43171494705600177</v>
      </c>
      <c r="T167">
        <v>7.0091073686706043E-2</v>
      </c>
      <c r="U167">
        <v>7.0091073686706043E-2</v>
      </c>
      <c r="V167">
        <v>4.3411936524933574E-2</v>
      </c>
      <c r="W167">
        <v>5.7506731309847625E-2</v>
      </c>
      <c r="X167">
        <v>4.3411936524933574E-2</v>
      </c>
      <c r="AB167">
        <v>1.1076348076305266E-2</v>
      </c>
      <c r="AC167">
        <v>0</v>
      </c>
      <c r="AD167">
        <v>0</v>
      </c>
      <c r="AM167">
        <v>0</v>
      </c>
      <c r="AN167">
        <v>0</v>
      </c>
      <c r="AO167">
        <v>4.4799460332966126E-2</v>
      </c>
      <c r="AP167">
        <v>2.6317179873267513E-2</v>
      </c>
      <c r="AQ167">
        <v>1.0338152813975983</v>
      </c>
      <c r="AR167">
        <v>1.0363294995266965</v>
      </c>
      <c r="AS167">
        <v>1.0484708850809383</v>
      </c>
      <c r="AT167">
        <v>0</v>
      </c>
      <c r="AU167">
        <v>0.62817465412934681</v>
      </c>
      <c r="AV167">
        <v>0.62817465412934681</v>
      </c>
      <c r="AW167">
        <v>0.63082451625761637</v>
      </c>
      <c r="AX167">
        <v>2.4185069382771065E-2</v>
      </c>
      <c r="AY167">
        <v>2.4185069382771065E-2</v>
      </c>
      <c r="AZ167">
        <v>0.53667773739872993</v>
      </c>
      <c r="BD167">
        <v>0.37360195558176368</v>
      </c>
      <c r="BE167">
        <v>0.37360195558176368</v>
      </c>
      <c r="BF167">
        <v>0</v>
      </c>
      <c r="BG167">
        <v>0</v>
      </c>
      <c r="BH167">
        <v>0</v>
      </c>
      <c r="BI167">
        <v>0</v>
      </c>
      <c r="BJ167">
        <v>0.60488015382261773</v>
      </c>
      <c r="BK167">
        <v>0.56256072915646793</v>
      </c>
      <c r="BL167">
        <v>0.16309327409733382</v>
      </c>
      <c r="BM167">
        <v>0.25064397926556359</v>
      </c>
      <c r="BN167">
        <v>0.35995874207181311</v>
      </c>
    </row>
    <row r="168" spans="1:66">
      <c r="A168" t="s">
        <v>467</v>
      </c>
      <c r="B168" t="s">
        <v>96</v>
      </c>
      <c r="C168">
        <v>2005</v>
      </c>
      <c r="D168" t="s">
        <v>212</v>
      </c>
      <c r="E168">
        <v>1</v>
      </c>
      <c r="G168" t="s">
        <v>376</v>
      </c>
      <c r="H168" t="s">
        <v>389</v>
      </c>
      <c r="I168">
        <v>3.8555281480106174E-2</v>
      </c>
      <c r="J168">
        <v>0.76296852675232119</v>
      </c>
      <c r="K168">
        <v>1.434602184634201</v>
      </c>
      <c r="L168">
        <v>0.91526222285693748</v>
      </c>
      <c r="M168">
        <v>0.90770252805487417</v>
      </c>
      <c r="N168">
        <v>0.1647142402454313</v>
      </c>
      <c r="O168">
        <v>0.12685736026296593</v>
      </c>
      <c r="P168">
        <v>0.69122682712732164</v>
      </c>
      <c r="Q168">
        <v>0.69122682712732164</v>
      </c>
      <c r="S168">
        <v>0.72403326965959658</v>
      </c>
      <c r="T168">
        <v>0.15043537214048661</v>
      </c>
      <c r="U168">
        <v>0.15043537214048661</v>
      </c>
      <c r="V168">
        <v>7.2007690716205192E-2</v>
      </c>
      <c r="W168">
        <v>7.4852588088926572E-2</v>
      </c>
      <c r="X168">
        <v>7.2007690716205192E-2</v>
      </c>
      <c r="AB168">
        <v>5.0100716493732829E-2</v>
      </c>
      <c r="AC168">
        <v>0</v>
      </c>
      <c r="AM168">
        <v>0</v>
      </c>
      <c r="AN168">
        <v>0</v>
      </c>
      <c r="AO168">
        <v>7.5814315400326501E-3</v>
      </c>
      <c r="AP168">
        <v>4.5900870700290577E-3</v>
      </c>
      <c r="AQ168">
        <v>1.011759391650791</v>
      </c>
      <c r="AR168">
        <v>1.011759391650791</v>
      </c>
      <c r="AS168">
        <v>0.59573535843848324</v>
      </c>
      <c r="AT168">
        <v>0</v>
      </c>
      <c r="AU168">
        <v>0.70182302849761224</v>
      </c>
      <c r="AV168">
        <v>0.70182302849761224</v>
      </c>
      <c r="AW168">
        <v>0.71977713715907876</v>
      </c>
      <c r="AX168">
        <v>7.5615196941395554E-2</v>
      </c>
      <c r="AY168">
        <v>7.5615196941395554E-2</v>
      </c>
      <c r="AZ168">
        <v>0.23454620659296541</v>
      </c>
      <c r="BD168">
        <v>0.30770626411306767</v>
      </c>
      <c r="BE168">
        <v>0.30770626411306767</v>
      </c>
      <c r="BF168">
        <v>0</v>
      </c>
      <c r="BG168">
        <v>0</v>
      </c>
      <c r="BI168">
        <v>0</v>
      </c>
      <c r="BK168">
        <v>0.26861528246548677</v>
      </c>
      <c r="BL168">
        <v>0.23166977843914224</v>
      </c>
      <c r="BM168">
        <v>0.23166977843914224</v>
      </c>
      <c r="BN168">
        <v>0.42005913528045236</v>
      </c>
    </row>
    <row r="169" spans="1:66">
      <c r="A169" t="s">
        <v>468</v>
      </c>
      <c r="B169" t="s">
        <v>97</v>
      </c>
      <c r="C169">
        <v>2005</v>
      </c>
      <c r="D169" t="s">
        <v>228</v>
      </c>
      <c r="E169">
        <v>5</v>
      </c>
      <c r="G169" t="s">
        <v>378</v>
      </c>
      <c r="H169" t="s">
        <v>389</v>
      </c>
      <c r="I169">
        <v>0.30552989944844577</v>
      </c>
      <c r="J169">
        <v>0.27916325393312175</v>
      </c>
      <c r="K169">
        <v>1.6031912030349675</v>
      </c>
      <c r="L169">
        <v>1.1634948163474286</v>
      </c>
      <c r="M169">
        <v>0.78199527186413365</v>
      </c>
      <c r="N169">
        <v>0.26452194382431421</v>
      </c>
      <c r="O169">
        <v>0.20945596486872628</v>
      </c>
      <c r="P169">
        <v>0.43660781771087392</v>
      </c>
      <c r="Q169">
        <v>0.43660781771087392</v>
      </c>
      <c r="S169">
        <v>0.45728237177926484</v>
      </c>
      <c r="T169">
        <v>3.9990096051690224E-2</v>
      </c>
      <c r="U169">
        <v>3.9990096051690224E-2</v>
      </c>
      <c r="V169">
        <v>3.4099590325770937E-2</v>
      </c>
      <c r="W169">
        <v>4.4690183494950485E-2</v>
      </c>
      <c r="X169">
        <v>3.4099590325770937E-2</v>
      </c>
      <c r="AB169">
        <v>1.746026481056116E-2</v>
      </c>
      <c r="AC169">
        <v>0</v>
      </c>
      <c r="AD169">
        <v>0</v>
      </c>
      <c r="AM169">
        <v>0</v>
      </c>
      <c r="AN169">
        <v>0</v>
      </c>
      <c r="AO169">
        <v>2.8922109411341733E-2</v>
      </c>
      <c r="AP169">
        <v>1.580762899532653E-2</v>
      </c>
      <c r="AQ169">
        <v>1.0081529739657344</v>
      </c>
      <c r="AR169">
        <v>0.98588524190144866</v>
      </c>
      <c r="AS169">
        <v>0.56754409055460542</v>
      </c>
      <c r="AT169">
        <v>0</v>
      </c>
      <c r="AU169">
        <v>0.64408700926644424</v>
      </c>
      <c r="AV169">
        <v>0.64408700926644424</v>
      </c>
      <c r="AW169">
        <v>0.64555405316765602</v>
      </c>
      <c r="AX169">
        <v>4.2654621745515417E-2</v>
      </c>
      <c r="AY169">
        <v>4.2654621745515417E-2</v>
      </c>
      <c r="AZ169">
        <v>0.55534573866457437</v>
      </c>
      <c r="BD169">
        <v>0.76908710808547776</v>
      </c>
      <c r="BE169">
        <v>0.76908710808547776</v>
      </c>
      <c r="BF169">
        <v>0</v>
      </c>
      <c r="BG169">
        <v>0</v>
      </c>
      <c r="BH169">
        <v>0</v>
      </c>
      <c r="BI169">
        <v>0</v>
      </c>
      <c r="BJ169">
        <v>0.60758929738599432</v>
      </c>
      <c r="BK169">
        <v>0.5456618690658398</v>
      </c>
      <c r="BL169">
        <v>0.15128557432594511</v>
      </c>
      <c r="BM169">
        <v>0.23542059547657657</v>
      </c>
      <c r="BN169">
        <v>0.32843676491842994</v>
      </c>
    </row>
    <row r="170" spans="1:66">
      <c r="A170" t="s">
        <v>469</v>
      </c>
      <c r="B170" t="s">
        <v>98</v>
      </c>
      <c r="C170">
        <v>2005</v>
      </c>
      <c r="D170" t="s">
        <v>380</v>
      </c>
      <c r="E170">
        <v>1</v>
      </c>
      <c r="G170" t="s">
        <v>381</v>
      </c>
      <c r="H170" t="s">
        <v>389</v>
      </c>
      <c r="I170">
        <v>0.27798507517546139</v>
      </c>
      <c r="J170">
        <v>7.4244935428042252E-2</v>
      </c>
      <c r="K170">
        <v>1.3817925964761899</v>
      </c>
      <c r="L170">
        <v>1.1120261589603559</v>
      </c>
      <c r="M170">
        <v>1.0920959166086943</v>
      </c>
      <c r="N170">
        <v>4.2039325658286449E-2</v>
      </c>
      <c r="O170">
        <v>3.2912021000206647E-2</v>
      </c>
      <c r="P170">
        <v>0.83085322618901047</v>
      </c>
      <c r="Q170">
        <v>0.83085322618901047</v>
      </c>
      <c r="S170">
        <v>0.84093224502159192</v>
      </c>
      <c r="T170">
        <v>2.956340003123412E-2</v>
      </c>
      <c r="U170">
        <v>2.956340003123412E-2</v>
      </c>
      <c r="V170">
        <v>5.3648000615940591E-2</v>
      </c>
      <c r="W170">
        <v>7.8961814020094889E-2</v>
      </c>
      <c r="X170">
        <v>5.3648000615940591E-2</v>
      </c>
      <c r="AB170">
        <v>9.128633654412116E-2</v>
      </c>
      <c r="AC170">
        <v>0</v>
      </c>
      <c r="AM170">
        <v>0</v>
      </c>
      <c r="AN170">
        <v>0</v>
      </c>
      <c r="AO170">
        <v>7.2411312904827857E-2</v>
      </c>
      <c r="AP170">
        <v>1.1021172121939133E-2</v>
      </c>
      <c r="AQ170">
        <v>1.0105286752277329</v>
      </c>
      <c r="AR170">
        <v>1.0105286752277329</v>
      </c>
      <c r="AS170">
        <v>0.85102870811196674</v>
      </c>
      <c r="AT170">
        <v>0</v>
      </c>
      <c r="AU170">
        <v>0.63858370773942474</v>
      </c>
      <c r="AV170">
        <v>0.63858370773942474</v>
      </c>
      <c r="AW170">
        <v>0.61474632436365628</v>
      </c>
      <c r="AX170">
        <v>0.21324745037087137</v>
      </c>
      <c r="AY170">
        <v>0.21324745037087137</v>
      </c>
      <c r="AZ170">
        <v>0.13284231915458369</v>
      </c>
      <c r="BD170">
        <v>9.0541670085515544E-2</v>
      </c>
      <c r="BE170">
        <v>9.0541670085515544E-2</v>
      </c>
      <c r="BF170">
        <v>0</v>
      </c>
      <c r="BG170">
        <v>0</v>
      </c>
      <c r="BI170">
        <v>0</v>
      </c>
      <c r="BK170">
        <v>0.15941985779031825</v>
      </c>
      <c r="BL170">
        <v>6.4285554689229293E-2</v>
      </c>
      <c r="BM170">
        <v>6.4285554689229293E-2</v>
      </c>
      <c r="BN170">
        <v>0.38523275599785822</v>
      </c>
    </row>
    <row r="171" spans="1:66">
      <c r="A171" t="s">
        <v>470</v>
      </c>
      <c r="B171" t="s">
        <v>99</v>
      </c>
      <c r="C171">
        <v>2005</v>
      </c>
      <c r="D171" t="s">
        <v>380</v>
      </c>
      <c r="E171">
        <v>1</v>
      </c>
      <c r="G171" t="s">
        <v>383</v>
      </c>
      <c r="H171" t="s">
        <v>389</v>
      </c>
      <c r="I171">
        <v>3.4335057899389745E-2</v>
      </c>
      <c r="J171">
        <v>1.7728326852622702</v>
      </c>
      <c r="K171">
        <v>3.4620336640075964</v>
      </c>
      <c r="L171">
        <v>1.6710676184746607</v>
      </c>
      <c r="M171">
        <v>1.6552141192510466</v>
      </c>
      <c r="N171">
        <v>0.17326271216323866</v>
      </c>
      <c r="O171">
        <v>0.12132467646005557</v>
      </c>
      <c r="P171">
        <v>0.80928933050531149</v>
      </c>
      <c r="Q171">
        <v>0.80928933050531149</v>
      </c>
      <c r="S171">
        <v>0.84296878903603745</v>
      </c>
      <c r="T171">
        <v>0.47327758503021949</v>
      </c>
      <c r="U171">
        <v>0.47327758503021949</v>
      </c>
      <c r="V171">
        <v>8.2291900176452618E-2</v>
      </c>
      <c r="W171">
        <v>8.9226491619266754E-2</v>
      </c>
      <c r="X171">
        <v>8.2291900176452618E-2</v>
      </c>
      <c r="AB171">
        <v>6.1074484715427882E-2</v>
      </c>
      <c r="AC171">
        <v>0</v>
      </c>
      <c r="AM171">
        <v>0</v>
      </c>
      <c r="AN171">
        <v>0</v>
      </c>
      <c r="AO171">
        <v>1.8447147784853412E-2</v>
      </c>
      <c r="AP171">
        <v>2.9732009980347218E-3</v>
      </c>
      <c r="AQ171">
        <v>0.98666321062971041</v>
      </c>
      <c r="AR171">
        <v>0.98666321062971041</v>
      </c>
      <c r="AS171">
        <v>0.79620769383371592</v>
      </c>
      <c r="AT171">
        <v>0</v>
      </c>
      <c r="AU171">
        <v>0.29471123281085515</v>
      </c>
      <c r="AV171">
        <v>0.29471123281085515</v>
      </c>
      <c r="AW171">
        <v>0.29812467317593461</v>
      </c>
      <c r="AX171">
        <v>0.10212898006918653</v>
      </c>
      <c r="AY171">
        <v>0.10212898006918653</v>
      </c>
      <c r="AZ171">
        <v>0.14351867252796222</v>
      </c>
      <c r="BD171">
        <v>0.43862685012075975</v>
      </c>
      <c r="BE171">
        <v>0.43862685012075975</v>
      </c>
      <c r="BF171">
        <v>0</v>
      </c>
      <c r="BG171">
        <v>0</v>
      </c>
      <c r="BI171">
        <v>0</v>
      </c>
      <c r="BK171">
        <v>0.1538461842940374</v>
      </c>
      <c r="BL171">
        <v>0.13022161712898678</v>
      </c>
      <c r="BM171">
        <v>0.13022161712898678</v>
      </c>
      <c r="BN171">
        <v>0.6043379851153432</v>
      </c>
    </row>
    <row r="172" spans="1:66">
      <c r="A172" t="s">
        <v>471</v>
      </c>
      <c r="B172" t="s">
        <v>100</v>
      </c>
      <c r="C172">
        <v>2005</v>
      </c>
      <c r="D172" t="s">
        <v>380</v>
      </c>
      <c r="E172">
        <v>1</v>
      </c>
      <c r="G172" t="s">
        <v>385</v>
      </c>
      <c r="H172" t="s">
        <v>389</v>
      </c>
      <c r="I172">
        <v>0.13706863243916825</v>
      </c>
      <c r="J172">
        <v>0.53748268772633878</v>
      </c>
      <c r="K172">
        <v>1.4970744742781998</v>
      </c>
      <c r="L172">
        <v>1.0031682867746214</v>
      </c>
      <c r="M172">
        <v>0.98529968455523664</v>
      </c>
      <c r="N172">
        <v>0.1639180236403274</v>
      </c>
      <c r="O172">
        <v>0.11876465975156089</v>
      </c>
      <c r="P172">
        <v>0.69504589760987134</v>
      </c>
      <c r="Q172">
        <v>0.69504589760987134</v>
      </c>
      <c r="S172">
        <v>0.76656194514862397</v>
      </c>
      <c r="T172">
        <v>8.4638967489468947E-2</v>
      </c>
      <c r="U172">
        <v>8.4638967489468947E-2</v>
      </c>
      <c r="V172">
        <v>8.9230389096999416E-2</v>
      </c>
      <c r="W172">
        <v>0.21018441470073751</v>
      </c>
      <c r="X172">
        <v>8.9230389096999416E-2</v>
      </c>
      <c r="AB172">
        <v>0.25268231374756178</v>
      </c>
      <c r="AC172">
        <v>0</v>
      </c>
      <c r="AM172">
        <v>0</v>
      </c>
      <c r="AN172">
        <v>0</v>
      </c>
      <c r="AO172">
        <v>0.1150085644788759</v>
      </c>
      <c r="AP172">
        <v>1.1478333448763681E-2</v>
      </c>
      <c r="AQ172">
        <v>1.0181752801920556</v>
      </c>
      <c r="AR172">
        <v>1.0181752801920556</v>
      </c>
      <c r="AS172">
        <v>0.90364571660350057</v>
      </c>
      <c r="AT172">
        <v>0</v>
      </c>
      <c r="AU172">
        <v>0.40066165277868959</v>
      </c>
      <c r="AV172">
        <v>0.40066165277868959</v>
      </c>
      <c r="AW172">
        <v>0.39960653566432919</v>
      </c>
      <c r="AX172">
        <v>7.7147519551030122E-2</v>
      </c>
      <c r="AY172">
        <v>7.7147519551030122E-2</v>
      </c>
      <c r="AZ172">
        <v>0.202322561307829</v>
      </c>
      <c r="BD172">
        <v>0.33975503953718716</v>
      </c>
      <c r="BE172">
        <v>0.33975503953718716</v>
      </c>
      <c r="BF172">
        <v>0</v>
      </c>
      <c r="BG172">
        <v>0</v>
      </c>
      <c r="BI172">
        <v>0</v>
      </c>
      <c r="BK172">
        <v>0.23169831335512461</v>
      </c>
      <c r="BL172">
        <v>8.1868683708642725E-2</v>
      </c>
      <c r="BM172">
        <v>8.1868683708642725E-2</v>
      </c>
      <c r="BN172">
        <v>0.65215434416191032</v>
      </c>
    </row>
    <row r="173" spans="1:66">
      <c r="A173" t="s">
        <v>472</v>
      </c>
      <c r="B173" t="s">
        <v>101</v>
      </c>
      <c r="C173">
        <v>2005</v>
      </c>
      <c r="D173" t="s">
        <v>380</v>
      </c>
      <c r="E173">
        <v>2</v>
      </c>
      <c r="G173" t="s">
        <v>387</v>
      </c>
      <c r="H173" t="s">
        <v>389</v>
      </c>
      <c r="I173">
        <v>0.34156543094853864</v>
      </c>
      <c r="J173">
        <v>0.17642131616180784</v>
      </c>
      <c r="K173">
        <v>0.86521808630609631</v>
      </c>
      <c r="L173">
        <v>0.68046963496258195</v>
      </c>
      <c r="M173">
        <v>0.64963277857780066</v>
      </c>
      <c r="N173">
        <v>0.20459880252803131</v>
      </c>
      <c r="O173">
        <v>0.1080339964515168</v>
      </c>
      <c r="P173">
        <v>0.60785486014179013</v>
      </c>
      <c r="Q173">
        <v>0.60785486014179013</v>
      </c>
      <c r="S173">
        <v>0.70569677163637479</v>
      </c>
      <c r="T173">
        <v>5.7607745668596624E-2</v>
      </c>
      <c r="U173">
        <v>5.7607745668596624E-2</v>
      </c>
      <c r="V173">
        <v>0.17618359865092936</v>
      </c>
      <c r="W173">
        <v>0.34689820105213592</v>
      </c>
      <c r="X173">
        <v>0.17618359865092936</v>
      </c>
      <c r="AB173">
        <v>0.16061289297617293</v>
      </c>
      <c r="AC173">
        <v>0</v>
      </c>
      <c r="AM173">
        <v>0</v>
      </c>
      <c r="AN173">
        <v>0</v>
      </c>
      <c r="AO173">
        <v>0.19300225976977567</v>
      </c>
      <c r="AP173">
        <v>1.7512581036126941E-2</v>
      </c>
      <c r="AQ173">
        <v>1.0140880977927098</v>
      </c>
      <c r="AR173">
        <v>1.0140880977927098</v>
      </c>
      <c r="AS173">
        <v>0.80464037641064512</v>
      </c>
      <c r="AT173">
        <v>0</v>
      </c>
      <c r="AU173">
        <v>0.39937252065803341</v>
      </c>
      <c r="AV173">
        <v>0.39937252065803341</v>
      </c>
      <c r="AW173">
        <v>0.39749073049435929</v>
      </c>
      <c r="AX173">
        <v>5.5336668207380819E-2</v>
      </c>
      <c r="AY173">
        <v>5.5336668207380819E-2</v>
      </c>
      <c r="AZ173">
        <v>0.25173602831934661</v>
      </c>
      <c r="BD173">
        <v>0.27122481186078878</v>
      </c>
      <c r="BE173">
        <v>0.27122481186078878</v>
      </c>
      <c r="BF173">
        <v>0</v>
      </c>
      <c r="BG173">
        <v>0</v>
      </c>
      <c r="BI173">
        <v>0</v>
      </c>
      <c r="BK173">
        <v>0.2886704933015336</v>
      </c>
      <c r="BL173">
        <v>7.423909678074303E-2</v>
      </c>
      <c r="BM173">
        <v>7.423909678074303E-2</v>
      </c>
      <c r="BN173">
        <v>0.78911111742498408</v>
      </c>
    </row>
    <row r="174" spans="1:66">
      <c r="A174" t="s">
        <v>473</v>
      </c>
      <c r="B174" t="s">
        <v>206</v>
      </c>
      <c r="C174">
        <v>2006</v>
      </c>
      <c r="D174" t="s">
        <v>207</v>
      </c>
      <c r="E174">
        <v>8</v>
      </c>
      <c r="G174" t="s">
        <v>208</v>
      </c>
      <c r="H174" t="s">
        <v>474</v>
      </c>
      <c r="I174">
        <v>0.17238055172829247</v>
      </c>
      <c r="J174">
        <v>0.28931507799001815</v>
      </c>
      <c r="K174">
        <v>1.4512169437304674</v>
      </c>
      <c r="L174">
        <v>1.0161803075859202</v>
      </c>
      <c r="M174">
        <v>0.83266001568770143</v>
      </c>
      <c r="N174">
        <v>0.26831154775867955</v>
      </c>
      <c r="O174">
        <v>0.18047425877637491</v>
      </c>
      <c r="P174">
        <v>0.47589806267244072</v>
      </c>
      <c r="Q174">
        <v>0.47589806267244072</v>
      </c>
      <c r="S174">
        <v>0.5162565691847123</v>
      </c>
      <c r="T174">
        <v>4.2810152747878673E-2</v>
      </c>
      <c r="U174">
        <v>4.2810152747878673E-2</v>
      </c>
      <c r="V174">
        <v>9.6622063946452522E-2</v>
      </c>
      <c r="W174">
        <v>0.18016351847452131</v>
      </c>
      <c r="X174">
        <v>9.6622063946452522E-2</v>
      </c>
      <c r="AB174">
        <v>2.6354563427909018E-2</v>
      </c>
      <c r="AC174">
        <v>0</v>
      </c>
      <c r="AD174">
        <v>0</v>
      </c>
      <c r="AM174">
        <v>0</v>
      </c>
      <c r="AN174">
        <v>0</v>
      </c>
      <c r="AO174">
        <v>0.1121861566298606</v>
      </c>
      <c r="AP174">
        <v>2.9800379121442525E-2</v>
      </c>
      <c r="AQ174">
        <v>1.0224738732118845</v>
      </c>
      <c r="AR174">
        <v>1.0296844657385957</v>
      </c>
      <c r="AS174">
        <v>1.0831093265297231</v>
      </c>
      <c r="AT174">
        <v>0</v>
      </c>
      <c r="AU174">
        <v>0.56975333777033665</v>
      </c>
      <c r="AV174">
        <v>0.56975333777033665</v>
      </c>
      <c r="AW174">
        <v>0.57011587160320853</v>
      </c>
      <c r="AX174">
        <v>3.9649556065236076E-2</v>
      </c>
      <c r="AY174">
        <v>3.9649556065236076E-2</v>
      </c>
      <c r="AZ174">
        <v>0.46956277270362712</v>
      </c>
      <c r="BD174">
        <v>0.33334319021625591</v>
      </c>
      <c r="BE174">
        <v>0.33334319021625591</v>
      </c>
      <c r="BF174">
        <v>0</v>
      </c>
      <c r="BG174">
        <v>0</v>
      </c>
      <c r="BH174">
        <v>0</v>
      </c>
      <c r="BI174">
        <v>0</v>
      </c>
      <c r="BJ174">
        <v>0.6140249193380598</v>
      </c>
      <c r="BK174">
        <v>0.47534193992430046</v>
      </c>
      <c r="BL174">
        <v>0.11493376024636436</v>
      </c>
      <c r="BM174">
        <v>0.15066389752480883</v>
      </c>
      <c r="BN174">
        <v>0.4737116395439997</v>
      </c>
    </row>
    <row r="175" spans="1:66">
      <c r="A175" t="s">
        <v>475</v>
      </c>
      <c r="B175" t="s">
        <v>211</v>
      </c>
      <c r="C175">
        <v>2006</v>
      </c>
      <c r="D175" t="s">
        <v>212</v>
      </c>
      <c r="E175">
        <v>5</v>
      </c>
      <c r="G175" t="s">
        <v>213</v>
      </c>
      <c r="H175" t="s">
        <v>474</v>
      </c>
      <c r="I175">
        <v>3.3079330905670869E-2</v>
      </c>
      <c r="J175">
        <v>0.45410774825377587</v>
      </c>
      <c r="K175">
        <v>1.4136154915221759</v>
      </c>
      <c r="L175">
        <v>1.0246918625704198</v>
      </c>
      <c r="M175">
        <v>0.98440349928464843</v>
      </c>
      <c r="N175">
        <v>0.24500260348975153</v>
      </c>
      <c r="O175">
        <v>0.22280205067605446</v>
      </c>
      <c r="P175">
        <v>0.64949039556830201</v>
      </c>
      <c r="Q175">
        <v>0.64949039556830201</v>
      </c>
      <c r="S175">
        <v>0.66332959784510159</v>
      </c>
      <c r="T175">
        <v>0.10475604705550756</v>
      </c>
      <c r="U175">
        <v>0.10475604705550756</v>
      </c>
      <c r="V175">
        <v>3.9631261858271663E-2</v>
      </c>
      <c r="W175">
        <v>4.0680684081623307E-2</v>
      </c>
      <c r="X175">
        <v>3.9631261858271663E-2</v>
      </c>
      <c r="AB175">
        <v>2.2698516238454085E-2</v>
      </c>
      <c r="AC175">
        <v>0</v>
      </c>
      <c r="AM175">
        <v>0</v>
      </c>
      <c r="AN175">
        <v>0</v>
      </c>
      <c r="AO175">
        <v>8.0534192677928183E-3</v>
      </c>
      <c r="AP175">
        <v>5.0574107889885438E-3</v>
      </c>
      <c r="AQ175">
        <v>1.0354271482503747</v>
      </c>
      <c r="AR175">
        <v>1.0354271482503747</v>
      </c>
      <c r="AS175">
        <v>1.1835444702786817</v>
      </c>
      <c r="AT175">
        <v>0</v>
      </c>
      <c r="AU175">
        <v>0.82259103951372237</v>
      </c>
      <c r="AV175">
        <v>0.82259103951372237</v>
      </c>
      <c r="AW175">
        <v>0.80777842464306859</v>
      </c>
      <c r="AX175">
        <v>3.9493242268553254E-2</v>
      </c>
      <c r="AY175">
        <v>3.9493242268553254E-2</v>
      </c>
      <c r="AZ175">
        <v>0.28878821604535732</v>
      </c>
      <c r="BD175">
        <v>0.24034344918526543</v>
      </c>
      <c r="BE175">
        <v>0.24034344918526543</v>
      </c>
      <c r="BF175">
        <v>0</v>
      </c>
      <c r="BG175">
        <v>0</v>
      </c>
      <c r="BI175">
        <v>0</v>
      </c>
      <c r="BK175">
        <v>0.32908410510943137</v>
      </c>
      <c r="BL175">
        <v>0.31020619301771674</v>
      </c>
      <c r="BM175">
        <v>0.31020619301771674</v>
      </c>
      <c r="BN175">
        <v>0.426127254332964</v>
      </c>
    </row>
    <row r="176" spans="1:66">
      <c r="A176" t="s">
        <v>476</v>
      </c>
      <c r="B176" t="s">
        <v>18</v>
      </c>
      <c r="C176">
        <v>2006</v>
      </c>
      <c r="D176" t="s">
        <v>215</v>
      </c>
      <c r="E176">
        <v>3</v>
      </c>
      <c r="G176" t="s">
        <v>216</v>
      </c>
      <c r="H176" t="s">
        <v>474</v>
      </c>
      <c r="I176">
        <v>7.6380399007100447E-2</v>
      </c>
      <c r="J176">
        <v>0.38003274354560312</v>
      </c>
      <c r="K176">
        <v>1.5500623554422841</v>
      </c>
      <c r="L176">
        <v>0.84291538777543573</v>
      </c>
      <c r="M176">
        <v>0.80549281449159327</v>
      </c>
      <c r="N176">
        <v>0.23621238376567119</v>
      </c>
      <c r="O176">
        <v>0.17839953462288144</v>
      </c>
      <c r="P176">
        <v>0.53710477883648189</v>
      </c>
      <c r="Q176">
        <v>0.53710477883648189</v>
      </c>
      <c r="S176">
        <v>0.58316347570594351</v>
      </c>
      <c r="T176">
        <v>0.11386353365609134</v>
      </c>
      <c r="U176">
        <v>0.11386353365609134</v>
      </c>
      <c r="V176">
        <v>0.11852297131264092</v>
      </c>
      <c r="W176">
        <v>0.15212507283587065</v>
      </c>
      <c r="X176">
        <v>0.11852297131264092</v>
      </c>
      <c r="AB176">
        <v>3.9870268665802233E-2</v>
      </c>
      <c r="AC176">
        <v>0</v>
      </c>
      <c r="AM176">
        <v>0</v>
      </c>
      <c r="AN176">
        <v>0</v>
      </c>
      <c r="AO176">
        <v>6.5179358647953184E-2</v>
      </c>
      <c r="AP176">
        <v>2.0577548288147045E-2</v>
      </c>
      <c r="AQ176">
        <v>1.0033976261469133</v>
      </c>
      <c r="AR176">
        <v>1.0033976261469133</v>
      </c>
      <c r="AS176">
        <v>1.2921060334859549</v>
      </c>
      <c r="AT176">
        <v>0</v>
      </c>
      <c r="AU176">
        <v>0.67614242828765925</v>
      </c>
      <c r="AV176">
        <v>0.67614242828765925</v>
      </c>
      <c r="AW176">
        <v>0.68197639696839119</v>
      </c>
      <c r="AX176">
        <v>4.8090460738043163E-2</v>
      </c>
      <c r="AY176">
        <v>4.8090460738043163E-2</v>
      </c>
      <c r="AZ176">
        <v>0.38637431548486806</v>
      </c>
      <c r="BD176">
        <v>0.32215676345292799</v>
      </c>
      <c r="BE176">
        <v>0.32215676345292799</v>
      </c>
      <c r="BF176">
        <v>0</v>
      </c>
      <c r="BG176">
        <v>0</v>
      </c>
      <c r="BI176">
        <v>0</v>
      </c>
      <c r="BK176">
        <v>0.4196676950584996</v>
      </c>
      <c r="BL176">
        <v>0.3452894534634024</v>
      </c>
      <c r="BM176">
        <v>0.3452894534634024</v>
      </c>
      <c r="BN176">
        <v>0.66799817800734473</v>
      </c>
    </row>
    <row r="177" spans="1:66">
      <c r="A177" t="s">
        <v>477</v>
      </c>
      <c r="B177" t="s">
        <v>19</v>
      </c>
      <c r="C177">
        <v>2006</v>
      </c>
      <c r="D177" t="s">
        <v>218</v>
      </c>
      <c r="E177">
        <v>3</v>
      </c>
      <c r="G177" t="s">
        <v>219</v>
      </c>
      <c r="H177" t="s">
        <v>474</v>
      </c>
      <c r="I177">
        <v>6.5573709788042348E-2</v>
      </c>
      <c r="J177">
        <v>0.54199269608409484</v>
      </c>
      <c r="K177">
        <v>1.1542279920748979</v>
      </c>
      <c r="L177">
        <v>0.55571545063128658</v>
      </c>
      <c r="M177">
        <v>0.52050159962567066</v>
      </c>
      <c r="N177">
        <v>0.17723550271517594</v>
      </c>
      <c r="O177">
        <v>0.13853420610268791</v>
      </c>
      <c r="P177">
        <v>0.44740365409171845</v>
      </c>
      <c r="Q177">
        <v>0.44740365409171845</v>
      </c>
      <c r="S177">
        <v>0.45660094419633163</v>
      </c>
      <c r="T177">
        <v>0.10051452294169932</v>
      </c>
      <c r="U177">
        <v>0.10051452294169932</v>
      </c>
      <c r="V177">
        <v>4.332065846224737E-2</v>
      </c>
      <c r="W177">
        <v>6.9148691209867705E-2</v>
      </c>
      <c r="X177">
        <v>4.332065846224737E-2</v>
      </c>
      <c r="AB177">
        <v>5.8708983501073439E-2</v>
      </c>
      <c r="AC177">
        <v>0</v>
      </c>
      <c r="AM177">
        <v>0</v>
      </c>
      <c r="AN177">
        <v>0</v>
      </c>
      <c r="AO177">
        <v>3.5991938120405527E-2</v>
      </c>
      <c r="AP177">
        <v>8.8260742005220293E-3</v>
      </c>
      <c r="AQ177">
        <v>0.98306247252915391</v>
      </c>
      <c r="AR177">
        <v>0.98306247252915391</v>
      </c>
      <c r="AS177">
        <v>0.80682321589284256</v>
      </c>
      <c r="AT177">
        <v>0</v>
      </c>
      <c r="AU177">
        <v>0.75336810021447775</v>
      </c>
      <c r="AV177">
        <v>0.75336810021447775</v>
      </c>
      <c r="AW177">
        <v>0.72196745504758564</v>
      </c>
      <c r="AX177">
        <v>6.0179138202407743E-2</v>
      </c>
      <c r="AY177">
        <v>6.0179138202407743E-2</v>
      </c>
      <c r="AZ177">
        <v>0.48252134298168003</v>
      </c>
      <c r="BD177">
        <v>0.4090050259903007</v>
      </c>
      <c r="BE177">
        <v>0.4090050259903007</v>
      </c>
      <c r="BF177">
        <v>0</v>
      </c>
      <c r="BG177">
        <v>0</v>
      </c>
      <c r="BI177">
        <v>0</v>
      </c>
      <c r="BK177">
        <v>0.5378645168921421</v>
      </c>
      <c r="BL177">
        <v>0.4906386410566454</v>
      </c>
      <c r="BM177">
        <v>0.4906386410566454</v>
      </c>
      <c r="BN177">
        <v>0.78002770498804186</v>
      </c>
    </row>
    <row r="178" spans="1:66">
      <c r="A178" t="s">
        <v>478</v>
      </c>
      <c r="B178" t="s">
        <v>20</v>
      </c>
      <c r="C178">
        <v>2006</v>
      </c>
      <c r="D178" t="s">
        <v>215</v>
      </c>
      <c r="E178">
        <v>2</v>
      </c>
      <c r="G178" t="s">
        <v>221</v>
      </c>
      <c r="H178" t="s">
        <v>474</v>
      </c>
      <c r="I178">
        <v>0.12385600979998039</v>
      </c>
      <c r="J178">
        <v>0.19359638795944814</v>
      </c>
      <c r="K178">
        <v>1.7081160919325749</v>
      </c>
      <c r="L178">
        <v>1.0772493459367329</v>
      </c>
      <c r="M178">
        <v>1.0551659896345775</v>
      </c>
      <c r="N178">
        <v>0.23111990610992944</v>
      </c>
      <c r="O178">
        <v>0.13535200667700803</v>
      </c>
      <c r="P178">
        <v>0.54875149001892243</v>
      </c>
      <c r="Q178">
        <v>0.54875149001892243</v>
      </c>
      <c r="S178">
        <v>0.60578710899792709</v>
      </c>
      <c r="T178">
        <v>9.6892169957412913E-2</v>
      </c>
      <c r="U178">
        <v>9.6892169957412913E-2</v>
      </c>
      <c r="V178">
        <v>9.4381524357108657E-2</v>
      </c>
      <c r="W178">
        <v>0.18272243854112408</v>
      </c>
      <c r="X178">
        <v>9.4381524357108657E-2</v>
      </c>
      <c r="AB178">
        <v>5.3312169123519514E-2</v>
      </c>
      <c r="AC178">
        <v>0</v>
      </c>
      <c r="AM178">
        <v>0</v>
      </c>
      <c r="AN178">
        <v>0</v>
      </c>
      <c r="AO178">
        <v>0.17940600025322098</v>
      </c>
      <c r="AP178">
        <v>1.7567530611560619E-2</v>
      </c>
      <c r="AQ178">
        <v>1.0616717840088872</v>
      </c>
      <c r="AR178">
        <v>1.0616717840088872</v>
      </c>
      <c r="AS178">
        <v>1.0378213453997822</v>
      </c>
      <c r="AT178">
        <v>0</v>
      </c>
      <c r="AU178">
        <v>0.58449559670819362</v>
      </c>
      <c r="AV178">
        <v>0.58449559670819362</v>
      </c>
      <c r="AW178">
        <v>0.58404445609701139</v>
      </c>
      <c r="AX178">
        <v>9.1692940220612154E-2</v>
      </c>
      <c r="AY178">
        <v>9.1692940220612154E-2</v>
      </c>
      <c r="AZ178">
        <v>0.3294071636569107</v>
      </c>
      <c r="BD178">
        <v>0.5099815719086267</v>
      </c>
      <c r="BE178">
        <v>0.5099815719086267</v>
      </c>
      <c r="BF178">
        <v>0</v>
      </c>
      <c r="BG178">
        <v>0</v>
      </c>
      <c r="BI178">
        <v>0</v>
      </c>
      <c r="BK178">
        <v>0.35754695048462781</v>
      </c>
      <c r="BL178">
        <v>0.15860436543971762</v>
      </c>
      <c r="BM178">
        <v>0.15860436543971762</v>
      </c>
      <c r="BN178">
        <v>0.69426137231034757</v>
      </c>
    </row>
    <row r="179" spans="1:66">
      <c r="A179" t="s">
        <v>479</v>
      </c>
      <c r="B179" t="s">
        <v>21</v>
      </c>
      <c r="C179">
        <v>2006</v>
      </c>
      <c r="D179" t="s">
        <v>223</v>
      </c>
      <c r="E179">
        <v>2</v>
      </c>
      <c r="G179" t="s">
        <v>224</v>
      </c>
      <c r="H179" t="s">
        <v>474</v>
      </c>
      <c r="I179">
        <v>0.79665683632073658</v>
      </c>
      <c r="J179">
        <v>0.10790566542872571</v>
      </c>
      <c r="K179">
        <v>1.4099193000756092</v>
      </c>
      <c r="L179">
        <v>1.0727646121903127</v>
      </c>
      <c r="M179">
        <v>0.52278730202396528</v>
      </c>
      <c r="N179">
        <v>0.35208464259074551</v>
      </c>
      <c r="O179">
        <v>0.27661460770391305</v>
      </c>
      <c r="P179">
        <v>0.25391122328437388</v>
      </c>
      <c r="Q179">
        <v>0.25391122328437388</v>
      </c>
      <c r="S179">
        <v>0.27504491658567798</v>
      </c>
      <c r="T179">
        <v>1.9709116864409789E-2</v>
      </c>
      <c r="U179">
        <v>1.9709116864409789E-2</v>
      </c>
      <c r="V179">
        <v>3.6971122908961478E-2</v>
      </c>
      <c r="W179">
        <v>4.5944130238644562E-2</v>
      </c>
      <c r="X179">
        <v>3.6971122908961478E-2</v>
      </c>
      <c r="AB179">
        <v>3.8094087469163489E-3</v>
      </c>
      <c r="AC179">
        <v>0</v>
      </c>
      <c r="AD179">
        <v>0</v>
      </c>
      <c r="AM179">
        <v>0</v>
      </c>
      <c r="AN179">
        <v>0</v>
      </c>
      <c r="AO179">
        <v>3.7646403474587593E-2</v>
      </c>
      <c r="AP179">
        <v>2.3254578549267543E-2</v>
      </c>
      <c r="AQ179">
        <v>0.99960864809408823</v>
      </c>
      <c r="AR179">
        <v>0.97729771646422814</v>
      </c>
      <c r="AS179">
        <v>1.0231551222142765</v>
      </c>
      <c r="AT179">
        <v>0</v>
      </c>
      <c r="AU179">
        <v>0.43648159852531726</v>
      </c>
      <c r="AV179">
        <v>0.43648159852531726</v>
      </c>
      <c r="AW179">
        <v>0.43759172430067267</v>
      </c>
      <c r="AX179">
        <v>1.4110833571835117E-2</v>
      </c>
      <c r="AY179">
        <v>1.4110833571835117E-2</v>
      </c>
      <c r="AZ179">
        <v>0.68247195084879075</v>
      </c>
      <c r="BD179">
        <v>0.70482664636722281</v>
      </c>
      <c r="BE179">
        <v>0.70482664636722281</v>
      </c>
      <c r="BF179">
        <v>0</v>
      </c>
      <c r="BG179">
        <v>0</v>
      </c>
      <c r="BH179">
        <v>0</v>
      </c>
      <c r="BI179">
        <v>0</v>
      </c>
      <c r="BJ179">
        <v>0.72703805157388446</v>
      </c>
      <c r="BK179">
        <v>0.72081675777665599</v>
      </c>
      <c r="BL179">
        <v>2.1437926736143514E-2</v>
      </c>
      <c r="BM179">
        <v>6.2908262683749425E-2</v>
      </c>
      <c r="BN179">
        <v>0.14400140353301655</v>
      </c>
    </row>
    <row r="180" spans="1:66">
      <c r="A180" t="s">
        <v>480</v>
      </c>
      <c r="B180" t="s">
        <v>22</v>
      </c>
      <c r="C180">
        <v>2006</v>
      </c>
      <c r="D180" t="s">
        <v>215</v>
      </c>
      <c r="E180">
        <v>2</v>
      </c>
      <c r="G180" t="s">
        <v>226</v>
      </c>
      <c r="H180" t="s">
        <v>474</v>
      </c>
      <c r="I180">
        <v>0.15405308102238499</v>
      </c>
      <c r="J180">
        <v>0.15192470751266018</v>
      </c>
      <c r="K180">
        <v>1.3258553133326572</v>
      </c>
      <c r="L180">
        <v>0.90708607482302528</v>
      </c>
      <c r="M180">
        <v>0.89527114905100202</v>
      </c>
      <c r="N180">
        <v>0.2047247637995715</v>
      </c>
      <c r="O180">
        <v>0.13256559817120192</v>
      </c>
      <c r="P180">
        <v>0.55735916008888686</v>
      </c>
      <c r="Q180">
        <v>0.55735916008888686</v>
      </c>
      <c r="S180">
        <v>0.60166349911624584</v>
      </c>
      <c r="T180">
        <v>7.0397947230531541E-2</v>
      </c>
      <c r="U180">
        <v>7.0397947230531541E-2</v>
      </c>
      <c r="V180">
        <v>0.11566823481272549</v>
      </c>
      <c r="W180">
        <v>0.147909409228104</v>
      </c>
      <c r="X180">
        <v>0.11566823481272549</v>
      </c>
      <c r="AB180">
        <v>3.0943721429062439E-2</v>
      </c>
      <c r="AC180">
        <v>0</v>
      </c>
      <c r="AM180">
        <v>0</v>
      </c>
      <c r="AN180">
        <v>0</v>
      </c>
      <c r="AO180">
        <v>6.1047867382742323E-2</v>
      </c>
      <c r="AP180">
        <v>1.5245341799403712E-2</v>
      </c>
      <c r="AQ180">
        <v>1.0351072043705207</v>
      </c>
      <c r="AR180">
        <v>1.0351072043705207</v>
      </c>
      <c r="AS180">
        <v>1.3036262276034576</v>
      </c>
      <c r="AT180">
        <v>0</v>
      </c>
      <c r="AU180">
        <v>0.71376811809501495</v>
      </c>
      <c r="AV180">
        <v>0.71376811809501495</v>
      </c>
      <c r="AW180">
        <v>0.71752374583496381</v>
      </c>
      <c r="AX180">
        <v>0.1107005972429277</v>
      </c>
      <c r="AY180">
        <v>0.1107005972429277</v>
      </c>
      <c r="AZ180">
        <v>0.32688619545327968</v>
      </c>
      <c r="BD180">
        <v>0.40201282432621127</v>
      </c>
      <c r="BE180">
        <v>0.40201282432621127</v>
      </c>
      <c r="BF180">
        <v>0</v>
      </c>
      <c r="BG180">
        <v>0</v>
      </c>
      <c r="BI180">
        <v>0</v>
      </c>
      <c r="BK180">
        <v>0.35612031396389637</v>
      </c>
      <c r="BL180">
        <v>0.28462403281729776</v>
      </c>
      <c r="BM180">
        <v>0.28462403281729776</v>
      </c>
      <c r="BN180">
        <v>0.56403855082304677</v>
      </c>
    </row>
    <row r="181" spans="1:66">
      <c r="A181" t="s">
        <v>481</v>
      </c>
      <c r="B181" t="s">
        <v>23</v>
      </c>
      <c r="C181">
        <v>2006</v>
      </c>
      <c r="D181" t="s">
        <v>228</v>
      </c>
      <c r="E181">
        <v>5</v>
      </c>
      <c r="G181" t="s">
        <v>229</v>
      </c>
      <c r="H181" t="s">
        <v>474</v>
      </c>
      <c r="I181">
        <v>0.38653117184051267</v>
      </c>
      <c r="J181">
        <v>0.15843825510770213</v>
      </c>
      <c r="K181">
        <v>1.4391801487922808</v>
      </c>
      <c r="L181">
        <v>1.038028374388708</v>
      </c>
      <c r="M181">
        <v>0.74385098054087651</v>
      </c>
      <c r="N181">
        <v>0.29015856366769455</v>
      </c>
      <c r="O181">
        <v>0.20067140960834384</v>
      </c>
      <c r="P181">
        <v>0.35259628109173374</v>
      </c>
      <c r="Q181">
        <v>0.35259628109173374</v>
      </c>
      <c r="S181">
        <v>0.36780936202149156</v>
      </c>
      <c r="T181">
        <v>3.8555477002821574E-2</v>
      </c>
      <c r="U181">
        <v>3.8555477002821574E-2</v>
      </c>
      <c r="V181">
        <v>4.3071355649650908E-2</v>
      </c>
      <c r="W181">
        <v>5.6723278769178112E-2</v>
      </c>
      <c r="X181">
        <v>4.3071355649650908E-2</v>
      </c>
      <c r="AB181">
        <v>8.3017953569455884E-3</v>
      </c>
      <c r="AC181">
        <v>0</v>
      </c>
      <c r="AD181">
        <v>0</v>
      </c>
      <c r="AM181">
        <v>0</v>
      </c>
      <c r="AN181">
        <v>0</v>
      </c>
      <c r="AO181">
        <v>3.9385857262601041E-2</v>
      </c>
      <c r="AP181">
        <v>1.9257752994637452E-2</v>
      </c>
      <c r="AQ181">
        <v>1.0011666033559508</v>
      </c>
      <c r="AR181">
        <v>0.99425700928633098</v>
      </c>
      <c r="AS181">
        <v>1.0339399755184453</v>
      </c>
      <c r="AT181">
        <v>0</v>
      </c>
      <c r="AU181">
        <v>0.57878780876132174</v>
      </c>
      <c r="AV181">
        <v>0.57878780876132174</v>
      </c>
      <c r="AW181">
        <v>0.57760742863255998</v>
      </c>
      <c r="AX181">
        <v>2.9562811233771288E-2</v>
      </c>
      <c r="AY181">
        <v>2.9562811233771288E-2</v>
      </c>
      <c r="AZ181">
        <v>0.60722053356108241</v>
      </c>
      <c r="BD181">
        <v>0.46247468190114377</v>
      </c>
      <c r="BE181">
        <v>0.46247468190114377</v>
      </c>
      <c r="BF181">
        <v>0</v>
      </c>
      <c r="BG181">
        <v>0</v>
      </c>
      <c r="BH181">
        <v>0</v>
      </c>
      <c r="BI181">
        <v>0</v>
      </c>
      <c r="BJ181">
        <v>0.62737424451299173</v>
      </c>
      <c r="BK181">
        <v>0.62219199722018437</v>
      </c>
      <c r="BL181">
        <v>0.13879478488496336</v>
      </c>
      <c r="BM181">
        <v>0.24867781843453776</v>
      </c>
      <c r="BN181">
        <v>0.34465774849801462</v>
      </c>
    </row>
    <row r="182" spans="1:66">
      <c r="A182" t="s">
        <v>482</v>
      </c>
      <c r="B182" t="s">
        <v>24</v>
      </c>
      <c r="C182">
        <v>2006</v>
      </c>
      <c r="D182" t="s">
        <v>231</v>
      </c>
      <c r="E182">
        <v>5</v>
      </c>
      <c r="G182" t="s">
        <v>232</v>
      </c>
      <c r="H182" t="s">
        <v>474</v>
      </c>
      <c r="I182">
        <v>4.650712815934839E-2</v>
      </c>
      <c r="J182">
        <v>0.45786582025984224</v>
      </c>
      <c r="K182">
        <v>1.4885004665310726</v>
      </c>
      <c r="L182">
        <v>1.0451174681099109</v>
      </c>
      <c r="M182">
        <v>1.0088132493078334</v>
      </c>
      <c r="N182">
        <v>0.23549312734167757</v>
      </c>
      <c r="O182">
        <v>0.18978890914537816</v>
      </c>
      <c r="P182">
        <v>0.56869127033591993</v>
      </c>
      <c r="Q182">
        <v>0.56869127033591993</v>
      </c>
      <c r="S182">
        <v>0.60500145459126398</v>
      </c>
      <c r="T182">
        <v>9.6408001549174824E-2</v>
      </c>
      <c r="U182">
        <v>9.6408001549174824E-2</v>
      </c>
      <c r="V182">
        <v>7.3844929718343541E-2</v>
      </c>
      <c r="W182">
        <v>0.12689421682269739</v>
      </c>
      <c r="X182">
        <v>7.3844929718343541E-2</v>
      </c>
      <c r="AB182">
        <v>2.4348562494856368E-2</v>
      </c>
      <c r="AC182">
        <v>0</v>
      </c>
      <c r="AM182">
        <v>0</v>
      </c>
      <c r="AN182">
        <v>0</v>
      </c>
      <c r="AO182">
        <v>7.8007734188156541E-2</v>
      </c>
      <c r="AP182">
        <v>1.393410222696136E-2</v>
      </c>
      <c r="AQ182">
        <v>1.0315588274467602</v>
      </c>
      <c r="AR182">
        <v>1.0315588274467602</v>
      </c>
      <c r="AS182">
        <v>1.312746892910942</v>
      </c>
      <c r="AT182">
        <v>0</v>
      </c>
      <c r="AU182">
        <v>0.72580490860711699</v>
      </c>
      <c r="AV182">
        <v>0.72580490860711699</v>
      </c>
      <c r="AW182">
        <v>0.73702270142319271</v>
      </c>
      <c r="AX182">
        <v>6.5323920384543377E-2</v>
      </c>
      <c r="AY182">
        <v>6.5323920384543377E-2</v>
      </c>
      <c r="AZ182">
        <v>0.34381368298325321</v>
      </c>
      <c r="BD182">
        <v>0.2061272846564654</v>
      </c>
      <c r="BE182">
        <v>0.2061272846564654</v>
      </c>
      <c r="BF182">
        <v>0</v>
      </c>
      <c r="BG182">
        <v>0</v>
      </c>
      <c r="BI182">
        <v>0</v>
      </c>
      <c r="BK182">
        <v>0.38437171957017768</v>
      </c>
      <c r="BL182">
        <v>0.2863912286171465</v>
      </c>
      <c r="BM182">
        <v>0.2863912286171465</v>
      </c>
      <c r="BN182">
        <v>0.57878062122222129</v>
      </c>
    </row>
    <row r="183" spans="1:66">
      <c r="A183" t="s">
        <v>483</v>
      </c>
      <c r="B183" t="s">
        <v>25</v>
      </c>
      <c r="C183">
        <v>2006</v>
      </c>
      <c r="D183" t="s">
        <v>207</v>
      </c>
      <c r="E183">
        <v>8</v>
      </c>
      <c r="G183" t="s">
        <v>234</v>
      </c>
      <c r="H183" t="s">
        <v>474</v>
      </c>
      <c r="I183">
        <v>0.24451272914379524</v>
      </c>
      <c r="J183">
        <v>0.17677453461163103</v>
      </c>
      <c r="K183">
        <v>1.4870226218752491</v>
      </c>
      <c r="L183">
        <v>0.98995577197364859</v>
      </c>
      <c r="M183">
        <v>0.81380723783078279</v>
      </c>
      <c r="N183">
        <v>0.30727078568456306</v>
      </c>
      <c r="O183">
        <v>0.22355719717349809</v>
      </c>
      <c r="P183">
        <v>0.44290682765815098</v>
      </c>
      <c r="Q183">
        <v>0.44290682765815098</v>
      </c>
      <c r="S183">
        <v>0.50819773609510377</v>
      </c>
      <c r="T183">
        <v>2.7514193175472376E-2</v>
      </c>
      <c r="U183">
        <v>2.7514193175472376E-2</v>
      </c>
      <c r="V183">
        <v>0.16478701184370703</v>
      </c>
      <c r="W183">
        <v>0.23110885950604265</v>
      </c>
      <c r="X183">
        <v>0.16478701184370703</v>
      </c>
      <c r="AB183">
        <v>2.2444573294664434E-2</v>
      </c>
      <c r="AC183">
        <v>0</v>
      </c>
      <c r="AD183">
        <v>0</v>
      </c>
      <c r="AM183">
        <v>0</v>
      </c>
      <c r="AN183">
        <v>0</v>
      </c>
      <c r="AO183">
        <v>0.13665783216047353</v>
      </c>
      <c r="AP183">
        <v>3.9405193783799149E-2</v>
      </c>
      <c r="AQ183">
        <v>1.0385282415155792</v>
      </c>
      <c r="AR183">
        <v>1.0382116625220761</v>
      </c>
      <c r="AS183">
        <v>1.0357444509040796</v>
      </c>
      <c r="AT183">
        <v>0</v>
      </c>
      <c r="AU183">
        <v>0.50870570243249502</v>
      </c>
      <c r="AV183">
        <v>0.50870570243249502</v>
      </c>
      <c r="AW183">
        <v>0.50888416962784455</v>
      </c>
      <c r="AX183">
        <v>4.6285040074492689E-2</v>
      </c>
      <c r="AY183">
        <v>4.6285040074492689E-2</v>
      </c>
      <c r="AZ183">
        <v>0.44636577551987588</v>
      </c>
      <c r="BD183">
        <v>0.33535675987239466</v>
      </c>
      <c r="BE183">
        <v>0.33535675987239466</v>
      </c>
      <c r="BF183">
        <v>0</v>
      </c>
      <c r="BG183">
        <v>0</v>
      </c>
      <c r="BH183">
        <v>0</v>
      </c>
      <c r="BI183">
        <v>0</v>
      </c>
      <c r="BJ183">
        <v>0.7347360012302897</v>
      </c>
      <c r="BK183">
        <v>0.48276409592344544</v>
      </c>
      <c r="BL183">
        <v>9.8010902916380233E-2</v>
      </c>
      <c r="BM183">
        <v>0.12527618068489885</v>
      </c>
      <c r="BN183">
        <v>0.56620777658520427</v>
      </c>
    </row>
    <row r="184" spans="1:66">
      <c r="A184" t="s">
        <v>484</v>
      </c>
      <c r="B184" t="s">
        <v>26</v>
      </c>
      <c r="C184">
        <v>2006</v>
      </c>
      <c r="D184" t="s">
        <v>212</v>
      </c>
      <c r="E184">
        <v>2</v>
      </c>
      <c r="G184" t="s">
        <v>236</v>
      </c>
      <c r="H184" t="s">
        <v>474</v>
      </c>
      <c r="I184">
        <v>3.8847730741623357E-2</v>
      </c>
      <c r="J184">
        <v>0.27040090645607545</v>
      </c>
      <c r="K184">
        <v>1.3517925451501405</v>
      </c>
      <c r="L184">
        <v>0.96002965273886343</v>
      </c>
      <c r="M184">
        <v>0.9298936199421789</v>
      </c>
      <c r="N184">
        <v>0.26555276880234413</v>
      </c>
      <c r="O184">
        <v>0.24073979737752799</v>
      </c>
      <c r="P184">
        <v>0.69422114794444512</v>
      </c>
      <c r="Q184">
        <v>0.69422114794444512</v>
      </c>
      <c r="S184">
        <v>0.70971761513924714</v>
      </c>
      <c r="T184">
        <v>9.8158581616059087E-2</v>
      </c>
      <c r="U184">
        <v>9.8158581616059087E-2</v>
      </c>
      <c r="V184">
        <v>3.5230615147307687E-2</v>
      </c>
      <c r="W184">
        <v>3.6874821905536752E-2</v>
      </c>
      <c r="X184">
        <v>3.5230615147307687E-2</v>
      </c>
      <c r="AB184">
        <v>2.2541767318407784E-2</v>
      </c>
      <c r="AC184">
        <v>0</v>
      </c>
      <c r="AM184">
        <v>0</v>
      </c>
      <c r="AN184">
        <v>0</v>
      </c>
      <c r="AO184">
        <v>1.396469689450156E-2</v>
      </c>
      <c r="AP184">
        <v>3.7121515540254005E-3</v>
      </c>
      <c r="AQ184">
        <v>1.0041742975650867</v>
      </c>
      <c r="AR184">
        <v>1.0041742975650867</v>
      </c>
      <c r="AS184">
        <v>0.9070319279497171</v>
      </c>
      <c r="AT184">
        <v>0</v>
      </c>
      <c r="AU184">
        <v>0.82579987003382638</v>
      </c>
      <c r="AV184">
        <v>0.82579987003382638</v>
      </c>
      <c r="AW184">
        <v>0.80851404874863975</v>
      </c>
      <c r="AX184">
        <v>4.2231246599277801E-2</v>
      </c>
      <c r="AY184">
        <v>4.2231246599277801E-2</v>
      </c>
      <c r="AZ184">
        <v>0.23625547390595936</v>
      </c>
      <c r="BD184">
        <v>0.16958945998069255</v>
      </c>
      <c r="BE184">
        <v>0.16958945998069255</v>
      </c>
      <c r="BF184">
        <v>0</v>
      </c>
      <c r="BG184">
        <v>0</v>
      </c>
      <c r="BI184">
        <v>0</v>
      </c>
      <c r="BK184">
        <v>0.29050071047328752</v>
      </c>
      <c r="BL184">
        <v>0.26752634826178839</v>
      </c>
      <c r="BM184">
        <v>0.26752634826178839</v>
      </c>
      <c r="BN184">
        <v>0.37333608848343841</v>
      </c>
    </row>
    <row r="185" spans="1:66">
      <c r="A185" t="s">
        <v>485</v>
      </c>
      <c r="B185" t="s">
        <v>27</v>
      </c>
      <c r="C185">
        <v>2006</v>
      </c>
      <c r="D185" t="s">
        <v>228</v>
      </c>
      <c r="E185">
        <v>4</v>
      </c>
      <c r="G185" t="s">
        <v>238</v>
      </c>
      <c r="H185" t="s">
        <v>474</v>
      </c>
      <c r="I185">
        <v>0.28887158567734456</v>
      </c>
      <c r="J185">
        <v>0.19498224777149398</v>
      </c>
      <c r="K185">
        <v>1.9986973863116604</v>
      </c>
      <c r="L185">
        <v>1.2915639234304894</v>
      </c>
      <c r="M185">
        <v>0.88778036245713876</v>
      </c>
      <c r="N185">
        <v>0.29171116169280958</v>
      </c>
      <c r="O185">
        <v>0.24624509506237177</v>
      </c>
      <c r="P185">
        <v>0.35608342987369451</v>
      </c>
      <c r="Q185">
        <v>0.35608342987369451</v>
      </c>
      <c r="S185">
        <v>0.37744532921674528</v>
      </c>
      <c r="T185">
        <v>3.7374647721272858E-2</v>
      </c>
      <c r="U185">
        <v>3.7374647721272858E-2</v>
      </c>
      <c r="V185">
        <v>4.3174895851640811E-2</v>
      </c>
      <c r="W185">
        <v>5.2812631135103157E-2</v>
      </c>
      <c r="X185">
        <v>4.3174895851640811E-2</v>
      </c>
      <c r="AB185">
        <v>9.5414023816269341E-3</v>
      </c>
      <c r="AC185">
        <v>0</v>
      </c>
      <c r="AD185">
        <v>0</v>
      </c>
      <c r="AM185">
        <v>0</v>
      </c>
      <c r="AN185">
        <v>0</v>
      </c>
      <c r="AO185">
        <v>3.000985441114019E-2</v>
      </c>
      <c r="AP185">
        <v>1.6820936470349886E-2</v>
      </c>
      <c r="AQ185">
        <v>0.99289056660427821</v>
      </c>
      <c r="AR185">
        <v>0.98766634303591161</v>
      </c>
      <c r="AS185">
        <v>1.0662186088717365</v>
      </c>
      <c r="AT185">
        <v>0</v>
      </c>
      <c r="AU185">
        <v>0.57588593461848248</v>
      </c>
      <c r="AV185">
        <v>0.57588593461848248</v>
      </c>
      <c r="AW185">
        <v>0.57655541006935407</v>
      </c>
      <c r="AX185">
        <v>2.7830686716108787E-2</v>
      </c>
      <c r="AY185">
        <v>2.7830686716108787E-2</v>
      </c>
      <c r="AZ185">
        <v>0.60942526519034668</v>
      </c>
      <c r="BD185">
        <v>0.59227803837311088</v>
      </c>
      <c r="BE185">
        <v>0.59227803837311088</v>
      </c>
      <c r="BF185">
        <v>0</v>
      </c>
      <c r="BG185">
        <v>0</v>
      </c>
      <c r="BH185">
        <v>0</v>
      </c>
      <c r="BI185">
        <v>0</v>
      </c>
      <c r="BJ185">
        <v>0.65608106039526914</v>
      </c>
      <c r="BK185">
        <v>0.6177823968244287</v>
      </c>
      <c r="BL185">
        <v>0.12227311044415698</v>
      </c>
      <c r="BM185">
        <v>0.22460346861788133</v>
      </c>
      <c r="BN185">
        <v>0.30073245176433416</v>
      </c>
    </row>
    <row r="186" spans="1:66">
      <c r="A186" t="s">
        <v>486</v>
      </c>
      <c r="B186" t="s">
        <v>28</v>
      </c>
      <c r="C186">
        <v>2006</v>
      </c>
      <c r="D186" t="s">
        <v>228</v>
      </c>
      <c r="E186">
        <v>6</v>
      </c>
      <c r="G186" t="s">
        <v>240</v>
      </c>
      <c r="H186" t="s">
        <v>474</v>
      </c>
      <c r="I186">
        <v>0.18548800928103135</v>
      </c>
      <c r="J186">
        <v>0.19385884279655763</v>
      </c>
      <c r="K186">
        <v>1.4776137264621929</v>
      </c>
      <c r="L186">
        <v>1.0441660978120981</v>
      </c>
      <c r="M186">
        <v>0.74976497683848542</v>
      </c>
      <c r="N186">
        <v>0.2491405278123604</v>
      </c>
      <c r="O186">
        <v>0.18188282496173405</v>
      </c>
      <c r="P186">
        <v>0.38519017002966505</v>
      </c>
      <c r="Q186">
        <v>0.38519017002966505</v>
      </c>
      <c r="S186">
        <v>0.40725330763223866</v>
      </c>
      <c r="T186">
        <v>5.5564030681003261E-2</v>
      </c>
      <c r="U186">
        <v>5.5564030681003261E-2</v>
      </c>
      <c r="V186">
        <v>4.3066200244522582E-2</v>
      </c>
      <c r="W186">
        <v>6.0644656916290222E-2</v>
      </c>
      <c r="X186">
        <v>4.3066200244522582E-2</v>
      </c>
      <c r="AB186">
        <v>1.6251462208179426E-2</v>
      </c>
      <c r="AC186">
        <v>0</v>
      </c>
      <c r="AD186">
        <v>0</v>
      </c>
      <c r="AM186">
        <v>0</v>
      </c>
      <c r="AN186">
        <v>0</v>
      </c>
      <c r="AO186">
        <v>4.6175465918601291E-2</v>
      </c>
      <c r="AP186">
        <v>2.2565596087152789E-2</v>
      </c>
      <c r="AQ186">
        <v>1.0207681245685063</v>
      </c>
      <c r="AR186">
        <v>1.0143073832677962</v>
      </c>
      <c r="AS186">
        <v>1.1617672738520071</v>
      </c>
      <c r="AT186">
        <v>0</v>
      </c>
      <c r="AU186">
        <v>0.61433581457434416</v>
      </c>
      <c r="AV186">
        <v>0.61433581457434416</v>
      </c>
      <c r="AW186">
        <v>0.61510566410106893</v>
      </c>
      <c r="AX186">
        <v>2.761141163633591E-2</v>
      </c>
      <c r="AY186">
        <v>2.761141163633591E-2</v>
      </c>
      <c r="AZ186">
        <v>0.54744288043317935</v>
      </c>
      <c r="BD186">
        <v>0.35712015387468787</v>
      </c>
      <c r="BE186">
        <v>0.35712015387468787</v>
      </c>
      <c r="BF186">
        <v>0</v>
      </c>
      <c r="BG186">
        <v>0</v>
      </c>
      <c r="BH186">
        <v>0</v>
      </c>
      <c r="BI186">
        <v>0</v>
      </c>
      <c r="BJ186">
        <v>0.62594988500894655</v>
      </c>
      <c r="BK186">
        <v>0.58715885032202908</v>
      </c>
      <c r="BL186">
        <v>0.17263624319877122</v>
      </c>
      <c r="BM186">
        <v>0.27284640194111226</v>
      </c>
      <c r="BN186">
        <v>0.37888821856044258</v>
      </c>
    </row>
    <row r="187" spans="1:66">
      <c r="A187" t="s">
        <v>487</v>
      </c>
      <c r="B187" t="s">
        <v>29</v>
      </c>
      <c r="C187">
        <v>2006</v>
      </c>
      <c r="D187" t="s">
        <v>231</v>
      </c>
      <c r="E187">
        <v>4</v>
      </c>
      <c r="G187" t="s">
        <v>242</v>
      </c>
      <c r="H187" t="s">
        <v>474</v>
      </c>
      <c r="I187">
        <v>3.511553063392301E-2</v>
      </c>
      <c r="J187">
        <v>0.20730787449451654</v>
      </c>
      <c r="K187">
        <v>1.4288018494476082</v>
      </c>
      <c r="L187">
        <v>0.93631043338444742</v>
      </c>
      <c r="M187">
        <v>0.91649722572494385</v>
      </c>
      <c r="N187">
        <v>0.17383699622154272</v>
      </c>
      <c r="O187">
        <v>0.16302159676569028</v>
      </c>
      <c r="P187">
        <v>0.52473038044300768</v>
      </c>
      <c r="Q187">
        <v>0.52473038044300768</v>
      </c>
      <c r="S187">
        <v>0.54755859003380947</v>
      </c>
      <c r="T187">
        <v>0.12340480237995685</v>
      </c>
      <c r="U187">
        <v>0.12340480237995685</v>
      </c>
      <c r="V187">
        <v>3.2435374637246411E-2</v>
      </c>
      <c r="W187">
        <v>4.5925607780273374E-2</v>
      </c>
      <c r="X187">
        <v>3.2435374637246411E-2</v>
      </c>
      <c r="AB187">
        <v>2.3047230164959676E-2</v>
      </c>
      <c r="AC187">
        <v>0</v>
      </c>
      <c r="AM187">
        <v>0</v>
      </c>
      <c r="AN187">
        <v>0</v>
      </c>
      <c r="AO187">
        <v>3.0774147057112271E-2</v>
      </c>
      <c r="AP187">
        <v>1.6621511266979944E-2</v>
      </c>
      <c r="AQ187">
        <v>1.0254568521355809</v>
      </c>
      <c r="AR187">
        <v>1.0254568521355809</v>
      </c>
      <c r="AS187">
        <v>0.97936871805689907</v>
      </c>
      <c r="AT187">
        <v>0</v>
      </c>
      <c r="AU187">
        <v>0.7948267556120937</v>
      </c>
      <c r="AV187">
        <v>0.7948267556120937</v>
      </c>
      <c r="AW187">
        <v>0.77260596579362073</v>
      </c>
      <c r="AX187">
        <v>5.9370332509797383E-2</v>
      </c>
      <c r="AY187">
        <v>5.9370332509797383E-2</v>
      </c>
      <c r="AZ187">
        <v>0.37840828638070262</v>
      </c>
      <c r="BD187">
        <v>0.20432493434652399</v>
      </c>
      <c r="BE187">
        <v>0.20432493434652399</v>
      </c>
      <c r="BF187">
        <v>0</v>
      </c>
      <c r="BG187">
        <v>0</v>
      </c>
      <c r="BI187">
        <v>0</v>
      </c>
      <c r="BK187">
        <v>0.44464268966396514</v>
      </c>
      <c r="BL187">
        <v>0.40318376646177567</v>
      </c>
      <c r="BM187">
        <v>0.40318376646177567</v>
      </c>
      <c r="BN187">
        <v>0.60290529438227392</v>
      </c>
    </row>
    <row r="188" spans="1:66">
      <c r="A188" t="s">
        <v>488</v>
      </c>
      <c r="B188" t="s">
        <v>30</v>
      </c>
      <c r="C188">
        <v>2006</v>
      </c>
      <c r="D188" t="s">
        <v>231</v>
      </c>
      <c r="E188">
        <v>5</v>
      </c>
      <c r="G188" t="s">
        <v>244</v>
      </c>
      <c r="H188" t="s">
        <v>474</v>
      </c>
      <c r="I188">
        <v>4.4405445627331959E-2</v>
      </c>
      <c r="J188">
        <v>0.34240207871325434</v>
      </c>
      <c r="K188">
        <v>1.8751688116905687</v>
      </c>
      <c r="L188">
        <v>1.1636948416628281</v>
      </c>
      <c r="M188">
        <v>1.1448214304872988</v>
      </c>
      <c r="N188">
        <v>0.19601465768818996</v>
      </c>
      <c r="O188">
        <v>0.15514740985517886</v>
      </c>
      <c r="P188">
        <v>0.53632558937875563</v>
      </c>
      <c r="Q188">
        <v>0.53632558937875563</v>
      </c>
      <c r="S188">
        <v>0.55288261202686551</v>
      </c>
      <c r="T188">
        <v>8.9168113340101732E-2</v>
      </c>
      <c r="U188">
        <v>8.9168113340101732E-2</v>
      </c>
      <c r="V188">
        <v>4.5242810380422827E-2</v>
      </c>
      <c r="W188">
        <v>7.3551134397726189E-2</v>
      </c>
      <c r="X188">
        <v>4.5242810380422827E-2</v>
      </c>
      <c r="AB188">
        <v>1.9739749692389494E-2</v>
      </c>
      <c r="AC188">
        <v>0</v>
      </c>
      <c r="AM188">
        <v>0</v>
      </c>
      <c r="AN188">
        <v>0</v>
      </c>
      <c r="AO188">
        <v>4.78329049562276E-2</v>
      </c>
      <c r="AP188">
        <v>1.4641882536702467E-2</v>
      </c>
      <c r="AQ188">
        <v>1.0060848048031492</v>
      </c>
      <c r="AR188">
        <v>1.0060848048031492</v>
      </c>
      <c r="AS188">
        <v>0.8706867976649395</v>
      </c>
      <c r="AT188">
        <v>0</v>
      </c>
      <c r="AU188">
        <v>0.80373916466651019</v>
      </c>
      <c r="AV188">
        <v>0.80373916466651019</v>
      </c>
      <c r="AW188">
        <v>0.80331165770642998</v>
      </c>
      <c r="AX188">
        <v>4.1546331759368921E-2</v>
      </c>
      <c r="AY188">
        <v>4.1546331759368921E-2</v>
      </c>
      <c r="AZ188">
        <v>0.40073848353651992</v>
      </c>
      <c r="BD188">
        <v>0.28394039088250911</v>
      </c>
      <c r="BE188">
        <v>0.28394039088250911</v>
      </c>
      <c r="BF188">
        <v>0</v>
      </c>
      <c r="BG188">
        <v>0</v>
      </c>
      <c r="BI188">
        <v>0</v>
      </c>
      <c r="BK188">
        <v>0.43973024477958383</v>
      </c>
      <c r="BL188">
        <v>0.38108169017992166</v>
      </c>
      <c r="BM188">
        <v>0.38108169017992166</v>
      </c>
      <c r="BN188">
        <v>0.59414430485325298</v>
      </c>
    </row>
    <row r="189" spans="1:66">
      <c r="A189" t="s">
        <v>489</v>
      </c>
      <c r="B189" t="s">
        <v>31</v>
      </c>
      <c r="C189">
        <v>2006</v>
      </c>
      <c r="D189" t="s">
        <v>228</v>
      </c>
      <c r="E189">
        <v>7</v>
      </c>
      <c r="G189" t="s">
        <v>246</v>
      </c>
      <c r="H189" t="s">
        <v>474</v>
      </c>
      <c r="I189">
        <v>0.23030630390111445</v>
      </c>
      <c r="J189">
        <v>0.14711895232292696</v>
      </c>
      <c r="K189">
        <v>1.0310063318914267</v>
      </c>
      <c r="L189">
        <v>0.87296274477892011</v>
      </c>
      <c r="M189">
        <v>0.73352915612458891</v>
      </c>
      <c r="N189">
        <v>0.2772504161931596</v>
      </c>
      <c r="O189">
        <v>0.22257374554219847</v>
      </c>
      <c r="P189">
        <v>0.50637011155675793</v>
      </c>
      <c r="Q189">
        <v>0.50637011155675793</v>
      </c>
      <c r="S189">
        <v>0.53938352096903508</v>
      </c>
      <c r="T189">
        <v>8.304617920780212E-2</v>
      </c>
      <c r="U189">
        <v>8.304617920780212E-2</v>
      </c>
      <c r="V189">
        <v>8.0746239451367205E-2</v>
      </c>
      <c r="W189">
        <v>0.11556716060413427</v>
      </c>
      <c r="X189">
        <v>8.0746239451367205E-2</v>
      </c>
      <c r="AB189">
        <v>3.6554813862473196E-2</v>
      </c>
      <c r="AC189">
        <v>0</v>
      </c>
      <c r="AD189">
        <v>0</v>
      </c>
      <c r="AM189">
        <v>0</v>
      </c>
      <c r="AN189">
        <v>0</v>
      </c>
      <c r="AO189">
        <v>5.3016197872988231E-2</v>
      </c>
      <c r="AP189">
        <v>1.3972886918983532E-2</v>
      </c>
      <c r="AQ189">
        <v>1.0189186681548159</v>
      </c>
      <c r="AR189">
        <v>1.014346339800507</v>
      </c>
      <c r="AS189">
        <v>1.0554234556445103</v>
      </c>
      <c r="AT189">
        <v>0</v>
      </c>
      <c r="AU189">
        <v>0.60394258458378891</v>
      </c>
      <c r="AV189">
        <v>0.60394258458378891</v>
      </c>
      <c r="AW189">
        <v>0.59987780663955237</v>
      </c>
      <c r="AX189">
        <v>4.0078310234201879E-2</v>
      </c>
      <c r="AY189">
        <v>4.0078310234201879E-2</v>
      </c>
      <c r="AZ189">
        <v>0.382280581237603</v>
      </c>
      <c r="BD189">
        <v>0.20991893383998539</v>
      </c>
      <c r="BE189">
        <v>0.20991893383998539</v>
      </c>
      <c r="BF189">
        <v>0</v>
      </c>
      <c r="BG189">
        <v>0</v>
      </c>
      <c r="BH189">
        <v>0</v>
      </c>
      <c r="BI189">
        <v>0</v>
      </c>
      <c r="BJ189">
        <v>0.58928864806869308</v>
      </c>
      <c r="BK189">
        <v>0.42314536618045784</v>
      </c>
      <c r="BL189">
        <v>0.13534837955837209</v>
      </c>
      <c r="BM189">
        <v>0.17330482402293612</v>
      </c>
      <c r="BN189">
        <v>0.36956685396646471</v>
      </c>
    </row>
    <row r="190" spans="1:66">
      <c r="A190" t="s">
        <v>490</v>
      </c>
      <c r="B190" t="s">
        <v>32</v>
      </c>
      <c r="C190">
        <v>2006</v>
      </c>
      <c r="D190" t="s">
        <v>215</v>
      </c>
      <c r="E190">
        <v>1</v>
      </c>
      <c r="G190" t="s">
        <v>248</v>
      </c>
      <c r="H190" t="s">
        <v>474</v>
      </c>
      <c r="I190">
        <v>5.1416972288900867E-2</v>
      </c>
      <c r="J190">
        <v>0.80403840666220616</v>
      </c>
      <c r="K190">
        <v>1.4267823683587353</v>
      </c>
      <c r="L190">
        <v>1.1411781802427279</v>
      </c>
      <c r="M190">
        <v>1.1204344949002634</v>
      </c>
      <c r="N190">
        <v>0.11462363955638459</v>
      </c>
      <c r="O190">
        <v>9.3493094664461013E-2</v>
      </c>
      <c r="P190">
        <v>0.86956291190861712</v>
      </c>
      <c r="Q190">
        <v>0.86956291190861712</v>
      </c>
      <c r="S190">
        <v>0.88835056016424296</v>
      </c>
      <c r="T190">
        <v>0.16313556844991609</v>
      </c>
      <c r="U190">
        <v>0.16313556844991609</v>
      </c>
      <c r="V190">
        <v>6.6024228157925899E-2</v>
      </c>
      <c r="W190">
        <v>6.9412610811283651E-2</v>
      </c>
      <c r="X190">
        <v>6.6024228157925899E-2</v>
      </c>
      <c r="AB190">
        <v>1.0559650383282704E-2</v>
      </c>
      <c r="AC190">
        <v>0</v>
      </c>
      <c r="AM190">
        <v>0</v>
      </c>
      <c r="AN190">
        <v>0</v>
      </c>
      <c r="AO190">
        <v>1.7319837640287664E-2</v>
      </c>
      <c r="AP190">
        <v>1.3719183112113164E-2</v>
      </c>
      <c r="AQ190">
        <v>1.1403315757488028</v>
      </c>
      <c r="AR190">
        <v>1.1467454460309416</v>
      </c>
      <c r="AS190">
        <v>1.3361231880586235</v>
      </c>
      <c r="AT190">
        <v>0</v>
      </c>
      <c r="AU190">
        <v>0.70647178249426579</v>
      </c>
      <c r="AV190">
        <v>0.70647178249426579</v>
      </c>
      <c r="AW190">
        <v>0.68550805632402412</v>
      </c>
      <c r="AX190">
        <v>6.8224934104303872E-2</v>
      </c>
      <c r="AY190">
        <v>6.8224934104303872E-2</v>
      </c>
      <c r="AZ190">
        <v>9.4953458332778254E-2</v>
      </c>
      <c r="BD190">
        <v>0.23401802536475316</v>
      </c>
      <c r="BE190">
        <v>0.23401802536475316</v>
      </c>
      <c r="BF190">
        <v>0</v>
      </c>
      <c r="BG190">
        <v>0</v>
      </c>
      <c r="BI190">
        <v>0</v>
      </c>
      <c r="BK190">
        <v>0.11053118734367393</v>
      </c>
      <c r="BL190">
        <v>4.7388280420244094E-2</v>
      </c>
      <c r="BM190">
        <v>4.9112314412957825E-2</v>
      </c>
      <c r="BN190">
        <v>0.11759617051702083</v>
      </c>
    </row>
    <row r="191" spans="1:66">
      <c r="A191" t="s">
        <v>491</v>
      </c>
      <c r="B191" t="s">
        <v>33</v>
      </c>
      <c r="C191">
        <v>2006</v>
      </c>
      <c r="D191" t="s">
        <v>231</v>
      </c>
      <c r="E191">
        <v>4</v>
      </c>
      <c r="G191" t="s">
        <v>250</v>
      </c>
      <c r="H191" t="s">
        <v>474</v>
      </c>
      <c r="I191">
        <v>1.9612305125334597E-2</v>
      </c>
      <c r="J191">
        <v>0.1810077811306445</v>
      </c>
      <c r="K191">
        <v>1.7536749346421738</v>
      </c>
      <c r="L191">
        <v>0.94290024996622923</v>
      </c>
      <c r="M191">
        <v>0.92207705137481721</v>
      </c>
      <c r="N191">
        <v>0.29171697673398334</v>
      </c>
      <c r="O191">
        <v>0.25554767414631618</v>
      </c>
      <c r="P191">
        <v>0.59872121130194644</v>
      </c>
      <c r="Q191">
        <v>0.59872121130194644</v>
      </c>
      <c r="S191">
        <v>0.62174901937506699</v>
      </c>
      <c r="T191">
        <v>7.7627227244465122E-2</v>
      </c>
      <c r="U191">
        <v>7.7627227244465122E-2</v>
      </c>
      <c r="V191">
        <v>6.9082245884475132E-2</v>
      </c>
      <c r="W191">
        <v>9.0502253349360476E-2</v>
      </c>
      <c r="X191">
        <v>6.9082245884475132E-2</v>
      </c>
      <c r="AB191">
        <v>1.844283943914396E-2</v>
      </c>
      <c r="AC191">
        <v>0</v>
      </c>
      <c r="AM191">
        <v>0</v>
      </c>
      <c r="AN191">
        <v>0</v>
      </c>
      <c r="AO191">
        <v>4.9272068900122916E-2</v>
      </c>
      <c r="AP191">
        <v>1.6428793044945864E-2</v>
      </c>
      <c r="AQ191">
        <v>1.0099355011326072</v>
      </c>
      <c r="AR191">
        <v>1.0099355011326072</v>
      </c>
      <c r="AS191">
        <v>1.0126935040323986</v>
      </c>
      <c r="AT191">
        <v>0</v>
      </c>
      <c r="AU191">
        <v>0.79304198124232572</v>
      </c>
      <c r="AV191">
        <v>0.79304198124232572</v>
      </c>
      <c r="AW191">
        <v>0.78422584602978385</v>
      </c>
      <c r="AX191">
        <v>5.0152295053197717E-2</v>
      </c>
      <c r="AY191">
        <v>5.0152295053197717E-2</v>
      </c>
      <c r="AZ191">
        <v>0.31853673089166978</v>
      </c>
      <c r="BD191">
        <v>0.12925873439047506</v>
      </c>
      <c r="BE191">
        <v>0.12925873439047506</v>
      </c>
      <c r="BF191">
        <v>0</v>
      </c>
      <c r="BG191">
        <v>0</v>
      </c>
      <c r="BI191">
        <v>0</v>
      </c>
      <c r="BK191">
        <v>0.37844927613570228</v>
      </c>
      <c r="BL191">
        <v>0.31388099869228653</v>
      </c>
      <c r="BM191">
        <v>0.31388099869228653</v>
      </c>
      <c r="BN191">
        <v>0.51430015615960467</v>
      </c>
    </row>
    <row r="192" spans="1:66">
      <c r="A192" t="s">
        <v>492</v>
      </c>
      <c r="B192" t="s">
        <v>34</v>
      </c>
      <c r="C192">
        <v>2006</v>
      </c>
      <c r="D192" t="s">
        <v>228</v>
      </c>
      <c r="E192">
        <v>5</v>
      </c>
      <c r="G192" t="s">
        <v>252</v>
      </c>
      <c r="H192" t="s">
        <v>474</v>
      </c>
      <c r="I192">
        <v>0.40966082502867296</v>
      </c>
      <c r="J192">
        <v>0.14506755423714371</v>
      </c>
      <c r="K192">
        <v>1.5678919767910589</v>
      </c>
      <c r="L192">
        <v>1.1371123227950308</v>
      </c>
      <c r="M192">
        <v>0.82247657986216338</v>
      </c>
      <c r="N192">
        <v>0.21988746634704626</v>
      </c>
      <c r="O192">
        <v>0.18280690407813355</v>
      </c>
      <c r="P192">
        <v>0.34299442822113246</v>
      </c>
      <c r="Q192">
        <v>0.34299442822113246</v>
      </c>
      <c r="S192">
        <v>0.36788313450739546</v>
      </c>
      <c r="T192">
        <v>3.3248469449329979E-2</v>
      </c>
      <c r="U192">
        <v>3.3248469449329979E-2</v>
      </c>
      <c r="V192">
        <v>4.2449515808674516E-2</v>
      </c>
      <c r="W192">
        <v>5.6678835141434042E-2</v>
      </c>
      <c r="X192">
        <v>4.2449515808674516E-2</v>
      </c>
      <c r="AB192">
        <v>1.3970200161137352E-2</v>
      </c>
      <c r="AC192">
        <v>0</v>
      </c>
      <c r="AD192">
        <v>0</v>
      </c>
      <c r="AM192">
        <v>0</v>
      </c>
      <c r="AN192">
        <v>0</v>
      </c>
      <c r="AO192">
        <v>4.6596536131289633E-2</v>
      </c>
      <c r="AP192">
        <v>2.2550481889735463E-2</v>
      </c>
      <c r="AQ192">
        <v>0.99646660245335317</v>
      </c>
      <c r="AR192">
        <v>1.0046721537618482</v>
      </c>
      <c r="AS192">
        <v>1.116258894275391</v>
      </c>
      <c r="AT192">
        <v>0</v>
      </c>
      <c r="AU192">
        <v>0.53270460284121302</v>
      </c>
      <c r="AV192">
        <v>0.53270460284121302</v>
      </c>
      <c r="AW192">
        <v>0.53221560485476405</v>
      </c>
      <c r="AX192">
        <v>1.8441651839383139E-2</v>
      </c>
      <c r="AY192">
        <v>1.8441651839383139E-2</v>
      </c>
      <c r="AZ192">
        <v>0.59509896534826445</v>
      </c>
      <c r="BD192">
        <v>0.40506106225363869</v>
      </c>
      <c r="BE192">
        <v>0.40506106225363869</v>
      </c>
      <c r="BF192">
        <v>0</v>
      </c>
      <c r="BG192">
        <v>0</v>
      </c>
      <c r="BH192">
        <v>0</v>
      </c>
      <c r="BI192">
        <v>0</v>
      </c>
      <c r="BJ192">
        <v>0.71220643348958057</v>
      </c>
      <c r="BK192">
        <v>0.63221937775479353</v>
      </c>
      <c r="BL192">
        <v>0.11220159362783004</v>
      </c>
      <c r="BM192">
        <v>0.20817135119066557</v>
      </c>
      <c r="BN192">
        <v>0.34329254996335123</v>
      </c>
    </row>
    <row r="193" spans="1:66">
      <c r="A193" t="s">
        <v>493</v>
      </c>
      <c r="B193" t="s">
        <v>35</v>
      </c>
      <c r="C193">
        <v>2006</v>
      </c>
      <c r="D193" t="s">
        <v>231</v>
      </c>
      <c r="E193">
        <v>5</v>
      </c>
      <c r="G193" t="s">
        <v>254</v>
      </c>
      <c r="H193" t="s">
        <v>474</v>
      </c>
      <c r="I193">
        <v>4.8552331666399703E-2</v>
      </c>
      <c r="J193">
        <v>0.26976093751055857</v>
      </c>
      <c r="K193">
        <v>1.0218754455293821</v>
      </c>
      <c r="L193">
        <v>0.79642449532099857</v>
      </c>
      <c r="M193">
        <v>0.77955531278483348</v>
      </c>
      <c r="N193">
        <v>0.27314156667910705</v>
      </c>
      <c r="O193">
        <v>0.24163682290925839</v>
      </c>
      <c r="P193">
        <v>0.51820169961778073</v>
      </c>
      <c r="Q193">
        <v>0.51820169961778073</v>
      </c>
      <c r="S193">
        <v>0.53893366403327136</v>
      </c>
      <c r="T193">
        <v>0.11742783171950547</v>
      </c>
      <c r="U193">
        <v>0.11742783171950547</v>
      </c>
      <c r="V193">
        <v>5.6368993340463053E-2</v>
      </c>
      <c r="W193">
        <v>7.6079652998814445E-2</v>
      </c>
      <c r="X193">
        <v>5.6368993340463053E-2</v>
      </c>
      <c r="AB193">
        <v>2.7257011007510951E-2</v>
      </c>
      <c r="AC193">
        <v>0</v>
      </c>
      <c r="AM193">
        <v>0</v>
      </c>
      <c r="AN193">
        <v>0</v>
      </c>
      <c r="AO193">
        <v>4.812709112112934E-2</v>
      </c>
      <c r="AP193">
        <v>2.4847641360547418E-2</v>
      </c>
      <c r="AQ193">
        <v>1.0639421973842247</v>
      </c>
      <c r="AR193">
        <v>1.0639421973842247</v>
      </c>
      <c r="AS193">
        <v>1.0275513214555818</v>
      </c>
      <c r="AT193">
        <v>0</v>
      </c>
      <c r="AU193">
        <v>0.76504681590558754</v>
      </c>
      <c r="AV193">
        <v>0.76504681590558754</v>
      </c>
      <c r="AW193">
        <v>0.7763235811459549</v>
      </c>
      <c r="AX193">
        <v>4.3332981155788035E-2</v>
      </c>
      <c r="AY193">
        <v>4.3332981155788035E-2</v>
      </c>
      <c r="AZ193">
        <v>0.39461097864302747</v>
      </c>
      <c r="BD193">
        <v>0.17190649706822708</v>
      </c>
      <c r="BE193">
        <v>0.17190649706822708</v>
      </c>
      <c r="BF193">
        <v>0</v>
      </c>
      <c r="BG193">
        <v>0</v>
      </c>
      <c r="BI193">
        <v>0</v>
      </c>
      <c r="BK193">
        <v>0.45203861368720605</v>
      </c>
      <c r="BL193">
        <v>0.38736754453962224</v>
      </c>
      <c r="BM193">
        <v>0.38736754453962224</v>
      </c>
      <c r="BN193">
        <v>0.61671209883694744</v>
      </c>
    </row>
    <row r="194" spans="1:66">
      <c r="A194" t="s">
        <v>494</v>
      </c>
      <c r="B194" t="s">
        <v>36</v>
      </c>
      <c r="C194">
        <v>2006</v>
      </c>
      <c r="D194" t="s">
        <v>228</v>
      </c>
      <c r="E194">
        <v>7</v>
      </c>
      <c r="G194" t="s">
        <v>256</v>
      </c>
      <c r="H194" t="s">
        <v>474</v>
      </c>
      <c r="I194">
        <v>0.13467077699933558</v>
      </c>
      <c r="J194">
        <v>0.11393597242586583</v>
      </c>
      <c r="K194">
        <v>1.3497846848751149</v>
      </c>
      <c r="L194">
        <v>1.0539995711353745</v>
      </c>
      <c r="M194">
        <v>0.79423948713018444</v>
      </c>
      <c r="N194">
        <v>0.26957888978059791</v>
      </c>
      <c r="O194">
        <v>0.19752276057006241</v>
      </c>
      <c r="P194">
        <v>0.362787649892792</v>
      </c>
      <c r="Q194">
        <v>0.362787649892792</v>
      </c>
      <c r="S194">
        <v>0.38609461539347312</v>
      </c>
      <c r="T194">
        <v>3.9583416029031447E-2</v>
      </c>
      <c r="U194">
        <v>3.9583416029031447E-2</v>
      </c>
      <c r="V194">
        <v>5.7478077912186905E-2</v>
      </c>
      <c r="W194">
        <v>8.471050428445967E-2</v>
      </c>
      <c r="X194">
        <v>5.7478077912186905E-2</v>
      </c>
      <c r="AB194">
        <v>1.5761843315430724E-2</v>
      </c>
      <c r="AC194">
        <v>0</v>
      </c>
      <c r="AD194">
        <v>0</v>
      </c>
      <c r="AM194">
        <v>0</v>
      </c>
      <c r="AN194">
        <v>0</v>
      </c>
      <c r="AO194">
        <v>6.3896843371847423E-2</v>
      </c>
      <c r="AP194">
        <v>2.9436559760506551E-2</v>
      </c>
      <c r="AQ194">
        <v>1.0307787839993039</v>
      </c>
      <c r="AR194">
        <v>1.0369577168198019</v>
      </c>
      <c r="AS194">
        <v>1.0695903984903121</v>
      </c>
      <c r="AT194">
        <v>0</v>
      </c>
      <c r="AU194">
        <v>0.59226347773228638</v>
      </c>
      <c r="AV194">
        <v>0.59226347773228638</v>
      </c>
      <c r="AW194">
        <v>0.5918893811200383</v>
      </c>
      <c r="AX194">
        <v>2.7185008983897255E-2</v>
      </c>
      <c r="AY194">
        <v>2.7185008983897255E-2</v>
      </c>
      <c r="AZ194">
        <v>0.55924892485867705</v>
      </c>
      <c r="BD194">
        <v>0.24056896510397344</v>
      </c>
      <c r="BE194">
        <v>0.24056896510397344</v>
      </c>
      <c r="BF194">
        <v>0</v>
      </c>
      <c r="BG194">
        <v>0</v>
      </c>
      <c r="BH194">
        <v>0</v>
      </c>
      <c r="BI194">
        <v>0</v>
      </c>
      <c r="BJ194">
        <v>0.6754232553856353</v>
      </c>
      <c r="BK194">
        <v>0.61080519787205967</v>
      </c>
      <c r="BL194">
        <v>0.17897771158562426</v>
      </c>
      <c r="BM194">
        <v>0.2807611955254658</v>
      </c>
      <c r="BN194">
        <v>0.44330034641456695</v>
      </c>
    </row>
    <row r="195" spans="1:66">
      <c r="A195" t="s">
        <v>495</v>
      </c>
      <c r="B195" t="s">
        <v>37</v>
      </c>
      <c r="C195">
        <v>2006</v>
      </c>
      <c r="D195" t="s">
        <v>207</v>
      </c>
      <c r="E195">
        <v>8</v>
      </c>
      <c r="G195" t="s">
        <v>258</v>
      </c>
      <c r="H195" t="s">
        <v>474</v>
      </c>
      <c r="I195">
        <v>0.10050865419214122</v>
      </c>
      <c r="J195">
        <v>0.20155205192843484</v>
      </c>
      <c r="K195">
        <v>1.056872897077112</v>
      </c>
      <c r="L195">
        <v>0.60061914371508596</v>
      </c>
      <c r="M195">
        <v>0.45684627373771985</v>
      </c>
      <c r="N195">
        <v>0.24520351446525068</v>
      </c>
      <c r="O195">
        <v>0.14461661452378896</v>
      </c>
      <c r="P195">
        <v>0.45961753225040641</v>
      </c>
      <c r="Q195">
        <v>0.45961753225040641</v>
      </c>
      <c r="S195">
        <v>0.51523947703907125</v>
      </c>
      <c r="T195">
        <v>4.9102999600172351E-2</v>
      </c>
      <c r="U195">
        <v>4.9102999600172351E-2</v>
      </c>
      <c r="V195">
        <v>0.13798158591695869</v>
      </c>
      <c r="W195">
        <v>0.2980577312444041</v>
      </c>
      <c r="X195">
        <v>0.13798158591695869</v>
      </c>
      <c r="AB195">
        <v>1.7182743776554776E-2</v>
      </c>
      <c r="AC195">
        <v>0</v>
      </c>
      <c r="AD195">
        <v>0</v>
      </c>
      <c r="AM195">
        <v>0</v>
      </c>
      <c r="AN195">
        <v>0</v>
      </c>
      <c r="AO195">
        <v>0.22117633856302463</v>
      </c>
      <c r="AP195">
        <v>5.5261047942661075E-2</v>
      </c>
      <c r="AQ195">
        <v>0.99199343866202938</v>
      </c>
      <c r="AR195">
        <v>0.98833178934162069</v>
      </c>
      <c r="AS195">
        <v>1.0643141041012445</v>
      </c>
      <c r="AT195">
        <v>0</v>
      </c>
      <c r="AU195">
        <v>0.47361766793774412</v>
      </c>
      <c r="AV195">
        <v>0.47361766793774412</v>
      </c>
      <c r="AW195">
        <v>0.47376873214031651</v>
      </c>
      <c r="AX195">
        <v>3.1112253650510312E-2</v>
      </c>
      <c r="AY195">
        <v>3.1112253650510312E-2</v>
      </c>
      <c r="AZ195">
        <v>0.41200360750544734</v>
      </c>
      <c r="BD195">
        <v>0.14171362526314379</v>
      </c>
      <c r="BE195">
        <v>0.14171362526314379</v>
      </c>
      <c r="BF195">
        <v>0</v>
      </c>
      <c r="BG195">
        <v>0</v>
      </c>
      <c r="BH195">
        <v>0</v>
      </c>
      <c r="BI195">
        <v>0</v>
      </c>
      <c r="BJ195">
        <v>0.77156554246506526</v>
      </c>
      <c r="BK195">
        <v>0.47907159081089445</v>
      </c>
      <c r="BL195">
        <v>9.0710870197302423E-2</v>
      </c>
      <c r="BM195">
        <v>0.1095909648183535</v>
      </c>
      <c r="BN195">
        <v>0.68683108129858439</v>
      </c>
    </row>
    <row r="196" spans="1:66">
      <c r="A196" t="s">
        <v>3736</v>
      </c>
      <c r="B196" t="s">
        <v>259</v>
      </c>
      <c r="C196">
        <v>2006</v>
      </c>
      <c r="D196" t="s">
        <v>223</v>
      </c>
      <c r="E196">
        <v>3</v>
      </c>
      <c r="G196" t="s">
        <v>260</v>
      </c>
      <c r="H196" t="s">
        <v>474</v>
      </c>
      <c r="I196">
        <v>0.34577606892873669</v>
      </c>
      <c r="J196">
        <v>0.1454083693308893</v>
      </c>
      <c r="K196">
        <v>1.4640452866730578</v>
      </c>
      <c r="L196">
        <v>1.2249495590140387</v>
      </c>
      <c r="M196">
        <v>0.9302013188780589</v>
      </c>
      <c r="N196">
        <v>0.26779080656328136</v>
      </c>
      <c r="O196">
        <v>0.20977143745023086</v>
      </c>
      <c r="P196">
        <v>0.37713144847177094</v>
      </c>
      <c r="Q196">
        <v>0.37713144847177094</v>
      </c>
      <c r="S196">
        <v>0.3997563031724285</v>
      </c>
      <c r="T196">
        <v>2.0066058838897394E-2</v>
      </c>
      <c r="U196">
        <v>2.0066058838897394E-2</v>
      </c>
      <c r="V196">
        <v>5.0886866122353956E-2</v>
      </c>
      <c r="W196">
        <v>8.9412980619706928E-2</v>
      </c>
      <c r="X196">
        <v>5.0886866122353956E-2</v>
      </c>
      <c r="AB196">
        <v>1.1539838284372623E-2</v>
      </c>
      <c r="AC196">
        <v>0</v>
      </c>
      <c r="AD196">
        <v>0</v>
      </c>
      <c r="AM196">
        <v>0</v>
      </c>
      <c r="AN196">
        <v>0</v>
      </c>
      <c r="AO196">
        <v>6.5966874477123447E-2</v>
      </c>
      <c r="AP196">
        <v>2.1283321981234296E-2</v>
      </c>
      <c r="AQ196">
        <v>1.0446361670578856</v>
      </c>
      <c r="AR196">
        <v>1.0229490589824202</v>
      </c>
      <c r="AS196">
        <v>1.2704900343923515</v>
      </c>
      <c r="AT196">
        <v>0</v>
      </c>
      <c r="AU196">
        <v>0.47522425862374151</v>
      </c>
      <c r="AV196">
        <v>0.47522425862374151</v>
      </c>
      <c r="AW196">
        <v>0.47520120066668475</v>
      </c>
      <c r="AX196">
        <v>1.4345408708112052E-2</v>
      </c>
      <c r="AY196">
        <v>1.4345408708112052E-2</v>
      </c>
      <c r="AZ196">
        <v>0.59420658650356695</v>
      </c>
      <c r="BD196">
        <v>0.28049632118885887</v>
      </c>
      <c r="BE196">
        <v>0.28049632118885887</v>
      </c>
      <c r="BF196">
        <v>0</v>
      </c>
      <c r="BG196">
        <v>0</v>
      </c>
      <c r="BH196">
        <v>0</v>
      </c>
      <c r="BI196">
        <v>0</v>
      </c>
      <c r="BJ196">
        <v>0.72122504703843926</v>
      </c>
      <c r="BK196">
        <v>0.59639099787674199</v>
      </c>
      <c r="BL196">
        <v>3.5651204859147356E-2</v>
      </c>
      <c r="BM196">
        <v>6.9540742238892575E-2</v>
      </c>
      <c r="BN196">
        <v>0.25729247286041201</v>
      </c>
    </row>
    <row r="197" spans="1:66">
      <c r="A197" t="s">
        <v>496</v>
      </c>
      <c r="B197" t="s">
        <v>39</v>
      </c>
      <c r="C197">
        <v>2006</v>
      </c>
      <c r="D197" t="s">
        <v>218</v>
      </c>
      <c r="E197">
        <v>4</v>
      </c>
      <c r="G197" t="s">
        <v>262</v>
      </c>
      <c r="H197" t="s">
        <v>474</v>
      </c>
      <c r="I197">
        <v>1.596531921846258E-2</v>
      </c>
      <c r="J197">
        <v>0.30434006163978755</v>
      </c>
      <c r="K197">
        <v>2.2410900456947278</v>
      </c>
      <c r="L197">
        <v>1.1310535590635737</v>
      </c>
      <c r="M197">
        <v>1.1106964361363398</v>
      </c>
      <c r="N197">
        <v>0.13228914990172783</v>
      </c>
      <c r="O197">
        <v>0.12345852653766427</v>
      </c>
      <c r="P197">
        <v>0.49562178225378356</v>
      </c>
      <c r="Q197">
        <v>0.49562178225378356</v>
      </c>
      <c r="S197">
        <v>0.52088823793109662</v>
      </c>
      <c r="T197">
        <v>0.11201499313362211</v>
      </c>
      <c r="U197">
        <v>0.11201499313362211</v>
      </c>
      <c r="V197">
        <v>5.8417053144056361E-2</v>
      </c>
      <c r="W197">
        <v>6.3006670909762086E-2</v>
      </c>
      <c r="X197">
        <v>5.8417053144056361E-2</v>
      </c>
      <c r="AB197">
        <v>3.2363712203059794E-2</v>
      </c>
      <c r="AC197">
        <v>0</v>
      </c>
      <c r="AM197">
        <v>0</v>
      </c>
      <c r="AN197">
        <v>0</v>
      </c>
      <c r="AO197">
        <v>3.2456094352011709E-2</v>
      </c>
      <c r="AP197">
        <v>1.4257455386466571E-2</v>
      </c>
      <c r="AQ197">
        <v>0.94591282583127256</v>
      </c>
      <c r="AR197">
        <v>0.94591282583127256</v>
      </c>
      <c r="AS197">
        <v>1.9089965574918959</v>
      </c>
      <c r="AT197">
        <v>0</v>
      </c>
      <c r="AU197">
        <v>0.76339279636675783</v>
      </c>
      <c r="AV197">
        <v>0.76339279636675783</v>
      </c>
      <c r="AW197">
        <v>0.73361567766268854</v>
      </c>
      <c r="AX197">
        <v>7.127017508404257E-2</v>
      </c>
      <c r="AY197">
        <v>7.127017508404257E-2</v>
      </c>
      <c r="AZ197">
        <v>0.35517163359359499</v>
      </c>
      <c r="BD197">
        <v>0.12397877851774242</v>
      </c>
      <c r="BE197">
        <v>0.12397877851774242</v>
      </c>
      <c r="BF197">
        <v>0</v>
      </c>
      <c r="BG197">
        <v>0</v>
      </c>
      <c r="BI197">
        <v>0</v>
      </c>
      <c r="BK197">
        <v>0.46479074515998597</v>
      </c>
      <c r="BL197">
        <v>0.43329347653454653</v>
      </c>
      <c r="BM197">
        <v>0.43329347653454653</v>
      </c>
      <c r="BN197">
        <v>0.66567923292317932</v>
      </c>
    </row>
    <row r="198" spans="1:66">
      <c r="A198" t="s">
        <v>497</v>
      </c>
      <c r="B198" t="s">
        <v>40</v>
      </c>
      <c r="C198">
        <v>2006</v>
      </c>
      <c r="D198" t="s">
        <v>212</v>
      </c>
      <c r="E198">
        <v>4</v>
      </c>
      <c r="G198" t="s">
        <v>264</v>
      </c>
      <c r="H198" t="s">
        <v>474</v>
      </c>
      <c r="I198">
        <v>1.5736173979724041E-2</v>
      </c>
      <c r="J198">
        <v>9.9068355229016178E-2</v>
      </c>
      <c r="K198">
        <v>1.2929029837306276</v>
      </c>
      <c r="L198">
        <v>1.0620584391340173</v>
      </c>
      <c r="M198">
        <v>1.0100048371274104</v>
      </c>
      <c r="N198">
        <v>0.17479315420501321</v>
      </c>
      <c r="O198">
        <v>0.16651402559652512</v>
      </c>
      <c r="P198">
        <v>0.64239180167182264</v>
      </c>
      <c r="Q198">
        <v>0.64239180167182264</v>
      </c>
      <c r="S198">
        <v>0.6544787440970119</v>
      </c>
      <c r="T198">
        <v>9.9494072885673857E-2</v>
      </c>
      <c r="U198">
        <v>9.9494072885673857E-2</v>
      </c>
      <c r="V198">
        <v>4.2585918351609062E-2</v>
      </c>
      <c r="W198">
        <v>4.6084284973198754E-2</v>
      </c>
      <c r="X198">
        <v>4.2585918351609062E-2</v>
      </c>
      <c r="AB198">
        <v>2.345108946130936E-2</v>
      </c>
      <c r="AC198">
        <v>0</v>
      </c>
      <c r="AM198">
        <v>0</v>
      </c>
      <c r="AN198">
        <v>0</v>
      </c>
      <c r="AO198">
        <v>4.2018639050014607E-2</v>
      </c>
      <c r="AP198">
        <v>2.5990220925924477E-2</v>
      </c>
      <c r="AQ198">
        <v>1.0470082218804284</v>
      </c>
      <c r="AR198">
        <v>1.0470082218804284</v>
      </c>
      <c r="AS198">
        <v>1.6152188095615474</v>
      </c>
      <c r="AT198">
        <v>0</v>
      </c>
      <c r="AU198">
        <v>0.81072701167005079</v>
      </c>
      <c r="AV198">
        <v>0.81072701167005079</v>
      </c>
      <c r="AW198">
        <v>0.79110058938948769</v>
      </c>
      <c r="AX198">
        <v>3.129401735399015E-2</v>
      </c>
      <c r="AY198">
        <v>3.129401735399015E-2</v>
      </c>
      <c r="AZ198">
        <v>0.25558805127269074</v>
      </c>
      <c r="BD198">
        <v>7.6671500038684448E-2</v>
      </c>
      <c r="BE198">
        <v>7.6671500038684448E-2</v>
      </c>
      <c r="BF198">
        <v>0</v>
      </c>
      <c r="BG198">
        <v>0</v>
      </c>
      <c r="BI198">
        <v>0</v>
      </c>
      <c r="BK198">
        <v>0.33523470285971335</v>
      </c>
      <c r="BL198">
        <v>0.28912796885680364</v>
      </c>
      <c r="BM198">
        <v>0.28912796885680364</v>
      </c>
      <c r="BN198">
        <v>0.43100976767430144</v>
      </c>
    </row>
    <row r="199" spans="1:66">
      <c r="A199" t="s">
        <v>498</v>
      </c>
      <c r="B199" t="s">
        <v>41</v>
      </c>
      <c r="C199">
        <v>2006</v>
      </c>
      <c r="D199" t="s">
        <v>215</v>
      </c>
      <c r="E199">
        <v>5</v>
      </c>
      <c r="G199" t="s">
        <v>266</v>
      </c>
      <c r="H199" t="s">
        <v>474</v>
      </c>
      <c r="I199">
        <v>2.9465748036190807E-2</v>
      </c>
      <c r="J199">
        <v>0.40292354151552262</v>
      </c>
      <c r="K199">
        <v>1.6038307209369564</v>
      </c>
      <c r="L199">
        <v>1.0699777724866575</v>
      </c>
      <c r="M199">
        <v>1.0244019842313619</v>
      </c>
      <c r="N199">
        <v>0.31945891741083798</v>
      </c>
      <c r="O199">
        <v>0.23337660538345076</v>
      </c>
      <c r="P199">
        <v>0.4592759388535767</v>
      </c>
      <c r="Q199">
        <v>0.4592759388535767</v>
      </c>
      <c r="S199">
        <v>0.50993445584636932</v>
      </c>
      <c r="T199">
        <v>9.8808379380283459E-2</v>
      </c>
      <c r="U199">
        <v>9.8808379380283459E-2</v>
      </c>
      <c r="V199">
        <v>8.5131699667157529E-2</v>
      </c>
      <c r="W199">
        <v>0.19961563984181485</v>
      </c>
      <c r="X199">
        <v>8.5131699667157529E-2</v>
      </c>
      <c r="AB199">
        <v>3.0992590108178966E-2</v>
      </c>
      <c r="AC199">
        <v>0</v>
      </c>
      <c r="AM199">
        <v>0</v>
      </c>
      <c r="AN199">
        <v>0</v>
      </c>
      <c r="AO199">
        <v>0.19545120754662798</v>
      </c>
      <c r="AP199">
        <v>2.7525168888923708E-2</v>
      </c>
      <c r="AQ199">
        <v>1.0878326414510011</v>
      </c>
      <c r="AR199">
        <v>1.0878326414510011</v>
      </c>
      <c r="AS199">
        <v>1.2517353104376767</v>
      </c>
      <c r="AT199">
        <v>0</v>
      </c>
      <c r="AU199">
        <v>0.61428871394891515</v>
      </c>
      <c r="AV199">
        <v>0.61428871394891515</v>
      </c>
      <c r="AW199">
        <v>0.61263391633818542</v>
      </c>
      <c r="AX199">
        <v>6.1092581648728266E-2</v>
      </c>
      <c r="AY199">
        <v>6.1092581648728266E-2</v>
      </c>
      <c r="AZ199">
        <v>0.43457609262130159</v>
      </c>
      <c r="BD199">
        <v>0.14390951438572944</v>
      </c>
      <c r="BE199">
        <v>0.14390951438572944</v>
      </c>
      <c r="BF199">
        <v>0</v>
      </c>
      <c r="BG199">
        <v>0</v>
      </c>
      <c r="BI199">
        <v>0</v>
      </c>
      <c r="BK199">
        <v>0.49387471396297644</v>
      </c>
      <c r="BL199">
        <v>0.2635797683999252</v>
      </c>
      <c r="BM199">
        <v>0.2635797683999252</v>
      </c>
      <c r="BN199">
        <v>0.88428946380060158</v>
      </c>
    </row>
    <row r="200" spans="1:66">
      <c r="A200" t="s">
        <v>499</v>
      </c>
      <c r="B200" t="s">
        <v>42</v>
      </c>
      <c r="C200">
        <v>2006</v>
      </c>
      <c r="D200" t="s">
        <v>218</v>
      </c>
      <c r="E200">
        <v>3</v>
      </c>
      <c r="G200" t="s">
        <v>268</v>
      </c>
      <c r="H200" t="s">
        <v>474</v>
      </c>
      <c r="I200">
        <v>2.3108595206808271E-2</v>
      </c>
      <c r="J200">
        <v>0.32993438113930829</v>
      </c>
      <c r="K200">
        <v>1.5084606459908287</v>
      </c>
      <c r="L200">
        <v>0.78074608578769833</v>
      </c>
      <c r="M200">
        <v>0.72457953704315503</v>
      </c>
      <c r="N200">
        <v>0.13783958350232314</v>
      </c>
      <c r="O200">
        <v>0.12657225802530528</v>
      </c>
      <c r="P200">
        <v>0.63995028407133558</v>
      </c>
      <c r="Q200">
        <v>0.63995028407133558</v>
      </c>
      <c r="S200">
        <v>0.65886590306874504</v>
      </c>
      <c r="T200">
        <v>0.15184567219622613</v>
      </c>
      <c r="U200">
        <v>0.15184567219622613</v>
      </c>
      <c r="V200">
        <v>3.2224545088636085E-2</v>
      </c>
      <c r="W200">
        <v>5.7356764269698324E-2</v>
      </c>
      <c r="X200">
        <v>3.2224545088636085E-2</v>
      </c>
      <c r="AB200">
        <v>4.389337158604549E-2</v>
      </c>
      <c r="AC200">
        <v>0</v>
      </c>
      <c r="AM200">
        <v>0</v>
      </c>
      <c r="AN200">
        <v>0</v>
      </c>
      <c r="AO200">
        <v>5.4049131625513863E-2</v>
      </c>
      <c r="AP200">
        <v>3.2097428283060905E-2</v>
      </c>
      <c r="AQ200">
        <v>1.0592182982321665</v>
      </c>
      <c r="AR200">
        <v>1.0592182982321665</v>
      </c>
      <c r="AS200">
        <v>1.5968592860251376</v>
      </c>
      <c r="AT200">
        <v>0</v>
      </c>
      <c r="AU200">
        <v>0.72316742113494548</v>
      </c>
      <c r="AV200">
        <v>0.72316742113494548</v>
      </c>
      <c r="AW200">
        <v>0.73109183501245201</v>
      </c>
      <c r="AX200">
        <v>4.447955623998899E-2</v>
      </c>
      <c r="AY200">
        <v>4.447955623998899E-2</v>
      </c>
      <c r="AZ200">
        <v>0.26232009397121275</v>
      </c>
      <c r="BD200">
        <v>0.11079768080287647</v>
      </c>
      <c r="BE200">
        <v>0.11079768080287647</v>
      </c>
      <c r="BF200">
        <v>0</v>
      </c>
      <c r="BG200">
        <v>0</v>
      </c>
      <c r="BI200">
        <v>0</v>
      </c>
      <c r="BK200">
        <v>0.32987430328597189</v>
      </c>
      <c r="BL200">
        <v>0.25073979846239153</v>
      </c>
      <c r="BM200">
        <v>0.25073979846239153</v>
      </c>
      <c r="BN200">
        <v>0.48304255133668555</v>
      </c>
    </row>
    <row r="201" spans="1:66">
      <c r="A201" t="s">
        <v>2016</v>
      </c>
      <c r="B201" t="s">
        <v>269</v>
      </c>
      <c r="C201">
        <v>2006</v>
      </c>
      <c r="D201" t="s">
        <v>215</v>
      </c>
      <c r="E201">
        <v>6</v>
      </c>
      <c r="G201" t="s">
        <v>270</v>
      </c>
      <c r="H201" t="s">
        <v>474</v>
      </c>
      <c r="I201">
        <v>4.3862236719098023E-2</v>
      </c>
      <c r="J201">
        <v>0.49809311170237819</v>
      </c>
      <c r="K201">
        <v>1.5593768244959001</v>
      </c>
      <c r="L201">
        <v>0.90407996661268797</v>
      </c>
      <c r="M201">
        <v>0.84411788466489512</v>
      </c>
      <c r="N201">
        <v>0.26066268639864087</v>
      </c>
      <c r="O201">
        <v>0.13826642360922936</v>
      </c>
      <c r="P201">
        <v>0.5526935245348612</v>
      </c>
      <c r="Q201">
        <v>0.5526935245348612</v>
      </c>
      <c r="S201">
        <v>0.63274371607122393</v>
      </c>
      <c r="T201">
        <v>5.9676655841648378E-2</v>
      </c>
      <c r="U201">
        <v>5.9676655841648378E-2</v>
      </c>
      <c r="V201">
        <v>0.17038833279927998</v>
      </c>
      <c r="W201">
        <v>0.30959963030383919</v>
      </c>
      <c r="X201">
        <v>0.17038833279927998</v>
      </c>
      <c r="AB201">
        <v>5.808293881647917E-2</v>
      </c>
      <c r="AC201">
        <v>0</v>
      </c>
      <c r="AM201">
        <v>0</v>
      </c>
      <c r="AN201">
        <v>0</v>
      </c>
      <c r="AO201">
        <v>0.19512466592868724</v>
      </c>
      <c r="AP201">
        <v>2.8721999366962937E-2</v>
      </c>
      <c r="AQ201">
        <v>1.0191849210571282</v>
      </c>
      <c r="AR201">
        <v>1.0191849210571282</v>
      </c>
      <c r="AS201">
        <v>1.1095651184251047</v>
      </c>
      <c r="AT201">
        <v>0</v>
      </c>
      <c r="AU201">
        <v>0.53360221455815682</v>
      </c>
      <c r="AV201">
        <v>0.53360221455815682</v>
      </c>
      <c r="AW201">
        <v>0.53238100844054936</v>
      </c>
      <c r="AX201">
        <v>5.8100786396934827E-2</v>
      </c>
      <c r="AY201">
        <v>5.8100786396934827E-2</v>
      </c>
      <c r="AZ201">
        <v>0.29776079968627539</v>
      </c>
      <c r="BD201">
        <v>0.17152689695795129</v>
      </c>
      <c r="BE201">
        <v>0.17152689695795129</v>
      </c>
      <c r="BF201">
        <v>0</v>
      </c>
      <c r="BG201">
        <v>0</v>
      </c>
      <c r="BI201">
        <v>0</v>
      </c>
      <c r="BK201">
        <v>0.35343019060553704</v>
      </c>
      <c r="BL201">
        <v>0.13314275839780626</v>
      </c>
      <c r="BM201">
        <v>0.13314275839780626</v>
      </c>
      <c r="BN201">
        <v>0.73281656699518616</v>
      </c>
    </row>
    <row r="202" spans="1:66">
      <c r="A202" t="s">
        <v>500</v>
      </c>
      <c r="B202" t="s">
        <v>44</v>
      </c>
      <c r="C202">
        <v>2006</v>
      </c>
      <c r="D202" t="s">
        <v>215</v>
      </c>
      <c r="E202">
        <v>3</v>
      </c>
      <c r="G202" t="s">
        <v>272</v>
      </c>
      <c r="H202" t="s">
        <v>474</v>
      </c>
      <c r="I202">
        <v>1.6759157891707191E-2</v>
      </c>
      <c r="J202">
        <v>0.58110349082390667</v>
      </c>
      <c r="K202">
        <v>2.3976876793525723</v>
      </c>
      <c r="L202">
        <v>0.9743194955094876</v>
      </c>
      <c r="M202">
        <v>0.9530701412158098</v>
      </c>
      <c r="N202">
        <v>0.383750946100616</v>
      </c>
      <c r="O202">
        <v>0.35057289789782931</v>
      </c>
      <c r="P202">
        <v>0.65771704565709022</v>
      </c>
      <c r="Q202">
        <v>0.65771704565709022</v>
      </c>
      <c r="S202">
        <v>0.68848503780635184</v>
      </c>
      <c r="T202">
        <v>0.13470803964813685</v>
      </c>
      <c r="U202">
        <v>0.13470803964813685</v>
      </c>
      <c r="V202">
        <v>9.6450998853125899E-2</v>
      </c>
      <c r="W202">
        <v>0.14968464461730813</v>
      </c>
      <c r="X202">
        <v>9.6450998853125899E-2</v>
      </c>
      <c r="AB202">
        <v>4.2010022148589586E-2</v>
      </c>
      <c r="AC202">
        <v>0</v>
      </c>
      <c r="AM202">
        <v>0</v>
      </c>
      <c r="AN202">
        <v>0</v>
      </c>
      <c r="AO202">
        <v>8.3534643977503542E-2</v>
      </c>
      <c r="AP202">
        <v>2.4529481501411918E-2</v>
      </c>
      <c r="AQ202">
        <v>1.0889434181423814</v>
      </c>
      <c r="AR202">
        <v>1.0889434181423814</v>
      </c>
      <c r="AS202">
        <v>1.1222321366075525</v>
      </c>
      <c r="AT202">
        <v>0</v>
      </c>
      <c r="AU202">
        <v>0.65905699095958092</v>
      </c>
      <c r="AV202">
        <v>0.65905699095958092</v>
      </c>
      <c r="AW202">
        <v>0.66474196215288728</v>
      </c>
      <c r="AX202">
        <v>2.8875235128538363E-2</v>
      </c>
      <c r="AY202">
        <v>2.8875235128538363E-2</v>
      </c>
      <c r="AZ202">
        <v>0.21903054785419293</v>
      </c>
      <c r="BD202">
        <v>8.2207853328483876E-2</v>
      </c>
      <c r="BE202">
        <v>8.2207853328483876E-2</v>
      </c>
      <c r="BF202">
        <v>0</v>
      </c>
      <c r="BG202">
        <v>0</v>
      </c>
      <c r="BI202">
        <v>0</v>
      </c>
      <c r="BK202">
        <v>0.28658839226249599</v>
      </c>
      <c r="BL202">
        <v>0.18699879061612934</v>
      </c>
      <c r="BM202">
        <v>0.18699879061612934</v>
      </c>
      <c r="BN202">
        <v>0.47302601193214011</v>
      </c>
    </row>
    <row r="203" spans="1:66">
      <c r="A203" t="s">
        <v>501</v>
      </c>
      <c r="B203" t="s">
        <v>45</v>
      </c>
      <c r="C203">
        <v>2006</v>
      </c>
      <c r="D203" t="s">
        <v>231</v>
      </c>
      <c r="E203">
        <v>3</v>
      </c>
      <c r="G203" t="s">
        <v>274</v>
      </c>
      <c r="H203" t="s">
        <v>474</v>
      </c>
      <c r="I203">
        <v>1.6888547689145099E-2</v>
      </c>
      <c r="J203">
        <v>0.22271379305373309</v>
      </c>
      <c r="K203">
        <v>1.4901489822521998</v>
      </c>
      <c r="L203">
        <v>0.97501007947761897</v>
      </c>
      <c r="M203">
        <v>0.9475844395939591</v>
      </c>
      <c r="N203">
        <v>0.22373784426787144</v>
      </c>
      <c r="O203">
        <v>0.19299721076310564</v>
      </c>
      <c r="P203">
        <v>0.61559648654300858</v>
      </c>
      <c r="Q203">
        <v>0.61559648654300858</v>
      </c>
      <c r="S203">
        <v>0.6473296082447797</v>
      </c>
      <c r="T203">
        <v>0.11671748433209284</v>
      </c>
      <c r="U203">
        <v>0.11671748433209284</v>
      </c>
      <c r="V203">
        <v>5.7136573990020506E-2</v>
      </c>
      <c r="W203">
        <v>9.5260926135387822E-2</v>
      </c>
      <c r="X203">
        <v>5.7136573990020506E-2</v>
      </c>
      <c r="AB203">
        <v>2.1621910600217082E-2</v>
      </c>
      <c r="AC203">
        <v>0</v>
      </c>
      <c r="AM203">
        <v>0</v>
      </c>
      <c r="AN203">
        <v>0</v>
      </c>
      <c r="AO203">
        <v>7.5880398646697766E-2</v>
      </c>
      <c r="AP203">
        <v>3.3679710651422133E-2</v>
      </c>
      <c r="AQ203">
        <v>1.0260730790722528</v>
      </c>
      <c r="AR203">
        <v>1.0260730790722528</v>
      </c>
      <c r="AS203">
        <v>1.0134900758417675</v>
      </c>
      <c r="AT203">
        <v>0</v>
      </c>
      <c r="AU203">
        <v>0.75302629159321199</v>
      </c>
      <c r="AV203">
        <v>0.75302629159321199</v>
      </c>
      <c r="AW203">
        <v>0.74355122275840257</v>
      </c>
      <c r="AX203">
        <v>4.9857372593401415E-2</v>
      </c>
      <c r="AY203">
        <v>4.9857372593401415E-2</v>
      </c>
      <c r="AZ203">
        <v>0.26425322000424861</v>
      </c>
      <c r="BD203">
        <v>8.3954350577310752E-2</v>
      </c>
      <c r="BE203">
        <v>8.3954350577310752E-2</v>
      </c>
      <c r="BF203">
        <v>0</v>
      </c>
      <c r="BG203">
        <v>0</v>
      </c>
      <c r="BI203">
        <v>0</v>
      </c>
      <c r="BK203">
        <v>0.33759707981760551</v>
      </c>
      <c r="BL203">
        <v>0.25181154947204626</v>
      </c>
      <c r="BM203">
        <v>0.25181154947204626</v>
      </c>
      <c r="BN203">
        <v>0.47715982644681409</v>
      </c>
    </row>
    <row r="204" spans="1:66">
      <c r="A204" t="s">
        <v>502</v>
      </c>
      <c r="B204" t="s">
        <v>46</v>
      </c>
      <c r="C204">
        <v>2006</v>
      </c>
      <c r="D204" t="s">
        <v>215</v>
      </c>
      <c r="E204">
        <v>4</v>
      </c>
      <c r="G204" t="s">
        <v>276</v>
      </c>
      <c r="H204" t="s">
        <v>474</v>
      </c>
      <c r="I204">
        <v>4.8396340647491549E-2</v>
      </c>
      <c r="J204">
        <v>0.40717281830105267</v>
      </c>
      <c r="K204">
        <v>1.5134113756711973</v>
      </c>
      <c r="L204">
        <v>0.92771819436513225</v>
      </c>
      <c r="M204">
        <v>0.90376179071215834</v>
      </c>
      <c r="N204">
        <v>0.22433040040444416</v>
      </c>
      <c r="O204">
        <v>0.17263796255072381</v>
      </c>
      <c r="P204">
        <v>0.53882429660983366</v>
      </c>
      <c r="Q204">
        <v>0.53882429660983366</v>
      </c>
      <c r="S204">
        <v>0.58165272686386216</v>
      </c>
      <c r="T204">
        <v>0.1102466024701971</v>
      </c>
      <c r="U204">
        <v>0.1102466024701971</v>
      </c>
      <c r="V204">
        <v>8.8258039205675543E-2</v>
      </c>
      <c r="W204">
        <v>0.17005801305407867</v>
      </c>
      <c r="X204">
        <v>8.8258039205675543E-2</v>
      </c>
      <c r="AB204">
        <v>5.0434688769133096E-2</v>
      </c>
      <c r="AC204">
        <v>0</v>
      </c>
      <c r="AM204">
        <v>0</v>
      </c>
      <c r="AN204">
        <v>0</v>
      </c>
      <c r="AO204">
        <v>0.10524182356164362</v>
      </c>
      <c r="AP204">
        <v>1.8528495255393046E-2</v>
      </c>
      <c r="AQ204">
        <v>1.1074618194501007</v>
      </c>
      <c r="AR204">
        <v>1.1074618194501007</v>
      </c>
      <c r="AS204">
        <v>1.3683177757802261</v>
      </c>
      <c r="AT204">
        <v>0</v>
      </c>
      <c r="AU204">
        <v>0.64104791264714434</v>
      </c>
      <c r="AV204">
        <v>0.64104791264714434</v>
      </c>
      <c r="AW204">
        <v>0.64066823818599716</v>
      </c>
      <c r="AX204">
        <v>5.9513679028116571E-2</v>
      </c>
      <c r="AY204">
        <v>5.9513679028116571E-2</v>
      </c>
      <c r="AZ204">
        <v>0.36551201342287143</v>
      </c>
      <c r="BD204">
        <v>0.23240970640276912</v>
      </c>
      <c r="BE204">
        <v>0.23240970640276912</v>
      </c>
      <c r="BF204">
        <v>0</v>
      </c>
      <c r="BG204">
        <v>0</v>
      </c>
      <c r="BI204">
        <v>0</v>
      </c>
      <c r="BK204">
        <v>0.40978704476516503</v>
      </c>
      <c r="BL204">
        <v>0.28761874128984993</v>
      </c>
      <c r="BM204">
        <v>0.28761874128984993</v>
      </c>
      <c r="BN204">
        <v>0.71060096438614595</v>
      </c>
    </row>
    <row r="205" spans="1:66">
      <c r="A205" t="s">
        <v>503</v>
      </c>
      <c r="B205" t="s">
        <v>47</v>
      </c>
      <c r="C205">
        <v>2006</v>
      </c>
      <c r="D205" t="s">
        <v>218</v>
      </c>
      <c r="E205">
        <v>5</v>
      </c>
      <c r="G205" t="s">
        <v>278</v>
      </c>
      <c r="H205" t="s">
        <v>474</v>
      </c>
      <c r="I205">
        <v>7.4947653815717625E-3</v>
      </c>
      <c r="J205">
        <v>7.4156600186142327E-2</v>
      </c>
      <c r="K205">
        <v>2.5470036787693626</v>
      </c>
      <c r="L205">
        <v>1.1065244374356489</v>
      </c>
      <c r="M205">
        <v>0.97752788315431127</v>
      </c>
      <c r="N205">
        <v>0.14678421187762228</v>
      </c>
      <c r="O205">
        <v>0.14189244283936525</v>
      </c>
      <c r="P205">
        <v>0.54130085185960763</v>
      </c>
      <c r="Q205">
        <v>0.54130085185960763</v>
      </c>
      <c r="S205">
        <v>0.56261562105757312</v>
      </c>
      <c r="T205">
        <v>0.10050467493724956</v>
      </c>
      <c r="U205">
        <v>0.10050467493724956</v>
      </c>
      <c r="V205">
        <v>7.1260290969048248E-2</v>
      </c>
      <c r="W205">
        <v>7.5919859687384683E-2</v>
      </c>
      <c r="X205">
        <v>7.1260290969048248E-2</v>
      </c>
      <c r="AB205">
        <v>4.4237254918535508E-2</v>
      </c>
      <c r="AC205">
        <v>0</v>
      </c>
      <c r="AM205">
        <v>0</v>
      </c>
      <c r="AN205">
        <v>0</v>
      </c>
      <c r="AO205">
        <v>8.4309399053496492E-2</v>
      </c>
      <c r="AP205">
        <v>7.0771420078942951E-2</v>
      </c>
      <c r="AQ205">
        <v>1.0023594779890843</v>
      </c>
      <c r="AR205">
        <v>1.0023594779890843</v>
      </c>
      <c r="AS205">
        <v>1.8147687871491673</v>
      </c>
      <c r="AT205">
        <v>0</v>
      </c>
      <c r="AU205">
        <v>0.75148000396354464</v>
      </c>
      <c r="AV205">
        <v>0.75148000396354464</v>
      </c>
      <c r="AW205">
        <v>0.74430938842650174</v>
      </c>
      <c r="AX205">
        <v>6.7936026346081493E-2</v>
      </c>
      <c r="AY205">
        <v>6.7936026346081493E-2</v>
      </c>
      <c r="AZ205">
        <v>0.31233455419057454</v>
      </c>
      <c r="BD205">
        <v>6.1284748884423638E-2</v>
      </c>
      <c r="BE205">
        <v>6.1284748884423638E-2</v>
      </c>
      <c r="BF205">
        <v>0</v>
      </c>
      <c r="BG205">
        <v>0</v>
      </c>
      <c r="BI205">
        <v>0</v>
      </c>
      <c r="BK205">
        <v>0.42162970874704497</v>
      </c>
      <c r="BL205">
        <v>0.3413175078856367</v>
      </c>
      <c r="BM205">
        <v>0.3413175078856367</v>
      </c>
      <c r="BN205">
        <v>0.62448426819468328</v>
      </c>
    </row>
    <row r="206" spans="1:66">
      <c r="A206" t="s">
        <v>504</v>
      </c>
      <c r="B206" t="s">
        <v>48</v>
      </c>
      <c r="C206">
        <v>2006</v>
      </c>
      <c r="D206" t="s">
        <v>231</v>
      </c>
      <c r="E206">
        <v>6</v>
      </c>
      <c r="G206" t="s">
        <v>280</v>
      </c>
      <c r="H206" t="s">
        <v>474</v>
      </c>
      <c r="I206">
        <v>2.2682794807567415E-2</v>
      </c>
      <c r="J206">
        <v>0.47040592300453737</v>
      </c>
      <c r="K206">
        <v>1.6441619329814712</v>
      </c>
      <c r="L206">
        <v>0.87664591873156728</v>
      </c>
      <c r="M206">
        <v>0.83636310740490905</v>
      </c>
      <c r="N206">
        <v>0.22879502765930937</v>
      </c>
      <c r="O206">
        <v>0.19057257837951014</v>
      </c>
      <c r="P206">
        <v>0.493855096317869</v>
      </c>
      <c r="Q206">
        <v>0.493855096317869</v>
      </c>
      <c r="S206">
        <v>0.5206485162103458</v>
      </c>
      <c r="T206">
        <v>8.5321645086485459E-2</v>
      </c>
      <c r="U206">
        <v>8.5321645086485459E-2</v>
      </c>
      <c r="V206">
        <v>9.0125560729066925E-2</v>
      </c>
      <c r="W206">
        <v>0.14789363047709292</v>
      </c>
      <c r="X206">
        <v>9.0125560729066925E-2</v>
      </c>
      <c r="AB206">
        <v>1.3799441197174162E-2</v>
      </c>
      <c r="AC206">
        <v>0</v>
      </c>
      <c r="AM206">
        <v>0</v>
      </c>
      <c r="AN206">
        <v>0</v>
      </c>
      <c r="AO206">
        <v>8.815710293084468E-2</v>
      </c>
      <c r="AP206">
        <v>2.6773933453337093E-2</v>
      </c>
      <c r="AQ206">
        <v>1.0388246015247429</v>
      </c>
      <c r="AR206">
        <v>1.0388246015247429</v>
      </c>
      <c r="AS206">
        <v>1.1078659842735088</v>
      </c>
      <c r="AT206">
        <v>0</v>
      </c>
      <c r="AU206">
        <v>0.73422143655295546</v>
      </c>
      <c r="AV206">
        <v>0.73422143655295546</v>
      </c>
      <c r="AW206">
        <v>0.72810123875928812</v>
      </c>
      <c r="AX206">
        <v>4.2528325139594036E-2</v>
      </c>
      <c r="AY206">
        <v>4.2528325139594036E-2</v>
      </c>
      <c r="AZ206">
        <v>0.41295062717680725</v>
      </c>
      <c r="BD206">
        <v>0.16041201953633735</v>
      </c>
      <c r="BE206">
        <v>0.16041201953633735</v>
      </c>
      <c r="BF206">
        <v>0</v>
      </c>
      <c r="BG206">
        <v>0</v>
      </c>
      <c r="BI206">
        <v>0</v>
      </c>
      <c r="BK206">
        <v>0.47178997534539396</v>
      </c>
      <c r="BL206">
        <v>0.36554141364698467</v>
      </c>
      <c r="BM206">
        <v>0.36554141364698467</v>
      </c>
      <c r="BN206">
        <v>0.69543207420084707</v>
      </c>
    </row>
    <row r="207" spans="1:66">
      <c r="A207" t="s">
        <v>505</v>
      </c>
      <c r="B207" t="s">
        <v>49</v>
      </c>
      <c r="C207">
        <v>2006</v>
      </c>
      <c r="D207" t="s">
        <v>228</v>
      </c>
      <c r="E207">
        <v>7</v>
      </c>
      <c r="G207" t="s">
        <v>282</v>
      </c>
      <c r="H207" t="s">
        <v>474</v>
      </c>
      <c r="I207">
        <v>0.28825512912974066</v>
      </c>
      <c r="J207">
        <v>0.14179815941743931</v>
      </c>
      <c r="K207">
        <v>1.4821429756604205</v>
      </c>
      <c r="L207">
        <v>1.0509983905369513</v>
      </c>
      <c r="M207">
        <v>0.72149785039184933</v>
      </c>
      <c r="N207">
        <v>0.23422780561008844</v>
      </c>
      <c r="O207">
        <v>0.16371759900204588</v>
      </c>
      <c r="P207">
        <v>0.37472492105909055</v>
      </c>
      <c r="Q207">
        <v>0.37472492105909055</v>
      </c>
      <c r="S207">
        <v>0.40657508372689033</v>
      </c>
      <c r="T207">
        <v>6.6440155478160456E-2</v>
      </c>
      <c r="U207">
        <v>6.6440155478160456E-2</v>
      </c>
      <c r="V207">
        <v>5.612199900185446E-2</v>
      </c>
      <c r="W207">
        <v>7.4070364361886923E-2</v>
      </c>
      <c r="X207">
        <v>5.612199900185446E-2</v>
      </c>
      <c r="AB207">
        <v>1.2329179269654982E-2</v>
      </c>
      <c r="AC207">
        <v>0</v>
      </c>
      <c r="AD207">
        <v>0</v>
      </c>
      <c r="AM207">
        <v>0</v>
      </c>
      <c r="AN207">
        <v>0</v>
      </c>
      <c r="AO207">
        <v>4.1275940213652412E-2</v>
      </c>
      <c r="AP207">
        <v>2.0321250771099055E-2</v>
      </c>
      <c r="AQ207">
        <v>1.0680605512192052</v>
      </c>
      <c r="AR207">
        <v>1.0547232426720914</v>
      </c>
      <c r="AS207">
        <v>1.2137044245387261</v>
      </c>
      <c r="AT207">
        <v>0</v>
      </c>
      <c r="AU207">
        <v>0.5709350321471538</v>
      </c>
      <c r="AV207">
        <v>0.5709350321471538</v>
      </c>
      <c r="AW207">
        <v>0.57422944008541998</v>
      </c>
      <c r="AX207">
        <v>2.7604528158857378E-2</v>
      </c>
      <c r="AY207">
        <v>2.7604528158857378E-2</v>
      </c>
      <c r="AZ207">
        <v>0.54720152801804933</v>
      </c>
      <c r="BD207">
        <v>0.38183210810556945</v>
      </c>
      <c r="BE207">
        <v>0.38183210810556945</v>
      </c>
      <c r="BF207">
        <v>0</v>
      </c>
      <c r="BG207">
        <v>0</v>
      </c>
      <c r="BH207">
        <v>0</v>
      </c>
      <c r="BI207">
        <v>0</v>
      </c>
      <c r="BJ207">
        <v>0.68827029248218263</v>
      </c>
      <c r="BK207">
        <v>0.57256929187813799</v>
      </c>
      <c r="BL207">
        <v>0.15766348124877383</v>
      </c>
      <c r="BM207">
        <v>0.24916454422913006</v>
      </c>
      <c r="BN207">
        <v>0.38184098366543034</v>
      </c>
    </row>
    <row r="208" spans="1:66">
      <c r="A208" t="s">
        <v>506</v>
      </c>
      <c r="B208" t="s">
        <v>50</v>
      </c>
      <c r="C208">
        <v>2006</v>
      </c>
      <c r="D208" t="s">
        <v>215</v>
      </c>
      <c r="E208">
        <v>2</v>
      </c>
      <c r="G208" t="s">
        <v>284</v>
      </c>
      <c r="H208" t="s">
        <v>474</v>
      </c>
      <c r="I208">
        <v>6.4530561172557621E-2</v>
      </c>
      <c r="J208">
        <v>0.85867681748589331</v>
      </c>
      <c r="K208">
        <v>2.0051762077779234</v>
      </c>
      <c r="L208">
        <v>0.8636801227319636</v>
      </c>
      <c r="M208">
        <v>0.84106511122112171</v>
      </c>
      <c r="N208">
        <v>0.32382263050590349</v>
      </c>
      <c r="O208">
        <v>0.26662137188513663</v>
      </c>
      <c r="P208">
        <v>0.56160814608129717</v>
      </c>
      <c r="Q208">
        <v>0.56160814608129717</v>
      </c>
      <c r="S208">
        <v>0.62877068492802912</v>
      </c>
      <c r="T208">
        <v>0.11311200067320475</v>
      </c>
      <c r="U208">
        <v>0.11311200067320475</v>
      </c>
      <c r="V208">
        <v>0.10319717469079766</v>
      </c>
      <c r="W208">
        <v>0.19817261456623514</v>
      </c>
      <c r="X208">
        <v>0.10319717469079766</v>
      </c>
      <c r="AB208">
        <v>5.3556428705924343E-2</v>
      </c>
      <c r="AC208">
        <v>0</v>
      </c>
      <c r="AM208">
        <v>0</v>
      </c>
      <c r="AN208">
        <v>0</v>
      </c>
      <c r="AO208">
        <v>0.15199014160485108</v>
      </c>
      <c r="AP208">
        <v>5.5930725415706838E-2</v>
      </c>
      <c r="AQ208">
        <v>0.99346079580010405</v>
      </c>
      <c r="AR208">
        <v>0.99346079580010405</v>
      </c>
      <c r="AS208">
        <v>0.9920996856194072</v>
      </c>
      <c r="AT208">
        <v>0</v>
      </c>
      <c r="AU208">
        <v>0.59978030060133969</v>
      </c>
      <c r="AV208">
        <v>0.59978030060133969</v>
      </c>
      <c r="AW208">
        <v>0.59356751638555938</v>
      </c>
      <c r="AX208">
        <v>7.8090499579910266E-2</v>
      </c>
      <c r="AY208">
        <v>7.8090499579910266E-2</v>
      </c>
      <c r="AZ208">
        <v>0.3205098455596489</v>
      </c>
      <c r="BD208">
        <v>0.38117550944372741</v>
      </c>
      <c r="BE208">
        <v>0.38117550944372741</v>
      </c>
      <c r="BF208">
        <v>0</v>
      </c>
      <c r="BG208">
        <v>0</v>
      </c>
      <c r="BI208">
        <v>0</v>
      </c>
      <c r="BK208">
        <v>0.36938064826429029</v>
      </c>
      <c r="BL208">
        <v>0.20145461302458931</v>
      </c>
      <c r="BM208">
        <v>0.20145461302458931</v>
      </c>
      <c r="BN208">
        <v>0.69771707466733357</v>
      </c>
    </row>
    <row r="209" spans="1:66">
      <c r="A209" t="s">
        <v>507</v>
      </c>
      <c r="B209" t="s">
        <v>51</v>
      </c>
      <c r="C209">
        <v>2006</v>
      </c>
      <c r="D209" t="s">
        <v>212</v>
      </c>
      <c r="E209">
        <v>2</v>
      </c>
      <c r="G209" t="s">
        <v>286</v>
      </c>
      <c r="H209" t="s">
        <v>474</v>
      </c>
      <c r="I209">
        <v>4.2562409843249625E-2</v>
      </c>
      <c r="J209">
        <v>0.65181254860258175</v>
      </c>
      <c r="K209">
        <v>2.3828172505581007</v>
      </c>
      <c r="L209">
        <v>1.4734831986373491</v>
      </c>
      <c r="M209">
        <v>1.4497317741764788</v>
      </c>
      <c r="N209">
        <v>0.21896715975704778</v>
      </c>
      <c r="O209">
        <v>0.21205910620638505</v>
      </c>
      <c r="P209">
        <v>0.71962207801041622</v>
      </c>
      <c r="Q209">
        <v>0.71962207801041622</v>
      </c>
      <c r="S209">
        <v>0.74120792323960216</v>
      </c>
      <c r="T209">
        <v>0.15610703353607486</v>
      </c>
      <c r="U209">
        <v>0.15610703353607486</v>
      </c>
      <c r="V209">
        <v>2.5808334148918005E-2</v>
      </c>
      <c r="W209">
        <v>2.6915917529111325E-2</v>
      </c>
      <c r="X209">
        <v>2.5808334148918005E-2</v>
      </c>
      <c r="AB209">
        <v>3.4261567976016608E-2</v>
      </c>
      <c r="AC209">
        <v>0</v>
      </c>
      <c r="AM209">
        <v>0</v>
      </c>
      <c r="AN209">
        <v>0</v>
      </c>
      <c r="AO209">
        <v>2.0731042393289163E-2</v>
      </c>
      <c r="AP209">
        <v>3.7555717051810599E-3</v>
      </c>
      <c r="AQ209">
        <v>1.0180088934568974</v>
      </c>
      <c r="AR209">
        <v>1.0180088934568974</v>
      </c>
      <c r="AS209">
        <v>1.1552752117846119</v>
      </c>
      <c r="AT209">
        <v>0</v>
      </c>
      <c r="AU209">
        <v>0.7529802754442364</v>
      </c>
      <c r="AV209">
        <v>0.7529802754442364</v>
      </c>
      <c r="AW209">
        <v>0.73037684179528573</v>
      </c>
      <c r="AX209">
        <v>4.6789504265690167E-2</v>
      </c>
      <c r="AY209">
        <v>4.6789504265690167E-2</v>
      </c>
      <c r="AZ209">
        <v>0.19933573374780891</v>
      </c>
      <c r="BD209">
        <v>0.26555562843865582</v>
      </c>
      <c r="BE209">
        <v>0.26555562843865582</v>
      </c>
      <c r="BF209">
        <v>0</v>
      </c>
      <c r="BG209">
        <v>0</v>
      </c>
      <c r="BI209">
        <v>0</v>
      </c>
      <c r="BK209">
        <v>0.23240073117009735</v>
      </c>
      <c r="BL209">
        <v>0.19038047752535792</v>
      </c>
      <c r="BM209">
        <v>0.19038047752535792</v>
      </c>
      <c r="BN209">
        <v>0.34107833677977584</v>
      </c>
    </row>
    <row r="210" spans="1:66">
      <c r="A210" t="s">
        <v>508</v>
      </c>
      <c r="B210" t="s">
        <v>52</v>
      </c>
      <c r="C210">
        <v>2006</v>
      </c>
      <c r="D210" t="s">
        <v>228</v>
      </c>
      <c r="E210">
        <v>6</v>
      </c>
      <c r="G210" t="s">
        <v>288</v>
      </c>
      <c r="H210" t="s">
        <v>474</v>
      </c>
      <c r="I210">
        <v>0.21543575231579937</v>
      </c>
      <c r="J210">
        <v>0.24721512138315169</v>
      </c>
      <c r="K210">
        <v>1.6677518919413994</v>
      </c>
      <c r="L210">
        <v>0.9488408674862524</v>
      </c>
      <c r="M210">
        <v>0.71448522812155835</v>
      </c>
      <c r="N210">
        <v>0.21820506914175261</v>
      </c>
      <c r="O210">
        <v>0.18855931201674619</v>
      </c>
      <c r="P210">
        <v>0.40782427900159374</v>
      </c>
      <c r="Q210">
        <v>0.40782427900159374</v>
      </c>
      <c r="S210">
        <v>0.42869263764390247</v>
      </c>
      <c r="T210">
        <v>4.7220629838917554E-2</v>
      </c>
      <c r="U210">
        <v>4.7220629838917554E-2</v>
      </c>
      <c r="V210">
        <v>4.4657196589600642E-2</v>
      </c>
      <c r="W210">
        <v>6.1244411306362948E-2</v>
      </c>
      <c r="X210">
        <v>4.4657196589600642E-2</v>
      </c>
      <c r="AB210">
        <v>2.0982759787080009E-2</v>
      </c>
      <c r="AC210">
        <v>0</v>
      </c>
      <c r="AD210">
        <v>0</v>
      </c>
      <c r="AM210">
        <v>0</v>
      </c>
      <c r="AN210">
        <v>0</v>
      </c>
      <c r="AO210">
        <v>4.1522670735726387E-2</v>
      </c>
      <c r="AP210">
        <v>2.078686639626728E-2</v>
      </c>
      <c r="AQ210">
        <v>1.0805892575007296</v>
      </c>
      <c r="AR210">
        <v>1.1277744400262466</v>
      </c>
      <c r="AS210">
        <v>1.0156575328124757</v>
      </c>
      <c r="AT210">
        <v>0</v>
      </c>
      <c r="AU210">
        <v>0.63086568580188818</v>
      </c>
      <c r="AV210">
        <v>0.63086568580188818</v>
      </c>
      <c r="AW210">
        <v>0.62828842052198519</v>
      </c>
      <c r="AX210">
        <v>4.9422455785782866E-2</v>
      </c>
      <c r="AY210">
        <v>4.9422455785782866E-2</v>
      </c>
      <c r="AZ210">
        <v>0.51739710731702915</v>
      </c>
      <c r="BD210">
        <v>0.48690265528172311</v>
      </c>
      <c r="BE210">
        <v>0.48690265528172311</v>
      </c>
      <c r="BF210">
        <v>0</v>
      </c>
      <c r="BG210">
        <v>0</v>
      </c>
      <c r="BH210">
        <v>0</v>
      </c>
      <c r="BI210">
        <v>0</v>
      </c>
      <c r="BJ210">
        <v>0.58564810812993817</v>
      </c>
      <c r="BK210">
        <v>0.56936869619266706</v>
      </c>
      <c r="BL210">
        <v>0.16975605382121076</v>
      </c>
      <c r="BM210">
        <v>0.26314130725195023</v>
      </c>
      <c r="BN210">
        <v>0.37334638471128817</v>
      </c>
    </row>
    <row r="211" spans="1:66">
      <c r="A211" t="s">
        <v>509</v>
      </c>
      <c r="B211" t="s">
        <v>53</v>
      </c>
      <c r="C211">
        <v>2006</v>
      </c>
      <c r="D211" t="s">
        <v>228</v>
      </c>
      <c r="E211">
        <v>6</v>
      </c>
      <c r="G211" t="s">
        <v>290</v>
      </c>
      <c r="H211" t="s">
        <v>474</v>
      </c>
      <c r="I211">
        <v>0.31910694296495529</v>
      </c>
      <c r="J211">
        <v>8.2743621562236067E-2</v>
      </c>
      <c r="K211">
        <v>1.2051278821597937</v>
      </c>
      <c r="L211">
        <v>0.94401431375758316</v>
      </c>
      <c r="M211">
        <v>0.71716540839178589</v>
      </c>
      <c r="N211">
        <v>0.16829621790909421</v>
      </c>
      <c r="O211">
        <v>0.13122563745611845</v>
      </c>
      <c r="P211">
        <v>0.35837359045805289</v>
      </c>
      <c r="Q211">
        <v>0.35837359045805289</v>
      </c>
      <c r="S211">
        <v>0.39190479713361587</v>
      </c>
      <c r="T211">
        <v>4.0820968564708827E-2</v>
      </c>
      <c r="U211">
        <v>4.0820968564708827E-2</v>
      </c>
      <c r="V211">
        <v>5.0663481869780848E-2</v>
      </c>
      <c r="W211">
        <v>7.0053616685050016E-2</v>
      </c>
      <c r="X211">
        <v>5.0663481869780848E-2</v>
      </c>
      <c r="AB211">
        <v>1.1228776110041588E-2</v>
      </c>
      <c r="AC211">
        <v>0</v>
      </c>
      <c r="AD211">
        <v>0</v>
      </c>
      <c r="AM211">
        <v>0</v>
      </c>
      <c r="AN211">
        <v>0</v>
      </c>
      <c r="AO211">
        <v>4.9333155088639863E-2</v>
      </c>
      <c r="AP211">
        <v>2.5342443458896243E-2</v>
      </c>
      <c r="AQ211">
        <v>1.0347256999779058</v>
      </c>
      <c r="AR211">
        <v>1.0171380718455136</v>
      </c>
      <c r="AS211">
        <v>1.0180469570228348</v>
      </c>
      <c r="AT211">
        <v>0</v>
      </c>
      <c r="AU211">
        <v>0.56043869429585935</v>
      </c>
      <c r="AV211">
        <v>0.56043869429585935</v>
      </c>
      <c r="AW211">
        <v>0.56053647076415647</v>
      </c>
      <c r="AX211">
        <v>5.0850493821111835E-2</v>
      </c>
      <c r="AY211">
        <v>5.0850493821111835E-2</v>
      </c>
      <c r="AZ211">
        <v>0.52003519978329837</v>
      </c>
      <c r="BD211">
        <v>0.27897235410185328</v>
      </c>
      <c r="BE211">
        <v>0.27897235410185328</v>
      </c>
      <c r="BF211">
        <v>0</v>
      </c>
      <c r="BG211">
        <v>0</v>
      </c>
      <c r="BH211">
        <v>0</v>
      </c>
      <c r="BI211">
        <v>0</v>
      </c>
      <c r="BJ211">
        <v>0.71788089756549034</v>
      </c>
      <c r="BK211">
        <v>0.5967233281007317</v>
      </c>
      <c r="BL211">
        <v>0.14742373839241799</v>
      </c>
      <c r="BM211">
        <v>0.24482674557190726</v>
      </c>
      <c r="BN211">
        <v>0.37999569189569499</v>
      </c>
    </row>
    <row r="212" spans="1:66">
      <c r="A212" t="s">
        <v>510</v>
      </c>
      <c r="B212" t="s">
        <v>54</v>
      </c>
      <c r="C212">
        <v>2006</v>
      </c>
      <c r="D212" t="s">
        <v>228</v>
      </c>
      <c r="E212">
        <v>4</v>
      </c>
      <c r="G212" t="s">
        <v>292</v>
      </c>
      <c r="H212" t="s">
        <v>474</v>
      </c>
      <c r="I212">
        <v>0.16999513057333118</v>
      </c>
      <c r="J212">
        <v>0.21136702411343122</v>
      </c>
      <c r="K212">
        <v>1.6405394818489116</v>
      </c>
      <c r="L212">
        <v>1.0765263482742302</v>
      </c>
      <c r="M212">
        <v>0.82114510800323248</v>
      </c>
      <c r="N212">
        <v>0.3075141493855017</v>
      </c>
      <c r="O212">
        <v>0.27731875587192234</v>
      </c>
      <c r="P212">
        <v>0.39678342609687534</v>
      </c>
      <c r="Q212">
        <v>0.39678342609687534</v>
      </c>
      <c r="S212">
        <v>0.42699347097853146</v>
      </c>
      <c r="T212">
        <v>3.5363436176708021E-2</v>
      </c>
      <c r="U212">
        <v>3.5363436176708021E-2</v>
      </c>
      <c r="V212">
        <v>4.9661052901291997E-2</v>
      </c>
      <c r="W212">
        <v>7.9402618192107879E-2</v>
      </c>
      <c r="X212">
        <v>4.9661052901291997E-2</v>
      </c>
      <c r="AB212">
        <v>1.8655808754032898E-2</v>
      </c>
      <c r="AC212">
        <v>0</v>
      </c>
      <c r="AD212">
        <v>0</v>
      </c>
      <c r="AM212">
        <v>0</v>
      </c>
      <c r="AN212">
        <v>0</v>
      </c>
      <c r="AO212">
        <v>4.5395304156654256E-2</v>
      </c>
      <c r="AP212">
        <v>1.6748503655585268E-2</v>
      </c>
      <c r="AQ212">
        <v>0.99859756061362814</v>
      </c>
      <c r="AR212">
        <v>1.003793935407957</v>
      </c>
      <c r="AS212">
        <v>1.0608880025027629</v>
      </c>
      <c r="AT212">
        <v>0</v>
      </c>
      <c r="AU212">
        <v>0.57832472027363213</v>
      </c>
      <c r="AV212">
        <v>0.57832472027363213</v>
      </c>
      <c r="AW212">
        <v>0.57747985716892924</v>
      </c>
      <c r="AX212">
        <v>2.2761494784530073E-2</v>
      </c>
      <c r="AY212">
        <v>2.2761494784530073E-2</v>
      </c>
      <c r="AZ212">
        <v>0.52869351245243723</v>
      </c>
      <c r="BD212">
        <v>0.34196132735562224</v>
      </c>
      <c r="BE212">
        <v>0.34196132735562224</v>
      </c>
      <c r="BF212">
        <v>0</v>
      </c>
      <c r="BG212">
        <v>0</v>
      </c>
      <c r="BH212">
        <v>0</v>
      </c>
      <c r="BI212">
        <v>0</v>
      </c>
      <c r="BJ212">
        <v>0.65354473991426854</v>
      </c>
      <c r="BK212">
        <v>0.57375380325356973</v>
      </c>
      <c r="BL212">
        <v>0.11331629778751662</v>
      </c>
      <c r="BM212">
        <v>0.19042997775383547</v>
      </c>
      <c r="BN212">
        <v>0.31052862368195139</v>
      </c>
    </row>
    <row r="213" spans="1:66">
      <c r="A213" t="s">
        <v>511</v>
      </c>
      <c r="B213" t="s">
        <v>55</v>
      </c>
      <c r="C213">
        <v>2006</v>
      </c>
      <c r="D213" t="s">
        <v>228</v>
      </c>
      <c r="E213">
        <v>4</v>
      </c>
      <c r="G213" t="s">
        <v>294</v>
      </c>
      <c r="H213" t="s">
        <v>474</v>
      </c>
      <c r="I213">
        <v>0.20263832265572762</v>
      </c>
      <c r="J213">
        <v>0.29687910237763054</v>
      </c>
      <c r="K213">
        <v>1.6495910740105963</v>
      </c>
      <c r="L213">
        <v>1.1657077809821441</v>
      </c>
      <c r="M213">
        <v>0.82119162262156353</v>
      </c>
      <c r="N213">
        <v>0.27255962556827706</v>
      </c>
      <c r="O213">
        <v>0.18297444272614694</v>
      </c>
      <c r="P213">
        <v>0.35171477276565605</v>
      </c>
      <c r="Q213">
        <v>0.35171477276565605</v>
      </c>
      <c r="S213">
        <v>0.38021119588749369</v>
      </c>
      <c r="T213">
        <v>4.1218637491138958E-2</v>
      </c>
      <c r="U213">
        <v>4.1218637491138958E-2</v>
      </c>
      <c r="V213">
        <v>6.2961143805496542E-2</v>
      </c>
      <c r="W213">
        <v>0.10327200530718295</v>
      </c>
      <c r="X213">
        <v>6.2961143805496542E-2</v>
      </c>
      <c r="AB213">
        <v>4.4152135482826834E-3</v>
      </c>
      <c r="AC213">
        <v>0</v>
      </c>
      <c r="AD213">
        <v>0</v>
      </c>
      <c r="AM213">
        <v>0</v>
      </c>
      <c r="AN213">
        <v>0</v>
      </c>
      <c r="AO213">
        <v>6.1468996794425468E-2</v>
      </c>
      <c r="AP213">
        <v>1.749349163760593E-2</v>
      </c>
      <c r="AQ213">
        <v>1.0216555750216039</v>
      </c>
      <c r="AR213">
        <v>1.0186177133489025</v>
      </c>
      <c r="AS213">
        <v>1.2253567414059312</v>
      </c>
      <c r="AT213">
        <v>0</v>
      </c>
      <c r="AU213">
        <v>0.55184206545553072</v>
      </c>
      <c r="AV213">
        <v>0.55184206545553072</v>
      </c>
      <c r="AW213">
        <v>0.54980125486225906</v>
      </c>
      <c r="AX213">
        <v>2.1042531916745721E-2</v>
      </c>
      <c r="AY213">
        <v>2.1042531916745721E-2</v>
      </c>
      <c r="AZ213">
        <v>0.59955574302267389</v>
      </c>
      <c r="BD213">
        <v>0.47388625122631173</v>
      </c>
      <c r="BE213">
        <v>0.47388625122631173</v>
      </c>
      <c r="BF213">
        <v>0</v>
      </c>
      <c r="BG213">
        <v>0</v>
      </c>
      <c r="BH213">
        <v>0</v>
      </c>
      <c r="BI213">
        <v>0</v>
      </c>
      <c r="BJ213">
        <v>0.59946883945277352</v>
      </c>
      <c r="BK213">
        <v>0.61638067437571431</v>
      </c>
      <c r="BL213">
        <v>0.1067983151949697</v>
      </c>
      <c r="BM213">
        <v>0.19214924082200646</v>
      </c>
      <c r="BN213">
        <v>0.34112285189023089</v>
      </c>
    </row>
    <row r="214" spans="1:66">
      <c r="A214" t="s">
        <v>512</v>
      </c>
      <c r="B214" t="s">
        <v>56</v>
      </c>
      <c r="C214">
        <v>2006</v>
      </c>
      <c r="D214" t="s">
        <v>228</v>
      </c>
      <c r="E214">
        <v>7</v>
      </c>
      <c r="G214" t="s">
        <v>296</v>
      </c>
      <c r="H214" t="s">
        <v>474</v>
      </c>
      <c r="I214">
        <v>0.34519729042318709</v>
      </c>
      <c r="J214">
        <v>0.18451601050345667</v>
      </c>
      <c r="K214">
        <v>1.2962582623736032</v>
      </c>
      <c r="L214">
        <v>0.94108225808004642</v>
      </c>
      <c r="M214">
        <v>0.63097761601923619</v>
      </c>
      <c r="N214">
        <v>0.27184458874007533</v>
      </c>
      <c r="O214">
        <v>0.18170742675296939</v>
      </c>
      <c r="P214">
        <v>0.37681583061968094</v>
      </c>
      <c r="Q214">
        <v>0.37681583061968094</v>
      </c>
      <c r="S214">
        <v>0.40292422765397468</v>
      </c>
      <c r="T214">
        <v>4.2459589360721854E-2</v>
      </c>
      <c r="U214">
        <v>4.2459589360721854E-2</v>
      </c>
      <c r="V214">
        <v>4.1803829887544421E-2</v>
      </c>
      <c r="W214">
        <v>7.042588282818503E-2</v>
      </c>
      <c r="X214">
        <v>4.1803829887544421E-2</v>
      </c>
      <c r="AB214">
        <v>1.0907615620881602E-2</v>
      </c>
      <c r="AC214">
        <v>0</v>
      </c>
      <c r="AD214">
        <v>0</v>
      </c>
      <c r="AM214">
        <v>0</v>
      </c>
      <c r="AN214">
        <v>0</v>
      </c>
      <c r="AO214">
        <v>5.5116662081865365E-2</v>
      </c>
      <c r="AP214">
        <v>2.1210139338143735E-2</v>
      </c>
      <c r="AQ214">
        <v>1.0300345950339966</v>
      </c>
      <c r="AR214">
        <v>1.0246330945690958</v>
      </c>
      <c r="AS214">
        <v>1.0728559346704951</v>
      </c>
      <c r="AT214">
        <v>0</v>
      </c>
      <c r="AU214">
        <v>0.58173461104854252</v>
      </c>
      <c r="AV214">
        <v>0.58173461104854252</v>
      </c>
      <c r="AW214">
        <v>0.58120913073589908</v>
      </c>
      <c r="AX214">
        <v>2.7722854063821401E-2</v>
      </c>
      <c r="AY214">
        <v>2.7722854063821401E-2</v>
      </c>
      <c r="AZ214">
        <v>0.57119368879286181</v>
      </c>
      <c r="BD214">
        <v>0.42133197534995026</v>
      </c>
      <c r="BE214">
        <v>0.42133197534995026</v>
      </c>
      <c r="BF214">
        <v>0</v>
      </c>
      <c r="BG214">
        <v>0</v>
      </c>
      <c r="BH214">
        <v>0</v>
      </c>
      <c r="BI214">
        <v>0</v>
      </c>
      <c r="BJ214">
        <v>0.7067541373926457</v>
      </c>
      <c r="BK214">
        <v>0.59720314163684118</v>
      </c>
      <c r="BL214">
        <v>0.16357606104578928</v>
      </c>
      <c r="BM214">
        <v>0.25889634948170515</v>
      </c>
      <c r="BN214">
        <v>0.43069611800478402</v>
      </c>
    </row>
    <row r="215" spans="1:66">
      <c r="A215" t="s">
        <v>513</v>
      </c>
      <c r="B215" t="s">
        <v>57</v>
      </c>
      <c r="C215">
        <v>2006</v>
      </c>
      <c r="D215" t="s">
        <v>228</v>
      </c>
      <c r="E215">
        <v>5</v>
      </c>
      <c r="G215" t="s">
        <v>298</v>
      </c>
      <c r="H215" t="s">
        <v>474</v>
      </c>
      <c r="I215">
        <v>0.46359375038523382</v>
      </c>
      <c r="J215">
        <v>0.10900865249604681</v>
      </c>
      <c r="K215">
        <v>1.2959325184563413</v>
      </c>
      <c r="L215">
        <v>0.96054445635060537</v>
      </c>
      <c r="M215">
        <v>0.73352237268252285</v>
      </c>
      <c r="N215">
        <v>0.23765835346992306</v>
      </c>
      <c r="O215">
        <v>0.13681170706326862</v>
      </c>
      <c r="P215">
        <v>0.39015389966735703</v>
      </c>
      <c r="Q215">
        <v>0.39015389966735703</v>
      </c>
      <c r="S215">
        <v>0.43089448204772768</v>
      </c>
      <c r="T215">
        <v>4.6261356241499435E-2</v>
      </c>
      <c r="U215">
        <v>4.6261356241499435E-2</v>
      </c>
      <c r="V215">
        <v>4.0417112691817587E-2</v>
      </c>
      <c r="W215">
        <v>7.387691322597742E-2</v>
      </c>
      <c r="X215">
        <v>4.0417112691817587E-2</v>
      </c>
      <c r="AB215">
        <v>2.1350987814393305E-2</v>
      </c>
      <c r="AC215">
        <v>0</v>
      </c>
      <c r="AD215">
        <v>0</v>
      </c>
      <c r="AM215">
        <v>0</v>
      </c>
      <c r="AN215">
        <v>0</v>
      </c>
      <c r="AO215">
        <v>5.929357825312901E-2</v>
      </c>
      <c r="AP215">
        <v>2.1712792545273783E-2</v>
      </c>
      <c r="AQ215">
        <v>1.0515987016914854</v>
      </c>
      <c r="AR215">
        <v>1.0585626115696067</v>
      </c>
      <c r="AS215">
        <v>1.1901293055322664</v>
      </c>
      <c r="AT215">
        <v>0</v>
      </c>
      <c r="AU215">
        <v>0.51137721741280084</v>
      </c>
      <c r="AV215">
        <v>0.51137721741280084</v>
      </c>
      <c r="AW215">
        <v>0.51116376692796883</v>
      </c>
      <c r="AX215">
        <v>2.5568693792620754E-2</v>
      </c>
      <c r="AY215">
        <v>2.5568693792620754E-2</v>
      </c>
      <c r="AZ215">
        <v>0.48520882329443132</v>
      </c>
      <c r="BD215">
        <v>0.28016350293453074</v>
      </c>
      <c r="BE215">
        <v>0.28016350293453074</v>
      </c>
      <c r="BF215">
        <v>0</v>
      </c>
      <c r="BG215">
        <v>0</v>
      </c>
      <c r="BH215">
        <v>0</v>
      </c>
      <c r="BI215">
        <v>0</v>
      </c>
      <c r="BJ215">
        <v>0.85494994588167583</v>
      </c>
      <c r="BK215">
        <v>0.56624519251928895</v>
      </c>
      <c r="BL215">
        <v>0.11818137551825375</v>
      </c>
      <c r="BM215">
        <v>0.19097725103045302</v>
      </c>
      <c r="BN215">
        <v>0.37517845037948427</v>
      </c>
    </row>
    <row r="216" spans="1:66">
      <c r="A216" t="s">
        <v>514</v>
      </c>
      <c r="B216" t="s">
        <v>58</v>
      </c>
      <c r="C216">
        <v>2006</v>
      </c>
      <c r="D216" t="s">
        <v>231</v>
      </c>
      <c r="E216">
        <v>6</v>
      </c>
      <c r="G216" t="s">
        <v>300</v>
      </c>
      <c r="H216" t="s">
        <v>474</v>
      </c>
      <c r="I216">
        <v>6.653114083153143E-2</v>
      </c>
      <c r="J216">
        <v>0.46139092624854228</v>
      </c>
      <c r="K216">
        <v>1.5530681887544808</v>
      </c>
      <c r="L216">
        <v>1.0177777629674805</v>
      </c>
      <c r="M216">
        <v>0.97644788677288752</v>
      </c>
      <c r="N216">
        <v>0.21522440386693756</v>
      </c>
      <c r="O216">
        <v>0.1530932252163327</v>
      </c>
      <c r="P216">
        <v>0.52863256940497161</v>
      </c>
      <c r="Q216">
        <v>0.52863256940497161</v>
      </c>
      <c r="S216">
        <v>0.55585468522125003</v>
      </c>
      <c r="T216">
        <v>7.9472724882952345E-2</v>
      </c>
      <c r="U216">
        <v>7.9472724882952345E-2</v>
      </c>
      <c r="V216">
        <v>6.389825117929486E-2</v>
      </c>
      <c r="W216">
        <v>0.13266002894990553</v>
      </c>
      <c r="X216">
        <v>6.389825117929486E-2</v>
      </c>
      <c r="AB216">
        <v>3.3557791118602728E-2</v>
      </c>
      <c r="AC216">
        <v>0</v>
      </c>
      <c r="AM216">
        <v>0</v>
      </c>
      <c r="AN216">
        <v>0</v>
      </c>
      <c r="AO216">
        <v>0.1042705856600213</v>
      </c>
      <c r="AP216">
        <v>2.5651041259611707E-2</v>
      </c>
      <c r="AQ216">
        <v>1.0568890893537202</v>
      </c>
      <c r="AR216">
        <v>1.0568890893537202</v>
      </c>
      <c r="AS216">
        <v>1.1570989927861632</v>
      </c>
      <c r="AT216">
        <v>0</v>
      </c>
      <c r="AU216">
        <v>0.73095376184966976</v>
      </c>
      <c r="AV216">
        <v>0.73095376184966976</v>
      </c>
      <c r="AW216">
        <v>0.73639546293973313</v>
      </c>
      <c r="AX216">
        <v>2.8255001326518224E-2</v>
      </c>
      <c r="AY216">
        <v>2.8255001326518224E-2</v>
      </c>
      <c r="AZ216">
        <v>0.41549505031391615</v>
      </c>
      <c r="BD216">
        <v>0.30352130349099299</v>
      </c>
      <c r="BE216">
        <v>0.30352130349099299</v>
      </c>
      <c r="BF216">
        <v>0</v>
      </c>
      <c r="BG216">
        <v>0</v>
      </c>
      <c r="BI216">
        <v>0</v>
      </c>
      <c r="BK216">
        <v>0.44271407223186843</v>
      </c>
      <c r="BL216">
        <v>0.32934082552486471</v>
      </c>
      <c r="BM216">
        <v>0.32934082552486471</v>
      </c>
      <c r="BN216">
        <v>0.64327095951159297</v>
      </c>
    </row>
    <row r="217" spans="1:66">
      <c r="A217" t="s">
        <v>515</v>
      </c>
      <c r="B217" t="s">
        <v>59</v>
      </c>
      <c r="C217">
        <v>2006</v>
      </c>
      <c r="D217" t="s">
        <v>223</v>
      </c>
      <c r="E217">
        <v>2</v>
      </c>
      <c r="G217" t="s">
        <v>302</v>
      </c>
      <c r="H217" t="s">
        <v>474</v>
      </c>
      <c r="I217">
        <v>0.43931197417422457</v>
      </c>
      <c r="J217">
        <v>0.19106289493541001</v>
      </c>
      <c r="K217">
        <v>2.4005118625487438</v>
      </c>
      <c r="L217">
        <v>1.5959041236919262</v>
      </c>
      <c r="M217">
        <v>1.0723732472783165</v>
      </c>
      <c r="N217">
        <v>0.28345464625815164</v>
      </c>
      <c r="O217">
        <v>0.19032417844042804</v>
      </c>
      <c r="P217">
        <v>0.26883113098859807</v>
      </c>
      <c r="Q217">
        <v>0.26883113098859807</v>
      </c>
      <c r="S217">
        <v>0.2865012636955519</v>
      </c>
      <c r="T217">
        <v>1.8177072247485663E-2</v>
      </c>
      <c r="U217">
        <v>1.8177072247485663E-2</v>
      </c>
      <c r="V217">
        <v>5.1061552165306341E-2</v>
      </c>
      <c r="W217">
        <v>7.1793337239994426E-2</v>
      </c>
      <c r="X217">
        <v>5.1061552165306341E-2</v>
      </c>
      <c r="AB217">
        <v>9.2249595756384931E-3</v>
      </c>
      <c r="AC217">
        <v>0</v>
      </c>
      <c r="AD217">
        <v>0</v>
      </c>
      <c r="AM217">
        <v>0</v>
      </c>
      <c r="AN217">
        <v>0</v>
      </c>
      <c r="AO217">
        <v>4.8292451669434702E-2</v>
      </c>
      <c r="AP217">
        <v>2.8003455089451294E-2</v>
      </c>
      <c r="AQ217">
        <v>0.98449741242189925</v>
      </c>
      <c r="AR217">
        <v>1.0128010360585169</v>
      </c>
      <c r="AS217">
        <v>1.0311515261672719</v>
      </c>
      <c r="AT217">
        <v>0</v>
      </c>
      <c r="AU217">
        <v>0.49475193544694901</v>
      </c>
      <c r="AV217">
        <v>0.49475193544694901</v>
      </c>
      <c r="AW217">
        <v>0.49476431455096415</v>
      </c>
      <c r="AX217">
        <v>1.5013345663614211E-2</v>
      </c>
      <c r="AY217">
        <v>1.5013345663614211E-2</v>
      </c>
      <c r="AZ217">
        <v>0.7339500007331099</v>
      </c>
      <c r="BD217">
        <v>0.75261382232291951</v>
      </c>
      <c r="BE217">
        <v>0.75261382232291951</v>
      </c>
      <c r="BF217">
        <v>0</v>
      </c>
      <c r="BG217">
        <v>0</v>
      </c>
      <c r="BH217">
        <v>0</v>
      </c>
      <c r="BI217">
        <v>0</v>
      </c>
      <c r="BJ217">
        <v>0.5901019432703376</v>
      </c>
      <c r="BK217">
        <v>0.70733393224862895</v>
      </c>
      <c r="BL217">
        <v>3.483206967858981E-2</v>
      </c>
      <c r="BM217">
        <v>9.1628360812651952E-2</v>
      </c>
      <c r="BN217">
        <v>0.19378738871221718</v>
      </c>
    </row>
    <row r="218" spans="1:66">
      <c r="A218" t="s">
        <v>516</v>
      </c>
      <c r="B218" t="s">
        <v>60</v>
      </c>
      <c r="C218">
        <v>2006</v>
      </c>
      <c r="D218" t="s">
        <v>207</v>
      </c>
      <c r="E218">
        <v>7</v>
      </c>
      <c r="G218" t="s">
        <v>304</v>
      </c>
      <c r="H218" t="s">
        <v>474</v>
      </c>
      <c r="I218">
        <v>0.32502489820976432</v>
      </c>
      <c r="J218">
        <v>0.18461597794275542</v>
      </c>
      <c r="K218">
        <v>1.2248985766738829</v>
      </c>
      <c r="L218">
        <v>0.87489815593566045</v>
      </c>
      <c r="M218">
        <v>0.71229848194843748</v>
      </c>
      <c r="N218">
        <v>0.25901510232463582</v>
      </c>
      <c r="O218">
        <v>0.16447950538420289</v>
      </c>
      <c r="P218">
        <v>0.43011631479350976</v>
      </c>
      <c r="Q218">
        <v>0.43011631479350976</v>
      </c>
      <c r="S218">
        <v>0.48221811198256975</v>
      </c>
      <c r="T218">
        <v>3.6291116974889133E-2</v>
      </c>
      <c r="U218">
        <v>3.6291116974889133E-2</v>
      </c>
      <c r="V218">
        <v>9.9129012220446747E-2</v>
      </c>
      <c r="W218">
        <v>0.16653685680344249</v>
      </c>
      <c r="X218">
        <v>9.9129012220446747E-2</v>
      </c>
      <c r="AB218">
        <v>3.6679031829558145E-2</v>
      </c>
      <c r="AC218">
        <v>0</v>
      </c>
      <c r="AD218">
        <v>0</v>
      </c>
      <c r="AM218">
        <v>0</v>
      </c>
      <c r="AN218">
        <v>0</v>
      </c>
      <c r="AO218">
        <v>0.10380086171853377</v>
      </c>
      <c r="AP218">
        <v>3.1105382171248454E-2</v>
      </c>
      <c r="AQ218">
        <v>1.0596514839886908</v>
      </c>
      <c r="AR218">
        <v>1.0639327023571437</v>
      </c>
      <c r="AS218">
        <v>1.3298444115425778</v>
      </c>
      <c r="AT218">
        <v>0</v>
      </c>
      <c r="AU218">
        <v>0.53798550272113277</v>
      </c>
      <c r="AV218">
        <v>0.53798550272113277</v>
      </c>
      <c r="AW218">
        <v>0.53836590921760008</v>
      </c>
      <c r="AX218">
        <v>3.0258341936754495E-2</v>
      </c>
      <c r="AY218">
        <v>3.0258341936754495E-2</v>
      </c>
      <c r="AZ218">
        <v>0.48503975680464279</v>
      </c>
      <c r="BD218">
        <v>0.36819548902489219</v>
      </c>
      <c r="BE218">
        <v>0.36819548902489219</v>
      </c>
      <c r="BF218">
        <v>0</v>
      </c>
      <c r="BG218">
        <v>0</v>
      </c>
      <c r="BH218">
        <v>0</v>
      </c>
      <c r="BI218">
        <v>0</v>
      </c>
      <c r="BJ218">
        <v>0.71243046520493492</v>
      </c>
      <c r="BK218">
        <v>0.51117820367023814</v>
      </c>
      <c r="BL218">
        <v>0.12115841084322919</v>
      </c>
      <c r="BM218">
        <v>0.16625471663622801</v>
      </c>
      <c r="BN218">
        <v>0.47652985167100675</v>
      </c>
    </row>
    <row r="219" spans="1:66">
      <c r="A219" t="s">
        <v>517</v>
      </c>
      <c r="B219" t="s">
        <v>61</v>
      </c>
      <c r="C219">
        <v>2006</v>
      </c>
      <c r="D219" t="s">
        <v>212</v>
      </c>
      <c r="E219">
        <v>4</v>
      </c>
      <c r="G219" t="s">
        <v>306</v>
      </c>
      <c r="H219" t="s">
        <v>474</v>
      </c>
      <c r="I219">
        <v>2.9469665930159233E-2</v>
      </c>
      <c r="J219">
        <v>0.47710678490023428</v>
      </c>
      <c r="K219">
        <v>1.2617279874018061</v>
      </c>
      <c r="L219">
        <v>1.1414055680169808</v>
      </c>
      <c r="M219">
        <v>1.111066527873755</v>
      </c>
      <c r="N219">
        <v>0.19840801175005818</v>
      </c>
      <c r="O219">
        <v>0.16930184194352105</v>
      </c>
      <c r="P219">
        <v>0.65226399741863361</v>
      </c>
      <c r="Q219">
        <v>0.65226399741863361</v>
      </c>
      <c r="S219">
        <v>0.65826647085434942</v>
      </c>
      <c r="T219">
        <v>0.11453791889024846</v>
      </c>
      <c r="U219">
        <v>0.11453791889024846</v>
      </c>
      <c r="V219">
        <v>1.9282004429331333E-2</v>
      </c>
      <c r="W219">
        <v>1.9804190145520179E-2</v>
      </c>
      <c r="X219">
        <v>1.9282004429331333E-2</v>
      </c>
      <c r="AB219">
        <v>9.6704483628604378E-3</v>
      </c>
      <c r="AC219">
        <v>0</v>
      </c>
      <c r="AM219">
        <v>0</v>
      </c>
      <c r="AN219">
        <v>0</v>
      </c>
      <c r="AO219">
        <v>1.1607793599065304E-2</v>
      </c>
      <c r="AP219">
        <v>4.7863185058053155E-3</v>
      </c>
      <c r="AQ219">
        <v>1.0484623445902912</v>
      </c>
      <c r="AR219">
        <v>1.0484623445902912</v>
      </c>
      <c r="AS219">
        <v>1.2438505382624458</v>
      </c>
      <c r="AT219">
        <v>0</v>
      </c>
      <c r="AU219">
        <v>0.84688575833123403</v>
      </c>
      <c r="AV219">
        <v>0.84688575833123403</v>
      </c>
      <c r="AW219">
        <v>0.84165816220700951</v>
      </c>
      <c r="AX219">
        <v>3.2861289431350992E-2</v>
      </c>
      <c r="AY219">
        <v>3.2861289431350992E-2</v>
      </c>
      <c r="AZ219">
        <v>0.29986897937014656</v>
      </c>
      <c r="BD219">
        <v>0.17064200753371989</v>
      </c>
      <c r="BE219">
        <v>0.17064200753371989</v>
      </c>
      <c r="BF219">
        <v>0</v>
      </c>
      <c r="BG219">
        <v>0</v>
      </c>
      <c r="BI219">
        <v>0</v>
      </c>
      <c r="BK219">
        <v>0.33383797840559531</v>
      </c>
      <c r="BL219">
        <v>0.31753353990755417</v>
      </c>
      <c r="BM219">
        <v>0.31753353990755417</v>
      </c>
      <c r="BN219">
        <v>0.42407696291352009</v>
      </c>
    </row>
    <row r="220" spans="1:66">
      <c r="A220" t="s">
        <v>518</v>
      </c>
      <c r="B220" t="s">
        <v>62</v>
      </c>
      <c r="C220">
        <v>2006</v>
      </c>
      <c r="D220" t="s">
        <v>215</v>
      </c>
      <c r="E220">
        <v>5</v>
      </c>
      <c r="G220" t="s">
        <v>308</v>
      </c>
      <c r="H220" t="s">
        <v>474</v>
      </c>
      <c r="I220">
        <v>7.2303493511478453E-2</v>
      </c>
      <c r="J220">
        <v>0.22417981366471454</v>
      </c>
      <c r="K220">
        <v>1.5474106569793309</v>
      </c>
      <c r="L220">
        <v>0.81854196318084338</v>
      </c>
      <c r="M220">
        <v>0.79579942077507293</v>
      </c>
      <c r="N220">
        <v>0.20626742466561235</v>
      </c>
      <c r="O220">
        <v>0.1510900664516672</v>
      </c>
      <c r="P220">
        <v>0.45618247574223802</v>
      </c>
      <c r="Q220">
        <v>0.45618247574223802</v>
      </c>
      <c r="S220">
        <v>0.50173052537565455</v>
      </c>
      <c r="T220">
        <v>6.1291050166523309E-2</v>
      </c>
      <c r="U220">
        <v>6.1291050166523309E-2</v>
      </c>
      <c r="V220">
        <v>0.1048840359285948</v>
      </c>
      <c r="W220">
        <v>0.20765593507550326</v>
      </c>
      <c r="X220">
        <v>0.1048840359285948</v>
      </c>
      <c r="AB220">
        <v>4.9220994731390577E-2</v>
      </c>
      <c r="AC220">
        <v>0</v>
      </c>
      <c r="AM220">
        <v>0</v>
      </c>
      <c r="AN220">
        <v>0</v>
      </c>
      <c r="AO220">
        <v>0.15667228549915274</v>
      </c>
      <c r="AP220">
        <v>4.7001009927922492E-2</v>
      </c>
      <c r="AQ220">
        <v>1.0255551828723015</v>
      </c>
      <c r="AR220">
        <v>1.0255551828723015</v>
      </c>
      <c r="AS220">
        <v>0.80002546943716712</v>
      </c>
      <c r="AT220">
        <v>0</v>
      </c>
      <c r="AU220">
        <v>0.65396068509085226</v>
      </c>
      <c r="AV220">
        <v>0.65396068509085226</v>
      </c>
      <c r="AW220">
        <v>0.65005039597203318</v>
      </c>
      <c r="AX220">
        <v>7.3062843449271775E-2</v>
      </c>
      <c r="AY220">
        <v>7.3062843449271775E-2</v>
      </c>
      <c r="AZ220">
        <v>0.42979381402391315</v>
      </c>
      <c r="BD220">
        <v>0.27306011114935358</v>
      </c>
      <c r="BE220">
        <v>0.27306011114935358</v>
      </c>
      <c r="BF220">
        <v>0</v>
      </c>
      <c r="BG220">
        <v>0</v>
      </c>
      <c r="BI220">
        <v>0</v>
      </c>
      <c r="BK220">
        <v>0.48529292570156152</v>
      </c>
      <c r="BL220">
        <v>0.31368161950041551</v>
      </c>
      <c r="BM220">
        <v>0.31368161950041551</v>
      </c>
      <c r="BN220">
        <v>0.82705371353000467</v>
      </c>
    </row>
    <row r="221" spans="1:66">
      <c r="A221" t="s">
        <v>519</v>
      </c>
      <c r="B221" t="s">
        <v>63</v>
      </c>
      <c r="C221">
        <v>2006</v>
      </c>
      <c r="D221" t="s">
        <v>215</v>
      </c>
      <c r="E221">
        <v>2</v>
      </c>
      <c r="G221" t="s">
        <v>310</v>
      </c>
      <c r="H221" t="s">
        <v>474</v>
      </c>
      <c r="I221">
        <v>4.3756228070494625E-2</v>
      </c>
      <c r="J221">
        <v>0.92677957950145584</v>
      </c>
      <c r="K221">
        <v>2.5109376298351824</v>
      </c>
      <c r="L221">
        <v>1.1002058724163073</v>
      </c>
      <c r="M221">
        <v>1.0695734195202042</v>
      </c>
      <c r="N221">
        <v>0.27340028825024343</v>
      </c>
      <c r="O221">
        <v>0.15491869556065868</v>
      </c>
      <c r="P221">
        <v>0.51808822403711352</v>
      </c>
      <c r="Q221">
        <v>0.51808822403711352</v>
      </c>
      <c r="S221">
        <v>0.57620926617378598</v>
      </c>
      <c r="T221">
        <v>7.4275246071931603E-2</v>
      </c>
      <c r="U221">
        <v>7.4275246071931603E-2</v>
      </c>
      <c r="V221">
        <v>0.14410354806587911</v>
      </c>
      <c r="W221">
        <v>0.30930829534695037</v>
      </c>
      <c r="X221">
        <v>0.14410354806587911</v>
      </c>
      <c r="AB221">
        <v>2.7812234841643878E-2</v>
      </c>
      <c r="AC221">
        <v>0</v>
      </c>
      <c r="AM221">
        <v>0</v>
      </c>
      <c r="AN221">
        <v>0</v>
      </c>
      <c r="AO221">
        <v>0.20220955854636785</v>
      </c>
      <c r="AP221">
        <v>4.0218964960981464E-2</v>
      </c>
      <c r="AQ221">
        <v>1.0846752895420029</v>
      </c>
      <c r="AR221">
        <v>1.0846752895420029</v>
      </c>
      <c r="AS221">
        <v>1.2242375393064746</v>
      </c>
      <c r="AT221">
        <v>0</v>
      </c>
      <c r="AU221">
        <v>0.55830892618982808</v>
      </c>
      <c r="AV221">
        <v>0.55830892618982808</v>
      </c>
      <c r="AW221">
        <v>0.55582356651480758</v>
      </c>
      <c r="AX221">
        <v>5.8016449193897125E-2</v>
      </c>
      <c r="AY221">
        <v>5.8016449193897125E-2</v>
      </c>
      <c r="AZ221">
        <v>0.37166773544607123</v>
      </c>
      <c r="BD221">
        <v>0.30494968876524364</v>
      </c>
      <c r="BE221">
        <v>0.30494968876524364</v>
      </c>
      <c r="BF221">
        <v>0</v>
      </c>
      <c r="BG221">
        <v>0</v>
      </c>
      <c r="BI221">
        <v>0</v>
      </c>
      <c r="BK221">
        <v>0.41580868810440685</v>
      </c>
      <c r="BL221">
        <v>0.19926229128492556</v>
      </c>
      <c r="BM221">
        <v>0.19926229128492556</v>
      </c>
      <c r="BN221">
        <v>0.82174023428675791</v>
      </c>
    </row>
    <row r="222" spans="1:66">
      <c r="A222" t="s">
        <v>520</v>
      </c>
      <c r="B222" t="s">
        <v>64</v>
      </c>
      <c r="C222">
        <v>2006</v>
      </c>
      <c r="D222" t="s">
        <v>228</v>
      </c>
      <c r="E222">
        <v>5</v>
      </c>
      <c r="G222" t="s">
        <v>312</v>
      </c>
      <c r="H222" t="s">
        <v>474</v>
      </c>
      <c r="I222">
        <v>0.28803236820577977</v>
      </c>
      <c r="J222">
        <v>0.26242888577779333</v>
      </c>
      <c r="K222">
        <v>1.559951916248361</v>
      </c>
      <c r="L222">
        <v>1.115575908675309</v>
      </c>
      <c r="M222">
        <v>0.79513937005967539</v>
      </c>
      <c r="N222">
        <v>0.26497030948518252</v>
      </c>
      <c r="O222">
        <v>0.16488390427267915</v>
      </c>
      <c r="P222">
        <v>0.37087534845392023</v>
      </c>
      <c r="Q222">
        <v>0.37087534845392023</v>
      </c>
      <c r="S222">
        <v>0.39138712579174384</v>
      </c>
      <c r="T222">
        <v>3.7058934272935121E-2</v>
      </c>
      <c r="U222">
        <v>3.7058934272935121E-2</v>
      </c>
      <c r="V222">
        <v>4.3673587910563465E-2</v>
      </c>
      <c r="W222">
        <v>7.4120842566167786E-2</v>
      </c>
      <c r="X222">
        <v>4.3673587910563465E-2</v>
      </c>
      <c r="AB222">
        <v>1.4442049659376607E-2</v>
      </c>
      <c r="AC222">
        <v>0</v>
      </c>
      <c r="AD222">
        <v>0</v>
      </c>
      <c r="AM222">
        <v>0</v>
      </c>
      <c r="AN222">
        <v>0</v>
      </c>
      <c r="AO222">
        <v>6.3062178020071136E-2</v>
      </c>
      <c r="AP222">
        <v>2.6480870544800247E-2</v>
      </c>
      <c r="AQ222">
        <v>1.0303438994475624</v>
      </c>
      <c r="AR222">
        <v>1.0276234552320296</v>
      </c>
      <c r="AS222">
        <v>1.2095334653127678</v>
      </c>
      <c r="AT222">
        <v>0</v>
      </c>
      <c r="AU222">
        <v>0.58525636741373099</v>
      </c>
      <c r="AV222">
        <v>0.58525636741373099</v>
      </c>
      <c r="AW222">
        <v>0.58422202415319746</v>
      </c>
      <c r="AX222">
        <v>4.2537618419836602E-2</v>
      </c>
      <c r="AY222">
        <v>4.2537618419836602E-2</v>
      </c>
      <c r="AZ222">
        <v>0.58718535594399168</v>
      </c>
      <c r="BD222">
        <v>0.69816786194131253</v>
      </c>
      <c r="BE222">
        <v>0.69816786194131253</v>
      </c>
      <c r="BF222">
        <v>0</v>
      </c>
      <c r="BG222">
        <v>0</v>
      </c>
      <c r="BH222">
        <v>0</v>
      </c>
      <c r="BI222">
        <v>0</v>
      </c>
      <c r="BJ222">
        <v>0.62979658150197759</v>
      </c>
      <c r="BK222">
        <v>0.59988372947055291</v>
      </c>
      <c r="BL222">
        <v>0.13342913651547067</v>
      </c>
      <c r="BM222">
        <v>0.22549878781920635</v>
      </c>
      <c r="BN222">
        <v>0.35651386392702372</v>
      </c>
    </row>
    <row r="223" spans="1:66">
      <c r="A223" t="s">
        <v>521</v>
      </c>
      <c r="B223" t="s">
        <v>65</v>
      </c>
      <c r="C223">
        <v>2006</v>
      </c>
      <c r="D223" t="s">
        <v>218</v>
      </c>
      <c r="E223">
        <v>4</v>
      </c>
      <c r="G223" t="s">
        <v>314</v>
      </c>
      <c r="H223" t="s">
        <v>474</v>
      </c>
      <c r="I223">
        <v>4.0469584664598539E-2</v>
      </c>
      <c r="J223">
        <v>0.55409270836974689</v>
      </c>
      <c r="K223">
        <v>1.5676979441925858</v>
      </c>
      <c r="L223">
        <v>0.92242199952413584</v>
      </c>
      <c r="M223">
        <v>0.90895668562737342</v>
      </c>
      <c r="N223">
        <v>0.29444155955134044</v>
      </c>
      <c r="O223">
        <v>0.26349717498030639</v>
      </c>
      <c r="P223">
        <v>0.54806554438040511</v>
      </c>
      <c r="Q223">
        <v>0.54806554438040511</v>
      </c>
      <c r="S223">
        <v>0.57107435386116445</v>
      </c>
      <c r="T223">
        <v>9.0038066703357442E-2</v>
      </c>
      <c r="U223">
        <v>9.0038066703357442E-2</v>
      </c>
      <c r="V223">
        <v>3.2341735022712766E-2</v>
      </c>
      <c r="W223">
        <v>3.5317712266350519E-2</v>
      </c>
      <c r="X223">
        <v>3.2341735022712766E-2</v>
      </c>
      <c r="AB223">
        <v>2.3106487143535522E-2</v>
      </c>
      <c r="AC223">
        <v>0</v>
      </c>
      <c r="AM223">
        <v>0</v>
      </c>
      <c r="AN223">
        <v>0</v>
      </c>
      <c r="AO223">
        <v>7.7516799888722914E-3</v>
      </c>
      <c r="AP223">
        <v>2.7258040651826892E-3</v>
      </c>
      <c r="AQ223">
        <v>1.0310567293447219</v>
      </c>
      <c r="AR223">
        <v>1.0310567293447219</v>
      </c>
      <c r="AS223">
        <v>0.99391632094924942</v>
      </c>
      <c r="AT223">
        <v>0</v>
      </c>
      <c r="AU223">
        <v>0.84408073016038376</v>
      </c>
      <c r="AV223">
        <v>0.84408073016038376</v>
      </c>
      <c r="AW223">
        <v>0.8242459135854826</v>
      </c>
      <c r="AX223">
        <v>4.3796838715602318E-2</v>
      </c>
      <c r="AY223">
        <v>4.3796838715602318E-2</v>
      </c>
      <c r="AZ223">
        <v>0.37087752977668426</v>
      </c>
      <c r="BD223">
        <v>0.25324407492368645</v>
      </c>
      <c r="BE223">
        <v>0.25324407492368645</v>
      </c>
      <c r="BF223">
        <v>0</v>
      </c>
      <c r="BG223">
        <v>0</v>
      </c>
      <c r="BI223">
        <v>0</v>
      </c>
      <c r="BK223">
        <v>0.42725225647071929</v>
      </c>
      <c r="BL223">
        <v>0.40877838292955859</v>
      </c>
      <c r="BM223">
        <v>0.40877838292955859</v>
      </c>
      <c r="BN223">
        <v>0.55283907232062957</v>
      </c>
    </row>
    <row r="224" spans="1:66">
      <c r="A224" t="s">
        <v>522</v>
      </c>
      <c r="B224" t="s">
        <v>66</v>
      </c>
      <c r="C224">
        <v>2006</v>
      </c>
      <c r="D224" t="s">
        <v>223</v>
      </c>
      <c r="E224">
        <v>2</v>
      </c>
      <c r="G224" t="s">
        <v>316</v>
      </c>
      <c r="H224" t="s">
        <v>474</v>
      </c>
      <c r="I224">
        <v>0.41936178217754849</v>
      </c>
      <c r="J224">
        <v>0.16590547019974453</v>
      </c>
      <c r="K224">
        <v>1.5290558377819088</v>
      </c>
      <c r="L224">
        <v>1.195341763257743</v>
      </c>
      <c r="M224">
        <v>0.76760217199333947</v>
      </c>
      <c r="N224">
        <v>0.3864699110790199</v>
      </c>
      <c r="O224">
        <v>0.34431892853129098</v>
      </c>
      <c r="P224">
        <v>0.2567711770985589</v>
      </c>
      <c r="Q224">
        <v>0.2567711770985589</v>
      </c>
      <c r="S224">
        <v>0.27955034292929148</v>
      </c>
      <c r="T224">
        <v>1.9729303088562015E-2</v>
      </c>
      <c r="U224">
        <v>1.9729303088562015E-2</v>
      </c>
      <c r="V224">
        <v>4.246315910269275E-2</v>
      </c>
      <c r="W224">
        <v>6.3313765233249206E-2</v>
      </c>
      <c r="X224">
        <v>4.246315910269275E-2</v>
      </c>
      <c r="AB224">
        <v>9.5784553874013485E-3</v>
      </c>
      <c r="AC224">
        <v>0</v>
      </c>
      <c r="AD224">
        <v>0</v>
      </c>
      <c r="AM224">
        <v>0</v>
      </c>
      <c r="AN224">
        <v>0</v>
      </c>
      <c r="AO224">
        <v>5.1816386053796487E-2</v>
      </c>
      <c r="AP224">
        <v>2.20557471101996E-2</v>
      </c>
      <c r="AQ224">
        <v>1.0157818112728123</v>
      </c>
      <c r="AR224">
        <v>1.0278775288430797</v>
      </c>
      <c r="AS224">
        <v>1.0482982602598461</v>
      </c>
      <c r="AT224">
        <v>0</v>
      </c>
      <c r="AU224">
        <v>0.48065798428038897</v>
      </c>
      <c r="AV224">
        <v>0.48065798428038897</v>
      </c>
      <c r="AW224">
        <v>0.48175031775954047</v>
      </c>
      <c r="AX224">
        <v>3.4276381005880902E-2</v>
      </c>
      <c r="AY224">
        <v>3.4276381005880902E-2</v>
      </c>
      <c r="AZ224">
        <v>0.65794505506687917</v>
      </c>
      <c r="BD224">
        <v>0.55089057814420483</v>
      </c>
      <c r="BE224">
        <v>0.55089057814420483</v>
      </c>
      <c r="BF224">
        <v>0</v>
      </c>
      <c r="BG224">
        <v>0</v>
      </c>
      <c r="BH224">
        <v>0</v>
      </c>
      <c r="BI224">
        <v>0</v>
      </c>
      <c r="BJ224">
        <v>0.63271875532839739</v>
      </c>
      <c r="BK224">
        <v>0.71471648411718824</v>
      </c>
      <c r="BL224">
        <v>3.0459911518224223E-2</v>
      </c>
      <c r="BM224">
        <v>8.2567178705169247E-2</v>
      </c>
      <c r="BN224">
        <v>0.18349337900124313</v>
      </c>
    </row>
    <row r="225" spans="1:66">
      <c r="A225" t="s">
        <v>523</v>
      </c>
      <c r="B225" t="s">
        <v>67</v>
      </c>
      <c r="C225">
        <v>2006</v>
      </c>
      <c r="D225" t="s">
        <v>207</v>
      </c>
      <c r="E225">
        <v>8</v>
      </c>
      <c r="G225" t="s">
        <v>318</v>
      </c>
      <c r="H225" t="s">
        <v>474</v>
      </c>
      <c r="I225">
        <v>0.16469537740227574</v>
      </c>
      <c r="J225">
        <v>0.24380893031518297</v>
      </c>
      <c r="K225">
        <v>1.8147953269586998</v>
      </c>
      <c r="L225">
        <v>1.0612611145698176</v>
      </c>
      <c r="M225">
        <v>0.91176359456727996</v>
      </c>
      <c r="N225">
        <v>0.29162307857322795</v>
      </c>
      <c r="O225">
        <v>0.21505065720806724</v>
      </c>
      <c r="P225">
        <v>0.46291238677236984</v>
      </c>
      <c r="Q225">
        <v>0.46291238677236984</v>
      </c>
      <c r="S225">
        <v>0.50924436839220821</v>
      </c>
      <c r="T225">
        <v>4.4261516911941044E-2</v>
      </c>
      <c r="U225">
        <v>4.4261516911941044E-2</v>
      </c>
      <c r="V225">
        <v>0.12412294766151671</v>
      </c>
      <c r="W225">
        <v>0.24490609866533072</v>
      </c>
      <c r="X225">
        <v>0.12412294766151671</v>
      </c>
      <c r="AB225">
        <v>2.1815301172037005E-2</v>
      </c>
      <c r="AC225">
        <v>0</v>
      </c>
      <c r="AD225">
        <v>0</v>
      </c>
      <c r="AM225">
        <v>0</v>
      </c>
      <c r="AN225">
        <v>0</v>
      </c>
      <c r="AO225">
        <v>0.15321136997382762</v>
      </c>
      <c r="AP225">
        <v>2.7969595092309497E-2</v>
      </c>
      <c r="AQ225">
        <v>1.0292791721452652</v>
      </c>
      <c r="AR225">
        <v>1.0315261182420434</v>
      </c>
      <c r="AS225">
        <v>0.95770327397820754</v>
      </c>
      <c r="AT225">
        <v>0</v>
      </c>
      <c r="AU225">
        <v>0.52226251579404559</v>
      </c>
      <c r="AV225">
        <v>0.52226251579404559</v>
      </c>
      <c r="AW225">
        <v>0.52046623117940827</v>
      </c>
      <c r="AX225">
        <v>3.3461314876216619E-2</v>
      </c>
      <c r="AY225">
        <v>3.3461314876216619E-2</v>
      </c>
      <c r="AZ225">
        <v>0.42484000366748231</v>
      </c>
      <c r="BD225">
        <v>0.3146265739259505</v>
      </c>
      <c r="BE225">
        <v>0.3146265739259505</v>
      </c>
      <c r="BF225">
        <v>0</v>
      </c>
      <c r="BG225">
        <v>0</v>
      </c>
      <c r="BH225">
        <v>0</v>
      </c>
      <c r="BI225">
        <v>0</v>
      </c>
      <c r="BJ225">
        <v>0.68401401506833048</v>
      </c>
      <c r="BK225">
        <v>0.47447762941611982</v>
      </c>
      <c r="BL225">
        <v>0.10950584402211397</v>
      </c>
      <c r="BM225">
        <v>0.13628278464965968</v>
      </c>
      <c r="BN225">
        <v>0.58252611981059632</v>
      </c>
    </row>
    <row r="226" spans="1:66">
      <c r="A226" t="s">
        <v>524</v>
      </c>
      <c r="B226" t="s">
        <v>68</v>
      </c>
      <c r="C226">
        <v>2006</v>
      </c>
      <c r="D226" t="s">
        <v>212</v>
      </c>
      <c r="E226">
        <v>2</v>
      </c>
      <c r="G226" t="s">
        <v>320</v>
      </c>
      <c r="H226" t="s">
        <v>474</v>
      </c>
      <c r="I226">
        <v>3.2917215063501787E-2</v>
      </c>
      <c r="J226">
        <v>0.41540355706226495</v>
      </c>
      <c r="K226">
        <v>1.6493193375763997</v>
      </c>
      <c r="L226">
        <v>1.1379103585865957</v>
      </c>
      <c r="M226">
        <v>1.1145035074728578</v>
      </c>
      <c r="N226">
        <v>0.27314414603628617</v>
      </c>
      <c r="O226">
        <v>0.2665046851682738</v>
      </c>
      <c r="P226">
        <v>0.73016329381288259</v>
      </c>
      <c r="Q226">
        <v>0.73016329381288259</v>
      </c>
      <c r="S226">
        <v>0.74485865964731868</v>
      </c>
      <c r="T226">
        <v>0.12263555477651825</v>
      </c>
      <c r="U226">
        <v>0.12263555477651825</v>
      </c>
      <c r="V226">
        <v>3.0002652482309312E-2</v>
      </c>
      <c r="W226">
        <v>3.0026020174414414E-2</v>
      </c>
      <c r="X226">
        <v>3.0002652482309312E-2</v>
      </c>
      <c r="AB226">
        <v>2.4537394842922184E-2</v>
      </c>
      <c r="AC226">
        <v>0</v>
      </c>
      <c r="AM226">
        <v>0</v>
      </c>
      <c r="AN226">
        <v>0</v>
      </c>
      <c r="AO226">
        <v>2.3905759438455333E-2</v>
      </c>
      <c r="AP226">
        <v>2.1692016596594813E-2</v>
      </c>
      <c r="AQ226">
        <v>1.015021259523271</v>
      </c>
      <c r="AR226">
        <v>1.015021259523271</v>
      </c>
      <c r="AS226">
        <v>0.82455747717702566</v>
      </c>
      <c r="AT226">
        <v>0</v>
      </c>
      <c r="AU226">
        <v>0.81590810753989096</v>
      </c>
      <c r="AV226">
        <v>0.81590810753989096</v>
      </c>
      <c r="AW226">
        <v>0.77018945834384933</v>
      </c>
      <c r="AX226">
        <v>2.5768210716443696E-2</v>
      </c>
      <c r="AY226">
        <v>2.5768210716443696E-2</v>
      </c>
      <c r="AZ226">
        <v>0.18790071669075931</v>
      </c>
      <c r="BD226">
        <v>0.14117521125201427</v>
      </c>
      <c r="BE226">
        <v>0.14117521125201427</v>
      </c>
      <c r="BF226">
        <v>0</v>
      </c>
      <c r="BG226">
        <v>0</v>
      </c>
      <c r="BI226">
        <v>0</v>
      </c>
      <c r="BK226">
        <v>0.24597556684215502</v>
      </c>
      <c r="BL226">
        <v>0.20923525689567829</v>
      </c>
      <c r="BM226">
        <v>0.20923525689567829</v>
      </c>
      <c r="BN226">
        <v>0.32025749435240058</v>
      </c>
    </row>
    <row r="227" spans="1:66">
      <c r="A227" t="s">
        <v>525</v>
      </c>
      <c r="B227" t="s">
        <v>69</v>
      </c>
      <c r="C227">
        <v>2006</v>
      </c>
      <c r="D227" t="s">
        <v>215</v>
      </c>
      <c r="E227">
        <v>4</v>
      </c>
      <c r="G227" t="s">
        <v>322</v>
      </c>
      <c r="H227" t="s">
        <v>474</v>
      </c>
      <c r="I227">
        <v>3.5032091685912897E-2</v>
      </c>
      <c r="J227">
        <v>0.49418793722016824</v>
      </c>
      <c r="K227">
        <v>2.0118686770636054</v>
      </c>
      <c r="L227">
        <v>1.3072318914476955</v>
      </c>
      <c r="M227">
        <v>1.2299700722120783</v>
      </c>
      <c r="N227">
        <v>0.32222377750328124</v>
      </c>
      <c r="O227">
        <v>0.25656024480887452</v>
      </c>
      <c r="P227">
        <v>0.55582238608389423</v>
      </c>
      <c r="Q227">
        <v>0.55582238608389423</v>
      </c>
      <c r="S227">
        <v>0.58927365146092381</v>
      </c>
      <c r="T227">
        <v>9.9353530881909818E-2</v>
      </c>
      <c r="U227">
        <v>9.9353530881909818E-2</v>
      </c>
      <c r="V227">
        <v>9.8686137795172768E-2</v>
      </c>
      <c r="W227">
        <v>0.17524070341827572</v>
      </c>
      <c r="X227">
        <v>9.8686137795172768E-2</v>
      </c>
      <c r="AB227">
        <v>2.4642712584915752E-2</v>
      </c>
      <c r="AC227">
        <v>0</v>
      </c>
      <c r="AM227">
        <v>0</v>
      </c>
      <c r="AN227">
        <v>0</v>
      </c>
      <c r="AO227">
        <v>9.1202124457368028E-2</v>
      </c>
      <c r="AP227">
        <v>1.9073789363753854E-2</v>
      </c>
      <c r="AQ227">
        <v>1.0546181079826349</v>
      </c>
      <c r="AR227">
        <v>1.0546181079826349</v>
      </c>
      <c r="AS227">
        <v>1.0709606330750299</v>
      </c>
      <c r="AT227">
        <v>0</v>
      </c>
      <c r="AU227">
        <v>0.68201901069689508</v>
      </c>
      <c r="AV227">
        <v>0.68201901069689508</v>
      </c>
      <c r="AW227">
        <v>0.68222708707560653</v>
      </c>
      <c r="AX227">
        <v>5.8064101175248746E-2</v>
      </c>
      <c r="AY227">
        <v>5.8064101175248746E-2</v>
      </c>
      <c r="AZ227">
        <v>0.34206649263935979</v>
      </c>
      <c r="BD227">
        <v>0.24261997477762606</v>
      </c>
      <c r="BE227">
        <v>0.24261997477762606</v>
      </c>
      <c r="BF227">
        <v>0</v>
      </c>
      <c r="BG227">
        <v>0</v>
      </c>
      <c r="BI227">
        <v>0</v>
      </c>
      <c r="BK227">
        <v>0.38440123608879467</v>
      </c>
      <c r="BL227">
        <v>0.27226407535966973</v>
      </c>
      <c r="BM227">
        <v>0.27226407535966973</v>
      </c>
      <c r="BN227">
        <v>0.62953394693931553</v>
      </c>
    </row>
    <row r="228" spans="1:66">
      <c r="A228" t="s">
        <v>526</v>
      </c>
      <c r="B228" t="s">
        <v>70</v>
      </c>
      <c r="C228">
        <v>2006</v>
      </c>
      <c r="D228" t="s">
        <v>207</v>
      </c>
      <c r="E228">
        <v>8</v>
      </c>
      <c r="G228" t="s">
        <v>324</v>
      </c>
      <c r="H228" t="s">
        <v>474</v>
      </c>
      <c r="I228">
        <v>0.16386235352802753</v>
      </c>
      <c r="J228">
        <v>0.25365738168140251</v>
      </c>
      <c r="K228">
        <v>1.2183115656808789</v>
      </c>
      <c r="L228">
        <v>0.76902909715706202</v>
      </c>
      <c r="M228">
        <v>0.61857957551119247</v>
      </c>
      <c r="N228">
        <v>0.30565405342215918</v>
      </c>
      <c r="O228">
        <v>0.19428131897096923</v>
      </c>
      <c r="P228">
        <v>0.43493419078535717</v>
      </c>
      <c r="Q228">
        <v>0.43493419078535717</v>
      </c>
      <c r="S228">
        <v>0.50666868406152343</v>
      </c>
      <c r="T228">
        <v>3.8080910621008844E-2</v>
      </c>
      <c r="U228">
        <v>3.8080910621008844E-2</v>
      </c>
      <c r="V228">
        <v>0.15112671744349776</v>
      </c>
      <c r="W228">
        <v>0.25491519550775865</v>
      </c>
      <c r="X228">
        <v>0.15112671744349776</v>
      </c>
      <c r="AB228">
        <v>2.6525120223248436E-2</v>
      </c>
      <c r="AC228">
        <v>0</v>
      </c>
      <c r="AD228">
        <v>0</v>
      </c>
      <c r="AM228">
        <v>0</v>
      </c>
      <c r="AN228">
        <v>0</v>
      </c>
      <c r="AO228">
        <v>0.15239105142989023</v>
      </c>
      <c r="AP228">
        <v>4.0867476641875886E-2</v>
      </c>
      <c r="AQ228">
        <v>1.0136935696780314</v>
      </c>
      <c r="AR228">
        <v>1.0196930329796279</v>
      </c>
      <c r="AS228">
        <v>1.0607934434736992</v>
      </c>
      <c r="AT228">
        <v>0</v>
      </c>
      <c r="AU228">
        <v>0.51673412472899771</v>
      </c>
      <c r="AV228">
        <v>0.51673412472899771</v>
      </c>
      <c r="AW228">
        <v>0.51699794535346644</v>
      </c>
      <c r="AX228">
        <v>2.2924514724545826E-2</v>
      </c>
      <c r="AY228">
        <v>2.2924514724545826E-2</v>
      </c>
      <c r="AZ228">
        <v>0.46181126607923179</v>
      </c>
      <c r="BD228">
        <v>0.27641874748763423</v>
      </c>
      <c r="BE228">
        <v>0.27641874748763423</v>
      </c>
      <c r="BF228">
        <v>0</v>
      </c>
      <c r="BG228">
        <v>0</v>
      </c>
      <c r="BH228">
        <v>0</v>
      </c>
      <c r="BI228">
        <v>0</v>
      </c>
      <c r="BJ228">
        <v>0.63968041208268034</v>
      </c>
      <c r="BK228">
        <v>0.48999742360616783</v>
      </c>
      <c r="BL228">
        <v>0.12026755585284474</v>
      </c>
      <c r="BM228">
        <v>0.15196591062990417</v>
      </c>
      <c r="BN228">
        <v>0.59335267887664933</v>
      </c>
    </row>
    <row r="229" spans="1:66">
      <c r="A229" t="s">
        <v>527</v>
      </c>
      <c r="B229" t="s">
        <v>71</v>
      </c>
      <c r="C229">
        <v>2006</v>
      </c>
      <c r="D229" t="s">
        <v>212</v>
      </c>
      <c r="E229">
        <v>4</v>
      </c>
      <c r="G229" t="s">
        <v>326</v>
      </c>
      <c r="H229" t="s">
        <v>474</v>
      </c>
      <c r="I229">
        <v>1.9459387574543973E-2</v>
      </c>
      <c r="J229">
        <v>0.21763796190998425</v>
      </c>
      <c r="K229">
        <v>1.3897382923929369</v>
      </c>
      <c r="L229">
        <v>1.0693011716063199</v>
      </c>
      <c r="M229">
        <v>1.0574220355640587</v>
      </c>
      <c r="N229">
        <v>0.23282405291588359</v>
      </c>
      <c r="O229">
        <v>0.22266127968593807</v>
      </c>
      <c r="P229">
        <v>0.63969978850065101</v>
      </c>
      <c r="Q229">
        <v>0.63969978850065101</v>
      </c>
      <c r="S229">
        <v>0.6530183641153583</v>
      </c>
      <c r="T229">
        <v>0.12660783468500611</v>
      </c>
      <c r="U229">
        <v>0.12660783468500611</v>
      </c>
      <c r="V229">
        <v>2.9818640868517605E-2</v>
      </c>
      <c r="W229">
        <v>3.117712640967155E-2</v>
      </c>
      <c r="X229">
        <v>2.9818640868517605E-2</v>
      </c>
      <c r="AB229">
        <v>1.9723466776443006E-2</v>
      </c>
      <c r="AC229">
        <v>0</v>
      </c>
      <c r="AM229">
        <v>0</v>
      </c>
      <c r="AN229">
        <v>0</v>
      </c>
      <c r="AO229">
        <v>1.9375624963898185E-2</v>
      </c>
      <c r="AP229">
        <v>1.6782885207341117E-2</v>
      </c>
      <c r="AQ229">
        <v>1.0019459972062046</v>
      </c>
      <c r="AR229">
        <v>1.0019459972062046</v>
      </c>
      <c r="AS229">
        <v>0.95179531537895268</v>
      </c>
      <c r="AT229">
        <v>0</v>
      </c>
      <c r="AU229">
        <v>0.8157244252541993</v>
      </c>
      <c r="AV229">
        <v>0.8157244252541993</v>
      </c>
      <c r="AW229">
        <v>0.8129750881540182</v>
      </c>
      <c r="AX229">
        <v>3.0360406290019352E-2</v>
      </c>
      <c r="AY229">
        <v>3.0360406290019352E-2</v>
      </c>
      <c r="AZ229">
        <v>0.28626726964466803</v>
      </c>
      <c r="BD229">
        <v>0.12888442428328714</v>
      </c>
      <c r="BE229">
        <v>0.12888442428328714</v>
      </c>
      <c r="BF229">
        <v>0</v>
      </c>
      <c r="BG229">
        <v>0</v>
      </c>
      <c r="BI229">
        <v>0</v>
      </c>
      <c r="BK229">
        <v>0.34352656465012332</v>
      </c>
      <c r="BL229">
        <v>0.31845350767147446</v>
      </c>
      <c r="BM229">
        <v>0.31845350767147446</v>
      </c>
      <c r="BN229">
        <v>0.44709912341964686</v>
      </c>
    </row>
    <row r="230" spans="1:66">
      <c r="A230" t="s">
        <v>528</v>
      </c>
      <c r="B230" t="s">
        <v>72</v>
      </c>
      <c r="C230">
        <v>2006</v>
      </c>
      <c r="D230" t="s">
        <v>212</v>
      </c>
      <c r="E230">
        <v>2</v>
      </c>
      <c r="G230" t="s">
        <v>328</v>
      </c>
      <c r="H230" t="s">
        <v>474</v>
      </c>
      <c r="I230">
        <v>4.9063936965946221E-2</v>
      </c>
      <c r="J230">
        <v>0.69199006401274932</v>
      </c>
      <c r="K230">
        <v>2.1520121885909598</v>
      </c>
      <c r="L230">
        <v>1.5654898801165176</v>
      </c>
      <c r="M230">
        <v>1.5232610224232201</v>
      </c>
      <c r="N230">
        <v>0.25617881112519625</v>
      </c>
      <c r="O230">
        <v>0.25265689147044018</v>
      </c>
      <c r="P230">
        <v>0.75178938186762168</v>
      </c>
      <c r="Q230">
        <v>0.75178938186762168</v>
      </c>
      <c r="S230">
        <v>0.76700947805231434</v>
      </c>
      <c r="T230">
        <v>0.15084084584147214</v>
      </c>
      <c r="U230">
        <v>0.15084084584147214</v>
      </c>
      <c r="V230">
        <v>4.0801975811228748E-2</v>
      </c>
      <c r="W230">
        <v>4.1519210533986585E-2</v>
      </c>
      <c r="X230">
        <v>4.0801975811228748E-2</v>
      </c>
      <c r="AB230">
        <v>3.1178992464359002E-2</v>
      </c>
      <c r="AC230">
        <v>0</v>
      </c>
      <c r="AM230">
        <v>0</v>
      </c>
      <c r="AN230">
        <v>0</v>
      </c>
      <c r="AO230">
        <v>7.3117973662788294E-3</v>
      </c>
      <c r="AP230">
        <v>3.1290755605111451E-3</v>
      </c>
      <c r="AQ230">
        <v>1.0015606643384982</v>
      </c>
      <c r="AR230">
        <v>1.0015606643384982</v>
      </c>
      <c r="AS230">
        <v>1.12915410225501</v>
      </c>
      <c r="AT230">
        <v>0</v>
      </c>
      <c r="AU230">
        <v>0.7577235992569199</v>
      </c>
      <c r="AV230">
        <v>0.7577235992569199</v>
      </c>
      <c r="AW230">
        <v>0.73694471694949082</v>
      </c>
      <c r="AX230">
        <v>5.8642493016044711E-2</v>
      </c>
      <c r="AY230">
        <v>5.8642493016044711E-2</v>
      </c>
      <c r="AZ230">
        <v>0.21622111376603287</v>
      </c>
      <c r="BD230">
        <v>0.33104628974444122</v>
      </c>
      <c r="BE230">
        <v>0.33104628974444122</v>
      </c>
      <c r="BF230">
        <v>0</v>
      </c>
      <c r="BG230">
        <v>0</v>
      </c>
      <c r="BI230">
        <v>0</v>
      </c>
      <c r="BK230">
        <v>0.23345125881191506</v>
      </c>
      <c r="BL230">
        <v>0.20290826763102923</v>
      </c>
      <c r="BM230">
        <v>0.20290826763102923</v>
      </c>
      <c r="BN230">
        <v>0.34437761005689188</v>
      </c>
    </row>
    <row r="231" spans="1:66">
      <c r="A231" t="s">
        <v>529</v>
      </c>
      <c r="B231" t="s">
        <v>73</v>
      </c>
      <c r="C231">
        <v>2006</v>
      </c>
      <c r="D231" t="s">
        <v>228</v>
      </c>
      <c r="E231">
        <v>7</v>
      </c>
      <c r="G231" t="s">
        <v>330</v>
      </c>
      <c r="H231" t="s">
        <v>474</v>
      </c>
      <c r="I231">
        <v>0.18446032537212728</v>
      </c>
      <c r="J231">
        <v>0.20266021485035415</v>
      </c>
      <c r="K231">
        <v>1.3361507218535871</v>
      </c>
      <c r="L231">
        <v>0.88739628516192193</v>
      </c>
      <c r="M231">
        <v>0.65057007278287193</v>
      </c>
      <c r="N231">
        <v>0.26108417641425752</v>
      </c>
      <c r="O231">
        <v>0.18282343825859979</v>
      </c>
      <c r="P231">
        <v>0.39819840286282793</v>
      </c>
      <c r="Q231">
        <v>0.39819840286282793</v>
      </c>
      <c r="S231">
        <v>0.4201608097145656</v>
      </c>
      <c r="T231">
        <v>4.672908865691653E-2</v>
      </c>
      <c r="U231">
        <v>4.672908865691653E-2</v>
      </c>
      <c r="V231">
        <v>6.2016957647017916E-2</v>
      </c>
      <c r="W231">
        <v>9.0755894625405009E-2</v>
      </c>
      <c r="X231">
        <v>6.2016957647017916E-2</v>
      </c>
      <c r="AB231">
        <v>1.7234576547250843E-2</v>
      </c>
      <c r="AC231">
        <v>0</v>
      </c>
      <c r="AD231">
        <v>0</v>
      </c>
      <c r="AM231">
        <v>0</v>
      </c>
      <c r="AN231">
        <v>0</v>
      </c>
      <c r="AO231">
        <v>6.0368789251858707E-2</v>
      </c>
      <c r="AP231">
        <v>2.6821647175938306E-2</v>
      </c>
      <c r="AQ231">
        <v>1.0321248046468476</v>
      </c>
      <c r="AR231">
        <v>1.0268283358881969</v>
      </c>
      <c r="AS231">
        <v>1.0403936698124137</v>
      </c>
      <c r="AT231">
        <v>0</v>
      </c>
      <c r="AU231">
        <v>0.58779210683806205</v>
      </c>
      <c r="AV231">
        <v>0.58779210683806205</v>
      </c>
      <c r="AW231">
        <v>0.5889045880678534</v>
      </c>
      <c r="AX231">
        <v>2.5375280802273772E-2</v>
      </c>
      <c r="AY231">
        <v>2.5375280802273772E-2</v>
      </c>
      <c r="AZ231">
        <v>0.53211598705277985</v>
      </c>
      <c r="BD231">
        <v>0.30288132702365939</v>
      </c>
      <c r="BE231">
        <v>0.30288132702365939</v>
      </c>
      <c r="BF231">
        <v>0</v>
      </c>
      <c r="BG231">
        <v>0</v>
      </c>
      <c r="BH231">
        <v>0</v>
      </c>
      <c r="BI231">
        <v>0</v>
      </c>
      <c r="BJ231">
        <v>0.71032755427812544</v>
      </c>
      <c r="BK231">
        <v>0.57536441145201023</v>
      </c>
      <c r="BL231">
        <v>0.17301067708209192</v>
      </c>
      <c r="BM231">
        <v>0.25795542117500608</v>
      </c>
      <c r="BN231">
        <v>0.43948873726675053</v>
      </c>
    </row>
    <row r="232" spans="1:66">
      <c r="A232" t="s">
        <v>530</v>
      </c>
      <c r="B232" t="s">
        <v>74</v>
      </c>
      <c r="C232">
        <v>2006</v>
      </c>
      <c r="D232" t="s">
        <v>212</v>
      </c>
      <c r="E232">
        <v>2</v>
      </c>
      <c r="G232" t="s">
        <v>332</v>
      </c>
      <c r="H232" t="s">
        <v>474</v>
      </c>
      <c r="I232">
        <v>3.1127909374838045E-2</v>
      </c>
      <c r="J232">
        <v>0.54450077141379638</v>
      </c>
      <c r="K232">
        <v>2.0513694150638382</v>
      </c>
      <c r="L232">
        <v>1.1460130316086941</v>
      </c>
      <c r="M232">
        <v>1.1170591852868126</v>
      </c>
      <c r="N232">
        <v>0.23951296910816128</v>
      </c>
      <c r="O232">
        <v>0.21568107106580631</v>
      </c>
      <c r="P232">
        <v>0.71611507987608547</v>
      </c>
      <c r="Q232">
        <v>0.71611507987608547</v>
      </c>
      <c r="S232">
        <v>0.74550715824238167</v>
      </c>
      <c r="T232">
        <v>0.10972734772939412</v>
      </c>
      <c r="U232">
        <v>0.10972734772939412</v>
      </c>
      <c r="V232">
        <v>3.8893124398912286E-2</v>
      </c>
      <c r="W232">
        <v>4.1117343964459464E-2</v>
      </c>
      <c r="X232">
        <v>3.8893124398912286E-2</v>
      </c>
      <c r="AB232">
        <v>3.4348032729551364E-2</v>
      </c>
      <c r="AC232">
        <v>0</v>
      </c>
      <c r="AM232">
        <v>0</v>
      </c>
      <c r="AN232">
        <v>0</v>
      </c>
      <c r="AO232">
        <v>9.5735790832607425E-3</v>
      </c>
      <c r="AP232">
        <v>6.4721688323884129E-3</v>
      </c>
      <c r="AQ232">
        <v>0.98239802323444114</v>
      </c>
      <c r="AR232">
        <v>0.98239802323444114</v>
      </c>
      <c r="AS232">
        <v>0.94193249387664757</v>
      </c>
      <c r="AT232">
        <v>0</v>
      </c>
      <c r="AU232">
        <v>0.80372119719306145</v>
      </c>
      <c r="AV232">
        <v>0.80372119719306145</v>
      </c>
      <c r="AW232">
        <v>0.7995571566681583</v>
      </c>
      <c r="AX232">
        <v>4.7697020487063653E-2</v>
      </c>
      <c r="AY232">
        <v>4.7697020487063653E-2</v>
      </c>
      <c r="AZ232">
        <v>0.21871066288148178</v>
      </c>
      <c r="BD232">
        <v>0.20400331808621966</v>
      </c>
      <c r="BE232">
        <v>0.20400331808621966</v>
      </c>
      <c r="BF232">
        <v>0</v>
      </c>
      <c r="BG232">
        <v>0</v>
      </c>
      <c r="BI232">
        <v>0</v>
      </c>
      <c r="BK232">
        <v>0.25380155796936932</v>
      </c>
      <c r="BL232">
        <v>0.23009323162568637</v>
      </c>
      <c r="BM232">
        <v>0.23009323162568637</v>
      </c>
      <c r="BN232">
        <v>0.34279965575429427</v>
      </c>
    </row>
    <row r="233" spans="1:66">
      <c r="A233" t="s">
        <v>531</v>
      </c>
      <c r="B233" t="s">
        <v>75</v>
      </c>
      <c r="C233">
        <v>2006</v>
      </c>
      <c r="D233" t="s">
        <v>231</v>
      </c>
      <c r="E233">
        <v>3</v>
      </c>
      <c r="G233" t="s">
        <v>334</v>
      </c>
      <c r="H233" t="s">
        <v>474</v>
      </c>
      <c r="I233">
        <v>3.6284685589892646E-2</v>
      </c>
      <c r="J233">
        <v>0.10988338781603212</v>
      </c>
      <c r="K233">
        <v>1.539015521880535</v>
      </c>
      <c r="L233">
        <v>0.93672400328609096</v>
      </c>
      <c r="M233">
        <v>0.91954469059123545</v>
      </c>
      <c r="N233">
        <v>0.21307333411483384</v>
      </c>
      <c r="O233">
        <v>0.18206044888297288</v>
      </c>
      <c r="P233">
        <v>0.60185418066190033</v>
      </c>
      <c r="Q233">
        <v>0.60185418066190033</v>
      </c>
      <c r="S233">
        <v>0.62745598656022128</v>
      </c>
      <c r="T233">
        <v>9.8707036569927159E-2</v>
      </c>
      <c r="U233">
        <v>9.8707036569927159E-2</v>
      </c>
      <c r="V233">
        <v>5.4857572035294899E-2</v>
      </c>
      <c r="W233">
        <v>6.2433030589039665E-2</v>
      </c>
      <c r="X233">
        <v>5.4857572035294899E-2</v>
      </c>
      <c r="AB233">
        <v>2.5387602147271711E-2</v>
      </c>
      <c r="AC233">
        <v>0</v>
      </c>
      <c r="AM233">
        <v>0</v>
      </c>
      <c r="AN233">
        <v>0</v>
      </c>
      <c r="AO233">
        <v>3.1473941268290485E-2</v>
      </c>
      <c r="AP233">
        <v>1.7536520494162065E-2</v>
      </c>
      <c r="AQ233">
        <v>0.99466400551561951</v>
      </c>
      <c r="AR233">
        <v>0.99466400551561951</v>
      </c>
      <c r="AS233">
        <v>1.306593617373069</v>
      </c>
      <c r="AT233">
        <v>0</v>
      </c>
      <c r="AU233">
        <v>0.79249872248633058</v>
      </c>
      <c r="AV233">
        <v>0.79249872248633058</v>
      </c>
      <c r="AW233">
        <v>0.77425509362247458</v>
      </c>
      <c r="AX233">
        <v>6.5050403257408074E-2</v>
      </c>
      <c r="AY233">
        <v>6.5050403257408074E-2</v>
      </c>
      <c r="AZ233">
        <v>0.28963061483110558</v>
      </c>
      <c r="BD233">
        <v>0.17081720303893139</v>
      </c>
      <c r="BE233">
        <v>0.17081720303893139</v>
      </c>
      <c r="BF233">
        <v>0</v>
      </c>
      <c r="BG233">
        <v>0</v>
      </c>
      <c r="BI233">
        <v>0</v>
      </c>
      <c r="BK233">
        <v>0.35919277814223854</v>
      </c>
      <c r="BL233">
        <v>0.30978752708031621</v>
      </c>
      <c r="BM233">
        <v>0.30978752708031621</v>
      </c>
      <c r="BN233">
        <v>0.49005096059461412</v>
      </c>
    </row>
    <row r="234" spans="1:66">
      <c r="A234" t="s">
        <v>532</v>
      </c>
      <c r="B234" t="s">
        <v>76</v>
      </c>
      <c r="C234">
        <v>2006</v>
      </c>
      <c r="D234" t="s">
        <v>231</v>
      </c>
      <c r="E234">
        <v>4</v>
      </c>
      <c r="G234" t="s">
        <v>336</v>
      </c>
      <c r="H234" t="s">
        <v>474</v>
      </c>
      <c r="I234">
        <v>4.3545101991821808E-2</v>
      </c>
      <c r="J234">
        <v>0.43501139567081509</v>
      </c>
      <c r="K234">
        <v>1.502932137860052</v>
      </c>
      <c r="L234">
        <v>1.0193968310240771</v>
      </c>
      <c r="M234">
        <v>0.99077769600067001</v>
      </c>
      <c r="N234">
        <v>0.20452590802301768</v>
      </c>
      <c r="O234">
        <v>0.18263658911711103</v>
      </c>
      <c r="P234">
        <v>0.55589858778023959</v>
      </c>
      <c r="Q234">
        <v>0.55589858778023959</v>
      </c>
      <c r="S234">
        <v>0.57523509210455415</v>
      </c>
      <c r="T234">
        <v>8.9648288456602498E-2</v>
      </c>
      <c r="U234">
        <v>8.9648288456602498E-2</v>
      </c>
      <c r="V234">
        <v>4.0693315816829514E-2</v>
      </c>
      <c r="W234">
        <v>5.4564195133460038E-2</v>
      </c>
      <c r="X234">
        <v>4.0693315816829514E-2</v>
      </c>
      <c r="AB234">
        <v>3.9935704491295264E-2</v>
      </c>
      <c r="AC234">
        <v>0</v>
      </c>
      <c r="AM234">
        <v>0</v>
      </c>
      <c r="AN234">
        <v>0</v>
      </c>
      <c r="AO234">
        <v>2.9643889432121494E-2</v>
      </c>
      <c r="AP234">
        <v>9.5357339704470415E-3</v>
      </c>
      <c r="AQ234">
        <v>0.9664347246374807</v>
      </c>
      <c r="AR234">
        <v>0.9664347246374807</v>
      </c>
      <c r="AS234">
        <v>1.1228102052343685</v>
      </c>
      <c r="AT234">
        <v>0</v>
      </c>
      <c r="AU234">
        <v>0.79885683731184387</v>
      </c>
      <c r="AV234">
        <v>0.79885683731184387</v>
      </c>
      <c r="AW234">
        <v>0.78881118928708505</v>
      </c>
      <c r="AX234">
        <v>4.3730389904548354E-2</v>
      </c>
      <c r="AY234">
        <v>4.3730389904548354E-2</v>
      </c>
      <c r="AZ234">
        <v>0.35611304140690131</v>
      </c>
      <c r="BD234">
        <v>0.21441474026484661</v>
      </c>
      <c r="BE234">
        <v>0.21441474026484661</v>
      </c>
      <c r="BF234">
        <v>0</v>
      </c>
      <c r="BG234">
        <v>0</v>
      </c>
      <c r="BI234">
        <v>0</v>
      </c>
      <c r="BK234">
        <v>0.4263202492302377</v>
      </c>
      <c r="BL234">
        <v>0.37971550906091545</v>
      </c>
      <c r="BM234">
        <v>0.37971550906091545</v>
      </c>
      <c r="BN234">
        <v>0.56787454187172692</v>
      </c>
    </row>
    <row r="235" spans="1:66">
      <c r="A235" t="s">
        <v>533</v>
      </c>
      <c r="B235" t="s">
        <v>77</v>
      </c>
      <c r="C235">
        <v>2006</v>
      </c>
      <c r="D235" t="s">
        <v>228</v>
      </c>
      <c r="E235">
        <v>5</v>
      </c>
      <c r="G235" t="s">
        <v>338</v>
      </c>
      <c r="H235" t="s">
        <v>474</v>
      </c>
      <c r="I235">
        <v>0.3011242976207037</v>
      </c>
      <c r="J235">
        <v>0.21151495445706903</v>
      </c>
      <c r="K235">
        <v>1.5417166569080247</v>
      </c>
      <c r="L235">
        <v>1.1122725142991745</v>
      </c>
      <c r="M235">
        <v>0.79420570423640713</v>
      </c>
      <c r="N235">
        <v>0.28131315860620626</v>
      </c>
      <c r="O235">
        <v>0.18460835791981425</v>
      </c>
      <c r="P235">
        <v>0.36794143367090049</v>
      </c>
      <c r="Q235">
        <v>0.36794143367090049</v>
      </c>
      <c r="S235">
        <v>0.38696899161374387</v>
      </c>
      <c r="T235">
        <v>4.6750705745673617E-2</v>
      </c>
      <c r="U235">
        <v>4.6750705745673617E-2</v>
      </c>
      <c r="V235">
        <v>3.767116572367378E-2</v>
      </c>
      <c r="W235">
        <v>5.9365814936446354E-2</v>
      </c>
      <c r="X235">
        <v>3.767116572367378E-2</v>
      </c>
      <c r="AB235">
        <v>2.0104388069458731E-2</v>
      </c>
      <c r="AC235">
        <v>0</v>
      </c>
      <c r="AD235">
        <v>0</v>
      </c>
      <c r="AM235">
        <v>0</v>
      </c>
      <c r="AN235">
        <v>0</v>
      </c>
      <c r="AO235">
        <v>4.0655284149587245E-2</v>
      </c>
      <c r="AP235">
        <v>1.5400434895664032E-2</v>
      </c>
      <c r="AQ235">
        <v>1.0007804874501274</v>
      </c>
      <c r="AR235">
        <v>0.9913978585438864</v>
      </c>
      <c r="AS235">
        <v>1.1191974115595749</v>
      </c>
      <c r="AT235">
        <v>0</v>
      </c>
      <c r="AU235">
        <v>0.57528882560476757</v>
      </c>
      <c r="AV235">
        <v>0.57528882560476757</v>
      </c>
      <c r="AW235">
        <v>0.57484712716672015</v>
      </c>
      <c r="AX235">
        <v>2.8053726366291554E-2</v>
      </c>
      <c r="AY235">
        <v>2.8053726366291554E-2</v>
      </c>
      <c r="AZ235">
        <v>0.62370601614301724</v>
      </c>
      <c r="BD235">
        <v>0.41944727965052608</v>
      </c>
      <c r="BE235">
        <v>0.41944727965052608</v>
      </c>
      <c r="BF235">
        <v>0</v>
      </c>
      <c r="BG235">
        <v>0</v>
      </c>
      <c r="BH235">
        <v>0</v>
      </c>
      <c r="BI235">
        <v>0</v>
      </c>
      <c r="BJ235">
        <v>0.57335918527102081</v>
      </c>
      <c r="BK235">
        <v>0.60866486675710152</v>
      </c>
      <c r="BL235">
        <v>0.11993844768072814</v>
      </c>
      <c r="BM235">
        <v>0.2138597816099061</v>
      </c>
      <c r="BN235">
        <v>0.33487437169813145</v>
      </c>
    </row>
    <row r="236" spans="1:66">
      <c r="A236" t="s">
        <v>534</v>
      </c>
      <c r="B236" t="s">
        <v>78</v>
      </c>
      <c r="C236">
        <v>2006</v>
      </c>
      <c r="D236" t="s">
        <v>228</v>
      </c>
      <c r="E236">
        <v>5</v>
      </c>
      <c r="G236" t="s">
        <v>340</v>
      </c>
      <c r="H236" t="s">
        <v>474</v>
      </c>
      <c r="I236">
        <v>0.19696477766546211</v>
      </c>
      <c r="J236">
        <v>0.13314196053748475</v>
      </c>
      <c r="K236">
        <v>2.0087464461915019</v>
      </c>
      <c r="L236">
        <v>1.3681825573216957</v>
      </c>
      <c r="M236">
        <v>1.0179347644107117</v>
      </c>
      <c r="N236">
        <v>0.30678907052272181</v>
      </c>
      <c r="O236">
        <v>0.28889055020814181</v>
      </c>
      <c r="P236">
        <v>0.39028312151073663</v>
      </c>
      <c r="Q236">
        <v>0.39028312151073663</v>
      </c>
      <c r="S236">
        <v>0.40711201077181763</v>
      </c>
      <c r="T236">
        <v>4.9686611349558853E-2</v>
      </c>
      <c r="U236">
        <v>4.9686611349558853E-2</v>
      </c>
      <c r="V236">
        <v>5.0999122025333271E-2</v>
      </c>
      <c r="W236">
        <v>6.0330031098676046E-2</v>
      </c>
      <c r="X236">
        <v>5.0999122025333271E-2</v>
      </c>
      <c r="AB236">
        <v>1.4839987542286446E-2</v>
      </c>
      <c r="AC236">
        <v>0</v>
      </c>
      <c r="AD236">
        <v>0</v>
      </c>
      <c r="AM236">
        <v>0</v>
      </c>
      <c r="AN236">
        <v>0</v>
      </c>
      <c r="AO236">
        <v>2.9515187581109218E-2</v>
      </c>
      <c r="AP236">
        <v>1.5369332098536916E-2</v>
      </c>
      <c r="AQ236">
        <v>0.97243865975557719</v>
      </c>
      <c r="AR236">
        <v>0.98993185149444818</v>
      </c>
      <c r="AS236">
        <v>0.9677192005094134</v>
      </c>
      <c r="AT236">
        <v>0</v>
      </c>
      <c r="AU236">
        <v>0.61162990568160469</v>
      </c>
      <c r="AV236">
        <v>0.61162990568160469</v>
      </c>
      <c r="AW236">
        <v>0.60242110621626555</v>
      </c>
      <c r="AX236">
        <v>2.9412966652752573E-2</v>
      </c>
      <c r="AY236">
        <v>2.9412966652752573E-2</v>
      </c>
      <c r="AZ236">
        <v>0.51351244730819556</v>
      </c>
      <c r="BD236">
        <v>0.4633874433601497</v>
      </c>
      <c r="BE236">
        <v>0.4633874433601497</v>
      </c>
      <c r="BF236">
        <v>0</v>
      </c>
      <c r="BG236">
        <v>0</v>
      </c>
      <c r="BH236">
        <v>0</v>
      </c>
      <c r="BI236">
        <v>0</v>
      </c>
      <c r="BJ236">
        <v>0.60656237316171469</v>
      </c>
      <c r="BK236">
        <v>0.57499968190441797</v>
      </c>
      <c r="BL236">
        <v>0.14940213643482089</v>
      </c>
      <c r="BM236">
        <v>0.24560724029817105</v>
      </c>
      <c r="BN236">
        <v>0.32065143296607401</v>
      </c>
    </row>
    <row r="237" spans="1:66">
      <c r="A237" t="s">
        <v>535</v>
      </c>
      <c r="B237" t="s">
        <v>79</v>
      </c>
      <c r="C237">
        <v>2006</v>
      </c>
      <c r="D237" t="s">
        <v>228</v>
      </c>
      <c r="E237">
        <v>7</v>
      </c>
      <c r="G237" t="s">
        <v>342</v>
      </c>
      <c r="H237" t="s">
        <v>474</v>
      </c>
      <c r="I237">
        <v>0.2601709022044536</v>
      </c>
      <c r="J237">
        <v>0.15354441381046458</v>
      </c>
      <c r="K237">
        <v>1.6423622422507687</v>
      </c>
      <c r="L237">
        <v>1.062569253841245</v>
      </c>
      <c r="M237">
        <v>0.76428790457592999</v>
      </c>
      <c r="N237">
        <v>0.2307668741356062</v>
      </c>
      <c r="O237">
        <v>0.1557175564467434</v>
      </c>
      <c r="P237">
        <v>0.34195860094366631</v>
      </c>
      <c r="Q237">
        <v>0.34195860094366631</v>
      </c>
      <c r="S237">
        <v>0.36617703548782549</v>
      </c>
      <c r="T237">
        <v>3.605402966674779E-2</v>
      </c>
      <c r="U237">
        <v>3.605402966674779E-2</v>
      </c>
      <c r="V237">
        <v>5.7611438886236516E-2</v>
      </c>
      <c r="W237">
        <v>8.8914611651883316E-2</v>
      </c>
      <c r="X237">
        <v>5.7611438886236516E-2</v>
      </c>
      <c r="AB237">
        <v>1.34736326694209E-2</v>
      </c>
      <c r="AC237">
        <v>0</v>
      </c>
      <c r="AD237">
        <v>0</v>
      </c>
      <c r="AM237">
        <v>0</v>
      </c>
      <c r="AN237">
        <v>0</v>
      </c>
      <c r="AO237">
        <v>7.1603655128114244E-2</v>
      </c>
      <c r="AP237">
        <v>2.9176190504863302E-2</v>
      </c>
      <c r="AQ237">
        <v>1.0203600087446023</v>
      </c>
      <c r="AR237">
        <v>1.025532996924251</v>
      </c>
      <c r="AS237">
        <v>1.2041839838762849</v>
      </c>
      <c r="AT237">
        <v>0</v>
      </c>
      <c r="AU237">
        <v>0.57537713187009354</v>
      </c>
      <c r="AV237">
        <v>0.57537713187009354</v>
      </c>
      <c r="AW237">
        <v>0.57580634519955765</v>
      </c>
      <c r="AX237">
        <v>2.7635464188493979E-2</v>
      </c>
      <c r="AY237">
        <v>2.7635464188493979E-2</v>
      </c>
      <c r="AZ237">
        <v>0.60460309785581201</v>
      </c>
      <c r="BD237">
        <v>0.40880874492061675</v>
      </c>
      <c r="BE237">
        <v>0.40880874492061675</v>
      </c>
      <c r="BF237">
        <v>0</v>
      </c>
      <c r="BG237">
        <v>0</v>
      </c>
      <c r="BH237">
        <v>0</v>
      </c>
      <c r="BI237">
        <v>0</v>
      </c>
      <c r="BJ237">
        <v>0.66490663315273524</v>
      </c>
      <c r="BK237">
        <v>0.63100693293648713</v>
      </c>
      <c r="BL237">
        <v>0.16323143507333049</v>
      </c>
      <c r="BM237">
        <v>0.26519883046430959</v>
      </c>
      <c r="BN237">
        <v>0.4544816079202546</v>
      </c>
    </row>
    <row r="238" spans="1:66">
      <c r="A238" t="s">
        <v>536</v>
      </c>
      <c r="B238" t="s">
        <v>80</v>
      </c>
      <c r="C238">
        <v>2006</v>
      </c>
      <c r="D238" t="s">
        <v>228</v>
      </c>
      <c r="E238">
        <v>7</v>
      </c>
      <c r="G238" t="s">
        <v>344</v>
      </c>
      <c r="H238" t="s">
        <v>474</v>
      </c>
      <c r="I238">
        <v>0.14691306902528814</v>
      </c>
      <c r="J238">
        <v>0.18053239687532438</v>
      </c>
      <c r="K238">
        <v>1.6968079594636432</v>
      </c>
      <c r="L238">
        <v>1.0773568022031623</v>
      </c>
      <c r="M238">
        <v>0.81022797011695469</v>
      </c>
      <c r="N238">
        <v>0.25992833582483671</v>
      </c>
      <c r="O238">
        <v>0.19727921888341657</v>
      </c>
      <c r="P238">
        <v>0.43866102627883996</v>
      </c>
      <c r="Q238">
        <v>0.43866102627883996</v>
      </c>
      <c r="S238">
        <v>0.471730269687057</v>
      </c>
      <c r="T238">
        <v>4.5424863985404303E-2</v>
      </c>
      <c r="U238">
        <v>4.5424863985404303E-2</v>
      </c>
      <c r="V238">
        <v>8.151927615909399E-2</v>
      </c>
      <c r="W238">
        <v>0.11152768590138619</v>
      </c>
      <c r="X238">
        <v>8.151927615909399E-2</v>
      </c>
      <c r="AB238">
        <v>1.4752560873856457E-2</v>
      </c>
      <c r="AC238">
        <v>0</v>
      </c>
      <c r="AD238">
        <v>0</v>
      </c>
      <c r="AM238">
        <v>0</v>
      </c>
      <c r="AN238">
        <v>0</v>
      </c>
      <c r="AO238">
        <v>6.6309548972047314E-2</v>
      </c>
      <c r="AP238">
        <v>2.4226895952656466E-2</v>
      </c>
      <c r="AQ238">
        <v>1.0333844153784062</v>
      </c>
      <c r="AR238">
        <v>1.0204473566559222</v>
      </c>
      <c r="AS238">
        <v>1.0653151756375911</v>
      </c>
      <c r="AT238">
        <v>0</v>
      </c>
      <c r="AU238">
        <v>0.58814371041838698</v>
      </c>
      <c r="AV238">
        <v>0.58814371041838698</v>
      </c>
      <c r="AW238">
        <v>0.58687040839682092</v>
      </c>
      <c r="AX238">
        <v>3.1828537490100367E-2</v>
      </c>
      <c r="AY238">
        <v>3.1828537490100367E-2</v>
      </c>
      <c r="AZ238">
        <v>0.47292332911188412</v>
      </c>
      <c r="BD238">
        <v>0.30870878807167246</v>
      </c>
      <c r="BE238">
        <v>0.30870878807167246</v>
      </c>
      <c r="BF238">
        <v>0</v>
      </c>
      <c r="BG238">
        <v>0</v>
      </c>
      <c r="BH238">
        <v>0</v>
      </c>
      <c r="BI238">
        <v>0</v>
      </c>
      <c r="BJ238">
        <v>0.70309546474542473</v>
      </c>
      <c r="BK238">
        <v>0.52477996039833452</v>
      </c>
      <c r="BL238">
        <v>0.14442984573728909</v>
      </c>
      <c r="BM238">
        <v>0.20574598407667719</v>
      </c>
      <c r="BN238">
        <v>0.40985704826830122</v>
      </c>
    </row>
    <row r="239" spans="1:66">
      <c r="A239" t="s">
        <v>537</v>
      </c>
      <c r="B239" t="s">
        <v>81</v>
      </c>
      <c r="C239">
        <v>2006</v>
      </c>
      <c r="D239" t="s">
        <v>228</v>
      </c>
      <c r="E239">
        <v>6</v>
      </c>
      <c r="G239" t="s">
        <v>346</v>
      </c>
      <c r="H239" t="s">
        <v>474</v>
      </c>
      <c r="I239">
        <v>0.35087677672942058</v>
      </c>
      <c r="J239">
        <v>0.14793319073784511</v>
      </c>
      <c r="K239">
        <v>1.5063690013991913</v>
      </c>
      <c r="L239">
        <v>1.0478414642074656</v>
      </c>
      <c r="M239">
        <v>0.78536890041950336</v>
      </c>
      <c r="N239">
        <v>0.30417961066650506</v>
      </c>
      <c r="O239">
        <v>0.21517047615270837</v>
      </c>
      <c r="P239">
        <v>0.34019745700863857</v>
      </c>
      <c r="Q239">
        <v>0.34019745700863857</v>
      </c>
      <c r="S239">
        <v>0.36236187306814094</v>
      </c>
      <c r="T239">
        <v>4.8159658110115536E-2</v>
      </c>
      <c r="U239">
        <v>4.8159658110115536E-2</v>
      </c>
      <c r="V239">
        <v>3.0312333883188637E-2</v>
      </c>
      <c r="W239">
        <v>7.6446028398744495E-2</v>
      </c>
      <c r="X239">
        <v>3.0312333883188637E-2</v>
      </c>
      <c r="AB239">
        <v>2.1203852071913963E-2</v>
      </c>
      <c r="AC239">
        <v>0</v>
      </c>
      <c r="AD239">
        <v>0</v>
      </c>
      <c r="AM239">
        <v>0</v>
      </c>
      <c r="AN239">
        <v>0</v>
      </c>
      <c r="AO239">
        <v>7.866289813498091E-2</v>
      </c>
      <c r="AP239">
        <v>3.2044366368555434E-2</v>
      </c>
      <c r="AQ239">
        <v>0.99764497130308327</v>
      </c>
      <c r="AR239">
        <v>0.99219139696308223</v>
      </c>
      <c r="AS239">
        <v>0.94862577286881533</v>
      </c>
      <c r="AT239">
        <v>0</v>
      </c>
      <c r="AU239">
        <v>0.57976002670449855</v>
      </c>
      <c r="AV239">
        <v>0.57976002670449855</v>
      </c>
      <c r="AW239">
        <v>0.57839674354658055</v>
      </c>
      <c r="AX239">
        <v>3.3234849562683244E-2</v>
      </c>
      <c r="AY239">
        <v>3.3234849562683244E-2</v>
      </c>
      <c r="AZ239">
        <v>0.62488842887122287</v>
      </c>
      <c r="BD239">
        <v>0.60499200730226377</v>
      </c>
      <c r="BE239">
        <v>0.60499200730226377</v>
      </c>
      <c r="BF239">
        <v>0</v>
      </c>
      <c r="BG239">
        <v>0</v>
      </c>
      <c r="BH239">
        <v>0</v>
      </c>
      <c r="BI239">
        <v>0</v>
      </c>
      <c r="BJ239">
        <v>0.61168799539713381</v>
      </c>
      <c r="BK239">
        <v>0.63532057724693558</v>
      </c>
      <c r="BL239">
        <v>0.16415766119925973</v>
      </c>
      <c r="BM239">
        <v>0.26701758664681108</v>
      </c>
      <c r="BN239">
        <v>0.47265684526074864</v>
      </c>
    </row>
    <row r="240" spans="1:66">
      <c r="A240" t="s">
        <v>538</v>
      </c>
      <c r="B240" t="s">
        <v>82</v>
      </c>
      <c r="C240">
        <v>2006</v>
      </c>
      <c r="D240" t="s">
        <v>228</v>
      </c>
      <c r="E240">
        <v>5</v>
      </c>
      <c r="G240" t="s">
        <v>348</v>
      </c>
      <c r="H240" t="s">
        <v>474</v>
      </c>
      <c r="I240">
        <v>0.34225299699797929</v>
      </c>
      <c r="J240">
        <v>0.17604692713181613</v>
      </c>
      <c r="K240">
        <v>1.9017877956736202</v>
      </c>
      <c r="L240">
        <v>1.0841438570814865</v>
      </c>
      <c r="M240">
        <v>0.87328255306696967</v>
      </c>
      <c r="N240">
        <v>0.32037592165183154</v>
      </c>
      <c r="O240">
        <v>0.2417136176225837</v>
      </c>
      <c r="P240">
        <v>0.3975612158879589</v>
      </c>
      <c r="Q240">
        <v>0.3975612158879589</v>
      </c>
      <c r="S240">
        <v>0.42986582564866299</v>
      </c>
      <c r="T240">
        <v>4.9004658646135117E-2</v>
      </c>
      <c r="U240">
        <v>4.9004658646135117E-2</v>
      </c>
      <c r="V240">
        <v>5.4712860647570846E-2</v>
      </c>
      <c r="W240">
        <v>9.5569695229397122E-2</v>
      </c>
      <c r="X240">
        <v>5.4712860647570846E-2</v>
      </c>
      <c r="AB240">
        <v>6.4069005684076231E-3</v>
      </c>
      <c r="AC240">
        <v>0</v>
      </c>
      <c r="AD240">
        <v>0</v>
      </c>
      <c r="AM240">
        <v>0</v>
      </c>
      <c r="AN240">
        <v>0</v>
      </c>
      <c r="AO240">
        <v>6.5831826865111881E-2</v>
      </c>
      <c r="AP240">
        <v>2.2399396732972688E-2</v>
      </c>
      <c r="AQ240">
        <v>1.025443258728874</v>
      </c>
      <c r="AR240">
        <v>1.0414780898231448</v>
      </c>
      <c r="AS240">
        <v>0.87697288168250265</v>
      </c>
      <c r="AT240">
        <v>0</v>
      </c>
      <c r="AU240">
        <v>0.5374760004352851</v>
      </c>
      <c r="AV240">
        <v>0.5374760004352851</v>
      </c>
      <c r="AW240">
        <v>0.53808586298398908</v>
      </c>
      <c r="AX240">
        <v>2.5978915562423391E-2</v>
      </c>
      <c r="AY240">
        <v>2.5978915562423391E-2</v>
      </c>
      <c r="AZ240">
        <v>0.5750508860986544</v>
      </c>
      <c r="BD240">
        <v>0.37424434238906212</v>
      </c>
      <c r="BE240">
        <v>0.37424434238906212</v>
      </c>
      <c r="BF240">
        <v>0</v>
      </c>
      <c r="BG240">
        <v>0</v>
      </c>
      <c r="BH240">
        <v>0</v>
      </c>
      <c r="BI240">
        <v>0</v>
      </c>
      <c r="BJ240">
        <v>0.73449562093718779</v>
      </c>
      <c r="BK240">
        <v>0.57192465777645152</v>
      </c>
      <c r="BL240">
        <v>0.11868835371559065</v>
      </c>
      <c r="BM240">
        <v>0.18944989696813477</v>
      </c>
      <c r="BN240">
        <v>0.40700819607877892</v>
      </c>
    </row>
    <row r="241" spans="1:66">
      <c r="A241" t="s">
        <v>539</v>
      </c>
      <c r="B241" t="s">
        <v>83</v>
      </c>
      <c r="C241">
        <v>2006</v>
      </c>
      <c r="D241" t="s">
        <v>212</v>
      </c>
      <c r="E241">
        <v>2</v>
      </c>
      <c r="G241" t="s">
        <v>350</v>
      </c>
      <c r="H241" t="s">
        <v>474</v>
      </c>
      <c r="I241">
        <v>4.0545220868946498E-2</v>
      </c>
      <c r="J241">
        <v>0.16870409004240999</v>
      </c>
      <c r="K241">
        <v>2.2767164858698097</v>
      </c>
      <c r="L241">
        <v>1.2885578779532862</v>
      </c>
      <c r="M241">
        <v>1.2272525814321642</v>
      </c>
      <c r="N241">
        <v>0.27541524137139656</v>
      </c>
      <c r="O241">
        <v>0.2636158220535369</v>
      </c>
      <c r="P241">
        <v>0.77673930694289339</v>
      </c>
      <c r="Q241">
        <v>0.77673930694289339</v>
      </c>
      <c r="S241">
        <v>0.79700773247039169</v>
      </c>
      <c r="T241">
        <v>0.10424208464270551</v>
      </c>
      <c r="U241">
        <v>0.10424208464270551</v>
      </c>
      <c r="V241">
        <v>3.7267327371694275E-2</v>
      </c>
      <c r="W241">
        <v>3.7578987705113885E-2</v>
      </c>
      <c r="X241">
        <v>3.7267327371694275E-2</v>
      </c>
      <c r="AB241">
        <v>2.6417537129454337E-2</v>
      </c>
      <c r="AC241">
        <v>0</v>
      </c>
      <c r="AM241">
        <v>0</v>
      </c>
      <c r="AN241">
        <v>0</v>
      </c>
      <c r="AO241">
        <v>3.1151059079906791E-2</v>
      </c>
      <c r="AP241">
        <v>4.111492128671468E-3</v>
      </c>
      <c r="AQ241">
        <v>0.95573774075256168</v>
      </c>
      <c r="AR241">
        <v>0.95573774075256168</v>
      </c>
      <c r="AS241">
        <v>1.2719629304534874</v>
      </c>
      <c r="AT241">
        <v>0</v>
      </c>
      <c r="AU241">
        <v>0.7906517015607526</v>
      </c>
      <c r="AV241">
        <v>0.7906517015607526</v>
      </c>
      <c r="AW241">
        <v>0.75407305960127291</v>
      </c>
      <c r="AX241">
        <v>5.0344288368822009E-2</v>
      </c>
      <c r="AY241">
        <v>5.0344288368822009E-2</v>
      </c>
      <c r="AZ241">
        <v>0.1728235597252234</v>
      </c>
      <c r="BD241">
        <v>0.28497619257556006</v>
      </c>
      <c r="BE241">
        <v>0.28497619257556006</v>
      </c>
      <c r="BF241">
        <v>0</v>
      </c>
      <c r="BG241">
        <v>0</v>
      </c>
      <c r="BI241">
        <v>0</v>
      </c>
      <c r="BK241">
        <v>0.19767999573727171</v>
      </c>
      <c r="BL241">
        <v>0.14814400586503979</v>
      </c>
      <c r="BM241">
        <v>0.14814400586503979</v>
      </c>
      <c r="BN241">
        <v>0.26835260452955995</v>
      </c>
    </row>
    <row r="242" spans="1:66">
      <c r="A242" t="s">
        <v>540</v>
      </c>
      <c r="B242" t="s">
        <v>84</v>
      </c>
      <c r="C242">
        <v>2006</v>
      </c>
      <c r="D242" t="s">
        <v>228</v>
      </c>
      <c r="E242">
        <v>5</v>
      </c>
      <c r="G242" t="s">
        <v>352</v>
      </c>
      <c r="H242" t="s">
        <v>474</v>
      </c>
      <c r="I242">
        <v>0.19673080017532815</v>
      </c>
      <c r="J242">
        <v>0.34242414710388785</v>
      </c>
      <c r="K242">
        <v>2.4985111965683688</v>
      </c>
      <c r="L242">
        <v>1.4744338869274467</v>
      </c>
      <c r="M242">
        <v>1.0752355818803636</v>
      </c>
      <c r="N242">
        <v>0.32996930410177189</v>
      </c>
      <c r="O242">
        <v>0.24566788745098206</v>
      </c>
      <c r="P242">
        <v>0.37060186496251685</v>
      </c>
      <c r="Q242">
        <v>0.37060186496251685</v>
      </c>
      <c r="S242">
        <v>0.39463604478168701</v>
      </c>
      <c r="T242">
        <v>4.0061562820068758E-2</v>
      </c>
      <c r="U242">
        <v>4.0061562820068758E-2</v>
      </c>
      <c r="V242">
        <v>5.2965660198529024E-2</v>
      </c>
      <c r="W242">
        <v>7.934642665630029E-2</v>
      </c>
      <c r="X242">
        <v>5.2965660198529024E-2</v>
      </c>
      <c r="AB242">
        <v>1.156713908448488E-2</v>
      </c>
      <c r="AC242">
        <v>0</v>
      </c>
      <c r="AD242">
        <v>0</v>
      </c>
      <c r="AM242">
        <v>0</v>
      </c>
      <c r="AN242">
        <v>0</v>
      </c>
      <c r="AO242">
        <v>6.5362378607830909E-2</v>
      </c>
      <c r="AP242">
        <v>3.6379873523790109E-2</v>
      </c>
      <c r="AQ242">
        <v>1.0045958141666551</v>
      </c>
      <c r="AR242">
        <v>0.97146616956931253</v>
      </c>
      <c r="AS242">
        <v>1.1637467422957237</v>
      </c>
      <c r="AT242">
        <v>0</v>
      </c>
      <c r="AU242">
        <v>0.59395803459715335</v>
      </c>
      <c r="AV242">
        <v>0.59395803459715335</v>
      </c>
      <c r="AW242">
        <v>0.59064990108259696</v>
      </c>
      <c r="AX242">
        <v>3.492475900602144E-2</v>
      </c>
      <c r="AY242">
        <v>3.492475900602144E-2</v>
      </c>
      <c r="AZ242">
        <v>0.58736476429470952</v>
      </c>
      <c r="BD242">
        <v>0.56474356528362502</v>
      </c>
      <c r="BE242">
        <v>0.56474356528362502</v>
      </c>
      <c r="BF242">
        <v>0</v>
      </c>
      <c r="BG242">
        <v>0</v>
      </c>
      <c r="BH242">
        <v>0</v>
      </c>
      <c r="BI242">
        <v>0</v>
      </c>
      <c r="BJ242">
        <v>0.59362859576821414</v>
      </c>
      <c r="BK242">
        <v>0.59996526519270088</v>
      </c>
      <c r="BL242">
        <v>0.13912202144828822</v>
      </c>
      <c r="BM242">
        <v>0.23305683840040997</v>
      </c>
      <c r="BN242">
        <v>0.3660793901128151</v>
      </c>
    </row>
    <row r="243" spans="1:66">
      <c r="A243" t="s">
        <v>541</v>
      </c>
      <c r="B243" t="s">
        <v>85</v>
      </c>
      <c r="C243">
        <v>2006</v>
      </c>
      <c r="D243" t="s">
        <v>228</v>
      </c>
      <c r="E243">
        <v>6</v>
      </c>
      <c r="G243" t="s">
        <v>354</v>
      </c>
      <c r="H243" t="s">
        <v>474</v>
      </c>
      <c r="I243">
        <v>0.33248631578448262</v>
      </c>
      <c r="J243">
        <v>0.19301998834150239</v>
      </c>
      <c r="K243">
        <v>1.6291986768135791</v>
      </c>
      <c r="L243">
        <v>1.2194734387090731</v>
      </c>
      <c r="M243">
        <v>0.96586553963868704</v>
      </c>
      <c r="N243">
        <v>0.34931632680807573</v>
      </c>
      <c r="O243">
        <v>0.26183126221731912</v>
      </c>
      <c r="P243">
        <v>0.40413804987183449</v>
      </c>
      <c r="Q243">
        <v>0.40413804987183449</v>
      </c>
      <c r="S243">
        <v>0.42887216856912619</v>
      </c>
      <c r="T243">
        <v>3.8369007897569828E-2</v>
      </c>
      <c r="U243">
        <v>3.8369007897569828E-2</v>
      </c>
      <c r="V243">
        <v>5.829180456910215E-2</v>
      </c>
      <c r="W243">
        <v>7.7392279295781644E-2</v>
      </c>
      <c r="X243">
        <v>5.829180456910215E-2</v>
      </c>
      <c r="AB243">
        <v>1.4659494020424499E-2</v>
      </c>
      <c r="AC243">
        <v>0</v>
      </c>
      <c r="AD243">
        <v>0</v>
      </c>
      <c r="AM243">
        <v>0</v>
      </c>
      <c r="AN243">
        <v>0</v>
      </c>
      <c r="AO243">
        <v>4.703279894287668E-2</v>
      </c>
      <c r="AP243">
        <v>2.5986982840126256E-2</v>
      </c>
      <c r="AQ243">
        <v>1.0214981817962487</v>
      </c>
      <c r="AR243">
        <v>1.0272659072379267</v>
      </c>
      <c r="AS243">
        <v>1.0403267106860843</v>
      </c>
      <c r="AT243">
        <v>0</v>
      </c>
      <c r="AU243">
        <v>0.61085947717713407</v>
      </c>
      <c r="AV243">
        <v>0.61085947717713407</v>
      </c>
      <c r="AW243">
        <v>0.61059086814021846</v>
      </c>
      <c r="AX243">
        <v>4.173889291370262E-2</v>
      </c>
      <c r="AY243">
        <v>4.173889291370262E-2</v>
      </c>
      <c r="AZ243">
        <v>0.54745592265051746</v>
      </c>
      <c r="BD243">
        <v>0.44908328752330523</v>
      </c>
      <c r="BE243">
        <v>0.44908328752330523</v>
      </c>
      <c r="BF243">
        <v>0</v>
      </c>
      <c r="BG243">
        <v>0</v>
      </c>
      <c r="BH243">
        <v>0</v>
      </c>
      <c r="BI243">
        <v>0</v>
      </c>
      <c r="BJ243">
        <v>0.66440563846393341</v>
      </c>
      <c r="BK243">
        <v>0.56273034860601812</v>
      </c>
      <c r="BL243">
        <v>0.1711983111015303</v>
      </c>
      <c r="BM243">
        <v>0.25958220854612346</v>
      </c>
      <c r="BN243">
        <v>0.40248880425923372</v>
      </c>
    </row>
    <row r="244" spans="1:66">
      <c r="A244" t="s">
        <v>542</v>
      </c>
      <c r="B244" t="s">
        <v>86</v>
      </c>
      <c r="C244">
        <v>2006</v>
      </c>
      <c r="D244" t="s">
        <v>228</v>
      </c>
      <c r="E244">
        <v>5</v>
      </c>
      <c r="G244" t="s">
        <v>356</v>
      </c>
      <c r="H244" t="s">
        <v>474</v>
      </c>
      <c r="I244">
        <v>0.26808199272244571</v>
      </c>
      <c r="J244">
        <v>0.16735646752769517</v>
      </c>
      <c r="K244">
        <v>1.5702153992469277</v>
      </c>
      <c r="L244">
        <v>1.1507329140718459</v>
      </c>
      <c r="M244">
        <v>0.83394045233662539</v>
      </c>
      <c r="N244">
        <v>0.25838089796723501</v>
      </c>
      <c r="O244">
        <v>0.16867409128739028</v>
      </c>
      <c r="P244">
        <v>0.36704703685147883</v>
      </c>
      <c r="Q244">
        <v>0.36704703685147883</v>
      </c>
      <c r="S244">
        <v>0.38670670429529558</v>
      </c>
      <c r="T244">
        <v>4.7276816175213211E-2</v>
      </c>
      <c r="U244">
        <v>4.7276816175213211E-2</v>
      </c>
      <c r="V244">
        <v>4.0527091522291524E-2</v>
      </c>
      <c r="W244">
        <v>5.3106753888143836E-2</v>
      </c>
      <c r="X244">
        <v>4.0527091522291524E-2</v>
      </c>
      <c r="AB244">
        <v>1.2608367656439107E-2</v>
      </c>
      <c r="AC244">
        <v>0</v>
      </c>
      <c r="AD244">
        <v>0</v>
      </c>
      <c r="AM244">
        <v>0</v>
      </c>
      <c r="AN244">
        <v>0</v>
      </c>
      <c r="AO244">
        <v>3.7021796161829684E-2</v>
      </c>
      <c r="AP244">
        <v>1.8904266677583458E-2</v>
      </c>
      <c r="AQ244">
        <v>1.0488345978712181</v>
      </c>
      <c r="AR244">
        <v>1.0427547006752065</v>
      </c>
      <c r="AS244">
        <v>1.0969715806322635</v>
      </c>
      <c r="AT244">
        <v>0</v>
      </c>
      <c r="AU244">
        <v>0.60240832649432041</v>
      </c>
      <c r="AV244">
        <v>0.60240832649432041</v>
      </c>
      <c r="AW244">
        <v>0.59507163248937611</v>
      </c>
      <c r="AX244">
        <v>4.052807676670634E-2</v>
      </c>
      <c r="AY244">
        <v>4.052807676670634E-2</v>
      </c>
      <c r="AZ244">
        <v>0.56279509472179345</v>
      </c>
      <c r="BD244">
        <v>0.45132527382938514</v>
      </c>
      <c r="BE244">
        <v>0.45132527382938514</v>
      </c>
      <c r="BF244">
        <v>0</v>
      </c>
      <c r="BG244">
        <v>0</v>
      </c>
      <c r="BH244">
        <v>0</v>
      </c>
      <c r="BI244">
        <v>0</v>
      </c>
      <c r="BJ244">
        <v>0.58415356856575062</v>
      </c>
      <c r="BK244">
        <v>0.59503142271622067</v>
      </c>
      <c r="BL244">
        <v>0.1316082049416851</v>
      </c>
      <c r="BM244">
        <v>0.22698037997877732</v>
      </c>
      <c r="BN244">
        <v>0.32248831137760342</v>
      </c>
    </row>
    <row r="245" spans="1:66">
      <c r="A245" t="s">
        <v>543</v>
      </c>
      <c r="B245" t="s">
        <v>87</v>
      </c>
      <c r="C245">
        <v>2006</v>
      </c>
      <c r="D245" t="s">
        <v>212</v>
      </c>
      <c r="E245">
        <v>3</v>
      </c>
      <c r="G245" t="s">
        <v>358</v>
      </c>
      <c r="H245" t="s">
        <v>474</v>
      </c>
      <c r="I245">
        <v>3.8656775886899773E-2</v>
      </c>
      <c r="J245">
        <v>0.42556022658555442</v>
      </c>
      <c r="K245">
        <v>1.2764696177986614</v>
      </c>
      <c r="L245">
        <v>0.95070981662221432</v>
      </c>
      <c r="M245">
        <v>0.92732807519514915</v>
      </c>
      <c r="N245">
        <v>0.11562863936460839</v>
      </c>
      <c r="O245">
        <v>9.5799879735707277E-2</v>
      </c>
      <c r="P245">
        <v>0.62859097281499243</v>
      </c>
      <c r="Q245">
        <v>0.62859097281499243</v>
      </c>
      <c r="S245">
        <v>0.63405382072784666</v>
      </c>
      <c r="T245">
        <v>0.10519330328662316</v>
      </c>
      <c r="U245">
        <v>0.10519330328662316</v>
      </c>
      <c r="V245">
        <v>2.3779220093173778E-2</v>
      </c>
      <c r="W245">
        <v>2.6010195064631134E-2</v>
      </c>
      <c r="X245">
        <v>2.3779220093173778E-2</v>
      </c>
      <c r="AB245">
        <v>1.9203502055840635E-2</v>
      </c>
      <c r="AC245">
        <v>0</v>
      </c>
      <c r="AM245">
        <v>0</v>
      </c>
      <c r="AN245">
        <v>0</v>
      </c>
      <c r="AO245">
        <v>1.0641555277719266E-2</v>
      </c>
      <c r="AP245">
        <v>7.766041155080246E-3</v>
      </c>
      <c r="AQ245">
        <v>1.0149622180646005</v>
      </c>
      <c r="AR245">
        <v>1.0149622180646005</v>
      </c>
      <c r="AS245">
        <v>1.250747170877232</v>
      </c>
      <c r="AT245">
        <v>0</v>
      </c>
      <c r="AU245">
        <v>0.84042690892409366</v>
      </c>
      <c r="AV245">
        <v>0.84042690892409366</v>
      </c>
      <c r="AW245">
        <v>0.84309742988306535</v>
      </c>
      <c r="AX245">
        <v>4.5316773932821568E-2</v>
      </c>
      <c r="AY245">
        <v>4.5316773932821568E-2</v>
      </c>
      <c r="AZ245">
        <v>0.32700047749364214</v>
      </c>
      <c r="BD245">
        <v>0.20213124865118584</v>
      </c>
      <c r="BE245">
        <v>0.20213124865118584</v>
      </c>
      <c r="BF245">
        <v>0</v>
      </c>
      <c r="BG245">
        <v>0</v>
      </c>
      <c r="BI245">
        <v>0</v>
      </c>
      <c r="BK245">
        <v>0.35035929600950416</v>
      </c>
      <c r="BL245">
        <v>0.33214826805852921</v>
      </c>
      <c r="BM245">
        <v>0.33214826805852921</v>
      </c>
      <c r="BN245">
        <v>0.44827017072943837</v>
      </c>
    </row>
    <row r="246" spans="1:66">
      <c r="A246" t="s">
        <v>544</v>
      </c>
      <c r="B246" t="s">
        <v>88</v>
      </c>
      <c r="C246">
        <v>2006</v>
      </c>
      <c r="D246" t="s">
        <v>207</v>
      </c>
      <c r="E246">
        <v>8</v>
      </c>
      <c r="G246" t="s">
        <v>360</v>
      </c>
      <c r="H246" t="s">
        <v>474</v>
      </c>
      <c r="I246">
        <v>0.26726253874938399</v>
      </c>
      <c r="J246">
        <v>0.18030199164499475</v>
      </c>
      <c r="K246">
        <v>1.7223575692914499</v>
      </c>
      <c r="L246">
        <v>1.1112184059900667</v>
      </c>
      <c r="M246">
        <v>0.93522963127390601</v>
      </c>
      <c r="N246">
        <v>0.20969427783950551</v>
      </c>
      <c r="O246">
        <v>0.12275241166268465</v>
      </c>
      <c r="P246">
        <v>0.46571233521834976</v>
      </c>
      <c r="Q246">
        <v>0.46571233521834976</v>
      </c>
      <c r="S246">
        <v>0.50359084271282428</v>
      </c>
      <c r="T246">
        <v>3.5140111620673625E-2</v>
      </c>
      <c r="U246">
        <v>3.5140111620673625E-2</v>
      </c>
      <c r="V246">
        <v>0.10154957533473306</v>
      </c>
      <c r="W246">
        <v>0.17412974926664554</v>
      </c>
      <c r="X246">
        <v>0.10154957533473306</v>
      </c>
      <c r="AB246">
        <v>2.5073305239438744E-2</v>
      </c>
      <c r="AC246">
        <v>0</v>
      </c>
      <c r="AD246">
        <v>0</v>
      </c>
      <c r="AM246">
        <v>0</v>
      </c>
      <c r="AN246">
        <v>0</v>
      </c>
      <c r="AO246">
        <v>0.10672933618572697</v>
      </c>
      <c r="AP246">
        <v>2.344010421594115E-2</v>
      </c>
      <c r="AQ246">
        <v>1.0258005144903946</v>
      </c>
      <c r="AR246">
        <v>1.0195934441145498</v>
      </c>
      <c r="AS246">
        <v>1.2533409973660463</v>
      </c>
      <c r="AT246">
        <v>0</v>
      </c>
      <c r="AU246">
        <v>0.5272138617104416</v>
      </c>
      <c r="AV246">
        <v>0.5272138617104416</v>
      </c>
      <c r="AW246">
        <v>0.52715552352333828</v>
      </c>
      <c r="AX246">
        <v>2.9955783703082852E-2</v>
      </c>
      <c r="AY246">
        <v>2.9955783703082852E-2</v>
      </c>
      <c r="AZ246">
        <v>0.45347242831693507</v>
      </c>
      <c r="BD246">
        <v>0.27505698056589278</v>
      </c>
      <c r="BE246">
        <v>0.27505698056589278</v>
      </c>
      <c r="BF246">
        <v>0</v>
      </c>
      <c r="BG246">
        <v>0</v>
      </c>
      <c r="BH246">
        <v>0</v>
      </c>
      <c r="BI246">
        <v>0</v>
      </c>
      <c r="BJ246">
        <v>0.77005786247911057</v>
      </c>
      <c r="BK246">
        <v>0.48899765218299263</v>
      </c>
      <c r="BL246">
        <v>0.10379203257398388</v>
      </c>
      <c r="BM246">
        <v>0.14165121964500241</v>
      </c>
      <c r="BN246">
        <v>0.45220151019095611</v>
      </c>
    </row>
    <row r="247" spans="1:66">
      <c r="A247" t="s">
        <v>545</v>
      </c>
      <c r="B247" t="s">
        <v>89</v>
      </c>
      <c r="C247">
        <v>2006</v>
      </c>
      <c r="D247" t="s">
        <v>215</v>
      </c>
      <c r="E247">
        <v>5</v>
      </c>
      <c r="G247" t="s">
        <v>362</v>
      </c>
      <c r="H247" t="s">
        <v>474</v>
      </c>
      <c r="I247">
        <v>4.1283656677747034E-2</v>
      </c>
      <c r="J247">
        <v>0.22813171315570555</v>
      </c>
      <c r="K247">
        <v>1.3645398046533663</v>
      </c>
      <c r="L247">
        <v>0.78420186627387334</v>
      </c>
      <c r="M247">
        <v>0.73354418972124746</v>
      </c>
      <c r="N247">
        <v>0.23930187350348781</v>
      </c>
      <c r="O247">
        <v>0.17284087774390763</v>
      </c>
      <c r="P247">
        <v>0.47939594482754627</v>
      </c>
      <c r="Q247">
        <v>0.47939594482754627</v>
      </c>
      <c r="S247">
        <v>0.53333460194673832</v>
      </c>
      <c r="T247">
        <v>0.12346434867564898</v>
      </c>
      <c r="U247">
        <v>0.12346434867564898</v>
      </c>
      <c r="V247">
        <v>9.0008082682346016E-2</v>
      </c>
      <c r="W247">
        <v>0.157259836758813</v>
      </c>
      <c r="X247">
        <v>9.0008082682346016E-2</v>
      </c>
      <c r="AB247">
        <v>3.1300182755552117E-2</v>
      </c>
      <c r="AC247">
        <v>0</v>
      </c>
      <c r="AM247">
        <v>0</v>
      </c>
      <c r="AN247">
        <v>0</v>
      </c>
      <c r="AO247">
        <v>0.10377439768863517</v>
      </c>
      <c r="AP247">
        <v>2.9759159497890264E-2</v>
      </c>
      <c r="AQ247">
        <v>0.98725257242730113</v>
      </c>
      <c r="AR247">
        <v>0.98725257242730113</v>
      </c>
      <c r="AS247">
        <v>1.0017842654490139</v>
      </c>
      <c r="AT247">
        <v>0</v>
      </c>
      <c r="AU247">
        <v>0.65008934749648373</v>
      </c>
      <c r="AV247">
        <v>0.65008934749648373</v>
      </c>
      <c r="AW247">
        <v>0.65024024027986893</v>
      </c>
      <c r="AX247">
        <v>7.915212817229865E-2</v>
      </c>
      <c r="AY247">
        <v>7.915212817229865E-2</v>
      </c>
      <c r="AZ247">
        <v>0.39302720245112482</v>
      </c>
      <c r="BD247">
        <v>0.21804621622284118</v>
      </c>
      <c r="BE247">
        <v>0.21804621622284118</v>
      </c>
      <c r="BF247">
        <v>0</v>
      </c>
      <c r="BG247">
        <v>0</v>
      </c>
      <c r="BI247">
        <v>0</v>
      </c>
      <c r="BK247">
        <v>0.45801456654235995</v>
      </c>
      <c r="BL247">
        <v>0.33096820803169047</v>
      </c>
      <c r="BM247">
        <v>0.33096820803169047</v>
      </c>
      <c r="BN247">
        <v>0.76787365383366391</v>
      </c>
    </row>
    <row r="248" spans="1:66">
      <c r="A248" t="s">
        <v>546</v>
      </c>
      <c r="B248" t="s">
        <v>90</v>
      </c>
      <c r="C248">
        <v>2006</v>
      </c>
      <c r="D248" t="s">
        <v>228</v>
      </c>
      <c r="E248">
        <v>5</v>
      </c>
      <c r="G248" t="s">
        <v>364</v>
      </c>
      <c r="H248" t="s">
        <v>474</v>
      </c>
      <c r="I248">
        <v>0.1508353828029958</v>
      </c>
      <c r="J248">
        <v>0.29089312323270677</v>
      </c>
      <c r="K248">
        <v>2.0711617174222319</v>
      </c>
      <c r="L248">
        <v>1.3023361015375052</v>
      </c>
      <c r="M248">
        <v>0.97957920634993534</v>
      </c>
      <c r="N248">
        <v>0.35774620180947714</v>
      </c>
      <c r="O248">
        <v>0.28307741568004285</v>
      </c>
      <c r="P248">
        <v>0.38017717170005821</v>
      </c>
      <c r="Q248">
        <v>0.38017717170005821</v>
      </c>
      <c r="S248">
        <v>0.39902996956614223</v>
      </c>
      <c r="T248">
        <v>4.7869622139338534E-2</v>
      </c>
      <c r="U248">
        <v>4.7869622139338534E-2</v>
      </c>
      <c r="V248">
        <v>4.8243520861411843E-2</v>
      </c>
      <c r="W248">
        <v>6.3189313470435229E-2</v>
      </c>
      <c r="X248">
        <v>4.8243520861411843E-2</v>
      </c>
      <c r="AB248">
        <v>1.8092492394901939E-2</v>
      </c>
      <c r="AC248">
        <v>0</v>
      </c>
      <c r="AD248">
        <v>0</v>
      </c>
      <c r="AM248">
        <v>0</v>
      </c>
      <c r="AN248">
        <v>0</v>
      </c>
      <c r="AO248">
        <v>4.2281498508739739E-2</v>
      </c>
      <c r="AP248">
        <v>1.8478318953001043E-2</v>
      </c>
      <c r="AQ248">
        <v>1.0024969288778414</v>
      </c>
      <c r="AR248">
        <v>1.0175458472556638</v>
      </c>
      <c r="AS248">
        <v>1.0141005439276634</v>
      </c>
      <c r="AT248">
        <v>0</v>
      </c>
      <c r="AU248">
        <v>0.60651360654205899</v>
      </c>
      <c r="AV248">
        <v>0.60651360654205899</v>
      </c>
      <c r="AW248">
        <v>0.6047622985965746</v>
      </c>
      <c r="AX248">
        <v>3.5428830293572029E-2</v>
      </c>
      <c r="AY248">
        <v>3.5428830293572029E-2</v>
      </c>
      <c r="AZ248">
        <v>0.57382945846364597</v>
      </c>
      <c r="BD248">
        <v>0.38162993286986679</v>
      </c>
      <c r="BE248">
        <v>0.38162993286986679</v>
      </c>
      <c r="BF248">
        <v>0</v>
      </c>
      <c r="BG248">
        <v>0</v>
      </c>
      <c r="BH248">
        <v>0</v>
      </c>
      <c r="BI248">
        <v>0</v>
      </c>
      <c r="BJ248">
        <v>0.56153503612712607</v>
      </c>
      <c r="BK248">
        <v>0.59480365888112174</v>
      </c>
      <c r="BL248">
        <v>0.14645120121894378</v>
      </c>
      <c r="BM248">
        <v>0.24453716367026104</v>
      </c>
      <c r="BN248">
        <v>0.35219993622384915</v>
      </c>
    </row>
    <row r="249" spans="1:66">
      <c r="A249" t="s">
        <v>547</v>
      </c>
      <c r="B249" t="s">
        <v>91</v>
      </c>
      <c r="C249">
        <v>2006</v>
      </c>
      <c r="D249" t="s">
        <v>228</v>
      </c>
      <c r="E249">
        <v>6</v>
      </c>
      <c r="G249" t="s">
        <v>366</v>
      </c>
      <c r="H249" t="s">
        <v>474</v>
      </c>
      <c r="I249">
        <v>0.28620953601069576</v>
      </c>
      <c r="J249">
        <v>8.9096144899233273E-2</v>
      </c>
      <c r="K249">
        <v>1.6633457803895479</v>
      </c>
      <c r="L249">
        <v>1.2742278131497617</v>
      </c>
      <c r="M249">
        <v>0.99659324064231336</v>
      </c>
      <c r="N249">
        <v>0.24337704688852657</v>
      </c>
      <c r="O249">
        <v>0.17116643695051051</v>
      </c>
      <c r="P249">
        <v>0.39024281507749764</v>
      </c>
      <c r="Q249">
        <v>0.39024281507749764</v>
      </c>
      <c r="S249">
        <v>0.41206138647763246</v>
      </c>
      <c r="T249">
        <v>4.0124560175793807E-2</v>
      </c>
      <c r="U249">
        <v>4.0124560175793807E-2</v>
      </c>
      <c r="V249">
        <v>5.9234551955093778E-2</v>
      </c>
      <c r="W249">
        <v>8.7731756088754928E-2</v>
      </c>
      <c r="X249">
        <v>5.9234551955093778E-2</v>
      </c>
      <c r="AB249">
        <v>1.0465114385101108E-2</v>
      </c>
      <c r="AC249">
        <v>0</v>
      </c>
      <c r="AD249">
        <v>0</v>
      </c>
      <c r="AM249">
        <v>0</v>
      </c>
      <c r="AN249">
        <v>0</v>
      </c>
      <c r="AO249">
        <v>5.3294286781657721E-2</v>
      </c>
      <c r="AP249">
        <v>2.1780259432084694E-2</v>
      </c>
      <c r="AQ249">
        <v>0.9983015308619736</v>
      </c>
      <c r="AR249">
        <v>0.99234646944975591</v>
      </c>
      <c r="AS249">
        <v>0.87975941222230525</v>
      </c>
      <c r="AT249">
        <v>0</v>
      </c>
      <c r="AU249">
        <v>0.60897545518187435</v>
      </c>
      <c r="AV249">
        <v>0.60897545518187435</v>
      </c>
      <c r="AW249">
        <v>0.6077605504014002</v>
      </c>
      <c r="AX249">
        <v>2.5563782538514081E-2</v>
      </c>
      <c r="AY249">
        <v>2.5563782538514081E-2</v>
      </c>
      <c r="AZ249">
        <v>0.56052554489684703</v>
      </c>
      <c r="BD249">
        <v>0.37756922508158841</v>
      </c>
      <c r="BE249">
        <v>0.37756922508158841</v>
      </c>
      <c r="BF249">
        <v>0</v>
      </c>
      <c r="BG249">
        <v>0</v>
      </c>
      <c r="BH249">
        <v>0</v>
      </c>
      <c r="BI249">
        <v>0</v>
      </c>
      <c r="BJ249">
        <v>0.57724071513694553</v>
      </c>
      <c r="BK249">
        <v>0.58063269297089437</v>
      </c>
      <c r="BL249">
        <v>0.1313764972740461</v>
      </c>
      <c r="BM249">
        <v>0.21468650161862679</v>
      </c>
      <c r="BN249">
        <v>0.34155279430233454</v>
      </c>
    </row>
    <row r="250" spans="1:66">
      <c r="A250" t="s">
        <v>548</v>
      </c>
      <c r="B250" t="s">
        <v>92</v>
      </c>
      <c r="C250">
        <v>2006</v>
      </c>
      <c r="D250" t="s">
        <v>228</v>
      </c>
      <c r="E250">
        <v>6</v>
      </c>
      <c r="G250" t="s">
        <v>368</v>
      </c>
      <c r="H250" t="s">
        <v>474</v>
      </c>
      <c r="I250">
        <v>0.36604090570584069</v>
      </c>
      <c r="J250">
        <v>7.5428168283304259E-2</v>
      </c>
      <c r="K250">
        <v>1.5518487541928014</v>
      </c>
      <c r="L250">
        <v>1.1111127610077476</v>
      </c>
      <c r="M250">
        <v>0.84826524943952109</v>
      </c>
      <c r="N250">
        <v>0.2331577022108019</v>
      </c>
      <c r="O250">
        <v>0.19382432825366155</v>
      </c>
      <c r="P250">
        <v>0.37836369986157709</v>
      </c>
      <c r="Q250">
        <v>0.37836369986157709</v>
      </c>
      <c r="S250">
        <v>0.41272892839405173</v>
      </c>
      <c r="T250">
        <v>3.4119071824756722E-2</v>
      </c>
      <c r="U250">
        <v>3.4119071824756722E-2</v>
      </c>
      <c r="V250">
        <v>7.61922863802693E-2</v>
      </c>
      <c r="W250">
        <v>0.10405080597856738</v>
      </c>
      <c r="X250">
        <v>7.61922863802693E-2</v>
      </c>
      <c r="AB250">
        <v>1.3958628191179146E-2</v>
      </c>
      <c r="AC250">
        <v>0</v>
      </c>
      <c r="AD250">
        <v>0</v>
      </c>
      <c r="AM250">
        <v>0</v>
      </c>
      <c r="AN250">
        <v>0</v>
      </c>
      <c r="AO250">
        <v>6.0084305185913386E-2</v>
      </c>
      <c r="AP250">
        <v>2.6195749242437057E-2</v>
      </c>
      <c r="AQ250">
        <v>1.0418563947667987</v>
      </c>
      <c r="AR250">
        <v>1.0526396283144501</v>
      </c>
      <c r="AS250">
        <v>1.0279515050803973</v>
      </c>
      <c r="AT250">
        <v>0</v>
      </c>
      <c r="AU250">
        <v>0.55557280467596892</v>
      </c>
      <c r="AV250">
        <v>0.55557280467596892</v>
      </c>
      <c r="AW250">
        <v>0.5562449816551287</v>
      </c>
      <c r="AX250">
        <v>2.7916510226191734E-2</v>
      </c>
      <c r="AY250">
        <v>2.7916510226191734E-2</v>
      </c>
      <c r="AZ250">
        <v>0.54683768558057744</v>
      </c>
      <c r="BD250">
        <v>0.33667361924655892</v>
      </c>
      <c r="BE250">
        <v>0.33667361924655892</v>
      </c>
      <c r="BF250">
        <v>0</v>
      </c>
      <c r="BG250">
        <v>0</v>
      </c>
      <c r="BH250">
        <v>0</v>
      </c>
      <c r="BI250">
        <v>0</v>
      </c>
      <c r="BJ250">
        <v>0.71149512807679616</v>
      </c>
      <c r="BK250">
        <v>0.58228458933689109</v>
      </c>
      <c r="BL250">
        <v>0.14560382517219431</v>
      </c>
      <c r="BM250">
        <v>0.2316922054394957</v>
      </c>
      <c r="BN250">
        <v>0.40066224351696156</v>
      </c>
    </row>
    <row r="251" spans="1:66">
      <c r="A251" t="s">
        <v>549</v>
      </c>
      <c r="B251" t="s">
        <v>93</v>
      </c>
      <c r="C251">
        <v>2006</v>
      </c>
      <c r="D251" t="s">
        <v>228</v>
      </c>
      <c r="E251">
        <v>5</v>
      </c>
      <c r="G251" t="s">
        <v>370</v>
      </c>
      <c r="H251" t="s">
        <v>474</v>
      </c>
      <c r="I251">
        <v>0.19414174411065749</v>
      </c>
      <c r="J251">
        <v>0.29526407129254378</v>
      </c>
      <c r="K251">
        <v>1.9101064668022187</v>
      </c>
      <c r="L251">
        <v>1.2615962462082826</v>
      </c>
      <c r="M251">
        <v>0.92397624080522955</v>
      </c>
      <c r="N251">
        <v>0.23222911046212405</v>
      </c>
      <c r="O251">
        <v>0.15530810503891468</v>
      </c>
      <c r="P251">
        <v>0.35872062452645925</v>
      </c>
      <c r="Q251">
        <v>0.35872062452645925</v>
      </c>
      <c r="S251">
        <v>0.37227906364433566</v>
      </c>
      <c r="T251">
        <v>3.8789917101610311E-2</v>
      </c>
      <c r="U251">
        <v>3.8789917101610311E-2</v>
      </c>
      <c r="V251">
        <v>3.6001418031026626E-2</v>
      </c>
      <c r="W251">
        <v>4.4462025233839651E-2</v>
      </c>
      <c r="X251">
        <v>3.6001418031026626E-2</v>
      </c>
      <c r="AB251">
        <v>1.6944602059673367E-2</v>
      </c>
      <c r="AC251">
        <v>0</v>
      </c>
      <c r="AD251">
        <v>0</v>
      </c>
      <c r="AM251">
        <v>0</v>
      </c>
      <c r="AN251">
        <v>0</v>
      </c>
      <c r="AO251">
        <v>3.329672135861135E-2</v>
      </c>
      <c r="AP251">
        <v>2.1917636615615254E-2</v>
      </c>
      <c r="AQ251">
        <v>0.98663792707912357</v>
      </c>
      <c r="AR251">
        <v>0.98693593867138307</v>
      </c>
      <c r="AS251">
        <v>1.1570452486729796</v>
      </c>
      <c r="AT251">
        <v>0</v>
      </c>
      <c r="AU251">
        <v>0.60693060579053737</v>
      </c>
      <c r="AV251">
        <v>0.60693060579053737</v>
      </c>
      <c r="AW251">
        <v>0.60742309984438625</v>
      </c>
      <c r="AX251">
        <v>2.109116856857654E-2</v>
      </c>
      <c r="AY251">
        <v>2.109116856857654E-2</v>
      </c>
      <c r="AZ251">
        <v>0.61301217064320923</v>
      </c>
      <c r="BD251">
        <v>0.47980434641537961</v>
      </c>
      <c r="BE251">
        <v>0.47980434641537961</v>
      </c>
      <c r="BF251">
        <v>0</v>
      </c>
      <c r="BG251">
        <v>0</v>
      </c>
      <c r="BH251">
        <v>0</v>
      </c>
      <c r="BI251">
        <v>0</v>
      </c>
      <c r="BJ251">
        <v>0.60214679482314271</v>
      </c>
      <c r="BK251">
        <v>0.62675576083518281</v>
      </c>
      <c r="BL251">
        <v>0.14433882601847012</v>
      </c>
      <c r="BM251">
        <v>0.26070057344594727</v>
      </c>
      <c r="BN251">
        <v>0.31761825173245511</v>
      </c>
    </row>
    <row r="252" spans="1:66">
      <c r="A252" t="s">
        <v>550</v>
      </c>
      <c r="B252" t="s">
        <v>94</v>
      </c>
      <c r="C252">
        <v>2006</v>
      </c>
      <c r="D252" t="s">
        <v>228</v>
      </c>
      <c r="E252">
        <v>5</v>
      </c>
      <c r="G252" t="s">
        <v>372</v>
      </c>
      <c r="H252" t="s">
        <v>474</v>
      </c>
      <c r="I252">
        <v>0.21663785993010815</v>
      </c>
      <c r="J252">
        <v>0.24711373695093658</v>
      </c>
      <c r="K252">
        <v>2.1387426497850259</v>
      </c>
      <c r="L252">
        <v>1.4756560747584002</v>
      </c>
      <c r="M252">
        <v>1.1168612809727623</v>
      </c>
      <c r="N252">
        <v>0.2084190979796807</v>
      </c>
      <c r="O252">
        <v>0.14615385375061266</v>
      </c>
      <c r="P252">
        <v>0.35619480679229293</v>
      </c>
      <c r="Q252">
        <v>0.35619480679229293</v>
      </c>
      <c r="S252">
        <v>0.37834617172005913</v>
      </c>
      <c r="T252">
        <v>4.3480508602229732E-2</v>
      </c>
      <c r="U252">
        <v>4.3480508602229732E-2</v>
      </c>
      <c r="V252">
        <v>4.2314197007886606E-2</v>
      </c>
      <c r="W252">
        <v>6.500343820717458E-2</v>
      </c>
      <c r="X252">
        <v>4.2314197007886606E-2</v>
      </c>
      <c r="AB252">
        <v>1.3523964044103279E-2</v>
      </c>
      <c r="AC252">
        <v>0</v>
      </c>
      <c r="AD252">
        <v>0</v>
      </c>
      <c r="AM252">
        <v>0</v>
      </c>
      <c r="AN252">
        <v>0</v>
      </c>
      <c r="AO252">
        <v>4.4827800423973323E-2</v>
      </c>
      <c r="AP252">
        <v>1.5537774327621981E-2</v>
      </c>
      <c r="AQ252">
        <v>1.0117301124085867</v>
      </c>
      <c r="AR252">
        <v>1.0055591571206131</v>
      </c>
      <c r="AS252">
        <v>1.0814407137751088</v>
      </c>
      <c r="AT252">
        <v>0</v>
      </c>
      <c r="AU252">
        <v>0.59670530908337782</v>
      </c>
      <c r="AV252">
        <v>0.59670530908337782</v>
      </c>
      <c r="AW252">
        <v>0.59274145839651327</v>
      </c>
      <c r="AX252">
        <v>2.2418082533596766E-2</v>
      </c>
      <c r="AY252">
        <v>2.2418082533596766E-2</v>
      </c>
      <c r="AZ252">
        <v>0.60448712749770883</v>
      </c>
      <c r="BD252">
        <v>0.3916572790900158</v>
      </c>
      <c r="BE252">
        <v>0.3916572790900158</v>
      </c>
      <c r="BF252">
        <v>0</v>
      </c>
      <c r="BG252">
        <v>0</v>
      </c>
      <c r="BH252">
        <v>0</v>
      </c>
      <c r="BI252">
        <v>0</v>
      </c>
      <c r="BJ252">
        <v>0.56466045255745922</v>
      </c>
      <c r="BK252">
        <v>0.62160319555454113</v>
      </c>
      <c r="BL252">
        <v>0.13299838728106819</v>
      </c>
      <c r="BM252">
        <v>0.23649264105871029</v>
      </c>
      <c r="BN252">
        <v>0.33693148903109921</v>
      </c>
    </row>
    <row r="253" spans="1:66">
      <c r="A253" t="s">
        <v>551</v>
      </c>
      <c r="B253" t="s">
        <v>95</v>
      </c>
      <c r="C253">
        <v>2006</v>
      </c>
      <c r="D253" t="s">
        <v>228</v>
      </c>
      <c r="E253">
        <v>6</v>
      </c>
      <c r="G253" t="s">
        <v>374</v>
      </c>
      <c r="H253" t="s">
        <v>474</v>
      </c>
      <c r="I253">
        <v>0.16572589771608115</v>
      </c>
      <c r="J253">
        <v>0.16762515224588553</v>
      </c>
      <c r="K253">
        <v>1.6092733547397007</v>
      </c>
      <c r="L253">
        <v>1.0194898327765167</v>
      </c>
      <c r="M253">
        <v>0.7171421941807048</v>
      </c>
      <c r="N253">
        <v>0.23595589713321916</v>
      </c>
      <c r="O253">
        <v>0.16912314025204003</v>
      </c>
      <c r="P253">
        <v>0.39968378931722437</v>
      </c>
      <c r="Q253">
        <v>0.39968378931722437</v>
      </c>
      <c r="S253">
        <v>0.42649955867954448</v>
      </c>
      <c r="T253">
        <v>7.3617273976420872E-2</v>
      </c>
      <c r="U253">
        <v>7.3617273976420872E-2</v>
      </c>
      <c r="V253">
        <v>4.5476780717140806E-2</v>
      </c>
      <c r="W253">
        <v>6.3156454636069323E-2</v>
      </c>
      <c r="X253">
        <v>4.5476780717140806E-2</v>
      </c>
      <c r="AB253">
        <v>1.1291277381216856E-2</v>
      </c>
      <c r="AC253">
        <v>0</v>
      </c>
      <c r="AD253">
        <v>0</v>
      </c>
      <c r="AM253">
        <v>0</v>
      </c>
      <c r="AN253">
        <v>0</v>
      </c>
      <c r="AO253">
        <v>5.7995246401893186E-2</v>
      </c>
      <c r="AP253">
        <v>3.3882350739306011E-2</v>
      </c>
      <c r="AQ253">
        <v>1.0481997770690614</v>
      </c>
      <c r="AR253">
        <v>1.0562913524389623</v>
      </c>
      <c r="AS253">
        <v>1.3277697780701287</v>
      </c>
      <c r="AT253">
        <v>0</v>
      </c>
      <c r="AU253">
        <v>0.61398614292739273</v>
      </c>
      <c r="AV253">
        <v>0.61398614292739273</v>
      </c>
      <c r="AW253">
        <v>0.61392680952891709</v>
      </c>
      <c r="AX253">
        <v>2.7166838735898865E-2</v>
      </c>
      <c r="AY253">
        <v>2.7166838735898865E-2</v>
      </c>
      <c r="AZ253">
        <v>0.53591133362424648</v>
      </c>
      <c r="BD253">
        <v>0.39488582635826908</v>
      </c>
      <c r="BE253">
        <v>0.39488582635826908</v>
      </c>
      <c r="BF253">
        <v>0</v>
      </c>
      <c r="BG253">
        <v>0</v>
      </c>
      <c r="BH253">
        <v>0</v>
      </c>
      <c r="BI253">
        <v>0</v>
      </c>
      <c r="BJ253">
        <v>0.61240013108016822</v>
      </c>
      <c r="BK253">
        <v>0.56184338255450239</v>
      </c>
      <c r="BL253">
        <v>0.15613697203356172</v>
      </c>
      <c r="BM253">
        <v>0.23811530841394435</v>
      </c>
      <c r="BN253">
        <v>0.3790566261677335</v>
      </c>
    </row>
    <row r="254" spans="1:66">
      <c r="A254" t="s">
        <v>552</v>
      </c>
      <c r="B254" t="s">
        <v>96</v>
      </c>
      <c r="C254">
        <v>2006</v>
      </c>
      <c r="D254" t="s">
        <v>212</v>
      </c>
      <c r="E254">
        <v>1</v>
      </c>
      <c r="G254" t="s">
        <v>376</v>
      </c>
      <c r="H254" t="s">
        <v>474</v>
      </c>
      <c r="I254">
        <v>7.280666637424027E-2</v>
      </c>
      <c r="J254">
        <v>0.24656564053562835</v>
      </c>
      <c r="K254">
        <v>1.5003759339901828</v>
      </c>
      <c r="L254">
        <v>1.1266005650714364</v>
      </c>
      <c r="M254">
        <v>1.1172060416291052</v>
      </c>
      <c r="N254">
        <v>0.18188078488675449</v>
      </c>
      <c r="O254">
        <v>0.16430851924526454</v>
      </c>
      <c r="P254">
        <v>0.68662063123523209</v>
      </c>
      <c r="Q254">
        <v>0.68662063123523209</v>
      </c>
      <c r="S254">
        <v>0.73808255531484557</v>
      </c>
      <c r="T254">
        <v>0.1626447527266143</v>
      </c>
      <c r="U254">
        <v>0.1626447527266143</v>
      </c>
      <c r="V254">
        <v>7.4866614079083293E-2</v>
      </c>
      <c r="W254">
        <v>7.8536027391930233E-2</v>
      </c>
      <c r="X254">
        <v>7.4866614079083293E-2</v>
      </c>
      <c r="AB254">
        <v>5.3226256408065054E-2</v>
      </c>
      <c r="AC254">
        <v>0</v>
      </c>
      <c r="AM254">
        <v>0</v>
      </c>
      <c r="AN254">
        <v>0</v>
      </c>
      <c r="AO254">
        <v>1.0123699481912451E-2</v>
      </c>
      <c r="AP254">
        <v>3.3036191322629556E-3</v>
      </c>
      <c r="AQ254">
        <v>1.0245996995475173</v>
      </c>
      <c r="AR254">
        <v>1.0245996995475173</v>
      </c>
      <c r="AS254">
        <v>1.1669147816239995</v>
      </c>
      <c r="AT254">
        <v>0</v>
      </c>
      <c r="AU254">
        <v>0.67815338461831631</v>
      </c>
      <c r="AV254">
        <v>0.67815338461831631</v>
      </c>
      <c r="AW254">
        <v>0.66498006342895388</v>
      </c>
      <c r="AX254">
        <v>8.5256695406080357E-2</v>
      </c>
      <c r="AY254">
        <v>8.5256695406080357E-2</v>
      </c>
      <c r="AZ254">
        <v>0.23150763652671297</v>
      </c>
      <c r="BD254">
        <v>0.31020987198262073</v>
      </c>
      <c r="BE254">
        <v>0.31020987198262073</v>
      </c>
      <c r="BF254">
        <v>0</v>
      </c>
      <c r="BG254">
        <v>0</v>
      </c>
      <c r="BI254">
        <v>0</v>
      </c>
      <c r="BK254">
        <v>0.26087118545732763</v>
      </c>
      <c r="BL254">
        <v>0.22924113441079982</v>
      </c>
      <c r="BM254">
        <v>0.22924113441079982</v>
      </c>
      <c r="BN254">
        <v>0.43776591561834649</v>
      </c>
    </row>
    <row r="255" spans="1:66">
      <c r="A255" t="s">
        <v>553</v>
      </c>
      <c r="B255" t="s">
        <v>97</v>
      </c>
      <c r="C255">
        <v>2006</v>
      </c>
      <c r="D255" t="s">
        <v>228</v>
      </c>
      <c r="E255">
        <v>5</v>
      </c>
      <c r="G255" t="s">
        <v>378</v>
      </c>
      <c r="H255" t="s">
        <v>474</v>
      </c>
      <c r="I255">
        <v>0.2750194466583662</v>
      </c>
      <c r="J255">
        <v>0.28234850970929554</v>
      </c>
      <c r="K255">
        <v>1.8009498310957757</v>
      </c>
      <c r="L255">
        <v>1.2173800222632611</v>
      </c>
      <c r="M255">
        <v>0.82888490040677187</v>
      </c>
      <c r="N255">
        <v>0.31838044502000179</v>
      </c>
      <c r="O255">
        <v>0.24734116408219467</v>
      </c>
      <c r="P255">
        <v>0.42981503736362164</v>
      </c>
      <c r="Q255">
        <v>0.42981503736362164</v>
      </c>
      <c r="S255">
        <v>0.44641634776572786</v>
      </c>
      <c r="T255">
        <v>4.0439751013693473E-2</v>
      </c>
      <c r="U255">
        <v>4.0439751013693473E-2</v>
      </c>
      <c r="V255">
        <v>3.4506210843162299E-2</v>
      </c>
      <c r="W255">
        <v>4.8510330912164133E-2</v>
      </c>
      <c r="X255">
        <v>3.4506210843162299E-2</v>
      </c>
      <c r="AB255">
        <v>1.6332834928052362E-2</v>
      </c>
      <c r="AC255">
        <v>0</v>
      </c>
      <c r="AD255">
        <v>0</v>
      </c>
      <c r="AM255">
        <v>0</v>
      </c>
      <c r="AN255">
        <v>0</v>
      </c>
      <c r="AO255">
        <v>3.3535550467277506E-2</v>
      </c>
      <c r="AP255">
        <v>1.7404420112883543E-2</v>
      </c>
      <c r="AQ255">
        <v>1.0140401501980416</v>
      </c>
      <c r="AR255">
        <v>1.0015058474031393</v>
      </c>
      <c r="AS255">
        <v>1.1791860308741158</v>
      </c>
      <c r="AT255">
        <v>0</v>
      </c>
      <c r="AU255">
        <v>0.64011742991725962</v>
      </c>
      <c r="AV255">
        <v>0.64011742991725962</v>
      </c>
      <c r="AW255">
        <v>0.63741263947272431</v>
      </c>
      <c r="AX255">
        <v>3.8490606685117001E-2</v>
      </c>
      <c r="AY255">
        <v>3.8490606685117001E-2</v>
      </c>
      <c r="AZ255">
        <v>0.55576315568464707</v>
      </c>
      <c r="BD255">
        <v>0.77800197200996934</v>
      </c>
      <c r="BE255">
        <v>0.77800197200996934</v>
      </c>
      <c r="BF255">
        <v>0</v>
      </c>
      <c r="BG255">
        <v>0</v>
      </c>
      <c r="BH255">
        <v>0</v>
      </c>
      <c r="BI255">
        <v>0</v>
      </c>
      <c r="BJ255">
        <v>0.60462245379174395</v>
      </c>
      <c r="BK255">
        <v>0.55354669856969785</v>
      </c>
      <c r="BL255">
        <v>0.14975768533136458</v>
      </c>
      <c r="BM255">
        <v>0.23595963523059779</v>
      </c>
      <c r="BN255">
        <v>0.32702663078155786</v>
      </c>
    </row>
    <row r="256" spans="1:66">
      <c r="A256" t="s">
        <v>554</v>
      </c>
      <c r="B256" t="s">
        <v>98</v>
      </c>
      <c r="C256">
        <v>2006</v>
      </c>
      <c r="D256" t="s">
        <v>380</v>
      </c>
      <c r="E256">
        <v>1</v>
      </c>
      <c r="G256" t="s">
        <v>381</v>
      </c>
      <c r="H256" t="s">
        <v>474</v>
      </c>
      <c r="I256">
        <v>0.25337732392475254</v>
      </c>
      <c r="J256">
        <v>0.11271728873888015</v>
      </c>
      <c r="K256">
        <v>2.2711698700409979</v>
      </c>
      <c r="L256">
        <v>1.57804726461795</v>
      </c>
      <c r="M256">
        <v>1.5560542219065474</v>
      </c>
      <c r="N256">
        <v>8.3167453031380817E-2</v>
      </c>
      <c r="O256">
        <v>6.5794288441358414E-2</v>
      </c>
      <c r="P256">
        <v>0.79316794843584004</v>
      </c>
      <c r="Q256">
        <v>0.79316794843584004</v>
      </c>
      <c r="S256">
        <v>0.80558413325799971</v>
      </c>
      <c r="T256">
        <v>2.9021412184726699E-2</v>
      </c>
      <c r="U256">
        <v>2.9021412184726699E-2</v>
      </c>
      <c r="V256">
        <v>6.2999729084517758E-2</v>
      </c>
      <c r="W256">
        <v>7.8181760835230749E-2</v>
      </c>
      <c r="X256">
        <v>6.2999729084517758E-2</v>
      </c>
      <c r="AB256">
        <v>0.10200379182693292</v>
      </c>
      <c r="AC256">
        <v>0</v>
      </c>
      <c r="AM256">
        <v>0</v>
      </c>
      <c r="AN256">
        <v>0</v>
      </c>
      <c r="AO256">
        <v>0.11166559190965215</v>
      </c>
      <c r="AP256">
        <v>1.3942633093563535E-2</v>
      </c>
      <c r="AQ256">
        <v>0.99995517176518789</v>
      </c>
      <c r="AR256">
        <v>0.99995517176518789</v>
      </c>
      <c r="AS256">
        <v>1.4949090951604933</v>
      </c>
      <c r="AT256">
        <v>0</v>
      </c>
      <c r="AU256">
        <v>0.61605858383372269</v>
      </c>
      <c r="AV256">
        <v>0.61605858383372269</v>
      </c>
      <c r="AW256">
        <v>0.60183267528965878</v>
      </c>
      <c r="AX256">
        <v>0.12483305266159309</v>
      </c>
      <c r="AY256">
        <v>0.12483305266159309</v>
      </c>
      <c r="AZ256">
        <v>0.16879638467502417</v>
      </c>
      <c r="BD256">
        <v>9.0040720336874464E-2</v>
      </c>
      <c r="BE256">
        <v>9.0040720336874464E-2</v>
      </c>
      <c r="BF256">
        <v>0</v>
      </c>
      <c r="BG256">
        <v>0</v>
      </c>
      <c r="BI256">
        <v>0</v>
      </c>
      <c r="BK256">
        <v>0.18617350540899991</v>
      </c>
      <c r="BL256">
        <v>7.2140311449015226E-2</v>
      </c>
      <c r="BM256">
        <v>7.2140311449015226E-2</v>
      </c>
      <c r="BN256">
        <v>0.45010426201247605</v>
      </c>
    </row>
    <row r="257" spans="1:66">
      <c r="A257" t="s">
        <v>555</v>
      </c>
      <c r="B257" t="s">
        <v>99</v>
      </c>
      <c r="C257">
        <v>2006</v>
      </c>
      <c r="D257" t="s">
        <v>380</v>
      </c>
      <c r="E257">
        <v>1</v>
      </c>
      <c r="G257" t="s">
        <v>383</v>
      </c>
      <c r="H257" t="s">
        <v>474</v>
      </c>
      <c r="I257">
        <v>2.7513272007052326E-2</v>
      </c>
      <c r="J257">
        <v>0.36330183420971984</v>
      </c>
      <c r="K257">
        <v>3.8874907139383437</v>
      </c>
      <c r="L257">
        <v>1.4983030737119014</v>
      </c>
      <c r="M257">
        <v>1.3816631498620968</v>
      </c>
      <c r="N257">
        <v>0.22949959507603993</v>
      </c>
      <c r="O257">
        <v>0.17365654991864404</v>
      </c>
      <c r="P257">
        <v>0.80257815073547223</v>
      </c>
      <c r="Q257">
        <v>0.80257815073547223</v>
      </c>
      <c r="S257">
        <v>0.83588738937740714</v>
      </c>
      <c r="T257">
        <v>0.46167178870798908</v>
      </c>
      <c r="U257">
        <v>0.46167178870798908</v>
      </c>
      <c r="V257">
        <v>9.1668725769872172E-2</v>
      </c>
      <c r="W257">
        <v>9.261508553657874E-2</v>
      </c>
      <c r="X257">
        <v>9.1668725769872172E-2</v>
      </c>
      <c r="AB257">
        <v>7.3760565045219856E-2</v>
      </c>
      <c r="AC257">
        <v>0</v>
      </c>
      <c r="AM257">
        <v>0</v>
      </c>
      <c r="AN257">
        <v>0</v>
      </c>
      <c r="AO257">
        <v>1.1293953328279007E-2</v>
      </c>
      <c r="AP257">
        <v>6.6907018841126968E-4</v>
      </c>
      <c r="AQ257">
        <v>0.97985515274653279</v>
      </c>
      <c r="AR257">
        <v>0.97985515274653279</v>
      </c>
      <c r="AS257">
        <v>0.59750426268764134</v>
      </c>
      <c r="AT257">
        <v>0</v>
      </c>
      <c r="AU257">
        <v>0.30020740853938999</v>
      </c>
      <c r="AV257">
        <v>0.30020740853938999</v>
      </c>
      <c r="AW257">
        <v>0.30913359733326901</v>
      </c>
      <c r="AX257">
        <v>8.9677416803346149E-2</v>
      </c>
      <c r="AY257">
        <v>8.9677416803346149E-2</v>
      </c>
      <c r="AZ257">
        <v>0.13885545487166567</v>
      </c>
      <c r="BD257">
        <v>0.43963043026408283</v>
      </c>
      <c r="BE257">
        <v>0.43963043026408283</v>
      </c>
      <c r="BF257">
        <v>0</v>
      </c>
      <c r="BG257">
        <v>0</v>
      </c>
      <c r="BI257">
        <v>0</v>
      </c>
      <c r="BK257">
        <v>0.15776571747676588</v>
      </c>
      <c r="BL257">
        <v>0.13940121975824935</v>
      </c>
      <c r="BM257">
        <v>0.13940121975824935</v>
      </c>
      <c r="BN257">
        <v>0.56438872904573611</v>
      </c>
    </row>
    <row r="258" spans="1:66">
      <c r="A258" t="s">
        <v>556</v>
      </c>
      <c r="B258" t="s">
        <v>100</v>
      </c>
      <c r="C258">
        <v>2006</v>
      </c>
      <c r="D258" t="s">
        <v>380</v>
      </c>
      <c r="E258">
        <v>1</v>
      </c>
      <c r="G258" t="s">
        <v>385</v>
      </c>
      <c r="H258" t="s">
        <v>474</v>
      </c>
      <c r="I258">
        <v>0.14285735867938684</v>
      </c>
      <c r="J258">
        <v>0.43757215960478901</v>
      </c>
      <c r="K258">
        <v>1.4391002974034772</v>
      </c>
      <c r="L258">
        <v>1.0210525170717133</v>
      </c>
      <c r="M258">
        <v>1.0105891490660606</v>
      </c>
      <c r="N258">
        <v>0.25053687769639205</v>
      </c>
      <c r="O258">
        <v>0.17642256346804563</v>
      </c>
      <c r="P258">
        <v>0.6816893066980575</v>
      </c>
      <c r="Q258">
        <v>0.6816893066980575</v>
      </c>
      <c r="S258">
        <v>0.74862186035440581</v>
      </c>
      <c r="T258">
        <v>8.9004413862868517E-2</v>
      </c>
      <c r="U258">
        <v>8.9004413862868517E-2</v>
      </c>
      <c r="V258">
        <v>8.73342289111491E-2</v>
      </c>
      <c r="W258">
        <v>0.22348942077552472</v>
      </c>
      <c r="X258">
        <v>8.73342289111491E-2</v>
      </c>
      <c r="AB258">
        <v>0.25204053584035857</v>
      </c>
      <c r="AC258">
        <v>0</v>
      </c>
      <c r="AM258">
        <v>0</v>
      </c>
      <c r="AN258">
        <v>0</v>
      </c>
      <c r="AO258">
        <v>0.16070093460051676</v>
      </c>
      <c r="AP258">
        <v>1.6094242638788295E-2</v>
      </c>
      <c r="AQ258">
        <v>0.9706010749109949</v>
      </c>
      <c r="AR258">
        <v>0.9706010749109949</v>
      </c>
      <c r="AS258">
        <v>1.1690384682671724</v>
      </c>
      <c r="AT258">
        <v>0</v>
      </c>
      <c r="AU258">
        <v>0.3816094685281986</v>
      </c>
      <c r="AV258">
        <v>0.3816094685281986</v>
      </c>
      <c r="AW258">
        <v>0.38278461452551193</v>
      </c>
      <c r="AX258">
        <v>7.315241049424781E-2</v>
      </c>
      <c r="AY258">
        <v>7.315241049424781E-2</v>
      </c>
      <c r="AZ258">
        <v>0.21801245198980057</v>
      </c>
      <c r="BD258">
        <v>0.34057923350318287</v>
      </c>
      <c r="BE258">
        <v>0.34057923350318287</v>
      </c>
      <c r="BF258">
        <v>0</v>
      </c>
      <c r="BG258">
        <v>0</v>
      </c>
      <c r="BI258">
        <v>0</v>
      </c>
      <c r="BK258">
        <v>0.253569256519805</v>
      </c>
      <c r="BL258">
        <v>8.0935736164834085E-2</v>
      </c>
      <c r="BM258">
        <v>8.0935736164834085E-2</v>
      </c>
      <c r="BN258">
        <v>0.73942387607726234</v>
      </c>
    </row>
    <row r="259" spans="1:66">
      <c r="A259" t="s">
        <v>557</v>
      </c>
      <c r="B259" t="s">
        <v>101</v>
      </c>
      <c r="C259">
        <v>2006</v>
      </c>
      <c r="D259" t="s">
        <v>380</v>
      </c>
      <c r="E259">
        <v>2</v>
      </c>
      <c r="G259" t="s">
        <v>387</v>
      </c>
      <c r="H259" t="s">
        <v>474</v>
      </c>
      <c r="I259">
        <v>0.33723441625471073</v>
      </c>
      <c r="J259">
        <v>0.24133372942977099</v>
      </c>
      <c r="K259">
        <v>0.93167823023216634</v>
      </c>
      <c r="L259">
        <v>0.72058669343303661</v>
      </c>
      <c r="M259">
        <v>0.67003046344933859</v>
      </c>
      <c r="N259">
        <v>0.27900743784744431</v>
      </c>
      <c r="O259">
        <v>0.1596064447168154</v>
      </c>
      <c r="P259">
        <v>0.62520664221436584</v>
      </c>
      <c r="Q259">
        <v>0.62520664221436584</v>
      </c>
      <c r="S259">
        <v>0.71173207218042767</v>
      </c>
      <c r="T259">
        <v>6.0961121872127461E-2</v>
      </c>
      <c r="U259">
        <v>6.0961121872127461E-2</v>
      </c>
      <c r="V259">
        <v>0.16473832796707072</v>
      </c>
      <c r="W259">
        <v>0.30887481734399419</v>
      </c>
      <c r="X259">
        <v>0.16473832796707072</v>
      </c>
      <c r="AB259">
        <v>0.1483404686672308</v>
      </c>
      <c r="AC259">
        <v>0</v>
      </c>
      <c r="AM259">
        <v>0</v>
      </c>
      <c r="AN259">
        <v>0</v>
      </c>
      <c r="AO259">
        <v>0.1610086518463382</v>
      </c>
      <c r="AP259">
        <v>1.8003100205146578E-2</v>
      </c>
      <c r="AQ259">
        <v>0.98590164865515162</v>
      </c>
      <c r="AR259">
        <v>0.98590164865515162</v>
      </c>
      <c r="AS259">
        <v>0.87697024927927525</v>
      </c>
      <c r="AT259">
        <v>0</v>
      </c>
      <c r="AU259">
        <v>0.43340554371960527</v>
      </c>
      <c r="AV259">
        <v>0.43340554371960527</v>
      </c>
      <c r="AW259">
        <v>0.4319234650814302</v>
      </c>
      <c r="AX259">
        <v>4.8644934564005253E-2</v>
      </c>
      <c r="AY259">
        <v>4.8644934564005253E-2</v>
      </c>
      <c r="AZ259">
        <v>0.25796365847456715</v>
      </c>
      <c r="BD259">
        <v>0.27288951772775122</v>
      </c>
      <c r="BE259">
        <v>0.27288951772775122</v>
      </c>
      <c r="BF259">
        <v>0</v>
      </c>
      <c r="BG259">
        <v>0</v>
      </c>
      <c r="BI259">
        <v>0</v>
      </c>
      <c r="BK259">
        <v>0.29199266038772198</v>
      </c>
      <c r="BL259">
        <v>7.549893426455824E-2</v>
      </c>
      <c r="BM259">
        <v>7.549893426455824E-2</v>
      </c>
      <c r="BN259">
        <v>0.74460881918116262</v>
      </c>
    </row>
    <row r="260" spans="1:66">
      <c r="A260" t="s">
        <v>558</v>
      </c>
      <c r="B260" t="s">
        <v>206</v>
      </c>
      <c r="C260">
        <v>2007</v>
      </c>
      <c r="D260" t="s">
        <v>207</v>
      </c>
      <c r="E260">
        <v>8</v>
      </c>
      <c r="G260" t="s">
        <v>208</v>
      </c>
      <c r="H260" t="s">
        <v>559</v>
      </c>
      <c r="I260">
        <v>0.16373674766046392</v>
      </c>
      <c r="J260">
        <v>0.28386188468702339</v>
      </c>
      <c r="K260">
        <v>1.6384953743962567</v>
      </c>
      <c r="L260">
        <v>1.1397491649113889</v>
      </c>
      <c r="M260">
        <v>0.94725015554125036</v>
      </c>
      <c r="N260">
        <v>0.31550613996600718</v>
      </c>
      <c r="O260">
        <v>0.20623007946991939</v>
      </c>
      <c r="P260">
        <v>0.45193148251072363</v>
      </c>
      <c r="Q260">
        <v>0.45193148251072363</v>
      </c>
      <c r="S260">
        <v>0.5012354346614496</v>
      </c>
      <c r="T260">
        <v>4.0792924181001985E-2</v>
      </c>
      <c r="U260">
        <v>4.0792924181001985E-2</v>
      </c>
      <c r="V260">
        <v>9.7595756102596937E-2</v>
      </c>
      <c r="W260">
        <v>0.18778937378923816</v>
      </c>
      <c r="X260">
        <v>9.7595756102596937E-2</v>
      </c>
      <c r="AB260">
        <v>3.2489638695414193E-2</v>
      </c>
      <c r="AC260">
        <v>0</v>
      </c>
      <c r="AD260">
        <v>0</v>
      </c>
      <c r="AM260">
        <v>0</v>
      </c>
      <c r="AN260">
        <v>0</v>
      </c>
      <c r="AO260">
        <v>0.12648060689220519</v>
      </c>
      <c r="AP260">
        <v>3.4717185428622038E-2</v>
      </c>
      <c r="AQ260">
        <v>1.0186883341322834</v>
      </c>
      <c r="AR260">
        <v>1.0062236914649889</v>
      </c>
      <c r="AS260">
        <v>1.1442533462372717</v>
      </c>
      <c r="AT260">
        <v>0</v>
      </c>
      <c r="AU260">
        <v>0.55997369793688134</v>
      </c>
      <c r="AV260">
        <v>0.55997369793688134</v>
      </c>
      <c r="AW260">
        <v>0.56106942556822448</v>
      </c>
      <c r="AX260">
        <v>3.8234640281075739E-2</v>
      </c>
      <c r="AY260">
        <v>3.8234640281075739E-2</v>
      </c>
      <c r="AZ260">
        <v>0.49460964244769323</v>
      </c>
      <c r="BD260">
        <v>0.3306545134018703</v>
      </c>
      <c r="BE260">
        <v>0.3306545134018703</v>
      </c>
      <c r="BF260">
        <v>0</v>
      </c>
      <c r="BG260">
        <v>0</v>
      </c>
      <c r="BH260">
        <v>0</v>
      </c>
      <c r="BI260">
        <v>0</v>
      </c>
      <c r="BJ260">
        <v>0.57976051479506796</v>
      </c>
      <c r="BK260">
        <v>0.49381539233671867</v>
      </c>
      <c r="BL260">
        <v>0.11096158488211261</v>
      </c>
      <c r="BM260">
        <v>0.14725872223866998</v>
      </c>
      <c r="BN260">
        <v>0.50135923917473613</v>
      </c>
    </row>
    <row r="261" spans="1:66">
      <c r="A261" t="s">
        <v>560</v>
      </c>
      <c r="B261" t="s">
        <v>211</v>
      </c>
      <c r="C261">
        <v>2007</v>
      </c>
      <c r="D261" t="s">
        <v>212</v>
      </c>
      <c r="E261">
        <v>5</v>
      </c>
      <c r="G261" t="s">
        <v>213</v>
      </c>
      <c r="H261" t="s">
        <v>559</v>
      </c>
      <c r="I261">
        <v>3.7942842028622255E-2</v>
      </c>
      <c r="J261">
        <v>0.51946857860363671</v>
      </c>
      <c r="K261">
        <v>1.6395273186485295</v>
      </c>
      <c r="L261">
        <v>1.131796019552139</v>
      </c>
      <c r="M261">
        <v>1.0950388066109855</v>
      </c>
      <c r="N261">
        <v>0.2610825135250559</v>
      </c>
      <c r="O261">
        <v>0.24698638055476174</v>
      </c>
      <c r="P261">
        <v>0.65064684239636283</v>
      </c>
      <c r="Q261">
        <v>0.65064684239636283</v>
      </c>
      <c r="S261">
        <v>0.66621372734031958</v>
      </c>
      <c r="T261">
        <v>0.12267849430234817</v>
      </c>
      <c r="U261">
        <v>0.12267849430234817</v>
      </c>
      <c r="V261">
        <v>3.9502879840010142E-2</v>
      </c>
      <c r="W261">
        <v>4.1828254899569935E-2</v>
      </c>
      <c r="X261">
        <v>3.9502879840010142E-2</v>
      </c>
      <c r="AB261">
        <v>2.4932459386822391E-2</v>
      </c>
      <c r="AC261">
        <v>0</v>
      </c>
      <c r="AM261">
        <v>0</v>
      </c>
      <c r="AN261">
        <v>0</v>
      </c>
      <c r="AO261">
        <v>1.2362234141846012E-2</v>
      </c>
      <c r="AP261">
        <v>8.0846920227430497E-3</v>
      </c>
      <c r="AQ261">
        <v>1.0152734960156535</v>
      </c>
      <c r="AR261">
        <v>1.0152734960156535</v>
      </c>
      <c r="AS261">
        <v>1.5671614755312584</v>
      </c>
      <c r="AT261">
        <v>0</v>
      </c>
      <c r="AU261">
        <v>0.80176177371342927</v>
      </c>
      <c r="AV261">
        <v>0.80176177371342927</v>
      </c>
      <c r="AW261">
        <v>0.77407258046531779</v>
      </c>
      <c r="AX261">
        <v>3.5099119933995143E-2</v>
      </c>
      <c r="AY261">
        <v>3.5099119933995143E-2</v>
      </c>
      <c r="AZ261">
        <v>0.29242166481761922</v>
      </c>
      <c r="BD261">
        <v>0.23680590321218298</v>
      </c>
      <c r="BE261">
        <v>0.23680590321218298</v>
      </c>
      <c r="BF261">
        <v>0</v>
      </c>
      <c r="BG261">
        <v>0</v>
      </c>
      <c r="BI261">
        <v>0</v>
      </c>
      <c r="BK261">
        <v>0.32802446792926715</v>
      </c>
      <c r="BL261">
        <v>0.30488088510239592</v>
      </c>
      <c r="BM261">
        <v>0.30488088510239592</v>
      </c>
      <c r="BN261">
        <v>0.43987122999668343</v>
      </c>
    </row>
    <row r="262" spans="1:66">
      <c r="A262" t="s">
        <v>561</v>
      </c>
      <c r="B262" t="s">
        <v>18</v>
      </c>
      <c r="C262">
        <v>2007</v>
      </c>
      <c r="D262" t="s">
        <v>215</v>
      </c>
      <c r="E262">
        <v>3</v>
      </c>
      <c r="G262" t="s">
        <v>216</v>
      </c>
      <c r="H262" t="s">
        <v>559</v>
      </c>
      <c r="I262">
        <v>7.6419576541558537E-2</v>
      </c>
      <c r="J262">
        <v>0.31909806520193362</v>
      </c>
      <c r="K262">
        <v>1.4164090574822679</v>
      </c>
      <c r="L262">
        <v>0.81165381868577546</v>
      </c>
      <c r="M262">
        <v>0.77657345843680448</v>
      </c>
      <c r="N262">
        <v>0.28552982744083499</v>
      </c>
      <c r="O262">
        <v>0.20947540169207662</v>
      </c>
      <c r="P262">
        <v>0.52079993166474348</v>
      </c>
      <c r="Q262">
        <v>0.52079993166474348</v>
      </c>
      <c r="S262">
        <v>0.56335714963163019</v>
      </c>
      <c r="T262">
        <v>0.13312288349089332</v>
      </c>
      <c r="U262">
        <v>0.13312288349089332</v>
      </c>
      <c r="V262">
        <v>0.11791350958208403</v>
      </c>
      <c r="W262">
        <v>0.1509464601637075</v>
      </c>
      <c r="X262">
        <v>0.11791350958208403</v>
      </c>
      <c r="AB262">
        <v>5.1033300675383371E-2</v>
      </c>
      <c r="AC262">
        <v>0</v>
      </c>
      <c r="AM262">
        <v>0</v>
      </c>
      <c r="AN262">
        <v>0</v>
      </c>
      <c r="AO262">
        <v>5.6595391010683609E-2</v>
      </c>
      <c r="AP262">
        <v>1.7424793268875558E-2</v>
      </c>
      <c r="AQ262">
        <v>1.0218138363424076</v>
      </c>
      <c r="AR262">
        <v>1.0218138363424076</v>
      </c>
      <c r="AS262">
        <v>0.87315595093915832</v>
      </c>
      <c r="AT262">
        <v>0</v>
      </c>
      <c r="AU262">
        <v>0.64737581922368592</v>
      </c>
      <c r="AV262">
        <v>0.64737581922368592</v>
      </c>
      <c r="AW262">
        <v>0.65494882519621178</v>
      </c>
      <c r="AX262">
        <v>4.3063698252532874E-2</v>
      </c>
      <c r="AY262">
        <v>4.3063698252532874E-2</v>
      </c>
      <c r="AZ262">
        <v>0.38402231891999766</v>
      </c>
      <c r="BD262">
        <v>0.33031855717890057</v>
      </c>
      <c r="BE262">
        <v>0.33031855717890057</v>
      </c>
      <c r="BF262">
        <v>0</v>
      </c>
      <c r="BG262">
        <v>0</v>
      </c>
      <c r="BI262">
        <v>0</v>
      </c>
      <c r="BK262">
        <v>0.41759832762431703</v>
      </c>
      <c r="BL262">
        <v>0.33890457315792177</v>
      </c>
      <c r="BM262">
        <v>0.33890457315792177</v>
      </c>
      <c r="BN262">
        <v>0.68072717423748508</v>
      </c>
    </row>
    <row r="263" spans="1:66">
      <c r="A263" t="s">
        <v>562</v>
      </c>
      <c r="B263" t="s">
        <v>19</v>
      </c>
      <c r="C263">
        <v>2007</v>
      </c>
      <c r="D263" t="s">
        <v>218</v>
      </c>
      <c r="E263">
        <v>3</v>
      </c>
      <c r="G263" t="s">
        <v>219</v>
      </c>
      <c r="H263" t="s">
        <v>559</v>
      </c>
      <c r="I263">
        <v>7.7513968797096808E-2</v>
      </c>
      <c r="J263">
        <v>0.39179880146584062</v>
      </c>
      <c r="K263">
        <v>1.4955236702835399</v>
      </c>
      <c r="L263">
        <v>0.84015936709339234</v>
      </c>
      <c r="M263">
        <v>0.81061480883994674</v>
      </c>
      <c r="N263">
        <v>0.24201201230478805</v>
      </c>
      <c r="O263">
        <v>0.18170352923154873</v>
      </c>
      <c r="P263">
        <v>0.48163210465550566</v>
      </c>
      <c r="Q263">
        <v>0.48163210465550566</v>
      </c>
      <c r="S263">
        <v>0.49041280791447506</v>
      </c>
      <c r="T263">
        <v>0.100149002501203</v>
      </c>
      <c r="U263">
        <v>0.100149002501203</v>
      </c>
      <c r="V263">
        <v>4.1589610361233299E-2</v>
      </c>
      <c r="W263">
        <v>4.8204645710710148E-2</v>
      </c>
      <c r="X263">
        <v>4.1589610361233299E-2</v>
      </c>
      <c r="AB263">
        <v>5.4987517659698025E-2</v>
      </c>
      <c r="AC263">
        <v>0</v>
      </c>
      <c r="AM263">
        <v>0</v>
      </c>
      <c r="AN263">
        <v>0</v>
      </c>
      <c r="AO263">
        <v>1.8004989948986552E-2</v>
      </c>
      <c r="AP263">
        <v>8.0931944469668973E-3</v>
      </c>
      <c r="AQ263">
        <v>1.0382402652031613</v>
      </c>
      <c r="AR263">
        <v>1.0382402652031613</v>
      </c>
      <c r="AS263">
        <v>0.49684881450606139</v>
      </c>
      <c r="AT263">
        <v>0</v>
      </c>
      <c r="AU263">
        <v>0.78339974388754696</v>
      </c>
      <c r="AV263">
        <v>0.78339974388754696</v>
      </c>
      <c r="AW263">
        <v>0.78628569127685133</v>
      </c>
      <c r="AX263">
        <v>5.4913095527872054E-2</v>
      </c>
      <c r="AY263">
        <v>5.4913095527872054E-2</v>
      </c>
      <c r="AZ263">
        <v>0.48700169152674383</v>
      </c>
      <c r="BD263">
        <v>0.41948060242309249</v>
      </c>
      <c r="BE263">
        <v>0.41948060242309249</v>
      </c>
      <c r="BF263">
        <v>0</v>
      </c>
      <c r="BG263">
        <v>0</v>
      </c>
      <c r="BI263">
        <v>0</v>
      </c>
      <c r="BK263">
        <v>0.50719384684515767</v>
      </c>
      <c r="BL263">
        <v>0.47444709662940537</v>
      </c>
      <c r="BM263">
        <v>0.47444709662940537</v>
      </c>
      <c r="BN263">
        <v>0.69948830856071331</v>
      </c>
    </row>
    <row r="264" spans="1:66">
      <c r="A264" t="s">
        <v>563</v>
      </c>
      <c r="B264" t="s">
        <v>20</v>
      </c>
      <c r="C264">
        <v>2007</v>
      </c>
      <c r="D264" t="s">
        <v>215</v>
      </c>
      <c r="E264">
        <v>2</v>
      </c>
      <c r="G264" t="s">
        <v>221</v>
      </c>
      <c r="H264" t="s">
        <v>559</v>
      </c>
      <c r="I264">
        <v>9.8320130771113554E-2</v>
      </c>
      <c r="J264">
        <v>0.37662522126806952</v>
      </c>
      <c r="K264">
        <v>1.9152595707848192</v>
      </c>
      <c r="L264">
        <v>1.171697407105283</v>
      </c>
      <c r="M264">
        <v>1.1415190103613027</v>
      </c>
      <c r="N264">
        <v>0.27606249557513135</v>
      </c>
      <c r="O264">
        <v>0.15850029915173899</v>
      </c>
      <c r="P264">
        <v>0.60455557976913599</v>
      </c>
      <c r="Q264">
        <v>0.60455557976913599</v>
      </c>
      <c r="S264">
        <v>0.65701044937715702</v>
      </c>
      <c r="T264">
        <v>9.6771640046711932E-2</v>
      </c>
      <c r="U264">
        <v>9.6771640046711932E-2</v>
      </c>
      <c r="V264">
        <v>9.2101182638979012E-2</v>
      </c>
      <c r="W264">
        <v>0.16800454630121728</v>
      </c>
      <c r="X264">
        <v>9.2101182638979012E-2</v>
      </c>
      <c r="AB264">
        <v>6.1923617283058237E-2</v>
      </c>
      <c r="AC264">
        <v>0</v>
      </c>
      <c r="AM264">
        <v>0</v>
      </c>
      <c r="AN264">
        <v>0</v>
      </c>
      <c r="AO264">
        <v>0.15771042603071372</v>
      </c>
      <c r="AP264">
        <v>1.7038584869460693E-2</v>
      </c>
      <c r="AQ264">
        <v>1.0139288293402784</v>
      </c>
      <c r="AR264">
        <v>1.0139288293402784</v>
      </c>
      <c r="AS264">
        <v>0.87319322238897334</v>
      </c>
      <c r="AT264">
        <v>0</v>
      </c>
      <c r="AU264">
        <v>0.60702633808548223</v>
      </c>
      <c r="AV264">
        <v>0.60702633808548223</v>
      </c>
      <c r="AW264">
        <v>0.62220937891286343</v>
      </c>
      <c r="AX264">
        <v>5.8843903656082268E-2</v>
      </c>
      <c r="AY264">
        <v>5.8843903656082268E-2</v>
      </c>
      <c r="AZ264">
        <v>0.32967526061594338</v>
      </c>
      <c r="BD264">
        <v>0.50985962625626824</v>
      </c>
      <c r="BE264">
        <v>0.50985962625626824</v>
      </c>
      <c r="BF264">
        <v>0</v>
      </c>
      <c r="BG264">
        <v>0</v>
      </c>
      <c r="BI264">
        <v>0</v>
      </c>
      <c r="BK264">
        <v>0.33177773193837151</v>
      </c>
      <c r="BL264">
        <v>0.15015304100456917</v>
      </c>
      <c r="BM264">
        <v>0.15015304100456917</v>
      </c>
      <c r="BN264">
        <v>0.59521446047445437</v>
      </c>
    </row>
    <row r="265" spans="1:66">
      <c r="A265" t="s">
        <v>564</v>
      </c>
      <c r="B265" t="s">
        <v>21</v>
      </c>
      <c r="C265">
        <v>2007</v>
      </c>
      <c r="D265" t="s">
        <v>223</v>
      </c>
      <c r="E265">
        <v>2</v>
      </c>
      <c r="G265" t="s">
        <v>224</v>
      </c>
      <c r="H265" t="s">
        <v>559</v>
      </c>
      <c r="I265">
        <v>0.79733820246191012</v>
      </c>
      <c r="J265">
        <v>0.12707480203770391</v>
      </c>
      <c r="K265">
        <v>1.2919435620105506</v>
      </c>
      <c r="L265">
        <v>0.96634830863645771</v>
      </c>
      <c r="M265">
        <v>0.41115074670226048</v>
      </c>
      <c r="N265">
        <v>0.4345800229822519</v>
      </c>
      <c r="O265">
        <v>0.34118504177611775</v>
      </c>
      <c r="P265">
        <v>0.25072335193822853</v>
      </c>
      <c r="Q265">
        <v>0.25072335193822853</v>
      </c>
      <c r="S265">
        <v>0.27108429848224413</v>
      </c>
      <c r="T265">
        <v>1.7954606219115665E-2</v>
      </c>
      <c r="U265">
        <v>1.7954606219115665E-2</v>
      </c>
      <c r="V265">
        <v>3.9563375708235607E-2</v>
      </c>
      <c r="W265">
        <v>5.1709475870346057E-2</v>
      </c>
      <c r="X265">
        <v>3.9563375708235607E-2</v>
      </c>
      <c r="AB265">
        <v>4.852676349604795E-3</v>
      </c>
      <c r="AC265">
        <v>0</v>
      </c>
      <c r="AD265">
        <v>0</v>
      </c>
      <c r="AM265">
        <v>0</v>
      </c>
      <c r="AN265">
        <v>0</v>
      </c>
      <c r="AO265">
        <v>4.6501303113131061E-2</v>
      </c>
      <c r="AP265">
        <v>2.7767105987429711E-2</v>
      </c>
      <c r="AQ265">
        <v>1.0609453193349261</v>
      </c>
      <c r="AR265">
        <v>1.0715024800586137</v>
      </c>
      <c r="AS265">
        <v>1.3003618433836264</v>
      </c>
      <c r="AT265">
        <v>0</v>
      </c>
      <c r="AU265">
        <v>0.43809806964619658</v>
      </c>
      <c r="AV265">
        <v>0.43809806964619658</v>
      </c>
      <c r="AW265">
        <v>0.43836295978627449</v>
      </c>
      <c r="AX265">
        <v>1.2167592141599159E-2</v>
      </c>
      <c r="AY265">
        <v>1.2167592141599159E-2</v>
      </c>
      <c r="AZ265">
        <v>0.7162127996942953</v>
      </c>
      <c r="BD265">
        <v>0.80383272793516458</v>
      </c>
      <c r="BE265">
        <v>0.80383272793516458</v>
      </c>
      <c r="BF265">
        <v>0</v>
      </c>
      <c r="BG265">
        <v>0</v>
      </c>
      <c r="BH265">
        <v>0</v>
      </c>
      <c r="BI265">
        <v>0</v>
      </c>
      <c r="BJ265">
        <v>0.71517015051957145</v>
      </c>
      <c r="BK265">
        <v>0.73046440540881119</v>
      </c>
      <c r="BL265">
        <v>2.6510349086234671E-2</v>
      </c>
      <c r="BM265">
        <v>7.702650209735673E-2</v>
      </c>
      <c r="BN265">
        <v>0.17519195261442552</v>
      </c>
    </row>
    <row r="266" spans="1:66">
      <c r="A266" t="s">
        <v>565</v>
      </c>
      <c r="B266" t="s">
        <v>22</v>
      </c>
      <c r="C266">
        <v>2007</v>
      </c>
      <c r="D266" t="s">
        <v>215</v>
      </c>
      <c r="E266">
        <v>2</v>
      </c>
      <c r="G266" t="s">
        <v>226</v>
      </c>
      <c r="H266" t="s">
        <v>559</v>
      </c>
      <c r="I266">
        <v>8.571739559717681E-2</v>
      </c>
      <c r="J266">
        <v>0.21412941575658395</v>
      </c>
      <c r="K266">
        <v>1.8144223205212913</v>
      </c>
      <c r="L266">
        <v>0.92559280674459465</v>
      </c>
      <c r="M266">
        <v>0.90168242575840907</v>
      </c>
      <c r="N266">
        <v>0.26674783294120946</v>
      </c>
      <c r="O266">
        <v>0.16747309571675376</v>
      </c>
      <c r="P266">
        <v>0.5740532432528026</v>
      </c>
      <c r="Q266">
        <v>0.5740532432528026</v>
      </c>
      <c r="S266">
        <v>0.61563466227690233</v>
      </c>
      <c r="T266">
        <v>7.6974694163488594E-2</v>
      </c>
      <c r="U266">
        <v>7.6974694163488594E-2</v>
      </c>
      <c r="V266">
        <v>0.11513378752646046</v>
      </c>
      <c r="W266">
        <v>0.15623794325402907</v>
      </c>
      <c r="X266">
        <v>0.11513378752646046</v>
      </c>
      <c r="AB266">
        <v>2.9333204063164295E-2</v>
      </c>
      <c r="AC266">
        <v>0</v>
      </c>
      <c r="AM266">
        <v>0</v>
      </c>
      <c r="AN266">
        <v>0</v>
      </c>
      <c r="AO266">
        <v>6.2848577949498816E-2</v>
      </c>
      <c r="AP266">
        <v>8.9694169061420442E-3</v>
      </c>
      <c r="AQ266">
        <v>1.0005579406995608</v>
      </c>
      <c r="AR266">
        <v>1.0005579406995608</v>
      </c>
      <c r="AS266">
        <v>1.0024658397488873</v>
      </c>
      <c r="AT266">
        <v>0</v>
      </c>
      <c r="AU266">
        <v>0.708331961477497</v>
      </c>
      <c r="AV266">
        <v>0.708331961477497</v>
      </c>
      <c r="AW266">
        <v>0.71910889090236652</v>
      </c>
      <c r="AX266">
        <v>7.8886823934934278E-2</v>
      </c>
      <c r="AY266">
        <v>7.8886823934934278E-2</v>
      </c>
      <c r="AZ266">
        <v>0.35886639269959031</v>
      </c>
      <c r="BD266">
        <v>0.43325881179062181</v>
      </c>
      <c r="BE266">
        <v>0.43325881179062181</v>
      </c>
      <c r="BF266">
        <v>0</v>
      </c>
      <c r="BG266">
        <v>0</v>
      </c>
      <c r="BI266">
        <v>0</v>
      </c>
      <c r="BK266">
        <v>0.37573755934272329</v>
      </c>
      <c r="BL266">
        <v>0.29059034267286016</v>
      </c>
      <c r="BM266">
        <v>0.29059034267286016</v>
      </c>
      <c r="BN266">
        <v>0.59158795954283627</v>
      </c>
    </row>
    <row r="267" spans="1:66">
      <c r="A267" t="s">
        <v>566</v>
      </c>
      <c r="B267" t="s">
        <v>23</v>
      </c>
      <c r="C267">
        <v>2007</v>
      </c>
      <c r="D267" t="s">
        <v>228</v>
      </c>
      <c r="E267">
        <v>5</v>
      </c>
      <c r="G267" t="s">
        <v>229</v>
      </c>
      <c r="H267" t="s">
        <v>559</v>
      </c>
      <c r="I267">
        <v>0.38072386322836649</v>
      </c>
      <c r="J267">
        <v>0.17120807430468715</v>
      </c>
      <c r="K267">
        <v>1.4621832711654694</v>
      </c>
      <c r="L267">
        <v>1.1266524020601829</v>
      </c>
      <c r="M267">
        <v>0.84399357483729986</v>
      </c>
      <c r="N267">
        <v>0.28058596722319845</v>
      </c>
      <c r="O267">
        <v>0.19080129702471646</v>
      </c>
      <c r="P267">
        <v>0.34986134214585518</v>
      </c>
      <c r="Q267">
        <v>0.34986134214585518</v>
      </c>
      <c r="S267">
        <v>0.37045792736485439</v>
      </c>
      <c r="T267">
        <v>3.7574766425903801E-2</v>
      </c>
      <c r="U267">
        <v>3.7574766425903801E-2</v>
      </c>
      <c r="V267">
        <v>3.5749972255167697E-2</v>
      </c>
      <c r="W267">
        <v>5.3989717094270001E-2</v>
      </c>
      <c r="X267">
        <v>3.5749972255167697E-2</v>
      </c>
      <c r="AB267">
        <v>1.4196255166953426E-2</v>
      </c>
      <c r="AC267">
        <v>0</v>
      </c>
      <c r="AD267">
        <v>0</v>
      </c>
      <c r="AM267">
        <v>0</v>
      </c>
      <c r="AN267">
        <v>0</v>
      </c>
      <c r="AO267">
        <v>4.0690062743359193E-2</v>
      </c>
      <c r="AP267">
        <v>1.6630306059677052E-2</v>
      </c>
      <c r="AQ267">
        <v>1.0524378758569748</v>
      </c>
      <c r="AR267">
        <v>1.0471451040191413</v>
      </c>
      <c r="AS267">
        <v>1.0693033195688284</v>
      </c>
      <c r="AT267">
        <v>0</v>
      </c>
      <c r="AU267">
        <v>0.57736047026133919</v>
      </c>
      <c r="AV267">
        <v>0.57736047026133919</v>
      </c>
      <c r="AW267">
        <v>0.58016794744792288</v>
      </c>
      <c r="AX267">
        <v>3.0272525668759997E-2</v>
      </c>
      <c r="AY267">
        <v>3.0272525668759997E-2</v>
      </c>
      <c r="AZ267">
        <v>0.63755226454701708</v>
      </c>
      <c r="BD267">
        <v>0.45318894816753558</v>
      </c>
      <c r="BE267">
        <v>0.45318894816753558</v>
      </c>
      <c r="BF267">
        <v>0</v>
      </c>
      <c r="BG267">
        <v>0</v>
      </c>
      <c r="BH267">
        <v>0</v>
      </c>
      <c r="BI267">
        <v>0</v>
      </c>
      <c r="BJ267">
        <v>0.60890342524602548</v>
      </c>
      <c r="BK267">
        <v>0.62081934839022845</v>
      </c>
      <c r="BL267">
        <v>0.13045586059855815</v>
      </c>
      <c r="BM267">
        <v>0.23491843430562337</v>
      </c>
      <c r="BN267">
        <v>0.34324690406135472</v>
      </c>
    </row>
    <row r="268" spans="1:66">
      <c r="A268" t="s">
        <v>567</v>
      </c>
      <c r="B268" t="s">
        <v>24</v>
      </c>
      <c r="C268">
        <v>2007</v>
      </c>
      <c r="D268" t="s">
        <v>231</v>
      </c>
      <c r="E268">
        <v>5</v>
      </c>
      <c r="G268" t="s">
        <v>232</v>
      </c>
      <c r="H268" t="s">
        <v>559</v>
      </c>
      <c r="I268">
        <v>4.3408319414957167E-2</v>
      </c>
      <c r="J268">
        <v>0.32032188829800934</v>
      </c>
      <c r="K268">
        <v>1.6538377431890006</v>
      </c>
      <c r="L268">
        <v>1.0924041183679127</v>
      </c>
      <c r="M268">
        <v>1.0513497043041216</v>
      </c>
      <c r="N268">
        <v>0.29250381060509345</v>
      </c>
      <c r="O268">
        <v>0.23591079852289895</v>
      </c>
      <c r="P268">
        <v>0.58620149238456098</v>
      </c>
      <c r="Q268">
        <v>0.58620149238456098</v>
      </c>
      <c r="S268">
        <v>0.61559024606767243</v>
      </c>
      <c r="T268">
        <v>9.0526971696520256E-2</v>
      </c>
      <c r="U268">
        <v>9.0526971696520256E-2</v>
      </c>
      <c r="V268">
        <v>7.5362352811729746E-2</v>
      </c>
      <c r="W268">
        <v>0.12241905108404089</v>
      </c>
      <c r="X268">
        <v>7.5362352811729746E-2</v>
      </c>
      <c r="AB268">
        <v>2.3170309362745799E-2</v>
      </c>
      <c r="AC268">
        <v>0</v>
      </c>
      <c r="AM268">
        <v>0</v>
      </c>
      <c r="AN268">
        <v>0</v>
      </c>
      <c r="AO268">
        <v>7.6452295283890942E-2</v>
      </c>
      <c r="AP268">
        <v>1.5277931447543967E-2</v>
      </c>
      <c r="AQ268">
        <v>1.0023326459541326</v>
      </c>
      <c r="AR268">
        <v>1.0023326459541326</v>
      </c>
      <c r="AS268">
        <v>0.99056745425999104</v>
      </c>
      <c r="AT268">
        <v>0</v>
      </c>
      <c r="AU268">
        <v>0.73154889376298393</v>
      </c>
      <c r="AV268">
        <v>0.73154889376298393</v>
      </c>
      <c r="AW268">
        <v>0.72997093420133696</v>
      </c>
      <c r="AX268">
        <v>5.4257514464400816E-2</v>
      </c>
      <c r="AY268">
        <v>5.4257514464400816E-2</v>
      </c>
      <c r="AZ268">
        <v>0.34878851276895928</v>
      </c>
      <c r="BD268">
        <v>0.206922810463254</v>
      </c>
      <c r="BE268">
        <v>0.206922810463254</v>
      </c>
      <c r="BF268">
        <v>0</v>
      </c>
      <c r="BG268">
        <v>0</v>
      </c>
      <c r="BI268">
        <v>0</v>
      </c>
      <c r="BK268">
        <v>0.38740434826232623</v>
      </c>
      <c r="BL268">
        <v>0.28121946662016045</v>
      </c>
      <c r="BM268">
        <v>0.28121946662016045</v>
      </c>
      <c r="BN268">
        <v>0.57182263494487706</v>
      </c>
    </row>
    <row r="269" spans="1:66">
      <c r="A269" t="s">
        <v>568</v>
      </c>
      <c r="B269" t="s">
        <v>25</v>
      </c>
      <c r="C269">
        <v>2007</v>
      </c>
      <c r="D269" t="s">
        <v>207</v>
      </c>
      <c r="E269">
        <v>8</v>
      </c>
      <c r="G269" t="s">
        <v>234</v>
      </c>
      <c r="H269" t="s">
        <v>559</v>
      </c>
      <c r="I269">
        <v>0.24805862408715607</v>
      </c>
      <c r="J269">
        <v>0.19816620192548304</v>
      </c>
      <c r="K269">
        <v>1.6138009164602232</v>
      </c>
      <c r="L269">
        <v>1.0696080445916822</v>
      </c>
      <c r="M269">
        <v>0.87639790463902789</v>
      </c>
      <c r="N269">
        <v>0.36167364304753363</v>
      </c>
      <c r="O269">
        <v>0.26269113716627346</v>
      </c>
      <c r="P269">
        <v>0.41097640515469036</v>
      </c>
      <c r="Q269">
        <v>0.41097640515469036</v>
      </c>
      <c r="S269">
        <v>0.49103677350626385</v>
      </c>
      <c r="T269">
        <v>2.9672366183443443E-2</v>
      </c>
      <c r="U269">
        <v>2.9672366183443443E-2</v>
      </c>
      <c r="V269">
        <v>0.16852657797371981</v>
      </c>
      <c r="W269">
        <v>0.23990336878729882</v>
      </c>
      <c r="X269">
        <v>0.16852657797371981</v>
      </c>
      <c r="AB269">
        <v>2.1715414984862996E-2</v>
      </c>
      <c r="AC269">
        <v>0</v>
      </c>
      <c r="AD269">
        <v>0</v>
      </c>
      <c r="AM269">
        <v>0</v>
      </c>
      <c r="AN269">
        <v>0</v>
      </c>
      <c r="AO269">
        <v>0.15103047981673631</v>
      </c>
      <c r="AP269">
        <v>4.3414516836010782E-2</v>
      </c>
      <c r="AQ269">
        <v>1.0393680644792411</v>
      </c>
      <c r="AR269">
        <v>1.0200217861551673</v>
      </c>
      <c r="AS269">
        <v>1.1502923623955814</v>
      </c>
      <c r="AT269">
        <v>0</v>
      </c>
      <c r="AU269">
        <v>0.49961209591143652</v>
      </c>
      <c r="AV269">
        <v>0.49961209591143652</v>
      </c>
      <c r="AW269">
        <v>0.49946274766275173</v>
      </c>
      <c r="AX269">
        <v>4.5051431950323406E-2</v>
      </c>
      <c r="AY269">
        <v>4.5051431950323406E-2</v>
      </c>
      <c r="AZ269">
        <v>0.47999721435576675</v>
      </c>
      <c r="BD269">
        <v>0.3387509277615729</v>
      </c>
      <c r="BE269">
        <v>0.3387509277615729</v>
      </c>
      <c r="BF269">
        <v>0</v>
      </c>
      <c r="BG269">
        <v>0</v>
      </c>
      <c r="BH269">
        <v>0</v>
      </c>
      <c r="BI269">
        <v>0</v>
      </c>
      <c r="BJ269">
        <v>0.6617855814742829</v>
      </c>
      <c r="BK269">
        <v>0.50450284569381687</v>
      </c>
      <c r="BL269">
        <v>9.41053009646802E-2</v>
      </c>
      <c r="BM269">
        <v>0.12256546669730174</v>
      </c>
      <c r="BN269">
        <v>0.59927927112888746</v>
      </c>
    </row>
    <row r="270" spans="1:66">
      <c r="A270" t="s">
        <v>569</v>
      </c>
      <c r="B270" t="s">
        <v>26</v>
      </c>
      <c r="C270">
        <v>2007</v>
      </c>
      <c r="D270" t="s">
        <v>212</v>
      </c>
      <c r="E270">
        <v>2</v>
      </c>
      <c r="G270" t="s">
        <v>236</v>
      </c>
      <c r="H270" t="s">
        <v>559</v>
      </c>
      <c r="I270">
        <v>3.3394787814996649E-2</v>
      </c>
      <c r="J270">
        <v>0.24795365272742942</v>
      </c>
      <c r="K270">
        <v>1.5282265799274499</v>
      </c>
      <c r="L270">
        <v>1.021433368222733</v>
      </c>
      <c r="M270">
        <v>0.99110403307939288</v>
      </c>
      <c r="N270">
        <v>0.28697845736165917</v>
      </c>
      <c r="O270">
        <v>0.25523488243458969</v>
      </c>
      <c r="P270">
        <v>0.69387234423833188</v>
      </c>
      <c r="Q270">
        <v>0.69387234423833188</v>
      </c>
      <c r="S270">
        <v>0.71229105244506319</v>
      </c>
      <c r="T270">
        <v>0.11757477362995386</v>
      </c>
      <c r="U270">
        <v>0.11757477362995386</v>
      </c>
      <c r="V270">
        <v>3.8515083703978562E-2</v>
      </c>
      <c r="W270">
        <v>4.1562953011085292E-2</v>
      </c>
      <c r="X270">
        <v>3.8515083703978562E-2</v>
      </c>
      <c r="AB270">
        <v>2.1355284837604311E-2</v>
      </c>
      <c r="AC270">
        <v>0</v>
      </c>
      <c r="AM270">
        <v>0</v>
      </c>
      <c r="AN270">
        <v>0</v>
      </c>
      <c r="AO270">
        <v>1.7994418045419108E-2</v>
      </c>
      <c r="AP270">
        <v>4.0931825103573231E-3</v>
      </c>
      <c r="AQ270">
        <v>1.003721947158408</v>
      </c>
      <c r="AR270">
        <v>1.003721947158408</v>
      </c>
      <c r="AS270">
        <v>1.2630222257574184</v>
      </c>
      <c r="AT270">
        <v>0</v>
      </c>
      <c r="AU270">
        <v>0.80031719512202759</v>
      </c>
      <c r="AV270">
        <v>0.80031719512202759</v>
      </c>
      <c r="AW270">
        <v>0.79564931276788786</v>
      </c>
      <c r="AX270">
        <v>4.2229096454908993E-2</v>
      </c>
      <c r="AY270">
        <v>4.2229096454908993E-2</v>
      </c>
      <c r="AZ270">
        <v>0.25266298871859927</v>
      </c>
      <c r="BD270">
        <v>0.1671743726770416</v>
      </c>
      <c r="BE270">
        <v>0.1671743726770416</v>
      </c>
      <c r="BF270">
        <v>0</v>
      </c>
      <c r="BG270">
        <v>0</v>
      </c>
      <c r="BI270">
        <v>0</v>
      </c>
      <c r="BK270">
        <v>0.28493521527784144</v>
      </c>
      <c r="BL270">
        <v>0.25455419242654992</v>
      </c>
      <c r="BM270">
        <v>0.25455419242654992</v>
      </c>
      <c r="BN270">
        <v>0.38001875091737974</v>
      </c>
    </row>
    <row r="271" spans="1:66">
      <c r="A271" t="s">
        <v>570</v>
      </c>
      <c r="B271" t="s">
        <v>27</v>
      </c>
      <c r="C271">
        <v>2007</v>
      </c>
      <c r="D271" t="s">
        <v>228</v>
      </c>
      <c r="E271">
        <v>4</v>
      </c>
      <c r="G271" t="s">
        <v>238</v>
      </c>
      <c r="H271" t="s">
        <v>559</v>
      </c>
      <c r="I271">
        <v>0.32355401191384869</v>
      </c>
      <c r="J271">
        <v>0.1956278951977638</v>
      </c>
      <c r="K271">
        <v>1.734576661167311</v>
      </c>
      <c r="L271">
        <v>1.2811563390144232</v>
      </c>
      <c r="M271">
        <v>0.95889330402751383</v>
      </c>
      <c r="N271">
        <v>0.34277958619304</v>
      </c>
      <c r="O271">
        <v>0.27836656571325885</v>
      </c>
      <c r="P271">
        <v>0.35580240109585254</v>
      </c>
      <c r="Q271">
        <v>0.35580240109585254</v>
      </c>
      <c r="S271">
        <v>0.37896725019954575</v>
      </c>
      <c r="T271">
        <v>3.7936802346359433E-2</v>
      </c>
      <c r="U271">
        <v>3.7936802346359433E-2</v>
      </c>
      <c r="V271">
        <v>4.3025730317995246E-2</v>
      </c>
      <c r="W271">
        <v>5.5286491487787748E-2</v>
      </c>
      <c r="X271">
        <v>4.3025730317995246E-2</v>
      </c>
      <c r="AB271">
        <v>9.3867319540051671E-3</v>
      </c>
      <c r="AC271">
        <v>0</v>
      </c>
      <c r="AD271">
        <v>0</v>
      </c>
      <c r="AM271">
        <v>0</v>
      </c>
      <c r="AN271">
        <v>0</v>
      </c>
      <c r="AO271">
        <v>3.2306425582071176E-2</v>
      </c>
      <c r="AP271">
        <v>1.7360187556294104E-2</v>
      </c>
      <c r="AQ271">
        <v>1.0599749312349238</v>
      </c>
      <c r="AR271">
        <v>1.0424284998616129</v>
      </c>
      <c r="AS271">
        <v>1.1211689259378517</v>
      </c>
      <c r="AT271">
        <v>0</v>
      </c>
      <c r="AU271">
        <v>0.56891066649390187</v>
      </c>
      <c r="AV271">
        <v>0.56891066649390187</v>
      </c>
      <c r="AW271">
        <v>0.56983231444936833</v>
      </c>
      <c r="AX271">
        <v>2.6980914612199047E-2</v>
      </c>
      <c r="AY271">
        <v>2.6980914612199047E-2</v>
      </c>
      <c r="AZ271">
        <v>0.63427746038210864</v>
      </c>
      <c r="BD271">
        <v>0.56491036693058139</v>
      </c>
      <c r="BE271">
        <v>0.56491036693058139</v>
      </c>
      <c r="BF271">
        <v>0</v>
      </c>
      <c r="BG271">
        <v>0</v>
      </c>
      <c r="BH271">
        <v>0</v>
      </c>
      <c r="BI271">
        <v>0</v>
      </c>
      <c r="BJ271">
        <v>0.64148008299903714</v>
      </c>
      <c r="BK271">
        <v>0.61858079755462847</v>
      </c>
      <c r="BL271">
        <v>0.11490593076770411</v>
      </c>
      <c r="BM271">
        <v>0.21462349437164843</v>
      </c>
      <c r="BN271">
        <v>0.29388246843991656</v>
      </c>
    </row>
    <row r="272" spans="1:66">
      <c r="A272" t="s">
        <v>571</v>
      </c>
      <c r="B272" t="s">
        <v>28</v>
      </c>
      <c r="C272">
        <v>2007</v>
      </c>
      <c r="D272" t="s">
        <v>228</v>
      </c>
      <c r="E272">
        <v>6</v>
      </c>
      <c r="G272" t="s">
        <v>240</v>
      </c>
      <c r="H272" t="s">
        <v>559</v>
      </c>
      <c r="I272">
        <v>0.22721927154090296</v>
      </c>
      <c r="J272">
        <v>0.12775248153680915</v>
      </c>
      <c r="K272">
        <v>1.404198845213138</v>
      </c>
      <c r="L272">
        <v>1.0698952980875538</v>
      </c>
      <c r="M272">
        <v>0.84390354344788177</v>
      </c>
      <c r="N272">
        <v>0.30386101023710593</v>
      </c>
      <c r="O272">
        <v>0.22353632718720573</v>
      </c>
      <c r="P272">
        <v>0.37652656199460466</v>
      </c>
      <c r="Q272">
        <v>0.37652656199460466</v>
      </c>
      <c r="S272">
        <v>0.40069031795617582</v>
      </c>
      <c r="T272">
        <v>5.7844039280791772E-2</v>
      </c>
      <c r="U272">
        <v>5.7844039280791772E-2</v>
      </c>
      <c r="V272">
        <v>4.5076877803782493E-2</v>
      </c>
      <c r="W272">
        <v>6.6075565940423978E-2</v>
      </c>
      <c r="X272">
        <v>4.5076877803782493E-2</v>
      </c>
      <c r="AB272">
        <v>1.9022186602469033E-2</v>
      </c>
      <c r="AC272">
        <v>0</v>
      </c>
      <c r="AD272">
        <v>0</v>
      </c>
      <c r="AM272">
        <v>0</v>
      </c>
      <c r="AN272">
        <v>0</v>
      </c>
      <c r="AO272">
        <v>4.6260819550774782E-2</v>
      </c>
      <c r="AP272">
        <v>2.0133189450213747E-2</v>
      </c>
      <c r="AQ272">
        <v>1.0342137543661325</v>
      </c>
      <c r="AR272">
        <v>1.0345230870129267</v>
      </c>
      <c r="AS272">
        <v>1.0123779025967441</v>
      </c>
      <c r="AT272">
        <v>0</v>
      </c>
      <c r="AU272">
        <v>0.60638399986443892</v>
      </c>
      <c r="AV272">
        <v>0.60638399986443892</v>
      </c>
      <c r="AW272">
        <v>0.60566849816648682</v>
      </c>
      <c r="AX272">
        <v>2.9511607232556386E-2</v>
      </c>
      <c r="AY272">
        <v>2.9511607232556386E-2</v>
      </c>
      <c r="AZ272">
        <v>0.56798806491566289</v>
      </c>
      <c r="BD272">
        <v>0.34127884298994343</v>
      </c>
      <c r="BE272">
        <v>0.34127884298994343</v>
      </c>
      <c r="BF272">
        <v>0</v>
      </c>
      <c r="BG272">
        <v>0</v>
      </c>
      <c r="BH272">
        <v>0</v>
      </c>
      <c r="BI272">
        <v>0</v>
      </c>
      <c r="BJ272">
        <v>0.60719787516617396</v>
      </c>
      <c r="BK272">
        <v>0.59357619499884862</v>
      </c>
      <c r="BL272">
        <v>0.17117047561152993</v>
      </c>
      <c r="BM272">
        <v>0.27044890916490022</v>
      </c>
      <c r="BN272">
        <v>0.40052474215636713</v>
      </c>
    </row>
    <row r="273" spans="1:66">
      <c r="A273" t="s">
        <v>572</v>
      </c>
      <c r="B273" t="s">
        <v>29</v>
      </c>
      <c r="C273">
        <v>2007</v>
      </c>
      <c r="D273" t="s">
        <v>231</v>
      </c>
      <c r="E273">
        <v>4</v>
      </c>
      <c r="G273" t="s">
        <v>242</v>
      </c>
      <c r="H273" t="s">
        <v>559</v>
      </c>
      <c r="I273">
        <v>5.4929817479092279E-2</v>
      </c>
      <c r="J273">
        <v>0.40594771131740381</v>
      </c>
      <c r="K273">
        <v>1.407912494327076</v>
      </c>
      <c r="L273">
        <v>1.0213238297490896</v>
      </c>
      <c r="M273">
        <v>1.0056307151437529</v>
      </c>
      <c r="N273">
        <v>0.21202392248398463</v>
      </c>
      <c r="O273">
        <v>0.18771647801793165</v>
      </c>
      <c r="P273">
        <v>0.53166162732597833</v>
      </c>
      <c r="Q273">
        <v>0.53166162732597833</v>
      </c>
      <c r="S273">
        <v>0.55325581537411883</v>
      </c>
      <c r="T273">
        <v>0.11304611353446985</v>
      </c>
      <c r="U273">
        <v>0.11304611353446985</v>
      </c>
      <c r="V273">
        <v>3.1562764313280457E-2</v>
      </c>
      <c r="W273">
        <v>5.0615258687551533E-2</v>
      </c>
      <c r="X273">
        <v>3.1562764313280457E-2</v>
      </c>
      <c r="AB273">
        <v>2.0367332610543559E-2</v>
      </c>
      <c r="AC273">
        <v>0</v>
      </c>
      <c r="AM273">
        <v>0</v>
      </c>
      <c r="AN273">
        <v>0</v>
      </c>
      <c r="AO273">
        <v>3.6245624768088638E-2</v>
      </c>
      <c r="AP273">
        <v>1.3399916146052869E-2</v>
      </c>
      <c r="AQ273">
        <v>1.0488765978722472</v>
      </c>
      <c r="AR273">
        <v>1.0488765978722472</v>
      </c>
      <c r="AS273">
        <v>1.239885900023094</v>
      </c>
      <c r="AT273">
        <v>0</v>
      </c>
      <c r="AU273">
        <v>0.80083521175148198</v>
      </c>
      <c r="AV273">
        <v>0.80083521175148198</v>
      </c>
      <c r="AW273">
        <v>0.77470650178435918</v>
      </c>
      <c r="AX273">
        <v>6.4682662295832291E-2</v>
      </c>
      <c r="AY273">
        <v>6.4682662295832291E-2</v>
      </c>
      <c r="AZ273">
        <v>0.38280924210721945</v>
      </c>
      <c r="BD273">
        <v>0.20576075642115435</v>
      </c>
      <c r="BE273">
        <v>0.20576075642115435</v>
      </c>
      <c r="BF273">
        <v>0</v>
      </c>
      <c r="BG273">
        <v>0</v>
      </c>
      <c r="BI273">
        <v>0</v>
      </c>
      <c r="BK273">
        <v>0.4330320030334901</v>
      </c>
      <c r="BL273">
        <v>0.38612327954014519</v>
      </c>
      <c r="BM273">
        <v>0.38612327954014519</v>
      </c>
      <c r="BN273">
        <v>0.59628194095956877</v>
      </c>
    </row>
    <row r="274" spans="1:66">
      <c r="A274" t="s">
        <v>573</v>
      </c>
      <c r="B274" t="s">
        <v>30</v>
      </c>
      <c r="C274">
        <v>2007</v>
      </c>
      <c r="D274" t="s">
        <v>231</v>
      </c>
      <c r="E274">
        <v>5</v>
      </c>
      <c r="G274" t="s">
        <v>244</v>
      </c>
      <c r="H274" t="s">
        <v>559</v>
      </c>
      <c r="I274">
        <v>6.7479160436381455E-2</v>
      </c>
      <c r="J274">
        <v>0.1223153067781549</v>
      </c>
      <c r="K274">
        <v>1.5425955518981378</v>
      </c>
      <c r="L274">
        <v>1.1475779416298559</v>
      </c>
      <c r="M274">
        <v>1.1346024422920353</v>
      </c>
      <c r="N274">
        <v>0.22821658851358473</v>
      </c>
      <c r="O274">
        <v>0.18041610633763977</v>
      </c>
      <c r="P274">
        <v>0.52453874340260054</v>
      </c>
      <c r="Q274">
        <v>0.52453874340260054</v>
      </c>
      <c r="S274">
        <v>0.54357669827960498</v>
      </c>
      <c r="T274">
        <v>0.10058278272200649</v>
      </c>
      <c r="U274">
        <v>0.10058278272200649</v>
      </c>
      <c r="V274">
        <v>5.1969611711720078E-2</v>
      </c>
      <c r="W274">
        <v>8.2299800234564929E-2</v>
      </c>
      <c r="X274">
        <v>5.1969611711720078E-2</v>
      </c>
      <c r="AB274">
        <v>1.948179775622946E-2</v>
      </c>
      <c r="AC274">
        <v>0</v>
      </c>
      <c r="AM274">
        <v>0</v>
      </c>
      <c r="AN274">
        <v>0</v>
      </c>
      <c r="AO274">
        <v>4.8409147367351309E-2</v>
      </c>
      <c r="AP274">
        <v>1.3118346312099894E-2</v>
      </c>
      <c r="AQ274">
        <v>1.0022236553767399</v>
      </c>
      <c r="AR274">
        <v>1.0022236553767399</v>
      </c>
      <c r="AS274">
        <v>1.0024355620232668</v>
      </c>
      <c r="AT274">
        <v>0</v>
      </c>
      <c r="AU274">
        <v>0.78126305621071024</v>
      </c>
      <c r="AV274">
        <v>0.78126305621071024</v>
      </c>
      <c r="AW274">
        <v>0.81371356032960696</v>
      </c>
      <c r="AX274">
        <v>5.1075935637718152E-2</v>
      </c>
      <c r="AY274">
        <v>5.1075935637718152E-2</v>
      </c>
      <c r="AZ274">
        <v>0.41305404932850592</v>
      </c>
      <c r="BD274">
        <v>0.27094349120284256</v>
      </c>
      <c r="BE274">
        <v>0.27094349120284256</v>
      </c>
      <c r="BF274">
        <v>0</v>
      </c>
      <c r="BG274">
        <v>0</v>
      </c>
      <c r="BI274">
        <v>0</v>
      </c>
      <c r="BK274">
        <v>0.44044111674719577</v>
      </c>
      <c r="BL274">
        <v>0.37541947962818956</v>
      </c>
      <c r="BM274">
        <v>0.37541947962818956</v>
      </c>
      <c r="BN274">
        <v>0.60477153565750741</v>
      </c>
    </row>
    <row r="275" spans="1:66">
      <c r="A275" t="s">
        <v>574</v>
      </c>
      <c r="B275" t="s">
        <v>31</v>
      </c>
      <c r="C275">
        <v>2007</v>
      </c>
      <c r="D275" t="s">
        <v>228</v>
      </c>
      <c r="E275">
        <v>7</v>
      </c>
      <c r="G275" t="s">
        <v>246</v>
      </c>
      <c r="H275" t="s">
        <v>559</v>
      </c>
      <c r="I275">
        <v>0.21093200708066512</v>
      </c>
      <c r="J275">
        <v>0.15525930358919712</v>
      </c>
      <c r="K275">
        <v>0.98900250254050903</v>
      </c>
      <c r="L275">
        <v>0.81829103036651396</v>
      </c>
      <c r="M275">
        <v>0.66939731952490011</v>
      </c>
      <c r="N275">
        <v>0.32863428078670598</v>
      </c>
      <c r="O275">
        <v>0.26098730322928809</v>
      </c>
      <c r="P275">
        <v>0.50329428623418104</v>
      </c>
      <c r="Q275">
        <v>0.50329428623418104</v>
      </c>
      <c r="S275">
        <v>0.53929896654560683</v>
      </c>
      <c r="T275">
        <v>7.1390355447097556E-2</v>
      </c>
      <c r="U275">
        <v>7.1390355447097556E-2</v>
      </c>
      <c r="V275">
        <v>8.126401949184521E-2</v>
      </c>
      <c r="W275">
        <v>0.12107329335322624</v>
      </c>
      <c r="X275">
        <v>8.126401949184521E-2</v>
      </c>
      <c r="AB275">
        <v>2.8236731910587017E-2</v>
      </c>
      <c r="AC275">
        <v>0</v>
      </c>
      <c r="AD275">
        <v>0</v>
      </c>
      <c r="AM275">
        <v>0</v>
      </c>
      <c r="AN275">
        <v>0</v>
      </c>
      <c r="AO275">
        <v>6.5805567627526845E-2</v>
      </c>
      <c r="AP275">
        <v>1.5486773275179814E-2</v>
      </c>
      <c r="AQ275">
        <v>0.98494995594218371</v>
      </c>
      <c r="AR275">
        <v>0.96828910078899366</v>
      </c>
      <c r="AS275">
        <v>1.2599706305740981</v>
      </c>
      <c r="AT275">
        <v>0</v>
      </c>
      <c r="AU275">
        <v>0.60737801644295186</v>
      </c>
      <c r="AV275">
        <v>0.60737801644295186</v>
      </c>
      <c r="AW275">
        <v>0.60780245472235239</v>
      </c>
      <c r="AX275">
        <v>3.8029065580204885E-2</v>
      </c>
      <c r="AY275">
        <v>3.8029065580204885E-2</v>
      </c>
      <c r="AZ275">
        <v>0.42262399317015087</v>
      </c>
      <c r="BD275">
        <v>0.2063358217697816</v>
      </c>
      <c r="BE275">
        <v>0.2063358217697816</v>
      </c>
      <c r="BF275">
        <v>0</v>
      </c>
      <c r="BG275">
        <v>0</v>
      </c>
      <c r="BH275">
        <v>0</v>
      </c>
      <c r="BI275">
        <v>0</v>
      </c>
      <c r="BJ275">
        <v>0.59768348954711226</v>
      </c>
      <c r="BK275">
        <v>0.45378022411038876</v>
      </c>
      <c r="BL275">
        <v>0.13800259364231254</v>
      </c>
      <c r="BM275">
        <v>0.17974381759169822</v>
      </c>
      <c r="BN275">
        <v>0.39725163506246214</v>
      </c>
    </row>
    <row r="276" spans="1:66">
      <c r="A276" t="s">
        <v>575</v>
      </c>
      <c r="B276" t="s">
        <v>32</v>
      </c>
      <c r="C276">
        <v>2007</v>
      </c>
      <c r="D276" t="s">
        <v>215</v>
      </c>
      <c r="E276">
        <v>1</v>
      </c>
      <c r="G276" t="s">
        <v>248</v>
      </c>
      <c r="H276" t="s">
        <v>559</v>
      </c>
      <c r="I276">
        <v>3.9074404906590678E-2</v>
      </c>
      <c r="J276">
        <v>0.36981679747342977</v>
      </c>
      <c r="K276">
        <v>1.7235358187613139</v>
      </c>
      <c r="L276">
        <v>1.4056674166853973</v>
      </c>
      <c r="M276">
        <v>1.3735242487757409</v>
      </c>
      <c r="N276">
        <v>0.16713187626677137</v>
      </c>
      <c r="O276">
        <v>0.13266997323715937</v>
      </c>
      <c r="P276">
        <v>0.84493581289035857</v>
      </c>
      <c r="Q276">
        <v>0.84493581289035857</v>
      </c>
      <c r="S276">
        <v>0.878712009386589</v>
      </c>
      <c r="T276">
        <v>0.10754284076194842</v>
      </c>
      <c r="U276">
        <v>0.10754284076194842</v>
      </c>
      <c r="V276">
        <v>9.1696006774967156E-2</v>
      </c>
      <c r="W276">
        <v>9.3277509794273253E-2</v>
      </c>
      <c r="X276">
        <v>9.1696006774967156E-2</v>
      </c>
      <c r="AB276">
        <v>4.2454777957707567E-3</v>
      </c>
      <c r="AC276">
        <v>0</v>
      </c>
      <c r="AM276">
        <v>0</v>
      </c>
      <c r="AN276">
        <v>0</v>
      </c>
      <c r="AO276">
        <v>1.6953456205524249E-2</v>
      </c>
      <c r="AP276">
        <v>9.2302446536318434E-3</v>
      </c>
      <c r="AQ276">
        <v>1.0202288639150445</v>
      </c>
      <c r="AR276">
        <v>1.0209644634010098</v>
      </c>
      <c r="AS276">
        <v>0.95153677954924798</v>
      </c>
      <c r="AT276">
        <v>0</v>
      </c>
      <c r="AU276">
        <v>0.74264520046049143</v>
      </c>
      <c r="AV276">
        <v>0.74264520046049143</v>
      </c>
      <c r="AW276">
        <v>0.74718809062119607</v>
      </c>
      <c r="AX276">
        <v>6.4340857840314181E-2</v>
      </c>
      <c r="AY276">
        <v>6.4340857840314181E-2</v>
      </c>
      <c r="AZ276">
        <v>0.11002630191507794</v>
      </c>
      <c r="BD276">
        <v>0.24088670601229331</v>
      </c>
      <c r="BE276">
        <v>0.24088670601229331</v>
      </c>
      <c r="BF276">
        <v>0</v>
      </c>
      <c r="BG276">
        <v>0</v>
      </c>
      <c r="BI276">
        <v>0</v>
      </c>
      <c r="BK276">
        <v>0.11558700008113419</v>
      </c>
      <c r="BL276">
        <v>4.8379430486776828E-2</v>
      </c>
      <c r="BM276">
        <v>5.01033982691746E-2</v>
      </c>
      <c r="BN276">
        <v>0.12273854750218102</v>
      </c>
    </row>
    <row r="277" spans="1:66">
      <c r="A277" t="s">
        <v>576</v>
      </c>
      <c r="B277" t="s">
        <v>33</v>
      </c>
      <c r="C277">
        <v>2007</v>
      </c>
      <c r="D277" t="s">
        <v>231</v>
      </c>
      <c r="E277">
        <v>4</v>
      </c>
      <c r="G277" t="s">
        <v>250</v>
      </c>
      <c r="H277" t="s">
        <v>559</v>
      </c>
      <c r="I277">
        <v>3.4980487116942828E-2</v>
      </c>
      <c r="J277">
        <v>0.21911675801939481</v>
      </c>
      <c r="K277">
        <v>1.4074427657997748</v>
      </c>
      <c r="L277">
        <v>0.93583165730002615</v>
      </c>
      <c r="M277">
        <v>0.91725750475361778</v>
      </c>
      <c r="N277">
        <v>0.31117901786243146</v>
      </c>
      <c r="O277">
        <v>0.26675804831505928</v>
      </c>
      <c r="P277">
        <v>0.585529734436117</v>
      </c>
      <c r="Q277">
        <v>0.585529734436117</v>
      </c>
      <c r="S277">
        <v>0.60914971320746214</v>
      </c>
      <c r="T277">
        <v>0.10326521623724644</v>
      </c>
      <c r="U277">
        <v>0.10326521623724644</v>
      </c>
      <c r="V277">
        <v>6.9051150601468145E-2</v>
      </c>
      <c r="W277">
        <v>9.2698328845351466E-2</v>
      </c>
      <c r="X277">
        <v>6.9051150601468145E-2</v>
      </c>
      <c r="AB277">
        <v>2.0162728504022391E-2</v>
      </c>
      <c r="AC277">
        <v>0</v>
      </c>
      <c r="AM277">
        <v>0</v>
      </c>
      <c r="AN277">
        <v>0</v>
      </c>
      <c r="AO277">
        <v>6.3882155070597996E-2</v>
      </c>
      <c r="AP277">
        <v>2.6511760816722511E-2</v>
      </c>
      <c r="AQ277">
        <v>1.0179664963124389</v>
      </c>
      <c r="AR277">
        <v>1.0179664963124389</v>
      </c>
      <c r="AS277">
        <v>1.3718820357744586</v>
      </c>
      <c r="AT277">
        <v>0</v>
      </c>
      <c r="AU277">
        <v>0.75854329551721378</v>
      </c>
      <c r="AV277">
        <v>0.75854329551721378</v>
      </c>
      <c r="AW277">
        <v>0.77491492770001402</v>
      </c>
      <c r="AX277">
        <v>4.7362140771308563E-2</v>
      </c>
      <c r="AY277">
        <v>4.7362140771308563E-2</v>
      </c>
      <c r="AZ277">
        <v>0.32928780278258857</v>
      </c>
      <c r="BD277">
        <v>0.1285200686728456</v>
      </c>
      <c r="BE277">
        <v>0.1285200686728456</v>
      </c>
      <c r="BF277">
        <v>0</v>
      </c>
      <c r="BG277">
        <v>0</v>
      </c>
      <c r="BI277">
        <v>0</v>
      </c>
      <c r="BK277">
        <v>0.3771959408809783</v>
      </c>
      <c r="BL277">
        <v>0.29479746293843512</v>
      </c>
      <c r="BM277">
        <v>0.29479746293843512</v>
      </c>
      <c r="BN277">
        <v>0.52426516940209034</v>
      </c>
    </row>
    <row r="278" spans="1:66">
      <c r="A278" t="s">
        <v>577</v>
      </c>
      <c r="B278" t="s">
        <v>34</v>
      </c>
      <c r="C278">
        <v>2007</v>
      </c>
      <c r="D278" t="s">
        <v>228</v>
      </c>
      <c r="E278">
        <v>5</v>
      </c>
      <c r="G278" t="s">
        <v>252</v>
      </c>
      <c r="H278" t="s">
        <v>559</v>
      </c>
      <c r="I278">
        <v>0.43947820596907655</v>
      </c>
      <c r="J278">
        <v>0.13551884583587667</v>
      </c>
      <c r="K278">
        <v>1.3041972235580293</v>
      </c>
      <c r="L278">
        <v>1.0550850371912406</v>
      </c>
      <c r="M278">
        <v>0.76204091238374139</v>
      </c>
      <c r="N278">
        <v>0.26357036881969698</v>
      </c>
      <c r="O278">
        <v>0.22197581300300873</v>
      </c>
      <c r="P278">
        <v>0.32046358133579894</v>
      </c>
      <c r="Q278">
        <v>0.32046358133579894</v>
      </c>
      <c r="S278">
        <v>0.35494175089816055</v>
      </c>
      <c r="T278">
        <v>3.7755092228167926E-2</v>
      </c>
      <c r="U278">
        <v>3.7755092228167926E-2</v>
      </c>
      <c r="V278">
        <v>4.6709701988411401E-2</v>
      </c>
      <c r="W278">
        <v>6.1641083094278563E-2</v>
      </c>
      <c r="X278">
        <v>4.6709701988411401E-2</v>
      </c>
      <c r="AB278">
        <v>1.3475432063727581E-2</v>
      </c>
      <c r="AC278">
        <v>0</v>
      </c>
      <c r="AD278">
        <v>0</v>
      </c>
      <c r="AM278">
        <v>0</v>
      </c>
      <c r="AN278">
        <v>0</v>
      </c>
      <c r="AO278">
        <v>4.7258263475571535E-2</v>
      </c>
      <c r="AP278">
        <v>2.211657098065551E-2</v>
      </c>
      <c r="AQ278">
        <v>1.0652313713397175</v>
      </c>
      <c r="AR278">
        <v>1.0372342128284826</v>
      </c>
      <c r="AS278">
        <v>1.08960306729657</v>
      </c>
      <c r="AT278">
        <v>0</v>
      </c>
      <c r="AU278">
        <v>0.52667808792225856</v>
      </c>
      <c r="AV278">
        <v>0.52667808792225856</v>
      </c>
      <c r="AW278">
        <v>0.52747529244565927</v>
      </c>
      <c r="AX278">
        <v>1.7883827545243224E-2</v>
      </c>
      <c r="AY278">
        <v>1.7883827545243224E-2</v>
      </c>
      <c r="AZ278">
        <v>0.62213693105692247</v>
      </c>
      <c r="BD278">
        <v>0.3824333496516919</v>
      </c>
      <c r="BE278">
        <v>0.3824333496516919</v>
      </c>
      <c r="BF278">
        <v>0</v>
      </c>
      <c r="BG278">
        <v>0</v>
      </c>
      <c r="BH278">
        <v>0</v>
      </c>
      <c r="BI278">
        <v>0</v>
      </c>
      <c r="BJ278">
        <v>0.68619762817506136</v>
      </c>
      <c r="BK278">
        <v>0.63877307154942153</v>
      </c>
      <c r="BL278">
        <v>0.10548187704069045</v>
      </c>
      <c r="BM278">
        <v>0.20098650574873</v>
      </c>
      <c r="BN278">
        <v>0.33076896864931871</v>
      </c>
    </row>
    <row r="279" spans="1:66">
      <c r="A279" t="s">
        <v>578</v>
      </c>
      <c r="B279" t="s">
        <v>35</v>
      </c>
      <c r="C279">
        <v>2007</v>
      </c>
      <c r="D279" t="s">
        <v>231</v>
      </c>
      <c r="E279">
        <v>5</v>
      </c>
      <c r="G279" t="s">
        <v>254</v>
      </c>
      <c r="H279" t="s">
        <v>559</v>
      </c>
      <c r="I279">
        <v>4.7539914230983533E-2</v>
      </c>
      <c r="J279">
        <v>7.9965188154265163E-2</v>
      </c>
      <c r="K279">
        <v>1.1776203714752134</v>
      </c>
      <c r="L279">
        <v>0.87475793493541132</v>
      </c>
      <c r="M279">
        <v>0.85648125762921201</v>
      </c>
      <c r="N279">
        <v>0.30984611817493579</v>
      </c>
      <c r="O279">
        <v>0.2673333243863637</v>
      </c>
      <c r="P279">
        <v>0.48138879840664944</v>
      </c>
      <c r="Q279">
        <v>0.48138879840664944</v>
      </c>
      <c r="S279">
        <v>0.51143852392842626</v>
      </c>
      <c r="T279">
        <v>0.1295860293925549</v>
      </c>
      <c r="U279">
        <v>0.1295860293925549</v>
      </c>
      <c r="V279">
        <v>6.0574697556539187E-2</v>
      </c>
      <c r="W279">
        <v>7.9935178231225035E-2</v>
      </c>
      <c r="X279">
        <v>6.0574697556539187E-2</v>
      </c>
      <c r="AB279">
        <v>2.8227623878963E-2</v>
      </c>
      <c r="AC279">
        <v>0</v>
      </c>
      <c r="AM279">
        <v>0</v>
      </c>
      <c r="AN279">
        <v>0</v>
      </c>
      <c r="AO279">
        <v>5.2024779109002682E-2</v>
      </c>
      <c r="AP279">
        <v>2.5104276477425993E-2</v>
      </c>
      <c r="AQ279">
        <v>0.9841037654111453</v>
      </c>
      <c r="AR279">
        <v>0.9841037654111453</v>
      </c>
      <c r="AS279">
        <v>1.0543531820900647</v>
      </c>
      <c r="AT279">
        <v>0</v>
      </c>
      <c r="AU279">
        <v>0.74278936389837247</v>
      </c>
      <c r="AV279">
        <v>0.74278936389837247</v>
      </c>
      <c r="AW279">
        <v>0.7516330945770171</v>
      </c>
      <c r="AX279">
        <v>5.0342727536304324E-2</v>
      </c>
      <c r="AY279">
        <v>5.0342727536304324E-2</v>
      </c>
      <c r="AZ279">
        <v>0.42488900985292233</v>
      </c>
      <c r="BD279">
        <v>0.16839830442199236</v>
      </c>
      <c r="BE279">
        <v>0.16839830442199236</v>
      </c>
      <c r="BF279">
        <v>0</v>
      </c>
      <c r="BG279">
        <v>0</v>
      </c>
      <c r="BI279">
        <v>0</v>
      </c>
      <c r="BK279">
        <v>0.47341406698722233</v>
      </c>
      <c r="BL279">
        <v>0.39980190249965014</v>
      </c>
      <c r="BM279">
        <v>0.39980190249965014</v>
      </c>
      <c r="BN279">
        <v>0.67493688009009034</v>
      </c>
    </row>
    <row r="280" spans="1:66">
      <c r="A280" t="s">
        <v>579</v>
      </c>
      <c r="B280" t="s">
        <v>36</v>
      </c>
      <c r="C280">
        <v>2007</v>
      </c>
      <c r="D280" t="s">
        <v>228</v>
      </c>
      <c r="E280">
        <v>7</v>
      </c>
      <c r="G280" t="s">
        <v>256</v>
      </c>
      <c r="H280" t="s">
        <v>559</v>
      </c>
      <c r="I280">
        <v>0.14079731998224532</v>
      </c>
      <c r="J280">
        <v>0.17431130298503791</v>
      </c>
      <c r="K280">
        <v>1.4532082794924375</v>
      </c>
      <c r="L280">
        <v>1.1079965320017569</v>
      </c>
      <c r="M280">
        <v>0.8402832336762337</v>
      </c>
      <c r="N280">
        <v>0.3107017828397261</v>
      </c>
      <c r="O280">
        <v>0.23460225418581657</v>
      </c>
      <c r="P280">
        <v>0.35993005763464136</v>
      </c>
      <c r="Q280">
        <v>0.35993005763464136</v>
      </c>
      <c r="S280">
        <v>0.3853719996393582</v>
      </c>
      <c r="T280">
        <v>4.4561909404245308E-2</v>
      </c>
      <c r="U280">
        <v>4.4561909404245308E-2</v>
      </c>
      <c r="V280">
        <v>5.7421180113487617E-2</v>
      </c>
      <c r="W280">
        <v>8.4748844231442008E-2</v>
      </c>
      <c r="X280">
        <v>5.7421180113487617E-2</v>
      </c>
      <c r="AB280">
        <v>1.5966342931478306E-2</v>
      </c>
      <c r="AC280">
        <v>0</v>
      </c>
      <c r="AD280">
        <v>0</v>
      </c>
      <c r="AM280">
        <v>0</v>
      </c>
      <c r="AN280">
        <v>0</v>
      </c>
      <c r="AO280">
        <v>7.0749699019153636E-2</v>
      </c>
      <c r="AP280">
        <v>3.3310958886581553E-2</v>
      </c>
      <c r="AQ280">
        <v>1.0626663611274776</v>
      </c>
      <c r="AR280">
        <v>1.0467060281562173</v>
      </c>
      <c r="AS280">
        <v>1.2018933418479631</v>
      </c>
      <c r="AT280">
        <v>0</v>
      </c>
      <c r="AU280">
        <v>0.58391607351644503</v>
      </c>
      <c r="AV280">
        <v>0.58391607351644503</v>
      </c>
      <c r="AW280">
        <v>0.58463525629320312</v>
      </c>
      <c r="AX280">
        <v>2.7906083804933063E-2</v>
      </c>
      <c r="AY280">
        <v>2.7906083804933063E-2</v>
      </c>
      <c r="AZ280">
        <v>0.58103653594463023</v>
      </c>
      <c r="BD280">
        <v>0.25119194074258605</v>
      </c>
      <c r="BE280">
        <v>0.25119194074258605</v>
      </c>
      <c r="BF280">
        <v>0</v>
      </c>
      <c r="BG280">
        <v>0</v>
      </c>
      <c r="BH280">
        <v>0</v>
      </c>
      <c r="BI280">
        <v>0</v>
      </c>
      <c r="BJ280">
        <v>0.6596451294750223</v>
      </c>
      <c r="BK280">
        <v>0.61604511004815443</v>
      </c>
      <c r="BL280">
        <v>0.16516395528202496</v>
      </c>
      <c r="BM280">
        <v>0.26304231290630981</v>
      </c>
      <c r="BN280">
        <v>0.44284661305942247</v>
      </c>
    </row>
    <row r="281" spans="1:66">
      <c r="A281" t="s">
        <v>580</v>
      </c>
      <c r="B281" t="s">
        <v>37</v>
      </c>
      <c r="C281">
        <v>2007</v>
      </c>
      <c r="D281" t="s">
        <v>207</v>
      </c>
      <c r="E281">
        <v>8</v>
      </c>
      <c r="G281" t="s">
        <v>258</v>
      </c>
      <c r="H281" t="s">
        <v>559</v>
      </c>
      <c r="I281">
        <v>9.7619914221414528E-2</v>
      </c>
      <c r="J281">
        <v>0.23465209795913702</v>
      </c>
      <c r="K281">
        <v>1.6145654543746282</v>
      </c>
      <c r="L281">
        <v>0.88467851212824955</v>
      </c>
      <c r="M281">
        <v>0.73106742566830785</v>
      </c>
      <c r="N281">
        <v>0.30364398960127392</v>
      </c>
      <c r="O281">
        <v>0.19037061565576446</v>
      </c>
      <c r="P281">
        <v>0.42475034655686594</v>
      </c>
      <c r="Q281">
        <v>0.42475034655686594</v>
      </c>
      <c r="S281">
        <v>0.48697315792958906</v>
      </c>
      <c r="T281">
        <v>4.3616857813674123E-2</v>
      </c>
      <c r="U281">
        <v>4.3616857813674123E-2</v>
      </c>
      <c r="V281">
        <v>0.13333475666703576</v>
      </c>
      <c r="W281">
        <v>0.31585020718390849</v>
      </c>
      <c r="X281">
        <v>0.13333475666703576</v>
      </c>
      <c r="AB281">
        <v>2.0808952999519445E-2</v>
      </c>
      <c r="AC281">
        <v>0</v>
      </c>
      <c r="AD281">
        <v>0</v>
      </c>
      <c r="AM281">
        <v>0</v>
      </c>
      <c r="AN281">
        <v>0</v>
      </c>
      <c r="AO281">
        <v>0.2540761659513166</v>
      </c>
      <c r="AP281">
        <v>6.8719364236234842E-2</v>
      </c>
      <c r="AQ281">
        <v>1.0570444048193253</v>
      </c>
      <c r="AR281">
        <v>1.0459311920253347</v>
      </c>
      <c r="AS281">
        <v>1.2216976766799252</v>
      </c>
      <c r="AT281">
        <v>0</v>
      </c>
      <c r="AU281">
        <v>0.45899001389904731</v>
      </c>
      <c r="AV281">
        <v>0.45899001389904731</v>
      </c>
      <c r="AW281">
        <v>0.45941235644124118</v>
      </c>
      <c r="AX281">
        <v>3.1477943998998205E-2</v>
      </c>
      <c r="AY281">
        <v>3.1477943998998205E-2</v>
      </c>
      <c r="AZ281">
        <v>0.4522208108726074</v>
      </c>
      <c r="BD281">
        <v>0.1492615677767028</v>
      </c>
      <c r="BE281">
        <v>0.1492615677767028</v>
      </c>
      <c r="BF281">
        <v>0</v>
      </c>
      <c r="BG281">
        <v>0</v>
      </c>
      <c r="BH281">
        <v>0</v>
      </c>
      <c r="BI281">
        <v>0</v>
      </c>
      <c r="BJ281">
        <v>0.72009002950781131</v>
      </c>
      <c r="BK281">
        <v>0.50612245704535441</v>
      </c>
      <c r="BL281">
        <v>8.5241261405538296E-2</v>
      </c>
      <c r="BM281">
        <v>0.10407715256942751</v>
      </c>
      <c r="BN281">
        <v>0.7563295132279324</v>
      </c>
    </row>
    <row r="282" spans="1:66">
      <c r="A282" t="s">
        <v>3737</v>
      </c>
      <c r="B282" t="s">
        <v>259</v>
      </c>
      <c r="C282">
        <v>2007</v>
      </c>
      <c r="D282" t="s">
        <v>223</v>
      </c>
      <c r="E282">
        <v>3</v>
      </c>
      <c r="G282" t="s">
        <v>260</v>
      </c>
      <c r="H282" t="s">
        <v>559</v>
      </c>
      <c r="I282">
        <v>0.32184355549067567</v>
      </c>
      <c r="J282">
        <v>0.18971783473446019</v>
      </c>
      <c r="K282">
        <v>1.6532182152176809</v>
      </c>
      <c r="L282">
        <v>1.2168004955709573</v>
      </c>
      <c r="M282">
        <v>0.91387638227450707</v>
      </c>
      <c r="N282">
        <v>0.26746387357317114</v>
      </c>
      <c r="O282">
        <v>0.20759003264735609</v>
      </c>
      <c r="P282">
        <v>0.35220697641042653</v>
      </c>
      <c r="Q282">
        <v>0.35220697641042653</v>
      </c>
      <c r="S282">
        <v>0.37369206580823844</v>
      </c>
      <c r="T282">
        <v>2.1876308990327217E-2</v>
      </c>
      <c r="U282">
        <v>2.1876308990327217E-2</v>
      </c>
      <c r="V282">
        <v>6.0685689248510061E-2</v>
      </c>
      <c r="W282">
        <v>0.10564599085350497</v>
      </c>
      <c r="X282">
        <v>6.0685689248510061E-2</v>
      </c>
      <c r="AB282">
        <v>1.4623935158247437E-2</v>
      </c>
      <c r="AC282">
        <v>0</v>
      </c>
      <c r="AD282">
        <v>0</v>
      </c>
      <c r="AM282">
        <v>0</v>
      </c>
      <c r="AN282">
        <v>0</v>
      </c>
      <c r="AO282">
        <v>7.3120411341659877E-2</v>
      </c>
      <c r="AP282">
        <v>2.6315464757118479E-2</v>
      </c>
      <c r="AQ282">
        <v>1.0619993237690941</v>
      </c>
      <c r="AR282">
        <v>1.0475189816276356</v>
      </c>
      <c r="AS282">
        <v>1.2023031164724034</v>
      </c>
      <c r="AT282">
        <v>0</v>
      </c>
      <c r="AU282">
        <v>0.48360294730430853</v>
      </c>
      <c r="AV282">
        <v>0.48360294730430853</v>
      </c>
      <c r="AW282">
        <v>0.48376312481414885</v>
      </c>
      <c r="AX282">
        <v>2.352951750079409E-2</v>
      </c>
      <c r="AY282">
        <v>2.352951750079409E-2</v>
      </c>
      <c r="AZ282">
        <v>0.62401246333808924</v>
      </c>
      <c r="BD282">
        <v>0.28760926827000627</v>
      </c>
      <c r="BE282">
        <v>0.28760926827000627</v>
      </c>
      <c r="BF282">
        <v>0</v>
      </c>
      <c r="BG282">
        <v>0</v>
      </c>
      <c r="BH282">
        <v>0</v>
      </c>
      <c r="BI282">
        <v>0</v>
      </c>
      <c r="BJ282">
        <v>0.62886154220560941</v>
      </c>
      <c r="BK282">
        <v>0.60672931218008563</v>
      </c>
      <c r="BL282">
        <v>3.2095397711627005E-2</v>
      </c>
      <c r="BM282">
        <v>6.3470250230782191E-2</v>
      </c>
      <c r="BN282">
        <v>0.26998337466226374</v>
      </c>
    </row>
    <row r="283" spans="1:66">
      <c r="A283" t="s">
        <v>581</v>
      </c>
      <c r="B283" t="s">
        <v>39</v>
      </c>
      <c r="C283">
        <v>2007</v>
      </c>
      <c r="D283" t="s">
        <v>218</v>
      </c>
      <c r="E283">
        <v>4</v>
      </c>
      <c r="G283" t="s">
        <v>262</v>
      </c>
      <c r="H283" t="s">
        <v>559</v>
      </c>
      <c r="I283">
        <v>2.1085108074532715E-2</v>
      </c>
      <c r="J283">
        <v>0.593090651092534</v>
      </c>
      <c r="K283">
        <v>2.0728838511094381</v>
      </c>
      <c r="L283">
        <v>1.1092897616533752</v>
      </c>
      <c r="M283">
        <v>1.0858297543061481</v>
      </c>
      <c r="N283">
        <v>0.17521156285558431</v>
      </c>
      <c r="O283">
        <v>0.16508052001433049</v>
      </c>
      <c r="P283">
        <v>0.51528733839836682</v>
      </c>
      <c r="Q283">
        <v>0.51528733839836682</v>
      </c>
      <c r="S283">
        <v>0.56282505088561963</v>
      </c>
      <c r="T283">
        <v>0.10903619476132757</v>
      </c>
      <c r="U283">
        <v>0.10903619476132757</v>
      </c>
      <c r="V283">
        <v>7.8182008453959853E-2</v>
      </c>
      <c r="W283">
        <v>8.4837606474864005E-2</v>
      </c>
      <c r="X283">
        <v>7.8182008453959853E-2</v>
      </c>
      <c r="AB283">
        <v>3.6576869422266643E-2</v>
      </c>
      <c r="AC283">
        <v>0</v>
      </c>
      <c r="AM283">
        <v>0</v>
      </c>
      <c r="AN283">
        <v>0</v>
      </c>
      <c r="AO283">
        <v>3.940880875566475E-2</v>
      </c>
      <c r="AP283">
        <v>2.1841630377610104E-2</v>
      </c>
      <c r="AQ283">
        <v>1.091566893985884</v>
      </c>
      <c r="AR283">
        <v>1.091566893985884</v>
      </c>
      <c r="AS283">
        <v>1.2853587949632976</v>
      </c>
      <c r="AT283">
        <v>0</v>
      </c>
      <c r="AU283">
        <v>0.74640810818883063</v>
      </c>
      <c r="AV283">
        <v>0.74640810818883063</v>
      </c>
      <c r="AW283">
        <v>0.74959878324453688</v>
      </c>
      <c r="AX283">
        <v>4.7921919498209051E-2</v>
      </c>
      <c r="AY283">
        <v>4.7921919498209051E-2</v>
      </c>
      <c r="AZ283">
        <v>0.35978235576107592</v>
      </c>
      <c r="BD283">
        <v>0.13593139802897486</v>
      </c>
      <c r="BE283">
        <v>0.13593139802897486</v>
      </c>
      <c r="BF283">
        <v>0</v>
      </c>
      <c r="BG283">
        <v>0</v>
      </c>
      <c r="BI283">
        <v>0</v>
      </c>
      <c r="BK283">
        <v>0.42620923193967925</v>
      </c>
      <c r="BL283">
        <v>0.3909049622103386</v>
      </c>
      <c r="BM283">
        <v>0.3909049622103386</v>
      </c>
      <c r="BN283">
        <v>0.61182884545581984</v>
      </c>
    </row>
    <row r="284" spans="1:66">
      <c r="A284" t="s">
        <v>582</v>
      </c>
      <c r="B284" t="s">
        <v>40</v>
      </c>
      <c r="C284">
        <v>2007</v>
      </c>
      <c r="D284" t="s">
        <v>212</v>
      </c>
      <c r="E284">
        <v>4</v>
      </c>
      <c r="G284" t="s">
        <v>264</v>
      </c>
      <c r="H284" t="s">
        <v>559</v>
      </c>
      <c r="I284">
        <v>2.0115893184891737E-2</v>
      </c>
      <c r="J284">
        <v>0.40040727792517966</v>
      </c>
      <c r="K284">
        <v>1.1718725032426147</v>
      </c>
      <c r="L284">
        <v>1.0207596606272362</v>
      </c>
      <c r="M284">
        <v>0.98471660059259769</v>
      </c>
      <c r="N284">
        <v>0.20856147502629588</v>
      </c>
      <c r="O284">
        <v>0.19539462493826951</v>
      </c>
      <c r="P284">
        <v>0.65191608672847745</v>
      </c>
      <c r="Q284">
        <v>0.65191608672847745</v>
      </c>
      <c r="S284">
        <v>0.66802614060243248</v>
      </c>
      <c r="T284">
        <v>0.10686699441639322</v>
      </c>
      <c r="U284">
        <v>0.10686699441639322</v>
      </c>
      <c r="V284">
        <v>4.403936963999474E-2</v>
      </c>
      <c r="W284">
        <v>4.7418035083005315E-2</v>
      </c>
      <c r="X284">
        <v>4.403936963999474E-2</v>
      </c>
      <c r="AB284">
        <v>1.7153613614793006E-2</v>
      </c>
      <c r="AC284">
        <v>0</v>
      </c>
      <c r="AM284">
        <v>0</v>
      </c>
      <c r="AN284">
        <v>0</v>
      </c>
      <c r="AO284">
        <v>3.5782598893790193E-2</v>
      </c>
      <c r="AP284">
        <v>1.6649388461558251E-2</v>
      </c>
      <c r="AQ284">
        <v>1.0666189583727923</v>
      </c>
      <c r="AR284">
        <v>1.0666189583727923</v>
      </c>
      <c r="AS284">
        <v>0.89134278927586397</v>
      </c>
      <c r="AT284">
        <v>0</v>
      </c>
      <c r="AU284">
        <v>0.80746917222091052</v>
      </c>
      <c r="AV284">
        <v>0.80746917222091052</v>
      </c>
      <c r="AW284">
        <v>0.84037380464409761</v>
      </c>
      <c r="AX284">
        <v>3.2167906332510224E-2</v>
      </c>
      <c r="AY284">
        <v>3.2167906332510224E-2</v>
      </c>
      <c r="AZ284">
        <v>0.27234277075354468</v>
      </c>
      <c r="BD284">
        <v>8.0927409769468411E-2</v>
      </c>
      <c r="BE284">
        <v>8.0927409769468411E-2</v>
      </c>
      <c r="BF284">
        <v>0</v>
      </c>
      <c r="BG284">
        <v>0</v>
      </c>
      <c r="BI284">
        <v>0</v>
      </c>
      <c r="BK284">
        <v>0.32051139267953088</v>
      </c>
      <c r="BL284">
        <v>0.2716567816558943</v>
      </c>
      <c r="BM284">
        <v>0.2716567816558943</v>
      </c>
      <c r="BN284">
        <v>0.41690433926981579</v>
      </c>
    </row>
    <row r="285" spans="1:66">
      <c r="A285" t="s">
        <v>583</v>
      </c>
      <c r="B285" t="s">
        <v>41</v>
      </c>
      <c r="C285">
        <v>2007</v>
      </c>
      <c r="D285" t="s">
        <v>215</v>
      </c>
      <c r="E285">
        <v>5</v>
      </c>
      <c r="G285" t="s">
        <v>266</v>
      </c>
      <c r="H285" t="s">
        <v>559</v>
      </c>
      <c r="I285">
        <v>3.6104887777472991E-2</v>
      </c>
      <c r="J285">
        <v>0.40740209177706693</v>
      </c>
      <c r="K285">
        <v>1.7755998466048706</v>
      </c>
      <c r="L285">
        <v>1.1406566015722519</v>
      </c>
      <c r="M285">
        <v>1.0878597787483804</v>
      </c>
      <c r="N285">
        <v>0.37803665938150199</v>
      </c>
      <c r="O285">
        <v>0.2679525860881416</v>
      </c>
      <c r="P285">
        <v>0.45557360783083356</v>
      </c>
      <c r="Q285">
        <v>0.45557360783083356</v>
      </c>
      <c r="S285">
        <v>0.51313048336812694</v>
      </c>
      <c r="T285">
        <v>0.11007373190298791</v>
      </c>
      <c r="U285">
        <v>0.11007373190298791</v>
      </c>
      <c r="V285">
        <v>0.10610730907448161</v>
      </c>
      <c r="W285">
        <v>0.21856616967995096</v>
      </c>
      <c r="X285">
        <v>0.10610730907448161</v>
      </c>
      <c r="AB285">
        <v>2.0987275898652381E-2</v>
      </c>
      <c r="AC285">
        <v>0</v>
      </c>
      <c r="AM285">
        <v>0</v>
      </c>
      <c r="AN285">
        <v>0</v>
      </c>
      <c r="AO285">
        <v>0.20415647996438152</v>
      </c>
      <c r="AP285">
        <v>3.1189521458704891E-2</v>
      </c>
      <c r="AQ285">
        <v>1.0247569295928507</v>
      </c>
      <c r="AR285">
        <v>1.0247569295928507</v>
      </c>
      <c r="AS285">
        <v>1.0937372485505861</v>
      </c>
      <c r="AT285">
        <v>0</v>
      </c>
      <c r="AU285">
        <v>0.58997325422695679</v>
      </c>
      <c r="AV285">
        <v>0.58997325422695679</v>
      </c>
      <c r="AW285">
        <v>0.59190069657394084</v>
      </c>
      <c r="AX285">
        <v>5.2038914338109796E-2</v>
      </c>
      <c r="AY285">
        <v>5.2038914338109796E-2</v>
      </c>
      <c r="AZ285">
        <v>0.45135048795541888</v>
      </c>
      <c r="BD285">
        <v>0.14575784633436661</v>
      </c>
      <c r="BE285">
        <v>0.14575784633436661</v>
      </c>
      <c r="BF285">
        <v>0</v>
      </c>
      <c r="BG285">
        <v>0</v>
      </c>
      <c r="BI285">
        <v>0</v>
      </c>
      <c r="BK285">
        <v>0.49763416622173962</v>
      </c>
      <c r="BL285">
        <v>0.25773578237174416</v>
      </c>
      <c r="BM285">
        <v>0.25773578237174416</v>
      </c>
      <c r="BN285">
        <v>0.91225147712215426</v>
      </c>
    </row>
    <row r="286" spans="1:66">
      <c r="A286" t="s">
        <v>584</v>
      </c>
      <c r="B286" t="s">
        <v>42</v>
      </c>
      <c r="C286">
        <v>2007</v>
      </c>
      <c r="D286" t="s">
        <v>218</v>
      </c>
      <c r="E286">
        <v>3</v>
      </c>
      <c r="G286" t="s">
        <v>268</v>
      </c>
      <c r="H286" t="s">
        <v>559</v>
      </c>
      <c r="I286">
        <v>2.556772595067874E-2</v>
      </c>
      <c r="J286">
        <v>4.9185413318635032E-2</v>
      </c>
      <c r="K286">
        <v>1.6313821417994847</v>
      </c>
      <c r="L286">
        <v>0.89799529551376056</v>
      </c>
      <c r="M286">
        <v>0.86378988282397751</v>
      </c>
      <c r="N286">
        <v>0.17541394048066186</v>
      </c>
      <c r="O286">
        <v>0.15923741615395959</v>
      </c>
      <c r="P286">
        <v>0.59931905508108452</v>
      </c>
      <c r="Q286">
        <v>0.59931905508108452</v>
      </c>
      <c r="S286">
        <v>0.62061048938403995</v>
      </c>
      <c r="T286">
        <v>0.1632363186737196</v>
      </c>
      <c r="U286">
        <v>0.1632363186737196</v>
      </c>
      <c r="V286">
        <v>4.2832670151061847E-2</v>
      </c>
      <c r="W286">
        <v>6.6524485437067488E-2</v>
      </c>
      <c r="X286">
        <v>4.2832670151061847E-2</v>
      </c>
      <c r="AB286">
        <v>4.7643363849401661E-2</v>
      </c>
      <c r="AC286">
        <v>0</v>
      </c>
      <c r="AM286">
        <v>0</v>
      </c>
      <c r="AN286">
        <v>0</v>
      </c>
      <c r="AO286">
        <v>9.0933349706083633E-2</v>
      </c>
      <c r="AP286">
        <v>4.1929631230104222E-2</v>
      </c>
      <c r="AQ286">
        <v>1.0041560752964298</v>
      </c>
      <c r="AR286">
        <v>1.0041560752964298</v>
      </c>
      <c r="AS286">
        <v>1.6422456739665789</v>
      </c>
      <c r="AT286">
        <v>0</v>
      </c>
      <c r="AU286">
        <v>0.69299781673978167</v>
      </c>
      <c r="AV286">
        <v>0.69299781673978167</v>
      </c>
      <c r="AW286">
        <v>0.69272439052218193</v>
      </c>
      <c r="AX286">
        <v>5.3521468097835208E-2</v>
      </c>
      <c r="AY286">
        <v>5.3521468097835208E-2</v>
      </c>
      <c r="AZ286">
        <v>0.28909871615332411</v>
      </c>
      <c r="BD286">
        <v>0.11068298630381876</v>
      </c>
      <c r="BE286">
        <v>0.11068298630381876</v>
      </c>
      <c r="BF286">
        <v>0</v>
      </c>
      <c r="BG286">
        <v>0</v>
      </c>
      <c r="BI286">
        <v>0</v>
      </c>
      <c r="BK286">
        <v>0.35569575244211021</v>
      </c>
      <c r="BL286">
        <v>0.25470822888548272</v>
      </c>
      <c r="BM286">
        <v>0.25470822888548272</v>
      </c>
      <c r="BN286">
        <v>0.55810749882252086</v>
      </c>
    </row>
    <row r="287" spans="1:66">
      <c r="A287" t="s">
        <v>2017</v>
      </c>
      <c r="B287" t="s">
        <v>269</v>
      </c>
      <c r="C287">
        <v>2007</v>
      </c>
      <c r="D287" t="s">
        <v>215</v>
      </c>
      <c r="E287">
        <v>6</v>
      </c>
      <c r="G287" t="s">
        <v>270</v>
      </c>
      <c r="H287" t="s">
        <v>559</v>
      </c>
      <c r="I287">
        <v>4.1548289156865544E-2</v>
      </c>
      <c r="J287">
        <v>0.56940138632374371</v>
      </c>
      <c r="K287">
        <v>1.5378787964492453</v>
      </c>
      <c r="L287">
        <v>0.86520126471462577</v>
      </c>
      <c r="M287">
        <v>0.80637944064836475</v>
      </c>
      <c r="N287">
        <v>0.32715752032999323</v>
      </c>
      <c r="O287">
        <v>0.18575421792728095</v>
      </c>
      <c r="P287">
        <v>0.52948976081582588</v>
      </c>
      <c r="Q287">
        <v>0.52948976081582588</v>
      </c>
      <c r="S287">
        <v>0.63423322288975437</v>
      </c>
      <c r="T287">
        <v>6.6257866484010178E-2</v>
      </c>
      <c r="U287">
        <v>6.6257866484010178E-2</v>
      </c>
      <c r="V287">
        <v>0.16956331161170318</v>
      </c>
      <c r="W287">
        <v>0.32397361240824485</v>
      </c>
      <c r="X287">
        <v>0.16956331161170318</v>
      </c>
      <c r="AB287">
        <v>6.0951897505670129E-2</v>
      </c>
      <c r="AC287">
        <v>0</v>
      </c>
      <c r="AM287">
        <v>0</v>
      </c>
      <c r="AN287">
        <v>0</v>
      </c>
      <c r="AO287">
        <v>0.21844435190303227</v>
      </c>
      <c r="AP287">
        <v>2.5035382181006847E-2</v>
      </c>
      <c r="AQ287">
        <v>1.077463441640097</v>
      </c>
      <c r="AR287">
        <v>1.077463441640097</v>
      </c>
      <c r="AS287">
        <v>1.215743275452265</v>
      </c>
      <c r="AT287">
        <v>0</v>
      </c>
      <c r="AU287">
        <v>0.50851674972190741</v>
      </c>
      <c r="AV287">
        <v>0.50851674972190741</v>
      </c>
      <c r="AW287">
        <v>0.5084290623746881</v>
      </c>
      <c r="AX287">
        <v>5.4313055841230092E-2</v>
      </c>
      <c r="AY287">
        <v>5.4313055841230092E-2</v>
      </c>
      <c r="AZ287">
        <v>0.33727058587329151</v>
      </c>
      <c r="BD287">
        <v>0.18598686352358199</v>
      </c>
      <c r="BE287">
        <v>0.18598686352358199</v>
      </c>
      <c r="BF287">
        <v>0</v>
      </c>
      <c r="BG287">
        <v>0</v>
      </c>
      <c r="BI287">
        <v>0</v>
      </c>
      <c r="BK287">
        <v>0.3740578423984543</v>
      </c>
      <c r="BL287">
        <v>0.11061459092660837</v>
      </c>
      <c r="BM287">
        <v>0.11061459092660837</v>
      </c>
      <c r="BN287">
        <v>0.7963675774623844</v>
      </c>
    </row>
    <row r="288" spans="1:66">
      <c r="A288" t="s">
        <v>585</v>
      </c>
      <c r="B288" t="s">
        <v>44</v>
      </c>
      <c r="C288">
        <v>2007</v>
      </c>
      <c r="D288" t="s">
        <v>215</v>
      </c>
      <c r="E288">
        <v>3</v>
      </c>
      <c r="G288" t="s">
        <v>272</v>
      </c>
      <c r="H288" t="s">
        <v>559</v>
      </c>
      <c r="I288">
        <v>1.3732981000977225E-2</v>
      </c>
      <c r="J288">
        <v>0.22401377014640916</v>
      </c>
      <c r="K288">
        <v>3.4003294562481332</v>
      </c>
      <c r="L288">
        <v>1.2095819421507261</v>
      </c>
      <c r="M288">
        <v>1.1771157948147766</v>
      </c>
      <c r="N288">
        <v>0.47369828193514757</v>
      </c>
      <c r="O288">
        <v>0.40983996302360742</v>
      </c>
      <c r="P288">
        <v>0.59743530561568781</v>
      </c>
      <c r="Q288">
        <v>0.59743530561568781</v>
      </c>
      <c r="S288">
        <v>0.629945071744902</v>
      </c>
      <c r="T288">
        <v>0.17452339658494925</v>
      </c>
      <c r="U288">
        <v>0.17452339658494925</v>
      </c>
      <c r="V288">
        <v>8.8729241592647806E-2</v>
      </c>
      <c r="W288">
        <v>0.17039069783883334</v>
      </c>
      <c r="X288">
        <v>8.8729241592647806E-2</v>
      </c>
      <c r="AB288">
        <v>3.6425400995941146E-2</v>
      </c>
      <c r="AC288">
        <v>0</v>
      </c>
      <c r="AM288">
        <v>0</v>
      </c>
      <c r="AN288">
        <v>0</v>
      </c>
      <c r="AO288">
        <v>0.12735183947082779</v>
      </c>
      <c r="AP288">
        <v>2.5469624396753158E-2</v>
      </c>
      <c r="AQ288">
        <v>1.0452684726206523</v>
      </c>
      <c r="AR288">
        <v>1.0452684726206523</v>
      </c>
      <c r="AS288">
        <v>1.5572851935841954</v>
      </c>
      <c r="AT288">
        <v>0</v>
      </c>
      <c r="AU288">
        <v>0.59631360055650451</v>
      </c>
      <c r="AV288">
        <v>0.59631360055650451</v>
      </c>
      <c r="AW288">
        <v>0.59653411067656303</v>
      </c>
      <c r="AX288">
        <v>3.8969796064597544E-2</v>
      </c>
      <c r="AY288">
        <v>3.8969796064597544E-2</v>
      </c>
      <c r="AZ288">
        <v>0.25829223518281624</v>
      </c>
      <c r="BD288">
        <v>8.6892128632541032E-2</v>
      </c>
      <c r="BE288">
        <v>8.6892128632541032E-2</v>
      </c>
      <c r="BF288">
        <v>0</v>
      </c>
      <c r="BG288">
        <v>0</v>
      </c>
      <c r="BI288">
        <v>0</v>
      </c>
      <c r="BK288">
        <v>0.32613889807048874</v>
      </c>
      <c r="BL288">
        <v>0.17971378932921062</v>
      </c>
      <c r="BM288">
        <v>0.17971378932921062</v>
      </c>
      <c r="BN288">
        <v>0.59543172327998184</v>
      </c>
    </row>
    <row r="289" spans="1:66">
      <c r="A289" t="s">
        <v>586</v>
      </c>
      <c r="B289" t="s">
        <v>45</v>
      </c>
      <c r="C289">
        <v>2007</v>
      </c>
      <c r="D289" t="s">
        <v>231</v>
      </c>
      <c r="E289">
        <v>3</v>
      </c>
      <c r="G289" t="s">
        <v>274</v>
      </c>
      <c r="H289" t="s">
        <v>559</v>
      </c>
      <c r="I289">
        <v>2.5541850088530882E-2</v>
      </c>
      <c r="J289">
        <v>0.52506404221412106</v>
      </c>
      <c r="K289">
        <v>1.5459854947584151</v>
      </c>
      <c r="L289">
        <v>1.0773200737043058</v>
      </c>
      <c r="M289">
        <v>1.0590628530731663</v>
      </c>
      <c r="N289">
        <v>0.27882237000141824</v>
      </c>
      <c r="O289">
        <v>0.22683603047247297</v>
      </c>
      <c r="P289">
        <v>0.56729958145305404</v>
      </c>
      <c r="Q289">
        <v>0.56729958145305404</v>
      </c>
      <c r="S289">
        <v>0.6230893881987114</v>
      </c>
      <c r="T289">
        <v>0.13383870434858347</v>
      </c>
      <c r="U289">
        <v>0.13383870434858347</v>
      </c>
      <c r="V289">
        <v>6.6278269992828182E-2</v>
      </c>
      <c r="W289">
        <v>0.15236857140158547</v>
      </c>
      <c r="X289">
        <v>6.6278269992828182E-2</v>
      </c>
      <c r="AB289">
        <v>2.0282780217338457E-2</v>
      </c>
      <c r="AC289">
        <v>0</v>
      </c>
      <c r="AM289">
        <v>0</v>
      </c>
      <c r="AN289">
        <v>0</v>
      </c>
      <c r="AO289">
        <v>0.12412113540950524</v>
      </c>
      <c r="AP289">
        <v>3.3366777564958858E-2</v>
      </c>
      <c r="AQ289">
        <v>1.0842169886283284</v>
      </c>
      <c r="AR289">
        <v>1.0842169886283284</v>
      </c>
      <c r="AS289">
        <v>1.8399937218097293</v>
      </c>
      <c r="AT289">
        <v>0</v>
      </c>
      <c r="AU289">
        <v>0.68091413612989349</v>
      </c>
      <c r="AV289">
        <v>0.68091413612989349</v>
      </c>
      <c r="AW289">
        <v>0.67229990407760343</v>
      </c>
      <c r="AX289">
        <v>3.617114438504028E-2</v>
      </c>
      <c r="AY289">
        <v>3.617114438504028E-2</v>
      </c>
      <c r="AZ289">
        <v>0.30758482529351916</v>
      </c>
      <c r="BD289">
        <v>8.9009968752343363E-2</v>
      </c>
      <c r="BE289">
        <v>8.9009968752343363E-2</v>
      </c>
      <c r="BF289">
        <v>0</v>
      </c>
      <c r="BG289">
        <v>0</v>
      </c>
      <c r="BI289">
        <v>0</v>
      </c>
      <c r="BK289">
        <v>0.36733487073288718</v>
      </c>
      <c r="BL289">
        <v>0.23832664191801248</v>
      </c>
      <c r="BM289">
        <v>0.23832664191801248</v>
      </c>
      <c r="BN289">
        <v>0.58055903892334493</v>
      </c>
    </row>
    <row r="290" spans="1:66">
      <c r="A290" t="s">
        <v>587</v>
      </c>
      <c r="B290" t="s">
        <v>46</v>
      </c>
      <c r="C290">
        <v>2007</v>
      </c>
      <c r="D290" t="s">
        <v>215</v>
      </c>
      <c r="E290">
        <v>4</v>
      </c>
      <c r="G290" t="s">
        <v>276</v>
      </c>
      <c r="H290" t="s">
        <v>559</v>
      </c>
      <c r="I290">
        <v>5.4816517388842106E-2</v>
      </c>
      <c r="J290">
        <v>0.46172306846302752</v>
      </c>
      <c r="K290">
        <v>1.7479031503544031</v>
      </c>
      <c r="L290">
        <v>1.1767209041666886</v>
      </c>
      <c r="M290">
        <v>1.1567324948943096</v>
      </c>
      <c r="N290">
        <v>0.28709227270153848</v>
      </c>
      <c r="O290">
        <v>0.22169248751132214</v>
      </c>
      <c r="P290">
        <v>0.54459110492472129</v>
      </c>
      <c r="Q290">
        <v>0.54459110492472129</v>
      </c>
      <c r="S290">
        <v>0.58170930873689053</v>
      </c>
      <c r="T290">
        <v>9.2886116268672048E-2</v>
      </c>
      <c r="U290">
        <v>9.2886116268672048E-2</v>
      </c>
      <c r="V290">
        <v>7.9270308272786846E-2</v>
      </c>
      <c r="W290">
        <v>0.15198501980486492</v>
      </c>
      <c r="X290">
        <v>7.9270308272786846E-2</v>
      </c>
      <c r="AB290">
        <v>5.0968720742151946E-2</v>
      </c>
      <c r="AC290">
        <v>0</v>
      </c>
      <c r="AM290">
        <v>0</v>
      </c>
      <c r="AN290">
        <v>0</v>
      </c>
      <c r="AO290">
        <v>0.11024182746627811</v>
      </c>
      <c r="AP290">
        <v>1.6956177649903838E-2</v>
      </c>
      <c r="AQ290">
        <v>0.9932941343780447</v>
      </c>
      <c r="AR290">
        <v>0.9932941343780447</v>
      </c>
      <c r="AS290">
        <v>1.0495555226046536</v>
      </c>
      <c r="AT290">
        <v>0</v>
      </c>
      <c r="AU290">
        <v>0.66491094923802163</v>
      </c>
      <c r="AV290">
        <v>0.66491094923802163</v>
      </c>
      <c r="AW290">
        <v>0.6699794051084571</v>
      </c>
      <c r="AX290">
        <v>5.2483247593281226E-2</v>
      </c>
      <c r="AY290">
        <v>5.2483247593281226E-2</v>
      </c>
      <c r="AZ290">
        <v>0.39141652730741872</v>
      </c>
      <c r="BD290">
        <v>0.23026287018263733</v>
      </c>
      <c r="BE290">
        <v>0.23026287018263733</v>
      </c>
      <c r="BF290">
        <v>0</v>
      </c>
      <c r="BG290">
        <v>0</v>
      </c>
      <c r="BI290">
        <v>0</v>
      </c>
      <c r="BK290">
        <v>0.42033136688984207</v>
      </c>
      <c r="BL290">
        <v>0.28808479794141661</v>
      </c>
      <c r="BM290">
        <v>0.28808479794141661</v>
      </c>
      <c r="BN290">
        <v>0.70234759243852496</v>
      </c>
    </row>
    <row r="291" spans="1:66">
      <c r="A291" t="s">
        <v>588</v>
      </c>
      <c r="B291" t="s">
        <v>47</v>
      </c>
      <c r="C291">
        <v>2007</v>
      </c>
      <c r="D291" t="s">
        <v>218</v>
      </c>
      <c r="E291">
        <v>5</v>
      </c>
      <c r="G291" t="s">
        <v>278</v>
      </c>
      <c r="H291" t="s">
        <v>559</v>
      </c>
      <c r="I291">
        <v>8.3671516184136343E-3</v>
      </c>
      <c r="J291">
        <v>1.2774219048202042</v>
      </c>
      <c r="K291">
        <v>2.5368831154955953</v>
      </c>
      <c r="L291">
        <v>1.2586554627267907</v>
      </c>
      <c r="M291">
        <v>1.1903283308396111</v>
      </c>
      <c r="N291">
        <v>0.18944900826436237</v>
      </c>
      <c r="O291">
        <v>0.18327985672622377</v>
      </c>
      <c r="P291">
        <v>0.53307841555324309</v>
      </c>
      <c r="Q291">
        <v>0.53307841555324309</v>
      </c>
      <c r="S291">
        <v>0.5589513264054784</v>
      </c>
      <c r="T291">
        <v>0.1170868600085852</v>
      </c>
      <c r="U291">
        <v>0.1170868600085852</v>
      </c>
      <c r="V291">
        <v>7.604842109367102E-2</v>
      </c>
      <c r="W291">
        <v>7.9955615349724618E-2</v>
      </c>
      <c r="X291">
        <v>7.604842109367102E-2</v>
      </c>
      <c r="AB291">
        <v>4.084602162472948E-2</v>
      </c>
      <c r="AC291">
        <v>0</v>
      </c>
      <c r="AM291">
        <v>0</v>
      </c>
      <c r="AN291">
        <v>0</v>
      </c>
      <c r="AO291">
        <v>0.15712987585682081</v>
      </c>
      <c r="AP291">
        <v>0.14217315258245083</v>
      </c>
      <c r="AQ291">
        <v>1.0197833873855324</v>
      </c>
      <c r="AR291">
        <v>1.0197833873855324</v>
      </c>
      <c r="AS291">
        <v>2.1269295246395012</v>
      </c>
      <c r="AT291">
        <v>0</v>
      </c>
      <c r="AU291">
        <v>0.73108633304334392</v>
      </c>
      <c r="AV291">
        <v>0.73108633304334392</v>
      </c>
      <c r="AW291">
        <v>0.72794682638136954</v>
      </c>
      <c r="AX291">
        <v>6.3371611203191847E-2</v>
      </c>
      <c r="AY291">
        <v>6.3371611203191847E-2</v>
      </c>
      <c r="AZ291">
        <v>0.32960408153735798</v>
      </c>
      <c r="BD291">
        <v>6.2110567147194984E-2</v>
      </c>
      <c r="BE291">
        <v>6.2110567147194984E-2</v>
      </c>
      <c r="BF291">
        <v>0</v>
      </c>
      <c r="BG291">
        <v>0</v>
      </c>
      <c r="BI291">
        <v>0</v>
      </c>
      <c r="BK291">
        <v>0.41806948192338828</v>
      </c>
      <c r="BL291">
        <v>0.33265891773560718</v>
      </c>
      <c r="BM291">
        <v>0.33265891773560718</v>
      </c>
      <c r="BN291">
        <v>0.63381158351832234</v>
      </c>
    </row>
    <row r="292" spans="1:66">
      <c r="A292" t="s">
        <v>589</v>
      </c>
      <c r="B292" t="s">
        <v>48</v>
      </c>
      <c r="C292">
        <v>2007</v>
      </c>
      <c r="D292" t="s">
        <v>231</v>
      </c>
      <c r="E292">
        <v>6</v>
      </c>
      <c r="G292" t="s">
        <v>280</v>
      </c>
      <c r="H292" t="s">
        <v>559</v>
      </c>
      <c r="I292">
        <v>3.2145514943100591E-2</v>
      </c>
      <c r="J292">
        <v>0.38759284664073401</v>
      </c>
      <c r="K292">
        <v>1.4809239950110262</v>
      </c>
      <c r="L292">
        <v>0.91474365268452307</v>
      </c>
      <c r="M292">
        <v>0.86792020517866175</v>
      </c>
      <c r="N292">
        <v>0.26069983023293497</v>
      </c>
      <c r="O292">
        <v>0.21184888146749586</v>
      </c>
      <c r="P292">
        <v>0.47535919738406274</v>
      </c>
      <c r="Q292">
        <v>0.47535919738406274</v>
      </c>
      <c r="S292">
        <v>0.51316139887575141</v>
      </c>
      <c r="T292">
        <v>0.10063480709616962</v>
      </c>
      <c r="U292">
        <v>0.10063480709616962</v>
      </c>
      <c r="V292">
        <v>8.2094984942562579E-2</v>
      </c>
      <c r="W292">
        <v>0.17261090804211685</v>
      </c>
      <c r="X292">
        <v>8.2094984942562579E-2</v>
      </c>
      <c r="AB292">
        <v>1.5530023537002747E-2</v>
      </c>
      <c r="AC292">
        <v>0</v>
      </c>
      <c r="AM292">
        <v>0</v>
      </c>
      <c r="AN292">
        <v>0</v>
      </c>
      <c r="AO292">
        <v>0.12635173732772101</v>
      </c>
      <c r="AP292">
        <v>2.5195010077002616E-2</v>
      </c>
      <c r="AQ292">
        <v>1.0413622571308725</v>
      </c>
      <c r="AR292">
        <v>1.0413622571308725</v>
      </c>
      <c r="AS292">
        <v>1.4867596152057521</v>
      </c>
      <c r="AT292">
        <v>0</v>
      </c>
      <c r="AU292">
        <v>0.69061532389866109</v>
      </c>
      <c r="AV292">
        <v>0.69061532389866109</v>
      </c>
      <c r="AW292">
        <v>0.69268413897999803</v>
      </c>
      <c r="AX292">
        <v>3.616642755467999E-2</v>
      </c>
      <c r="AY292">
        <v>3.616642755467999E-2</v>
      </c>
      <c r="AZ292">
        <v>0.43595562821340339</v>
      </c>
      <c r="BD292">
        <v>0.16327599132928594</v>
      </c>
      <c r="BE292">
        <v>0.16327599132928594</v>
      </c>
      <c r="BF292">
        <v>0</v>
      </c>
      <c r="BG292">
        <v>0</v>
      </c>
      <c r="BI292">
        <v>0</v>
      </c>
      <c r="BK292">
        <v>0.4846191928960133</v>
      </c>
      <c r="BL292">
        <v>0.34118957638308656</v>
      </c>
      <c r="BM292">
        <v>0.34118957638308656</v>
      </c>
      <c r="BN292">
        <v>0.73934806386344343</v>
      </c>
    </row>
    <row r="293" spans="1:66">
      <c r="A293" t="s">
        <v>590</v>
      </c>
      <c r="B293" t="s">
        <v>49</v>
      </c>
      <c r="C293">
        <v>2007</v>
      </c>
      <c r="D293" t="s">
        <v>228</v>
      </c>
      <c r="E293">
        <v>7</v>
      </c>
      <c r="G293" t="s">
        <v>282</v>
      </c>
      <c r="H293" t="s">
        <v>559</v>
      </c>
      <c r="I293">
        <v>0.29179984369279444</v>
      </c>
      <c r="J293">
        <v>0.14461867788224678</v>
      </c>
      <c r="K293">
        <v>1.5499189931134627</v>
      </c>
      <c r="L293">
        <v>1.0859770572085443</v>
      </c>
      <c r="M293">
        <v>0.78687561585667265</v>
      </c>
      <c r="N293">
        <v>0.29935086875085909</v>
      </c>
      <c r="O293">
        <v>0.21722941492849496</v>
      </c>
      <c r="P293">
        <v>0.37011407032773525</v>
      </c>
      <c r="Q293">
        <v>0.37011407032773525</v>
      </c>
      <c r="S293">
        <v>0.4021385975841868</v>
      </c>
      <c r="T293">
        <v>5.4937004886421871E-2</v>
      </c>
      <c r="U293">
        <v>5.4937004886421871E-2</v>
      </c>
      <c r="V293">
        <v>5.8910467691000348E-2</v>
      </c>
      <c r="W293">
        <v>7.7893083272292718E-2</v>
      </c>
      <c r="X293">
        <v>5.8910467691000348E-2</v>
      </c>
      <c r="AB293">
        <v>1.1572688275365842E-2</v>
      </c>
      <c r="AC293">
        <v>0</v>
      </c>
      <c r="AD293">
        <v>0</v>
      </c>
      <c r="AM293">
        <v>0</v>
      </c>
      <c r="AN293">
        <v>0</v>
      </c>
      <c r="AO293">
        <v>4.0228478075995222E-2</v>
      </c>
      <c r="AP293">
        <v>1.9681486696859658E-2</v>
      </c>
      <c r="AQ293">
        <v>0.99088093927764842</v>
      </c>
      <c r="AR293">
        <v>0.96040772090804827</v>
      </c>
      <c r="AS293">
        <v>0.98035206892801874</v>
      </c>
      <c r="AT293">
        <v>0</v>
      </c>
      <c r="AU293">
        <v>0.57543150028099976</v>
      </c>
      <c r="AV293">
        <v>0.57543150028099976</v>
      </c>
      <c r="AW293">
        <v>0.57888918968884695</v>
      </c>
      <c r="AX293">
        <v>2.720176414356501E-2</v>
      </c>
      <c r="AY293">
        <v>2.720176414356501E-2</v>
      </c>
      <c r="AZ293">
        <v>0.58374998400352784</v>
      </c>
      <c r="BD293">
        <v>0.37316953635067268</v>
      </c>
      <c r="BE293">
        <v>0.37316953635067268</v>
      </c>
      <c r="BF293">
        <v>0</v>
      </c>
      <c r="BG293">
        <v>0</v>
      </c>
      <c r="BH293">
        <v>0</v>
      </c>
      <c r="BI293">
        <v>0</v>
      </c>
      <c r="BJ293">
        <v>0.65503904262753543</v>
      </c>
      <c r="BK293">
        <v>0.59717826552041442</v>
      </c>
      <c r="BL293">
        <v>0.15651777876193423</v>
      </c>
      <c r="BM293">
        <v>0.25520233207859977</v>
      </c>
      <c r="BN293">
        <v>0.39320403132047577</v>
      </c>
    </row>
    <row r="294" spans="1:66">
      <c r="A294" t="s">
        <v>591</v>
      </c>
      <c r="B294" t="s">
        <v>50</v>
      </c>
      <c r="C294">
        <v>2007</v>
      </c>
      <c r="D294" t="s">
        <v>215</v>
      </c>
      <c r="E294">
        <v>2</v>
      </c>
      <c r="G294" t="s">
        <v>284</v>
      </c>
      <c r="H294" t="s">
        <v>559</v>
      </c>
      <c r="I294">
        <v>6.9895697995995099E-2</v>
      </c>
      <c r="J294">
        <v>0.8786979787602387</v>
      </c>
      <c r="K294">
        <v>1.63625632656589</v>
      </c>
      <c r="L294">
        <v>0.77898616842055968</v>
      </c>
      <c r="M294">
        <v>0.75615771100190676</v>
      </c>
      <c r="N294">
        <v>0.37316317896436912</v>
      </c>
      <c r="O294">
        <v>0.29875471657974739</v>
      </c>
      <c r="P294">
        <v>0.54395270366376081</v>
      </c>
      <c r="Q294">
        <v>0.54395270366376081</v>
      </c>
      <c r="S294">
        <v>0.61173139309140367</v>
      </c>
      <c r="T294">
        <v>0.10316614993776584</v>
      </c>
      <c r="U294">
        <v>0.10316614993776584</v>
      </c>
      <c r="V294">
        <v>0.12446074669794752</v>
      </c>
      <c r="W294">
        <v>0.23603755736661486</v>
      </c>
      <c r="X294">
        <v>0.12446074669794752</v>
      </c>
      <c r="AB294">
        <v>5.6139638160953353E-2</v>
      </c>
      <c r="AC294">
        <v>0</v>
      </c>
      <c r="AM294">
        <v>0</v>
      </c>
      <c r="AN294">
        <v>0</v>
      </c>
      <c r="AO294">
        <v>0.14952093419376408</v>
      </c>
      <c r="AP294">
        <v>3.4708533705694641E-2</v>
      </c>
      <c r="AQ294">
        <v>1.0140417604075285</v>
      </c>
      <c r="AR294">
        <v>1.0140417604075285</v>
      </c>
      <c r="AS294">
        <v>0.98291784446064312</v>
      </c>
      <c r="AT294">
        <v>0</v>
      </c>
      <c r="AU294">
        <v>0.57334257820881229</v>
      </c>
      <c r="AV294">
        <v>0.57334257820881229</v>
      </c>
      <c r="AW294">
        <v>0.57168733800113125</v>
      </c>
      <c r="AX294">
        <v>7.1499309169562458E-2</v>
      </c>
      <c r="AY294">
        <v>7.1499309169562458E-2</v>
      </c>
      <c r="AZ294">
        <v>0.37182003061248609</v>
      </c>
      <c r="BD294">
        <v>0.38145958537581082</v>
      </c>
      <c r="BE294">
        <v>0.38145958537581082</v>
      </c>
      <c r="BF294">
        <v>0</v>
      </c>
      <c r="BG294">
        <v>0</v>
      </c>
      <c r="BI294">
        <v>0</v>
      </c>
      <c r="BK294">
        <v>0.39986625109205809</v>
      </c>
      <c r="BL294">
        <v>0.19827205632632652</v>
      </c>
      <c r="BM294">
        <v>0.19827205632632652</v>
      </c>
      <c r="BN294">
        <v>0.77658114259840638</v>
      </c>
    </row>
    <row r="295" spans="1:66">
      <c r="A295" t="s">
        <v>592</v>
      </c>
      <c r="B295" t="s">
        <v>51</v>
      </c>
      <c r="C295">
        <v>2007</v>
      </c>
      <c r="D295" t="s">
        <v>212</v>
      </c>
      <c r="E295">
        <v>2</v>
      </c>
      <c r="G295" t="s">
        <v>286</v>
      </c>
      <c r="H295" t="s">
        <v>559</v>
      </c>
      <c r="I295">
        <v>4.4520564469584245E-2</v>
      </c>
      <c r="J295">
        <v>0.21271159392205363</v>
      </c>
      <c r="K295">
        <v>1.9376374427070668</v>
      </c>
      <c r="L295">
        <v>1.4213688484373452</v>
      </c>
      <c r="M295">
        <v>1.3838584224041701</v>
      </c>
      <c r="N295">
        <v>0.26732428034693884</v>
      </c>
      <c r="O295">
        <v>0.25067518023450552</v>
      </c>
      <c r="P295">
        <v>0.72006377172069491</v>
      </c>
      <c r="Q295">
        <v>0.72006377172069491</v>
      </c>
      <c r="S295">
        <v>0.74150423239908714</v>
      </c>
      <c r="T295">
        <v>0.16887440959816763</v>
      </c>
      <c r="U295">
        <v>0.16887440959816763</v>
      </c>
      <c r="V295">
        <v>3.018112063357856E-2</v>
      </c>
      <c r="W295">
        <v>3.1162533545270724E-2</v>
      </c>
      <c r="X295">
        <v>3.018112063357856E-2</v>
      </c>
      <c r="AB295">
        <v>4.3281236690597982E-2</v>
      </c>
      <c r="AC295">
        <v>0</v>
      </c>
      <c r="AM295">
        <v>0</v>
      </c>
      <c r="AN295">
        <v>0</v>
      </c>
      <c r="AO295">
        <v>1.8676367933957827E-2</v>
      </c>
      <c r="AP295">
        <v>1.423326312257377E-3</v>
      </c>
      <c r="AQ295">
        <v>1.0574951161487764</v>
      </c>
      <c r="AR295">
        <v>1.0574951161487764</v>
      </c>
      <c r="AS295">
        <v>0.87527950848898761</v>
      </c>
      <c r="AT295">
        <v>0</v>
      </c>
      <c r="AU295">
        <v>0.72585262281534346</v>
      </c>
      <c r="AV295">
        <v>0.72585262281534346</v>
      </c>
      <c r="AW295">
        <v>0.73113077549743877</v>
      </c>
      <c r="AX295">
        <v>4.5978090335871392E-2</v>
      </c>
      <c r="AY295">
        <v>4.5978090335871392E-2</v>
      </c>
      <c r="AZ295">
        <v>0.20520868921596813</v>
      </c>
      <c r="BD295">
        <v>0.28213514349604901</v>
      </c>
      <c r="BE295">
        <v>0.28213514349604901</v>
      </c>
      <c r="BF295">
        <v>0</v>
      </c>
      <c r="BG295">
        <v>0</v>
      </c>
      <c r="BI295">
        <v>0</v>
      </c>
      <c r="BK295">
        <v>0.21245670919911513</v>
      </c>
      <c r="BL295">
        <v>0.16968549198078064</v>
      </c>
      <c r="BM295">
        <v>0.16968549198078064</v>
      </c>
      <c r="BN295">
        <v>0.32571751754135597</v>
      </c>
    </row>
    <row r="296" spans="1:66">
      <c r="A296" t="s">
        <v>593</v>
      </c>
      <c r="B296" t="s">
        <v>52</v>
      </c>
      <c r="C296">
        <v>2007</v>
      </c>
      <c r="D296" t="s">
        <v>228</v>
      </c>
      <c r="E296">
        <v>6</v>
      </c>
      <c r="G296" t="s">
        <v>288</v>
      </c>
      <c r="H296" t="s">
        <v>559</v>
      </c>
      <c r="I296">
        <v>0.21693150786722701</v>
      </c>
      <c r="J296">
        <v>0.20586527694859533</v>
      </c>
      <c r="K296">
        <v>1.6523048566174183</v>
      </c>
      <c r="L296">
        <v>0.99209368583577262</v>
      </c>
      <c r="M296">
        <v>0.75865291223924547</v>
      </c>
      <c r="N296">
        <v>0.28684616715444122</v>
      </c>
      <c r="O296">
        <v>0.23240816392829522</v>
      </c>
      <c r="P296">
        <v>0.40832386582046026</v>
      </c>
      <c r="Q296">
        <v>0.40832386582046026</v>
      </c>
      <c r="S296">
        <v>0.43198793142581671</v>
      </c>
      <c r="T296">
        <v>6.1118708096487687E-2</v>
      </c>
      <c r="U296">
        <v>6.1118708096487687E-2</v>
      </c>
      <c r="V296">
        <v>4.6939493125107916E-2</v>
      </c>
      <c r="W296">
        <v>6.4008310461065171E-2</v>
      </c>
      <c r="X296">
        <v>4.6939493125107916E-2</v>
      </c>
      <c r="AB296">
        <v>2.2874387903094276E-2</v>
      </c>
      <c r="AC296">
        <v>0</v>
      </c>
      <c r="AD296">
        <v>0</v>
      </c>
      <c r="AM296">
        <v>0</v>
      </c>
      <c r="AN296">
        <v>0</v>
      </c>
      <c r="AO296">
        <v>4.5486431895036518E-2</v>
      </c>
      <c r="AP296">
        <v>2.3359399491209316E-2</v>
      </c>
      <c r="AQ296">
        <v>1.0212574480854393</v>
      </c>
      <c r="AR296">
        <v>1.0202111544254859</v>
      </c>
      <c r="AS296">
        <v>1.1090130774327112</v>
      </c>
      <c r="AT296">
        <v>0</v>
      </c>
      <c r="AU296">
        <v>0.60929337002737527</v>
      </c>
      <c r="AV296">
        <v>0.60929337002737527</v>
      </c>
      <c r="AW296">
        <v>0.61461174828953957</v>
      </c>
      <c r="AX296">
        <v>2.98382581067284E-2</v>
      </c>
      <c r="AY296">
        <v>2.98382581067284E-2</v>
      </c>
      <c r="AZ296">
        <v>0.54857156034204679</v>
      </c>
      <c r="BD296">
        <v>0.49059279177873588</v>
      </c>
      <c r="BE296">
        <v>0.49059279177873588</v>
      </c>
      <c r="BF296">
        <v>0</v>
      </c>
      <c r="BG296">
        <v>0</v>
      </c>
      <c r="BH296">
        <v>0</v>
      </c>
      <c r="BI296">
        <v>0</v>
      </c>
      <c r="BJ296">
        <v>0.61373075482000983</v>
      </c>
      <c r="BK296">
        <v>0.55670765243984033</v>
      </c>
      <c r="BL296">
        <v>0.15312883006536707</v>
      </c>
      <c r="BM296">
        <v>0.23761064359843706</v>
      </c>
      <c r="BN296">
        <v>0.35251579048815967</v>
      </c>
    </row>
    <row r="297" spans="1:66">
      <c r="A297" t="s">
        <v>594</v>
      </c>
      <c r="B297" t="s">
        <v>53</v>
      </c>
      <c r="C297">
        <v>2007</v>
      </c>
      <c r="D297" t="s">
        <v>228</v>
      </c>
      <c r="E297">
        <v>6</v>
      </c>
      <c r="G297" t="s">
        <v>290</v>
      </c>
      <c r="H297" t="s">
        <v>559</v>
      </c>
      <c r="I297">
        <v>0.34907355349178809</v>
      </c>
      <c r="J297">
        <v>7.9951678049884747E-2</v>
      </c>
      <c r="K297">
        <v>1.2001707008043949</v>
      </c>
      <c r="L297">
        <v>0.95052788735414429</v>
      </c>
      <c r="M297">
        <v>0.7287414952264949</v>
      </c>
      <c r="N297">
        <v>0.21781297697604288</v>
      </c>
      <c r="O297">
        <v>0.17271768454216149</v>
      </c>
      <c r="P297">
        <v>0.35858736646592709</v>
      </c>
      <c r="Q297">
        <v>0.35858736646592709</v>
      </c>
      <c r="S297">
        <v>0.39086840651141458</v>
      </c>
      <c r="T297">
        <v>4.0482136942669181E-2</v>
      </c>
      <c r="U297">
        <v>4.0482136942669181E-2</v>
      </c>
      <c r="V297">
        <v>5.2267439066777638E-2</v>
      </c>
      <c r="W297">
        <v>7.7227131868279925E-2</v>
      </c>
      <c r="X297">
        <v>5.2267439066777638E-2</v>
      </c>
      <c r="AB297">
        <v>1.1129099207693368E-2</v>
      </c>
      <c r="AC297">
        <v>0</v>
      </c>
      <c r="AD297">
        <v>0</v>
      </c>
      <c r="AM297">
        <v>0</v>
      </c>
      <c r="AN297">
        <v>0</v>
      </c>
      <c r="AO297">
        <v>5.491954351776443E-2</v>
      </c>
      <c r="AP297">
        <v>2.745025047286653E-2</v>
      </c>
      <c r="AQ297">
        <v>1.0346681356757659</v>
      </c>
      <c r="AR297">
        <v>1.0220827977772029</v>
      </c>
      <c r="AS297">
        <v>1.1511699401984514</v>
      </c>
      <c r="AT297">
        <v>0</v>
      </c>
      <c r="AU297">
        <v>0.55612991859960204</v>
      </c>
      <c r="AV297">
        <v>0.55612991859960204</v>
      </c>
      <c r="AW297">
        <v>0.55623244932747717</v>
      </c>
      <c r="AX297">
        <v>5.2583599667657917E-2</v>
      </c>
      <c r="AY297">
        <v>5.2583599667657917E-2</v>
      </c>
      <c r="AZ297">
        <v>0.55328889298298189</v>
      </c>
      <c r="BD297">
        <v>0.28057739565167478</v>
      </c>
      <c r="BE297">
        <v>0.28057739565167478</v>
      </c>
      <c r="BF297">
        <v>0</v>
      </c>
      <c r="BG297">
        <v>0</v>
      </c>
      <c r="BH297">
        <v>0</v>
      </c>
      <c r="BI297">
        <v>0</v>
      </c>
      <c r="BJ297">
        <v>0.68605071761005532</v>
      </c>
      <c r="BK297">
        <v>0.60320370879313334</v>
      </c>
      <c r="BL297">
        <v>0.13996173952194135</v>
      </c>
      <c r="BM297">
        <v>0.23529666232409277</v>
      </c>
      <c r="BN297">
        <v>0.38675432002923488</v>
      </c>
    </row>
    <row r="298" spans="1:66">
      <c r="A298" t="s">
        <v>595</v>
      </c>
      <c r="B298" t="s">
        <v>54</v>
      </c>
      <c r="C298">
        <v>2007</v>
      </c>
      <c r="D298" t="s">
        <v>228</v>
      </c>
      <c r="E298">
        <v>4</v>
      </c>
      <c r="G298" t="s">
        <v>292</v>
      </c>
      <c r="H298" t="s">
        <v>559</v>
      </c>
      <c r="I298">
        <v>0.17387910887320457</v>
      </c>
      <c r="J298">
        <v>0.24264150435436882</v>
      </c>
      <c r="K298">
        <v>1.7023157868655046</v>
      </c>
      <c r="L298">
        <v>1.1440355763164596</v>
      </c>
      <c r="M298">
        <v>0.89369145228121527</v>
      </c>
      <c r="N298">
        <v>0.35558131167707485</v>
      </c>
      <c r="O298">
        <v>0.29628681225999681</v>
      </c>
      <c r="P298">
        <v>0.36096376239111122</v>
      </c>
      <c r="Q298">
        <v>0.36096376239111122</v>
      </c>
      <c r="S298">
        <v>0.38926674552484736</v>
      </c>
      <c r="T298">
        <v>3.9303833744144902E-2</v>
      </c>
      <c r="U298">
        <v>3.9303833744144902E-2</v>
      </c>
      <c r="V298">
        <v>5.3207657802966893E-2</v>
      </c>
      <c r="W298">
        <v>8.1598514487442153E-2</v>
      </c>
      <c r="X298">
        <v>5.3207657802966893E-2</v>
      </c>
      <c r="AB298">
        <v>1.5537907035264064E-2</v>
      </c>
      <c r="AC298">
        <v>0</v>
      </c>
      <c r="AD298">
        <v>0</v>
      </c>
      <c r="AM298">
        <v>0</v>
      </c>
      <c r="AN298">
        <v>0</v>
      </c>
      <c r="AO298">
        <v>5.5799501579524353E-2</v>
      </c>
      <c r="AP298">
        <v>2.5031172842966708E-2</v>
      </c>
      <c r="AQ298">
        <v>1.0228222774667439</v>
      </c>
      <c r="AR298">
        <v>0.94280894873894361</v>
      </c>
      <c r="AS298">
        <v>1.2671563841981752</v>
      </c>
      <c r="AT298">
        <v>0</v>
      </c>
      <c r="AU298">
        <v>0.56828852254545248</v>
      </c>
      <c r="AV298">
        <v>0.56828852254545248</v>
      </c>
      <c r="AW298">
        <v>0.56651171342795581</v>
      </c>
      <c r="AX298">
        <v>2.313516831731692E-2</v>
      </c>
      <c r="AY298">
        <v>2.313516831731692E-2</v>
      </c>
      <c r="AZ298">
        <v>0.59257679514707173</v>
      </c>
      <c r="BD298">
        <v>0.33181825325359632</v>
      </c>
      <c r="BE298">
        <v>0.33181825325359632</v>
      </c>
      <c r="BF298">
        <v>0</v>
      </c>
      <c r="BG298">
        <v>0</v>
      </c>
      <c r="BH298">
        <v>0</v>
      </c>
      <c r="BI298">
        <v>0</v>
      </c>
      <c r="BJ298">
        <v>0.58465018542127367</v>
      </c>
      <c r="BK298">
        <v>0.6096995142721795</v>
      </c>
      <c r="BL298">
        <v>9.9385565902670642E-2</v>
      </c>
      <c r="BM298">
        <v>0.18119355134667967</v>
      </c>
      <c r="BN298">
        <v>0.30295333254728168</v>
      </c>
    </row>
    <row r="299" spans="1:66">
      <c r="A299" t="s">
        <v>596</v>
      </c>
      <c r="B299" t="s">
        <v>55</v>
      </c>
      <c r="C299">
        <v>2007</v>
      </c>
      <c r="D299" t="s">
        <v>228</v>
      </c>
      <c r="E299">
        <v>4</v>
      </c>
      <c r="G299" t="s">
        <v>294</v>
      </c>
      <c r="H299" t="s">
        <v>559</v>
      </c>
      <c r="I299">
        <v>0.17281262027898536</v>
      </c>
      <c r="J299">
        <v>0.32754994420691075</v>
      </c>
      <c r="K299">
        <v>2.1217358751496911</v>
      </c>
      <c r="L299">
        <v>1.333490114197724</v>
      </c>
      <c r="M299">
        <v>0.94455625287368639</v>
      </c>
      <c r="N299">
        <v>0.34252060245051424</v>
      </c>
      <c r="O299">
        <v>0.22729194493114632</v>
      </c>
      <c r="P299">
        <v>0.35812494830283753</v>
      </c>
      <c r="Q299">
        <v>0.35812494830283753</v>
      </c>
      <c r="S299">
        <v>0.38627210161570702</v>
      </c>
      <c r="T299">
        <v>4.1131990837691979E-2</v>
      </c>
      <c r="U299">
        <v>4.1131990837691979E-2</v>
      </c>
      <c r="V299">
        <v>6.6165983900305786E-2</v>
      </c>
      <c r="W299">
        <v>9.7277493713466626E-2</v>
      </c>
      <c r="X299">
        <v>6.6165983900305786E-2</v>
      </c>
      <c r="AB299">
        <v>3.8970673663231144E-3</v>
      </c>
      <c r="AC299">
        <v>0</v>
      </c>
      <c r="AD299">
        <v>0</v>
      </c>
      <c r="AM299">
        <v>0</v>
      </c>
      <c r="AN299">
        <v>0</v>
      </c>
      <c r="AO299">
        <v>5.5912514635381556E-2</v>
      </c>
      <c r="AP299">
        <v>2.2379998850632882E-2</v>
      </c>
      <c r="AQ299">
        <v>1.0167343897626071</v>
      </c>
      <c r="AR299">
        <v>1.0200424924651204</v>
      </c>
      <c r="AS299">
        <v>0.91456871950919649</v>
      </c>
      <c r="AT299">
        <v>0</v>
      </c>
      <c r="AU299">
        <v>0.55644433560344098</v>
      </c>
      <c r="AV299">
        <v>0.55644433560344098</v>
      </c>
      <c r="AW299">
        <v>0.55740764416090283</v>
      </c>
      <c r="AX299">
        <v>2.3938067229497692E-2</v>
      </c>
      <c r="AY299">
        <v>2.3938067229497692E-2</v>
      </c>
      <c r="AZ299">
        <v>0.61253772635273063</v>
      </c>
      <c r="BD299">
        <v>0.48948727004494735</v>
      </c>
      <c r="BE299">
        <v>0.48948727004494735</v>
      </c>
      <c r="BF299">
        <v>0</v>
      </c>
      <c r="BG299">
        <v>0</v>
      </c>
      <c r="BH299">
        <v>0</v>
      </c>
      <c r="BI299">
        <v>0</v>
      </c>
      <c r="BJ299">
        <v>0.60711331088659004</v>
      </c>
      <c r="BK299">
        <v>0.60788683285065359</v>
      </c>
      <c r="BL299">
        <v>0.10351049969199784</v>
      </c>
      <c r="BM299">
        <v>0.18562989799790691</v>
      </c>
      <c r="BN299">
        <v>0.32413194863668787</v>
      </c>
    </row>
    <row r="300" spans="1:66">
      <c r="A300" t="s">
        <v>597</v>
      </c>
      <c r="B300" t="s">
        <v>56</v>
      </c>
      <c r="C300">
        <v>2007</v>
      </c>
      <c r="D300" t="s">
        <v>228</v>
      </c>
      <c r="E300">
        <v>7</v>
      </c>
      <c r="G300" t="s">
        <v>296</v>
      </c>
      <c r="H300" t="s">
        <v>559</v>
      </c>
      <c r="I300">
        <v>0.35886269424962441</v>
      </c>
      <c r="J300">
        <v>0.23417637545246237</v>
      </c>
      <c r="K300">
        <v>1.2999281795459414</v>
      </c>
      <c r="L300">
        <v>1.0005367505138143</v>
      </c>
      <c r="M300">
        <v>0.75777684025803471</v>
      </c>
      <c r="N300">
        <v>0.31819321911900411</v>
      </c>
      <c r="O300">
        <v>0.22576593648034751</v>
      </c>
      <c r="P300">
        <v>0.37180375887624284</v>
      </c>
      <c r="Q300">
        <v>0.37180375887624284</v>
      </c>
      <c r="S300">
        <v>0.40050456822664532</v>
      </c>
      <c r="T300">
        <v>4.5220511663354092E-2</v>
      </c>
      <c r="U300">
        <v>4.5220511663354092E-2</v>
      </c>
      <c r="V300">
        <v>4.5536111643579485E-2</v>
      </c>
      <c r="W300">
        <v>8.5139501262070899E-2</v>
      </c>
      <c r="X300">
        <v>4.5536111643579485E-2</v>
      </c>
      <c r="AB300">
        <v>1.0114479426004812E-2</v>
      </c>
      <c r="AC300">
        <v>0</v>
      </c>
      <c r="AD300">
        <v>0</v>
      </c>
      <c r="AM300">
        <v>0</v>
      </c>
      <c r="AN300">
        <v>0</v>
      </c>
      <c r="AO300">
        <v>6.8660325275679696E-2</v>
      </c>
      <c r="AP300">
        <v>1.9272593215420079E-2</v>
      </c>
      <c r="AQ300">
        <v>1.030615344623645</v>
      </c>
      <c r="AR300">
        <v>1.0435400262710599</v>
      </c>
      <c r="AS300">
        <v>1.2577708159301029</v>
      </c>
      <c r="AT300">
        <v>0</v>
      </c>
      <c r="AU300">
        <v>0.57401631222942928</v>
      </c>
      <c r="AV300">
        <v>0.57401631222942928</v>
      </c>
      <c r="AW300">
        <v>0.57658720072871172</v>
      </c>
      <c r="AX300">
        <v>3.1023489431933188E-2</v>
      </c>
      <c r="AY300">
        <v>3.1023489431933188E-2</v>
      </c>
      <c r="AZ300">
        <v>0.58706160035375654</v>
      </c>
      <c r="BD300">
        <v>0.42095420457843519</v>
      </c>
      <c r="BE300">
        <v>0.42095420457843519</v>
      </c>
      <c r="BF300">
        <v>0</v>
      </c>
      <c r="BG300">
        <v>0</v>
      </c>
      <c r="BH300">
        <v>0</v>
      </c>
      <c r="BI300">
        <v>0</v>
      </c>
      <c r="BJ300">
        <v>0.70521491618002985</v>
      </c>
      <c r="BK300">
        <v>0.60115335497950351</v>
      </c>
      <c r="BL300">
        <v>0.15739414307829513</v>
      </c>
      <c r="BM300">
        <v>0.24602669969401156</v>
      </c>
      <c r="BN300">
        <v>0.45205085881137752</v>
      </c>
    </row>
    <row r="301" spans="1:66">
      <c r="A301" t="s">
        <v>598</v>
      </c>
      <c r="B301" t="s">
        <v>57</v>
      </c>
      <c r="C301">
        <v>2007</v>
      </c>
      <c r="D301" t="s">
        <v>228</v>
      </c>
      <c r="E301">
        <v>5</v>
      </c>
      <c r="G301" t="s">
        <v>298</v>
      </c>
      <c r="H301" t="s">
        <v>559</v>
      </c>
      <c r="I301">
        <v>0.45364044462442465</v>
      </c>
      <c r="J301">
        <v>0.10281924876042392</v>
      </c>
      <c r="K301">
        <v>1.3157598589623991</v>
      </c>
      <c r="L301">
        <v>0.97761415178613886</v>
      </c>
      <c r="M301">
        <v>0.74924916811709286</v>
      </c>
      <c r="N301">
        <v>0.30906579826130937</v>
      </c>
      <c r="O301">
        <v>0.18110762838777159</v>
      </c>
      <c r="P301">
        <v>0.39101449870422289</v>
      </c>
      <c r="Q301">
        <v>0.39101449870422289</v>
      </c>
      <c r="S301">
        <v>0.4320837183751669</v>
      </c>
      <c r="T301">
        <v>3.8937915432155031E-2</v>
      </c>
      <c r="U301">
        <v>3.8937915432155031E-2</v>
      </c>
      <c r="V301">
        <v>4.8161239921571244E-2</v>
      </c>
      <c r="W301">
        <v>8.0259037725815024E-2</v>
      </c>
      <c r="X301">
        <v>4.8161239921571244E-2</v>
      </c>
      <c r="AB301">
        <v>1.8248257247933695E-2</v>
      </c>
      <c r="AC301">
        <v>0</v>
      </c>
      <c r="AD301">
        <v>0</v>
      </c>
      <c r="AM301">
        <v>0</v>
      </c>
      <c r="AN301">
        <v>0</v>
      </c>
      <c r="AO301">
        <v>5.7794152074704341E-2</v>
      </c>
      <c r="AP301">
        <v>2.1748265517357302E-2</v>
      </c>
      <c r="AQ301">
        <v>1.015619624271199</v>
      </c>
      <c r="AR301">
        <v>1.0183410519996674</v>
      </c>
      <c r="AS301">
        <v>0.97663230659746958</v>
      </c>
      <c r="AT301">
        <v>0</v>
      </c>
      <c r="AU301">
        <v>0.51129993200246937</v>
      </c>
      <c r="AV301">
        <v>0.51129993200246937</v>
      </c>
      <c r="AW301">
        <v>0.51148082520809435</v>
      </c>
      <c r="AX301">
        <v>2.6903894066884253E-2</v>
      </c>
      <c r="AY301">
        <v>2.6903894066884253E-2</v>
      </c>
      <c r="AZ301">
        <v>0.54650382003558506</v>
      </c>
      <c r="BD301">
        <v>0.29529598913520622</v>
      </c>
      <c r="BE301">
        <v>0.29529598913520622</v>
      </c>
      <c r="BF301">
        <v>0</v>
      </c>
      <c r="BG301">
        <v>0</v>
      </c>
      <c r="BH301">
        <v>0</v>
      </c>
      <c r="BI301">
        <v>0</v>
      </c>
      <c r="BJ301">
        <v>0.85179531750716031</v>
      </c>
      <c r="BK301">
        <v>0.56968924248749753</v>
      </c>
      <c r="BL301">
        <v>0.12161805785226419</v>
      </c>
      <c r="BM301">
        <v>0.19600560618716428</v>
      </c>
      <c r="BN301">
        <v>0.39238891052443708</v>
      </c>
    </row>
    <row r="302" spans="1:66">
      <c r="A302" t="s">
        <v>599</v>
      </c>
      <c r="B302" t="s">
        <v>58</v>
      </c>
      <c r="C302">
        <v>2007</v>
      </c>
      <c r="D302" t="s">
        <v>231</v>
      </c>
      <c r="E302">
        <v>6</v>
      </c>
      <c r="G302" t="s">
        <v>300</v>
      </c>
      <c r="H302" t="s">
        <v>559</v>
      </c>
      <c r="I302">
        <v>5.8716808359636816E-2</v>
      </c>
      <c r="J302">
        <v>0.32925580425452189</v>
      </c>
      <c r="K302">
        <v>1.745089078448945</v>
      </c>
      <c r="L302">
        <v>1.08442452289424</v>
      </c>
      <c r="M302">
        <v>1.0278457683812241</v>
      </c>
      <c r="N302">
        <v>0.28040977003109441</v>
      </c>
      <c r="O302">
        <v>0.19654465824914491</v>
      </c>
      <c r="P302">
        <v>0.51755260105428302</v>
      </c>
      <c r="Q302">
        <v>0.51755260105428302</v>
      </c>
      <c r="S302">
        <v>0.54829441734982554</v>
      </c>
      <c r="T302">
        <v>8.3756035810972781E-2</v>
      </c>
      <c r="U302">
        <v>8.3756035810972781E-2</v>
      </c>
      <c r="V302">
        <v>7.0221619753595255E-2</v>
      </c>
      <c r="W302">
        <v>0.14486324903552214</v>
      </c>
      <c r="X302">
        <v>7.0221619753595255E-2</v>
      </c>
      <c r="AB302">
        <v>3.2912167247817238E-2</v>
      </c>
      <c r="AC302">
        <v>0</v>
      </c>
      <c r="AM302">
        <v>0</v>
      </c>
      <c r="AN302">
        <v>0</v>
      </c>
      <c r="AO302">
        <v>0.1101094516375808</v>
      </c>
      <c r="AP302">
        <v>2.954095284368383E-2</v>
      </c>
      <c r="AQ302">
        <v>0.97847931081034933</v>
      </c>
      <c r="AR302">
        <v>0.97847931081034933</v>
      </c>
      <c r="AS302">
        <v>1.0244046315281439</v>
      </c>
      <c r="AT302">
        <v>0</v>
      </c>
      <c r="AU302">
        <v>0.71759918156134384</v>
      </c>
      <c r="AV302">
        <v>0.71759918156134384</v>
      </c>
      <c r="AW302">
        <v>0.72285072924012184</v>
      </c>
      <c r="AX302">
        <v>2.6504522332722068E-2</v>
      </c>
      <c r="AY302">
        <v>2.6504522332722068E-2</v>
      </c>
      <c r="AZ302">
        <v>0.43107395222030143</v>
      </c>
      <c r="BD302">
        <v>0.29869813503255854</v>
      </c>
      <c r="BE302">
        <v>0.29869813503255854</v>
      </c>
      <c r="BF302">
        <v>0</v>
      </c>
      <c r="BG302">
        <v>0</v>
      </c>
      <c r="BI302">
        <v>0</v>
      </c>
      <c r="BK302">
        <v>0.45223597517704744</v>
      </c>
      <c r="BL302">
        <v>0.33326492818449927</v>
      </c>
      <c r="BM302">
        <v>0.33326492818449927</v>
      </c>
      <c r="BN302">
        <v>0.6737739118435403</v>
      </c>
    </row>
    <row r="303" spans="1:66">
      <c r="A303" t="s">
        <v>600</v>
      </c>
      <c r="B303" t="s">
        <v>59</v>
      </c>
      <c r="C303">
        <v>2007</v>
      </c>
      <c r="D303" t="s">
        <v>223</v>
      </c>
      <c r="E303">
        <v>2</v>
      </c>
      <c r="G303" t="s">
        <v>302</v>
      </c>
      <c r="H303" t="s">
        <v>559</v>
      </c>
      <c r="I303">
        <v>0.5343779722858516</v>
      </c>
      <c r="J303">
        <v>0.1492697766803617</v>
      </c>
      <c r="K303">
        <v>1.6907789440357592</v>
      </c>
      <c r="L303">
        <v>1.307298646986359</v>
      </c>
      <c r="M303">
        <v>0.99116303089731639</v>
      </c>
      <c r="N303">
        <v>0.31358227937517019</v>
      </c>
      <c r="O303">
        <v>0.22185042959635498</v>
      </c>
      <c r="P303">
        <v>0.27068606874058654</v>
      </c>
      <c r="Q303">
        <v>0.27068606874058654</v>
      </c>
      <c r="S303">
        <v>0.28920297354224361</v>
      </c>
      <c r="T303">
        <v>1.3863782372461149E-2</v>
      </c>
      <c r="U303">
        <v>1.3863782372461149E-2</v>
      </c>
      <c r="V303">
        <v>5.1558360743218762E-2</v>
      </c>
      <c r="W303">
        <v>7.2982693141745658E-2</v>
      </c>
      <c r="X303">
        <v>5.1558360743218762E-2</v>
      </c>
      <c r="AB303">
        <v>8.3190359152066802E-3</v>
      </c>
      <c r="AC303">
        <v>0</v>
      </c>
      <c r="AD303">
        <v>0</v>
      </c>
      <c r="AM303">
        <v>0</v>
      </c>
      <c r="AN303">
        <v>0</v>
      </c>
      <c r="AO303">
        <v>5.3507887891756881E-2</v>
      </c>
      <c r="AP303">
        <v>2.5080393659507354E-2</v>
      </c>
      <c r="AQ303">
        <v>1.0149082133305938</v>
      </c>
      <c r="AR303">
        <v>1.0258566061102186</v>
      </c>
      <c r="AS303">
        <v>1.1238455783277601</v>
      </c>
      <c r="AT303">
        <v>0</v>
      </c>
      <c r="AU303">
        <v>0.50075059329930582</v>
      </c>
      <c r="AV303">
        <v>0.50075059329930582</v>
      </c>
      <c r="AW303">
        <v>0.50074892670847559</v>
      </c>
      <c r="AX303">
        <v>1.9584709142554321E-2</v>
      </c>
      <c r="AY303">
        <v>1.9584709142554321E-2</v>
      </c>
      <c r="AZ303">
        <v>0.73617712722105921</v>
      </c>
      <c r="BD303">
        <v>0.58696735259401345</v>
      </c>
      <c r="BE303">
        <v>0.58696735259401345</v>
      </c>
      <c r="BF303">
        <v>0</v>
      </c>
      <c r="BG303">
        <v>0</v>
      </c>
      <c r="BH303">
        <v>0</v>
      </c>
      <c r="BI303">
        <v>0</v>
      </c>
      <c r="BJ303">
        <v>0.58719691388675999</v>
      </c>
      <c r="BK303">
        <v>0.71219824820039834</v>
      </c>
      <c r="BL303">
        <v>3.4542061737008495E-2</v>
      </c>
      <c r="BM303">
        <v>8.9895716977234003E-2</v>
      </c>
      <c r="BN303">
        <v>0.21064944537723115</v>
      </c>
    </row>
    <row r="304" spans="1:66">
      <c r="A304" t="s">
        <v>601</v>
      </c>
      <c r="B304" t="s">
        <v>60</v>
      </c>
      <c r="C304">
        <v>2007</v>
      </c>
      <c r="D304" t="s">
        <v>207</v>
      </c>
      <c r="E304">
        <v>7</v>
      </c>
      <c r="G304" t="s">
        <v>304</v>
      </c>
      <c r="H304" t="s">
        <v>559</v>
      </c>
      <c r="I304">
        <v>0.3152789993939033</v>
      </c>
      <c r="J304">
        <v>0.17143336568115211</v>
      </c>
      <c r="K304">
        <v>1.2733162072793949</v>
      </c>
      <c r="L304">
        <v>1.0901086887798115</v>
      </c>
      <c r="M304">
        <v>0.90741181276784577</v>
      </c>
      <c r="N304">
        <v>0.32100638680172389</v>
      </c>
      <c r="O304">
        <v>0.19461240106300456</v>
      </c>
      <c r="P304">
        <v>0.40760997171169128</v>
      </c>
      <c r="Q304">
        <v>0.40760997171169128</v>
      </c>
      <c r="S304">
        <v>0.45825038413942332</v>
      </c>
      <c r="T304">
        <v>3.4979897378863443E-2</v>
      </c>
      <c r="U304">
        <v>3.4979897378863443E-2</v>
      </c>
      <c r="V304">
        <v>0.10140326385906241</v>
      </c>
      <c r="W304">
        <v>0.17774167826681958</v>
      </c>
      <c r="X304">
        <v>0.10140326385906241</v>
      </c>
      <c r="AB304">
        <v>3.4885781137281628E-2</v>
      </c>
      <c r="AC304">
        <v>0</v>
      </c>
      <c r="AD304">
        <v>0</v>
      </c>
      <c r="AM304">
        <v>0</v>
      </c>
      <c r="AN304">
        <v>0</v>
      </c>
      <c r="AO304">
        <v>0.11666324491138337</v>
      </c>
      <c r="AP304">
        <v>3.4759194483595858E-2</v>
      </c>
      <c r="AQ304">
        <v>1.03339515456244</v>
      </c>
      <c r="AR304">
        <v>1.0166289745696171</v>
      </c>
      <c r="AS304">
        <v>1.1562756547913744</v>
      </c>
      <c r="AT304">
        <v>0</v>
      </c>
      <c r="AU304">
        <v>0.52162199934605513</v>
      </c>
      <c r="AV304">
        <v>0.52162199934605513</v>
      </c>
      <c r="AW304">
        <v>0.52178230045812957</v>
      </c>
      <c r="AX304">
        <v>3.1153744249261421E-2</v>
      </c>
      <c r="AY304">
        <v>3.1153744249261421E-2</v>
      </c>
      <c r="AZ304">
        <v>0.51906570278674347</v>
      </c>
      <c r="BD304">
        <v>0.36565610775203256</v>
      </c>
      <c r="BE304">
        <v>0.36565610775203256</v>
      </c>
      <c r="BF304">
        <v>0</v>
      </c>
      <c r="BG304">
        <v>0</v>
      </c>
      <c r="BH304">
        <v>0</v>
      </c>
      <c r="BI304">
        <v>0</v>
      </c>
      <c r="BJ304">
        <v>0.68708964039230158</v>
      </c>
      <c r="BK304">
        <v>0.53557178177302722</v>
      </c>
      <c r="BL304">
        <v>0.11687754938708299</v>
      </c>
      <c r="BM304">
        <v>0.16302546266178444</v>
      </c>
      <c r="BN304">
        <v>0.5295590109864049</v>
      </c>
    </row>
    <row r="305" spans="1:66">
      <c r="A305" t="s">
        <v>602</v>
      </c>
      <c r="B305" t="s">
        <v>61</v>
      </c>
      <c r="C305">
        <v>2007</v>
      </c>
      <c r="D305" t="s">
        <v>212</v>
      </c>
      <c r="E305">
        <v>4</v>
      </c>
      <c r="G305" t="s">
        <v>306</v>
      </c>
      <c r="H305" t="s">
        <v>559</v>
      </c>
      <c r="I305">
        <v>3.214714771555871E-2</v>
      </c>
      <c r="J305">
        <v>0.16937527535311264</v>
      </c>
      <c r="K305">
        <v>1.5143351726122385</v>
      </c>
      <c r="L305">
        <v>1.2858609829872982</v>
      </c>
      <c r="M305">
        <v>1.260931751030099</v>
      </c>
      <c r="N305">
        <v>0.21193944218909677</v>
      </c>
      <c r="O305">
        <v>0.20588227401056217</v>
      </c>
      <c r="P305">
        <v>0.62951161219044238</v>
      </c>
      <c r="Q305">
        <v>0.62951161219044238</v>
      </c>
      <c r="S305">
        <v>0.64248770337935412</v>
      </c>
      <c r="T305">
        <v>0.14456881201050201</v>
      </c>
      <c r="U305">
        <v>0.14456881201050201</v>
      </c>
      <c r="V305">
        <v>1.9726620903462371E-2</v>
      </c>
      <c r="W305">
        <v>2.2746045137750377E-2</v>
      </c>
      <c r="X305">
        <v>1.9726620903462371E-2</v>
      </c>
      <c r="AB305">
        <v>1.3265522939220481E-2</v>
      </c>
      <c r="AC305">
        <v>0</v>
      </c>
      <c r="AM305">
        <v>0</v>
      </c>
      <c r="AN305">
        <v>0</v>
      </c>
      <c r="AO305">
        <v>1.1254052285826781E-2</v>
      </c>
      <c r="AP305">
        <v>3.6306315181115884E-3</v>
      </c>
      <c r="AQ305">
        <v>1.0006660111966064</v>
      </c>
      <c r="AR305">
        <v>1.0006660111966064</v>
      </c>
      <c r="AS305">
        <v>0.9662771023799972</v>
      </c>
      <c r="AT305">
        <v>0</v>
      </c>
      <c r="AU305">
        <v>0.81017553046531621</v>
      </c>
      <c r="AV305">
        <v>0.81017553046531621</v>
      </c>
      <c r="AW305">
        <v>0.81109381304830241</v>
      </c>
      <c r="AX305">
        <v>3.6048760426748733E-2</v>
      </c>
      <c r="AY305">
        <v>3.6048760426748733E-2</v>
      </c>
      <c r="AZ305">
        <v>0.30010522639174952</v>
      </c>
      <c r="BD305">
        <v>0.16790576342231223</v>
      </c>
      <c r="BE305">
        <v>0.16790576342231223</v>
      </c>
      <c r="BF305">
        <v>0</v>
      </c>
      <c r="BG305">
        <v>0</v>
      </c>
      <c r="BI305">
        <v>0</v>
      </c>
      <c r="BK305">
        <v>0.32665848251778018</v>
      </c>
      <c r="BL305">
        <v>0.30777358990684545</v>
      </c>
      <c r="BM305">
        <v>0.30777358990684545</v>
      </c>
      <c r="BN305">
        <v>0.43423725827937965</v>
      </c>
    </row>
    <row r="306" spans="1:66">
      <c r="A306" t="s">
        <v>603</v>
      </c>
      <c r="B306" t="s">
        <v>62</v>
      </c>
      <c r="C306">
        <v>2007</v>
      </c>
      <c r="D306" t="s">
        <v>215</v>
      </c>
      <c r="E306">
        <v>5</v>
      </c>
      <c r="G306" t="s">
        <v>308</v>
      </c>
      <c r="H306" t="s">
        <v>559</v>
      </c>
      <c r="I306">
        <v>6.1200082102390252E-2</v>
      </c>
      <c r="J306">
        <v>0.20120091964208206</v>
      </c>
      <c r="K306">
        <v>2.0641164074521052</v>
      </c>
      <c r="L306">
        <v>0.93910995681926213</v>
      </c>
      <c r="M306">
        <v>0.86228864281941164</v>
      </c>
      <c r="N306">
        <v>0.26600388832488342</v>
      </c>
      <c r="O306">
        <v>0.19698815325673502</v>
      </c>
      <c r="P306">
        <v>0.4351323271192134</v>
      </c>
      <c r="Q306">
        <v>0.4351323271192134</v>
      </c>
      <c r="S306">
        <v>0.46706316619647015</v>
      </c>
      <c r="T306">
        <v>0.10887870053636596</v>
      </c>
      <c r="U306">
        <v>0.10887870053636596</v>
      </c>
      <c r="V306">
        <v>0.10644399603038357</v>
      </c>
      <c r="W306">
        <v>0.22022075699960733</v>
      </c>
      <c r="X306">
        <v>0.10644399603038357</v>
      </c>
      <c r="AB306">
        <v>3.1023031950419541E-2</v>
      </c>
      <c r="AC306">
        <v>0</v>
      </c>
      <c r="AM306">
        <v>0</v>
      </c>
      <c r="AN306">
        <v>0</v>
      </c>
      <c r="AO306">
        <v>0.16015865186167244</v>
      </c>
      <c r="AP306">
        <v>4.7963186698628438E-2</v>
      </c>
      <c r="AQ306">
        <v>1.0421659088868045</v>
      </c>
      <c r="AR306">
        <v>1.0421659088868045</v>
      </c>
      <c r="AS306">
        <v>1.0524632807461778</v>
      </c>
      <c r="AT306">
        <v>0</v>
      </c>
      <c r="AU306">
        <v>0.61172168671916949</v>
      </c>
      <c r="AV306">
        <v>0.61172168671916949</v>
      </c>
      <c r="AW306">
        <v>0.61181268230573393</v>
      </c>
      <c r="AX306">
        <v>5.9706794828209453E-2</v>
      </c>
      <c r="AY306">
        <v>5.9706794828209453E-2</v>
      </c>
      <c r="AZ306">
        <v>0.45886946008966795</v>
      </c>
      <c r="BD306">
        <v>0.28779824282793409</v>
      </c>
      <c r="BE306">
        <v>0.28779824282793409</v>
      </c>
      <c r="BF306">
        <v>0</v>
      </c>
      <c r="BG306">
        <v>0</v>
      </c>
      <c r="BI306">
        <v>0</v>
      </c>
      <c r="BK306">
        <v>0.49975700999623385</v>
      </c>
      <c r="BL306">
        <v>0.31090468857445169</v>
      </c>
      <c r="BM306">
        <v>0.31090468857445169</v>
      </c>
      <c r="BN306">
        <v>0.90116845144819513</v>
      </c>
    </row>
    <row r="307" spans="1:66">
      <c r="A307" t="s">
        <v>604</v>
      </c>
      <c r="B307" t="s">
        <v>63</v>
      </c>
      <c r="C307">
        <v>2007</v>
      </c>
      <c r="D307" t="s">
        <v>215</v>
      </c>
      <c r="E307">
        <v>2</v>
      </c>
      <c r="G307" t="s">
        <v>310</v>
      </c>
      <c r="H307" t="s">
        <v>559</v>
      </c>
      <c r="I307">
        <v>6.0781236328413119E-2</v>
      </c>
      <c r="J307">
        <v>0.74068709951747902</v>
      </c>
      <c r="K307">
        <v>2.0902804205522356</v>
      </c>
      <c r="L307">
        <v>1.1161846618032787</v>
      </c>
      <c r="M307">
        <v>1.0538250401377163</v>
      </c>
      <c r="N307">
        <v>0.33180271909900333</v>
      </c>
      <c r="O307">
        <v>0.19592359864102199</v>
      </c>
      <c r="P307">
        <v>0.52257817311371046</v>
      </c>
      <c r="Q307">
        <v>0.52257817311371046</v>
      </c>
      <c r="S307">
        <v>0.59215431247729278</v>
      </c>
      <c r="T307">
        <v>6.9894671540699227E-2</v>
      </c>
      <c r="U307">
        <v>6.9894671540699227E-2</v>
      </c>
      <c r="V307">
        <v>0.16008051095208947</v>
      </c>
      <c r="W307">
        <v>0.31456861476134063</v>
      </c>
      <c r="X307">
        <v>0.16008051095208947</v>
      </c>
      <c r="AB307">
        <v>2.1764905088946108E-2</v>
      </c>
      <c r="AC307">
        <v>0</v>
      </c>
      <c r="AM307">
        <v>0</v>
      </c>
      <c r="AN307">
        <v>0</v>
      </c>
      <c r="AO307">
        <v>0.19337040010079135</v>
      </c>
      <c r="AP307">
        <v>4.4085999539220197E-2</v>
      </c>
      <c r="AQ307">
        <v>1.0173025366192052</v>
      </c>
      <c r="AR307">
        <v>1.0173025366192052</v>
      </c>
      <c r="AS307">
        <v>1.0152318349157239</v>
      </c>
      <c r="AT307">
        <v>0</v>
      </c>
      <c r="AU307">
        <v>0.56741902074784023</v>
      </c>
      <c r="AV307">
        <v>0.56741902074784023</v>
      </c>
      <c r="AW307">
        <v>0.56960255043733743</v>
      </c>
      <c r="AX307">
        <v>4.2750327484866527E-2</v>
      </c>
      <c r="AY307">
        <v>4.2750327484866527E-2</v>
      </c>
      <c r="AZ307">
        <v>0.38590488654218408</v>
      </c>
      <c r="BD307">
        <v>0.30449584664856805</v>
      </c>
      <c r="BE307">
        <v>0.30449584664856805</v>
      </c>
      <c r="BF307">
        <v>0</v>
      </c>
      <c r="BG307">
        <v>0</v>
      </c>
      <c r="BI307">
        <v>0</v>
      </c>
      <c r="BK307">
        <v>0.41032649459958692</v>
      </c>
      <c r="BL307">
        <v>0.1935210952293514</v>
      </c>
      <c r="BM307">
        <v>0.1935210952293514</v>
      </c>
      <c r="BN307">
        <v>0.78184357322227205</v>
      </c>
    </row>
    <row r="308" spans="1:66">
      <c r="A308" t="s">
        <v>605</v>
      </c>
      <c r="B308" t="s">
        <v>64</v>
      </c>
      <c r="C308">
        <v>2007</v>
      </c>
      <c r="D308" t="s">
        <v>228</v>
      </c>
      <c r="E308">
        <v>5</v>
      </c>
      <c r="G308" t="s">
        <v>312</v>
      </c>
      <c r="H308" t="s">
        <v>559</v>
      </c>
      <c r="I308">
        <v>0.28951465523937903</v>
      </c>
      <c r="J308">
        <v>0.1910548415019358</v>
      </c>
      <c r="K308">
        <v>1.5451774997299856</v>
      </c>
      <c r="L308">
        <v>1.1329613011258519</v>
      </c>
      <c r="M308">
        <v>0.85568600936562011</v>
      </c>
      <c r="N308">
        <v>0.30781066227198833</v>
      </c>
      <c r="O308">
        <v>0.19808772561979804</v>
      </c>
      <c r="P308">
        <v>0.35342147356115117</v>
      </c>
      <c r="Q308">
        <v>0.35342147356115117</v>
      </c>
      <c r="S308">
        <v>0.373069493346257</v>
      </c>
      <c r="T308">
        <v>2.8434827622766053E-2</v>
      </c>
      <c r="U308">
        <v>2.8434827622766053E-2</v>
      </c>
      <c r="V308">
        <v>5.9429304024056856E-2</v>
      </c>
      <c r="W308">
        <v>9.6008900684286941E-2</v>
      </c>
      <c r="X308">
        <v>5.9429304024056856E-2</v>
      </c>
      <c r="AB308">
        <v>1.1795674545418572E-2</v>
      </c>
      <c r="AC308">
        <v>0</v>
      </c>
      <c r="AD308">
        <v>0</v>
      </c>
      <c r="AM308">
        <v>0</v>
      </c>
      <c r="AN308">
        <v>0</v>
      </c>
      <c r="AO308">
        <v>6.5763779804869527E-2</v>
      </c>
      <c r="AP308">
        <v>2.5760980238930826E-2</v>
      </c>
      <c r="AQ308">
        <v>1.0153142264467747</v>
      </c>
      <c r="AR308">
        <v>0.9986184170841429</v>
      </c>
      <c r="AS308">
        <v>1.0527311117777105</v>
      </c>
      <c r="AT308">
        <v>0</v>
      </c>
      <c r="AU308">
        <v>0.57313092041426239</v>
      </c>
      <c r="AV308">
        <v>0.57313092041426239</v>
      </c>
      <c r="AW308">
        <v>0.57369536183801217</v>
      </c>
      <c r="AX308">
        <v>3.9233677459605716E-2</v>
      </c>
      <c r="AY308">
        <v>3.9233677459605716E-2</v>
      </c>
      <c r="AZ308">
        <v>0.6162249561833032</v>
      </c>
      <c r="BD308">
        <v>0.64229781988134704</v>
      </c>
      <c r="BE308">
        <v>0.64229781988134704</v>
      </c>
      <c r="BF308">
        <v>0</v>
      </c>
      <c r="BG308">
        <v>0</v>
      </c>
      <c r="BH308">
        <v>0</v>
      </c>
      <c r="BI308">
        <v>0</v>
      </c>
      <c r="BJ308">
        <v>0.61716978394712541</v>
      </c>
      <c r="BK308">
        <v>0.61989594551004457</v>
      </c>
      <c r="BL308">
        <v>0.13340522018780851</v>
      </c>
      <c r="BM308">
        <v>0.22922778629394658</v>
      </c>
      <c r="BN308">
        <v>0.38496074583729595</v>
      </c>
    </row>
    <row r="309" spans="1:66">
      <c r="A309" t="s">
        <v>606</v>
      </c>
      <c r="B309" t="s">
        <v>65</v>
      </c>
      <c r="C309">
        <v>2007</v>
      </c>
      <c r="D309" t="s">
        <v>218</v>
      </c>
      <c r="E309">
        <v>4</v>
      </c>
      <c r="G309" t="s">
        <v>314</v>
      </c>
      <c r="H309" t="s">
        <v>559</v>
      </c>
      <c r="I309">
        <v>5.4316600073487847E-2</v>
      </c>
      <c r="J309">
        <v>0.37828918803695477</v>
      </c>
      <c r="K309">
        <v>1.7086234707484236</v>
      </c>
      <c r="L309">
        <v>0.96532027446705881</v>
      </c>
      <c r="M309">
        <v>0.94672408522150187</v>
      </c>
      <c r="N309">
        <v>0.32308416366870879</v>
      </c>
      <c r="O309">
        <v>0.31634496615598212</v>
      </c>
      <c r="P309">
        <v>0.55154166670780147</v>
      </c>
      <c r="Q309">
        <v>0.55154166670780147</v>
      </c>
      <c r="S309">
        <v>0.57403704982045201</v>
      </c>
      <c r="T309">
        <v>9.9481848234352507E-2</v>
      </c>
      <c r="U309">
        <v>9.9481848234352507E-2</v>
      </c>
      <c r="V309">
        <v>3.3061410705320225E-2</v>
      </c>
      <c r="W309">
        <v>3.5482702977722491E-2</v>
      </c>
      <c r="X309">
        <v>3.3061410705320225E-2</v>
      </c>
      <c r="AB309">
        <v>3.3953100105056276E-2</v>
      </c>
      <c r="AC309">
        <v>0</v>
      </c>
      <c r="AM309">
        <v>0</v>
      </c>
      <c r="AN309">
        <v>0</v>
      </c>
      <c r="AO309">
        <v>1.5274241259881933E-2</v>
      </c>
      <c r="AP309">
        <v>1.1393724746746301E-2</v>
      </c>
      <c r="AQ309">
        <v>0.9962744043524896</v>
      </c>
      <c r="AR309">
        <v>0.9962744043524896</v>
      </c>
      <c r="AS309">
        <v>1.9668283984712738</v>
      </c>
      <c r="AT309">
        <v>0</v>
      </c>
      <c r="AU309">
        <v>0.82007596053478959</v>
      </c>
      <c r="AV309">
        <v>0.82007596053478959</v>
      </c>
      <c r="AW309">
        <v>0.82563305285679855</v>
      </c>
      <c r="AX309">
        <v>4.5654134669316143E-2</v>
      </c>
      <c r="AY309">
        <v>4.5654134669316143E-2</v>
      </c>
      <c r="AZ309">
        <v>0.39031084242176844</v>
      </c>
      <c r="BD309">
        <v>0.24905887300934121</v>
      </c>
      <c r="BE309">
        <v>0.24905887300934121</v>
      </c>
      <c r="BF309">
        <v>0</v>
      </c>
      <c r="BG309">
        <v>0</v>
      </c>
      <c r="BI309">
        <v>0</v>
      </c>
      <c r="BK309">
        <v>0.42612223976567337</v>
      </c>
      <c r="BL309">
        <v>0.40448852684189368</v>
      </c>
      <c r="BM309">
        <v>0.40448852684189368</v>
      </c>
      <c r="BN309">
        <v>0.55688518910517604</v>
      </c>
    </row>
    <row r="310" spans="1:66">
      <c r="A310" t="s">
        <v>607</v>
      </c>
      <c r="B310" t="s">
        <v>66</v>
      </c>
      <c r="C310">
        <v>2007</v>
      </c>
      <c r="D310" t="s">
        <v>223</v>
      </c>
      <c r="E310">
        <v>2</v>
      </c>
      <c r="G310" t="s">
        <v>316</v>
      </c>
      <c r="H310" t="s">
        <v>559</v>
      </c>
      <c r="I310">
        <v>0.4556522498472611</v>
      </c>
      <c r="J310">
        <v>0.15005363046714104</v>
      </c>
      <c r="K310">
        <v>1.518981928771229</v>
      </c>
      <c r="L310">
        <v>1.1968504188924451</v>
      </c>
      <c r="M310">
        <v>0.77509771063486688</v>
      </c>
      <c r="N310">
        <v>0.3492759608763501</v>
      </c>
      <c r="O310">
        <v>0.26910835735120625</v>
      </c>
      <c r="P310">
        <v>0.26431601618823669</v>
      </c>
      <c r="Q310">
        <v>0.26431601618823669</v>
      </c>
      <c r="S310">
        <v>0.28499915056095099</v>
      </c>
      <c r="T310">
        <v>1.924210193757904E-2</v>
      </c>
      <c r="U310">
        <v>1.924210193757904E-2</v>
      </c>
      <c r="V310">
        <v>4.2716472221378705E-2</v>
      </c>
      <c r="W310">
        <v>6.423287409996549E-2</v>
      </c>
      <c r="X310">
        <v>4.2716472221378705E-2</v>
      </c>
      <c r="AB310">
        <v>7.4769076325187861E-3</v>
      </c>
      <c r="AC310">
        <v>0</v>
      </c>
      <c r="AD310">
        <v>0</v>
      </c>
      <c r="AM310">
        <v>0</v>
      </c>
      <c r="AN310">
        <v>0</v>
      </c>
      <c r="AO310">
        <v>5.042520838468386E-2</v>
      </c>
      <c r="AP310">
        <v>2.010367925946489E-2</v>
      </c>
      <c r="AQ310">
        <v>1.0760659906022985</v>
      </c>
      <c r="AR310">
        <v>1.0847884905273841</v>
      </c>
      <c r="AS310">
        <v>1.020438552081923</v>
      </c>
      <c r="AT310">
        <v>0</v>
      </c>
      <c r="AU310">
        <v>0.48617593766722506</v>
      </c>
      <c r="AV310">
        <v>0.48617593766722506</v>
      </c>
      <c r="AW310">
        <v>0.48566910778067757</v>
      </c>
      <c r="AX310">
        <v>2.828914747134792E-2</v>
      </c>
      <c r="AY310">
        <v>2.828914747134792E-2</v>
      </c>
      <c r="AZ310">
        <v>0.70764091597772771</v>
      </c>
      <c r="BD310">
        <v>0.54460325971820334</v>
      </c>
      <c r="BE310">
        <v>0.54460325971820334</v>
      </c>
      <c r="BF310">
        <v>0</v>
      </c>
      <c r="BG310">
        <v>0</v>
      </c>
      <c r="BH310">
        <v>0</v>
      </c>
      <c r="BI310">
        <v>0</v>
      </c>
      <c r="BJ310">
        <v>0.62767766329741559</v>
      </c>
      <c r="BK310">
        <v>0.71354730796623289</v>
      </c>
      <c r="BL310">
        <v>2.9168652671475212E-2</v>
      </c>
      <c r="BM310">
        <v>7.8431227791318947E-2</v>
      </c>
      <c r="BN310">
        <v>0.18628835824165932</v>
      </c>
    </row>
    <row r="311" spans="1:66">
      <c r="A311" t="s">
        <v>608</v>
      </c>
      <c r="B311" t="s">
        <v>67</v>
      </c>
      <c r="C311">
        <v>2007</v>
      </c>
      <c r="D311" t="s">
        <v>207</v>
      </c>
      <c r="E311">
        <v>8</v>
      </c>
      <c r="G311" t="s">
        <v>318</v>
      </c>
      <c r="H311" t="s">
        <v>559</v>
      </c>
      <c r="I311">
        <v>0.17020963578076656</v>
      </c>
      <c r="J311">
        <v>0.2294649407413028</v>
      </c>
      <c r="K311">
        <v>1.6165055613694459</v>
      </c>
      <c r="L311">
        <v>1.0548919930869849</v>
      </c>
      <c r="M311">
        <v>0.90982574366654279</v>
      </c>
      <c r="N311">
        <v>0.32472809401835706</v>
      </c>
      <c r="O311">
        <v>0.24229926610069413</v>
      </c>
      <c r="P311">
        <v>0.45067751249350213</v>
      </c>
      <c r="Q311">
        <v>0.45067751249350213</v>
      </c>
      <c r="S311">
        <v>0.49605630745877377</v>
      </c>
      <c r="T311">
        <v>4.7021219877014749E-2</v>
      </c>
      <c r="U311">
        <v>4.7021219877014749E-2</v>
      </c>
      <c r="V311">
        <v>0.13922487784114973</v>
      </c>
      <c r="W311">
        <v>0.25101235787740234</v>
      </c>
      <c r="X311">
        <v>0.13922487784114973</v>
      </c>
      <c r="AB311">
        <v>2.2988712762723278E-2</v>
      </c>
      <c r="AC311">
        <v>0</v>
      </c>
      <c r="AD311">
        <v>0</v>
      </c>
      <c r="AM311">
        <v>0</v>
      </c>
      <c r="AN311">
        <v>0</v>
      </c>
      <c r="AO311">
        <v>0.1607034244259902</v>
      </c>
      <c r="AP311">
        <v>3.8779717803196556E-2</v>
      </c>
      <c r="AQ311">
        <v>1.0301804736160696</v>
      </c>
      <c r="AR311">
        <v>1.0362122681286203</v>
      </c>
      <c r="AS311">
        <v>1.0764716522817255</v>
      </c>
      <c r="AT311">
        <v>0</v>
      </c>
      <c r="AU311">
        <v>0.52089981058501256</v>
      </c>
      <c r="AV311">
        <v>0.52089981058501256</v>
      </c>
      <c r="AW311">
        <v>0.52092994911565615</v>
      </c>
      <c r="AX311">
        <v>3.2951706892825561E-2</v>
      </c>
      <c r="AY311">
        <v>3.2951706892825561E-2</v>
      </c>
      <c r="AZ311">
        <v>0.45544097643131864</v>
      </c>
      <c r="BD311">
        <v>0.3089766096690289</v>
      </c>
      <c r="BE311">
        <v>0.3089766096690289</v>
      </c>
      <c r="BF311">
        <v>0</v>
      </c>
      <c r="BG311">
        <v>0</v>
      </c>
      <c r="BH311">
        <v>0</v>
      </c>
      <c r="BI311">
        <v>0</v>
      </c>
      <c r="BJ311">
        <v>0.64626322679367976</v>
      </c>
      <c r="BK311">
        <v>0.47387247347359623</v>
      </c>
      <c r="BL311">
        <v>0.10646850935213076</v>
      </c>
      <c r="BM311">
        <v>0.13173144620080346</v>
      </c>
      <c r="BN311">
        <v>0.59484869750258196</v>
      </c>
    </row>
    <row r="312" spans="1:66">
      <c r="A312" t="s">
        <v>609</v>
      </c>
      <c r="B312" t="s">
        <v>68</v>
      </c>
      <c r="C312">
        <v>2007</v>
      </c>
      <c r="D312" t="s">
        <v>212</v>
      </c>
      <c r="E312">
        <v>2</v>
      </c>
      <c r="G312" t="s">
        <v>320</v>
      </c>
      <c r="H312" t="s">
        <v>559</v>
      </c>
      <c r="I312">
        <v>4.8402813756104147E-2</v>
      </c>
      <c r="J312">
        <v>9.0533589815732812E-2</v>
      </c>
      <c r="K312">
        <v>1.3496795773384649</v>
      </c>
      <c r="L312">
        <v>1.0851394234867198</v>
      </c>
      <c r="M312">
        <v>1.0646867309009092</v>
      </c>
      <c r="N312">
        <v>0.28506509284482462</v>
      </c>
      <c r="O312">
        <v>0.27322237212027478</v>
      </c>
      <c r="P312">
        <v>0.70556382264136663</v>
      </c>
      <c r="Q312">
        <v>0.70556382264136663</v>
      </c>
      <c r="S312">
        <v>0.72007611003895766</v>
      </c>
      <c r="T312">
        <v>0.13827853783375457</v>
      </c>
      <c r="U312">
        <v>0.13827853783375457</v>
      </c>
      <c r="V312">
        <v>3.9269319647248911E-2</v>
      </c>
      <c r="W312">
        <v>3.9269319647248911E-2</v>
      </c>
      <c r="X312">
        <v>3.9269319647248911E-2</v>
      </c>
      <c r="AB312">
        <v>2.1892642275208526E-2</v>
      </c>
      <c r="AC312">
        <v>0</v>
      </c>
      <c r="AM312">
        <v>0</v>
      </c>
      <c r="AN312">
        <v>0</v>
      </c>
      <c r="AO312">
        <v>2.3529014845818617E-2</v>
      </c>
      <c r="AP312">
        <v>2.1795543720869451E-2</v>
      </c>
      <c r="AQ312">
        <v>1.0614618932649822</v>
      </c>
      <c r="AR312">
        <v>1.0614618932649822</v>
      </c>
      <c r="AS312">
        <v>0.94662878405402695</v>
      </c>
      <c r="AT312">
        <v>0</v>
      </c>
      <c r="AU312">
        <v>0.79155721586759864</v>
      </c>
      <c r="AV312">
        <v>0.79155721586759864</v>
      </c>
      <c r="AW312">
        <v>0.79930211717093858</v>
      </c>
      <c r="AX312">
        <v>2.5519009077133347E-2</v>
      </c>
      <c r="AY312">
        <v>2.5519009077133347E-2</v>
      </c>
      <c r="AZ312">
        <v>0.20845308831523693</v>
      </c>
      <c r="BD312">
        <v>0.14339094402598992</v>
      </c>
      <c r="BE312">
        <v>0.14339094402598992</v>
      </c>
      <c r="BF312">
        <v>0</v>
      </c>
      <c r="BG312">
        <v>0</v>
      </c>
      <c r="BI312">
        <v>0</v>
      </c>
      <c r="BK312">
        <v>0.23975947561100436</v>
      </c>
      <c r="BL312">
        <v>0.2035104880942869</v>
      </c>
      <c r="BM312">
        <v>0.2035104880942869</v>
      </c>
      <c r="BN312">
        <v>0.32175107347781506</v>
      </c>
    </row>
    <row r="313" spans="1:66">
      <c r="A313" t="s">
        <v>610</v>
      </c>
      <c r="B313" t="s">
        <v>69</v>
      </c>
      <c r="C313">
        <v>2007</v>
      </c>
      <c r="D313" t="s">
        <v>215</v>
      </c>
      <c r="E313">
        <v>4</v>
      </c>
      <c r="G313" t="s">
        <v>322</v>
      </c>
      <c r="H313" t="s">
        <v>559</v>
      </c>
      <c r="I313">
        <v>3.4980292646957879E-2</v>
      </c>
      <c r="J313">
        <v>0.35733893474677464</v>
      </c>
      <c r="K313">
        <v>2.1960516243895434</v>
      </c>
      <c r="L313">
        <v>1.3415898379244782</v>
      </c>
      <c r="M313">
        <v>1.3116049536382974</v>
      </c>
      <c r="N313">
        <v>0.35742162671413641</v>
      </c>
      <c r="O313">
        <v>0.28533410829375633</v>
      </c>
      <c r="P313">
        <v>0.55289959565258073</v>
      </c>
      <c r="Q313">
        <v>0.55289959565258073</v>
      </c>
      <c r="S313">
        <v>0.59391607524218692</v>
      </c>
      <c r="T313">
        <v>0.11060166559463039</v>
      </c>
      <c r="U313">
        <v>0.11060166559463039</v>
      </c>
      <c r="V313">
        <v>0.10898833111007321</v>
      </c>
      <c r="W313">
        <v>0.18019250559770025</v>
      </c>
      <c r="X313">
        <v>0.10898833111007321</v>
      </c>
      <c r="AB313">
        <v>2.897432984534079E-2</v>
      </c>
      <c r="AC313">
        <v>0</v>
      </c>
      <c r="AM313">
        <v>0</v>
      </c>
      <c r="AN313">
        <v>0</v>
      </c>
      <c r="AO313">
        <v>9.6614957745940949E-2</v>
      </c>
      <c r="AP313">
        <v>2.2699090792551543E-2</v>
      </c>
      <c r="AQ313">
        <v>0.96352766466453288</v>
      </c>
      <c r="AR313">
        <v>0.96352766466453288</v>
      </c>
      <c r="AS313">
        <v>1.0458000271924628</v>
      </c>
      <c r="AT313">
        <v>0</v>
      </c>
      <c r="AU313">
        <v>0.66064430280715514</v>
      </c>
      <c r="AV313">
        <v>0.66064430280715514</v>
      </c>
      <c r="AW313">
        <v>0.6593068499339827</v>
      </c>
      <c r="AX313">
        <v>5.6990967920195361E-2</v>
      </c>
      <c r="AY313">
        <v>5.6990967920195361E-2</v>
      </c>
      <c r="AZ313">
        <v>0.36939936511452665</v>
      </c>
      <c r="BD313">
        <v>0.22945695326867904</v>
      </c>
      <c r="BE313">
        <v>0.22945695326867904</v>
      </c>
      <c r="BF313">
        <v>0</v>
      </c>
      <c r="BG313">
        <v>0</v>
      </c>
      <c r="BI313">
        <v>0</v>
      </c>
      <c r="BK313">
        <v>0.4056971047289164</v>
      </c>
      <c r="BL313">
        <v>0.27936301322908907</v>
      </c>
      <c r="BM313">
        <v>0.27936301322908907</v>
      </c>
      <c r="BN313">
        <v>0.66925489180986264</v>
      </c>
    </row>
    <row r="314" spans="1:66">
      <c r="A314" t="s">
        <v>611</v>
      </c>
      <c r="B314" t="s">
        <v>70</v>
      </c>
      <c r="C314">
        <v>2007</v>
      </c>
      <c r="D314" t="s">
        <v>207</v>
      </c>
      <c r="E314">
        <v>8</v>
      </c>
      <c r="G314" t="s">
        <v>324</v>
      </c>
      <c r="H314" t="s">
        <v>559</v>
      </c>
      <c r="I314">
        <v>0.16108546895396611</v>
      </c>
      <c r="J314">
        <v>0.29705023203558101</v>
      </c>
      <c r="K314">
        <v>1.284470399409305</v>
      </c>
      <c r="L314">
        <v>0.80895014520646424</v>
      </c>
      <c r="M314">
        <v>0.64793186915429557</v>
      </c>
      <c r="N314">
        <v>0.37254814086255672</v>
      </c>
      <c r="O314">
        <v>0.23072531326192264</v>
      </c>
      <c r="P314">
        <v>0.40566792982441408</v>
      </c>
      <c r="Q314">
        <v>0.40566792982441408</v>
      </c>
      <c r="S314">
        <v>0.48883387947784734</v>
      </c>
      <c r="T314">
        <v>3.5615211404173619E-2</v>
      </c>
      <c r="U314">
        <v>3.5615211404173619E-2</v>
      </c>
      <c r="V314">
        <v>0.14945930932075582</v>
      </c>
      <c r="W314">
        <v>0.2728606244275536</v>
      </c>
      <c r="X314">
        <v>0.14945930932075582</v>
      </c>
      <c r="AB314">
        <v>2.473656533941767E-2</v>
      </c>
      <c r="AC314">
        <v>0</v>
      </c>
      <c r="AD314">
        <v>0</v>
      </c>
      <c r="AM314">
        <v>0</v>
      </c>
      <c r="AN314">
        <v>0</v>
      </c>
      <c r="AO314">
        <v>0.17167346010650689</v>
      </c>
      <c r="AP314">
        <v>4.5668488112128792E-2</v>
      </c>
      <c r="AQ314">
        <v>1.0793589286167</v>
      </c>
      <c r="AR314">
        <v>1.066263253853164</v>
      </c>
      <c r="AS314">
        <v>1.2120671237194607</v>
      </c>
      <c r="AT314">
        <v>0</v>
      </c>
      <c r="AU314">
        <v>0.49425974154165536</v>
      </c>
      <c r="AV314">
        <v>0.49425974154165536</v>
      </c>
      <c r="AW314">
        <v>0.49516197690215447</v>
      </c>
      <c r="AX314">
        <v>2.138628291536368E-2</v>
      </c>
      <c r="AY314">
        <v>2.138628291536368E-2</v>
      </c>
      <c r="AZ314">
        <v>0.49014025640780107</v>
      </c>
      <c r="BD314">
        <v>0.29695396169085692</v>
      </c>
      <c r="BE314">
        <v>0.29695396169085692</v>
      </c>
      <c r="BF314">
        <v>0</v>
      </c>
      <c r="BG314">
        <v>0</v>
      </c>
      <c r="BH314">
        <v>0</v>
      </c>
      <c r="BI314">
        <v>0</v>
      </c>
      <c r="BJ314">
        <v>0.63778338866166739</v>
      </c>
      <c r="BK314">
        <v>0.50976090661596196</v>
      </c>
      <c r="BL314">
        <v>0.10478384693770319</v>
      </c>
      <c r="BM314">
        <v>0.13402736405903984</v>
      </c>
      <c r="BN314">
        <v>0.64580945955257929</v>
      </c>
    </row>
    <row r="315" spans="1:66">
      <c r="A315" t="s">
        <v>612</v>
      </c>
      <c r="B315" t="s">
        <v>71</v>
      </c>
      <c r="C315">
        <v>2007</v>
      </c>
      <c r="D315" t="s">
        <v>212</v>
      </c>
      <c r="E315">
        <v>4</v>
      </c>
      <c r="G315" t="s">
        <v>326</v>
      </c>
      <c r="H315" t="s">
        <v>559</v>
      </c>
      <c r="I315">
        <v>2.7819805957906629E-2</v>
      </c>
      <c r="J315">
        <v>0.31357840345692295</v>
      </c>
      <c r="K315">
        <v>1.3498337084232119</v>
      </c>
      <c r="L315">
        <v>1.0847499784597501</v>
      </c>
      <c r="M315">
        <v>1.0758485926098738</v>
      </c>
      <c r="N315">
        <v>0.26426224584529778</v>
      </c>
      <c r="O315">
        <v>0.24886911105601955</v>
      </c>
      <c r="P315">
        <v>0.65197838618606219</v>
      </c>
      <c r="Q315">
        <v>0.65197838618606219</v>
      </c>
      <c r="S315">
        <v>0.66987729974449228</v>
      </c>
      <c r="T315">
        <v>0.12967064590966448</v>
      </c>
      <c r="U315">
        <v>0.12967064590966448</v>
      </c>
      <c r="V315">
        <v>3.9603728956534232E-2</v>
      </c>
      <c r="W315">
        <v>4.3093190968073319E-2</v>
      </c>
      <c r="X315">
        <v>3.9603728956534232E-2</v>
      </c>
      <c r="AB315">
        <v>1.9758938669672446E-2</v>
      </c>
      <c r="AC315">
        <v>0</v>
      </c>
      <c r="AM315">
        <v>0</v>
      </c>
      <c r="AN315">
        <v>0</v>
      </c>
      <c r="AO315">
        <v>2.020822409233641E-2</v>
      </c>
      <c r="AP315">
        <v>1.4513753035729337E-2</v>
      </c>
      <c r="AQ315">
        <v>0.99864640352502043</v>
      </c>
      <c r="AR315">
        <v>0.99864640352502043</v>
      </c>
      <c r="AS315">
        <v>1.0705359143473336</v>
      </c>
      <c r="AT315">
        <v>0</v>
      </c>
      <c r="AU315">
        <v>0.7979223214227753</v>
      </c>
      <c r="AV315">
        <v>0.7979223214227753</v>
      </c>
      <c r="AW315">
        <v>0.81244487845125013</v>
      </c>
      <c r="AX315">
        <v>3.5267122221234543E-2</v>
      </c>
      <c r="AY315">
        <v>3.5267122221234543E-2</v>
      </c>
      <c r="AZ315">
        <v>0.28196316312671571</v>
      </c>
      <c r="BD315">
        <v>0.12595322039422849</v>
      </c>
      <c r="BE315">
        <v>0.12595322039422849</v>
      </c>
      <c r="BF315">
        <v>0</v>
      </c>
      <c r="BG315">
        <v>0</v>
      </c>
      <c r="BI315">
        <v>0</v>
      </c>
      <c r="BK315">
        <v>0.32289897426721004</v>
      </c>
      <c r="BL315">
        <v>0.29252963383625158</v>
      </c>
      <c r="BM315">
        <v>0.29252963383625158</v>
      </c>
      <c r="BN315">
        <v>0.42624545313741191</v>
      </c>
    </row>
    <row r="316" spans="1:66">
      <c r="A316" t="s">
        <v>613</v>
      </c>
      <c r="B316" t="s">
        <v>72</v>
      </c>
      <c r="C316">
        <v>2007</v>
      </c>
      <c r="D316" t="s">
        <v>212</v>
      </c>
      <c r="E316">
        <v>2</v>
      </c>
      <c r="G316" t="s">
        <v>328</v>
      </c>
      <c r="H316" t="s">
        <v>559</v>
      </c>
      <c r="I316">
        <v>5.6985991981906077E-2</v>
      </c>
      <c r="J316">
        <v>0.65286821468233935</v>
      </c>
      <c r="K316">
        <v>1.8772569443205298</v>
      </c>
      <c r="L316">
        <v>1.3596020229159227</v>
      </c>
      <c r="M316">
        <v>1.2986966506427751</v>
      </c>
      <c r="N316">
        <v>0.3045906715048215</v>
      </c>
      <c r="O316">
        <v>0.2926900559318078</v>
      </c>
      <c r="P316">
        <v>0.74550399194646155</v>
      </c>
      <c r="Q316">
        <v>0.74550399194646155</v>
      </c>
      <c r="S316">
        <v>0.76573936724727609</v>
      </c>
      <c r="T316">
        <v>0.16798927369556438</v>
      </c>
      <c r="U316">
        <v>0.16798927369556438</v>
      </c>
      <c r="V316">
        <v>4.387659385276791E-2</v>
      </c>
      <c r="W316">
        <v>4.6832211232322424E-2</v>
      </c>
      <c r="X316">
        <v>4.387659385276791E-2</v>
      </c>
      <c r="AB316">
        <v>2.5895453092687697E-2</v>
      </c>
      <c r="AC316">
        <v>0</v>
      </c>
      <c r="AM316">
        <v>0</v>
      </c>
      <c r="AN316">
        <v>0</v>
      </c>
      <c r="AO316">
        <v>1.8318013325961838E-2</v>
      </c>
      <c r="AP316">
        <v>9.5082940972850832E-3</v>
      </c>
      <c r="AQ316">
        <v>1.0346277286183216</v>
      </c>
      <c r="AR316">
        <v>1.0346277286183216</v>
      </c>
      <c r="AS316">
        <v>2.5506714316028352</v>
      </c>
      <c r="AT316">
        <v>0</v>
      </c>
      <c r="AU316">
        <v>0.73761943034083033</v>
      </c>
      <c r="AV316">
        <v>0.73761943034083033</v>
      </c>
      <c r="AW316">
        <v>0.73927872156655983</v>
      </c>
      <c r="AX316">
        <v>5.4632423382485244E-2</v>
      </c>
      <c r="AY316">
        <v>5.4632423382485244E-2</v>
      </c>
      <c r="AZ316">
        <v>0.22389583576054561</v>
      </c>
      <c r="BD316">
        <v>0.33755232800937396</v>
      </c>
      <c r="BE316">
        <v>0.33755232800937396</v>
      </c>
      <c r="BF316">
        <v>0</v>
      </c>
      <c r="BG316">
        <v>0</v>
      </c>
      <c r="BI316">
        <v>0</v>
      </c>
      <c r="BK316">
        <v>0.2332830174222221</v>
      </c>
      <c r="BL316">
        <v>0.19810139758208006</v>
      </c>
      <c r="BM316">
        <v>0.19810139758208006</v>
      </c>
      <c r="BN316">
        <v>0.34634524202415018</v>
      </c>
    </row>
    <row r="317" spans="1:66">
      <c r="A317" t="s">
        <v>614</v>
      </c>
      <c r="B317" t="s">
        <v>73</v>
      </c>
      <c r="C317">
        <v>2007</v>
      </c>
      <c r="D317" t="s">
        <v>228</v>
      </c>
      <c r="E317">
        <v>7</v>
      </c>
      <c r="G317" t="s">
        <v>330</v>
      </c>
      <c r="H317" t="s">
        <v>559</v>
      </c>
      <c r="I317">
        <v>0.19389493689165091</v>
      </c>
      <c r="J317">
        <v>0.14108967797414299</v>
      </c>
      <c r="K317">
        <v>1.1447772044644557</v>
      </c>
      <c r="L317">
        <v>0.80171423247703355</v>
      </c>
      <c r="M317">
        <v>0.58625270571707322</v>
      </c>
      <c r="N317">
        <v>0.28545629418823881</v>
      </c>
      <c r="O317">
        <v>0.21404682352296625</v>
      </c>
      <c r="P317">
        <v>0.37319801798850949</v>
      </c>
      <c r="Q317">
        <v>0.37319801798850949</v>
      </c>
      <c r="S317">
        <v>0.39877937293329679</v>
      </c>
      <c r="T317">
        <v>4.9892465169711998E-2</v>
      </c>
      <c r="U317">
        <v>4.9892465169711998E-2</v>
      </c>
      <c r="V317">
        <v>6.2460059571990467E-2</v>
      </c>
      <c r="W317">
        <v>9.6891465096376403E-2</v>
      </c>
      <c r="X317">
        <v>6.2460059571990467E-2</v>
      </c>
      <c r="AB317">
        <v>2.0530309102164277E-2</v>
      </c>
      <c r="AC317">
        <v>0</v>
      </c>
      <c r="AD317">
        <v>0</v>
      </c>
      <c r="AM317">
        <v>0</v>
      </c>
      <c r="AN317">
        <v>0</v>
      </c>
      <c r="AO317">
        <v>7.7859558986942412E-2</v>
      </c>
      <c r="AP317">
        <v>3.4892271667256135E-2</v>
      </c>
      <c r="AQ317">
        <v>1.0323390162533159</v>
      </c>
      <c r="AR317">
        <v>1.0085445073024371</v>
      </c>
      <c r="AS317">
        <v>1.3281487298252876</v>
      </c>
      <c r="AT317">
        <v>0</v>
      </c>
      <c r="AU317">
        <v>0.56820079759232878</v>
      </c>
      <c r="AV317">
        <v>0.56820079759232878</v>
      </c>
      <c r="AW317">
        <v>0.57004035518901608</v>
      </c>
      <c r="AX317">
        <v>2.905407691222181E-2</v>
      </c>
      <c r="AY317">
        <v>2.905407691222181E-2</v>
      </c>
      <c r="AZ317">
        <v>0.56051259273956366</v>
      </c>
      <c r="BD317">
        <v>0.29862774191329605</v>
      </c>
      <c r="BE317">
        <v>0.29862774191329605</v>
      </c>
      <c r="BF317">
        <v>0</v>
      </c>
      <c r="BG317">
        <v>0</v>
      </c>
      <c r="BH317">
        <v>0</v>
      </c>
      <c r="BI317">
        <v>0</v>
      </c>
      <c r="BJ317">
        <v>0.69824069478336481</v>
      </c>
      <c r="BK317">
        <v>0.5971568734122461</v>
      </c>
      <c r="BL317">
        <v>0.16486902866214503</v>
      </c>
      <c r="BM317">
        <v>0.25161591415988649</v>
      </c>
      <c r="BN317">
        <v>0.46443632898939885</v>
      </c>
    </row>
    <row r="318" spans="1:66">
      <c r="A318" t="s">
        <v>615</v>
      </c>
      <c r="B318" t="s">
        <v>74</v>
      </c>
      <c r="C318">
        <v>2007</v>
      </c>
      <c r="D318" t="s">
        <v>212</v>
      </c>
      <c r="E318">
        <v>2</v>
      </c>
      <c r="G318" t="s">
        <v>332</v>
      </c>
      <c r="H318" t="s">
        <v>559</v>
      </c>
      <c r="I318">
        <v>3.4654762355164466E-2</v>
      </c>
      <c r="J318">
        <v>0.47374613251791697</v>
      </c>
      <c r="K318">
        <v>1.8787681714536721</v>
      </c>
      <c r="L318">
        <v>1.0857645385877914</v>
      </c>
      <c r="M318">
        <v>1.0720169481435484</v>
      </c>
      <c r="N318">
        <v>0.29884518380766906</v>
      </c>
      <c r="O318">
        <v>0.26623100604158401</v>
      </c>
      <c r="P318">
        <v>0.70984556864962711</v>
      </c>
      <c r="Q318">
        <v>0.70984556864962711</v>
      </c>
      <c r="S318">
        <v>0.74268018282677983</v>
      </c>
      <c r="T318">
        <v>0.13073258378790104</v>
      </c>
      <c r="U318">
        <v>0.13073258378790104</v>
      </c>
      <c r="V318">
        <v>4.6817869187990496E-2</v>
      </c>
      <c r="W318">
        <v>4.7533338317534785E-2</v>
      </c>
      <c r="X318">
        <v>4.6817869187990496E-2</v>
      </c>
      <c r="AB318">
        <v>3.547130299088587E-2</v>
      </c>
      <c r="AC318">
        <v>0</v>
      </c>
      <c r="AM318">
        <v>0</v>
      </c>
      <c r="AN318">
        <v>0</v>
      </c>
      <c r="AO318">
        <v>1.2607599324073564E-2</v>
      </c>
      <c r="AP318">
        <v>7.5113162914785753E-3</v>
      </c>
      <c r="AQ318">
        <v>0.98712270987298223</v>
      </c>
      <c r="AR318">
        <v>0.98712270987298223</v>
      </c>
      <c r="AS318">
        <v>1.3007341535698529</v>
      </c>
      <c r="AT318">
        <v>0</v>
      </c>
      <c r="AU318">
        <v>0.77627643986188222</v>
      </c>
      <c r="AV318">
        <v>0.77627643986188222</v>
      </c>
      <c r="AW318">
        <v>0.77900563764713271</v>
      </c>
      <c r="AX318">
        <v>3.6048300816038784E-2</v>
      </c>
      <c r="AY318">
        <v>3.6048300816038784E-2</v>
      </c>
      <c r="AZ318">
        <v>0.21624875356130763</v>
      </c>
      <c r="BD318">
        <v>0.19924262311484259</v>
      </c>
      <c r="BE318">
        <v>0.19924262311484259</v>
      </c>
      <c r="BF318">
        <v>0</v>
      </c>
      <c r="BG318">
        <v>0</v>
      </c>
      <c r="BI318">
        <v>0</v>
      </c>
      <c r="BK318">
        <v>0.24390689050362568</v>
      </c>
      <c r="BL318">
        <v>0.22837874966966565</v>
      </c>
      <c r="BM318">
        <v>0.22837874966966565</v>
      </c>
      <c r="BN318">
        <v>0.33303150830284928</v>
      </c>
    </row>
    <row r="319" spans="1:66">
      <c r="A319" t="s">
        <v>616</v>
      </c>
      <c r="B319" t="s">
        <v>75</v>
      </c>
      <c r="C319">
        <v>2007</v>
      </c>
      <c r="D319" t="s">
        <v>231</v>
      </c>
      <c r="E319">
        <v>3</v>
      </c>
      <c r="G319" t="s">
        <v>334</v>
      </c>
      <c r="H319" t="s">
        <v>559</v>
      </c>
      <c r="I319">
        <v>5.7006925386301407E-2</v>
      </c>
      <c r="J319">
        <v>0.20932677193228935</v>
      </c>
      <c r="K319">
        <v>1.3054738280635143</v>
      </c>
      <c r="L319">
        <v>0.97206904732223409</v>
      </c>
      <c r="M319">
        <v>0.95035129607303248</v>
      </c>
      <c r="N319">
        <v>0.25351192985604482</v>
      </c>
      <c r="O319">
        <v>0.21392463504988549</v>
      </c>
      <c r="P319">
        <v>0.61080431308267535</v>
      </c>
      <c r="Q319">
        <v>0.61080431308267535</v>
      </c>
      <c r="S319">
        <v>0.63975626880661363</v>
      </c>
      <c r="T319">
        <v>0.10737705491916602</v>
      </c>
      <c r="U319">
        <v>0.10737705491916602</v>
      </c>
      <c r="V319">
        <v>5.5594946006365852E-2</v>
      </c>
      <c r="W319">
        <v>7.030796414522987E-2</v>
      </c>
      <c r="X319">
        <v>5.5594946006365852E-2</v>
      </c>
      <c r="AB319">
        <v>2.3087307548604642E-2</v>
      </c>
      <c r="AC319">
        <v>0</v>
      </c>
      <c r="AM319">
        <v>0</v>
      </c>
      <c r="AN319">
        <v>0</v>
      </c>
      <c r="AO319">
        <v>4.2835073270195291E-2</v>
      </c>
      <c r="AP319">
        <v>1.5303299939975644E-2</v>
      </c>
      <c r="AQ319">
        <v>1.0726233819349693</v>
      </c>
      <c r="AR319">
        <v>1.0726233819349693</v>
      </c>
      <c r="AS319">
        <v>1.4289368660013957</v>
      </c>
      <c r="AT319">
        <v>0</v>
      </c>
      <c r="AU319">
        <v>0.77692190537778871</v>
      </c>
      <c r="AV319">
        <v>0.77692190537778871</v>
      </c>
      <c r="AW319">
        <v>0.79332052647220497</v>
      </c>
      <c r="AX319">
        <v>4.856864446830484E-2</v>
      </c>
      <c r="AY319">
        <v>4.856864446830484E-2</v>
      </c>
      <c r="AZ319">
        <v>0.30121058863649353</v>
      </c>
      <c r="BD319">
        <v>0.17362539732726426</v>
      </c>
      <c r="BE319">
        <v>0.17362539732726426</v>
      </c>
      <c r="BF319">
        <v>0</v>
      </c>
      <c r="BG319">
        <v>0</v>
      </c>
      <c r="BI319">
        <v>0</v>
      </c>
      <c r="BK319">
        <v>0.34313998266266726</v>
      </c>
      <c r="BL319">
        <v>0.28965480651895814</v>
      </c>
      <c r="BM319">
        <v>0.28965480651895814</v>
      </c>
      <c r="BN319">
        <v>0.47061397785676057</v>
      </c>
    </row>
    <row r="320" spans="1:66">
      <c r="A320" t="s">
        <v>617</v>
      </c>
      <c r="B320" t="s">
        <v>76</v>
      </c>
      <c r="C320">
        <v>2007</v>
      </c>
      <c r="D320" t="s">
        <v>231</v>
      </c>
      <c r="E320">
        <v>4</v>
      </c>
      <c r="G320" t="s">
        <v>336</v>
      </c>
      <c r="H320" t="s">
        <v>559</v>
      </c>
      <c r="I320">
        <v>4.1973377691836469E-2</v>
      </c>
      <c r="J320">
        <v>0.49428913647356848</v>
      </c>
      <c r="K320">
        <v>1.6985203650490017</v>
      </c>
      <c r="L320">
        <v>1.0852964503980553</v>
      </c>
      <c r="M320">
        <v>1.0526667673385623</v>
      </c>
      <c r="N320">
        <v>0.25130212040788746</v>
      </c>
      <c r="O320">
        <v>0.22121492763074579</v>
      </c>
      <c r="P320">
        <v>0.54386076306675846</v>
      </c>
      <c r="Q320">
        <v>0.54386076306675846</v>
      </c>
      <c r="S320">
        <v>0.56524672063477899</v>
      </c>
      <c r="T320">
        <v>0.10596674878521729</v>
      </c>
      <c r="U320">
        <v>0.10596674878521729</v>
      </c>
      <c r="V320">
        <v>4.6247632135522604E-2</v>
      </c>
      <c r="W320">
        <v>6.3975658787751702E-2</v>
      </c>
      <c r="X320">
        <v>4.6247632135522604E-2</v>
      </c>
      <c r="AB320">
        <v>4.0212825303285564E-2</v>
      </c>
      <c r="AC320">
        <v>0</v>
      </c>
      <c r="AM320">
        <v>0</v>
      </c>
      <c r="AN320">
        <v>0</v>
      </c>
      <c r="AO320">
        <v>3.075200068340327E-2</v>
      </c>
      <c r="AP320">
        <v>8.7351536162506849E-3</v>
      </c>
      <c r="AQ320">
        <v>1.0364859477531363</v>
      </c>
      <c r="AR320">
        <v>1.0364859477531363</v>
      </c>
      <c r="AS320">
        <v>1.04765041694754</v>
      </c>
      <c r="AT320">
        <v>0</v>
      </c>
      <c r="AU320">
        <v>0.77512941448595607</v>
      </c>
      <c r="AV320">
        <v>0.77512941448595607</v>
      </c>
      <c r="AW320">
        <v>0.7684288265349557</v>
      </c>
      <c r="AX320">
        <v>4.0901220822634608E-2</v>
      </c>
      <c r="AY320">
        <v>4.0901220822634608E-2</v>
      </c>
      <c r="AZ320">
        <v>0.37796038330294479</v>
      </c>
      <c r="BD320">
        <v>0.22442093653611275</v>
      </c>
      <c r="BE320">
        <v>0.22442093653611275</v>
      </c>
      <c r="BF320">
        <v>0</v>
      </c>
      <c r="BG320">
        <v>0</v>
      </c>
      <c r="BI320">
        <v>0</v>
      </c>
      <c r="BK320">
        <v>0.4364568533524964</v>
      </c>
      <c r="BL320">
        <v>0.38814494851673631</v>
      </c>
      <c r="BM320">
        <v>0.38814494851673631</v>
      </c>
      <c r="BN320">
        <v>0.59875488162689194</v>
      </c>
    </row>
    <row r="321" spans="1:66">
      <c r="A321" t="s">
        <v>618</v>
      </c>
      <c r="B321" t="s">
        <v>77</v>
      </c>
      <c r="C321">
        <v>2007</v>
      </c>
      <c r="D321" t="s">
        <v>228</v>
      </c>
      <c r="E321">
        <v>5</v>
      </c>
      <c r="G321" t="s">
        <v>338</v>
      </c>
      <c r="H321" t="s">
        <v>559</v>
      </c>
      <c r="I321">
        <v>0.30376885839109502</v>
      </c>
      <c r="J321">
        <v>0.16257028000039009</v>
      </c>
      <c r="K321">
        <v>1.418579852475776</v>
      </c>
      <c r="L321">
        <v>1.0815994727549527</v>
      </c>
      <c r="M321">
        <v>0.7971870862642636</v>
      </c>
      <c r="N321">
        <v>0.3108508950874771</v>
      </c>
      <c r="O321">
        <v>0.19794393403776983</v>
      </c>
      <c r="P321">
        <v>0.35460083105500034</v>
      </c>
      <c r="Q321">
        <v>0.35460083105500034</v>
      </c>
      <c r="S321">
        <v>0.37656712409898563</v>
      </c>
      <c r="T321">
        <v>4.8487913404284655E-2</v>
      </c>
      <c r="U321">
        <v>4.8487913404284655E-2</v>
      </c>
      <c r="V321">
        <v>4.1678782542284007E-2</v>
      </c>
      <c r="W321">
        <v>6.1440420825864699E-2</v>
      </c>
      <c r="X321">
        <v>4.1678782542284007E-2</v>
      </c>
      <c r="AB321">
        <v>1.8386176956790557E-2</v>
      </c>
      <c r="AC321">
        <v>0</v>
      </c>
      <c r="AD321">
        <v>0</v>
      </c>
      <c r="AM321">
        <v>0</v>
      </c>
      <c r="AN321">
        <v>0</v>
      </c>
      <c r="AO321">
        <v>4.0805248759524113E-2</v>
      </c>
      <c r="AP321">
        <v>1.5693163524973613E-2</v>
      </c>
      <c r="AQ321">
        <v>1.0314085391526417</v>
      </c>
      <c r="AR321">
        <v>1.0187064969738575</v>
      </c>
      <c r="AS321">
        <v>1.0180870356066105</v>
      </c>
      <c r="AT321">
        <v>0</v>
      </c>
      <c r="AU321">
        <v>0.56982879663262875</v>
      </c>
      <c r="AV321">
        <v>0.56982879663262875</v>
      </c>
      <c r="AW321">
        <v>0.57191904799902127</v>
      </c>
      <c r="AX321">
        <v>3.4877075182362757E-2</v>
      </c>
      <c r="AY321">
        <v>3.4877075182362757E-2</v>
      </c>
      <c r="AZ321">
        <v>0.63148198417313672</v>
      </c>
      <c r="BD321">
        <v>0.40693709014224533</v>
      </c>
      <c r="BE321">
        <v>0.40693709014224533</v>
      </c>
      <c r="BF321">
        <v>0</v>
      </c>
      <c r="BG321">
        <v>0</v>
      </c>
      <c r="BH321">
        <v>0</v>
      </c>
      <c r="BI321">
        <v>0</v>
      </c>
      <c r="BJ321">
        <v>0.58006369863684215</v>
      </c>
      <c r="BK321">
        <v>0.61452394126260268</v>
      </c>
      <c r="BL321">
        <v>0.11632485065221312</v>
      </c>
      <c r="BM321">
        <v>0.21000268414581225</v>
      </c>
      <c r="BN321">
        <v>0.33028297975730619</v>
      </c>
    </row>
    <row r="322" spans="1:66">
      <c r="A322" t="s">
        <v>619</v>
      </c>
      <c r="B322" t="s">
        <v>78</v>
      </c>
      <c r="C322">
        <v>2007</v>
      </c>
      <c r="D322" t="s">
        <v>228</v>
      </c>
      <c r="E322">
        <v>5</v>
      </c>
      <c r="G322" t="s">
        <v>340</v>
      </c>
      <c r="H322" t="s">
        <v>559</v>
      </c>
      <c r="I322">
        <v>0.21317237557455385</v>
      </c>
      <c r="J322">
        <v>0.22254470755985539</v>
      </c>
      <c r="K322">
        <v>1.9337612457190223</v>
      </c>
      <c r="L322">
        <v>1.3900364393927527</v>
      </c>
      <c r="M322">
        <v>1.0614171057173358</v>
      </c>
      <c r="N322">
        <v>0.35385429562624177</v>
      </c>
      <c r="O322">
        <v>0.33149553720580638</v>
      </c>
      <c r="P322">
        <v>0.38872659029105239</v>
      </c>
      <c r="Q322">
        <v>0.38872659029105239</v>
      </c>
      <c r="S322">
        <v>0.40524764959740206</v>
      </c>
      <c r="T322">
        <v>5.8050773392652438E-2</v>
      </c>
      <c r="U322">
        <v>5.8050773392652438E-2</v>
      </c>
      <c r="V322">
        <v>4.1075866981138534E-2</v>
      </c>
      <c r="W322">
        <v>5.3052176514675593E-2</v>
      </c>
      <c r="X322">
        <v>4.1075866981138534E-2</v>
      </c>
      <c r="AB322">
        <v>1.5894442511892991E-2</v>
      </c>
      <c r="AC322">
        <v>0</v>
      </c>
      <c r="AD322">
        <v>0</v>
      </c>
      <c r="AM322">
        <v>0</v>
      </c>
      <c r="AN322">
        <v>0</v>
      </c>
      <c r="AO322">
        <v>3.5672349605432453E-2</v>
      </c>
      <c r="AP322">
        <v>1.6784328510187945E-2</v>
      </c>
      <c r="AQ322">
        <v>1.0470894896218765</v>
      </c>
      <c r="AR322">
        <v>1.0523162849714296</v>
      </c>
      <c r="AS322">
        <v>1.2437300968499092</v>
      </c>
      <c r="AT322">
        <v>0</v>
      </c>
      <c r="AU322">
        <v>0.61843602148585719</v>
      </c>
      <c r="AV322">
        <v>0.61843602148585719</v>
      </c>
      <c r="AW322">
        <v>0.61894338288555584</v>
      </c>
      <c r="AX322">
        <v>4.0569531725370672E-2</v>
      </c>
      <c r="AY322">
        <v>4.0569531725370672E-2</v>
      </c>
      <c r="AZ322">
        <v>0.55433551039615747</v>
      </c>
      <c r="BD322">
        <v>0.46772201063065338</v>
      </c>
      <c r="BE322">
        <v>0.46772201063065338</v>
      </c>
      <c r="BF322">
        <v>0</v>
      </c>
      <c r="BG322">
        <v>0</v>
      </c>
      <c r="BH322">
        <v>0</v>
      </c>
      <c r="BI322">
        <v>0</v>
      </c>
      <c r="BJ322">
        <v>0.56562069584266095</v>
      </c>
      <c r="BK322">
        <v>0.56928681849947926</v>
      </c>
      <c r="BL322">
        <v>0.1406708758052469</v>
      </c>
      <c r="BM322">
        <v>0.2301050011077401</v>
      </c>
      <c r="BN322">
        <v>0.32085228757490925</v>
      </c>
    </row>
    <row r="323" spans="1:66">
      <c r="A323" t="s">
        <v>620</v>
      </c>
      <c r="B323" t="s">
        <v>79</v>
      </c>
      <c r="C323">
        <v>2007</v>
      </c>
      <c r="D323" t="s">
        <v>228</v>
      </c>
      <c r="E323">
        <v>7</v>
      </c>
      <c r="G323" t="s">
        <v>342</v>
      </c>
      <c r="H323" t="s">
        <v>559</v>
      </c>
      <c r="I323">
        <v>0.29206957832143149</v>
      </c>
      <c r="J323">
        <v>0.10494104341792962</v>
      </c>
      <c r="K323">
        <v>1.5891668134809216</v>
      </c>
      <c r="L323">
        <v>1.029481073536594</v>
      </c>
      <c r="M323">
        <v>0.75566346715410537</v>
      </c>
      <c r="N323">
        <v>0.23503853630508914</v>
      </c>
      <c r="O323">
        <v>0.16698494106641931</v>
      </c>
      <c r="P323">
        <v>0.33804566428436444</v>
      </c>
      <c r="Q323">
        <v>0.33804566428436444</v>
      </c>
      <c r="S323">
        <v>0.36458005812289856</v>
      </c>
      <c r="T323">
        <v>3.9563566522914623E-2</v>
      </c>
      <c r="U323">
        <v>3.9563566522914623E-2</v>
      </c>
      <c r="V323">
        <v>6.0276492481333564E-2</v>
      </c>
      <c r="W323">
        <v>9.1512069867692114E-2</v>
      </c>
      <c r="X323">
        <v>6.0276492481333564E-2</v>
      </c>
      <c r="AB323">
        <v>1.2201302670382849E-2</v>
      </c>
      <c r="AC323">
        <v>0</v>
      </c>
      <c r="AD323">
        <v>0</v>
      </c>
      <c r="AM323">
        <v>0</v>
      </c>
      <c r="AN323">
        <v>0</v>
      </c>
      <c r="AO323">
        <v>6.3117494781969791E-2</v>
      </c>
      <c r="AP323">
        <v>2.744752883405344E-2</v>
      </c>
      <c r="AQ323">
        <v>1.0339339522052093</v>
      </c>
      <c r="AR323">
        <v>1.0218634455258229</v>
      </c>
      <c r="AS323">
        <v>0.90384782764141447</v>
      </c>
      <c r="AT323">
        <v>0</v>
      </c>
      <c r="AU323">
        <v>0.56965144849893679</v>
      </c>
      <c r="AV323">
        <v>0.56965144849893679</v>
      </c>
      <c r="AW323">
        <v>0.56928879091086537</v>
      </c>
      <c r="AX323">
        <v>2.9061631579064721E-2</v>
      </c>
      <c r="AY323">
        <v>2.9061631579064721E-2</v>
      </c>
      <c r="AZ323">
        <v>0.60525094059887663</v>
      </c>
      <c r="BD323">
        <v>0.3946184160665151</v>
      </c>
      <c r="BE323">
        <v>0.3946184160665151</v>
      </c>
      <c r="BF323">
        <v>0</v>
      </c>
      <c r="BG323">
        <v>0</v>
      </c>
      <c r="BH323">
        <v>0</v>
      </c>
      <c r="BI323">
        <v>0</v>
      </c>
      <c r="BJ323">
        <v>0.66932228656240278</v>
      </c>
      <c r="BK323">
        <v>0.63306213529606403</v>
      </c>
      <c r="BL323">
        <v>0.15768929596028994</v>
      </c>
      <c r="BM323">
        <v>0.25922086353249346</v>
      </c>
      <c r="BN323">
        <v>0.44643011259778898</v>
      </c>
    </row>
    <row r="324" spans="1:66">
      <c r="A324" t="s">
        <v>621</v>
      </c>
      <c r="B324" t="s">
        <v>80</v>
      </c>
      <c r="C324">
        <v>2007</v>
      </c>
      <c r="D324" t="s">
        <v>228</v>
      </c>
      <c r="E324">
        <v>7</v>
      </c>
      <c r="G324" t="s">
        <v>344</v>
      </c>
      <c r="H324" t="s">
        <v>559</v>
      </c>
      <c r="I324">
        <v>0.1520896804277202</v>
      </c>
      <c r="J324">
        <v>0.13430925783013228</v>
      </c>
      <c r="K324">
        <v>1.7407079549807238</v>
      </c>
      <c r="L324">
        <v>1.1298464351662598</v>
      </c>
      <c r="M324">
        <v>0.86867336972792197</v>
      </c>
      <c r="N324">
        <v>0.30441062428513505</v>
      </c>
      <c r="O324">
        <v>0.23049491991852397</v>
      </c>
      <c r="P324">
        <v>0.41993832709601753</v>
      </c>
      <c r="Q324">
        <v>0.41993832709601753</v>
      </c>
      <c r="S324">
        <v>0.45242587724905098</v>
      </c>
      <c r="T324">
        <v>6.0008493828974808E-2</v>
      </c>
      <c r="U324">
        <v>6.0008493828974808E-2</v>
      </c>
      <c r="V324">
        <v>8.0890761766045025E-2</v>
      </c>
      <c r="W324">
        <v>0.11544260858795097</v>
      </c>
      <c r="X324">
        <v>8.0890761766045025E-2</v>
      </c>
      <c r="AB324">
        <v>1.6146498390586423E-2</v>
      </c>
      <c r="AC324">
        <v>0</v>
      </c>
      <c r="AD324">
        <v>0</v>
      </c>
      <c r="AM324">
        <v>0</v>
      </c>
      <c r="AN324">
        <v>0</v>
      </c>
      <c r="AO324">
        <v>7.2406520226014473E-2</v>
      </c>
      <c r="AP324">
        <v>2.3681852029976354E-2</v>
      </c>
      <c r="AQ324">
        <v>1.0466484484330949</v>
      </c>
      <c r="AR324">
        <v>1.030255310720458</v>
      </c>
      <c r="AS324">
        <v>1.1236574689881851</v>
      </c>
      <c r="AT324">
        <v>0</v>
      </c>
      <c r="AU324">
        <v>0.58017418095193096</v>
      </c>
      <c r="AV324">
        <v>0.58017418095193096</v>
      </c>
      <c r="AW324">
        <v>0.58242819429642834</v>
      </c>
      <c r="AX324">
        <v>3.9171251462570403E-2</v>
      </c>
      <c r="AY324">
        <v>3.9171251462570403E-2</v>
      </c>
      <c r="AZ324">
        <v>0.50730600331558806</v>
      </c>
      <c r="BD324">
        <v>0.32001897116153016</v>
      </c>
      <c r="BE324">
        <v>0.32001897116153016</v>
      </c>
      <c r="BF324">
        <v>0</v>
      </c>
      <c r="BG324">
        <v>0</v>
      </c>
      <c r="BH324">
        <v>0</v>
      </c>
      <c r="BI324">
        <v>0</v>
      </c>
      <c r="BJ324">
        <v>0.63606250812807086</v>
      </c>
      <c r="BK324">
        <v>0.53221426368435243</v>
      </c>
      <c r="BL324">
        <v>0.13269174460384048</v>
      </c>
      <c r="BM324">
        <v>0.19203230545183522</v>
      </c>
      <c r="BN324">
        <v>0.41088269945117428</v>
      </c>
    </row>
    <row r="325" spans="1:66">
      <c r="A325" t="s">
        <v>622</v>
      </c>
      <c r="B325" t="s">
        <v>81</v>
      </c>
      <c r="C325">
        <v>2007</v>
      </c>
      <c r="D325" t="s">
        <v>228</v>
      </c>
      <c r="E325">
        <v>6</v>
      </c>
      <c r="G325" t="s">
        <v>346</v>
      </c>
      <c r="H325" t="s">
        <v>559</v>
      </c>
      <c r="I325">
        <v>0.31834693466595337</v>
      </c>
      <c r="J325">
        <v>0.22886089993613495</v>
      </c>
      <c r="K325">
        <v>1.682357966915468</v>
      </c>
      <c r="L325">
        <v>1.146451180686952</v>
      </c>
      <c r="M325">
        <v>0.84648011550697921</v>
      </c>
      <c r="N325">
        <v>0.36166072558309476</v>
      </c>
      <c r="O325">
        <v>0.25123987815712129</v>
      </c>
      <c r="P325">
        <v>0.32882427849840645</v>
      </c>
      <c r="Q325">
        <v>0.32882427849840645</v>
      </c>
      <c r="S325">
        <v>0.34945998045051135</v>
      </c>
      <c r="T325">
        <v>4.9062330584890526E-2</v>
      </c>
      <c r="U325">
        <v>4.9062330584890526E-2</v>
      </c>
      <c r="V325">
        <v>3.2587684793498176E-2</v>
      </c>
      <c r="W325">
        <v>7.5192345250387746E-2</v>
      </c>
      <c r="X325">
        <v>3.2587684793498176E-2</v>
      </c>
      <c r="AB325">
        <v>2.0424477557314233E-2</v>
      </c>
      <c r="AC325">
        <v>0</v>
      </c>
      <c r="AD325">
        <v>0</v>
      </c>
      <c r="AM325">
        <v>0</v>
      </c>
      <c r="AN325">
        <v>0</v>
      </c>
      <c r="AO325">
        <v>7.9671272283730193E-2</v>
      </c>
      <c r="AP325">
        <v>2.9288212982394153E-2</v>
      </c>
      <c r="AQ325">
        <v>1.0217467020224158</v>
      </c>
      <c r="AR325">
        <v>0.99822831909101983</v>
      </c>
      <c r="AS325">
        <v>1.0331739841972976</v>
      </c>
      <c r="AT325">
        <v>0</v>
      </c>
      <c r="AU325">
        <v>0.58078134756324296</v>
      </c>
      <c r="AV325">
        <v>0.58078134756324296</v>
      </c>
      <c r="AW325">
        <v>0.58261578566461691</v>
      </c>
      <c r="AX325">
        <v>2.9661662481782255E-2</v>
      </c>
      <c r="AY325">
        <v>2.9661662481782255E-2</v>
      </c>
      <c r="AZ325">
        <v>0.66462533526986589</v>
      </c>
      <c r="BD325">
        <v>0.61302891791718994</v>
      </c>
      <c r="BE325">
        <v>0.61302891791718994</v>
      </c>
      <c r="BF325">
        <v>0</v>
      </c>
      <c r="BG325">
        <v>0</v>
      </c>
      <c r="BH325">
        <v>0</v>
      </c>
      <c r="BI325">
        <v>0</v>
      </c>
      <c r="BJ325">
        <v>0.57843421788604432</v>
      </c>
      <c r="BK325">
        <v>0.64878672378840685</v>
      </c>
      <c r="BL325">
        <v>0.16063998923293629</v>
      </c>
      <c r="BM325">
        <v>0.26745192923000888</v>
      </c>
      <c r="BN325">
        <v>0.47811641503192598</v>
      </c>
    </row>
    <row r="326" spans="1:66">
      <c r="A326" t="s">
        <v>623</v>
      </c>
      <c r="B326" t="s">
        <v>82</v>
      </c>
      <c r="C326">
        <v>2007</v>
      </c>
      <c r="D326" t="s">
        <v>228</v>
      </c>
      <c r="E326">
        <v>5</v>
      </c>
      <c r="G326" t="s">
        <v>348</v>
      </c>
      <c r="H326" t="s">
        <v>559</v>
      </c>
      <c r="I326">
        <v>0.34099453229493254</v>
      </c>
      <c r="J326">
        <v>0.14431621327975955</v>
      </c>
      <c r="K326">
        <v>1.8374970097979582</v>
      </c>
      <c r="L326">
        <v>1.150277143842054</v>
      </c>
      <c r="M326">
        <v>0.94334663725692403</v>
      </c>
      <c r="N326">
        <v>0.38582664389663901</v>
      </c>
      <c r="O326">
        <v>0.27585373823720455</v>
      </c>
      <c r="P326">
        <v>0.38476976716810674</v>
      </c>
      <c r="Q326">
        <v>0.38476976716810674</v>
      </c>
      <c r="S326">
        <v>0.41225569130901774</v>
      </c>
      <c r="T326">
        <v>4.9731922868799731E-2</v>
      </c>
      <c r="U326">
        <v>4.9731922868799731E-2</v>
      </c>
      <c r="V326">
        <v>5.1516971515522238E-2</v>
      </c>
      <c r="W326">
        <v>8.8720692604945944E-2</v>
      </c>
      <c r="X326">
        <v>5.1516971515522238E-2</v>
      </c>
      <c r="AB326">
        <v>5.5911726087288062E-3</v>
      </c>
      <c r="AC326">
        <v>0</v>
      </c>
      <c r="AD326">
        <v>0</v>
      </c>
      <c r="AM326">
        <v>0</v>
      </c>
      <c r="AN326">
        <v>0</v>
      </c>
      <c r="AO326">
        <v>6.3575977366533171E-2</v>
      </c>
      <c r="AP326">
        <v>2.0540324550790648E-2</v>
      </c>
      <c r="AQ326">
        <v>1.0196965462918144</v>
      </c>
      <c r="AR326">
        <v>0.99366044618342564</v>
      </c>
      <c r="AS326">
        <v>0.96954858700108648</v>
      </c>
      <c r="AT326">
        <v>0</v>
      </c>
      <c r="AU326">
        <v>0.54554350519248185</v>
      </c>
      <c r="AV326">
        <v>0.54554350519248185</v>
      </c>
      <c r="AW326">
        <v>0.54624973605834115</v>
      </c>
      <c r="AX326">
        <v>2.9042882339696183E-2</v>
      </c>
      <c r="AY326">
        <v>2.9042882339696183E-2</v>
      </c>
      <c r="AZ326">
        <v>0.59901530978120954</v>
      </c>
      <c r="BD326">
        <v>0.37249132983619831</v>
      </c>
      <c r="BE326">
        <v>0.37249132983619831</v>
      </c>
      <c r="BF326">
        <v>0</v>
      </c>
      <c r="BG326">
        <v>0</v>
      </c>
      <c r="BH326">
        <v>0</v>
      </c>
      <c r="BI326">
        <v>0</v>
      </c>
      <c r="BJ326">
        <v>0.69741153143499446</v>
      </c>
      <c r="BK326">
        <v>0.59184638082165875</v>
      </c>
      <c r="BL326">
        <v>0.11761894329615109</v>
      </c>
      <c r="BM326">
        <v>0.19266218732648183</v>
      </c>
      <c r="BN326">
        <v>0.40890979992898308</v>
      </c>
    </row>
    <row r="327" spans="1:66">
      <c r="A327" t="s">
        <v>624</v>
      </c>
      <c r="B327" t="s">
        <v>83</v>
      </c>
      <c r="C327">
        <v>2007</v>
      </c>
      <c r="D327" t="s">
        <v>212</v>
      </c>
      <c r="E327">
        <v>2</v>
      </c>
      <c r="G327" t="s">
        <v>350</v>
      </c>
      <c r="H327" t="s">
        <v>559</v>
      </c>
      <c r="I327">
        <v>4.9730276387106594E-2</v>
      </c>
      <c r="J327">
        <v>0.68384340004407018</v>
      </c>
      <c r="K327">
        <v>2.1438756333643019</v>
      </c>
      <c r="L327">
        <v>1.261553890498196</v>
      </c>
      <c r="M327">
        <v>1.2233629364469198</v>
      </c>
      <c r="N327">
        <v>0.32573802209380537</v>
      </c>
      <c r="O327">
        <v>0.30483028865693906</v>
      </c>
      <c r="P327">
        <v>0.77611108630710457</v>
      </c>
      <c r="Q327">
        <v>0.77611108630710457</v>
      </c>
      <c r="S327">
        <v>0.80474362650852949</v>
      </c>
      <c r="T327">
        <v>0.10106755990062007</v>
      </c>
      <c r="U327">
        <v>0.10106755990062007</v>
      </c>
      <c r="V327">
        <v>3.8757129206294073E-2</v>
      </c>
      <c r="W327">
        <v>3.9348269143806326E-2</v>
      </c>
      <c r="X327">
        <v>3.8757129206294073E-2</v>
      </c>
      <c r="AB327">
        <v>2.5666775313034563E-2</v>
      </c>
      <c r="AC327">
        <v>0</v>
      </c>
      <c r="AM327">
        <v>0</v>
      </c>
      <c r="AN327">
        <v>0</v>
      </c>
      <c r="AO327">
        <v>3.6275403611989866E-2</v>
      </c>
      <c r="AP327">
        <v>3.3806850090769731E-3</v>
      </c>
      <c r="AQ327">
        <v>1.0440313088454949</v>
      </c>
      <c r="AR327">
        <v>1.0440313088454949</v>
      </c>
      <c r="AS327">
        <v>1.2338432072594578</v>
      </c>
      <c r="AT327">
        <v>0</v>
      </c>
      <c r="AU327">
        <v>0.79361914459183136</v>
      </c>
      <c r="AV327">
        <v>0.79361914459183136</v>
      </c>
      <c r="AW327">
        <v>0.80401738899196429</v>
      </c>
      <c r="AX327">
        <v>4.1756211419512086E-2</v>
      </c>
      <c r="AY327">
        <v>4.1756211419512086E-2</v>
      </c>
      <c r="AZ327">
        <v>0.18469477111585109</v>
      </c>
      <c r="BD327">
        <v>0.29568479401584574</v>
      </c>
      <c r="BE327">
        <v>0.29568479401584574</v>
      </c>
      <c r="BF327">
        <v>0</v>
      </c>
      <c r="BG327">
        <v>0</v>
      </c>
      <c r="BI327">
        <v>0</v>
      </c>
      <c r="BK327">
        <v>0.19586634890407761</v>
      </c>
      <c r="BL327">
        <v>0.14349738677951132</v>
      </c>
      <c r="BM327">
        <v>0.14349738677951132</v>
      </c>
      <c r="BN327">
        <v>0.25907228447052039</v>
      </c>
    </row>
    <row r="328" spans="1:66">
      <c r="A328" t="s">
        <v>625</v>
      </c>
      <c r="B328" t="s">
        <v>84</v>
      </c>
      <c r="C328">
        <v>2007</v>
      </c>
      <c r="D328" t="s">
        <v>228</v>
      </c>
      <c r="E328">
        <v>5</v>
      </c>
      <c r="G328" t="s">
        <v>352</v>
      </c>
      <c r="H328" t="s">
        <v>559</v>
      </c>
      <c r="I328">
        <v>0.20985872331766733</v>
      </c>
      <c r="J328">
        <v>0.24804543815482263</v>
      </c>
      <c r="K328">
        <v>2.2097022302830851</v>
      </c>
      <c r="L328">
        <v>1.4057207486227634</v>
      </c>
      <c r="M328">
        <v>1.0693609111224771</v>
      </c>
      <c r="N328">
        <v>0.35479352823465876</v>
      </c>
      <c r="O328">
        <v>0.27912244882340509</v>
      </c>
      <c r="P328">
        <v>0.36827261303676123</v>
      </c>
      <c r="Q328">
        <v>0.36827261303676123</v>
      </c>
      <c r="S328">
        <v>0.38759576653003619</v>
      </c>
      <c r="T328">
        <v>4.344327088748684E-2</v>
      </c>
      <c r="U328">
        <v>4.344327088748684E-2</v>
      </c>
      <c r="V328">
        <v>5.6007138540386532E-2</v>
      </c>
      <c r="W328">
        <v>7.5702709174583438E-2</v>
      </c>
      <c r="X328">
        <v>5.6007138540386532E-2</v>
      </c>
      <c r="AB328">
        <v>1.0310585824936663E-2</v>
      </c>
      <c r="AC328">
        <v>0</v>
      </c>
      <c r="AD328">
        <v>0</v>
      </c>
      <c r="AM328">
        <v>0</v>
      </c>
      <c r="AN328">
        <v>0</v>
      </c>
      <c r="AO328">
        <v>4.7046825247916951E-2</v>
      </c>
      <c r="AP328">
        <v>2.130921787385167E-2</v>
      </c>
      <c r="AQ328">
        <v>1.0031315137957253</v>
      </c>
      <c r="AR328">
        <v>0.98403594573515452</v>
      </c>
      <c r="AS328">
        <v>0.70817432089255683</v>
      </c>
      <c r="AT328">
        <v>0</v>
      </c>
      <c r="AU328">
        <v>0.58978036470841488</v>
      </c>
      <c r="AV328">
        <v>0.58978036470841488</v>
      </c>
      <c r="AW328">
        <v>0.58359699806541721</v>
      </c>
      <c r="AX328">
        <v>2.835659669253458E-2</v>
      </c>
      <c r="AY328">
        <v>2.835659669253458E-2</v>
      </c>
      <c r="AZ328">
        <v>0.58017545797040537</v>
      </c>
      <c r="BD328">
        <v>0.53249421313676104</v>
      </c>
      <c r="BE328">
        <v>0.53249421313676104</v>
      </c>
      <c r="BF328">
        <v>0</v>
      </c>
      <c r="BG328">
        <v>0</v>
      </c>
      <c r="BH328">
        <v>0</v>
      </c>
      <c r="BI328">
        <v>0</v>
      </c>
      <c r="BJ328">
        <v>0.6036965727151764</v>
      </c>
      <c r="BK328">
        <v>0.60805616804610396</v>
      </c>
      <c r="BL328">
        <v>0.13793725908539226</v>
      </c>
      <c r="BM328">
        <v>0.23555616460721374</v>
      </c>
      <c r="BN328">
        <v>0.35264892025746308</v>
      </c>
    </row>
    <row r="329" spans="1:66">
      <c r="A329" t="s">
        <v>626</v>
      </c>
      <c r="B329" t="s">
        <v>85</v>
      </c>
      <c r="C329">
        <v>2007</v>
      </c>
      <c r="D329" t="s">
        <v>228</v>
      </c>
      <c r="E329">
        <v>6</v>
      </c>
      <c r="G329" t="s">
        <v>354</v>
      </c>
      <c r="H329" t="s">
        <v>559</v>
      </c>
      <c r="I329">
        <v>0.32155113485067649</v>
      </c>
      <c r="J329">
        <v>0.17614705998353827</v>
      </c>
      <c r="K329">
        <v>1.6390206172982007</v>
      </c>
      <c r="L329">
        <v>1.2629503152280361</v>
      </c>
      <c r="M329">
        <v>1.0134322859087661</v>
      </c>
      <c r="N329">
        <v>0.40163627165929944</v>
      </c>
      <c r="O329">
        <v>0.30265207428181384</v>
      </c>
      <c r="P329">
        <v>0.38960124156590226</v>
      </c>
      <c r="Q329">
        <v>0.38960124156590226</v>
      </c>
      <c r="S329">
        <v>0.419951591914274</v>
      </c>
      <c r="T329">
        <v>4.8096495103100025E-2</v>
      </c>
      <c r="U329">
        <v>4.8096495103100025E-2</v>
      </c>
      <c r="V329">
        <v>6.1089735938924507E-2</v>
      </c>
      <c r="W329">
        <v>8.2816690387376615E-2</v>
      </c>
      <c r="X329">
        <v>6.1089735938924507E-2</v>
      </c>
      <c r="AB329">
        <v>1.5337569319791347E-2</v>
      </c>
      <c r="AC329">
        <v>0</v>
      </c>
      <c r="AD329">
        <v>0</v>
      </c>
      <c r="AM329">
        <v>0</v>
      </c>
      <c r="AN329">
        <v>0</v>
      </c>
      <c r="AO329">
        <v>5.0301272376228404E-2</v>
      </c>
      <c r="AP329">
        <v>2.8093798494358408E-2</v>
      </c>
      <c r="AQ329">
        <v>1.0223325976224937</v>
      </c>
      <c r="AR329">
        <v>1.0017589599220795</v>
      </c>
      <c r="AS329">
        <v>1.0841474565439173</v>
      </c>
      <c r="AT329">
        <v>0</v>
      </c>
      <c r="AU329">
        <v>0.60039648409456181</v>
      </c>
      <c r="AV329">
        <v>0.60039648409456181</v>
      </c>
      <c r="AW329">
        <v>0.60141001836078367</v>
      </c>
      <c r="AX329">
        <v>3.220829612084123E-2</v>
      </c>
      <c r="AY329">
        <v>3.220829612084123E-2</v>
      </c>
      <c r="AZ329">
        <v>0.57967987586708647</v>
      </c>
      <c r="BD329">
        <v>0.44328026618515226</v>
      </c>
      <c r="BE329">
        <v>0.44328026618515226</v>
      </c>
      <c r="BF329">
        <v>0</v>
      </c>
      <c r="BG329">
        <v>0</v>
      </c>
      <c r="BH329">
        <v>0</v>
      </c>
      <c r="BI329">
        <v>0</v>
      </c>
      <c r="BJ329">
        <v>0.62203883679873229</v>
      </c>
      <c r="BK329">
        <v>0.57665961149596323</v>
      </c>
      <c r="BL329">
        <v>0.16643313931589118</v>
      </c>
      <c r="BM329">
        <v>0.25753972368400557</v>
      </c>
      <c r="BN329">
        <v>0.4137362982290716</v>
      </c>
    </row>
    <row r="330" spans="1:66">
      <c r="A330" t="s">
        <v>627</v>
      </c>
      <c r="B330" t="s">
        <v>86</v>
      </c>
      <c r="C330">
        <v>2007</v>
      </c>
      <c r="D330" t="s">
        <v>228</v>
      </c>
      <c r="E330">
        <v>5</v>
      </c>
      <c r="G330" t="s">
        <v>356</v>
      </c>
      <c r="H330" t="s">
        <v>559</v>
      </c>
      <c r="I330">
        <v>0.27896549926302183</v>
      </c>
      <c r="J330">
        <v>0.18262284614017391</v>
      </c>
      <c r="K330">
        <v>1.5245712505364981</v>
      </c>
      <c r="L330">
        <v>1.1338495176575469</v>
      </c>
      <c r="M330">
        <v>0.87306219436791321</v>
      </c>
      <c r="N330">
        <v>0.3208326569568456</v>
      </c>
      <c r="O330">
        <v>0.2030028317282902</v>
      </c>
      <c r="P330">
        <v>0.36120567650972202</v>
      </c>
      <c r="Q330">
        <v>0.36120567650972202</v>
      </c>
      <c r="S330">
        <v>0.37991286939744962</v>
      </c>
      <c r="T330">
        <v>5.3046033512249291E-2</v>
      </c>
      <c r="U330">
        <v>5.3046033512249291E-2</v>
      </c>
      <c r="V330">
        <v>3.9248384086601633E-2</v>
      </c>
      <c r="W330">
        <v>5.0544676943637852E-2</v>
      </c>
      <c r="X330">
        <v>3.9248384086601633E-2</v>
      </c>
      <c r="AB330">
        <v>1.0816736201338342E-2</v>
      </c>
      <c r="AC330">
        <v>0</v>
      </c>
      <c r="AD330">
        <v>0</v>
      </c>
      <c r="AM330">
        <v>0</v>
      </c>
      <c r="AN330">
        <v>0</v>
      </c>
      <c r="AO330">
        <v>3.8203841276748425E-2</v>
      </c>
      <c r="AP330">
        <v>2.0398122608088851E-2</v>
      </c>
      <c r="AQ330">
        <v>1.0290513896333866</v>
      </c>
      <c r="AR330">
        <v>1.0095977391681765</v>
      </c>
      <c r="AS330">
        <v>1.0627906584185389</v>
      </c>
      <c r="AT330">
        <v>0</v>
      </c>
      <c r="AU330">
        <v>0.59902871680891079</v>
      </c>
      <c r="AV330">
        <v>0.59902871680891079</v>
      </c>
      <c r="AW330">
        <v>0.60000496480760335</v>
      </c>
      <c r="AX330">
        <v>3.8149292059207605E-2</v>
      </c>
      <c r="AY330">
        <v>3.8149292059207605E-2</v>
      </c>
      <c r="AZ330">
        <v>0.58696900006291819</v>
      </c>
      <c r="BD330">
        <v>0.44280199960980654</v>
      </c>
      <c r="BE330">
        <v>0.44280199960980654</v>
      </c>
      <c r="BF330">
        <v>0</v>
      </c>
      <c r="BG330">
        <v>0</v>
      </c>
      <c r="BH330">
        <v>0</v>
      </c>
      <c r="BI330">
        <v>0</v>
      </c>
      <c r="BJ330">
        <v>0.58567360411880498</v>
      </c>
      <c r="BK330">
        <v>0.60188626782113286</v>
      </c>
      <c r="BL330">
        <v>0.12658695758532126</v>
      </c>
      <c r="BM330">
        <v>0.22252715177864738</v>
      </c>
      <c r="BN330">
        <v>0.31107613106131582</v>
      </c>
    </row>
    <row r="331" spans="1:66">
      <c r="A331" t="s">
        <v>628</v>
      </c>
      <c r="B331" t="s">
        <v>87</v>
      </c>
      <c r="C331">
        <v>2007</v>
      </c>
      <c r="D331" t="s">
        <v>212</v>
      </c>
      <c r="E331">
        <v>3</v>
      </c>
      <c r="G331" t="s">
        <v>358</v>
      </c>
      <c r="H331" t="s">
        <v>559</v>
      </c>
      <c r="I331">
        <v>4.253780222687821E-2</v>
      </c>
      <c r="J331">
        <v>0.19218216277372954</v>
      </c>
      <c r="K331">
        <v>1.3836473757059231</v>
      </c>
      <c r="L331">
        <v>1.0304454053127714</v>
      </c>
      <c r="M331">
        <v>1.0087392220592599</v>
      </c>
      <c r="N331">
        <v>0.15240451169161245</v>
      </c>
      <c r="O331">
        <v>0.11136225248919565</v>
      </c>
      <c r="P331">
        <v>0.604118366966792</v>
      </c>
      <c r="Q331">
        <v>0.604118366966792</v>
      </c>
      <c r="S331">
        <v>0.61191489050639691</v>
      </c>
      <c r="T331">
        <v>0.14058756456015553</v>
      </c>
      <c r="U331">
        <v>0.14058756456015553</v>
      </c>
      <c r="V331">
        <v>2.3015748870336347E-2</v>
      </c>
      <c r="W331">
        <v>2.4800904148494247E-2</v>
      </c>
      <c r="X331">
        <v>2.3015748870336347E-2</v>
      </c>
      <c r="AB331">
        <v>1.9657156737971779E-2</v>
      </c>
      <c r="AC331">
        <v>0</v>
      </c>
      <c r="AM331">
        <v>0</v>
      </c>
      <c r="AN331">
        <v>0</v>
      </c>
      <c r="AO331">
        <v>2.6228554943100214E-2</v>
      </c>
      <c r="AP331">
        <v>1.971644805233563E-2</v>
      </c>
      <c r="AQ331">
        <v>0.98994948789474957</v>
      </c>
      <c r="AR331">
        <v>0.98994948789474957</v>
      </c>
      <c r="AS331">
        <v>2.3874012867527989</v>
      </c>
      <c r="AT331">
        <v>0</v>
      </c>
      <c r="AU331">
        <v>0.80137576808925948</v>
      </c>
      <c r="AV331">
        <v>0.80137576808925948</v>
      </c>
      <c r="AW331">
        <v>0.80971137127277759</v>
      </c>
      <c r="AX331">
        <v>4.4562347123192805E-2</v>
      </c>
      <c r="AY331">
        <v>4.4562347123192805E-2</v>
      </c>
      <c r="AZ331">
        <v>0.34942744601471809</v>
      </c>
      <c r="BD331">
        <v>0.1933840054496801</v>
      </c>
      <c r="BE331">
        <v>0.1933840054496801</v>
      </c>
      <c r="BF331">
        <v>0</v>
      </c>
      <c r="BG331">
        <v>0</v>
      </c>
      <c r="BI331">
        <v>0</v>
      </c>
      <c r="BK331">
        <v>0.36402454050275335</v>
      </c>
      <c r="BL331">
        <v>0.33463229735364625</v>
      </c>
      <c r="BM331">
        <v>0.33463229735364625</v>
      </c>
      <c r="BN331">
        <v>0.49423907947447471</v>
      </c>
    </row>
    <row r="332" spans="1:66">
      <c r="A332" t="s">
        <v>629</v>
      </c>
      <c r="B332" t="s">
        <v>88</v>
      </c>
      <c r="C332">
        <v>2007</v>
      </c>
      <c r="D332" t="s">
        <v>207</v>
      </c>
      <c r="E332">
        <v>8</v>
      </c>
      <c r="G332" t="s">
        <v>360</v>
      </c>
      <c r="H332" t="s">
        <v>559</v>
      </c>
      <c r="I332">
        <v>0.26793749085360685</v>
      </c>
      <c r="J332">
        <v>0.15652737539789024</v>
      </c>
      <c r="K332">
        <v>1.4826578343410795</v>
      </c>
      <c r="L332">
        <v>0.9994606237016076</v>
      </c>
      <c r="M332">
        <v>0.8054909091846264</v>
      </c>
      <c r="N332">
        <v>0.27300205620532125</v>
      </c>
      <c r="O332">
        <v>0.16283112388589352</v>
      </c>
      <c r="P332">
        <v>0.43534447142508953</v>
      </c>
      <c r="Q332">
        <v>0.43534447142508953</v>
      </c>
      <c r="S332">
        <v>0.47976332145425987</v>
      </c>
      <c r="T332">
        <v>3.1205635077632399E-2</v>
      </c>
      <c r="U332">
        <v>3.1205635077632399E-2</v>
      </c>
      <c r="V332">
        <v>0.10385206963037694</v>
      </c>
      <c r="W332">
        <v>0.19062572794886101</v>
      </c>
      <c r="X332">
        <v>0.10385206963037694</v>
      </c>
      <c r="AB332">
        <v>2.5420269699193934E-2</v>
      </c>
      <c r="AC332">
        <v>0</v>
      </c>
      <c r="AD332">
        <v>0</v>
      </c>
      <c r="AM332">
        <v>0</v>
      </c>
      <c r="AN332">
        <v>0</v>
      </c>
      <c r="AO332">
        <v>0.12587315916076611</v>
      </c>
      <c r="AP332">
        <v>2.9416426304361146E-2</v>
      </c>
      <c r="AQ332">
        <v>1.0495590143198414</v>
      </c>
      <c r="AR332">
        <v>1.0348205379578845</v>
      </c>
      <c r="AS332">
        <v>1.1974757868734278</v>
      </c>
      <c r="AT332">
        <v>0</v>
      </c>
      <c r="AU332">
        <v>0.51591880270913326</v>
      </c>
      <c r="AV332">
        <v>0.51591880270913326</v>
      </c>
      <c r="AW332">
        <v>0.51637193530048497</v>
      </c>
      <c r="AX332">
        <v>2.9688224708661403E-2</v>
      </c>
      <c r="AY332">
        <v>2.9688224708661403E-2</v>
      </c>
      <c r="AZ332">
        <v>0.48957743911615492</v>
      </c>
      <c r="BD332">
        <v>0.28314575239912304</v>
      </c>
      <c r="BE332">
        <v>0.28314575239912304</v>
      </c>
      <c r="BF332">
        <v>0</v>
      </c>
      <c r="BG332">
        <v>0</v>
      </c>
      <c r="BH332">
        <v>0</v>
      </c>
      <c r="BI332">
        <v>0</v>
      </c>
      <c r="BJ332">
        <v>0.73001921299959149</v>
      </c>
      <c r="BK332">
        <v>0.51747078825527271</v>
      </c>
      <c r="BL332">
        <v>0.102676937741145</v>
      </c>
      <c r="BM332">
        <v>0.14212518157168552</v>
      </c>
      <c r="BN332">
        <v>0.5022819096535478</v>
      </c>
    </row>
    <row r="333" spans="1:66">
      <c r="A333" t="s">
        <v>630</v>
      </c>
      <c r="B333" t="s">
        <v>89</v>
      </c>
      <c r="C333">
        <v>2007</v>
      </c>
      <c r="D333" t="s">
        <v>215</v>
      </c>
      <c r="E333">
        <v>5</v>
      </c>
      <c r="G333" t="s">
        <v>362</v>
      </c>
      <c r="H333" t="s">
        <v>559</v>
      </c>
      <c r="I333">
        <v>5.480805680652813E-2</v>
      </c>
      <c r="J333">
        <v>0.2402443008362159</v>
      </c>
      <c r="K333">
        <v>1.2875902684702225</v>
      </c>
      <c r="L333">
        <v>0.79197092004903757</v>
      </c>
      <c r="M333">
        <v>0.6877511611905951</v>
      </c>
      <c r="N333">
        <v>0.28879164843298216</v>
      </c>
      <c r="O333">
        <v>0.21821417667584878</v>
      </c>
      <c r="P333">
        <v>0.45362977864484738</v>
      </c>
      <c r="Q333">
        <v>0.45362977864484738</v>
      </c>
      <c r="S333">
        <v>0.50338770136524735</v>
      </c>
      <c r="T333">
        <v>0.12294281500963794</v>
      </c>
      <c r="U333">
        <v>0.12294281500963794</v>
      </c>
      <c r="V333">
        <v>9.5416241526695103E-2</v>
      </c>
      <c r="W333">
        <v>0.19206797982447571</v>
      </c>
      <c r="X333">
        <v>9.5416241526695103E-2</v>
      </c>
      <c r="AB333">
        <v>2.919301444314577E-2</v>
      </c>
      <c r="AC333">
        <v>0</v>
      </c>
      <c r="AM333">
        <v>0</v>
      </c>
      <c r="AN333">
        <v>0</v>
      </c>
      <c r="AO333">
        <v>0.13260923725796422</v>
      </c>
      <c r="AP333">
        <v>3.6448936847607784E-2</v>
      </c>
      <c r="AQ333">
        <v>1.0265093211825134</v>
      </c>
      <c r="AR333">
        <v>1.0265093211825134</v>
      </c>
      <c r="AS333">
        <v>1.3091696355649955</v>
      </c>
      <c r="AT333">
        <v>0</v>
      </c>
      <c r="AU333">
        <v>0.61350093401495642</v>
      </c>
      <c r="AV333">
        <v>0.61350093401495642</v>
      </c>
      <c r="AW333">
        <v>0.61146293399952945</v>
      </c>
      <c r="AX333">
        <v>7.5574208276071836E-2</v>
      </c>
      <c r="AY333">
        <v>7.5574208276071836E-2</v>
      </c>
      <c r="AZ333">
        <v>0.42757809367908073</v>
      </c>
      <c r="BD333">
        <v>0.21935243753413278</v>
      </c>
      <c r="BE333">
        <v>0.21935243753413278</v>
      </c>
      <c r="BF333">
        <v>0</v>
      </c>
      <c r="BG333">
        <v>0</v>
      </c>
      <c r="BI333">
        <v>0</v>
      </c>
      <c r="BK333">
        <v>0.48709072262928177</v>
      </c>
      <c r="BL333">
        <v>0.32384584585423437</v>
      </c>
      <c r="BM333">
        <v>0.32384584585423437</v>
      </c>
      <c r="BN333">
        <v>0.8696912108788396</v>
      </c>
    </row>
    <row r="334" spans="1:66">
      <c r="A334" t="s">
        <v>631</v>
      </c>
      <c r="B334" t="s">
        <v>90</v>
      </c>
      <c r="C334">
        <v>2007</v>
      </c>
      <c r="D334" t="s">
        <v>228</v>
      </c>
      <c r="E334">
        <v>5</v>
      </c>
      <c r="G334" t="s">
        <v>364</v>
      </c>
      <c r="H334" t="s">
        <v>559</v>
      </c>
      <c r="I334">
        <v>0.16311294765916515</v>
      </c>
      <c r="J334">
        <v>0.28786579105981752</v>
      </c>
      <c r="K334">
        <v>2.2103462519966861</v>
      </c>
      <c r="L334">
        <v>1.3964908510462406</v>
      </c>
      <c r="M334">
        <v>1.1030154021903553</v>
      </c>
      <c r="N334">
        <v>0.37126022602461956</v>
      </c>
      <c r="O334">
        <v>0.31888476068245991</v>
      </c>
      <c r="P334">
        <v>0.38049870820050502</v>
      </c>
      <c r="Q334">
        <v>0.38049870820050502</v>
      </c>
      <c r="S334">
        <v>0.39799905106979899</v>
      </c>
      <c r="T334">
        <v>4.5503515328651552E-2</v>
      </c>
      <c r="U334">
        <v>4.5503515328651552E-2</v>
      </c>
      <c r="V334">
        <v>4.7734797684295172E-2</v>
      </c>
      <c r="W334">
        <v>6.3413506218359561E-2</v>
      </c>
      <c r="X334">
        <v>4.7734797684295172E-2</v>
      </c>
      <c r="AB334">
        <v>1.7519035736422217E-2</v>
      </c>
      <c r="AC334">
        <v>0</v>
      </c>
      <c r="AD334">
        <v>0</v>
      </c>
      <c r="AM334">
        <v>0</v>
      </c>
      <c r="AN334">
        <v>0</v>
      </c>
      <c r="AO334">
        <v>4.2816823947441018E-2</v>
      </c>
      <c r="AP334">
        <v>1.7716607509528273E-2</v>
      </c>
      <c r="AQ334">
        <v>1.0161926467774476</v>
      </c>
      <c r="AR334">
        <v>1.0121392878875051</v>
      </c>
      <c r="AS334">
        <v>1.0310594799118638</v>
      </c>
      <c r="AT334">
        <v>0</v>
      </c>
      <c r="AU334">
        <v>0.60704557119725444</v>
      </c>
      <c r="AV334">
        <v>0.60704557119725444</v>
      </c>
      <c r="AW334">
        <v>0.60925417133807791</v>
      </c>
      <c r="AX334">
        <v>3.0062616897870195E-2</v>
      </c>
      <c r="AY334">
        <v>3.0062616897870195E-2</v>
      </c>
      <c r="AZ334">
        <v>0.59512500321607309</v>
      </c>
      <c r="BD334">
        <v>0.3764545885436591</v>
      </c>
      <c r="BE334">
        <v>0.3764545885436591</v>
      </c>
      <c r="BF334">
        <v>0</v>
      </c>
      <c r="BG334">
        <v>0</v>
      </c>
      <c r="BH334">
        <v>0</v>
      </c>
      <c r="BI334">
        <v>0</v>
      </c>
      <c r="BJ334">
        <v>0.56543410749067913</v>
      </c>
      <c r="BK334">
        <v>0.59969705034558185</v>
      </c>
      <c r="BL334">
        <v>0.14555136225800219</v>
      </c>
      <c r="BM334">
        <v>0.2440079475195441</v>
      </c>
      <c r="BN334">
        <v>0.35524579986119964</v>
      </c>
    </row>
    <row r="335" spans="1:66">
      <c r="A335" t="s">
        <v>632</v>
      </c>
      <c r="B335" t="s">
        <v>91</v>
      </c>
      <c r="C335">
        <v>2007</v>
      </c>
      <c r="D335" t="s">
        <v>228</v>
      </c>
      <c r="E335">
        <v>6</v>
      </c>
      <c r="G335" t="s">
        <v>366</v>
      </c>
      <c r="H335" t="s">
        <v>559</v>
      </c>
      <c r="I335">
        <v>0.33810256424015772</v>
      </c>
      <c r="J335">
        <v>0.12678773770178328</v>
      </c>
      <c r="K335">
        <v>1.4904940215680298</v>
      </c>
      <c r="L335">
        <v>1.2149593203955962</v>
      </c>
      <c r="M335">
        <v>0.98727078475922569</v>
      </c>
      <c r="N335">
        <v>0.1822533494412385</v>
      </c>
      <c r="O335">
        <v>0.12253594582551745</v>
      </c>
      <c r="P335">
        <v>0.38208013362009019</v>
      </c>
      <c r="Q335">
        <v>0.38208013362009019</v>
      </c>
      <c r="S335">
        <v>0.40669528970563951</v>
      </c>
      <c r="T335">
        <v>4.4784616098155768E-2</v>
      </c>
      <c r="U335">
        <v>4.4784616098155768E-2</v>
      </c>
      <c r="V335">
        <v>5.7951333461823698E-2</v>
      </c>
      <c r="W335">
        <v>8.2561969929945633E-2</v>
      </c>
      <c r="X335">
        <v>5.7951333461823698E-2</v>
      </c>
      <c r="AB335">
        <v>9.7275941617653086E-3</v>
      </c>
      <c r="AC335">
        <v>0</v>
      </c>
      <c r="AD335">
        <v>0</v>
      </c>
      <c r="AM335">
        <v>0</v>
      </c>
      <c r="AN335">
        <v>0</v>
      </c>
      <c r="AO335">
        <v>5.8173213323532015E-2</v>
      </c>
      <c r="AP335">
        <v>2.1575923906302689E-2</v>
      </c>
      <c r="AQ335">
        <v>1.0607713534295322</v>
      </c>
      <c r="AR335">
        <v>1.0506873953396432</v>
      </c>
      <c r="AS335">
        <v>1.1643468506567591</v>
      </c>
      <c r="AT335">
        <v>0</v>
      </c>
      <c r="AU335">
        <v>0.59963663396688138</v>
      </c>
      <c r="AV335">
        <v>0.59963663396688138</v>
      </c>
      <c r="AW335">
        <v>0.5981433368180602</v>
      </c>
      <c r="AX335">
        <v>2.7570643375905764E-2</v>
      </c>
      <c r="AY335">
        <v>2.7570643375905764E-2</v>
      </c>
      <c r="AZ335">
        <v>0.57258962106985101</v>
      </c>
      <c r="BD335">
        <v>0.35016991611841969</v>
      </c>
      <c r="BE335">
        <v>0.35016991611841969</v>
      </c>
      <c r="BF335">
        <v>0</v>
      </c>
      <c r="BG335">
        <v>0</v>
      </c>
      <c r="BH335">
        <v>0</v>
      </c>
      <c r="BI335">
        <v>0</v>
      </c>
      <c r="BJ335">
        <v>0.58912410827840911</v>
      </c>
      <c r="BK335">
        <v>0.58263177546528211</v>
      </c>
      <c r="BL335">
        <v>0.1227136413834764</v>
      </c>
      <c r="BM335">
        <v>0.20245484041668696</v>
      </c>
      <c r="BN335">
        <v>0.33724283652876957</v>
      </c>
    </row>
    <row r="336" spans="1:66">
      <c r="A336" t="s">
        <v>633</v>
      </c>
      <c r="B336" t="s">
        <v>92</v>
      </c>
      <c r="C336">
        <v>2007</v>
      </c>
      <c r="D336" t="s">
        <v>228</v>
      </c>
      <c r="E336">
        <v>6</v>
      </c>
      <c r="G336" t="s">
        <v>368</v>
      </c>
      <c r="H336" t="s">
        <v>559</v>
      </c>
      <c r="I336">
        <v>0.3637623892873097</v>
      </c>
      <c r="J336">
        <v>0.13719790272718074</v>
      </c>
      <c r="K336">
        <v>1.5355631801763678</v>
      </c>
      <c r="L336">
        <v>1.1139982802435777</v>
      </c>
      <c r="M336">
        <v>0.86468276665058097</v>
      </c>
      <c r="N336">
        <v>0.29943956065932104</v>
      </c>
      <c r="O336">
        <v>0.22812856379913116</v>
      </c>
      <c r="P336">
        <v>0.35110858921733085</v>
      </c>
      <c r="Q336">
        <v>0.35110858921733085</v>
      </c>
      <c r="S336">
        <v>0.38790364892186863</v>
      </c>
      <c r="T336">
        <v>3.1824242669024866E-2</v>
      </c>
      <c r="U336">
        <v>3.1824242669024866E-2</v>
      </c>
      <c r="V336">
        <v>7.2794264014727536E-2</v>
      </c>
      <c r="W336">
        <v>0.10761266245098211</v>
      </c>
      <c r="X336">
        <v>7.2794264014727536E-2</v>
      </c>
      <c r="AB336">
        <v>1.4148137220096245E-2</v>
      </c>
      <c r="AC336">
        <v>0</v>
      </c>
      <c r="AD336">
        <v>0</v>
      </c>
      <c r="AM336">
        <v>0</v>
      </c>
      <c r="AN336">
        <v>0</v>
      </c>
      <c r="AO336">
        <v>7.3806990570102968E-2</v>
      </c>
      <c r="AP336">
        <v>3.1253547707326433E-2</v>
      </c>
      <c r="AQ336">
        <v>1.0435272466433949</v>
      </c>
      <c r="AR336">
        <v>1.004512969027638</v>
      </c>
      <c r="AS336">
        <v>1.2722271642379628</v>
      </c>
      <c r="AT336">
        <v>0</v>
      </c>
      <c r="AU336">
        <v>0.53145674375895036</v>
      </c>
      <c r="AV336">
        <v>0.53145674375895036</v>
      </c>
      <c r="AW336">
        <v>0.53204797159194672</v>
      </c>
      <c r="AX336">
        <v>2.7230250661765695E-2</v>
      </c>
      <c r="AY336">
        <v>2.7230250661765695E-2</v>
      </c>
      <c r="AZ336">
        <v>0.57352009703628071</v>
      </c>
      <c r="BD336">
        <v>0.35067985853867711</v>
      </c>
      <c r="BE336">
        <v>0.35067985853867711</v>
      </c>
      <c r="BF336">
        <v>0</v>
      </c>
      <c r="BG336">
        <v>0</v>
      </c>
      <c r="BH336">
        <v>0</v>
      </c>
      <c r="BI336">
        <v>0</v>
      </c>
      <c r="BJ336">
        <v>0.73308557241332328</v>
      </c>
      <c r="BK336">
        <v>0.60961377361135227</v>
      </c>
      <c r="BL336">
        <v>0.13378624075922804</v>
      </c>
      <c r="BM336">
        <v>0.22115580051522002</v>
      </c>
      <c r="BN336">
        <v>0.42116717911521678</v>
      </c>
    </row>
    <row r="337" spans="1:66">
      <c r="A337" t="s">
        <v>634</v>
      </c>
      <c r="B337" t="s">
        <v>93</v>
      </c>
      <c r="C337">
        <v>2007</v>
      </c>
      <c r="D337" t="s">
        <v>228</v>
      </c>
      <c r="E337">
        <v>5</v>
      </c>
      <c r="G337" t="s">
        <v>370</v>
      </c>
      <c r="H337" t="s">
        <v>559</v>
      </c>
      <c r="I337">
        <v>0.22003176503619676</v>
      </c>
      <c r="J337">
        <v>0.25809503859875471</v>
      </c>
      <c r="K337">
        <v>1.725461084878428</v>
      </c>
      <c r="L337">
        <v>1.1903525498929104</v>
      </c>
      <c r="M337">
        <v>0.89755452247782164</v>
      </c>
      <c r="N337">
        <v>0.27425988045123079</v>
      </c>
      <c r="O337">
        <v>0.18478220440799623</v>
      </c>
      <c r="P337">
        <v>0.34414159286960788</v>
      </c>
      <c r="Q337">
        <v>0.34414159286960788</v>
      </c>
      <c r="S337">
        <v>0.35709804976670317</v>
      </c>
      <c r="T337">
        <v>3.8088143945764194E-2</v>
      </c>
      <c r="U337">
        <v>3.8088143945764194E-2</v>
      </c>
      <c r="V337">
        <v>4.0144580972618422E-2</v>
      </c>
      <c r="W337">
        <v>5.1562936550240357E-2</v>
      </c>
      <c r="X337">
        <v>4.0144580972618422E-2</v>
      </c>
      <c r="AB337">
        <v>1.5131403810276948E-2</v>
      </c>
      <c r="AC337">
        <v>0</v>
      </c>
      <c r="AD337">
        <v>0</v>
      </c>
      <c r="AM337">
        <v>0</v>
      </c>
      <c r="AN337">
        <v>0</v>
      </c>
      <c r="AO337">
        <v>5.3432911664513034E-2</v>
      </c>
      <c r="AP337">
        <v>3.8707195075517058E-2</v>
      </c>
      <c r="AQ337">
        <v>1.0744256961260836</v>
      </c>
      <c r="AR337">
        <v>1.0378208578862804</v>
      </c>
      <c r="AS337">
        <v>1.695797028257507</v>
      </c>
      <c r="AT337">
        <v>0</v>
      </c>
      <c r="AU337">
        <v>0.58882155743487008</v>
      </c>
      <c r="AV337">
        <v>0.58882155743487008</v>
      </c>
      <c r="AW337">
        <v>0.59296542781207695</v>
      </c>
      <c r="AX337">
        <v>2.431379155791704E-2</v>
      </c>
      <c r="AY337">
        <v>2.431379155791704E-2</v>
      </c>
      <c r="AZ337">
        <v>0.6442921900228461</v>
      </c>
      <c r="BD337">
        <v>0.47652036764597705</v>
      </c>
      <c r="BE337">
        <v>0.47652036764597705</v>
      </c>
      <c r="BF337">
        <v>0</v>
      </c>
      <c r="BG337">
        <v>0</v>
      </c>
      <c r="BH337">
        <v>0</v>
      </c>
      <c r="BI337">
        <v>0</v>
      </c>
      <c r="BJ337">
        <v>0.60123698277126636</v>
      </c>
      <c r="BK337">
        <v>0.64011616839529673</v>
      </c>
      <c r="BL337">
        <v>0.13066957767047196</v>
      </c>
      <c r="BM337">
        <v>0.24433590835020641</v>
      </c>
      <c r="BN337">
        <v>0.31859339407109266</v>
      </c>
    </row>
    <row r="338" spans="1:66">
      <c r="A338" t="s">
        <v>635</v>
      </c>
      <c r="B338" t="s">
        <v>94</v>
      </c>
      <c r="C338">
        <v>2007</v>
      </c>
      <c r="D338" t="s">
        <v>228</v>
      </c>
      <c r="E338">
        <v>5</v>
      </c>
      <c r="G338" t="s">
        <v>372</v>
      </c>
      <c r="H338" t="s">
        <v>559</v>
      </c>
      <c r="I338">
        <v>0.2286776544189115</v>
      </c>
      <c r="J338">
        <v>0.23053645998061978</v>
      </c>
      <c r="K338">
        <v>2.1661975887727225</v>
      </c>
      <c r="L338">
        <v>1.4861166690770824</v>
      </c>
      <c r="M338">
        <v>1.0968645549272442</v>
      </c>
      <c r="N338">
        <v>0.25657170459671469</v>
      </c>
      <c r="O338">
        <v>0.17284113521555164</v>
      </c>
      <c r="P338">
        <v>0.3601902453044174</v>
      </c>
      <c r="Q338">
        <v>0.3601902453044174</v>
      </c>
      <c r="S338">
        <v>0.38026971380887475</v>
      </c>
      <c r="T338">
        <v>4.1784210661475876E-2</v>
      </c>
      <c r="U338">
        <v>4.1784210661475876E-2</v>
      </c>
      <c r="V338">
        <v>4.1647880731751387E-2</v>
      </c>
      <c r="W338">
        <v>6.5334344423615576E-2</v>
      </c>
      <c r="X338">
        <v>4.1647880731751387E-2</v>
      </c>
      <c r="AB338">
        <v>1.2462149407826549E-2</v>
      </c>
      <c r="AC338">
        <v>0</v>
      </c>
      <c r="AD338">
        <v>0</v>
      </c>
      <c r="AM338">
        <v>0</v>
      </c>
      <c r="AN338">
        <v>0</v>
      </c>
      <c r="AO338">
        <v>4.6017730477833502E-2</v>
      </c>
      <c r="AP338">
        <v>1.6052206611916982E-2</v>
      </c>
      <c r="AQ338">
        <v>1.0795069576571419</v>
      </c>
      <c r="AR338">
        <v>1.0733873637957168</v>
      </c>
      <c r="AS338">
        <v>1.0836965023093506</v>
      </c>
      <c r="AT338">
        <v>0</v>
      </c>
      <c r="AU338">
        <v>0.58404656487765583</v>
      </c>
      <c r="AV338">
        <v>0.58404656487765583</v>
      </c>
      <c r="AW338">
        <v>0.58698891958114607</v>
      </c>
      <c r="AX338">
        <v>2.0796139178808248E-2</v>
      </c>
      <c r="AY338">
        <v>2.0796139178808248E-2</v>
      </c>
      <c r="AZ338">
        <v>0.62281559635772044</v>
      </c>
      <c r="BD338">
        <v>0.4099994922105577</v>
      </c>
      <c r="BE338">
        <v>0.4099994922105577</v>
      </c>
      <c r="BF338">
        <v>0</v>
      </c>
      <c r="BG338">
        <v>0</v>
      </c>
      <c r="BH338">
        <v>0</v>
      </c>
      <c r="BI338">
        <v>0</v>
      </c>
      <c r="BJ338">
        <v>0.60191763772031914</v>
      </c>
      <c r="BK338">
        <v>0.61771180751684696</v>
      </c>
      <c r="BL338">
        <v>0.12420489602549929</v>
      </c>
      <c r="BM338">
        <v>0.22211553753605531</v>
      </c>
      <c r="BN338">
        <v>0.32710986379207585</v>
      </c>
    </row>
    <row r="339" spans="1:66">
      <c r="A339" t="s">
        <v>636</v>
      </c>
      <c r="B339" t="s">
        <v>95</v>
      </c>
      <c r="C339">
        <v>2007</v>
      </c>
      <c r="D339" t="s">
        <v>228</v>
      </c>
      <c r="E339">
        <v>6</v>
      </c>
      <c r="G339" t="s">
        <v>374</v>
      </c>
      <c r="H339" t="s">
        <v>559</v>
      </c>
      <c r="I339">
        <v>0.19377536264086337</v>
      </c>
      <c r="J339">
        <v>0.22334431696598298</v>
      </c>
      <c r="K339">
        <v>1.6227773533207861</v>
      </c>
      <c r="L339">
        <v>1.1147090371139434</v>
      </c>
      <c r="M339">
        <v>0.84162606587774913</v>
      </c>
      <c r="N339">
        <v>0.28797164297295119</v>
      </c>
      <c r="O339">
        <v>0.20630100868595097</v>
      </c>
      <c r="P339">
        <v>0.39071896931227124</v>
      </c>
      <c r="Q339">
        <v>0.39071896931227124</v>
      </c>
      <c r="S339">
        <v>0.41567412425418326</v>
      </c>
      <c r="T339">
        <v>6.1476205150228003E-2</v>
      </c>
      <c r="U339">
        <v>6.1476205150228003E-2</v>
      </c>
      <c r="V339">
        <v>4.6321215863457645E-2</v>
      </c>
      <c r="W339">
        <v>6.6047509753318995E-2</v>
      </c>
      <c r="X339">
        <v>4.6321215863457645E-2</v>
      </c>
      <c r="AB339">
        <v>1.2293765412973914E-2</v>
      </c>
      <c r="AC339">
        <v>0</v>
      </c>
      <c r="AD339">
        <v>0</v>
      </c>
      <c r="AM339">
        <v>0</v>
      </c>
      <c r="AN339">
        <v>0</v>
      </c>
      <c r="AO339">
        <v>6.2688943506308076E-2</v>
      </c>
      <c r="AP339">
        <v>3.3150417017134719E-2</v>
      </c>
      <c r="AQ339">
        <v>1.0047626764403395</v>
      </c>
      <c r="AR339">
        <v>0.98910573209620789</v>
      </c>
      <c r="AS339">
        <v>1.088467899226881</v>
      </c>
      <c r="AT339">
        <v>0</v>
      </c>
      <c r="AU339">
        <v>0.61697466020857505</v>
      </c>
      <c r="AV339">
        <v>0.61697466020857505</v>
      </c>
      <c r="AW339">
        <v>0.61681255463976137</v>
      </c>
      <c r="AX339">
        <v>2.9977249411997059E-2</v>
      </c>
      <c r="AY339">
        <v>2.9977249411997059E-2</v>
      </c>
      <c r="AZ339">
        <v>0.5655988676621464</v>
      </c>
      <c r="BD339">
        <v>0.38195396555335781</v>
      </c>
      <c r="BE339">
        <v>0.38195396555335781</v>
      </c>
      <c r="BF339">
        <v>0</v>
      </c>
      <c r="BG339">
        <v>0</v>
      </c>
      <c r="BH339">
        <v>0</v>
      </c>
      <c r="BI339">
        <v>0</v>
      </c>
      <c r="BJ339">
        <v>0.60989832642437891</v>
      </c>
      <c r="BK339">
        <v>0.58349479308152663</v>
      </c>
      <c r="BL339">
        <v>0.15719014264973682</v>
      </c>
      <c r="BM339">
        <v>0.24351608202496602</v>
      </c>
      <c r="BN339">
        <v>0.3934395240433527</v>
      </c>
    </row>
    <row r="340" spans="1:66">
      <c r="A340" t="s">
        <v>637</v>
      </c>
      <c r="B340" t="s">
        <v>96</v>
      </c>
      <c r="C340">
        <v>2007</v>
      </c>
      <c r="D340" t="s">
        <v>212</v>
      </c>
      <c r="E340">
        <v>1</v>
      </c>
      <c r="G340" t="s">
        <v>376</v>
      </c>
      <c r="H340" t="s">
        <v>559</v>
      </c>
      <c r="I340">
        <v>6.1591388506770255E-2</v>
      </c>
      <c r="J340">
        <v>0.6201084968915983</v>
      </c>
      <c r="K340">
        <v>1.9794113380703333</v>
      </c>
      <c r="L340">
        <v>1.3091299111526686</v>
      </c>
      <c r="M340">
        <v>1.297667188550377</v>
      </c>
      <c r="N340">
        <v>0.23078318382710716</v>
      </c>
      <c r="O340">
        <v>0.203006068877635</v>
      </c>
      <c r="P340">
        <v>0.65423926706640834</v>
      </c>
      <c r="Q340">
        <v>0.65423926706640834</v>
      </c>
      <c r="S340">
        <v>0.70321997465939534</v>
      </c>
      <c r="T340">
        <v>0.1741778952084031</v>
      </c>
      <c r="U340">
        <v>0.1741778952084031</v>
      </c>
      <c r="V340">
        <v>9.4719967033940949E-2</v>
      </c>
      <c r="W340">
        <v>0.10135804593785165</v>
      </c>
      <c r="X340">
        <v>9.4719967033940949E-2</v>
      </c>
      <c r="AB340">
        <v>4.4196827713280235E-2</v>
      </c>
      <c r="AC340">
        <v>0</v>
      </c>
      <c r="AM340">
        <v>0</v>
      </c>
      <c r="AN340">
        <v>0</v>
      </c>
      <c r="AO340">
        <v>9.0770406630641381E-3</v>
      </c>
      <c r="AP340">
        <v>3.9581912560296417E-3</v>
      </c>
      <c r="AQ340">
        <v>0.95475817075080305</v>
      </c>
      <c r="AR340">
        <v>0.95475817075080305</v>
      </c>
      <c r="AS340">
        <v>0.95652928600370268</v>
      </c>
      <c r="AT340">
        <v>0</v>
      </c>
      <c r="AU340">
        <v>0.65347634227383689</v>
      </c>
      <c r="AV340">
        <v>0.65347634227383689</v>
      </c>
      <c r="AW340">
        <v>0.64790355233988528</v>
      </c>
      <c r="AX340">
        <v>7.6539271356008548E-2</v>
      </c>
      <c r="AY340">
        <v>7.6539271356008548E-2</v>
      </c>
      <c r="AZ340">
        <v>0.25957427247790982</v>
      </c>
      <c r="BD340">
        <v>0.30037071177391178</v>
      </c>
      <c r="BE340">
        <v>0.30037071177391178</v>
      </c>
      <c r="BF340">
        <v>0</v>
      </c>
      <c r="BG340">
        <v>0</v>
      </c>
      <c r="BI340">
        <v>0</v>
      </c>
      <c r="BK340">
        <v>0.28665216742735261</v>
      </c>
      <c r="BL340">
        <v>0.24348571515839162</v>
      </c>
      <c r="BM340">
        <v>0.24348571515839162</v>
      </c>
      <c r="BN340">
        <v>0.49284852963034204</v>
      </c>
    </row>
    <row r="341" spans="1:66">
      <c r="A341" t="s">
        <v>638</v>
      </c>
      <c r="B341" t="s">
        <v>97</v>
      </c>
      <c r="C341">
        <v>2007</v>
      </c>
      <c r="D341" t="s">
        <v>228</v>
      </c>
      <c r="E341">
        <v>5</v>
      </c>
      <c r="G341" t="s">
        <v>378</v>
      </c>
      <c r="H341" t="s">
        <v>559</v>
      </c>
      <c r="I341">
        <v>0.27502938945161642</v>
      </c>
      <c r="J341">
        <v>0.24130253020930265</v>
      </c>
      <c r="K341">
        <v>1.8642069006358053</v>
      </c>
      <c r="L341">
        <v>1.2649772266950063</v>
      </c>
      <c r="M341">
        <v>0.85794260425479008</v>
      </c>
      <c r="N341">
        <v>0.35377424382322098</v>
      </c>
      <c r="O341">
        <v>0.28131265733673932</v>
      </c>
      <c r="P341">
        <v>0.42270401774882643</v>
      </c>
      <c r="Q341">
        <v>0.42270401774882643</v>
      </c>
      <c r="S341">
        <v>0.43860828184958028</v>
      </c>
      <c r="T341">
        <v>4.2146299617135077E-2</v>
      </c>
      <c r="U341">
        <v>4.2146299617135077E-2</v>
      </c>
      <c r="V341">
        <v>3.5306854484434901E-2</v>
      </c>
      <c r="W341">
        <v>5.19730046205156E-2</v>
      </c>
      <c r="X341">
        <v>3.5306854484434901E-2</v>
      </c>
      <c r="AB341">
        <v>1.7550779429502252E-2</v>
      </c>
      <c r="AC341">
        <v>0</v>
      </c>
      <c r="AD341">
        <v>0</v>
      </c>
      <c r="AM341">
        <v>0</v>
      </c>
      <c r="AN341">
        <v>0</v>
      </c>
      <c r="AO341">
        <v>3.3909805168020286E-2</v>
      </c>
      <c r="AP341">
        <v>1.5494572553106418E-2</v>
      </c>
      <c r="AQ341">
        <v>0.99616873950528828</v>
      </c>
      <c r="AR341">
        <v>0.97531287657716559</v>
      </c>
      <c r="AS341">
        <v>0.99560387001783146</v>
      </c>
      <c r="AT341">
        <v>0</v>
      </c>
      <c r="AU341">
        <v>0.62610361665605285</v>
      </c>
      <c r="AV341">
        <v>0.62610361665605285</v>
      </c>
      <c r="AW341">
        <v>0.62483112523372675</v>
      </c>
      <c r="AX341">
        <v>3.8802114305818564E-2</v>
      </c>
      <c r="AY341">
        <v>3.8802114305818564E-2</v>
      </c>
      <c r="AZ341">
        <v>0.56395344246873014</v>
      </c>
      <c r="BD341">
        <v>0.74564721859526395</v>
      </c>
      <c r="BE341">
        <v>0.74564721859526395</v>
      </c>
      <c r="BF341">
        <v>0</v>
      </c>
      <c r="BG341">
        <v>0</v>
      </c>
      <c r="BH341">
        <v>0</v>
      </c>
      <c r="BI341">
        <v>0</v>
      </c>
      <c r="BJ341">
        <v>0.60290784981980405</v>
      </c>
      <c r="BK341">
        <v>0.55992922713985527</v>
      </c>
      <c r="BL341">
        <v>0.138035936490842</v>
      </c>
      <c r="BM341">
        <v>0.22214150726694162</v>
      </c>
      <c r="BN341">
        <v>0.31865510655320434</v>
      </c>
    </row>
    <row r="342" spans="1:66">
      <c r="A342" t="s">
        <v>639</v>
      </c>
      <c r="B342" t="s">
        <v>98</v>
      </c>
      <c r="C342">
        <v>2007</v>
      </c>
      <c r="D342" t="s">
        <v>380</v>
      </c>
      <c r="E342">
        <v>1</v>
      </c>
      <c r="G342" t="s">
        <v>381</v>
      </c>
      <c r="H342" t="s">
        <v>559</v>
      </c>
      <c r="I342">
        <v>0.23264094064856461</v>
      </c>
      <c r="J342">
        <v>0.10298108813115639</v>
      </c>
      <c r="K342">
        <v>2.5605948899318207</v>
      </c>
      <c r="L342">
        <v>1.7874271695599853</v>
      </c>
      <c r="M342">
        <v>1.7659272338066609</v>
      </c>
      <c r="N342">
        <v>0.1246299801782934</v>
      </c>
      <c r="O342">
        <v>9.8662813545732198E-2</v>
      </c>
      <c r="P342">
        <v>0.78217996668357115</v>
      </c>
      <c r="Q342">
        <v>0.78217996668357115</v>
      </c>
      <c r="S342">
        <v>0.79559473670283642</v>
      </c>
      <c r="T342">
        <v>2.1480633867098399E-2</v>
      </c>
      <c r="U342">
        <v>2.1480633867098399E-2</v>
      </c>
      <c r="V342">
        <v>6.8436396650755627E-2</v>
      </c>
      <c r="W342">
        <v>8.5959339971585433E-2</v>
      </c>
      <c r="X342">
        <v>6.8436396650755627E-2</v>
      </c>
      <c r="AB342">
        <v>0.10064224901476292</v>
      </c>
      <c r="AC342">
        <v>0</v>
      </c>
      <c r="AM342">
        <v>0</v>
      </c>
      <c r="AN342">
        <v>0</v>
      </c>
      <c r="AO342">
        <v>0.10839028790597037</v>
      </c>
      <c r="AP342">
        <v>1.4071793250634521E-2</v>
      </c>
      <c r="AQ342">
        <v>0.99558328065595414</v>
      </c>
      <c r="AR342">
        <v>0.99558328065595414</v>
      </c>
      <c r="AS342">
        <v>0.9216798423774224</v>
      </c>
      <c r="AT342">
        <v>0</v>
      </c>
      <c r="AU342">
        <v>0.64787155803230712</v>
      </c>
      <c r="AV342">
        <v>0.64787155803230712</v>
      </c>
      <c r="AW342">
        <v>0.64312730212120373</v>
      </c>
      <c r="AX342">
        <v>0.12460385918306209</v>
      </c>
      <c r="AY342">
        <v>0.12460385918306209</v>
      </c>
      <c r="AZ342">
        <v>0.17722574715224351</v>
      </c>
      <c r="BD342">
        <v>8.9449230635252328E-2</v>
      </c>
      <c r="BE342">
        <v>8.9449230635252328E-2</v>
      </c>
      <c r="BF342">
        <v>0</v>
      </c>
      <c r="BG342">
        <v>0</v>
      </c>
      <c r="BI342">
        <v>0</v>
      </c>
      <c r="BK342">
        <v>0.19112545098366679</v>
      </c>
      <c r="BL342">
        <v>8.1360983142054588E-2</v>
      </c>
      <c r="BM342">
        <v>8.1360983142054588E-2</v>
      </c>
      <c r="BN342">
        <v>0.42431131403926831</v>
      </c>
    </row>
    <row r="343" spans="1:66">
      <c r="A343" t="s">
        <v>640</v>
      </c>
      <c r="B343" t="s">
        <v>99</v>
      </c>
      <c r="C343">
        <v>2007</v>
      </c>
      <c r="D343" t="s">
        <v>380</v>
      </c>
      <c r="E343">
        <v>1</v>
      </c>
      <c r="G343" t="s">
        <v>383</v>
      </c>
      <c r="H343" t="s">
        <v>559</v>
      </c>
      <c r="I343">
        <v>4.0642433972067571E-2</v>
      </c>
      <c r="J343">
        <v>0.97316652282517346</v>
      </c>
      <c r="K343">
        <v>3.2937894762026243</v>
      </c>
      <c r="L343">
        <v>1.3475606010060046</v>
      </c>
      <c r="M343">
        <v>1.2911098686729727</v>
      </c>
      <c r="N343">
        <v>0.28950371794016128</v>
      </c>
      <c r="O343">
        <v>0.23176380878880903</v>
      </c>
      <c r="P343">
        <v>0.79608917375803179</v>
      </c>
      <c r="Q343">
        <v>0.79608917375803179</v>
      </c>
      <c r="S343">
        <v>0.8409880591733796</v>
      </c>
      <c r="T343">
        <v>0.47684442933894183</v>
      </c>
      <c r="U343">
        <v>0.47684442933894183</v>
      </c>
      <c r="V343">
        <v>8.8326425401615991E-2</v>
      </c>
      <c r="W343">
        <v>9.4929505827913041E-2</v>
      </c>
      <c r="X343">
        <v>8.8326425401615991E-2</v>
      </c>
      <c r="AB343">
        <v>6.4333798044452273E-2</v>
      </c>
      <c r="AC343">
        <v>0</v>
      </c>
      <c r="AM343">
        <v>0</v>
      </c>
      <c r="AN343">
        <v>0</v>
      </c>
      <c r="AO343">
        <v>1.9434087050170221E-2</v>
      </c>
      <c r="AP343">
        <v>1.6878360621373639E-3</v>
      </c>
      <c r="AQ343">
        <v>1.0892120255755913</v>
      </c>
      <c r="AR343">
        <v>1.0892120255755913</v>
      </c>
      <c r="AS343">
        <v>1.816317663847157</v>
      </c>
      <c r="AT343">
        <v>0</v>
      </c>
      <c r="AU343">
        <v>0.29571882423660029</v>
      </c>
      <c r="AV343">
        <v>0.29571882423660029</v>
      </c>
      <c r="AW343">
        <v>0.29657947484866215</v>
      </c>
      <c r="AX343">
        <v>8.3471252884306374E-2</v>
      </c>
      <c r="AY343">
        <v>8.3471252884306374E-2</v>
      </c>
      <c r="AZ343">
        <v>0.14524488584017198</v>
      </c>
      <c r="BD343">
        <v>0.47964388265709534</v>
      </c>
      <c r="BE343">
        <v>0.47964388265709534</v>
      </c>
      <c r="BF343">
        <v>0</v>
      </c>
      <c r="BG343">
        <v>0</v>
      </c>
      <c r="BI343">
        <v>0</v>
      </c>
      <c r="BK343">
        <v>0.15579390794768777</v>
      </c>
      <c r="BL343">
        <v>0.12906937150970077</v>
      </c>
      <c r="BM343">
        <v>0.12906937150970077</v>
      </c>
      <c r="BN343">
        <v>0.57883505990322315</v>
      </c>
    </row>
    <row r="344" spans="1:66">
      <c r="A344" t="s">
        <v>641</v>
      </c>
      <c r="B344" t="s">
        <v>100</v>
      </c>
      <c r="C344">
        <v>2007</v>
      </c>
      <c r="D344" t="s">
        <v>380</v>
      </c>
      <c r="E344">
        <v>1</v>
      </c>
      <c r="G344" t="s">
        <v>385</v>
      </c>
      <c r="H344" t="s">
        <v>559</v>
      </c>
      <c r="I344">
        <v>0.19332761079521113</v>
      </c>
      <c r="J344">
        <v>0.52709021747410201</v>
      </c>
      <c r="K344">
        <v>1.0381446816585842</v>
      </c>
      <c r="L344">
        <v>0.83175294020534962</v>
      </c>
      <c r="M344">
        <v>0.82013511470529066</v>
      </c>
      <c r="N344">
        <v>0.32940995136372098</v>
      </c>
      <c r="O344">
        <v>0.22927070931410803</v>
      </c>
      <c r="P344">
        <v>0.69535155723831454</v>
      </c>
      <c r="Q344">
        <v>0.69535155723831454</v>
      </c>
      <c r="S344">
        <v>0.76855513584802848</v>
      </c>
      <c r="T344">
        <v>9.1682955691312004E-2</v>
      </c>
      <c r="U344">
        <v>9.1682955691312004E-2</v>
      </c>
      <c r="V344">
        <v>8.8955209443447744E-2</v>
      </c>
      <c r="W344">
        <v>0.21446524583026638</v>
      </c>
      <c r="X344">
        <v>8.8955209443447744E-2</v>
      </c>
      <c r="AB344">
        <v>0.24050702803471818</v>
      </c>
      <c r="AC344">
        <v>0</v>
      </c>
      <c r="AM344">
        <v>0</v>
      </c>
      <c r="AN344">
        <v>0</v>
      </c>
      <c r="AO344">
        <v>0.15345378757127487</v>
      </c>
      <c r="AP344">
        <v>1.0647727408143052E-2</v>
      </c>
      <c r="AQ344">
        <v>1.0256443986758397</v>
      </c>
      <c r="AR344">
        <v>1.0256443986758397</v>
      </c>
      <c r="AS344">
        <v>0.96870559739459539</v>
      </c>
      <c r="AT344">
        <v>0</v>
      </c>
      <c r="AU344">
        <v>0.39978024425118486</v>
      </c>
      <c r="AV344">
        <v>0.39978024425118486</v>
      </c>
      <c r="AW344">
        <v>0.3945392872611635</v>
      </c>
      <c r="AX344">
        <v>6.6335215350979165E-2</v>
      </c>
      <c r="AY344">
        <v>6.6335215350979165E-2</v>
      </c>
      <c r="AZ344">
        <v>0.21110551311080078</v>
      </c>
      <c r="BD344">
        <v>0.34422623704324096</v>
      </c>
      <c r="BE344">
        <v>0.34422623704324096</v>
      </c>
      <c r="BF344">
        <v>0</v>
      </c>
      <c r="BG344">
        <v>0</v>
      </c>
      <c r="BI344">
        <v>0</v>
      </c>
      <c r="BK344">
        <v>0.2354267542443208</v>
      </c>
      <c r="BL344">
        <v>6.0818474876393629E-2</v>
      </c>
      <c r="BM344">
        <v>6.0818474876393629E-2</v>
      </c>
      <c r="BN344">
        <v>0.64825412294788587</v>
      </c>
    </row>
    <row r="345" spans="1:66">
      <c r="A345" t="s">
        <v>642</v>
      </c>
      <c r="B345" t="s">
        <v>101</v>
      </c>
      <c r="C345">
        <v>2007</v>
      </c>
      <c r="D345" t="s">
        <v>380</v>
      </c>
      <c r="E345">
        <v>2</v>
      </c>
      <c r="G345" t="s">
        <v>387</v>
      </c>
      <c r="H345" t="s">
        <v>559</v>
      </c>
      <c r="I345">
        <v>0.32323996279846579</v>
      </c>
      <c r="J345">
        <v>0.21268729964308719</v>
      </c>
      <c r="K345">
        <v>1.0192860655907663</v>
      </c>
      <c r="L345">
        <v>0.80954830129356514</v>
      </c>
      <c r="M345">
        <v>0.7545689946050802</v>
      </c>
      <c r="N345">
        <v>0.34345181867371233</v>
      </c>
      <c r="O345">
        <v>0.21024125910163516</v>
      </c>
      <c r="P345">
        <v>0.59796465255505371</v>
      </c>
      <c r="Q345">
        <v>0.59796465255505371</v>
      </c>
      <c r="S345">
        <v>0.71063788946771733</v>
      </c>
      <c r="T345">
        <v>7.8725634287049984E-2</v>
      </c>
      <c r="U345">
        <v>7.8725634287049984E-2</v>
      </c>
      <c r="V345">
        <v>0.17128932984454373</v>
      </c>
      <c r="W345">
        <v>0.31740427990241432</v>
      </c>
      <c r="X345">
        <v>0.17128932984454373</v>
      </c>
      <c r="AB345">
        <v>0.14598616633453723</v>
      </c>
      <c r="AC345">
        <v>0</v>
      </c>
      <c r="AM345">
        <v>0</v>
      </c>
      <c r="AN345">
        <v>0</v>
      </c>
      <c r="AO345">
        <v>0.17220729196407142</v>
      </c>
      <c r="AP345">
        <v>2.068319827676603E-2</v>
      </c>
      <c r="AQ345">
        <v>1.0365438357706365</v>
      </c>
      <c r="AR345">
        <v>1.0365438357706365</v>
      </c>
      <c r="AS345">
        <v>1.0821955032668029</v>
      </c>
      <c r="AT345">
        <v>0</v>
      </c>
      <c r="AU345">
        <v>0.41017553839349141</v>
      </c>
      <c r="AV345">
        <v>0.41017553839349141</v>
      </c>
      <c r="AW345">
        <v>0.40831123970839844</v>
      </c>
      <c r="AX345">
        <v>3.5138023763515158E-2</v>
      </c>
      <c r="AY345">
        <v>3.5138023763515158E-2</v>
      </c>
      <c r="AZ345">
        <v>0.26826807930577923</v>
      </c>
      <c r="BD345">
        <v>0.29298797543079935</v>
      </c>
      <c r="BE345">
        <v>0.29298797543079935</v>
      </c>
      <c r="BF345">
        <v>0</v>
      </c>
      <c r="BG345">
        <v>0</v>
      </c>
      <c r="BI345">
        <v>0</v>
      </c>
      <c r="BK345">
        <v>0.29315084327311186</v>
      </c>
      <c r="BL345">
        <v>7.1191326240972547E-2</v>
      </c>
      <c r="BM345">
        <v>7.1191326240972547E-2</v>
      </c>
      <c r="BN345">
        <v>0.7937856534647888</v>
      </c>
    </row>
    <row r="346" spans="1:66">
      <c r="A346" t="s">
        <v>643</v>
      </c>
      <c r="B346" t="s">
        <v>206</v>
      </c>
      <c r="C346">
        <v>2008</v>
      </c>
      <c r="D346" t="s">
        <v>207</v>
      </c>
      <c r="E346">
        <v>8</v>
      </c>
      <c r="G346" t="s">
        <v>208</v>
      </c>
      <c r="H346" t="s">
        <v>644</v>
      </c>
      <c r="I346">
        <v>0.16214405297096798</v>
      </c>
      <c r="J346">
        <v>0.29899388758300605</v>
      </c>
      <c r="K346">
        <v>1.6076257221779484</v>
      </c>
      <c r="L346">
        <v>1.1166363970972648</v>
      </c>
      <c r="M346">
        <v>0.9365784462390615</v>
      </c>
      <c r="N346">
        <v>0.34706709828654786</v>
      </c>
      <c r="O346">
        <v>0.2326335598141655</v>
      </c>
      <c r="P346">
        <v>0.44537643915658776</v>
      </c>
      <c r="Q346">
        <v>0.44537643915658776</v>
      </c>
      <c r="S346">
        <v>0.50228027742210923</v>
      </c>
      <c r="T346">
        <v>4.1468735985784856E-2</v>
      </c>
      <c r="U346">
        <v>4.1468735985784856E-2</v>
      </c>
      <c r="V346">
        <v>0.1001322395581834</v>
      </c>
      <c r="W346">
        <v>0.18132934445396573</v>
      </c>
      <c r="X346">
        <v>0.1001322395581834</v>
      </c>
      <c r="AB346">
        <v>3.2947919493010007E-2</v>
      </c>
      <c r="AC346">
        <v>0</v>
      </c>
      <c r="AD346">
        <v>0</v>
      </c>
      <c r="AM346">
        <v>0</v>
      </c>
      <c r="AN346">
        <v>0</v>
      </c>
      <c r="AO346">
        <v>0.11368138938762126</v>
      </c>
      <c r="AP346">
        <v>3.109265635256209E-2</v>
      </c>
      <c r="AQ346">
        <v>1.009523444546059</v>
      </c>
      <c r="AR346">
        <v>0.99908412889283826</v>
      </c>
      <c r="AS346">
        <v>0.91562385531687096</v>
      </c>
      <c r="AT346">
        <v>0</v>
      </c>
      <c r="AU346">
        <v>0.55962696379209009</v>
      </c>
      <c r="AV346">
        <v>0.55962696379209009</v>
      </c>
      <c r="AW346">
        <v>0.55919346527785585</v>
      </c>
      <c r="AX346">
        <v>4.5047839349503634E-2</v>
      </c>
      <c r="AY346">
        <v>4.5047839349503634E-2</v>
      </c>
      <c r="AZ346">
        <v>0.49534368192837419</v>
      </c>
      <c r="BD346">
        <v>0.32355815684460443</v>
      </c>
      <c r="BE346">
        <v>0.32355815684460443</v>
      </c>
      <c r="BF346">
        <v>0</v>
      </c>
      <c r="BG346">
        <v>0</v>
      </c>
      <c r="BH346">
        <v>0</v>
      </c>
      <c r="BI346">
        <v>0</v>
      </c>
      <c r="BJ346">
        <v>0.57112965086664591</v>
      </c>
      <c r="BK346">
        <v>0.49602628698733015</v>
      </c>
      <c r="BL346">
        <v>0.10561571591193754</v>
      </c>
      <c r="BM346">
        <v>0.14162870137447858</v>
      </c>
      <c r="BN346">
        <v>0.48847484658066642</v>
      </c>
    </row>
    <row r="347" spans="1:66">
      <c r="A347" t="s">
        <v>645</v>
      </c>
      <c r="B347" t="s">
        <v>211</v>
      </c>
      <c r="C347">
        <v>2008</v>
      </c>
      <c r="D347" t="s">
        <v>212</v>
      </c>
      <c r="E347">
        <v>5</v>
      </c>
      <c r="G347" t="s">
        <v>213</v>
      </c>
      <c r="H347" t="s">
        <v>644</v>
      </c>
      <c r="I347">
        <v>4.8067989076753199E-2</v>
      </c>
      <c r="J347">
        <v>0.29637553372917635</v>
      </c>
      <c r="K347">
        <v>1.417278303901871</v>
      </c>
      <c r="L347">
        <v>1.1061100519560751</v>
      </c>
      <c r="M347">
        <v>1.0395744414182284</v>
      </c>
      <c r="N347">
        <v>0.28715750526709233</v>
      </c>
      <c r="O347">
        <v>0.27268926784154995</v>
      </c>
      <c r="P347">
        <v>0.66788863939806953</v>
      </c>
      <c r="Q347">
        <v>0.66788863939806953</v>
      </c>
      <c r="S347">
        <v>0.68812712292359179</v>
      </c>
      <c r="T347">
        <v>0.14243729535249186</v>
      </c>
      <c r="U347">
        <v>0.14243729535249186</v>
      </c>
      <c r="V347">
        <v>3.8397374960354509E-2</v>
      </c>
      <c r="W347">
        <v>4.4607550689695533E-2</v>
      </c>
      <c r="X347">
        <v>3.8397374960354509E-2</v>
      </c>
      <c r="AB347">
        <v>1.7275237054687254E-2</v>
      </c>
      <c r="AC347">
        <v>0</v>
      </c>
      <c r="AM347">
        <v>0</v>
      </c>
      <c r="AN347">
        <v>0</v>
      </c>
      <c r="AO347">
        <v>1.4109813167545674E-2</v>
      </c>
      <c r="AP347">
        <v>6.3515806359931331E-3</v>
      </c>
      <c r="AQ347">
        <v>0.98048458874822697</v>
      </c>
      <c r="AR347">
        <v>0.98048458874822697</v>
      </c>
      <c r="AS347">
        <v>1.1195029747279568</v>
      </c>
      <c r="AT347">
        <v>0</v>
      </c>
      <c r="AU347">
        <v>0.78624320063278264</v>
      </c>
      <c r="AV347">
        <v>0.78624320063278264</v>
      </c>
      <c r="AW347">
        <v>0.79158267254708847</v>
      </c>
      <c r="AX347">
        <v>3.2081691287712009E-2</v>
      </c>
      <c r="AY347">
        <v>3.2081691287712009E-2</v>
      </c>
      <c r="AZ347">
        <v>0.28316817585472748</v>
      </c>
      <c r="BD347">
        <v>0.22629914107932836</v>
      </c>
      <c r="BE347">
        <v>0.22629914107932836</v>
      </c>
      <c r="BF347">
        <v>0</v>
      </c>
      <c r="BG347">
        <v>0</v>
      </c>
      <c r="BI347">
        <v>0</v>
      </c>
      <c r="BK347">
        <v>0.30859298128687662</v>
      </c>
      <c r="BL347">
        <v>0.28021124300346295</v>
      </c>
      <c r="BM347">
        <v>0.28021124300346295</v>
      </c>
      <c r="BN347">
        <v>0.4104443677705763</v>
      </c>
    </row>
    <row r="348" spans="1:66">
      <c r="A348" t="s">
        <v>646</v>
      </c>
      <c r="B348" t="s">
        <v>18</v>
      </c>
      <c r="C348">
        <v>2008</v>
      </c>
      <c r="D348" t="s">
        <v>215</v>
      </c>
      <c r="E348">
        <v>3</v>
      </c>
      <c r="G348" t="s">
        <v>216</v>
      </c>
      <c r="H348" t="s">
        <v>644</v>
      </c>
      <c r="I348">
        <v>6.9375052512098315E-2</v>
      </c>
      <c r="J348">
        <v>4.9874954282959238E-2</v>
      </c>
      <c r="K348">
        <v>1.4428309315024437</v>
      </c>
      <c r="L348">
        <v>0.92747261705912765</v>
      </c>
      <c r="M348">
        <v>0.86724106877270257</v>
      </c>
      <c r="N348">
        <v>0.31245079249626423</v>
      </c>
      <c r="O348">
        <v>0.22312740378226661</v>
      </c>
      <c r="P348">
        <v>0.51491218848593501</v>
      </c>
      <c r="Q348">
        <v>0.51491218848593501</v>
      </c>
      <c r="S348">
        <v>0.56059248069735468</v>
      </c>
      <c r="T348">
        <v>0.13224696178618806</v>
      </c>
      <c r="U348">
        <v>0.13224696178618806</v>
      </c>
      <c r="V348">
        <v>0.14886914548572663</v>
      </c>
      <c r="W348">
        <v>0.18212672599300073</v>
      </c>
      <c r="X348">
        <v>0.14886914548572663</v>
      </c>
      <c r="AB348">
        <v>3.7607012303728919E-2</v>
      </c>
      <c r="AC348">
        <v>0</v>
      </c>
      <c r="AM348">
        <v>0</v>
      </c>
      <c r="AN348">
        <v>0</v>
      </c>
      <c r="AO348">
        <v>6.1692828083993664E-2</v>
      </c>
      <c r="AP348">
        <v>2.0917413847788766E-2</v>
      </c>
      <c r="AQ348">
        <v>0.99764415776805582</v>
      </c>
      <c r="AR348">
        <v>0.99764415776805582</v>
      </c>
      <c r="AS348">
        <v>1.0591356172301216</v>
      </c>
      <c r="AT348">
        <v>0</v>
      </c>
      <c r="AU348">
        <v>0.61644563794023499</v>
      </c>
      <c r="AV348">
        <v>0.61644563794023499</v>
      </c>
      <c r="AW348">
        <v>0.62259216901487391</v>
      </c>
      <c r="AX348">
        <v>4.8458106966431477E-2</v>
      </c>
      <c r="AY348">
        <v>4.8458106966431477E-2</v>
      </c>
      <c r="AZ348">
        <v>0.38956182449142085</v>
      </c>
      <c r="BD348">
        <v>0.32246818195407612</v>
      </c>
      <c r="BE348">
        <v>0.32246818195407612</v>
      </c>
      <c r="BF348">
        <v>0</v>
      </c>
      <c r="BG348">
        <v>0</v>
      </c>
      <c r="BI348">
        <v>0</v>
      </c>
      <c r="BK348">
        <v>0.41966950980133666</v>
      </c>
      <c r="BL348">
        <v>0.32730006566358211</v>
      </c>
      <c r="BM348">
        <v>0.32730006566358211</v>
      </c>
      <c r="BN348">
        <v>0.71758940679262673</v>
      </c>
    </row>
    <row r="349" spans="1:66">
      <c r="A349" t="s">
        <v>647</v>
      </c>
      <c r="B349" t="s">
        <v>19</v>
      </c>
      <c r="C349">
        <v>2008</v>
      </c>
      <c r="D349" t="s">
        <v>218</v>
      </c>
      <c r="E349">
        <v>3</v>
      </c>
      <c r="G349" t="s">
        <v>219</v>
      </c>
      <c r="H349" t="s">
        <v>644</v>
      </c>
      <c r="I349">
        <v>6.9049974966064534E-2</v>
      </c>
      <c r="J349">
        <v>0.15788820488001221</v>
      </c>
      <c r="K349">
        <v>2.3297045365059521</v>
      </c>
      <c r="L349">
        <v>1.3742432994791847</v>
      </c>
      <c r="M349">
        <v>1.3256734578554901</v>
      </c>
      <c r="N349">
        <v>0.29476579107895395</v>
      </c>
      <c r="O349">
        <v>0.22719947014832859</v>
      </c>
      <c r="P349">
        <v>0.47938167032331702</v>
      </c>
      <c r="Q349">
        <v>0.47938167032331702</v>
      </c>
      <c r="S349">
        <v>0.49015975576792159</v>
      </c>
      <c r="T349">
        <v>0.10419078488041186</v>
      </c>
      <c r="U349">
        <v>0.10419078488041186</v>
      </c>
      <c r="V349">
        <v>4.9160743946895145E-2</v>
      </c>
      <c r="W349">
        <v>5.4217215982748278E-2</v>
      </c>
      <c r="X349">
        <v>4.9160743946895145E-2</v>
      </c>
      <c r="AB349">
        <v>5.5433641357019892E-2</v>
      </c>
      <c r="AC349">
        <v>0</v>
      </c>
      <c r="AM349">
        <v>0</v>
      </c>
      <c r="AN349">
        <v>0</v>
      </c>
      <c r="AO349">
        <v>2.5800307682462432E-2</v>
      </c>
      <c r="AP349">
        <v>1.4881584400749184E-2</v>
      </c>
      <c r="AQ349">
        <v>0.97767101987413008</v>
      </c>
      <c r="AR349">
        <v>0.97767101987413008</v>
      </c>
      <c r="AS349">
        <v>1.3659526383175247</v>
      </c>
      <c r="AT349">
        <v>0</v>
      </c>
      <c r="AU349">
        <v>0.77031349612755984</v>
      </c>
      <c r="AV349">
        <v>0.77031349612755984</v>
      </c>
      <c r="AW349">
        <v>0.76381258566964128</v>
      </c>
      <c r="AX349">
        <v>4.9516925265094831E-2</v>
      </c>
      <c r="AY349">
        <v>4.9516925265094831E-2</v>
      </c>
      <c r="AZ349">
        <v>0.49600627158224458</v>
      </c>
      <c r="BD349">
        <v>0.417492022394434</v>
      </c>
      <c r="BE349">
        <v>0.417492022394434</v>
      </c>
      <c r="BF349">
        <v>0</v>
      </c>
      <c r="BG349">
        <v>0</v>
      </c>
      <c r="BI349">
        <v>0</v>
      </c>
      <c r="BK349">
        <v>0.51085429124271209</v>
      </c>
      <c r="BL349">
        <v>0.47634392885107385</v>
      </c>
      <c r="BM349">
        <v>0.47634392885107385</v>
      </c>
      <c r="BN349">
        <v>0.72265150850176596</v>
      </c>
    </row>
    <row r="350" spans="1:66">
      <c r="A350" t="s">
        <v>648</v>
      </c>
      <c r="B350" t="s">
        <v>20</v>
      </c>
      <c r="C350">
        <v>2008</v>
      </c>
      <c r="D350" t="s">
        <v>215</v>
      </c>
      <c r="E350">
        <v>2</v>
      </c>
      <c r="G350" t="s">
        <v>221</v>
      </c>
      <c r="H350" t="s">
        <v>644</v>
      </c>
      <c r="I350">
        <v>9.4216511004178466E-2</v>
      </c>
      <c r="J350">
        <v>0.24455869259078242</v>
      </c>
      <c r="K350">
        <v>1.7148144040402034</v>
      </c>
      <c r="L350">
        <v>1.2051077776511392</v>
      </c>
      <c r="M350">
        <v>1.1162634988954832</v>
      </c>
      <c r="N350">
        <v>0.31642667212586811</v>
      </c>
      <c r="O350">
        <v>0.18961235782512295</v>
      </c>
      <c r="P350">
        <v>0.57195225071640154</v>
      </c>
      <c r="Q350">
        <v>0.57195225071640154</v>
      </c>
      <c r="S350">
        <v>0.65526061242447042</v>
      </c>
      <c r="T350">
        <v>0.11269566635242707</v>
      </c>
      <c r="U350">
        <v>0.11269566635242707</v>
      </c>
      <c r="V350">
        <v>0.11650056581031774</v>
      </c>
      <c r="W350">
        <v>0.19908841163276952</v>
      </c>
      <c r="X350">
        <v>0.11650056581031774</v>
      </c>
      <c r="AB350">
        <v>6.2233825214990997E-2</v>
      </c>
      <c r="AC350">
        <v>0</v>
      </c>
      <c r="AM350">
        <v>0</v>
      </c>
      <c r="AN350">
        <v>0</v>
      </c>
      <c r="AO350">
        <v>0.15348891065082912</v>
      </c>
      <c r="AP350">
        <v>1.367226893406533E-2</v>
      </c>
      <c r="AQ350">
        <v>0.94379207183975111</v>
      </c>
      <c r="AR350">
        <v>0.94379207183975111</v>
      </c>
      <c r="AS350">
        <v>0.92480388335519648</v>
      </c>
      <c r="AT350">
        <v>0</v>
      </c>
      <c r="AU350">
        <v>0.55334253728111327</v>
      </c>
      <c r="AV350">
        <v>0.55334253728111327</v>
      </c>
      <c r="AW350">
        <v>0.55236568857424473</v>
      </c>
      <c r="AX350">
        <v>5.8712765419007912E-2</v>
      </c>
      <c r="AY350">
        <v>5.8712765419007912E-2</v>
      </c>
      <c r="AZ350">
        <v>0.3300019254660328</v>
      </c>
      <c r="BD350">
        <v>0.47886575355623312</v>
      </c>
      <c r="BE350">
        <v>0.47886575355623312</v>
      </c>
      <c r="BF350">
        <v>0</v>
      </c>
      <c r="BG350">
        <v>0</v>
      </c>
      <c r="BI350">
        <v>0</v>
      </c>
      <c r="BK350">
        <v>0.34584062033163954</v>
      </c>
      <c r="BL350">
        <v>0.15086190942548749</v>
      </c>
      <c r="BM350">
        <v>0.15086190942548749</v>
      </c>
      <c r="BN350">
        <v>0.6848320548693192</v>
      </c>
    </row>
    <row r="351" spans="1:66">
      <c r="A351" t="s">
        <v>649</v>
      </c>
      <c r="B351" t="s">
        <v>21</v>
      </c>
      <c r="C351">
        <v>2008</v>
      </c>
      <c r="D351" t="s">
        <v>223</v>
      </c>
      <c r="E351">
        <v>2</v>
      </c>
      <c r="G351" t="s">
        <v>224</v>
      </c>
      <c r="H351" t="s">
        <v>644</v>
      </c>
      <c r="I351">
        <v>0.76010604338958832</v>
      </c>
      <c r="J351">
        <v>0.13530469681653864</v>
      </c>
      <c r="K351">
        <v>1.3204095357849595</v>
      </c>
      <c r="L351">
        <v>0.9955935080284396</v>
      </c>
      <c r="M351">
        <v>0.43857367945820408</v>
      </c>
      <c r="N351">
        <v>0.49008317123554535</v>
      </c>
      <c r="O351">
        <v>0.38339084246104455</v>
      </c>
      <c r="P351">
        <v>0.24034388418230057</v>
      </c>
      <c r="Q351">
        <v>0.24034388418230057</v>
      </c>
      <c r="S351">
        <v>0.26212398255571129</v>
      </c>
      <c r="T351">
        <v>2.0225218150726875E-2</v>
      </c>
      <c r="U351">
        <v>2.0225218150726875E-2</v>
      </c>
      <c r="V351">
        <v>5.2221383330047125E-2</v>
      </c>
      <c r="W351">
        <v>6.3762603387904349E-2</v>
      </c>
      <c r="X351">
        <v>5.2221383330047125E-2</v>
      </c>
      <c r="AB351">
        <v>4.494163206506363E-3</v>
      </c>
      <c r="AC351">
        <v>0</v>
      </c>
      <c r="AD351">
        <v>0</v>
      </c>
      <c r="AM351">
        <v>0</v>
      </c>
      <c r="AN351">
        <v>0</v>
      </c>
      <c r="AO351">
        <v>4.1947858896163447E-2</v>
      </c>
      <c r="AP351">
        <v>2.5868379205525777E-2</v>
      </c>
      <c r="AQ351">
        <v>1.0679395456779028</v>
      </c>
      <c r="AR351">
        <v>1.0560164556332969</v>
      </c>
      <c r="AS351">
        <v>0.95730211163436918</v>
      </c>
      <c r="AT351">
        <v>0</v>
      </c>
      <c r="AU351">
        <v>0.43663726200605968</v>
      </c>
      <c r="AV351">
        <v>0.43663726200605968</v>
      </c>
      <c r="AW351">
        <v>0.43530567983020529</v>
      </c>
      <c r="AX351">
        <v>1.4011239953053379E-2</v>
      </c>
      <c r="AY351">
        <v>1.4011239953053379E-2</v>
      </c>
      <c r="AZ351">
        <v>0.74000489833858185</v>
      </c>
      <c r="BD351">
        <v>0.84479305411672223</v>
      </c>
      <c r="BE351">
        <v>0.84479305411672223</v>
      </c>
      <c r="BF351">
        <v>0</v>
      </c>
      <c r="BG351">
        <v>0</v>
      </c>
      <c r="BH351">
        <v>0</v>
      </c>
      <c r="BI351">
        <v>0</v>
      </c>
      <c r="BJ351">
        <v>0.67465605292509123</v>
      </c>
      <c r="BK351">
        <v>0.73460411107816148</v>
      </c>
      <c r="BL351">
        <v>2.4783930191036904E-2</v>
      </c>
      <c r="BM351">
        <v>7.2823389649878001E-2</v>
      </c>
      <c r="BN351">
        <v>0.18019580418190198</v>
      </c>
    </row>
    <row r="352" spans="1:66">
      <c r="A352" t="s">
        <v>650</v>
      </c>
      <c r="B352" t="s">
        <v>22</v>
      </c>
      <c r="C352">
        <v>2008</v>
      </c>
      <c r="D352" t="s">
        <v>215</v>
      </c>
      <c r="E352">
        <v>2</v>
      </c>
      <c r="G352" t="s">
        <v>226</v>
      </c>
      <c r="H352" t="s">
        <v>644</v>
      </c>
      <c r="I352">
        <v>0.10900993291448198</v>
      </c>
      <c r="J352">
        <v>6.8699615639253225E-2</v>
      </c>
      <c r="K352">
        <v>1.5202693908730092</v>
      </c>
      <c r="L352">
        <v>1.0132764160614032</v>
      </c>
      <c r="M352">
        <v>0.99268596459158676</v>
      </c>
      <c r="N352">
        <v>0.30358176593562103</v>
      </c>
      <c r="O352">
        <v>0.19230985965441252</v>
      </c>
      <c r="P352">
        <v>0.56294756624391773</v>
      </c>
      <c r="Q352">
        <v>0.56294756624391773</v>
      </c>
      <c r="S352">
        <v>0.6078054437311835</v>
      </c>
      <c r="T352">
        <v>8.3064079136553309E-2</v>
      </c>
      <c r="U352">
        <v>8.3064079136553309E-2</v>
      </c>
      <c r="V352">
        <v>0.11676848311470915</v>
      </c>
      <c r="W352">
        <v>0.15014572633962681</v>
      </c>
      <c r="X352">
        <v>0.11676848311470915</v>
      </c>
      <c r="AB352">
        <v>3.0968507209246526E-2</v>
      </c>
      <c r="AC352">
        <v>0</v>
      </c>
      <c r="AM352">
        <v>0</v>
      </c>
      <c r="AN352">
        <v>0</v>
      </c>
      <c r="AO352">
        <v>6.609552606037758E-2</v>
      </c>
      <c r="AP352">
        <v>1.591274629627893E-2</v>
      </c>
      <c r="AQ352">
        <v>0.95927943979310248</v>
      </c>
      <c r="AR352">
        <v>0.95927943979310248</v>
      </c>
      <c r="AS352">
        <v>0.99644755110995298</v>
      </c>
      <c r="AT352">
        <v>0</v>
      </c>
      <c r="AU352">
        <v>0.70058259834091752</v>
      </c>
      <c r="AV352">
        <v>0.70058259834091752</v>
      </c>
      <c r="AW352">
        <v>0.68014484285338395</v>
      </c>
      <c r="AX352">
        <v>8.8682420446073287E-2</v>
      </c>
      <c r="AY352">
        <v>8.8682420446073287E-2</v>
      </c>
      <c r="AZ352">
        <v>0.34699053600204416</v>
      </c>
      <c r="BD352">
        <v>0.393437143528449</v>
      </c>
      <c r="BE352">
        <v>0.393437143528449</v>
      </c>
      <c r="BF352">
        <v>0</v>
      </c>
      <c r="BG352">
        <v>0</v>
      </c>
      <c r="BI352">
        <v>0</v>
      </c>
      <c r="BK352">
        <v>0.38598187533617645</v>
      </c>
      <c r="BL352">
        <v>0.30614668252236193</v>
      </c>
      <c r="BM352">
        <v>0.30614668252236193</v>
      </c>
      <c r="BN352">
        <v>0.6227858901465817</v>
      </c>
    </row>
    <row r="353" spans="1:66">
      <c r="A353" t="s">
        <v>651</v>
      </c>
      <c r="B353" t="s">
        <v>23</v>
      </c>
      <c r="C353">
        <v>2008</v>
      </c>
      <c r="D353" t="s">
        <v>228</v>
      </c>
      <c r="E353">
        <v>5</v>
      </c>
      <c r="G353" t="s">
        <v>229</v>
      </c>
      <c r="H353" t="s">
        <v>644</v>
      </c>
      <c r="I353">
        <v>0.36151487567272877</v>
      </c>
      <c r="J353">
        <v>0.1738679559580891</v>
      </c>
      <c r="K353">
        <v>1.4721273746532206</v>
      </c>
      <c r="L353">
        <v>1.1128631398613655</v>
      </c>
      <c r="M353">
        <v>0.82107168271735254</v>
      </c>
      <c r="N353">
        <v>0.28488142477089617</v>
      </c>
      <c r="O353">
        <v>0.22154862514312323</v>
      </c>
      <c r="P353">
        <v>0.3350695907976729</v>
      </c>
      <c r="Q353">
        <v>0.3350695907976729</v>
      </c>
      <c r="S353">
        <v>0.35310625346079472</v>
      </c>
      <c r="T353">
        <v>4.2289823781499564E-2</v>
      </c>
      <c r="U353">
        <v>4.2289823781499564E-2</v>
      </c>
      <c r="V353">
        <v>3.9048189419133184E-2</v>
      </c>
      <c r="W353">
        <v>6.1561445776129348E-2</v>
      </c>
      <c r="X353">
        <v>3.9048189419133184E-2</v>
      </c>
      <c r="AB353">
        <v>9.7065053850548429E-3</v>
      </c>
      <c r="AC353">
        <v>0</v>
      </c>
      <c r="AD353">
        <v>0</v>
      </c>
      <c r="AM353">
        <v>0</v>
      </c>
      <c r="AN353">
        <v>0</v>
      </c>
      <c r="AO353">
        <v>4.5529637940062283E-2</v>
      </c>
      <c r="AP353">
        <v>1.9137001537403171E-2</v>
      </c>
      <c r="AQ353">
        <v>0.99724225942893996</v>
      </c>
      <c r="AR353">
        <v>0.96291115093479374</v>
      </c>
      <c r="AS353">
        <v>1.1434536979089003</v>
      </c>
      <c r="AT353">
        <v>0</v>
      </c>
      <c r="AU353">
        <v>0.55794791999652182</v>
      </c>
      <c r="AV353">
        <v>0.55794791999652182</v>
      </c>
      <c r="AW353">
        <v>0.55654371938557357</v>
      </c>
      <c r="AX353">
        <v>3.5532701559761078E-2</v>
      </c>
      <c r="AY353">
        <v>3.5532701559761078E-2</v>
      </c>
      <c r="AZ353">
        <v>0.63626210357879154</v>
      </c>
      <c r="BD353">
        <v>0.43375670187435245</v>
      </c>
      <c r="BE353">
        <v>0.43375670187435245</v>
      </c>
      <c r="BF353">
        <v>0</v>
      </c>
      <c r="BG353">
        <v>0</v>
      </c>
      <c r="BH353">
        <v>0</v>
      </c>
      <c r="BI353">
        <v>0</v>
      </c>
      <c r="BJ353">
        <v>0.60704813631531207</v>
      </c>
      <c r="BK353">
        <v>0.63975484696936058</v>
      </c>
      <c r="BL353">
        <v>0.1266783968678899</v>
      </c>
      <c r="BM353">
        <v>0.23624929445800757</v>
      </c>
      <c r="BN353">
        <v>0.3536681811400621</v>
      </c>
    </row>
    <row r="354" spans="1:66">
      <c r="A354" t="s">
        <v>652</v>
      </c>
      <c r="B354" t="s">
        <v>24</v>
      </c>
      <c r="C354">
        <v>2008</v>
      </c>
      <c r="D354" t="s">
        <v>231</v>
      </c>
      <c r="E354">
        <v>5</v>
      </c>
      <c r="G354" t="s">
        <v>232</v>
      </c>
      <c r="H354" t="s">
        <v>644</v>
      </c>
      <c r="I354">
        <v>4.6044820970879093E-2</v>
      </c>
      <c r="J354">
        <v>0.22866015002649887</v>
      </c>
      <c r="K354">
        <v>1.5170782037170591</v>
      </c>
      <c r="L354">
        <v>1.1276851344195171</v>
      </c>
      <c r="M354">
        <v>1.0774245473567006</v>
      </c>
      <c r="N354">
        <v>0.33201717406056269</v>
      </c>
      <c r="O354">
        <v>0.27196576206046508</v>
      </c>
      <c r="P354">
        <v>0.58083961030528053</v>
      </c>
      <c r="Q354">
        <v>0.58083961030528053</v>
      </c>
      <c r="S354">
        <v>0.61297906514845302</v>
      </c>
      <c r="T354">
        <v>0.11576353004131956</v>
      </c>
      <c r="U354">
        <v>0.11576353004131956</v>
      </c>
      <c r="V354">
        <v>7.1760572685706098E-2</v>
      </c>
      <c r="W354">
        <v>0.11879425639738678</v>
      </c>
      <c r="X354">
        <v>7.1760572685706098E-2</v>
      </c>
      <c r="AB354">
        <v>2.0850148959808704E-2</v>
      </c>
      <c r="AC354">
        <v>0</v>
      </c>
      <c r="AM354">
        <v>0</v>
      </c>
      <c r="AN354">
        <v>0</v>
      </c>
      <c r="AO354">
        <v>9.3556564947155793E-2</v>
      </c>
      <c r="AP354">
        <v>2.6227698356863748E-2</v>
      </c>
      <c r="AQ354">
        <v>0.99557974060928855</v>
      </c>
      <c r="AR354">
        <v>0.99557974060928855</v>
      </c>
      <c r="AS354">
        <v>1.1871933227816727</v>
      </c>
      <c r="AT354">
        <v>0</v>
      </c>
      <c r="AU354">
        <v>0.71226312841699491</v>
      </c>
      <c r="AV354">
        <v>0.71226312841699491</v>
      </c>
      <c r="AW354">
        <v>0.72279492034605219</v>
      </c>
      <c r="AX354">
        <v>5.2685161272391194E-2</v>
      </c>
      <c r="AY354">
        <v>5.2685161272391194E-2</v>
      </c>
      <c r="AZ354">
        <v>0.36019675829307068</v>
      </c>
      <c r="BD354">
        <v>0.20426037429479321</v>
      </c>
      <c r="BE354">
        <v>0.20426037429479321</v>
      </c>
      <c r="BF354">
        <v>0</v>
      </c>
      <c r="BG354">
        <v>0</v>
      </c>
      <c r="BI354">
        <v>0</v>
      </c>
      <c r="BK354">
        <v>0.39152753997329798</v>
      </c>
      <c r="BL354">
        <v>0.27794648900663921</v>
      </c>
      <c r="BM354">
        <v>0.27794648900663921</v>
      </c>
      <c r="BN354">
        <v>0.59506665090198185</v>
      </c>
    </row>
    <row r="355" spans="1:66">
      <c r="A355" t="s">
        <v>653</v>
      </c>
      <c r="B355" t="s">
        <v>25</v>
      </c>
      <c r="C355">
        <v>2008</v>
      </c>
      <c r="D355" t="s">
        <v>207</v>
      </c>
      <c r="E355">
        <v>8</v>
      </c>
      <c r="G355" t="s">
        <v>234</v>
      </c>
      <c r="H355" t="s">
        <v>644</v>
      </c>
      <c r="I355">
        <v>0.24820307106875192</v>
      </c>
      <c r="J355">
        <v>0.22582500112557144</v>
      </c>
      <c r="K355">
        <v>1.5935208166670192</v>
      </c>
      <c r="L355">
        <v>1.048689451237683</v>
      </c>
      <c r="M355">
        <v>0.88583817734101544</v>
      </c>
      <c r="N355">
        <v>0.40645522820561975</v>
      </c>
      <c r="O355">
        <v>0.28897050101470273</v>
      </c>
      <c r="P355">
        <v>0.39394275966406228</v>
      </c>
      <c r="Q355">
        <v>0.39394275966406228</v>
      </c>
      <c r="S355">
        <v>0.49707230937185093</v>
      </c>
      <c r="T355">
        <v>3.404948165968967E-2</v>
      </c>
      <c r="U355">
        <v>3.404948165968967E-2</v>
      </c>
      <c r="V355">
        <v>0.17280808530045375</v>
      </c>
      <c r="W355">
        <v>0.24722603651217778</v>
      </c>
      <c r="X355">
        <v>0.17280808530045375</v>
      </c>
      <c r="AB355">
        <v>2.4465103575781893E-2</v>
      </c>
      <c r="AC355">
        <v>0</v>
      </c>
      <c r="AD355">
        <v>0</v>
      </c>
      <c r="AM355">
        <v>0</v>
      </c>
      <c r="AN355">
        <v>0</v>
      </c>
      <c r="AO355">
        <v>0.16392936123580187</v>
      </c>
      <c r="AP355">
        <v>5.1414931513053992E-2</v>
      </c>
      <c r="AQ355">
        <v>1.033090730832855</v>
      </c>
      <c r="AR355">
        <v>1.0294995754591298</v>
      </c>
      <c r="AS355">
        <v>1.1464486068208042</v>
      </c>
      <c r="AT355">
        <v>0</v>
      </c>
      <c r="AU355">
        <v>0.49369634809341401</v>
      </c>
      <c r="AV355">
        <v>0.49369634809341401</v>
      </c>
      <c r="AW355">
        <v>0.49252764941969118</v>
      </c>
      <c r="AX355">
        <v>3.7449678957099067E-2</v>
      </c>
      <c r="AY355">
        <v>3.7449678957099067E-2</v>
      </c>
      <c r="AZ355">
        <v>0.49585673265590346</v>
      </c>
      <c r="BD355">
        <v>0.3382942682844724</v>
      </c>
      <c r="BE355">
        <v>0.3382942682844724</v>
      </c>
      <c r="BF355">
        <v>0</v>
      </c>
      <c r="BG355">
        <v>0</v>
      </c>
      <c r="BH355">
        <v>0</v>
      </c>
      <c r="BI355">
        <v>0</v>
      </c>
      <c r="BJ355">
        <v>0.66449902987964404</v>
      </c>
      <c r="BK355">
        <v>0.50630853581684632</v>
      </c>
      <c r="BL355">
        <v>9.1084547488788539E-2</v>
      </c>
      <c r="BM355">
        <v>0.11904496548158468</v>
      </c>
      <c r="BN355">
        <v>0.60061611045595931</v>
      </c>
    </row>
    <row r="356" spans="1:66">
      <c r="A356" t="s">
        <v>654</v>
      </c>
      <c r="B356" t="s">
        <v>26</v>
      </c>
      <c r="C356">
        <v>2008</v>
      </c>
      <c r="D356" t="s">
        <v>212</v>
      </c>
      <c r="E356">
        <v>2</v>
      </c>
      <c r="G356" t="s">
        <v>236</v>
      </c>
      <c r="H356" t="s">
        <v>644</v>
      </c>
      <c r="I356">
        <v>5.4660220105446355E-2</v>
      </c>
      <c r="J356">
        <v>-2.2183793745264684E-2</v>
      </c>
      <c r="K356">
        <v>1.1455827820886098</v>
      </c>
      <c r="L356">
        <v>1.0020594237048177</v>
      </c>
      <c r="M356">
        <v>0.96804288242963121</v>
      </c>
      <c r="N356">
        <v>0.27993475078438657</v>
      </c>
      <c r="O356">
        <v>0.26997203259834263</v>
      </c>
      <c r="P356">
        <v>0.70274643435070383</v>
      </c>
      <c r="Q356">
        <v>0.70274643435070383</v>
      </c>
      <c r="S356">
        <v>0.71689754938575589</v>
      </c>
      <c r="T356">
        <v>0.11302693082972774</v>
      </c>
      <c r="U356">
        <v>0.11302693082972774</v>
      </c>
      <c r="V356">
        <v>3.0666364774761416E-2</v>
      </c>
      <c r="W356">
        <v>3.3186880215239876E-2</v>
      </c>
      <c r="X356">
        <v>3.0666364774761416E-2</v>
      </c>
      <c r="AB356">
        <v>3.2445352234198643E-2</v>
      </c>
      <c r="AC356">
        <v>0</v>
      </c>
      <c r="AM356">
        <v>0</v>
      </c>
      <c r="AN356">
        <v>0</v>
      </c>
      <c r="AO356">
        <v>1.6762634766131768E-2</v>
      </c>
      <c r="AP356">
        <v>3.8258222355631354E-3</v>
      </c>
      <c r="AQ356">
        <v>0.9921936089847242</v>
      </c>
      <c r="AR356">
        <v>0.9921936089847242</v>
      </c>
      <c r="AS356">
        <v>0.85781519462691114</v>
      </c>
      <c r="AT356">
        <v>0</v>
      </c>
      <c r="AU356">
        <v>0.80244184223646786</v>
      </c>
      <c r="AV356">
        <v>0.80244184223646786</v>
      </c>
      <c r="AW356">
        <v>0.80641019876568254</v>
      </c>
      <c r="AX356">
        <v>4.0324082697971837E-2</v>
      </c>
      <c r="AY356">
        <v>4.0324082697971837E-2</v>
      </c>
      <c r="AZ356">
        <v>0.23900188638085329</v>
      </c>
      <c r="BD356">
        <v>0.16215555735989406</v>
      </c>
      <c r="BE356">
        <v>0.16215555735989406</v>
      </c>
      <c r="BF356">
        <v>0</v>
      </c>
      <c r="BG356">
        <v>0</v>
      </c>
      <c r="BI356">
        <v>0</v>
      </c>
      <c r="BK356">
        <v>0.27099299272671651</v>
      </c>
      <c r="BL356">
        <v>0.24530639973183829</v>
      </c>
      <c r="BM356">
        <v>0.24530639973183829</v>
      </c>
      <c r="BN356">
        <v>0.35429503139718149</v>
      </c>
    </row>
    <row r="357" spans="1:66">
      <c r="A357" t="s">
        <v>655</v>
      </c>
      <c r="B357" t="s">
        <v>27</v>
      </c>
      <c r="C357">
        <v>2008</v>
      </c>
      <c r="D357" t="s">
        <v>228</v>
      </c>
      <c r="E357">
        <v>4</v>
      </c>
      <c r="G357" t="s">
        <v>238</v>
      </c>
      <c r="H357" t="s">
        <v>644</v>
      </c>
      <c r="I357">
        <v>0.31574098236147252</v>
      </c>
      <c r="J357">
        <v>0.17964823887744757</v>
      </c>
      <c r="K357">
        <v>2.2257254656065686</v>
      </c>
      <c r="L357">
        <v>1.4606953567006891</v>
      </c>
      <c r="M357">
        <v>1.0609847742210536</v>
      </c>
      <c r="N357">
        <v>0.36638436385053058</v>
      </c>
      <c r="O357">
        <v>0.30019383301166402</v>
      </c>
      <c r="P357">
        <v>0.32841156800896171</v>
      </c>
      <c r="Q357">
        <v>0.32841156800896171</v>
      </c>
      <c r="S357">
        <v>0.35900106921484326</v>
      </c>
      <c r="T357">
        <v>3.9633088012112065E-2</v>
      </c>
      <c r="U357">
        <v>3.9633088012112065E-2</v>
      </c>
      <c r="V357">
        <v>4.5333925775349053E-2</v>
      </c>
      <c r="W357">
        <v>5.8607841806337047E-2</v>
      </c>
      <c r="X357">
        <v>4.5333925775349053E-2</v>
      </c>
      <c r="AB357">
        <v>1.1550274387377164E-2</v>
      </c>
      <c r="AC357">
        <v>0</v>
      </c>
      <c r="AD357">
        <v>0</v>
      </c>
      <c r="AM357">
        <v>0</v>
      </c>
      <c r="AN357">
        <v>0</v>
      </c>
      <c r="AO357">
        <v>3.8074370942968339E-2</v>
      </c>
      <c r="AP357">
        <v>2.0924789223857536E-2</v>
      </c>
      <c r="AQ357">
        <v>1.0161940122866975</v>
      </c>
      <c r="AR357">
        <v>0.98417167078055356</v>
      </c>
      <c r="AS357">
        <v>1.2269542668574962</v>
      </c>
      <c r="AT357">
        <v>0</v>
      </c>
      <c r="AU357">
        <v>0.55320192671657076</v>
      </c>
      <c r="AV357">
        <v>0.55320192671657076</v>
      </c>
      <c r="AW357">
        <v>0.55206094486464286</v>
      </c>
      <c r="AX357">
        <v>3.0923556822722836E-2</v>
      </c>
      <c r="AY357">
        <v>3.0923556822722836E-2</v>
      </c>
      <c r="AZ357">
        <v>0.63666827547565186</v>
      </c>
      <c r="BD357">
        <v>0.53179300200761259</v>
      </c>
      <c r="BE357">
        <v>0.53179300200761259</v>
      </c>
      <c r="BF357">
        <v>0</v>
      </c>
      <c r="BG357">
        <v>0</v>
      </c>
      <c r="BH357">
        <v>0</v>
      </c>
      <c r="BI357">
        <v>0</v>
      </c>
      <c r="BJ357">
        <v>0.63519236395049949</v>
      </c>
      <c r="BK357">
        <v>0.63861272941875458</v>
      </c>
      <c r="BL357">
        <v>0.11259948234228567</v>
      </c>
      <c r="BM357">
        <v>0.21715857455557083</v>
      </c>
      <c r="BN357">
        <v>0.3073239605172477</v>
      </c>
    </row>
    <row r="358" spans="1:66">
      <c r="A358" t="s">
        <v>656</v>
      </c>
      <c r="B358" t="s">
        <v>28</v>
      </c>
      <c r="C358">
        <v>2008</v>
      </c>
      <c r="D358" t="s">
        <v>228</v>
      </c>
      <c r="E358">
        <v>6</v>
      </c>
      <c r="G358" t="s">
        <v>240</v>
      </c>
      <c r="H358" t="s">
        <v>644</v>
      </c>
      <c r="I358">
        <v>0.23566447876901436</v>
      </c>
      <c r="J358">
        <v>9.3322739455772116E-2</v>
      </c>
      <c r="K358">
        <v>1.3710658336963517</v>
      </c>
      <c r="L358">
        <v>1.0388507073971938</v>
      </c>
      <c r="M358">
        <v>0.77698959167773407</v>
      </c>
      <c r="N358">
        <v>0.30343313038900144</v>
      </c>
      <c r="O358">
        <v>0.22638020418691229</v>
      </c>
      <c r="P358">
        <v>0.36845025321349778</v>
      </c>
      <c r="Q358">
        <v>0.36845025321349778</v>
      </c>
      <c r="S358">
        <v>0.39860944834347251</v>
      </c>
      <c r="T358">
        <v>5.7977952995296428E-2</v>
      </c>
      <c r="U358">
        <v>5.7977952995296428E-2</v>
      </c>
      <c r="V358">
        <v>5.1138501848120251E-2</v>
      </c>
      <c r="W358">
        <v>7.5210021704483099E-2</v>
      </c>
      <c r="X358">
        <v>5.1138501848120251E-2</v>
      </c>
      <c r="AB358">
        <v>1.5647644286409742E-2</v>
      </c>
      <c r="AC358">
        <v>0</v>
      </c>
      <c r="AD358">
        <v>0</v>
      </c>
      <c r="AM358">
        <v>0</v>
      </c>
      <c r="AN358">
        <v>0</v>
      </c>
      <c r="AO358">
        <v>4.3447448194779532E-2</v>
      </c>
      <c r="AP358">
        <v>1.7192247959889426E-2</v>
      </c>
      <c r="AQ358">
        <v>1.0238963596422352</v>
      </c>
      <c r="AR358">
        <v>1.0178273441723316</v>
      </c>
      <c r="AS358">
        <v>0.94476070323890105</v>
      </c>
      <c r="AT358">
        <v>0</v>
      </c>
      <c r="AU358">
        <v>0.58356831403931464</v>
      </c>
      <c r="AV358">
        <v>0.58356831403931464</v>
      </c>
      <c r="AW358">
        <v>0.58226305367511155</v>
      </c>
      <c r="AX358">
        <v>4.0152811130992581E-2</v>
      </c>
      <c r="AY358">
        <v>4.0152811130992581E-2</v>
      </c>
      <c r="AZ358">
        <v>0.56461476107672448</v>
      </c>
      <c r="BD358">
        <v>0.34285793213564714</v>
      </c>
      <c r="BE358">
        <v>0.34285793213564714</v>
      </c>
      <c r="BF358">
        <v>0</v>
      </c>
      <c r="BG358">
        <v>0</v>
      </c>
      <c r="BH358">
        <v>0</v>
      </c>
      <c r="BI358">
        <v>0</v>
      </c>
      <c r="BJ358">
        <v>0.6454819009441507</v>
      </c>
      <c r="BK358">
        <v>0.59743763574213338</v>
      </c>
      <c r="BL358">
        <v>0.16698914815331364</v>
      </c>
      <c r="BM358">
        <v>0.26541564004064561</v>
      </c>
      <c r="BN358">
        <v>0.41197621916233751</v>
      </c>
    </row>
    <row r="359" spans="1:66">
      <c r="A359" t="s">
        <v>657</v>
      </c>
      <c r="B359" t="s">
        <v>29</v>
      </c>
      <c r="C359">
        <v>2008</v>
      </c>
      <c r="D359" t="s">
        <v>231</v>
      </c>
      <c r="E359">
        <v>4</v>
      </c>
      <c r="G359" t="s">
        <v>242</v>
      </c>
      <c r="H359" t="s">
        <v>644</v>
      </c>
      <c r="I359">
        <v>4.1929858003161125E-2</v>
      </c>
      <c r="J359">
        <v>0.14511041157063934</v>
      </c>
      <c r="K359">
        <v>1.5319221519076212</v>
      </c>
      <c r="L359">
        <v>1.0768215723390506</v>
      </c>
      <c r="M359">
        <v>1.0560700361792099</v>
      </c>
      <c r="N359">
        <v>0.26140170777655225</v>
      </c>
      <c r="O359">
        <v>0.22587743088761936</v>
      </c>
      <c r="P359">
        <v>0.52317856362917881</v>
      </c>
      <c r="Q359">
        <v>0.52317856362917881</v>
      </c>
      <c r="S359">
        <v>0.55124250140468567</v>
      </c>
      <c r="T359">
        <v>0.14866382975710266</v>
      </c>
      <c r="U359">
        <v>0.14866382975710266</v>
      </c>
      <c r="V359">
        <v>4.5311161481160919E-2</v>
      </c>
      <c r="W359">
        <v>6.9645846524761329E-2</v>
      </c>
      <c r="X359">
        <v>4.5311161481160919E-2</v>
      </c>
      <c r="AB359">
        <v>2.3276910982771865E-2</v>
      </c>
      <c r="AC359">
        <v>0</v>
      </c>
      <c r="AM359">
        <v>0</v>
      </c>
      <c r="AN359">
        <v>0</v>
      </c>
      <c r="AO359">
        <v>4.1286503000892774E-2</v>
      </c>
      <c r="AP359">
        <v>1.2032165801969126E-2</v>
      </c>
      <c r="AQ359">
        <v>0.98499557463662912</v>
      </c>
      <c r="AR359">
        <v>0.98499557463662912</v>
      </c>
      <c r="AS359">
        <v>1.1003014874558712</v>
      </c>
      <c r="AT359">
        <v>0</v>
      </c>
      <c r="AU359">
        <v>0.73850776425457543</v>
      </c>
      <c r="AV359">
        <v>0.73850776425457543</v>
      </c>
      <c r="AW359">
        <v>0.71652728376708441</v>
      </c>
      <c r="AX359">
        <v>5.5509631790271338E-2</v>
      </c>
      <c r="AY359">
        <v>5.5509631790271338E-2</v>
      </c>
      <c r="AZ359">
        <v>0.38873658318546023</v>
      </c>
      <c r="BD359">
        <v>0.20809659226574834</v>
      </c>
      <c r="BE359">
        <v>0.20809659226574834</v>
      </c>
      <c r="BF359">
        <v>0</v>
      </c>
      <c r="BG359">
        <v>0</v>
      </c>
      <c r="BI359">
        <v>0</v>
      </c>
      <c r="BK359">
        <v>0.44552839075101935</v>
      </c>
      <c r="BL359">
        <v>0.38681781643341634</v>
      </c>
      <c r="BM359">
        <v>0.38681781643341634</v>
      </c>
      <c r="BN359">
        <v>0.65155188715949708</v>
      </c>
    </row>
    <row r="360" spans="1:66">
      <c r="A360" t="s">
        <v>658</v>
      </c>
      <c r="B360" t="s">
        <v>30</v>
      </c>
      <c r="C360">
        <v>2008</v>
      </c>
      <c r="D360" t="s">
        <v>231</v>
      </c>
      <c r="E360">
        <v>5</v>
      </c>
      <c r="G360" t="s">
        <v>244</v>
      </c>
      <c r="H360" t="s">
        <v>644</v>
      </c>
      <c r="I360">
        <v>4.1274640392668656E-2</v>
      </c>
      <c r="J360">
        <v>-6.956293381798187E-2</v>
      </c>
      <c r="K360">
        <v>1.7850278444787138</v>
      </c>
      <c r="L360">
        <v>1.2336263490984978</v>
      </c>
      <c r="M360">
        <v>1.2025436385240476</v>
      </c>
      <c r="N360">
        <v>0.26317170857279892</v>
      </c>
      <c r="O360">
        <v>0.21206004497756711</v>
      </c>
      <c r="P360">
        <v>0.52364462845516357</v>
      </c>
      <c r="Q360">
        <v>0.52364462845516357</v>
      </c>
      <c r="S360">
        <v>0.55413321987101927</v>
      </c>
      <c r="T360">
        <v>0.10981463374932421</v>
      </c>
      <c r="U360">
        <v>0.10981463374932421</v>
      </c>
      <c r="V360">
        <v>5.089685860365778E-2</v>
      </c>
      <c r="W360">
        <v>9.0990805311509798E-2</v>
      </c>
      <c r="X360">
        <v>5.089685860365778E-2</v>
      </c>
      <c r="AB360">
        <v>2.8025537043792056E-2</v>
      </c>
      <c r="AC360">
        <v>0</v>
      </c>
      <c r="AM360">
        <v>0</v>
      </c>
      <c r="AN360">
        <v>0</v>
      </c>
      <c r="AO360">
        <v>5.8975423875729786E-2</v>
      </c>
      <c r="AP360">
        <v>1.0637496821384484E-2</v>
      </c>
      <c r="AQ360">
        <v>1.004110817148578</v>
      </c>
      <c r="AR360">
        <v>1.004110817148578</v>
      </c>
      <c r="AS360">
        <v>1.2136301766536703</v>
      </c>
      <c r="AT360">
        <v>0</v>
      </c>
      <c r="AU360">
        <v>0.75338598037090188</v>
      </c>
      <c r="AV360">
        <v>0.75338598037090188</v>
      </c>
      <c r="AW360">
        <v>0.74441698625603236</v>
      </c>
      <c r="AX360">
        <v>4.3130722564273263E-2</v>
      </c>
      <c r="AY360">
        <v>4.3130722564273263E-2</v>
      </c>
      <c r="AZ360">
        <v>0.38493656411335681</v>
      </c>
      <c r="BD360">
        <v>0.28027437590996379</v>
      </c>
      <c r="BE360">
        <v>0.28027437590996379</v>
      </c>
      <c r="BF360">
        <v>0</v>
      </c>
      <c r="BG360">
        <v>0</v>
      </c>
      <c r="BI360">
        <v>0</v>
      </c>
      <c r="BK360">
        <v>0.43303654643590683</v>
      </c>
      <c r="BL360">
        <v>0.35799732837187231</v>
      </c>
      <c r="BM360">
        <v>0.35799732837187231</v>
      </c>
      <c r="BN360">
        <v>0.60578886692555811</v>
      </c>
    </row>
    <row r="361" spans="1:66">
      <c r="A361" t="s">
        <v>659</v>
      </c>
      <c r="B361" t="s">
        <v>31</v>
      </c>
      <c r="C361">
        <v>2008</v>
      </c>
      <c r="D361" t="s">
        <v>228</v>
      </c>
      <c r="E361">
        <v>7</v>
      </c>
      <c r="G361" t="s">
        <v>246</v>
      </c>
      <c r="H361" t="s">
        <v>644</v>
      </c>
      <c r="I361">
        <v>0.1936734610355193</v>
      </c>
      <c r="J361">
        <v>0.20428390015098044</v>
      </c>
      <c r="K361">
        <v>1.1512930201066516</v>
      </c>
      <c r="L361">
        <v>0.89010906141682611</v>
      </c>
      <c r="M361">
        <v>0.71257547572592161</v>
      </c>
      <c r="N361">
        <v>0.35457432361280478</v>
      </c>
      <c r="O361">
        <v>0.29070010203120317</v>
      </c>
      <c r="P361">
        <v>0.49001419775654725</v>
      </c>
      <c r="Q361">
        <v>0.49001419775654725</v>
      </c>
      <c r="S361">
        <v>0.52705770546527764</v>
      </c>
      <c r="T361">
        <v>7.3788557612032832E-2</v>
      </c>
      <c r="U361">
        <v>7.3788557612032832E-2</v>
      </c>
      <c r="V361">
        <v>8.6403409064619616E-2</v>
      </c>
      <c r="W361">
        <v>0.12174816360400947</v>
      </c>
      <c r="X361">
        <v>8.6403409064619616E-2</v>
      </c>
      <c r="AB361">
        <v>2.9124009317228562E-2</v>
      </c>
      <c r="AC361">
        <v>0</v>
      </c>
      <c r="AD361">
        <v>0</v>
      </c>
      <c r="AM361">
        <v>0</v>
      </c>
      <c r="AN361">
        <v>0</v>
      </c>
      <c r="AO361">
        <v>5.9145463757088547E-2</v>
      </c>
      <c r="AP361">
        <v>1.3916331607888997E-2</v>
      </c>
      <c r="AQ361">
        <v>1.0250372657245155</v>
      </c>
      <c r="AR361">
        <v>1.013064261150203</v>
      </c>
      <c r="AS361">
        <v>0.94361538216089413</v>
      </c>
      <c r="AT361">
        <v>0</v>
      </c>
      <c r="AU361">
        <v>0.59247381362788043</v>
      </c>
      <c r="AV361">
        <v>0.59247381362788043</v>
      </c>
      <c r="AW361">
        <v>0.59241992543346533</v>
      </c>
      <c r="AX361">
        <v>3.5713252293759705E-2</v>
      </c>
      <c r="AY361">
        <v>3.5713252293759705E-2</v>
      </c>
      <c r="AZ361">
        <v>0.42972492189593886</v>
      </c>
      <c r="BD361">
        <v>0.20767027829070625</v>
      </c>
      <c r="BE361">
        <v>0.20767027829070625</v>
      </c>
      <c r="BF361">
        <v>0</v>
      </c>
      <c r="BG361">
        <v>0</v>
      </c>
      <c r="BH361">
        <v>0</v>
      </c>
      <c r="BI361">
        <v>0</v>
      </c>
      <c r="BJ361">
        <v>0.62700658000186171</v>
      </c>
      <c r="BK361">
        <v>0.46696726691323281</v>
      </c>
      <c r="BL361">
        <v>0.1390247026952951</v>
      </c>
      <c r="BM361">
        <v>0.18321513539514434</v>
      </c>
      <c r="BN361">
        <v>0.40902749405129424</v>
      </c>
    </row>
    <row r="362" spans="1:66">
      <c r="A362" t="s">
        <v>660</v>
      </c>
      <c r="B362" t="s">
        <v>32</v>
      </c>
      <c r="C362">
        <v>2008</v>
      </c>
      <c r="D362" t="s">
        <v>215</v>
      </c>
      <c r="E362">
        <v>1</v>
      </c>
      <c r="G362" t="s">
        <v>248</v>
      </c>
      <c r="H362" t="s">
        <v>644</v>
      </c>
      <c r="I362">
        <v>3.4627343454267774E-2</v>
      </c>
      <c r="J362">
        <v>0.73828262914344212</v>
      </c>
      <c r="K362">
        <v>2.1830802577949111</v>
      </c>
      <c r="L362">
        <v>1.538526433153115</v>
      </c>
      <c r="M362">
        <v>1.4992921772719081</v>
      </c>
      <c r="N362">
        <v>0.20916745091699002</v>
      </c>
      <c r="O362">
        <v>0.17155705023547888</v>
      </c>
      <c r="P362">
        <v>0.84476832635564159</v>
      </c>
      <c r="Q362">
        <v>0.84476832635564159</v>
      </c>
      <c r="S362">
        <v>0.88223163226890045</v>
      </c>
      <c r="T362">
        <v>0.13501936879525472</v>
      </c>
      <c r="U362">
        <v>0.13501936879525472</v>
      </c>
      <c r="V362">
        <v>8.6770069627461768E-2</v>
      </c>
      <c r="W362">
        <v>8.9669033450457708E-2</v>
      </c>
      <c r="X362">
        <v>8.6770069627461768E-2</v>
      </c>
      <c r="AB362">
        <v>4.2805023116192263E-3</v>
      </c>
      <c r="AC362">
        <v>0</v>
      </c>
      <c r="AM362">
        <v>0</v>
      </c>
      <c r="AN362">
        <v>0</v>
      </c>
      <c r="AO362">
        <v>2.1586025229308605E-2</v>
      </c>
      <c r="AP362">
        <v>1.3569217584699428E-2</v>
      </c>
      <c r="AQ362">
        <v>0.99454472074333622</v>
      </c>
      <c r="AR362">
        <v>0.99399872933337707</v>
      </c>
      <c r="AS362">
        <v>1.3334987780067999</v>
      </c>
      <c r="AT362">
        <v>0</v>
      </c>
      <c r="AU362">
        <v>0.71885442454189485</v>
      </c>
      <c r="AV362">
        <v>0.71885442454189485</v>
      </c>
      <c r="AW362">
        <v>0.70999192450870663</v>
      </c>
      <c r="AX362">
        <v>6.7026359854975417E-2</v>
      </c>
      <c r="AY362">
        <v>6.7026359854975417E-2</v>
      </c>
      <c r="AZ362">
        <v>0.10622832563829604</v>
      </c>
      <c r="BD362">
        <v>0.23554652830624323</v>
      </c>
      <c r="BE362">
        <v>0.23554652830624323</v>
      </c>
      <c r="BF362">
        <v>0</v>
      </c>
      <c r="BG362">
        <v>0</v>
      </c>
      <c r="BI362">
        <v>0</v>
      </c>
      <c r="BK362">
        <v>0.11601930958142707</v>
      </c>
      <c r="BL362">
        <v>4.7684302095285493E-2</v>
      </c>
      <c r="BM362">
        <v>4.9410625210306071E-2</v>
      </c>
      <c r="BN362">
        <v>0.12431751259002211</v>
      </c>
    </row>
    <row r="363" spans="1:66">
      <c r="A363" t="s">
        <v>661</v>
      </c>
      <c r="B363" t="s">
        <v>33</v>
      </c>
      <c r="C363">
        <v>2008</v>
      </c>
      <c r="D363" t="s">
        <v>231</v>
      </c>
      <c r="E363">
        <v>4</v>
      </c>
      <c r="G363" t="s">
        <v>250</v>
      </c>
      <c r="H363" t="s">
        <v>644</v>
      </c>
      <c r="I363">
        <v>3.5942904687428952E-2</v>
      </c>
      <c r="J363">
        <v>1.9794079220833247E-2</v>
      </c>
      <c r="K363">
        <v>1.2670268241465903</v>
      </c>
      <c r="L363">
        <v>0.94115176980907234</v>
      </c>
      <c r="M363">
        <v>0.91811736979003222</v>
      </c>
      <c r="N363">
        <v>0.33265704951165598</v>
      </c>
      <c r="O363">
        <v>0.2823924955076631</v>
      </c>
      <c r="P363">
        <v>0.5871544809980983</v>
      </c>
      <c r="Q363">
        <v>0.5871544809980983</v>
      </c>
      <c r="S363">
        <v>0.61303915306184253</v>
      </c>
      <c r="T363">
        <v>0.10546431390671497</v>
      </c>
      <c r="U363">
        <v>0.10546431390671497</v>
      </c>
      <c r="V363">
        <v>7.7916352514813811E-2</v>
      </c>
      <c r="W363">
        <v>9.6096584781361558E-2</v>
      </c>
      <c r="X363">
        <v>7.7916352514813811E-2</v>
      </c>
      <c r="AB363">
        <v>2.018210375510188E-2</v>
      </c>
      <c r="AC363">
        <v>0</v>
      </c>
      <c r="AM363">
        <v>0</v>
      </c>
      <c r="AN363">
        <v>0</v>
      </c>
      <c r="AO363">
        <v>6.6788367952647601E-2</v>
      </c>
      <c r="AP363">
        <v>3.2134556421371342E-2</v>
      </c>
      <c r="AQ363">
        <v>0.98954270458624871</v>
      </c>
      <c r="AR363">
        <v>0.98954270458624871</v>
      </c>
      <c r="AS363">
        <v>1.0080297431026379</v>
      </c>
      <c r="AT363">
        <v>0</v>
      </c>
      <c r="AU363">
        <v>0.75156709136392963</v>
      </c>
      <c r="AV363">
        <v>0.75156709136392963</v>
      </c>
      <c r="AW363">
        <v>0.76411786913540303</v>
      </c>
      <c r="AX363">
        <v>4.7474159507062227E-2</v>
      </c>
      <c r="AY363">
        <v>4.7474159507062227E-2</v>
      </c>
      <c r="AZ363">
        <v>0.3376598781567452</v>
      </c>
      <c r="BD363">
        <v>0.12645629371475572</v>
      </c>
      <c r="BE363">
        <v>0.12645629371475572</v>
      </c>
      <c r="BF363">
        <v>0</v>
      </c>
      <c r="BG363">
        <v>0</v>
      </c>
      <c r="BI363">
        <v>0</v>
      </c>
      <c r="BK363">
        <v>0.38561336491234915</v>
      </c>
      <c r="BL363">
        <v>0.29559725754561378</v>
      </c>
      <c r="BM363">
        <v>0.29559725754561378</v>
      </c>
      <c r="BN363">
        <v>0.53880186220789072</v>
      </c>
    </row>
    <row r="364" spans="1:66">
      <c r="A364" t="s">
        <v>662</v>
      </c>
      <c r="B364" t="s">
        <v>34</v>
      </c>
      <c r="C364">
        <v>2008</v>
      </c>
      <c r="D364" t="s">
        <v>228</v>
      </c>
      <c r="E364">
        <v>5</v>
      </c>
      <c r="G364" t="s">
        <v>252</v>
      </c>
      <c r="H364" t="s">
        <v>644</v>
      </c>
      <c r="I364">
        <v>0.42398308433775483</v>
      </c>
      <c r="J364">
        <v>0.15684797615745644</v>
      </c>
      <c r="K364">
        <v>1.2527996663337071</v>
      </c>
      <c r="L364">
        <v>0.96974147476746431</v>
      </c>
      <c r="M364">
        <v>0.6404641842988581</v>
      </c>
      <c r="N364">
        <v>0.29963013336498173</v>
      </c>
      <c r="O364">
        <v>0.24842694376701818</v>
      </c>
      <c r="P364">
        <v>0.31547591057622687</v>
      </c>
      <c r="Q364">
        <v>0.31547591057622687</v>
      </c>
      <c r="S364">
        <v>0.35409130569576713</v>
      </c>
      <c r="T364">
        <v>3.4670089722106605E-2</v>
      </c>
      <c r="U364">
        <v>3.4670089722106605E-2</v>
      </c>
      <c r="V364">
        <v>4.7748392798801165E-2</v>
      </c>
      <c r="W364">
        <v>6.3242747038464844E-2</v>
      </c>
      <c r="X364">
        <v>4.7748392798801165E-2</v>
      </c>
      <c r="AB364">
        <v>1.4798765292870743E-2</v>
      </c>
      <c r="AC364">
        <v>0</v>
      </c>
      <c r="AD364">
        <v>0</v>
      </c>
      <c r="AM364">
        <v>0</v>
      </c>
      <c r="AN364">
        <v>0</v>
      </c>
      <c r="AO364">
        <v>5.8350449271444997E-2</v>
      </c>
      <c r="AP364">
        <v>3.2869563180445746E-2</v>
      </c>
      <c r="AQ364">
        <v>1.0151226222021574</v>
      </c>
      <c r="AR364">
        <v>1.0089564281620758</v>
      </c>
      <c r="AS364">
        <v>1.2768903465499422</v>
      </c>
      <c r="AT364">
        <v>0</v>
      </c>
      <c r="AU364">
        <v>0.51571128280016043</v>
      </c>
      <c r="AV364">
        <v>0.51571128280016043</v>
      </c>
      <c r="AW364">
        <v>0.5147471423772757</v>
      </c>
      <c r="AX364">
        <v>1.9202386869158327E-2</v>
      </c>
      <c r="AY364">
        <v>1.9202386869158327E-2</v>
      </c>
      <c r="AZ364">
        <v>0.62429673495660931</v>
      </c>
      <c r="BD364">
        <v>0.38499666184465398</v>
      </c>
      <c r="BE364">
        <v>0.38499666184465398</v>
      </c>
      <c r="BF364">
        <v>0</v>
      </c>
      <c r="BG364">
        <v>0</v>
      </c>
      <c r="BH364">
        <v>0</v>
      </c>
      <c r="BI364">
        <v>0</v>
      </c>
      <c r="BJ364">
        <v>0.70451507081699338</v>
      </c>
      <c r="BK364">
        <v>0.64606225304850129</v>
      </c>
      <c r="BL364">
        <v>0.10469085664305031</v>
      </c>
      <c r="BM364">
        <v>0.20069839457284511</v>
      </c>
      <c r="BN364">
        <v>0.34289437492105473</v>
      </c>
    </row>
    <row r="365" spans="1:66">
      <c r="A365" t="s">
        <v>663</v>
      </c>
      <c r="B365" t="s">
        <v>35</v>
      </c>
      <c r="C365">
        <v>2008</v>
      </c>
      <c r="D365" t="s">
        <v>231</v>
      </c>
      <c r="E365">
        <v>5</v>
      </c>
      <c r="G365" t="s">
        <v>254</v>
      </c>
      <c r="H365" t="s">
        <v>644</v>
      </c>
      <c r="I365">
        <v>4.1210736544380372E-2</v>
      </c>
      <c r="J365">
        <v>9.6817650613498174E-2</v>
      </c>
      <c r="K365">
        <v>1.177695516048773</v>
      </c>
      <c r="L365">
        <v>0.83812479284889496</v>
      </c>
      <c r="M365">
        <v>0.81713603727351325</v>
      </c>
      <c r="N365">
        <v>0.34899088422358437</v>
      </c>
      <c r="O365">
        <v>0.29822573222479504</v>
      </c>
      <c r="P365">
        <v>0.4867544716220365</v>
      </c>
      <c r="Q365">
        <v>0.4867544716220365</v>
      </c>
      <c r="S365">
        <v>0.51462017708772256</v>
      </c>
      <c r="T365">
        <v>0.11987042342474817</v>
      </c>
      <c r="U365">
        <v>0.11987042342474817</v>
      </c>
      <c r="V365">
        <v>6.2024386947022003E-2</v>
      </c>
      <c r="W365">
        <v>8.5887904610620416E-2</v>
      </c>
      <c r="X365">
        <v>6.2024386947022003E-2</v>
      </c>
      <c r="AB365">
        <v>2.8815546687501994E-2</v>
      </c>
      <c r="AC365">
        <v>0</v>
      </c>
      <c r="AM365">
        <v>0</v>
      </c>
      <c r="AN365">
        <v>0</v>
      </c>
      <c r="AO365">
        <v>5.7436500323119886E-2</v>
      </c>
      <c r="AP365">
        <v>2.3636462843143986E-2</v>
      </c>
      <c r="AQ365">
        <v>0.99476120794864475</v>
      </c>
      <c r="AR365">
        <v>0.99476120794864475</v>
      </c>
      <c r="AS365">
        <v>1.0962959100253158</v>
      </c>
      <c r="AT365">
        <v>0</v>
      </c>
      <c r="AU365">
        <v>0.74243301485693969</v>
      </c>
      <c r="AV365">
        <v>0.74243301485693969</v>
      </c>
      <c r="AW365">
        <v>0.74495661845519257</v>
      </c>
      <c r="AX365">
        <v>5.2251706683843907E-2</v>
      </c>
      <c r="AY365">
        <v>5.2251706683843907E-2</v>
      </c>
      <c r="AZ365">
        <v>0.43416004476748982</v>
      </c>
      <c r="BD365">
        <v>0.16828075336657189</v>
      </c>
      <c r="BE365">
        <v>0.16828075336657189</v>
      </c>
      <c r="BF365">
        <v>0</v>
      </c>
      <c r="BG365">
        <v>0</v>
      </c>
      <c r="BI365">
        <v>0</v>
      </c>
      <c r="BK365">
        <v>0.48070315196098667</v>
      </c>
      <c r="BL365">
        <v>0.39779507919639484</v>
      </c>
      <c r="BM365">
        <v>0.39779507919639484</v>
      </c>
      <c r="BN365">
        <v>0.69632999393052541</v>
      </c>
    </row>
    <row r="366" spans="1:66">
      <c r="A366" t="s">
        <v>664</v>
      </c>
      <c r="B366" t="s">
        <v>36</v>
      </c>
      <c r="C366">
        <v>2008</v>
      </c>
      <c r="D366" t="s">
        <v>228</v>
      </c>
      <c r="E366">
        <v>7</v>
      </c>
      <c r="G366" t="s">
        <v>256</v>
      </c>
      <c r="H366" t="s">
        <v>644</v>
      </c>
      <c r="I366">
        <v>0.14670467327539599</v>
      </c>
      <c r="J366">
        <v>0.11994558294562439</v>
      </c>
      <c r="K366">
        <v>1.4993998917174203</v>
      </c>
      <c r="L366">
        <v>1.0902155491254519</v>
      </c>
      <c r="M366">
        <v>0.80951480476869853</v>
      </c>
      <c r="N366">
        <v>0.30911772638791873</v>
      </c>
      <c r="O366">
        <v>0.23770269312685965</v>
      </c>
      <c r="P366">
        <v>0.33216379088248726</v>
      </c>
      <c r="Q366">
        <v>0.33216379088248726</v>
      </c>
      <c r="S366">
        <v>0.36870211134394359</v>
      </c>
      <c r="T366">
        <v>4.6068003605969049E-2</v>
      </c>
      <c r="U366">
        <v>4.6068003605969049E-2</v>
      </c>
      <c r="V366">
        <v>6.4899289818159067E-2</v>
      </c>
      <c r="W366">
        <v>9.5352134937736657E-2</v>
      </c>
      <c r="X366">
        <v>6.4899289818159067E-2</v>
      </c>
      <c r="AB366">
        <v>1.7002598566568036E-2</v>
      </c>
      <c r="AC366">
        <v>0</v>
      </c>
      <c r="AD366">
        <v>0</v>
      </c>
      <c r="AM366">
        <v>0</v>
      </c>
      <c r="AN366">
        <v>0</v>
      </c>
      <c r="AO366">
        <v>7.4423210914680848E-2</v>
      </c>
      <c r="AP366">
        <v>2.9737374131283779E-2</v>
      </c>
      <c r="AQ366">
        <v>1.0487969618236681</v>
      </c>
      <c r="AR366">
        <v>1.0162618956363474</v>
      </c>
      <c r="AS366">
        <v>1.0879102419720876</v>
      </c>
      <c r="AT366">
        <v>0</v>
      </c>
      <c r="AU366">
        <v>0.55987506608108406</v>
      </c>
      <c r="AV366">
        <v>0.55987506608108406</v>
      </c>
      <c r="AW366">
        <v>0.55783145404289125</v>
      </c>
      <c r="AX366">
        <v>2.6891356687624629E-2</v>
      </c>
      <c r="AY366">
        <v>2.6891356687624629E-2</v>
      </c>
      <c r="AZ366">
        <v>0.59664978497238375</v>
      </c>
      <c r="BD366">
        <v>0.26029589422294852</v>
      </c>
      <c r="BE366">
        <v>0.26029589422294852</v>
      </c>
      <c r="BF366">
        <v>0</v>
      </c>
      <c r="BG366">
        <v>0</v>
      </c>
      <c r="BH366">
        <v>0</v>
      </c>
      <c r="BI366">
        <v>0</v>
      </c>
      <c r="BJ366">
        <v>0.65518154633541781</v>
      </c>
      <c r="BK366">
        <v>0.633922718908423</v>
      </c>
      <c r="BL366">
        <v>0.15915470688416189</v>
      </c>
      <c r="BM366">
        <v>0.26158666767753869</v>
      </c>
      <c r="BN366">
        <v>0.45566162836684576</v>
      </c>
    </row>
    <row r="367" spans="1:66">
      <c r="A367" t="s">
        <v>665</v>
      </c>
      <c r="B367" t="s">
        <v>37</v>
      </c>
      <c r="C367">
        <v>2008</v>
      </c>
      <c r="D367" t="s">
        <v>207</v>
      </c>
      <c r="E367">
        <v>8</v>
      </c>
      <c r="G367" t="s">
        <v>258</v>
      </c>
      <c r="H367" t="s">
        <v>644</v>
      </c>
      <c r="I367">
        <v>9.8041299318901945E-2</v>
      </c>
      <c r="J367">
        <v>0.25299317291372442</v>
      </c>
      <c r="K367">
        <v>1.7496950360665113</v>
      </c>
      <c r="L367">
        <v>0.92522298063861141</v>
      </c>
      <c r="M367">
        <v>0.78275570796359151</v>
      </c>
      <c r="N367">
        <v>0.35117537010356414</v>
      </c>
      <c r="O367">
        <v>0.23401550675844882</v>
      </c>
      <c r="P367">
        <v>0.41797014841865238</v>
      </c>
      <c r="Q367">
        <v>0.41797014841865238</v>
      </c>
      <c r="S367">
        <v>0.4924183543900405</v>
      </c>
      <c r="T367">
        <v>4.7065743447114713E-2</v>
      </c>
      <c r="U367">
        <v>4.7065743447114713E-2</v>
      </c>
      <c r="V367">
        <v>0.1325755066684747</v>
      </c>
      <c r="W367">
        <v>0.3111114237593402</v>
      </c>
      <c r="X367">
        <v>0.1325755066684747</v>
      </c>
      <c r="AB367">
        <v>2.6390795186455852E-2</v>
      </c>
      <c r="AC367">
        <v>0</v>
      </c>
      <c r="AD367">
        <v>0</v>
      </c>
      <c r="AM367">
        <v>0</v>
      </c>
      <c r="AN367">
        <v>0</v>
      </c>
      <c r="AO367">
        <v>0.26216911548412475</v>
      </c>
      <c r="AP367">
        <v>7.0213295090517089E-2</v>
      </c>
      <c r="AQ367">
        <v>1.0553399689684255</v>
      </c>
      <c r="AR367">
        <v>1.0548243092041698</v>
      </c>
      <c r="AS367">
        <v>1.0769617334785242</v>
      </c>
      <c r="AT367">
        <v>0</v>
      </c>
      <c r="AU367">
        <v>0.45582187411752012</v>
      </c>
      <c r="AV367">
        <v>0.45582187411752012</v>
      </c>
      <c r="AW367">
        <v>0.45364695210146122</v>
      </c>
      <c r="AX367">
        <v>2.9497404281780628E-2</v>
      </c>
      <c r="AY367">
        <v>2.9497404281780628E-2</v>
      </c>
      <c r="AZ367">
        <v>0.45843874617641961</v>
      </c>
      <c r="BD367">
        <v>0.15748056453003526</v>
      </c>
      <c r="BE367">
        <v>0.15748056453003526</v>
      </c>
      <c r="BF367">
        <v>0</v>
      </c>
      <c r="BG367">
        <v>0</v>
      </c>
      <c r="BH367">
        <v>0</v>
      </c>
      <c r="BI367">
        <v>0</v>
      </c>
      <c r="BJ367">
        <v>0.71488568005328668</v>
      </c>
      <c r="BK367">
        <v>0.50667893202121428</v>
      </c>
      <c r="BL367">
        <v>8.0570854758193602E-2</v>
      </c>
      <c r="BM367">
        <v>9.8422810374181394E-2</v>
      </c>
      <c r="BN367">
        <v>0.7594034733323588</v>
      </c>
    </row>
    <row r="368" spans="1:66">
      <c r="A368" t="s">
        <v>3738</v>
      </c>
      <c r="B368" t="s">
        <v>259</v>
      </c>
      <c r="C368">
        <v>2008</v>
      </c>
      <c r="D368" t="s">
        <v>223</v>
      </c>
      <c r="E368">
        <v>3</v>
      </c>
      <c r="G368" t="s">
        <v>260</v>
      </c>
      <c r="H368" t="s">
        <v>644</v>
      </c>
      <c r="I368">
        <v>0.29337722324181936</v>
      </c>
      <c r="J368">
        <v>0.16549766784738382</v>
      </c>
      <c r="K368">
        <v>1.7950356003859116</v>
      </c>
      <c r="L368">
        <v>1.1921388960102739</v>
      </c>
      <c r="M368">
        <v>0.90050162943775613</v>
      </c>
      <c r="N368">
        <v>0.30911487142926602</v>
      </c>
      <c r="O368">
        <v>0.23890382355265868</v>
      </c>
      <c r="P368">
        <v>0.32816144388589524</v>
      </c>
      <c r="Q368">
        <v>0.32816144388589524</v>
      </c>
      <c r="S368">
        <v>0.35997397620455668</v>
      </c>
      <c r="T368">
        <v>2.671006545401796E-2</v>
      </c>
      <c r="U368">
        <v>2.671006545401796E-2</v>
      </c>
      <c r="V368">
        <v>7.2285553695837793E-2</v>
      </c>
      <c r="W368">
        <v>0.10986102524090784</v>
      </c>
      <c r="X368">
        <v>7.2285553695837793E-2</v>
      </c>
      <c r="AB368">
        <v>1.2426098904183473E-2</v>
      </c>
      <c r="AC368">
        <v>0</v>
      </c>
      <c r="AD368">
        <v>0</v>
      </c>
      <c r="AM368">
        <v>0</v>
      </c>
      <c r="AN368">
        <v>0</v>
      </c>
      <c r="AO368">
        <v>6.3199081245921052E-2</v>
      </c>
      <c r="AP368">
        <v>2.1426310490093997E-2</v>
      </c>
      <c r="AQ368">
        <v>1.0169982409843774</v>
      </c>
      <c r="AR368">
        <v>0.98043048626860119</v>
      </c>
      <c r="AS368">
        <v>0.89167543032262764</v>
      </c>
      <c r="AT368">
        <v>0</v>
      </c>
      <c r="AU368">
        <v>0.45987832199681283</v>
      </c>
      <c r="AV368">
        <v>0.45987832199681283</v>
      </c>
      <c r="AW368">
        <v>0.45877998792927926</v>
      </c>
      <c r="AX368">
        <v>1.7690657471577373E-2</v>
      </c>
      <c r="AY368">
        <v>1.7690657471577373E-2</v>
      </c>
      <c r="AZ368">
        <v>0.62534676616215101</v>
      </c>
      <c r="BD368">
        <v>0.28367962142419367</v>
      </c>
      <c r="BE368">
        <v>0.28367962142419367</v>
      </c>
      <c r="BF368">
        <v>0</v>
      </c>
      <c r="BG368">
        <v>0</v>
      </c>
      <c r="BH368">
        <v>0</v>
      </c>
      <c r="BI368">
        <v>0</v>
      </c>
      <c r="BJ368">
        <v>0.65959198786947393</v>
      </c>
      <c r="BK368">
        <v>0.61984699866909498</v>
      </c>
      <c r="BL368">
        <v>3.2025891795112268E-2</v>
      </c>
      <c r="BM368">
        <v>6.5694963479526067E-2</v>
      </c>
      <c r="BN368">
        <v>0.26319446668612445</v>
      </c>
    </row>
    <row r="369" spans="1:66">
      <c r="A369" t="s">
        <v>666</v>
      </c>
      <c r="B369" t="s">
        <v>39</v>
      </c>
      <c r="C369">
        <v>2008</v>
      </c>
      <c r="D369" t="s">
        <v>218</v>
      </c>
      <c r="E369">
        <v>4</v>
      </c>
      <c r="G369" t="s">
        <v>262</v>
      </c>
      <c r="H369" t="s">
        <v>644</v>
      </c>
      <c r="I369">
        <v>1.9827117456024387E-2</v>
      </c>
      <c r="J369">
        <v>-9.6034591653280515E-2</v>
      </c>
      <c r="K369">
        <v>2.0849415251346954</v>
      </c>
      <c r="L369">
        <v>1.2133226869687241</v>
      </c>
      <c r="M369">
        <v>1.1893066238880725</v>
      </c>
      <c r="N369">
        <v>0.2165852237368294</v>
      </c>
      <c r="O369">
        <v>0.20668862916812744</v>
      </c>
      <c r="P369">
        <v>0.51301743744486894</v>
      </c>
      <c r="Q369">
        <v>0.51301743744486894</v>
      </c>
      <c r="S369">
        <v>0.56898431766014512</v>
      </c>
      <c r="T369">
        <v>0.10627098862950991</v>
      </c>
      <c r="U369">
        <v>0.10627098862950991</v>
      </c>
      <c r="V369">
        <v>8.3351978516933059E-2</v>
      </c>
      <c r="W369">
        <v>8.6314242268395458E-2</v>
      </c>
      <c r="X369">
        <v>8.3351978516933059E-2</v>
      </c>
      <c r="AB369">
        <v>3.0624981678310854E-2</v>
      </c>
      <c r="AC369">
        <v>0</v>
      </c>
      <c r="AM369">
        <v>0</v>
      </c>
      <c r="AN369">
        <v>0</v>
      </c>
      <c r="AO369">
        <v>3.0434319409632794E-2</v>
      </c>
      <c r="AP369">
        <v>1.0290929819554574E-2</v>
      </c>
      <c r="AQ369">
        <v>1.0099300861889431</v>
      </c>
      <c r="AR369">
        <v>1.0099300861889431</v>
      </c>
      <c r="AS369">
        <v>0.71261529897147102</v>
      </c>
      <c r="AT369">
        <v>0</v>
      </c>
      <c r="AU369">
        <v>0.74926616737312512</v>
      </c>
      <c r="AV369">
        <v>0.74926616737312512</v>
      </c>
      <c r="AW369">
        <v>0.75354697652568059</v>
      </c>
      <c r="AX369">
        <v>4.789416608997462E-2</v>
      </c>
      <c r="AY369">
        <v>4.789416608997462E-2</v>
      </c>
      <c r="AZ369">
        <v>0.36157593636476104</v>
      </c>
      <c r="BD369">
        <v>0.13953111045565436</v>
      </c>
      <c r="BE369">
        <v>0.13953111045565436</v>
      </c>
      <c r="BF369">
        <v>0</v>
      </c>
      <c r="BG369">
        <v>0</v>
      </c>
      <c r="BI369">
        <v>0</v>
      </c>
      <c r="BK369">
        <v>0.42054411236368822</v>
      </c>
      <c r="BL369">
        <v>0.38310258811298581</v>
      </c>
      <c r="BM369">
        <v>0.38310258811298581</v>
      </c>
      <c r="BN369">
        <v>0.61045734616667668</v>
      </c>
    </row>
    <row r="370" spans="1:66">
      <c r="A370" t="s">
        <v>667</v>
      </c>
      <c r="B370" t="s">
        <v>40</v>
      </c>
      <c r="C370">
        <v>2008</v>
      </c>
      <c r="D370" t="s">
        <v>212</v>
      </c>
      <c r="E370">
        <v>4</v>
      </c>
      <c r="G370" t="s">
        <v>264</v>
      </c>
      <c r="H370" t="s">
        <v>644</v>
      </c>
      <c r="I370">
        <v>1.5628814648573641E-2</v>
      </c>
      <c r="J370">
        <v>-8.8327533812627822E-3</v>
      </c>
      <c r="K370">
        <v>1.3085585045013739</v>
      </c>
      <c r="L370">
        <v>1.1340410066403652</v>
      </c>
      <c r="M370">
        <v>1.0932058040237576</v>
      </c>
      <c r="N370">
        <v>0.25497418545842337</v>
      </c>
      <c r="O370">
        <v>0.23894370623397265</v>
      </c>
      <c r="P370">
        <v>0.64753918734764426</v>
      </c>
      <c r="Q370">
        <v>0.64753918734764426</v>
      </c>
      <c r="S370">
        <v>0.67311617580905314</v>
      </c>
      <c r="T370">
        <v>0.11163389168350035</v>
      </c>
      <c r="U370">
        <v>0.11163389168350035</v>
      </c>
      <c r="V370">
        <v>4.6329797263871632E-2</v>
      </c>
      <c r="W370">
        <v>5.1587587955391201E-2</v>
      </c>
      <c r="X370">
        <v>4.6329797263871632E-2</v>
      </c>
      <c r="AB370">
        <v>1.7864677490454468E-2</v>
      </c>
      <c r="AC370">
        <v>0</v>
      </c>
      <c r="AM370">
        <v>0</v>
      </c>
      <c r="AN370">
        <v>0</v>
      </c>
      <c r="AO370">
        <v>3.0761910438745009E-2</v>
      </c>
      <c r="AP370">
        <v>1.8150010817166291E-2</v>
      </c>
      <c r="AQ370">
        <v>0.94548871978545701</v>
      </c>
      <c r="AR370">
        <v>0.94548871978545701</v>
      </c>
      <c r="AS370">
        <v>0.82424170503729921</v>
      </c>
      <c r="AT370">
        <v>0</v>
      </c>
      <c r="AU370">
        <v>0.80569955775042712</v>
      </c>
      <c r="AV370">
        <v>0.80569955775042712</v>
      </c>
      <c r="AW370">
        <v>0.79851306670333833</v>
      </c>
      <c r="AX370">
        <v>3.4835839539981789E-2</v>
      </c>
      <c r="AY370">
        <v>3.4835839539981789E-2</v>
      </c>
      <c r="AZ370">
        <v>0.26557862311302549</v>
      </c>
      <c r="BD370">
        <v>7.6735275736650108E-2</v>
      </c>
      <c r="BE370">
        <v>7.6735275736650108E-2</v>
      </c>
      <c r="BF370">
        <v>0</v>
      </c>
      <c r="BG370">
        <v>0</v>
      </c>
      <c r="BI370">
        <v>0</v>
      </c>
      <c r="BK370">
        <v>0.32987797378206191</v>
      </c>
      <c r="BL370">
        <v>0.2815351742287262</v>
      </c>
      <c r="BM370">
        <v>0.2815351742287262</v>
      </c>
      <c r="BN370">
        <v>0.43431674915271806</v>
      </c>
    </row>
    <row r="371" spans="1:66">
      <c r="A371" t="s">
        <v>668</v>
      </c>
      <c r="B371" t="s">
        <v>41</v>
      </c>
      <c r="C371">
        <v>2008</v>
      </c>
      <c r="D371" t="s">
        <v>215</v>
      </c>
      <c r="E371">
        <v>5</v>
      </c>
      <c r="G371" t="s">
        <v>266</v>
      </c>
      <c r="H371" t="s">
        <v>644</v>
      </c>
      <c r="I371">
        <v>3.5819861975480732E-2</v>
      </c>
      <c r="J371">
        <v>0.45674789210511996</v>
      </c>
      <c r="K371">
        <v>1.4752722194717547</v>
      </c>
      <c r="L371">
        <v>0.88681497640546514</v>
      </c>
      <c r="M371">
        <v>0.83987422923000632</v>
      </c>
      <c r="N371">
        <v>0.42214325202473896</v>
      </c>
      <c r="O371">
        <v>0.30202914364022354</v>
      </c>
      <c r="P371">
        <v>0.48041636648808439</v>
      </c>
      <c r="Q371">
        <v>0.48041636648808439</v>
      </c>
      <c r="S371">
        <v>0.53488685237794742</v>
      </c>
      <c r="T371">
        <v>0.1207567634784258</v>
      </c>
      <c r="U371">
        <v>0.1207567634784258</v>
      </c>
      <c r="V371">
        <v>9.9608893906251716E-2</v>
      </c>
      <c r="W371">
        <v>0.19390837061061317</v>
      </c>
      <c r="X371">
        <v>9.9608893906251716E-2</v>
      </c>
      <c r="AB371">
        <v>2.1477657510307727E-2</v>
      </c>
      <c r="AC371">
        <v>0</v>
      </c>
      <c r="AM371">
        <v>0</v>
      </c>
      <c r="AN371">
        <v>0</v>
      </c>
      <c r="AO371">
        <v>0.1914009361131993</v>
      </c>
      <c r="AP371">
        <v>3.155121638795684E-2</v>
      </c>
      <c r="AQ371">
        <v>1.0135746502958114</v>
      </c>
      <c r="AR371">
        <v>1.0135746502958114</v>
      </c>
      <c r="AS371">
        <v>0.96850272357426614</v>
      </c>
      <c r="AT371">
        <v>0</v>
      </c>
      <c r="AU371">
        <v>0.59766377320504849</v>
      </c>
      <c r="AV371">
        <v>0.59766377320504849</v>
      </c>
      <c r="AW371">
        <v>0.60356103726260579</v>
      </c>
      <c r="AX371">
        <v>5.6246589565332843E-2</v>
      </c>
      <c r="AY371">
        <v>5.6246589565332843E-2</v>
      </c>
      <c r="AZ371">
        <v>0.44298216232070736</v>
      </c>
      <c r="BD371">
        <v>0.1468375391076284</v>
      </c>
      <c r="BE371">
        <v>0.1468375391076284</v>
      </c>
      <c r="BF371">
        <v>0</v>
      </c>
      <c r="BG371">
        <v>0</v>
      </c>
      <c r="BI371">
        <v>0</v>
      </c>
      <c r="BK371">
        <v>0.48181426311271008</v>
      </c>
      <c r="BL371">
        <v>0.24203319832286707</v>
      </c>
      <c r="BM371">
        <v>0.24203319832286707</v>
      </c>
      <c r="BN371">
        <v>0.87590852823902943</v>
      </c>
    </row>
    <row r="372" spans="1:66">
      <c r="A372" t="s">
        <v>669</v>
      </c>
      <c r="B372" t="s">
        <v>42</v>
      </c>
      <c r="C372">
        <v>2008</v>
      </c>
      <c r="D372" t="s">
        <v>218</v>
      </c>
      <c r="E372">
        <v>3</v>
      </c>
      <c r="G372" t="s">
        <v>268</v>
      </c>
      <c r="H372" t="s">
        <v>644</v>
      </c>
      <c r="I372">
        <v>3.1827590309663104E-2</v>
      </c>
      <c r="J372">
        <v>0.2285824864328922</v>
      </c>
      <c r="K372">
        <v>1.404697741784277</v>
      </c>
      <c r="L372">
        <v>0.8897150917431742</v>
      </c>
      <c r="M372">
        <v>0.84899518491582082</v>
      </c>
      <c r="N372">
        <v>0.21351761491116875</v>
      </c>
      <c r="O372">
        <v>0.19257355390247427</v>
      </c>
      <c r="P372">
        <v>0.64203340632817396</v>
      </c>
      <c r="Q372">
        <v>0.64203340632817396</v>
      </c>
      <c r="S372">
        <v>0.6633087611477001</v>
      </c>
      <c r="T372">
        <v>0.15325790418689317</v>
      </c>
      <c r="U372">
        <v>0.15325790418689317</v>
      </c>
      <c r="V372">
        <v>4.0432905285070472E-2</v>
      </c>
      <c r="W372">
        <v>6.0250205396571527E-2</v>
      </c>
      <c r="X372">
        <v>4.0432905285070472E-2</v>
      </c>
      <c r="AB372">
        <v>4.1909118438475515E-2</v>
      </c>
      <c r="AC372">
        <v>0</v>
      </c>
      <c r="AM372">
        <v>0</v>
      </c>
      <c r="AN372">
        <v>0</v>
      </c>
      <c r="AO372">
        <v>6.114651041767883E-2</v>
      </c>
      <c r="AP372">
        <v>2.9347869452430085E-2</v>
      </c>
      <c r="AQ372">
        <v>0.99434397111799588</v>
      </c>
      <c r="AR372">
        <v>0.99434397111799588</v>
      </c>
      <c r="AS372">
        <v>0.67508935605385012</v>
      </c>
      <c r="AT372">
        <v>0</v>
      </c>
      <c r="AU372">
        <v>0.7105542593675076</v>
      </c>
      <c r="AV372">
        <v>0.7105542593675076</v>
      </c>
      <c r="AW372">
        <v>0.71618311268779733</v>
      </c>
      <c r="AX372">
        <v>6.7239646340481088E-2</v>
      </c>
      <c r="AY372">
        <v>6.7239646340481088E-2</v>
      </c>
      <c r="AZ372">
        <v>0.26016528219256552</v>
      </c>
      <c r="BD372">
        <v>0.1099386308127645</v>
      </c>
      <c r="BE372">
        <v>0.1099386308127645</v>
      </c>
      <c r="BF372">
        <v>0</v>
      </c>
      <c r="BG372">
        <v>0</v>
      </c>
      <c r="BI372">
        <v>0</v>
      </c>
      <c r="BK372">
        <v>0.32254585222549492</v>
      </c>
      <c r="BL372">
        <v>0.24128402009478203</v>
      </c>
      <c r="BM372">
        <v>0.24128402009478203</v>
      </c>
      <c r="BN372">
        <v>0.48848273677887555</v>
      </c>
    </row>
    <row r="373" spans="1:66">
      <c r="A373" t="s">
        <v>2018</v>
      </c>
      <c r="B373" t="s">
        <v>269</v>
      </c>
      <c r="C373">
        <v>2008</v>
      </c>
      <c r="D373" t="s">
        <v>215</v>
      </c>
      <c r="E373">
        <v>6</v>
      </c>
      <c r="G373" t="s">
        <v>270</v>
      </c>
      <c r="H373" t="s">
        <v>644</v>
      </c>
      <c r="I373">
        <v>5.3891449803371128E-2</v>
      </c>
      <c r="J373">
        <v>0.4188975036691957</v>
      </c>
      <c r="K373">
        <v>1.2355620889199843</v>
      </c>
      <c r="L373">
        <v>0.83014711470423841</v>
      </c>
      <c r="M373">
        <v>0.79268548228156843</v>
      </c>
      <c r="N373">
        <v>0.36339243366322532</v>
      </c>
      <c r="O373">
        <v>0.21901375165155446</v>
      </c>
      <c r="P373">
        <v>0.52226990745955926</v>
      </c>
      <c r="Q373">
        <v>0.52226990745955926</v>
      </c>
      <c r="S373">
        <v>0.64776723291106997</v>
      </c>
      <c r="T373">
        <v>6.1598235441774243E-2</v>
      </c>
      <c r="U373">
        <v>6.1598235441774243E-2</v>
      </c>
      <c r="V373">
        <v>0.16745830745618498</v>
      </c>
      <c r="W373">
        <v>0.31557517107805216</v>
      </c>
      <c r="X373">
        <v>0.16745830745618498</v>
      </c>
      <c r="AB373">
        <v>5.7145364490342264E-2</v>
      </c>
      <c r="AC373">
        <v>0</v>
      </c>
      <c r="AM373">
        <v>0</v>
      </c>
      <c r="AN373">
        <v>0</v>
      </c>
      <c r="AO373">
        <v>0.22867567195170885</v>
      </c>
      <c r="AP373">
        <v>2.4460077565717681E-2</v>
      </c>
      <c r="AQ373">
        <v>1.0107741716135481</v>
      </c>
      <c r="AR373">
        <v>1.0107741716135481</v>
      </c>
      <c r="AS373">
        <v>1.090058025331722</v>
      </c>
      <c r="AT373">
        <v>0</v>
      </c>
      <c r="AU373">
        <v>0.52485627720426331</v>
      </c>
      <c r="AV373">
        <v>0.52485627720426331</v>
      </c>
      <c r="AW373">
        <v>0.52309353447464224</v>
      </c>
      <c r="AX373">
        <v>5.9495628799574714E-2</v>
      </c>
      <c r="AY373">
        <v>5.9495628799574714E-2</v>
      </c>
      <c r="AZ373">
        <v>0.33324795209644326</v>
      </c>
      <c r="BD373">
        <v>0.18464177933753875</v>
      </c>
      <c r="BE373">
        <v>0.18464177933753875</v>
      </c>
      <c r="BF373">
        <v>0</v>
      </c>
      <c r="BG373">
        <v>0</v>
      </c>
      <c r="BI373">
        <v>0</v>
      </c>
      <c r="BK373">
        <v>0.37406752087259965</v>
      </c>
      <c r="BL373">
        <v>0.10279064710269112</v>
      </c>
      <c r="BM373">
        <v>0.10279064710269112</v>
      </c>
      <c r="BN373">
        <v>0.77589708036765315</v>
      </c>
    </row>
    <row r="374" spans="1:66">
      <c r="A374" t="s">
        <v>670</v>
      </c>
      <c r="B374" t="s">
        <v>44</v>
      </c>
      <c r="C374">
        <v>2008</v>
      </c>
      <c r="D374" t="s">
        <v>215</v>
      </c>
      <c r="E374">
        <v>3</v>
      </c>
      <c r="G374" t="s">
        <v>272</v>
      </c>
      <c r="H374" t="s">
        <v>644</v>
      </c>
      <c r="I374">
        <v>1.6025368452966721E-2</v>
      </c>
      <c r="J374">
        <v>0.20979668597347509</v>
      </c>
      <c r="K374">
        <v>2.3058410752741705</v>
      </c>
      <c r="L374">
        <v>1.0162358385648864</v>
      </c>
      <c r="M374">
        <v>0.98233141950686342</v>
      </c>
      <c r="N374">
        <v>0.54165208094275363</v>
      </c>
      <c r="O374">
        <v>0.45153752496475108</v>
      </c>
      <c r="P374">
        <v>0.6355156608423701</v>
      </c>
      <c r="Q374">
        <v>0.6355156608423701</v>
      </c>
      <c r="S374">
        <v>0.66999905077483191</v>
      </c>
      <c r="T374">
        <v>0.17101209698884454</v>
      </c>
      <c r="U374">
        <v>0.17101209698884454</v>
      </c>
      <c r="V374">
        <v>7.9601660341792585E-2</v>
      </c>
      <c r="W374">
        <v>0.16270843672842661</v>
      </c>
      <c r="X374">
        <v>7.9601660341792585E-2</v>
      </c>
      <c r="AB374">
        <v>4.7122984489103119E-2</v>
      </c>
      <c r="AC374">
        <v>0</v>
      </c>
      <c r="AM374">
        <v>0</v>
      </c>
      <c r="AN374">
        <v>0</v>
      </c>
      <c r="AO374">
        <v>0.12396865696201022</v>
      </c>
      <c r="AP374">
        <v>2.263053940957362E-2</v>
      </c>
      <c r="AQ374">
        <v>0.95444175520560615</v>
      </c>
      <c r="AR374">
        <v>0.95444175520560615</v>
      </c>
      <c r="AS374">
        <v>0.92598501343371797</v>
      </c>
      <c r="AT374">
        <v>0</v>
      </c>
      <c r="AU374">
        <v>0.597894096571149</v>
      </c>
      <c r="AV374">
        <v>0.597894096571149</v>
      </c>
      <c r="AW374">
        <v>0.59848301268791404</v>
      </c>
      <c r="AX374">
        <v>3.9996065214016885E-2</v>
      </c>
      <c r="AY374">
        <v>3.9996065214016885E-2</v>
      </c>
      <c r="AZ374">
        <v>0.2840123811082812</v>
      </c>
      <c r="BD374">
        <v>8.3658900801286795E-2</v>
      </c>
      <c r="BE374">
        <v>8.3658900801286795E-2</v>
      </c>
      <c r="BF374">
        <v>0</v>
      </c>
      <c r="BG374">
        <v>0</v>
      </c>
      <c r="BI374">
        <v>0</v>
      </c>
      <c r="BK374">
        <v>0.37442773275782065</v>
      </c>
      <c r="BL374">
        <v>0.16700347532261539</v>
      </c>
      <c r="BM374">
        <v>0.16700347532261539</v>
      </c>
      <c r="BN374">
        <v>0.64126172372461054</v>
      </c>
    </row>
    <row r="375" spans="1:66">
      <c r="A375" t="s">
        <v>671</v>
      </c>
      <c r="B375" t="s">
        <v>45</v>
      </c>
      <c r="C375">
        <v>2008</v>
      </c>
      <c r="D375" t="s">
        <v>231</v>
      </c>
      <c r="E375">
        <v>3</v>
      </c>
      <c r="G375" t="s">
        <v>274</v>
      </c>
      <c r="H375" t="s">
        <v>644</v>
      </c>
      <c r="I375">
        <v>1.869606613111011E-2</v>
      </c>
      <c r="J375">
        <v>0.46519755278319513</v>
      </c>
      <c r="K375">
        <v>1.7163456836399222</v>
      </c>
      <c r="L375">
        <v>1.0754836267059409</v>
      </c>
      <c r="M375">
        <v>1.030472826071207</v>
      </c>
      <c r="N375">
        <v>0.29944307444592533</v>
      </c>
      <c r="O375">
        <v>0.24884312515647</v>
      </c>
      <c r="P375">
        <v>0.59206171649855466</v>
      </c>
      <c r="Q375">
        <v>0.59206171649855466</v>
      </c>
      <c r="S375">
        <v>0.65117599095536749</v>
      </c>
      <c r="T375">
        <v>0.1506403350016205</v>
      </c>
      <c r="U375">
        <v>0.1506403350016205</v>
      </c>
      <c r="V375">
        <v>6.4369485738958704E-2</v>
      </c>
      <c r="W375">
        <v>0.15079880094842812</v>
      </c>
      <c r="X375">
        <v>6.4369485738958704E-2</v>
      </c>
      <c r="AB375">
        <v>2.0736528011153433E-2</v>
      </c>
      <c r="AC375">
        <v>0</v>
      </c>
      <c r="AM375">
        <v>0</v>
      </c>
      <c r="AN375">
        <v>0</v>
      </c>
      <c r="AO375">
        <v>0.13261973392075743</v>
      </c>
      <c r="AP375">
        <v>4.5845837151068859E-2</v>
      </c>
      <c r="AQ375">
        <v>1.0192757358967683</v>
      </c>
      <c r="AR375">
        <v>1.0192757358967683</v>
      </c>
      <c r="AS375">
        <v>1.0938341078343092</v>
      </c>
      <c r="AT375">
        <v>0</v>
      </c>
      <c r="AU375">
        <v>0.66054039888540184</v>
      </c>
      <c r="AV375">
        <v>0.66054039888540184</v>
      </c>
      <c r="AW375">
        <v>0.6629739757344304</v>
      </c>
      <c r="AX375">
        <v>3.4420954527950832E-2</v>
      </c>
      <c r="AY375">
        <v>3.4420954527950832E-2</v>
      </c>
      <c r="AZ375">
        <v>0.29340254043448588</v>
      </c>
      <c r="BD375">
        <v>9.0405988700468468E-2</v>
      </c>
      <c r="BE375">
        <v>9.0405988700468468E-2</v>
      </c>
      <c r="BF375">
        <v>0</v>
      </c>
      <c r="BG375">
        <v>0</v>
      </c>
      <c r="BI375">
        <v>0</v>
      </c>
      <c r="BK375">
        <v>0.3470025254178048</v>
      </c>
      <c r="BL375">
        <v>0.20425580833307841</v>
      </c>
      <c r="BM375">
        <v>0.20425580833307841</v>
      </c>
      <c r="BN375">
        <v>0.54924520356261486</v>
      </c>
    </row>
    <row r="376" spans="1:66">
      <c r="A376" t="s">
        <v>672</v>
      </c>
      <c r="B376" t="s">
        <v>46</v>
      </c>
      <c r="C376">
        <v>2008</v>
      </c>
      <c r="D376" t="s">
        <v>215</v>
      </c>
      <c r="E376">
        <v>4</v>
      </c>
      <c r="G376" t="s">
        <v>276</v>
      </c>
      <c r="H376" t="s">
        <v>644</v>
      </c>
      <c r="I376">
        <v>6.0803338192266576E-2</v>
      </c>
      <c r="J376">
        <v>0.34839106178886631</v>
      </c>
      <c r="K376">
        <v>1.5669502881833761</v>
      </c>
      <c r="L376">
        <v>1.1234270424364219</v>
      </c>
      <c r="M376">
        <v>1.0890302985011582</v>
      </c>
      <c r="N376">
        <v>0.33323145346443178</v>
      </c>
      <c r="O376">
        <v>0.26050611503108617</v>
      </c>
      <c r="P376">
        <v>0.53611977352998996</v>
      </c>
      <c r="Q376">
        <v>0.53611977352998996</v>
      </c>
      <c r="S376">
        <v>0.57373011750784852</v>
      </c>
      <c r="T376">
        <v>0.1086515964691568</v>
      </c>
      <c r="U376">
        <v>0.1086515964691568</v>
      </c>
      <c r="V376">
        <v>7.4923118724200988E-2</v>
      </c>
      <c r="W376">
        <v>0.15204363725624012</v>
      </c>
      <c r="X376">
        <v>7.4923118724200988E-2</v>
      </c>
      <c r="AB376">
        <v>5.4870539009495227E-2</v>
      </c>
      <c r="AC376">
        <v>0</v>
      </c>
      <c r="AM376">
        <v>0</v>
      </c>
      <c r="AN376">
        <v>0</v>
      </c>
      <c r="AO376">
        <v>0.12071706623396017</v>
      </c>
      <c r="AP376">
        <v>1.4495204451939483E-2</v>
      </c>
      <c r="AQ376">
        <v>0.99756723391832114</v>
      </c>
      <c r="AR376">
        <v>0.99756723391832114</v>
      </c>
      <c r="AS376">
        <v>1.1038783710208875</v>
      </c>
      <c r="AT376">
        <v>0</v>
      </c>
      <c r="AU376">
        <v>0.63990476803355489</v>
      </c>
      <c r="AV376">
        <v>0.63990476803355489</v>
      </c>
      <c r="AW376">
        <v>0.64441955782587457</v>
      </c>
      <c r="AX376">
        <v>6.2343479490401935E-2</v>
      </c>
      <c r="AY376">
        <v>6.2343479490401935E-2</v>
      </c>
      <c r="AZ376">
        <v>0.39536955608796914</v>
      </c>
      <c r="BD376">
        <v>0.22764111396762082</v>
      </c>
      <c r="BE376">
        <v>0.22764111396762082</v>
      </c>
      <c r="BF376">
        <v>0</v>
      </c>
      <c r="BG376">
        <v>0</v>
      </c>
      <c r="BI376">
        <v>0</v>
      </c>
      <c r="BK376">
        <v>0.42703439601226661</v>
      </c>
      <c r="BL376">
        <v>0.28237473150685966</v>
      </c>
      <c r="BM376">
        <v>0.28237473150685966</v>
      </c>
      <c r="BN376">
        <v>0.73716561169843298</v>
      </c>
    </row>
    <row r="377" spans="1:66">
      <c r="A377" t="s">
        <v>673</v>
      </c>
      <c r="B377" t="s">
        <v>47</v>
      </c>
      <c r="C377">
        <v>2008</v>
      </c>
      <c r="D377" t="s">
        <v>218</v>
      </c>
      <c r="E377">
        <v>5</v>
      </c>
      <c r="G377" t="s">
        <v>278</v>
      </c>
      <c r="H377" t="s">
        <v>644</v>
      </c>
      <c r="I377">
        <v>1.1052102790208714E-2</v>
      </c>
      <c r="J377">
        <v>0.675825587387194</v>
      </c>
      <c r="K377">
        <v>2.5549086672768286</v>
      </c>
      <c r="L377">
        <v>1.2306014648717591</v>
      </c>
      <c r="M377">
        <v>1.2035790464902967</v>
      </c>
      <c r="N377">
        <v>0.23149170286104087</v>
      </c>
      <c r="O377">
        <v>0.22468323301054466</v>
      </c>
      <c r="P377">
        <v>0.52823605260964679</v>
      </c>
      <c r="Q377">
        <v>0.52823605260964679</v>
      </c>
      <c r="S377">
        <v>0.57893229722661987</v>
      </c>
      <c r="T377">
        <v>0.11539934118679063</v>
      </c>
      <c r="U377">
        <v>0.11539934118679063</v>
      </c>
      <c r="V377">
        <v>8.3732156224909024E-2</v>
      </c>
      <c r="W377">
        <v>8.6716155881078741E-2</v>
      </c>
      <c r="X377">
        <v>8.3732156224909024E-2</v>
      </c>
      <c r="AB377">
        <v>4.4328819258659433E-2</v>
      </c>
      <c r="AC377">
        <v>0</v>
      </c>
      <c r="AM377">
        <v>0</v>
      </c>
      <c r="AN377">
        <v>0</v>
      </c>
      <c r="AO377">
        <v>0.12005137579100572</v>
      </c>
      <c r="AP377">
        <v>9.3879008196857253E-2</v>
      </c>
      <c r="AQ377">
        <v>1.0410206585830928</v>
      </c>
      <c r="AR377">
        <v>1.0410206585830928</v>
      </c>
      <c r="AS377">
        <v>0.76528506753564041</v>
      </c>
      <c r="AT377">
        <v>0</v>
      </c>
      <c r="AU377">
        <v>0.71930946019476671</v>
      </c>
      <c r="AV377">
        <v>0.71930946019476671</v>
      </c>
      <c r="AW377">
        <v>0.72692461948314147</v>
      </c>
      <c r="AX377">
        <v>6.7695200786869206E-2</v>
      </c>
      <c r="AY377">
        <v>6.7695200786869206E-2</v>
      </c>
      <c r="AZ377">
        <v>0.32138732795193492</v>
      </c>
      <c r="BD377">
        <v>6.4491368367942531E-2</v>
      </c>
      <c r="BE377">
        <v>6.4491368367942531E-2</v>
      </c>
      <c r="BF377">
        <v>0</v>
      </c>
      <c r="BG377">
        <v>0</v>
      </c>
      <c r="BI377">
        <v>0</v>
      </c>
      <c r="BK377">
        <v>0.40485316282083816</v>
      </c>
      <c r="BL377">
        <v>0.30792000035362632</v>
      </c>
      <c r="BM377">
        <v>0.30792000035362632</v>
      </c>
      <c r="BN377">
        <v>0.61247337732712714</v>
      </c>
    </row>
    <row r="378" spans="1:66">
      <c r="A378" t="s">
        <v>674</v>
      </c>
      <c r="B378" t="s">
        <v>48</v>
      </c>
      <c r="C378">
        <v>2008</v>
      </c>
      <c r="D378" t="s">
        <v>231</v>
      </c>
      <c r="E378">
        <v>6</v>
      </c>
      <c r="G378" t="s">
        <v>280</v>
      </c>
      <c r="H378" t="s">
        <v>644</v>
      </c>
      <c r="I378">
        <v>2.9133671576802713E-2</v>
      </c>
      <c r="J378">
        <v>0.11952494990577762</v>
      </c>
      <c r="K378">
        <v>1.5885434284786335</v>
      </c>
      <c r="L378">
        <v>0.95376484743871415</v>
      </c>
      <c r="M378">
        <v>0.90238257180799009</v>
      </c>
      <c r="N378">
        <v>0.29518951654211772</v>
      </c>
      <c r="O378">
        <v>0.24036430269807341</v>
      </c>
      <c r="P378">
        <v>0.46698757432240712</v>
      </c>
      <c r="Q378">
        <v>0.46698757432240712</v>
      </c>
      <c r="S378">
        <v>0.52007439686695023</v>
      </c>
      <c r="T378">
        <v>0.11720001728525838</v>
      </c>
      <c r="U378">
        <v>0.11720001728525838</v>
      </c>
      <c r="V378">
        <v>8.7103739691961904E-2</v>
      </c>
      <c r="W378">
        <v>0.16960699945855251</v>
      </c>
      <c r="X378">
        <v>8.7103739691961904E-2</v>
      </c>
      <c r="AB378">
        <v>1.7699321467900167E-2</v>
      </c>
      <c r="AC378">
        <v>0</v>
      </c>
      <c r="AM378">
        <v>0</v>
      </c>
      <c r="AN378">
        <v>0</v>
      </c>
      <c r="AO378">
        <v>0.12542681324448537</v>
      </c>
      <c r="AP378">
        <v>2.4032713901296986E-2</v>
      </c>
      <c r="AQ378">
        <v>1.0233700887811028</v>
      </c>
      <c r="AR378">
        <v>1.0233700887811028</v>
      </c>
      <c r="AS378">
        <v>0.99778829891048237</v>
      </c>
      <c r="AT378">
        <v>0</v>
      </c>
      <c r="AU378">
        <v>0.67382089528497291</v>
      </c>
      <c r="AV378">
        <v>0.67382089528497291</v>
      </c>
      <c r="AW378">
        <v>0.67679546363869225</v>
      </c>
      <c r="AX378">
        <v>3.7843467237138745E-2</v>
      </c>
      <c r="AY378">
        <v>3.7843467237138745E-2</v>
      </c>
      <c r="AZ378">
        <v>0.41525376746564741</v>
      </c>
      <c r="BD378">
        <v>0.16868071404629442</v>
      </c>
      <c r="BE378">
        <v>0.16868071404629442</v>
      </c>
      <c r="BF378">
        <v>0</v>
      </c>
      <c r="BG378">
        <v>0</v>
      </c>
      <c r="BI378">
        <v>0</v>
      </c>
      <c r="BK378">
        <v>0.47436011263524985</v>
      </c>
      <c r="BL378">
        <v>0.33020738184921838</v>
      </c>
      <c r="BM378">
        <v>0.33020738184921838</v>
      </c>
      <c r="BN378">
        <v>0.74059340304907939</v>
      </c>
    </row>
    <row r="379" spans="1:66">
      <c r="A379" t="s">
        <v>675</v>
      </c>
      <c r="B379" t="s">
        <v>49</v>
      </c>
      <c r="C379">
        <v>2008</v>
      </c>
      <c r="D379" t="s">
        <v>228</v>
      </c>
      <c r="E379">
        <v>7</v>
      </c>
      <c r="G379" t="s">
        <v>282</v>
      </c>
      <c r="H379" t="s">
        <v>644</v>
      </c>
      <c r="I379">
        <v>0.2931555161553952</v>
      </c>
      <c r="J379">
        <v>0.15838730903373449</v>
      </c>
      <c r="K379">
        <v>1.6988456813303534</v>
      </c>
      <c r="L379">
        <v>1.1087408595285941</v>
      </c>
      <c r="M379">
        <v>0.82046917551826859</v>
      </c>
      <c r="N379">
        <v>0.35212354550487718</v>
      </c>
      <c r="O379">
        <v>0.26278042225158016</v>
      </c>
      <c r="P379">
        <v>0.36661251538409662</v>
      </c>
      <c r="Q379">
        <v>0.36661251538409662</v>
      </c>
      <c r="S379">
        <v>0.39769000950044031</v>
      </c>
      <c r="T379">
        <v>5.5973061463308868E-2</v>
      </c>
      <c r="U379">
        <v>5.5973061463308868E-2</v>
      </c>
      <c r="V379">
        <v>6.3014812413211649E-2</v>
      </c>
      <c r="W379">
        <v>8.8015479537527683E-2</v>
      </c>
      <c r="X379">
        <v>6.3014812413211649E-2</v>
      </c>
      <c r="AB379">
        <v>1.1067800835375702E-2</v>
      </c>
      <c r="AC379">
        <v>0</v>
      </c>
      <c r="AD379">
        <v>0</v>
      </c>
      <c r="AM379">
        <v>0</v>
      </c>
      <c r="AN379">
        <v>0</v>
      </c>
      <c r="AO379">
        <v>4.325040180989155E-2</v>
      </c>
      <c r="AP379">
        <v>1.8384424813072266E-2</v>
      </c>
      <c r="AQ379">
        <v>1.0003710341207108</v>
      </c>
      <c r="AR379">
        <v>0.99715790390282144</v>
      </c>
      <c r="AS379">
        <v>1.0958676172551975</v>
      </c>
      <c r="AT379">
        <v>0</v>
      </c>
      <c r="AU379">
        <v>0.56650425176428665</v>
      </c>
      <c r="AV379">
        <v>0.56650425176428665</v>
      </c>
      <c r="AW379">
        <v>0.56534960993765437</v>
      </c>
      <c r="AX379">
        <v>2.8142763184008039E-2</v>
      </c>
      <c r="AY379">
        <v>2.8142763184008039E-2</v>
      </c>
      <c r="AZ379">
        <v>0.57194721783020996</v>
      </c>
      <c r="BD379">
        <v>0.36607508463139204</v>
      </c>
      <c r="BE379">
        <v>0.36607508463139204</v>
      </c>
      <c r="BF379">
        <v>0</v>
      </c>
      <c r="BG379">
        <v>0</v>
      </c>
      <c r="BH379">
        <v>0</v>
      </c>
      <c r="BI379">
        <v>0</v>
      </c>
      <c r="BJ379">
        <v>0.65917178072593374</v>
      </c>
      <c r="BK379">
        <v>0.60082041460026481</v>
      </c>
      <c r="BL379">
        <v>0.15067062818568336</v>
      </c>
      <c r="BM379">
        <v>0.24646016444534746</v>
      </c>
      <c r="BN379">
        <v>0.39522767670646669</v>
      </c>
    </row>
    <row r="380" spans="1:66">
      <c r="A380" t="s">
        <v>676</v>
      </c>
      <c r="B380" t="s">
        <v>50</v>
      </c>
      <c r="C380">
        <v>2008</v>
      </c>
      <c r="D380" t="s">
        <v>215</v>
      </c>
      <c r="E380">
        <v>2</v>
      </c>
      <c r="G380" t="s">
        <v>284</v>
      </c>
      <c r="H380" t="s">
        <v>644</v>
      </c>
      <c r="I380">
        <v>9.1812618529758347E-2</v>
      </c>
      <c r="J380">
        <v>0.57323701631663793</v>
      </c>
      <c r="K380">
        <v>1.6221190514609114</v>
      </c>
      <c r="L380">
        <v>0.93152256761094299</v>
      </c>
      <c r="M380">
        <v>0.90670320855700837</v>
      </c>
      <c r="N380">
        <v>0.41258190524909133</v>
      </c>
      <c r="O380">
        <v>0.32991966127603828</v>
      </c>
      <c r="P380">
        <v>0.53588180715016143</v>
      </c>
      <c r="Q380">
        <v>0.53588180715016143</v>
      </c>
      <c r="S380">
        <v>0.61599749142014859</v>
      </c>
      <c r="T380">
        <v>0.11004833142645426</v>
      </c>
      <c r="U380">
        <v>0.11004833142645426</v>
      </c>
      <c r="V380">
        <v>0.13719335469582083</v>
      </c>
      <c r="W380">
        <v>0.24975341201530291</v>
      </c>
      <c r="X380">
        <v>0.13719335469582083</v>
      </c>
      <c r="AB380">
        <v>5.1453948132517184E-2</v>
      </c>
      <c r="AC380">
        <v>0</v>
      </c>
      <c r="AM380">
        <v>0</v>
      </c>
      <c r="AN380">
        <v>0</v>
      </c>
      <c r="AO380">
        <v>0.17463012997568067</v>
      </c>
      <c r="AP380">
        <v>3.0122782586669582E-2</v>
      </c>
      <c r="AQ380">
        <v>1.0504532404536318</v>
      </c>
      <c r="AR380">
        <v>1.0504532404536318</v>
      </c>
      <c r="AS380">
        <v>1.1994180751524848</v>
      </c>
      <c r="AT380">
        <v>0</v>
      </c>
      <c r="AU380">
        <v>0.54937712738419897</v>
      </c>
      <c r="AV380">
        <v>0.54937712738419897</v>
      </c>
      <c r="AW380">
        <v>0.54983492420255575</v>
      </c>
      <c r="AX380">
        <v>7.5148046653781608E-2</v>
      </c>
      <c r="AY380">
        <v>7.5148046653781608E-2</v>
      </c>
      <c r="AZ380">
        <v>0.35757534420299231</v>
      </c>
      <c r="BD380">
        <v>0.38909362953388732</v>
      </c>
      <c r="BE380">
        <v>0.38909362953388732</v>
      </c>
      <c r="BF380">
        <v>0</v>
      </c>
      <c r="BG380">
        <v>0</v>
      </c>
      <c r="BI380">
        <v>0</v>
      </c>
      <c r="BK380">
        <v>0.38903367660860005</v>
      </c>
      <c r="BL380">
        <v>0.18201121278260085</v>
      </c>
      <c r="BM380">
        <v>0.18201121278260085</v>
      </c>
      <c r="BN380">
        <v>0.77177553627955542</v>
      </c>
    </row>
    <row r="381" spans="1:66">
      <c r="A381" t="s">
        <v>677</v>
      </c>
      <c r="B381" t="s">
        <v>51</v>
      </c>
      <c r="C381">
        <v>2008</v>
      </c>
      <c r="D381" t="s">
        <v>212</v>
      </c>
      <c r="E381">
        <v>2</v>
      </c>
      <c r="G381" t="s">
        <v>286</v>
      </c>
      <c r="H381" t="s">
        <v>644</v>
      </c>
      <c r="I381">
        <v>5.9741331755478695E-2</v>
      </c>
      <c r="J381">
        <v>0.18267690062427339</v>
      </c>
      <c r="K381">
        <v>1.4851458289687633</v>
      </c>
      <c r="L381">
        <v>1.3923160288373919</v>
      </c>
      <c r="M381">
        <v>1.356417158720687</v>
      </c>
      <c r="N381">
        <v>0.29819172982231473</v>
      </c>
      <c r="O381">
        <v>0.27509567225832265</v>
      </c>
      <c r="P381">
        <v>0.73579981354389234</v>
      </c>
      <c r="Q381">
        <v>0.73579981354389234</v>
      </c>
      <c r="S381">
        <v>0.76101243241535377</v>
      </c>
      <c r="T381">
        <v>0.1664242144192708</v>
      </c>
      <c r="U381">
        <v>0.1664242144192708</v>
      </c>
      <c r="V381">
        <v>2.7610400142428715E-2</v>
      </c>
      <c r="W381">
        <v>2.8587491779122509E-2</v>
      </c>
      <c r="X381">
        <v>2.7610400142428715E-2</v>
      </c>
      <c r="AB381">
        <v>3.900079635099897E-2</v>
      </c>
      <c r="AC381">
        <v>0</v>
      </c>
      <c r="AM381">
        <v>0</v>
      </c>
      <c r="AN381">
        <v>0</v>
      </c>
      <c r="AO381">
        <v>2.7292640899792438E-2</v>
      </c>
      <c r="AP381">
        <v>7.3114264502282828E-3</v>
      </c>
      <c r="AQ381">
        <v>0.94770998236395332</v>
      </c>
      <c r="AR381">
        <v>0.94770998236395332</v>
      </c>
      <c r="AS381">
        <v>1.4401959880966473</v>
      </c>
      <c r="AT381">
        <v>0</v>
      </c>
      <c r="AU381">
        <v>0.73272553055359746</v>
      </c>
      <c r="AV381">
        <v>0.73272553055359746</v>
      </c>
      <c r="AW381">
        <v>0.75350062988840638</v>
      </c>
      <c r="AX381">
        <v>5.4462073776446199E-2</v>
      </c>
      <c r="AY381">
        <v>5.4462073776446199E-2</v>
      </c>
      <c r="AZ381">
        <v>0.20373652884723922</v>
      </c>
      <c r="BD381">
        <v>0.2688908808616492</v>
      </c>
      <c r="BE381">
        <v>0.2688908808616492</v>
      </c>
      <c r="BF381">
        <v>0</v>
      </c>
      <c r="BG381">
        <v>0</v>
      </c>
      <c r="BI381">
        <v>0</v>
      </c>
      <c r="BK381">
        <v>0.21801467403042343</v>
      </c>
      <c r="BL381">
        <v>0.1733628663539602</v>
      </c>
      <c r="BM381">
        <v>0.1733628663539602</v>
      </c>
      <c r="BN381">
        <v>0.3129149748105659</v>
      </c>
    </row>
    <row r="382" spans="1:66">
      <c r="A382" t="s">
        <v>678</v>
      </c>
      <c r="B382" t="s">
        <v>52</v>
      </c>
      <c r="C382">
        <v>2008</v>
      </c>
      <c r="D382" t="s">
        <v>228</v>
      </c>
      <c r="E382">
        <v>6</v>
      </c>
      <c r="G382" t="s">
        <v>288</v>
      </c>
      <c r="H382" t="s">
        <v>644</v>
      </c>
      <c r="I382">
        <v>0.24513588821189658</v>
      </c>
      <c r="J382">
        <v>0.12567759588989663</v>
      </c>
      <c r="K382">
        <v>1.5265539908745083</v>
      </c>
      <c r="L382">
        <v>0.98418047123388896</v>
      </c>
      <c r="M382">
        <v>0.74804392841458145</v>
      </c>
      <c r="N382">
        <v>0.31567240876380465</v>
      </c>
      <c r="O382">
        <v>0.27388775471295207</v>
      </c>
      <c r="P382">
        <v>0.39520274641752406</v>
      </c>
      <c r="Q382">
        <v>0.39520274641752406</v>
      </c>
      <c r="S382">
        <v>0.42487412633775073</v>
      </c>
      <c r="T382">
        <v>5.6094599209343295E-2</v>
      </c>
      <c r="U382">
        <v>5.6094599209343295E-2</v>
      </c>
      <c r="V382">
        <v>4.9489962206066759E-2</v>
      </c>
      <c r="W382">
        <v>6.7364747943649966E-2</v>
      </c>
      <c r="X382">
        <v>4.9489962206066759E-2</v>
      </c>
      <c r="AB382">
        <v>2.3584173256607471E-2</v>
      </c>
      <c r="AC382">
        <v>0</v>
      </c>
      <c r="AD382">
        <v>0</v>
      </c>
      <c r="AM382">
        <v>0</v>
      </c>
      <c r="AN382">
        <v>0</v>
      </c>
      <c r="AO382">
        <v>4.7403530501863217E-2</v>
      </c>
      <c r="AP382">
        <v>2.2111295960323775E-2</v>
      </c>
      <c r="AQ382">
        <v>1.018974784653164</v>
      </c>
      <c r="AR382">
        <v>1.0067681218006761</v>
      </c>
      <c r="AS382">
        <v>1.0419856381333863</v>
      </c>
      <c r="AT382">
        <v>0</v>
      </c>
      <c r="AU382">
        <v>0.58922382168216658</v>
      </c>
      <c r="AV382">
        <v>0.58922382168216658</v>
      </c>
      <c r="AW382">
        <v>0.59107209837954544</v>
      </c>
      <c r="AX382">
        <v>3.0151843768189978E-2</v>
      </c>
      <c r="AY382">
        <v>3.0151843768189978E-2</v>
      </c>
      <c r="AZ382">
        <v>0.55946323802009967</v>
      </c>
      <c r="BD382">
        <v>0.49069601697042342</v>
      </c>
      <c r="BE382">
        <v>0.49069601697042342</v>
      </c>
      <c r="BF382">
        <v>0</v>
      </c>
      <c r="BG382">
        <v>0</v>
      </c>
      <c r="BH382">
        <v>0</v>
      </c>
      <c r="BI382">
        <v>0</v>
      </c>
      <c r="BJ382">
        <v>0.6568198479534616</v>
      </c>
      <c r="BK382">
        <v>0.5697695536056675</v>
      </c>
      <c r="BL382">
        <v>0.15278171885160721</v>
      </c>
      <c r="BM382">
        <v>0.23994643370342356</v>
      </c>
      <c r="BN382">
        <v>0.37113318986045091</v>
      </c>
    </row>
    <row r="383" spans="1:66">
      <c r="A383" t="s">
        <v>679</v>
      </c>
      <c r="B383" t="s">
        <v>53</v>
      </c>
      <c r="C383">
        <v>2008</v>
      </c>
      <c r="D383" t="s">
        <v>228</v>
      </c>
      <c r="E383">
        <v>6</v>
      </c>
      <c r="G383" t="s">
        <v>290</v>
      </c>
      <c r="H383" t="s">
        <v>644</v>
      </c>
      <c r="I383">
        <v>0.3365058822109831</v>
      </c>
      <c r="J383">
        <v>0.12366979853653222</v>
      </c>
      <c r="K383">
        <v>1.2244489083829906</v>
      </c>
      <c r="L383">
        <v>0.95217780136788144</v>
      </c>
      <c r="M383">
        <v>0.68339080134032437</v>
      </c>
      <c r="N383">
        <v>0.26092807375846117</v>
      </c>
      <c r="O383">
        <v>0.20313612505327608</v>
      </c>
      <c r="P383">
        <v>0.35252515576946347</v>
      </c>
      <c r="Q383">
        <v>0.35252515576946347</v>
      </c>
      <c r="S383">
        <v>0.38286601788952523</v>
      </c>
      <c r="T383">
        <v>4.1090647693747671E-2</v>
      </c>
      <c r="U383">
        <v>4.1090647693747671E-2</v>
      </c>
      <c r="V383">
        <v>5.2603698624903411E-2</v>
      </c>
      <c r="W383">
        <v>8.3062312033674424E-2</v>
      </c>
      <c r="X383">
        <v>5.2603698624903411E-2</v>
      </c>
      <c r="AB383">
        <v>1.1583442855843826E-2</v>
      </c>
      <c r="AC383">
        <v>0</v>
      </c>
      <c r="AD383">
        <v>0</v>
      </c>
      <c r="AM383">
        <v>0</v>
      </c>
      <c r="AN383">
        <v>0</v>
      </c>
      <c r="AO383">
        <v>6.1887475278729426E-2</v>
      </c>
      <c r="AP383">
        <v>2.2744828124307521E-2</v>
      </c>
      <c r="AQ383">
        <v>1.0447492050329081</v>
      </c>
      <c r="AR383">
        <v>1.0327503211184756</v>
      </c>
      <c r="AS383">
        <v>1.1907390354800969</v>
      </c>
      <c r="AT383">
        <v>0</v>
      </c>
      <c r="AU383">
        <v>0.54351283295972963</v>
      </c>
      <c r="AV383">
        <v>0.54351283295972963</v>
      </c>
      <c r="AW383">
        <v>0.54428599123643218</v>
      </c>
      <c r="AX383">
        <v>3.5701430399116461E-2</v>
      </c>
      <c r="AY383">
        <v>3.5701430399116461E-2</v>
      </c>
      <c r="AZ383">
        <v>0.57325698480126785</v>
      </c>
      <c r="BD383">
        <v>0.30289281121605427</v>
      </c>
      <c r="BE383">
        <v>0.30289281121605427</v>
      </c>
      <c r="BF383">
        <v>0</v>
      </c>
      <c r="BG383">
        <v>0</v>
      </c>
      <c r="BH383">
        <v>0</v>
      </c>
      <c r="BI383">
        <v>0</v>
      </c>
      <c r="BJ383">
        <v>0.70276587187692519</v>
      </c>
      <c r="BK383">
        <v>0.61268456274652061</v>
      </c>
      <c r="BL383">
        <v>0.13250945293938651</v>
      </c>
      <c r="BM383">
        <v>0.2253564574106291</v>
      </c>
      <c r="BN383">
        <v>0.39342492906648863</v>
      </c>
    </row>
    <row r="384" spans="1:66">
      <c r="A384" t="s">
        <v>680</v>
      </c>
      <c r="B384" t="s">
        <v>54</v>
      </c>
      <c r="C384">
        <v>2008</v>
      </c>
      <c r="D384" t="s">
        <v>228</v>
      </c>
      <c r="E384">
        <v>4</v>
      </c>
      <c r="G384" t="s">
        <v>292</v>
      </c>
      <c r="H384" t="s">
        <v>644</v>
      </c>
      <c r="I384">
        <v>0.17097014274689484</v>
      </c>
      <c r="J384">
        <v>0.25763437698990727</v>
      </c>
      <c r="K384">
        <v>1.7022867277129197</v>
      </c>
      <c r="L384">
        <v>1.1307091599528101</v>
      </c>
      <c r="M384">
        <v>0.90426474378853361</v>
      </c>
      <c r="N384">
        <v>0.39231708932487891</v>
      </c>
      <c r="O384">
        <v>0.31653685493175726</v>
      </c>
      <c r="P384">
        <v>0.36167363085838788</v>
      </c>
      <c r="Q384">
        <v>0.36167363085838788</v>
      </c>
      <c r="S384">
        <v>0.39224533619886676</v>
      </c>
      <c r="T384">
        <v>4.4655032945073156E-2</v>
      </c>
      <c r="U384">
        <v>4.4655032945073156E-2</v>
      </c>
      <c r="V384">
        <v>6.5137176515779369E-2</v>
      </c>
      <c r="W384">
        <v>9.8269875786354766E-2</v>
      </c>
      <c r="X384">
        <v>6.5137176515779369E-2</v>
      </c>
      <c r="AB384">
        <v>2.2598766077472729E-2</v>
      </c>
      <c r="AC384">
        <v>0</v>
      </c>
      <c r="AD384">
        <v>0</v>
      </c>
      <c r="AM384">
        <v>0</v>
      </c>
      <c r="AN384">
        <v>0</v>
      </c>
      <c r="AO384">
        <v>6.3558343039187032E-2</v>
      </c>
      <c r="AP384">
        <v>2.4452521048890244E-2</v>
      </c>
      <c r="AQ384">
        <v>1.0202602640762599</v>
      </c>
      <c r="AR384">
        <v>1.0347244054172029</v>
      </c>
      <c r="AS384">
        <v>1.1736492540651811</v>
      </c>
      <c r="AT384">
        <v>0</v>
      </c>
      <c r="AU384">
        <v>0.55167269005954833</v>
      </c>
      <c r="AV384">
        <v>0.55167269005954833</v>
      </c>
      <c r="AW384">
        <v>0.55095872007851365</v>
      </c>
      <c r="AX384">
        <v>2.1605686545842891E-2</v>
      </c>
      <c r="AY384">
        <v>2.1605686545842891E-2</v>
      </c>
      <c r="AZ384">
        <v>0.56291406656383192</v>
      </c>
      <c r="BD384">
        <v>0.33189148180403744</v>
      </c>
      <c r="BE384">
        <v>0.33189148180403744</v>
      </c>
      <c r="BF384">
        <v>0</v>
      </c>
      <c r="BG384">
        <v>0</v>
      </c>
      <c r="BH384">
        <v>0</v>
      </c>
      <c r="BI384">
        <v>0</v>
      </c>
      <c r="BJ384">
        <v>0.58897028977701127</v>
      </c>
      <c r="BK384">
        <v>0.59776310901411212</v>
      </c>
      <c r="BL384">
        <v>9.9224911121408049E-2</v>
      </c>
      <c r="BM384">
        <v>0.17837189272746784</v>
      </c>
      <c r="BN384">
        <v>0.29309821763075661</v>
      </c>
    </row>
    <row r="385" spans="1:66">
      <c r="A385" t="s">
        <v>681</v>
      </c>
      <c r="B385" t="s">
        <v>55</v>
      </c>
      <c r="C385">
        <v>2008</v>
      </c>
      <c r="D385" t="s">
        <v>228</v>
      </c>
      <c r="E385">
        <v>4</v>
      </c>
      <c r="G385" t="s">
        <v>294</v>
      </c>
      <c r="H385" t="s">
        <v>644</v>
      </c>
      <c r="I385">
        <v>0.23359443032446114</v>
      </c>
      <c r="J385">
        <v>0.28590656656401359</v>
      </c>
      <c r="K385">
        <v>1.3982509544646122</v>
      </c>
      <c r="L385">
        <v>1.0750870166741886</v>
      </c>
      <c r="M385">
        <v>0.72432753078537504</v>
      </c>
      <c r="N385">
        <v>0.36584329007871369</v>
      </c>
      <c r="O385">
        <v>0.26101968280083437</v>
      </c>
      <c r="P385">
        <v>0.34537951447038451</v>
      </c>
      <c r="Q385">
        <v>0.34537951447038451</v>
      </c>
      <c r="S385">
        <v>0.38144197933704627</v>
      </c>
      <c r="T385">
        <v>4.2172161410585982E-2</v>
      </c>
      <c r="U385">
        <v>4.2172161410585982E-2</v>
      </c>
      <c r="V385">
        <v>6.6445402781101628E-2</v>
      </c>
      <c r="W385">
        <v>0.11323241072314966</v>
      </c>
      <c r="X385">
        <v>6.6445402781101628E-2</v>
      </c>
      <c r="AB385">
        <v>4.7714979875197487E-3</v>
      </c>
      <c r="AC385">
        <v>0</v>
      </c>
      <c r="AD385">
        <v>0</v>
      </c>
      <c r="AM385">
        <v>0</v>
      </c>
      <c r="AN385">
        <v>0</v>
      </c>
      <c r="AO385">
        <v>0.10445069190408009</v>
      </c>
      <c r="AP385">
        <v>1.9863359706728458E-2</v>
      </c>
      <c r="AQ385">
        <v>1.0482978167934165</v>
      </c>
      <c r="AR385">
        <v>1.0685240500001207</v>
      </c>
      <c r="AS385">
        <v>2.0027687320290326</v>
      </c>
      <c r="AT385">
        <v>0</v>
      </c>
      <c r="AU385">
        <v>0.54578340910260326</v>
      </c>
      <c r="AV385">
        <v>0.54578340910260326</v>
      </c>
      <c r="AW385">
        <v>0.54494729974694167</v>
      </c>
      <c r="AX385">
        <v>2.6186546717760602E-2</v>
      </c>
      <c r="AY385">
        <v>2.6186546717760602E-2</v>
      </c>
      <c r="AZ385">
        <v>0.61522380908243091</v>
      </c>
      <c r="BD385">
        <v>0.46803143787358209</v>
      </c>
      <c r="BE385">
        <v>0.46803143787358209</v>
      </c>
      <c r="BF385">
        <v>0</v>
      </c>
      <c r="BG385">
        <v>0</v>
      </c>
      <c r="BH385">
        <v>0</v>
      </c>
      <c r="BI385">
        <v>0</v>
      </c>
      <c r="BJ385">
        <v>0.60928502992984535</v>
      </c>
      <c r="BK385">
        <v>0.6147710937263221</v>
      </c>
      <c r="BL385">
        <v>9.7201289967974669E-2</v>
      </c>
      <c r="BM385">
        <v>0.17101567905318085</v>
      </c>
      <c r="BN385">
        <v>0.3631519492249195</v>
      </c>
    </row>
    <row r="386" spans="1:66">
      <c r="A386" t="s">
        <v>682</v>
      </c>
      <c r="B386" t="s">
        <v>56</v>
      </c>
      <c r="C386">
        <v>2008</v>
      </c>
      <c r="D386" t="s">
        <v>228</v>
      </c>
      <c r="E386">
        <v>7</v>
      </c>
      <c r="G386" t="s">
        <v>296</v>
      </c>
      <c r="H386" t="s">
        <v>644</v>
      </c>
      <c r="I386">
        <v>0.33555456381985799</v>
      </c>
      <c r="J386">
        <v>0.17681622912133776</v>
      </c>
      <c r="K386">
        <v>1.5144090190754915</v>
      </c>
      <c r="L386">
        <v>1.0789883243016907</v>
      </c>
      <c r="M386">
        <v>0.77904238374380208</v>
      </c>
      <c r="N386">
        <v>0.36547963311727955</v>
      </c>
      <c r="O386">
        <v>0.26273284249656775</v>
      </c>
      <c r="P386">
        <v>0.35604937548845961</v>
      </c>
      <c r="Q386">
        <v>0.35604937548845961</v>
      </c>
      <c r="S386">
        <v>0.38638281969598476</v>
      </c>
      <c r="T386">
        <v>4.6340360412447761E-2</v>
      </c>
      <c r="U386">
        <v>4.6340360412447761E-2</v>
      </c>
      <c r="V386">
        <v>4.565413715509116E-2</v>
      </c>
      <c r="W386">
        <v>9.0293158735607934E-2</v>
      </c>
      <c r="X386">
        <v>4.565413715509116E-2</v>
      </c>
      <c r="AB386">
        <v>1.0135980863952593E-2</v>
      </c>
      <c r="AC386">
        <v>0</v>
      </c>
      <c r="AD386">
        <v>0</v>
      </c>
      <c r="AM386">
        <v>0</v>
      </c>
      <c r="AN386">
        <v>0</v>
      </c>
      <c r="AO386">
        <v>7.2894937366620824E-2</v>
      </c>
      <c r="AP386">
        <v>1.8350671631743747E-2</v>
      </c>
      <c r="AQ386">
        <v>1.0248325395261932</v>
      </c>
      <c r="AR386">
        <v>0.99628637509403584</v>
      </c>
      <c r="AS386">
        <v>1.1004186334438835</v>
      </c>
      <c r="AT386">
        <v>0</v>
      </c>
      <c r="AU386">
        <v>0.56588392667980791</v>
      </c>
      <c r="AV386">
        <v>0.56588392667980791</v>
      </c>
      <c r="AW386">
        <v>0.56571860686468378</v>
      </c>
      <c r="AX386">
        <v>3.1874355022120909E-2</v>
      </c>
      <c r="AY386">
        <v>3.1874355022120909E-2</v>
      </c>
      <c r="AZ386">
        <v>0.61452368707600102</v>
      </c>
      <c r="BD386">
        <v>0.43533675270921807</v>
      </c>
      <c r="BE386">
        <v>0.43533675270921807</v>
      </c>
      <c r="BF386">
        <v>0</v>
      </c>
      <c r="BG386">
        <v>0</v>
      </c>
      <c r="BH386">
        <v>0</v>
      </c>
      <c r="BI386">
        <v>0</v>
      </c>
      <c r="BJ386">
        <v>0.66311265487193527</v>
      </c>
      <c r="BK386">
        <v>0.62013197211987148</v>
      </c>
      <c r="BL386">
        <v>0.14868436800568346</v>
      </c>
      <c r="BM386">
        <v>0.23907144128894348</v>
      </c>
      <c r="BN386">
        <v>0.46797308333571541</v>
      </c>
    </row>
    <row r="387" spans="1:66">
      <c r="A387" t="s">
        <v>683</v>
      </c>
      <c r="B387" t="s">
        <v>57</v>
      </c>
      <c r="C387">
        <v>2008</v>
      </c>
      <c r="D387" t="s">
        <v>228</v>
      </c>
      <c r="E387">
        <v>5</v>
      </c>
      <c r="G387" t="s">
        <v>298</v>
      </c>
      <c r="H387" t="s">
        <v>644</v>
      </c>
      <c r="I387">
        <v>0.43990960473472451</v>
      </c>
      <c r="J387">
        <v>0.11153276034536129</v>
      </c>
      <c r="K387">
        <v>1.3147607340450067</v>
      </c>
      <c r="L387">
        <v>0.97923204000617536</v>
      </c>
      <c r="M387">
        <v>0.71619026466547775</v>
      </c>
      <c r="N387">
        <v>0.36713940422836611</v>
      </c>
      <c r="O387">
        <v>0.22507586746668845</v>
      </c>
      <c r="P387">
        <v>0.37949282347700697</v>
      </c>
      <c r="Q387">
        <v>0.37949282347700697</v>
      </c>
      <c r="S387">
        <v>0.41459847500307057</v>
      </c>
      <c r="T387">
        <v>4.1964269603758791E-2</v>
      </c>
      <c r="U387">
        <v>4.1964269603758791E-2</v>
      </c>
      <c r="V387">
        <v>4.8670898641376484E-2</v>
      </c>
      <c r="W387">
        <v>8.3493559318082833E-2</v>
      </c>
      <c r="X387">
        <v>4.8670898641376484E-2</v>
      </c>
      <c r="AB387">
        <v>1.9364878643842492E-2</v>
      </c>
      <c r="AC387">
        <v>0</v>
      </c>
      <c r="AD387">
        <v>0</v>
      </c>
      <c r="AM387">
        <v>0</v>
      </c>
      <c r="AN387">
        <v>0</v>
      </c>
      <c r="AO387">
        <v>6.2554475907982729E-2</v>
      </c>
      <c r="AP387">
        <v>2.1457564508157265E-2</v>
      </c>
      <c r="AQ387">
        <v>1.0159787241849432</v>
      </c>
      <c r="AR387">
        <v>0.97716217354206569</v>
      </c>
      <c r="AS387">
        <v>1.1147506817630366</v>
      </c>
      <c r="AT387">
        <v>0</v>
      </c>
      <c r="AU387">
        <v>0.50840047437256919</v>
      </c>
      <c r="AV387">
        <v>0.50840047437256919</v>
      </c>
      <c r="AW387">
        <v>0.50688614744693183</v>
      </c>
      <c r="AX387">
        <v>2.7316092534199934E-2</v>
      </c>
      <c r="AY387">
        <v>2.7316092534199934E-2</v>
      </c>
      <c r="AZ387">
        <v>0.57823628625518164</v>
      </c>
      <c r="BD387">
        <v>0.30847989699787493</v>
      </c>
      <c r="BE387">
        <v>0.30847989699787493</v>
      </c>
      <c r="BF387">
        <v>0</v>
      </c>
      <c r="BG387">
        <v>0</v>
      </c>
      <c r="BH387">
        <v>0</v>
      </c>
      <c r="BI387">
        <v>0</v>
      </c>
      <c r="BJ387">
        <v>0.76601081449123976</v>
      </c>
      <c r="BK387">
        <v>0.59635987465337292</v>
      </c>
      <c r="BL387">
        <v>0.11364822303204745</v>
      </c>
      <c r="BM387">
        <v>0.19043687475095272</v>
      </c>
      <c r="BN387">
        <v>0.41187705616735593</v>
      </c>
    </row>
    <row r="388" spans="1:66">
      <c r="A388" t="s">
        <v>684</v>
      </c>
      <c r="B388" t="s">
        <v>58</v>
      </c>
      <c r="C388">
        <v>2008</v>
      </c>
      <c r="D388" t="s">
        <v>231</v>
      </c>
      <c r="E388">
        <v>6</v>
      </c>
      <c r="G388" t="s">
        <v>300</v>
      </c>
      <c r="H388" t="s">
        <v>644</v>
      </c>
      <c r="I388">
        <v>5.5142137953183845E-2</v>
      </c>
      <c r="J388">
        <v>0.37877223282634809</v>
      </c>
      <c r="K388">
        <v>1.8557969748431113</v>
      </c>
      <c r="L388">
        <v>1.1274223271455406</v>
      </c>
      <c r="M388">
        <v>1.0742584135038407</v>
      </c>
      <c r="N388">
        <v>0.32224539364088406</v>
      </c>
      <c r="O388">
        <v>0.22906338874785628</v>
      </c>
      <c r="P388">
        <v>0.51011465128271904</v>
      </c>
      <c r="Q388">
        <v>0.51011465128271904</v>
      </c>
      <c r="S388">
        <v>0.54073610044431986</v>
      </c>
      <c r="T388">
        <v>8.5796252515127513E-2</v>
      </c>
      <c r="U388">
        <v>8.5796252515127513E-2</v>
      </c>
      <c r="V388">
        <v>6.7032403474939065E-2</v>
      </c>
      <c r="W388">
        <v>0.15099571726915947</v>
      </c>
      <c r="X388">
        <v>6.7032403474939065E-2</v>
      </c>
      <c r="AB388">
        <v>3.7424181102626568E-2</v>
      </c>
      <c r="AC388">
        <v>0</v>
      </c>
      <c r="AM388">
        <v>0</v>
      </c>
      <c r="AN388">
        <v>0</v>
      </c>
      <c r="AO388">
        <v>0.11095352538562886</v>
      </c>
      <c r="AP388">
        <v>1.3314393787207767E-2</v>
      </c>
      <c r="AQ388">
        <v>1.0043440529019179</v>
      </c>
      <c r="AR388">
        <v>1.0043440529019179</v>
      </c>
      <c r="AS388">
        <v>1.0150701784087885</v>
      </c>
      <c r="AT388">
        <v>0</v>
      </c>
      <c r="AU388">
        <v>0.69977710172682472</v>
      </c>
      <c r="AV388">
        <v>0.69977710172682472</v>
      </c>
      <c r="AW388">
        <v>0.70304607197384716</v>
      </c>
      <c r="AX388">
        <v>3.5538368179187166E-2</v>
      </c>
      <c r="AY388">
        <v>3.5538368179187166E-2</v>
      </c>
      <c r="AZ388">
        <v>0.43612230079379394</v>
      </c>
      <c r="BD388">
        <v>0.29695340651455521</v>
      </c>
      <c r="BE388">
        <v>0.29695340651455521</v>
      </c>
      <c r="BF388">
        <v>0</v>
      </c>
      <c r="BG388">
        <v>0</v>
      </c>
      <c r="BI388">
        <v>0</v>
      </c>
      <c r="BK388">
        <v>0.46232056821020551</v>
      </c>
      <c r="BL388">
        <v>0.32335236674150253</v>
      </c>
      <c r="BM388">
        <v>0.32335236674150253</v>
      </c>
      <c r="BN388">
        <v>0.70556325818916799</v>
      </c>
    </row>
    <row r="389" spans="1:66">
      <c r="A389" t="s">
        <v>685</v>
      </c>
      <c r="B389" t="s">
        <v>59</v>
      </c>
      <c r="C389">
        <v>2008</v>
      </c>
      <c r="D389" t="s">
        <v>223</v>
      </c>
      <c r="E389">
        <v>2</v>
      </c>
      <c r="G389" t="s">
        <v>302</v>
      </c>
      <c r="H389" t="s">
        <v>644</v>
      </c>
      <c r="I389">
        <v>0.59400308114603884</v>
      </c>
      <c r="J389">
        <v>0.10376561312687387</v>
      </c>
      <c r="K389">
        <v>1.5804290591750407</v>
      </c>
      <c r="L389">
        <v>1.2983806721760629</v>
      </c>
      <c r="M389">
        <v>1.0261103691733422</v>
      </c>
      <c r="N389">
        <v>0.36982090701466291</v>
      </c>
      <c r="O389">
        <v>0.25850077637233076</v>
      </c>
      <c r="P389">
        <v>0.26429381381348599</v>
      </c>
      <c r="Q389">
        <v>0.26429381381348599</v>
      </c>
      <c r="S389">
        <v>0.27920440625724952</v>
      </c>
      <c r="T389">
        <v>1.3164584814793479E-2</v>
      </c>
      <c r="U389">
        <v>1.3164584814793479E-2</v>
      </c>
      <c r="V389">
        <v>5.0094671759774639E-2</v>
      </c>
      <c r="W389">
        <v>8.9531532342997502E-2</v>
      </c>
      <c r="X389">
        <v>5.0094671759774639E-2</v>
      </c>
      <c r="AB389">
        <v>6.0602558838062683E-3</v>
      </c>
      <c r="AC389">
        <v>0</v>
      </c>
      <c r="AD389">
        <v>0</v>
      </c>
      <c r="AM389">
        <v>0</v>
      </c>
      <c r="AN389">
        <v>0</v>
      </c>
      <c r="AO389">
        <v>7.4045023373015051E-2</v>
      </c>
      <c r="AP389">
        <v>2.7679006828098991E-2</v>
      </c>
      <c r="AQ389">
        <v>1.0584047600029998</v>
      </c>
      <c r="AR389">
        <v>1.0693688243643313</v>
      </c>
      <c r="AS389">
        <v>1.4489949627730241</v>
      </c>
      <c r="AT389">
        <v>0</v>
      </c>
      <c r="AU389">
        <v>0.48560102144313749</v>
      </c>
      <c r="AV389">
        <v>0.48560102144313749</v>
      </c>
      <c r="AW389">
        <v>0.48449094718954172</v>
      </c>
      <c r="AX389">
        <v>1.8391582372079131E-2</v>
      </c>
      <c r="AY389">
        <v>1.8391582372079131E-2</v>
      </c>
      <c r="AZ389">
        <v>0.73186206348113314</v>
      </c>
      <c r="BD389">
        <v>0.48573647041642265</v>
      </c>
      <c r="BE389">
        <v>0.48573647041642265</v>
      </c>
      <c r="BF389">
        <v>0</v>
      </c>
      <c r="BG389">
        <v>0</v>
      </c>
      <c r="BH389">
        <v>0</v>
      </c>
      <c r="BI389">
        <v>0</v>
      </c>
      <c r="BJ389">
        <v>0.60001641029639452</v>
      </c>
      <c r="BK389">
        <v>0.7217940705341731</v>
      </c>
      <c r="BL389">
        <v>3.2470474396685892E-2</v>
      </c>
      <c r="BM389">
        <v>8.3638000886628205E-2</v>
      </c>
      <c r="BN389">
        <v>0.24423486751029344</v>
      </c>
    </row>
    <row r="390" spans="1:66">
      <c r="A390" t="s">
        <v>686</v>
      </c>
      <c r="B390" t="s">
        <v>60</v>
      </c>
      <c r="C390">
        <v>2008</v>
      </c>
      <c r="D390" t="s">
        <v>207</v>
      </c>
      <c r="E390">
        <v>7</v>
      </c>
      <c r="G390" t="s">
        <v>304</v>
      </c>
      <c r="H390" t="s">
        <v>644</v>
      </c>
      <c r="I390">
        <v>0.31082478809715608</v>
      </c>
      <c r="J390">
        <v>0.20145820005401743</v>
      </c>
      <c r="K390">
        <v>1.4128212371056297</v>
      </c>
      <c r="L390">
        <v>1.1676991138037207</v>
      </c>
      <c r="M390">
        <v>0.96889595276887852</v>
      </c>
      <c r="N390">
        <v>0.34550212108520728</v>
      </c>
      <c r="O390">
        <v>0.22256198381173561</v>
      </c>
      <c r="P390">
        <v>0.39292586034470356</v>
      </c>
      <c r="Q390">
        <v>0.39292586034470356</v>
      </c>
      <c r="S390">
        <v>0.44934803797319695</v>
      </c>
      <c r="T390">
        <v>3.3971324171688987E-2</v>
      </c>
      <c r="U390">
        <v>3.3971324171688987E-2</v>
      </c>
      <c r="V390">
        <v>0.10893402118587986</v>
      </c>
      <c r="W390">
        <v>0.18895296291541877</v>
      </c>
      <c r="X390">
        <v>0.10893402118587986</v>
      </c>
      <c r="AB390">
        <v>2.8962631244670883E-2</v>
      </c>
      <c r="AC390">
        <v>0</v>
      </c>
      <c r="AD390">
        <v>0</v>
      </c>
      <c r="AM390">
        <v>0</v>
      </c>
      <c r="AN390">
        <v>0</v>
      </c>
      <c r="AO390">
        <v>0.1229187462562511</v>
      </c>
      <c r="AP390">
        <v>3.4382273670007166E-2</v>
      </c>
      <c r="AQ390">
        <v>1.0291983117949866</v>
      </c>
      <c r="AR390">
        <v>1.0156418489989651</v>
      </c>
      <c r="AS390">
        <v>1.1196235180993492</v>
      </c>
      <c r="AT390">
        <v>0</v>
      </c>
      <c r="AU390">
        <v>0.5057529238742613</v>
      </c>
      <c r="AV390">
        <v>0.5057529238742613</v>
      </c>
      <c r="AW390">
        <v>0.50444112124577467</v>
      </c>
      <c r="AX390">
        <v>3.5836914912654616E-2</v>
      </c>
      <c r="AY390">
        <v>3.5836914912654616E-2</v>
      </c>
      <c r="AZ390">
        <v>0.52358356866095013</v>
      </c>
      <c r="BD390">
        <v>0.37134855270629835</v>
      </c>
      <c r="BE390">
        <v>0.37134855270629835</v>
      </c>
      <c r="BF390">
        <v>0</v>
      </c>
      <c r="BG390">
        <v>0</v>
      </c>
      <c r="BH390">
        <v>0</v>
      </c>
      <c r="BI390">
        <v>0</v>
      </c>
      <c r="BJ390">
        <v>0.7065381392645077</v>
      </c>
      <c r="BK390">
        <v>0.54798935442875152</v>
      </c>
      <c r="BL390">
        <v>0.1108443261400887</v>
      </c>
      <c r="BM390">
        <v>0.15667376846084141</v>
      </c>
      <c r="BN390">
        <v>0.54428833376629171</v>
      </c>
    </row>
    <row r="391" spans="1:66">
      <c r="A391" t="s">
        <v>687</v>
      </c>
      <c r="B391" t="s">
        <v>61</v>
      </c>
      <c r="C391">
        <v>2008</v>
      </c>
      <c r="D391" t="s">
        <v>212</v>
      </c>
      <c r="E391">
        <v>4</v>
      </c>
      <c r="G391" t="s">
        <v>306</v>
      </c>
      <c r="H391" t="s">
        <v>644</v>
      </c>
      <c r="I391">
        <v>3.735042913576047E-2</v>
      </c>
      <c r="J391">
        <v>0.15669644099796748</v>
      </c>
      <c r="K391">
        <v>1.2714977737269098</v>
      </c>
      <c r="L391">
        <v>1.0812945186035126</v>
      </c>
      <c r="M391">
        <v>1.0595723961519095</v>
      </c>
      <c r="N391">
        <v>0.24590411931297307</v>
      </c>
      <c r="O391">
        <v>0.23214643697070841</v>
      </c>
      <c r="P391">
        <v>0.63824291860082594</v>
      </c>
      <c r="Q391">
        <v>0.63824291860082594</v>
      </c>
      <c r="S391">
        <v>0.64672320903794434</v>
      </c>
      <c r="T391">
        <v>0.15169309739660197</v>
      </c>
      <c r="U391">
        <v>0.15169309739660197</v>
      </c>
      <c r="V391">
        <v>2.0336983061475571E-2</v>
      </c>
      <c r="W391">
        <v>2.3768790791163862E-2</v>
      </c>
      <c r="X391">
        <v>2.0336983061475571E-2</v>
      </c>
      <c r="AB391">
        <v>8.7961674589988516E-3</v>
      </c>
      <c r="AC391">
        <v>0</v>
      </c>
      <c r="AM391">
        <v>0</v>
      </c>
      <c r="AN391">
        <v>0</v>
      </c>
      <c r="AO391">
        <v>1.0900886698017585E-2</v>
      </c>
      <c r="AP391">
        <v>5.4451049603479419E-3</v>
      </c>
      <c r="AQ391">
        <v>0.99194964359706872</v>
      </c>
      <c r="AR391">
        <v>0.99194964359706872</v>
      </c>
      <c r="AS391">
        <v>0.98736756509750145</v>
      </c>
      <c r="AT391">
        <v>0</v>
      </c>
      <c r="AU391">
        <v>0.80573368857865246</v>
      </c>
      <c r="AV391">
        <v>0.80573368857865246</v>
      </c>
      <c r="AW391">
        <v>0.81334814182204251</v>
      </c>
      <c r="AX391">
        <v>3.4047857313567111E-2</v>
      </c>
      <c r="AY391">
        <v>3.4047857313567111E-2</v>
      </c>
      <c r="AZ391">
        <v>0.29815480569487879</v>
      </c>
      <c r="BD391">
        <v>0.16388216256672083</v>
      </c>
      <c r="BE391">
        <v>0.16388216256672083</v>
      </c>
      <c r="BF391">
        <v>0</v>
      </c>
      <c r="BG391">
        <v>0</v>
      </c>
      <c r="BI391">
        <v>0</v>
      </c>
      <c r="BK391">
        <v>0.33084820939041376</v>
      </c>
      <c r="BL391">
        <v>0.30902190631762955</v>
      </c>
      <c r="BM391">
        <v>0.30902190631762955</v>
      </c>
      <c r="BN391">
        <v>0.42737370610231429</v>
      </c>
    </row>
    <row r="392" spans="1:66">
      <c r="A392" t="s">
        <v>688</v>
      </c>
      <c r="B392" t="s">
        <v>62</v>
      </c>
      <c r="C392">
        <v>2008</v>
      </c>
      <c r="D392" t="s">
        <v>215</v>
      </c>
      <c r="E392">
        <v>5</v>
      </c>
      <c r="G392" t="s">
        <v>308</v>
      </c>
      <c r="H392" t="s">
        <v>644</v>
      </c>
      <c r="I392">
        <v>5.8988166142091833E-2</v>
      </c>
      <c r="J392">
        <v>0.37632862162978564</v>
      </c>
      <c r="K392">
        <v>1.9423727539476183</v>
      </c>
      <c r="L392">
        <v>1.0861693720179384</v>
      </c>
      <c r="M392">
        <v>1.047932262182971</v>
      </c>
      <c r="N392">
        <v>0.30911886545088635</v>
      </c>
      <c r="O392">
        <v>0.22644782627956755</v>
      </c>
      <c r="P392">
        <v>0.44230711287755042</v>
      </c>
      <c r="Q392">
        <v>0.44230711287755042</v>
      </c>
      <c r="S392">
        <v>0.47734068377566213</v>
      </c>
      <c r="T392">
        <v>8.813242718852303E-2</v>
      </c>
      <c r="U392">
        <v>8.813242718852303E-2</v>
      </c>
      <c r="V392">
        <v>0.11910601581008506</v>
      </c>
      <c r="W392">
        <v>0.23248005202428224</v>
      </c>
      <c r="X392">
        <v>0.11910601581008506</v>
      </c>
      <c r="AB392">
        <v>3.4496473810713787E-2</v>
      </c>
      <c r="AC392">
        <v>0</v>
      </c>
      <c r="AM392">
        <v>0</v>
      </c>
      <c r="AN392">
        <v>0</v>
      </c>
      <c r="AO392">
        <v>0.18942518191101504</v>
      </c>
      <c r="AP392">
        <v>3.2900325052735491E-2</v>
      </c>
      <c r="AQ392">
        <v>0.95598014560782385</v>
      </c>
      <c r="AR392">
        <v>0.95598014560782385</v>
      </c>
      <c r="AS392">
        <v>1.1908883822033658</v>
      </c>
      <c r="AT392">
        <v>0</v>
      </c>
      <c r="AU392">
        <v>0.61311900117433549</v>
      </c>
      <c r="AV392">
        <v>0.61311900117433549</v>
      </c>
      <c r="AW392">
        <v>0.61236435050130211</v>
      </c>
      <c r="AX392">
        <v>6.683547652835034E-2</v>
      </c>
      <c r="AY392">
        <v>6.683547652835034E-2</v>
      </c>
      <c r="AZ392">
        <v>0.45844647176384595</v>
      </c>
      <c r="BD392">
        <v>0.27222127020795256</v>
      </c>
      <c r="BE392">
        <v>0.27222127020795256</v>
      </c>
      <c r="BF392">
        <v>0</v>
      </c>
      <c r="BG392">
        <v>0</v>
      </c>
      <c r="BI392">
        <v>0</v>
      </c>
      <c r="BK392">
        <v>0.51669698600950276</v>
      </c>
      <c r="BL392">
        <v>0.32314453976217278</v>
      </c>
      <c r="BM392">
        <v>0.32314453976217278</v>
      </c>
      <c r="BN392">
        <v>0.90841268801067654</v>
      </c>
    </row>
    <row r="393" spans="1:66">
      <c r="A393" t="s">
        <v>689</v>
      </c>
      <c r="B393" t="s">
        <v>63</v>
      </c>
      <c r="C393">
        <v>2008</v>
      </c>
      <c r="D393" t="s">
        <v>215</v>
      </c>
      <c r="E393">
        <v>2</v>
      </c>
      <c r="G393" t="s">
        <v>310</v>
      </c>
      <c r="H393" t="s">
        <v>644</v>
      </c>
      <c r="I393">
        <v>7.8318893353347518E-2</v>
      </c>
      <c r="J393">
        <v>0.25496529684925434</v>
      </c>
      <c r="K393">
        <v>1.5710891786453096</v>
      </c>
      <c r="L393">
        <v>0.98466202301478079</v>
      </c>
      <c r="M393">
        <v>0.94792515612012385</v>
      </c>
      <c r="N393">
        <v>0.3638226967992399</v>
      </c>
      <c r="O393">
        <v>0.22075398911015703</v>
      </c>
      <c r="P393">
        <v>0.51546614543218827</v>
      </c>
      <c r="Q393">
        <v>0.51546614543218827</v>
      </c>
      <c r="S393">
        <v>0.60870730809426232</v>
      </c>
      <c r="T393">
        <v>8.8531184847495101E-2</v>
      </c>
      <c r="U393">
        <v>8.8531184847495101E-2</v>
      </c>
      <c r="V393">
        <v>0.16207539883590016</v>
      </c>
      <c r="W393">
        <v>0.30793602546722304</v>
      </c>
      <c r="X393">
        <v>0.16207539883590016</v>
      </c>
      <c r="AB393">
        <v>2.3292200799270777E-2</v>
      </c>
      <c r="AC393">
        <v>0</v>
      </c>
      <c r="AM393">
        <v>0</v>
      </c>
      <c r="AN393">
        <v>0</v>
      </c>
      <c r="AO393">
        <v>0.20905083025659763</v>
      </c>
      <c r="AP393">
        <v>3.842127536118202E-2</v>
      </c>
      <c r="AQ393">
        <v>0.96346032571241913</v>
      </c>
      <c r="AR393">
        <v>0.96346032571241913</v>
      </c>
      <c r="AS393">
        <v>1.0118817947343453</v>
      </c>
      <c r="AT393">
        <v>0</v>
      </c>
      <c r="AU393">
        <v>0.55150473036504644</v>
      </c>
      <c r="AV393">
        <v>0.55150473036504644</v>
      </c>
      <c r="AW393">
        <v>0.55035440322841533</v>
      </c>
      <c r="AX393">
        <v>4.6779876272547607E-2</v>
      </c>
      <c r="AY393">
        <v>4.6779876272547607E-2</v>
      </c>
      <c r="AZ393">
        <v>0.35317149926499292</v>
      </c>
      <c r="BD393">
        <v>0.29175378057464874</v>
      </c>
      <c r="BE393">
        <v>0.29175378057464874</v>
      </c>
      <c r="BF393">
        <v>0</v>
      </c>
      <c r="BG393">
        <v>0</v>
      </c>
      <c r="BI393">
        <v>0</v>
      </c>
      <c r="BK393">
        <v>0.3900554670790688</v>
      </c>
      <c r="BL393">
        <v>0.18257618160500758</v>
      </c>
      <c r="BM393">
        <v>0.18257618160500758</v>
      </c>
      <c r="BN393">
        <v>0.74372946610956547</v>
      </c>
    </row>
    <row r="394" spans="1:66">
      <c r="A394" t="s">
        <v>690</v>
      </c>
      <c r="B394" t="s">
        <v>64</v>
      </c>
      <c r="C394">
        <v>2008</v>
      </c>
      <c r="D394" t="s">
        <v>228</v>
      </c>
      <c r="E394">
        <v>5</v>
      </c>
      <c r="G394" t="s">
        <v>312</v>
      </c>
      <c r="H394" t="s">
        <v>644</v>
      </c>
      <c r="I394">
        <v>0.297857455745002</v>
      </c>
      <c r="J394">
        <v>0.18123230642796209</v>
      </c>
      <c r="K394">
        <v>1.534966042879615</v>
      </c>
      <c r="L394">
        <v>1.123684805598425</v>
      </c>
      <c r="M394">
        <v>0.86041523897735039</v>
      </c>
      <c r="N394">
        <v>0.31989951263483141</v>
      </c>
      <c r="O394">
        <v>0.22195427138038323</v>
      </c>
      <c r="P394">
        <v>0.35865292048987413</v>
      </c>
      <c r="Q394">
        <v>0.35865292048987413</v>
      </c>
      <c r="S394">
        <v>0.37869236082879154</v>
      </c>
      <c r="T394">
        <v>4.0726746618260687E-2</v>
      </c>
      <c r="U394">
        <v>4.0726746618260687E-2</v>
      </c>
      <c r="V394">
        <v>4.6784888382939656E-2</v>
      </c>
      <c r="W394">
        <v>8.6803149119615453E-2</v>
      </c>
      <c r="X394">
        <v>4.6784888382939656E-2</v>
      </c>
      <c r="AB394">
        <v>1.2434462749561366E-2</v>
      </c>
      <c r="AC394">
        <v>0</v>
      </c>
      <c r="AD394">
        <v>0</v>
      </c>
      <c r="AM394">
        <v>0</v>
      </c>
      <c r="AN394">
        <v>0</v>
      </c>
      <c r="AO394">
        <v>6.7230859362939571E-2</v>
      </c>
      <c r="AP394">
        <v>2.1834131244958057E-2</v>
      </c>
      <c r="AQ394">
        <v>1.0056451714738426</v>
      </c>
      <c r="AR394">
        <v>1.0123802800295343</v>
      </c>
      <c r="AS394">
        <v>1.0471780038102214</v>
      </c>
      <c r="AT394">
        <v>0</v>
      </c>
      <c r="AU394">
        <v>0.56908158465648928</v>
      </c>
      <c r="AV394">
        <v>0.56908158465648928</v>
      </c>
      <c r="AW394">
        <v>0.56852904938784699</v>
      </c>
      <c r="AX394">
        <v>4.1262312640176567E-2</v>
      </c>
      <c r="AY394">
        <v>4.1262312640176567E-2</v>
      </c>
      <c r="AZ394">
        <v>0.60794478576227873</v>
      </c>
      <c r="BD394">
        <v>0.5727618042003142</v>
      </c>
      <c r="BE394">
        <v>0.5727618042003142</v>
      </c>
      <c r="BF394">
        <v>0</v>
      </c>
      <c r="BG394">
        <v>0</v>
      </c>
      <c r="BH394">
        <v>0</v>
      </c>
      <c r="BI394">
        <v>0</v>
      </c>
      <c r="BJ394">
        <v>0.63461584610704291</v>
      </c>
      <c r="BK394">
        <v>0.6202174586099245</v>
      </c>
      <c r="BL394">
        <v>0.13163263167967118</v>
      </c>
      <c r="BM394">
        <v>0.22467724820598142</v>
      </c>
      <c r="BN394">
        <v>0.38820581429105933</v>
      </c>
    </row>
    <row r="395" spans="1:66">
      <c r="A395" t="s">
        <v>691</v>
      </c>
      <c r="B395" t="s">
        <v>65</v>
      </c>
      <c r="C395">
        <v>2008</v>
      </c>
      <c r="D395" t="s">
        <v>218</v>
      </c>
      <c r="E395">
        <v>4</v>
      </c>
      <c r="G395" t="s">
        <v>314</v>
      </c>
      <c r="H395" t="s">
        <v>644</v>
      </c>
      <c r="I395">
        <v>5.0604377143974581E-2</v>
      </c>
      <c r="J395">
        <v>0.16908016476835394</v>
      </c>
      <c r="K395">
        <v>2.0325890245151892</v>
      </c>
      <c r="L395">
        <v>1.1201095361099864</v>
      </c>
      <c r="M395">
        <v>1.0981460648197767</v>
      </c>
      <c r="N395">
        <v>0.37519944703622027</v>
      </c>
      <c r="O395">
        <v>0.36075768701787947</v>
      </c>
      <c r="P395">
        <v>0.54617631088854623</v>
      </c>
      <c r="Q395">
        <v>0.54617631088854623</v>
      </c>
      <c r="S395">
        <v>0.56232220395167776</v>
      </c>
      <c r="T395">
        <v>0.10584234426330112</v>
      </c>
      <c r="U395">
        <v>0.10584234426330112</v>
      </c>
      <c r="V395">
        <v>3.7853778893443144E-2</v>
      </c>
      <c r="W395">
        <v>3.9405781390559225E-2</v>
      </c>
      <c r="X395">
        <v>3.7853778893443144E-2</v>
      </c>
      <c r="AB395">
        <v>2.2468681982885739E-2</v>
      </c>
      <c r="AC395">
        <v>0</v>
      </c>
      <c r="AM395">
        <v>0</v>
      </c>
      <c r="AN395">
        <v>0</v>
      </c>
      <c r="AO395">
        <v>1.4069079550459716E-2</v>
      </c>
      <c r="AP395">
        <v>6.0786887405252666E-3</v>
      </c>
      <c r="AQ395">
        <v>1.0257493190315947</v>
      </c>
      <c r="AR395">
        <v>1.0257493190315947</v>
      </c>
      <c r="AS395">
        <v>0.89308529503624945</v>
      </c>
      <c r="AT395">
        <v>0</v>
      </c>
      <c r="AU395">
        <v>0.8173666927673755</v>
      </c>
      <c r="AV395">
        <v>0.8173666927673755</v>
      </c>
      <c r="AW395">
        <v>0.81436571157509674</v>
      </c>
      <c r="AX395">
        <v>4.809597343595208E-2</v>
      </c>
      <c r="AY395">
        <v>4.809597343595208E-2</v>
      </c>
      <c r="AZ395">
        <v>0.39258578195626581</v>
      </c>
      <c r="BD395">
        <v>0.25625030788523312</v>
      </c>
      <c r="BE395">
        <v>0.25625030788523312</v>
      </c>
      <c r="BF395">
        <v>0</v>
      </c>
      <c r="BG395">
        <v>0</v>
      </c>
      <c r="BI395">
        <v>0</v>
      </c>
      <c r="BK395">
        <v>0.42296864168008558</v>
      </c>
      <c r="BL395">
        <v>0.39795356790530945</v>
      </c>
      <c r="BM395">
        <v>0.39795356790530945</v>
      </c>
      <c r="BN395">
        <v>0.56589870919136587</v>
      </c>
    </row>
    <row r="396" spans="1:66">
      <c r="A396" t="s">
        <v>692</v>
      </c>
      <c r="B396" t="s">
        <v>66</v>
      </c>
      <c r="C396">
        <v>2008</v>
      </c>
      <c r="D396" t="s">
        <v>223</v>
      </c>
      <c r="E396">
        <v>2</v>
      </c>
      <c r="G396" t="s">
        <v>316</v>
      </c>
      <c r="H396" t="s">
        <v>644</v>
      </c>
      <c r="I396">
        <v>0.46435106261174208</v>
      </c>
      <c r="J396">
        <v>0.1046719762075405</v>
      </c>
      <c r="K396">
        <v>1.636064944593896</v>
      </c>
      <c r="L396">
        <v>1.2582367495384199</v>
      </c>
      <c r="M396">
        <v>0.74954819144086626</v>
      </c>
      <c r="N396">
        <v>0.39062158125519464</v>
      </c>
      <c r="O396">
        <v>0.29543874343545073</v>
      </c>
      <c r="P396">
        <v>0.24666454029277979</v>
      </c>
      <c r="Q396">
        <v>0.24666454029277979</v>
      </c>
      <c r="S396">
        <v>0.2647802914172106</v>
      </c>
      <c r="T396">
        <v>2.1237485645397888E-2</v>
      </c>
      <c r="U396">
        <v>2.1237485645397888E-2</v>
      </c>
      <c r="V396">
        <v>4.4938343266815582E-2</v>
      </c>
      <c r="W396">
        <v>6.804053265922537E-2</v>
      </c>
      <c r="X396">
        <v>4.4938343266815582E-2</v>
      </c>
      <c r="AB396">
        <v>6.5607155180549886E-3</v>
      </c>
      <c r="AC396">
        <v>0</v>
      </c>
      <c r="AD396">
        <v>0</v>
      </c>
      <c r="AM396">
        <v>0</v>
      </c>
      <c r="AN396">
        <v>0</v>
      </c>
      <c r="AO396">
        <v>5.227795229276419E-2</v>
      </c>
      <c r="AP396">
        <v>2.1863501573983857E-2</v>
      </c>
      <c r="AQ396">
        <v>1.0234479037871047</v>
      </c>
      <c r="AR396">
        <v>0.96393220034779459</v>
      </c>
      <c r="AS396">
        <v>1.0616511613857824</v>
      </c>
      <c r="AT396">
        <v>0</v>
      </c>
      <c r="AU396">
        <v>0.46538640384596147</v>
      </c>
      <c r="AV396">
        <v>0.46538640384596147</v>
      </c>
      <c r="AW396">
        <v>0.46540327815941768</v>
      </c>
      <c r="AX396">
        <v>2.7577924514403159E-2</v>
      </c>
      <c r="AY396">
        <v>2.7577924514403159E-2</v>
      </c>
      <c r="AZ396">
        <v>0.71752664418954104</v>
      </c>
      <c r="BD396">
        <v>0.54972863266189176</v>
      </c>
      <c r="BE396">
        <v>0.54972863266189176</v>
      </c>
      <c r="BF396">
        <v>0</v>
      </c>
      <c r="BG396">
        <v>0</v>
      </c>
      <c r="BH396">
        <v>0</v>
      </c>
      <c r="BI396">
        <v>0</v>
      </c>
      <c r="BJ396">
        <v>0.6412001279450118</v>
      </c>
      <c r="BK396">
        <v>0.7356169595661578</v>
      </c>
      <c r="BL396">
        <v>2.8174026465240549E-2</v>
      </c>
      <c r="BM396">
        <v>8.0434212729111568E-2</v>
      </c>
      <c r="BN396">
        <v>0.19217995863114584</v>
      </c>
    </row>
    <row r="397" spans="1:66">
      <c r="A397" t="s">
        <v>693</v>
      </c>
      <c r="B397" t="s">
        <v>67</v>
      </c>
      <c r="C397">
        <v>2008</v>
      </c>
      <c r="D397" t="s">
        <v>207</v>
      </c>
      <c r="E397">
        <v>8</v>
      </c>
      <c r="G397" t="s">
        <v>318</v>
      </c>
      <c r="H397" t="s">
        <v>644</v>
      </c>
      <c r="I397">
        <v>0.16395182949279755</v>
      </c>
      <c r="J397">
        <v>0.33989890228756031</v>
      </c>
      <c r="K397">
        <v>1.6232265164663533</v>
      </c>
      <c r="L397">
        <v>0.9438258674602068</v>
      </c>
      <c r="M397">
        <v>0.81316512623415393</v>
      </c>
      <c r="N397">
        <v>0.36195308596364723</v>
      </c>
      <c r="O397">
        <v>0.2759334350274063</v>
      </c>
      <c r="P397">
        <v>0.4325847023694282</v>
      </c>
      <c r="Q397">
        <v>0.4325847023694282</v>
      </c>
      <c r="S397">
        <v>0.47707729551522238</v>
      </c>
      <c r="T397">
        <v>4.0933455429873575E-2</v>
      </c>
      <c r="U397">
        <v>4.0933455429873575E-2</v>
      </c>
      <c r="V397">
        <v>0.14772996681213868</v>
      </c>
      <c r="W397">
        <v>0.26560807755337951</v>
      </c>
      <c r="X397">
        <v>0.14772996681213868</v>
      </c>
      <c r="AB397">
        <v>2.4609684274235301E-2</v>
      </c>
      <c r="AC397">
        <v>0</v>
      </c>
      <c r="AD397">
        <v>0</v>
      </c>
      <c r="AM397">
        <v>0</v>
      </c>
      <c r="AN397">
        <v>0</v>
      </c>
      <c r="AO397">
        <v>0.19464498603372643</v>
      </c>
      <c r="AP397">
        <v>6.4428155741970305E-2</v>
      </c>
      <c r="AQ397">
        <v>1.0473540160506463</v>
      </c>
      <c r="AR397">
        <v>1.038399502668488</v>
      </c>
      <c r="AS397">
        <v>1.3287695559812567</v>
      </c>
      <c r="AT397">
        <v>0</v>
      </c>
      <c r="AU397">
        <v>0.51177380471233525</v>
      </c>
      <c r="AV397">
        <v>0.51177380471233525</v>
      </c>
      <c r="AW397">
        <v>0.5104737109854347</v>
      </c>
      <c r="AX397">
        <v>3.1124205530180051E-2</v>
      </c>
      <c r="AY397">
        <v>3.1124205530180051E-2</v>
      </c>
      <c r="AZ397">
        <v>0.47525351568535756</v>
      </c>
      <c r="BD397">
        <v>0.31341950086976422</v>
      </c>
      <c r="BE397">
        <v>0.31341950086976422</v>
      </c>
      <c r="BF397">
        <v>0</v>
      </c>
      <c r="BG397">
        <v>0</v>
      </c>
      <c r="BH397">
        <v>0</v>
      </c>
      <c r="BI397">
        <v>0</v>
      </c>
      <c r="BJ397">
        <v>0.62056641060861828</v>
      </c>
      <c r="BK397">
        <v>0.48832001863598656</v>
      </c>
      <c r="BL397">
        <v>0.10156858380407427</v>
      </c>
      <c r="BM397">
        <v>0.1267525525635099</v>
      </c>
      <c r="BN397">
        <v>0.62160127486290473</v>
      </c>
    </row>
    <row r="398" spans="1:66">
      <c r="A398" t="s">
        <v>694</v>
      </c>
      <c r="B398" t="s">
        <v>68</v>
      </c>
      <c r="C398">
        <v>2008</v>
      </c>
      <c r="D398" t="s">
        <v>212</v>
      </c>
      <c r="E398">
        <v>2</v>
      </c>
      <c r="G398" t="s">
        <v>320</v>
      </c>
      <c r="H398" t="s">
        <v>644</v>
      </c>
      <c r="I398">
        <v>2.9247099899552018E-2</v>
      </c>
      <c r="J398">
        <v>-2.8841272923369413E-2</v>
      </c>
      <c r="K398">
        <v>1.5921991848976293</v>
      </c>
      <c r="L398">
        <v>1.167490389920752</v>
      </c>
      <c r="M398">
        <v>1.136775035091844</v>
      </c>
      <c r="N398">
        <v>0.32071919468320148</v>
      </c>
      <c r="O398">
        <v>0.30247510429764862</v>
      </c>
      <c r="P398">
        <v>0.72767680649650068</v>
      </c>
      <c r="Q398">
        <v>0.72767680649650068</v>
      </c>
      <c r="S398">
        <v>0.73959882595338267</v>
      </c>
      <c r="T398">
        <v>0.12590836294520638</v>
      </c>
      <c r="U398">
        <v>0.12590836294520638</v>
      </c>
      <c r="V398">
        <v>3.9758682329134098E-2</v>
      </c>
      <c r="W398">
        <v>3.9807816627388241E-2</v>
      </c>
      <c r="X398">
        <v>3.9758682329134098E-2</v>
      </c>
      <c r="AB398">
        <v>2.2711020883817056E-2</v>
      </c>
      <c r="AC398">
        <v>0</v>
      </c>
      <c r="AM398">
        <v>0</v>
      </c>
      <c r="AN398">
        <v>0</v>
      </c>
      <c r="AO398">
        <v>2.6175397405041174E-2</v>
      </c>
      <c r="AP398">
        <v>2.2428153598191117E-2</v>
      </c>
      <c r="AQ398">
        <v>0.97188818608355121</v>
      </c>
      <c r="AR398">
        <v>0.97188818608355121</v>
      </c>
      <c r="AS398">
        <v>1.1180274666129046</v>
      </c>
      <c r="AT398">
        <v>0</v>
      </c>
      <c r="AU398">
        <v>0.80203310115882909</v>
      </c>
      <c r="AV398">
        <v>0.80203310115882909</v>
      </c>
      <c r="AW398">
        <v>0.79710360194057672</v>
      </c>
      <c r="AX398">
        <v>2.9585229338421861E-2</v>
      </c>
      <c r="AY398">
        <v>2.9585229338421861E-2</v>
      </c>
      <c r="AZ398">
        <v>0.20681998734356108</v>
      </c>
      <c r="BD398">
        <v>0.14181792674100291</v>
      </c>
      <c r="BE398">
        <v>0.14181792674100291</v>
      </c>
      <c r="BF398">
        <v>0</v>
      </c>
      <c r="BG398">
        <v>0</v>
      </c>
      <c r="BI398">
        <v>0</v>
      </c>
      <c r="BK398">
        <v>0.24372469346006506</v>
      </c>
      <c r="BL398">
        <v>0.20647022124580341</v>
      </c>
      <c r="BM398">
        <v>0.20647022124580341</v>
      </c>
      <c r="BN398">
        <v>0.32373266498563719</v>
      </c>
    </row>
    <row r="399" spans="1:66">
      <c r="A399" t="s">
        <v>695</v>
      </c>
      <c r="B399" t="s">
        <v>69</v>
      </c>
      <c r="C399">
        <v>2008</v>
      </c>
      <c r="D399" t="s">
        <v>215</v>
      </c>
      <c r="E399">
        <v>4</v>
      </c>
      <c r="G399" t="s">
        <v>322</v>
      </c>
      <c r="H399" t="s">
        <v>644</v>
      </c>
      <c r="I399">
        <v>5.1905243092109185E-2</v>
      </c>
      <c r="J399">
        <v>0.11995436655357185</v>
      </c>
      <c r="K399">
        <v>1.6437305970807718</v>
      </c>
      <c r="L399">
        <v>1.208290154073554</v>
      </c>
      <c r="M399">
        <v>1.1863585233174023</v>
      </c>
      <c r="N399">
        <v>0.35813915694844733</v>
      </c>
      <c r="O399">
        <v>0.28934937241586128</v>
      </c>
      <c r="P399">
        <v>0.53652385626629429</v>
      </c>
      <c r="Q399">
        <v>0.53652385626629429</v>
      </c>
      <c r="S399">
        <v>0.57563943769127668</v>
      </c>
      <c r="T399">
        <v>0.11540598496893509</v>
      </c>
      <c r="U399">
        <v>0.11540598496893509</v>
      </c>
      <c r="V399">
        <v>0.15211139346045305</v>
      </c>
      <c r="W399">
        <v>0.20541035428445031</v>
      </c>
      <c r="X399">
        <v>0.15211139346045305</v>
      </c>
      <c r="AB399">
        <v>2.3876169092731707E-2</v>
      </c>
      <c r="AC399">
        <v>0</v>
      </c>
      <c r="AM399">
        <v>0</v>
      </c>
      <c r="AN399">
        <v>0</v>
      </c>
      <c r="AO399">
        <v>8.8052286842306732E-2</v>
      </c>
      <c r="AP399">
        <v>2.4355934696018974E-2</v>
      </c>
      <c r="AQ399">
        <v>1.0654370289131578</v>
      </c>
      <c r="AR399">
        <v>1.0654370289131578</v>
      </c>
      <c r="AS399">
        <v>0.92588480792066719</v>
      </c>
      <c r="AT399">
        <v>0</v>
      </c>
      <c r="AU399">
        <v>0.63210055663406406</v>
      </c>
      <c r="AV399">
        <v>0.63210055663406406</v>
      </c>
      <c r="AW399">
        <v>0.63138814879681504</v>
      </c>
      <c r="AX399">
        <v>5.4435196880583646E-2</v>
      </c>
      <c r="AY399">
        <v>5.4435196880583646E-2</v>
      </c>
      <c r="AZ399">
        <v>0.33894643472673697</v>
      </c>
      <c r="BD399">
        <v>0.22996644625574042</v>
      </c>
      <c r="BE399">
        <v>0.22996644625574042</v>
      </c>
      <c r="BF399">
        <v>0</v>
      </c>
      <c r="BG399">
        <v>0</v>
      </c>
      <c r="BI399">
        <v>0</v>
      </c>
      <c r="BK399">
        <v>0.37451013354850821</v>
      </c>
      <c r="BL399">
        <v>0.265499980139767</v>
      </c>
      <c r="BM399">
        <v>0.265499980139767</v>
      </c>
      <c r="BN399">
        <v>0.62879925554196281</v>
      </c>
    </row>
    <row r="400" spans="1:66">
      <c r="A400" t="s">
        <v>696</v>
      </c>
      <c r="B400" t="s">
        <v>70</v>
      </c>
      <c r="C400">
        <v>2008</v>
      </c>
      <c r="D400" t="s">
        <v>207</v>
      </c>
      <c r="E400">
        <v>8</v>
      </c>
      <c r="G400" t="s">
        <v>324</v>
      </c>
      <c r="H400" t="s">
        <v>644</v>
      </c>
      <c r="I400">
        <v>0.16411106697074945</v>
      </c>
      <c r="J400">
        <v>0.24897956406036248</v>
      </c>
      <c r="K400">
        <v>1.3388836465650393</v>
      </c>
      <c r="L400">
        <v>0.86174892671683856</v>
      </c>
      <c r="M400">
        <v>0.70624744306980214</v>
      </c>
      <c r="N400">
        <v>0.41801931449893925</v>
      </c>
      <c r="O400">
        <v>0.2649237421938323</v>
      </c>
      <c r="P400">
        <v>0.39088743692814359</v>
      </c>
      <c r="Q400">
        <v>0.39088743692814359</v>
      </c>
      <c r="S400">
        <v>0.47915454095279891</v>
      </c>
      <c r="T400">
        <v>3.5996190837117456E-2</v>
      </c>
      <c r="U400">
        <v>3.5996190837117456E-2</v>
      </c>
      <c r="V400">
        <v>0.15391381068001153</v>
      </c>
      <c r="W400">
        <v>0.2677418811364739</v>
      </c>
      <c r="X400">
        <v>0.15391381068001153</v>
      </c>
      <c r="AB400">
        <v>2.9390415199977656E-2</v>
      </c>
      <c r="AC400">
        <v>0</v>
      </c>
      <c r="AD400">
        <v>0</v>
      </c>
      <c r="AM400">
        <v>0</v>
      </c>
      <c r="AN400">
        <v>0</v>
      </c>
      <c r="AO400">
        <v>0.16391033019599921</v>
      </c>
      <c r="AP400">
        <v>3.7359243795489168E-2</v>
      </c>
      <c r="AQ400">
        <v>1.0104020684071358</v>
      </c>
      <c r="AR400">
        <v>0.99410020930715215</v>
      </c>
      <c r="AS400">
        <v>0.976389025070036</v>
      </c>
      <c r="AT400">
        <v>0</v>
      </c>
      <c r="AU400">
        <v>0.48006938411553302</v>
      </c>
      <c r="AV400">
        <v>0.48006938411553302</v>
      </c>
      <c r="AW400">
        <v>0.47880855019510821</v>
      </c>
      <c r="AX400">
        <v>2.5484056138640073E-2</v>
      </c>
      <c r="AY400">
        <v>2.5484056138640073E-2</v>
      </c>
      <c r="AZ400">
        <v>0.50437413379237095</v>
      </c>
      <c r="BD400">
        <v>0.29581413925900718</v>
      </c>
      <c r="BE400">
        <v>0.29581413925900718</v>
      </c>
      <c r="BF400">
        <v>0</v>
      </c>
      <c r="BG400">
        <v>0</v>
      </c>
      <c r="BH400">
        <v>0</v>
      </c>
      <c r="BI400">
        <v>0</v>
      </c>
      <c r="BJ400">
        <v>0.66572338328771097</v>
      </c>
      <c r="BK400">
        <v>0.5263295775247594</v>
      </c>
      <c r="BL400">
        <v>0.1020187988775394</v>
      </c>
      <c r="BM400">
        <v>0.13263049944128424</v>
      </c>
      <c r="BN400">
        <v>0.6648915089378844</v>
      </c>
    </row>
    <row r="401" spans="1:66">
      <c r="A401" t="s">
        <v>697</v>
      </c>
      <c r="B401" t="s">
        <v>71</v>
      </c>
      <c r="C401">
        <v>2008</v>
      </c>
      <c r="D401" t="s">
        <v>212</v>
      </c>
      <c r="E401">
        <v>4</v>
      </c>
      <c r="G401" t="s">
        <v>326</v>
      </c>
      <c r="H401" t="s">
        <v>644</v>
      </c>
      <c r="I401">
        <v>2.0663659119522979E-2</v>
      </c>
      <c r="J401">
        <v>0.1615873711385995</v>
      </c>
      <c r="K401">
        <v>1.5441820719253481</v>
      </c>
      <c r="L401">
        <v>1.1403510528035976</v>
      </c>
      <c r="M401">
        <v>1.1291763876434759</v>
      </c>
      <c r="N401">
        <v>0.28914714372115069</v>
      </c>
      <c r="O401">
        <v>0.27756151276233904</v>
      </c>
      <c r="P401">
        <v>0.66444037839719683</v>
      </c>
      <c r="Q401">
        <v>0.66444037839719683</v>
      </c>
      <c r="S401">
        <v>0.68679903040043744</v>
      </c>
      <c r="T401">
        <v>0.14438643942271029</v>
      </c>
      <c r="U401">
        <v>0.14438643942271029</v>
      </c>
      <c r="V401">
        <v>3.549872916138079E-2</v>
      </c>
      <c r="W401">
        <v>3.7841372050656415E-2</v>
      </c>
      <c r="X401">
        <v>3.549872916138079E-2</v>
      </c>
      <c r="AB401">
        <v>2.2928105398972772E-2</v>
      </c>
      <c r="AC401">
        <v>0</v>
      </c>
      <c r="AM401">
        <v>0</v>
      </c>
      <c r="AN401">
        <v>0</v>
      </c>
      <c r="AO401">
        <v>2.1444087480470681E-2</v>
      </c>
      <c r="AP401">
        <v>1.4645275218034834E-2</v>
      </c>
      <c r="AQ401">
        <v>0.9781008649013091</v>
      </c>
      <c r="AR401">
        <v>0.9781008649013091</v>
      </c>
      <c r="AS401">
        <v>1.0485000897310499</v>
      </c>
      <c r="AT401">
        <v>0</v>
      </c>
      <c r="AU401">
        <v>0.78388805401653017</v>
      </c>
      <c r="AV401">
        <v>0.78388805401653017</v>
      </c>
      <c r="AW401">
        <v>0.76992528239588831</v>
      </c>
      <c r="AX401">
        <v>2.9007902055312229E-2</v>
      </c>
      <c r="AY401">
        <v>2.9007902055312229E-2</v>
      </c>
      <c r="AZ401">
        <v>0.26033618866027236</v>
      </c>
      <c r="BD401">
        <v>0.12401111541149126</v>
      </c>
      <c r="BE401">
        <v>0.12401111541149126</v>
      </c>
      <c r="BF401">
        <v>0</v>
      </c>
      <c r="BG401">
        <v>0</v>
      </c>
      <c r="BI401">
        <v>0</v>
      </c>
      <c r="BK401">
        <v>0.313514189098342</v>
      </c>
      <c r="BL401">
        <v>0.27142014187573965</v>
      </c>
      <c r="BM401">
        <v>0.27142014187573965</v>
      </c>
      <c r="BN401">
        <v>0.41487968730668789</v>
      </c>
    </row>
    <row r="402" spans="1:66">
      <c r="A402" t="s">
        <v>698</v>
      </c>
      <c r="B402" t="s">
        <v>72</v>
      </c>
      <c r="C402">
        <v>2008</v>
      </c>
      <c r="D402" t="s">
        <v>212</v>
      </c>
      <c r="E402">
        <v>2</v>
      </c>
      <c r="G402" t="s">
        <v>328</v>
      </c>
      <c r="H402" t="s">
        <v>644</v>
      </c>
      <c r="I402">
        <v>4.985624599489076E-2</v>
      </c>
      <c r="J402">
        <v>0.32090290670681926</v>
      </c>
      <c r="K402">
        <v>2.1841596558543968</v>
      </c>
      <c r="L402">
        <v>1.5055727135905261</v>
      </c>
      <c r="M402">
        <v>1.450078862851095</v>
      </c>
      <c r="N402">
        <v>0.33573362687784719</v>
      </c>
      <c r="O402">
        <v>0.31366566962143005</v>
      </c>
      <c r="P402">
        <v>0.72498374224722573</v>
      </c>
      <c r="Q402">
        <v>0.72498374224722573</v>
      </c>
      <c r="S402">
        <v>0.75268083782196071</v>
      </c>
      <c r="T402">
        <v>0.19326912662555146</v>
      </c>
      <c r="U402">
        <v>0.19326912662555146</v>
      </c>
      <c r="V402">
        <v>4.8521311845095429E-2</v>
      </c>
      <c r="W402">
        <v>5.1758072417656911E-2</v>
      </c>
      <c r="X402">
        <v>4.8521311845095429E-2</v>
      </c>
      <c r="AB402">
        <v>2.6047637489535962E-2</v>
      </c>
      <c r="AC402">
        <v>0</v>
      </c>
      <c r="AM402">
        <v>0</v>
      </c>
      <c r="AN402">
        <v>0</v>
      </c>
      <c r="AO402">
        <v>1.6921914285178991E-2</v>
      </c>
      <c r="AP402">
        <v>7.2370533421164769E-3</v>
      </c>
      <c r="AQ402">
        <v>0.99932783350915122</v>
      </c>
      <c r="AR402">
        <v>0.99932783350915122</v>
      </c>
      <c r="AS402">
        <v>0.9027339053875364</v>
      </c>
      <c r="AT402">
        <v>0</v>
      </c>
      <c r="AU402">
        <v>0.7069211959056857</v>
      </c>
      <c r="AV402">
        <v>0.7069211959056857</v>
      </c>
      <c r="AW402">
        <v>0.70013811427949024</v>
      </c>
      <c r="AX402">
        <v>5.8823703903983948E-2</v>
      </c>
      <c r="AY402">
        <v>5.8823703903983948E-2</v>
      </c>
      <c r="AZ402">
        <v>0.22576341036068087</v>
      </c>
      <c r="BD402">
        <v>0.33291762172266781</v>
      </c>
      <c r="BE402">
        <v>0.33291762172266781</v>
      </c>
      <c r="BF402">
        <v>0</v>
      </c>
      <c r="BG402">
        <v>0</v>
      </c>
      <c r="BI402">
        <v>0</v>
      </c>
      <c r="BK402">
        <v>0.23567058413293587</v>
      </c>
      <c r="BL402">
        <v>0.20054412409644187</v>
      </c>
      <c r="BM402">
        <v>0.20054412409644187</v>
      </c>
      <c r="BN402">
        <v>0.36910534788685639</v>
      </c>
    </row>
    <row r="403" spans="1:66">
      <c r="A403" t="s">
        <v>699</v>
      </c>
      <c r="B403" t="s">
        <v>73</v>
      </c>
      <c r="C403">
        <v>2008</v>
      </c>
      <c r="D403" t="s">
        <v>228</v>
      </c>
      <c r="E403">
        <v>7</v>
      </c>
      <c r="G403" t="s">
        <v>330</v>
      </c>
      <c r="H403" t="s">
        <v>644</v>
      </c>
      <c r="I403">
        <v>0.16940693279476118</v>
      </c>
      <c r="J403">
        <v>0.18555068520544324</v>
      </c>
      <c r="K403">
        <v>1.2449571479916726</v>
      </c>
      <c r="L403">
        <v>0.81713878481615299</v>
      </c>
      <c r="M403">
        <v>0.54120193602885047</v>
      </c>
      <c r="N403">
        <v>0.33636603135215021</v>
      </c>
      <c r="O403">
        <v>0.25593709470703957</v>
      </c>
      <c r="P403">
        <v>0.35054285021451259</v>
      </c>
      <c r="Q403">
        <v>0.35054285021451259</v>
      </c>
      <c r="S403">
        <v>0.38472681376810824</v>
      </c>
      <c r="T403">
        <v>4.8270612469691443E-2</v>
      </c>
      <c r="U403">
        <v>4.8270612469691443E-2</v>
      </c>
      <c r="V403">
        <v>6.013228100326444E-2</v>
      </c>
      <c r="W403">
        <v>0.10519458849689602</v>
      </c>
      <c r="X403">
        <v>6.013228100326444E-2</v>
      </c>
      <c r="AB403">
        <v>2.071000528014404E-2</v>
      </c>
      <c r="AC403">
        <v>0</v>
      </c>
      <c r="AD403">
        <v>0</v>
      </c>
      <c r="AM403">
        <v>0</v>
      </c>
      <c r="AN403">
        <v>0</v>
      </c>
      <c r="AO403">
        <v>9.6839875420976954E-2</v>
      </c>
      <c r="AP403">
        <v>3.7993941548377541E-2</v>
      </c>
      <c r="AQ403">
        <v>1.0544615996282853</v>
      </c>
      <c r="AR403">
        <v>1.037839399715375</v>
      </c>
      <c r="AS403">
        <v>1.3035723665684433</v>
      </c>
      <c r="AT403">
        <v>0</v>
      </c>
      <c r="AU403">
        <v>0.5649922914632326</v>
      </c>
      <c r="AV403">
        <v>0.5649922914632326</v>
      </c>
      <c r="AW403">
        <v>0.56631680926901362</v>
      </c>
      <c r="AX403">
        <v>2.8298960328083243E-2</v>
      </c>
      <c r="AY403">
        <v>2.8298960328083243E-2</v>
      </c>
      <c r="AZ403">
        <v>0.58042599463025579</v>
      </c>
      <c r="BD403">
        <v>0.32246027924839105</v>
      </c>
      <c r="BE403">
        <v>0.32246027924839105</v>
      </c>
      <c r="BF403">
        <v>0</v>
      </c>
      <c r="BG403">
        <v>0</v>
      </c>
      <c r="BH403">
        <v>0</v>
      </c>
      <c r="BI403">
        <v>0</v>
      </c>
      <c r="BJ403">
        <v>0.66279649035271415</v>
      </c>
      <c r="BK403">
        <v>0.61380398824566162</v>
      </c>
      <c r="BL403">
        <v>0.15788314261391456</v>
      </c>
      <c r="BM403">
        <v>0.24481352296628234</v>
      </c>
      <c r="BN403">
        <v>0.47944222139056192</v>
      </c>
    </row>
    <row r="404" spans="1:66">
      <c r="A404" t="s">
        <v>700</v>
      </c>
      <c r="B404" t="s">
        <v>74</v>
      </c>
      <c r="C404">
        <v>2008</v>
      </c>
      <c r="D404" t="s">
        <v>212</v>
      </c>
      <c r="E404">
        <v>2</v>
      </c>
      <c r="G404" t="s">
        <v>332</v>
      </c>
      <c r="H404" t="s">
        <v>644</v>
      </c>
      <c r="I404">
        <v>4.7559698588425646E-2</v>
      </c>
      <c r="J404">
        <v>8.8868262180016987E-3</v>
      </c>
      <c r="K404">
        <v>1.5964063159018524</v>
      </c>
      <c r="L404">
        <v>1.1145661157730449</v>
      </c>
      <c r="M404">
        <v>1.0926626797763626</v>
      </c>
      <c r="N404">
        <v>0.30076787114033987</v>
      </c>
      <c r="O404">
        <v>0.29898837877605772</v>
      </c>
      <c r="P404">
        <v>0.69062755652975993</v>
      </c>
      <c r="Q404">
        <v>0.69062755652975993</v>
      </c>
      <c r="S404">
        <v>0.73580352514256853</v>
      </c>
      <c r="T404">
        <v>0.14527392492362584</v>
      </c>
      <c r="U404">
        <v>0.14527392492362584</v>
      </c>
      <c r="V404">
        <v>5.1198064811665445E-2</v>
      </c>
      <c r="W404">
        <v>5.2650840772041171E-2</v>
      </c>
      <c r="X404">
        <v>5.1198064811665445E-2</v>
      </c>
      <c r="AB404">
        <v>3.8212162584960484E-2</v>
      </c>
      <c r="AC404">
        <v>0</v>
      </c>
      <c r="AM404">
        <v>0</v>
      </c>
      <c r="AN404">
        <v>0</v>
      </c>
      <c r="AO404">
        <v>1.2362122375267943E-2</v>
      </c>
      <c r="AP404">
        <v>9.3531539615904213E-3</v>
      </c>
      <c r="AQ404">
        <v>1.0674996078620334</v>
      </c>
      <c r="AR404">
        <v>1.0674996078620334</v>
      </c>
      <c r="AS404">
        <v>0.96200557174557144</v>
      </c>
      <c r="AT404">
        <v>0</v>
      </c>
      <c r="AU404">
        <v>0.75154667234721007</v>
      </c>
      <c r="AV404">
        <v>0.75154667234721007</v>
      </c>
      <c r="AW404">
        <v>0.79541988404425668</v>
      </c>
      <c r="AX404">
        <v>3.7761359681584304E-2</v>
      </c>
      <c r="AY404">
        <v>3.7761359681584304E-2</v>
      </c>
      <c r="AZ404">
        <v>0.23826635546442021</v>
      </c>
      <c r="BD404">
        <v>0.20965206318455365</v>
      </c>
      <c r="BE404">
        <v>0.20965206318455365</v>
      </c>
      <c r="BF404">
        <v>0</v>
      </c>
      <c r="BG404">
        <v>0</v>
      </c>
      <c r="BI404">
        <v>0</v>
      </c>
      <c r="BK404">
        <v>0.24611608052895639</v>
      </c>
      <c r="BL404">
        <v>0.22139427482662477</v>
      </c>
      <c r="BM404">
        <v>0.22139427482662477</v>
      </c>
      <c r="BN404">
        <v>0.34364358698968239</v>
      </c>
    </row>
    <row r="405" spans="1:66">
      <c r="A405" t="s">
        <v>701</v>
      </c>
      <c r="B405" t="s">
        <v>75</v>
      </c>
      <c r="C405">
        <v>2008</v>
      </c>
      <c r="D405" t="s">
        <v>231</v>
      </c>
      <c r="E405">
        <v>3</v>
      </c>
      <c r="G405" t="s">
        <v>334</v>
      </c>
      <c r="H405" t="s">
        <v>644</v>
      </c>
      <c r="I405">
        <v>4.282607991808407E-2</v>
      </c>
      <c r="J405">
        <v>0.11047846928700547</v>
      </c>
      <c r="K405">
        <v>1.3617307173487878</v>
      </c>
      <c r="L405">
        <v>0.91767763980801365</v>
      </c>
      <c r="M405">
        <v>0.90057535742596728</v>
      </c>
      <c r="N405">
        <v>0.28732807487693562</v>
      </c>
      <c r="O405">
        <v>0.26301804159443037</v>
      </c>
      <c r="P405">
        <v>0.62235927785194822</v>
      </c>
      <c r="Q405">
        <v>0.62235927785194822</v>
      </c>
      <c r="S405">
        <v>0.65593355830488087</v>
      </c>
      <c r="T405">
        <v>0.11213020929413497</v>
      </c>
      <c r="U405">
        <v>0.11213020929413497</v>
      </c>
      <c r="V405">
        <v>5.8019914411935554E-2</v>
      </c>
      <c r="W405">
        <v>7.0825594789844445E-2</v>
      </c>
      <c r="X405">
        <v>5.8019914411935554E-2</v>
      </c>
      <c r="AB405">
        <v>2.3317004499922488E-2</v>
      </c>
      <c r="AC405">
        <v>0</v>
      </c>
      <c r="AM405">
        <v>0</v>
      </c>
      <c r="AN405">
        <v>0</v>
      </c>
      <c r="AO405">
        <v>6.159816595465982E-2</v>
      </c>
      <c r="AP405">
        <v>3.120200800894482E-2</v>
      </c>
      <c r="AQ405">
        <v>0.94907505967267836</v>
      </c>
      <c r="AR405">
        <v>0.94907505967267836</v>
      </c>
      <c r="AS405">
        <v>1.402704655690115</v>
      </c>
      <c r="AT405">
        <v>0</v>
      </c>
      <c r="AU405">
        <v>0.7633693862152392</v>
      </c>
      <c r="AV405">
        <v>0.7633693862152392</v>
      </c>
      <c r="AW405">
        <v>0.76417617027677054</v>
      </c>
      <c r="AX405">
        <v>5.6695308590463109E-2</v>
      </c>
      <c r="AY405">
        <v>5.6695308590463109E-2</v>
      </c>
      <c r="AZ405">
        <v>0.28249312103483071</v>
      </c>
      <c r="BD405">
        <v>0.16817798226805708</v>
      </c>
      <c r="BE405">
        <v>0.16817798226805708</v>
      </c>
      <c r="BF405">
        <v>0</v>
      </c>
      <c r="BG405">
        <v>0</v>
      </c>
      <c r="BI405">
        <v>0</v>
      </c>
      <c r="BK405">
        <v>0.33873482773947727</v>
      </c>
      <c r="BL405">
        <v>0.27446465652426189</v>
      </c>
      <c r="BM405">
        <v>0.27446465652426189</v>
      </c>
      <c r="BN405">
        <v>0.47230811390144695</v>
      </c>
    </row>
    <row r="406" spans="1:66">
      <c r="A406" t="s">
        <v>702</v>
      </c>
      <c r="B406" t="s">
        <v>76</v>
      </c>
      <c r="C406">
        <v>2008</v>
      </c>
      <c r="D406" t="s">
        <v>231</v>
      </c>
      <c r="E406">
        <v>4</v>
      </c>
      <c r="G406" t="s">
        <v>336</v>
      </c>
      <c r="H406" t="s">
        <v>644</v>
      </c>
      <c r="I406">
        <v>4.9237961583458938E-2</v>
      </c>
      <c r="J406">
        <v>0.32120338542669835</v>
      </c>
      <c r="K406">
        <v>1.4975866777392304</v>
      </c>
      <c r="L406">
        <v>1.091069183889956</v>
      </c>
      <c r="M406">
        <v>1.0575044591956682</v>
      </c>
      <c r="N406">
        <v>0.29298587335200521</v>
      </c>
      <c r="O406">
        <v>0.25738742400734183</v>
      </c>
      <c r="P406">
        <v>0.5634451040356061</v>
      </c>
      <c r="Q406">
        <v>0.5634451040356061</v>
      </c>
      <c r="S406">
        <v>0.58645230199255272</v>
      </c>
      <c r="T406">
        <v>9.2247880535699836E-2</v>
      </c>
      <c r="U406">
        <v>9.2247880535699836E-2</v>
      </c>
      <c r="V406">
        <v>5.3748622976802517E-2</v>
      </c>
      <c r="W406">
        <v>7.9077372602644497E-2</v>
      </c>
      <c r="X406">
        <v>5.3748622976802517E-2</v>
      </c>
      <c r="AB406">
        <v>4.2447741916214435E-2</v>
      </c>
      <c r="AC406">
        <v>0</v>
      </c>
      <c r="AM406">
        <v>0</v>
      </c>
      <c r="AN406">
        <v>0</v>
      </c>
      <c r="AO406">
        <v>4.0096988619176072E-2</v>
      </c>
      <c r="AP406">
        <v>9.7658550415712728E-3</v>
      </c>
      <c r="AQ406">
        <v>1.0284492325713783</v>
      </c>
      <c r="AR406">
        <v>1.0284492325713783</v>
      </c>
      <c r="AS406">
        <v>1.3060922684086886</v>
      </c>
      <c r="AT406">
        <v>0</v>
      </c>
      <c r="AU406">
        <v>0.77290569381528285</v>
      </c>
      <c r="AV406">
        <v>0.77290569381528285</v>
      </c>
      <c r="AW406">
        <v>0.78628908656009944</v>
      </c>
      <c r="AX406">
        <v>4.0965445508399381E-2</v>
      </c>
      <c r="AY406">
        <v>4.0965445508399381E-2</v>
      </c>
      <c r="AZ406">
        <v>0.37649184124159346</v>
      </c>
      <c r="BD406">
        <v>0.23251459589525156</v>
      </c>
      <c r="BE406">
        <v>0.23251459589525156</v>
      </c>
      <c r="BF406">
        <v>0</v>
      </c>
      <c r="BG406">
        <v>0</v>
      </c>
      <c r="BI406">
        <v>0</v>
      </c>
      <c r="BK406">
        <v>0.41597526963127729</v>
      </c>
      <c r="BL406">
        <v>0.35935672546312464</v>
      </c>
      <c r="BM406">
        <v>0.35935672546312464</v>
      </c>
      <c r="BN406">
        <v>0.56422151903278961</v>
      </c>
    </row>
    <row r="407" spans="1:66">
      <c r="A407" t="s">
        <v>703</v>
      </c>
      <c r="B407" t="s">
        <v>77</v>
      </c>
      <c r="C407">
        <v>2008</v>
      </c>
      <c r="D407" t="s">
        <v>228</v>
      </c>
      <c r="E407">
        <v>5</v>
      </c>
      <c r="G407" t="s">
        <v>338</v>
      </c>
      <c r="H407" t="s">
        <v>644</v>
      </c>
      <c r="I407">
        <v>0.30004786032543268</v>
      </c>
      <c r="J407">
        <v>0.16614019117783754</v>
      </c>
      <c r="K407">
        <v>1.399739005138928</v>
      </c>
      <c r="L407">
        <v>1.1211342705235618</v>
      </c>
      <c r="M407">
        <v>0.87409825896914539</v>
      </c>
      <c r="N407">
        <v>0.3342946874806666</v>
      </c>
      <c r="O407">
        <v>0.2211805367631956</v>
      </c>
      <c r="P407">
        <v>0.33297429661452133</v>
      </c>
      <c r="Q407">
        <v>0.33297429661452133</v>
      </c>
      <c r="S407">
        <v>0.36075537031106064</v>
      </c>
      <c r="T407">
        <v>4.9697187454317483E-2</v>
      </c>
      <c r="U407">
        <v>4.9697187454317483E-2</v>
      </c>
      <c r="V407">
        <v>4.9147103683068592E-2</v>
      </c>
      <c r="W407">
        <v>7.2602728629687266E-2</v>
      </c>
      <c r="X407">
        <v>4.9147103683068592E-2</v>
      </c>
      <c r="AB407">
        <v>1.9056535588712849E-2</v>
      </c>
      <c r="AC407">
        <v>0</v>
      </c>
      <c r="AD407">
        <v>0</v>
      </c>
      <c r="AM407">
        <v>0</v>
      </c>
      <c r="AN407">
        <v>0</v>
      </c>
      <c r="AO407">
        <v>4.6700594551209985E-2</v>
      </c>
      <c r="AP407">
        <v>1.7750666820561926E-2</v>
      </c>
      <c r="AQ407">
        <v>1.0063039980565882</v>
      </c>
      <c r="AR407">
        <v>0.97633328182647194</v>
      </c>
      <c r="AS407">
        <v>1.1628925455863357</v>
      </c>
      <c r="AT407">
        <v>0</v>
      </c>
      <c r="AU407">
        <v>0.55600112075903296</v>
      </c>
      <c r="AV407">
        <v>0.55600112075903296</v>
      </c>
      <c r="AW407">
        <v>0.55658630025691391</v>
      </c>
      <c r="AX407">
        <v>2.9843503270759408E-2</v>
      </c>
      <c r="AY407">
        <v>2.9843503270759408E-2</v>
      </c>
      <c r="AZ407">
        <v>0.63775962026864974</v>
      </c>
      <c r="BD407">
        <v>0.3895992458339097</v>
      </c>
      <c r="BE407">
        <v>0.3895992458339097</v>
      </c>
      <c r="BF407">
        <v>0</v>
      </c>
      <c r="BG407">
        <v>0</v>
      </c>
      <c r="BH407">
        <v>0</v>
      </c>
      <c r="BI407">
        <v>0</v>
      </c>
      <c r="BJ407">
        <v>0.55957213713322662</v>
      </c>
      <c r="BK407">
        <v>0.63396700631453951</v>
      </c>
      <c r="BL407">
        <v>0.11498515575665501</v>
      </c>
      <c r="BM407">
        <v>0.2139563714792454</v>
      </c>
      <c r="BN407">
        <v>0.34251114768437385</v>
      </c>
    </row>
    <row r="408" spans="1:66">
      <c r="A408" t="s">
        <v>704</v>
      </c>
      <c r="B408" t="s">
        <v>78</v>
      </c>
      <c r="C408">
        <v>2008</v>
      </c>
      <c r="D408" t="s">
        <v>228</v>
      </c>
      <c r="E408">
        <v>5</v>
      </c>
      <c r="G408" t="s">
        <v>340</v>
      </c>
      <c r="H408" t="s">
        <v>644</v>
      </c>
      <c r="I408">
        <v>0.22264950389516813</v>
      </c>
      <c r="J408">
        <v>0.11808961245445562</v>
      </c>
      <c r="K408">
        <v>1.6111808169925879</v>
      </c>
      <c r="L408">
        <v>1.2407449379810185</v>
      </c>
      <c r="M408">
        <v>0.908079350548058</v>
      </c>
      <c r="N408">
        <v>0.38733600005065061</v>
      </c>
      <c r="O408">
        <v>0.36519996358385359</v>
      </c>
      <c r="P408">
        <v>0.37395706883333812</v>
      </c>
      <c r="Q408">
        <v>0.37395706883333812</v>
      </c>
      <c r="S408">
        <v>0.39729425208842445</v>
      </c>
      <c r="T408">
        <v>6.4259943570701944E-2</v>
      </c>
      <c r="U408">
        <v>6.4259943570701944E-2</v>
      </c>
      <c r="V408">
        <v>5.0606848595024914E-2</v>
      </c>
      <c r="W408">
        <v>6.4385195040588802E-2</v>
      </c>
      <c r="X408">
        <v>5.0606848595024914E-2</v>
      </c>
      <c r="AB408">
        <v>1.4711664207706794E-2</v>
      </c>
      <c r="AC408">
        <v>0</v>
      </c>
      <c r="AD408">
        <v>0</v>
      </c>
      <c r="AM408">
        <v>0</v>
      </c>
      <c r="AN408">
        <v>0</v>
      </c>
      <c r="AO408">
        <v>3.7861250954168958E-2</v>
      </c>
      <c r="AP408">
        <v>1.4470568255130236E-2</v>
      </c>
      <c r="AQ408">
        <v>1.0249849732753014</v>
      </c>
      <c r="AR408">
        <v>1.0168948323809812</v>
      </c>
      <c r="AS408">
        <v>1.0897142789006242</v>
      </c>
      <c r="AT408">
        <v>0</v>
      </c>
      <c r="AU408">
        <v>0.59157313398695499</v>
      </c>
      <c r="AV408">
        <v>0.59157313398695499</v>
      </c>
      <c r="AW408">
        <v>0.59233229093439632</v>
      </c>
      <c r="AX408">
        <v>3.6222294492676249E-2</v>
      </c>
      <c r="AY408">
        <v>3.6222294492676249E-2</v>
      </c>
      <c r="AZ408">
        <v>0.54823695248790794</v>
      </c>
      <c r="BD408">
        <v>0.47373818583360899</v>
      </c>
      <c r="BE408">
        <v>0.47373818583360899</v>
      </c>
      <c r="BF408">
        <v>0</v>
      </c>
      <c r="BG408">
        <v>0</v>
      </c>
      <c r="BH408">
        <v>0</v>
      </c>
      <c r="BI408">
        <v>0</v>
      </c>
      <c r="BJ408">
        <v>0.59224976747112912</v>
      </c>
      <c r="BK408">
        <v>0.5769831377161625</v>
      </c>
      <c r="BL408">
        <v>0.13801282008098412</v>
      </c>
      <c r="BM408">
        <v>0.2275530990956102</v>
      </c>
      <c r="BN408">
        <v>0.33140320442137389</v>
      </c>
    </row>
    <row r="409" spans="1:66">
      <c r="A409" t="s">
        <v>705</v>
      </c>
      <c r="B409" t="s">
        <v>79</v>
      </c>
      <c r="C409">
        <v>2008</v>
      </c>
      <c r="D409" t="s">
        <v>228</v>
      </c>
      <c r="E409">
        <v>7</v>
      </c>
      <c r="G409" t="s">
        <v>342</v>
      </c>
      <c r="H409" t="s">
        <v>644</v>
      </c>
      <c r="I409">
        <v>0.29534966471152979</v>
      </c>
      <c r="J409">
        <v>9.0316225545040346E-2</v>
      </c>
      <c r="K409">
        <v>1.5321105915018354</v>
      </c>
      <c r="L409">
        <v>1.0761836937682809</v>
      </c>
      <c r="M409">
        <v>0.80778044524096559</v>
      </c>
      <c r="N409">
        <v>0.28708462850285527</v>
      </c>
      <c r="O409">
        <v>0.20230480455578317</v>
      </c>
      <c r="P409">
        <v>0.32346800512508389</v>
      </c>
      <c r="Q409">
        <v>0.32346800512508389</v>
      </c>
      <c r="S409">
        <v>0.35145731223932342</v>
      </c>
      <c r="T409">
        <v>4.635754699818357E-2</v>
      </c>
      <c r="U409">
        <v>4.635754699818357E-2</v>
      </c>
      <c r="V409">
        <v>6.5808657080923857E-2</v>
      </c>
      <c r="W409">
        <v>9.5962368485584024E-2</v>
      </c>
      <c r="X409">
        <v>6.5808657080923857E-2</v>
      </c>
      <c r="AB409">
        <v>1.2616362974678431E-2</v>
      </c>
      <c r="AC409">
        <v>0</v>
      </c>
      <c r="AD409">
        <v>0</v>
      </c>
      <c r="AM409">
        <v>0</v>
      </c>
      <c r="AN409">
        <v>0</v>
      </c>
      <c r="AO409">
        <v>6.6719182169003771E-2</v>
      </c>
      <c r="AP409">
        <v>2.866600401586071E-2</v>
      </c>
      <c r="AQ409">
        <v>1.0355507444562417</v>
      </c>
      <c r="AR409">
        <v>1.0082905135272704</v>
      </c>
      <c r="AS409">
        <v>1.0704024727313348</v>
      </c>
      <c r="AT409">
        <v>0</v>
      </c>
      <c r="AU409">
        <v>0.54682695188549524</v>
      </c>
      <c r="AV409">
        <v>0.54682695188549524</v>
      </c>
      <c r="AW409">
        <v>0.54560660898464808</v>
      </c>
      <c r="AX409">
        <v>2.8276609881696529E-2</v>
      </c>
      <c r="AY409">
        <v>2.8276609881696529E-2</v>
      </c>
      <c r="AZ409">
        <v>0.60405860878970208</v>
      </c>
      <c r="BD409">
        <v>0.40677645506539667</v>
      </c>
      <c r="BE409">
        <v>0.40677645506539667</v>
      </c>
      <c r="BF409">
        <v>0</v>
      </c>
      <c r="BG409">
        <v>0</v>
      </c>
      <c r="BH409">
        <v>0</v>
      </c>
      <c r="BI409">
        <v>0</v>
      </c>
      <c r="BJ409">
        <v>0.67561873606010481</v>
      </c>
      <c r="BK409">
        <v>0.64219748886159145</v>
      </c>
      <c r="BL409">
        <v>0.15039894335950676</v>
      </c>
      <c r="BM409">
        <v>0.25392077095040011</v>
      </c>
      <c r="BN409">
        <v>0.44600260168928801</v>
      </c>
    </row>
    <row r="410" spans="1:66">
      <c r="A410" t="s">
        <v>706</v>
      </c>
      <c r="B410" t="s">
        <v>80</v>
      </c>
      <c r="C410">
        <v>2008</v>
      </c>
      <c r="D410" t="s">
        <v>228</v>
      </c>
      <c r="E410">
        <v>7</v>
      </c>
      <c r="G410" t="s">
        <v>344</v>
      </c>
      <c r="H410" t="s">
        <v>644</v>
      </c>
      <c r="I410">
        <v>0.13626634785762384</v>
      </c>
      <c r="J410">
        <v>0.14698763092442438</v>
      </c>
      <c r="K410">
        <v>1.9699875308886301</v>
      </c>
      <c r="L410">
        <v>1.146122336819122</v>
      </c>
      <c r="M410">
        <v>0.84101639043573906</v>
      </c>
      <c r="N410">
        <v>0.35380065045886216</v>
      </c>
      <c r="O410">
        <v>0.26685221559342132</v>
      </c>
      <c r="P410">
        <v>0.41044601567452033</v>
      </c>
      <c r="Q410">
        <v>0.41044601567452033</v>
      </c>
      <c r="S410">
        <v>0.44421312399258561</v>
      </c>
      <c r="T410">
        <v>6.9611809641721714E-2</v>
      </c>
      <c r="U410">
        <v>6.9611809641721714E-2</v>
      </c>
      <c r="V410">
        <v>7.5018248668729415E-2</v>
      </c>
      <c r="W410">
        <v>0.11190404401551396</v>
      </c>
      <c r="X410">
        <v>7.5018248668729415E-2</v>
      </c>
      <c r="AB410">
        <v>1.4645167097038378E-2</v>
      </c>
      <c r="AC410">
        <v>0</v>
      </c>
      <c r="AD410">
        <v>0</v>
      </c>
      <c r="AM410">
        <v>0</v>
      </c>
      <c r="AN410">
        <v>0</v>
      </c>
      <c r="AO410">
        <v>7.7923885365184395E-2</v>
      </c>
      <c r="AP410">
        <v>2.3475739027947109E-2</v>
      </c>
      <c r="AQ410">
        <v>0.99281882331855709</v>
      </c>
      <c r="AR410">
        <v>0.97424488935247711</v>
      </c>
      <c r="AS410">
        <v>1.0901013567453461</v>
      </c>
      <c r="AT410">
        <v>0</v>
      </c>
      <c r="AU410">
        <v>0.581342777744566</v>
      </c>
      <c r="AV410">
        <v>0.581342777744566</v>
      </c>
      <c r="AW410">
        <v>0.57944245927456806</v>
      </c>
      <c r="AX410">
        <v>3.4861699997676916E-2</v>
      </c>
      <c r="AY410">
        <v>3.4861699997676916E-2</v>
      </c>
      <c r="AZ410">
        <v>0.52021313678448289</v>
      </c>
      <c r="BD410">
        <v>0.32458212153120708</v>
      </c>
      <c r="BE410">
        <v>0.32458212153120708</v>
      </c>
      <c r="BF410">
        <v>0</v>
      </c>
      <c r="BG410">
        <v>0</v>
      </c>
      <c r="BH410">
        <v>0</v>
      </c>
      <c r="BI410">
        <v>0</v>
      </c>
      <c r="BJ410">
        <v>0.60315134200452503</v>
      </c>
      <c r="BK410">
        <v>0.55065698541351127</v>
      </c>
      <c r="BL410">
        <v>0.13249478379919519</v>
      </c>
      <c r="BM410">
        <v>0.1954029153028623</v>
      </c>
      <c r="BN410">
        <v>0.41790891426802113</v>
      </c>
    </row>
    <row r="411" spans="1:66">
      <c r="A411" t="s">
        <v>707</v>
      </c>
      <c r="B411" t="s">
        <v>81</v>
      </c>
      <c r="C411">
        <v>2008</v>
      </c>
      <c r="D411" t="s">
        <v>228</v>
      </c>
      <c r="E411">
        <v>6</v>
      </c>
      <c r="G411" t="s">
        <v>346</v>
      </c>
      <c r="H411" t="s">
        <v>644</v>
      </c>
      <c r="I411">
        <v>0.31540153759659134</v>
      </c>
      <c r="J411">
        <v>0.22369875317717514</v>
      </c>
      <c r="K411">
        <v>1.6410554402814961</v>
      </c>
      <c r="L411">
        <v>1.1993788455374865</v>
      </c>
      <c r="M411">
        <v>0.915174047264249</v>
      </c>
      <c r="N411">
        <v>0.3953121063209567</v>
      </c>
      <c r="O411">
        <v>0.2727286539895078</v>
      </c>
      <c r="P411">
        <v>0.32656621641943873</v>
      </c>
      <c r="Q411">
        <v>0.32656621641943873</v>
      </c>
      <c r="S411">
        <v>0.34881236281970224</v>
      </c>
      <c r="T411">
        <v>5.5482152497482701E-2</v>
      </c>
      <c r="U411">
        <v>5.5482152497482701E-2</v>
      </c>
      <c r="V411">
        <v>3.3576408866598829E-2</v>
      </c>
      <c r="W411">
        <v>7.5116994884618454E-2</v>
      </c>
      <c r="X411">
        <v>3.3576408866598829E-2</v>
      </c>
      <c r="AB411">
        <v>2.2883389107897133E-2</v>
      </c>
      <c r="AC411">
        <v>0</v>
      </c>
      <c r="AD411">
        <v>0</v>
      </c>
      <c r="AM411">
        <v>0</v>
      </c>
      <c r="AN411">
        <v>0</v>
      </c>
      <c r="AO411">
        <v>7.8253964856768943E-2</v>
      </c>
      <c r="AP411">
        <v>2.8215329792403578E-2</v>
      </c>
      <c r="AQ411">
        <v>1.0164749494469949</v>
      </c>
      <c r="AR411">
        <v>0.9957063824719975</v>
      </c>
      <c r="AS411">
        <v>1.0020759805703567</v>
      </c>
      <c r="AT411">
        <v>0</v>
      </c>
      <c r="AU411">
        <v>0.57112467504680342</v>
      </c>
      <c r="AV411">
        <v>0.57112467504680342</v>
      </c>
      <c r="AW411">
        <v>0.57310792406786903</v>
      </c>
      <c r="AX411">
        <v>3.164939668144106E-2</v>
      </c>
      <c r="AY411">
        <v>3.164939668144106E-2</v>
      </c>
      <c r="AZ411">
        <v>0.6666385839157104</v>
      </c>
      <c r="BD411">
        <v>0.59338068543908684</v>
      </c>
      <c r="BE411">
        <v>0.59338068543908684</v>
      </c>
      <c r="BF411">
        <v>0</v>
      </c>
      <c r="BG411">
        <v>0</v>
      </c>
      <c r="BH411">
        <v>0</v>
      </c>
      <c r="BI411">
        <v>0</v>
      </c>
      <c r="BJ411">
        <v>0.56977129181179798</v>
      </c>
      <c r="BK411">
        <v>0.65036762748215915</v>
      </c>
      <c r="BL411">
        <v>0.15196900418173567</v>
      </c>
      <c r="BM411">
        <v>0.25829290418781764</v>
      </c>
      <c r="BN411">
        <v>0.46237028546042758</v>
      </c>
    </row>
    <row r="412" spans="1:66">
      <c r="A412" t="s">
        <v>708</v>
      </c>
      <c r="B412" t="s">
        <v>82</v>
      </c>
      <c r="C412">
        <v>2008</v>
      </c>
      <c r="D412" t="s">
        <v>228</v>
      </c>
      <c r="E412">
        <v>5</v>
      </c>
      <c r="G412" t="s">
        <v>348</v>
      </c>
      <c r="H412" t="s">
        <v>644</v>
      </c>
      <c r="I412">
        <v>0.3321833545621159</v>
      </c>
      <c r="J412">
        <v>0.12718208129142539</v>
      </c>
      <c r="K412">
        <v>1.9966254209032823</v>
      </c>
      <c r="L412">
        <v>1.3030901653384772</v>
      </c>
      <c r="M412">
        <v>1.0778796017119119</v>
      </c>
      <c r="N412">
        <v>0.43562199765784237</v>
      </c>
      <c r="O412">
        <v>0.29980722008979566</v>
      </c>
      <c r="P412">
        <v>0.37877029999537576</v>
      </c>
      <c r="Q412">
        <v>0.37877029999537576</v>
      </c>
      <c r="S412">
        <v>0.40445148698479316</v>
      </c>
      <c r="T412">
        <v>5.3385916992377901E-2</v>
      </c>
      <c r="U412">
        <v>5.3385916992377901E-2</v>
      </c>
      <c r="V412">
        <v>5.3041753006950798E-2</v>
      </c>
      <c r="W412">
        <v>8.0541862176923634E-2</v>
      </c>
      <c r="X412">
        <v>5.3041753006950798E-2</v>
      </c>
      <c r="AB412">
        <v>8.446521706697881E-3</v>
      </c>
      <c r="AC412">
        <v>0</v>
      </c>
      <c r="AD412">
        <v>0</v>
      </c>
      <c r="AM412">
        <v>0</v>
      </c>
      <c r="AN412">
        <v>0</v>
      </c>
      <c r="AO412">
        <v>6.3224918439668418E-2</v>
      </c>
      <c r="AP412">
        <v>2.8688743464941317E-2</v>
      </c>
      <c r="AQ412">
        <v>0.98727906750011907</v>
      </c>
      <c r="AR412">
        <v>0.9586852317480351</v>
      </c>
      <c r="AS412">
        <v>0.9754009532916752</v>
      </c>
      <c r="AT412">
        <v>0</v>
      </c>
      <c r="AU412">
        <v>0.54357455953985256</v>
      </c>
      <c r="AV412">
        <v>0.54357455953985256</v>
      </c>
      <c r="AW412">
        <v>0.54255237907485654</v>
      </c>
      <c r="AX412">
        <v>3.0460139821758991E-2</v>
      </c>
      <c r="AY412">
        <v>3.0460139821758991E-2</v>
      </c>
      <c r="AZ412">
        <v>0.59345154695599733</v>
      </c>
      <c r="BD412">
        <v>0.36123702407119745</v>
      </c>
      <c r="BE412">
        <v>0.36123702407119745</v>
      </c>
      <c r="BF412">
        <v>0</v>
      </c>
      <c r="BG412">
        <v>0</v>
      </c>
      <c r="BH412">
        <v>0</v>
      </c>
      <c r="BI412">
        <v>0</v>
      </c>
      <c r="BJ412">
        <v>0.68051040443715061</v>
      </c>
      <c r="BK412">
        <v>0.59260194151899159</v>
      </c>
      <c r="BL412">
        <v>0.11674178619605577</v>
      </c>
      <c r="BM412">
        <v>0.1969288927429225</v>
      </c>
      <c r="BN412">
        <v>0.37319729597741574</v>
      </c>
    </row>
    <row r="413" spans="1:66">
      <c r="A413" t="s">
        <v>709</v>
      </c>
      <c r="B413" t="s">
        <v>83</v>
      </c>
      <c r="C413">
        <v>2008</v>
      </c>
      <c r="D413" t="s">
        <v>212</v>
      </c>
      <c r="E413">
        <v>2</v>
      </c>
      <c r="G413" t="s">
        <v>350</v>
      </c>
      <c r="H413" t="s">
        <v>644</v>
      </c>
      <c r="I413">
        <v>4.4092078595078493E-2</v>
      </c>
      <c r="J413">
        <v>-7.1080426344232117E-2</v>
      </c>
      <c r="K413">
        <v>1.9358779168260511</v>
      </c>
      <c r="L413">
        <v>1.1707619795573809</v>
      </c>
      <c r="M413">
        <v>1.1104348258319958</v>
      </c>
      <c r="N413">
        <v>0.36680384144647071</v>
      </c>
      <c r="O413">
        <v>0.34395068784394806</v>
      </c>
      <c r="P413">
        <v>0.75675123807440758</v>
      </c>
      <c r="Q413">
        <v>0.75675123807440758</v>
      </c>
      <c r="S413">
        <v>0.79715266975719601</v>
      </c>
      <c r="T413">
        <v>0.12285469540052051</v>
      </c>
      <c r="U413">
        <v>0.12285469540052051</v>
      </c>
      <c r="V413">
        <v>3.506968315864431E-2</v>
      </c>
      <c r="W413">
        <v>3.6066046840288045E-2</v>
      </c>
      <c r="X413">
        <v>3.506968315864431E-2</v>
      </c>
      <c r="AB413">
        <v>3.0498653585813003E-2</v>
      </c>
      <c r="AC413">
        <v>0</v>
      </c>
      <c r="AM413">
        <v>0</v>
      </c>
      <c r="AN413">
        <v>0</v>
      </c>
      <c r="AO413">
        <v>3.3338941802717098E-2</v>
      </c>
      <c r="AP413">
        <v>4.83153164490693E-3</v>
      </c>
      <c r="AQ413">
        <v>0.95496285328836161</v>
      </c>
      <c r="AR413">
        <v>0.95496285328836161</v>
      </c>
      <c r="AS413">
        <v>0.84751317524157144</v>
      </c>
      <c r="AT413">
        <v>0</v>
      </c>
      <c r="AU413">
        <v>0.76811341204179451</v>
      </c>
      <c r="AV413">
        <v>0.76811341204179451</v>
      </c>
      <c r="AW413">
        <v>0.74705385299223503</v>
      </c>
      <c r="AX413">
        <v>4.6235416723546245E-2</v>
      </c>
      <c r="AY413">
        <v>4.6235416723546245E-2</v>
      </c>
      <c r="AZ413">
        <v>0.17923675089001295</v>
      </c>
      <c r="BD413">
        <v>0.28771519992373829</v>
      </c>
      <c r="BE413">
        <v>0.28771519992373829</v>
      </c>
      <c r="BF413">
        <v>0</v>
      </c>
      <c r="BG413">
        <v>0</v>
      </c>
      <c r="BI413">
        <v>0</v>
      </c>
      <c r="BK413">
        <v>0.20089477346161774</v>
      </c>
      <c r="BL413">
        <v>0.15008210512470549</v>
      </c>
      <c r="BM413">
        <v>0.15008210512470549</v>
      </c>
      <c r="BN413">
        <v>0.2736056929842251</v>
      </c>
    </row>
    <row r="414" spans="1:66">
      <c r="A414" t="s">
        <v>710</v>
      </c>
      <c r="B414" t="s">
        <v>84</v>
      </c>
      <c r="C414">
        <v>2008</v>
      </c>
      <c r="D414" t="s">
        <v>228</v>
      </c>
      <c r="E414">
        <v>5</v>
      </c>
      <c r="G414" t="s">
        <v>352</v>
      </c>
      <c r="H414" t="s">
        <v>644</v>
      </c>
      <c r="I414">
        <v>0.21234250555197001</v>
      </c>
      <c r="J414">
        <v>0.14389342211842915</v>
      </c>
      <c r="K414">
        <v>2.0674478538110503</v>
      </c>
      <c r="L414">
        <v>1.3801158215181248</v>
      </c>
      <c r="M414">
        <v>1.0398885745612156</v>
      </c>
      <c r="N414">
        <v>0.38829395424123009</v>
      </c>
      <c r="O414">
        <v>0.31438243258199677</v>
      </c>
      <c r="P414">
        <v>0.36917299278079924</v>
      </c>
      <c r="Q414">
        <v>0.36917299278079924</v>
      </c>
      <c r="S414">
        <v>0.38988879373831226</v>
      </c>
      <c r="T414">
        <v>4.9936846131735074E-2</v>
      </c>
      <c r="U414">
        <v>4.9936846131735074E-2</v>
      </c>
      <c r="V414">
        <v>5.0841919911201072E-2</v>
      </c>
      <c r="W414">
        <v>7.0898471307195468E-2</v>
      </c>
      <c r="X414">
        <v>5.0841919911201072E-2</v>
      </c>
      <c r="AB414">
        <v>9.9240987235926122E-3</v>
      </c>
      <c r="AC414">
        <v>0</v>
      </c>
      <c r="AD414">
        <v>0</v>
      </c>
      <c r="AM414">
        <v>0</v>
      </c>
      <c r="AN414">
        <v>0</v>
      </c>
      <c r="AO414">
        <v>5.154385967202553E-2</v>
      </c>
      <c r="AP414">
        <v>2.131549141391011E-2</v>
      </c>
      <c r="AQ414">
        <v>1.0044682835398822</v>
      </c>
      <c r="AR414">
        <v>0.99892362350394548</v>
      </c>
      <c r="AS414">
        <v>1.0986556127448273</v>
      </c>
      <c r="AT414">
        <v>0</v>
      </c>
      <c r="AU414">
        <v>0.58366638552180095</v>
      </c>
      <c r="AV414">
        <v>0.58366638552180095</v>
      </c>
      <c r="AW414">
        <v>0.57929711979193954</v>
      </c>
      <c r="AX414">
        <v>2.8319859218356259E-2</v>
      </c>
      <c r="AY414">
        <v>2.8319859218356259E-2</v>
      </c>
      <c r="AZ414">
        <v>0.58033152513075714</v>
      </c>
      <c r="BD414">
        <v>0.5273678282151093</v>
      </c>
      <c r="BE414">
        <v>0.5273678282151093</v>
      </c>
      <c r="BF414">
        <v>0</v>
      </c>
      <c r="BG414">
        <v>0</v>
      </c>
      <c r="BH414">
        <v>0</v>
      </c>
      <c r="BI414">
        <v>0</v>
      </c>
      <c r="BJ414">
        <v>0.61722863007590678</v>
      </c>
      <c r="BK414">
        <v>0.6072112744996252</v>
      </c>
      <c r="BL414">
        <v>0.12981699919093254</v>
      </c>
      <c r="BM414">
        <v>0.22291967064609278</v>
      </c>
      <c r="BN414">
        <v>0.34173925863001342</v>
      </c>
    </row>
    <row r="415" spans="1:66">
      <c r="A415" t="s">
        <v>711</v>
      </c>
      <c r="B415" t="s">
        <v>85</v>
      </c>
      <c r="C415">
        <v>2008</v>
      </c>
      <c r="D415" t="s">
        <v>228</v>
      </c>
      <c r="E415">
        <v>6</v>
      </c>
      <c r="G415" t="s">
        <v>354</v>
      </c>
      <c r="H415" t="s">
        <v>644</v>
      </c>
      <c r="I415">
        <v>0.29781748399571883</v>
      </c>
      <c r="J415">
        <v>0.19687904015673718</v>
      </c>
      <c r="K415">
        <v>1.9073033239379575</v>
      </c>
      <c r="L415">
        <v>1.38741419899853</v>
      </c>
      <c r="M415">
        <v>1.0782242071256967</v>
      </c>
      <c r="N415">
        <v>0.41859385433268348</v>
      </c>
      <c r="O415">
        <v>0.3436224244430709</v>
      </c>
      <c r="P415">
        <v>0.3675227388594553</v>
      </c>
      <c r="Q415">
        <v>0.3675227388594553</v>
      </c>
      <c r="S415">
        <v>0.40217210393806385</v>
      </c>
      <c r="T415">
        <v>5.6793896362299444E-2</v>
      </c>
      <c r="U415">
        <v>5.6793896362299444E-2</v>
      </c>
      <c r="V415">
        <v>6.6233766566370311E-2</v>
      </c>
      <c r="W415">
        <v>8.9453103430138223E-2</v>
      </c>
      <c r="X415">
        <v>6.6233766566370311E-2</v>
      </c>
      <c r="AB415">
        <v>1.5426703947146257E-2</v>
      </c>
      <c r="AC415">
        <v>0</v>
      </c>
      <c r="AD415">
        <v>0</v>
      </c>
      <c r="AM415">
        <v>0</v>
      </c>
      <c r="AN415">
        <v>0</v>
      </c>
      <c r="AO415">
        <v>5.5422042271915169E-2</v>
      </c>
      <c r="AP415">
        <v>2.6232588044411902E-2</v>
      </c>
      <c r="AQ415">
        <v>1.0368058980596719</v>
      </c>
      <c r="AR415">
        <v>1.0158998876515872</v>
      </c>
      <c r="AS415">
        <v>1.1568799550005131</v>
      </c>
      <c r="AT415">
        <v>0</v>
      </c>
      <c r="AU415">
        <v>0.57849970345861024</v>
      </c>
      <c r="AV415">
        <v>0.57849970345861024</v>
      </c>
      <c r="AW415">
        <v>0.57704178144660434</v>
      </c>
      <c r="AX415">
        <v>2.9443875542153389E-2</v>
      </c>
      <c r="AY415">
        <v>2.9443875542153389E-2</v>
      </c>
      <c r="AZ415">
        <v>0.57985740979904921</v>
      </c>
      <c r="BD415">
        <v>0.45187828517333861</v>
      </c>
      <c r="BE415">
        <v>0.45187828517333861</v>
      </c>
      <c r="BF415">
        <v>0</v>
      </c>
      <c r="BG415">
        <v>0</v>
      </c>
      <c r="BH415">
        <v>0</v>
      </c>
      <c r="BI415">
        <v>0</v>
      </c>
      <c r="BJ415">
        <v>0.61799695937017529</v>
      </c>
      <c r="BK415">
        <v>0.58971503743020215</v>
      </c>
      <c r="BL415">
        <v>0.1600918126508275</v>
      </c>
      <c r="BM415">
        <v>0.25282504261731437</v>
      </c>
      <c r="BN415">
        <v>0.42060022286914045</v>
      </c>
    </row>
    <row r="416" spans="1:66">
      <c r="A416" t="s">
        <v>712</v>
      </c>
      <c r="B416" t="s">
        <v>86</v>
      </c>
      <c r="C416">
        <v>2008</v>
      </c>
      <c r="D416" t="s">
        <v>228</v>
      </c>
      <c r="E416">
        <v>5</v>
      </c>
      <c r="G416" t="s">
        <v>356</v>
      </c>
      <c r="H416" t="s">
        <v>644</v>
      </c>
      <c r="I416">
        <v>0.26096064939778801</v>
      </c>
      <c r="J416">
        <v>0.17269142918624145</v>
      </c>
      <c r="K416">
        <v>1.795103245308638</v>
      </c>
      <c r="L416">
        <v>1.2946839397959804</v>
      </c>
      <c r="M416">
        <v>0.97911162380136718</v>
      </c>
      <c r="N416">
        <v>0.37878242196803452</v>
      </c>
      <c r="O416">
        <v>0.24850055234043908</v>
      </c>
      <c r="P416">
        <v>0.34822838683518376</v>
      </c>
      <c r="Q416">
        <v>0.34822838683518376</v>
      </c>
      <c r="S416">
        <v>0.36772810567468994</v>
      </c>
      <c r="T416">
        <v>4.551853599854206E-2</v>
      </c>
      <c r="U416">
        <v>4.551853599854206E-2</v>
      </c>
      <c r="V416">
        <v>3.6399432536543291E-2</v>
      </c>
      <c r="W416">
        <v>5.4698793056647439E-2</v>
      </c>
      <c r="X416">
        <v>3.6399432536543291E-2</v>
      </c>
      <c r="AB416">
        <v>1.3643769461014447E-2</v>
      </c>
      <c r="AC416">
        <v>0</v>
      </c>
      <c r="AD416">
        <v>0</v>
      </c>
      <c r="AM416">
        <v>0</v>
      </c>
      <c r="AN416">
        <v>0</v>
      </c>
      <c r="AO416">
        <v>4.4695478468013312E-2</v>
      </c>
      <c r="AP416">
        <v>1.9365993481454288E-2</v>
      </c>
      <c r="AQ416">
        <v>1.0318227324014695</v>
      </c>
      <c r="AR416">
        <v>0.99873496071323831</v>
      </c>
      <c r="AS416">
        <v>1.1983673718990968</v>
      </c>
      <c r="AT416">
        <v>0</v>
      </c>
      <c r="AU416">
        <v>0.57707384088759817</v>
      </c>
      <c r="AV416">
        <v>0.57707384088759817</v>
      </c>
      <c r="AW416">
        <v>0.57580073207671523</v>
      </c>
      <c r="AX416">
        <v>3.5167791804691685E-2</v>
      </c>
      <c r="AY416">
        <v>3.5167791804691685E-2</v>
      </c>
      <c r="AZ416">
        <v>0.61603536979890006</v>
      </c>
      <c r="BD416">
        <v>0.4600361305740267</v>
      </c>
      <c r="BE416">
        <v>0.4600361305740267</v>
      </c>
      <c r="BF416">
        <v>0</v>
      </c>
      <c r="BG416">
        <v>0</v>
      </c>
      <c r="BH416">
        <v>0</v>
      </c>
      <c r="BI416">
        <v>0</v>
      </c>
      <c r="BJ416">
        <v>0.60662168481129874</v>
      </c>
      <c r="BK416">
        <v>0.62335026866118748</v>
      </c>
      <c r="BL416">
        <v>0.12203118350634932</v>
      </c>
      <c r="BM416">
        <v>0.22162549036067311</v>
      </c>
      <c r="BN416">
        <v>0.32738119210253974</v>
      </c>
    </row>
    <row r="417" spans="1:66">
      <c r="A417" t="s">
        <v>713</v>
      </c>
      <c r="B417" t="s">
        <v>87</v>
      </c>
      <c r="C417">
        <v>2008</v>
      </c>
      <c r="D417" t="s">
        <v>212</v>
      </c>
      <c r="E417">
        <v>3</v>
      </c>
      <c r="G417" t="s">
        <v>358</v>
      </c>
      <c r="H417" t="s">
        <v>644</v>
      </c>
      <c r="I417">
        <v>4.411479788060256E-2</v>
      </c>
      <c r="J417">
        <v>0.20097393326351526</v>
      </c>
      <c r="K417">
        <v>1.2439337224836333</v>
      </c>
      <c r="L417">
        <v>0.95394332898990053</v>
      </c>
      <c r="M417">
        <v>0.94144957243925698</v>
      </c>
      <c r="N417">
        <v>0.19104670852277553</v>
      </c>
      <c r="O417">
        <v>0.1368423238401465</v>
      </c>
      <c r="P417">
        <v>0.62011225214893761</v>
      </c>
      <c r="Q417">
        <v>0.62011225214893761</v>
      </c>
      <c r="S417">
        <v>0.62855742455279751</v>
      </c>
      <c r="T417">
        <v>0.13630451518574543</v>
      </c>
      <c r="U417">
        <v>0.13630451518574543</v>
      </c>
      <c r="V417">
        <v>1.9801727142357253E-2</v>
      </c>
      <c r="W417">
        <v>2.0799369901494752E-2</v>
      </c>
      <c r="X417">
        <v>1.9801727142357253E-2</v>
      </c>
      <c r="AB417">
        <v>2.1707996411774597E-2</v>
      </c>
      <c r="AC417">
        <v>0</v>
      </c>
      <c r="AM417">
        <v>0</v>
      </c>
      <c r="AN417">
        <v>0</v>
      </c>
      <c r="AO417">
        <v>1.5420042168992624E-2</v>
      </c>
      <c r="AP417">
        <v>8.0792849809864266E-3</v>
      </c>
      <c r="AQ417">
        <v>0.98495011879654015</v>
      </c>
      <c r="AR417">
        <v>0.98495011879654015</v>
      </c>
      <c r="AS417">
        <v>0.5714499235856223</v>
      </c>
      <c r="AT417">
        <v>0</v>
      </c>
      <c r="AU417">
        <v>0.80782706862886922</v>
      </c>
      <c r="AV417">
        <v>0.80782706862886922</v>
      </c>
      <c r="AW417">
        <v>0.82731058916775524</v>
      </c>
      <c r="AX417">
        <v>4.5806716460823044E-2</v>
      </c>
      <c r="AY417">
        <v>4.5806716460823044E-2</v>
      </c>
      <c r="AZ417">
        <v>0.34358241238899173</v>
      </c>
      <c r="BD417">
        <v>0.18739334250121054</v>
      </c>
      <c r="BE417">
        <v>0.18739334250121054</v>
      </c>
      <c r="BF417">
        <v>0</v>
      </c>
      <c r="BG417">
        <v>0</v>
      </c>
      <c r="BI417">
        <v>0</v>
      </c>
      <c r="BK417">
        <v>0.35795384516757639</v>
      </c>
      <c r="BL417">
        <v>0.33168850546431211</v>
      </c>
      <c r="BM417">
        <v>0.33168850546431211</v>
      </c>
      <c r="BN417">
        <v>0.47310718754705755</v>
      </c>
    </row>
    <row r="418" spans="1:66">
      <c r="A418" t="s">
        <v>714</v>
      </c>
      <c r="B418" t="s">
        <v>88</v>
      </c>
      <c r="C418">
        <v>2008</v>
      </c>
      <c r="D418" t="s">
        <v>207</v>
      </c>
      <c r="E418">
        <v>8</v>
      </c>
      <c r="G418" t="s">
        <v>360</v>
      </c>
      <c r="H418" t="s">
        <v>644</v>
      </c>
      <c r="I418">
        <v>0.28410648579127562</v>
      </c>
      <c r="J418">
        <v>0.12173817115689096</v>
      </c>
      <c r="K418">
        <v>1.0688110451979835</v>
      </c>
      <c r="L418">
        <v>0.82591689829284776</v>
      </c>
      <c r="M418">
        <v>0.67773452544824009</v>
      </c>
      <c r="N418">
        <v>0.31594636885545441</v>
      </c>
      <c r="O418">
        <v>0.19624763079595606</v>
      </c>
      <c r="P418">
        <v>0.42335454826857544</v>
      </c>
      <c r="Q418">
        <v>0.42335454826857544</v>
      </c>
      <c r="S418">
        <v>0.47817537893630652</v>
      </c>
      <c r="T418">
        <v>3.8563051735750781E-2</v>
      </c>
      <c r="U418">
        <v>3.8563051735750781E-2</v>
      </c>
      <c r="V418">
        <v>0.10129882433427477</v>
      </c>
      <c r="W418">
        <v>0.18404666194378752</v>
      </c>
      <c r="X418">
        <v>0.10129882433427477</v>
      </c>
      <c r="AB418">
        <v>2.8366670332690153E-2</v>
      </c>
      <c r="AC418">
        <v>0</v>
      </c>
      <c r="AD418">
        <v>0</v>
      </c>
      <c r="AM418">
        <v>0</v>
      </c>
      <c r="AN418">
        <v>0</v>
      </c>
      <c r="AO418">
        <v>0.13353581353357125</v>
      </c>
      <c r="AP418">
        <v>3.3695526524171793E-2</v>
      </c>
      <c r="AQ418">
        <v>0.98807345980026229</v>
      </c>
      <c r="AR418">
        <v>0.97254864646142014</v>
      </c>
      <c r="AS418">
        <v>1.0449664083744048</v>
      </c>
      <c r="AT418">
        <v>0</v>
      </c>
      <c r="AU418">
        <v>0.51148497908193624</v>
      </c>
      <c r="AV418">
        <v>0.51148497908193624</v>
      </c>
      <c r="AW418">
        <v>0.51012428045931069</v>
      </c>
      <c r="AX418">
        <v>3.0154569649085809E-2</v>
      </c>
      <c r="AY418">
        <v>3.0154569649085809E-2</v>
      </c>
      <c r="AZ418">
        <v>0.49086209858485264</v>
      </c>
      <c r="BD418">
        <v>0.27110301049675883</v>
      </c>
      <c r="BE418">
        <v>0.27110301049675883</v>
      </c>
      <c r="BF418">
        <v>0</v>
      </c>
      <c r="BG418">
        <v>0</v>
      </c>
      <c r="BH418">
        <v>0</v>
      </c>
      <c r="BI418">
        <v>0</v>
      </c>
      <c r="BJ418">
        <v>0.70827027384158137</v>
      </c>
      <c r="BK418">
        <v>0.52455262612699272</v>
      </c>
      <c r="BL418">
        <v>9.7020033966267738E-2</v>
      </c>
      <c r="BM418">
        <v>0.13643866063582183</v>
      </c>
      <c r="BN418">
        <v>0.49097275092773945</v>
      </c>
    </row>
    <row r="419" spans="1:66">
      <c r="A419" t="s">
        <v>715</v>
      </c>
      <c r="B419" t="s">
        <v>89</v>
      </c>
      <c r="C419">
        <v>2008</v>
      </c>
      <c r="D419" t="s">
        <v>215</v>
      </c>
      <c r="E419">
        <v>5</v>
      </c>
      <c r="G419" t="s">
        <v>362</v>
      </c>
      <c r="H419" t="s">
        <v>644</v>
      </c>
      <c r="I419">
        <v>5.0775624212321277E-2</v>
      </c>
      <c r="J419">
        <v>0.43895397983341466</v>
      </c>
      <c r="K419">
        <v>1.4805816220362522</v>
      </c>
      <c r="L419">
        <v>0.74113610647410511</v>
      </c>
      <c r="M419">
        <v>0.6900020982856031</v>
      </c>
      <c r="N419">
        <v>0.31363664367117694</v>
      </c>
      <c r="O419">
        <v>0.237867372537855</v>
      </c>
      <c r="P419">
        <v>0.44376863258945576</v>
      </c>
      <c r="Q419">
        <v>0.44376863258945576</v>
      </c>
      <c r="S419">
        <v>0.49892508242508921</v>
      </c>
      <c r="T419">
        <v>0.13177071296885573</v>
      </c>
      <c r="U419">
        <v>0.13177071296885573</v>
      </c>
      <c r="V419">
        <v>0.11401051049789704</v>
      </c>
      <c r="W419">
        <v>0.21020933465338498</v>
      </c>
      <c r="X419">
        <v>0.11401051049789704</v>
      </c>
      <c r="AB419">
        <v>3.6833248514218729E-2</v>
      </c>
      <c r="AC419">
        <v>0</v>
      </c>
      <c r="AM419">
        <v>0</v>
      </c>
      <c r="AN419">
        <v>0</v>
      </c>
      <c r="AO419">
        <v>0.19965401479002368</v>
      </c>
      <c r="AP419">
        <v>7.8437518621863697E-2</v>
      </c>
      <c r="AQ419">
        <v>0.99773933970964479</v>
      </c>
      <c r="AR419">
        <v>0.99773933970964479</v>
      </c>
      <c r="AS419">
        <v>1.6185234340365233</v>
      </c>
      <c r="AT419">
        <v>0</v>
      </c>
      <c r="AU419">
        <v>0.58154119191883602</v>
      </c>
      <c r="AV419">
        <v>0.58154119191883602</v>
      </c>
      <c r="AW419">
        <v>0.57914290488019349</v>
      </c>
      <c r="AX419">
        <v>6.5970648628606687E-2</v>
      </c>
      <c r="AY419">
        <v>6.5970648628606687E-2</v>
      </c>
      <c r="AZ419">
        <v>0.43098635153996584</v>
      </c>
      <c r="BD419">
        <v>0.2141086240715934</v>
      </c>
      <c r="BE419">
        <v>0.2141086240715934</v>
      </c>
      <c r="BF419">
        <v>0</v>
      </c>
      <c r="BG419">
        <v>0</v>
      </c>
      <c r="BI419">
        <v>0</v>
      </c>
      <c r="BK419">
        <v>0.49388119998054986</v>
      </c>
      <c r="BL419">
        <v>0.32002246548005564</v>
      </c>
      <c r="BM419">
        <v>0.32002246548005564</v>
      </c>
      <c r="BN419">
        <v>0.89769495796664656</v>
      </c>
    </row>
    <row r="420" spans="1:66">
      <c r="A420" t="s">
        <v>716</v>
      </c>
      <c r="B420" t="s">
        <v>90</v>
      </c>
      <c r="C420">
        <v>2008</v>
      </c>
      <c r="D420" t="s">
        <v>228</v>
      </c>
      <c r="E420">
        <v>5</v>
      </c>
      <c r="G420" t="s">
        <v>364</v>
      </c>
      <c r="H420" t="s">
        <v>644</v>
      </c>
      <c r="I420">
        <v>0.16752044425653592</v>
      </c>
      <c r="J420">
        <v>0.21926566679319656</v>
      </c>
      <c r="K420">
        <v>2.0987340404115735</v>
      </c>
      <c r="L420">
        <v>1.5030993151871139</v>
      </c>
      <c r="M420">
        <v>1.190920206858767</v>
      </c>
      <c r="N420">
        <v>0.40666479920197102</v>
      </c>
      <c r="O420">
        <v>0.34858628231806205</v>
      </c>
      <c r="P420">
        <v>0.36736032295177312</v>
      </c>
      <c r="Q420">
        <v>0.36736032295177312</v>
      </c>
      <c r="S420">
        <v>0.38547210314996616</v>
      </c>
      <c r="T420">
        <v>5.4541739920323774E-2</v>
      </c>
      <c r="U420">
        <v>5.4541739920323774E-2</v>
      </c>
      <c r="V420">
        <v>4.7781706531831315E-2</v>
      </c>
      <c r="W420">
        <v>6.5229035961029996E-2</v>
      </c>
      <c r="X420">
        <v>4.7781706531831315E-2</v>
      </c>
      <c r="AB420">
        <v>1.7575405927791703E-2</v>
      </c>
      <c r="AC420">
        <v>0</v>
      </c>
      <c r="AD420">
        <v>0</v>
      </c>
      <c r="AM420">
        <v>0</v>
      </c>
      <c r="AN420">
        <v>0</v>
      </c>
      <c r="AO420">
        <v>4.2435897306295066E-2</v>
      </c>
      <c r="AP420">
        <v>2.0252818605738215E-2</v>
      </c>
      <c r="AQ420">
        <v>1.0449004288117121</v>
      </c>
      <c r="AR420">
        <v>1.0090970622598237</v>
      </c>
      <c r="AS420">
        <v>1.0003216235196339</v>
      </c>
      <c r="AT420">
        <v>0</v>
      </c>
      <c r="AU420">
        <v>0.59892364057807912</v>
      </c>
      <c r="AV420">
        <v>0.59892364057807912</v>
      </c>
      <c r="AW420">
        <v>0.59709050323422186</v>
      </c>
      <c r="AX420">
        <v>2.6756560102009601E-2</v>
      </c>
      <c r="AY420">
        <v>2.6756560102009601E-2</v>
      </c>
      <c r="AZ420">
        <v>0.6073080737226273</v>
      </c>
      <c r="BD420">
        <v>0.38452021286644783</v>
      </c>
      <c r="BE420">
        <v>0.38452021286644783</v>
      </c>
      <c r="BF420">
        <v>0</v>
      </c>
      <c r="BG420">
        <v>0</v>
      </c>
      <c r="BH420">
        <v>0</v>
      </c>
      <c r="BI420">
        <v>0</v>
      </c>
      <c r="BJ420">
        <v>0.54062056916406886</v>
      </c>
      <c r="BK420">
        <v>0.61019231711329158</v>
      </c>
      <c r="BL420">
        <v>0.1401567190116742</v>
      </c>
      <c r="BM420">
        <v>0.24330082709691883</v>
      </c>
      <c r="BN420">
        <v>0.34230607953822273</v>
      </c>
    </row>
    <row r="421" spans="1:66">
      <c r="A421" t="s">
        <v>717</v>
      </c>
      <c r="B421" t="s">
        <v>91</v>
      </c>
      <c r="C421">
        <v>2008</v>
      </c>
      <c r="D421" t="s">
        <v>228</v>
      </c>
      <c r="E421">
        <v>6</v>
      </c>
      <c r="G421" t="s">
        <v>366</v>
      </c>
      <c r="H421" t="s">
        <v>644</v>
      </c>
      <c r="I421">
        <v>0.31402983753312913</v>
      </c>
      <c r="J421">
        <v>9.5238875587444996E-2</v>
      </c>
      <c r="K421">
        <v>1.7188777725797084</v>
      </c>
      <c r="L421">
        <v>1.2752698910054894</v>
      </c>
      <c r="M421">
        <v>0.93412328901512154</v>
      </c>
      <c r="N421">
        <v>0.23701221690771307</v>
      </c>
      <c r="O421">
        <v>0.16605790645213667</v>
      </c>
      <c r="P421">
        <v>0.37129654457885897</v>
      </c>
      <c r="Q421">
        <v>0.37129654457885897</v>
      </c>
      <c r="S421">
        <v>0.40529622723455083</v>
      </c>
      <c r="T421">
        <v>4.120023353324008E-2</v>
      </c>
      <c r="U421">
        <v>4.120023353324008E-2</v>
      </c>
      <c r="V421">
        <v>6.0737874199254763E-2</v>
      </c>
      <c r="W421">
        <v>8.498628175787061E-2</v>
      </c>
      <c r="X421">
        <v>6.0737874199254763E-2</v>
      </c>
      <c r="AB421">
        <v>8.9831063392583031E-3</v>
      </c>
      <c r="AC421">
        <v>0</v>
      </c>
      <c r="AD421">
        <v>0</v>
      </c>
      <c r="AM421">
        <v>0</v>
      </c>
      <c r="AN421">
        <v>0</v>
      </c>
      <c r="AO421">
        <v>6.0962487119847419E-2</v>
      </c>
      <c r="AP421">
        <v>2.2014914848828331E-2</v>
      </c>
      <c r="AQ421">
        <v>1.0215808175592413</v>
      </c>
      <c r="AR421">
        <v>1.001258833272588</v>
      </c>
      <c r="AS421">
        <v>1.061979197012866</v>
      </c>
      <c r="AT421">
        <v>0</v>
      </c>
      <c r="AU421">
        <v>0.56531280283804741</v>
      </c>
      <c r="AV421">
        <v>0.56531280283804741</v>
      </c>
      <c r="AW421">
        <v>0.56483529197175508</v>
      </c>
      <c r="AX421">
        <v>2.4525840884314518E-2</v>
      </c>
      <c r="AY421">
        <v>2.4525840884314518E-2</v>
      </c>
      <c r="AZ421">
        <v>0.56546874814752801</v>
      </c>
      <c r="BD421">
        <v>0.37238691361593695</v>
      </c>
      <c r="BE421">
        <v>0.37238691361593695</v>
      </c>
      <c r="BF421">
        <v>0</v>
      </c>
      <c r="BG421">
        <v>0</v>
      </c>
      <c r="BH421">
        <v>0</v>
      </c>
      <c r="BI421">
        <v>0</v>
      </c>
      <c r="BJ421">
        <v>0.65946276450311914</v>
      </c>
      <c r="BK421">
        <v>0.59463719280683847</v>
      </c>
      <c r="BL421">
        <v>0.11470441884809704</v>
      </c>
      <c r="BM421">
        <v>0.19308202234832128</v>
      </c>
      <c r="BN421">
        <v>0.34695011635471873</v>
      </c>
    </row>
    <row r="422" spans="1:66">
      <c r="A422" t="s">
        <v>718</v>
      </c>
      <c r="B422" t="s">
        <v>92</v>
      </c>
      <c r="C422">
        <v>2008</v>
      </c>
      <c r="D422" t="s">
        <v>228</v>
      </c>
      <c r="E422">
        <v>6</v>
      </c>
      <c r="G422" t="s">
        <v>368</v>
      </c>
      <c r="H422" t="s">
        <v>644</v>
      </c>
      <c r="I422">
        <v>0.36230116379914518</v>
      </c>
      <c r="J422">
        <v>0.159005490442513</v>
      </c>
      <c r="K422">
        <v>1.6825150873967789</v>
      </c>
      <c r="L422">
        <v>1.2056349772760404</v>
      </c>
      <c r="M422">
        <v>0.96466154412123994</v>
      </c>
      <c r="N422">
        <v>0.34510229810277837</v>
      </c>
      <c r="O422">
        <v>0.25976025712356948</v>
      </c>
      <c r="P422">
        <v>0.34662542369928528</v>
      </c>
      <c r="Q422">
        <v>0.34662542369928528</v>
      </c>
      <c r="S422">
        <v>0.39073310053413618</v>
      </c>
      <c r="T422">
        <v>3.8034274050366849E-2</v>
      </c>
      <c r="U422">
        <v>3.8034274050366849E-2</v>
      </c>
      <c r="V422">
        <v>7.2517565680847385E-2</v>
      </c>
      <c r="W422">
        <v>0.10795579997912977</v>
      </c>
      <c r="X422">
        <v>7.2517565680847385E-2</v>
      </c>
      <c r="AB422">
        <v>1.4056182121720174E-2</v>
      </c>
      <c r="AC422">
        <v>0</v>
      </c>
      <c r="AD422">
        <v>0</v>
      </c>
      <c r="AM422">
        <v>0</v>
      </c>
      <c r="AN422">
        <v>0</v>
      </c>
      <c r="AO422">
        <v>7.5086666878037056E-2</v>
      </c>
      <c r="AP422">
        <v>3.2546849276799891E-2</v>
      </c>
      <c r="AQ422">
        <v>1.0371021225898378</v>
      </c>
      <c r="AR422">
        <v>1.0286389885628391</v>
      </c>
      <c r="AS422">
        <v>1.0671468729668971</v>
      </c>
      <c r="AT422">
        <v>0</v>
      </c>
      <c r="AU422">
        <v>0.53005149760440928</v>
      </c>
      <c r="AV422">
        <v>0.53005149760440928</v>
      </c>
      <c r="AW422">
        <v>0.52877753523501492</v>
      </c>
      <c r="AX422">
        <v>2.816415468288087E-2</v>
      </c>
      <c r="AY422">
        <v>2.816415468288087E-2</v>
      </c>
      <c r="AZ422">
        <v>0.58949414147243107</v>
      </c>
      <c r="BD422">
        <v>0.35405739419579435</v>
      </c>
      <c r="BE422">
        <v>0.35405739419579435</v>
      </c>
      <c r="BF422">
        <v>0</v>
      </c>
      <c r="BG422">
        <v>0</v>
      </c>
      <c r="BH422">
        <v>0</v>
      </c>
      <c r="BI422">
        <v>0</v>
      </c>
      <c r="BJ422">
        <v>0.69419892770088687</v>
      </c>
      <c r="BK422">
        <v>0.61546410407952834</v>
      </c>
      <c r="BL422">
        <v>0.12695043204543544</v>
      </c>
      <c r="BM422">
        <v>0.21158243399152224</v>
      </c>
      <c r="BN422">
        <v>0.43405853255572102</v>
      </c>
    </row>
    <row r="423" spans="1:66">
      <c r="A423" t="s">
        <v>719</v>
      </c>
      <c r="B423" t="s">
        <v>93</v>
      </c>
      <c r="C423">
        <v>2008</v>
      </c>
      <c r="D423" t="s">
        <v>228</v>
      </c>
      <c r="E423">
        <v>5</v>
      </c>
      <c r="G423" t="s">
        <v>370</v>
      </c>
      <c r="H423" t="s">
        <v>644</v>
      </c>
      <c r="I423">
        <v>0.19464478971337892</v>
      </c>
      <c r="J423">
        <v>0.21567744475679893</v>
      </c>
      <c r="K423">
        <v>1.9758741061767933</v>
      </c>
      <c r="L423">
        <v>1.3283308223620318</v>
      </c>
      <c r="M423">
        <v>0.96028130300671555</v>
      </c>
      <c r="N423">
        <v>0.33057403412393094</v>
      </c>
      <c r="O423">
        <v>0.2155243065790777</v>
      </c>
      <c r="P423">
        <v>0.32044713401899327</v>
      </c>
      <c r="Q423">
        <v>0.32044713401899327</v>
      </c>
      <c r="S423">
        <v>0.33704338001672091</v>
      </c>
      <c r="T423">
        <v>4.2021314625912333E-2</v>
      </c>
      <c r="U423">
        <v>4.2021314625912333E-2</v>
      </c>
      <c r="V423">
        <v>4.15413299258287E-2</v>
      </c>
      <c r="W423">
        <v>5.608701571438382E-2</v>
      </c>
      <c r="X423">
        <v>4.15413299258287E-2</v>
      </c>
      <c r="AB423">
        <v>1.5520494313597269E-2</v>
      </c>
      <c r="AC423">
        <v>0</v>
      </c>
      <c r="AD423">
        <v>0</v>
      </c>
      <c r="AM423">
        <v>0</v>
      </c>
      <c r="AN423">
        <v>0</v>
      </c>
      <c r="AO423">
        <v>4.0603876270992656E-2</v>
      </c>
      <c r="AP423">
        <v>2.0362946480070528E-2</v>
      </c>
      <c r="AQ423">
        <v>1.0295850326814335</v>
      </c>
      <c r="AR423">
        <v>0.99570869035919973</v>
      </c>
      <c r="AS423">
        <v>0.76782713740212083</v>
      </c>
      <c r="AT423">
        <v>0</v>
      </c>
      <c r="AU423">
        <v>0.56693730693960076</v>
      </c>
      <c r="AV423">
        <v>0.56693730693960076</v>
      </c>
      <c r="AW423">
        <v>0.5573423677485122</v>
      </c>
      <c r="AX423">
        <v>2.5657859637641632E-2</v>
      </c>
      <c r="AY423">
        <v>2.5657859637641632E-2</v>
      </c>
      <c r="AZ423">
        <v>0.66393664020721355</v>
      </c>
      <c r="BD423">
        <v>0.49333591455735748</v>
      </c>
      <c r="BE423">
        <v>0.49333591455735748</v>
      </c>
      <c r="BF423">
        <v>0</v>
      </c>
      <c r="BG423">
        <v>0</v>
      </c>
      <c r="BH423">
        <v>0</v>
      </c>
      <c r="BI423">
        <v>0</v>
      </c>
      <c r="BJ423">
        <v>0.59793064468604584</v>
      </c>
      <c r="BK423">
        <v>0.66479704068978573</v>
      </c>
      <c r="BL423">
        <v>0.12684483866696905</v>
      </c>
      <c r="BM423">
        <v>0.24525368009080473</v>
      </c>
      <c r="BN423">
        <v>0.34611403480757391</v>
      </c>
    </row>
    <row r="424" spans="1:66">
      <c r="A424" t="s">
        <v>720</v>
      </c>
      <c r="B424" t="s">
        <v>94</v>
      </c>
      <c r="C424">
        <v>2008</v>
      </c>
      <c r="D424" t="s">
        <v>228</v>
      </c>
      <c r="E424">
        <v>5</v>
      </c>
      <c r="G424" t="s">
        <v>372</v>
      </c>
      <c r="H424" t="s">
        <v>644</v>
      </c>
      <c r="I424">
        <v>0.23777580514921048</v>
      </c>
      <c r="J424">
        <v>0.16450316091894188</v>
      </c>
      <c r="K424">
        <v>2.2643383863271609</v>
      </c>
      <c r="L424">
        <v>1.5852867390869345</v>
      </c>
      <c r="M424">
        <v>1.1983478155665268</v>
      </c>
      <c r="N424">
        <v>0.30243027522543381</v>
      </c>
      <c r="O424">
        <v>0.2032894938517702</v>
      </c>
      <c r="P424">
        <v>0.3396857538114918</v>
      </c>
      <c r="Q424">
        <v>0.3396857538114918</v>
      </c>
      <c r="S424">
        <v>0.36019995981039304</v>
      </c>
      <c r="T424">
        <v>5.2758179612376215E-2</v>
      </c>
      <c r="U424">
        <v>5.2758179612376215E-2</v>
      </c>
      <c r="V424">
        <v>4.5862655286142896E-2</v>
      </c>
      <c r="W424">
        <v>6.8528196658085697E-2</v>
      </c>
      <c r="X424">
        <v>4.5862655286142896E-2</v>
      </c>
      <c r="AB424">
        <v>1.149652502481884E-2</v>
      </c>
      <c r="AC424">
        <v>0</v>
      </c>
      <c r="AD424">
        <v>0</v>
      </c>
      <c r="AM424">
        <v>0</v>
      </c>
      <c r="AN424">
        <v>0</v>
      </c>
      <c r="AO424">
        <v>4.5891741806681617E-2</v>
      </c>
      <c r="AP424">
        <v>1.5965718442163986E-2</v>
      </c>
      <c r="AQ424">
        <v>1.0122718956387171</v>
      </c>
      <c r="AR424">
        <v>0.97638452285525956</v>
      </c>
      <c r="AS424">
        <v>1.0042671562088998</v>
      </c>
      <c r="AT424">
        <v>0</v>
      </c>
      <c r="AU424">
        <v>0.55354949907997619</v>
      </c>
      <c r="AV424">
        <v>0.55354949907997619</v>
      </c>
      <c r="AW424">
        <v>0.55331906991685209</v>
      </c>
      <c r="AX424">
        <v>2.2262616226209259E-2</v>
      </c>
      <c r="AY424">
        <v>2.2262616226209259E-2</v>
      </c>
      <c r="AZ424">
        <v>0.6330551231450221</v>
      </c>
      <c r="BD424">
        <v>0.39868182435691241</v>
      </c>
      <c r="BE424">
        <v>0.39868182435691241</v>
      </c>
      <c r="BF424">
        <v>0</v>
      </c>
      <c r="BG424">
        <v>0</v>
      </c>
      <c r="BH424">
        <v>0</v>
      </c>
      <c r="BI424">
        <v>0</v>
      </c>
      <c r="BJ424">
        <v>0.60963949483370761</v>
      </c>
      <c r="BK424">
        <v>0.63593939660711396</v>
      </c>
      <c r="BL424">
        <v>0.12311160493343244</v>
      </c>
      <c r="BM424">
        <v>0.22825248257162567</v>
      </c>
      <c r="BN424">
        <v>0.34136669167552453</v>
      </c>
    </row>
    <row r="425" spans="1:66">
      <c r="A425" t="s">
        <v>721</v>
      </c>
      <c r="B425" t="s">
        <v>95</v>
      </c>
      <c r="C425">
        <v>2008</v>
      </c>
      <c r="D425" t="s">
        <v>228</v>
      </c>
      <c r="E425">
        <v>6</v>
      </c>
      <c r="G425" t="s">
        <v>374</v>
      </c>
      <c r="H425" t="s">
        <v>644</v>
      </c>
      <c r="I425">
        <v>0.23196574797650693</v>
      </c>
      <c r="J425">
        <v>0.26518221192235808</v>
      </c>
      <c r="K425">
        <v>1.4123520391656186</v>
      </c>
      <c r="L425">
        <v>1.0585663773445972</v>
      </c>
      <c r="M425">
        <v>0.83295883635556844</v>
      </c>
      <c r="N425">
        <v>0.31591565353332346</v>
      </c>
      <c r="O425">
        <v>0.23992972521572137</v>
      </c>
      <c r="P425">
        <v>0.39095935666207537</v>
      </c>
      <c r="Q425">
        <v>0.39095935666207537</v>
      </c>
      <c r="S425">
        <v>0.41555871320126664</v>
      </c>
      <c r="T425">
        <v>6.9086117911713804E-2</v>
      </c>
      <c r="U425">
        <v>6.9086117911713804E-2</v>
      </c>
      <c r="V425">
        <v>4.6934778717389068E-2</v>
      </c>
      <c r="W425">
        <v>6.878180547167087E-2</v>
      </c>
      <c r="X425">
        <v>4.6934778717389068E-2</v>
      </c>
      <c r="AB425">
        <v>1.1304241040051767E-2</v>
      </c>
      <c r="AC425">
        <v>0</v>
      </c>
      <c r="AD425">
        <v>0</v>
      </c>
      <c r="AM425">
        <v>0</v>
      </c>
      <c r="AN425">
        <v>0</v>
      </c>
      <c r="AO425">
        <v>5.6052067276972706E-2</v>
      </c>
      <c r="AP425">
        <v>2.7617827362379721E-2</v>
      </c>
      <c r="AQ425">
        <v>0.9823924383377256</v>
      </c>
      <c r="AR425">
        <v>0.9613887341627555</v>
      </c>
      <c r="AS425">
        <v>0.90667754055995364</v>
      </c>
      <c r="AT425">
        <v>0</v>
      </c>
      <c r="AU425">
        <v>0.60305826105837812</v>
      </c>
      <c r="AV425">
        <v>0.60305826105837812</v>
      </c>
      <c r="AW425">
        <v>0.60396292637171523</v>
      </c>
      <c r="AX425">
        <v>2.8558787429637775E-2</v>
      </c>
      <c r="AY425">
        <v>2.8558787429637775E-2</v>
      </c>
      <c r="AZ425">
        <v>0.55992925597299659</v>
      </c>
      <c r="BD425">
        <v>0.34912089025504989</v>
      </c>
      <c r="BE425">
        <v>0.34912089025504989</v>
      </c>
      <c r="BF425">
        <v>0</v>
      </c>
      <c r="BG425">
        <v>0</v>
      </c>
      <c r="BH425">
        <v>0</v>
      </c>
      <c r="BI425">
        <v>0</v>
      </c>
      <c r="BJ425">
        <v>0.59917886425318323</v>
      </c>
      <c r="BK425">
        <v>0.58679983497066279</v>
      </c>
      <c r="BL425">
        <v>0.14158983628266295</v>
      </c>
      <c r="BM425">
        <v>0.22414053362720235</v>
      </c>
      <c r="BN425">
        <v>0.38255302753385928</v>
      </c>
    </row>
    <row r="426" spans="1:66">
      <c r="A426" t="s">
        <v>722</v>
      </c>
      <c r="B426" t="s">
        <v>96</v>
      </c>
      <c r="C426">
        <v>2008</v>
      </c>
      <c r="D426" t="s">
        <v>212</v>
      </c>
      <c r="E426">
        <v>1</v>
      </c>
      <c r="G426" t="s">
        <v>376</v>
      </c>
      <c r="H426" t="s">
        <v>644</v>
      </c>
      <c r="I426">
        <v>6.927282081345594E-2</v>
      </c>
      <c r="J426">
        <v>0.23966751158427035</v>
      </c>
      <c r="K426">
        <v>1.6046750768549436</v>
      </c>
      <c r="L426">
        <v>1.0705403030144152</v>
      </c>
      <c r="M426">
        <v>1.0627258563838435</v>
      </c>
      <c r="N426">
        <v>0.28350944309186632</v>
      </c>
      <c r="O426">
        <v>0.24005273724821394</v>
      </c>
      <c r="P426">
        <v>0.63915049896209164</v>
      </c>
      <c r="Q426">
        <v>0.63915049896209164</v>
      </c>
      <c r="S426">
        <v>0.68731121124178651</v>
      </c>
      <c r="T426">
        <v>0.24050398544848697</v>
      </c>
      <c r="U426">
        <v>0.24050398544848697</v>
      </c>
      <c r="V426">
        <v>9.1943484782413501E-2</v>
      </c>
      <c r="W426">
        <v>9.4671591631380628E-2</v>
      </c>
      <c r="X426">
        <v>9.1943484782413501E-2</v>
      </c>
      <c r="AB426">
        <v>4.0323527834718056E-2</v>
      </c>
      <c r="AC426">
        <v>0</v>
      </c>
      <c r="AM426">
        <v>0</v>
      </c>
      <c r="AN426">
        <v>0</v>
      </c>
      <c r="AO426">
        <v>6.002527421297239E-3</v>
      </c>
      <c r="AP426">
        <v>3.2024451593663031E-3</v>
      </c>
      <c r="AQ426">
        <v>1.0522356692506964</v>
      </c>
      <c r="AR426">
        <v>1.0522356692506964</v>
      </c>
      <c r="AS426">
        <v>0.65645319375881617</v>
      </c>
      <c r="AT426">
        <v>0</v>
      </c>
      <c r="AU426">
        <v>0.58888554162941797</v>
      </c>
      <c r="AV426">
        <v>0.58888554162941797</v>
      </c>
      <c r="AW426">
        <v>0.58592220732092193</v>
      </c>
      <c r="AX426">
        <v>8.6631235488907166E-2</v>
      </c>
      <c r="AY426">
        <v>8.6631235488907166E-2</v>
      </c>
      <c r="AZ426">
        <v>0.23608740141939669</v>
      </c>
      <c r="BD426">
        <v>0.32376495384500109</v>
      </c>
      <c r="BE426">
        <v>0.32376495384500109</v>
      </c>
      <c r="BF426">
        <v>0</v>
      </c>
      <c r="BG426">
        <v>0</v>
      </c>
      <c r="BI426">
        <v>0</v>
      </c>
      <c r="BK426">
        <v>0.27101763562693676</v>
      </c>
      <c r="BL426">
        <v>0.23827421417347455</v>
      </c>
      <c r="BM426">
        <v>0.23827421417347455</v>
      </c>
      <c r="BN426">
        <v>0.49026244791812718</v>
      </c>
    </row>
    <row r="427" spans="1:66">
      <c r="A427" t="s">
        <v>723</v>
      </c>
      <c r="B427" t="s">
        <v>97</v>
      </c>
      <c r="C427">
        <v>2008</v>
      </c>
      <c r="D427" t="s">
        <v>228</v>
      </c>
      <c r="E427">
        <v>5</v>
      </c>
      <c r="G427" t="s">
        <v>378</v>
      </c>
      <c r="H427" t="s">
        <v>644</v>
      </c>
      <c r="I427">
        <v>0.31714025873178164</v>
      </c>
      <c r="J427">
        <v>0.19189407001912109</v>
      </c>
      <c r="K427">
        <v>1.6928397658153678</v>
      </c>
      <c r="L427">
        <v>1.2658983150774246</v>
      </c>
      <c r="M427">
        <v>0.86634924227228005</v>
      </c>
      <c r="N427">
        <v>0.36483472085580088</v>
      </c>
      <c r="O427">
        <v>0.31963795146798185</v>
      </c>
      <c r="P427">
        <v>0.41112821522138415</v>
      </c>
      <c r="Q427">
        <v>0.41112821522138415</v>
      </c>
      <c r="S427">
        <v>0.42976459474967471</v>
      </c>
      <c r="T427">
        <v>4.3756164803187531E-2</v>
      </c>
      <c r="U427">
        <v>4.3756164803187531E-2</v>
      </c>
      <c r="V427">
        <v>3.4232534019999948E-2</v>
      </c>
      <c r="W427">
        <v>4.77362205496756E-2</v>
      </c>
      <c r="X427">
        <v>3.4232534019999948E-2</v>
      </c>
      <c r="AB427">
        <v>1.863331268406182E-2</v>
      </c>
      <c r="AC427">
        <v>0</v>
      </c>
      <c r="AD427">
        <v>0</v>
      </c>
      <c r="AM427">
        <v>0</v>
      </c>
      <c r="AN427">
        <v>0</v>
      </c>
      <c r="AO427">
        <v>3.7041754746260959E-2</v>
      </c>
      <c r="AP427">
        <v>1.4343396801846479E-2</v>
      </c>
      <c r="AQ427">
        <v>1.0259583706361997</v>
      </c>
      <c r="AR427">
        <v>1.013004176376729</v>
      </c>
      <c r="AS427">
        <v>1.105524380920788</v>
      </c>
      <c r="AT427">
        <v>0</v>
      </c>
      <c r="AU427">
        <v>0.62475381546986875</v>
      </c>
      <c r="AV427">
        <v>0.62475381546986875</v>
      </c>
      <c r="AW427">
        <v>0.62693301267675416</v>
      </c>
      <c r="AX427">
        <v>3.8722093577240276E-2</v>
      </c>
      <c r="AY427">
        <v>3.8722093577240276E-2</v>
      </c>
      <c r="AZ427">
        <v>0.58079409721995345</v>
      </c>
      <c r="BD427">
        <v>0.70318135207094512</v>
      </c>
      <c r="BE427">
        <v>0.70318135207094512</v>
      </c>
      <c r="BF427">
        <v>0</v>
      </c>
      <c r="BG427">
        <v>0</v>
      </c>
      <c r="BH427">
        <v>0</v>
      </c>
      <c r="BI427">
        <v>0</v>
      </c>
      <c r="BJ427">
        <v>0.60094250927649995</v>
      </c>
      <c r="BK427">
        <v>0.57045981622873465</v>
      </c>
      <c r="BL427">
        <v>0.13678709166619332</v>
      </c>
      <c r="BM427">
        <v>0.22294676106678196</v>
      </c>
      <c r="BN427">
        <v>0.31833257208266946</v>
      </c>
    </row>
    <row r="428" spans="1:66">
      <c r="A428" t="s">
        <v>724</v>
      </c>
      <c r="B428" t="s">
        <v>98</v>
      </c>
      <c r="C428">
        <v>2008</v>
      </c>
      <c r="D428" t="s">
        <v>380</v>
      </c>
      <c r="E428">
        <v>1</v>
      </c>
      <c r="G428" t="s">
        <v>381</v>
      </c>
      <c r="H428" t="s">
        <v>644</v>
      </c>
      <c r="I428">
        <v>0.21427340846109569</v>
      </c>
      <c r="J428">
        <v>6.6099824967439144E-2</v>
      </c>
      <c r="K428">
        <v>2.5471598177705004</v>
      </c>
      <c r="L428">
        <v>1.8755969149245262</v>
      </c>
      <c r="M428">
        <v>1.8395342121265723</v>
      </c>
      <c r="N428">
        <v>0.16505878053702835</v>
      </c>
      <c r="O428">
        <v>0.13157601732884505</v>
      </c>
      <c r="P428">
        <v>0.73810991437795637</v>
      </c>
      <c r="Q428">
        <v>0.73810991437795637</v>
      </c>
      <c r="S428">
        <v>0.81408371030185067</v>
      </c>
      <c r="T428">
        <v>6.7417483065743633E-2</v>
      </c>
      <c r="U428">
        <v>6.7417483065743633E-2</v>
      </c>
      <c r="V428">
        <v>0.11242006950364995</v>
      </c>
      <c r="W428">
        <v>0.13594985896811962</v>
      </c>
      <c r="X428">
        <v>0.11242006950364995</v>
      </c>
      <c r="AB428">
        <v>8.2603274179782762E-2</v>
      </c>
      <c r="AC428">
        <v>0</v>
      </c>
      <c r="AM428">
        <v>0</v>
      </c>
      <c r="AN428">
        <v>0</v>
      </c>
      <c r="AO428">
        <v>7.3100820337126546E-2</v>
      </c>
      <c r="AP428">
        <v>1.2451934247474523E-2</v>
      </c>
      <c r="AQ428">
        <v>1.0801627384462484</v>
      </c>
      <c r="AR428">
        <v>1.0801627384462484</v>
      </c>
      <c r="AS428">
        <v>0.6950680266364514</v>
      </c>
      <c r="AT428">
        <v>0</v>
      </c>
      <c r="AU428">
        <v>0.61248231813692178</v>
      </c>
      <c r="AV428">
        <v>0.61248231813692178</v>
      </c>
      <c r="AW428">
        <v>0.60119670919119783</v>
      </c>
      <c r="AX428">
        <v>0.12853186586980839</v>
      </c>
      <c r="AY428">
        <v>0.12853186586980839</v>
      </c>
      <c r="AZ428">
        <v>0.15398420461947879</v>
      </c>
      <c r="BD428">
        <v>9.7210713467646356E-2</v>
      </c>
      <c r="BE428">
        <v>9.7210713467646356E-2</v>
      </c>
      <c r="BF428">
        <v>0</v>
      </c>
      <c r="BG428">
        <v>0</v>
      </c>
      <c r="BI428">
        <v>0</v>
      </c>
      <c r="BK428">
        <v>0.1775763828445501</v>
      </c>
      <c r="BL428">
        <v>8.3848056553059935E-2</v>
      </c>
      <c r="BM428">
        <v>8.3848056553059935E-2</v>
      </c>
      <c r="BN428">
        <v>0.37474189812561504</v>
      </c>
    </row>
    <row r="429" spans="1:66">
      <c r="A429" t="s">
        <v>725</v>
      </c>
      <c r="B429" t="s">
        <v>99</v>
      </c>
      <c r="C429">
        <v>2008</v>
      </c>
      <c r="D429" t="s">
        <v>380</v>
      </c>
      <c r="E429">
        <v>1</v>
      </c>
      <c r="G429" t="s">
        <v>383</v>
      </c>
      <c r="H429" t="s">
        <v>644</v>
      </c>
      <c r="I429">
        <v>3.9267572420639434E-2</v>
      </c>
      <c r="J429">
        <v>0.44454741995768832</v>
      </c>
      <c r="K429">
        <v>3.4785365475302554</v>
      </c>
      <c r="L429">
        <v>1.3816479484280111</v>
      </c>
      <c r="M429">
        <v>1.3130079986351537</v>
      </c>
      <c r="N429">
        <v>0.35302045654425535</v>
      </c>
      <c r="O429">
        <v>0.28572454948706405</v>
      </c>
      <c r="P429">
        <v>0.79282456503980714</v>
      </c>
      <c r="Q429">
        <v>0.79282456503980714</v>
      </c>
      <c r="S429">
        <v>0.84320260387141688</v>
      </c>
      <c r="T429">
        <v>0.47750090742601864</v>
      </c>
      <c r="U429">
        <v>0.47750090742601864</v>
      </c>
      <c r="V429">
        <v>7.201823997426933E-2</v>
      </c>
      <c r="W429">
        <v>8.1288156859712357E-2</v>
      </c>
      <c r="X429">
        <v>7.201823997426933E-2</v>
      </c>
      <c r="AB429">
        <v>7.6236089623852296E-2</v>
      </c>
      <c r="AC429">
        <v>0</v>
      </c>
      <c r="AM429">
        <v>0</v>
      </c>
      <c r="AN429">
        <v>0</v>
      </c>
      <c r="AO429">
        <v>2.1703662007822283E-2</v>
      </c>
      <c r="AP429">
        <v>1.4016675945946679E-3</v>
      </c>
      <c r="AQ429">
        <v>0.97865585850180115</v>
      </c>
      <c r="AR429">
        <v>0.97865585850180115</v>
      </c>
      <c r="AS429">
        <v>1.0775120735668808</v>
      </c>
      <c r="AT429">
        <v>0</v>
      </c>
      <c r="AU429">
        <v>0.29800558871597804</v>
      </c>
      <c r="AV429">
        <v>0.29800558871597804</v>
      </c>
      <c r="AW429">
        <v>0.30601785279388194</v>
      </c>
      <c r="AX429">
        <v>7.9938777741221295E-2</v>
      </c>
      <c r="AY429">
        <v>7.9938777741221295E-2</v>
      </c>
      <c r="AZ429">
        <v>0.14047873663908159</v>
      </c>
      <c r="BD429">
        <v>0.47993283341673376</v>
      </c>
      <c r="BE429">
        <v>0.47993283341673376</v>
      </c>
      <c r="BF429">
        <v>0</v>
      </c>
      <c r="BG429">
        <v>0</v>
      </c>
      <c r="BI429">
        <v>0</v>
      </c>
      <c r="BK429">
        <v>0.15325080136781891</v>
      </c>
      <c r="BL429">
        <v>0.12615963517574452</v>
      </c>
      <c r="BM429">
        <v>0.12615963517574452</v>
      </c>
      <c r="BN429">
        <v>0.56298994117845758</v>
      </c>
    </row>
    <row r="430" spans="1:66">
      <c r="A430" t="s">
        <v>726</v>
      </c>
      <c r="B430" t="s">
        <v>100</v>
      </c>
      <c r="C430">
        <v>2008</v>
      </c>
      <c r="D430" t="s">
        <v>380</v>
      </c>
      <c r="E430">
        <v>1</v>
      </c>
      <c r="G430" t="s">
        <v>385</v>
      </c>
      <c r="H430" t="s">
        <v>644</v>
      </c>
      <c r="I430">
        <v>0.20305283526203954</v>
      </c>
      <c r="J430">
        <v>0.41997302803576864</v>
      </c>
      <c r="K430">
        <v>0.89328260739043608</v>
      </c>
      <c r="L430">
        <v>0.72028992697395089</v>
      </c>
      <c r="M430">
        <v>0.70036253332829013</v>
      </c>
      <c r="N430">
        <v>0.37267466525306103</v>
      </c>
      <c r="O430">
        <v>0.27377721546488154</v>
      </c>
      <c r="P430">
        <v>0.68369420172455275</v>
      </c>
      <c r="Q430">
        <v>0.68369420172455275</v>
      </c>
      <c r="S430">
        <v>0.75930827619094832</v>
      </c>
      <c r="T430">
        <v>0.10060791430269349</v>
      </c>
      <c r="U430">
        <v>0.10060791430269349</v>
      </c>
      <c r="V430">
        <v>9.4031270674593492E-2</v>
      </c>
      <c r="W430">
        <v>0.2208488706346112</v>
      </c>
      <c r="X430">
        <v>9.4031270674593492E-2</v>
      </c>
      <c r="AB430">
        <v>0.24124638172580179</v>
      </c>
      <c r="AC430">
        <v>0</v>
      </c>
      <c r="AM430">
        <v>0</v>
      </c>
      <c r="AN430">
        <v>0</v>
      </c>
      <c r="AO430">
        <v>0.15935936260359035</v>
      </c>
      <c r="AP430">
        <v>1.5785119940127709E-2</v>
      </c>
      <c r="AQ430">
        <v>0.98099791265760572</v>
      </c>
      <c r="AR430">
        <v>0.98099791265760572</v>
      </c>
      <c r="AS430">
        <v>1.0182919420985816</v>
      </c>
      <c r="AT430">
        <v>0</v>
      </c>
      <c r="AU430">
        <v>0.38237546895378172</v>
      </c>
      <c r="AV430">
        <v>0.38237546895378172</v>
      </c>
      <c r="AW430">
        <v>0.38240425225966063</v>
      </c>
      <c r="AX430">
        <v>6.2118413517015102E-2</v>
      </c>
      <c r="AY430">
        <v>6.2118413517015102E-2</v>
      </c>
      <c r="AZ430">
        <v>0.22411918898599881</v>
      </c>
      <c r="BD430">
        <v>0.34776367880229875</v>
      </c>
      <c r="BE430">
        <v>0.34776367880229875</v>
      </c>
      <c r="BF430">
        <v>0</v>
      </c>
      <c r="BG430">
        <v>0</v>
      </c>
      <c r="BI430">
        <v>0</v>
      </c>
      <c r="BK430">
        <v>0.25549167694563568</v>
      </c>
      <c r="BL430">
        <v>5.7290720851219265E-2</v>
      </c>
      <c r="BM430">
        <v>5.7290720851219265E-2</v>
      </c>
      <c r="BN430">
        <v>0.72447668803193488</v>
      </c>
    </row>
    <row r="431" spans="1:66">
      <c r="A431" t="s">
        <v>727</v>
      </c>
      <c r="B431" t="s">
        <v>101</v>
      </c>
      <c r="C431">
        <v>2008</v>
      </c>
      <c r="D431" t="s">
        <v>380</v>
      </c>
      <c r="E431">
        <v>2</v>
      </c>
      <c r="G431" t="s">
        <v>387</v>
      </c>
      <c r="H431" t="s">
        <v>644</v>
      </c>
      <c r="I431">
        <v>0.3082766230780643</v>
      </c>
      <c r="J431">
        <v>0.25716003568008255</v>
      </c>
      <c r="K431">
        <v>1.1010751468560207</v>
      </c>
      <c r="L431">
        <v>0.88890164103606806</v>
      </c>
      <c r="M431">
        <v>0.83870864903819575</v>
      </c>
      <c r="N431">
        <v>0.39606986119085374</v>
      </c>
      <c r="O431">
        <v>0.25884895501994803</v>
      </c>
      <c r="P431">
        <v>0.60011054539096742</v>
      </c>
      <c r="Q431">
        <v>0.60011054539096742</v>
      </c>
      <c r="S431">
        <v>0.72601555165285581</v>
      </c>
      <c r="T431">
        <v>8.5306609477126039E-2</v>
      </c>
      <c r="U431">
        <v>8.5306609477126039E-2</v>
      </c>
      <c r="V431">
        <v>0.17588877203928935</v>
      </c>
      <c r="W431">
        <v>0.30763293004032127</v>
      </c>
      <c r="X431">
        <v>0.17588877203928935</v>
      </c>
      <c r="AB431">
        <v>0.14643746315763295</v>
      </c>
      <c r="AC431">
        <v>0</v>
      </c>
      <c r="AM431">
        <v>0</v>
      </c>
      <c r="AN431">
        <v>0</v>
      </c>
      <c r="AO431">
        <v>0.16797799527924004</v>
      </c>
      <c r="AP431">
        <v>2.9796034737282734E-2</v>
      </c>
      <c r="AQ431">
        <v>0.9888433260870656</v>
      </c>
      <c r="AR431">
        <v>0.9888433260870656</v>
      </c>
      <c r="AS431">
        <v>0.98928585532611812</v>
      </c>
      <c r="AT431">
        <v>0</v>
      </c>
      <c r="AU431">
        <v>0.42480025133679966</v>
      </c>
      <c r="AV431">
        <v>0.42480025133679966</v>
      </c>
      <c r="AW431">
        <v>0.42474585179733498</v>
      </c>
      <c r="AX431">
        <v>3.2917018332609189E-2</v>
      </c>
      <c r="AY431">
        <v>3.2917018332609189E-2</v>
      </c>
      <c r="AZ431">
        <v>0.25121124601534939</v>
      </c>
      <c r="BD431">
        <v>0.29532681229703733</v>
      </c>
      <c r="BE431">
        <v>0.29532681229703733</v>
      </c>
      <c r="BF431">
        <v>0</v>
      </c>
      <c r="BG431">
        <v>0</v>
      </c>
      <c r="BI431">
        <v>0</v>
      </c>
      <c r="BK431">
        <v>0.2828390847670027</v>
      </c>
      <c r="BL431">
        <v>7.1742837895660508E-2</v>
      </c>
      <c r="BM431">
        <v>7.1742837895660508E-2</v>
      </c>
      <c r="BN431">
        <v>0.72351437443326372</v>
      </c>
    </row>
    <row r="432" spans="1:66">
      <c r="A432" t="s">
        <v>728</v>
      </c>
      <c r="B432" t="s">
        <v>206</v>
      </c>
      <c r="C432">
        <v>2009</v>
      </c>
      <c r="D432" t="s">
        <v>207</v>
      </c>
      <c r="E432">
        <v>8</v>
      </c>
      <c r="G432" t="s">
        <v>208</v>
      </c>
      <c r="H432" t="s">
        <v>729</v>
      </c>
      <c r="I432">
        <v>0.14710457421115955</v>
      </c>
      <c r="J432">
        <v>0.3222844214410997</v>
      </c>
      <c r="K432">
        <v>1.4949389121704253</v>
      </c>
      <c r="L432">
        <v>1.1086086026850126</v>
      </c>
      <c r="M432">
        <v>0.88977695850969574</v>
      </c>
      <c r="N432">
        <v>0.35982608489627149</v>
      </c>
      <c r="O432">
        <v>0.25806394457542897</v>
      </c>
      <c r="P432">
        <v>0.42923285240850656</v>
      </c>
      <c r="Q432">
        <v>0.42923285240850656</v>
      </c>
      <c r="S432">
        <v>0.50771982766332646</v>
      </c>
      <c r="T432">
        <v>4.8480558948678358E-2</v>
      </c>
      <c r="U432">
        <v>4.8480558948678358E-2</v>
      </c>
      <c r="V432">
        <v>0.11294375430243672</v>
      </c>
      <c r="W432">
        <v>0.18549041498077837</v>
      </c>
      <c r="X432">
        <v>0.11294375430243672</v>
      </c>
      <c r="AB432">
        <v>2.4470019849477918E-2</v>
      </c>
      <c r="AC432">
        <v>9.125723869519721E-2</v>
      </c>
      <c r="AD432">
        <v>0</v>
      </c>
      <c r="AM432">
        <v>2.2716938190260719E-2</v>
      </c>
      <c r="AN432">
        <v>3.1352711883276624E-2</v>
      </c>
      <c r="AO432">
        <v>0.10665941106832487</v>
      </c>
      <c r="AP432">
        <v>3.2294081359336577E-2</v>
      </c>
      <c r="AQ432">
        <v>0.9832301835006475</v>
      </c>
      <c r="AR432">
        <v>0.96747564687310406</v>
      </c>
      <c r="AS432">
        <v>0.95578491924196496</v>
      </c>
      <c r="AT432">
        <v>2.2910302958940899E-2</v>
      </c>
      <c r="AU432">
        <v>0.55059110884014972</v>
      </c>
      <c r="AV432">
        <v>0.55059110884014972</v>
      </c>
      <c r="AW432">
        <v>0.5506797268607847</v>
      </c>
      <c r="AX432">
        <v>4.3582429127180071E-2</v>
      </c>
      <c r="AY432">
        <v>4.3582429127180071E-2</v>
      </c>
      <c r="AZ432">
        <v>0.47567395454303241</v>
      </c>
      <c r="BA432">
        <v>16.392812573826699</v>
      </c>
      <c r="BD432">
        <v>0.31314930331957425</v>
      </c>
      <c r="BE432">
        <v>0.31314930331957425</v>
      </c>
      <c r="BF432">
        <v>0</v>
      </c>
      <c r="BG432">
        <v>0</v>
      </c>
      <c r="BH432">
        <v>0</v>
      </c>
      <c r="BI432">
        <v>6.130057821365429E-2</v>
      </c>
      <c r="BJ432">
        <v>0.58492770228166024</v>
      </c>
      <c r="BK432">
        <v>0.49635074211584995</v>
      </c>
      <c r="BL432">
        <v>9.3144388385159357E-2</v>
      </c>
      <c r="BM432">
        <v>0.12693885641895775</v>
      </c>
      <c r="BN432">
        <v>0.45717514417494542</v>
      </c>
    </row>
    <row r="433" spans="1:66">
      <c r="A433" t="s">
        <v>730</v>
      </c>
      <c r="B433" t="s">
        <v>211</v>
      </c>
      <c r="C433">
        <v>2009</v>
      </c>
      <c r="D433" t="s">
        <v>212</v>
      </c>
      <c r="E433">
        <v>5</v>
      </c>
      <c r="G433" t="s">
        <v>213</v>
      </c>
      <c r="H433" t="s">
        <v>729</v>
      </c>
      <c r="I433">
        <v>3.3652342120066299E-2</v>
      </c>
      <c r="J433">
        <v>0.29771528871014369</v>
      </c>
      <c r="K433">
        <v>1.4851625373847728</v>
      </c>
      <c r="L433">
        <v>1.3791906662605979</v>
      </c>
      <c r="M433">
        <v>1.3221284818101364</v>
      </c>
      <c r="N433">
        <v>0.31243019664276955</v>
      </c>
      <c r="O433">
        <v>0.29586544868204007</v>
      </c>
      <c r="P433">
        <v>0.64116523289619909</v>
      </c>
      <c r="Q433">
        <v>0.64116523289619909</v>
      </c>
      <c r="S433">
        <v>0.68068395044481322</v>
      </c>
      <c r="T433">
        <v>0.15647303821633177</v>
      </c>
      <c r="U433">
        <v>0.15647303821633177</v>
      </c>
      <c r="V433">
        <v>3.842749563345E-2</v>
      </c>
      <c r="W433">
        <v>4.2637314676539445E-2</v>
      </c>
      <c r="X433">
        <v>3.842749563345E-2</v>
      </c>
      <c r="AB433">
        <v>1.932769414255163E-2</v>
      </c>
      <c r="AC433">
        <v>6.787672291280851E-2</v>
      </c>
      <c r="AM433">
        <v>1.778607597572944E-2</v>
      </c>
      <c r="AN433">
        <v>2.6935103272702932E-2</v>
      </c>
      <c r="AO433">
        <v>1.3703337322568605E-2</v>
      </c>
      <c r="AP433">
        <v>5.9175216568894814E-3</v>
      </c>
      <c r="AQ433">
        <v>1.0008710008134558</v>
      </c>
      <c r="AR433">
        <v>1.0008710008134558</v>
      </c>
      <c r="AS433">
        <v>0.94168828495885604</v>
      </c>
      <c r="AT433">
        <v>2.6468669904449307E-2</v>
      </c>
      <c r="AU433">
        <v>0.77145888840293408</v>
      </c>
      <c r="AV433">
        <v>0.77145888840293408</v>
      </c>
      <c r="AW433">
        <v>0.8572964169236581</v>
      </c>
      <c r="AX433">
        <v>3.0386391836744235E-2</v>
      </c>
      <c r="AY433">
        <v>3.0386391836744235E-2</v>
      </c>
      <c r="AZ433">
        <v>0.33517967133822341</v>
      </c>
      <c r="BD433">
        <v>0.2272393576796419</v>
      </c>
      <c r="BE433">
        <v>0.2272393576796419</v>
      </c>
      <c r="BF433">
        <v>0</v>
      </c>
      <c r="BG433">
        <v>0</v>
      </c>
      <c r="BI433">
        <v>3.6243904245140478E-2</v>
      </c>
      <c r="BK433">
        <v>0.31818901165423291</v>
      </c>
      <c r="BL433">
        <v>0.28591210697094377</v>
      </c>
      <c r="BM433">
        <v>0.28591210697094377</v>
      </c>
      <c r="BN433">
        <v>0.4489967361757326</v>
      </c>
    </row>
    <row r="434" spans="1:66">
      <c r="A434" t="s">
        <v>731</v>
      </c>
      <c r="B434" t="s">
        <v>18</v>
      </c>
      <c r="C434">
        <v>2009</v>
      </c>
      <c r="D434" t="s">
        <v>215</v>
      </c>
      <c r="E434">
        <v>3</v>
      </c>
      <c r="G434" t="s">
        <v>216</v>
      </c>
      <c r="H434" t="s">
        <v>729</v>
      </c>
      <c r="I434">
        <v>9.4533485920193755E-2</v>
      </c>
      <c r="J434">
        <v>0.39979140082310105</v>
      </c>
      <c r="K434">
        <v>1.216801092295418</v>
      </c>
      <c r="L434">
        <v>0.83320020204668466</v>
      </c>
      <c r="M434">
        <v>0.74012410001670659</v>
      </c>
      <c r="N434">
        <v>0.28837169233128318</v>
      </c>
      <c r="O434">
        <v>0.23038062854092337</v>
      </c>
      <c r="P434">
        <v>0.51365811735752531</v>
      </c>
      <c r="Q434">
        <v>0.51365811735752531</v>
      </c>
      <c r="S434">
        <v>0.56648166829218338</v>
      </c>
      <c r="T434">
        <v>0.15719186956252149</v>
      </c>
      <c r="U434">
        <v>0.15719186956252149</v>
      </c>
      <c r="V434">
        <v>0.13576390656985196</v>
      </c>
      <c r="W434">
        <v>0.16509988366163958</v>
      </c>
      <c r="X434">
        <v>0.13576390656985196</v>
      </c>
      <c r="AB434">
        <v>3.8392485275531962E-2</v>
      </c>
      <c r="AC434">
        <v>6.7146839031847358E-2</v>
      </c>
      <c r="AM434">
        <v>3.935381414865919E-2</v>
      </c>
      <c r="AN434">
        <v>8.1391695751376378E-2</v>
      </c>
      <c r="AO434">
        <v>6.5927692405108609E-2</v>
      </c>
      <c r="AP434">
        <v>1.7535444607991019E-2</v>
      </c>
      <c r="AQ434">
        <v>1.000352967059791</v>
      </c>
      <c r="AR434">
        <v>1.000352967059791</v>
      </c>
      <c r="AS434">
        <v>1.1884526137296212</v>
      </c>
      <c r="AT434">
        <v>3.036379531214798E-2</v>
      </c>
      <c r="AU434">
        <v>0.60474314473099489</v>
      </c>
      <c r="AV434">
        <v>0.60474314473099489</v>
      </c>
      <c r="AW434">
        <v>0.60901673022275427</v>
      </c>
      <c r="AX434">
        <v>5.3412035948081645E-2</v>
      </c>
      <c r="AY434">
        <v>5.3412035948081645E-2</v>
      </c>
      <c r="AZ434">
        <v>0.38082399783160176</v>
      </c>
      <c r="BD434">
        <v>0.29544207248976329</v>
      </c>
      <c r="BE434">
        <v>0.29544207248976329</v>
      </c>
      <c r="BF434">
        <v>0</v>
      </c>
      <c r="BG434">
        <v>0</v>
      </c>
      <c r="BI434">
        <v>4.2953262043620849E-2</v>
      </c>
      <c r="BK434">
        <v>0.42346749657407001</v>
      </c>
      <c r="BL434">
        <v>0.32383104551499681</v>
      </c>
      <c r="BM434">
        <v>0.32383104551499681</v>
      </c>
      <c r="BN434">
        <v>0.73419367102758315</v>
      </c>
    </row>
    <row r="435" spans="1:66">
      <c r="A435" t="s">
        <v>732</v>
      </c>
      <c r="B435" t="s">
        <v>19</v>
      </c>
      <c r="C435">
        <v>2009</v>
      </c>
      <c r="D435" t="s">
        <v>218</v>
      </c>
      <c r="E435">
        <v>3</v>
      </c>
      <c r="G435" t="s">
        <v>219</v>
      </c>
      <c r="H435" t="s">
        <v>729</v>
      </c>
      <c r="I435">
        <v>0.11346304386985422</v>
      </c>
      <c r="J435">
        <v>0.29354997236249319</v>
      </c>
      <c r="K435">
        <v>1.6160603535461031</v>
      </c>
      <c r="L435">
        <v>1.4773196830474224</v>
      </c>
      <c r="M435">
        <v>1.4380401670717133</v>
      </c>
      <c r="N435">
        <v>0.30776455932133567</v>
      </c>
      <c r="O435">
        <v>0.23671968894694681</v>
      </c>
      <c r="P435">
        <v>0.51039671074908488</v>
      </c>
      <c r="Q435">
        <v>0.51039671074908488</v>
      </c>
      <c r="S435">
        <v>0.53092534390040325</v>
      </c>
      <c r="T435">
        <v>9.785969475416377E-2</v>
      </c>
      <c r="U435">
        <v>9.785969475416377E-2</v>
      </c>
      <c r="V435">
        <v>5.1912138172897491E-2</v>
      </c>
      <c r="W435">
        <v>5.7841253864497552E-2</v>
      </c>
      <c r="X435">
        <v>5.1912138172897491E-2</v>
      </c>
      <c r="AB435">
        <v>5.55040963605829E-2</v>
      </c>
      <c r="AC435">
        <v>6.5176688238252095E-2</v>
      </c>
      <c r="AM435">
        <v>1.1588034871629942E-2</v>
      </c>
      <c r="AN435">
        <v>1.7965250773718331E-2</v>
      </c>
      <c r="AO435">
        <v>3.4284385652360083E-2</v>
      </c>
      <c r="AP435">
        <v>2.2685170436422559E-2</v>
      </c>
      <c r="AQ435">
        <v>1.0436142431113269</v>
      </c>
      <c r="AR435">
        <v>1.0436142431113269</v>
      </c>
      <c r="AS435">
        <v>1.4722832605270881</v>
      </c>
      <c r="AT435">
        <v>2.1097624471706503E-2</v>
      </c>
      <c r="AU435">
        <v>0.77157588838809033</v>
      </c>
      <c r="AV435">
        <v>0.77157588838809033</v>
      </c>
      <c r="AW435">
        <v>0.78641259452957724</v>
      </c>
      <c r="AX435">
        <v>6.4040240586210884E-2</v>
      </c>
      <c r="AY435">
        <v>6.4040240586210884E-2</v>
      </c>
      <c r="AZ435">
        <v>0.46074668559198761</v>
      </c>
      <c r="BD435">
        <v>0.39474556551754425</v>
      </c>
      <c r="BE435">
        <v>0.39474556551754425</v>
      </c>
      <c r="BF435">
        <v>0</v>
      </c>
      <c r="BG435">
        <v>0</v>
      </c>
      <c r="BI435">
        <v>4.9600953695356269E-2</v>
      </c>
      <c r="BK435">
        <v>0.46815344121233043</v>
      </c>
      <c r="BL435">
        <v>0.43234689481936034</v>
      </c>
      <c r="BM435">
        <v>0.43234689481936034</v>
      </c>
      <c r="BN435">
        <v>0.66183759558523181</v>
      </c>
    </row>
    <row r="436" spans="1:66">
      <c r="A436" t="s">
        <v>733</v>
      </c>
      <c r="B436" t="s">
        <v>20</v>
      </c>
      <c r="C436">
        <v>2009</v>
      </c>
      <c r="D436" t="s">
        <v>215</v>
      </c>
      <c r="E436">
        <v>2</v>
      </c>
      <c r="G436" t="s">
        <v>221</v>
      </c>
      <c r="H436" t="s">
        <v>729</v>
      </c>
      <c r="I436">
        <v>0.14167349644590999</v>
      </c>
      <c r="J436">
        <v>0.30467950988952913</v>
      </c>
      <c r="K436">
        <v>1.1646389404958537</v>
      </c>
      <c r="L436">
        <v>1.0249780565639817</v>
      </c>
      <c r="M436">
        <v>0.95031364953580766</v>
      </c>
      <c r="N436">
        <v>0.3153559418015312</v>
      </c>
      <c r="O436">
        <v>0.18855767170203308</v>
      </c>
      <c r="P436">
        <v>0.56454344647668808</v>
      </c>
      <c r="Q436">
        <v>0.56454344647668808</v>
      </c>
      <c r="S436">
        <v>0.66304861815563698</v>
      </c>
      <c r="T436">
        <v>0.12763277339201129</v>
      </c>
      <c r="U436">
        <v>0.12763277339201129</v>
      </c>
      <c r="V436">
        <v>0.10979885876813893</v>
      </c>
      <c r="W436">
        <v>0.19719556454673939</v>
      </c>
      <c r="X436">
        <v>0.10979885876813893</v>
      </c>
      <c r="AB436">
        <v>5.7956871662690639E-2</v>
      </c>
      <c r="AC436">
        <v>0.10260034257972747</v>
      </c>
      <c r="AM436">
        <v>2.3787588790346384E-2</v>
      </c>
      <c r="AN436">
        <v>4.1077885980670428E-2</v>
      </c>
      <c r="AO436">
        <v>0.14441966518189428</v>
      </c>
      <c r="AP436">
        <v>1.0534081751886125E-2</v>
      </c>
      <c r="AQ436">
        <v>1.0287404774712103</v>
      </c>
      <c r="AR436">
        <v>1.0287404774712103</v>
      </c>
      <c r="AS436">
        <v>1.0321857802748504</v>
      </c>
      <c r="AT436">
        <v>3.5121154563443412E-2</v>
      </c>
      <c r="AU436">
        <v>0.54596459869716374</v>
      </c>
      <c r="AV436">
        <v>0.54596459869716374</v>
      </c>
      <c r="AW436">
        <v>0.54746947250374534</v>
      </c>
      <c r="AX436">
        <v>5.589851063291195E-2</v>
      </c>
      <c r="AY436">
        <v>5.589851063291195E-2</v>
      </c>
      <c r="AZ436">
        <v>0.30758333398611171</v>
      </c>
      <c r="BD436">
        <v>0.43257860177833257</v>
      </c>
      <c r="BE436">
        <v>0.43257860177833257</v>
      </c>
      <c r="BF436">
        <v>0</v>
      </c>
      <c r="BG436">
        <v>0</v>
      </c>
      <c r="BI436">
        <v>4.4574493484365658E-2</v>
      </c>
      <c r="BK436">
        <v>0.32954171336575722</v>
      </c>
      <c r="BL436">
        <v>0.12364480446618369</v>
      </c>
      <c r="BM436">
        <v>0.12364480446618369</v>
      </c>
      <c r="BN436">
        <v>0.63815455008595079</v>
      </c>
    </row>
    <row r="437" spans="1:66">
      <c r="A437" t="s">
        <v>734</v>
      </c>
      <c r="B437" t="s">
        <v>21</v>
      </c>
      <c r="C437">
        <v>2009</v>
      </c>
      <c r="D437" t="s">
        <v>223</v>
      </c>
      <c r="E437">
        <v>2</v>
      </c>
      <c r="G437" t="s">
        <v>224</v>
      </c>
      <c r="H437" t="s">
        <v>729</v>
      </c>
      <c r="I437">
        <v>0.71224863701508068</v>
      </c>
      <c r="J437">
        <v>0.15705407357713733</v>
      </c>
      <c r="K437">
        <v>1.2849269122720168</v>
      </c>
      <c r="L437">
        <v>1.0320279528701857</v>
      </c>
      <c r="M437">
        <v>0.43874258101921321</v>
      </c>
      <c r="N437">
        <v>0.50652917834702582</v>
      </c>
      <c r="O437">
        <v>0.42369469544141114</v>
      </c>
      <c r="P437">
        <v>0.22539364477859933</v>
      </c>
      <c r="Q437">
        <v>0.22539364477859933</v>
      </c>
      <c r="S437">
        <v>0.25452081082937644</v>
      </c>
      <c r="T437">
        <v>2.1194931564459039E-2</v>
      </c>
      <c r="U437">
        <v>2.1194931564459039E-2</v>
      </c>
      <c r="V437">
        <v>5.5284881668164268E-2</v>
      </c>
      <c r="W437">
        <v>6.6711961735251207E-2</v>
      </c>
      <c r="X437">
        <v>5.5284881668164268E-2</v>
      </c>
      <c r="AB437">
        <v>5.3857613800521271E-3</v>
      </c>
      <c r="AC437">
        <v>0.11131151505697791</v>
      </c>
      <c r="AD437">
        <v>0</v>
      </c>
      <c r="AM437">
        <v>4.4971931358991468E-2</v>
      </c>
      <c r="AN437">
        <v>3.3731413177624604E-2</v>
      </c>
      <c r="AO437">
        <v>3.6968267966615627E-2</v>
      </c>
      <c r="AP437">
        <v>1.9234265865046781E-2</v>
      </c>
      <c r="AQ437">
        <v>1.0419279874279199</v>
      </c>
      <c r="AR437">
        <v>1.0245471737044944</v>
      </c>
      <c r="AS437">
        <v>0.95574898879058523</v>
      </c>
      <c r="AT437">
        <v>2.6523158469612271E-2</v>
      </c>
      <c r="AU437">
        <v>0.42630341104268193</v>
      </c>
      <c r="AV437">
        <v>0.42630341104268193</v>
      </c>
      <c r="AW437">
        <v>0.42679275145022016</v>
      </c>
      <c r="AX437">
        <v>1.3169935142918771E-2</v>
      </c>
      <c r="AY437">
        <v>1.3169935142918771E-2</v>
      </c>
      <c r="AZ437">
        <v>0.74158664976616173</v>
      </c>
      <c r="BA437">
        <v>21.596606739559</v>
      </c>
      <c r="BD437">
        <v>0.83614382938905829</v>
      </c>
      <c r="BE437">
        <v>0.83614382938905829</v>
      </c>
      <c r="BF437">
        <v>0</v>
      </c>
      <c r="BG437">
        <v>0</v>
      </c>
      <c r="BH437">
        <v>0</v>
      </c>
      <c r="BI437">
        <v>5.772069395588527E-2</v>
      </c>
      <c r="BJ437">
        <v>0.6814176391988549</v>
      </c>
      <c r="BK437">
        <v>0.74444136935162997</v>
      </c>
      <c r="BL437">
        <v>2.5685068081917162E-2</v>
      </c>
      <c r="BM437">
        <v>7.6751554117795634E-2</v>
      </c>
      <c r="BN437">
        <v>0.19386739451495258</v>
      </c>
    </row>
    <row r="438" spans="1:66">
      <c r="A438" t="s">
        <v>735</v>
      </c>
      <c r="B438" t="s">
        <v>22</v>
      </c>
      <c r="C438">
        <v>2009</v>
      </c>
      <c r="D438" t="s">
        <v>215</v>
      </c>
      <c r="E438">
        <v>2</v>
      </c>
      <c r="G438" t="s">
        <v>226</v>
      </c>
      <c r="H438" t="s">
        <v>729</v>
      </c>
      <c r="I438">
        <v>8.7969083252419006E-2</v>
      </c>
      <c r="J438">
        <v>0.73375435468506511</v>
      </c>
      <c r="K438">
        <v>1.6173115230899591</v>
      </c>
      <c r="L438">
        <v>1.2240636224915087</v>
      </c>
      <c r="M438">
        <v>1.1970510240190315</v>
      </c>
      <c r="N438">
        <v>0.32837368193947358</v>
      </c>
      <c r="O438">
        <v>0.222622722643745</v>
      </c>
      <c r="P438">
        <v>0.59924275949525652</v>
      </c>
      <c r="Q438">
        <v>0.59924275949525652</v>
      </c>
      <c r="S438">
        <v>0.65192637548031418</v>
      </c>
      <c r="T438">
        <v>8.7027291294694262E-2</v>
      </c>
      <c r="U438">
        <v>8.7027291294694262E-2</v>
      </c>
      <c r="V438">
        <v>0.12257904158985128</v>
      </c>
      <c r="W438">
        <v>0.15432304457986271</v>
      </c>
      <c r="X438">
        <v>0.12257904158985128</v>
      </c>
      <c r="AB438">
        <v>3.7570590207705701E-2</v>
      </c>
      <c r="AC438">
        <v>7.7293922209850111E-2</v>
      </c>
      <c r="AM438">
        <v>1.231956443369717E-2</v>
      </c>
      <c r="AN438">
        <v>2.2864456076861814E-2</v>
      </c>
      <c r="AO438">
        <v>5.7414681705198617E-2</v>
      </c>
      <c r="AP438">
        <v>1.29951188675802E-2</v>
      </c>
      <c r="AQ438">
        <v>1.005282881962444</v>
      </c>
      <c r="AR438">
        <v>1.005282881962444</v>
      </c>
      <c r="AS438">
        <v>0.97121988918628799</v>
      </c>
      <c r="AT438">
        <v>3.4081359567804018E-2</v>
      </c>
      <c r="AU438">
        <v>0.69065952634286987</v>
      </c>
      <c r="AV438">
        <v>0.69065952634286987</v>
      </c>
      <c r="AW438">
        <v>0.68379618604850667</v>
      </c>
      <c r="AX438">
        <v>7.2930419794948714E-2</v>
      </c>
      <c r="AY438">
        <v>7.2930419794948714E-2</v>
      </c>
      <c r="AZ438">
        <v>0.3859764872891025</v>
      </c>
      <c r="BD438">
        <v>0.39304310673021858</v>
      </c>
      <c r="BE438">
        <v>0.39304310673021858</v>
      </c>
      <c r="BF438">
        <v>0</v>
      </c>
      <c r="BG438">
        <v>0</v>
      </c>
      <c r="BI438">
        <v>2.244579679105696E-2</v>
      </c>
      <c r="BK438">
        <v>0.42600025943719794</v>
      </c>
      <c r="BL438">
        <v>0.27480202717463631</v>
      </c>
      <c r="BM438">
        <v>0.27480202717463631</v>
      </c>
      <c r="BN438">
        <v>0.67531484100980055</v>
      </c>
    </row>
    <row r="439" spans="1:66">
      <c r="A439" t="s">
        <v>736</v>
      </c>
      <c r="B439" t="s">
        <v>23</v>
      </c>
      <c r="C439">
        <v>2009</v>
      </c>
      <c r="D439" t="s">
        <v>228</v>
      </c>
      <c r="E439">
        <v>5</v>
      </c>
      <c r="G439" t="s">
        <v>229</v>
      </c>
      <c r="H439" t="s">
        <v>729</v>
      </c>
      <c r="I439">
        <v>0.35593262685581845</v>
      </c>
      <c r="J439">
        <v>0.22201266111327908</v>
      </c>
      <c r="K439">
        <v>1.3783143799308593</v>
      </c>
      <c r="L439">
        <v>1.1631282118499158</v>
      </c>
      <c r="M439">
        <v>0.82375159056829306</v>
      </c>
      <c r="N439">
        <v>0.29502510791485342</v>
      </c>
      <c r="O439">
        <v>0.24394568826799562</v>
      </c>
      <c r="P439">
        <v>0.30969953807481693</v>
      </c>
      <c r="Q439">
        <v>0.30969953807481693</v>
      </c>
      <c r="S439">
        <v>0.34659987087958311</v>
      </c>
      <c r="T439">
        <v>4.6558357300745958E-2</v>
      </c>
      <c r="U439">
        <v>4.6558357300745958E-2</v>
      </c>
      <c r="V439">
        <v>5.1826474451296713E-2</v>
      </c>
      <c r="W439">
        <v>7.3498418366510873E-2</v>
      </c>
      <c r="X439">
        <v>5.1826474451296713E-2</v>
      </c>
      <c r="AB439">
        <v>1.5888017492468855E-2</v>
      </c>
      <c r="AC439">
        <v>6.0346487656466531E-2</v>
      </c>
      <c r="AD439">
        <v>0</v>
      </c>
      <c r="AM439">
        <v>1.5638281980423146E-2</v>
      </c>
      <c r="AN439">
        <v>2.2801889150959664E-2</v>
      </c>
      <c r="AO439">
        <v>4.2317034932682532E-2</v>
      </c>
      <c r="AP439">
        <v>1.786403113827191E-2</v>
      </c>
      <c r="AQ439">
        <v>1.0190609684077707</v>
      </c>
      <c r="AR439">
        <v>0.99215498091493082</v>
      </c>
      <c r="AS439">
        <v>1.0094551238662104</v>
      </c>
      <c r="AT439">
        <v>2.399756984605925E-2</v>
      </c>
      <c r="AU439">
        <v>0.51959879300163903</v>
      </c>
      <c r="AV439">
        <v>0.51959879300163903</v>
      </c>
      <c r="AW439">
        <v>0.51781002125368958</v>
      </c>
      <c r="AX439">
        <v>4.3230637298704411E-2</v>
      </c>
      <c r="AY439">
        <v>4.3230637298704411E-2</v>
      </c>
      <c r="AZ439">
        <v>0.6293218927974138</v>
      </c>
      <c r="BA439">
        <v>19.512003031554872</v>
      </c>
      <c r="BD439">
        <v>0.40682949808236674</v>
      </c>
      <c r="BE439">
        <v>0.40682949808236674</v>
      </c>
      <c r="BF439">
        <v>0</v>
      </c>
      <c r="BG439">
        <v>0</v>
      </c>
      <c r="BH439">
        <v>0</v>
      </c>
      <c r="BI439">
        <v>5.6787261819319548E-2</v>
      </c>
      <c r="BJ439">
        <v>0.62710517952786193</v>
      </c>
      <c r="BK439">
        <v>0.65049827705863739</v>
      </c>
      <c r="BL439">
        <v>0.1242077370065062</v>
      </c>
      <c r="BM439">
        <v>0.23792345702997633</v>
      </c>
      <c r="BN439">
        <v>0.36531352297648717</v>
      </c>
    </row>
    <row r="440" spans="1:66">
      <c r="A440" t="s">
        <v>737</v>
      </c>
      <c r="B440" t="s">
        <v>24</v>
      </c>
      <c r="C440">
        <v>2009</v>
      </c>
      <c r="D440" t="s">
        <v>231</v>
      </c>
      <c r="E440">
        <v>5</v>
      </c>
      <c r="G440" t="s">
        <v>232</v>
      </c>
      <c r="H440" t="s">
        <v>729</v>
      </c>
      <c r="I440">
        <v>4.0581405011113597E-2</v>
      </c>
      <c r="J440">
        <v>0.27700474723107099</v>
      </c>
      <c r="K440">
        <v>1.5555061350942068</v>
      </c>
      <c r="L440">
        <v>1.3625714381251099</v>
      </c>
      <c r="M440">
        <v>1.2808978518529113</v>
      </c>
      <c r="N440">
        <v>0.35409054478604945</v>
      </c>
      <c r="O440">
        <v>0.29785942510581276</v>
      </c>
      <c r="P440">
        <v>0.56544237246345497</v>
      </c>
      <c r="Q440">
        <v>0.56544237246345497</v>
      </c>
      <c r="S440">
        <v>0.61493144791921961</v>
      </c>
      <c r="T440">
        <v>0.12069109379980775</v>
      </c>
      <c r="U440">
        <v>0.12069109379980775</v>
      </c>
      <c r="V440">
        <v>7.6664343914622998E-2</v>
      </c>
      <c r="W440">
        <v>0.12530883246761976</v>
      </c>
      <c r="X440">
        <v>7.6664343914622998E-2</v>
      </c>
      <c r="AB440">
        <v>2.336044813002864E-2</v>
      </c>
      <c r="AC440">
        <v>6.5190445239305297E-2</v>
      </c>
      <c r="AM440">
        <v>1.6922387883347313E-2</v>
      </c>
      <c r="AN440">
        <v>2.7827174004043411E-2</v>
      </c>
      <c r="AO440">
        <v>7.1653024987337208E-2</v>
      </c>
      <c r="AP440">
        <v>1.3468905499654774E-2</v>
      </c>
      <c r="AQ440">
        <v>0.97528830123713184</v>
      </c>
      <c r="AR440">
        <v>0.97528830123713184</v>
      </c>
      <c r="AS440">
        <v>0.76440088513435156</v>
      </c>
      <c r="AT440">
        <v>2.1886673104368776E-2</v>
      </c>
      <c r="AU440">
        <v>0.69470511638656585</v>
      </c>
      <c r="AV440">
        <v>0.69470511638656585</v>
      </c>
      <c r="AW440">
        <v>0.69734703438820655</v>
      </c>
      <c r="AX440">
        <v>7.1312375099103556E-2</v>
      </c>
      <c r="AY440">
        <v>7.1312375099103556E-2</v>
      </c>
      <c r="AZ440">
        <v>0.35342247568605689</v>
      </c>
      <c r="BD440">
        <v>0.19609567817418308</v>
      </c>
      <c r="BE440">
        <v>0.19609567817418308</v>
      </c>
      <c r="BF440">
        <v>0</v>
      </c>
      <c r="BG440">
        <v>0</v>
      </c>
      <c r="BI440">
        <v>4.8294503922198542E-2</v>
      </c>
      <c r="BK440">
        <v>0.39328602376345473</v>
      </c>
      <c r="BL440">
        <v>0.27876183448349251</v>
      </c>
      <c r="BM440">
        <v>0.27876183448349251</v>
      </c>
      <c r="BN440">
        <v>0.62774572239750837</v>
      </c>
    </row>
    <row r="441" spans="1:66">
      <c r="A441" t="s">
        <v>738</v>
      </c>
      <c r="B441" t="s">
        <v>25</v>
      </c>
      <c r="C441">
        <v>2009</v>
      </c>
      <c r="D441" t="s">
        <v>207</v>
      </c>
      <c r="E441">
        <v>8</v>
      </c>
      <c r="G441" t="s">
        <v>234</v>
      </c>
      <c r="H441" t="s">
        <v>729</v>
      </c>
      <c r="I441">
        <v>0.2472732764672102</v>
      </c>
      <c r="J441">
        <v>0.25617027666970665</v>
      </c>
      <c r="K441">
        <v>1.3346068509933866</v>
      </c>
      <c r="L441">
        <v>0.97754469309409098</v>
      </c>
      <c r="M441">
        <v>0.79697899739829758</v>
      </c>
      <c r="N441">
        <v>0.4303304992206855</v>
      </c>
      <c r="O441">
        <v>0.30350975148164477</v>
      </c>
      <c r="P441">
        <v>0.36800608515823929</v>
      </c>
      <c r="Q441">
        <v>0.36800608515823929</v>
      </c>
      <c r="S441">
        <v>0.48822619313771748</v>
      </c>
      <c r="T441">
        <v>3.8840131812286349E-2</v>
      </c>
      <c r="U441">
        <v>3.8840131812286349E-2</v>
      </c>
      <c r="V441">
        <v>0.1718835058747985</v>
      </c>
      <c r="W441">
        <v>0.26032739162027752</v>
      </c>
      <c r="X441">
        <v>0.1718835058747985</v>
      </c>
      <c r="AB441">
        <v>2.6023114001994661E-2</v>
      </c>
      <c r="AC441">
        <v>7.0484237861562285E-2</v>
      </c>
      <c r="AD441">
        <v>0</v>
      </c>
      <c r="AM441">
        <v>2.892558836817799E-2</v>
      </c>
      <c r="AN441">
        <v>4.2608779055849089E-2</v>
      </c>
      <c r="AO441">
        <v>0.14516918971151152</v>
      </c>
      <c r="AP441">
        <v>3.5179263768105339E-2</v>
      </c>
      <c r="AQ441">
        <v>1.0008305771197017</v>
      </c>
      <c r="AR441">
        <v>0.98712177830036507</v>
      </c>
      <c r="AS441">
        <v>0.90194249202499677</v>
      </c>
      <c r="AT441">
        <v>2.8973332319987308E-2</v>
      </c>
      <c r="AU441">
        <v>0.47745941582387064</v>
      </c>
      <c r="AV441">
        <v>0.47745941582387064</v>
      </c>
      <c r="AW441">
        <v>0.47683732180977106</v>
      </c>
      <c r="AX441">
        <v>2.9612366755401631E-2</v>
      </c>
      <c r="AY441">
        <v>2.9612366755401631E-2</v>
      </c>
      <c r="AZ441">
        <v>0.49096486004393491</v>
      </c>
      <c r="BA441">
        <v>8.0582608991387996</v>
      </c>
      <c r="BD441">
        <v>0.32818041310125307</v>
      </c>
      <c r="BE441">
        <v>0.32818041310125307</v>
      </c>
      <c r="BF441">
        <v>0</v>
      </c>
      <c r="BG441">
        <v>0</v>
      </c>
      <c r="BH441">
        <v>0</v>
      </c>
      <c r="BI441">
        <v>3.4276467635146551E-2</v>
      </c>
      <c r="BJ441">
        <v>0.68089926824471714</v>
      </c>
      <c r="BK441">
        <v>0.51788205652957719</v>
      </c>
      <c r="BL441">
        <v>9.1474117690095183E-2</v>
      </c>
      <c r="BM441">
        <v>0.12121444833716764</v>
      </c>
      <c r="BN441">
        <v>0.59897946089170351</v>
      </c>
    </row>
    <row r="442" spans="1:66">
      <c r="A442" t="s">
        <v>739</v>
      </c>
      <c r="B442" t="s">
        <v>26</v>
      </c>
      <c r="C442">
        <v>2009</v>
      </c>
      <c r="D442" t="s">
        <v>212</v>
      </c>
      <c r="E442">
        <v>2</v>
      </c>
      <c r="G442" t="s">
        <v>236</v>
      </c>
      <c r="H442" t="s">
        <v>729</v>
      </c>
      <c r="I442">
        <v>5.3329951602647849E-2</v>
      </c>
      <c r="J442">
        <v>0.1772052901496137</v>
      </c>
      <c r="K442">
        <v>0.99314005598528976</v>
      </c>
      <c r="L442">
        <v>0.98009208622906741</v>
      </c>
      <c r="M442">
        <v>0.92498330312326926</v>
      </c>
      <c r="N442">
        <v>0.28561041686357735</v>
      </c>
      <c r="O442">
        <v>0.27282858443891422</v>
      </c>
      <c r="P442">
        <v>0.68939645486971179</v>
      </c>
      <c r="Q442">
        <v>0.68939645486971179</v>
      </c>
      <c r="S442">
        <v>0.71276422705733478</v>
      </c>
      <c r="T442">
        <v>0.14389121113275066</v>
      </c>
      <c r="U442">
        <v>0.14389121113275066</v>
      </c>
      <c r="V442">
        <v>3.6502946335381981E-2</v>
      </c>
      <c r="W442">
        <v>3.8945228809356545E-2</v>
      </c>
      <c r="X442">
        <v>3.6502946335381981E-2</v>
      </c>
      <c r="AB442">
        <v>2.4989076804117116E-2</v>
      </c>
      <c r="AC442">
        <v>6.421345453225473E-2</v>
      </c>
      <c r="AM442">
        <v>3.4861301070340488E-2</v>
      </c>
      <c r="AN442">
        <v>6.1317753279698468E-2</v>
      </c>
      <c r="AO442">
        <v>2.1735949525372611E-2</v>
      </c>
      <c r="AP442">
        <v>3.6752343767196263E-3</v>
      </c>
      <c r="AQ442">
        <v>1.0023979423110612</v>
      </c>
      <c r="AR442">
        <v>1.0023979423110612</v>
      </c>
      <c r="AS442">
        <v>1.4217468186894158</v>
      </c>
      <c r="AT442">
        <v>2.6652494192728832E-2</v>
      </c>
      <c r="AU442">
        <v>0.75920634777895801</v>
      </c>
      <c r="AV442">
        <v>0.75920634777895801</v>
      </c>
      <c r="AW442">
        <v>0.76057605441896226</v>
      </c>
      <c r="AX442">
        <v>5.2814367176345876E-2</v>
      </c>
      <c r="AY442">
        <v>5.2814367176345876E-2</v>
      </c>
      <c r="AZ442">
        <v>0.2290980407486973</v>
      </c>
      <c r="BD442">
        <v>0.15841281159611711</v>
      </c>
      <c r="BE442">
        <v>0.15841281159611711</v>
      </c>
      <c r="BF442">
        <v>0</v>
      </c>
      <c r="BG442">
        <v>0</v>
      </c>
      <c r="BI442">
        <v>3.4274768656317914E-2</v>
      </c>
      <c r="BK442">
        <v>0.26441343205453838</v>
      </c>
      <c r="BL442">
        <v>0.22164793469098013</v>
      </c>
      <c r="BM442">
        <v>0.22164793469098013</v>
      </c>
      <c r="BN442">
        <v>0.36524478317704262</v>
      </c>
    </row>
    <row r="443" spans="1:66">
      <c r="A443" t="s">
        <v>740</v>
      </c>
      <c r="B443" t="s">
        <v>27</v>
      </c>
      <c r="C443">
        <v>2009</v>
      </c>
      <c r="D443" t="s">
        <v>228</v>
      </c>
      <c r="E443">
        <v>4</v>
      </c>
      <c r="G443" t="s">
        <v>238</v>
      </c>
      <c r="H443" t="s">
        <v>729</v>
      </c>
      <c r="I443">
        <v>0.35340490552402776</v>
      </c>
      <c r="J443">
        <v>0.19767874285017176</v>
      </c>
      <c r="K443">
        <v>1.5533578347871411</v>
      </c>
      <c r="L443">
        <v>1.2692192863297269</v>
      </c>
      <c r="M443">
        <v>0.85327465984078021</v>
      </c>
      <c r="N443">
        <v>0.29186392673271916</v>
      </c>
      <c r="O443">
        <v>0.24456462363833195</v>
      </c>
      <c r="P443">
        <v>0.31793357298912889</v>
      </c>
      <c r="Q443">
        <v>0.31793357298912889</v>
      </c>
      <c r="S443">
        <v>0.36145342173506928</v>
      </c>
      <c r="T443">
        <v>3.9274559808431204E-2</v>
      </c>
      <c r="U443">
        <v>3.9274559808431204E-2</v>
      </c>
      <c r="V443">
        <v>5.0536877718465066E-2</v>
      </c>
      <c r="W443">
        <v>6.4626887843126951E-2</v>
      </c>
      <c r="X443">
        <v>5.0536877718465066E-2</v>
      </c>
      <c r="AB443">
        <v>1.5627192542963506E-2</v>
      </c>
      <c r="AC443">
        <v>6.665804458298133E-2</v>
      </c>
      <c r="AD443">
        <v>0</v>
      </c>
      <c r="AM443">
        <v>3.2773062051084614E-2</v>
      </c>
      <c r="AN443">
        <v>3.4357222139336459E-2</v>
      </c>
      <c r="AO443">
        <v>3.8429233668609432E-2</v>
      </c>
      <c r="AP443">
        <v>2.0088856314430626E-2</v>
      </c>
      <c r="AQ443">
        <v>1.0381352782398188</v>
      </c>
      <c r="AR443">
        <v>1.0479026361675481</v>
      </c>
      <c r="AS443">
        <v>1.0920607488326806</v>
      </c>
      <c r="AT443">
        <v>2.7569031910561002E-2</v>
      </c>
      <c r="AU443">
        <v>0.51393319609699695</v>
      </c>
      <c r="AV443">
        <v>0.51393319609699695</v>
      </c>
      <c r="AW443">
        <v>0.51505947219583159</v>
      </c>
      <c r="AX443">
        <v>3.0551565262857502E-2</v>
      </c>
      <c r="AY443">
        <v>3.0551565262857502E-2</v>
      </c>
      <c r="AZ443">
        <v>0.6092176797663984</v>
      </c>
      <c r="BA443">
        <v>21.291221174073076</v>
      </c>
      <c r="BD443">
        <v>0.48501189198933958</v>
      </c>
      <c r="BE443">
        <v>0.48501189198933958</v>
      </c>
      <c r="BF443">
        <v>0</v>
      </c>
      <c r="BG443">
        <v>0</v>
      </c>
      <c r="BH443">
        <v>0</v>
      </c>
      <c r="BI443">
        <v>4.4930495675248032E-2</v>
      </c>
      <c r="BJ443">
        <v>0.72462647946928493</v>
      </c>
      <c r="BK443">
        <v>0.63799322030540462</v>
      </c>
      <c r="BL443">
        <v>0.10631484501769804</v>
      </c>
      <c r="BM443">
        <v>0.20312693501099705</v>
      </c>
      <c r="BN443">
        <v>0.32576613033843965</v>
      </c>
    </row>
    <row r="444" spans="1:66">
      <c r="A444" t="s">
        <v>741</v>
      </c>
      <c r="B444" t="s">
        <v>28</v>
      </c>
      <c r="C444">
        <v>2009</v>
      </c>
      <c r="D444" t="s">
        <v>228</v>
      </c>
      <c r="E444">
        <v>6</v>
      </c>
      <c r="G444" t="s">
        <v>240</v>
      </c>
      <c r="H444" t="s">
        <v>729</v>
      </c>
      <c r="I444">
        <v>0.25574910859183853</v>
      </c>
      <c r="J444">
        <v>0.12034825864486547</v>
      </c>
      <c r="K444">
        <v>1.2227056306805388</v>
      </c>
      <c r="L444">
        <v>1.0644025407104873</v>
      </c>
      <c r="M444">
        <v>0.80713294029951443</v>
      </c>
      <c r="N444">
        <v>0.32692004214864001</v>
      </c>
      <c r="O444">
        <v>0.26065732752492865</v>
      </c>
      <c r="P444">
        <v>0.35848913301246943</v>
      </c>
      <c r="Q444">
        <v>0.35848913301246943</v>
      </c>
      <c r="S444">
        <v>0.39800238417467437</v>
      </c>
      <c r="T444">
        <v>5.243477690159655E-2</v>
      </c>
      <c r="U444">
        <v>5.243477690159655E-2</v>
      </c>
      <c r="V444">
        <v>6.0228194932377487E-2</v>
      </c>
      <c r="W444">
        <v>8.6293122620010862E-2</v>
      </c>
      <c r="X444">
        <v>6.0228194932377487E-2</v>
      </c>
      <c r="AB444">
        <v>1.3691005833060672E-2</v>
      </c>
      <c r="AC444">
        <v>6.9150910889812151E-2</v>
      </c>
      <c r="AD444">
        <v>0</v>
      </c>
      <c r="AM444">
        <v>3.4359699775160943E-2</v>
      </c>
      <c r="AN444">
        <v>4.1854535354211665E-2</v>
      </c>
      <c r="AO444">
        <v>4.6935614382059419E-2</v>
      </c>
      <c r="AP444">
        <v>1.8793042383141913E-2</v>
      </c>
      <c r="AQ444">
        <v>1.0366621852028841</v>
      </c>
      <c r="AR444">
        <v>1.0297614558046857</v>
      </c>
      <c r="AS444">
        <v>1.1893016506603329</v>
      </c>
      <c r="AT444">
        <v>2.4466312071234567E-2</v>
      </c>
      <c r="AU444">
        <v>0.56044338279952188</v>
      </c>
      <c r="AV444">
        <v>0.56044338279952188</v>
      </c>
      <c r="AW444">
        <v>0.56186921847901294</v>
      </c>
      <c r="AX444">
        <v>3.5466183061991785E-2</v>
      </c>
      <c r="AY444">
        <v>3.5466183061991785E-2</v>
      </c>
      <c r="AZ444">
        <v>0.55858898073089047</v>
      </c>
      <c r="BA444">
        <v>7.8887316660496909</v>
      </c>
      <c r="BD444">
        <v>0.32754252057952754</v>
      </c>
      <c r="BE444">
        <v>0.32754252057952754</v>
      </c>
      <c r="BF444">
        <v>0</v>
      </c>
      <c r="BG444">
        <v>0</v>
      </c>
      <c r="BH444">
        <v>0</v>
      </c>
      <c r="BI444">
        <v>4.9389617078163806E-2</v>
      </c>
      <c r="BJ444">
        <v>0.70458986931528123</v>
      </c>
      <c r="BK444">
        <v>0.59480676939880606</v>
      </c>
      <c r="BL444">
        <v>0.15525606071493087</v>
      </c>
      <c r="BM444">
        <v>0.24842050996877135</v>
      </c>
      <c r="BN444">
        <v>0.40695640092113072</v>
      </c>
    </row>
    <row r="445" spans="1:66">
      <c r="A445" t="s">
        <v>742</v>
      </c>
      <c r="B445" t="s">
        <v>29</v>
      </c>
      <c r="C445">
        <v>2009</v>
      </c>
      <c r="D445" t="s">
        <v>231</v>
      </c>
      <c r="E445">
        <v>4</v>
      </c>
      <c r="G445" t="s">
        <v>242</v>
      </c>
      <c r="H445" t="s">
        <v>729</v>
      </c>
      <c r="I445">
        <v>4.7463917880270858E-2</v>
      </c>
      <c r="J445">
        <v>0.39619195595225537</v>
      </c>
      <c r="K445">
        <v>1.2728328539294216</v>
      </c>
      <c r="L445">
        <v>1.0404826350708805</v>
      </c>
      <c r="M445">
        <v>1.0208888016585724</v>
      </c>
      <c r="N445">
        <v>0.28976768090925831</v>
      </c>
      <c r="O445">
        <v>0.25671601046045717</v>
      </c>
      <c r="P445">
        <v>0.51660739679500056</v>
      </c>
      <c r="Q445">
        <v>0.51660739679500056</v>
      </c>
      <c r="S445">
        <v>0.56067281318443518</v>
      </c>
      <c r="T445">
        <v>0.16847347254921347</v>
      </c>
      <c r="U445">
        <v>0.16847347254921347</v>
      </c>
      <c r="V445">
        <v>5.7015648714332103E-2</v>
      </c>
      <c r="W445">
        <v>7.3015920679033314E-2</v>
      </c>
      <c r="X445">
        <v>5.7015648714332103E-2</v>
      </c>
      <c r="AB445">
        <v>2.0424959927325334E-2</v>
      </c>
      <c r="AC445">
        <v>6.8923054682231602E-2</v>
      </c>
      <c r="AM445">
        <v>2.0314937131974655E-2</v>
      </c>
      <c r="AN445">
        <v>3.7064135596391788E-2</v>
      </c>
      <c r="AO445">
        <v>3.3858109606628932E-2</v>
      </c>
      <c r="AP445">
        <v>1.2051523417794677E-2</v>
      </c>
      <c r="AQ445">
        <v>0.99680061926533092</v>
      </c>
      <c r="AR445">
        <v>0.99680061926533092</v>
      </c>
      <c r="AS445">
        <v>0.8615046106832005</v>
      </c>
      <c r="AT445">
        <v>2.1600990838653335E-2</v>
      </c>
      <c r="AU445">
        <v>0.7193240574653188</v>
      </c>
      <c r="AV445">
        <v>0.7193240574653188</v>
      </c>
      <c r="AW445">
        <v>0.70549152217269095</v>
      </c>
      <c r="AX445">
        <v>5.263118699298789E-2</v>
      </c>
      <c r="AY445">
        <v>5.263118699298789E-2</v>
      </c>
      <c r="AZ445">
        <v>0.38285452579760293</v>
      </c>
      <c r="BD445">
        <v>0.20476807389533108</v>
      </c>
      <c r="BE445">
        <v>0.20476807389533108</v>
      </c>
      <c r="BF445">
        <v>0</v>
      </c>
      <c r="BG445">
        <v>0</v>
      </c>
      <c r="BI445">
        <v>2.6722195851687947E-2</v>
      </c>
      <c r="BK445">
        <v>0.43912355400305503</v>
      </c>
      <c r="BL445">
        <v>0.38639386411779553</v>
      </c>
      <c r="BM445">
        <v>0.38639386411779553</v>
      </c>
      <c r="BN445">
        <v>0.64783945133093113</v>
      </c>
    </row>
    <row r="446" spans="1:66">
      <c r="A446" t="s">
        <v>743</v>
      </c>
      <c r="B446" t="s">
        <v>30</v>
      </c>
      <c r="C446">
        <v>2009</v>
      </c>
      <c r="D446" t="s">
        <v>231</v>
      </c>
      <c r="E446">
        <v>5</v>
      </c>
      <c r="G446" t="s">
        <v>244</v>
      </c>
      <c r="H446" t="s">
        <v>729</v>
      </c>
      <c r="I446">
        <v>5.6788043562027574E-2</v>
      </c>
      <c r="J446">
        <v>0.40371118803866424</v>
      </c>
      <c r="K446">
        <v>1.2732714368268752</v>
      </c>
      <c r="L446">
        <v>1.0913582225662168</v>
      </c>
      <c r="M446">
        <v>1.0424095054192477</v>
      </c>
      <c r="N446">
        <v>0.27983084612685377</v>
      </c>
      <c r="O446">
        <v>0.23489323128734904</v>
      </c>
      <c r="P446">
        <v>0.50979941684661956</v>
      </c>
      <c r="Q446">
        <v>0.50979941684661956</v>
      </c>
      <c r="S446">
        <v>0.55862039674966102</v>
      </c>
      <c r="T446">
        <v>0.11797939080047576</v>
      </c>
      <c r="U446">
        <v>0.11797939080047576</v>
      </c>
      <c r="V446">
        <v>6.3416501443433568E-2</v>
      </c>
      <c r="W446">
        <v>0.10451277597057732</v>
      </c>
      <c r="X446">
        <v>6.3416501443433568E-2</v>
      </c>
      <c r="AB446">
        <v>2.6003104511698506E-2</v>
      </c>
      <c r="AC446">
        <v>5.4971981983497564E-2</v>
      </c>
      <c r="AM446">
        <v>3.060230934363517E-2</v>
      </c>
      <c r="AN446">
        <v>5.4146409146880084E-2</v>
      </c>
      <c r="AO446">
        <v>5.2320948909021663E-2</v>
      </c>
      <c r="AP446">
        <v>7.0653443627564311E-3</v>
      </c>
      <c r="AQ446">
        <v>1.0096054498376774</v>
      </c>
      <c r="AR446">
        <v>1.0096054498376774</v>
      </c>
      <c r="AS446">
        <v>0.97509514036681322</v>
      </c>
      <c r="AT446">
        <v>2.2129185642278667E-2</v>
      </c>
      <c r="AU446">
        <v>0.73348660919451247</v>
      </c>
      <c r="AV446">
        <v>0.73348660919451247</v>
      </c>
      <c r="AW446">
        <v>0.74836195723745746</v>
      </c>
      <c r="AX446">
        <v>4.1694726301782309E-2</v>
      </c>
      <c r="AY446">
        <v>4.1694726301782309E-2</v>
      </c>
      <c r="AZ446">
        <v>0.38790047887914308</v>
      </c>
      <c r="BD446">
        <v>0.27225480873245778</v>
      </c>
      <c r="BE446">
        <v>0.27225480873245778</v>
      </c>
      <c r="BF446">
        <v>0</v>
      </c>
      <c r="BG446">
        <v>0</v>
      </c>
      <c r="BI446">
        <v>8.0462013935142969E-3</v>
      </c>
      <c r="BK446">
        <v>0.42740865199113492</v>
      </c>
      <c r="BL446">
        <v>0.34935207604170493</v>
      </c>
      <c r="BM446">
        <v>0.34935207604170493</v>
      </c>
      <c r="BN446">
        <v>0.6006078047168123</v>
      </c>
    </row>
    <row r="447" spans="1:66">
      <c r="A447" t="s">
        <v>744</v>
      </c>
      <c r="B447" t="s">
        <v>31</v>
      </c>
      <c r="C447">
        <v>2009</v>
      </c>
      <c r="D447" t="s">
        <v>228</v>
      </c>
      <c r="E447">
        <v>7</v>
      </c>
      <c r="G447" t="s">
        <v>246</v>
      </c>
      <c r="H447" t="s">
        <v>729</v>
      </c>
      <c r="I447">
        <v>0.18835947937344941</v>
      </c>
      <c r="J447">
        <v>0.22103749670370967</v>
      </c>
      <c r="K447">
        <v>1.1263242962721993</v>
      </c>
      <c r="L447">
        <v>0.98304356999331954</v>
      </c>
      <c r="M447">
        <v>0.82633118983452714</v>
      </c>
      <c r="N447">
        <v>0.38140346570299855</v>
      </c>
      <c r="O447">
        <v>0.31391229027130835</v>
      </c>
      <c r="P447">
        <v>0.47004811830570437</v>
      </c>
      <c r="Q447">
        <v>0.47004811830570437</v>
      </c>
      <c r="S447">
        <v>0.52023134113026215</v>
      </c>
      <c r="T447">
        <v>7.7252963053223156E-2</v>
      </c>
      <c r="U447">
        <v>7.7252963053223156E-2</v>
      </c>
      <c r="V447">
        <v>8.7958167889870556E-2</v>
      </c>
      <c r="W447">
        <v>0.1188642191099997</v>
      </c>
      <c r="X447">
        <v>8.7958167889870556E-2</v>
      </c>
      <c r="AB447">
        <v>3.1719298498215823E-2</v>
      </c>
      <c r="AC447">
        <v>5.2770651034665876E-2</v>
      </c>
      <c r="AD447">
        <v>0</v>
      </c>
      <c r="AM447">
        <v>3.5458457960012485E-2</v>
      </c>
      <c r="AN447">
        <v>4.1990646526404427E-2</v>
      </c>
      <c r="AO447">
        <v>6.4312571732579579E-2</v>
      </c>
      <c r="AP447">
        <v>2.1869415105745856E-2</v>
      </c>
      <c r="AQ447">
        <v>1.0354296536822911</v>
      </c>
      <c r="AR447">
        <v>1.0201307158862143</v>
      </c>
      <c r="AS447">
        <v>1.1209398620303785</v>
      </c>
      <c r="AT447">
        <v>2.634623691275002E-2</v>
      </c>
      <c r="AU447">
        <v>0.57543460804486557</v>
      </c>
      <c r="AV447">
        <v>0.57543460804486557</v>
      </c>
      <c r="AW447">
        <v>0.57532249172119299</v>
      </c>
      <c r="AX447">
        <v>3.6695198985550632E-2</v>
      </c>
      <c r="AY447">
        <v>3.6695198985550632E-2</v>
      </c>
      <c r="AZ447">
        <v>0.43726992765268136</v>
      </c>
      <c r="BA447">
        <v>9.7051337607963397</v>
      </c>
      <c r="BD447">
        <v>0.20853629337369084</v>
      </c>
      <c r="BE447">
        <v>0.20853629337369084</v>
      </c>
      <c r="BF447">
        <v>0</v>
      </c>
      <c r="BG447">
        <v>0</v>
      </c>
      <c r="BH447">
        <v>0</v>
      </c>
      <c r="BI447">
        <v>5.6087005200913191E-2</v>
      </c>
      <c r="BJ447">
        <v>0.63775553633704829</v>
      </c>
      <c r="BK447">
        <v>0.47327209851598617</v>
      </c>
      <c r="BL447">
        <v>0.13576975964204693</v>
      </c>
      <c r="BM447">
        <v>0.18160892860971461</v>
      </c>
      <c r="BN447">
        <v>0.41391310859364144</v>
      </c>
    </row>
    <row r="448" spans="1:66">
      <c r="A448" t="s">
        <v>745</v>
      </c>
      <c r="B448" t="s">
        <v>32</v>
      </c>
      <c r="C448">
        <v>2009</v>
      </c>
      <c r="D448" t="s">
        <v>215</v>
      </c>
      <c r="E448">
        <v>1</v>
      </c>
      <c r="G448" t="s">
        <v>248</v>
      </c>
      <c r="H448" t="s">
        <v>729</v>
      </c>
      <c r="I448">
        <v>4.2685864092115236E-2</v>
      </c>
      <c r="J448">
        <v>0.3945316448314482</v>
      </c>
      <c r="K448">
        <v>1.5506108066030917</v>
      </c>
      <c r="L448">
        <v>1.4070667627631583</v>
      </c>
      <c r="M448">
        <v>1.3624844932923539</v>
      </c>
      <c r="N448">
        <v>0.23023709263674055</v>
      </c>
      <c r="O448">
        <v>0.18965731641007294</v>
      </c>
      <c r="P448">
        <v>0.81862985881425221</v>
      </c>
      <c r="Q448">
        <v>0.81862985881425221</v>
      </c>
      <c r="S448">
        <v>0.8670939287934577</v>
      </c>
      <c r="T448">
        <v>0.21138592036691845</v>
      </c>
      <c r="U448">
        <v>0.21138592036691845</v>
      </c>
      <c r="V448">
        <v>7.7369869000593963E-2</v>
      </c>
      <c r="W448">
        <v>7.9430220215545577E-2</v>
      </c>
      <c r="X448">
        <v>7.7369869000593963E-2</v>
      </c>
      <c r="AB448">
        <v>1.8834436740809396E-2</v>
      </c>
      <c r="AC448">
        <v>0.40051785037324533</v>
      </c>
      <c r="AM448">
        <v>2.9989222715986898E-2</v>
      </c>
      <c r="AN448">
        <v>4.0660692458511484E-2</v>
      </c>
      <c r="AO448">
        <v>1.068509970450094E-2</v>
      </c>
      <c r="AP448">
        <v>3.8094451763931616E-3</v>
      </c>
      <c r="AQ448">
        <v>1.0106576397740592</v>
      </c>
      <c r="AR448">
        <v>1.0094071650235781</v>
      </c>
      <c r="AS448">
        <v>0.47029612368338758</v>
      </c>
      <c r="AT448">
        <v>1.5457978615856535E-2</v>
      </c>
      <c r="AU448">
        <v>0.6330575524746257</v>
      </c>
      <c r="AV448">
        <v>0.6330575524746257</v>
      </c>
      <c r="AW448">
        <v>0.62094452037050285</v>
      </c>
      <c r="AX448">
        <v>6.3731865536841917E-2</v>
      </c>
      <c r="AY448">
        <v>6.3731865536841917E-2</v>
      </c>
      <c r="AZ448">
        <v>0.10910242854776139</v>
      </c>
      <c r="BD448">
        <v>0.23495335691321748</v>
      </c>
      <c r="BE448">
        <v>0.23495335691321748</v>
      </c>
      <c r="BF448">
        <v>0</v>
      </c>
      <c r="BG448">
        <v>0</v>
      </c>
      <c r="BI448">
        <v>5.3315103541816199E-2</v>
      </c>
      <c r="BK448">
        <v>0.12655660062669968</v>
      </c>
      <c r="BL448">
        <v>5.9428264855073194E-2</v>
      </c>
      <c r="BM448">
        <v>6.1656042997677622E-2</v>
      </c>
      <c r="BN448">
        <v>0.15225449260478255</v>
      </c>
    </row>
    <row r="449" spans="1:66">
      <c r="A449" t="s">
        <v>746</v>
      </c>
      <c r="B449" t="s">
        <v>33</v>
      </c>
      <c r="C449">
        <v>2009</v>
      </c>
      <c r="D449" t="s">
        <v>231</v>
      </c>
      <c r="E449">
        <v>4</v>
      </c>
      <c r="G449" t="s">
        <v>250</v>
      </c>
      <c r="H449" t="s">
        <v>729</v>
      </c>
      <c r="I449">
        <v>3.6071534311973408E-2</v>
      </c>
      <c r="J449">
        <v>0.1151147199424964</v>
      </c>
      <c r="K449">
        <v>1.0150129655433588</v>
      </c>
      <c r="L449">
        <v>0.86641502661578862</v>
      </c>
      <c r="M449">
        <v>0.84463901662384933</v>
      </c>
      <c r="N449">
        <v>0.33237341631305944</v>
      </c>
      <c r="O449">
        <v>0.28374731698738603</v>
      </c>
      <c r="P449">
        <v>0.56417192184442821</v>
      </c>
      <c r="Q449">
        <v>0.56417192184442821</v>
      </c>
      <c r="S449">
        <v>0.60646814868214494</v>
      </c>
      <c r="T449">
        <v>0.13695266177051818</v>
      </c>
      <c r="U449">
        <v>0.13695266177051818</v>
      </c>
      <c r="V449">
        <v>7.9802139836222474E-2</v>
      </c>
      <c r="W449">
        <v>0.10706108884264667</v>
      </c>
      <c r="X449">
        <v>7.9802139836222474E-2</v>
      </c>
      <c r="AB449">
        <v>2.0821950492233187E-2</v>
      </c>
      <c r="AC449">
        <v>6.4000566629898378E-2</v>
      </c>
      <c r="AM449">
        <v>2.5318015659985781E-2</v>
      </c>
      <c r="AN449">
        <v>4.050257916288149E-2</v>
      </c>
      <c r="AO449">
        <v>6.5371660065050657E-2</v>
      </c>
      <c r="AP449">
        <v>2.0529268003414671E-2</v>
      </c>
      <c r="AQ449">
        <v>1.0107240876312173</v>
      </c>
      <c r="AR449">
        <v>1.0107240876312173</v>
      </c>
      <c r="AS449">
        <v>1.0235663244186501</v>
      </c>
      <c r="AT449">
        <v>2.1141655775214829E-2</v>
      </c>
      <c r="AU449">
        <v>0.70029427890969065</v>
      </c>
      <c r="AV449">
        <v>0.70029427890969065</v>
      </c>
      <c r="AW449">
        <v>0.70185939896000948</v>
      </c>
      <c r="AX449">
        <v>6.243898559613608E-2</v>
      </c>
      <c r="AY449">
        <v>6.243898559613608E-2</v>
      </c>
      <c r="AZ449">
        <v>0.32490509486191965</v>
      </c>
      <c r="BD449">
        <v>0.1262049864935908</v>
      </c>
      <c r="BE449">
        <v>0.1262049864935908</v>
      </c>
      <c r="BF449">
        <v>0</v>
      </c>
      <c r="BG449">
        <v>0</v>
      </c>
      <c r="BI449">
        <v>2.2373523728982467E-2</v>
      </c>
      <c r="BK449">
        <v>0.38916778079245828</v>
      </c>
      <c r="BL449">
        <v>0.28823716762142093</v>
      </c>
      <c r="BM449">
        <v>0.28823716762142093</v>
      </c>
      <c r="BN449">
        <v>0.58175312740469676</v>
      </c>
    </row>
    <row r="450" spans="1:66">
      <c r="A450" t="s">
        <v>747</v>
      </c>
      <c r="B450" t="s">
        <v>34</v>
      </c>
      <c r="C450">
        <v>2009</v>
      </c>
      <c r="D450" t="s">
        <v>228</v>
      </c>
      <c r="E450">
        <v>5</v>
      </c>
      <c r="G450" t="s">
        <v>252</v>
      </c>
      <c r="H450" t="s">
        <v>729</v>
      </c>
      <c r="I450">
        <v>0.39674643567086948</v>
      </c>
      <c r="J450">
        <v>9.4540427808950417E-2</v>
      </c>
      <c r="K450">
        <v>1.2714036197715215</v>
      </c>
      <c r="L450">
        <v>1.0279255512194172</v>
      </c>
      <c r="M450">
        <v>0.6413863021513182</v>
      </c>
      <c r="N450">
        <v>0.32788328973155678</v>
      </c>
      <c r="O450">
        <v>0.28171184799034849</v>
      </c>
      <c r="P450">
        <v>0.30333660546249314</v>
      </c>
      <c r="Q450">
        <v>0.30333660546249314</v>
      </c>
      <c r="S450">
        <v>0.34887344497927369</v>
      </c>
      <c r="T450">
        <v>4.4247065056900375E-2</v>
      </c>
      <c r="U450">
        <v>4.4247065056900375E-2</v>
      </c>
      <c r="V450">
        <v>5.0960479411345856E-2</v>
      </c>
      <c r="W450">
        <v>6.926559029636864E-2</v>
      </c>
      <c r="X450">
        <v>5.0960479411345856E-2</v>
      </c>
      <c r="AB450">
        <v>1.4069151039008E-2</v>
      </c>
      <c r="AC450">
        <v>5.6718099585595178E-2</v>
      </c>
      <c r="AD450">
        <v>0</v>
      </c>
      <c r="AM450">
        <v>2.5799367031044816E-2</v>
      </c>
      <c r="AN450">
        <v>4.0991507518074698E-2</v>
      </c>
      <c r="AO450">
        <v>5.2039439294898418E-2</v>
      </c>
      <c r="AP450">
        <v>2.4466266264380088E-2</v>
      </c>
      <c r="AQ450">
        <v>1.028456684760485</v>
      </c>
      <c r="AR450">
        <v>1.0043608042093963</v>
      </c>
      <c r="AS450">
        <v>0.88541757875827531</v>
      </c>
      <c r="AT450">
        <v>1.8722673857873268E-2</v>
      </c>
      <c r="AU450">
        <v>0.48922334319803301</v>
      </c>
      <c r="AV450">
        <v>0.48922334319803301</v>
      </c>
      <c r="AW450">
        <v>0.48879629951825315</v>
      </c>
      <c r="AX450">
        <v>1.8974745495928615E-2</v>
      </c>
      <c r="AY450">
        <v>1.8974745495928615E-2</v>
      </c>
      <c r="AZ450">
        <v>0.61887214989373429</v>
      </c>
      <c r="BA450">
        <v>19.326113073237316</v>
      </c>
      <c r="BD450">
        <v>0.39449612886060564</v>
      </c>
      <c r="BE450">
        <v>0.39449612886060564</v>
      </c>
      <c r="BF450">
        <v>0</v>
      </c>
      <c r="BG450">
        <v>0</v>
      </c>
      <c r="BH450">
        <v>0</v>
      </c>
      <c r="BI450">
        <v>4.6903711214851991E-2</v>
      </c>
      <c r="BJ450">
        <v>0.71324570077763616</v>
      </c>
      <c r="BK450">
        <v>0.65111356330784453</v>
      </c>
      <c r="BL450">
        <v>9.7694733115251078E-2</v>
      </c>
      <c r="BM450">
        <v>0.19177966047246156</v>
      </c>
      <c r="BN450">
        <v>0.3457429471931861</v>
      </c>
    </row>
    <row r="451" spans="1:66">
      <c r="A451" t="s">
        <v>748</v>
      </c>
      <c r="B451" t="s">
        <v>35</v>
      </c>
      <c r="C451">
        <v>2009</v>
      </c>
      <c r="D451" t="s">
        <v>231</v>
      </c>
      <c r="E451">
        <v>5</v>
      </c>
      <c r="G451" t="s">
        <v>254</v>
      </c>
      <c r="H451" t="s">
        <v>729</v>
      </c>
      <c r="I451">
        <v>4.6531153221194783E-2</v>
      </c>
      <c r="J451">
        <v>0.52025770124191761</v>
      </c>
      <c r="K451">
        <v>1.1840484883147568</v>
      </c>
      <c r="L451">
        <v>0.98448841668832698</v>
      </c>
      <c r="M451">
        <v>0.95894333392347408</v>
      </c>
      <c r="N451">
        <v>0.3711796748609687</v>
      </c>
      <c r="O451">
        <v>0.32839553821648693</v>
      </c>
      <c r="P451">
        <v>0.47689008878123335</v>
      </c>
      <c r="Q451">
        <v>0.47689008878123335</v>
      </c>
      <c r="S451">
        <v>0.52878991112693219</v>
      </c>
      <c r="T451">
        <v>0.12306543859820006</v>
      </c>
      <c r="U451">
        <v>0.12306543859820006</v>
      </c>
      <c r="V451">
        <v>6.517479729570054E-2</v>
      </c>
      <c r="W451">
        <v>9.5598612718866424E-2</v>
      </c>
      <c r="X451">
        <v>6.517479729570054E-2</v>
      </c>
      <c r="AB451">
        <v>3.1836982122589119E-2</v>
      </c>
      <c r="AC451">
        <v>7.1698415490741685E-2</v>
      </c>
      <c r="AM451">
        <v>1.9933915017785676E-2</v>
      </c>
      <c r="AN451">
        <v>2.8641580978997393E-2</v>
      </c>
      <c r="AO451">
        <v>5.1826518538985698E-2</v>
      </c>
      <c r="AP451">
        <v>1.6376601827031517E-2</v>
      </c>
      <c r="AQ451">
        <v>1.0047170354077808</v>
      </c>
      <c r="AR451">
        <v>1.0047170354077808</v>
      </c>
      <c r="AS451">
        <v>1.0012824634648592</v>
      </c>
      <c r="AT451">
        <v>1.7524964055197899E-2</v>
      </c>
      <c r="AU451">
        <v>0.73075614084471197</v>
      </c>
      <c r="AV451">
        <v>0.73075614084471197</v>
      </c>
      <c r="AW451">
        <v>0.7333383784377695</v>
      </c>
      <c r="AX451">
        <v>4.6876115527203006E-2</v>
      </c>
      <c r="AY451">
        <v>4.6876115527203006E-2</v>
      </c>
      <c r="AZ451">
        <v>0.4231626566123412</v>
      </c>
      <c r="BD451">
        <v>0.16514915055909313</v>
      </c>
      <c r="BE451">
        <v>0.16514915055909313</v>
      </c>
      <c r="BF451">
        <v>0</v>
      </c>
      <c r="BG451">
        <v>0</v>
      </c>
      <c r="BI451">
        <v>4.0665732557175364E-2</v>
      </c>
      <c r="BK451">
        <v>0.4725404033542373</v>
      </c>
      <c r="BL451">
        <v>0.38315108939735437</v>
      </c>
      <c r="BM451">
        <v>0.38315108939735437</v>
      </c>
      <c r="BN451">
        <v>0.68868182070915396</v>
      </c>
    </row>
    <row r="452" spans="1:66">
      <c r="A452" t="s">
        <v>749</v>
      </c>
      <c r="B452" t="s">
        <v>36</v>
      </c>
      <c r="C452">
        <v>2009</v>
      </c>
      <c r="D452" t="s">
        <v>228</v>
      </c>
      <c r="E452">
        <v>7</v>
      </c>
      <c r="G452" t="s">
        <v>256</v>
      </c>
      <c r="H452" t="s">
        <v>729</v>
      </c>
      <c r="I452">
        <v>0.1601548659330139</v>
      </c>
      <c r="J452">
        <v>0.22522004267332649</v>
      </c>
      <c r="K452">
        <v>1.4557562678943234</v>
      </c>
      <c r="L452">
        <v>1.2015611801081498</v>
      </c>
      <c r="M452">
        <v>0.93114108620524616</v>
      </c>
      <c r="N452">
        <v>0.33916900884535817</v>
      </c>
      <c r="O452">
        <v>0.26885747140302618</v>
      </c>
      <c r="P452">
        <v>0.31034803270524064</v>
      </c>
      <c r="Q452">
        <v>0.31034803270524064</v>
      </c>
      <c r="S452">
        <v>0.36764886420471626</v>
      </c>
      <c r="T452">
        <v>4.4207766472148122E-2</v>
      </c>
      <c r="U452">
        <v>4.4207766472148122E-2</v>
      </c>
      <c r="V452">
        <v>6.7899654670244072E-2</v>
      </c>
      <c r="W452">
        <v>9.7537888180517868E-2</v>
      </c>
      <c r="X452">
        <v>6.7899654670244072E-2</v>
      </c>
      <c r="AB452">
        <v>2.0840592060349144E-2</v>
      </c>
      <c r="AC452">
        <v>6.8149516084495543E-2</v>
      </c>
      <c r="AD452">
        <v>0</v>
      </c>
      <c r="AM452">
        <v>1.8343975242446433E-2</v>
      </c>
      <c r="AN452">
        <v>2.0536641895880094E-2</v>
      </c>
      <c r="AO452">
        <v>6.4511199318411871E-2</v>
      </c>
      <c r="AP452">
        <v>2.3548742356157681E-2</v>
      </c>
      <c r="AQ452">
        <v>1.0411857241444014</v>
      </c>
      <c r="AR452">
        <v>1.0198551362312707</v>
      </c>
      <c r="AS452">
        <v>0.93803197129839389</v>
      </c>
      <c r="AT452">
        <v>1.9035080284109877E-2</v>
      </c>
      <c r="AU452">
        <v>0.5493186167958618</v>
      </c>
      <c r="AV452">
        <v>0.5493186167958618</v>
      </c>
      <c r="AW452">
        <v>0.54983308493069394</v>
      </c>
      <c r="AX452">
        <v>2.556689967666826E-2</v>
      </c>
      <c r="AY452">
        <v>2.556689967666826E-2</v>
      </c>
      <c r="AZ452">
        <v>0.60500440916583109</v>
      </c>
      <c r="BA452">
        <v>9.3218105450085602</v>
      </c>
      <c r="BD452">
        <v>0.25999942943387866</v>
      </c>
      <c r="BE452">
        <v>0.25999942943387866</v>
      </c>
      <c r="BF452">
        <v>0</v>
      </c>
      <c r="BG452">
        <v>0</v>
      </c>
      <c r="BH452">
        <v>0</v>
      </c>
      <c r="BI452">
        <v>6.7418480886200297E-2</v>
      </c>
      <c r="BJ452">
        <v>0.64265033624512591</v>
      </c>
      <c r="BK452">
        <v>0.63511406643829238</v>
      </c>
      <c r="BL452">
        <v>0.15264396849405759</v>
      </c>
      <c r="BM452">
        <v>0.25613296928281237</v>
      </c>
      <c r="BN452">
        <v>0.44791994654984268</v>
      </c>
    </row>
    <row r="453" spans="1:66">
      <c r="A453" t="s">
        <v>750</v>
      </c>
      <c r="B453" t="s">
        <v>37</v>
      </c>
      <c r="C453">
        <v>2009</v>
      </c>
      <c r="D453" t="s">
        <v>207</v>
      </c>
      <c r="E453">
        <v>8</v>
      </c>
      <c r="G453" t="s">
        <v>258</v>
      </c>
      <c r="H453" t="s">
        <v>729</v>
      </c>
      <c r="I453">
        <v>9.6423945328756575E-2</v>
      </c>
      <c r="J453">
        <v>0.28945192670076353</v>
      </c>
      <c r="K453">
        <v>1.4582915815852888</v>
      </c>
      <c r="L453">
        <v>0.8617760912479544</v>
      </c>
      <c r="M453">
        <v>0.73805869407520064</v>
      </c>
      <c r="N453">
        <v>0.38958191890823313</v>
      </c>
      <c r="O453">
        <v>0.26608997508165039</v>
      </c>
      <c r="P453">
        <v>0.40329423818395294</v>
      </c>
      <c r="Q453">
        <v>0.40329423818395294</v>
      </c>
      <c r="S453">
        <v>0.49455041549103868</v>
      </c>
      <c r="T453">
        <v>4.8414077478231968E-2</v>
      </c>
      <c r="U453">
        <v>4.8414077478231968E-2</v>
      </c>
      <c r="V453">
        <v>0.13607798931330853</v>
      </c>
      <c r="W453">
        <v>0.31703209760701245</v>
      </c>
      <c r="X453">
        <v>0.13607798931330853</v>
      </c>
      <c r="AB453">
        <v>2.7798146113724255E-2</v>
      </c>
      <c r="AC453">
        <v>0.11797275743234738</v>
      </c>
      <c r="AD453">
        <v>0</v>
      </c>
      <c r="AM453">
        <v>2.3261426496350473E-2</v>
      </c>
      <c r="AN453">
        <v>3.7028376809155557E-2</v>
      </c>
      <c r="AO453">
        <v>0.22838277703629933</v>
      </c>
      <c r="AP453">
        <v>4.0118995765163347E-2</v>
      </c>
      <c r="AQ453">
        <v>1.0189986829382101</v>
      </c>
      <c r="AR453">
        <v>1.0206017503952145</v>
      </c>
      <c r="AS453">
        <v>0.90010039282375454</v>
      </c>
      <c r="AT453">
        <v>1.4897801959947551E-2</v>
      </c>
      <c r="AU453">
        <v>0.45225505136161454</v>
      </c>
      <c r="AV453">
        <v>0.45225505136161454</v>
      </c>
      <c r="AW453">
        <v>0.45203966123041994</v>
      </c>
      <c r="AX453">
        <v>2.612510932541013E-2</v>
      </c>
      <c r="AY453">
        <v>2.612510932541013E-2</v>
      </c>
      <c r="AZ453">
        <v>0.45897883691093172</v>
      </c>
      <c r="BA453">
        <v>28.671794889092773</v>
      </c>
      <c r="BD453">
        <v>0.15965499938835512</v>
      </c>
      <c r="BE453">
        <v>0.15965499938835512</v>
      </c>
      <c r="BF453">
        <v>0</v>
      </c>
      <c r="BG453">
        <v>0</v>
      </c>
      <c r="BH453">
        <v>0</v>
      </c>
      <c r="BI453">
        <v>3.1390373279179477E-2</v>
      </c>
      <c r="BJ453">
        <v>0.68856308033078639</v>
      </c>
      <c r="BK453">
        <v>0.50236298882223052</v>
      </c>
      <c r="BL453">
        <v>7.8987004169715103E-2</v>
      </c>
      <c r="BM453">
        <v>9.6336474010299142E-2</v>
      </c>
      <c r="BN453">
        <v>0.76694589226387444</v>
      </c>
    </row>
    <row r="454" spans="1:66">
      <c r="A454" t="s">
        <v>3739</v>
      </c>
      <c r="B454" t="s">
        <v>259</v>
      </c>
      <c r="C454">
        <v>2009</v>
      </c>
      <c r="D454" t="s">
        <v>223</v>
      </c>
      <c r="E454">
        <v>3</v>
      </c>
      <c r="G454" t="s">
        <v>260</v>
      </c>
      <c r="H454" t="s">
        <v>729</v>
      </c>
      <c r="I454">
        <v>0.2675030600700124</v>
      </c>
      <c r="J454">
        <v>0.16926288196615824</v>
      </c>
      <c r="K454">
        <v>1.5150161067087582</v>
      </c>
      <c r="L454">
        <v>1.277189445753641</v>
      </c>
      <c r="M454">
        <v>0.95851035895852454</v>
      </c>
      <c r="N454">
        <v>0.29885222666728334</v>
      </c>
      <c r="O454">
        <v>0.22872784928203757</v>
      </c>
      <c r="P454">
        <v>0.31254311326261797</v>
      </c>
      <c r="Q454">
        <v>0.31254311326261797</v>
      </c>
      <c r="S454">
        <v>0.36118311927427987</v>
      </c>
      <c r="T454">
        <v>3.6513358305818387E-2</v>
      </c>
      <c r="U454">
        <v>3.6513358305818387E-2</v>
      </c>
      <c r="V454">
        <v>7.1018765523367514E-2</v>
      </c>
      <c r="W454">
        <v>0.10364051440401351</v>
      </c>
      <c r="X454">
        <v>7.1018765523367514E-2</v>
      </c>
      <c r="AB454">
        <v>1.8096669210491266E-2</v>
      </c>
      <c r="AC454">
        <v>7.1934958576457889E-2</v>
      </c>
      <c r="AD454">
        <v>0</v>
      </c>
      <c r="AM454">
        <v>4.4096289042923183E-2</v>
      </c>
      <c r="AN454">
        <v>5.9184313196728372E-2</v>
      </c>
      <c r="AO454">
        <v>6.0467168707043564E-2</v>
      </c>
      <c r="AP454">
        <v>2.4613479280212458E-2</v>
      </c>
      <c r="AQ454">
        <v>1.0215516149914683</v>
      </c>
      <c r="AR454">
        <v>1.0141822673013703</v>
      </c>
      <c r="AS454">
        <v>0.97619421125547379</v>
      </c>
      <c r="AT454">
        <v>2.2572770255334131E-2</v>
      </c>
      <c r="AU454">
        <v>0.44600552573039487</v>
      </c>
      <c r="AV454">
        <v>0.44600552573039487</v>
      </c>
      <c r="AW454">
        <v>0.44498137657401665</v>
      </c>
      <c r="AX454">
        <v>1.9672453961013033E-2</v>
      </c>
      <c r="AY454">
        <v>1.9672453961013033E-2</v>
      </c>
      <c r="AZ454">
        <v>0.60841714332527297</v>
      </c>
      <c r="BA454">
        <v>22.61546405332744</v>
      </c>
      <c r="BD454">
        <v>0.28864436382449365</v>
      </c>
      <c r="BE454">
        <v>0.28864436382449365</v>
      </c>
      <c r="BF454">
        <v>0</v>
      </c>
      <c r="BG454">
        <v>0</v>
      </c>
      <c r="BH454">
        <v>0</v>
      </c>
      <c r="BI454">
        <v>9.6623151883767563E-2</v>
      </c>
      <c r="BJ454">
        <v>0.68887678880121539</v>
      </c>
      <c r="BK454">
        <v>0.61704651728382054</v>
      </c>
      <c r="BL454">
        <v>2.7332261532097234E-2</v>
      </c>
      <c r="BM454">
        <v>5.6474281360141931E-2</v>
      </c>
      <c r="BN454">
        <v>0.24610966834894915</v>
      </c>
    </row>
    <row r="455" spans="1:66">
      <c r="A455" t="s">
        <v>751</v>
      </c>
      <c r="B455" t="s">
        <v>39</v>
      </c>
      <c r="C455">
        <v>2009</v>
      </c>
      <c r="D455" t="s">
        <v>218</v>
      </c>
      <c r="E455">
        <v>4</v>
      </c>
      <c r="G455" t="s">
        <v>262</v>
      </c>
      <c r="H455" t="s">
        <v>729</v>
      </c>
      <c r="I455">
        <v>2.2822311550225859E-2</v>
      </c>
      <c r="J455">
        <v>0.44418768003768538</v>
      </c>
      <c r="K455">
        <v>1.658244794244444</v>
      </c>
      <c r="L455">
        <v>1.1312868715586559</v>
      </c>
      <c r="M455">
        <v>1.0920902586244421</v>
      </c>
      <c r="N455">
        <v>0.24441460337057627</v>
      </c>
      <c r="O455">
        <v>0.23479284774591797</v>
      </c>
      <c r="P455">
        <v>0.49024288360502705</v>
      </c>
      <c r="Q455">
        <v>0.49024288360502705</v>
      </c>
      <c r="S455">
        <v>0.55266030415679601</v>
      </c>
      <c r="T455">
        <v>0.11309571293753473</v>
      </c>
      <c r="U455">
        <v>0.11309571293753473</v>
      </c>
      <c r="V455">
        <v>7.9925770957368025E-2</v>
      </c>
      <c r="W455">
        <v>8.7044121165124569E-2</v>
      </c>
      <c r="X455">
        <v>7.9925770957368025E-2</v>
      </c>
      <c r="AB455">
        <v>3.5906827302740099E-2</v>
      </c>
      <c r="AC455">
        <v>6.3702309465570886E-2</v>
      </c>
      <c r="AM455">
        <v>5.2469204706492795E-3</v>
      </c>
      <c r="AN455">
        <v>1.5259317977588012E-2</v>
      </c>
      <c r="AO455">
        <v>3.4833618682495494E-2</v>
      </c>
      <c r="AP455">
        <v>4.4847957866555443E-3</v>
      </c>
      <c r="AQ455">
        <v>0.98612805571205886</v>
      </c>
      <c r="AR455">
        <v>0.98612805571205886</v>
      </c>
      <c r="AS455">
        <v>1.2616629201945564</v>
      </c>
      <c r="AT455">
        <v>1.5573255647336508E-2</v>
      </c>
      <c r="AU455">
        <v>0.73145603836683104</v>
      </c>
      <c r="AV455">
        <v>0.73145603836683104</v>
      </c>
      <c r="AW455">
        <v>0.73238226224267677</v>
      </c>
      <c r="AX455">
        <v>4.8319160214894893E-2</v>
      </c>
      <c r="AY455">
        <v>4.8319160214894893E-2</v>
      </c>
      <c r="AZ455">
        <v>0.36060565447359572</v>
      </c>
      <c r="BD455">
        <v>0.13751526023992919</v>
      </c>
      <c r="BE455">
        <v>0.13751526023992919</v>
      </c>
      <c r="BF455">
        <v>0</v>
      </c>
      <c r="BG455">
        <v>0</v>
      </c>
      <c r="BI455">
        <v>1.7738869503159918E-3</v>
      </c>
      <c r="BK455">
        <v>0.4346522441680678</v>
      </c>
      <c r="BL455">
        <v>0.38683640319529794</v>
      </c>
      <c r="BM455">
        <v>0.38683640319529794</v>
      </c>
      <c r="BN455">
        <v>0.63046470719204617</v>
      </c>
    </row>
    <row r="456" spans="1:66">
      <c r="A456" t="s">
        <v>752</v>
      </c>
      <c r="B456" t="s">
        <v>40</v>
      </c>
      <c r="C456">
        <v>2009</v>
      </c>
      <c r="D456" t="s">
        <v>212</v>
      </c>
      <c r="E456">
        <v>4</v>
      </c>
      <c r="G456" t="s">
        <v>264</v>
      </c>
      <c r="H456" t="s">
        <v>729</v>
      </c>
      <c r="I456">
        <v>1.8962498293406658E-2</v>
      </c>
      <c r="J456">
        <v>0.27790385887733421</v>
      </c>
      <c r="K456">
        <v>1.2193687975778003</v>
      </c>
      <c r="L456">
        <v>1.144877009834115</v>
      </c>
      <c r="M456">
        <v>1.1033448675020878</v>
      </c>
      <c r="N456">
        <v>0.28387042603770668</v>
      </c>
      <c r="O456">
        <v>0.26535682468057298</v>
      </c>
      <c r="P456">
        <v>0.6431606928355863</v>
      </c>
      <c r="Q456">
        <v>0.6431606928355863</v>
      </c>
      <c r="S456">
        <v>0.6692640550077088</v>
      </c>
      <c r="T456">
        <v>0.12918349679062646</v>
      </c>
      <c r="U456">
        <v>0.12918349679062646</v>
      </c>
      <c r="V456">
        <v>4.9742023086216745E-2</v>
      </c>
      <c r="W456">
        <v>5.3442973323905081E-2</v>
      </c>
      <c r="X456">
        <v>4.9742023086216745E-2</v>
      </c>
      <c r="AB456">
        <v>2.2293654855833438E-2</v>
      </c>
      <c r="AC456">
        <v>6.1249455913615886E-2</v>
      </c>
      <c r="AM456">
        <v>1.9412810588367749E-2</v>
      </c>
      <c r="AN456">
        <v>3.1700844238213052E-2</v>
      </c>
      <c r="AO456">
        <v>2.8941594806067474E-2</v>
      </c>
      <c r="AP456">
        <v>2.0787148119241275E-2</v>
      </c>
      <c r="AQ456">
        <v>0.98786492151527261</v>
      </c>
      <c r="AR456">
        <v>0.98786492151527261</v>
      </c>
      <c r="AS456">
        <v>0.95823696696552996</v>
      </c>
      <c r="AT456">
        <v>1.9682923893057088E-2</v>
      </c>
      <c r="AU456">
        <v>0.77981503847152389</v>
      </c>
      <c r="AV456">
        <v>0.77981503847152389</v>
      </c>
      <c r="AW456">
        <v>0.80107794290690537</v>
      </c>
      <c r="AX456">
        <v>3.8125376016046E-2</v>
      </c>
      <c r="AY456">
        <v>3.8125376016046E-2</v>
      </c>
      <c r="AZ456">
        <v>0.26632918795300398</v>
      </c>
      <c r="BD456">
        <v>7.5068175815427643E-2</v>
      </c>
      <c r="BE456">
        <v>7.5068175815427643E-2</v>
      </c>
      <c r="BF456">
        <v>0</v>
      </c>
      <c r="BG456">
        <v>0</v>
      </c>
      <c r="BI456">
        <v>9.3413054892505041E-3</v>
      </c>
      <c r="BK456">
        <v>0.323236351541481</v>
      </c>
      <c r="BL456">
        <v>0.27190124022780415</v>
      </c>
      <c r="BM456">
        <v>0.27190124022780415</v>
      </c>
      <c r="BN456">
        <v>0.43525670424653906</v>
      </c>
    </row>
    <row r="457" spans="1:66">
      <c r="A457" t="s">
        <v>753</v>
      </c>
      <c r="B457" t="s">
        <v>41</v>
      </c>
      <c r="C457">
        <v>2009</v>
      </c>
      <c r="D457" t="s">
        <v>215</v>
      </c>
      <c r="E457">
        <v>5</v>
      </c>
      <c r="G457" t="s">
        <v>266</v>
      </c>
      <c r="H457" t="s">
        <v>729</v>
      </c>
      <c r="I457">
        <v>5.0957624232490173E-2</v>
      </c>
      <c r="J457">
        <v>0.16431837821551831</v>
      </c>
      <c r="K457">
        <v>1.1961880718702185</v>
      </c>
      <c r="L457">
        <v>0.90067577949222444</v>
      </c>
      <c r="M457">
        <v>0.8587993757476432</v>
      </c>
      <c r="N457">
        <v>0.41983648640512139</v>
      </c>
      <c r="O457">
        <v>0.31087669311559024</v>
      </c>
      <c r="P457">
        <v>0.44221998988340044</v>
      </c>
      <c r="Q457">
        <v>0.44221998988340044</v>
      </c>
      <c r="S457">
        <v>0.55837255847050149</v>
      </c>
      <c r="T457">
        <v>0.1344410879862098</v>
      </c>
      <c r="U457">
        <v>0.1344410879862098</v>
      </c>
      <c r="V457">
        <v>0.13821055773233842</v>
      </c>
      <c r="W457">
        <v>0.23029522116093765</v>
      </c>
      <c r="X457">
        <v>0.13821055773233842</v>
      </c>
      <c r="AB457">
        <v>2.2839011762132204E-2</v>
      </c>
      <c r="AC457">
        <v>7.8444365859484319E-2</v>
      </c>
      <c r="AM457">
        <v>5.3416921405862322E-2</v>
      </c>
      <c r="AN457">
        <v>6.1641368236101064E-2</v>
      </c>
      <c r="AO457">
        <v>0.15618885500280597</v>
      </c>
      <c r="AP457">
        <v>2.0583830783625731E-2</v>
      </c>
      <c r="AQ457">
        <v>0.97350836745362113</v>
      </c>
      <c r="AR457">
        <v>0.97350836745362113</v>
      </c>
      <c r="AS457">
        <v>0.80761557509035775</v>
      </c>
      <c r="AT457">
        <v>2.6587252331106988E-2</v>
      </c>
      <c r="AU457">
        <v>0.56418597123118541</v>
      </c>
      <c r="AV457">
        <v>0.56418597123118541</v>
      </c>
      <c r="AW457">
        <v>0.56187930177671641</v>
      </c>
      <c r="AX457">
        <v>5.5533263142399258E-2</v>
      </c>
      <c r="AY457">
        <v>5.5533263142399258E-2</v>
      </c>
      <c r="AZ457">
        <v>0.38560912760423793</v>
      </c>
      <c r="BD457">
        <v>0.1382402481891811</v>
      </c>
      <c r="BE457">
        <v>0.1382402481891811</v>
      </c>
      <c r="BF457">
        <v>0</v>
      </c>
      <c r="BG457">
        <v>0</v>
      </c>
      <c r="BI457">
        <v>5.8761447104004542E-2</v>
      </c>
      <c r="BK457">
        <v>0.44988018872688185</v>
      </c>
      <c r="BL457">
        <v>0.22378124481300177</v>
      </c>
      <c r="BM457">
        <v>0.22378124481300177</v>
      </c>
      <c r="BN457">
        <v>0.83876164793871621</v>
      </c>
    </row>
    <row r="458" spans="1:66">
      <c r="A458" t="s">
        <v>754</v>
      </c>
      <c r="B458" t="s">
        <v>42</v>
      </c>
      <c r="C458">
        <v>2009</v>
      </c>
      <c r="D458" t="s">
        <v>218</v>
      </c>
      <c r="E458">
        <v>3</v>
      </c>
      <c r="G458" t="s">
        <v>268</v>
      </c>
      <c r="H458" t="s">
        <v>729</v>
      </c>
      <c r="I458">
        <v>2.9232849764636436E-2</v>
      </c>
      <c r="J458">
        <v>0.20339198538684775</v>
      </c>
      <c r="K458">
        <v>1.2762888128307421</v>
      </c>
      <c r="L458">
        <v>0.7860559278187822</v>
      </c>
      <c r="M458">
        <v>0.73915092954723483</v>
      </c>
      <c r="N458">
        <v>0.2407392824921232</v>
      </c>
      <c r="O458">
        <v>0.2241000247118024</v>
      </c>
      <c r="P458">
        <v>0.61495321029856165</v>
      </c>
      <c r="Q458">
        <v>0.61495321029856165</v>
      </c>
      <c r="S458">
        <v>0.65461222158459609</v>
      </c>
      <c r="T458">
        <v>0.18097097465676462</v>
      </c>
      <c r="U458">
        <v>0.18097097465676462</v>
      </c>
      <c r="V458">
        <v>4.7776700254261527E-2</v>
      </c>
      <c r="W458">
        <v>7.0237294019922514E-2</v>
      </c>
      <c r="X458">
        <v>4.7776700254261527E-2</v>
      </c>
      <c r="AB458">
        <v>5.1113803639477616E-2</v>
      </c>
      <c r="AC458">
        <v>6.7798505527060737E-2</v>
      </c>
      <c r="AM458">
        <v>2.2425622083402024E-2</v>
      </c>
      <c r="AN458">
        <v>8.6206843308421308E-2</v>
      </c>
      <c r="AO458">
        <v>6.2872528046970341E-2</v>
      </c>
      <c r="AP458">
        <v>2.5611170115781699E-2</v>
      </c>
      <c r="AQ458">
        <v>1.007654944033002</v>
      </c>
      <c r="AR458">
        <v>1.007654944033002</v>
      </c>
      <c r="AS458">
        <v>1.0752615399698131</v>
      </c>
      <c r="AT458">
        <v>3.3411212290470373E-2</v>
      </c>
      <c r="AU458">
        <v>0.67052179768604214</v>
      </c>
      <c r="AV458">
        <v>0.67052179768604214</v>
      </c>
      <c r="AW458">
        <v>0.67513062201203433</v>
      </c>
      <c r="AX458">
        <v>4.1685052215834816E-2</v>
      </c>
      <c r="AY458">
        <v>4.1685052215834816E-2</v>
      </c>
      <c r="AZ458">
        <v>0.25803984772164701</v>
      </c>
      <c r="BD458">
        <v>0.11095242798928594</v>
      </c>
      <c r="BE458">
        <v>0.11095242798928594</v>
      </c>
      <c r="BF458">
        <v>0</v>
      </c>
      <c r="BG458">
        <v>0</v>
      </c>
      <c r="BI458">
        <v>3.6460371934305388E-2</v>
      </c>
      <c r="BK458">
        <v>0.323253464993698</v>
      </c>
      <c r="BL458">
        <v>0.24438839022669745</v>
      </c>
      <c r="BM458">
        <v>0.24438839022669745</v>
      </c>
      <c r="BN458">
        <v>0.50188245162798106</v>
      </c>
    </row>
    <row r="459" spans="1:66">
      <c r="A459" t="s">
        <v>2019</v>
      </c>
      <c r="B459" t="s">
        <v>269</v>
      </c>
      <c r="C459">
        <v>2009</v>
      </c>
      <c r="D459" t="s">
        <v>215</v>
      </c>
      <c r="E459">
        <v>6</v>
      </c>
      <c r="G459" t="s">
        <v>270</v>
      </c>
      <c r="H459" t="s">
        <v>729</v>
      </c>
      <c r="I459">
        <v>5.4819955472152793E-2</v>
      </c>
      <c r="J459">
        <v>0.58835659184416045</v>
      </c>
      <c r="K459">
        <v>1.2071888530074066</v>
      </c>
      <c r="L459">
        <v>0.76550792560270597</v>
      </c>
      <c r="M459">
        <v>0.73596195228384631</v>
      </c>
      <c r="N459">
        <v>0.394455256839088</v>
      </c>
      <c r="O459">
        <v>0.249762870892071</v>
      </c>
      <c r="P459">
        <v>0.50099439205478291</v>
      </c>
      <c r="Q459">
        <v>0.50099439205478291</v>
      </c>
      <c r="S459">
        <v>0.67564677560791619</v>
      </c>
      <c r="T459">
        <v>6.395708081318463E-2</v>
      </c>
      <c r="U459">
        <v>6.395708081318463E-2</v>
      </c>
      <c r="V459">
        <v>0.18243398336343714</v>
      </c>
      <c r="W459">
        <v>0.31723152317367059</v>
      </c>
      <c r="X459">
        <v>0.18243398336343714</v>
      </c>
      <c r="AB459">
        <v>5.9739113479739502E-2</v>
      </c>
      <c r="AC459">
        <v>0.11866869563772282</v>
      </c>
      <c r="AM459">
        <v>2.2421594075672097E-2</v>
      </c>
      <c r="AN459">
        <v>3.814828348944118E-2</v>
      </c>
      <c r="AO459">
        <v>0.19099132694921975</v>
      </c>
      <c r="AP459">
        <v>3.2781171886886208E-2</v>
      </c>
      <c r="AQ459">
        <v>1.0301543071125936</v>
      </c>
      <c r="AR459">
        <v>1.0301543071125936</v>
      </c>
      <c r="AS459">
        <v>0.92384087130907955</v>
      </c>
      <c r="AT459">
        <v>3.076532540179093E-2</v>
      </c>
      <c r="AU459">
        <v>0.51597624115973195</v>
      </c>
      <c r="AV459">
        <v>0.51597624115973195</v>
      </c>
      <c r="AW459">
        <v>0.51590518473424596</v>
      </c>
      <c r="AX459">
        <v>6.7675057688025453E-2</v>
      </c>
      <c r="AY459">
        <v>6.7675057688025453E-2</v>
      </c>
      <c r="AZ459">
        <v>0.3008054834195828</v>
      </c>
      <c r="BD459">
        <v>0.18481266095388388</v>
      </c>
      <c r="BE459">
        <v>0.18481266095388388</v>
      </c>
      <c r="BF459">
        <v>0</v>
      </c>
      <c r="BG459">
        <v>0</v>
      </c>
      <c r="BI459">
        <v>5.6048992588426015E-2</v>
      </c>
      <c r="BK459">
        <v>0.34627513577460106</v>
      </c>
      <c r="BL459">
        <v>8.2059235193979521E-2</v>
      </c>
      <c r="BM459">
        <v>8.2059235193979521E-2</v>
      </c>
      <c r="BN459">
        <v>0.72044596423023388</v>
      </c>
    </row>
    <row r="460" spans="1:66">
      <c r="A460" t="s">
        <v>755</v>
      </c>
      <c r="B460" t="s">
        <v>44</v>
      </c>
      <c r="C460">
        <v>2009</v>
      </c>
      <c r="D460" t="s">
        <v>215</v>
      </c>
      <c r="E460">
        <v>3</v>
      </c>
      <c r="G460" t="s">
        <v>272</v>
      </c>
      <c r="H460" t="s">
        <v>729</v>
      </c>
      <c r="I460">
        <v>2.1704648844888715E-2</v>
      </c>
      <c r="J460">
        <v>-7.8438241244791135E-4</v>
      </c>
      <c r="K460">
        <v>1.3758729600303645</v>
      </c>
      <c r="L460">
        <v>0.81782120783319712</v>
      </c>
      <c r="M460">
        <v>0.79090902874536084</v>
      </c>
      <c r="N460">
        <v>0.56775150299135402</v>
      </c>
      <c r="O460">
        <v>0.44849286300326008</v>
      </c>
      <c r="P460">
        <v>0.59879330343367487</v>
      </c>
      <c r="Q460">
        <v>0.59879330343367487</v>
      </c>
      <c r="S460">
        <v>0.66503008556952348</v>
      </c>
      <c r="T460">
        <v>0.22330472547949509</v>
      </c>
      <c r="U460">
        <v>0.22330472547949509</v>
      </c>
      <c r="V460">
        <v>9.4564891214505592E-2</v>
      </c>
      <c r="W460">
        <v>0.15475901623900801</v>
      </c>
      <c r="X460">
        <v>9.4564891214505592E-2</v>
      </c>
      <c r="AB460">
        <v>4.1934782890982708E-2</v>
      </c>
      <c r="AC460">
        <v>7.2648112721052926E-2</v>
      </c>
      <c r="AM460">
        <v>0.12509641710719335</v>
      </c>
      <c r="AN460">
        <v>0.14757123768898386</v>
      </c>
      <c r="AO460">
        <v>0.11041675693231182</v>
      </c>
      <c r="AP460">
        <v>2.6869848478142978E-2</v>
      </c>
      <c r="AQ460">
        <v>1.053136294534466</v>
      </c>
      <c r="AR460">
        <v>1.053136294534466</v>
      </c>
      <c r="AS460">
        <v>0.98789808748463281</v>
      </c>
      <c r="AT460">
        <v>2.502198499714002E-2</v>
      </c>
      <c r="AU460">
        <v>0.55455358544211419</v>
      </c>
      <c r="AV460">
        <v>0.55455358544211419</v>
      </c>
      <c r="AW460">
        <v>0.55363350012302981</v>
      </c>
      <c r="AX460">
        <v>4.7703152360212019E-2</v>
      </c>
      <c r="AY460">
        <v>4.7703152360212019E-2</v>
      </c>
      <c r="AZ460">
        <v>0.21181736475787205</v>
      </c>
      <c r="BD460">
        <v>8.8364695814109107E-2</v>
      </c>
      <c r="BE460">
        <v>8.8364695814109107E-2</v>
      </c>
      <c r="BF460">
        <v>0</v>
      </c>
      <c r="BG460">
        <v>0</v>
      </c>
      <c r="BI460">
        <v>3.5663075163684409E-2</v>
      </c>
      <c r="BK460">
        <v>0.29179058938588864</v>
      </c>
      <c r="BL460">
        <v>0.16306646661658253</v>
      </c>
      <c r="BM460">
        <v>0.16306646661658253</v>
      </c>
      <c r="BN460">
        <v>0.51882148284364271</v>
      </c>
    </row>
    <row r="461" spans="1:66">
      <c r="A461" t="s">
        <v>756</v>
      </c>
      <c r="B461" t="s">
        <v>45</v>
      </c>
      <c r="C461">
        <v>2009</v>
      </c>
      <c r="D461" t="s">
        <v>231</v>
      </c>
      <c r="E461">
        <v>3</v>
      </c>
      <c r="G461" t="s">
        <v>274</v>
      </c>
      <c r="H461" t="s">
        <v>729</v>
      </c>
      <c r="I461">
        <v>3.1403486574181641E-2</v>
      </c>
      <c r="J461">
        <v>0.44130895140017873</v>
      </c>
      <c r="K461">
        <v>1.302443683065827</v>
      </c>
      <c r="L461">
        <v>1.0660870951017503</v>
      </c>
      <c r="M461">
        <v>1.0350595265416818</v>
      </c>
      <c r="N461">
        <v>0.29786623044009869</v>
      </c>
      <c r="O461">
        <v>0.28305400177879825</v>
      </c>
      <c r="P461">
        <v>0.59665416932923765</v>
      </c>
      <c r="Q461">
        <v>0.59665416932923765</v>
      </c>
      <c r="S461">
        <v>0.69764998246019572</v>
      </c>
      <c r="T461">
        <v>0.17765856036665656</v>
      </c>
      <c r="U461">
        <v>0.17765856036665656</v>
      </c>
      <c r="V461">
        <v>7.7808516872580016E-2</v>
      </c>
      <c r="W461">
        <v>0.11963295286856959</v>
      </c>
      <c r="X461">
        <v>7.7808516872580016E-2</v>
      </c>
      <c r="AB461">
        <v>2.0872329907649079E-2</v>
      </c>
      <c r="AC461">
        <v>7.0712724638561139E-2</v>
      </c>
      <c r="AM461">
        <v>1.7957444839894227E-2</v>
      </c>
      <c r="AN461">
        <v>2.9609173738785591E-2</v>
      </c>
      <c r="AO461">
        <v>6.4528258041928674E-2</v>
      </c>
      <c r="AP461">
        <v>2.2857900555639788E-2</v>
      </c>
      <c r="AQ461">
        <v>1.0201771566010993</v>
      </c>
      <c r="AR461">
        <v>1.0201771566010993</v>
      </c>
      <c r="AS461">
        <v>0.50809499084661736</v>
      </c>
      <c r="AT461">
        <v>2.064939148766267E-2</v>
      </c>
      <c r="AU461">
        <v>0.66272673988320152</v>
      </c>
      <c r="AV461">
        <v>0.66272673988320152</v>
      </c>
      <c r="AW461">
        <v>0.668182818028629</v>
      </c>
      <c r="AX461">
        <v>2.966778584307813E-2</v>
      </c>
      <c r="AY461">
        <v>2.966778584307813E-2</v>
      </c>
      <c r="AZ461">
        <v>0.25617155479530035</v>
      </c>
      <c r="BD461">
        <v>9.0142589275852045E-2</v>
      </c>
      <c r="BE461">
        <v>9.0142589275852045E-2</v>
      </c>
      <c r="BF461">
        <v>0</v>
      </c>
      <c r="BG461">
        <v>0</v>
      </c>
      <c r="BI461">
        <v>5.083040788553455E-2</v>
      </c>
      <c r="BK461">
        <v>0.30390671683149206</v>
      </c>
      <c r="BL461">
        <v>0.19939903812308621</v>
      </c>
      <c r="BM461">
        <v>0.19939903812308621</v>
      </c>
      <c r="BN461">
        <v>0.47116370773530203</v>
      </c>
    </row>
    <row r="462" spans="1:66">
      <c r="A462" t="s">
        <v>757</v>
      </c>
      <c r="B462" t="s">
        <v>46</v>
      </c>
      <c r="C462">
        <v>2009</v>
      </c>
      <c r="D462" t="s">
        <v>215</v>
      </c>
      <c r="E462">
        <v>4</v>
      </c>
      <c r="G462" t="s">
        <v>276</v>
      </c>
      <c r="H462" t="s">
        <v>729</v>
      </c>
      <c r="I462">
        <v>8.5106057559687184E-2</v>
      </c>
      <c r="J462">
        <v>0.44029263996376217</v>
      </c>
      <c r="K462">
        <v>1.3182874764504471</v>
      </c>
      <c r="L462">
        <v>1.095615506141445</v>
      </c>
      <c r="M462">
        <v>1.0704380142346295</v>
      </c>
      <c r="N462">
        <v>0.34096916345535683</v>
      </c>
      <c r="O462">
        <v>0.29250653067312349</v>
      </c>
      <c r="P462">
        <v>0.51176388876732493</v>
      </c>
      <c r="Q462">
        <v>0.51176388876732493</v>
      </c>
      <c r="S462">
        <v>0.59863899866974191</v>
      </c>
      <c r="T462">
        <v>0.12495645294167843</v>
      </c>
      <c r="U462">
        <v>0.12495645294167843</v>
      </c>
      <c r="V462">
        <v>8.3412037091972785E-2</v>
      </c>
      <c r="W462">
        <v>0.1683930804487814</v>
      </c>
      <c r="X462">
        <v>8.3412037091972785E-2</v>
      </c>
      <c r="AB462">
        <v>6.0800967466878943E-2</v>
      </c>
      <c r="AC462">
        <v>6.0893454352840888E-2</v>
      </c>
      <c r="AM462">
        <v>2.9792879964512936E-2</v>
      </c>
      <c r="AN462">
        <v>5.0141016414062441E-2</v>
      </c>
      <c r="AO462">
        <v>0.10460514640904943</v>
      </c>
      <c r="AP462">
        <v>1.5561038272174156E-2</v>
      </c>
      <c r="AQ462">
        <v>1.0408524148867873</v>
      </c>
      <c r="AR462">
        <v>1.0408524148867873</v>
      </c>
      <c r="AS462">
        <v>0.96687260512924611</v>
      </c>
      <c r="AT462">
        <v>2.5347757779505094E-2</v>
      </c>
      <c r="AU462">
        <v>0.60938146164747409</v>
      </c>
      <c r="AV462">
        <v>0.60938146164747409</v>
      </c>
      <c r="AW462">
        <v>0.60967086775195201</v>
      </c>
      <c r="AX462">
        <v>7.8918002872288201E-2</v>
      </c>
      <c r="AY462">
        <v>7.8918002872288201E-2</v>
      </c>
      <c r="AZ462">
        <v>0.36204670674655215</v>
      </c>
      <c r="BD462">
        <v>0.22676099049442633</v>
      </c>
      <c r="BE462">
        <v>0.22676099049442633</v>
      </c>
      <c r="BF462">
        <v>0</v>
      </c>
      <c r="BG462">
        <v>0</v>
      </c>
      <c r="BI462">
        <v>4.8210044446351706E-2</v>
      </c>
      <c r="BK462">
        <v>0.40395299668655421</v>
      </c>
      <c r="BL462">
        <v>0.26713618474369022</v>
      </c>
      <c r="BM462">
        <v>0.26713618474369022</v>
      </c>
      <c r="BN462">
        <v>0.72918333698829685</v>
      </c>
    </row>
    <row r="463" spans="1:66">
      <c r="A463" t="s">
        <v>758</v>
      </c>
      <c r="B463" t="s">
        <v>47</v>
      </c>
      <c r="C463">
        <v>2009</v>
      </c>
      <c r="D463" t="s">
        <v>218</v>
      </c>
      <c r="E463">
        <v>5</v>
      </c>
      <c r="G463" t="s">
        <v>278</v>
      </c>
      <c r="H463" t="s">
        <v>729</v>
      </c>
      <c r="I463">
        <v>1.4721518323947353E-2</v>
      </c>
      <c r="J463">
        <v>0.38153337357515971</v>
      </c>
      <c r="K463">
        <v>1.6785562962621798</v>
      </c>
      <c r="L463">
        <v>1.1954508310568832</v>
      </c>
      <c r="M463">
        <v>1.1730162752387574</v>
      </c>
      <c r="N463">
        <v>0.26400965005911103</v>
      </c>
      <c r="O463">
        <v>0.25777386614408515</v>
      </c>
      <c r="P463">
        <v>0.53417046247884559</v>
      </c>
      <c r="Q463">
        <v>0.53417046247884559</v>
      </c>
      <c r="S463">
        <v>0.58346000018642197</v>
      </c>
      <c r="T463">
        <v>0.11180068090854857</v>
      </c>
      <c r="U463">
        <v>0.11180068090854857</v>
      </c>
      <c r="V463">
        <v>9.5040173757185695E-2</v>
      </c>
      <c r="W463">
        <v>9.7030891623118176E-2</v>
      </c>
      <c r="X463">
        <v>9.5040173757185695E-2</v>
      </c>
      <c r="AB463">
        <v>4.8582673248563496E-2</v>
      </c>
      <c r="AC463">
        <v>0.12682424282920907</v>
      </c>
      <c r="AM463">
        <v>1.4600609436401265E-2</v>
      </c>
      <c r="AN463">
        <v>4.7542749026172414E-2</v>
      </c>
      <c r="AO463">
        <v>9.8574874568934129E-2</v>
      </c>
      <c r="AP463">
        <v>7.6770332410052836E-2</v>
      </c>
      <c r="AQ463">
        <v>0.9873584961606312</v>
      </c>
      <c r="AR463">
        <v>0.9873584961606312</v>
      </c>
      <c r="AS463">
        <v>0.81500095893025426</v>
      </c>
      <c r="AT463">
        <v>2.0410767400741821E-2</v>
      </c>
      <c r="AU463">
        <v>0.7048245217703567</v>
      </c>
      <c r="AV463">
        <v>0.7048245217703567</v>
      </c>
      <c r="AW463">
        <v>0.71262640839571523</v>
      </c>
      <c r="AX463">
        <v>5.5534018651582542E-2</v>
      </c>
      <c r="AY463">
        <v>5.5534018651582542E-2</v>
      </c>
      <c r="AZ463">
        <v>0.31348865325597236</v>
      </c>
      <c r="BD463">
        <v>6.3426250750727386E-2</v>
      </c>
      <c r="BE463">
        <v>6.3426250750727386E-2</v>
      </c>
      <c r="BF463">
        <v>0</v>
      </c>
      <c r="BG463">
        <v>0</v>
      </c>
      <c r="BI463">
        <v>7.8635570537720204E-2</v>
      </c>
      <c r="BK463">
        <v>0.40220735289695408</v>
      </c>
      <c r="BL463">
        <v>0.30512206048220808</v>
      </c>
      <c r="BM463">
        <v>0.30512206048220808</v>
      </c>
      <c r="BN463">
        <v>0.60387175305754093</v>
      </c>
    </row>
    <row r="464" spans="1:66">
      <c r="A464" t="s">
        <v>759</v>
      </c>
      <c r="B464" t="s">
        <v>48</v>
      </c>
      <c r="C464">
        <v>2009</v>
      </c>
      <c r="D464" t="s">
        <v>231</v>
      </c>
      <c r="E464">
        <v>6</v>
      </c>
      <c r="G464" t="s">
        <v>280</v>
      </c>
      <c r="H464" t="s">
        <v>729</v>
      </c>
      <c r="I464">
        <v>3.1082391745083281E-2</v>
      </c>
      <c r="J464">
        <v>0.15660738216022535</v>
      </c>
      <c r="K464">
        <v>1.090384352311877</v>
      </c>
      <c r="L464">
        <v>0.70861763979891013</v>
      </c>
      <c r="M464">
        <v>0.66347243707972714</v>
      </c>
      <c r="N464">
        <v>0.31079681885954091</v>
      </c>
      <c r="O464">
        <v>0.25842697244869323</v>
      </c>
      <c r="P464">
        <v>0.45966592651649124</v>
      </c>
      <c r="Q464">
        <v>0.45966592651649124</v>
      </c>
      <c r="S464">
        <v>0.54738137639327389</v>
      </c>
      <c r="T464">
        <v>0.13653551542531656</v>
      </c>
      <c r="U464">
        <v>0.13653551542531656</v>
      </c>
      <c r="V464">
        <v>9.9724583491361971E-2</v>
      </c>
      <c r="W464">
        <v>0.17215467712993821</v>
      </c>
      <c r="X464">
        <v>9.9724583491361971E-2</v>
      </c>
      <c r="AB464">
        <v>1.8223539410283721E-2</v>
      </c>
      <c r="AC464">
        <v>6.6542370734183592E-2</v>
      </c>
      <c r="AM464">
        <v>2.0176781663930804E-2</v>
      </c>
      <c r="AN464">
        <v>3.5304780168238167E-2</v>
      </c>
      <c r="AO464">
        <v>0.10360716418802619</v>
      </c>
      <c r="AP464">
        <v>2.0973523468854564E-2</v>
      </c>
      <c r="AQ464">
        <v>0.96849592271231999</v>
      </c>
      <c r="AR464">
        <v>0.96849592271231999</v>
      </c>
      <c r="AS464">
        <v>0.85001235494938843</v>
      </c>
      <c r="AT464">
        <v>1.5943315134554943E-2</v>
      </c>
      <c r="AU464">
        <v>0.64964204480619403</v>
      </c>
      <c r="AV464">
        <v>0.64964204480619403</v>
      </c>
      <c r="AW464">
        <v>0.64639948963344096</v>
      </c>
      <c r="AX464">
        <v>4.1774791230497509E-2</v>
      </c>
      <c r="AY464">
        <v>4.1774791230497509E-2</v>
      </c>
      <c r="AZ464">
        <v>0.38709918075441618</v>
      </c>
      <c r="BD464">
        <v>0.16214679144394503</v>
      </c>
      <c r="BE464">
        <v>0.16214679144394503</v>
      </c>
      <c r="BF464">
        <v>0</v>
      </c>
      <c r="BG464">
        <v>0</v>
      </c>
      <c r="BI464">
        <v>1.9077309127740895E-2</v>
      </c>
      <c r="BK464">
        <v>0.45672793192147526</v>
      </c>
      <c r="BL464">
        <v>0.32101776167537582</v>
      </c>
      <c r="BM464">
        <v>0.32101776167537582</v>
      </c>
      <c r="BN464">
        <v>0.72035370441509738</v>
      </c>
    </row>
    <row r="465" spans="1:66">
      <c r="A465" t="s">
        <v>760</v>
      </c>
      <c r="B465" t="s">
        <v>49</v>
      </c>
      <c r="C465">
        <v>2009</v>
      </c>
      <c r="D465" t="s">
        <v>228</v>
      </c>
      <c r="E465">
        <v>7</v>
      </c>
      <c r="G465" t="s">
        <v>282</v>
      </c>
      <c r="H465" t="s">
        <v>729</v>
      </c>
      <c r="I465">
        <v>0.30538104887872203</v>
      </c>
      <c r="J465">
        <v>0.12540942526728066</v>
      </c>
      <c r="K465">
        <v>1.3683206351906434</v>
      </c>
      <c r="L465">
        <v>1.1267850920141043</v>
      </c>
      <c r="M465">
        <v>0.7979836628453808</v>
      </c>
      <c r="N465">
        <v>0.35352260022727749</v>
      </c>
      <c r="O465">
        <v>0.28127064415946235</v>
      </c>
      <c r="P465">
        <v>0.34714624596712079</v>
      </c>
      <c r="Q465">
        <v>0.34714624596712079</v>
      </c>
      <c r="S465">
        <v>0.3942749238510751</v>
      </c>
      <c r="T465">
        <v>6.8302558850743267E-2</v>
      </c>
      <c r="U465">
        <v>6.8302558850743267E-2</v>
      </c>
      <c r="V465">
        <v>7.0765272633619328E-2</v>
      </c>
      <c r="W465">
        <v>9.2244738555022174E-2</v>
      </c>
      <c r="X465">
        <v>7.0765272633619328E-2</v>
      </c>
      <c r="AB465">
        <v>1.2498638108449957E-2</v>
      </c>
      <c r="AC465">
        <v>6.4461336351045395E-2</v>
      </c>
      <c r="AD465">
        <v>0</v>
      </c>
      <c r="AM465">
        <v>3.9035812385540526E-2</v>
      </c>
      <c r="AN465">
        <v>5.3564136274009584E-2</v>
      </c>
      <c r="AO465">
        <v>4.9159416242597169E-2</v>
      </c>
      <c r="AP465">
        <v>1.9426874647044411E-2</v>
      </c>
      <c r="AQ465">
        <v>1.0407992967864479</v>
      </c>
      <c r="AR465">
        <v>1.0279582024009317</v>
      </c>
      <c r="AS465">
        <v>1.1910632849449405</v>
      </c>
      <c r="AT465">
        <v>2.1685573964451161E-2</v>
      </c>
      <c r="AU465">
        <v>0.52365834329228933</v>
      </c>
      <c r="AV465">
        <v>0.52365834329228933</v>
      </c>
      <c r="AW465">
        <v>0.52587667001200311</v>
      </c>
      <c r="AX465">
        <v>3.0445232327263802E-2</v>
      </c>
      <c r="AY465">
        <v>3.0445232327263802E-2</v>
      </c>
      <c r="AZ465">
        <v>0.57834546035017631</v>
      </c>
      <c r="BA465">
        <v>18.100561755646378</v>
      </c>
      <c r="BD465">
        <v>0.36833282826757907</v>
      </c>
      <c r="BE465">
        <v>0.36833282826757907</v>
      </c>
      <c r="BF465">
        <v>0</v>
      </c>
      <c r="BG465">
        <v>0</v>
      </c>
      <c r="BH465">
        <v>0</v>
      </c>
      <c r="BI465">
        <v>4.2721628712360016E-2</v>
      </c>
      <c r="BJ465">
        <v>0.72088049886367811</v>
      </c>
      <c r="BK465">
        <v>0.60252545211164521</v>
      </c>
      <c r="BL465">
        <v>0.14200806876230118</v>
      </c>
      <c r="BM465">
        <v>0.23519207845404999</v>
      </c>
      <c r="BN465">
        <v>0.40573062012311956</v>
      </c>
    </row>
    <row r="466" spans="1:66">
      <c r="A466" t="s">
        <v>761</v>
      </c>
      <c r="B466" t="s">
        <v>50</v>
      </c>
      <c r="C466">
        <v>2009</v>
      </c>
      <c r="D466" t="s">
        <v>215</v>
      </c>
      <c r="E466">
        <v>2</v>
      </c>
      <c r="G466" t="s">
        <v>284</v>
      </c>
      <c r="H466" t="s">
        <v>729</v>
      </c>
      <c r="I466">
        <v>9.2328836712249299E-2</v>
      </c>
      <c r="J466">
        <v>0.40535591923814185</v>
      </c>
      <c r="K466">
        <v>1.1143870425398226</v>
      </c>
      <c r="L466">
        <v>0.76254448535837038</v>
      </c>
      <c r="M466">
        <v>0.72581687928810501</v>
      </c>
      <c r="N466">
        <v>0.41911906217592582</v>
      </c>
      <c r="O466">
        <v>0.33251182144927199</v>
      </c>
      <c r="P466">
        <v>0.50800939469515849</v>
      </c>
      <c r="Q466">
        <v>0.50800939469515849</v>
      </c>
      <c r="S466">
        <v>0.64205875117296995</v>
      </c>
      <c r="T466">
        <v>0.11669442808619471</v>
      </c>
      <c r="U466">
        <v>0.11669442808619471</v>
      </c>
      <c r="V466">
        <v>0.15690432627242193</v>
      </c>
      <c r="W466">
        <v>0.24736046662360098</v>
      </c>
      <c r="X466">
        <v>0.15690432627242193</v>
      </c>
      <c r="AB466">
        <v>4.9395587477633084E-2</v>
      </c>
      <c r="AC466">
        <v>0.10101050893037378</v>
      </c>
      <c r="AM466">
        <v>2.8654596937383776E-2</v>
      </c>
      <c r="AN466">
        <v>4.5936374370948427E-2</v>
      </c>
      <c r="AO466">
        <v>0.11410124904666893</v>
      </c>
      <c r="AP466">
        <v>2.0732864302933557E-2</v>
      </c>
      <c r="AQ466">
        <v>1.0421459772225852</v>
      </c>
      <c r="AR466">
        <v>1.0421459772225852</v>
      </c>
      <c r="AS466">
        <v>0.67615613179128953</v>
      </c>
      <c r="AT466">
        <v>3.2613449792822546E-2</v>
      </c>
      <c r="AU466">
        <v>0.54367064477651539</v>
      </c>
      <c r="AV466">
        <v>0.54367064477651539</v>
      </c>
      <c r="AW466">
        <v>0.54177800297512513</v>
      </c>
      <c r="AX466">
        <v>7.5966040166933563E-2</v>
      </c>
      <c r="AY466">
        <v>7.5966040166933563E-2</v>
      </c>
      <c r="AZ466">
        <v>0.32235580051328738</v>
      </c>
      <c r="BD466">
        <v>0.38840218714942898</v>
      </c>
      <c r="BE466">
        <v>0.38840218714942898</v>
      </c>
      <c r="BF466">
        <v>0</v>
      </c>
      <c r="BG466">
        <v>0</v>
      </c>
      <c r="BI466">
        <v>6.1214358646782374E-2</v>
      </c>
      <c r="BK466">
        <v>0.35609580522411771</v>
      </c>
      <c r="BL466">
        <v>0.17304765667309244</v>
      </c>
      <c r="BM466">
        <v>0.17304765667309244</v>
      </c>
      <c r="BN466">
        <v>0.72298171603869676</v>
      </c>
    </row>
    <row r="467" spans="1:66">
      <c r="A467" t="s">
        <v>762</v>
      </c>
      <c r="B467" t="s">
        <v>51</v>
      </c>
      <c r="C467">
        <v>2009</v>
      </c>
      <c r="D467" t="s">
        <v>212</v>
      </c>
      <c r="E467">
        <v>2</v>
      </c>
      <c r="G467" t="s">
        <v>286</v>
      </c>
      <c r="H467" t="s">
        <v>729</v>
      </c>
      <c r="I467">
        <v>5.387950030040544E-2</v>
      </c>
      <c r="J467">
        <v>0.15795154988832016</v>
      </c>
      <c r="K467">
        <v>1.3242618594576698</v>
      </c>
      <c r="L467">
        <v>1.2681733568689919</v>
      </c>
      <c r="M467">
        <v>1.2472455513778089</v>
      </c>
      <c r="N467">
        <v>0.32388835561326357</v>
      </c>
      <c r="O467">
        <v>0.30008097927080979</v>
      </c>
      <c r="P467">
        <v>0.73760935696514174</v>
      </c>
      <c r="Q467">
        <v>0.73760935696514174</v>
      </c>
      <c r="S467">
        <v>0.7581007854527243</v>
      </c>
      <c r="T467">
        <v>0.19180887525429585</v>
      </c>
      <c r="U467">
        <v>0.19180887525429585</v>
      </c>
      <c r="V467">
        <v>2.5260982138680759E-2</v>
      </c>
      <c r="W467">
        <v>2.6895043345871034E-2</v>
      </c>
      <c r="X467">
        <v>2.5260982138680759E-2</v>
      </c>
      <c r="AB467">
        <v>4.3592800460850123E-2</v>
      </c>
      <c r="AC467">
        <v>5.5370108834850704E-2</v>
      </c>
      <c r="AM467">
        <v>4.7694113552303838E-2</v>
      </c>
      <c r="AN467">
        <v>8.9874661536617162E-2</v>
      </c>
      <c r="AO467">
        <v>2.0110997299744072E-2</v>
      </c>
      <c r="AP467">
        <v>1.91976957199104E-3</v>
      </c>
      <c r="AQ467">
        <v>0.92648606232117126</v>
      </c>
      <c r="AR467">
        <v>0.92648606232117126</v>
      </c>
      <c r="AS467">
        <v>0.76377692936663955</v>
      </c>
      <c r="AT467">
        <v>2.4094677904462097E-2</v>
      </c>
      <c r="AU467">
        <v>0.70671850943769998</v>
      </c>
      <c r="AV467">
        <v>0.70671850943769998</v>
      </c>
      <c r="AW467">
        <v>0.68022208841600873</v>
      </c>
      <c r="AX467">
        <v>5.3328063312669295E-2</v>
      </c>
      <c r="AY467">
        <v>5.3328063312669295E-2</v>
      </c>
      <c r="AZ467">
        <v>0.19171840891760417</v>
      </c>
      <c r="BD467">
        <v>0.24863132698269222</v>
      </c>
      <c r="BE467">
        <v>0.24863132698269222</v>
      </c>
      <c r="BF467">
        <v>0</v>
      </c>
      <c r="BG467">
        <v>0</v>
      </c>
      <c r="BI467">
        <v>4.423942687001968E-2</v>
      </c>
      <c r="BK467">
        <v>0.23204761170710603</v>
      </c>
      <c r="BL467">
        <v>0.18821936235552389</v>
      </c>
      <c r="BM467">
        <v>0.18821936235552389</v>
      </c>
      <c r="BN467">
        <v>0.34131777190569496</v>
      </c>
    </row>
    <row r="468" spans="1:66">
      <c r="A468" t="s">
        <v>763</v>
      </c>
      <c r="B468" t="s">
        <v>52</v>
      </c>
      <c r="C468">
        <v>2009</v>
      </c>
      <c r="D468" t="s">
        <v>228</v>
      </c>
      <c r="E468">
        <v>6</v>
      </c>
      <c r="G468" t="s">
        <v>288</v>
      </c>
      <c r="H468" t="s">
        <v>729</v>
      </c>
      <c r="I468">
        <v>0.27660530112404447</v>
      </c>
      <c r="J468">
        <v>0.150352375205169</v>
      </c>
      <c r="K468">
        <v>1.2999473808281088</v>
      </c>
      <c r="L468">
        <v>1.012917925038336</v>
      </c>
      <c r="M468">
        <v>0.77345507200205899</v>
      </c>
      <c r="N468">
        <v>0.35193746033015383</v>
      </c>
      <c r="O468">
        <v>0.30327039756480229</v>
      </c>
      <c r="P468">
        <v>0.3691185140696957</v>
      </c>
      <c r="Q468">
        <v>0.3691185140696957</v>
      </c>
      <c r="S468">
        <v>0.40701982953157934</v>
      </c>
      <c r="T468">
        <v>6.8919216861445559E-2</v>
      </c>
      <c r="U468">
        <v>6.8919216861445559E-2</v>
      </c>
      <c r="V468">
        <v>5.2124026944486694E-2</v>
      </c>
      <c r="W468">
        <v>7.2226981822681113E-2</v>
      </c>
      <c r="X468">
        <v>5.2124026944486694E-2</v>
      </c>
      <c r="AB468">
        <v>2.7067660967013369E-2</v>
      </c>
      <c r="AC468">
        <v>6.1099388703851697E-2</v>
      </c>
      <c r="AD468">
        <v>0</v>
      </c>
      <c r="AM468">
        <v>3.80229647112688E-2</v>
      </c>
      <c r="AN468">
        <v>4.0388440333343996E-2</v>
      </c>
      <c r="AO468">
        <v>4.9270165321950839E-2</v>
      </c>
      <c r="AP468">
        <v>2.0940013264438655E-2</v>
      </c>
      <c r="AQ468">
        <v>1.0256665247931585</v>
      </c>
      <c r="AR468">
        <v>0.99636839923707743</v>
      </c>
      <c r="AS468">
        <v>1.1070875231560682</v>
      </c>
      <c r="AT468">
        <v>2.8201572942762963E-2</v>
      </c>
      <c r="AU468">
        <v>0.56382460595261019</v>
      </c>
      <c r="AV468">
        <v>0.56382460595261019</v>
      </c>
      <c r="AW468">
        <v>0.56360817082151071</v>
      </c>
      <c r="AX468">
        <v>3.1041960697100003E-2</v>
      </c>
      <c r="AY468">
        <v>3.1041960697100003E-2</v>
      </c>
      <c r="AZ468">
        <v>0.55894169394572779</v>
      </c>
      <c r="BA468">
        <v>13.230565709163718</v>
      </c>
      <c r="BD468">
        <v>0.46956390160509714</v>
      </c>
      <c r="BE468">
        <v>0.46956390160509714</v>
      </c>
      <c r="BF468">
        <v>0</v>
      </c>
      <c r="BG468">
        <v>0</v>
      </c>
      <c r="BH468">
        <v>0</v>
      </c>
      <c r="BI468">
        <v>3.8283453463773882E-2</v>
      </c>
      <c r="BJ468">
        <v>0.63213882029516977</v>
      </c>
      <c r="BK468">
        <v>0.58433657624093105</v>
      </c>
      <c r="BL468">
        <v>0.145448678102094</v>
      </c>
      <c r="BM468">
        <v>0.23514671863069633</v>
      </c>
      <c r="BN468">
        <v>0.38036357781012536</v>
      </c>
    </row>
    <row r="469" spans="1:66">
      <c r="A469" t="s">
        <v>764</v>
      </c>
      <c r="B469" t="s">
        <v>53</v>
      </c>
      <c r="C469">
        <v>2009</v>
      </c>
      <c r="D469" t="s">
        <v>228</v>
      </c>
      <c r="E469">
        <v>6</v>
      </c>
      <c r="G469" t="s">
        <v>290</v>
      </c>
      <c r="H469" t="s">
        <v>729</v>
      </c>
      <c r="I469">
        <v>0.33013988347696377</v>
      </c>
      <c r="J469">
        <v>9.520594920028945E-2</v>
      </c>
      <c r="K469">
        <v>1.0665189360004894</v>
      </c>
      <c r="L469">
        <v>0.88821728976134273</v>
      </c>
      <c r="M469">
        <v>0.57862124896055434</v>
      </c>
      <c r="N469">
        <v>0.30726661111075432</v>
      </c>
      <c r="O469">
        <v>0.24427189381035067</v>
      </c>
      <c r="P469">
        <v>0.31820303893760399</v>
      </c>
      <c r="Q469">
        <v>0.31820303893760399</v>
      </c>
      <c r="S469">
        <v>0.36369402725002009</v>
      </c>
      <c r="T469">
        <v>4.3795342797399391E-2</v>
      </c>
      <c r="U469">
        <v>4.3795342797399391E-2</v>
      </c>
      <c r="V469">
        <v>5.3361202351399163E-2</v>
      </c>
      <c r="W469">
        <v>7.8014428126852983E-2</v>
      </c>
      <c r="X469">
        <v>5.3361202351399163E-2</v>
      </c>
      <c r="AB469">
        <v>1.0691797552922379E-2</v>
      </c>
      <c r="AC469">
        <v>6.2197422675929967E-2</v>
      </c>
      <c r="AD469">
        <v>0</v>
      </c>
      <c r="AM469">
        <v>1.884402022461474E-2</v>
      </c>
      <c r="AN469">
        <v>4.1282610902847801E-2</v>
      </c>
      <c r="AO469">
        <v>5.6111353090006116E-2</v>
      </c>
      <c r="AP469">
        <v>2.4185838912487434E-2</v>
      </c>
      <c r="AQ469">
        <v>0.97383232150160992</v>
      </c>
      <c r="AR469">
        <v>0.93655916015829055</v>
      </c>
      <c r="AS469">
        <v>0.9038739180800166</v>
      </c>
      <c r="AT469">
        <v>2.0721995327211071E-2</v>
      </c>
      <c r="AU469">
        <v>0.52568101644768794</v>
      </c>
      <c r="AV469">
        <v>0.52568101644768794</v>
      </c>
      <c r="AW469">
        <v>0.52570888430705531</v>
      </c>
      <c r="AX469">
        <v>5.1300298441115992E-2</v>
      </c>
      <c r="AY469">
        <v>5.1300298441115992E-2</v>
      </c>
      <c r="AZ469">
        <v>0.5594318558136766</v>
      </c>
      <c r="BA469">
        <v>10.009923236845117</v>
      </c>
      <c r="BD469">
        <v>0.30237797624086499</v>
      </c>
      <c r="BE469">
        <v>0.30237797624086499</v>
      </c>
      <c r="BF469">
        <v>0</v>
      </c>
      <c r="BG469">
        <v>0</v>
      </c>
      <c r="BH469">
        <v>0</v>
      </c>
      <c r="BI469">
        <v>4.6954022498883786E-2</v>
      </c>
      <c r="BJ469">
        <v>0.71809988006457981</v>
      </c>
      <c r="BK469">
        <v>0.63273802362137621</v>
      </c>
      <c r="BL469">
        <v>0.13498335642288004</v>
      </c>
      <c r="BM469">
        <v>0.23869995525252785</v>
      </c>
      <c r="BN469">
        <v>0.39593837784546854</v>
      </c>
    </row>
    <row r="470" spans="1:66">
      <c r="A470" t="s">
        <v>765</v>
      </c>
      <c r="B470" t="s">
        <v>54</v>
      </c>
      <c r="C470">
        <v>2009</v>
      </c>
      <c r="D470" t="s">
        <v>228</v>
      </c>
      <c r="E470">
        <v>4</v>
      </c>
      <c r="G470" t="s">
        <v>292</v>
      </c>
      <c r="H470" t="s">
        <v>729</v>
      </c>
      <c r="I470">
        <v>0.16606122228457876</v>
      </c>
      <c r="J470">
        <v>0.27052650952634277</v>
      </c>
      <c r="K470">
        <v>1.5704623499970918</v>
      </c>
      <c r="L470">
        <v>1.1088215338833491</v>
      </c>
      <c r="M470">
        <v>0.86584489010256471</v>
      </c>
      <c r="N470">
        <v>0.41995672926488092</v>
      </c>
      <c r="O470">
        <v>0.33949088916757264</v>
      </c>
      <c r="P470">
        <v>0.35247665133076661</v>
      </c>
      <c r="Q470">
        <v>0.35247665133076661</v>
      </c>
      <c r="S470">
        <v>0.39178380163488596</v>
      </c>
      <c r="T470">
        <v>4.8097410145807304E-2</v>
      </c>
      <c r="U470">
        <v>4.8097410145807304E-2</v>
      </c>
      <c r="V470">
        <v>6.2899510407858253E-2</v>
      </c>
      <c r="W470">
        <v>0.10178048458766396</v>
      </c>
      <c r="X470">
        <v>6.2899510407858253E-2</v>
      </c>
      <c r="AB470">
        <v>1.8045920302946921E-2</v>
      </c>
      <c r="AC470">
        <v>6.2800877873784161E-2</v>
      </c>
      <c r="AD470">
        <v>0</v>
      </c>
      <c r="AM470">
        <v>4.0789412738422445E-2</v>
      </c>
      <c r="AN470">
        <v>3.9995564780000992E-2</v>
      </c>
      <c r="AO470">
        <v>5.9182689868831233E-2</v>
      </c>
      <c r="AP470">
        <v>1.6284184258260174E-2</v>
      </c>
      <c r="AQ470">
        <v>1.0659534574650753</v>
      </c>
      <c r="AR470">
        <v>1.0635458298460694</v>
      </c>
      <c r="AS470">
        <v>0.99162852296302662</v>
      </c>
      <c r="AT470">
        <v>1.7399689843464853E-2</v>
      </c>
      <c r="AU470">
        <v>0.53572487244822342</v>
      </c>
      <c r="AV470">
        <v>0.53572487244822342</v>
      </c>
      <c r="AW470">
        <v>0.53435825073467047</v>
      </c>
      <c r="AX470">
        <v>2.0548564036506345E-2</v>
      </c>
      <c r="AY470">
        <v>2.0548564036506345E-2</v>
      </c>
      <c r="AZ470">
        <v>0.57292212868979608</v>
      </c>
      <c r="BA470">
        <v>14.631910764738796</v>
      </c>
      <c r="BD470">
        <v>0.34752221926554694</v>
      </c>
      <c r="BE470">
        <v>0.34752221926554694</v>
      </c>
      <c r="BF470">
        <v>0</v>
      </c>
      <c r="BG470">
        <v>0</v>
      </c>
      <c r="BH470">
        <v>0</v>
      </c>
      <c r="BI470">
        <v>5.2354814133761016E-2</v>
      </c>
      <c r="BJ470">
        <v>0.62607305651021683</v>
      </c>
      <c r="BK470">
        <v>0.60446518014683248</v>
      </c>
      <c r="BL470">
        <v>9.586178957182552E-2</v>
      </c>
      <c r="BM470">
        <v>0.17271627697368172</v>
      </c>
      <c r="BN470">
        <v>0.30760141839868543</v>
      </c>
    </row>
    <row r="471" spans="1:66">
      <c r="A471" t="s">
        <v>766</v>
      </c>
      <c r="B471" t="s">
        <v>55</v>
      </c>
      <c r="C471">
        <v>2009</v>
      </c>
      <c r="D471" t="s">
        <v>228</v>
      </c>
      <c r="E471">
        <v>4</v>
      </c>
      <c r="G471" t="s">
        <v>294</v>
      </c>
      <c r="H471" t="s">
        <v>729</v>
      </c>
      <c r="I471">
        <v>0.22443436356094279</v>
      </c>
      <c r="J471">
        <v>0.39315720064760556</v>
      </c>
      <c r="K471">
        <v>1.0088500026507337</v>
      </c>
      <c r="L471">
        <v>0.85357323030061982</v>
      </c>
      <c r="M471">
        <v>0.56398041059137671</v>
      </c>
      <c r="N471">
        <v>0.37418162407989219</v>
      </c>
      <c r="O471">
        <v>0.27887441227314336</v>
      </c>
      <c r="P471">
        <v>0.3236874001851342</v>
      </c>
      <c r="Q471">
        <v>0.3236874001851342</v>
      </c>
      <c r="S471">
        <v>0.36923289620757271</v>
      </c>
      <c r="T471">
        <v>4.9220180745696722E-2</v>
      </c>
      <c r="U471">
        <v>4.9220180745696722E-2</v>
      </c>
      <c r="V471">
        <v>5.8621329693254114E-2</v>
      </c>
      <c r="W471">
        <v>0.10715955726125509</v>
      </c>
      <c r="X471">
        <v>5.8621329693254114E-2</v>
      </c>
      <c r="AB471">
        <v>6.0179459194504171E-3</v>
      </c>
      <c r="AC471">
        <v>8.7731651136341279E-2</v>
      </c>
      <c r="AD471">
        <v>0</v>
      </c>
      <c r="AM471">
        <v>3.7720106939572791E-2</v>
      </c>
      <c r="AN471">
        <v>3.9966218507199509E-2</v>
      </c>
      <c r="AO471">
        <v>0.11146734933673809</v>
      </c>
      <c r="AP471">
        <v>1.8366186339553617E-2</v>
      </c>
      <c r="AQ471">
        <v>1.0057108141585358</v>
      </c>
      <c r="AR471">
        <v>0.97685749840603064</v>
      </c>
      <c r="AS471">
        <v>1.1448610045464749</v>
      </c>
      <c r="AT471">
        <v>1.7175104602042968E-2</v>
      </c>
      <c r="AU471">
        <v>0.52190826046527938</v>
      </c>
      <c r="AV471">
        <v>0.52190826046527938</v>
      </c>
      <c r="AW471">
        <v>0.52117922034176312</v>
      </c>
      <c r="AX471">
        <v>3.1396764993224406E-2</v>
      </c>
      <c r="AY471">
        <v>3.1396764993224406E-2</v>
      </c>
      <c r="AZ471">
        <v>0.60302921365427176</v>
      </c>
      <c r="BA471">
        <v>27.749172539895408</v>
      </c>
      <c r="BD471">
        <v>0.45772716338225722</v>
      </c>
      <c r="BE471">
        <v>0.45772716338225722</v>
      </c>
      <c r="BF471">
        <v>0</v>
      </c>
      <c r="BG471">
        <v>0</v>
      </c>
      <c r="BH471">
        <v>0</v>
      </c>
      <c r="BI471">
        <v>3.2345725290788364E-2</v>
      </c>
      <c r="BJ471">
        <v>0.64137170173406965</v>
      </c>
      <c r="BK471">
        <v>0.62714367106364344</v>
      </c>
      <c r="BL471">
        <v>9.3762760546054327E-2</v>
      </c>
      <c r="BM471">
        <v>0.16983851795596946</v>
      </c>
      <c r="BN471">
        <v>0.36417596854326395</v>
      </c>
    </row>
    <row r="472" spans="1:66">
      <c r="A472" t="s">
        <v>767</v>
      </c>
      <c r="B472" t="s">
        <v>56</v>
      </c>
      <c r="C472">
        <v>2009</v>
      </c>
      <c r="D472" t="s">
        <v>228</v>
      </c>
      <c r="E472">
        <v>7</v>
      </c>
      <c r="G472" t="s">
        <v>296</v>
      </c>
      <c r="H472" t="s">
        <v>729</v>
      </c>
      <c r="I472">
        <v>0.33688720668789485</v>
      </c>
      <c r="J472">
        <v>0.20115960137523259</v>
      </c>
      <c r="K472">
        <v>1.3138789760940439</v>
      </c>
      <c r="L472">
        <v>1.090972512872854</v>
      </c>
      <c r="M472">
        <v>0.78199447761817387</v>
      </c>
      <c r="N472">
        <v>0.38467135763651372</v>
      </c>
      <c r="O472">
        <v>0.300516678650112</v>
      </c>
      <c r="P472">
        <v>0.3345692416404818</v>
      </c>
      <c r="Q472">
        <v>0.3345692416404818</v>
      </c>
      <c r="S472">
        <v>0.39224879078469393</v>
      </c>
      <c r="T472">
        <v>5.4410523671336503E-2</v>
      </c>
      <c r="U472">
        <v>5.4410523671336503E-2</v>
      </c>
      <c r="V472">
        <v>5.8565023699486012E-2</v>
      </c>
      <c r="W472">
        <v>9.2310562493182813E-2</v>
      </c>
      <c r="X472">
        <v>5.8565023699486012E-2</v>
      </c>
      <c r="AB472">
        <v>1.5170207961327498E-2</v>
      </c>
      <c r="AC472">
        <v>7.3473008146516305E-2</v>
      </c>
      <c r="AD472">
        <v>0</v>
      </c>
      <c r="AM472">
        <v>2.9445323272431531E-2</v>
      </c>
      <c r="AN472">
        <v>3.853385496133678E-2</v>
      </c>
      <c r="AO472">
        <v>6.0851664239579509E-2</v>
      </c>
      <c r="AP472">
        <v>2.0417245347808637E-2</v>
      </c>
      <c r="AQ472">
        <v>1.0231655177020047</v>
      </c>
      <c r="AR472">
        <v>0.99265338902968792</v>
      </c>
      <c r="AS472">
        <v>0.87792781012378729</v>
      </c>
      <c r="AT472">
        <v>2.1826557481764052E-2</v>
      </c>
      <c r="AU472">
        <v>0.5372728246487799</v>
      </c>
      <c r="AV472">
        <v>0.5372728246487799</v>
      </c>
      <c r="AW472">
        <v>0.53748943998285936</v>
      </c>
      <c r="AX472">
        <v>3.5304969299434261E-2</v>
      </c>
      <c r="AY472">
        <v>3.5304969299434261E-2</v>
      </c>
      <c r="AZ472">
        <v>0.58292639513212352</v>
      </c>
      <c r="BA472">
        <v>18.392884085414121</v>
      </c>
      <c r="BD472">
        <v>0.42443485736576314</v>
      </c>
      <c r="BE472">
        <v>0.42443485736576314</v>
      </c>
      <c r="BF472">
        <v>0</v>
      </c>
      <c r="BG472">
        <v>0</v>
      </c>
      <c r="BH472">
        <v>0</v>
      </c>
      <c r="BI472">
        <v>5.0694459087474095E-2</v>
      </c>
      <c r="BJ472">
        <v>0.67219259293413935</v>
      </c>
      <c r="BK472">
        <v>0.60869235135293343</v>
      </c>
      <c r="BL472">
        <v>0.13009225746288883</v>
      </c>
      <c r="BM472">
        <v>0.21560662640109285</v>
      </c>
      <c r="BN472">
        <v>0.42358092800561509</v>
      </c>
    </row>
    <row r="473" spans="1:66">
      <c r="A473" t="s">
        <v>768</v>
      </c>
      <c r="B473" t="s">
        <v>57</v>
      </c>
      <c r="C473">
        <v>2009</v>
      </c>
      <c r="D473" t="s">
        <v>228</v>
      </c>
      <c r="E473">
        <v>5</v>
      </c>
      <c r="G473" t="s">
        <v>298</v>
      </c>
      <c r="H473" t="s">
        <v>729</v>
      </c>
      <c r="I473">
        <v>0.43040280349980115</v>
      </c>
      <c r="J473">
        <v>0.10014230258408502</v>
      </c>
      <c r="K473">
        <v>1.046669691818418</v>
      </c>
      <c r="L473">
        <v>0.83108570534439319</v>
      </c>
      <c r="M473">
        <v>0.52272582812468704</v>
      </c>
      <c r="N473">
        <v>0.36740832617946317</v>
      </c>
      <c r="O473">
        <v>0.26575919566812922</v>
      </c>
      <c r="P473">
        <v>0.37477922180815604</v>
      </c>
      <c r="Q473">
        <v>0.37477922180815604</v>
      </c>
      <c r="S473">
        <v>0.4124256931785219</v>
      </c>
      <c r="T473">
        <v>5.0766653797235516E-2</v>
      </c>
      <c r="U473">
        <v>5.0766653797235516E-2</v>
      </c>
      <c r="V473">
        <v>5.1772741492832869E-2</v>
      </c>
      <c r="W473">
        <v>8.6278877547585328E-2</v>
      </c>
      <c r="X473">
        <v>5.1772741492832869E-2</v>
      </c>
      <c r="AB473">
        <v>1.8983677111929987E-2</v>
      </c>
      <c r="AC473">
        <v>7.7310384668873189E-2</v>
      </c>
      <c r="AD473">
        <v>0</v>
      </c>
      <c r="AM473">
        <v>1.9009011192899935E-2</v>
      </c>
      <c r="AN473">
        <v>3.3952481722768019E-2</v>
      </c>
      <c r="AO473">
        <v>5.1798060764484961E-2</v>
      </c>
      <c r="AP473">
        <v>1.9825389365900375E-2</v>
      </c>
      <c r="AQ473">
        <v>0.99993378600262883</v>
      </c>
      <c r="AR473">
        <v>0.97796622006486522</v>
      </c>
      <c r="AS473">
        <v>0.84453172349811401</v>
      </c>
      <c r="AT473">
        <v>1.9687038141054391E-2</v>
      </c>
      <c r="AU473">
        <v>0.49988676718535863</v>
      </c>
      <c r="AV473">
        <v>0.49988676718535863</v>
      </c>
      <c r="AW473">
        <v>0.49982196331351708</v>
      </c>
      <c r="AX473">
        <v>2.9362398375376377E-2</v>
      </c>
      <c r="AY473">
        <v>2.9362398375376377E-2</v>
      </c>
      <c r="AZ473">
        <v>0.56677061770678927</v>
      </c>
      <c r="BA473">
        <v>15.674694504200147</v>
      </c>
      <c r="BD473">
        <v>0.31074263314254436</v>
      </c>
      <c r="BE473">
        <v>0.31074263314254436</v>
      </c>
      <c r="BF473">
        <v>0</v>
      </c>
      <c r="BG473">
        <v>0</v>
      </c>
      <c r="BH473">
        <v>0</v>
      </c>
      <c r="BI473">
        <v>4.874680135573007E-2</v>
      </c>
      <c r="BJ473">
        <v>0.74075208462044795</v>
      </c>
      <c r="BK473">
        <v>0.59721800367506361</v>
      </c>
      <c r="BL473">
        <v>0.10136988828662823</v>
      </c>
      <c r="BM473">
        <v>0.1736779772884002</v>
      </c>
      <c r="BN473">
        <v>0.38865812205468114</v>
      </c>
    </row>
    <row r="474" spans="1:66">
      <c r="A474" t="s">
        <v>769</v>
      </c>
      <c r="B474" t="s">
        <v>58</v>
      </c>
      <c r="C474">
        <v>2009</v>
      </c>
      <c r="D474" t="s">
        <v>231</v>
      </c>
      <c r="E474">
        <v>6</v>
      </c>
      <c r="G474" t="s">
        <v>300</v>
      </c>
      <c r="H474" t="s">
        <v>729</v>
      </c>
      <c r="I474">
        <v>8.6832725049014806E-2</v>
      </c>
      <c r="J474">
        <v>0.19842597585246499</v>
      </c>
      <c r="K474">
        <v>1.2568040939515888</v>
      </c>
      <c r="L474">
        <v>0.99439302763925963</v>
      </c>
      <c r="M474">
        <v>0.94989499177110404</v>
      </c>
      <c r="N474">
        <v>0.31281169113324664</v>
      </c>
      <c r="O474">
        <v>0.24664512674651759</v>
      </c>
      <c r="P474">
        <v>0.52261672703341289</v>
      </c>
      <c r="Q474">
        <v>0.52261672703341289</v>
      </c>
      <c r="S474">
        <v>0.57452957354597345</v>
      </c>
      <c r="T474">
        <v>0.10355348859412918</v>
      </c>
      <c r="U474">
        <v>0.10355348859412918</v>
      </c>
      <c r="V474">
        <v>7.916217236334934E-2</v>
      </c>
      <c r="W474">
        <v>0.14219492504054532</v>
      </c>
      <c r="X474">
        <v>7.916217236334934E-2</v>
      </c>
      <c r="AB474">
        <v>4.7224904156436411E-2</v>
      </c>
      <c r="AC474">
        <v>5.5088061708949039E-2</v>
      </c>
      <c r="AM474">
        <v>2.1142851193267326E-2</v>
      </c>
      <c r="AN474">
        <v>3.0467698823414824E-2</v>
      </c>
      <c r="AO474">
        <v>9.7828689504194988E-2</v>
      </c>
      <c r="AP474">
        <v>1.9063005577983395E-2</v>
      </c>
      <c r="AQ474">
        <v>0.95562312350889644</v>
      </c>
      <c r="AR474">
        <v>0.95562312350889644</v>
      </c>
      <c r="AS474">
        <v>0.87845770116864608</v>
      </c>
      <c r="AT474">
        <v>1.5852644593441219E-2</v>
      </c>
      <c r="AU474">
        <v>0.67992044832800869</v>
      </c>
      <c r="AV474">
        <v>0.67992044832800869</v>
      </c>
      <c r="AW474">
        <v>0.68298503142326494</v>
      </c>
      <c r="AX474">
        <v>3.5036443301403368E-2</v>
      </c>
      <c r="AY474">
        <v>3.5036443301403368E-2</v>
      </c>
      <c r="AZ474">
        <v>0.38899102191825707</v>
      </c>
      <c r="BD474">
        <v>0.27204419456921836</v>
      </c>
      <c r="BE474">
        <v>0.27204419456921836</v>
      </c>
      <c r="BF474">
        <v>0</v>
      </c>
      <c r="BG474">
        <v>0</v>
      </c>
      <c r="BI474">
        <v>5.4810386151118169E-2</v>
      </c>
      <c r="BK474">
        <v>0.43080238622430633</v>
      </c>
      <c r="BL474">
        <v>0.30967175065732544</v>
      </c>
      <c r="BM474">
        <v>0.30967175065732544</v>
      </c>
      <c r="BN474">
        <v>0.64805017765109052</v>
      </c>
    </row>
    <row r="475" spans="1:66">
      <c r="A475" t="s">
        <v>770</v>
      </c>
      <c r="B475" t="s">
        <v>59</v>
      </c>
      <c r="C475">
        <v>2009</v>
      </c>
      <c r="D475" t="s">
        <v>223</v>
      </c>
      <c r="E475">
        <v>2</v>
      </c>
      <c r="G475" t="s">
        <v>302</v>
      </c>
      <c r="H475" t="s">
        <v>729</v>
      </c>
      <c r="I475">
        <v>0.57760662453735234</v>
      </c>
      <c r="J475">
        <v>0.17274594334309704</v>
      </c>
      <c r="K475">
        <v>1.4633922093454244</v>
      </c>
      <c r="L475">
        <v>1.2060302456459824</v>
      </c>
      <c r="M475">
        <v>0.85242115739853441</v>
      </c>
      <c r="N475">
        <v>0.23201079996524568</v>
      </c>
      <c r="O475">
        <v>0.14082277842186772</v>
      </c>
      <c r="P475">
        <v>0.26292378527788729</v>
      </c>
      <c r="Q475">
        <v>0.26292378527788729</v>
      </c>
      <c r="S475">
        <v>0.29380511222038069</v>
      </c>
      <c r="T475">
        <v>1.5477889562258791E-2</v>
      </c>
      <c r="U475">
        <v>1.5477889562258791E-2</v>
      </c>
      <c r="V475">
        <v>4.9839903423581765E-2</v>
      </c>
      <c r="W475">
        <v>7.9308129872835073E-2</v>
      </c>
      <c r="X475">
        <v>4.9839903423581765E-2</v>
      </c>
      <c r="AB475">
        <v>4.0613128097253572E-3</v>
      </c>
      <c r="AC475">
        <v>6.8309651952968203E-2</v>
      </c>
      <c r="AD475">
        <v>0</v>
      </c>
      <c r="AM475">
        <v>2.4211341420038623E-2</v>
      </c>
      <c r="AN475">
        <v>3.1747517713423802E-2</v>
      </c>
      <c r="AO475">
        <v>6.5666229094767908E-2</v>
      </c>
      <c r="AP475">
        <v>2.5899716201996752E-2</v>
      </c>
      <c r="AQ475">
        <v>1.0653863621223258</v>
      </c>
      <c r="AR475">
        <v>1.0824787736891202</v>
      </c>
      <c r="AS475">
        <v>1.0060567447632882</v>
      </c>
      <c r="AT475">
        <v>1.676205044211199E-2</v>
      </c>
      <c r="AU475">
        <v>0.46660797645600294</v>
      </c>
      <c r="AV475">
        <v>0.46660797645600294</v>
      </c>
      <c r="AW475">
        <v>0.46515841217152804</v>
      </c>
      <c r="AX475">
        <v>1.87489135558262E-2</v>
      </c>
      <c r="AY475">
        <v>1.87489135558262E-2</v>
      </c>
      <c r="AZ475">
        <v>0.68150292836890791</v>
      </c>
      <c r="BA475">
        <v>13.918709143216647</v>
      </c>
      <c r="BD475">
        <v>0.48565005214203838</v>
      </c>
      <c r="BE475">
        <v>0.48565005214203838</v>
      </c>
      <c r="BF475">
        <v>0</v>
      </c>
      <c r="BG475">
        <v>0</v>
      </c>
      <c r="BH475">
        <v>0</v>
      </c>
      <c r="BI475">
        <v>5.9164899853302019E-2</v>
      </c>
      <c r="BJ475">
        <v>0.66539014725122414</v>
      </c>
      <c r="BK475">
        <v>0.70579979115957148</v>
      </c>
      <c r="BL475">
        <v>3.1267664044340546E-2</v>
      </c>
      <c r="BM475">
        <v>7.9268053011735229E-2</v>
      </c>
      <c r="BN475">
        <v>0.22630270168214292</v>
      </c>
    </row>
    <row r="476" spans="1:66">
      <c r="A476" t="s">
        <v>771</v>
      </c>
      <c r="B476" t="s">
        <v>60</v>
      </c>
      <c r="C476">
        <v>2009</v>
      </c>
      <c r="D476" t="s">
        <v>207</v>
      </c>
      <c r="E476">
        <v>7</v>
      </c>
      <c r="G476" t="s">
        <v>304</v>
      </c>
      <c r="H476" t="s">
        <v>729</v>
      </c>
      <c r="I476">
        <v>0.31032173172676875</v>
      </c>
      <c r="J476">
        <v>0.19196236590037163</v>
      </c>
      <c r="K476">
        <v>1.168774316795562</v>
      </c>
      <c r="L476">
        <v>1.0554614294806344</v>
      </c>
      <c r="M476">
        <v>0.8636159962347949</v>
      </c>
      <c r="N476">
        <v>0.37093481567088388</v>
      </c>
      <c r="O476">
        <v>0.24835714899859831</v>
      </c>
      <c r="P476">
        <v>0.36241138053720284</v>
      </c>
      <c r="Q476">
        <v>0.36241138053720284</v>
      </c>
      <c r="S476">
        <v>0.44114833966476014</v>
      </c>
      <c r="T476">
        <v>3.9394545732457889E-2</v>
      </c>
      <c r="U476">
        <v>3.9394545732457889E-2</v>
      </c>
      <c r="V476">
        <v>0.1135712626735125</v>
      </c>
      <c r="W476">
        <v>0.18304284378381458</v>
      </c>
      <c r="X476">
        <v>0.1135712626735125</v>
      </c>
      <c r="AB476">
        <v>2.8637192089987069E-2</v>
      </c>
      <c r="AC476">
        <v>7.4419525834608896E-2</v>
      </c>
      <c r="AD476">
        <v>0</v>
      </c>
      <c r="AM476">
        <v>2.1892334660325242E-2</v>
      </c>
      <c r="AN476">
        <v>3.3349758532712687E-2</v>
      </c>
      <c r="AO476">
        <v>0.11445732131602183</v>
      </c>
      <c r="AP476">
        <v>4.0693619033652928E-2</v>
      </c>
      <c r="AQ476">
        <v>1.0142013062130273</v>
      </c>
      <c r="AR476">
        <v>1.0008763628768382</v>
      </c>
      <c r="AS476">
        <v>0.98474051674023633</v>
      </c>
      <c r="AT476">
        <v>2.2282877624025046E-2</v>
      </c>
      <c r="AU476">
        <v>0.49571613919161345</v>
      </c>
      <c r="AV476">
        <v>0.49571613919161345</v>
      </c>
      <c r="AW476">
        <v>0.49560136247692554</v>
      </c>
      <c r="AX476">
        <v>4.2725428684895303E-2</v>
      </c>
      <c r="AY476">
        <v>4.2725428684895303E-2</v>
      </c>
      <c r="AZ476">
        <v>0.51387724440612459</v>
      </c>
      <c r="BA476">
        <v>9.2984962995923528</v>
      </c>
      <c r="BD476">
        <v>0.35658227728149744</v>
      </c>
      <c r="BE476">
        <v>0.35658227728149744</v>
      </c>
      <c r="BF476">
        <v>0</v>
      </c>
      <c r="BG476">
        <v>0</v>
      </c>
      <c r="BH476">
        <v>0</v>
      </c>
      <c r="BI476">
        <v>4.8790761260871639E-2</v>
      </c>
      <c r="BJ476">
        <v>0.73085423812412165</v>
      </c>
      <c r="BK476">
        <v>0.55429287108831726</v>
      </c>
      <c r="BL476">
        <v>0.11408671270725684</v>
      </c>
      <c r="BM476">
        <v>0.16340360034656934</v>
      </c>
      <c r="BN476">
        <v>0.53390279806919949</v>
      </c>
    </row>
    <row r="477" spans="1:66">
      <c r="A477" t="s">
        <v>772</v>
      </c>
      <c r="B477" t="s">
        <v>61</v>
      </c>
      <c r="C477">
        <v>2009</v>
      </c>
      <c r="D477" t="s">
        <v>212</v>
      </c>
      <c r="E477">
        <v>4</v>
      </c>
      <c r="G477" t="s">
        <v>306</v>
      </c>
      <c r="H477" t="s">
        <v>729</v>
      </c>
      <c r="I477">
        <v>3.401187800419174E-2</v>
      </c>
      <c r="J477">
        <v>8.0917392651540562E-2</v>
      </c>
      <c r="K477">
        <v>1.0088624878825654</v>
      </c>
      <c r="L477">
        <v>0.95563345424094148</v>
      </c>
      <c r="M477">
        <v>0.92014005753688577</v>
      </c>
      <c r="N477">
        <v>0.27982945936611853</v>
      </c>
      <c r="O477">
        <v>0.26483199589647283</v>
      </c>
      <c r="P477">
        <v>0.64586057616795078</v>
      </c>
      <c r="Q477">
        <v>0.64586057616795078</v>
      </c>
      <c r="S477">
        <v>0.66312152849747918</v>
      </c>
      <c r="T477">
        <v>0.15282761534373851</v>
      </c>
      <c r="U477">
        <v>0.15282761534373851</v>
      </c>
      <c r="V477">
        <v>2.0872913106746403E-2</v>
      </c>
      <c r="W477">
        <v>2.2833210957272133E-2</v>
      </c>
      <c r="X477">
        <v>2.0872913106746403E-2</v>
      </c>
      <c r="AB477">
        <v>1.8053127683172274E-2</v>
      </c>
      <c r="AC477">
        <v>5.5491421339192819E-2</v>
      </c>
      <c r="AM477">
        <v>4.4669835708566571E-2</v>
      </c>
      <c r="AN477">
        <v>5.7803631058271333E-2</v>
      </c>
      <c r="AO477">
        <v>1.206005892427223E-2</v>
      </c>
      <c r="AP477">
        <v>6.5944948011884006E-3</v>
      </c>
      <c r="AQ477">
        <v>0.99291978670159775</v>
      </c>
      <c r="AR477">
        <v>0.99291978670159775</v>
      </c>
      <c r="AS477">
        <v>1.1300759502788531</v>
      </c>
      <c r="AT477">
        <v>1.9616037396125854E-2</v>
      </c>
      <c r="AU477">
        <v>0.79335275468694433</v>
      </c>
      <c r="AV477">
        <v>0.79335275468694433</v>
      </c>
      <c r="AW477">
        <v>0.8045093711217679</v>
      </c>
      <c r="AX477">
        <v>4.5076661107881298E-2</v>
      </c>
      <c r="AY477">
        <v>4.5076661107881298E-2</v>
      </c>
      <c r="AZ477">
        <v>0.29467557226258723</v>
      </c>
      <c r="BD477">
        <v>0.16326370512523897</v>
      </c>
      <c r="BE477">
        <v>0.16326370512523897</v>
      </c>
      <c r="BF477">
        <v>0</v>
      </c>
      <c r="BG477">
        <v>0</v>
      </c>
      <c r="BI477">
        <v>2.192984811847238E-2</v>
      </c>
      <c r="BK477">
        <v>0.33704440422446663</v>
      </c>
      <c r="BL477">
        <v>0.31108551171049686</v>
      </c>
      <c r="BM477">
        <v>0.31108551171049686</v>
      </c>
      <c r="BN477">
        <v>0.43656519009571088</v>
      </c>
    </row>
    <row r="478" spans="1:66">
      <c r="A478" t="s">
        <v>773</v>
      </c>
      <c r="B478" t="s">
        <v>62</v>
      </c>
      <c r="C478">
        <v>2009</v>
      </c>
      <c r="D478" t="s">
        <v>215</v>
      </c>
      <c r="E478">
        <v>5</v>
      </c>
      <c r="G478" t="s">
        <v>308</v>
      </c>
      <c r="H478" t="s">
        <v>729</v>
      </c>
      <c r="I478">
        <v>6.2286096658316706E-2</v>
      </c>
      <c r="J478">
        <v>0.43769023594430301</v>
      </c>
      <c r="K478">
        <v>1.1512523860814681</v>
      </c>
      <c r="L478">
        <v>0.95793530547452788</v>
      </c>
      <c r="M478">
        <v>0.89973583488392361</v>
      </c>
      <c r="N478">
        <v>0.33066226832470103</v>
      </c>
      <c r="O478">
        <v>0.26059735687312446</v>
      </c>
      <c r="P478">
        <v>0.44345337284045666</v>
      </c>
      <c r="Q478">
        <v>0.44345337284045666</v>
      </c>
      <c r="S478">
        <v>0.51312241389576874</v>
      </c>
      <c r="T478">
        <v>7.9114878941675473E-2</v>
      </c>
      <c r="U478">
        <v>7.9114878941675473E-2</v>
      </c>
      <c r="V478">
        <v>0.14123019111954821</v>
      </c>
      <c r="W478">
        <v>0.24828659418246876</v>
      </c>
      <c r="X478">
        <v>0.14123019111954821</v>
      </c>
      <c r="AB478">
        <v>3.4518545642662019E-2</v>
      </c>
      <c r="AC478">
        <v>6.0758517976722506E-2</v>
      </c>
      <c r="AM478">
        <v>1.4795281669685216E-2</v>
      </c>
      <c r="AN478">
        <v>2.8679862908418306E-2</v>
      </c>
      <c r="AO478">
        <v>0.15081474201106274</v>
      </c>
      <c r="AP478">
        <v>2.1948441266944108E-2</v>
      </c>
      <c r="AQ478">
        <v>1.0133427892429507</v>
      </c>
      <c r="AR478">
        <v>1.0133427892429507</v>
      </c>
      <c r="AS478">
        <v>0.82226570858981585</v>
      </c>
      <c r="AT478">
        <v>3.188790844361223E-2</v>
      </c>
      <c r="AU478">
        <v>0.60492480691364259</v>
      </c>
      <c r="AV478">
        <v>0.60492480691364259</v>
      </c>
      <c r="AW478">
        <v>0.60678241884650486</v>
      </c>
      <c r="AX478">
        <v>6.0341024474372604E-2</v>
      </c>
      <c r="AY478">
        <v>6.0341024474372604E-2</v>
      </c>
      <c r="AZ478">
        <v>0.44014420680318156</v>
      </c>
      <c r="BD478">
        <v>0.27142814888447031</v>
      </c>
      <c r="BE478">
        <v>0.27142814888447031</v>
      </c>
      <c r="BF478">
        <v>0</v>
      </c>
      <c r="BG478">
        <v>0</v>
      </c>
      <c r="BI478">
        <v>4.3674736385410889E-2</v>
      </c>
      <c r="BK478">
        <v>0.49290981543368917</v>
      </c>
      <c r="BL478">
        <v>0.29609399338008585</v>
      </c>
      <c r="BM478">
        <v>0.29609399338008585</v>
      </c>
      <c r="BN478">
        <v>0.86887925050115644</v>
      </c>
    </row>
    <row r="479" spans="1:66">
      <c r="A479" t="s">
        <v>774</v>
      </c>
      <c r="B479" t="s">
        <v>63</v>
      </c>
      <c r="C479">
        <v>2009</v>
      </c>
      <c r="D479" t="s">
        <v>215</v>
      </c>
      <c r="E479">
        <v>2</v>
      </c>
      <c r="G479" t="s">
        <v>310</v>
      </c>
      <c r="H479" t="s">
        <v>729</v>
      </c>
      <c r="I479">
        <v>5.6669381724860156E-2</v>
      </c>
      <c r="J479">
        <v>1.0468878342413124</v>
      </c>
      <c r="K479">
        <v>1.7197748629227811</v>
      </c>
      <c r="L479">
        <v>1.0411762666955153</v>
      </c>
      <c r="M479">
        <v>0.99324287900017461</v>
      </c>
      <c r="N479">
        <v>0.36279221966713343</v>
      </c>
      <c r="O479">
        <v>0.25178439480737491</v>
      </c>
      <c r="P479">
        <v>0.48817896733137722</v>
      </c>
      <c r="Q479">
        <v>0.48817896733137722</v>
      </c>
      <c r="S479">
        <v>0.63384973241440856</v>
      </c>
      <c r="T479">
        <v>0.10064773468143835</v>
      </c>
      <c r="U479">
        <v>0.10064773468143835</v>
      </c>
      <c r="V479">
        <v>0.17607856083640402</v>
      </c>
      <c r="W479">
        <v>0.30142733242647307</v>
      </c>
      <c r="X479">
        <v>0.17607856083640402</v>
      </c>
      <c r="AB479">
        <v>3.4170604139573554E-2</v>
      </c>
      <c r="AC479">
        <v>8.9873559791461194E-2</v>
      </c>
      <c r="AM479">
        <v>3.9275823099157871E-2</v>
      </c>
      <c r="AN479">
        <v>6.8570633263154573E-2</v>
      </c>
      <c r="AO479">
        <v>0.14236307630686387</v>
      </c>
      <c r="AP479">
        <v>2.2040569500931872E-2</v>
      </c>
      <c r="AQ479">
        <v>1.0465126902923987</v>
      </c>
      <c r="AR479">
        <v>1.0465126902923987</v>
      </c>
      <c r="AS479">
        <v>0.82488717373919118</v>
      </c>
      <c r="AT479">
        <v>2.4534388668518019E-2</v>
      </c>
      <c r="AU479">
        <v>0.5288893896349951</v>
      </c>
      <c r="AV479">
        <v>0.5288893896349951</v>
      </c>
      <c r="AW479">
        <v>0.52855625887543567</v>
      </c>
      <c r="AX479">
        <v>5.6238873229333457E-2</v>
      </c>
      <c r="AY479">
        <v>5.6238873229333457E-2</v>
      </c>
      <c r="AZ479">
        <v>0.32314234648763723</v>
      </c>
      <c r="BD479">
        <v>0.29240887190064729</v>
      </c>
      <c r="BE479">
        <v>0.29240887190064729</v>
      </c>
      <c r="BF479">
        <v>0</v>
      </c>
      <c r="BG479">
        <v>0</v>
      </c>
      <c r="BI479">
        <v>3.2536409475442785E-2</v>
      </c>
      <c r="BK479">
        <v>0.3607914387726896</v>
      </c>
      <c r="BL479">
        <v>0.16665712955651465</v>
      </c>
      <c r="BM479">
        <v>0.16665712955651465</v>
      </c>
      <c r="BN479">
        <v>0.71967368722136871</v>
      </c>
    </row>
    <row r="480" spans="1:66">
      <c r="A480" t="s">
        <v>775</v>
      </c>
      <c r="B480" t="s">
        <v>64</v>
      </c>
      <c r="C480">
        <v>2009</v>
      </c>
      <c r="D480" t="s">
        <v>228</v>
      </c>
      <c r="E480">
        <v>5</v>
      </c>
      <c r="G480" t="s">
        <v>312</v>
      </c>
      <c r="H480" t="s">
        <v>729</v>
      </c>
      <c r="I480">
        <v>0.34475270514591944</v>
      </c>
      <c r="J480">
        <v>0.1554959770775188</v>
      </c>
      <c r="K480">
        <v>1.4939123722137424</v>
      </c>
      <c r="L480">
        <v>1.1930402473316186</v>
      </c>
      <c r="M480">
        <v>0.9236386986171512</v>
      </c>
      <c r="N480">
        <v>0.34286278947718035</v>
      </c>
      <c r="O480">
        <v>0.24453256788326061</v>
      </c>
      <c r="P480">
        <v>0.34353705574473775</v>
      </c>
      <c r="Q480">
        <v>0.34353705574473775</v>
      </c>
      <c r="S480">
        <v>0.37821392999756287</v>
      </c>
      <c r="T480">
        <v>5.7900417508488011E-2</v>
      </c>
      <c r="U480">
        <v>5.7900417508488011E-2</v>
      </c>
      <c r="V480">
        <v>4.70878332571633E-2</v>
      </c>
      <c r="W480">
        <v>8.6420372667464024E-2</v>
      </c>
      <c r="X480">
        <v>4.70878332571633E-2</v>
      </c>
      <c r="AB480">
        <v>1.3130327678912881E-2</v>
      </c>
      <c r="AC480">
        <v>5.8583024263538293E-2</v>
      </c>
      <c r="AD480">
        <v>0</v>
      </c>
      <c r="AM480">
        <v>3.4750166763429444E-2</v>
      </c>
      <c r="AN480">
        <v>3.5331737834648207E-2</v>
      </c>
      <c r="AO480">
        <v>6.1456986594594115E-2</v>
      </c>
      <c r="AP480">
        <v>1.8876321725626314E-2</v>
      </c>
      <c r="AQ480">
        <v>1.0222077415650677</v>
      </c>
      <c r="AR480">
        <v>1.0139093684404668</v>
      </c>
      <c r="AS480">
        <v>0.95260187355872916</v>
      </c>
      <c r="AT480">
        <v>1.8414597305269093E-2</v>
      </c>
      <c r="AU480">
        <v>0.54848174931680782</v>
      </c>
      <c r="AV480">
        <v>0.54848174931680782</v>
      </c>
      <c r="AW480">
        <v>0.54883337666310406</v>
      </c>
      <c r="AX480">
        <v>3.3630730901210264E-2</v>
      </c>
      <c r="AY480">
        <v>3.3630730901210264E-2</v>
      </c>
      <c r="AZ480">
        <v>0.59025859077781317</v>
      </c>
      <c r="BA480">
        <v>19.814952643884382</v>
      </c>
      <c r="BD480">
        <v>0.51345252440834555</v>
      </c>
      <c r="BE480">
        <v>0.51345252440834555</v>
      </c>
      <c r="BF480">
        <v>0</v>
      </c>
      <c r="BG480">
        <v>0</v>
      </c>
      <c r="BH480">
        <v>0</v>
      </c>
      <c r="BI480">
        <v>5.7750085966572655E-2</v>
      </c>
      <c r="BJ480">
        <v>0.64758913192681045</v>
      </c>
      <c r="BK480">
        <v>0.62024055838440462</v>
      </c>
      <c r="BL480">
        <v>0.12550434995401835</v>
      </c>
      <c r="BM480">
        <v>0.21597045361504996</v>
      </c>
      <c r="BN480">
        <v>0.38572278890411071</v>
      </c>
    </row>
    <row r="481" spans="1:66">
      <c r="A481" t="s">
        <v>776</v>
      </c>
      <c r="B481" t="s">
        <v>65</v>
      </c>
      <c r="C481">
        <v>2009</v>
      </c>
      <c r="D481" t="s">
        <v>218</v>
      </c>
      <c r="E481">
        <v>4</v>
      </c>
      <c r="G481" t="s">
        <v>314</v>
      </c>
      <c r="H481" t="s">
        <v>729</v>
      </c>
      <c r="I481">
        <v>7.0001885599308714E-2</v>
      </c>
      <c r="J481">
        <v>-2.50936418757816E-2</v>
      </c>
      <c r="K481">
        <v>1.2893005184293664</v>
      </c>
      <c r="L481">
        <v>1.0386558893100768</v>
      </c>
      <c r="M481">
        <v>1.0183731037815273</v>
      </c>
      <c r="N481">
        <v>0.37699436046806023</v>
      </c>
      <c r="O481">
        <v>0.36212862865484535</v>
      </c>
      <c r="P481">
        <v>0.53335777258771588</v>
      </c>
      <c r="Q481">
        <v>0.53335777258771588</v>
      </c>
      <c r="S481">
        <v>0.55236627544422767</v>
      </c>
      <c r="T481">
        <v>0.16063640819599406</v>
      </c>
      <c r="U481">
        <v>0.16063640819599406</v>
      </c>
      <c r="V481">
        <v>4.0575729531185448E-2</v>
      </c>
      <c r="W481">
        <v>4.3489452852074277E-2</v>
      </c>
      <c r="X481">
        <v>4.0575729531185448E-2</v>
      </c>
      <c r="AB481">
        <v>3.8818737930926446E-2</v>
      </c>
      <c r="AC481">
        <v>7.75336024570943E-2</v>
      </c>
      <c r="AM481">
        <v>5.8080262676156652E-2</v>
      </c>
      <c r="AN481">
        <v>7.7891409580131771E-2</v>
      </c>
      <c r="AO481">
        <v>1.5540266108293449E-2</v>
      </c>
      <c r="AP481">
        <v>5.4430609830245546E-3</v>
      </c>
      <c r="AQ481">
        <v>1.0294424627371701</v>
      </c>
      <c r="AR481">
        <v>1.0294424627371701</v>
      </c>
      <c r="AS481">
        <v>1.1240964214021045</v>
      </c>
      <c r="AT481">
        <v>1.7450590268823046E-2</v>
      </c>
      <c r="AU481">
        <v>0.73550837557466209</v>
      </c>
      <c r="AV481">
        <v>0.73550837557466209</v>
      </c>
      <c r="AW481">
        <v>0.74073775283749999</v>
      </c>
      <c r="AX481">
        <v>5.4471118656841608E-2</v>
      </c>
      <c r="AY481">
        <v>5.4471118656841608E-2</v>
      </c>
      <c r="AZ481">
        <v>0.36002282262509655</v>
      </c>
      <c r="BD481">
        <v>0.2566436474498669</v>
      </c>
      <c r="BE481">
        <v>0.2566436474498669</v>
      </c>
      <c r="BF481">
        <v>0</v>
      </c>
      <c r="BG481">
        <v>0</v>
      </c>
      <c r="BI481">
        <v>4.7663880582319886E-3</v>
      </c>
      <c r="BK481">
        <v>0.40431318449642289</v>
      </c>
      <c r="BL481">
        <v>0.37483932567250394</v>
      </c>
      <c r="BM481">
        <v>0.37483932567250394</v>
      </c>
      <c r="BN481">
        <v>0.57517516648847689</v>
      </c>
    </row>
    <row r="482" spans="1:66">
      <c r="A482" t="s">
        <v>777</v>
      </c>
      <c r="B482" t="s">
        <v>66</v>
      </c>
      <c r="C482">
        <v>2009</v>
      </c>
      <c r="D482" t="s">
        <v>223</v>
      </c>
      <c r="E482">
        <v>2</v>
      </c>
      <c r="G482" t="s">
        <v>316</v>
      </c>
      <c r="H482" t="s">
        <v>729</v>
      </c>
      <c r="I482">
        <v>0.50279430397198988</v>
      </c>
      <c r="J482">
        <v>7.6051480415356809E-2</v>
      </c>
      <c r="K482">
        <v>1.4307638229578239</v>
      </c>
      <c r="L482">
        <v>1.2123621933604869</v>
      </c>
      <c r="M482">
        <v>0.68661683494555481</v>
      </c>
      <c r="N482">
        <v>0.37153228123834764</v>
      </c>
      <c r="O482">
        <v>0.29310913183950654</v>
      </c>
      <c r="P482">
        <v>0.23608773791524512</v>
      </c>
      <c r="Q482">
        <v>0.23608773791524512</v>
      </c>
      <c r="S482">
        <v>0.26008430189089027</v>
      </c>
      <c r="T482">
        <v>2.3639747597292451E-2</v>
      </c>
      <c r="U482">
        <v>2.3639747597292451E-2</v>
      </c>
      <c r="V482">
        <v>3.906725848876183E-2</v>
      </c>
      <c r="W482">
        <v>6.0005376238783721E-2</v>
      </c>
      <c r="X482">
        <v>3.906725848876183E-2</v>
      </c>
      <c r="AB482">
        <v>7.387062793692333E-3</v>
      </c>
      <c r="AC482">
        <v>6.5402994527662656E-2</v>
      </c>
      <c r="AD482">
        <v>0</v>
      </c>
      <c r="AM482">
        <v>1.4451077799090389E-2</v>
      </c>
      <c r="AN482">
        <v>1.5583439440574864E-2</v>
      </c>
      <c r="AO482">
        <v>5.413388259909338E-2</v>
      </c>
      <c r="AP482">
        <v>2.3667905250100253E-2</v>
      </c>
      <c r="AQ482">
        <v>1.0410779804687373</v>
      </c>
      <c r="AR482">
        <v>1.0258499326383919</v>
      </c>
      <c r="AS482">
        <v>1.0818999423298161</v>
      </c>
      <c r="AT482">
        <v>2.4237997514766484E-2</v>
      </c>
      <c r="AU482">
        <v>0.45157774840296655</v>
      </c>
      <c r="AV482">
        <v>0.45157774840296655</v>
      </c>
      <c r="AW482">
        <v>0.45080506574071411</v>
      </c>
      <c r="AX482">
        <v>2.7838566435746975E-2</v>
      </c>
      <c r="AY482">
        <v>2.7838566435746975E-2</v>
      </c>
      <c r="AZ482">
        <v>0.70449879341079036</v>
      </c>
      <c r="BA482">
        <v>19.255837250194105</v>
      </c>
      <c r="BD482">
        <v>0.50419279782801574</v>
      </c>
      <c r="BE482">
        <v>0.50419279782801574</v>
      </c>
      <c r="BF482">
        <v>0</v>
      </c>
      <c r="BG482">
        <v>0</v>
      </c>
      <c r="BH482">
        <v>0</v>
      </c>
      <c r="BI482">
        <v>3.8715340406690814E-2</v>
      </c>
      <c r="BJ482">
        <v>0.67604622574783046</v>
      </c>
      <c r="BK482">
        <v>0.7358685564110653</v>
      </c>
      <c r="BL482">
        <v>2.68187134382704E-2</v>
      </c>
      <c r="BM482">
        <v>7.770147510870655E-2</v>
      </c>
      <c r="BN482">
        <v>0.18339311061951688</v>
      </c>
    </row>
    <row r="483" spans="1:66">
      <c r="A483" t="s">
        <v>778</v>
      </c>
      <c r="B483" t="s">
        <v>67</v>
      </c>
      <c r="C483">
        <v>2009</v>
      </c>
      <c r="D483" t="s">
        <v>207</v>
      </c>
      <c r="E483">
        <v>8</v>
      </c>
      <c r="G483" t="s">
        <v>318</v>
      </c>
      <c r="H483" t="s">
        <v>729</v>
      </c>
      <c r="I483">
        <v>0.17350948634440377</v>
      </c>
      <c r="J483">
        <v>0.31796734452235792</v>
      </c>
      <c r="K483">
        <v>1.2127225749486499</v>
      </c>
      <c r="L483">
        <v>0.92282331217947677</v>
      </c>
      <c r="M483">
        <v>0.79555354193220995</v>
      </c>
      <c r="N483">
        <v>0.37045836558896988</v>
      </c>
      <c r="O483">
        <v>0.28543489877093547</v>
      </c>
      <c r="P483">
        <v>0.39260420242818472</v>
      </c>
      <c r="Q483">
        <v>0.39260420242818472</v>
      </c>
      <c r="S483">
        <v>0.43753510357548753</v>
      </c>
      <c r="T483">
        <v>4.3722927595691609E-2</v>
      </c>
      <c r="U483">
        <v>4.3722927595691609E-2</v>
      </c>
      <c r="V483">
        <v>0.15815142487687278</v>
      </c>
      <c r="W483">
        <v>0.27641713444604044</v>
      </c>
      <c r="X483">
        <v>0.15815142487687278</v>
      </c>
      <c r="AB483">
        <v>2.7909319065509648E-2</v>
      </c>
      <c r="AC483">
        <v>6.3078056835105395E-2</v>
      </c>
      <c r="AD483">
        <v>0</v>
      </c>
      <c r="AM483">
        <v>2.0515211086963154E-2</v>
      </c>
      <c r="AN483">
        <v>3.4294168513041311E-2</v>
      </c>
      <c r="AO483">
        <v>0.17355604377641948</v>
      </c>
      <c r="AP483">
        <v>2.7506331578360195E-2</v>
      </c>
      <c r="AQ483">
        <v>1.0508882085911564</v>
      </c>
      <c r="AR483">
        <v>1.0519016114504656</v>
      </c>
      <c r="AS483">
        <v>0.93475216699835861</v>
      </c>
      <c r="AT483">
        <v>2.0117706678996154E-2</v>
      </c>
      <c r="AU483">
        <v>0.49053533394357735</v>
      </c>
      <c r="AV483">
        <v>0.49053533394357735</v>
      </c>
      <c r="AW483">
        <v>0.49020315218530497</v>
      </c>
      <c r="AX483">
        <v>3.3008114004492023E-2</v>
      </c>
      <c r="AY483">
        <v>3.3008114004492023E-2</v>
      </c>
      <c r="AZ483">
        <v>0.48781353748394629</v>
      </c>
      <c r="BA483">
        <v>16.72046228324265</v>
      </c>
      <c r="BD483">
        <v>0.30835651829007671</v>
      </c>
      <c r="BE483">
        <v>0.30835651829007671</v>
      </c>
      <c r="BF483">
        <v>0</v>
      </c>
      <c r="BG483">
        <v>0</v>
      </c>
      <c r="BH483">
        <v>0</v>
      </c>
      <c r="BI483">
        <v>4.0932506407419814E-2</v>
      </c>
      <c r="BJ483">
        <v>0.63758911145710184</v>
      </c>
      <c r="BK483">
        <v>0.49764505807433634</v>
      </c>
      <c r="BL483">
        <v>9.662971855064649E-2</v>
      </c>
      <c r="BM483">
        <v>0.12047291817295541</v>
      </c>
      <c r="BN483">
        <v>0.67211608902888131</v>
      </c>
    </row>
    <row r="484" spans="1:66">
      <c r="A484" t="s">
        <v>779</v>
      </c>
      <c r="B484" t="s">
        <v>68</v>
      </c>
      <c r="C484">
        <v>2009</v>
      </c>
      <c r="D484" t="s">
        <v>212</v>
      </c>
      <c r="E484">
        <v>2</v>
      </c>
      <c r="G484" t="s">
        <v>320</v>
      </c>
      <c r="H484" t="s">
        <v>729</v>
      </c>
      <c r="I484">
        <v>3.8214864750676404E-2</v>
      </c>
      <c r="J484">
        <v>3.8706521645997534E-2</v>
      </c>
      <c r="K484">
        <v>1.2144494007764626</v>
      </c>
      <c r="L484">
        <v>1.0860756127326201</v>
      </c>
      <c r="M484">
        <v>1.0553724054116695</v>
      </c>
      <c r="N484">
        <v>0.31417948696959691</v>
      </c>
      <c r="O484">
        <v>0.31490775500996604</v>
      </c>
      <c r="P484">
        <v>0.7306421024612092</v>
      </c>
      <c r="Q484">
        <v>0.7306421024612092</v>
      </c>
      <c r="S484">
        <v>0.75516751885189826</v>
      </c>
      <c r="T484">
        <v>0.17069852747049585</v>
      </c>
      <c r="U484">
        <v>0.17069852747049585</v>
      </c>
      <c r="V484">
        <v>2.9076078437150914E-2</v>
      </c>
      <c r="W484">
        <v>2.9310636802151645E-2</v>
      </c>
      <c r="X484">
        <v>2.9076078437150914E-2</v>
      </c>
      <c r="AB484">
        <v>2.1179579759975035E-2</v>
      </c>
      <c r="AC484">
        <v>6.6828146399172575E-2</v>
      </c>
      <c r="AM484">
        <v>2.0569914834383897E-2</v>
      </c>
      <c r="AN484">
        <v>3.5782630493234199E-2</v>
      </c>
      <c r="AO484">
        <v>2.506250408875204E-2</v>
      </c>
      <c r="AP484">
        <v>2.1172161246678145E-2</v>
      </c>
      <c r="AQ484">
        <v>0.98549464601484316</v>
      </c>
      <c r="AR484">
        <v>0.98549464601484316</v>
      </c>
      <c r="AS484">
        <v>0.95706654189085194</v>
      </c>
      <c r="AT484">
        <v>1.9499256619202709E-2</v>
      </c>
      <c r="AU484">
        <v>0.76566840895380572</v>
      </c>
      <c r="AV484">
        <v>0.76566840895380572</v>
      </c>
      <c r="AW484">
        <v>0.7662692803021347</v>
      </c>
      <c r="AX484">
        <v>4.7931502024507862E-2</v>
      </c>
      <c r="AY484">
        <v>4.7931502024507862E-2</v>
      </c>
      <c r="AZ484">
        <v>0.19167232479447349</v>
      </c>
      <c r="BD484">
        <v>0.1370866871047792</v>
      </c>
      <c r="BE484">
        <v>0.1370866871047792</v>
      </c>
      <c r="BF484">
        <v>0</v>
      </c>
      <c r="BG484">
        <v>0</v>
      </c>
      <c r="BI484">
        <v>4.6771262201931431E-2</v>
      </c>
      <c r="BK484">
        <v>0.22967354662556763</v>
      </c>
      <c r="BL484">
        <v>0.1908095429237637</v>
      </c>
      <c r="BM484">
        <v>0.1908095429237637</v>
      </c>
      <c r="BN484">
        <v>0.31264750288675408</v>
      </c>
    </row>
    <row r="485" spans="1:66">
      <c r="A485" t="s">
        <v>780</v>
      </c>
      <c r="B485" t="s">
        <v>69</v>
      </c>
      <c r="C485">
        <v>2009</v>
      </c>
      <c r="D485" t="s">
        <v>215</v>
      </c>
      <c r="E485">
        <v>4</v>
      </c>
      <c r="G485" t="s">
        <v>322</v>
      </c>
      <c r="H485" t="s">
        <v>729</v>
      </c>
      <c r="I485">
        <v>6.8316862933270162E-2</v>
      </c>
      <c r="J485">
        <v>0.49964524501667018</v>
      </c>
      <c r="K485">
        <v>1.1442493971163503</v>
      </c>
      <c r="L485">
        <v>1.0313220811998887</v>
      </c>
      <c r="M485">
        <v>1.0158957278705141</v>
      </c>
      <c r="N485">
        <v>0.37141872475737964</v>
      </c>
      <c r="O485">
        <v>0.31652758133856884</v>
      </c>
      <c r="P485">
        <v>0.54575883290464533</v>
      </c>
      <c r="Q485">
        <v>0.54575883290464533</v>
      </c>
      <c r="S485">
        <v>0.6512645879199811</v>
      </c>
      <c r="T485">
        <v>0.13907507364421026</v>
      </c>
      <c r="U485">
        <v>0.13907507364421026</v>
      </c>
      <c r="V485">
        <v>0.11432676445238639</v>
      </c>
      <c r="W485">
        <v>0.17402276860198757</v>
      </c>
      <c r="X485">
        <v>0.11432676445238639</v>
      </c>
      <c r="AB485">
        <v>2.9442625938671099E-2</v>
      </c>
      <c r="AC485">
        <v>7.986590096193745E-2</v>
      </c>
      <c r="AM485">
        <v>3.1674643236075772E-2</v>
      </c>
      <c r="AN485">
        <v>5.249346509385467E-2</v>
      </c>
      <c r="AO485">
        <v>7.8558747116367567E-2</v>
      </c>
      <c r="AP485">
        <v>2.1670223967576941E-2</v>
      </c>
      <c r="AQ485">
        <v>0.97931201893261022</v>
      </c>
      <c r="AR485">
        <v>0.97931201893261022</v>
      </c>
      <c r="AS485">
        <v>1.0305597088771452</v>
      </c>
      <c r="AT485">
        <v>2.305898406213297E-2</v>
      </c>
      <c r="AU485">
        <v>0.63284695722361062</v>
      </c>
      <c r="AV485">
        <v>0.63284695722361062</v>
      </c>
      <c r="AW485">
        <v>0.62939600282772734</v>
      </c>
      <c r="AX485">
        <v>6.181603764410188E-2</v>
      </c>
      <c r="AY485">
        <v>6.181603764410188E-2</v>
      </c>
      <c r="AZ485">
        <v>0.31018969729250662</v>
      </c>
      <c r="BD485">
        <v>0.21852395393991833</v>
      </c>
      <c r="BE485">
        <v>0.21852395393991833</v>
      </c>
      <c r="BF485">
        <v>0</v>
      </c>
      <c r="BG485">
        <v>0</v>
      </c>
      <c r="BI485">
        <v>3.8941801766398228E-2</v>
      </c>
      <c r="BK485">
        <v>0.35856280979353627</v>
      </c>
      <c r="BL485">
        <v>0.24308304823016394</v>
      </c>
      <c r="BM485">
        <v>0.24308304823016394</v>
      </c>
      <c r="BN485">
        <v>0.59469167709726656</v>
      </c>
    </row>
    <row r="486" spans="1:66">
      <c r="A486" t="s">
        <v>781</v>
      </c>
      <c r="B486" t="s">
        <v>70</v>
      </c>
      <c r="C486">
        <v>2009</v>
      </c>
      <c r="D486" t="s">
        <v>207</v>
      </c>
      <c r="E486">
        <v>8</v>
      </c>
      <c r="G486" t="s">
        <v>324</v>
      </c>
      <c r="H486" t="s">
        <v>729</v>
      </c>
      <c r="I486">
        <v>0.1670112145139423</v>
      </c>
      <c r="J486">
        <v>0.27795778738533172</v>
      </c>
      <c r="K486">
        <v>1.2476787272565124</v>
      </c>
      <c r="L486">
        <v>0.90562748586601505</v>
      </c>
      <c r="M486">
        <v>0.72907453526488697</v>
      </c>
      <c r="N486">
        <v>0.42924404204957278</v>
      </c>
      <c r="O486">
        <v>0.28802038912012895</v>
      </c>
      <c r="P486">
        <v>0.38764399899844626</v>
      </c>
      <c r="Q486">
        <v>0.38764399899844626</v>
      </c>
      <c r="S486">
        <v>0.48382630308366514</v>
      </c>
      <c r="T486">
        <v>4.067896213949547E-2</v>
      </c>
      <c r="U486">
        <v>4.067896213949547E-2</v>
      </c>
      <c r="V486">
        <v>0.14545002780047556</v>
      </c>
      <c r="W486">
        <v>0.25096997540973726</v>
      </c>
      <c r="X486">
        <v>0.14545002780047556</v>
      </c>
      <c r="AB486">
        <v>3.0980791139776049E-2</v>
      </c>
      <c r="AC486">
        <v>6.7849393721918227E-2</v>
      </c>
      <c r="AD486">
        <v>0</v>
      </c>
      <c r="AM486">
        <v>3.213339626750486E-2</v>
      </c>
      <c r="AN486">
        <v>4.4193850975763393E-2</v>
      </c>
      <c r="AO486">
        <v>0.14578834195294738</v>
      </c>
      <c r="AP486">
        <v>3.720962415782185E-2</v>
      </c>
      <c r="AQ486">
        <v>0.99637496653630175</v>
      </c>
      <c r="AR486">
        <v>0.98564075242630633</v>
      </c>
      <c r="AS486">
        <v>0.91081534594511437</v>
      </c>
      <c r="AT486">
        <v>2.2729307072440794E-2</v>
      </c>
      <c r="AU486">
        <v>0.48650665668514964</v>
      </c>
      <c r="AV486">
        <v>0.48650665668514964</v>
      </c>
      <c r="AW486">
        <v>0.48658991224383041</v>
      </c>
      <c r="AX486">
        <v>3.1393130374204707E-2</v>
      </c>
      <c r="AY486">
        <v>3.1393130374204707E-2</v>
      </c>
      <c r="AZ486">
        <v>0.49539041755026103</v>
      </c>
      <c r="BA486">
        <v>17.134703873673661</v>
      </c>
      <c r="BD486">
        <v>0.28444606358992214</v>
      </c>
      <c r="BE486">
        <v>0.28444606358992214</v>
      </c>
      <c r="BF486">
        <v>0</v>
      </c>
      <c r="BG486">
        <v>0</v>
      </c>
      <c r="BH486">
        <v>0</v>
      </c>
      <c r="BI486">
        <v>4.7097607551855249E-2</v>
      </c>
      <c r="BJ486">
        <v>0.65707342686530268</v>
      </c>
      <c r="BK486">
        <v>0.52291161189573965</v>
      </c>
      <c r="BL486">
        <v>9.9301062141725141E-2</v>
      </c>
      <c r="BM486">
        <v>0.13050322640112649</v>
      </c>
      <c r="BN486">
        <v>0.6281466609887969</v>
      </c>
    </row>
    <row r="487" spans="1:66">
      <c r="A487" t="s">
        <v>782</v>
      </c>
      <c r="B487" t="s">
        <v>71</v>
      </c>
      <c r="C487">
        <v>2009</v>
      </c>
      <c r="D487" t="s">
        <v>212</v>
      </c>
      <c r="E487">
        <v>4</v>
      </c>
      <c r="G487" t="s">
        <v>326</v>
      </c>
      <c r="H487" t="s">
        <v>729</v>
      </c>
      <c r="I487">
        <v>2.5689255420786768E-2</v>
      </c>
      <c r="J487">
        <v>0.45059357545316009</v>
      </c>
      <c r="K487">
        <v>1.3326004295790392</v>
      </c>
      <c r="L487">
        <v>1.2615548403735382</v>
      </c>
      <c r="M487">
        <v>1.2472532515154655</v>
      </c>
      <c r="N487">
        <v>0.31387990258880272</v>
      </c>
      <c r="O487">
        <v>0.30069963493114116</v>
      </c>
      <c r="P487">
        <v>0.64981386041007372</v>
      </c>
      <c r="Q487">
        <v>0.64981386041007372</v>
      </c>
      <c r="S487">
        <v>0.68042026232903863</v>
      </c>
      <c r="T487">
        <v>0.18435038507648244</v>
      </c>
      <c r="U487">
        <v>0.18435038507648244</v>
      </c>
      <c r="V487">
        <v>3.353216870116553E-2</v>
      </c>
      <c r="W487">
        <v>3.5540577122153423E-2</v>
      </c>
      <c r="X487">
        <v>3.353216870116553E-2</v>
      </c>
      <c r="AB487">
        <v>2.5402168300014023E-2</v>
      </c>
      <c r="AC487">
        <v>6.2608203916953986E-2</v>
      </c>
      <c r="AM487">
        <v>1.814249681209601E-2</v>
      </c>
      <c r="AN487">
        <v>3.5047832832655286E-2</v>
      </c>
      <c r="AO487">
        <v>1.7451043094107683E-2</v>
      </c>
      <c r="AP487">
        <v>1.2837501478934598E-2</v>
      </c>
      <c r="AQ487">
        <v>1.0148144649569824</v>
      </c>
      <c r="AR487">
        <v>1.0148144649569824</v>
      </c>
      <c r="AS487">
        <v>0.84095537025137646</v>
      </c>
      <c r="AT487">
        <v>2.0170708522476325E-2</v>
      </c>
      <c r="AU487">
        <v>0.74422120023889027</v>
      </c>
      <c r="AV487">
        <v>0.74422120023889027</v>
      </c>
      <c r="AW487">
        <v>0.75264477087802395</v>
      </c>
      <c r="AX487">
        <v>3.1796699422095641E-2</v>
      </c>
      <c r="AY487">
        <v>3.1796699422095641E-2</v>
      </c>
      <c r="AZ487">
        <v>0.27093785849327928</v>
      </c>
      <c r="BD487">
        <v>0.12502069816629097</v>
      </c>
      <c r="BE487">
        <v>0.12502069816629097</v>
      </c>
      <c r="BF487">
        <v>0</v>
      </c>
      <c r="BG487">
        <v>0</v>
      </c>
      <c r="BI487">
        <v>4.3080959351245764E-2</v>
      </c>
      <c r="BK487">
        <v>0.32191953431586889</v>
      </c>
      <c r="BL487">
        <v>0.27860883380006474</v>
      </c>
      <c r="BM487">
        <v>0.27860883380006474</v>
      </c>
      <c r="BN487">
        <v>0.43888075469179555</v>
      </c>
    </row>
    <row r="488" spans="1:66">
      <c r="A488" t="s">
        <v>783</v>
      </c>
      <c r="B488" t="s">
        <v>72</v>
      </c>
      <c r="C488">
        <v>2009</v>
      </c>
      <c r="D488" t="s">
        <v>212</v>
      </c>
      <c r="E488">
        <v>2</v>
      </c>
      <c r="G488" t="s">
        <v>328</v>
      </c>
      <c r="H488" t="s">
        <v>729</v>
      </c>
      <c r="I488">
        <v>7.3781365724547285E-2</v>
      </c>
      <c r="J488">
        <v>0.19730295446463891</v>
      </c>
      <c r="K488">
        <v>1.1388974360342876</v>
      </c>
      <c r="L488">
        <v>1.0845620556981779</v>
      </c>
      <c r="M488">
        <v>1.0479549020078189</v>
      </c>
      <c r="N488">
        <v>0.33977258437613606</v>
      </c>
      <c r="O488">
        <v>0.31811390207132567</v>
      </c>
      <c r="P488">
        <v>0.70981028078174335</v>
      </c>
      <c r="Q488">
        <v>0.70981028078174335</v>
      </c>
      <c r="S488">
        <v>0.75011936877702079</v>
      </c>
      <c r="T488">
        <v>0.24914517750416912</v>
      </c>
      <c r="U488">
        <v>0.24914517750416912</v>
      </c>
      <c r="V488">
        <v>3.3096808055076435E-2</v>
      </c>
      <c r="W488">
        <v>3.706857473478288E-2</v>
      </c>
      <c r="X488">
        <v>3.3096808055076435E-2</v>
      </c>
      <c r="AB488">
        <v>2.4665084023850405E-2</v>
      </c>
      <c r="AC488">
        <v>8.3654246187058801E-2</v>
      </c>
      <c r="AM488">
        <v>5.5586724576278203E-2</v>
      </c>
      <c r="AN488">
        <v>7.013803210358012E-2</v>
      </c>
      <c r="AO488">
        <v>1.3968640664086549E-2</v>
      </c>
      <c r="AP488">
        <v>4.3066024951237177E-3</v>
      </c>
      <c r="AQ488">
        <v>0.98264841969977357</v>
      </c>
      <c r="AR488">
        <v>0.98264841969977357</v>
      </c>
      <c r="AS488">
        <v>0.82471825132779442</v>
      </c>
      <c r="AT488">
        <v>1.4681896297186792E-2</v>
      </c>
      <c r="AU488">
        <v>0.65832919198643047</v>
      </c>
      <c r="AV488">
        <v>0.65832919198643047</v>
      </c>
      <c r="AW488">
        <v>0.65440822218212957</v>
      </c>
      <c r="AX488">
        <v>7.3377847274789326E-2</v>
      </c>
      <c r="AY488">
        <v>7.3377847274789326E-2</v>
      </c>
      <c r="AZ488">
        <v>0.21695241475533361</v>
      </c>
      <c r="BD488">
        <v>0.32577481477049725</v>
      </c>
      <c r="BE488">
        <v>0.32577481477049725</v>
      </c>
      <c r="BF488">
        <v>0</v>
      </c>
      <c r="BG488">
        <v>0</v>
      </c>
      <c r="BI488">
        <v>9.1589269097364465E-2</v>
      </c>
      <c r="BK488">
        <v>0.24741956553984962</v>
      </c>
      <c r="BL488">
        <v>0.20547903173347379</v>
      </c>
      <c r="BM488">
        <v>0.20547903173347379</v>
      </c>
      <c r="BN488">
        <v>0.3878850815211578</v>
      </c>
    </row>
    <row r="489" spans="1:66">
      <c r="A489" t="s">
        <v>784</v>
      </c>
      <c r="B489" t="s">
        <v>73</v>
      </c>
      <c r="C489">
        <v>2009</v>
      </c>
      <c r="D489" t="s">
        <v>228</v>
      </c>
      <c r="E489">
        <v>7</v>
      </c>
      <c r="G489" t="s">
        <v>330</v>
      </c>
      <c r="H489" t="s">
        <v>729</v>
      </c>
      <c r="I489">
        <v>0.16005975031580333</v>
      </c>
      <c r="J489">
        <v>0.2307940292968087</v>
      </c>
      <c r="K489">
        <v>1.1356164128283079</v>
      </c>
      <c r="L489">
        <v>0.83310485026960901</v>
      </c>
      <c r="M489">
        <v>0.53050778257784803</v>
      </c>
      <c r="N489">
        <v>0.37549956914939137</v>
      </c>
      <c r="O489">
        <v>0.28966508789194428</v>
      </c>
      <c r="P489">
        <v>0.32363916983740115</v>
      </c>
      <c r="Q489">
        <v>0.32363916983740115</v>
      </c>
      <c r="S489">
        <v>0.3710859103801406</v>
      </c>
      <c r="T489">
        <v>5.3827864253951946E-2</v>
      </c>
      <c r="U489">
        <v>5.3827864253951946E-2</v>
      </c>
      <c r="V489">
        <v>6.6882654492079252E-2</v>
      </c>
      <c r="W489">
        <v>0.10921583077966529</v>
      </c>
      <c r="X489">
        <v>6.6882654492079252E-2</v>
      </c>
      <c r="AB489">
        <v>1.9302568503575823E-2</v>
      </c>
      <c r="AC489">
        <v>6.0937773994686452E-2</v>
      </c>
      <c r="AD489">
        <v>0</v>
      </c>
      <c r="AM489">
        <v>2.6089422328906164E-2</v>
      </c>
      <c r="AN489">
        <v>3.888953401569234E-2</v>
      </c>
      <c r="AO489">
        <v>8.1725708188595841E-2</v>
      </c>
      <c r="AP489">
        <v>2.6974585200528308E-2</v>
      </c>
      <c r="AQ489">
        <v>1.015855120384586</v>
      </c>
      <c r="AR489">
        <v>0.98141164512441093</v>
      </c>
      <c r="AS489">
        <v>0.87567347078048974</v>
      </c>
      <c r="AT489">
        <v>1.9529504299599574E-2</v>
      </c>
      <c r="AU489">
        <v>0.54749032611731008</v>
      </c>
      <c r="AV489">
        <v>0.54749032611731008</v>
      </c>
      <c r="AW489">
        <v>0.54725633369182514</v>
      </c>
      <c r="AX489">
        <v>2.385537623423661E-2</v>
      </c>
      <c r="AY489">
        <v>2.385537623423661E-2</v>
      </c>
      <c r="AZ489">
        <v>0.59967624496638283</v>
      </c>
      <c r="BA489">
        <v>20.577311580803155</v>
      </c>
      <c r="BD489">
        <v>0.32508093167915708</v>
      </c>
      <c r="BE489">
        <v>0.32508093167915708</v>
      </c>
      <c r="BF489">
        <v>0</v>
      </c>
      <c r="BG489">
        <v>0</v>
      </c>
      <c r="BH489">
        <v>0</v>
      </c>
      <c r="BI489">
        <v>4.3971288843934309E-2</v>
      </c>
      <c r="BJ489">
        <v>0.64394456113949095</v>
      </c>
      <c r="BK489">
        <v>0.6278857758184031</v>
      </c>
      <c r="BL489">
        <v>0.15156347909047971</v>
      </c>
      <c r="BM489">
        <v>0.24326228074846218</v>
      </c>
      <c r="BN489">
        <v>0.48045053330717175</v>
      </c>
    </row>
    <row r="490" spans="1:66">
      <c r="A490" t="s">
        <v>785</v>
      </c>
      <c r="B490" t="s">
        <v>74</v>
      </c>
      <c r="C490">
        <v>2009</v>
      </c>
      <c r="D490" t="s">
        <v>212</v>
      </c>
      <c r="E490">
        <v>2</v>
      </c>
      <c r="G490" t="s">
        <v>332</v>
      </c>
      <c r="H490" t="s">
        <v>729</v>
      </c>
      <c r="I490">
        <v>3.0898144432701641E-2</v>
      </c>
      <c r="J490">
        <v>-0.25402489723807775</v>
      </c>
      <c r="K490">
        <v>1.1639633135627327</v>
      </c>
      <c r="L490">
        <v>1.0301839313116203</v>
      </c>
      <c r="M490">
        <v>0.981502444271105</v>
      </c>
      <c r="N490">
        <v>0.3133088286832777</v>
      </c>
      <c r="O490">
        <v>0.30217624210188504</v>
      </c>
      <c r="P490">
        <v>0.69353068790764316</v>
      </c>
      <c r="Q490">
        <v>0.69353068790764316</v>
      </c>
      <c r="S490">
        <v>0.74236062265085845</v>
      </c>
      <c r="T490">
        <v>0.17945420097618203</v>
      </c>
      <c r="U490">
        <v>0.17945420097618203</v>
      </c>
      <c r="V490">
        <v>3.9150132328199465E-2</v>
      </c>
      <c r="W490">
        <v>4.000253085510104E-2</v>
      </c>
      <c r="X490">
        <v>3.9150132328199465E-2</v>
      </c>
      <c r="AB490">
        <v>3.1753987921969609E-2</v>
      </c>
      <c r="AC490">
        <v>5.9194423722300556E-2</v>
      </c>
      <c r="AM490">
        <v>3.3936412171426719E-2</v>
      </c>
      <c r="AN490">
        <v>5.0652814861777112E-2</v>
      </c>
      <c r="AO490">
        <v>1.55412739589148E-2</v>
      </c>
      <c r="AP490">
        <v>6.1271094446228858E-3</v>
      </c>
      <c r="AQ490">
        <v>0.97993344954009298</v>
      </c>
      <c r="AR490">
        <v>0.97993344954009298</v>
      </c>
      <c r="AS490">
        <v>1.276488857961573</v>
      </c>
      <c r="AT490">
        <v>2.2068071458799798E-2</v>
      </c>
      <c r="AU490">
        <v>0.73055588815087569</v>
      </c>
      <c r="AV490">
        <v>0.73055588815087569</v>
      </c>
      <c r="AW490">
        <v>0.75039773842913227</v>
      </c>
      <c r="AX490">
        <v>3.7018356948506664E-2</v>
      </c>
      <c r="AY490">
        <v>3.7018356948506664E-2</v>
      </c>
      <c r="AZ490">
        <v>0.22718442034785702</v>
      </c>
      <c r="BD490">
        <v>0.20827979811093753</v>
      </c>
      <c r="BE490">
        <v>0.20827979811093753</v>
      </c>
      <c r="BF490">
        <v>0</v>
      </c>
      <c r="BG490">
        <v>0</v>
      </c>
      <c r="BI490">
        <v>1.740024951840561E-2</v>
      </c>
      <c r="BK490">
        <v>0.24596107073245471</v>
      </c>
      <c r="BL490">
        <v>0.20875869251142798</v>
      </c>
      <c r="BM490">
        <v>0.20875869251142798</v>
      </c>
      <c r="BN490">
        <v>0.34962017351202557</v>
      </c>
    </row>
    <row r="491" spans="1:66">
      <c r="A491" t="s">
        <v>786</v>
      </c>
      <c r="B491" t="s">
        <v>75</v>
      </c>
      <c r="C491">
        <v>2009</v>
      </c>
      <c r="D491" t="s">
        <v>231</v>
      </c>
      <c r="E491">
        <v>3</v>
      </c>
      <c r="G491" t="s">
        <v>334</v>
      </c>
      <c r="H491" t="s">
        <v>729</v>
      </c>
      <c r="I491">
        <v>5.15709086017569E-2</v>
      </c>
      <c r="J491">
        <v>0.35353977639795708</v>
      </c>
      <c r="K491">
        <v>1.2780838223395208</v>
      </c>
      <c r="L491">
        <v>1.0096913700764811</v>
      </c>
      <c r="M491">
        <v>0.97067501727752648</v>
      </c>
      <c r="N491">
        <v>0.31100539115843723</v>
      </c>
      <c r="O491">
        <v>0.28774294085360524</v>
      </c>
      <c r="P491">
        <v>0.61343034470910973</v>
      </c>
      <c r="Q491">
        <v>0.61343034470910973</v>
      </c>
      <c r="S491">
        <v>0.65929003360762728</v>
      </c>
      <c r="T491">
        <v>0.1164454601580311</v>
      </c>
      <c r="U491">
        <v>0.1164454601580311</v>
      </c>
      <c r="V491">
        <v>6.5673594250109366E-2</v>
      </c>
      <c r="W491">
        <v>7.9537240036288245E-2</v>
      </c>
      <c r="X491">
        <v>6.5673594250109366E-2</v>
      </c>
      <c r="AB491">
        <v>2.9164684070397028E-2</v>
      </c>
      <c r="AC491">
        <v>6.5566837930902289E-2</v>
      </c>
      <c r="AM491">
        <v>1.1442933471467211E-2</v>
      </c>
      <c r="AN491">
        <v>2.4561701348181125E-2</v>
      </c>
      <c r="AO491">
        <v>4.3092786808612386E-2</v>
      </c>
      <c r="AP491">
        <v>1.7599073459520276E-2</v>
      </c>
      <c r="AQ491">
        <v>1.0266032663803693</v>
      </c>
      <c r="AR491">
        <v>1.0266032663803693</v>
      </c>
      <c r="AS491">
        <v>0.75134377330612689</v>
      </c>
      <c r="AT491">
        <v>2.5260708680865128E-2</v>
      </c>
      <c r="AU491">
        <v>0.74776727180511171</v>
      </c>
      <c r="AV491">
        <v>0.74776727180511171</v>
      </c>
      <c r="AW491">
        <v>0.75683256423602696</v>
      </c>
      <c r="AX491">
        <v>5.3495996215605295E-2</v>
      </c>
      <c r="AY491">
        <v>5.3495996215605295E-2</v>
      </c>
      <c r="AZ491">
        <v>0.29589410336537408</v>
      </c>
      <c r="BD491">
        <v>0.16737746143851417</v>
      </c>
      <c r="BE491">
        <v>0.16737746143851417</v>
      </c>
      <c r="BF491">
        <v>0</v>
      </c>
      <c r="BG491">
        <v>0</v>
      </c>
      <c r="BI491">
        <v>2.2021498322439777E-2</v>
      </c>
      <c r="BK491">
        <v>0.33917298333074819</v>
      </c>
      <c r="BL491">
        <v>0.27221085798270156</v>
      </c>
      <c r="BM491">
        <v>0.27221085798270156</v>
      </c>
      <c r="BN491">
        <v>0.47975823370772563</v>
      </c>
    </row>
    <row r="492" spans="1:66">
      <c r="A492" t="s">
        <v>787</v>
      </c>
      <c r="B492" t="s">
        <v>76</v>
      </c>
      <c r="C492">
        <v>2009</v>
      </c>
      <c r="D492" t="s">
        <v>231</v>
      </c>
      <c r="E492">
        <v>4</v>
      </c>
      <c r="G492" t="s">
        <v>336</v>
      </c>
      <c r="H492" t="s">
        <v>729</v>
      </c>
      <c r="I492">
        <v>6.7066483634390842E-2</v>
      </c>
      <c r="J492">
        <v>0.20244381329125094</v>
      </c>
      <c r="K492">
        <v>1.0879101147995345</v>
      </c>
      <c r="L492">
        <v>0.95911000532353863</v>
      </c>
      <c r="M492">
        <v>0.90370153443693912</v>
      </c>
      <c r="N492">
        <v>0.29662844788379578</v>
      </c>
      <c r="O492">
        <v>0.28209738111052463</v>
      </c>
      <c r="P492">
        <v>0.55838860344238916</v>
      </c>
      <c r="Q492">
        <v>0.55838860344238916</v>
      </c>
      <c r="S492">
        <v>0.59454942964693092</v>
      </c>
      <c r="T492">
        <v>0.11625801481473405</v>
      </c>
      <c r="U492">
        <v>0.11625801481473405</v>
      </c>
      <c r="V492">
        <v>6.0794707625377427E-2</v>
      </c>
      <c r="W492">
        <v>8.5292016743813093E-2</v>
      </c>
      <c r="X492">
        <v>6.0794707625377427E-2</v>
      </c>
      <c r="AB492">
        <v>4.6009127474816031E-2</v>
      </c>
      <c r="AC492">
        <v>7.015006660412984E-2</v>
      </c>
      <c r="AM492">
        <v>1.4738430029954189E-2</v>
      </c>
      <c r="AN492">
        <v>3.3421343176227955E-2</v>
      </c>
      <c r="AO492">
        <v>3.8453505032605244E-2</v>
      </c>
      <c r="AP492">
        <v>1.1910036503396308E-2</v>
      </c>
      <c r="AQ492">
        <v>1.0021373999536449</v>
      </c>
      <c r="AR492">
        <v>1.0021373999536449</v>
      </c>
      <c r="AS492">
        <v>0.98287333443621161</v>
      </c>
      <c r="AT492">
        <v>1.9094015750038308E-2</v>
      </c>
      <c r="AU492">
        <v>0.73571125328184239</v>
      </c>
      <c r="AV492">
        <v>0.73571125328184239</v>
      </c>
      <c r="AW492">
        <v>0.73815876512157175</v>
      </c>
      <c r="AX492">
        <v>4.6572139416286809E-2</v>
      </c>
      <c r="AY492">
        <v>4.6572139416286809E-2</v>
      </c>
      <c r="AZ492">
        <v>0.35681070126587694</v>
      </c>
      <c r="BD492">
        <v>0.2285337450295527</v>
      </c>
      <c r="BE492">
        <v>0.2285337450295527</v>
      </c>
      <c r="BF492">
        <v>0</v>
      </c>
      <c r="BG492">
        <v>0</v>
      </c>
      <c r="BI492">
        <v>3.6294943336331639E-2</v>
      </c>
      <c r="BK492">
        <v>0.40657853423144558</v>
      </c>
      <c r="BL492">
        <v>0.34425866440899344</v>
      </c>
      <c r="BM492">
        <v>0.34425866440899344</v>
      </c>
      <c r="BN492">
        <v>0.58003018333230572</v>
      </c>
    </row>
    <row r="493" spans="1:66">
      <c r="A493" t="s">
        <v>788</v>
      </c>
      <c r="B493" t="s">
        <v>77</v>
      </c>
      <c r="C493">
        <v>2009</v>
      </c>
      <c r="D493" t="s">
        <v>228</v>
      </c>
      <c r="E493">
        <v>5</v>
      </c>
      <c r="G493" t="s">
        <v>338</v>
      </c>
      <c r="H493" t="s">
        <v>729</v>
      </c>
      <c r="I493">
        <v>0.27501323544377054</v>
      </c>
      <c r="J493">
        <v>0.2462698024548936</v>
      </c>
      <c r="K493">
        <v>1.3518193751341558</v>
      </c>
      <c r="L493">
        <v>1.1809895274074644</v>
      </c>
      <c r="M493">
        <v>0.83436367417294977</v>
      </c>
      <c r="N493">
        <v>0.33365043606980194</v>
      </c>
      <c r="O493">
        <v>0.25049768013406631</v>
      </c>
      <c r="P493">
        <v>0.30963698697352682</v>
      </c>
      <c r="Q493">
        <v>0.30963698697352682</v>
      </c>
      <c r="S493">
        <v>0.34936199322880379</v>
      </c>
      <c r="T493">
        <v>5.8587177302930088E-2</v>
      </c>
      <c r="U493">
        <v>5.8587177302930088E-2</v>
      </c>
      <c r="V493">
        <v>5.0247067210123599E-2</v>
      </c>
      <c r="W493">
        <v>7.5039224468102225E-2</v>
      </c>
      <c r="X493">
        <v>5.0247067210123599E-2</v>
      </c>
      <c r="AB493">
        <v>2.5193832922056833E-2</v>
      </c>
      <c r="AC493">
        <v>6.3903904643458256E-2</v>
      </c>
      <c r="AD493">
        <v>0</v>
      </c>
      <c r="AM493">
        <v>4.0767117836917874E-2</v>
      </c>
      <c r="AN493">
        <v>3.4464136078611797E-2</v>
      </c>
      <c r="AO493">
        <v>4.6536914140987796E-2</v>
      </c>
      <c r="AP493">
        <v>1.5268151298627039E-2</v>
      </c>
      <c r="AQ493">
        <v>1.032416592324402</v>
      </c>
      <c r="AR493">
        <v>0.99653862408407123</v>
      </c>
      <c r="AS493">
        <v>1.0856281202496842</v>
      </c>
      <c r="AT493">
        <v>2.0078435121407369E-2</v>
      </c>
      <c r="AU493">
        <v>0.52060817836512252</v>
      </c>
      <c r="AV493">
        <v>0.52060817836512252</v>
      </c>
      <c r="AW493">
        <v>0.51935730332862873</v>
      </c>
      <c r="AX493">
        <v>2.8297139886458961E-2</v>
      </c>
      <c r="AY493">
        <v>2.8297139886458961E-2</v>
      </c>
      <c r="AZ493">
        <v>0.64149408586074919</v>
      </c>
      <c r="BA493">
        <v>11.341600992508875</v>
      </c>
      <c r="BD493">
        <v>0.39118501408734091</v>
      </c>
      <c r="BE493">
        <v>0.39118501408734091</v>
      </c>
      <c r="BF493">
        <v>0</v>
      </c>
      <c r="BG493">
        <v>0</v>
      </c>
      <c r="BH493">
        <v>0</v>
      </c>
      <c r="BI493">
        <v>6.1342558605796356E-2</v>
      </c>
      <c r="BJ493">
        <v>0.57935860027354336</v>
      </c>
      <c r="BK493">
        <v>0.64833912646683745</v>
      </c>
      <c r="BL493">
        <v>0.10839804361954934</v>
      </c>
      <c r="BM493">
        <v>0.20896123676047684</v>
      </c>
      <c r="BN493">
        <v>0.35025824917741699</v>
      </c>
    </row>
    <row r="494" spans="1:66">
      <c r="A494" t="s">
        <v>789</v>
      </c>
      <c r="B494" t="s">
        <v>78</v>
      </c>
      <c r="C494">
        <v>2009</v>
      </c>
      <c r="D494" t="s">
        <v>228</v>
      </c>
      <c r="E494">
        <v>5</v>
      </c>
      <c r="G494" t="s">
        <v>340</v>
      </c>
      <c r="H494" t="s">
        <v>729</v>
      </c>
      <c r="I494">
        <v>0.23565849161991265</v>
      </c>
      <c r="J494">
        <v>0.22431673468553109</v>
      </c>
      <c r="K494">
        <v>1.4521821970358182</v>
      </c>
      <c r="L494">
        <v>1.208054141400712</v>
      </c>
      <c r="M494">
        <v>0.8441470002576118</v>
      </c>
      <c r="N494">
        <v>0.40289716389560837</v>
      </c>
      <c r="O494">
        <v>0.3927066958510253</v>
      </c>
      <c r="P494">
        <v>0.36674333763581646</v>
      </c>
      <c r="Q494">
        <v>0.36674333763581646</v>
      </c>
      <c r="S494">
        <v>0.3981239222383417</v>
      </c>
      <c r="T494">
        <v>6.0310048167506361E-2</v>
      </c>
      <c r="U494">
        <v>6.0310048167506361E-2</v>
      </c>
      <c r="V494">
        <v>5.3141529388611088E-2</v>
      </c>
      <c r="W494">
        <v>6.8714819434447599E-2</v>
      </c>
      <c r="X494">
        <v>5.3141529388611088E-2</v>
      </c>
      <c r="AB494">
        <v>1.4621571117361896E-2</v>
      </c>
      <c r="AC494">
        <v>6.1832452026316598E-2</v>
      </c>
      <c r="AD494">
        <v>0</v>
      </c>
      <c r="AM494">
        <v>4.5699858135680525E-2</v>
      </c>
      <c r="AN494">
        <v>5.2415814075349468E-2</v>
      </c>
      <c r="AO494">
        <v>4.2515368209434308E-2</v>
      </c>
      <c r="AP494">
        <v>1.9990398308267855E-2</v>
      </c>
      <c r="AQ494">
        <v>1.0146135955309514</v>
      </c>
      <c r="AR494">
        <v>0.99744204921571911</v>
      </c>
      <c r="AS494">
        <v>1.2178678302309569</v>
      </c>
      <c r="AT494">
        <v>1.9680895390255138E-2</v>
      </c>
      <c r="AU494">
        <v>0.57651616963247354</v>
      </c>
      <c r="AV494">
        <v>0.57651616963247354</v>
      </c>
      <c r="AW494">
        <v>0.5746660375665007</v>
      </c>
      <c r="AX494">
        <v>4.0175662603341732E-2</v>
      </c>
      <c r="AY494">
        <v>4.0175662603341732E-2</v>
      </c>
      <c r="AZ494">
        <v>0.54855815978636946</v>
      </c>
      <c r="BA494">
        <v>17.446462551187143</v>
      </c>
      <c r="BD494">
        <v>0.4593022742959888</v>
      </c>
      <c r="BE494">
        <v>0.4593022742959888</v>
      </c>
      <c r="BF494">
        <v>0</v>
      </c>
      <c r="BG494">
        <v>0</v>
      </c>
      <c r="BH494">
        <v>0</v>
      </c>
      <c r="BI494">
        <v>4.6153615525937851E-2</v>
      </c>
      <c r="BJ494">
        <v>0.62147532986876064</v>
      </c>
      <c r="BK494">
        <v>0.58422930308410836</v>
      </c>
      <c r="BL494">
        <v>0.13444613738118527</v>
      </c>
      <c r="BM494">
        <v>0.22548863553789772</v>
      </c>
      <c r="BN494">
        <v>0.33101899882788494</v>
      </c>
    </row>
    <row r="495" spans="1:66">
      <c r="A495" t="s">
        <v>790</v>
      </c>
      <c r="B495" t="s">
        <v>79</v>
      </c>
      <c r="C495">
        <v>2009</v>
      </c>
      <c r="D495" t="s">
        <v>228</v>
      </c>
      <c r="E495">
        <v>7</v>
      </c>
      <c r="G495" t="s">
        <v>342</v>
      </c>
      <c r="H495" t="s">
        <v>729</v>
      </c>
      <c r="I495">
        <v>0.26813123652320042</v>
      </c>
      <c r="J495">
        <v>0.16780963716333794</v>
      </c>
      <c r="K495">
        <v>1.7078770122540907</v>
      </c>
      <c r="L495">
        <v>1.2361843103924568</v>
      </c>
      <c r="M495">
        <v>0.87345519567216201</v>
      </c>
      <c r="N495">
        <v>0.33148888630898143</v>
      </c>
      <c r="O495">
        <v>0.24231435704136225</v>
      </c>
      <c r="P495">
        <v>0.30819448827326423</v>
      </c>
      <c r="Q495">
        <v>0.30819448827326423</v>
      </c>
      <c r="S495">
        <v>0.34868248842602206</v>
      </c>
      <c r="T495">
        <v>4.8072094920917401E-2</v>
      </c>
      <c r="U495">
        <v>4.8072094920917401E-2</v>
      </c>
      <c r="V495">
        <v>6.8697863446598867E-2</v>
      </c>
      <c r="W495">
        <v>9.2291526015665218E-2</v>
      </c>
      <c r="X495">
        <v>6.8697863446598867E-2</v>
      </c>
      <c r="AB495">
        <v>1.3994370043835998E-2</v>
      </c>
      <c r="AC495">
        <v>7.1710538492880546E-2</v>
      </c>
      <c r="AD495">
        <v>0</v>
      </c>
      <c r="AM495">
        <v>2.7287698590690669E-2</v>
      </c>
      <c r="AN495">
        <v>3.3713096111018061E-2</v>
      </c>
      <c r="AO495">
        <v>5.78699951640569E-2</v>
      </c>
      <c r="AP495">
        <v>2.89248560403364E-2</v>
      </c>
      <c r="AQ495">
        <v>1.0114136792876089</v>
      </c>
      <c r="AR495">
        <v>0.98709930760868669</v>
      </c>
      <c r="AS495">
        <v>0.91212251040192649</v>
      </c>
      <c r="AT495">
        <v>2.3666370169281001E-2</v>
      </c>
      <c r="AU495">
        <v>0.53879547638861069</v>
      </c>
      <c r="AV495">
        <v>0.53879547638861069</v>
      </c>
      <c r="AW495">
        <v>0.53880347587045208</v>
      </c>
      <c r="AX495">
        <v>2.7736126189295034E-2</v>
      </c>
      <c r="AY495">
        <v>2.7736126189295034E-2</v>
      </c>
      <c r="AZ495">
        <v>0.61758512693754819</v>
      </c>
      <c r="BA495">
        <v>9.748930099072096</v>
      </c>
      <c r="BD495">
        <v>0.41454704630759026</v>
      </c>
      <c r="BE495">
        <v>0.41454704630759026</v>
      </c>
      <c r="BF495">
        <v>0</v>
      </c>
      <c r="BG495">
        <v>0</v>
      </c>
      <c r="BH495">
        <v>0</v>
      </c>
      <c r="BI495">
        <v>4.6075201183196544E-2</v>
      </c>
      <c r="BJ495">
        <v>0.66045724639256176</v>
      </c>
      <c r="BK495">
        <v>0.64435540066400498</v>
      </c>
      <c r="BL495">
        <v>0.14615957330560503</v>
      </c>
      <c r="BM495">
        <v>0.25284169043831956</v>
      </c>
      <c r="BN495">
        <v>0.43783182124232195</v>
      </c>
    </row>
    <row r="496" spans="1:66">
      <c r="A496" t="s">
        <v>791</v>
      </c>
      <c r="B496" t="s">
        <v>80</v>
      </c>
      <c r="C496">
        <v>2009</v>
      </c>
      <c r="D496" t="s">
        <v>228</v>
      </c>
      <c r="E496">
        <v>7</v>
      </c>
      <c r="G496" t="s">
        <v>344</v>
      </c>
      <c r="H496" t="s">
        <v>729</v>
      </c>
      <c r="I496">
        <v>0.14128428408328836</v>
      </c>
      <c r="J496">
        <v>0.26404995941788822</v>
      </c>
      <c r="K496">
        <v>1.6356667394911193</v>
      </c>
      <c r="L496">
        <v>1.2008215004758613</v>
      </c>
      <c r="M496">
        <v>0.92059487541365215</v>
      </c>
      <c r="N496">
        <v>0.37777222994920867</v>
      </c>
      <c r="O496">
        <v>0.29221974147086305</v>
      </c>
      <c r="P496">
        <v>0.39797889551371418</v>
      </c>
      <c r="Q496">
        <v>0.39797889551371418</v>
      </c>
      <c r="S496">
        <v>0.44261763579881469</v>
      </c>
      <c r="T496">
        <v>7.0126446699913608E-2</v>
      </c>
      <c r="U496">
        <v>7.0126446699913608E-2</v>
      </c>
      <c r="V496">
        <v>7.2498773536879224E-2</v>
      </c>
      <c r="W496">
        <v>0.10399997920135455</v>
      </c>
      <c r="X496">
        <v>7.2498773536879224E-2</v>
      </c>
      <c r="AB496">
        <v>1.688240040657607E-2</v>
      </c>
      <c r="AC496">
        <v>5.8319365201152405E-2</v>
      </c>
      <c r="AD496">
        <v>0</v>
      </c>
      <c r="AM496">
        <v>4.0266668891363259E-2</v>
      </c>
      <c r="AN496">
        <v>5.2175211073258933E-2</v>
      </c>
      <c r="AO496">
        <v>7.0138967445782269E-2</v>
      </c>
      <c r="AP496">
        <v>2.9065311500784199E-2</v>
      </c>
      <c r="AQ496">
        <v>1.0302553815577551</v>
      </c>
      <c r="AR496">
        <v>1.0096995829281394</v>
      </c>
      <c r="AS496">
        <v>0.94999210364932318</v>
      </c>
      <c r="AT496">
        <v>2.6226567493019663E-2</v>
      </c>
      <c r="AU496">
        <v>0.58147902389485417</v>
      </c>
      <c r="AV496">
        <v>0.58147902389485417</v>
      </c>
      <c r="AW496">
        <v>0.58140806034013803</v>
      </c>
      <c r="AX496">
        <v>3.4262994884106363E-2</v>
      </c>
      <c r="AY496">
        <v>3.4262994884106363E-2</v>
      </c>
      <c r="AZ496">
        <v>0.51997403462818992</v>
      </c>
      <c r="BA496">
        <v>15.579011642768144</v>
      </c>
      <c r="BD496">
        <v>0.32625534467934869</v>
      </c>
      <c r="BE496">
        <v>0.32625534467934869</v>
      </c>
      <c r="BF496">
        <v>0</v>
      </c>
      <c r="BG496">
        <v>0</v>
      </c>
      <c r="BH496">
        <v>0</v>
      </c>
      <c r="BI496">
        <v>2.7364496045728281E-2</v>
      </c>
      <c r="BJ496">
        <v>0.60198251761992849</v>
      </c>
      <c r="BK496">
        <v>0.54924038805217545</v>
      </c>
      <c r="BL496">
        <v>0.12524092819405988</v>
      </c>
      <c r="BM496">
        <v>0.18846523508566373</v>
      </c>
      <c r="BN496">
        <v>0.38976351611813231</v>
      </c>
    </row>
    <row r="497" spans="1:66">
      <c r="A497" t="s">
        <v>792</v>
      </c>
      <c r="B497" t="s">
        <v>81</v>
      </c>
      <c r="C497">
        <v>2009</v>
      </c>
      <c r="D497" t="s">
        <v>228</v>
      </c>
      <c r="E497">
        <v>6</v>
      </c>
      <c r="G497" t="s">
        <v>346</v>
      </c>
      <c r="H497" t="s">
        <v>729</v>
      </c>
      <c r="I497">
        <v>0.32019832053879438</v>
      </c>
      <c r="J497">
        <v>0.27330663722404969</v>
      </c>
      <c r="K497">
        <v>1.3553783352380442</v>
      </c>
      <c r="L497">
        <v>1.1041629795883592</v>
      </c>
      <c r="M497">
        <v>0.83121423354247237</v>
      </c>
      <c r="N497">
        <v>0.3789686949764029</v>
      </c>
      <c r="O497">
        <v>0.28839883707394004</v>
      </c>
      <c r="P497">
        <v>0.32088377414882879</v>
      </c>
      <c r="Q497">
        <v>0.32088377414882879</v>
      </c>
      <c r="S497">
        <v>0.35116003120230305</v>
      </c>
      <c r="T497">
        <v>6.4963125046356512E-2</v>
      </c>
      <c r="U497">
        <v>6.4963125046356512E-2</v>
      </c>
      <c r="V497">
        <v>3.8615580335938073E-2</v>
      </c>
      <c r="W497">
        <v>7.9207744155351256E-2</v>
      </c>
      <c r="X497">
        <v>3.8615580335938073E-2</v>
      </c>
      <c r="AB497">
        <v>2.4913107340498685E-2</v>
      </c>
      <c r="AC497">
        <v>5.9753496684210337E-2</v>
      </c>
      <c r="AD497">
        <v>0</v>
      </c>
      <c r="AM497">
        <v>4.5838809154412359E-2</v>
      </c>
      <c r="AN497">
        <v>4.5065344248968069E-2</v>
      </c>
      <c r="AO497">
        <v>6.5054054249871512E-2</v>
      </c>
      <c r="AP497">
        <v>2.2789684370697137E-2</v>
      </c>
      <c r="AQ497">
        <v>1.0251859924439499</v>
      </c>
      <c r="AR497">
        <v>1.0142854265502264</v>
      </c>
      <c r="AS497">
        <v>0.89635603778881812</v>
      </c>
      <c r="AT497">
        <v>2.0323322487655008E-2</v>
      </c>
      <c r="AU497">
        <v>0.54177627773554804</v>
      </c>
      <c r="AV497">
        <v>0.54177627773554804</v>
      </c>
      <c r="AW497">
        <v>0.54120458590044151</v>
      </c>
      <c r="AX497">
        <v>3.6968758632226373E-2</v>
      </c>
      <c r="AY497">
        <v>3.6968758632226373E-2</v>
      </c>
      <c r="AZ497">
        <v>0.65235157513848518</v>
      </c>
      <c r="BA497">
        <v>18.8720822623605</v>
      </c>
      <c r="BD497">
        <v>0.55606040481397589</v>
      </c>
      <c r="BE497">
        <v>0.55606040481397589</v>
      </c>
      <c r="BF497">
        <v>0</v>
      </c>
      <c r="BG497">
        <v>0</v>
      </c>
      <c r="BH497">
        <v>0</v>
      </c>
      <c r="BI497">
        <v>4.1895064472588339E-2</v>
      </c>
      <c r="BJ497">
        <v>0.60655870795378486</v>
      </c>
      <c r="BK497">
        <v>0.65347229977412558</v>
      </c>
      <c r="BL497">
        <v>0.14412482606498056</v>
      </c>
      <c r="BM497">
        <v>0.24759321093365105</v>
      </c>
      <c r="BN497">
        <v>0.4677535374222212</v>
      </c>
    </row>
    <row r="498" spans="1:66">
      <c r="A498" t="s">
        <v>793</v>
      </c>
      <c r="B498" t="s">
        <v>82</v>
      </c>
      <c r="C498">
        <v>2009</v>
      </c>
      <c r="D498" t="s">
        <v>228</v>
      </c>
      <c r="E498">
        <v>5</v>
      </c>
      <c r="G498" t="s">
        <v>348</v>
      </c>
      <c r="H498" t="s">
        <v>729</v>
      </c>
      <c r="I498">
        <v>0.33065345040139316</v>
      </c>
      <c r="J498">
        <v>0.16695896888895428</v>
      </c>
      <c r="K498">
        <v>1.5150322621298171</v>
      </c>
      <c r="L498">
        <v>1.11126503165843</v>
      </c>
      <c r="M498">
        <v>0.85388763675735424</v>
      </c>
      <c r="N498">
        <v>0.39971622842824711</v>
      </c>
      <c r="O498">
        <v>0.28026035424292806</v>
      </c>
      <c r="P498">
        <v>0.35914469753506634</v>
      </c>
      <c r="Q498">
        <v>0.35914469753506634</v>
      </c>
      <c r="S498">
        <v>0.39750552875156425</v>
      </c>
      <c r="T498">
        <v>5.786692458404101E-2</v>
      </c>
      <c r="U498">
        <v>5.786692458404101E-2</v>
      </c>
      <c r="V498">
        <v>5.9654412713811326E-2</v>
      </c>
      <c r="W498">
        <v>9.3319071522495814E-2</v>
      </c>
      <c r="X498">
        <v>5.9654412713811326E-2</v>
      </c>
      <c r="AB498">
        <v>8.2923520416575396E-3</v>
      </c>
      <c r="AC498">
        <v>0.10191819637253814</v>
      </c>
      <c r="AD498">
        <v>0</v>
      </c>
      <c r="AM498">
        <v>4.3167181138227526E-2</v>
      </c>
      <c r="AN498">
        <v>4.9809921466633718E-2</v>
      </c>
      <c r="AO498">
        <v>5.6734672162046064E-2</v>
      </c>
      <c r="AP498">
        <v>2.0180504713045031E-2</v>
      </c>
      <c r="AQ498">
        <v>1.0376339030952697</v>
      </c>
      <c r="AR498">
        <v>1.0146218296859746</v>
      </c>
      <c r="AS498">
        <v>0.98572926659580207</v>
      </c>
      <c r="AT498">
        <v>2.4776978464740251E-2</v>
      </c>
      <c r="AU498">
        <v>0.50538494241006682</v>
      </c>
      <c r="AV498">
        <v>0.50538494241006682</v>
      </c>
      <c r="AW498">
        <v>0.50527148049699633</v>
      </c>
      <c r="AX498">
        <v>3.5005976198321791E-2</v>
      </c>
      <c r="AY498">
        <v>3.5005976198321791E-2</v>
      </c>
      <c r="AZ498">
        <v>0.58387457316029223</v>
      </c>
      <c r="BA498">
        <v>26.46119735739811</v>
      </c>
      <c r="BD498">
        <v>0.35960315313022356</v>
      </c>
      <c r="BE498">
        <v>0.35960315313022356</v>
      </c>
      <c r="BF498">
        <v>0</v>
      </c>
      <c r="BG498">
        <v>0</v>
      </c>
      <c r="BH498">
        <v>0</v>
      </c>
      <c r="BI498">
        <v>5.2225727689918046E-2</v>
      </c>
      <c r="BJ498">
        <v>0.72608298396047566</v>
      </c>
      <c r="BK498">
        <v>0.60016780025702132</v>
      </c>
      <c r="BL498">
        <v>0.10070701245708903</v>
      </c>
      <c r="BM498">
        <v>0.17373317994649629</v>
      </c>
      <c r="BN498">
        <v>0.37637664350096611</v>
      </c>
    </row>
    <row r="499" spans="1:66">
      <c r="A499" t="s">
        <v>794</v>
      </c>
      <c r="B499" t="s">
        <v>83</v>
      </c>
      <c r="C499">
        <v>2009</v>
      </c>
      <c r="D499" t="s">
        <v>212</v>
      </c>
      <c r="E499">
        <v>2</v>
      </c>
      <c r="G499" t="s">
        <v>350</v>
      </c>
      <c r="H499" t="s">
        <v>729</v>
      </c>
      <c r="I499">
        <v>7.2261967664314711E-2</v>
      </c>
      <c r="J499">
        <v>0.18379564550183705</v>
      </c>
      <c r="K499">
        <v>1.1594242055380635</v>
      </c>
      <c r="L499">
        <v>1.1130616772733428</v>
      </c>
      <c r="M499">
        <v>1.0469151197983548</v>
      </c>
      <c r="N499">
        <v>0.34900068606220708</v>
      </c>
      <c r="O499">
        <v>0.34683178893001793</v>
      </c>
      <c r="P499">
        <v>0.7494137059498065</v>
      </c>
      <c r="Q499">
        <v>0.7494137059498065</v>
      </c>
      <c r="S499">
        <v>0.7940771991706066</v>
      </c>
      <c r="T499">
        <v>0.1288479631308431</v>
      </c>
      <c r="U499">
        <v>0.1288479631308431</v>
      </c>
      <c r="V499">
        <v>3.4582189382341623E-2</v>
      </c>
      <c r="W499">
        <v>3.5937596092373458E-2</v>
      </c>
      <c r="X499">
        <v>3.4582189382341623E-2</v>
      </c>
      <c r="AB499">
        <v>3.2742007836965126E-2</v>
      </c>
      <c r="AC499">
        <v>4.7744686525245307E-2</v>
      </c>
      <c r="AM499">
        <v>2.5991491127175515E-2</v>
      </c>
      <c r="AN499">
        <v>2.8680979103975445E-2</v>
      </c>
      <c r="AO499">
        <v>3.4720759252052896E-2</v>
      </c>
      <c r="AP499">
        <v>2.8895148690789023E-3</v>
      </c>
      <c r="AQ499">
        <v>1.0447996009105216</v>
      </c>
      <c r="AR499">
        <v>1.0447996009105216</v>
      </c>
      <c r="AS499">
        <v>1.0870692121863252</v>
      </c>
      <c r="AT499">
        <v>1.3448719251790264E-2</v>
      </c>
      <c r="AU499">
        <v>0.76247992263302711</v>
      </c>
      <c r="AV499">
        <v>0.76247992263302711</v>
      </c>
      <c r="AW499">
        <v>0.77502060494555347</v>
      </c>
      <c r="AX499">
        <v>4.0248842700966507E-2</v>
      </c>
      <c r="AY499">
        <v>4.0248842700966507E-2</v>
      </c>
      <c r="AZ499">
        <v>0.18143608126575567</v>
      </c>
      <c r="BD499">
        <v>0.28949472336825305</v>
      </c>
      <c r="BE499">
        <v>0.28949472336825305</v>
      </c>
      <c r="BF499">
        <v>0</v>
      </c>
      <c r="BG499">
        <v>0</v>
      </c>
      <c r="BI499">
        <v>2.2833318267889417E-2</v>
      </c>
      <c r="BK499">
        <v>0.19413526550665283</v>
      </c>
      <c r="BL499">
        <v>0.14306627955860959</v>
      </c>
      <c r="BM499">
        <v>0.14306627955860959</v>
      </c>
      <c r="BN499">
        <v>0.26504420778533883</v>
      </c>
    </row>
    <row r="500" spans="1:66">
      <c r="A500" t="s">
        <v>795</v>
      </c>
      <c r="B500" t="s">
        <v>84</v>
      </c>
      <c r="C500">
        <v>2009</v>
      </c>
      <c r="D500" t="s">
        <v>228</v>
      </c>
      <c r="E500">
        <v>5</v>
      </c>
      <c r="G500" t="s">
        <v>352</v>
      </c>
      <c r="H500" t="s">
        <v>729</v>
      </c>
      <c r="I500">
        <v>0.20987744183520893</v>
      </c>
      <c r="J500">
        <v>0.30429901824807931</v>
      </c>
      <c r="K500">
        <v>1.7260925048407076</v>
      </c>
      <c r="L500">
        <v>1.294931543364902</v>
      </c>
      <c r="M500">
        <v>0.93291894383331797</v>
      </c>
      <c r="N500">
        <v>0.38968964462589795</v>
      </c>
      <c r="O500">
        <v>0.33068024346176395</v>
      </c>
      <c r="P500">
        <v>0.36426089504558568</v>
      </c>
      <c r="Q500">
        <v>0.36426089504558568</v>
      </c>
      <c r="S500">
        <v>0.39427463190926237</v>
      </c>
      <c r="T500">
        <v>5.8201703815898308E-2</v>
      </c>
      <c r="U500">
        <v>5.8201703815898308E-2</v>
      </c>
      <c r="V500">
        <v>5.1316844227545462E-2</v>
      </c>
      <c r="W500">
        <v>7.071395524445033E-2</v>
      </c>
      <c r="X500">
        <v>5.1316844227545462E-2</v>
      </c>
      <c r="AB500">
        <v>1.025871474211004E-2</v>
      </c>
      <c r="AC500">
        <v>6.4499248714789778E-2</v>
      </c>
      <c r="AD500">
        <v>0</v>
      </c>
      <c r="AM500">
        <v>4.601000762637892E-2</v>
      </c>
      <c r="AN500">
        <v>4.3066010328118152E-2</v>
      </c>
      <c r="AO500">
        <v>5.5550882290210907E-2</v>
      </c>
      <c r="AP500">
        <v>2.9943297782406814E-2</v>
      </c>
      <c r="AQ500">
        <v>1.0068642193821125</v>
      </c>
      <c r="AR500">
        <v>0.99324270479032628</v>
      </c>
      <c r="AS500">
        <v>1.1745073921173252</v>
      </c>
      <c r="AT500">
        <v>1.5675268772944891E-2</v>
      </c>
      <c r="AU500">
        <v>0.57037900255428087</v>
      </c>
      <c r="AV500">
        <v>0.57037900255428087</v>
      </c>
      <c r="AW500">
        <v>0.57037244073152871</v>
      </c>
      <c r="AX500">
        <v>2.981448481756151E-2</v>
      </c>
      <c r="AY500">
        <v>2.981448481756151E-2</v>
      </c>
      <c r="AZ500">
        <v>0.57466290197683811</v>
      </c>
      <c r="BA500">
        <v>18.895843252489861</v>
      </c>
      <c r="BD500">
        <v>0.49483276685386846</v>
      </c>
      <c r="BE500">
        <v>0.49483276685386846</v>
      </c>
      <c r="BF500">
        <v>0</v>
      </c>
      <c r="BG500">
        <v>0</v>
      </c>
      <c r="BH500">
        <v>0</v>
      </c>
      <c r="BI500">
        <v>4.592093758594791E-2</v>
      </c>
      <c r="BJ500">
        <v>0.62903816286835046</v>
      </c>
      <c r="BK500">
        <v>0.60769841414188597</v>
      </c>
      <c r="BL500">
        <v>0.12557596613230373</v>
      </c>
      <c r="BM500">
        <v>0.21859432293959122</v>
      </c>
      <c r="BN500">
        <v>0.32973238049858189</v>
      </c>
    </row>
    <row r="501" spans="1:66">
      <c r="A501" t="s">
        <v>796</v>
      </c>
      <c r="B501" t="s">
        <v>85</v>
      </c>
      <c r="C501">
        <v>2009</v>
      </c>
      <c r="D501" t="s">
        <v>228</v>
      </c>
      <c r="E501">
        <v>6</v>
      </c>
      <c r="G501" t="s">
        <v>354</v>
      </c>
      <c r="H501" t="s">
        <v>729</v>
      </c>
      <c r="I501">
        <v>0.32663058551479141</v>
      </c>
      <c r="J501">
        <v>0.20398753993120178</v>
      </c>
      <c r="K501">
        <v>1.3178346853164375</v>
      </c>
      <c r="L501">
        <v>1.1210091967055185</v>
      </c>
      <c r="M501">
        <v>0.86967794134718979</v>
      </c>
      <c r="N501">
        <v>0.40121387133742908</v>
      </c>
      <c r="O501">
        <v>0.35157724770638138</v>
      </c>
      <c r="P501">
        <v>0.34229437561918297</v>
      </c>
      <c r="Q501">
        <v>0.34229437561918297</v>
      </c>
      <c r="S501">
        <v>0.38852636764180432</v>
      </c>
      <c r="T501">
        <v>6.0732098133895941E-2</v>
      </c>
      <c r="U501">
        <v>6.0732098133895941E-2</v>
      </c>
      <c r="V501">
        <v>6.9174700065901568E-2</v>
      </c>
      <c r="W501">
        <v>9.432953340806069E-2</v>
      </c>
      <c r="X501">
        <v>6.9174700065901568E-2</v>
      </c>
      <c r="AB501">
        <v>1.6350964038544621E-2</v>
      </c>
      <c r="AC501">
        <v>6.1216707219051904E-2</v>
      </c>
      <c r="AD501">
        <v>0</v>
      </c>
      <c r="AM501">
        <v>2.0582917720169198E-2</v>
      </c>
      <c r="AN501">
        <v>2.3994470717467985E-2</v>
      </c>
      <c r="AO501">
        <v>5.341741488674033E-2</v>
      </c>
      <c r="AP501">
        <v>2.553703076048985E-2</v>
      </c>
      <c r="AQ501">
        <v>1.0039231631535699</v>
      </c>
      <c r="AR501">
        <v>0.99020918820987391</v>
      </c>
      <c r="AS501">
        <v>1.0319470701208138</v>
      </c>
      <c r="AT501">
        <v>1.8203220017393697E-2</v>
      </c>
      <c r="AU501">
        <v>0.56245823810595996</v>
      </c>
      <c r="AV501">
        <v>0.56245823810595996</v>
      </c>
      <c r="AW501">
        <v>0.56348964660571477</v>
      </c>
      <c r="AX501">
        <v>3.1703589257770351E-2</v>
      </c>
      <c r="AY501">
        <v>3.1703589257770351E-2</v>
      </c>
      <c r="AZ501">
        <v>0.56398126073999644</v>
      </c>
      <c r="BA501">
        <v>23.001171084886103</v>
      </c>
      <c r="BD501">
        <v>0.40424434336609399</v>
      </c>
      <c r="BE501">
        <v>0.40424434336609399</v>
      </c>
      <c r="BF501">
        <v>0</v>
      </c>
      <c r="BG501">
        <v>0</v>
      </c>
      <c r="BH501">
        <v>0</v>
      </c>
      <c r="BI501">
        <v>4.734825879491928E-2</v>
      </c>
      <c r="BJ501">
        <v>0.65987385560993317</v>
      </c>
      <c r="BK501">
        <v>0.59983466491688864</v>
      </c>
      <c r="BL501">
        <v>0.15914390949608875</v>
      </c>
      <c r="BM501">
        <v>0.25480885280840276</v>
      </c>
      <c r="BN501">
        <v>0.41340428366701892</v>
      </c>
    </row>
    <row r="502" spans="1:66">
      <c r="A502" t="s">
        <v>797</v>
      </c>
      <c r="B502" t="s">
        <v>86</v>
      </c>
      <c r="C502">
        <v>2009</v>
      </c>
      <c r="D502" t="s">
        <v>228</v>
      </c>
      <c r="E502">
        <v>5</v>
      </c>
      <c r="G502" t="s">
        <v>356</v>
      </c>
      <c r="H502" t="s">
        <v>729</v>
      </c>
      <c r="I502">
        <v>0.23710107993002966</v>
      </c>
      <c r="J502">
        <v>0.20105974472050456</v>
      </c>
      <c r="K502">
        <v>1.5737039550484131</v>
      </c>
      <c r="L502">
        <v>1.2188244291895896</v>
      </c>
      <c r="M502">
        <v>0.85048417892851569</v>
      </c>
      <c r="N502">
        <v>0.40477733029970198</v>
      </c>
      <c r="O502">
        <v>0.2876990714217828</v>
      </c>
      <c r="P502">
        <v>0.33862541154767756</v>
      </c>
      <c r="Q502">
        <v>0.33862541154767756</v>
      </c>
      <c r="S502">
        <v>0.36309624017793507</v>
      </c>
      <c r="T502">
        <v>5.8833031368880601E-2</v>
      </c>
      <c r="U502">
        <v>5.8833031368880601E-2</v>
      </c>
      <c r="V502">
        <v>3.6448706440076986E-2</v>
      </c>
      <c r="W502">
        <v>5.4837292318537512E-2</v>
      </c>
      <c r="X502">
        <v>3.6448706440076986E-2</v>
      </c>
      <c r="AB502">
        <v>1.4278903327983315E-2</v>
      </c>
      <c r="AC502">
        <v>6.1033780277418376E-2</v>
      </c>
      <c r="AD502">
        <v>0</v>
      </c>
      <c r="AM502">
        <v>4.0130073351993173E-2</v>
      </c>
      <c r="AN502">
        <v>3.6538698055405758E-2</v>
      </c>
      <c r="AO502">
        <v>4.790419567050537E-2</v>
      </c>
      <c r="AP502">
        <v>2.0131835419550107E-2</v>
      </c>
      <c r="AQ502">
        <v>1.0016290909237962</v>
      </c>
      <c r="AR502">
        <v>0.97217370504007683</v>
      </c>
      <c r="AS502">
        <v>1.1061504168301803</v>
      </c>
      <c r="AT502">
        <v>1.5848342946911217E-2</v>
      </c>
      <c r="AU502">
        <v>0.55106167575195886</v>
      </c>
      <c r="AV502">
        <v>0.55106167575195886</v>
      </c>
      <c r="AW502">
        <v>0.55030158181980304</v>
      </c>
      <c r="AX502">
        <v>3.1502199815330305E-2</v>
      </c>
      <c r="AY502">
        <v>3.1502199815330305E-2</v>
      </c>
      <c r="AZ502">
        <v>0.59436763211201427</v>
      </c>
      <c r="BA502">
        <v>11.693755157980307</v>
      </c>
      <c r="BD502">
        <v>0.46344819146781857</v>
      </c>
      <c r="BE502">
        <v>0.46344819146781857</v>
      </c>
      <c r="BF502">
        <v>0</v>
      </c>
      <c r="BG502">
        <v>0</v>
      </c>
      <c r="BH502">
        <v>0</v>
      </c>
      <c r="BI502">
        <v>3.6259404584246931E-2</v>
      </c>
      <c r="BJ502">
        <v>0.63503059625085256</v>
      </c>
      <c r="BK502">
        <v>0.62903594884283232</v>
      </c>
      <c r="BL502">
        <v>0.12121587116670067</v>
      </c>
      <c r="BM502">
        <v>0.22681482249942814</v>
      </c>
      <c r="BN502">
        <v>0.30892775341352091</v>
      </c>
    </row>
    <row r="503" spans="1:66">
      <c r="A503" t="s">
        <v>798</v>
      </c>
      <c r="B503" t="s">
        <v>87</v>
      </c>
      <c r="C503">
        <v>2009</v>
      </c>
      <c r="D503" t="s">
        <v>212</v>
      </c>
      <c r="E503">
        <v>3</v>
      </c>
      <c r="G503" t="s">
        <v>358</v>
      </c>
      <c r="H503" t="s">
        <v>729</v>
      </c>
      <c r="I503">
        <v>4.1882093851098555E-2</v>
      </c>
      <c r="J503">
        <v>-8.1257346294449553E-3</v>
      </c>
      <c r="K503">
        <v>1.1112895749532714</v>
      </c>
      <c r="L503">
        <v>1.0284686931842699</v>
      </c>
      <c r="M503">
        <v>1.0045532985847685</v>
      </c>
      <c r="N503">
        <v>0.2115617756243334</v>
      </c>
      <c r="O503">
        <v>0.15302159009704644</v>
      </c>
      <c r="P503">
        <v>0.58072269673157728</v>
      </c>
      <c r="Q503">
        <v>0.58072269673157728</v>
      </c>
      <c r="S503">
        <v>0.60600704246213155</v>
      </c>
      <c r="T503">
        <v>0.19984644550015226</v>
      </c>
      <c r="U503">
        <v>0.19984644550015226</v>
      </c>
      <c r="V503">
        <v>1.9179740883435957E-2</v>
      </c>
      <c r="W503">
        <v>2.2187436247747609E-2</v>
      </c>
      <c r="X503">
        <v>1.9179740883435957E-2</v>
      </c>
      <c r="AB503">
        <v>1.945411409958446E-2</v>
      </c>
      <c r="AC503">
        <v>5.318470751727266E-2</v>
      </c>
      <c r="AM503">
        <v>9.2151180932276325E-2</v>
      </c>
      <c r="AN503">
        <v>8.7786185958387733E-2</v>
      </c>
      <c r="AO503">
        <v>1.4946031584142414E-2</v>
      </c>
      <c r="AP503">
        <v>8.0644092275990505E-3</v>
      </c>
      <c r="AQ503">
        <v>1.0452604035159303</v>
      </c>
      <c r="AR503">
        <v>1.0452604035159303</v>
      </c>
      <c r="AS503">
        <v>1.0080579462609565</v>
      </c>
      <c r="AT503">
        <v>1.8481188972908961E-2</v>
      </c>
      <c r="AU503">
        <v>0.74050082555287056</v>
      </c>
      <c r="AV503">
        <v>0.74050082555287056</v>
      </c>
      <c r="AW503">
        <v>0.74895480679678383</v>
      </c>
      <c r="AX503">
        <v>5.4166752962144959E-2</v>
      </c>
      <c r="AY503">
        <v>5.4166752962144959E-2</v>
      </c>
      <c r="AZ503">
        <v>0.31410986080579478</v>
      </c>
      <c r="BD503">
        <v>0.19346902642872502</v>
      </c>
      <c r="BE503">
        <v>0.19346902642872502</v>
      </c>
      <c r="BF503">
        <v>0</v>
      </c>
      <c r="BG503">
        <v>0</v>
      </c>
      <c r="BI503">
        <v>3.0645700794705952E-2</v>
      </c>
      <c r="BK503">
        <v>0.34509879840818702</v>
      </c>
      <c r="BL503">
        <v>0.31411889874898402</v>
      </c>
      <c r="BM503">
        <v>0.31411889874898402</v>
      </c>
      <c r="BN503">
        <v>0.4838055187987112</v>
      </c>
    </row>
    <row r="504" spans="1:66">
      <c r="A504" t="s">
        <v>799</v>
      </c>
      <c r="B504" t="s">
        <v>88</v>
      </c>
      <c r="C504">
        <v>2009</v>
      </c>
      <c r="D504" t="s">
        <v>207</v>
      </c>
      <c r="E504">
        <v>8</v>
      </c>
      <c r="G504" t="s">
        <v>360</v>
      </c>
      <c r="H504" t="s">
        <v>729</v>
      </c>
      <c r="I504">
        <v>0.25060567862981936</v>
      </c>
      <c r="J504">
        <v>0.19476392731752046</v>
      </c>
      <c r="K504">
        <v>1.2307326641819059</v>
      </c>
      <c r="L504">
        <v>0.95399674445048477</v>
      </c>
      <c r="M504">
        <v>0.78122630922179226</v>
      </c>
      <c r="N504">
        <v>0.33693615367042457</v>
      </c>
      <c r="O504">
        <v>0.21574179969280474</v>
      </c>
      <c r="P504">
        <v>0.41188583031368842</v>
      </c>
      <c r="Q504">
        <v>0.41188583031368842</v>
      </c>
      <c r="S504">
        <v>0.48345664204855787</v>
      </c>
      <c r="T504">
        <v>4.4360151889129666E-2</v>
      </c>
      <c r="U504">
        <v>4.4360151889129666E-2</v>
      </c>
      <c r="V504">
        <v>0.11072135038647291</v>
      </c>
      <c r="W504">
        <v>0.18270901000819664</v>
      </c>
      <c r="X504">
        <v>0.11072135038647291</v>
      </c>
      <c r="AB504">
        <v>2.7406327932513627E-2</v>
      </c>
      <c r="AC504">
        <v>0.11076193627679329</v>
      </c>
      <c r="AD504">
        <v>0</v>
      </c>
      <c r="AM504">
        <v>2.3747826588409824E-2</v>
      </c>
      <c r="AN504">
        <v>4.1754003989446155E-2</v>
      </c>
      <c r="AO504">
        <v>0.1077331491658913</v>
      </c>
      <c r="AP504">
        <v>2.9143743662933163E-2</v>
      </c>
      <c r="AQ504">
        <v>1.0461722258324537</v>
      </c>
      <c r="AR504">
        <v>1.046633794821308</v>
      </c>
      <c r="AS504">
        <v>0.88404824535416304</v>
      </c>
      <c r="AT504">
        <v>2.4947436509076489E-2</v>
      </c>
      <c r="AU504">
        <v>0.49548328580952411</v>
      </c>
      <c r="AV504">
        <v>0.49548328580952411</v>
      </c>
      <c r="AW504">
        <v>0.49500466251642594</v>
      </c>
      <c r="AX504">
        <v>3.419730944443293E-2</v>
      </c>
      <c r="AY504">
        <v>3.419730944443293E-2</v>
      </c>
      <c r="AZ504">
        <v>0.47525050260049628</v>
      </c>
      <c r="BA504">
        <v>10.780246222807378</v>
      </c>
      <c r="BD504">
        <v>0.26353840415883839</v>
      </c>
      <c r="BE504">
        <v>0.26353840415883839</v>
      </c>
      <c r="BF504">
        <v>0</v>
      </c>
      <c r="BG504">
        <v>0</v>
      </c>
      <c r="BH504">
        <v>0</v>
      </c>
      <c r="BI504">
        <v>4.50725888323334E-2</v>
      </c>
      <c r="BJ504">
        <v>0.75056606101474332</v>
      </c>
      <c r="BK504">
        <v>0.51493028737719426</v>
      </c>
      <c r="BL504">
        <v>9.395644551620641E-2</v>
      </c>
      <c r="BM504">
        <v>0.13207208563245135</v>
      </c>
      <c r="BN504">
        <v>0.48013281309352024</v>
      </c>
    </row>
    <row r="505" spans="1:66">
      <c r="A505" t="s">
        <v>800</v>
      </c>
      <c r="B505" t="s">
        <v>89</v>
      </c>
      <c r="C505">
        <v>2009</v>
      </c>
      <c r="D505" t="s">
        <v>215</v>
      </c>
      <c r="E505">
        <v>5</v>
      </c>
      <c r="G505" t="s">
        <v>362</v>
      </c>
      <c r="H505" t="s">
        <v>729</v>
      </c>
      <c r="I505">
        <v>7.3582571125954371E-2</v>
      </c>
      <c r="J505">
        <v>0.45760909980461939</v>
      </c>
      <c r="K505">
        <v>1.361859400815572</v>
      </c>
      <c r="L505">
        <v>0.92420407216223655</v>
      </c>
      <c r="M505">
        <v>0.88436544018086471</v>
      </c>
      <c r="N505">
        <v>0.32597648894947634</v>
      </c>
      <c r="O505">
        <v>0.26278644697676606</v>
      </c>
      <c r="P505">
        <v>0.44930139311525824</v>
      </c>
      <c r="Q505">
        <v>0.44930139311525824</v>
      </c>
      <c r="S505">
        <v>0.53545297942680237</v>
      </c>
      <c r="T505">
        <v>0.11955311968686871</v>
      </c>
      <c r="U505">
        <v>0.11955311968686871</v>
      </c>
      <c r="V505">
        <v>0.10778196261382499</v>
      </c>
      <c r="W505">
        <v>0.19725040487467019</v>
      </c>
      <c r="X505">
        <v>0.10778196261382499</v>
      </c>
      <c r="AB505">
        <v>4.432840682160076E-2</v>
      </c>
      <c r="AC505">
        <v>7.1590390498538506E-2</v>
      </c>
      <c r="AM505">
        <v>3.1973046117341676E-2</v>
      </c>
      <c r="AN505">
        <v>5.5615316157848857E-2</v>
      </c>
      <c r="AO505">
        <v>0.13015856937069906</v>
      </c>
      <c r="AP505">
        <v>2.5827032951292603E-2</v>
      </c>
      <c r="AQ505">
        <v>1.0427026125724583</v>
      </c>
      <c r="AR505">
        <v>1.0427026125724583</v>
      </c>
      <c r="AS505">
        <v>0.67674683937098357</v>
      </c>
      <c r="AT505">
        <v>2.5818225680231486E-2</v>
      </c>
      <c r="AU505">
        <v>0.598305569340294</v>
      </c>
      <c r="AV505">
        <v>0.598305569340294</v>
      </c>
      <c r="AW505">
        <v>0.6059467169110565</v>
      </c>
      <c r="AX505">
        <v>6.5690727585738837E-2</v>
      </c>
      <c r="AY505">
        <v>6.5690727585738837E-2</v>
      </c>
      <c r="AZ505">
        <v>0.42840208625950371</v>
      </c>
      <c r="BD505">
        <v>0.21085039888148638</v>
      </c>
      <c r="BE505">
        <v>0.21085039888148638</v>
      </c>
      <c r="BF505">
        <v>0</v>
      </c>
      <c r="BG505">
        <v>0</v>
      </c>
      <c r="BI505">
        <v>2.6025458379417232E-2</v>
      </c>
      <c r="BK505">
        <v>0.46471158412087549</v>
      </c>
      <c r="BL505">
        <v>0.30389093774025722</v>
      </c>
      <c r="BM505">
        <v>0.30389093774025722</v>
      </c>
      <c r="BN505">
        <v>0.83109795689394084</v>
      </c>
    </row>
    <row r="506" spans="1:66">
      <c r="A506" t="s">
        <v>801</v>
      </c>
      <c r="B506" t="s">
        <v>90</v>
      </c>
      <c r="C506">
        <v>2009</v>
      </c>
      <c r="D506" t="s">
        <v>228</v>
      </c>
      <c r="E506">
        <v>5</v>
      </c>
      <c r="G506" t="s">
        <v>364</v>
      </c>
      <c r="H506" t="s">
        <v>729</v>
      </c>
      <c r="I506">
        <v>0.17783398967846009</v>
      </c>
      <c r="J506">
        <v>0.25063273972052302</v>
      </c>
      <c r="K506">
        <v>1.5040927918857314</v>
      </c>
      <c r="L506">
        <v>1.2558453866531083</v>
      </c>
      <c r="M506">
        <v>0.93264279931160754</v>
      </c>
      <c r="N506">
        <v>0.39829136428976492</v>
      </c>
      <c r="O506">
        <v>0.34884821639146463</v>
      </c>
      <c r="P506">
        <v>0.35380518478285572</v>
      </c>
      <c r="Q506">
        <v>0.35380518478285572</v>
      </c>
      <c r="S506">
        <v>0.38587225070462067</v>
      </c>
      <c r="T506">
        <v>6.3150667888156736E-2</v>
      </c>
      <c r="U506">
        <v>6.3150667888156736E-2</v>
      </c>
      <c r="V506">
        <v>4.9810512207885335E-2</v>
      </c>
      <c r="W506">
        <v>6.6978052373723687E-2</v>
      </c>
      <c r="X506">
        <v>4.9810512207885335E-2</v>
      </c>
      <c r="AB506">
        <v>1.7972284994679979E-2</v>
      </c>
      <c r="AC506">
        <v>7.5332491713532762E-2</v>
      </c>
      <c r="AD506">
        <v>0</v>
      </c>
      <c r="AM506">
        <v>3.5500754381054933E-2</v>
      </c>
      <c r="AN506">
        <v>3.4956560348632454E-2</v>
      </c>
      <c r="AO506">
        <v>3.793429663762081E-2</v>
      </c>
      <c r="AP506">
        <v>1.4706818871349085E-2</v>
      </c>
      <c r="AQ506">
        <v>1.0153550563804479</v>
      </c>
      <c r="AR506">
        <v>0.97625072391004897</v>
      </c>
      <c r="AS506">
        <v>0.96117276323894951</v>
      </c>
      <c r="AT506">
        <v>2.1314414650798173E-2</v>
      </c>
      <c r="AU506">
        <v>0.56778237116053598</v>
      </c>
      <c r="AV506">
        <v>0.56778237116053598</v>
      </c>
      <c r="AW506">
        <v>0.56965206980872518</v>
      </c>
      <c r="AX506">
        <v>2.8477422370682355E-2</v>
      </c>
      <c r="AY506">
        <v>2.8477422370682355E-2</v>
      </c>
      <c r="AZ506">
        <v>0.59627581228638515</v>
      </c>
      <c r="BA506">
        <v>19.32625583929465</v>
      </c>
      <c r="BD506">
        <v>0.37619758436300937</v>
      </c>
      <c r="BE506">
        <v>0.37619758436300937</v>
      </c>
      <c r="BF506">
        <v>0</v>
      </c>
      <c r="BG506">
        <v>0</v>
      </c>
      <c r="BH506">
        <v>0</v>
      </c>
      <c r="BI506">
        <v>3.606235397657135E-2</v>
      </c>
      <c r="BJ506">
        <v>0.57963337965621564</v>
      </c>
      <c r="BK506">
        <v>0.60813287771699409</v>
      </c>
      <c r="BL506">
        <v>0.11797853635681251</v>
      </c>
      <c r="BM506">
        <v>0.21300472333707876</v>
      </c>
      <c r="BN506">
        <v>0.30293060514912712</v>
      </c>
    </row>
    <row r="507" spans="1:66">
      <c r="A507" t="s">
        <v>802</v>
      </c>
      <c r="B507" t="s">
        <v>91</v>
      </c>
      <c r="C507">
        <v>2009</v>
      </c>
      <c r="D507" t="s">
        <v>228</v>
      </c>
      <c r="E507">
        <v>6</v>
      </c>
      <c r="G507" t="s">
        <v>366</v>
      </c>
      <c r="H507" t="s">
        <v>729</v>
      </c>
      <c r="I507">
        <v>0.33101520434603116</v>
      </c>
      <c r="J507">
        <v>0.1412594324332736</v>
      </c>
      <c r="K507">
        <v>1.5081316551357651</v>
      </c>
      <c r="L507">
        <v>1.2554947925576703</v>
      </c>
      <c r="M507">
        <v>0.95671111915033946</v>
      </c>
      <c r="N507">
        <v>0.28071895440524458</v>
      </c>
      <c r="O507">
        <v>0.20327012096369809</v>
      </c>
      <c r="P507">
        <v>0.34885966059677881</v>
      </c>
      <c r="Q507">
        <v>0.34885966059677881</v>
      </c>
      <c r="S507">
        <v>0.39719767971936454</v>
      </c>
      <c r="T507">
        <v>4.7597260495077114E-2</v>
      </c>
      <c r="U507">
        <v>4.7597260495077114E-2</v>
      </c>
      <c r="V507">
        <v>6.3942945357120043E-2</v>
      </c>
      <c r="W507">
        <v>8.8858608222852603E-2</v>
      </c>
      <c r="X507">
        <v>6.3942945357120043E-2</v>
      </c>
      <c r="AB507">
        <v>1.155444982344591E-2</v>
      </c>
      <c r="AC507">
        <v>9.7753971381167246E-2</v>
      </c>
      <c r="AD507">
        <v>0</v>
      </c>
      <c r="AM507">
        <v>2.2103506145217541E-2</v>
      </c>
      <c r="AN507">
        <v>2.9549717765456292E-2</v>
      </c>
      <c r="AO507">
        <v>5.2413534195870783E-2</v>
      </c>
      <c r="AP507">
        <v>2.2931301335879315E-2</v>
      </c>
      <c r="AQ507">
        <v>1.0189621374335185</v>
      </c>
      <c r="AR507">
        <v>0.96030627648176059</v>
      </c>
      <c r="AS507">
        <v>0.90802793736191567</v>
      </c>
      <c r="AT507">
        <v>1.8729320487615865E-2</v>
      </c>
      <c r="AU507">
        <v>0.54358052848554228</v>
      </c>
      <c r="AV507">
        <v>0.54358052848554228</v>
      </c>
      <c r="AW507">
        <v>0.54296216213888304</v>
      </c>
      <c r="AX507">
        <v>2.7021838412981138E-2</v>
      </c>
      <c r="AY507">
        <v>2.7021838412981138E-2</v>
      </c>
      <c r="AZ507">
        <v>0.56373663688142395</v>
      </c>
      <c r="BA507">
        <v>13.645923613420866</v>
      </c>
      <c r="BD507">
        <v>0.3510250708866744</v>
      </c>
      <c r="BE507">
        <v>0.3510250708866744</v>
      </c>
      <c r="BF507">
        <v>0</v>
      </c>
      <c r="BG507">
        <v>0</v>
      </c>
      <c r="BH507">
        <v>0</v>
      </c>
      <c r="BI507">
        <v>3.925391014950836E-2</v>
      </c>
      <c r="BJ507">
        <v>0.64594608889997196</v>
      </c>
      <c r="BK507">
        <v>0.60359550386881367</v>
      </c>
      <c r="BL507">
        <v>9.7059763108425845E-2</v>
      </c>
      <c r="BM507">
        <v>0.17336011903911955</v>
      </c>
      <c r="BN507">
        <v>0.31309230024747242</v>
      </c>
    </row>
    <row r="508" spans="1:66">
      <c r="A508" t="s">
        <v>803</v>
      </c>
      <c r="B508" t="s">
        <v>92</v>
      </c>
      <c r="C508">
        <v>2009</v>
      </c>
      <c r="D508" t="s">
        <v>228</v>
      </c>
      <c r="E508">
        <v>6</v>
      </c>
      <c r="G508" t="s">
        <v>368</v>
      </c>
      <c r="H508" t="s">
        <v>729</v>
      </c>
      <c r="I508">
        <v>0.38126349408501831</v>
      </c>
      <c r="J508">
        <v>0.14184169783034903</v>
      </c>
      <c r="K508">
        <v>1.4684048495746895</v>
      </c>
      <c r="L508">
        <v>1.1967034628341711</v>
      </c>
      <c r="M508">
        <v>0.97779117906942603</v>
      </c>
      <c r="N508">
        <v>0.34913898677661875</v>
      </c>
      <c r="O508">
        <v>0.26506356982318779</v>
      </c>
      <c r="P508">
        <v>0.31986638744515516</v>
      </c>
      <c r="Q508">
        <v>0.31986638744515516</v>
      </c>
      <c r="S508">
        <v>0.38158900791040767</v>
      </c>
      <c r="T508">
        <v>4.6516334951405287E-2</v>
      </c>
      <c r="U508">
        <v>4.6516334951405287E-2</v>
      </c>
      <c r="V508">
        <v>8.0830662959157903E-2</v>
      </c>
      <c r="W508">
        <v>0.10931994331440374</v>
      </c>
      <c r="X508">
        <v>8.0830662959157903E-2</v>
      </c>
      <c r="AB508">
        <v>1.6239790213689594E-2</v>
      </c>
      <c r="AC508">
        <v>8.0421524409608092E-2</v>
      </c>
      <c r="AD508">
        <v>0</v>
      </c>
      <c r="AM508">
        <v>1.9810009351745587E-2</v>
      </c>
      <c r="AN508">
        <v>3.0362881347424788E-2</v>
      </c>
      <c r="AO508">
        <v>6.6217106302196516E-2</v>
      </c>
      <c r="AP508">
        <v>3.416167469776632E-2</v>
      </c>
      <c r="AQ508">
        <v>1.0135486234911242</v>
      </c>
      <c r="AR508">
        <v>0.99476182713224648</v>
      </c>
      <c r="AS508">
        <v>0.93637205095575904</v>
      </c>
      <c r="AT508">
        <v>1.9686721515734876E-2</v>
      </c>
      <c r="AU508">
        <v>0.51268695932257946</v>
      </c>
      <c r="AV508">
        <v>0.51268695932257946</v>
      </c>
      <c r="AW508">
        <v>0.51267176144817828</v>
      </c>
      <c r="AX508">
        <v>2.9460015820915439E-2</v>
      </c>
      <c r="AY508">
        <v>2.9460015820915439E-2</v>
      </c>
      <c r="AZ508">
        <v>0.56940577003371384</v>
      </c>
      <c r="BA508">
        <v>13.659635890854291</v>
      </c>
      <c r="BD508">
        <v>0.33117708106907601</v>
      </c>
      <c r="BE508">
        <v>0.33117708106907601</v>
      </c>
      <c r="BF508">
        <v>0</v>
      </c>
      <c r="BG508">
        <v>0</v>
      </c>
      <c r="BH508">
        <v>0</v>
      </c>
      <c r="BI508">
        <v>4.5434755378590132E-2</v>
      </c>
      <c r="BJ508">
        <v>0.70376044175565355</v>
      </c>
      <c r="BK508">
        <v>0.61601460906754846</v>
      </c>
      <c r="BL508">
        <v>0.12572574143508247</v>
      </c>
      <c r="BM508">
        <v>0.21349863752771472</v>
      </c>
      <c r="BN508">
        <v>0.41449094297744665</v>
      </c>
    </row>
    <row r="509" spans="1:66">
      <c r="A509" t="s">
        <v>804</v>
      </c>
      <c r="B509" t="s">
        <v>93</v>
      </c>
      <c r="C509">
        <v>2009</v>
      </c>
      <c r="D509" t="s">
        <v>228</v>
      </c>
      <c r="E509">
        <v>5</v>
      </c>
      <c r="G509" t="s">
        <v>370</v>
      </c>
      <c r="H509" t="s">
        <v>729</v>
      </c>
      <c r="I509">
        <v>0.22541377124480327</v>
      </c>
      <c r="J509">
        <v>0.34116173198452959</v>
      </c>
      <c r="K509">
        <v>1.7120579749459395</v>
      </c>
      <c r="L509">
        <v>1.4322373753028408</v>
      </c>
      <c r="M509">
        <v>1.0213347634334975</v>
      </c>
      <c r="N509">
        <v>0.29145892241797677</v>
      </c>
      <c r="O509">
        <v>0.23341982455300617</v>
      </c>
      <c r="P509">
        <v>0.31444207094793131</v>
      </c>
      <c r="Q509">
        <v>0.31444207094793131</v>
      </c>
      <c r="S509">
        <v>0.33981343266180775</v>
      </c>
      <c r="T509">
        <v>5.3071233292236487E-2</v>
      </c>
      <c r="U509">
        <v>5.3071233292236487E-2</v>
      </c>
      <c r="V509">
        <v>3.9211096155413516E-2</v>
      </c>
      <c r="W509">
        <v>5.856984542052119E-2</v>
      </c>
      <c r="X509">
        <v>3.9211096155413516E-2</v>
      </c>
      <c r="AB509">
        <v>1.6918675541795915E-2</v>
      </c>
      <c r="AC509">
        <v>6.0911769837942602E-2</v>
      </c>
      <c r="AD509">
        <v>0</v>
      </c>
      <c r="AM509">
        <v>2.3153800617602364E-2</v>
      </c>
      <c r="AN509">
        <v>2.4015524719531445E-2</v>
      </c>
      <c r="AO509">
        <v>4.4222198777232893E-2</v>
      </c>
      <c r="AP509">
        <v>2.1311105801665162E-2</v>
      </c>
      <c r="AQ509">
        <v>1.0704064590760782</v>
      </c>
      <c r="AR509">
        <v>1.0669803671348652</v>
      </c>
      <c r="AS509">
        <v>1.2268585629921112</v>
      </c>
      <c r="AT509">
        <v>1.823151826128756E-2</v>
      </c>
      <c r="AU509">
        <v>0.55376957660457238</v>
      </c>
      <c r="AV509">
        <v>0.55376957660457238</v>
      </c>
      <c r="AW509">
        <v>0.55361544351357528</v>
      </c>
      <c r="AX509">
        <v>2.4517561542913759E-2</v>
      </c>
      <c r="AY509">
        <v>2.4517561542913759E-2</v>
      </c>
      <c r="AZ509">
        <v>0.64125110690867393</v>
      </c>
      <c r="BA509">
        <v>17.968460860653167</v>
      </c>
      <c r="BD509">
        <v>0.48037584425509916</v>
      </c>
      <c r="BE509">
        <v>0.48037584425509916</v>
      </c>
      <c r="BF509">
        <v>0</v>
      </c>
      <c r="BG509">
        <v>0</v>
      </c>
      <c r="BH509">
        <v>0</v>
      </c>
      <c r="BI509">
        <v>4.7190487205989159E-2</v>
      </c>
      <c r="BJ509">
        <v>0.60489080448224819</v>
      </c>
      <c r="BK509">
        <v>0.65459562828195761</v>
      </c>
      <c r="BL509">
        <v>0.11673283786241131</v>
      </c>
      <c r="BM509">
        <v>0.22642692508507223</v>
      </c>
      <c r="BN509">
        <v>0.32447344255547517</v>
      </c>
    </row>
    <row r="510" spans="1:66">
      <c r="A510" t="s">
        <v>805</v>
      </c>
      <c r="B510" t="s">
        <v>94</v>
      </c>
      <c r="C510">
        <v>2009</v>
      </c>
      <c r="D510" t="s">
        <v>228</v>
      </c>
      <c r="E510">
        <v>5</v>
      </c>
      <c r="G510" t="s">
        <v>372</v>
      </c>
      <c r="H510" t="s">
        <v>729</v>
      </c>
      <c r="I510">
        <v>0.26380308160805233</v>
      </c>
      <c r="J510">
        <v>0.23155521046113389</v>
      </c>
      <c r="K510">
        <v>1.6705118123638631</v>
      </c>
      <c r="L510">
        <v>1.3406506699711949</v>
      </c>
      <c r="M510">
        <v>0.96858923884705639</v>
      </c>
      <c r="N510">
        <v>0.31695575585849789</v>
      </c>
      <c r="O510">
        <v>0.22031634721736951</v>
      </c>
      <c r="P510">
        <v>0.32498705010671569</v>
      </c>
      <c r="Q510">
        <v>0.32498705010671569</v>
      </c>
      <c r="S510">
        <v>0.35778166897082869</v>
      </c>
      <c r="T510">
        <v>5.9963839936087587E-2</v>
      </c>
      <c r="U510">
        <v>5.9963839936087587E-2</v>
      </c>
      <c r="V510">
        <v>4.5650977430041484E-2</v>
      </c>
      <c r="W510">
        <v>6.6634467308640602E-2</v>
      </c>
      <c r="X510">
        <v>4.5650977430041484E-2</v>
      </c>
      <c r="AB510">
        <v>1.843947644346659E-2</v>
      </c>
      <c r="AC510">
        <v>5.526177958853673E-2</v>
      </c>
      <c r="AD510">
        <v>0</v>
      </c>
      <c r="AM510">
        <v>2.9574377006175247E-2</v>
      </c>
      <c r="AN510">
        <v>3.3781056417098013E-2</v>
      </c>
      <c r="AO510">
        <v>4.5190196545068249E-2</v>
      </c>
      <c r="AP510">
        <v>1.8083931612725899E-2</v>
      </c>
      <c r="AQ510">
        <v>1.0550669056205251</v>
      </c>
      <c r="AR510">
        <v>1.0347407670203075</v>
      </c>
      <c r="AS510">
        <v>1.0802348802616437</v>
      </c>
      <c r="AT510">
        <v>1.6753625582247487E-2</v>
      </c>
      <c r="AU510">
        <v>0.53158793059571174</v>
      </c>
      <c r="AV510">
        <v>0.53158793059571174</v>
      </c>
      <c r="AW510">
        <v>0.53171883698691391</v>
      </c>
      <c r="AX510">
        <v>2.5516225194166207E-2</v>
      </c>
      <c r="AY510">
        <v>2.5516225194166207E-2</v>
      </c>
      <c r="AZ510">
        <v>0.61947239860854897</v>
      </c>
      <c r="BA510">
        <v>30.882533705702919</v>
      </c>
      <c r="BD510">
        <v>0.39981536912964644</v>
      </c>
      <c r="BE510">
        <v>0.39981536912964644</v>
      </c>
      <c r="BF510">
        <v>0</v>
      </c>
      <c r="BG510">
        <v>0</v>
      </c>
      <c r="BH510">
        <v>0</v>
      </c>
      <c r="BI510">
        <v>3.8321758248636532E-2</v>
      </c>
      <c r="BJ510">
        <v>0.63029921025504343</v>
      </c>
      <c r="BK510">
        <v>0.63809831613461598</v>
      </c>
      <c r="BL510">
        <v>0.11573789422331079</v>
      </c>
      <c r="BM510">
        <v>0.21879658238838581</v>
      </c>
      <c r="BN510">
        <v>0.33030824109733126</v>
      </c>
    </row>
    <row r="511" spans="1:66">
      <c r="A511" t="s">
        <v>806</v>
      </c>
      <c r="B511" t="s">
        <v>95</v>
      </c>
      <c r="C511">
        <v>2009</v>
      </c>
      <c r="D511" t="s">
        <v>228</v>
      </c>
      <c r="E511">
        <v>6</v>
      </c>
      <c r="G511" t="s">
        <v>374</v>
      </c>
      <c r="H511" t="s">
        <v>729</v>
      </c>
      <c r="I511">
        <v>0.21512138880899598</v>
      </c>
      <c r="J511">
        <v>0.10628026632047978</v>
      </c>
      <c r="K511">
        <v>1.3678781451448536</v>
      </c>
      <c r="L511">
        <v>1.0853161723629814</v>
      </c>
      <c r="M511">
        <v>0.79560028125479587</v>
      </c>
      <c r="N511">
        <v>0.33513573800367852</v>
      </c>
      <c r="O511">
        <v>0.25380589943456167</v>
      </c>
      <c r="P511">
        <v>0.39185093762884832</v>
      </c>
      <c r="Q511">
        <v>0.39185093762884832</v>
      </c>
      <c r="S511">
        <v>0.42756038064996965</v>
      </c>
      <c r="T511">
        <v>6.8966370703703081E-2</v>
      </c>
      <c r="U511">
        <v>6.8966370703703081E-2</v>
      </c>
      <c r="V511">
        <v>4.8899013440422134E-2</v>
      </c>
      <c r="W511">
        <v>6.9079357211042913E-2</v>
      </c>
      <c r="X511">
        <v>4.8899013440422134E-2</v>
      </c>
      <c r="AB511">
        <v>1.1773870887943783E-2</v>
      </c>
      <c r="AC511">
        <v>6.2561325141653856E-2</v>
      </c>
      <c r="AD511">
        <v>0</v>
      </c>
      <c r="AM511">
        <v>2.2682023929032128E-2</v>
      </c>
      <c r="AN511">
        <v>2.6114643863684114E-2</v>
      </c>
      <c r="AO511">
        <v>5.6482126927217914E-2</v>
      </c>
      <c r="AP511">
        <v>2.9102304443627741E-2</v>
      </c>
      <c r="AQ511">
        <v>1.0148166274465382</v>
      </c>
      <c r="AR511">
        <v>1.0396480999093545</v>
      </c>
      <c r="AS511">
        <v>1.0121365189980154</v>
      </c>
      <c r="AT511">
        <v>1.563855949162226E-2</v>
      </c>
      <c r="AU511">
        <v>0.58491278496569721</v>
      </c>
      <c r="AV511">
        <v>0.58491278496569721</v>
      </c>
      <c r="AW511">
        <v>0.58420159706132135</v>
      </c>
      <c r="AX511">
        <v>2.9274989161599603E-2</v>
      </c>
      <c r="AY511">
        <v>2.9274989161599603E-2</v>
      </c>
      <c r="AZ511">
        <v>0.54510122796807658</v>
      </c>
      <c r="BA511">
        <v>25.816201501080229</v>
      </c>
      <c r="BD511">
        <v>0.35034809793409866</v>
      </c>
      <c r="BE511">
        <v>0.35034809793409866</v>
      </c>
      <c r="BF511">
        <v>0</v>
      </c>
      <c r="BG511">
        <v>0</v>
      </c>
      <c r="BH511">
        <v>0</v>
      </c>
      <c r="BI511">
        <v>5.3626699323859953E-2</v>
      </c>
      <c r="BJ511">
        <v>0.68181594692950531</v>
      </c>
      <c r="BK511">
        <v>0.57571521856715557</v>
      </c>
      <c r="BL511">
        <v>0.14844549286860581</v>
      </c>
      <c r="BM511">
        <v>0.22938052804493086</v>
      </c>
      <c r="BN511">
        <v>0.39986314366463982</v>
      </c>
    </row>
    <row r="512" spans="1:66">
      <c r="A512" t="s">
        <v>807</v>
      </c>
      <c r="B512" t="s">
        <v>96</v>
      </c>
      <c r="C512">
        <v>2009</v>
      </c>
      <c r="D512" t="s">
        <v>212</v>
      </c>
      <c r="E512">
        <v>1</v>
      </c>
      <c r="G512" t="s">
        <v>376</v>
      </c>
      <c r="H512" t="s">
        <v>729</v>
      </c>
      <c r="I512">
        <v>7.8048197555606699E-2</v>
      </c>
      <c r="J512">
        <v>0.3102983986733992</v>
      </c>
      <c r="K512">
        <v>1.2024567028103503</v>
      </c>
      <c r="L512">
        <v>1.1567407220780483</v>
      </c>
      <c r="M512">
        <v>1.135250042786581</v>
      </c>
      <c r="N512">
        <v>0.32402866217980497</v>
      </c>
      <c r="O512">
        <v>0.27270597558816578</v>
      </c>
      <c r="P512">
        <v>0.64583204818800954</v>
      </c>
      <c r="Q512">
        <v>0.64583204818800954</v>
      </c>
      <c r="S512">
        <v>0.69178229594591256</v>
      </c>
      <c r="T512">
        <v>0.22003548700556369</v>
      </c>
      <c r="U512">
        <v>0.22003548700556369</v>
      </c>
      <c r="V512">
        <v>8.9246074180525034E-2</v>
      </c>
      <c r="W512">
        <v>9.186356471492553E-2</v>
      </c>
      <c r="X512">
        <v>8.9246074180525034E-2</v>
      </c>
      <c r="AB512">
        <v>4.281496894811581E-2</v>
      </c>
      <c r="AC512">
        <v>5.0739101786256895E-2</v>
      </c>
      <c r="AM512">
        <v>5.5194834465869029E-2</v>
      </c>
      <c r="AN512">
        <v>0.11431613808518415</v>
      </c>
      <c r="AO512">
        <v>8.1318809032023803E-3</v>
      </c>
      <c r="AP512">
        <v>2.7370955836560646E-3</v>
      </c>
      <c r="AQ512">
        <v>0.92626970686896049</v>
      </c>
      <c r="AR512">
        <v>0.92626970686896049</v>
      </c>
      <c r="AS512">
        <v>1.3462293959576219</v>
      </c>
      <c r="AT512">
        <v>2.8540550176704593E-2</v>
      </c>
      <c r="AU512">
        <v>0.60542918600175211</v>
      </c>
      <c r="AV512">
        <v>0.60542918600175211</v>
      </c>
      <c r="AW512">
        <v>0.60785107490363355</v>
      </c>
      <c r="AX512">
        <v>9.9260061943175576E-2</v>
      </c>
      <c r="AY512">
        <v>9.9260061943175576E-2</v>
      </c>
      <c r="AZ512">
        <v>0.25943749021745671</v>
      </c>
      <c r="BD512">
        <v>0.3023874086745752</v>
      </c>
      <c r="BE512">
        <v>0.3023874086745752</v>
      </c>
      <c r="BF512">
        <v>0</v>
      </c>
      <c r="BG512">
        <v>0</v>
      </c>
      <c r="BI512">
        <v>3.8156211022748361E-2</v>
      </c>
      <c r="BK512">
        <v>0.29672063364595941</v>
      </c>
      <c r="BL512">
        <v>0.26156562858626475</v>
      </c>
      <c r="BM512">
        <v>0.26156562858626475</v>
      </c>
      <c r="BN512">
        <v>0.52671469522264736</v>
      </c>
    </row>
    <row r="513" spans="1:66">
      <c r="A513" t="s">
        <v>808</v>
      </c>
      <c r="B513" t="s">
        <v>97</v>
      </c>
      <c r="C513">
        <v>2009</v>
      </c>
      <c r="D513" t="s">
        <v>228</v>
      </c>
      <c r="E513">
        <v>5</v>
      </c>
      <c r="G513" t="s">
        <v>378</v>
      </c>
      <c r="H513" t="s">
        <v>729</v>
      </c>
      <c r="I513">
        <v>0.32431778828721969</v>
      </c>
      <c r="J513">
        <v>0.25434539625376201</v>
      </c>
      <c r="K513">
        <v>1.4734930938167246</v>
      </c>
      <c r="L513">
        <v>1.2649439585414213</v>
      </c>
      <c r="M513">
        <v>0.89143062915077398</v>
      </c>
      <c r="N513">
        <v>0.3865547929216101</v>
      </c>
      <c r="O513">
        <v>0.33732162318391706</v>
      </c>
      <c r="P513">
        <v>0.39997348693362234</v>
      </c>
      <c r="Q513">
        <v>0.39997348693362234</v>
      </c>
      <c r="S513">
        <v>0.44030324897866191</v>
      </c>
      <c r="T513">
        <v>5.7265910469691213E-2</v>
      </c>
      <c r="U513">
        <v>5.7265910469691213E-2</v>
      </c>
      <c r="V513">
        <v>4.010243337471054E-2</v>
      </c>
      <c r="W513">
        <v>5.7460403357593261E-2</v>
      </c>
      <c r="X513">
        <v>4.010243337471054E-2</v>
      </c>
      <c r="AB513">
        <v>2.4421468056077415E-2</v>
      </c>
      <c r="AC513">
        <v>0.13721951294110554</v>
      </c>
      <c r="AD513">
        <v>0</v>
      </c>
      <c r="AM513">
        <v>3.9856146937317656E-2</v>
      </c>
      <c r="AN513">
        <v>3.1160947337664113E-2</v>
      </c>
      <c r="AO513">
        <v>3.2808012613463389E-2</v>
      </c>
      <c r="AP513">
        <v>1.4486679458118408E-2</v>
      </c>
      <c r="AQ513">
        <v>1.0123184805613996</v>
      </c>
      <c r="AR513">
        <v>1.0171156918166937</v>
      </c>
      <c r="AS513">
        <v>0.94072782570420854</v>
      </c>
      <c r="AT513">
        <v>2.7883055137674903E-2</v>
      </c>
      <c r="AU513">
        <v>0.5971016328411094</v>
      </c>
      <c r="AV513">
        <v>0.5971016328411094</v>
      </c>
      <c r="AW513">
        <v>0.59823412165192014</v>
      </c>
      <c r="AX513">
        <v>4.5827937685057885E-2</v>
      </c>
      <c r="AY513">
        <v>4.5827937685057885E-2</v>
      </c>
      <c r="AZ513">
        <v>0.55021954482464119</v>
      </c>
      <c r="BA513">
        <v>23.284528613911608</v>
      </c>
      <c r="BD513">
        <v>0.66487233949457147</v>
      </c>
      <c r="BE513">
        <v>0.66487233949457147</v>
      </c>
      <c r="BF513">
        <v>0</v>
      </c>
      <c r="BG513">
        <v>0</v>
      </c>
      <c r="BH513">
        <v>0</v>
      </c>
      <c r="BI513">
        <v>2.6994234048488653E-2</v>
      </c>
      <c r="BJ513">
        <v>0.61389067304416811</v>
      </c>
      <c r="BK513">
        <v>0.55847455192560258</v>
      </c>
      <c r="BL513">
        <v>0.12658878710595026</v>
      </c>
      <c r="BM513">
        <v>0.20535160474200392</v>
      </c>
      <c r="BN513">
        <v>0.31186835824698284</v>
      </c>
    </row>
    <row r="514" spans="1:66">
      <c r="A514" t="s">
        <v>809</v>
      </c>
      <c r="B514" t="s">
        <v>98</v>
      </c>
      <c r="C514">
        <v>2009</v>
      </c>
      <c r="D514" t="s">
        <v>380</v>
      </c>
      <c r="E514">
        <v>1</v>
      </c>
      <c r="G514" t="s">
        <v>381</v>
      </c>
      <c r="H514" t="s">
        <v>729</v>
      </c>
      <c r="I514">
        <v>0.19584801402517482</v>
      </c>
      <c r="J514">
        <v>5.5544124139874439E-2</v>
      </c>
      <c r="K514">
        <v>1.3058689023465235</v>
      </c>
      <c r="L514">
        <v>1.1496643133918287</v>
      </c>
      <c r="M514">
        <v>1.0691462728379146</v>
      </c>
      <c r="N514">
        <v>0.16030544691421023</v>
      </c>
      <c r="O514">
        <v>0.15200579458642904</v>
      </c>
      <c r="P514">
        <v>0.70565641960240943</v>
      </c>
      <c r="Q514">
        <v>0.70565641960240943</v>
      </c>
      <c r="S514">
        <v>0.78554280948888644</v>
      </c>
      <c r="T514">
        <v>8.9218036176120466E-2</v>
      </c>
      <c r="U514">
        <v>8.9218036176120466E-2</v>
      </c>
      <c r="V514">
        <v>9.5180144236741746E-2</v>
      </c>
      <c r="W514">
        <v>0.1463770344589459</v>
      </c>
      <c r="X514">
        <v>9.5180144236741746E-2</v>
      </c>
      <c r="AB514">
        <v>7.309784552471485E-2</v>
      </c>
      <c r="AC514">
        <v>0.13019212150719967</v>
      </c>
      <c r="AM514">
        <v>1.1415744459487733E-2</v>
      </c>
      <c r="AN514">
        <v>3.3282031338878616E-2</v>
      </c>
      <c r="AO514">
        <v>8.936749257649057E-2</v>
      </c>
      <c r="AP514">
        <v>1.3419974265361522E-2</v>
      </c>
      <c r="AQ514">
        <v>1.0408216508868895</v>
      </c>
      <c r="AR514">
        <v>1.0408216508868895</v>
      </c>
      <c r="AS514">
        <v>1.2993432184916891</v>
      </c>
      <c r="AT514">
        <v>1.8861514158608161E-2</v>
      </c>
      <c r="AU514">
        <v>0.58712949345736887</v>
      </c>
      <c r="AV514">
        <v>0.58712949345736887</v>
      </c>
      <c r="AW514">
        <v>0.58015844352918677</v>
      </c>
      <c r="AX514">
        <v>0.14501574751041499</v>
      </c>
      <c r="AY514">
        <v>0.14501574751041499</v>
      </c>
      <c r="AZ514">
        <v>0.16907986245234438</v>
      </c>
      <c r="BD514">
        <v>0.10212135526970396</v>
      </c>
      <c r="BE514">
        <v>0.10212135526970396</v>
      </c>
      <c r="BF514">
        <v>0</v>
      </c>
      <c r="BG514">
        <v>0</v>
      </c>
      <c r="BI514">
        <v>0.10258756418920643</v>
      </c>
      <c r="BK514">
        <v>0.20697136976302583</v>
      </c>
      <c r="BL514">
        <v>9.0636830695102741E-2</v>
      </c>
      <c r="BM514">
        <v>9.0636830695102741E-2</v>
      </c>
      <c r="BN514">
        <v>0.43990990226626059</v>
      </c>
    </row>
    <row r="515" spans="1:66">
      <c r="A515" t="s">
        <v>810</v>
      </c>
      <c r="B515" t="s">
        <v>99</v>
      </c>
      <c r="C515">
        <v>2009</v>
      </c>
      <c r="D515" t="s">
        <v>380</v>
      </c>
      <c r="E515">
        <v>1</v>
      </c>
      <c r="G515" t="s">
        <v>383</v>
      </c>
      <c r="H515" t="s">
        <v>729</v>
      </c>
      <c r="I515">
        <v>8.394149198713817E-2</v>
      </c>
      <c r="J515">
        <v>0.87386240600257181</v>
      </c>
      <c r="K515">
        <v>1.7787163917115503</v>
      </c>
      <c r="L515">
        <v>1.7074942078184832</v>
      </c>
      <c r="M515">
        <v>1.6972180996917086</v>
      </c>
      <c r="N515">
        <v>0.39173127909299094</v>
      </c>
      <c r="O515">
        <v>0.33199025932619913</v>
      </c>
      <c r="P515">
        <v>0.68374875036611793</v>
      </c>
      <c r="Q515">
        <v>0.68374875036611793</v>
      </c>
      <c r="S515">
        <v>0.85640805072999371</v>
      </c>
      <c r="T515">
        <v>0.45086619360268354</v>
      </c>
      <c r="U515">
        <v>0.45086619360268354</v>
      </c>
      <c r="V515">
        <v>5.7376928786122189E-2</v>
      </c>
      <c r="W515">
        <v>7.5041947536100467E-2</v>
      </c>
      <c r="X515">
        <v>5.7376928786122189E-2</v>
      </c>
      <c r="AB515">
        <v>9.5810091141947926E-2</v>
      </c>
      <c r="AC515">
        <v>7.3398136574286274E-2</v>
      </c>
      <c r="AM515">
        <v>2.438577431961805E-2</v>
      </c>
      <c r="AN515">
        <v>1.9666503884355462E-2</v>
      </c>
      <c r="AO515">
        <v>2.8963191809861302E-2</v>
      </c>
      <c r="AP515">
        <v>9.1176743089776372E-4</v>
      </c>
      <c r="AQ515">
        <v>1.1411847909035497</v>
      </c>
      <c r="AR515">
        <v>1.1411847909035497</v>
      </c>
      <c r="AS515">
        <v>1.6002444728874261</v>
      </c>
      <c r="AT515">
        <v>3.4957626330921018E-2</v>
      </c>
      <c r="AU515">
        <v>0.33000376138106013</v>
      </c>
      <c r="AV515">
        <v>0.33000376138106013</v>
      </c>
      <c r="AW515">
        <v>0.33175023253514097</v>
      </c>
      <c r="AX515">
        <v>5.7810288774488926E-2</v>
      </c>
      <c r="AY515">
        <v>5.7810288774488926E-2</v>
      </c>
      <c r="AZ515">
        <v>0.13351716739674771</v>
      </c>
      <c r="BD515">
        <v>0.51551975149429208</v>
      </c>
      <c r="BE515">
        <v>0.51551975149429208</v>
      </c>
      <c r="BF515">
        <v>0</v>
      </c>
      <c r="BG515">
        <v>0</v>
      </c>
      <c r="BI515">
        <v>5.0117977194921705E-2</v>
      </c>
      <c r="BK515">
        <v>0.14106054715303187</v>
      </c>
      <c r="BL515">
        <v>0.1084642630319307</v>
      </c>
      <c r="BM515">
        <v>0.1084642630319307</v>
      </c>
      <c r="BN515">
        <v>0.45953534063076318</v>
      </c>
    </row>
    <row r="516" spans="1:66">
      <c r="A516" t="s">
        <v>811</v>
      </c>
      <c r="B516" t="s">
        <v>100</v>
      </c>
      <c r="C516">
        <v>2009</v>
      </c>
      <c r="D516" t="s">
        <v>380</v>
      </c>
      <c r="E516">
        <v>1</v>
      </c>
      <c r="G516" t="s">
        <v>385</v>
      </c>
      <c r="H516" t="s">
        <v>729</v>
      </c>
      <c r="I516">
        <v>0.20558310665264359</v>
      </c>
      <c r="J516">
        <v>0.61561391885431627</v>
      </c>
      <c r="K516">
        <v>0.85648605353158036</v>
      </c>
      <c r="L516">
        <v>0.7858932974829056</v>
      </c>
      <c r="M516">
        <v>0.76538966356817217</v>
      </c>
      <c r="N516">
        <v>0.39912211461357222</v>
      </c>
      <c r="O516">
        <v>0.31505094511223197</v>
      </c>
      <c r="P516">
        <v>0.64862451559025658</v>
      </c>
      <c r="Q516">
        <v>0.64862451559025658</v>
      </c>
      <c r="S516">
        <v>0.79505398198936661</v>
      </c>
      <c r="T516">
        <v>0.11110086699115117</v>
      </c>
      <c r="U516">
        <v>0.11110086699115117</v>
      </c>
      <c r="V516">
        <v>0.11991132962512231</v>
      </c>
      <c r="W516">
        <v>0.21335714557305241</v>
      </c>
      <c r="X516">
        <v>0.11991132962512231</v>
      </c>
      <c r="AB516">
        <v>0.21829914752001114</v>
      </c>
      <c r="AC516">
        <v>0.13938709495504492</v>
      </c>
      <c r="AM516">
        <v>2.3407266008798354E-2</v>
      </c>
      <c r="AN516">
        <v>5.3557715071404194E-2</v>
      </c>
      <c r="AO516">
        <v>9.3125789856746091E-2</v>
      </c>
      <c r="AP516">
        <v>1.0013969386859393E-2</v>
      </c>
      <c r="AQ516">
        <v>1.0484429337564547</v>
      </c>
      <c r="AR516">
        <v>1.0484429337564547</v>
      </c>
      <c r="AS516">
        <v>0.67705947843379355</v>
      </c>
      <c r="AT516">
        <v>2.711122441874083E-2</v>
      </c>
      <c r="AU516">
        <v>0.40172736572685958</v>
      </c>
      <c r="AV516">
        <v>0.40172736572685958</v>
      </c>
      <c r="AW516">
        <v>0.40488063063520902</v>
      </c>
      <c r="AX516">
        <v>6.3608628627160255E-2</v>
      </c>
      <c r="AY516">
        <v>6.3608628627160255E-2</v>
      </c>
      <c r="AZ516">
        <v>0.19725228018767074</v>
      </c>
      <c r="BD516">
        <v>0.36072808771316628</v>
      </c>
      <c r="BE516">
        <v>0.36072808771316628</v>
      </c>
      <c r="BF516">
        <v>0</v>
      </c>
      <c r="BG516">
        <v>0</v>
      </c>
      <c r="BI516">
        <v>5.0204209832819667E-2</v>
      </c>
      <c r="BK516">
        <v>0.22202871069393373</v>
      </c>
      <c r="BL516">
        <v>6.0028403351719634E-2</v>
      </c>
      <c r="BM516">
        <v>6.0028403351719634E-2</v>
      </c>
      <c r="BN516">
        <v>0.60616073239368207</v>
      </c>
    </row>
    <row r="517" spans="1:66">
      <c r="A517" t="s">
        <v>812</v>
      </c>
      <c r="B517" t="s">
        <v>101</v>
      </c>
      <c r="C517">
        <v>2009</v>
      </c>
      <c r="D517" t="s">
        <v>380</v>
      </c>
      <c r="E517">
        <v>2</v>
      </c>
      <c r="G517" t="s">
        <v>387</v>
      </c>
      <c r="H517" t="s">
        <v>729</v>
      </c>
      <c r="I517">
        <v>0.3190150927908238</v>
      </c>
      <c r="J517">
        <v>0.25208744343540296</v>
      </c>
      <c r="K517">
        <v>0.84115408413406401</v>
      </c>
      <c r="L517">
        <v>0.72478324207152256</v>
      </c>
      <c r="M517">
        <v>0.66745678041207235</v>
      </c>
      <c r="N517">
        <v>0.39818074330521691</v>
      </c>
      <c r="O517">
        <v>0.28989759821474731</v>
      </c>
      <c r="P517">
        <v>0.56887077407870246</v>
      </c>
      <c r="Q517">
        <v>0.56887077407870246</v>
      </c>
      <c r="S517">
        <v>0.71172472525527075</v>
      </c>
      <c r="T517">
        <v>9.5886606535203991E-2</v>
      </c>
      <c r="U517">
        <v>9.5886606535203991E-2</v>
      </c>
      <c r="V517">
        <v>0.15942732666367965</v>
      </c>
      <c r="W517">
        <v>0.29639580525643139</v>
      </c>
      <c r="X517">
        <v>0.15942732666367965</v>
      </c>
      <c r="AB517">
        <v>0.15151604566452573</v>
      </c>
      <c r="AC517">
        <v>7.323044195663371E-2</v>
      </c>
      <c r="AM517">
        <v>2.3551601962078776E-2</v>
      </c>
      <c r="AN517">
        <v>5.1493964512014739E-2</v>
      </c>
      <c r="AO517">
        <v>0.15652609441187204</v>
      </c>
      <c r="AP517">
        <v>2.3292533925787517E-2</v>
      </c>
      <c r="AQ517">
        <v>0.99232470111834281</v>
      </c>
      <c r="AR517">
        <v>0.99232470111834281</v>
      </c>
      <c r="AS517">
        <v>0.96340513186191268</v>
      </c>
      <c r="AT517">
        <v>3.5553227626908677E-2</v>
      </c>
      <c r="AU517">
        <v>0.41934457975047895</v>
      </c>
      <c r="AV517">
        <v>0.41934457975047895</v>
      </c>
      <c r="AW517">
        <v>0.42197461049678175</v>
      </c>
      <c r="AX517">
        <v>3.278773309200253E-2</v>
      </c>
      <c r="AY517">
        <v>3.278773309200253E-2</v>
      </c>
      <c r="AZ517">
        <v>0.2594222133207289</v>
      </c>
      <c r="BD517">
        <v>0.28408522179596413</v>
      </c>
      <c r="BE517">
        <v>0.28408522179596413</v>
      </c>
      <c r="BF517">
        <v>0</v>
      </c>
      <c r="BG517">
        <v>0</v>
      </c>
      <c r="BI517">
        <v>2.1399175554747508E-2</v>
      </c>
      <c r="BK517">
        <v>0.29718185176313922</v>
      </c>
      <c r="BL517">
        <v>7.3179967647447206E-2</v>
      </c>
      <c r="BM517">
        <v>7.3179967647447206E-2</v>
      </c>
      <c r="BN517">
        <v>0.76346721239577675</v>
      </c>
    </row>
    <row r="518" spans="1:66">
      <c r="A518" t="s">
        <v>813</v>
      </c>
      <c r="B518" t="s">
        <v>206</v>
      </c>
      <c r="C518">
        <v>2010</v>
      </c>
      <c r="D518" t="s">
        <v>207</v>
      </c>
      <c r="E518">
        <v>8</v>
      </c>
      <c r="G518" t="s">
        <v>208</v>
      </c>
      <c r="H518" t="s">
        <v>814</v>
      </c>
      <c r="I518">
        <v>0.13390590374764536</v>
      </c>
      <c r="J518">
        <v>0.29554675666824465</v>
      </c>
      <c r="K518">
        <v>1.5242386161506281</v>
      </c>
      <c r="L518">
        <v>1.0039663067771241</v>
      </c>
      <c r="M518">
        <v>0.7078740840536063</v>
      </c>
      <c r="N518">
        <v>0.39601969271818077</v>
      </c>
      <c r="O518">
        <v>0.28799876891210041</v>
      </c>
      <c r="P518">
        <v>0.39794018572323875</v>
      </c>
      <c r="Q518">
        <v>0.39794018572323875</v>
      </c>
      <c r="S518">
        <v>0.47633382835823729</v>
      </c>
      <c r="T518">
        <v>4.607381716126694E-2</v>
      </c>
      <c r="U518">
        <v>4.607381716126694E-2</v>
      </c>
      <c r="V518">
        <v>0.1088696022373207</v>
      </c>
      <c r="W518">
        <v>0.1859594454027475</v>
      </c>
      <c r="X518">
        <v>0.1088696022373207</v>
      </c>
      <c r="AB518">
        <v>2.0266526225235552E-2</v>
      </c>
      <c r="AC518">
        <v>8.0699357261851887E-2</v>
      </c>
      <c r="AD518">
        <v>0</v>
      </c>
      <c r="AM518">
        <v>2.0066342529396441E-2</v>
      </c>
      <c r="AN518">
        <v>2.805545834936958E-2</v>
      </c>
      <c r="AO518">
        <v>0.10749793571119863</v>
      </c>
      <c r="AP518">
        <v>2.9016733950427573E-2</v>
      </c>
      <c r="AQ518">
        <v>0.99906165724770934</v>
      </c>
      <c r="AR518">
        <v>0.9871721714877717</v>
      </c>
      <c r="AS518">
        <v>0.99383191042099328</v>
      </c>
      <c r="AT518">
        <v>2.4209554843326975E-2</v>
      </c>
      <c r="AU518">
        <v>0.56446896229145238</v>
      </c>
      <c r="AV518">
        <v>0.56446896229145238</v>
      </c>
      <c r="AW518">
        <v>0.56629020118841511</v>
      </c>
      <c r="AX518">
        <v>3.8340726648380181E-2</v>
      </c>
      <c r="AY518">
        <v>3.8340726648380181E-2</v>
      </c>
      <c r="AZ518">
        <v>0.52033616825254958</v>
      </c>
      <c r="BA518">
        <v>21.618103335055306</v>
      </c>
      <c r="BD518">
        <v>0.31299852854068561</v>
      </c>
      <c r="BE518">
        <v>0.31299852854068561</v>
      </c>
      <c r="BF518">
        <v>0</v>
      </c>
      <c r="BG518">
        <v>0</v>
      </c>
      <c r="BH518">
        <v>0</v>
      </c>
      <c r="BI518">
        <v>5.7847060122971139E-2</v>
      </c>
      <c r="BJ518">
        <v>0.54776407547113393</v>
      </c>
      <c r="BK518">
        <v>0.52921629012929283</v>
      </c>
      <c r="BL518">
        <v>0.11359027825060208</v>
      </c>
      <c r="BM518">
        <v>0.1566673282171876</v>
      </c>
      <c r="BN518">
        <v>0.49293247420348157</v>
      </c>
    </row>
    <row r="519" spans="1:66">
      <c r="A519" t="s">
        <v>815</v>
      </c>
      <c r="B519" t="s">
        <v>211</v>
      </c>
      <c r="C519">
        <v>2010</v>
      </c>
      <c r="D519" t="s">
        <v>212</v>
      </c>
      <c r="E519">
        <v>5</v>
      </c>
      <c r="G519" t="s">
        <v>213</v>
      </c>
      <c r="H519" t="s">
        <v>814</v>
      </c>
      <c r="I519">
        <v>3.1085176933981128E-2</v>
      </c>
      <c r="J519">
        <v>0.30588896982084085</v>
      </c>
      <c r="K519">
        <v>1.2298375749836019</v>
      </c>
      <c r="L519">
        <v>1.0248850284913322</v>
      </c>
      <c r="M519">
        <v>0.92877478911435862</v>
      </c>
      <c r="N519">
        <v>0.33647673703194558</v>
      </c>
      <c r="O519">
        <v>0.31842577282568296</v>
      </c>
      <c r="P519">
        <v>0.65393031274903979</v>
      </c>
      <c r="Q519">
        <v>0.65393031274903979</v>
      </c>
      <c r="S519">
        <v>0.68471546672195693</v>
      </c>
      <c r="T519">
        <v>0.17051031223755961</v>
      </c>
      <c r="U519">
        <v>0.17051031223755961</v>
      </c>
      <c r="V519">
        <v>3.476396213917906E-2</v>
      </c>
      <c r="W519">
        <v>3.9180455317297178E-2</v>
      </c>
      <c r="X519">
        <v>3.476396213917906E-2</v>
      </c>
      <c r="AB519">
        <v>1.7294919843217009E-2</v>
      </c>
      <c r="AC519">
        <v>8.9658583206549486E-2</v>
      </c>
      <c r="AM519">
        <v>1.6508398937504068E-2</v>
      </c>
      <c r="AN519">
        <v>2.5879971621386524E-2</v>
      </c>
      <c r="AO519">
        <v>1.1286518045593597E-2</v>
      </c>
      <c r="AP519">
        <v>4.6881345333335753E-3</v>
      </c>
      <c r="AQ519">
        <v>0.94602281519565345</v>
      </c>
      <c r="AR519">
        <v>0.94602281519565345</v>
      </c>
      <c r="AS519">
        <v>0.8176636556040745</v>
      </c>
      <c r="AT519">
        <v>3.0617308319688421E-2</v>
      </c>
      <c r="AU519">
        <v>0.76291636073572522</v>
      </c>
      <c r="AV519">
        <v>0.76291636073572522</v>
      </c>
      <c r="AW519">
        <v>0.77632130472114735</v>
      </c>
      <c r="AX519">
        <v>3.5705210423271003E-2</v>
      </c>
      <c r="AY519">
        <v>3.5705210423271003E-2</v>
      </c>
      <c r="AZ519">
        <v>0.29986828084849043</v>
      </c>
      <c r="BD519">
        <v>0.21694800645708248</v>
      </c>
      <c r="BE519">
        <v>0.21694800645708248</v>
      </c>
      <c r="BF519">
        <v>0</v>
      </c>
      <c r="BG519">
        <v>0</v>
      </c>
      <c r="BI519">
        <v>3.3894434493559063E-2</v>
      </c>
      <c r="BK519">
        <v>0.32353210108771857</v>
      </c>
      <c r="BL519">
        <v>0.28926178436267258</v>
      </c>
      <c r="BM519">
        <v>0.28926178436267258</v>
      </c>
      <c r="BN519">
        <v>0.44412492653583963</v>
      </c>
    </row>
    <row r="520" spans="1:66">
      <c r="A520" t="s">
        <v>816</v>
      </c>
      <c r="B520" t="s">
        <v>18</v>
      </c>
      <c r="C520">
        <v>2010</v>
      </c>
      <c r="D520" t="s">
        <v>215</v>
      </c>
      <c r="E520">
        <v>3</v>
      </c>
      <c r="G520" t="s">
        <v>216</v>
      </c>
      <c r="H520" t="s">
        <v>814</v>
      </c>
      <c r="I520">
        <v>7.7781636197683163E-2</v>
      </c>
      <c r="J520">
        <v>0.24754012847756063</v>
      </c>
      <c r="K520">
        <v>1.1911810198890098</v>
      </c>
      <c r="L520">
        <v>0.74158919449851057</v>
      </c>
      <c r="M520">
        <v>0.63969292216493867</v>
      </c>
      <c r="N520">
        <v>0.32444438968416722</v>
      </c>
      <c r="O520">
        <v>0.2585154035098538</v>
      </c>
      <c r="P520">
        <v>0.50811786707622242</v>
      </c>
      <c r="Q520">
        <v>0.50811786707622242</v>
      </c>
      <c r="S520">
        <v>0.57000477873260724</v>
      </c>
      <c r="T520">
        <v>0.13397727331313058</v>
      </c>
      <c r="U520">
        <v>0.13397727331313058</v>
      </c>
      <c r="V520">
        <v>0.1517144832189076</v>
      </c>
      <c r="W520">
        <v>0.18478635909803939</v>
      </c>
      <c r="X520">
        <v>0.1517144832189076</v>
      </c>
      <c r="AB520">
        <v>3.9316981508483353E-2</v>
      </c>
      <c r="AC520">
        <v>7.1800300661094593E-2</v>
      </c>
      <c r="AM520">
        <v>2.5306394590980143E-2</v>
      </c>
      <c r="AN520">
        <v>5.4028551840619506E-2</v>
      </c>
      <c r="AO520">
        <v>5.3416482902322822E-2</v>
      </c>
      <c r="AP520">
        <v>1.5044029710499167E-2</v>
      </c>
      <c r="AQ520">
        <v>1.00642379822075</v>
      </c>
      <c r="AR520">
        <v>1.00642379822075</v>
      </c>
      <c r="AS520">
        <v>0.7563083895263828</v>
      </c>
      <c r="AT520">
        <v>3.4833969970591377E-2</v>
      </c>
      <c r="AU520">
        <v>0.6218725550367219</v>
      </c>
      <c r="AV520">
        <v>0.6218725550367219</v>
      </c>
      <c r="AW520">
        <v>0.62544089873402742</v>
      </c>
      <c r="AX520">
        <v>4.3584214517689325E-2</v>
      </c>
      <c r="AY520">
        <v>4.3584214517689325E-2</v>
      </c>
      <c r="AZ520">
        <v>0.40420232346110141</v>
      </c>
      <c r="BD520">
        <v>0.30750758340140116</v>
      </c>
      <c r="BE520">
        <v>0.30750758340140116</v>
      </c>
      <c r="BF520">
        <v>0</v>
      </c>
      <c r="BG520">
        <v>0</v>
      </c>
      <c r="BI520">
        <v>3.2464417031931592E-2</v>
      </c>
      <c r="BK520">
        <v>0.43206081040566557</v>
      </c>
      <c r="BL520">
        <v>0.33775361146375693</v>
      </c>
      <c r="BM520">
        <v>0.33775361146375693</v>
      </c>
      <c r="BN520">
        <v>0.75044539610262739</v>
      </c>
    </row>
    <row r="521" spans="1:66">
      <c r="A521" t="s">
        <v>817</v>
      </c>
      <c r="B521" t="s">
        <v>19</v>
      </c>
      <c r="C521">
        <v>2010</v>
      </c>
      <c r="D521" t="s">
        <v>218</v>
      </c>
      <c r="E521">
        <v>3</v>
      </c>
      <c r="G521" t="s">
        <v>219</v>
      </c>
      <c r="H521" t="s">
        <v>814</v>
      </c>
      <c r="I521">
        <v>0.12767498952846329</v>
      </c>
      <c r="J521">
        <v>-5.7845090656237087E-2</v>
      </c>
      <c r="K521">
        <v>0.99098889218572206</v>
      </c>
      <c r="L521">
        <v>0.87201401995953731</v>
      </c>
      <c r="M521">
        <v>0.81438835536246046</v>
      </c>
      <c r="N521">
        <v>0.26468281590689796</v>
      </c>
      <c r="O521">
        <v>0.24419276268185428</v>
      </c>
      <c r="P521">
        <v>0.48964249825440809</v>
      </c>
      <c r="Q521">
        <v>0.48964249825440809</v>
      </c>
      <c r="S521">
        <v>0.50979092610981647</v>
      </c>
      <c r="T521">
        <v>0.13254227356612619</v>
      </c>
      <c r="U521">
        <v>0.13254227356612619</v>
      </c>
      <c r="V521">
        <v>4.4185163206223267E-2</v>
      </c>
      <c r="W521">
        <v>5.0896745512267833E-2</v>
      </c>
      <c r="X521">
        <v>4.4185163206223267E-2</v>
      </c>
      <c r="AB521">
        <v>5.392383431234498E-2</v>
      </c>
      <c r="AC521">
        <v>6.6049513678545668E-2</v>
      </c>
      <c r="AM521">
        <v>1.1398378580831831E-2</v>
      </c>
      <c r="AN521">
        <v>1.9719692470929313E-2</v>
      </c>
      <c r="AO521">
        <v>3.0495126118183336E-2</v>
      </c>
      <c r="AP521">
        <v>2.7804684627897938E-2</v>
      </c>
      <c r="AQ521">
        <v>0.99733858636730954</v>
      </c>
      <c r="AR521">
        <v>0.99733858636730954</v>
      </c>
      <c r="AS521">
        <v>0.86461058023840964</v>
      </c>
      <c r="AT521">
        <v>2.2401556066570325E-2</v>
      </c>
      <c r="AU521">
        <v>0.74768045854188536</v>
      </c>
      <c r="AV521">
        <v>0.74768045854188536</v>
      </c>
      <c r="AW521">
        <v>0.76482279966929123</v>
      </c>
      <c r="AX521">
        <v>5.8156696374927722E-2</v>
      </c>
      <c r="AY521">
        <v>5.8156696374927722E-2</v>
      </c>
      <c r="AZ521">
        <v>0.48157780924868576</v>
      </c>
      <c r="BD521">
        <v>0.40429755340311246</v>
      </c>
      <c r="BE521">
        <v>0.40429755340311246</v>
      </c>
      <c r="BF521">
        <v>0</v>
      </c>
      <c r="BG521">
        <v>0</v>
      </c>
      <c r="BI521">
        <v>4.3366466854887431E-2</v>
      </c>
      <c r="BK521">
        <v>0.49434213088741302</v>
      </c>
      <c r="BL521">
        <v>0.45121140993916298</v>
      </c>
      <c r="BM521">
        <v>0.45121140993916298</v>
      </c>
      <c r="BN521">
        <v>0.70769579932277416</v>
      </c>
    </row>
    <row r="522" spans="1:66">
      <c r="A522" t="s">
        <v>818</v>
      </c>
      <c r="B522" t="s">
        <v>20</v>
      </c>
      <c r="C522">
        <v>2010</v>
      </c>
      <c r="D522" t="s">
        <v>215</v>
      </c>
      <c r="E522">
        <v>2</v>
      </c>
      <c r="G522" t="s">
        <v>221</v>
      </c>
      <c r="H522" t="s">
        <v>814</v>
      </c>
      <c r="I522">
        <v>0.14723288262569686</v>
      </c>
      <c r="J522">
        <v>0.34380521595155306</v>
      </c>
      <c r="K522">
        <v>1.266386565946924</v>
      </c>
      <c r="L522">
        <v>0.89811358640711736</v>
      </c>
      <c r="M522">
        <v>0.83602713819148955</v>
      </c>
      <c r="N522">
        <v>0.32524063575401418</v>
      </c>
      <c r="O522">
        <v>0.2240176794173796</v>
      </c>
      <c r="P522">
        <v>0.55928021657392535</v>
      </c>
      <c r="Q522">
        <v>0.55928021657392535</v>
      </c>
      <c r="S522">
        <v>0.66050890126199946</v>
      </c>
      <c r="T522">
        <v>0.11740999016737196</v>
      </c>
      <c r="U522">
        <v>0.11740999016737196</v>
      </c>
      <c r="V522">
        <v>0.10665617854428229</v>
      </c>
      <c r="W522">
        <v>0.17566244244389304</v>
      </c>
      <c r="X522">
        <v>0.10665617854428229</v>
      </c>
      <c r="AB522">
        <v>5.3643439934763969E-2</v>
      </c>
      <c r="AC522">
        <v>8.1179874366872448E-2</v>
      </c>
      <c r="AM522">
        <v>1.2213567180199503E-2</v>
      </c>
      <c r="AN522">
        <v>2.2348444239398108E-2</v>
      </c>
      <c r="AO522">
        <v>0.1502186505755137</v>
      </c>
      <c r="AP522">
        <v>3.6903352773475277E-2</v>
      </c>
      <c r="AQ522">
        <v>0.96976122669111786</v>
      </c>
      <c r="AR522">
        <v>0.96976122669111786</v>
      </c>
      <c r="AS522">
        <v>0.98993136115205216</v>
      </c>
      <c r="AT522">
        <v>4.149849206032017E-2</v>
      </c>
      <c r="AU522">
        <v>0.58711232540657343</v>
      </c>
      <c r="AV522">
        <v>0.58711232540657343</v>
      </c>
      <c r="AW522">
        <v>0.59661995839754778</v>
      </c>
      <c r="AX522">
        <v>5.8587235217178388E-2</v>
      </c>
      <c r="AY522">
        <v>5.8587235217178388E-2</v>
      </c>
      <c r="AZ522">
        <v>0.3311306683878536</v>
      </c>
      <c r="BD522">
        <v>0.41319773380727004</v>
      </c>
      <c r="BE522">
        <v>0.41319773380727004</v>
      </c>
      <c r="BF522">
        <v>0</v>
      </c>
      <c r="BG522">
        <v>0</v>
      </c>
      <c r="BI522">
        <v>4.2634494276137004E-2</v>
      </c>
      <c r="BK522">
        <v>0.34003010592063626</v>
      </c>
      <c r="BL522">
        <v>0.1590992478833744</v>
      </c>
      <c r="BM522">
        <v>0.1590992478833744</v>
      </c>
      <c r="BN522">
        <v>0.62886011854795121</v>
      </c>
    </row>
    <row r="523" spans="1:66">
      <c r="A523" t="s">
        <v>819</v>
      </c>
      <c r="B523" t="s">
        <v>21</v>
      </c>
      <c r="C523">
        <v>2010</v>
      </c>
      <c r="D523" t="s">
        <v>223</v>
      </c>
      <c r="E523">
        <v>2</v>
      </c>
      <c r="G523" t="s">
        <v>224</v>
      </c>
      <c r="H523" t="s">
        <v>814</v>
      </c>
      <c r="I523">
        <v>0.6850803159183313</v>
      </c>
      <c r="J523">
        <v>0.14795862588174147</v>
      </c>
      <c r="K523">
        <v>1.1114532470414002</v>
      </c>
      <c r="L523">
        <v>0.86187896918488327</v>
      </c>
      <c r="M523">
        <v>0.21148496811897408</v>
      </c>
      <c r="N523">
        <v>0.52158549461649262</v>
      </c>
      <c r="O523">
        <v>0.45805620799426527</v>
      </c>
      <c r="P523">
        <v>0.21710214563639249</v>
      </c>
      <c r="Q523">
        <v>0.21710214563639249</v>
      </c>
      <c r="S523">
        <v>0.2531376230279207</v>
      </c>
      <c r="T523">
        <v>1.9433620150829844E-2</v>
      </c>
      <c r="U523">
        <v>1.9433620150829844E-2</v>
      </c>
      <c r="V523">
        <v>5.0897222517186085E-2</v>
      </c>
      <c r="W523">
        <v>6.2003545896224477E-2</v>
      </c>
      <c r="X523">
        <v>5.0897222517186085E-2</v>
      </c>
      <c r="AB523">
        <v>4.3848704397580008E-3</v>
      </c>
      <c r="AC523">
        <v>0.11722690694556276</v>
      </c>
      <c r="AD523">
        <v>0</v>
      </c>
      <c r="AM523">
        <v>4.8091436978831822E-2</v>
      </c>
      <c r="AN523">
        <v>3.6939433571491292E-2</v>
      </c>
      <c r="AO523">
        <v>4.0348134752484784E-2</v>
      </c>
      <c r="AP523">
        <v>2.3232186534568884E-2</v>
      </c>
      <c r="AQ523">
        <v>1.0560502751982563</v>
      </c>
      <c r="AR523">
        <v>1.0404254496121808</v>
      </c>
      <c r="AS523">
        <v>1.1251273101506456</v>
      </c>
      <c r="AT523">
        <v>2.5347374861776725E-2</v>
      </c>
      <c r="AU523">
        <v>0.41943480478028522</v>
      </c>
      <c r="AV523">
        <v>0.41943480478028522</v>
      </c>
      <c r="AW523">
        <v>0.42047053741786755</v>
      </c>
      <c r="AX523">
        <v>1.379565240382458E-2</v>
      </c>
      <c r="AY523">
        <v>1.379565240382458E-2</v>
      </c>
      <c r="AZ523">
        <v>0.74183399573831266</v>
      </c>
      <c r="BA523">
        <v>22.652292168492707</v>
      </c>
      <c r="BD523">
        <v>0.87063647972083102</v>
      </c>
      <c r="BE523">
        <v>0.87063647972083102</v>
      </c>
      <c r="BF523">
        <v>0</v>
      </c>
      <c r="BG523">
        <v>0</v>
      </c>
      <c r="BH523">
        <v>0</v>
      </c>
      <c r="BI523">
        <v>6.4549297268583827E-2</v>
      </c>
      <c r="BJ523">
        <v>0.69273302174460138</v>
      </c>
      <c r="BK523">
        <v>0.74926208362023627</v>
      </c>
      <c r="BL523">
        <v>2.4761297499259979E-2</v>
      </c>
      <c r="BM523">
        <v>7.5102342336173286E-2</v>
      </c>
      <c r="BN523">
        <v>0.19728274294251741</v>
      </c>
    </row>
    <row r="524" spans="1:66">
      <c r="A524" t="s">
        <v>820</v>
      </c>
      <c r="B524" t="s">
        <v>22</v>
      </c>
      <c r="C524">
        <v>2010</v>
      </c>
      <c r="D524" t="s">
        <v>215</v>
      </c>
      <c r="E524">
        <v>2</v>
      </c>
      <c r="G524" t="s">
        <v>226</v>
      </c>
      <c r="H524" t="s">
        <v>814</v>
      </c>
      <c r="I524">
        <v>7.2666377147566311E-2</v>
      </c>
      <c r="J524">
        <v>0.13486150796393892</v>
      </c>
      <c r="K524">
        <v>1.5876665744959111</v>
      </c>
      <c r="L524">
        <v>0.939334762030547</v>
      </c>
      <c r="M524">
        <v>0.90354282796252405</v>
      </c>
      <c r="N524">
        <v>0.34693646292161479</v>
      </c>
      <c r="O524">
        <v>0.25574986673212668</v>
      </c>
      <c r="P524">
        <v>0.57132678604470555</v>
      </c>
      <c r="Q524">
        <v>0.57132678604470555</v>
      </c>
      <c r="S524">
        <v>0.63023685545052466</v>
      </c>
      <c r="T524">
        <v>9.3153428511391065E-2</v>
      </c>
      <c r="U524">
        <v>9.3153428511391065E-2</v>
      </c>
      <c r="V524">
        <v>0.13261878541657801</v>
      </c>
      <c r="W524">
        <v>0.16139087952095907</v>
      </c>
      <c r="X524">
        <v>0.13261878541657801</v>
      </c>
      <c r="AB524">
        <v>4.059659240500707E-2</v>
      </c>
      <c r="AC524">
        <v>8.0883725306892765E-2</v>
      </c>
      <c r="AM524">
        <v>1.1364025885919993E-2</v>
      </c>
      <c r="AN524">
        <v>2.2181966017620333E-2</v>
      </c>
      <c r="AO524">
        <v>5.0829445566704538E-2</v>
      </c>
      <c r="AP524">
        <v>1.9689619308938259E-2</v>
      </c>
      <c r="AQ524">
        <v>0.95877750024259201</v>
      </c>
      <c r="AR524">
        <v>0.95877750024259201</v>
      </c>
      <c r="AS524">
        <v>0.82967160165658138</v>
      </c>
      <c r="AT524">
        <v>3.9417778749372856E-2</v>
      </c>
      <c r="AU524">
        <v>0.68284252261970646</v>
      </c>
      <c r="AV524">
        <v>0.68284252261970646</v>
      </c>
      <c r="AW524">
        <v>0.69289362612570848</v>
      </c>
      <c r="AX524">
        <v>6.5074636833645977E-2</v>
      </c>
      <c r="AY524">
        <v>6.5074636833645977E-2</v>
      </c>
      <c r="AZ524">
        <v>0.36832564816165686</v>
      </c>
      <c r="BD524">
        <v>0.39823100158478392</v>
      </c>
      <c r="BE524">
        <v>0.39823100158478392</v>
      </c>
      <c r="BF524">
        <v>0</v>
      </c>
      <c r="BG524">
        <v>0</v>
      </c>
      <c r="BI524">
        <v>2.8905052268872071E-2</v>
      </c>
      <c r="BK524">
        <v>0.38852173331894652</v>
      </c>
      <c r="BL524">
        <v>0.3070959962314091</v>
      </c>
      <c r="BM524">
        <v>0.3070959962314091</v>
      </c>
      <c r="BN524">
        <v>0.62882691309354699</v>
      </c>
    </row>
    <row r="525" spans="1:66">
      <c r="A525" t="s">
        <v>821</v>
      </c>
      <c r="B525" t="s">
        <v>23</v>
      </c>
      <c r="C525">
        <v>2010</v>
      </c>
      <c r="D525" t="s">
        <v>228</v>
      </c>
      <c r="E525">
        <v>5</v>
      </c>
      <c r="G525" t="s">
        <v>229</v>
      </c>
      <c r="H525" t="s">
        <v>814</v>
      </c>
      <c r="I525">
        <v>0.31206002633474023</v>
      </c>
      <c r="J525">
        <v>0.20122114746740807</v>
      </c>
      <c r="K525">
        <v>1.6209871660307564</v>
      </c>
      <c r="L525">
        <v>1.1023342978194048</v>
      </c>
      <c r="M525">
        <v>0.68624626797741894</v>
      </c>
      <c r="N525">
        <v>0.33671243297430992</v>
      </c>
      <c r="O525">
        <v>0.28542825743731137</v>
      </c>
      <c r="P525">
        <v>0.28775627844669893</v>
      </c>
      <c r="Q525">
        <v>0.28775627844669893</v>
      </c>
      <c r="S525">
        <v>0.33386830383131882</v>
      </c>
      <c r="T525">
        <v>4.094037471630891E-2</v>
      </c>
      <c r="U525">
        <v>4.094037471630891E-2</v>
      </c>
      <c r="V525">
        <v>4.7575162331622803E-2</v>
      </c>
      <c r="W525">
        <v>6.8508223583870459E-2</v>
      </c>
      <c r="X525">
        <v>4.7575162331622803E-2</v>
      </c>
      <c r="AB525">
        <v>1.3634114405436111E-2</v>
      </c>
      <c r="AC525">
        <v>6.6508198994369369E-2</v>
      </c>
      <c r="AD525">
        <v>0</v>
      </c>
      <c r="AM525">
        <v>1.3662749979403531E-2</v>
      </c>
      <c r="AN525">
        <v>1.9018817068811499E-2</v>
      </c>
      <c r="AO525">
        <v>3.9880511393588697E-2</v>
      </c>
      <c r="AP525">
        <v>2.2915916509923549E-2</v>
      </c>
      <c r="AQ525">
        <v>1.0240705681670714</v>
      </c>
      <c r="AR525">
        <v>0.97290023521292412</v>
      </c>
      <c r="AS525">
        <v>0.94187998250652416</v>
      </c>
      <c r="AT525">
        <v>2.5728166593273333E-2</v>
      </c>
      <c r="AU525">
        <v>0.51756323484030797</v>
      </c>
      <c r="AV525">
        <v>0.51756323484030797</v>
      </c>
      <c r="AW525">
        <v>0.51814087552199306</v>
      </c>
      <c r="AX525">
        <v>2.9259476490889055E-2</v>
      </c>
      <c r="AY525">
        <v>2.9259476490889055E-2</v>
      </c>
      <c r="AZ525">
        <v>0.66035049181916827</v>
      </c>
      <c r="BA525">
        <v>26.24421381319495</v>
      </c>
      <c r="BD525">
        <v>0.43178286031092289</v>
      </c>
      <c r="BE525">
        <v>0.43178286031092289</v>
      </c>
      <c r="BF525">
        <v>0</v>
      </c>
      <c r="BG525">
        <v>0</v>
      </c>
      <c r="BH525">
        <v>0</v>
      </c>
      <c r="BI525">
        <v>5.1570618014560005E-2</v>
      </c>
      <c r="BJ525">
        <v>0.63899138024074775</v>
      </c>
      <c r="BK525">
        <v>0.66833204870357121</v>
      </c>
      <c r="BL525">
        <v>0.11461302304666723</v>
      </c>
      <c r="BM525">
        <v>0.23109159826448375</v>
      </c>
      <c r="BN525">
        <v>0.34359169681098856</v>
      </c>
    </row>
    <row r="526" spans="1:66">
      <c r="A526" t="s">
        <v>822</v>
      </c>
      <c r="B526" t="s">
        <v>24</v>
      </c>
      <c r="C526">
        <v>2010</v>
      </c>
      <c r="D526" t="s">
        <v>231</v>
      </c>
      <c r="E526">
        <v>5</v>
      </c>
      <c r="G526" t="s">
        <v>232</v>
      </c>
      <c r="H526" t="s">
        <v>814</v>
      </c>
      <c r="I526">
        <v>4.4399334234377648E-2</v>
      </c>
      <c r="J526">
        <v>0.15734607875492213</v>
      </c>
      <c r="K526">
        <v>1.8438515954823445</v>
      </c>
      <c r="L526">
        <v>1.4503203296160725</v>
      </c>
      <c r="M526">
        <v>1.3312212627372004</v>
      </c>
      <c r="N526">
        <v>0.37345542459390496</v>
      </c>
      <c r="O526">
        <v>0.31972999797063067</v>
      </c>
      <c r="P526">
        <v>0.57823840247832303</v>
      </c>
      <c r="Q526">
        <v>0.57823840247832303</v>
      </c>
      <c r="S526">
        <v>0.63870133362136694</v>
      </c>
      <c r="T526">
        <v>0.12903494304465613</v>
      </c>
      <c r="U526">
        <v>0.12903494304465613</v>
      </c>
      <c r="V526">
        <v>7.4659172248401642E-2</v>
      </c>
      <c r="W526">
        <v>0.11468741645071856</v>
      </c>
      <c r="X526">
        <v>7.4659172248401642E-2</v>
      </c>
      <c r="AB526">
        <v>2.4746912364835078E-2</v>
      </c>
      <c r="AC526">
        <v>7.2000147849863402E-2</v>
      </c>
      <c r="AM526">
        <v>1.2539271548609385E-2</v>
      </c>
      <c r="AN526">
        <v>2.1740395711412855E-2</v>
      </c>
      <c r="AO526">
        <v>6.0422777314232672E-2</v>
      </c>
      <c r="AP526">
        <v>1.2014445138052278E-2</v>
      </c>
      <c r="AQ526">
        <v>0.97041639261226142</v>
      </c>
      <c r="AR526">
        <v>0.97041639261226142</v>
      </c>
      <c r="AS526">
        <v>0.81869678032747428</v>
      </c>
      <c r="AT526">
        <v>2.6719076328855666E-2</v>
      </c>
      <c r="AU526">
        <v>0.70398082444748999</v>
      </c>
      <c r="AV526">
        <v>0.70398082444748999</v>
      </c>
      <c r="AW526">
        <v>0.71419957230244691</v>
      </c>
      <c r="AX526">
        <v>5.7482801037263276E-2</v>
      </c>
      <c r="AY526">
        <v>5.7482801037263276E-2</v>
      </c>
      <c r="AZ526">
        <v>0.35145547987084519</v>
      </c>
      <c r="BD526">
        <v>0.19147674365016909</v>
      </c>
      <c r="BE526">
        <v>0.19147674365016909</v>
      </c>
      <c r="BF526">
        <v>0</v>
      </c>
      <c r="BG526">
        <v>0</v>
      </c>
      <c r="BI526">
        <v>4.4705991702354377E-2</v>
      </c>
      <c r="BK526">
        <v>0.38029054099030346</v>
      </c>
      <c r="BL526">
        <v>0.27558619102831772</v>
      </c>
      <c r="BM526">
        <v>0.27558619102831772</v>
      </c>
      <c r="BN526">
        <v>0.60121550762050435</v>
      </c>
    </row>
    <row r="527" spans="1:66">
      <c r="A527" t="s">
        <v>823</v>
      </c>
      <c r="B527" t="s">
        <v>25</v>
      </c>
      <c r="C527">
        <v>2010</v>
      </c>
      <c r="D527" t="s">
        <v>207</v>
      </c>
      <c r="E527">
        <v>8</v>
      </c>
      <c r="G527" t="s">
        <v>234</v>
      </c>
      <c r="H527" t="s">
        <v>814</v>
      </c>
      <c r="I527">
        <v>0.21205215250294707</v>
      </c>
      <c r="J527">
        <v>0.25977958941857604</v>
      </c>
      <c r="K527">
        <v>1.6270369144154671</v>
      </c>
      <c r="L527">
        <v>0.90583820558842587</v>
      </c>
      <c r="M527">
        <v>0.69767944429131534</v>
      </c>
      <c r="N527">
        <v>0.48366756896411034</v>
      </c>
      <c r="O527">
        <v>0.34356727862801045</v>
      </c>
      <c r="P527">
        <v>0.35131284924965361</v>
      </c>
      <c r="Q527">
        <v>0.35131284924965361</v>
      </c>
      <c r="S527">
        <v>0.47231010007999868</v>
      </c>
      <c r="T527">
        <v>3.6305823502900909E-2</v>
      </c>
      <c r="U527">
        <v>3.6305823502900909E-2</v>
      </c>
      <c r="V527">
        <v>0.1674254191648108</v>
      </c>
      <c r="W527">
        <v>0.26056330110970821</v>
      </c>
      <c r="X527">
        <v>0.1674254191648108</v>
      </c>
      <c r="AB527">
        <v>2.2238451685312726E-2</v>
      </c>
      <c r="AC527">
        <v>7.4575106234204949E-2</v>
      </c>
      <c r="AD527">
        <v>0</v>
      </c>
      <c r="AM527">
        <v>2.1405888341326618E-2</v>
      </c>
      <c r="AN527">
        <v>3.1317534802133215E-2</v>
      </c>
      <c r="AO527">
        <v>0.1465876007658819</v>
      </c>
      <c r="AP527">
        <v>3.4560997257984859E-2</v>
      </c>
      <c r="AQ527">
        <v>0.96913159132096149</v>
      </c>
      <c r="AR527">
        <v>0.94603672137454975</v>
      </c>
      <c r="AS527">
        <v>0.98960872548441192</v>
      </c>
      <c r="AT527">
        <v>3.001181031547737E-2</v>
      </c>
      <c r="AU527">
        <v>0.48252131431388412</v>
      </c>
      <c r="AV527">
        <v>0.48252131431388412</v>
      </c>
      <c r="AW527">
        <v>0.48301249462345258</v>
      </c>
      <c r="AX527">
        <v>2.6819097092108831E-2</v>
      </c>
      <c r="AY527">
        <v>2.6819097092108831E-2</v>
      </c>
      <c r="AZ527">
        <v>0.49986135133044635</v>
      </c>
      <c r="BA527">
        <v>9.5747664159565939</v>
      </c>
      <c r="BD527">
        <v>0.33107505874620535</v>
      </c>
      <c r="BE527">
        <v>0.33107505874620535</v>
      </c>
      <c r="BF527">
        <v>0</v>
      </c>
      <c r="BG527">
        <v>0</v>
      </c>
      <c r="BH527">
        <v>0</v>
      </c>
      <c r="BI527">
        <v>3.4419779340428926E-2</v>
      </c>
      <c r="BJ527">
        <v>0.6426711787522299</v>
      </c>
      <c r="BK527">
        <v>0.53839576675479228</v>
      </c>
      <c r="BL527">
        <v>9.2747352711179468E-2</v>
      </c>
      <c r="BM527">
        <v>0.12590194486551279</v>
      </c>
      <c r="BN527">
        <v>0.60326066382414334</v>
      </c>
    </row>
    <row r="528" spans="1:66">
      <c r="A528" t="s">
        <v>824</v>
      </c>
      <c r="B528" t="s">
        <v>26</v>
      </c>
      <c r="C528">
        <v>2010</v>
      </c>
      <c r="D528" t="s">
        <v>212</v>
      </c>
      <c r="E528">
        <v>2</v>
      </c>
      <c r="G528" t="s">
        <v>236</v>
      </c>
      <c r="H528" t="s">
        <v>814</v>
      </c>
      <c r="I528">
        <v>3.2180192420413603E-2</v>
      </c>
      <c r="J528">
        <v>0.20480924793050856</v>
      </c>
      <c r="K528">
        <v>0.97691694762090142</v>
      </c>
      <c r="L528">
        <v>0.82306645722533933</v>
      </c>
      <c r="M528">
        <v>0.78120283625459042</v>
      </c>
      <c r="N528">
        <v>0.32957459588817067</v>
      </c>
      <c r="O528">
        <v>0.30837124996652837</v>
      </c>
      <c r="P528">
        <v>0.69847350690856569</v>
      </c>
      <c r="Q528">
        <v>0.69847350690856569</v>
      </c>
      <c r="S528">
        <v>0.72185862322152794</v>
      </c>
      <c r="T528">
        <v>0.11254978090490944</v>
      </c>
      <c r="U528">
        <v>0.11254978090490944</v>
      </c>
      <c r="V528">
        <v>3.3843577161793113E-2</v>
      </c>
      <c r="W528">
        <v>3.4907584657208793E-2</v>
      </c>
      <c r="X528">
        <v>3.3843577161793113E-2</v>
      </c>
      <c r="AB528">
        <v>2.6337264051359267E-2</v>
      </c>
      <c r="AC528">
        <v>6.4357771026183119E-2</v>
      </c>
      <c r="AM528">
        <v>1.1812587128942164E-2</v>
      </c>
      <c r="AN528">
        <v>2.1593221054660636E-2</v>
      </c>
      <c r="AO528">
        <v>3.0301925607009714E-2</v>
      </c>
      <c r="AP528">
        <v>4.724482802207255E-3</v>
      </c>
      <c r="AQ528">
        <v>0.9337450016175729</v>
      </c>
      <c r="AR528">
        <v>0.9337450016175729</v>
      </c>
      <c r="AS528">
        <v>1.3495939162958241</v>
      </c>
      <c r="AT528">
        <v>2.7387766097879084E-2</v>
      </c>
      <c r="AU528">
        <v>0.80678840198332968</v>
      </c>
      <c r="AV528">
        <v>0.80678840198332968</v>
      </c>
      <c r="AW528">
        <v>0.80591116762631865</v>
      </c>
      <c r="AX528">
        <v>4.3499322737573218E-2</v>
      </c>
      <c r="AY528">
        <v>4.3499322737573218E-2</v>
      </c>
      <c r="AZ528">
        <v>0.24455280017847117</v>
      </c>
      <c r="BD528">
        <v>0.15229129857849677</v>
      </c>
      <c r="BE528">
        <v>0.15229129857849677</v>
      </c>
      <c r="BF528">
        <v>0</v>
      </c>
      <c r="BG528">
        <v>0</v>
      </c>
      <c r="BI528">
        <v>3.4478249124699045E-2</v>
      </c>
      <c r="BK528">
        <v>0.28271012616053409</v>
      </c>
      <c r="BL528">
        <v>0.24277717734522164</v>
      </c>
      <c r="BM528">
        <v>0.24277717734522164</v>
      </c>
      <c r="BN528">
        <v>0.36805834132744336</v>
      </c>
    </row>
    <row r="529" spans="1:66">
      <c r="A529" t="s">
        <v>825</v>
      </c>
      <c r="B529" t="s">
        <v>27</v>
      </c>
      <c r="C529">
        <v>2010</v>
      </c>
      <c r="D529" t="s">
        <v>228</v>
      </c>
      <c r="E529">
        <v>4</v>
      </c>
      <c r="G529" t="s">
        <v>238</v>
      </c>
      <c r="H529" t="s">
        <v>814</v>
      </c>
      <c r="I529">
        <v>0.35498646184252325</v>
      </c>
      <c r="J529">
        <v>0.19805429929903931</v>
      </c>
      <c r="K529">
        <v>1.7303503678842715</v>
      </c>
      <c r="L529">
        <v>1.1746543449602038</v>
      </c>
      <c r="M529">
        <v>0.82765222667248761</v>
      </c>
      <c r="N529">
        <v>0.34477555244735003</v>
      </c>
      <c r="O529">
        <v>0.27834191837035066</v>
      </c>
      <c r="P529">
        <v>0.28197122893998849</v>
      </c>
      <c r="Q529">
        <v>0.28197122893998849</v>
      </c>
      <c r="S529">
        <v>0.33625427457471468</v>
      </c>
      <c r="T529">
        <v>3.779528486802549E-2</v>
      </c>
      <c r="U529">
        <v>3.779528486802549E-2</v>
      </c>
      <c r="V529">
        <v>4.9104591745839504E-2</v>
      </c>
      <c r="W529">
        <v>6.2436911847406608E-2</v>
      </c>
      <c r="X529">
        <v>4.9104591745839504E-2</v>
      </c>
      <c r="AB529">
        <v>1.2232367782497587E-2</v>
      </c>
      <c r="AC529">
        <v>7.0653515381146337E-2</v>
      </c>
      <c r="AD529">
        <v>0</v>
      </c>
      <c r="AM529">
        <v>3.1013348406090581E-2</v>
      </c>
      <c r="AN529">
        <v>3.1864737177525936E-2</v>
      </c>
      <c r="AO529">
        <v>4.9217425029101251E-2</v>
      </c>
      <c r="AP529">
        <v>2.9259418312957544E-2</v>
      </c>
      <c r="AQ529">
        <v>1.0099793487818127</v>
      </c>
      <c r="AR529">
        <v>0.96319674744666917</v>
      </c>
      <c r="AS529">
        <v>1.3085378230296034</v>
      </c>
      <c r="AT529">
        <v>3.086710963645967E-2</v>
      </c>
      <c r="AU529">
        <v>0.51009643169471153</v>
      </c>
      <c r="AV529">
        <v>0.51009643169471153</v>
      </c>
      <c r="AW529">
        <v>0.50964449162092951</v>
      </c>
      <c r="AX529">
        <v>2.7044871097078396E-2</v>
      </c>
      <c r="AY529">
        <v>2.7044871097078396E-2</v>
      </c>
      <c r="AZ529">
        <v>0.64163812099782214</v>
      </c>
      <c r="BA529">
        <v>24.789783538466594</v>
      </c>
      <c r="BD529">
        <v>0.47480421927133781</v>
      </c>
      <c r="BE529">
        <v>0.47480421927133781</v>
      </c>
      <c r="BF529">
        <v>0</v>
      </c>
      <c r="BG529">
        <v>0</v>
      </c>
      <c r="BH529">
        <v>0</v>
      </c>
      <c r="BI529">
        <v>4.7424909357584311E-2</v>
      </c>
      <c r="BJ529">
        <v>0.70830828596856388</v>
      </c>
      <c r="BK529">
        <v>0.66472514065640487</v>
      </c>
      <c r="BL529">
        <v>0.10963867559939586</v>
      </c>
      <c r="BM529">
        <v>0.21965185343703886</v>
      </c>
      <c r="BN529">
        <v>0.33485681492158487</v>
      </c>
    </row>
    <row r="530" spans="1:66">
      <c r="A530" t="s">
        <v>826</v>
      </c>
      <c r="B530" t="s">
        <v>28</v>
      </c>
      <c r="C530">
        <v>2010</v>
      </c>
      <c r="D530" t="s">
        <v>228</v>
      </c>
      <c r="E530">
        <v>6</v>
      </c>
      <c r="G530" t="s">
        <v>240</v>
      </c>
      <c r="H530" t="s">
        <v>814</v>
      </c>
      <c r="I530">
        <v>0.24474927582871567</v>
      </c>
      <c r="J530">
        <v>0.14191787898550398</v>
      </c>
      <c r="K530">
        <v>1.4768678093433443</v>
      </c>
      <c r="L530">
        <v>1.1606780455989545</v>
      </c>
      <c r="M530">
        <v>0.78019777436825699</v>
      </c>
      <c r="N530">
        <v>0.3549037700172088</v>
      </c>
      <c r="O530">
        <v>0.26539903933532438</v>
      </c>
      <c r="P530">
        <v>0.32050438782417873</v>
      </c>
      <c r="Q530">
        <v>0.32050438782417873</v>
      </c>
      <c r="S530">
        <v>0.37017997947381887</v>
      </c>
      <c r="T530">
        <v>4.7186235858035754E-2</v>
      </c>
      <c r="U530">
        <v>4.7186235858035754E-2</v>
      </c>
      <c r="V530">
        <v>5.2909762040936933E-2</v>
      </c>
      <c r="W530">
        <v>8.0882777106586021E-2</v>
      </c>
      <c r="X530">
        <v>5.2909762040936933E-2</v>
      </c>
      <c r="AB530">
        <v>1.3387004550404117E-2</v>
      </c>
      <c r="AC530">
        <v>7.2445372958192394E-2</v>
      </c>
      <c r="AD530">
        <v>0</v>
      </c>
      <c r="AM530">
        <v>3.0904417488741932E-2</v>
      </c>
      <c r="AN530">
        <v>4.0584749418403204E-2</v>
      </c>
      <c r="AO530">
        <v>6.5210629855242563E-2</v>
      </c>
      <c r="AP530">
        <v>1.8808732808846516E-2</v>
      </c>
      <c r="AQ530">
        <v>1.0608193186080581</v>
      </c>
      <c r="AR530">
        <v>1.0147944791080761</v>
      </c>
      <c r="AS530">
        <v>1.428056148886562</v>
      </c>
      <c r="AT530">
        <v>2.5440066819613718E-2</v>
      </c>
      <c r="AU530">
        <v>0.53508775364938621</v>
      </c>
      <c r="AV530">
        <v>0.53508775364938621</v>
      </c>
      <c r="AW530">
        <v>0.53458015193083808</v>
      </c>
      <c r="AX530">
        <v>2.9252890642841464E-2</v>
      </c>
      <c r="AY530">
        <v>2.9252890642841464E-2</v>
      </c>
      <c r="AZ530">
        <v>0.60074592733720411</v>
      </c>
      <c r="BA530">
        <v>9.8158642720076745</v>
      </c>
      <c r="BD530">
        <v>0.35157907500584373</v>
      </c>
      <c r="BE530">
        <v>0.35157907500584373</v>
      </c>
      <c r="BF530">
        <v>0</v>
      </c>
      <c r="BG530">
        <v>0</v>
      </c>
      <c r="BH530">
        <v>0</v>
      </c>
      <c r="BI530">
        <v>4.9987421706249535E-2</v>
      </c>
      <c r="BJ530">
        <v>0.70308799373139508</v>
      </c>
      <c r="BK530">
        <v>0.63078354823452154</v>
      </c>
      <c r="BL530">
        <v>0.15264386199727029</v>
      </c>
      <c r="BM530">
        <v>0.255318071859789</v>
      </c>
      <c r="BN530">
        <v>0.45486086364342299</v>
      </c>
    </row>
    <row r="531" spans="1:66">
      <c r="A531" t="s">
        <v>827</v>
      </c>
      <c r="B531" t="s">
        <v>29</v>
      </c>
      <c r="C531">
        <v>2010</v>
      </c>
      <c r="D531" t="s">
        <v>231</v>
      </c>
      <c r="E531">
        <v>4</v>
      </c>
      <c r="G531" t="s">
        <v>242</v>
      </c>
      <c r="H531" t="s">
        <v>814</v>
      </c>
      <c r="I531">
        <v>3.9316522888455357E-2</v>
      </c>
      <c r="J531">
        <v>-4.6336025448391244E-2</v>
      </c>
      <c r="K531">
        <v>1.3101887501187082</v>
      </c>
      <c r="L531">
        <v>0.94074471614442789</v>
      </c>
      <c r="M531">
        <v>0.88403050561875862</v>
      </c>
      <c r="N531">
        <v>0.31597975786716004</v>
      </c>
      <c r="O531">
        <v>0.27541818633121079</v>
      </c>
      <c r="P531">
        <v>0.49868494526441953</v>
      </c>
      <c r="Q531">
        <v>0.49868494526441953</v>
      </c>
      <c r="S531">
        <v>0.55254470344992856</v>
      </c>
      <c r="T531">
        <v>0.16008364952321699</v>
      </c>
      <c r="U531">
        <v>0.16008364952321699</v>
      </c>
      <c r="V531">
        <v>9.4418692909639515E-2</v>
      </c>
      <c r="W531">
        <v>0.10967689651729527</v>
      </c>
      <c r="X531">
        <v>9.4418692909639515E-2</v>
      </c>
      <c r="AB531">
        <v>2.0588897747060759E-2</v>
      </c>
      <c r="AC531">
        <v>6.9007481027968859E-2</v>
      </c>
      <c r="AM531">
        <v>2.5817716860686794E-2</v>
      </c>
      <c r="AN531">
        <v>4.9321596045421301E-2</v>
      </c>
      <c r="AO531">
        <v>3.1135754112012456E-2</v>
      </c>
      <c r="AP531">
        <v>1.2792089742957374E-2</v>
      </c>
      <c r="AQ531">
        <v>1.0055540410381003</v>
      </c>
      <c r="AR531">
        <v>1.0055540410381003</v>
      </c>
      <c r="AS531">
        <v>0.84967302768944508</v>
      </c>
      <c r="AT531">
        <v>2.4369396697546328E-2</v>
      </c>
      <c r="AU531">
        <v>0.69051280637212531</v>
      </c>
      <c r="AV531">
        <v>0.69051280637212531</v>
      </c>
      <c r="AW531">
        <v>0.6844853004085486</v>
      </c>
      <c r="AX531">
        <v>5.1273474930616833E-2</v>
      </c>
      <c r="AY531">
        <v>5.1273474930616833E-2</v>
      </c>
      <c r="AZ531">
        <v>0.38418150101444148</v>
      </c>
      <c r="BD531">
        <v>0.20737801104082842</v>
      </c>
      <c r="BE531">
        <v>0.20737801104082842</v>
      </c>
      <c r="BF531">
        <v>0</v>
      </c>
      <c r="BG531">
        <v>0</v>
      </c>
      <c r="BI531">
        <v>2.795069698333974E-2</v>
      </c>
      <c r="BK531">
        <v>0.44047982930759799</v>
      </c>
      <c r="BL531">
        <v>0.38162071617966831</v>
      </c>
      <c r="BM531">
        <v>0.38162071617966831</v>
      </c>
      <c r="BN531">
        <v>0.67656491755142412</v>
      </c>
    </row>
    <row r="532" spans="1:66">
      <c r="A532" t="s">
        <v>828</v>
      </c>
      <c r="B532" t="s">
        <v>30</v>
      </c>
      <c r="C532">
        <v>2010</v>
      </c>
      <c r="D532" t="s">
        <v>231</v>
      </c>
      <c r="E532">
        <v>5</v>
      </c>
      <c r="G532" t="s">
        <v>244</v>
      </c>
      <c r="H532" t="s">
        <v>814</v>
      </c>
      <c r="I532">
        <v>3.3106993434611549E-2</v>
      </c>
      <c r="J532">
        <v>-0.10441727732574543</v>
      </c>
      <c r="K532">
        <v>1.5293647951436626</v>
      </c>
      <c r="L532">
        <v>1.1048002922085283</v>
      </c>
      <c r="M532">
        <v>1.0207954764080311</v>
      </c>
      <c r="N532">
        <v>0.32597145108921705</v>
      </c>
      <c r="O532">
        <v>0.27413277903719552</v>
      </c>
      <c r="P532">
        <v>0.50840831679154175</v>
      </c>
      <c r="Q532">
        <v>0.50840831679154175</v>
      </c>
      <c r="S532">
        <v>0.54639598881531415</v>
      </c>
      <c r="T532">
        <v>9.6240745255862681E-2</v>
      </c>
      <c r="U532">
        <v>9.6240745255862681E-2</v>
      </c>
      <c r="V532">
        <v>6.3898001983422686E-2</v>
      </c>
      <c r="W532">
        <v>0.10084773091589368</v>
      </c>
      <c r="X532">
        <v>6.3898001983422686E-2</v>
      </c>
      <c r="AB532">
        <v>2.9546042172770601E-2</v>
      </c>
      <c r="AC532">
        <v>5.690267389066582E-2</v>
      </c>
      <c r="AM532">
        <v>1.802527006616602E-2</v>
      </c>
      <c r="AN532">
        <v>3.3685764320816582E-2</v>
      </c>
      <c r="AO532">
        <v>5.1117971842691075E-2</v>
      </c>
      <c r="AP532">
        <v>6.7073343722915558E-3</v>
      </c>
      <c r="AQ532">
        <v>0.96240035963332504</v>
      </c>
      <c r="AR532">
        <v>0.96240035963332504</v>
      </c>
      <c r="AS532">
        <v>0.88709082523399962</v>
      </c>
      <c r="AT532">
        <v>2.7504227511396896E-2</v>
      </c>
      <c r="AU532">
        <v>0.75558535900226664</v>
      </c>
      <c r="AV532">
        <v>0.75558535900226664</v>
      </c>
      <c r="AW532">
        <v>0.75962850921449365</v>
      </c>
      <c r="AX532">
        <v>4.4046073030634694E-2</v>
      </c>
      <c r="AY532">
        <v>4.4046073030634694E-2</v>
      </c>
      <c r="AZ532">
        <v>0.41961219533349375</v>
      </c>
      <c r="BD532">
        <v>0.27103669795737056</v>
      </c>
      <c r="BE532">
        <v>0.27103669795737056</v>
      </c>
      <c r="BF532">
        <v>0</v>
      </c>
      <c r="BG532">
        <v>0</v>
      </c>
      <c r="BI532">
        <v>7.3065349047904673E-3</v>
      </c>
      <c r="BK532">
        <v>0.44983426769222545</v>
      </c>
      <c r="BL532">
        <v>0.37815997490980041</v>
      </c>
      <c r="BM532">
        <v>0.37815997490980041</v>
      </c>
      <c r="BN532">
        <v>0.64934685451783158</v>
      </c>
    </row>
    <row r="533" spans="1:66">
      <c r="A533" t="s">
        <v>829</v>
      </c>
      <c r="B533" t="s">
        <v>31</v>
      </c>
      <c r="C533">
        <v>2010</v>
      </c>
      <c r="D533" t="s">
        <v>228</v>
      </c>
      <c r="E533">
        <v>7</v>
      </c>
      <c r="G533" t="s">
        <v>246</v>
      </c>
      <c r="H533" t="s">
        <v>814</v>
      </c>
      <c r="I533">
        <v>0.16598361911163811</v>
      </c>
      <c r="J533">
        <v>0.19727987844687778</v>
      </c>
      <c r="K533">
        <v>1.2177355199124134</v>
      </c>
      <c r="L533">
        <v>0.93508827785391357</v>
      </c>
      <c r="M533">
        <v>0.72281608696065769</v>
      </c>
      <c r="N533">
        <v>0.41846862045580502</v>
      </c>
      <c r="O533">
        <v>0.34152565898226778</v>
      </c>
      <c r="P533">
        <v>0.4413039550490242</v>
      </c>
      <c r="Q533">
        <v>0.4413039550490242</v>
      </c>
      <c r="S533">
        <v>0.49784215956271421</v>
      </c>
      <c r="T533">
        <v>7.7029009017018507E-2</v>
      </c>
      <c r="U533">
        <v>7.7029009017018507E-2</v>
      </c>
      <c r="V533">
        <v>9.3292502206136912E-2</v>
      </c>
      <c r="W533">
        <v>0.13361685724375993</v>
      </c>
      <c r="X533">
        <v>9.3292502206136912E-2</v>
      </c>
      <c r="AB533">
        <v>2.8056300893189046E-2</v>
      </c>
      <c r="AC533">
        <v>6.3972352112550979E-2</v>
      </c>
      <c r="AD533">
        <v>0</v>
      </c>
      <c r="AM533">
        <v>2.9839340118759664E-2</v>
      </c>
      <c r="AN533">
        <v>3.5025596659121999E-2</v>
      </c>
      <c r="AO533">
        <v>7.0575753331203611E-2</v>
      </c>
      <c r="AP533">
        <v>1.7084555079914739E-2</v>
      </c>
      <c r="AQ533">
        <v>1.017836154822187</v>
      </c>
      <c r="AR533">
        <v>0.98911934931984968</v>
      </c>
      <c r="AS533">
        <v>1.1162465424423638</v>
      </c>
      <c r="AT533">
        <v>2.797020245910559E-2</v>
      </c>
      <c r="AU533">
        <v>0.55911230684093127</v>
      </c>
      <c r="AV533">
        <v>0.55911230684093127</v>
      </c>
      <c r="AW533">
        <v>0.55785814139649403</v>
      </c>
      <c r="AX533">
        <v>3.3424780550856945E-2</v>
      </c>
      <c r="AY533">
        <v>3.3424780550856945E-2</v>
      </c>
      <c r="AZ533">
        <v>0.45907320510309724</v>
      </c>
      <c r="BA533">
        <v>11.011760416459682</v>
      </c>
      <c r="BD533">
        <v>0.21287401917095189</v>
      </c>
      <c r="BE533">
        <v>0.21287401917095189</v>
      </c>
      <c r="BF533">
        <v>0</v>
      </c>
      <c r="BG533">
        <v>0</v>
      </c>
      <c r="BH533">
        <v>0</v>
      </c>
      <c r="BI533">
        <v>5.6351265522952852E-2</v>
      </c>
      <c r="BJ533">
        <v>0.61814038506050839</v>
      </c>
      <c r="BK533">
        <v>0.49937865057939029</v>
      </c>
      <c r="BL533">
        <v>0.12747617489033519</v>
      </c>
      <c r="BM533">
        <v>0.17546574567278983</v>
      </c>
      <c r="BN533">
        <v>0.43378687406065264</v>
      </c>
    </row>
    <row r="534" spans="1:66">
      <c r="A534" t="s">
        <v>830</v>
      </c>
      <c r="B534" t="s">
        <v>32</v>
      </c>
      <c r="C534">
        <v>2010</v>
      </c>
      <c r="D534" t="s">
        <v>215</v>
      </c>
      <c r="E534">
        <v>1</v>
      </c>
      <c r="G534" t="s">
        <v>248</v>
      </c>
      <c r="H534" t="s">
        <v>814</v>
      </c>
      <c r="I534">
        <v>4.349683145878265E-2</v>
      </c>
      <c r="J534">
        <v>0.47170736923581313</v>
      </c>
      <c r="K534">
        <v>1.3376140069579812</v>
      </c>
      <c r="L534">
        <v>1.0262195320852576</v>
      </c>
      <c r="M534">
        <v>0.98521994395159196</v>
      </c>
      <c r="N534">
        <v>0.27197322900189297</v>
      </c>
      <c r="O534">
        <v>0.2261188394675327</v>
      </c>
      <c r="P534">
        <v>0.81106440281583247</v>
      </c>
      <c r="Q534">
        <v>0.81106440281583247</v>
      </c>
      <c r="S534">
        <v>0.86547855540795138</v>
      </c>
      <c r="T534">
        <v>0.16260012129552312</v>
      </c>
      <c r="U534">
        <v>0.16260012129552312</v>
      </c>
      <c r="V534">
        <v>7.630401749053331E-2</v>
      </c>
      <c r="W534">
        <v>7.7344517151201886E-2</v>
      </c>
      <c r="X534">
        <v>7.630401749053331E-2</v>
      </c>
      <c r="AB534">
        <v>8.4304152933465885E-3</v>
      </c>
      <c r="AC534">
        <v>0.3412006625220117</v>
      </c>
      <c r="AM534">
        <v>2.8751438906078546E-2</v>
      </c>
      <c r="AN534">
        <v>3.9514363498602705E-2</v>
      </c>
      <c r="AO534">
        <v>1.8789113130062041E-3</v>
      </c>
      <c r="AP534">
        <v>8.1141667084616109E-4</v>
      </c>
      <c r="AQ534">
        <v>1.0124189132480825</v>
      </c>
      <c r="AR534">
        <v>1.0130555369988465</v>
      </c>
      <c r="AS534">
        <v>0.18996266938560716</v>
      </c>
      <c r="AT534">
        <v>1.7411291457199902E-2</v>
      </c>
      <c r="AU534">
        <v>0.70146048184486121</v>
      </c>
      <c r="AV534">
        <v>0.70146048184486121</v>
      </c>
      <c r="AW534">
        <v>0.69307157563990951</v>
      </c>
      <c r="AX534">
        <v>6.0708560392808655E-2</v>
      </c>
      <c r="AY534">
        <v>6.0708560392808655E-2</v>
      </c>
      <c r="AZ534">
        <v>0.1229445677559784</v>
      </c>
      <c r="BD534">
        <v>0.23943824099531799</v>
      </c>
      <c r="BE534">
        <v>0.23943824099531799</v>
      </c>
      <c r="BF534">
        <v>0</v>
      </c>
      <c r="BG534">
        <v>0</v>
      </c>
      <c r="BI534">
        <v>4.7821297451110883E-2</v>
      </c>
      <c r="BK534">
        <v>0.13424130421341401</v>
      </c>
      <c r="BL534">
        <v>7.1876607465042208E-2</v>
      </c>
      <c r="BM534">
        <v>7.4524172810609315E-2</v>
      </c>
      <c r="BN534">
        <v>0.15462045164221405</v>
      </c>
    </row>
    <row r="535" spans="1:66">
      <c r="A535" t="s">
        <v>831</v>
      </c>
      <c r="B535" t="s">
        <v>33</v>
      </c>
      <c r="C535">
        <v>2010</v>
      </c>
      <c r="D535" t="s">
        <v>231</v>
      </c>
      <c r="E535">
        <v>4</v>
      </c>
      <c r="G535" t="s">
        <v>250</v>
      </c>
      <c r="H535" t="s">
        <v>814</v>
      </c>
      <c r="I535">
        <v>2.5741784439930488E-2</v>
      </c>
      <c r="J535">
        <v>0.15699485665081134</v>
      </c>
      <c r="K535">
        <v>1.3743881519642542</v>
      </c>
      <c r="L535">
        <v>1.0007399623023145</v>
      </c>
      <c r="M535">
        <v>0.92382011293246458</v>
      </c>
      <c r="N535">
        <v>0.37228587804195523</v>
      </c>
      <c r="O535">
        <v>0.31966729449944781</v>
      </c>
      <c r="P535">
        <v>0.58467008819954447</v>
      </c>
      <c r="Q535">
        <v>0.58467008819954447</v>
      </c>
      <c r="S535">
        <v>0.63242369152841227</v>
      </c>
      <c r="T535">
        <v>9.6328476798504814E-2</v>
      </c>
      <c r="U535">
        <v>9.6328476798504814E-2</v>
      </c>
      <c r="V535">
        <v>7.6231011827495532E-2</v>
      </c>
      <c r="W535">
        <v>0.11001318818717472</v>
      </c>
      <c r="X535">
        <v>7.6231011827495532E-2</v>
      </c>
      <c r="AB535">
        <v>2.4101646798976691E-2</v>
      </c>
      <c r="AC535">
        <v>7.1009587412675226E-2</v>
      </c>
      <c r="AM535">
        <v>1.3548723133677235E-2</v>
      </c>
      <c r="AN535">
        <v>2.2287992962581459E-2</v>
      </c>
      <c r="AO535">
        <v>6.8836678434773244E-2</v>
      </c>
      <c r="AP535">
        <v>2.3047279380564979E-2</v>
      </c>
      <c r="AQ535">
        <v>0.96954897244137506</v>
      </c>
      <c r="AR535">
        <v>0.96954897244137506</v>
      </c>
      <c r="AS535">
        <v>1.0349913120920218</v>
      </c>
      <c r="AT535">
        <v>2.2227193762840859E-2</v>
      </c>
      <c r="AU535">
        <v>0.74488489314828676</v>
      </c>
      <c r="AV535">
        <v>0.74488489314828676</v>
      </c>
      <c r="AW535">
        <v>0.75151131938095772</v>
      </c>
      <c r="AX535">
        <v>5.4159616367720535E-2</v>
      </c>
      <c r="AY535">
        <v>5.4159616367720535E-2</v>
      </c>
      <c r="AZ535">
        <v>0.33341690771489157</v>
      </c>
      <c r="BD535">
        <v>0.12442599636435923</v>
      </c>
      <c r="BE535">
        <v>0.12442599636435923</v>
      </c>
      <c r="BF535">
        <v>0</v>
      </c>
      <c r="BG535">
        <v>0</v>
      </c>
      <c r="BI535">
        <v>2.039882606906547E-2</v>
      </c>
      <c r="BK535">
        <v>0.38555186179745854</v>
      </c>
      <c r="BL535">
        <v>0.27687847706234398</v>
      </c>
      <c r="BM535">
        <v>0.27687847706234398</v>
      </c>
      <c r="BN535">
        <v>0.54863989555996362</v>
      </c>
    </row>
    <row r="536" spans="1:66">
      <c r="A536" t="s">
        <v>832</v>
      </c>
      <c r="B536" t="s">
        <v>34</v>
      </c>
      <c r="C536">
        <v>2010</v>
      </c>
      <c r="D536" t="s">
        <v>228</v>
      </c>
      <c r="E536">
        <v>5</v>
      </c>
      <c r="G536" t="s">
        <v>252</v>
      </c>
      <c r="H536" t="s">
        <v>814</v>
      </c>
      <c r="I536">
        <v>0.36815686735982017</v>
      </c>
      <c r="J536">
        <v>0.16874154010774009</v>
      </c>
      <c r="K536">
        <v>1.3815110516844062</v>
      </c>
      <c r="L536">
        <v>1.0586310718636387</v>
      </c>
      <c r="M536">
        <v>0.68110209216553363</v>
      </c>
      <c r="N536">
        <v>0.38751425103817566</v>
      </c>
      <c r="O536">
        <v>0.32379004448395998</v>
      </c>
      <c r="P536">
        <v>0.29739684556355989</v>
      </c>
      <c r="Q536">
        <v>0.29739684556355989</v>
      </c>
      <c r="S536">
        <v>0.34223740881117032</v>
      </c>
      <c r="T536">
        <v>3.6845912409148487E-2</v>
      </c>
      <c r="U536">
        <v>3.6845912409148487E-2</v>
      </c>
      <c r="V536">
        <v>6.1555622879125103E-2</v>
      </c>
      <c r="W536">
        <v>7.5416850212789224E-2</v>
      </c>
      <c r="X536">
        <v>6.1555622879125103E-2</v>
      </c>
      <c r="AB536">
        <v>1.2356775173145516E-2</v>
      </c>
      <c r="AC536">
        <v>6.2368435464777869E-2</v>
      </c>
      <c r="AD536">
        <v>0</v>
      </c>
      <c r="AM536">
        <v>2.4251900501647279E-2</v>
      </c>
      <c r="AN536">
        <v>3.6414552233158995E-2</v>
      </c>
      <c r="AO536">
        <v>5.1472115177034823E-2</v>
      </c>
      <c r="AP536">
        <v>2.2709920557222988E-2</v>
      </c>
      <c r="AQ536">
        <v>1.0392116510131881</v>
      </c>
      <c r="AR536">
        <v>0.98864339082010433</v>
      </c>
      <c r="AS536">
        <v>1.0167354551276626</v>
      </c>
      <c r="AT536">
        <v>2.3729546928031833E-2</v>
      </c>
      <c r="AU536">
        <v>0.47709168983968742</v>
      </c>
      <c r="AV536">
        <v>0.47709168983968742</v>
      </c>
      <c r="AW536">
        <v>0.47625056725744325</v>
      </c>
      <c r="AX536">
        <v>1.7907323137690338E-2</v>
      </c>
      <c r="AY536">
        <v>1.7907323137690338E-2</v>
      </c>
      <c r="AZ536">
        <v>0.64863046530193824</v>
      </c>
      <c r="BA536">
        <v>20.149446058162255</v>
      </c>
      <c r="BD536">
        <v>0.42494750136638076</v>
      </c>
      <c r="BE536">
        <v>0.42494750136638076</v>
      </c>
      <c r="BF536">
        <v>0</v>
      </c>
      <c r="BG536">
        <v>0</v>
      </c>
      <c r="BH536">
        <v>0</v>
      </c>
      <c r="BI536">
        <v>5.2323125464739245E-2</v>
      </c>
      <c r="BJ536">
        <v>0.68862486657122912</v>
      </c>
      <c r="BK536">
        <v>0.65971178004340314</v>
      </c>
      <c r="BL536">
        <v>9.1158379550295376E-2</v>
      </c>
      <c r="BM536">
        <v>0.18810153118329784</v>
      </c>
      <c r="BN536">
        <v>0.32945219963305261</v>
      </c>
    </row>
    <row r="537" spans="1:66">
      <c r="A537" t="s">
        <v>833</v>
      </c>
      <c r="B537" t="s">
        <v>35</v>
      </c>
      <c r="C537">
        <v>2010</v>
      </c>
      <c r="D537" t="s">
        <v>231</v>
      </c>
      <c r="E537">
        <v>5</v>
      </c>
      <c r="G537" t="s">
        <v>254</v>
      </c>
      <c r="H537" t="s">
        <v>814</v>
      </c>
      <c r="I537">
        <v>3.3297472196715895E-2</v>
      </c>
      <c r="J537">
        <v>-8.2249585442633957E-3</v>
      </c>
      <c r="K537">
        <v>1.2053411446261157</v>
      </c>
      <c r="L537">
        <v>0.83855664907239125</v>
      </c>
      <c r="M537">
        <v>0.79509108069759615</v>
      </c>
      <c r="N537">
        <v>0.41093232747545821</v>
      </c>
      <c r="O537">
        <v>0.35216683841938246</v>
      </c>
      <c r="P537">
        <v>0.4622511459088629</v>
      </c>
      <c r="Q537">
        <v>0.4622511459088629</v>
      </c>
      <c r="S537">
        <v>0.51240573064619488</v>
      </c>
      <c r="T537">
        <v>0.13293824842825744</v>
      </c>
      <c r="U537">
        <v>0.13293824842825744</v>
      </c>
      <c r="V537">
        <v>6.5911199226892661E-2</v>
      </c>
      <c r="W537">
        <v>0.10252170903318318</v>
      </c>
      <c r="X537">
        <v>6.5911199226892661E-2</v>
      </c>
      <c r="AB537">
        <v>3.637458979173569E-2</v>
      </c>
      <c r="AC537">
        <v>7.1828604443255839E-2</v>
      </c>
      <c r="AM537">
        <v>2.6427839575353738E-2</v>
      </c>
      <c r="AN537">
        <v>3.8755805122183011E-2</v>
      </c>
      <c r="AO537">
        <v>5.9107385878583107E-2</v>
      </c>
      <c r="AP537">
        <v>1.7332331760655871E-2</v>
      </c>
      <c r="AQ537">
        <v>0.9878119211482288</v>
      </c>
      <c r="AR537">
        <v>0.9878119211482288</v>
      </c>
      <c r="AS537">
        <v>1.0359878583221214</v>
      </c>
      <c r="AT537">
        <v>2.0469770331257547E-2</v>
      </c>
      <c r="AU537">
        <v>0.70935911423215781</v>
      </c>
      <c r="AV537">
        <v>0.70935911423215781</v>
      </c>
      <c r="AW537">
        <v>0.7033216043858308</v>
      </c>
      <c r="AX537">
        <v>4.0670108728546712E-2</v>
      </c>
      <c r="AY537">
        <v>4.0670108728546712E-2</v>
      </c>
      <c r="AZ537">
        <v>0.44134176192203156</v>
      </c>
      <c r="BD537">
        <v>0.16671858860141942</v>
      </c>
      <c r="BE537">
        <v>0.16671858860141942</v>
      </c>
      <c r="BF537">
        <v>0</v>
      </c>
      <c r="BG537">
        <v>0</v>
      </c>
      <c r="BI537">
        <v>3.7507514111384678E-2</v>
      </c>
      <c r="BK537">
        <v>0.49397878372692772</v>
      </c>
      <c r="BL537">
        <v>0.39843500372519491</v>
      </c>
      <c r="BM537">
        <v>0.39843500372519491</v>
      </c>
      <c r="BN537">
        <v>0.74410911364248433</v>
      </c>
    </row>
    <row r="538" spans="1:66">
      <c r="A538" t="s">
        <v>834</v>
      </c>
      <c r="B538" t="s">
        <v>36</v>
      </c>
      <c r="C538">
        <v>2010</v>
      </c>
      <c r="D538" t="s">
        <v>228</v>
      </c>
      <c r="E538">
        <v>7</v>
      </c>
      <c r="G538" t="s">
        <v>256</v>
      </c>
      <c r="H538" t="s">
        <v>814</v>
      </c>
      <c r="I538">
        <v>0.16411772890978427</v>
      </c>
      <c r="J538">
        <v>0.1247667723717083</v>
      </c>
      <c r="K538">
        <v>1.5367098036560132</v>
      </c>
      <c r="L538">
        <v>1.2290855366811724</v>
      </c>
      <c r="M538">
        <v>0.82516777544991404</v>
      </c>
      <c r="N538">
        <v>0.36480183633617325</v>
      </c>
      <c r="O538">
        <v>0.29730448084239802</v>
      </c>
      <c r="P538">
        <v>0.30459891271250983</v>
      </c>
      <c r="Q538">
        <v>0.30459891271250983</v>
      </c>
      <c r="S538">
        <v>0.35139855733103681</v>
      </c>
      <c r="T538">
        <v>3.9274312059211759E-2</v>
      </c>
      <c r="U538">
        <v>3.9274312059211759E-2</v>
      </c>
      <c r="V538">
        <v>6.7211215048990913E-2</v>
      </c>
      <c r="W538">
        <v>9.4595431234052771E-2</v>
      </c>
      <c r="X538">
        <v>6.7211215048990913E-2</v>
      </c>
      <c r="AB538">
        <v>1.6309626375915317E-2</v>
      </c>
      <c r="AC538">
        <v>6.2735664411663117E-2</v>
      </c>
      <c r="AD538">
        <v>0</v>
      </c>
      <c r="AM538">
        <v>1.4663867469957027E-2</v>
      </c>
      <c r="AN538">
        <v>1.7302295906476813E-2</v>
      </c>
      <c r="AO538">
        <v>6.1428111722384916E-2</v>
      </c>
      <c r="AP538">
        <v>2.2490588455650624E-2</v>
      </c>
      <c r="AQ538">
        <v>1.0261433400648834</v>
      </c>
      <c r="AR538">
        <v>0.99195050359995252</v>
      </c>
      <c r="AS538">
        <v>0.93741569671551395</v>
      </c>
      <c r="AT538">
        <v>2.156223510692969E-2</v>
      </c>
      <c r="AU538">
        <v>0.53920210028908255</v>
      </c>
      <c r="AV538">
        <v>0.53920210028908255</v>
      </c>
      <c r="AW538">
        <v>0.53849093211222221</v>
      </c>
      <c r="AX538">
        <v>2.2075390996364155E-2</v>
      </c>
      <c r="AY538">
        <v>2.2075390996364155E-2</v>
      </c>
      <c r="AZ538">
        <v>0.62629852622764559</v>
      </c>
      <c r="BA538">
        <v>12.883511315508096</v>
      </c>
      <c r="BD538">
        <v>0.26249496890960172</v>
      </c>
      <c r="BE538">
        <v>0.26249496890960172</v>
      </c>
      <c r="BF538">
        <v>0</v>
      </c>
      <c r="BG538">
        <v>0</v>
      </c>
      <c r="BH538">
        <v>0</v>
      </c>
      <c r="BI538">
        <v>6.3574282553380268E-2</v>
      </c>
      <c r="BJ538">
        <v>0.6512520752051485</v>
      </c>
      <c r="BK538">
        <v>0.64999733372613699</v>
      </c>
      <c r="BL538">
        <v>0.15073757020006839</v>
      </c>
      <c r="BM538">
        <v>0.26165279285968601</v>
      </c>
      <c r="BN538">
        <v>0.45211824663634553</v>
      </c>
    </row>
    <row r="539" spans="1:66">
      <c r="A539" t="s">
        <v>835</v>
      </c>
      <c r="B539" t="s">
        <v>37</v>
      </c>
      <c r="C539">
        <v>2010</v>
      </c>
      <c r="D539" t="s">
        <v>207</v>
      </c>
      <c r="E539">
        <v>8</v>
      </c>
      <c r="G539" t="s">
        <v>258</v>
      </c>
      <c r="H539" t="s">
        <v>814</v>
      </c>
      <c r="I539">
        <v>8.7956267715681838E-2</v>
      </c>
      <c r="J539">
        <v>0.34652881261871288</v>
      </c>
      <c r="K539">
        <v>1.5164795056954199</v>
      </c>
      <c r="L539">
        <v>0.82228225184488124</v>
      </c>
      <c r="M539">
        <v>0.67678510056348395</v>
      </c>
      <c r="N539">
        <v>0.42280626485634143</v>
      </c>
      <c r="O539">
        <v>0.30275774108346337</v>
      </c>
      <c r="P539">
        <v>0.37945604980401831</v>
      </c>
      <c r="Q539">
        <v>0.37945604980401831</v>
      </c>
      <c r="S539">
        <v>0.49088141289111176</v>
      </c>
      <c r="T539">
        <v>3.7149200160917883E-2</v>
      </c>
      <c r="U539">
        <v>3.7149200160917883E-2</v>
      </c>
      <c r="V539">
        <v>0.14820737083793489</v>
      </c>
      <c r="W539">
        <v>0.33641068408119379</v>
      </c>
      <c r="X539">
        <v>0.14820737083793489</v>
      </c>
      <c r="AB539">
        <v>2.7277017806189793E-2</v>
      </c>
      <c r="AC539">
        <v>0.1506590382872843</v>
      </c>
      <c r="AD539">
        <v>0</v>
      </c>
      <c r="AM539">
        <v>1.9622456126386252E-2</v>
      </c>
      <c r="AN539">
        <v>3.0903619134231664E-2</v>
      </c>
      <c r="AO539">
        <v>0.23193549049058931</v>
      </c>
      <c r="AP539">
        <v>3.5947022587442E-2</v>
      </c>
      <c r="AQ539">
        <v>0.98199677441388578</v>
      </c>
      <c r="AR539">
        <v>0.96182641544467384</v>
      </c>
      <c r="AS539">
        <v>1.0315665813751493</v>
      </c>
      <c r="AT539">
        <v>1.4581902407173181E-2</v>
      </c>
      <c r="AU539">
        <v>0.44075093217068428</v>
      </c>
      <c r="AV539">
        <v>0.44075093217068428</v>
      </c>
      <c r="AW539">
        <v>0.44188757062467521</v>
      </c>
      <c r="AX539">
        <v>2.0545076363307269E-2</v>
      </c>
      <c r="AY539">
        <v>2.0545076363307269E-2</v>
      </c>
      <c r="AZ539">
        <v>0.46243110797596904</v>
      </c>
      <c r="BA539">
        <v>24.367113027111895</v>
      </c>
      <c r="BD539">
        <v>0.15673181879288975</v>
      </c>
      <c r="BE539">
        <v>0.15673181879288975</v>
      </c>
      <c r="BF539">
        <v>0</v>
      </c>
      <c r="BG539">
        <v>0</v>
      </c>
      <c r="BH539">
        <v>0</v>
      </c>
      <c r="BI539">
        <v>4.130219583167815E-2</v>
      </c>
      <c r="BJ539">
        <v>0.67484592217458761</v>
      </c>
      <c r="BK539">
        <v>0.51137493587691829</v>
      </c>
      <c r="BL539">
        <v>6.1727439184190276E-2</v>
      </c>
      <c r="BM539">
        <v>7.6864662714421175E-2</v>
      </c>
      <c r="BN539">
        <v>0.75343359750344308</v>
      </c>
    </row>
    <row r="540" spans="1:66">
      <c r="A540" t="s">
        <v>3740</v>
      </c>
      <c r="B540" t="s">
        <v>259</v>
      </c>
      <c r="C540">
        <v>2010</v>
      </c>
      <c r="D540" t="s">
        <v>223</v>
      </c>
      <c r="E540">
        <v>3</v>
      </c>
      <c r="G540" t="s">
        <v>260</v>
      </c>
      <c r="H540" t="s">
        <v>814</v>
      </c>
      <c r="I540">
        <v>0.23954217104584988</v>
      </c>
      <c r="J540">
        <v>6.032739368785961E-2</v>
      </c>
      <c r="K540">
        <v>1.2751830953341008</v>
      </c>
      <c r="L540">
        <v>1.0017635866896024</v>
      </c>
      <c r="M540">
        <v>0.62124699272166195</v>
      </c>
      <c r="N540">
        <v>0.3427505986365893</v>
      </c>
      <c r="O540">
        <v>0.2618478233909915</v>
      </c>
      <c r="P540">
        <v>0.2962456828766315</v>
      </c>
      <c r="Q540">
        <v>0.2962456828766315</v>
      </c>
      <c r="S540">
        <v>0.33992756093192411</v>
      </c>
      <c r="T540">
        <v>3.6367831416341881E-2</v>
      </c>
      <c r="U540">
        <v>3.6367831416341881E-2</v>
      </c>
      <c r="V540">
        <v>5.9972311531829553E-2</v>
      </c>
      <c r="W540">
        <v>9.8972993525304212E-2</v>
      </c>
      <c r="X540">
        <v>5.9972311531829553E-2</v>
      </c>
      <c r="AB540">
        <v>1.4674367271748085E-2</v>
      </c>
      <c r="AC540">
        <v>8.0368521288066319E-2</v>
      </c>
      <c r="AD540">
        <v>0</v>
      </c>
      <c r="AM540">
        <v>3.6557475438201197E-2</v>
      </c>
      <c r="AN540">
        <v>4.6455662998386951E-2</v>
      </c>
      <c r="AO540">
        <v>6.8529199019548348E-2</v>
      </c>
      <c r="AP540">
        <v>2.5176897421512946E-2</v>
      </c>
      <c r="AQ540">
        <v>1.018177721475791</v>
      </c>
      <c r="AR540">
        <v>0.97231666471873923</v>
      </c>
      <c r="AS540">
        <v>1.1339487173245077</v>
      </c>
      <c r="AT540">
        <v>2.4886771855324827E-2</v>
      </c>
      <c r="AU540">
        <v>0.44511858287176215</v>
      </c>
      <c r="AV540">
        <v>0.44511858287176215</v>
      </c>
      <c r="AW540">
        <v>0.44444896724820721</v>
      </c>
      <c r="AX540">
        <v>2.2132694986041593E-2</v>
      </c>
      <c r="AY540">
        <v>2.2132694986041593E-2</v>
      </c>
      <c r="AZ540">
        <v>0.63722211080156255</v>
      </c>
      <c r="BA540">
        <v>21.668445110177863</v>
      </c>
      <c r="BD540">
        <v>0.31109002794464785</v>
      </c>
      <c r="BE540">
        <v>0.31109002794464785</v>
      </c>
      <c r="BF540">
        <v>0</v>
      </c>
      <c r="BG540">
        <v>0</v>
      </c>
      <c r="BH540">
        <v>0</v>
      </c>
      <c r="BI540">
        <v>9.4337438363704923E-2</v>
      </c>
      <c r="BJ540">
        <v>0.67236942317539883</v>
      </c>
      <c r="BK540">
        <v>0.65009622095020347</v>
      </c>
      <c r="BL540">
        <v>2.7330011363726526E-2</v>
      </c>
      <c r="BM540">
        <v>5.913312335540552E-2</v>
      </c>
      <c r="BN540">
        <v>0.27600327481260967</v>
      </c>
    </row>
    <row r="541" spans="1:66">
      <c r="A541" t="s">
        <v>836</v>
      </c>
      <c r="B541" t="s">
        <v>39</v>
      </c>
      <c r="C541">
        <v>2010</v>
      </c>
      <c r="D541" t="s">
        <v>218</v>
      </c>
      <c r="E541">
        <v>4</v>
      </c>
      <c r="G541" t="s">
        <v>262</v>
      </c>
      <c r="H541" t="s">
        <v>814</v>
      </c>
      <c r="I541">
        <v>1.56163704364861E-2</v>
      </c>
      <c r="J541">
        <v>1.732441732841981E-2</v>
      </c>
      <c r="K541">
        <v>2.3382469646939503</v>
      </c>
      <c r="L541">
        <v>1.0332362377493984</v>
      </c>
      <c r="M541">
        <v>0.95403642568630076</v>
      </c>
      <c r="N541">
        <v>0.28356212381926799</v>
      </c>
      <c r="O541">
        <v>0.27349543523469744</v>
      </c>
      <c r="P541">
        <v>0.47603548295392872</v>
      </c>
      <c r="Q541">
        <v>0.47603548295392872</v>
      </c>
      <c r="S541">
        <v>0.51987723646649875</v>
      </c>
      <c r="T541">
        <v>0.11036709406304947</v>
      </c>
      <c r="U541">
        <v>0.11036709406304947</v>
      </c>
      <c r="V541">
        <v>8.4915611757967635E-2</v>
      </c>
      <c r="W541">
        <v>8.7258701900330221E-2</v>
      </c>
      <c r="X541">
        <v>8.4915611757967635E-2</v>
      </c>
      <c r="AB541">
        <v>4.1149698629576952E-2</v>
      </c>
      <c r="AC541">
        <v>6.6184838809035446E-2</v>
      </c>
      <c r="AM541">
        <v>6.7942888868445352E-3</v>
      </c>
      <c r="AN541">
        <v>2.0145701358837764E-2</v>
      </c>
      <c r="AO541">
        <v>2.1771034111186836E-2</v>
      </c>
      <c r="AP541">
        <v>3.7418311035346732E-3</v>
      </c>
      <c r="AQ541">
        <v>0.94036881591782984</v>
      </c>
      <c r="AR541">
        <v>0.94036881591782984</v>
      </c>
      <c r="AS541">
        <v>0.59655840209795064</v>
      </c>
      <c r="AT541">
        <v>1.9895017865531956E-2</v>
      </c>
      <c r="AU541">
        <v>0.71800671811638794</v>
      </c>
      <c r="AV541">
        <v>0.71800671811638794</v>
      </c>
      <c r="AW541">
        <v>0.70591380604173404</v>
      </c>
      <c r="AX541">
        <v>5.0135735609243073E-2</v>
      </c>
      <c r="AY541">
        <v>5.0135735609243073E-2</v>
      </c>
      <c r="AZ541">
        <v>0.37886851953414169</v>
      </c>
      <c r="BD541">
        <v>0.13166804424960557</v>
      </c>
      <c r="BE541">
        <v>0.13166804424960557</v>
      </c>
      <c r="BF541">
        <v>0</v>
      </c>
      <c r="BG541">
        <v>0</v>
      </c>
      <c r="BI541">
        <v>2.3998478229600214E-3</v>
      </c>
      <c r="BK541">
        <v>0.46783604231831605</v>
      </c>
      <c r="BL541">
        <v>0.41261459783290066</v>
      </c>
      <c r="BM541">
        <v>0.41261459783290066</v>
      </c>
      <c r="BN541">
        <v>0.68719129272854473</v>
      </c>
    </row>
    <row r="542" spans="1:66">
      <c r="A542" t="s">
        <v>837</v>
      </c>
      <c r="B542" t="s">
        <v>40</v>
      </c>
      <c r="C542">
        <v>2010</v>
      </c>
      <c r="D542" t="s">
        <v>212</v>
      </c>
      <c r="E542">
        <v>4</v>
      </c>
      <c r="G542" t="s">
        <v>264</v>
      </c>
      <c r="H542" t="s">
        <v>814</v>
      </c>
      <c r="I542">
        <v>1.3296261011392047E-2</v>
      </c>
      <c r="J542">
        <v>8.2195085237792689E-2</v>
      </c>
      <c r="K542">
        <v>1.2835546277725094</v>
      </c>
      <c r="L542">
        <v>1.0013836389748889</v>
      </c>
      <c r="M542">
        <v>0.94924842716852331</v>
      </c>
      <c r="N542">
        <v>0.33345147234738293</v>
      </c>
      <c r="O542">
        <v>0.31204605825194054</v>
      </c>
      <c r="P542">
        <v>0.63179237948926048</v>
      </c>
      <c r="Q542">
        <v>0.63179237948926048</v>
      </c>
      <c r="S542">
        <v>0.65792532447466212</v>
      </c>
      <c r="T542">
        <v>0.12836892429483598</v>
      </c>
      <c r="U542">
        <v>0.12836892429483598</v>
      </c>
      <c r="V542">
        <v>5.453000029385989E-2</v>
      </c>
      <c r="W542">
        <v>5.6868154193631906E-2</v>
      </c>
      <c r="X542">
        <v>5.453000029385989E-2</v>
      </c>
      <c r="AB542">
        <v>1.901124721331713E-2</v>
      </c>
      <c r="AC542">
        <v>5.8809939623086269E-2</v>
      </c>
      <c r="AM542">
        <v>1.6524985995361025E-2</v>
      </c>
      <c r="AN542">
        <v>2.669516788748847E-2</v>
      </c>
      <c r="AO542">
        <v>3.3407092200102358E-2</v>
      </c>
      <c r="AP542">
        <v>2.4342018040433247E-2</v>
      </c>
      <c r="AQ542">
        <v>0.97805076077729447</v>
      </c>
      <c r="AR542">
        <v>0.97805076077729447</v>
      </c>
      <c r="AS542">
        <v>1.1312378371120364</v>
      </c>
      <c r="AT542">
        <v>2.2369554603666641E-2</v>
      </c>
      <c r="AU542">
        <v>0.78061464414193704</v>
      </c>
      <c r="AV542">
        <v>0.78061464414193704</v>
      </c>
      <c r="AW542">
        <v>0.78208592646912589</v>
      </c>
      <c r="AX542">
        <v>3.3697432037849584E-2</v>
      </c>
      <c r="AY542">
        <v>3.3697432037849584E-2</v>
      </c>
      <c r="AZ542">
        <v>0.27991554631071469</v>
      </c>
      <c r="BD542">
        <v>7.4133381722796085E-2</v>
      </c>
      <c r="BE542">
        <v>7.4133381722796085E-2</v>
      </c>
      <c r="BF542">
        <v>0</v>
      </c>
      <c r="BG542">
        <v>0</v>
      </c>
      <c r="BI542">
        <v>9.8895067215615546E-3</v>
      </c>
      <c r="BK542">
        <v>0.3490815449632253</v>
      </c>
      <c r="BL542">
        <v>0.29271033004987679</v>
      </c>
      <c r="BM542">
        <v>0.29271033004987679</v>
      </c>
      <c r="BN542">
        <v>0.46813444363178353</v>
      </c>
    </row>
    <row r="543" spans="1:66">
      <c r="A543" t="s">
        <v>838</v>
      </c>
      <c r="B543" t="s">
        <v>41</v>
      </c>
      <c r="C543">
        <v>2010</v>
      </c>
      <c r="D543" t="s">
        <v>215</v>
      </c>
      <c r="E543">
        <v>5</v>
      </c>
      <c r="G543" t="s">
        <v>266</v>
      </c>
      <c r="H543" t="s">
        <v>814</v>
      </c>
      <c r="I543">
        <v>3.8622717174465242E-2</v>
      </c>
      <c r="J543">
        <v>0.31117605920665697</v>
      </c>
      <c r="K543">
        <v>1.441347750273632</v>
      </c>
      <c r="L543">
        <v>0.78402413627380707</v>
      </c>
      <c r="M543">
        <v>0.63150645742743927</v>
      </c>
      <c r="N543">
        <v>0.43677496090336859</v>
      </c>
      <c r="O543">
        <v>0.33821865569749382</v>
      </c>
      <c r="P543">
        <v>0.3876023112298021</v>
      </c>
      <c r="Q543">
        <v>0.3876023112298021</v>
      </c>
      <c r="S543">
        <v>0.51227335086962267</v>
      </c>
      <c r="T543">
        <v>0.11099591129453967</v>
      </c>
      <c r="U543">
        <v>0.11099591129453967</v>
      </c>
      <c r="V543">
        <v>0.14419316734957019</v>
      </c>
      <c r="W543">
        <v>0.2365356956093615</v>
      </c>
      <c r="X543">
        <v>0.14419316734957019</v>
      </c>
      <c r="AB543">
        <v>2.4894793349040389E-2</v>
      </c>
      <c r="AC543">
        <v>6.5882607462262141E-2</v>
      </c>
      <c r="AM543">
        <v>3.3824248031774848E-2</v>
      </c>
      <c r="AN543">
        <v>4.11912260971476E-2</v>
      </c>
      <c r="AO543">
        <v>0.15916384206722423</v>
      </c>
      <c r="AP543">
        <v>2.0350923351885555E-2</v>
      </c>
      <c r="AQ543">
        <v>1.0188075925537894</v>
      </c>
      <c r="AR543">
        <v>1.0188075925537894</v>
      </c>
      <c r="AS543">
        <v>1.0123338670482342</v>
      </c>
      <c r="AT543">
        <v>2.7291577027659077E-2</v>
      </c>
      <c r="AU543">
        <v>0.57351304304102191</v>
      </c>
      <c r="AV543">
        <v>0.57351304304102191</v>
      </c>
      <c r="AW543">
        <v>0.57306704644973971</v>
      </c>
      <c r="AX543">
        <v>6.0363714671585758E-2</v>
      </c>
      <c r="AY543">
        <v>6.0363714671585758E-2</v>
      </c>
      <c r="AZ543">
        <v>0.44054770983970754</v>
      </c>
      <c r="BD543">
        <v>0.14123920434781817</v>
      </c>
      <c r="BE543">
        <v>0.14123920434781817</v>
      </c>
      <c r="BF543">
        <v>0</v>
      </c>
      <c r="BG543">
        <v>0</v>
      </c>
      <c r="BI543">
        <v>6.920079761102492E-2</v>
      </c>
      <c r="BK543">
        <v>0.50266351578647628</v>
      </c>
      <c r="BL543">
        <v>0.24878081006480088</v>
      </c>
      <c r="BM543">
        <v>0.24878081006480088</v>
      </c>
      <c r="BN543">
        <v>0.95100156020954441</v>
      </c>
    </row>
    <row r="544" spans="1:66">
      <c r="A544" t="s">
        <v>839</v>
      </c>
      <c r="B544" t="s">
        <v>42</v>
      </c>
      <c r="C544">
        <v>2010</v>
      </c>
      <c r="D544" t="s">
        <v>218</v>
      </c>
      <c r="E544">
        <v>3</v>
      </c>
      <c r="G544" t="s">
        <v>268</v>
      </c>
      <c r="H544" t="s">
        <v>814</v>
      </c>
      <c r="I544">
        <v>2.154675889412485E-2</v>
      </c>
      <c r="J544">
        <v>-0.25051401797440626</v>
      </c>
      <c r="K544">
        <v>1.1666949486992266</v>
      </c>
      <c r="L544">
        <v>0.59430663311137299</v>
      </c>
      <c r="M544">
        <v>0.46284583231347215</v>
      </c>
      <c r="N544">
        <v>0.27544979375754453</v>
      </c>
      <c r="O544">
        <v>0.25492880530365236</v>
      </c>
      <c r="P544">
        <v>0.63030199130357156</v>
      </c>
      <c r="Q544">
        <v>0.63030199130357156</v>
      </c>
      <c r="S544">
        <v>0.66687564922196463</v>
      </c>
      <c r="T544">
        <v>0.18664841539568025</v>
      </c>
      <c r="U544">
        <v>0.18664841539568025</v>
      </c>
      <c r="V544">
        <v>3.9555301714687921E-2</v>
      </c>
      <c r="W544">
        <v>5.362859741150415E-2</v>
      </c>
      <c r="X544">
        <v>3.9555301714687921E-2</v>
      </c>
      <c r="AB544">
        <v>5.9511409193085653E-2</v>
      </c>
      <c r="AC544">
        <v>7.1653486309907102E-2</v>
      </c>
      <c r="AM544">
        <v>2.2901644728063671E-2</v>
      </c>
      <c r="AN544">
        <v>8.9353595847440695E-2</v>
      </c>
      <c r="AO544">
        <v>4.9932187375943883E-2</v>
      </c>
      <c r="AP544">
        <v>2.2944418867445054E-2</v>
      </c>
      <c r="AQ544">
        <v>0.97503396731859893</v>
      </c>
      <c r="AR544">
        <v>0.97503396731859893</v>
      </c>
      <c r="AS544">
        <v>0.71494090781907549</v>
      </c>
      <c r="AT544">
        <v>3.7421252587002532E-2</v>
      </c>
      <c r="AU544">
        <v>0.6747512967027266</v>
      </c>
      <c r="AV544">
        <v>0.6747512967027266</v>
      </c>
      <c r="AW544">
        <v>0.66923980062094346</v>
      </c>
      <c r="AX544">
        <v>4.2699520839041799E-2</v>
      </c>
      <c r="AY544">
        <v>4.2699520839041799E-2</v>
      </c>
      <c r="AZ544">
        <v>0.25527028501588089</v>
      </c>
      <c r="BD544">
        <v>0.11020206328062238</v>
      </c>
      <c r="BE544">
        <v>0.11020206328062238</v>
      </c>
      <c r="BF544">
        <v>0</v>
      </c>
      <c r="BG544">
        <v>0</v>
      </c>
      <c r="BI544">
        <v>4.1636084329897564E-2</v>
      </c>
      <c r="BK544">
        <v>0.32896412919949103</v>
      </c>
      <c r="BL544">
        <v>0.24827295685193043</v>
      </c>
      <c r="BM544">
        <v>0.24827295685193043</v>
      </c>
      <c r="BN544">
        <v>0.51259953494055666</v>
      </c>
    </row>
    <row r="545" spans="1:66">
      <c r="A545" t="s">
        <v>2020</v>
      </c>
      <c r="B545" t="s">
        <v>269</v>
      </c>
      <c r="C545">
        <v>2010</v>
      </c>
      <c r="D545" t="s">
        <v>215</v>
      </c>
      <c r="E545">
        <v>6</v>
      </c>
      <c r="G545" t="s">
        <v>270</v>
      </c>
      <c r="H545" t="s">
        <v>814</v>
      </c>
      <c r="I545">
        <v>6.5243094141116953E-2</v>
      </c>
      <c r="J545">
        <v>0.45500021703868521</v>
      </c>
      <c r="K545">
        <v>1.1031408276941574</v>
      </c>
      <c r="L545">
        <v>0.6739675620977289</v>
      </c>
      <c r="M545">
        <v>0.58776073273985163</v>
      </c>
      <c r="N545">
        <v>0.41240122539063884</v>
      </c>
      <c r="O545">
        <v>0.28533474206477161</v>
      </c>
      <c r="P545">
        <v>0.50858828118144062</v>
      </c>
      <c r="Q545">
        <v>0.50858828118144062</v>
      </c>
      <c r="S545">
        <v>0.66283083136903242</v>
      </c>
      <c r="T545">
        <v>6.3227526194701525E-2</v>
      </c>
      <c r="U545">
        <v>6.3227526194701525E-2</v>
      </c>
      <c r="V545">
        <v>0.17954420414280878</v>
      </c>
      <c r="W545">
        <v>0.31853406986090427</v>
      </c>
      <c r="X545">
        <v>0.17954420414280878</v>
      </c>
      <c r="AB545">
        <v>5.8328960071418884E-2</v>
      </c>
      <c r="AC545">
        <v>0.10974812349790049</v>
      </c>
      <c r="AM545">
        <v>1.6583316165862356E-2</v>
      </c>
      <c r="AN545">
        <v>3.1114176776981504E-2</v>
      </c>
      <c r="AO545">
        <v>0.21654407284738431</v>
      </c>
      <c r="AP545">
        <v>4.2612033141217885E-2</v>
      </c>
      <c r="AQ545">
        <v>0.96566469227884133</v>
      </c>
      <c r="AR545">
        <v>0.96566469227884133</v>
      </c>
      <c r="AS545">
        <v>1.0622472405351406</v>
      </c>
      <c r="AT545">
        <v>3.0364540697083459E-2</v>
      </c>
      <c r="AU545">
        <v>0.52833879393725802</v>
      </c>
      <c r="AV545">
        <v>0.52833879393725802</v>
      </c>
      <c r="AW545">
        <v>0.52814859174605056</v>
      </c>
      <c r="AX545">
        <v>5.0335294235144983E-2</v>
      </c>
      <c r="AY545">
        <v>5.0335294235144983E-2</v>
      </c>
      <c r="AZ545">
        <v>0.32321880331133224</v>
      </c>
      <c r="BD545">
        <v>0.17484670056262627</v>
      </c>
      <c r="BE545">
        <v>0.17484670056262627</v>
      </c>
      <c r="BF545">
        <v>0</v>
      </c>
      <c r="BG545">
        <v>0</v>
      </c>
      <c r="BI545">
        <v>5.3556050026988843E-2</v>
      </c>
      <c r="BK545">
        <v>0.36763910809822831</v>
      </c>
      <c r="BL545">
        <v>9.2415739865875313E-2</v>
      </c>
      <c r="BM545">
        <v>9.2415739865875313E-2</v>
      </c>
      <c r="BN545">
        <v>0.74257148645632498</v>
      </c>
    </row>
    <row r="546" spans="1:66">
      <c r="A546" t="s">
        <v>840</v>
      </c>
      <c r="B546" t="s">
        <v>44</v>
      </c>
      <c r="C546">
        <v>2010</v>
      </c>
      <c r="D546" t="s">
        <v>215</v>
      </c>
      <c r="E546">
        <v>3</v>
      </c>
      <c r="G546" t="s">
        <v>272</v>
      </c>
      <c r="H546" t="s">
        <v>814</v>
      </c>
      <c r="I546">
        <v>1.5695164392087738E-2</v>
      </c>
      <c r="J546">
        <v>5.7780486519577255E-2</v>
      </c>
      <c r="K546">
        <v>1.5289162618699594</v>
      </c>
      <c r="L546">
        <v>0.63133142405710563</v>
      </c>
      <c r="M546">
        <v>0.59121272595563445</v>
      </c>
      <c r="N546">
        <v>0.61878018799207335</v>
      </c>
      <c r="O546">
        <v>0.48574029418457199</v>
      </c>
      <c r="P546">
        <v>0.62387512041345639</v>
      </c>
      <c r="Q546">
        <v>0.62387512041345639</v>
      </c>
      <c r="S546">
        <v>0.68116697518757485</v>
      </c>
      <c r="T546">
        <v>0.16525800366099916</v>
      </c>
      <c r="U546">
        <v>0.16525800366099916</v>
      </c>
      <c r="V546">
        <v>9.2421730519087697E-2</v>
      </c>
      <c r="W546">
        <v>0.15550972292338897</v>
      </c>
      <c r="X546">
        <v>9.2421730519087697E-2</v>
      </c>
      <c r="AB546">
        <v>4.3713373930277154E-2</v>
      </c>
      <c r="AC546">
        <v>6.7892672912479357E-2</v>
      </c>
      <c r="AM546">
        <v>5.4151819535652207E-2</v>
      </c>
      <c r="AN546">
        <v>6.7350238394875764E-2</v>
      </c>
      <c r="AO546">
        <v>0.10548726974537792</v>
      </c>
      <c r="AP546">
        <v>2.7420869726507712E-2</v>
      </c>
      <c r="AQ546">
        <v>0.92048556554254568</v>
      </c>
      <c r="AR546">
        <v>0.92048556554254568</v>
      </c>
      <c r="AS546">
        <v>0.88411646494722484</v>
      </c>
      <c r="AT546">
        <v>3.0266636428630232E-2</v>
      </c>
      <c r="AU546">
        <v>0.62074415190271826</v>
      </c>
      <c r="AV546">
        <v>0.62074415190271826</v>
      </c>
      <c r="AW546">
        <v>0.62167595925731567</v>
      </c>
      <c r="AX546">
        <v>3.2973251667713879E-2</v>
      </c>
      <c r="AY546">
        <v>3.2973251667713879E-2</v>
      </c>
      <c r="AZ546">
        <v>0.25144565570902366</v>
      </c>
      <c r="BD546">
        <v>8.289368933560616E-2</v>
      </c>
      <c r="BE546">
        <v>8.289368933560616E-2</v>
      </c>
      <c r="BF546">
        <v>0</v>
      </c>
      <c r="BG546">
        <v>0</v>
      </c>
      <c r="BI546">
        <v>3.267162767739077E-2</v>
      </c>
      <c r="BK546">
        <v>0.32120610340412215</v>
      </c>
      <c r="BL546">
        <v>0.19102381850813799</v>
      </c>
      <c r="BM546">
        <v>0.19102381850813799</v>
      </c>
      <c r="BN546">
        <v>0.53419247018509042</v>
      </c>
    </row>
    <row r="547" spans="1:66">
      <c r="A547" t="s">
        <v>841</v>
      </c>
      <c r="B547" t="s">
        <v>45</v>
      </c>
      <c r="C547">
        <v>2010</v>
      </c>
      <c r="D547" t="s">
        <v>231</v>
      </c>
      <c r="E547">
        <v>3</v>
      </c>
      <c r="G547" t="s">
        <v>274</v>
      </c>
      <c r="H547" t="s">
        <v>814</v>
      </c>
      <c r="I547">
        <v>1.9979669193466224E-2</v>
      </c>
      <c r="J547">
        <v>0.17050026461593995</v>
      </c>
      <c r="K547">
        <v>1.3614698265357899</v>
      </c>
      <c r="L547">
        <v>0.96113338097625933</v>
      </c>
      <c r="M547">
        <v>0.91505285383536006</v>
      </c>
      <c r="N547">
        <v>0.35168380849071074</v>
      </c>
      <c r="O547">
        <v>0.31896944458370086</v>
      </c>
      <c r="P547">
        <v>0.59534838195631146</v>
      </c>
      <c r="Q547">
        <v>0.59534838195631146</v>
      </c>
      <c r="S547">
        <v>0.70667338374608757</v>
      </c>
      <c r="T547">
        <v>0.18323646002271082</v>
      </c>
      <c r="U547">
        <v>0.18323646002271082</v>
      </c>
      <c r="V547">
        <v>6.6933867338585432E-2</v>
      </c>
      <c r="W547">
        <v>9.6193500993798073E-2</v>
      </c>
      <c r="X547">
        <v>6.6933867338585432E-2</v>
      </c>
      <c r="AB547">
        <v>2.6535033403277956E-2</v>
      </c>
      <c r="AC547">
        <v>7.0826544601308924E-2</v>
      </c>
      <c r="AM547">
        <v>1.1197679399223103E-2</v>
      </c>
      <c r="AN547">
        <v>1.9294095004743467E-2</v>
      </c>
      <c r="AO547">
        <v>5.4907369417465941E-2</v>
      </c>
      <c r="AP547">
        <v>2.2889747216624994E-2</v>
      </c>
      <c r="AQ547">
        <v>0.95341432004861482</v>
      </c>
      <c r="AR547">
        <v>0.95341432004861482</v>
      </c>
      <c r="AS547">
        <v>0.75363376130411641</v>
      </c>
      <c r="AT547">
        <v>2.2630373274812862E-2</v>
      </c>
      <c r="AU547">
        <v>0.6783337787546605</v>
      </c>
      <c r="AV547">
        <v>0.6783337787546605</v>
      </c>
      <c r="AW547">
        <v>0.67566036454631595</v>
      </c>
      <c r="AX547">
        <v>2.8194807020008341E-2</v>
      </c>
      <c r="AY547">
        <v>2.8194807020008341E-2</v>
      </c>
      <c r="AZ547">
        <v>0.25678452013823733</v>
      </c>
      <c r="BD547">
        <v>8.746948798356341E-2</v>
      </c>
      <c r="BE547">
        <v>8.746948798356341E-2</v>
      </c>
      <c r="BF547">
        <v>0</v>
      </c>
      <c r="BG547">
        <v>0</v>
      </c>
      <c r="BI547">
        <v>4.7561263309640812E-2</v>
      </c>
      <c r="BK547">
        <v>0.30783484967136088</v>
      </c>
      <c r="BL547">
        <v>0.21689455693774098</v>
      </c>
      <c r="BM547">
        <v>0.21689455693774098</v>
      </c>
      <c r="BN547">
        <v>0.47487858995059018</v>
      </c>
    </row>
    <row r="548" spans="1:66">
      <c r="A548" t="s">
        <v>842</v>
      </c>
      <c r="B548" t="s">
        <v>46</v>
      </c>
      <c r="C548">
        <v>2010</v>
      </c>
      <c r="D548" t="s">
        <v>215</v>
      </c>
      <c r="E548">
        <v>4</v>
      </c>
      <c r="G548" t="s">
        <v>276</v>
      </c>
      <c r="H548" t="s">
        <v>814</v>
      </c>
      <c r="I548">
        <v>6.4898764876306442E-2</v>
      </c>
      <c r="J548">
        <v>0.37587694906807068</v>
      </c>
      <c r="K548">
        <v>1.2790536402146007</v>
      </c>
      <c r="L548">
        <v>0.84127990626949212</v>
      </c>
      <c r="M548">
        <v>0.81841758977328571</v>
      </c>
      <c r="N548">
        <v>0.37393446416452752</v>
      </c>
      <c r="O548">
        <v>0.32253703879767581</v>
      </c>
      <c r="P548">
        <v>0.43587183236798321</v>
      </c>
      <c r="Q548">
        <v>0.43587183236798321</v>
      </c>
      <c r="S548">
        <v>0.53609278517282266</v>
      </c>
      <c r="T548">
        <v>9.4640809920557525E-2</v>
      </c>
      <c r="U548">
        <v>9.4640809920557525E-2</v>
      </c>
      <c r="V548">
        <v>8.1975692616406512E-2</v>
      </c>
      <c r="W548">
        <v>0.22796347976834505</v>
      </c>
      <c r="X548">
        <v>8.1975692616406512E-2</v>
      </c>
      <c r="AB548">
        <v>8.7989902906213391E-2</v>
      </c>
      <c r="AC548">
        <v>6.0625617739562265E-2</v>
      </c>
      <c r="AM548">
        <v>2.2969582808719573E-2</v>
      </c>
      <c r="AN548">
        <v>3.7033487445881696E-2</v>
      </c>
      <c r="AO548">
        <v>0.16617965552574041</v>
      </c>
      <c r="AP548">
        <v>1.1988741147038299E-2</v>
      </c>
      <c r="AQ548">
        <v>1.0085836493179563</v>
      </c>
      <c r="AR548">
        <v>1.0085836493179563</v>
      </c>
      <c r="AS548">
        <v>1.5481075869345458</v>
      </c>
      <c r="AT548">
        <v>2.2932183649831638E-2</v>
      </c>
      <c r="AU548">
        <v>0.56359775631786257</v>
      </c>
      <c r="AV548">
        <v>0.56359775631786257</v>
      </c>
      <c r="AW548">
        <v>0.56372003699337125</v>
      </c>
      <c r="AX548">
        <v>5.5288545090203763E-2</v>
      </c>
      <c r="AY548">
        <v>5.5288545090203763E-2</v>
      </c>
      <c r="AZ548">
        <v>0.4218949656672768</v>
      </c>
      <c r="BD548">
        <v>0.23766848450447206</v>
      </c>
      <c r="BE548">
        <v>0.23766848450447206</v>
      </c>
      <c r="BF548">
        <v>0</v>
      </c>
      <c r="BG548">
        <v>0</v>
      </c>
      <c r="BI548">
        <v>3.4738245545651525E-2</v>
      </c>
      <c r="BK548">
        <v>0.47657759512687131</v>
      </c>
      <c r="BL548">
        <v>0.27945799598138976</v>
      </c>
      <c r="BM548">
        <v>0.27945799598138976</v>
      </c>
      <c r="BN548">
        <v>0.89421824535070815</v>
      </c>
    </row>
    <row r="549" spans="1:66">
      <c r="A549" t="s">
        <v>843</v>
      </c>
      <c r="B549" t="s">
        <v>47</v>
      </c>
      <c r="C549">
        <v>2010</v>
      </c>
      <c r="D549" t="s">
        <v>218</v>
      </c>
      <c r="E549">
        <v>5</v>
      </c>
      <c r="G549" t="s">
        <v>278</v>
      </c>
      <c r="H549" t="s">
        <v>814</v>
      </c>
      <c r="I549">
        <v>1.1193369432723092E-2</v>
      </c>
      <c r="J549">
        <v>0.21147605823191451</v>
      </c>
      <c r="K549">
        <v>2.0451046611851447</v>
      </c>
      <c r="L549">
        <v>1.1513783741003849</v>
      </c>
      <c r="M549">
        <v>1.1169744442142473</v>
      </c>
      <c r="N549">
        <v>0.30657441714369782</v>
      </c>
      <c r="O549">
        <v>0.29831006043618791</v>
      </c>
      <c r="P549">
        <v>0.52009441963640457</v>
      </c>
      <c r="Q549">
        <v>0.52009441963640457</v>
      </c>
      <c r="S549">
        <v>0.56649119203941523</v>
      </c>
      <c r="T549">
        <v>0.10955328697901945</v>
      </c>
      <c r="U549">
        <v>0.10955328697901945</v>
      </c>
      <c r="V549">
        <v>7.1593609770519623E-2</v>
      </c>
      <c r="W549">
        <v>7.3959594385420824E-2</v>
      </c>
      <c r="X549">
        <v>7.1593609770519623E-2</v>
      </c>
      <c r="AB549">
        <v>4.7557170142233082E-2</v>
      </c>
      <c r="AC549">
        <v>0.10076029512031212</v>
      </c>
      <c r="AM549">
        <v>7.4879584176892888E-3</v>
      </c>
      <c r="AN549">
        <v>2.5911681247123324E-2</v>
      </c>
      <c r="AO549">
        <v>0.11725325955574907</v>
      </c>
      <c r="AP549">
        <v>9.6856387497779112E-2</v>
      </c>
      <c r="AQ549">
        <v>0.95145720704382963</v>
      </c>
      <c r="AR549">
        <v>0.95145720704382963</v>
      </c>
      <c r="AS549">
        <v>1.1291123412308597</v>
      </c>
      <c r="AT549">
        <v>2.1161300551558002E-2</v>
      </c>
      <c r="AU549">
        <v>0.73435269627962563</v>
      </c>
      <c r="AV549">
        <v>0.73435269627962563</v>
      </c>
      <c r="AW549">
        <v>0.73743214579982119</v>
      </c>
      <c r="AX549">
        <v>5.6271103248173963E-2</v>
      </c>
      <c r="AY549">
        <v>5.6271103248173963E-2</v>
      </c>
      <c r="AZ549">
        <v>0.33943695131815815</v>
      </c>
      <c r="BD549">
        <v>6.0756778466590049E-2</v>
      </c>
      <c r="BE549">
        <v>6.0756778466590049E-2</v>
      </c>
      <c r="BF549">
        <v>0</v>
      </c>
      <c r="BG549">
        <v>0</v>
      </c>
      <c r="BI549">
        <v>7.336483302586444E-2</v>
      </c>
      <c r="BK549">
        <v>0.42867593104621249</v>
      </c>
      <c r="BL549">
        <v>0.3292501322986412</v>
      </c>
      <c r="BM549">
        <v>0.3292501322986412</v>
      </c>
      <c r="BN549">
        <v>0.63983715839465483</v>
      </c>
    </row>
    <row r="550" spans="1:66">
      <c r="A550" t="s">
        <v>844</v>
      </c>
      <c r="B550" t="s">
        <v>48</v>
      </c>
      <c r="C550">
        <v>2010</v>
      </c>
      <c r="D550" t="s">
        <v>231</v>
      </c>
      <c r="E550">
        <v>6</v>
      </c>
      <c r="G550" t="s">
        <v>280</v>
      </c>
      <c r="H550" t="s">
        <v>814</v>
      </c>
      <c r="I550">
        <v>4.6171877476087593E-2</v>
      </c>
      <c r="J550">
        <v>0.11164897617457351</v>
      </c>
      <c r="K550">
        <v>1.022266874576129</v>
      </c>
      <c r="L550">
        <v>0.65067884667636988</v>
      </c>
      <c r="M550">
        <v>0.60694717957614763</v>
      </c>
      <c r="N550">
        <v>0.32565131889295501</v>
      </c>
      <c r="O550">
        <v>0.26738241379875732</v>
      </c>
      <c r="P550">
        <v>0.47498200560637199</v>
      </c>
      <c r="Q550">
        <v>0.47498200560637199</v>
      </c>
      <c r="S550">
        <v>0.55143158156083016</v>
      </c>
      <c r="T550">
        <v>0.11865873826953745</v>
      </c>
      <c r="U550">
        <v>0.11865873826953745</v>
      </c>
      <c r="V550">
        <v>9.6684596276716633E-2</v>
      </c>
      <c r="W550">
        <v>0.1470261333534589</v>
      </c>
      <c r="X550">
        <v>9.6684596276716633E-2</v>
      </c>
      <c r="AB550">
        <v>2.057833985937162E-2</v>
      </c>
      <c r="AC550">
        <v>6.3290044422077835E-2</v>
      </c>
      <c r="AM550">
        <v>1.7469394009403626E-2</v>
      </c>
      <c r="AN550">
        <v>3.4450033282068124E-2</v>
      </c>
      <c r="AO550">
        <v>8.3736884794116201E-2</v>
      </c>
      <c r="AP550">
        <v>2.0195733742188866E-2</v>
      </c>
      <c r="AQ550">
        <v>0.9744084431976886</v>
      </c>
      <c r="AR550">
        <v>0.9744084431976886</v>
      </c>
      <c r="AS550">
        <v>0.75108790204017073</v>
      </c>
      <c r="AT550">
        <v>1.9963973266314539E-2</v>
      </c>
      <c r="AU550">
        <v>0.69300970811704887</v>
      </c>
      <c r="AV550">
        <v>0.69300970811704887</v>
      </c>
      <c r="AW550">
        <v>0.6916318253113668</v>
      </c>
      <c r="AX550">
        <v>3.7582967226718215E-2</v>
      </c>
      <c r="AY550">
        <v>3.7582967226718215E-2</v>
      </c>
      <c r="AZ550">
        <v>0.40064334666429396</v>
      </c>
      <c r="BD550">
        <v>0.15610002028924061</v>
      </c>
      <c r="BE550">
        <v>0.15610002028924061</v>
      </c>
      <c r="BF550">
        <v>0</v>
      </c>
      <c r="BG550">
        <v>0</v>
      </c>
      <c r="BI550">
        <v>1.5923595588820994E-2</v>
      </c>
      <c r="BK550">
        <v>0.45568486873363695</v>
      </c>
      <c r="BL550">
        <v>0.3404002892203935</v>
      </c>
      <c r="BM550">
        <v>0.3404002892203935</v>
      </c>
      <c r="BN550">
        <v>0.69950814675339323</v>
      </c>
    </row>
    <row r="551" spans="1:66">
      <c r="A551" t="s">
        <v>845</v>
      </c>
      <c r="B551" t="s">
        <v>49</v>
      </c>
      <c r="C551">
        <v>2010</v>
      </c>
      <c r="D551" t="s">
        <v>228</v>
      </c>
      <c r="E551">
        <v>7</v>
      </c>
      <c r="G551" t="s">
        <v>282</v>
      </c>
      <c r="H551" t="s">
        <v>814</v>
      </c>
      <c r="I551">
        <v>0.31479224673016204</v>
      </c>
      <c r="J551">
        <v>0.10558278794999881</v>
      </c>
      <c r="K551">
        <v>1.2137643473529431</v>
      </c>
      <c r="L551">
        <v>0.95277168502645238</v>
      </c>
      <c r="M551">
        <v>0.6111114537354877</v>
      </c>
      <c r="N551">
        <v>0.39525383267484632</v>
      </c>
      <c r="O551">
        <v>0.32096858351319918</v>
      </c>
      <c r="P551">
        <v>0.31952870199143318</v>
      </c>
      <c r="Q551">
        <v>0.31952870199143318</v>
      </c>
      <c r="S551">
        <v>0.37031252314871482</v>
      </c>
      <c r="T551">
        <v>6.0395721823496638E-2</v>
      </c>
      <c r="U551">
        <v>6.0395721823496638E-2</v>
      </c>
      <c r="V551">
        <v>6.4476118963398485E-2</v>
      </c>
      <c r="W551">
        <v>8.6045723599179877E-2</v>
      </c>
      <c r="X551">
        <v>6.4476118963398485E-2</v>
      </c>
      <c r="AB551">
        <v>1.1823282039339897E-2</v>
      </c>
      <c r="AC551">
        <v>6.7091538423362088E-2</v>
      </c>
      <c r="AD551">
        <v>0</v>
      </c>
      <c r="AM551">
        <v>3.2655258956029089E-2</v>
      </c>
      <c r="AN551">
        <v>4.440285957749452E-2</v>
      </c>
      <c r="AO551">
        <v>4.3331420362860515E-2</v>
      </c>
      <c r="AP551">
        <v>1.7932257516469357E-2</v>
      </c>
      <c r="AQ551">
        <v>1.0138248751163947</v>
      </c>
      <c r="AR551">
        <v>0.96322702676767169</v>
      </c>
      <c r="AS551">
        <v>0.87871570723750481</v>
      </c>
      <c r="AT551">
        <v>2.3479376764923898E-2</v>
      </c>
      <c r="AU551">
        <v>0.52556949686771448</v>
      </c>
      <c r="AV551">
        <v>0.52556949686771448</v>
      </c>
      <c r="AW551">
        <v>0.52456121624380403</v>
      </c>
      <c r="AX551">
        <v>3.2378125652848221E-2</v>
      </c>
      <c r="AY551">
        <v>3.2378125652848221E-2</v>
      </c>
      <c r="AZ551">
        <v>0.58019526969498958</v>
      </c>
      <c r="BA551">
        <v>21.094615109047417</v>
      </c>
      <c r="BD551">
        <v>0.3740483347196471</v>
      </c>
      <c r="BE551">
        <v>0.3740483347196471</v>
      </c>
      <c r="BF551">
        <v>0</v>
      </c>
      <c r="BG551">
        <v>0</v>
      </c>
      <c r="BH551">
        <v>0</v>
      </c>
      <c r="BI551">
        <v>4.4603501182218286E-2</v>
      </c>
      <c r="BJ551">
        <v>0.68488572513448331</v>
      </c>
      <c r="BK551">
        <v>0.63136338569978168</v>
      </c>
      <c r="BL551">
        <v>0.14066651591696072</v>
      </c>
      <c r="BM551">
        <v>0.24520802688094731</v>
      </c>
      <c r="BN551">
        <v>0.41081219140316688</v>
      </c>
    </row>
    <row r="552" spans="1:66">
      <c r="A552" t="s">
        <v>846</v>
      </c>
      <c r="B552" t="s">
        <v>50</v>
      </c>
      <c r="C552">
        <v>2010</v>
      </c>
      <c r="D552" t="s">
        <v>215</v>
      </c>
      <c r="E552">
        <v>2</v>
      </c>
      <c r="G552" t="s">
        <v>284</v>
      </c>
      <c r="H552" t="s">
        <v>814</v>
      </c>
      <c r="I552">
        <v>9.985122750480499E-2</v>
      </c>
      <c r="J552">
        <v>0.33160306072807871</v>
      </c>
      <c r="K552">
        <v>1.2833880499765735</v>
      </c>
      <c r="L552">
        <v>0.82873402430542376</v>
      </c>
      <c r="M552">
        <v>0.77723285657297281</v>
      </c>
      <c r="N552">
        <v>0.4367928686371918</v>
      </c>
      <c r="O552">
        <v>0.35267015295242354</v>
      </c>
      <c r="P552">
        <v>0.49573043435883007</v>
      </c>
      <c r="Q552">
        <v>0.49573043435883007</v>
      </c>
      <c r="S552">
        <v>0.64608553781321576</v>
      </c>
      <c r="T552">
        <v>0.1193988970041055</v>
      </c>
      <c r="U552">
        <v>0.1193988970041055</v>
      </c>
      <c r="V552">
        <v>0.16037380842027749</v>
      </c>
      <c r="W552">
        <v>0.23852889990102172</v>
      </c>
      <c r="X552">
        <v>0.16037380842027749</v>
      </c>
      <c r="AB552">
        <v>4.8102704681489861E-2</v>
      </c>
      <c r="AC552">
        <v>0.10342417508871583</v>
      </c>
      <c r="AM552">
        <v>2.116678839679462E-2</v>
      </c>
      <c r="AN552">
        <v>3.6401001206150405E-2</v>
      </c>
      <c r="AO552">
        <v>0.11397502037608186</v>
      </c>
      <c r="AP552">
        <v>2.3546091813359711E-2</v>
      </c>
      <c r="AQ552">
        <v>0.96882270058970854</v>
      </c>
      <c r="AR552">
        <v>0.96882270058970854</v>
      </c>
      <c r="AS552">
        <v>0.98479664157843194</v>
      </c>
      <c r="AT552">
        <v>3.7271714243685493E-2</v>
      </c>
      <c r="AU552">
        <v>0.55986998328051629</v>
      </c>
      <c r="AV552">
        <v>0.55986998328051629</v>
      </c>
      <c r="AW552">
        <v>0.55797780587043122</v>
      </c>
      <c r="AX552">
        <v>6.3681704837175612E-2</v>
      </c>
      <c r="AY552">
        <v>6.3681704837175612E-2</v>
      </c>
      <c r="AZ552">
        <v>0.33509361836028062</v>
      </c>
      <c r="BD552">
        <v>0.37031378384377323</v>
      </c>
      <c r="BE552">
        <v>0.37031378384377323</v>
      </c>
      <c r="BF552">
        <v>0</v>
      </c>
      <c r="BG552">
        <v>0</v>
      </c>
      <c r="BI552">
        <v>4.6411777538432744E-2</v>
      </c>
      <c r="BK552">
        <v>0.3661855577307358</v>
      </c>
      <c r="BL552">
        <v>0.19653513616679616</v>
      </c>
      <c r="BM552">
        <v>0.19653513616679616</v>
      </c>
      <c r="BN552">
        <v>0.72517353970616194</v>
      </c>
    </row>
    <row r="553" spans="1:66">
      <c r="A553" t="s">
        <v>847</v>
      </c>
      <c r="B553" t="s">
        <v>51</v>
      </c>
      <c r="C553">
        <v>2010</v>
      </c>
      <c r="D553" t="s">
        <v>212</v>
      </c>
      <c r="E553">
        <v>2</v>
      </c>
      <c r="G553" t="s">
        <v>286</v>
      </c>
      <c r="H553" t="s">
        <v>814</v>
      </c>
      <c r="I553">
        <v>4.6006875516919316E-2</v>
      </c>
      <c r="J553">
        <v>-0.16609389613718334</v>
      </c>
      <c r="K553">
        <v>1.163961788015287</v>
      </c>
      <c r="L553">
        <v>0.88009726222928453</v>
      </c>
      <c r="M553">
        <v>0.80343856734277674</v>
      </c>
      <c r="N553">
        <v>0.33694833112306022</v>
      </c>
      <c r="O553">
        <v>0.33231196675774854</v>
      </c>
      <c r="P553">
        <v>0.73397675823323272</v>
      </c>
      <c r="Q553">
        <v>0.73397675823323272</v>
      </c>
      <c r="S553">
        <v>0.76309328876625049</v>
      </c>
      <c r="T553">
        <v>0.15918817586551232</v>
      </c>
      <c r="U553">
        <v>0.15918817586551232</v>
      </c>
      <c r="V553">
        <v>3.1159865015517346E-2</v>
      </c>
      <c r="W553">
        <v>3.4837815145701216E-2</v>
      </c>
      <c r="X553">
        <v>3.1159865015517346E-2</v>
      </c>
      <c r="AB553">
        <v>4.2379329602970729E-2</v>
      </c>
      <c r="AC553">
        <v>6.4518228782878037E-2</v>
      </c>
      <c r="AM553">
        <v>2.7054440937931461E-2</v>
      </c>
      <c r="AN553">
        <v>5.2268117523840779E-2</v>
      </c>
      <c r="AO553">
        <v>2.8160881561783618E-2</v>
      </c>
      <c r="AP553">
        <v>1.6868428613974441E-3</v>
      </c>
      <c r="AQ553">
        <v>1.0063939778678082</v>
      </c>
      <c r="AR553">
        <v>1.0063939778678082</v>
      </c>
      <c r="AS553">
        <v>1.3514342338778429</v>
      </c>
      <c r="AT553">
        <v>2.314018956110964E-2</v>
      </c>
      <c r="AU553">
        <v>0.72546538119824333</v>
      </c>
      <c r="AV553">
        <v>0.72546538119824333</v>
      </c>
      <c r="AW553">
        <v>0.6991494753361569</v>
      </c>
      <c r="AX553">
        <v>5.3912801476862816E-2</v>
      </c>
      <c r="AY553">
        <v>5.3912801476862816E-2</v>
      </c>
      <c r="AZ553">
        <v>0.19471649532423319</v>
      </c>
      <c r="BD553">
        <v>0.25883951702404367</v>
      </c>
      <c r="BE553">
        <v>0.25883951702404367</v>
      </c>
      <c r="BF553">
        <v>0</v>
      </c>
      <c r="BG553">
        <v>0</v>
      </c>
      <c r="BI553">
        <v>4.515831532846093E-2</v>
      </c>
      <c r="BK553">
        <v>0.22748970155284373</v>
      </c>
      <c r="BL553">
        <v>0.17322068196788434</v>
      </c>
      <c r="BM553">
        <v>0.17322068196788434</v>
      </c>
      <c r="BN553">
        <v>0.33698396993873903</v>
      </c>
    </row>
    <row r="554" spans="1:66">
      <c r="A554" t="s">
        <v>848</v>
      </c>
      <c r="B554" t="s">
        <v>52</v>
      </c>
      <c r="C554">
        <v>2010</v>
      </c>
      <c r="D554" t="s">
        <v>228</v>
      </c>
      <c r="E554">
        <v>6</v>
      </c>
      <c r="G554" t="s">
        <v>288</v>
      </c>
      <c r="H554" t="s">
        <v>814</v>
      </c>
      <c r="I554">
        <v>0.29091896376502346</v>
      </c>
      <c r="J554">
        <v>0.10501320885202702</v>
      </c>
      <c r="K554">
        <v>1.4031978497839694</v>
      </c>
      <c r="L554">
        <v>1.0004164714636004</v>
      </c>
      <c r="M554">
        <v>0.6306321126969654</v>
      </c>
      <c r="N554">
        <v>0.35313341166266354</v>
      </c>
      <c r="O554">
        <v>0.29516933276276924</v>
      </c>
      <c r="P554">
        <v>0.35886978915540335</v>
      </c>
      <c r="Q554">
        <v>0.35886978915540335</v>
      </c>
      <c r="S554">
        <v>0.40075716662404048</v>
      </c>
      <c r="T554">
        <v>5.6909210524525612E-2</v>
      </c>
      <c r="U554">
        <v>5.6909210524525612E-2</v>
      </c>
      <c r="V554">
        <v>5.1757952795892841E-2</v>
      </c>
      <c r="W554">
        <v>7.0832781530244332E-2</v>
      </c>
      <c r="X554">
        <v>5.1757952795892841E-2</v>
      </c>
      <c r="AB554">
        <v>2.5497499417925205E-2</v>
      </c>
      <c r="AC554">
        <v>6.2124577769818175E-2</v>
      </c>
      <c r="AD554">
        <v>0</v>
      </c>
      <c r="AM554">
        <v>3.1963644311845216E-2</v>
      </c>
      <c r="AN554">
        <v>3.7532090779080651E-2</v>
      </c>
      <c r="AO554">
        <v>4.9139136233708337E-2</v>
      </c>
      <c r="AP554">
        <v>2.2098873749818584E-2</v>
      </c>
      <c r="AQ554">
        <v>1.0344430681158443</v>
      </c>
      <c r="AR554">
        <v>1.0167701140288858</v>
      </c>
      <c r="AS554">
        <v>1.020003732873511</v>
      </c>
      <c r="AT554">
        <v>3.004074216689008E-2</v>
      </c>
      <c r="AU554">
        <v>0.54767988282480073</v>
      </c>
      <c r="AV554">
        <v>0.54767988282480073</v>
      </c>
      <c r="AW554">
        <v>0.54690288919685948</v>
      </c>
      <c r="AX554">
        <v>2.8384201213003869E-2</v>
      </c>
      <c r="AY554">
        <v>2.8384201213003869E-2</v>
      </c>
      <c r="AZ554">
        <v>0.5716200741622689</v>
      </c>
      <c r="BA554">
        <v>15.56859225176971</v>
      </c>
      <c r="BD554">
        <v>0.47695521739468072</v>
      </c>
      <c r="BE554">
        <v>0.47695521739468072</v>
      </c>
      <c r="BF554">
        <v>0</v>
      </c>
      <c r="BG554">
        <v>0</v>
      </c>
      <c r="BH554">
        <v>0</v>
      </c>
      <c r="BI554">
        <v>4.7510602012238237E-2</v>
      </c>
      <c r="BJ554">
        <v>0.69262703585906005</v>
      </c>
      <c r="BK554">
        <v>0.60141060386393175</v>
      </c>
      <c r="BL554">
        <v>0.14468652747267655</v>
      </c>
      <c r="BM554">
        <v>0.23798032810135833</v>
      </c>
      <c r="BN554">
        <v>0.40115246908997321</v>
      </c>
    </row>
    <row r="555" spans="1:66">
      <c r="A555" t="s">
        <v>849</v>
      </c>
      <c r="B555" t="s">
        <v>53</v>
      </c>
      <c r="C555">
        <v>2010</v>
      </c>
      <c r="D555" t="s">
        <v>228</v>
      </c>
      <c r="E555">
        <v>6</v>
      </c>
      <c r="G555" t="s">
        <v>290</v>
      </c>
      <c r="H555" t="s">
        <v>814</v>
      </c>
      <c r="I555">
        <v>0.31807826096417818</v>
      </c>
      <c r="J555">
        <v>0.13236539105368342</v>
      </c>
      <c r="K555">
        <v>1.186058984698771</v>
      </c>
      <c r="L555">
        <v>0.95646922018551273</v>
      </c>
      <c r="M555">
        <v>0.62233924494761139</v>
      </c>
      <c r="N555">
        <v>0.36194493116374943</v>
      </c>
      <c r="O555">
        <v>0.28593275768852333</v>
      </c>
      <c r="P555">
        <v>0.31367381579272569</v>
      </c>
      <c r="Q555">
        <v>0.31367381579272569</v>
      </c>
      <c r="S555">
        <v>0.35691851806574548</v>
      </c>
      <c r="T555">
        <v>4.5057435664982159E-2</v>
      </c>
      <c r="U555">
        <v>4.5057435664982159E-2</v>
      </c>
      <c r="V555">
        <v>6.1439379955803355E-2</v>
      </c>
      <c r="W555">
        <v>8.3811336363461802E-2</v>
      </c>
      <c r="X555">
        <v>6.1439379955803355E-2</v>
      </c>
      <c r="AB555">
        <v>8.2877138852078952E-3</v>
      </c>
      <c r="AC555">
        <v>8.3546182969864186E-2</v>
      </c>
      <c r="AD555">
        <v>0</v>
      </c>
      <c r="AM555">
        <v>1.7025331583558515E-2</v>
      </c>
      <c r="AN555">
        <v>3.4653953630752528E-2</v>
      </c>
      <c r="AO555">
        <v>5.5969205237478996E-2</v>
      </c>
      <c r="AP555">
        <v>2.8756826769595782E-2</v>
      </c>
      <c r="AQ555">
        <v>1.0568843996563255</v>
      </c>
      <c r="AR555">
        <v>1.0310500557432556</v>
      </c>
      <c r="AS555">
        <v>1.031291768547494</v>
      </c>
      <c r="AT555">
        <v>2.2064829594664652E-2</v>
      </c>
      <c r="AU555">
        <v>0.51678545751718175</v>
      </c>
      <c r="AV555">
        <v>0.51678545751718175</v>
      </c>
      <c r="AW555">
        <v>0.51713194837874399</v>
      </c>
      <c r="AX555">
        <v>3.9556430595077921E-2</v>
      </c>
      <c r="AY555">
        <v>3.9556430595077921E-2</v>
      </c>
      <c r="AZ555">
        <v>0.58772059246323138</v>
      </c>
      <c r="BA555">
        <v>10.369659924668216</v>
      </c>
      <c r="BD555">
        <v>0.33265684890470276</v>
      </c>
      <c r="BE555">
        <v>0.33265684890470276</v>
      </c>
      <c r="BF555">
        <v>0</v>
      </c>
      <c r="BG555">
        <v>0</v>
      </c>
      <c r="BH555">
        <v>0</v>
      </c>
      <c r="BI555">
        <v>5.080969302277704E-2</v>
      </c>
      <c r="BJ555">
        <v>0.68294804141154231</v>
      </c>
      <c r="BK555">
        <v>0.64080043345513449</v>
      </c>
      <c r="BL555">
        <v>0.12861099188698191</v>
      </c>
      <c r="BM555">
        <v>0.23312987980856487</v>
      </c>
      <c r="BN555">
        <v>0.40725899386308489</v>
      </c>
    </row>
    <row r="556" spans="1:66">
      <c r="A556" t="s">
        <v>850</v>
      </c>
      <c r="B556" t="s">
        <v>54</v>
      </c>
      <c r="C556">
        <v>2010</v>
      </c>
      <c r="D556" t="s">
        <v>228</v>
      </c>
      <c r="E556">
        <v>4</v>
      </c>
      <c r="G556" t="s">
        <v>292</v>
      </c>
      <c r="H556" t="s">
        <v>814</v>
      </c>
      <c r="I556">
        <v>0.14312871613848646</v>
      </c>
      <c r="J556">
        <v>0.32686605967153654</v>
      </c>
      <c r="K556">
        <v>1.9623309845142489</v>
      </c>
      <c r="L556">
        <v>1.2070984901434323</v>
      </c>
      <c r="M556">
        <v>0.91063999381555127</v>
      </c>
      <c r="N556">
        <v>0.47239311426641223</v>
      </c>
      <c r="O556">
        <v>0.36924433412156699</v>
      </c>
      <c r="P556">
        <v>0.32552935291815221</v>
      </c>
      <c r="Q556">
        <v>0.32552935291815221</v>
      </c>
      <c r="S556">
        <v>0.36464220993489066</v>
      </c>
      <c r="T556">
        <v>4.2117813738879489E-2</v>
      </c>
      <c r="U556">
        <v>4.2117813738879489E-2</v>
      </c>
      <c r="V556">
        <v>5.6874906150167888E-2</v>
      </c>
      <c r="W556">
        <v>9.8523352463341068E-2</v>
      </c>
      <c r="X556">
        <v>5.6874906150167888E-2</v>
      </c>
      <c r="AB556">
        <v>1.6671787604828521E-2</v>
      </c>
      <c r="AC556">
        <v>6.4492902840051103E-2</v>
      </c>
      <c r="AD556">
        <v>0</v>
      </c>
      <c r="AM556">
        <v>3.2658679743187258E-2</v>
      </c>
      <c r="AN556">
        <v>3.1386437329718214E-2</v>
      </c>
      <c r="AO556">
        <v>6.3215555796587081E-2</v>
      </c>
      <c r="AP556">
        <v>2.0995609144034963E-2</v>
      </c>
      <c r="AQ556">
        <v>1.0137505180848079</v>
      </c>
      <c r="AR556">
        <v>0.96750177464664622</v>
      </c>
      <c r="AS556">
        <v>1.0815728339481732</v>
      </c>
      <c r="AT556">
        <v>1.9152636990256006E-2</v>
      </c>
      <c r="AU556">
        <v>0.52426525113483657</v>
      </c>
      <c r="AV556">
        <v>0.52426525113483657</v>
      </c>
      <c r="AW556">
        <v>0.52363604128216401</v>
      </c>
      <c r="AX556">
        <v>2.2026646870053266E-2</v>
      </c>
      <c r="AY556">
        <v>2.2026646870053266E-2</v>
      </c>
      <c r="AZ556">
        <v>0.62123584209979121</v>
      </c>
      <c r="BA556">
        <v>13.494267333584697</v>
      </c>
      <c r="BD556">
        <v>0.35540561821492284</v>
      </c>
      <c r="BE556">
        <v>0.35540561821492284</v>
      </c>
      <c r="BF556">
        <v>0</v>
      </c>
      <c r="BG556">
        <v>0</v>
      </c>
      <c r="BH556">
        <v>0</v>
      </c>
      <c r="BI556">
        <v>5.0808978221801977E-2</v>
      </c>
      <c r="BJ556">
        <v>0.61557318076949363</v>
      </c>
      <c r="BK556">
        <v>0.6393872886654397</v>
      </c>
      <c r="BL556">
        <v>9.8388971583577303E-2</v>
      </c>
      <c r="BM556">
        <v>0.18574343620316111</v>
      </c>
      <c r="BN556">
        <v>0.34564827347369731</v>
      </c>
    </row>
    <row r="557" spans="1:66">
      <c r="A557" t="s">
        <v>851</v>
      </c>
      <c r="B557" t="s">
        <v>55</v>
      </c>
      <c r="C557">
        <v>2010</v>
      </c>
      <c r="D557" t="s">
        <v>228</v>
      </c>
      <c r="E557">
        <v>4</v>
      </c>
      <c r="G557" t="s">
        <v>294</v>
      </c>
      <c r="H557" t="s">
        <v>814</v>
      </c>
      <c r="I557">
        <v>0.19967196748668334</v>
      </c>
      <c r="J557">
        <v>0.32648722594469021</v>
      </c>
      <c r="K557">
        <v>1.1929679134007454</v>
      </c>
      <c r="L557">
        <v>0.89812453844522466</v>
      </c>
      <c r="M557">
        <v>0.58530476215400618</v>
      </c>
      <c r="N557">
        <v>0.428993591553677</v>
      </c>
      <c r="O557">
        <v>0.32210404079460553</v>
      </c>
      <c r="P557">
        <v>0.28760932922892618</v>
      </c>
      <c r="Q557">
        <v>0.28760932922892618</v>
      </c>
      <c r="S557">
        <v>0.33536086379858715</v>
      </c>
      <c r="T557">
        <v>4.3252333021491375E-2</v>
      </c>
      <c r="U557">
        <v>4.3252333021491375E-2</v>
      </c>
      <c r="V557">
        <v>6.2300697575299602E-2</v>
      </c>
      <c r="W557">
        <v>0.11899887115306594</v>
      </c>
      <c r="X557">
        <v>6.2300697575299602E-2</v>
      </c>
      <c r="AB557">
        <v>3.9158422466379064E-3</v>
      </c>
      <c r="AC557">
        <v>9.2744272185513205E-2</v>
      </c>
      <c r="AD557">
        <v>0</v>
      </c>
      <c r="AM557">
        <v>2.2202270837760617E-2</v>
      </c>
      <c r="AN557">
        <v>2.3056485603001633E-2</v>
      </c>
      <c r="AO557">
        <v>7.4390816292362286E-2</v>
      </c>
      <c r="AP557">
        <v>1.6072105846404807E-2</v>
      </c>
      <c r="AQ557">
        <v>1.0188118455476365</v>
      </c>
      <c r="AR557">
        <v>0.96291616623942156</v>
      </c>
      <c r="AS557">
        <v>0.66304405339927164</v>
      </c>
      <c r="AT557">
        <v>1.9216650980934901E-2</v>
      </c>
      <c r="AU557">
        <v>0.51618358230443406</v>
      </c>
      <c r="AV557">
        <v>0.51618358230443406</v>
      </c>
      <c r="AW557">
        <v>0.51604580707750414</v>
      </c>
      <c r="AX557">
        <v>2.0319208677961314E-2</v>
      </c>
      <c r="AY557">
        <v>2.0319208677961314E-2</v>
      </c>
      <c r="AZ557">
        <v>0.65967189508471402</v>
      </c>
      <c r="BA557">
        <v>23.867620060924711</v>
      </c>
      <c r="BD557">
        <v>0.46472475423436738</v>
      </c>
      <c r="BE557">
        <v>0.46472475423436738</v>
      </c>
      <c r="BF557">
        <v>0</v>
      </c>
      <c r="BG557">
        <v>0</v>
      </c>
      <c r="BH557">
        <v>0</v>
      </c>
      <c r="BI557">
        <v>3.424795472227167E-2</v>
      </c>
      <c r="BJ557">
        <v>0.60375459300467216</v>
      </c>
      <c r="BK557">
        <v>0.66701761282133654</v>
      </c>
      <c r="BL557">
        <v>0.10049342253041403</v>
      </c>
      <c r="BM557">
        <v>0.19259674864497328</v>
      </c>
      <c r="BN557">
        <v>0.39332348112311966</v>
      </c>
    </row>
    <row r="558" spans="1:66">
      <c r="A558" t="s">
        <v>852</v>
      </c>
      <c r="B558" t="s">
        <v>56</v>
      </c>
      <c r="C558">
        <v>2010</v>
      </c>
      <c r="D558" t="s">
        <v>228</v>
      </c>
      <c r="E558">
        <v>7</v>
      </c>
      <c r="G558" t="s">
        <v>296</v>
      </c>
      <c r="H558" t="s">
        <v>814</v>
      </c>
      <c r="I558">
        <v>0.30550329654323727</v>
      </c>
      <c r="J558">
        <v>0.17572175840922938</v>
      </c>
      <c r="K558">
        <v>1.4685221482337649</v>
      </c>
      <c r="L558">
        <v>1.0631419457238507</v>
      </c>
      <c r="M558">
        <v>0.68617347937333173</v>
      </c>
      <c r="N558">
        <v>0.42741171769169262</v>
      </c>
      <c r="O558">
        <v>0.34411455548956305</v>
      </c>
      <c r="P558">
        <v>0.30271628176675769</v>
      </c>
      <c r="Q558">
        <v>0.30271628176675769</v>
      </c>
      <c r="S558">
        <v>0.34914300679428195</v>
      </c>
      <c r="T558">
        <v>4.8792913437703804E-2</v>
      </c>
      <c r="U558">
        <v>4.8792913437703804E-2</v>
      </c>
      <c r="V558">
        <v>5.5136436943995719E-2</v>
      </c>
      <c r="W558">
        <v>8.9782312373559478E-2</v>
      </c>
      <c r="X558">
        <v>5.5136436943995719E-2</v>
      </c>
      <c r="AB558">
        <v>1.3398863438389806E-2</v>
      </c>
      <c r="AC558">
        <v>6.978518408272795E-2</v>
      </c>
      <c r="AD558">
        <v>0</v>
      </c>
      <c r="AM558">
        <v>2.5822819452632047E-2</v>
      </c>
      <c r="AN558">
        <v>3.3923142360455946E-2</v>
      </c>
      <c r="AO558">
        <v>6.4618495728021447E-2</v>
      </c>
      <c r="AP558">
        <v>2.1885998942108673E-2</v>
      </c>
      <c r="AQ558">
        <v>0.99735358326896095</v>
      </c>
      <c r="AR558">
        <v>0.92567587251421102</v>
      </c>
      <c r="AS558">
        <v>1.0727684195927285</v>
      </c>
      <c r="AT558">
        <v>2.4112487309314198E-2</v>
      </c>
      <c r="AU558">
        <v>0.53109713914884915</v>
      </c>
      <c r="AV558">
        <v>0.53109713914884915</v>
      </c>
      <c r="AW558">
        <v>0.53095356771636559</v>
      </c>
      <c r="AX558">
        <v>3.1675887852034096E-2</v>
      </c>
      <c r="AY558">
        <v>3.1675887852034096E-2</v>
      </c>
      <c r="AZ558">
        <v>0.63452108919550276</v>
      </c>
      <c r="BA558">
        <v>24.811762250011729</v>
      </c>
      <c r="BD558">
        <v>0.43319395209501299</v>
      </c>
      <c r="BE558">
        <v>0.43319395209501299</v>
      </c>
      <c r="BF558">
        <v>0</v>
      </c>
      <c r="BG558">
        <v>0</v>
      </c>
      <c r="BH558">
        <v>0</v>
      </c>
      <c r="BI558">
        <v>4.9889449538713687E-2</v>
      </c>
      <c r="BJ558">
        <v>0.63281485253422998</v>
      </c>
      <c r="BK558">
        <v>0.65775452683695768</v>
      </c>
      <c r="BL558">
        <v>0.13137389031523733</v>
      </c>
      <c r="BM558">
        <v>0.23459023112376895</v>
      </c>
      <c r="BN558">
        <v>0.4472768055044743</v>
      </c>
    </row>
    <row r="559" spans="1:66">
      <c r="A559" t="s">
        <v>853</v>
      </c>
      <c r="B559" t="s">
        <v>57</v>
      </c>
      <c r="C559">
        <v>2010</v>
      </c>
      <c r="D559" t="s">
        <v>228</v>
      </c>
      <c r="E559">
        <v>5</v>
      </c>
      <c r="G559" t="s">
        <v>298</v>
      </c>
      <c r="H559" t="s">
        <v>814</v>
      </c>
      <c r="I559">
        <v>0.40388127966890486</v>
      </c>
      <c r="J559">
        <v>0.14503903292067394</v>
      </c>
      <c r="K559">
        <v>1.4338982060516023</v>
      </c>
      <c r="L559">
        <v>1.1151115434852901</v>
      </c>
      <c r="M559">
        <v>0.71988495798163477</v>
      </c>
      <c r="N559">
        <v>0.41348414767796121</v>
      </c>
      <c r="O559">
        <v>0.3085060754674484</v>
      </c>
      <c r="P559">
        <v>0.34819288750420579</v>
      </c>
      <c r="Q559">
        <v>0.34819288750420579</v>
      </c>
      <c r="S559">
        <v>0.38763951954990905</v>
      </c>
      <c r="T559">
        <v>5.207358520375989E-2</v>
      </c>
      <c r="U559">
        <v>5.207358520375989E-2</v>
      </c>
      <c r="V559">
        <v>4.7170930767923031E-2</v>
      </c>
      <c r="W559">
        <v>7.9518319039780017E-2</v>
      </c>
      <c r="X559">
        <v>4.7170930767923031E-2</v>
      </c>
      <c r="AB559">
        <v>1.9000805365679097E-2</v>
      </c>
      <c r="AC559">
        <v>7.4009961054788076E-2</v>
      </c>
      <c r="AD559">
        <v>0</v>
      </c>
      <c r="AM559">
        <v>2.0153808221417571E-2</v>
      </c>
      <c r="AN559">
        <v>3.4057269826935542E-2</v>
      </c>
      <c r="AO559">
        <v>5.7276072169000596E-2</v>
      </c>
      <c r="AP559">
        <v>1.9679774662249433E-2</v>
      </c>
      <c r="AQ559">
        <v>1.0452453223896445</v>
      </c>
      <c r="AR559">
        <v>1.0072580037996519</v>
      </c>
      <c r="AS559">
        <v>1.134436882279785</v>
      </c>
      <c r="AT559">
        <v>1.9230501389324681E-2</v>
      </c>
      <c r="AU559">
        <v>0.50256245741864258</v>
      </c>
      <c r="AV559">
        <v>0.50256245741864258</v>
      </c>
      <c r="AW559">
        <v>0.50219668272598705</v>
      </c>
      <c r="AX559">
        <v>2.9310545243891959E-2</v>
      </c>
      <c r="AY559">
        <v>2.9310545243891959E-2</v>
      </c>
      <c r="AZ559">
        <v>0.62874081320202724</v>
      </c>
      <c r="BA559">
        <v>15.881251619738368</v>
      </c>
      <c r="BD559">
        <v>0.33087151885179328</v>
      </c>
      <c r="BE559">
        <v>0.33087151885179328</v>
      </c>
      <c r="BF559">
        <v>0</v>
      </c>
      <c r="BG559">
        <v>0</v>
      </c>
      <c r="BH559">
        <v>0</v>
      </c>
      <c r="BI559">
        <v>5.1221990575952579E-2</v>
      </c>
      <c r="BJ559">
        <v>0.68456692463187074</v>
      </c>
      <c r="BK559">
        <v>0.62075800262074643</v>
      </c>
      <c r="BL559">
        <v>0.10695363752183663</v>
      </c>
      <c r="BM559">
        <v>0.19015548188148448</v>
      </c>
      <c r="BN559">
        <v>0.40609152194955478</v>
      </c>
    </row>
    <row r="560" spans="1:66">
      <c r="A560" t="s">
        <v>854</v>
      </c>
      <c r="B560" t="s">
        <v>58</v>
      </c>
      <c r="C560">
        <v>2010</v>
      </c>
      <c r="D560" t="s">
        <v>231</v>
      </c>
      <c r="E560">
        <v>6</v>
      </c>
      <c r="G560" t="s">
        <v>300</v>
      </c>
      <c r="H560" t="s">
        <v>814</v>
      </c>
      <c r="I560">
        <v>5.750894755466384E-2</v>
      </c>
      <c r="J560">
        <v>0.29263633258834221</v>
      </c>
      <c r="K560">
        <v>1.6302556472879592</v>
      </c>
      <c r="L560">
        <v>1.1015727789319401</v>
      </c>
      <c r="M560">
        <v>1.0339017789485603</v>
      </c>
      <c r="N560">
        <v>0.36396045994393506</v>
      </c>
      <c r="O560">
        <v>0.28688726263734893</v>
      </c>
      <c r="P560">
        <v>0.51432673760392655</v>
      </c>
      <c r="Q560">
        <v>0.51432673760392655</v>
      </c>
      <c r="S560">
        <v>0.57585905987721109</v>
      </c>
      <c r="T560">
        <v>8.4508358587055021E-2</v>
      </c>
      <c r="U560">
        <v>8.4508358587055021E-2</v>
      </c>
      <c r="V560">
        <v>8.1136839486873252E-2</v>
      </c>
      <c r="W560">
        <v>0.13938444955993629</v>
      </c>
      <c r="X560">
        <v>8.1136839486873252E-2</v>
      </c>
      <c r="AB560">
        <v>4.8392769450792399E-2</v>
      </c>
      <c r="AC560">
        <v>5.9622313403767967E-2</v>
      </c>
      <c r="AM560">
        <v>1.4275627812706176E-2</v>
      </c>
      <c r="AN560">
        <v>2.1148138241504903E-2</v>
      </c>
      <c r="AO560">
        <v>8.3343293394909562E-2</v>
      </c>
      <c r="AP560">
        <v>1.4090895256023491E-2</v>
      </c>
      <c r="AQ560">
        <v>1.026668935100195</v>
      </c>
      <c r="AR560">
        <v>1.026668935100195</v>
      </c>
      <c r="AS560">
        <v>0.83926214646780883</v>
      </c>
      <c r="AT560">
        <v>1.8013283099392801E-2</v>
      </c>
      <c r="AU560">
        <v>0.70395154216104983</v>
      </c>
      <c r="AV560">
        <v>0.70395154216104983</v>
      </c>
      <c r="AW560">
        <v>0.70734460188469606</v>
      </c>
      <c r="AX560">
        <v>3.2742478809514516E-2</v>
      </c>
      <c r="AY560">
        <v>3.2742478809514516E-2</v>
      </c>
      <c r="AZ560">
        <v>0.42046706817246388</v>
      </c>
      <c r="BD560">
        <v>0.28910181248110706</v>
      </c>
      <c r="BE560">
        <v>0.28910181248110706</v>
      </c>
      <c r="BF560">
        <v>0</v>
      </c>
      <c r="BG560">
        <v>0</v>
      </c>
      <c r="BI560">
        <v>4.605089943747076E-2</v>
      </c>
      <c r="BK560">
        <v>0.43368617575076562</v>
      </c>
      <c r="BL560">
        <v>0.32032862899549713</v>
      </c>
      <c r="BM560">
        <v>0.32032862899549713</v>
      </c>
      <c r="BN560">
        <v>0.68035563220267281</v>
      </c>
    </row>
    <row r="561" spans="1:66">
      <c r="A561" t="s">
        <v>855</v>
      </c>
      <c r="B561" t="s">
        <v>59</v>
      </c>
      <c r="C561">
        <v>2010</v>
      </c>
      <c r="D561" t="s">
        <v>223</v>
      </c>
      <c r="E561">
        <v>2</v>
      </c>
      <c r="G561" t="s">
        <v>302</v>
      </c>
      <c r="H561" t="s">
        <v>814</v>
      </c>
      <c r="I561">
        <v>0.52397209879103746</v>
      </c>
      <c r="J561">
        <v>0.13080250209190308</v>
      </c>
      <c r="K561">
        <v>1.8278775310793183</v>
      </c>
      <c r="L561">
        <v>1.2826296050221142</v>
      </c>
      <c r="M561">
        <v>0.80718078178177433</v>
      </c>
      <c r="N561">
        <v>0.2941069621716153</v>
      </c>
      <c r="O561">
        <v>0.17684566389405937</v>
      </c>
      <c r="P561">
        <v>0.21766209227796579</v>
      </c>
      <c r="Q561">
        <v>0.21766209227796579</v>
      </c>
      <c r="S561">
        <v>0.25019139635520909</v>
      </c>
      <c r="T561">
        <v>1.3494424900837921E-2</v>
      </c>
      <c r="U561">
        <v>1.3494424900837921E-2</v>
      </c>
      <c r="V561">
        <v>5.0484946379140638E-2</v>
      </c>
      <c r="W561">
        <v>8.6913496912282839E-2</v>
      </c>
      <c r="X561">
        <v>5.0484946379140638E-2</v>
      </c>
      <c r="AB561">
        <v>4.9276276947593008E-3</v>
      </c>
      <c r="AC561">
        <v>8.3120151441582801E-2</v>
      </c>
      <c r="AD561">
        <v>0</v>
      </c>
      <c r="AM561">
        <v>2.8864827418831066E-2</v>
      </c>
      <c r="AN561">
        <v>3.5353595436635486E-2</v>
      </c>
      <c r="AO561">
        <v>6.5535682972213141E-2</v>
      </c>
      <c r="AP561">
        <v>2.6582211038893529E-2</v>
      </c>
      <c r="AQ561">
        <v>1.0726268100576315</v>
      </c>
      <c r="AR561">
        <v>0.95677477921989662</v>
      </c>
      <c r="AS561">
        <v>1.0217656931156975</v>
      </c>
      <c r="AT561">
        <v>1.8113197076502368E-2</v>
      </c>
      <c r="AU561">
        <v>0.4375467891290149</v>
      </c>
      <c r="AV561">
        <v>0.4375467891290149</v>
      </c>
      <c r="AW561">
        <v>0.43834244659437283</v>
      </c>
      <c r="AX561">
        <v>1.8455937754904894E-2</v>
      </c>
      <c r="AY561">
        <v>1.8455937754904894E-2</v>
      </c>
      <c r="AZ561">
        <v>0.75443519599202269</v>
      </c>
      <c r="BA561">
        <v>12.829756701980658</v>
      </c>
      <c r="BD561">
        <v>0.54878635635949036</v>
      </c>
      <c r="BE561">
        <v>0.54878635635949036</v>
      </c>
      <c r="BF561">
        <v>0</v>
      </c>
      <c r="BG561">
        <v>0</v>
      </c>
      <c r="BH561">
        <v>0</v>
      </c>
      <c r="BI561">
        <v>6.2135614368588804E-2</v>
      </c>
      <c r="BJ561">
        <v>0.64536250714703158</v>
      </c>
      <c r="BK561">
        <v>0.75250045250361175</v>
      </c>
      <c r="BL561">
        <v>2.9321282823576583E-2</v>
      </c>
      <c r="BM561">
        <v>8.3334464743503742E-2</v>
      </c>
      <c r="BN561">
        <v>0.25525538118971852</v>
      </c>
    </row>
    <row r="562" spans="1:66">
      <c r="A562" t="s">
        <v>856</v>
      </c>
      <c r="B562" t="s">
        <v>60</v>
      </c>
      <c r="C562">
        <v>2010</v>
      </c>
      <c r="D562" t="s">
        <v>207</v>
      </c>
      <c r="E562">
        <v>7</v>
      </c>
      <c r="G562" t="s">
        <v>304</v>
      </c>
      <c r="H562" t="s">
        <v>814</v>
      </c>
      <c r="I562">
        <v>0.28363159888553618</v>
      </c>
      <c r="J562">
        <v>0.19701000113884073</v>
      </c>
      <c r="K562">
        <v>1.2193514764951023</v>
      </c>
      <c r="L562">
        <v>0.98390231056461508</v>
      </c>
      <c r="M562">
        <v>0.72452770532186872</v>
      </c>
      <c r="N562">
        <v>0.41761391328628111</v>
      </c>
      <c r="O562">
        <v>0.27829407034146303</v>
      </c>
      <c r="P562">
        <v>0.32339382416778389</v>
      </c>
      <c r="Q562">
        <v>0.32339382416778389</v>
      </c>
      <c r="S562">
        <v>0.40593928762114123</v>
      </c>
      <c r="T562">
        <v>3.4719731340890403E-2</v>
      </c>
      <c r="U562">
        <v>3.4719731340890403E-2</v>
      </c>
      <c r="V562">
        <v>0.11071773107973516</v>
      </c>
      <c r="W562">
        <v>0.18949931106841406</v>
      </c>
      <c r="X562">
        <v>0.11071773107973516</v>
      </c>
      <c r="AB562">
        <v>2.8463594121145942E-2</v>
      </c>
      <c r="AC562">
        <v>7.0282837055303041E-2</v>
      </c>
      <c r="AD562">
        <v>0</v>
      </c>
      <c r="AM562">
        <v>1.6958125015210553E-2</v>
      </c>
      <c r="AN562">
        <v>2.6418210146780717E-2</v>
      </c>
      <c r="AO562">
        <v>0.11606148242686405</v>
      </c>
      <c r="AP562">
        <v>3.1145717407023321E-2</v>
      </c>
      <c r="AQ562">
        <v>1.0171214045513257</v>
      </c>
      <c r="AR562">
        <v>0.96525254794824733</v>
      </c>
      <c r="AS562">
        <v>1.0099049119229337</v>
      </c>
      <c r="AT562">
        <v>1.9816677920886754E-2</v>
      </c>
      <c r="AU562">
        <v>0.48049405297457254</v>
      </c>
      <c r="AV562">
        <v>0.48049405297457254</v>
      </c>
      <c r="AW562">
        <v>0.48099442640132256</v>
      </c>
      <c r="AX562">
        <v>2.7864188462393771E-2</v>
      </c>
      <c r="AY562">
        <v>2.7864188462393771E-2</v>
      </c>
      <c r="AZ562">
        <v>0.56034072388951262</v>
      </c>
      <c r="BA562">
        <v>8.3965909930980427</v>
      </c>
      <c r="BD562">
        <v>0.36257699100891078</v>
      </c>
      <c r="BE562">
        <v>0.36257699100891078</v>
      </c>
      <c r="BF562">
        <v>0</v>
      </c>
      <c r="BG562">
        <v>0</v>
      </c>
      <c r="BH562">
        <v>0</v>
      </c>
      <c r="BI562">
        <v>4.7819800359507038E-2</v>
      </c>
      <c r="BJ562">
        <v>0.69311377847877642</v>
      </c>
      <c r="BK562">
        <v>0.59571536356466093</v>
      </c>
      <c r="BL562">
        <v>0.11282660554753848</v>
      </c>
      <c r="BM562">
        <v>0.17028245944733378</v>
      </c>
      <c r="BN562">
        <v>0.57364943536438739</v>
      </c>
    </row>
    <row r="563" spans="1:66">
      <c r="A563" t="s">
        <v>857</v>
      </c>
      <c r="B563" t="s">
        <v>61</v>
      </c>
      <c r="C563">
        <v>2010</v>
      </c>
      <c r="D563" t="s">
        <v>212</v>
      </c>
      <c r="E563">
        <v>4</v>
      </c>
      <c r="G563" t="s">
        <v>306</v>
      </c>
      <c r="H563" t="s">
        <v>814</v>
      </c>
      <c r="I563">
        <v>4.2448133793796805E-2</v>
      </c>
      <c r="J563">
        <v>0.29933708561984068</v>
      </c>
      <c r="K563">
        <v>1.0435584400284772</v>
      </c>
      <c r="L563">
        <v>0.98905650864740235</v>
      </c>
      <c r="M563">
        <v>0.92854628179169107</v>
      </c>
      <c r="N563">
        <v>0.33508008685228691</v>
      </c>
      <c r="O563">
        <v>0.31691803029582993</v>
      </c>
      <c r="P563">
        <v>0.6206072439925906</v>
      </c>
      <c r="Q563">
        <v>0.6206072439925906</v>
      </c>
      <c r="S563">
        <v>0.65625920318652742</v>
      </c>
      <c r="T563">
        <v>0.13019938748235063</v>
      </c>
      <c r="U563">
        <v>0.13019938748235063</v>
      </c>
      <c r="V563">
        <v>2.0837222304647109E-2</v>
      </c>
      <c r="W563">
        <v>2.2044832641306779E-2</v>
      </c>
      <c r="X563">
        <v>2.0837222304647109E-2</v>
      </c>
      <c r="AB563">
        <v>3.2466535706289844E-2</v>
      </c>
      <c r="AC563">
        <v>5.9880303634305625E-2</v>
      </c>
      <c r="AM563">
        <v>2.7087154474358079E-2</v>
      </c>
      <c r="AN563">
        <v>3.5400477018361416E-2</v>
      </c>
      <c r="AO563">
        <v>1.7049686162536826E-2</v>
      </c>
      <c r="AP563">
        <v>6.1460354537505044E-3</v>
      </c>
      <c r="AQ563">
        <v>1.0273054604809679</v>
      </c>
      <c r="AR563">
        <v>1.0273054604809679</v>
      </c>
      <c r="AS563">
        <v>1.4061761960893504</v>
      </c>
      <c r="AT563">
        <v>1.9247702804523984E-2</v>
      </c>
      <c r="AU563">
        <v>0.79991549316066957</v>
      </c>
      <c r="AV563">
        <v>0.79991549316066957</v>
      </c>
      <c r="AW563">
        <v>0.80230684885235948</v>
      </c>
      <c r="AX563">
        <v>3.5700008631364043E-2</v>
      </c>
      <c r="AY563">
        <v>3.5700008631364043E-2</v>
      </c>
      <c r="AZ563">
        <v>0.31325540972967181</v>
      </c>
      <c r="BD563">
        <v>0.16842704470754671</v>
      </c>
      <c r="BE563">
        <v>0.16842704470754671</v>
      </c>
      <c r="BF563">
        <v>0</v>
      </c>
      <c r="BG563">
        <v>0</v>
      </c>
      <c r="BI563">
        <v>1.9996529370651151E-2</v>
      </c>
      <c r="BK563">
        <v>0.34961639320493298</v>
      </c>
      <c r="BL563">
        <v>0.31688123312060734</v>
      </c>
      <c r="BM563">
        <v>0.31688123312060734</v>
      </c>
      <c r="BN563">
        <v>0.47345079013970393</v>
      </c>
    </row>
    <row r="564" spans="1:66">
      <c r="A564" t="s">
        <v>858</v>
      </c>
      <c r="B564" t="s">
        <v>62</v>
      </c>
      <c r="C564">
        <v>2010</v>
      </c>
      <c r="D564" t="s">
        <v>215</v>
      </c>
      <c r="E564">
        <v>5</v>
      </c>
      <c r="G564" t="s">
        <v>308</v>
      </c>
      <c r="H564" t="s">
        <v>814</v>
      </c>
      <c r="I564">
        <v>5.9558298396701556E-2</v>
      </c>
      <c r="J564">
        <v>0.32140468091355229</v>
      </c>
      <c r="K564">
        <v>1.202430596249179</v>
      </c>
      <c r="L564">
        <v>0.83055066871954097</v>
      </c>
      <c r="M564">
        <v>0.75471797186165324</v>
      </c>
      <c r="N564">
        <v>0.37662327347904012</v>
      </c>
      <c r="O564">
        <v>0.29504794610700996</v>
      </c>
      <c r="P564">
        <v>0.43947945102971031</v>
      </c>
      <c r="Q564">
        <v>0.43947945102971031</v>
      </c>
      <c r="S564">
        <v>0.51645561387268135</v>
      </c>
      <c r="T564">
        <v>9.7615700279224518E-2</v>
      </c>
      <c r="U564">
        <v>9.7615700279224518E-2</v>
      </c>
      <c r="V564">
        <v>0.13549321006883008</v>
      </c>
      <c r="W564">
        <v>0.23866466660921587</v>
      </c>
      <c r="X564">
        <v>0.13549321006883008</v>
      </c>
      <c r="AB564">
        <v>3.3261109420181414E-2</v>
      </c>
      <c r="AC564">
        <v>6.9311119302827004E-2</v>
      </c>
      <c r="AM564">
        <v>1.082024172098086E-2</v>
      </c>
      <c r="AN564">
        <v>2.1259487736576439E-2</v>
      </c>
      <c r="AO564">
        <v>0.15102667793496055</v>
      </c>
      <c r="AP564">
        <v>2.1347671581900242E-2</v>
      </c>
      <c r="AQ564">
        <v>0.97130666100188012</v>
      </c>
      <c r="AR564">
        <v>0.97130666100188012</v>
      </c>
      <c r="AS564">
        <v>0.95843361157138607</v>
      </c>
      <c r="AT564">
        <v>3.4141169474176628E-2</v>
      </c>
      <c r="AU564">
        <v>0.60190787755631114</v>
      </c>
      <c r="AV564">
        <v>0.60190787755631114</v>
      </c>
      <c r="AW564">
        <v>0.60161431545571808</v>
      </c>
      <c r="AX564">
        <v>5.8417473013252959E-2</v>
      </c>
      <c r="AY564">
        <v>5.8417473013252959E-2</v>
      </c>
      <c r="AZ564">
        <v>0.42623030084111541</v>
      </c>
      <c r="BD564">
        <v>0.26901771469583807</v>
      </c>
      <c r="BE564">
        <v>0.26901771469583807</v>
      </c>
      <c r="BF564">
        <v>0</v>
      </c>
      <c r="BG564">
        <v>0</v>
      </c>
      <c r="BI564">
        <v>3.9947840757042316E-2</v>
      </c>
      <c r="BK564">
        <v>0.48958778673600173</v>
      </c>
      <c r="BL564">
        <v>0.29413565092778909</v>
      </c>
      <c r="BM564">
        <v>0.29413565092778909</v>
      </c>
      <c r="BN564">
        <v>0.86410306712126528</v>
      </c>
    </row>
    <row r="565" spans="1:66">
      <c r="A565" t="s">
        <v>859</v>
      </c>
      <c r="B565" t="s">
        <v>63</v>
      </c>
      <c r="C565">
        <v>2010</v>
      </c>
      <c r="D565" t="s">
        <v>215</v>
      </c>
      <c r="E565">
        <v>2</v>
      </c>
      <c r="G565" t="s">
        <v>310</v>
      </c>
      <c r="H565" t="s">
        <v>814</v>
      </c>
      <c r="I565">
        <v>4.1603126001838284E-2</v>
      </c>
      <c r="J565">
        <v>0.96613381762674266</v>
      </c>
      <c r="K565">
        <v>2.1290244063950641</v>
      </c>
      <c r="L565">
        <v>0.94829948641661621</v>
      </c>
      <c r="M565">
        <v>0.90947744333404457</v>
      </c>
      <c r="N565">
        <v>0.3921140328420068</v>
      </c>
      <c r="O565">
        <v>0.28195606968978987</v>
      </c>
      <c r="P565">
        <v>0.46534913358328184</v>
      </c>
      <c r="Q565">
        <v>0.46534913358328184</v>
      </c>
      <c r="S565">
        <v>0.61522670325028139</v>
      </c>
      <c r="T565">
        <v>9.5341379352244418E-2</v>
      </c>
      <c r="U565">
        <v>9.5341379352244418E-2</v>
      </c>
      <c r="V565">
        <v>0.19650166191355872</v>
      </c>
      <c r="W565">
        <v>0.31627299166657175</v>
      </c>
      <c r="X565">
        <v>0.19650166191355872</v>
      </c>
      <c r="AB565">
        <v>3.2272444854465628E-2</v>
      </c>
      <c r="AC565">
        <v>7.8268200854178752E-2</v>
      </c>
      <c r="AM565">
        <v>3.1358233773008178E-2</v>
      </c>
      <c r="AN565">
        <v>5.8147966369102397E-2</v>
      </c>
      <c r="AO565">
        <v>0.15963746005593676</v>
      </c>
      <c r="AP565">
        <v>3.3806367718361104E-2</v>
      </c>
      <c r="AQ565">
        <v>0.97130561802707138</v>
      </c>
      <c r="AR565">
        <v>0.97130561802707138</v>
      </c>
      <c r="AS565">
        <v>1.0238103007536268</v>
      </c>
      <c r="AT565">
        <v>2.9682398317152411E-2</v>
      </c>
      <c r="AU565">
        <v>0.52410328561733766</v>
      </c>
      <c r="AV565">
        <v>0.52410328561733766</v>
      </c>
      <c r="AW565">
        <v>0.52220257025682637</v>
      </c>
      <c r="AX565">
        <v>5.480789988642689E-2</v>
      </c>
      <c r="AY565">
        <v>5.480789988642689E-2</v>
      </c>
      <c r="AZ565">
        <v>0.34270235874106236</v>
      </c>
      <c r="BD565">
        <v>0.28629862522447197</v>
      </c>
      <c r="BE565">
        <v>0.28629862522447197</v>
      </c>
      <c r="BF565">
        <v>0</v>
      </c>
      <c r="BG565">
        <v>0</v>
      </c>
      <c r="BI565">
        <v>3.5732312870384947E-2</v>
      </c>
      <c r="BK565">
        <v>0.38956227338697447</v>
      </c>
      <c r="BL565">
        <v>0.19531621073585051</v>
      </c>
      <c r="BM565">
        <v>0.19531621073585051</v>
      </c>
      <c r="BN565">
        <v>0.79414736302545152</v>
      </c>
    </row>
    <row r="566" spans="1:66">
      <c r="A566" t="s">
        <v>860</v>
      </c>
      <c r="B566" t="s">
        <v>64</v>
      </c>
      <c r="C566">
        <v>2010</v>
      </c>
      <c r="D566" t="s">
        <v>228</v>
      </c>
      <c r="E566">
        <v>5</v>
      </c>
      <c r="G566" t="s">
        <v>312</v>
      </c>
      <c r="H566" t="s">
        <v>814</v>
      </c>
      <c r="I566">
        <v>0.39146000380521767</v>
      </c>
      <c r="J566">
        <v>8.030066071375537E-2</v>
      </c>
      <c r="K566">
        <v>1.4609933885169366</v>
      </c>
      <c r="L566">
        <v>1.1479362883232438</v>
      </c>
      <c r="M566">
        <v>0.7474378284911064</v>
      </c>
      <c r="N566">
        <v>0.37382086066705233</v>
      </c>
      <c r="O566">
        <v>0.26477426609083116</v>
      </c>
      <c r="P566">
        <v>0.32590493917960173</v>
      </c>
      <c r="Q566">
        <v>0.32590493917960173</v>
      </c>
      <c r="S566">
        <v>0.3731467228113805</v>
      </c>
      <c r="T566">
        <v>4.2811806558531951E-2</v>
      </c>
      <c r="U566">
        <v>4.2811806558531951E-2</v>
      </c>
      <c r="V566">
        <v>4.1187060340495213E-2</v>
      </c>
      <c r="W566">
        <v>7.9039152495590931E-2</v>
      </c>
      <c r="X566">
        <v>4.1187060340495213E-2</v>
      </c>
      <c r="AB566">
        <v>1.0766061881170802E-2</v>
      </c>
      <c r="AC566">
        <v>6.6420523580286675E-2</v>
      </c>
      <c r="AD566">
        <v>0</v>
      </c>
      <c r="AM566">
        <v>3.1371317492570411E-2</v>
      </c>
      <c r="AN566">
        <v>3.2471530208473084E-2</v>
      </c>
      <c r="AO566">
        <v>6.6560594373743981E-2</v>
      </c>
      <c r="AP566">
        <v>2.3171767624833643E-2</v>
      </c>
      <c r="AQ566">
        <v>1.0592204822548001</v>
      </c>
      <c r="AR566">
        <v>1.0210810009802329</v>
      </c>
      <c r="AS566">
        <v>1.105342480292717</v>
      </c>
      <c r="AT566">
        <v>1.9116844971977225E-2</v>
      </c>
      <c r="AU566">
        <v>0.55303058848388575</v>
      </c>
      <c r="AV566">
        <v>0.55303058848388575</v>
      </c>
      <c r="AW566">
        <v>0.55318440672954206</v>
      </c>
      <c r="AX566">
        <v>3.4902275364608777E-2</v>
      </c>
      <c r="AY566">
        <v>3.4902275364608777E-2</v>
      </c>
      <c r="AZ566">
        <v>0.62146081478391724</v>
      </c>
      <c r="BA566">
        <v>22.940952046631555</v>
      </c>
      <c r="BD566">
        <v>0.48460574898236747</v>
      </c>
      <c r="BE566">
        <v>0.48460574898236747</v>
      </c>
      <c r="BF566">
        <v>0</v>
      </c>
      <c r="BG566">
        <v>0</v>
      </c>
      <c r="BH566">
        <v>0</v>
      </c>
      <c r="BI566">
        <v>5.5096014965379081E-2</v>
      </c>
      <c r="BJ566">
        <v>0.63410531175448548</v>
      </c>
      <c r="BK566">
        <v>0.62984722974469376</v>
      </c>
      <c r="BL566">
        <v>0.11481277797476683</v>
      </c>
      <c r="BM566">
        <v>0.20495190608452443</v>
      </c>
      <c r="BN566">
        <v>0.37374293539164605</v>
      </c>
    </row>
    <row r="567" spans="1:66">
      <c r="A567" t="s">
        <v>861</v>
      </c>
      <c r="B567" t="s">
        <v>65</v>
      </c>
      <c r="C567">
        <v>2010</v>
      </c>
      <c r="D567" t="s">
        <v>218</v>
      </c>
      <c r="E567">
        <v>4</v>
      </c>
      <c r="G567" t="s">
        <v>314</v>
      </c>
      <c r="H567" t="s">
        <v>814</v>
      </c>
      <c r="I567">
        <v>5.7236324689941873E-2</v>
      </c>
      <c r="J567">
        <v>-1.4541423715032871E-2</v>
      </c>
      <c r="K567">
        <v>1.2316572457284938</v>
      </c>
      <c r="L567">
        <v>0.91379706263423854</v>
      </c>
      <c r="M567">
        <v>0.88513901697094521</v>
      </c>
      <c r="N567">
        <v>0.42591458350221456</v>
      </c>
      <c r="O567">
        <v>0.40731032089193975</v>
      </c>
      <c r="P567">
        <v>0.55487900078874397</v>
      </c>
      <c r="Q567">
        <v>0.55487900078874397</v>
      </c>
      <c r="S567">
        <v>0.57298588240256654</v>
      </c>
      <c r="T567">
        <v>0.1205314681148696</v>
      </c>
      <c r="U567">
        <v>0.1205314681148696</v>
      </c>
      <c r="V567">
        <v>3.672535136336734E-2</v>
      </c>
      <c r="W567">
        <v>4.0678571213375467E-2</v>
      </c>
      <c r="X567">
        <v>3.672535136336734E-2</v>
      </c>
      <c r="AB567">
        <v>2.6722093105462242E-2</v>
      </c>
      <c r="AC567">
        <v>6.8500429367391619E-2</v>
      </c>
      <c r="AM567">
        <v>2.6439552490575675E-2</v>
      </c>
      <c r="AN567">
        <v>3.681509451267425E-2</v>
      </c>
      <c r="AO567">
        <v>1.4394036771900206E-2</v>
      </c>
      <c r="AP567">
        <v>5.8410632173019564E-3</v>
      </c>
      <c r="AQ567">
        <v>0.95789082440328932</v>
      </c>
      <c r="AR567">
        <v>0.95789082440328932</v>
      </c>
      <c r="AS567">
        <v>0.94577714357064857</v>
      </c>
      <c r="AT567">
        <v>2.0373959649182396E-2</v>
      </c>
      <c r="AU567">
        <v>0.79716811180075176</v>
      </c>
      <c r="AV567">
        <v>0.79716811180075176</v>
      </c>
      <c r="AW567">
        <v>0.82314296147806743</v>
      </c>
      <c r="AX567">
        <v>4.3365158369146221E-2</v>
      </c>
      <c r="AY567">
        <v>4.3365158369146221E-2</v>
      </c>
      <c r="AZ567">
        <v>0.40843259927547626</v>
      </c>
      <c r="BD567">
        <v>0.25395892315097296</v>
      </c>
      <c r="BE567">
        <v>0.25395892315097296</v>
      </c>
      <c r="BF567">
        <v>0</v>
      </c>
      <c r="BG567">
        <v>0</v>
      </c>
      <c r="BI567">
        <v>4.8676216554386685E-3</v>
      </c>
      <c r="BK567">
        <v>0.42838318709415368</v>
      </c>
      <c r="BL567">
        <v>0.39753193910537676</v>
      </c>
      <c r="BM567">
        <v>0.39753193910537676</v>
      </c>
      <c r="BN567">
        <v>0.57611733753919614</v>
      </c>
    </row>
    <row r="568" spans="1:66">
      <c r="A568" t="s">
        <v>862</v>
      </c>
      <c r="B568" t="s">
        <v>66</v>
      </c>
      <c r="C568">
        <v>2010</v>
      </c>
      <c r="D568" t="s">
        <v>223</v>
      </c>
      <c r="E568">
        <v>2</v>
      </c>
      <c r="G568" t="s">
        <v>316</v>
      </c>
      <c r="H568" t="s">
        <v>814</v>
      </c>
      <c r="I568">
        <v>0.5334954884779336</v>
      </c>
      <c r="J568">
        <v>0.11463152035356935</v>
      </c>
      <c r="K568">
        <v>1.3935894160325306</v>
      </c>
      <c r="L568">
        <v>1.1407357950160908</v>
      </c>
      <c r="M568">
        <v>0.66375789767983417</v>
      </c>
      <c r="N568">
        <v>0.37495499893687628</v>
      </c>
      <c r="O568">
        <v>0.31897982584160051</v>
      </c>
      <c r="P568">
        <v>0.21535549857727593</v>
      </c>
      <c r="Q568">
        <v>0.21535549857727593</v>
      </c>
      <c r="S568">
        <v>0.24120280066578056</v>
      </c>
      <c r="T568">
        <v>1.8676161192018592E-2</v>
      </c>
      <c r="U568">
        <v>1.8676161192018592E-2</v>
      </c>
      <c r="V568">
        <v>3.7585177930990379E-2</v>
      </c>
      <c r="W568">
        <v>5.7408571911203271E-2</v>
      </c>
      <c r="X568">
        <v>3.7585177930990379E-2</v>
      </c>
      <c r="AB568">
        <v>6.8691912167312165E-3</v>
      </c>
      <c r="AC568">
        <v>7.0931043053139187E-2</v>
      </c>
      <c r="AD568">
        <v>0</v>
      </c>
      <c r="AM568">
        <v>1.5000965293322621E-2</v>
      </c>
      <c r="AN568">
        <v>1.6299582193132243E-2</v>
      </c>
      <c r="AO568">
        <v>5.5318312510919128E-2</v>
      </c>
      <c r="AP568">
        <v>2.767211937230013E-2</v>
      </c>
      <c r="AQ568">
        <v>1.0645831506289669</v>
      </c>
      <c r="AR568">
        <v>0.9913052518634452</v>
      </c>
      <c r="AS568">
        <v>1.1189765803044656</v>
      </c>
      <c r="AT568">
        <v>2.5581135283778811E-2</v>
      </c>
      <c r="AU568">
        <v>0.4476684001048773</v>
      </c>
      <c r="AV568">
        <v>0.4476684001048773</v>
      </c>
      <c r="AW568">
        <v>0.44740975947924777</v>
      </c>
      <c r="AX568">
        <v>2.265406450272734E-2</v>
      </c>
      <c r="AY568">
        <v>2.265406450272734E-2</v>
      </c>
      <c r="AZ568">
        <v>0.73002347374546195</v>
      </c>
      <c r="BA568">
        <v>19.718487524702457</v>
      </c>
      <c r="BD568">
        <v>0.51654001178532105</v>
      </c>
      <c r="BE568">
        <v>0.51654001178532105</v>
      </c>
      <c r="BF568">
        <v>0</v>
      </c>
      <c r="BG568">
        <v>0</v>
      </c>
      <c r="BH568">
        <v>0</v>
      </c>
      <c r="BI568">
        <v>4.2355189177085986E-2</v>
      </c>
      <c r="BJ568">
        <v>0.66934167054487237</v>
      </c>
      <c r="BK568">
        <v>0.75669175737722005</v>
      </c>
      <c r="BL568">
        <v>2.5007780870077174E-2</v>
      </c>
      <c r="BM568">
        <v>7.781058137486338E-2</v>
      </c>
      <c r="BN568">
        <v>0.17882224669579008</v>
      </c>
    </row>
    <row r="569" spans="1:66">
      <c r="A569" t="s">
        <v>863</v>
      </c>
      <c r="B569" t="s">
        <v>67</v>
      </c>
      <c r="C569">
        <v>2010</v>
      </c>
      <c r="D569" t="s">
        <v>207</v>
      </c>
      <c r="E569">
        <v>8</v>
      </c>
      <c r="G569" t="s">
        <v>318</v>
      </c>
      <c r="H569" t="s">
        <v>814</v>
      </c>
      <c r="I569">
        <v>0.15229320548666386</v>
      </c>
      <c r="J569">
        <v>0.36751628165345329</v>
      </c>
      <c r="K569">
        <v>1.2058653613134946</v>
      </c>
      <c r="L569">
        <v>0.78508981089126328</v>
      </c>
      <c r="M569">
        <v>0.64194620634078936</v>
      </c>
      <c r="N569">
        <v>0.4165497669455081</v>
      </c>
      <c r="O569">
        <v>0.31703218797447813</v>
      </c>
      <c r="P569">
        <v>0.3486539954802812</v>
      </c>
      <c r="Q569">
        <v>0.3486539954802812</v>
      </c>
      <c r="S569">
        <v>0.4049264474522109</v>
      </c>
      <c r="T569">
        <v>3.7598211210737399E-2</v>
      </c>
      <c r="U569">
        <v>3.7598211210737399E-2</v>
      </c>
      <c r="V569">
        <v>0.1607809372871688</v>
      </c>
      <c r="W569">
        <v>0.28781369228597009</v>
      </c>
      <c r="X569">
        <v>0.1607809372871688</v>
      </c>
      <c r="AB569">
        <v>2.2209936431743769E-2</v>
      </c>
      <c r="AC569">
        <v>6.9114090726649452E-2</v>
      </c>
      <c r="AD569">
        <v>0</v>
      </c>
      <c r="AM569">
        <v>1.9618590379040134E-2</v>
      </c>
      <c r="AN569">
        <v>3.2419200026631394E-2</v>
      </c>
      <c r="AO569">
        <v>0.1873439157343596</v>
      </c>
      <c r="AP569">
        <v>3.4431731501653476E-2</v>
      </c>
      <c r="AQ569">
        <v>0.98075206283565242</v>
      </c>
      <c r="AR569">
        <v>0.96206216549152157</v>
      </c>
      <c r="AS569">
        <v>1.0783849585385548</v>
      </c>
      <c r="AT569">
        <v>2.1645360837739873E-2</v>
      </c>
      <c r="AU569">
        <v>0.46494929148374331</v>
      </c>
      <c r="AV569">
        <v>0.46494929148374331</v>
      </c>
      <c r="AW569">
        <v>0.4655873300236435</v>
      </c>
      <c r="AX569">
        <v>3.0510926944261951E-2</v>
      </c>
      <c r="AY569">
        <v>3.0510926944261951E-2</v>
      </c>
      <c r="AZ569">
        <v>0.4851497412334117</v>
      </c>
      <c r="BA569">
        <v>16.781918499534278</v>
      </c>
      <c r="BD569">
        <v>0.3049952311068227</v>
      </c>
      <c r="BE569">
        <v>0.3049952311068227</v>
      </c>
      <c r="BF569">
        <v>0</v>
      </c>
      <c r="BG569">
        <v>0</v>
      </c>
      <c r="BH569">
        <v>0</v>
      </c>
      <c r="BI569">
        <v>3.9010869653193093E-2</v>
      </c>
      <c r="BJ569">
        <v>0.64368898007015873</v>
      </c>
      <c r="BK569">
        <v>0.53074982671698989</v>
      </c>
      <c r="BL569">
        <v>9.8388420396776879E-2</v>
      </c>
      <c r="BM569">
        <v>0.12504858975887725</v>
      </c>
      <c r="BN569">
        <v>0.71769185988412953</v>
      </c>
    </row>
    <row r="570" spans="1:66">
      <c r="A570" t="s">
        <v>864</v>
      </c>
      <c r="B570" t="s">
        <v>68</v>
      </c>
      <c r="C570">
        <v>2010</v>
      </c>
      <c r="D570" t="s">
        <v>212</v>
      </c>
      <c r="E570">
        <v>2</v>
      </c>
      <c r="G570" t="s">
        <v>320</v>
      </c>
      <c r="H570" t="s">
        <v>814</v>
      </c>
      <c r="I570">
        <v>2.2774546648594775E-2</v>
      </c>
      <c r="J570">
        <v>8.0242764986218726E-2</v>
      </c>
      <c r="K570">
        <v>1.022423173734903</v>
      </c>
      <c r="L570">
        <v>0.64778763035085907</v>
      </c>
      <c r="M570">
        <v>0.59892404587628789</v>
      </c>
      <c r="N570">
        <v>0.35693081587786163</v>
      </c>
      <c r="O570">
        <v>0.35136828544838583</v>
      </c>
      <c r="P570">
        <v>0.72429266922784452</v>
      </c>
      <c r="Q570">
        <v>0.72429266922784452</v>
      </c>
      <c r="S570">
        <v>0.7405900453820119</v>
      </c>
      <c r="T570">
        <v>0.15059751483084885</v>
      </c>
      <c r="U570">
        <v>0.15059751483084885</v>
      </c>
      <c r="V570">
        <v>2.3741888422860381E-2</v>
      </c>
      <c r="W570">
        <v>2.3741888422860381E-2</v>
      </c>
      <c r="X570">
        <v>2.3741888422860381E-2</v>
      </c>
      <c r="AB570">
        <v>2.4198427454169547E-2</v>
      </c>
      <c r="AC570">
        <v>6.7801959065877215E-2</v>
      </c>
      <c r="AM570">
        <v>1.6592763476450667E-2</v>
      </c>
      <c r="AN570">
        <v>3.0201428019670216E-2</v>
      </c>
      <c r="AO570">
        <v>2.2566794454851047E-2</v>
      </c>
      <c r="AP570">
        <v>2.0212130696599787E-2</v>
      </c>
      <c r="AQ570">
        <v>0.94797584262698087</v>
      </c>
      <c r="AR570">
        <v>0.94797584262698087</v>
      </c>
      <c r="AS570">
        <v>0.89272533052445213</v>
      </c>
      <c r="AT570">
        <v>2.3024566194217003E-2</v>
      </c>
      <c r="AU570">
        <v>0.7920092862611513</v>
      </c>
      <c r="AV570">
        <v>0.7920092862611513</v>
      </c>
      <c r="AW570">
        <v>0.79404980344377118</v>
      </c>
      <c r="AX570">
        <v>3.3409385518220383E-2</v>
      </c>
      <c r="AY570">
        <v>3.3409385518220383E-2</v>
      </c>
      <c r="AZ570">
        <v>0.21808163143022596</v>
      </c>
      <c r="BD570">
        <v>0.13267831538862984</v>
      </c>
      <c r="BE570">
        <v>0.13267831538862984</v>
      </c>
      <c r="BF570">
        <v>0</v>
      </c>
      <c r="BG570">
        <v>0</v>
      </c>
      <c r="BI570">
        <v>3.1072065135214409E-2</v>
      </c>
      <c r="BK570">
        <v>0.26172521746735089</v>
      </c>
      <c r="BL570">
        <v>0.2145843513216287</v>
      </c>
      <c r="BM570">
        <v>0.2145843513216287</v>
      </c>
      <c r="BN570">
        <v>0.3422277328491814</v>
      </c>
    </row>
    <row r="571" spans="1:66">
      <c r="A571" t="s">
        <v>865</v>
      </c>
      <c r="B571" t="s">
        <v>69</v>
      </c>
      <c r="C571">
        <v>2010</v>
      </c>
      <c r="D571" t="s">
        <v>215</v>
      </c>
      <c r="E571">
        <v>4</v>
      </c>
      <c r="G571" t="s">
        <v>322</v>
      </c>
      <c r="H571" t="s">
        <v>814</v>
      </c>
      <c r="I571">
        <v>3.5184186778639291E-2</v>
      </c>
      <c r="J571">
        <v>0.11168855646604674</v>
      </c>
      <c r="K571">
        <v>1.4019656474536815</v>
      </c>
      <c r="L571">
        <v>0.88370260749356866</v>
      </c>
      <c r="M571">
        <v>0.78092275709651571</v>
      </c>
      <c r="N571">
        <v>0.41997596351985467</v>
      </c>
      <c r="O571">
        <v>0.36355405697933824</v>
      </c>
      <c r="P571">
        <v>0.52247947043959553</v>
      </c>
      <c r="Q571">
        <v>0.52247947043959553</v>
      </c>
      <c r="S571">
        <v>0.60693344942119487</v>
      </c>
      <c r="T571">
        <v>0.13155580950898541</v>
      </c>
      <c r="U571">
        <v>0.13155580950898541</v>
      </c>
      <c r="V571">
        <v>9.76227138100558E-2</v>
      </c>
      <c r="W571">
        <v>0.15200091473910551</v>
      </c>
      <c r="X571">
        <v>9.76227138100558E-2</v>
      </c>
      <c r="AB571">
        <v>3.0509822923518733E-2</v>
      </c>
      <c r="AC571">
        <v>7.0974473005742139E-2</v>
      </c>
      <c r="AM571">
        <v>2.047588710501682E-2</v>
      </c>
      <c r="AN571">
        <v>3.6569207297227305E-2</v>
      </c>
      <c r="AO571">
        <v>7.4452965093742329E-2</v>
      </c>
      <c r="AP571">
        <v>1.6229848284039883E-2</v>
      </c>
      <c r="AQ571">
        <v>0.92017857565982208</v>
      </c>
      <c r="AR571">
        <v>0.92017857565982208</v>
      </c>
      <c r="AS571">
        <v>0.8114790108949258</v>
      </c>
      <c r="AT571">
        <v>2.591886195093053E-2</v>
      </c>
      <c r="AU571">
        <v>0.66548783031767844</v>
      </c>
      <c r="AV571">
        <v>0.66548783031767844</v>
      </c>
      <c r="AW571">
        <v>0.65644757517186825</v>
      </c>
      <c r="AX571">
        <v>5.7992958652115741E-2</v>
      </c>
      <c r="AY571">
        <v>5.7992958652115741E-2</v>
      </c>
      <c r="AZ571">
        <v>0.35647237603097393</v>
      </c>
      <c r="BD571">
        <v>0.21039714797608355</v>
      </c>
      <c r="BE571">
        <v>0.21039714797608355</v>
      </c>
      <c r="BF571">
        <v>0</v>
      </c>
      <c r="BG571">
        <v>0</v>
      </c>
      <c r="BI571">
        <v>3.7930631143512736E-2</v>
      </c>
      <c r="BK571">
        <v>0.40870912768997286</v>
      </c>
      <c r="BL571">
        <v>0.29486046679485534</v>
      </c>
      <c r="BM571">
        <v>0.29486046679485534</v>
      </c>
      <c r="BN571">
        <v>0.66349283989912844</v>
      </c>
    </row>
    <row r="572" spans="1:66">
      <c r="A572" t="s">
        <v>866</v>
      </c>
      <c r="B572" t="s">
        <v>70</v>
      </c>
      <c r="C572">
        <v>2010</v>
      </c>
      <c r="D572" t="s">
        <v>207</v>
      </c>
      <c r="E572">
        <v>8</v>
      </c>
      <c r="G572" t="s">
        <v>324</v>
      </c>
      <c r="H572" t="s">
        <v>814</v>
      </c>
      <c r="I572">
        <v>0.15499525573953163</v>
      </c>
      <c r="J572">
        <v>0.29596220076047264</v>
      </c>
      <c r="K572">
        <v>1.3134455805491458</v>
      </c>
      <c r="L572">
        <v>0.86459443833284544</v>
      </c>
      <c r="M572">
        <v>0.66899990369329343</v>
      </c>
      <c r="N572">
        <v>0.46028880603843803</v>
      </c>
      <c r="O572">
        <v>0.30524864741608521</v>
      </c>
      <c r="P572">
        <v>0.36526308226163401</v>
      </c>
      <c r="Q572">
        <v>0.36526308226163401</v>
      </c>
      <c r="S572">
        <v>0.46945345017457379</v>
      </c>
      <c r="T572">
        <v>3.8735743351357821E-2</v>
      </c>
      <c r="U572">
        <v>3.8735743351357821E-2</v>
      </c>
      <c r="V572">
        <v>0.15251664873333751</v>
      </c>
      <c r="W572">
        <v>0.2585829253566177</v>
      </c>
      <c r="X572">
        <v>0.15251664873333751</v>
      </c>
      <c r="AB572">
        <v>2.9928212603685778E-2</v>
      </c>
      <c r="AC572">
        <v>7.3075007909466694E-2</v>
      </c>
      <c r="AD572">
        <v>0</v>
      </c>
      <c r="AM572">
        <v>3.4079787841978897E-2</v>
      </c>
      <c r="AN572">
        <v>4.7311294129102566E-2</v>
      </c>
      <c r="AO572">
        <v>0.16405547694008238</v>
      </c>
      <c r="AP572">
        <v>5.0650603698928612E-2</v>
      </c>
      <c r="AQ572">
        <v>1.0123224115394907</v>
      </c>
      <c r="AR572">
        <v>0.99618579314312028</v>
      </c>
      <c r="AS572">
        <v>1.1493387176406573</v>
      </c>
      <c r="AT572">
        <v>2.3765980181135703E-2</v>
      </c>
      <c r="AU572">
        <v>0.47211267669870455</v>
      </c>
      <c r="AV572">
        <v>0.47211267669870455</v>
      </c>
      <c r="AW572">
        <v>0.47205101630269419</v>
      </c>
      <c r="AX572">
        <v>2.9552717203387452E-2</v>
      </c>
      <c r="AY572">
        <v>2.9552717203387452E-2</v>
      </c>
      <c r="AZ572">
        <v>0.51555911003882116</v>
      </c>
      <c r="BA572">
        <v>21.308587864896708</v>
      </c>
      <c r="BD572">
        <v>0.28545846862474256</v>
      </c>
      <c r="BE572">
        <v>0.28545846862474256</v>
      </c>
      <c r="BF572">
        <v>0</v>
      </c>
      <c r="BG572">
        <v>0</v>
      </c>
      <c r="BH572">
        <v>0</v>
      </c>
      <c r="BI572">
        <v>4.8662702379661561E-2</v>
      </c>
      <c r="BJ572">
        <v>0.67014150440145581</v>
      </c>
      <c r="BK572">
        <v>0.53790205736670416</v>
      </c>
      <c r="BL572">
        <v>9.6543024052872711E-2</v>
      </c>
      <c r="BM572">
        <v>0.12893379360452076</v>
      </c>
      <c r="BN572">
        <v>0.65421688707414216</v>
      </c>
    </row>
    <row r="573" spans="1:66">
      <c r="A573" t="s">
        <v>867</v>
      </c>
      <c r="B573" t="s">
        <v>71</v>
      </c>
      <c r="C573">
        <v>2010</v>
      </c>
      <c r="D573" t="s">
        <v>212</v>
      </c>
      <c r="E573">
        <v>4</v>
      </c>
      <c r="G573" t="s">
        <v>326</v>
      </c>
      <c r="H573" t="s">
        <v>814</v>
      </c>
      <c r="I573">
        <v>1.7777780847693457E-2</v>
      </c>
      <c r="J573">
        <v>-0.1830871154118221</v>
      </c>
      <c r="K573">
        <v>1.456948977061117</v>
      </c>
      <c r="L573">
        <v>0.98914947067714998</v>
      </c>
      <c r="M573">
        <v>0.97143756756016242</v>
      </c>
      <c r="N573">
        <v>0.35405003661689854</v>
      </c>
      <c r="O573">
        <v>0.33466132449148533</v>
      </c>
      <c r="P573">
        <v>0.62568123840299139</v>
      </c>
      <c r="Q573">
        <v>0.62568123840299139</v>
      </c>
      <c r="S573">
        <v>0.65680728449522718</v>
      </c>
      <c r="T573">
        <v>0.15014267180974131</v>
      </c>
      <c r="U573">
        <v>0.15014267180974131</v>
      </c>
      <c r="V573">
        <v>3.2529679792258105E-2</v>
      </c>
      <c r="W573">
        <v>3.5717415440577709E-2</v>
      </c>
      <c r="X573">
        <v>3.2529679792258105E-2</v>
      </c>
      <c r="AB573">
        <v>2.8069465521765622E-2</v>
      </c>
      <c r="AC573">
        <v>5.4946174512917119E-2</v>
      </c>
      <c r="AM573">
        <v>1.253253428082427E-2</v>
      </c>
      <c r="AN573">
        <v>2.5417524454710017E-2</v>
      </c>
      <c r="AO573">
        <v>2.0080560437907069E-2</v>
      </c>
      <c r="AP573">
        <v>1.4442970844636284E-2</v>
      </c>
      <c r="AQ573">
        <v>0.95225169582445568</v>
      </c>
      <c r="AR573">
        <v>0.95225169582445568</v>
      </c>
      <c r="AS573">
        <v>1.0954615219926627</v>
      </c>
      <c r="AT573">
        <v>2.1962792741667042E-2</v>
      </c>
      <c r="AU573">
        <v>0.77758122981001732</v>
      </c>
      <c r="AV573">
        <v>0.77758122981001732</v>
      </c>
      <c r="AW573">
        <v>0.78176352780995617</v>
      </c>
      <c r="AX573">
        <v>2.9909184836665492E-2</v>
      </c>
      <c r="AY573">
        <v>2.9909184836665492E-2</v>
      </c>
      <c r="AZ573">
        <v>0.30094592873669906</v>
      </c>
      <c r="BD573">
        <v>0.12126595969223802</v>
      </c>
      <c r="BE573">
        <v>0.12126595969223802</v>
      </c>
      <c r="BF573">
        <v>0</v>
      </c>
      <c r="BG573">
        <v>0</v>
      </c>
      <c r="BI573">
        <v>3.6227640905760229E-2</v>
      </c>
      <c r="BK573">
        <v>0.35241706963019287</v>
      </c>
      <c r="BL573">
        <v>0.30365911128958534</v>
      </c>
      <c r="BM573">
        <v>0.30365911128958534</v>
      </c>
      <c r="BN573">
        <v>0.47343831431266536</v>
      </c>
    </row>
    <row r="574" spans="1:66">
      <c r="A574" t="s">
        <v>868</v>
      </c>
      <c r="B574" t="s">
        <v>72</v>
      </c>
      <c r="C574">
        <v>2010</v>
      </c>
      <c r="D574" t="s">
        <v>212</v>
      </c>
      <c r="E574">
        <v>2</v>
      </c>
      <c r="G574" t="s">
        <v>328</v>
      </c>
      <c r="H574" t="s">
        <v>814</v>
      </c>
      <c r="I574">
        <v>6.2197466363753201E-2</v>
      </c>
      <c r="J574">
        <v>0.13753495530836271</v>
      </c>
      <c r="K574">
        <v>1.2068564726194031</v>
      </c>
      <c r="L574">
        <v>0.97266527912727696</v>
      </c>
      <c r="M574">
        <v>0.87751801318246991</v>
      </c>
      <c r="N574">
        <v>0.35423808053839978</v>
      </c>
      <c r="O574">
        <v>0.34945783975219519</v>
      </c>
      <c r="P574">
        <v>0.70810820373781291</v>
      </c>
      <c r="Q574">
        <v>0.70810820373781291</v>
      </c>
      <c r="S574">
        <v>0.75033291104900535</v>
      </c>
      <c r="T574">
        <v>0.21223898544401112</v>
      </c>
      <c r="U574">
        <v>0.21223898544401112</v>
      </c>
      <c r="V574">
        <v>2.8988298006679351E-2</v>
      </c>
      <c r="W574">
        <v>2.9346294384119481E-2</v>
      </c>
      <c r="X574">
        <v>2.8988298006679351E-2</v>
      </c>
      <c r="AB574">
        <v>3.1266502297094392E-2</v>
      </c>
      <c r="AC574">
        <v>8.3249895736370622E-2</v>
      </c>
      <c r="AM574">
        <v>4.1694540651686367E-2</v>
      </c>
      <c r="AN574">
        <v>5.7325246664352798E-2</v>
      </c>
      <c r="AO574">
        <v>9.7811317847301647E-3</v>
      </c>
      <c r="AP574">
        <v>3.0941849839497431E-3</v>
      </c>
      <c r="AQ574">
        <v>0.98263902741628262</v>
      </c>
      <c r="AR574">
        <v>0.98263902741628262</v>
      </c>
      <c r="AS574">
        <v>0.69057309360096319</v>
      </c>
      <c r="AT574">
        <v>1.7666268146141993E-2</v>
      </c>
      <c r="AU574">
        <v>0.69788665970424413</v>
      </c>
      <c r="AV574">
        <v>0.69788665970424413</v>
      </c>
      <c r="AW574">
        <v>0.68787753529513485</v>
      </c>
      <c r="AX574">
        <v>7.3955928998732615E-2</v>
      </c>
      <c r="AY574">
        <v>7.3955928998732615E-2</v>
      </c>
      <c r="AZ574">
        <v>0.22751847747182338</v>
      </c>
      <c r="BD574">
        <v>0.32719297488235155</v>
      </c>
      <c r="BE574">
        <v>0.32719297488235155</v>
      </c>
      <c r="BF574">
        <v>0</v>
      </c>
      <c r="BG574">
        <v>0</v>
      </c>
      <c r="BI574">
        <v>8.6123995276138399E-2</v>
      </c>
      <c r="BK574">
        <v>0.24608502397817084</v>
      </c>
      <c r="BL574">
        <v>0.2075547398438034</v>
      </c>
      <c r="BM574">
        <v>0.2075547398438034</v>
      </c>
      <c r="BN574">
        <v>0.38898799652667937</v>
      </c>
    </row>
    <row r="575" spans="1:66">
      <c r="A575" t="s">
        <v>869</v>
      </c>
      <c r="B575" t="s">
        <v>73</v>
      </c>
      <c r="C575">
        <v>2010</v>
      </c>
      <c r="D575" t="s">
        <v>228</v>
      </c>
      <c r="E575">
        <v>7</v>
      </c>
      <c r="G575" t="s">
        <v>330</v>
      </c>
      <c r="H575" t="s">
        <v>814</v>
      </c>
      <c r="I575">
        <v>0.14073003119395863</v>
      </c>
      <c r="J575">
        <v>0.20016605749616193</v>
      </c>
      <c r="K575">
        <v>1.2418748002559583</v>
      </c>
      <c r="L575">
        <v>0.79169763956557071</v>
      </c>
      <c r="M575">
        <v>0.42587738914553636</v>
      </c>
      <c r="N575">
        <v>0.41066281115831282</v>
      </c>
      <c r="O575">
        <v>0.32501566299836698</v>
      </c>
      <c r="P575">
        <v>0.30733495160485363</v>
      </c>
      <c r="Q575">
        <v>0.30733495160485363</v>
      </c>
      <c r="S575">
        <v>0.3478988594471803</v>
      </c>
      <c r="T575">
        <v>4.3419848970970988E-2</v>
      </c>
      <c r="U575">
        <v>4.3419848970970988E-2</v>
      </c>
      <c r="V575">
        <v>6.9744131730945153E-2</v>
      </c>
      <c r="W575">
        <v>0.1133614730493441</v>
      </c>
      <c r="X575">
        <v>6.9744131730945153E-2</v>
      </c>
      <c r="AB575">
        <v>1.4653732147808553E-2</v>
      </c>
      <c r="AC575">
        <v>6.2229164162400166E-2</v>
      </c>
      <c r="AD575">
        <v>0</v>
      </c>
      <c r="AM575">
        <v>2.5306500375373554E-2</v>
      </c>
      <c r="AN575">
        <v>3.8599796068225341E-2</v>
      </c>
      <c r="AO575">
        <v>8.008993961431321E-2</v>
      </c>
      <c r="AP575">
        <v>2.7254315297159565E-2</v>
      </c>
      <c r="AQ575">
        <v>0.99903860088407448</v>
      </c>
      <c r="AR575">
        <v>0.95240967243977026</v>
      </c>
      <c r="AS575">
        <v>0.98292817301328506</v>
      </c>
      <c r="AT575">
        <v>2.1378221080229482E-2</v>
      </c>
      <c r="AU575">
        <v>0.54349046704696025</v>
      </c>
      <c r="AV575">
        <v>0.54349046704696025</v>
      </c>
      <c r="AW575">
        <v>0.5438043003775872</v>
      </c>
      <c r="AX575">
        <v>2.1930091068358387E-2</v>
      </c>
      <c r="AY575">
        <v>2.1930091068358387E-2</v>
      </c>
      <c r="AZ575">
        <v>0.63307946097563728</v>
      </c>
      <c r="BA575">
        <v>20.965139592197637</v>
      </c>
      <c r="BD575">
        <v>0.32943968807500651</v>
      </c>
      <c r="BE575">
        <v>0.32943968807500651</v>
      </c>
      <c r="BF575">
        <v>0</v>
      </c>
      <c r="BG575">
        <v>0</v>
      </c>
      <c r="BH575">
        <v>0</v>
      </c>
      <c r="BI575">
        <v>4.3735181367832859E-2</v>
      </c>
      <c r="BJ575">
        <v>0.62454150274159115</v>
      </c>
      <c r="BK575">
        <v>0.65122341125147509</v>
      </c>
      <c r="BL575">
        <v>0.15317880883277546</v>
      </c>
      <c r="BM575">
        <v>0.25789170171952802</v>
      </c>
      <c r="BN575">
        <v>0.48219728504236586</v>
      </c>
    </row>
    <row r="576" spans="1:66">
      <c r="A576" t="s">
        <v>870</v>
      </c>
      <c r="B576" t="s">
        <v>74</v>
      </c>
      <c r="C576">
        <v>2010</v>
      </c>
      <c r="D576" t="s">
        <v>212</v>
      </c>
      <c r="E576">
        <v>2</v>
      </c>
      <c r="G576" t="s">
        <v>332</v>
      </c>
      <c r="H576" t="s">
        <v>814</v>
      </c>
      <c r="I576">
        <v>2.9942288910389088E-2</v>
      </c>
      <c r="J576">
        <v>0.30454919931331836</v>
      </c>
      <c r="K576">
        <v>1.2514019456979601</v>
      </c>
      <c r="L576">
        <v>0.84184396359766711</v>
      </c>
      <c r="M576">
        <v>0.79697108988844745</v>
      </c>
      <c r="N576">
        <v>0.34970633561472436</v>
      </c>
      <c r="O576">
        <v>0.3293860259652982</v>
      </c>
      <c r="P576">
        <v>0.69228470265081543</v>
      </c>
      <c r="Q576">
        <v>0.69228470265081543</v>
      </c>
      <c r="S576">
        <v>0.72812337003355909</v>
      </c>
      <c r="T576">
        <v>0.12995743169660362</v>
      </c>
      <c r="U576">
        <v>0.12995743169660362</v>
      </c>
      <c r="V576">
        <v>5.677383396355442E-2</v>
      </c>
      <c r="W576">
        <v>5.7913520520105295E-2</v>
      </c>
      <c r="X576">
        <v>5.677383396355442E-2</v>
      </c>
      <c r="AB576">
        <v>4.4311235794389968E-2</v>
      </c>
      <c r="AC576">
        <v>5.7234309709215746E-2</v>
      </c>
      <c r="AM576">
        <v>1.7230321760095018E-2</v>
      </c>
      <c r="AN576">
        <v>2.7131323103782089E-2</v>
      </c>
      <c r="AO576">
        <v>1.2156558194182978E-2</v>
      </c>
      <c r="AP576">
        <v>6.1082137078674291E-3</v>
      </c>
      <c r="AQ576">
        <v>0.94730347157466621</v>
      </c>
      <c r="AR576">
        <v>0.94730347157466621</v>
      </c>
      <c r="AS576">
        <v>0.77736348141533429</v>
      </c>
      <c r="AT576">
        <v>2.3074683910873261E-2</v>
      </c>
      <c r="AU576">
        <v>0.75411987991800966</v>
      </c>
      <c r="AV576">
        <v>0.75411987991800966</v>
      </c>
      <c r="AW576">
        <v>0.74990995882548228</v>
      </c>
      <c r="AX576">
        <v>3.9344714210855523E-2</v>
      </c>
      <c r="AY576">
        <v>3.9344714210855523E-2</v>
      </c>
      <c r="AZ576">
        <v>0.23635416403219137</v>
      </c>
      <c r="BD576">
        <v>0.196860753010762</v>
      </c>
      <c r="BE576">
        <v>0.196860753010762</v>
      </c>
      <c r="BF576">
        <v>0</v>
      </c>
      <c r="BG576">
        <v>0</v>
      </c>
      <c r="BI576">
        <v>1.4478830437348933E-2</v>
      </c>
      <c r="BK576">
        <v>0.26838938467506612</v>
      </c>
      <c r="BL576">
        <v>0.23461394276142861</v>
      </c>
      <c r="BM576">
        <v>0.23461394276142861</v>
      </c>
      <c r="BN576">
        <v>0.37192365141125583</v>
      </c>
    </row>
    <row r="577" spans="1:66">
      <c r="A577" t="s">
        <v>871</v>
      </c>
      <c r="B577" t="s">
        <v>75</v>
      </c>
      <c r="C577">
        <v>2010</v>
      </c>
      <c r="D577" t="s">
        <v>231</v>
      </c>
      <c r="E577">
        <v>3</v>
      </c>
      <c r="G577" t="s">
        <v>334</v>
      </c>
      <c r="H577" t="s">
        <v>814</v>
      </c>
      <c r="I577">
        <v>3.3945156631624819E-2</v>
      </c>
      <c r="J577">
        <v>3.8474526599909978E-2</v>
      </c>
      <c r="K577">
        <v>1.277088119858522</v>
      </c>
      <c r="L577">
        <v>0.81873123580754059</v>
      </c>
      <c r="M577">
        <v>0.80050830063863243</v>
      </c>
      <c r="N577">
        <v>0.35631992710287608</v>
      </c>
      <c r="O577">
        <v>0.32872112534327697</v>
      </c>
      <c r="P577">
        <v>0.61100855159662826</v>
      </c>
      <c r="Q577">
        <v>0.61100855159662826</v>
      </c>
      <c r="S577">
        <v>0.66138898029607751</v>
      </c>
      <c r="T577">
        <v>0.13087992361736511</v>
      </c>
      <c r="U577">
        <v>0.13087992361736511</v>
      </c>
      <c r="V577">
        <v>6.9842037931524117E-2</v>
      </c>
      <c r="W577">
        <v>7.8693022926976289E-2</v>
      </c>
      <c r="X577">
        <v>6.9842037931524117E-2</v>
      </c>
      <c r="AB577">
        <v>2.7980269681135012E-2</v>
      </c>
      <c r="AC577">
        <v>6.8149873994173674E-2</v>
      </c>
      <c r="AM577">
        <v>8.5893549712238986E-3</v>
      </c>
      <c r="AN577">
        <v>1.8800691042236518E-2</v>
      </c>
      <c r="AO577">
        <v>3.3256542871747723E-2</v>
      </c>
      <c r="AP577">
        <v>1.3333999347579098E-2</v>
      </c>
      <c r="AQ577">
        <v>0.94347440958542594</v>
      </c>
      <c r="AR577">
        <v>0.94347440958542594</v>
      </c>
      <c r="AS577">
        <v>0.71530526302101394</v>
      </c>
      <c r="AT577">
        <v>2.8500457069782766E-2</v>
      </c>
      <c r="AU577">
        <v>0.73789896657032872</v>
      </c>
      <c r="AV577">
        <v>0.73789896657032872</v>
      </c>
      <c r="AW577">
        <v>0.72789713855783356</v>
      </c>
      <c r="AX577">
        <v>5.2234583121156461E-2</v>
      </c>
      <c r="AY577">
        <v>5.2234583121156461E-2</v>
      </c>
      <c r="AZ577">
        <v>0.29011039426700996</v>
      </c>
      <c r="BD577">
        <v>0.16441292020047477</v>
      </c>
      <c r="BE577">
        <v>0.16441292020047477</v>
      </c>
      <c r="BF577">
        <v>0</v>
      </c>
      <c r="BG577">
        <v>0</v>
      </c>
      <c r="BI577">
        <v>1.9883619363138299E-2</v>
      </c>
      <c r="BK577">
        <v>0.34522082032601858</v>
      </c>
      <c r="BL577">
        <v>0.28292913899341748</v>
      </c>
      <c r="BM577">
        <v>0.28292913899341748</v>
      </c>
      <c r="BN577">
        <v>0.49615048267380474</v>
      </c>
    </row>
    <row r="578" spans="1:66">
      <c r="A578" t="s">
        <v>872</v>
      </c>
      <c r="B578" t="s">
        <v>76</v>
      </c>
      <c r="C578">
        <v>2010</v>
      </c>
      <c r="D578" t="s">
        <v>231</v>
      </c>
      <c r="E578">
        <v>4</v>
      </c>
      <c r="G578" t="s">
        <v>336</v>
      </c>
      <c r="H578" t="s">
        <v>814</v>
      </c>
      <c r="I578">
        <v>5.7637128402971145E-2</v>
      </c>
      <c r="J578">
        <v>0.3908891137408626</v>
      </c>
      <c r="K578">
        <v>1.0350879053965878</v>
      </c>
      <c r="L578">
        <v>0.87729156582254852</v>
      </c>
      <c r="M578">
        <v>0.82808155766042568</v>
      </c>
      <c r="N578">
        <v>0.33806385052176718</v>
      </c>
      <c r="O578">
        <v>0.31526972093949379</v>
      </c>
      <c r="P578">
        <v>0.55429100416875965</v>
      </c>
      <c r="Q578">
        <v>0.55429100416875965</v>
      </c>
      <c r="S578">
        <v>0.59853520826183582</v>
      </c>
      <c r="T578">
        <v>0.1101899547091654</v>
      </c>
      <c r="U578">
        <v>0.1101899547091654</v>
      </c>
      <c r="V578">
        <v>5.7658559568170044E-2</v>
      </c>
      <c r="W578">
        <v>8.0413693121704058E-2</v>
      </c>
      <c r="X578">
        <v>5.7658559568170044E-2</v>
      </c>
      <c r="AB578">
        <v>4.5766935052887071E-2</v>
      </c>
      <c r="AC578">
        <v>7.3498662961981348E-2</v>
      </c>
      <c r="AM578">
        <v>1.4092364104889815E-2</v>
      </c>
      <c r="AN578">
        <v>3.1661773727640119E-2</v>
      </c>
      <c r="AO578">
        <v>3.8562083335894115E-2</v>
      </c>
      <c r="AP578">
        <v>1.1160145990749895E-2</v>
      </c>
      <c r="AQ578">
        <v>0.99117922106403011</v>
      </c>
      <c r="AR578">
        <v>0.99117922106403011</v>
      </c>
      <c r="AS578">
        <v>1.0138211049323878</v>
      </c>
      <c r="AT578">
        <v>1.9846014101695141E-2</v>
      </c>
      <c r="AU578">
        <v>0.74719885590011614</v>
      </c>
      <c r="AV578">
        <v>0.74719885590011614</v>
      </c>
      <c r="AW578">
        <v>0.75315261282968848</v>
      </c>
      <c r="AX578">
        <v>5.0456146744354988E-2</v>
      </c>
      <c r="AY578">
        <v>5.0456146744354988E-2</v>
      </c>
      <c r="AZ578">
        <v>0.36581179618651422</v>
      </c>
      <c r="BD578">
        <v>0.23156851826206334</v>
      </c>
      <c r="BE578">
        <v>0.23156851826206334</v>
      </c>
      <c r="BF578">
        <v>0</v>
      </c>
      <c r="BG578">
        <v>0</v>
      </c>
      <c r="BI578">
        <v>3.1626009241760698E-2</v>
      </c>
      <c r="BK578">
        <v>0.40762745309869325</v>
      </c>
      <c r="BL578">
        <v>0.3420212250282631</v>
      </c>
      <c r="BM578">
        <v>0.3420212250282631</v>
      </c>
      <c r="BN578">
        <v>0.58018559286469495</v>
      </c>
    </row>
    <row r="579" spans="1:66">
      <c r="A579" t="s">
        <v>873</v>
      </c>
      <c r="B579" t="s">
        <v>77</v>
      </c>
      <c r="C579">
        <v>2010</v>
      </c>
      <c r="D579" t="s">
        <v>228</v>
      </c>
      <c r="E579">
        <v>5</v>
      </c>
      <c r="G579" t="s">
        <v>338</v>
      </c>
      <c r="H579" t="s">
        <v>814</v>
      </c>
      <c r="I579">
        <v>0.24158708547673594</v>
      </c>
      <c r="J579">
        <v>0.21747140928611894</v>
      </c>
      <c r="K579">
        <v>1.4855115264555927</v>
      </c>
      <c r="L579">
        <v>1.2261402409977382</v>
      </c>
      <c r="M579">
        <v>0.7120444696943975</v>
      </c>
      <c r="N579">
        <v>0.38814671784949722</v>
      </c>
      <c r="O579">
        <v>0.29043929459287415</v>
      </c>
      <c r="P579">
        <v>0.29853967571681644</v>
      </c>
      <c r="Q579">
        <v>0.29853967571681644</v>
      </c>
      <c r="S579">
        <v>0.34048946040542771</v>
      </c>
      <c r="T579">
        <v>5.0854972495013896E-2</v>
      </c>
      <c r="U579">
        <v>5.0854972495013896E-2</v>
      </c>
      <c r="V579">
        <v>5.0877185900059532E-2</v>
      </c>
      <c r="W579">
        <v>7.5648654400024107E-2</v>
      </c>
      <c r="X579">
        <v>5.0877185900059532E-2</v>
      </c>
      <c r="AB579">
        <v>1.9870737441995672E-2</v>
      </c>
      <c r="AC579">
        <v>6.3876943389346921E-2</v>
      </c>
      <c r="AD579">
        <v>0</v>
      </c>
      <c r="AM579">
        <v>3.6876474214115745E-2</v>
      </c>
      <c r="AN579">
        <v>3.072924177773563E-2</v>
      </c>
      <c r="AO579">
        <v>4.3223350077662905E-2</v>
      </c>
      <c r="AP579">
        <v>1.3973490903115331E-2</v>
      </c>
      <c r="AQ579">
        <v>1.0521278315821172</v>
      </c>
      <c r="AR579">
        <v>1.0192588354300569</v>
      </c>
      <c r="AS579">
        <v>0.92701195431527972</v>
      </c>
      <c r="AT579">
        <v>2.1806852643586536E-2</v>
      </c>
      <c r="AU579">
        <v>0.51617242833002019</v>
      </c>
      <c r="AV579">
        <v>0.51617242833002019</v>
      </c>
      <c r="AW579">
        <v>0.51644355329812164</v>
      </c>
      <c r="AX579">
        <v>2.6784220119845815E-2</v>
      </c>
      <c r="AY579">
        <v>2.6784220119845815E-2</v>
      </c>
      <c r="AZ579">
        <v>0.67499513017324497</v>
      </c>
      <c r="BA579">
        <v>11.776967960721192</v>
      </c>
      <c r="BD579">
        <v>0.42392302315474162</v>
      </c>
      <c r="BE579">
        <v>0.42392302315474162</v>
      </c>
      <c r="BF579">
        <v>0</v>
      </c>
      <c r="BG579">
        <v>0</v>
      </c>
      <c r="BH579">
        <v>0</v>
      </c>
      <c r="BI579">
        <v>6.0826447056411138E-2</v>
      </c>
      <c r="BJ579">
        <v>0.57935016786722338</v>
      </c>
      <c r="BK579">
        <v>0.66154725123740155</v>
      </c>
      <c r="BL579">
        <v>0.10622455428123251</v>
      </c>
      <c r="BM579">
        <v>0.21137480871736442</v>
      </c>
      <c r="BN579">
        <v>0.35656773064115899</v>
      </c>
    </row>
    <row r="580" spans="1:66">
      <c r="A580" t="s">
        <v>874</v>
      </c>
      <c r="B580" t="s">
        <v>78</v>
      </c>
      <c r="C580">
        <v>2010</v>
      </c>
      <c r="D580" t="s">
        <v>228</v>
      </c>
      <c r="E580">
        <v>5</v>
      </c>
      <c r="G580" t="s">
        <v>340</v>
      </c>
      <c r="H580" t="s">
        <v>814</v>
      </c>
      <c r="I580">
        <v>0.27950242937958936</v>
      </c>
      <c r="J580">
        <v>0.15958458999924688</v>
      </c>
      <c r="K580">
        <v>1.4801354257782839</v>
      </c>
      <c r="L580">
        <v>1.2085303596908381</v>
      </c>
      <c r="M580">
        <v>0.83628249502227747</v>
      </c>
      <c r="N580">
        <v>0.46015306489764962</v>
      </c>
      <c r="O580">
        <v>0.43679149748094465</v>
      </c>
      <c r="P580">
        <v>0.35007828197974905</v>
      </c>
      <c r="Q580">
        <v>0.35007828197974905</v>
      </c>
      <c r="S580">
        <v>0.38779950123492901</v>
      </c>
      <c r="T580">
        <v>5.1824090378653716E-2</v>
      </c>
      <c r="U580">
        <v>5.1824090378653716E-2</v>
      </c>
      <c r="V580">
        <v>4.5912869027776484E-2</v>
      </c>
      <c r="W580">
        <v>6.0399824344031093E-2</v>
      </c>
      <c r="X580">
        <v>4.5912869027776484E-2</v>
      </c>
      <c r="AB580">
        <v>1.3924407021846984E-2</v>
      </c>
      <c r="AC580">
        <v>6.0690909969807708E-2</v>
      </c>
      <c r="AD580">
        <v>0</v>
      </c>
      <c r="AM580">
        <v>3.451447979221637E-2</v>
      </c>
      <c r="AN580">
        <v>3.8272625853398801E-2</v>
      </c>
      <c r="AO580">
        <v>4.1053448866557103E-2</v>
      </c>
      <c r="AP580">
        <v>1.9181926478094073E-2</v>
      </c>
      <c r="AQ580">
        <v>1.0036482224769108</v>
      </c>
      <c r="AR580">
        <v>0.95569352891070913</v>
      </c>
      <c r="AS580">
        <v>0.95106512970794399</v>
      </c>
      <c r="AT580">
        <v>2.0714069815118058E-2</v>
      </c>
      <c r="AU580">
        <v>0.5857421177853166</v>
      </c>
      <c r="AV580">
        <v>0.5857421177853166</v>
      </c>
      <c r="AW580">
        <v>0.58446606953227354</v>
      </c>
      <c r="AX580">
        <v>3.5765947487667309E-2</v>
      </c>
      <c r="AY580">
        <v>3.5765947487667309E-2</v>
      </c>
      <c r="AZ580">
        <v>0.58928614242249333</v>
      </c>
      <c r="BA580">
        <v>19.094971311178664</v>
      </c>
      <c r="BD580">
        <v>0.43147797924169889</v>
      </c>
      <c r="BE580">
        <v>0.43147797924169889</v>
      </c>
      <c r="BF580">
        <v>0</v>
      </c>
      <c r="BG580">
        <v>0</v>
      </c>
      <c r="BH580">
        <v>0</v>
      </c>
      <c r="BI580">
        <v>4.4776136871267906E-2</v>
      </c>
      <c r="BJ580">
        <v>0.58384724113204323</v>
      </c>
      <c r="BK580">
        <v>0.60985635498443436</v>
      </c>
      <c r="BL580">
        <v>0.13394603534821298</v>
      </c>
      <c r="BM580">
        <v>0.23592233995116491</v>
      </c>
      <c r="BN580">
        <v>0.33101594013478153</v>
      </c>
    </row>
    <row r="581" spans="1:66">
      <c r="A581" t="s">
        <v>875</v>
      </c>
      <c r="B581" t="s">
        <v>79</v>
      </c>
      <c r="C581">
        <v>2010</v>
      </c>
      <c r="D581" t="s">
        <v>228</v>
      </c>
      <c r="E581">
        <v>7</v>
      </c>
      <c r="G581" t="s">
        <v>342</v>
      </c>
      <c r="H581" t="s">
        <v>814</v>
      </c>
      <c r="I581">
        <v>0.25999616728383684</v>
      </c>
      <c r="J581">
        <v>0.18466954775742639</v>
      </c>
      <c r="K581">
        <v>1.7168493143076229</v>
      </c>
      <c r="L581">
        <v>1.1632357666138804</v>
      </c>
      <c r="M581">
        <v>0.80345545419772424</v>
      </c>
      <c r="N581">
        <v>0.37169178778406819</v>
      </c>
      <c r="O581">
        <v>0.28003545437462618</v>
      </c>
      <c r="P581">
        <v>0.29462886192443505</v>
      </c>
      <c r="Q581">
        <v>0.29462886192443505</v>
      </c>
      <c r="S581">
        <v>0.33209453045475462</v>
      </c>
      <c r="T581">
        <v>4.1230887285180248E-2</v>
      </c>
      <c r="U581">
        <v>4.1230887285180248E-2</v>
      </c>
      <c r="V581">
        <v>6.9506290821978303E-2</v>
      </c>
      <c r="W581">
        <v>9.1014663932800458E-2</v>
      </c>
      <c r="X581">
        <v>6.9506290821978303E-2</v>
      </c>
      <c r="AB581">
        <v>1.6264508375796988E-2</v>
      </c>
      <c r="AC581">
        <v>7.6366827918147417E-2</v>
      </c>
      <c r="AD581">
        <v>0</v>
      </c>
      <c r="AM581">
        <v>2.6274778184011808E-2</v>
      </c>
      <c r="AN581">
        <v>3.2211846265705488E-2</v>
      </c>
      <c r="AO581">
        <v>5.693618602415295E-2</v>
      </c>
      <c r="AP581">
        <v>3.0399812717863781E-2</v>
      </c>
      <c r="AQ581">
        <v>1.0179270584971187</v>
      </c>
      <c r="AR581">
        <v>0.97652063099461783</v>
      </c>
      <c r="AS581">
        <v>1.00184742070618</v>
      </c>
      <c r="AT581">
        <v>2.4257569321159418E-2</v>
      </c>
      <c r="AU581">
        <v>0.53999858913570487</v>
      </c>
      <c r="AV581">
        <v>0.53999858913570487</v>
      </c>
      <c r="AW581">
        <v>0.53965746744565912</v>
      </c>
      <c r="AX581">
        <v>2.321694008350729E-2</v>
      </c>
      <c r="AY581">
        <v>2.321694008350729E-2</v>
      </c>
      <c r="AZ581">
        <v>0.63933179364370063</v>
      </c>
      <c r="BA581">
        <v>10.189861294929601</v>
      </c>
      <c r="BD581">
        <v>0.42078738041541441</v>
      </c>
      <c r="BE581">
        <v>0.42078738041541441</v>
      </c>
      <c r="BF581">
        <v>0</v>
      </c>
      <c r="BG581">
        <v>0</v>
      </c>
      <c r="BH581">
        <v>0</v>
      </c>
      <c r="BI581">
        <v>4.1963649912364551E-2</v>
      </c>
      <c r="BJ581">
        <v>0.63324442656777058</v>
      </c>
      <c r="BK581">
        <v>0.66230535483880737</v>
      </c>
      <c r="BL581">
        <v>0.14179502671844002</v>
      </c>
      <c r="BM581">
        <v>0.25569230215240513</v>
      </c>
      <c r="BN581">
        <v>0.42844097533157965</v>
      </c>
    </row>
    <row r="582" spans="1:66">
      <c r="A582" t="s">
        <v>876</v>
      </c>
      <c r="B582" t="s">
        <v>80</v>
      </c>
      <c r="C582">
        <v>2010</v>
      </c>
      <c r="D582" t="s">
        <v>228</v>
      </c>
      <c r="E582">
        <v>7</v>
      </c>
      <c r="G582" t="s">
        <v>344</v>
      </c>
      <c r="H582" t="s">
        <v>814</v>
      </c>
      <c r="I582">
        <v>0.13390218965067635</v>
      </c>
      <c r="J582">
        <v>0.20893375221523672</v>
      </c>
      <c r="K582">
        <v>1.8814457543598717</v>
      </c>
      <c r="L582">
        <v>1.1021168316920831</v>
      </c>
      <c r="M582">
        <v>0.78144278671712164</v>
      </c>
      <c r="N582">
        <v>0.41939846313640922</v>
      </c>
      <c r="O582">
        <v>0.3267082745551112</v>
      </c>
      <c r="P582">
        <v>0.37353199426973965</v>
      </c>
      <c r="Q582">
        <v>0.37353199426973965</v>
      </c>
      <c r="S582">
        <v>0.41796520936844073</v>
      </c>
      <c r="T582">
        <v>6.0699670254594523E-2</v>
      </c>
      <c r="U582">
        <v>6.0699670254594523E-2</v>
      </c>
      <c r="V582">
        <v>7.0010194689448968E-2</v>
      </c>
      <c r="W582">
        <v>9.9443753447873054E-2</v>
      </c>
      <c r="X582">
        <v>7.0010194689448968E-2</v>
      </c>
      <c r="AB582">
        <v>1.3481432406448415E-2</v>
      </c>
      <c r="AC582">
        <v>5.9612747925896901E-2</v>
      </c>
      <c r="AD582">
        <v>0</v>
      </c>
      <c r="AM582">
        <v>2.9235719214908737E-2</v>
      </c>
      <c r="AN582">
        <v>3.8253551851496051E-2</v>
      </c>
      <c r="AO582">
        <v>6.6856433682011704E-2</v>
      </c>
      <c r="AP582">
        <v>2.6344120727359518E-2</v>
      </c>
      <c r="AQ582">
        <v>0.9834234094539468</v>
      </c>
      <c r="AR582">
        <v>0.93211980024064156</v>
      </c>
      <c r="AS582">
        <v>0.95561543084980394</v>
      </c>
      <c r="AT582">
        <v>2.7535783826157959E-2</v>
      </c>
      <c r="AU582">
        <v>0.582106710888875</v>
      </c>
      <c r="AV582">
        <v>0.582106710888875</v>
      </c>
      <c r="AW582">
        <v>0.58083258784901903</v>
      </c>
      <c r="AX582">
        <v>3.1257495126225818E-2</v>
      </c>
      <c r="AY582">
        <v>3.1257495126225818E-2</v>
      </c>
      <c r="AZ582">
        <v>0.56771576093883847</v>
      </c>
      <c r="BA582">
        <v>14.781635489691245</v>
      </c>
      <c r="BD582">
        <v>0.32257172098566739</v>
      </c>
      <c r="BE582">
        <v>0.32257172098566739</v>
      </c>
      <c r="BF582">
        <v>0</v>
      </c>
      <c r="BG582">
        <v>0</v>
      </c>
      <c r="BH582">
        <v>0</v>
      </c>
      <c r="BI582">
        <v>2.8000691900581427E-2</v>
      </c>
      <c r="BJ582">
        <v>0.58265698113337583</v>
      </c>
      <c r="BK582">
        <v>0.59099940428407738</v>
      </c>
      <c r="BL582">
        <v>0.13438455726825085</v>
      </c>
      <c r="BM582">
        <v>0.21335515786185344</v>
      </c>
      <c r="BN582">
        <v>0.40967692668845418</v>
      </c>
    </row>
    <row r="583" spans="1:66">
      <c r="A583" t="s">
        <v>877</v>
      </c>
      <c r="B583" t="s">
        <v>81</v>
      </c>
      <c r="C583">
        <v>2010</v>
      </c>
      <c r="D583" t="s">
        <v>228</v>
      </c>
      <c r="E583">
        <v>6</v>
      </c>
      <c r="G583" t="s">
        <v>346</v>
      </c>
      <c r="H583" t="s">
        <v>814</v>
      </c>
      <c r="I583">
        <v>0.28449130911975584</v>
      </c>
      <c r="J583">
        <v>0.18374287964800845</v>
      </c>
      <c r="K583">
        <v>1.4840623285990753</v>
      </c>
      <c r="L583">
        <v>1.0916406451643306</v>
      </c>
      <c r="M583">
        <v>0.74817901843206513</v>
      </c>
      <c r="N583">
        <v>0.41504399497464012</v>
      </c>
      <c r="O583">
        <v>0.30851840642221784</v>
      </c>
      <c r="P583">
        <v>0.29572072930333521</v>
      </c>
      <c r="Q583">
        <v>0.29572072930333521</v>
      </c>
      <c r="S583">
        <v>0.33335371681076614</v>
      </c>
      <c r="T583">
        <v>6.2003030455189331E-2</v>
      </c>
      <c r="U583">
        <v>6.2003030455189331E-2</v>
      </c>
      <c r="V583">
        <v>3.8651601406719895E-2</v>
      </c>
      <c r="W583">
        <v>6.6147349253242504E-2</v>
      </c>
      <c r="X583">
        <v>3.8651601406719895E-2</v>
      </c>
      <c r="AB583">
        <v>2.437413692705797E-2</v>
      </c>
      <c r="AC583">
        <v>6.8964966061867902E-2</v>
      </c>
      <c r="AD583">
        <v>0</v>
      </c>
      <c r="AM583">
        <v>3.9427679363445219E-2</v>
      </c>
      <c r="AN583">
        <v>4.1373737359493595E-2</v>
      </c>
      <c r="AO583">
        <v>5.7858111445407867E-2</v>
      </c>
      <c r="AP583">
        <v>2.0405134359648757E-2</v>
      </c>
      <c r="AQ583">
        <v>0.98872275106589869</v>
      </c>
      <c r="AR583">
        <v>0.9354204183022895</v>
      </c>
      <c r="AS583">
        <v>0.84870114332362689</v>
      </c>
      <c r="AT583">
        <v>2.206587122624146E-2</v>
      </c>
      <c r="AU583">
        <v>0.52888757990292457</v>
      </c>
      <c r="AV583">
        <v>0.52888757990292457</v>
      </c>
      <c r="AW583">
        <v>0.52954164062887032</v>
      </c>
      <c r="AX583">
        <v>2.9259883659224814E-2</v>
      </c>
      <c r="AY583">
        <v>2.9259883659224814E-2</v>
      </c>
      <c r="AZ583">
        <v>0.69208055797370804</v>
      </c>
      <c r="BA583">
        <v>19.028598285983445</v>
      </c>
      <c r="BD583">
        <v>0.55518182857647491</v>
      </c>
      <c r="BE583">
        <v>0.55518182857647491</v>
      </c>
      <c r="BF583">
        <v>0</v>
      </c>
      <c r="BG583">
        <v>0</v>
      </c>
      <c r="BH583">
        <v>0</v>
      </c>
      <c r="BI583">
        <v>4.4182953922980377E-2</v>
      </c>
      <c r="BJ583">
        <v>0.6012810516045225</v>
      </c>
      <c r="BK583">
        <v>0.67563978299167438</v>
      </c>
      <c r="BL583">
        <v>0.13872170748370688</v>
      </c>
      <c r="BM583">
        <v>0.25189064810751549</v>
      </c>
      <c r="BN583">
        <v>0.47277632590145985</v>
      </c>
    </row>
    <row r="584" spans="1:66">
      <c r="A584" t="s">
        <v>878</v>
      </c>
      <c r="B584" t="s">
        <v>82</v>
      </c>
      <c r="C584">
        <v>2010</v>
      </c>
      <c r="D584" t="s">
        <v>228</v>
      </c>
      <c r="E584">
        <v>5</v>
      </c>
      <c r="G584" t="s">
        <v>348</v>
      </c>
      <c r="H584" t="s">
        <v>814</v>
      </c>
      <c r="I584">
        <v>0.284877089839497</v>
      </c>
      <c r="J584">
        <v>0.1440151852704486</v>
      </c>
      <c r="K584">
        <v>1.5318451407410987</v>
      </c>
      <c r="L584">
        <v>0.88750451394448004</v>
      </c>
      <c r="M584">
        <v>0.49322821302833214</v>
      </c>
      <c r="N584">
        <v>0.42805733166624305</v>
      </c>
      <c r="O584">
        <v>0.30680085670322427</v>
      </c>
      <c r="P584">
        <v>0.31482550196403808</v>
      </c>
      <c r="Q584">
        <v>0.31482550196403808</v>
      </c>
      <c r="S584">
        <v>0.35020357341023911</v>
      </c>
      <c r="T584">
        <v>5.1213532640510637E-2</v>
      </c>
      <c r="U584">
        <v>5.1213532640510637E-2</v>
      </c>
      <c r="V584">
        <v>6.0594030604387623E-2</v>
      </c>
      <c r="W584">
        <v>9.5455017282559076E-2</v>
      </c>
      <c r="X584">
        <v>6.0594030604387623E-2</v>
      </c>
      <c r="AB584">
        <v>5.8785183389010653E-3</v>
      </c>
      <c r="AC584">
        <v>9.6056047720392848E-2</v>
      </c>
      <c r="AD584">
        <v>0</v>
      </c>
      <c r="AM584">
        <v>3.872868034814974E-2</v>
      </c>
      <c r="AN584">
        <v>4.6048784820679277E-2</v>
      </c>
      <c r="AO584">
        <v>7.6774372705232061E-2</v>
      </c>
      <c r="AP584">
        <v>3.41815391743997E-2</v>
      </c>
      <c r="AQ584">
        <v>1.0066989675568763</v>
      </c>
      <c r="AR584">
        <v>0.93716277663128278</v>
      </c>
      <c r="AS584">
        <v>1.3622313353116151</v>
      </c>
      <c r="AT584">
        <v>2.6712733392086647E-2</v>
      </c>
      <c r="AU584">
        <v>0.50789131596458748</v>
      </c>
      <c r="AV584">
        <v>0.50789131596458748</v>
      </c>
      <c r="AW584">
        <v>0.50777606277729459</v>
      </c>
      <c r="AX584">
        <v>3.7152018717877572E-2</v>
      </c>
      <c r="AY584">
        <v>3.7152018717877572E-2</v>
      </c>
      <c r="AZ584">
        <v>0.62645335390726276</v>
      </c>
      <c r="BA584">
        <v>36.941002813172929</v>
      </c>
      <c r="BD584">
        <v>0.36864276706121429</v>
      </c>
      <c r="BE584">
        <v>0.36864276706121429</v>
      </c>
      <c r="BF584">
        <v>0</v>
      </c>
      <c r="BG584">
        <v>0</v>
      </c>
      <c r="BH584">
        <v>0</v>
      </c>
      <c r="BI584">
        <v>4.7815357425459934E-2</v>
      </c>
      <c r="BJ584">
        <v>0.64624283754383149</v>
      </c>
      <c r="BK584">
        <v>0.64739544840044394</v>
      </c>
      <c r="BL584">
        <v>0.10524742344078872</v>
      </c>
      <c r="BM584">
        <v>0.19503794924246995</v>
      </c>
      <c r="BN584">
        <v>0.4022548664535916</v>
      </c>
    </row>
    <row r="585" spans="1:66">
      <c r="A585" t="s">
        <v>879</v>
      </c>
      <c r="B585" t="s">
        <v>83</v>
      </c>
      <c r="C585">
        <v>2010</v>
      </c>
      <c r="D585" t="s">
        <v>212</v>
      </c>
      <c r="E585">
        <v>2</v>
      </c>
      <c r="G585" t="s">
        <v>350</v>
      </c>
      <c r="H585" t="s">
        <v>814</v>
      </c>
      <c r="I585">
        <v>4.3711733011832302E-2</v>
      </c>
      <c r="J585">
        <v>0.18561554914274381</v>
      </c>
      <c r="K585">
        <v>1.4860023254938095</v>
      </c>
      <c r="L585">
        <v>1.3073261390405766</v>
      </c>
      <c r="M585">
        <v>1.1743772225898361</v>
      </c>
      <c r="N585">
        <v>0.39622428896105688</v>
      </c>
      <c r="O585">
        <v>0.38124005640801345</v>
      </c>
      <c r="P585">
        <v>0.75994771560965058</v>
      </c>
      <c r="Q585">
        <v>0.75994771560965058</v>
      </c>
      <c r="S585">
        <v>0.79419537579646882</v>
      </c>
      <c r="T585">
        <v>0.1054061133272841</v>
      </c>
      <c r="U585">
        <v>0.1054061133272841</v>
      </c>
      <c r="V585">
        <v>4.2111312748791478E-2</v>
      </c>
      <c r="W585">
        <v>4.2953741374104112E-2</v>
      </c>
      <c r="X585">
        <v>4.2111312748791478E-2</v>
      </c>
      <c r="AB585">
        <v>2.36670609161552E-2</v>
      </c>
      <c r="AC585">
        <v>5.3759769837893802E-2</v>
      </c>
      <c r="AM585">
        <v>1.9993161514005191E-2</v>
      </c>
      <c r="AN585">
        <v>2.2777036831013009E-2</v>
      </c>
      <c r="AO585">
        <v>3.0722137634423968E-2</v>
      </c>
      <c r="AP585">
        <v>3.437850622943152E-3</v>
      </c>
      <c r="AQ585">
        <v>0.98801001415638123</v>
      </c>
      <c r="AR585">
        <v>0.98801001415638123</v>
      </c>
      <c r="AS585">
        <v>0.87732807630844478</v>
      </c>
      <c r="AT585">
        <v>1.3871557886436391E-2</v>
      </c>
      <c r="AU585">
        <v>0.78689493188019677</v>
      </c>
      <c r="AV585">
        <v>0.78689493188019677</v>
      </c>
      <c r="AW585">
        <v>0.77300018582416219</v>
      </c>
      <c r="AX585">
        <v>4.351158097211371E-2</v>
      </c>
      <c r="AY585">
        <v>4.351158097211371E-2</v>
      </c>
      <c r="AZ585">
        <v>0.18798464968803102</v>
      </c>
      <c r="BD585">
        <v>0.29540425388175873</v>
      </c>
      <c r="BE585">
        <v>0.29540425388175873</v>
      </c>
      <c r="BF585">
        <v>0</v>
      </c>
      <c r="BG585">
        <v>0</v>
      </c>
      <c r="BI585">
        <v>2.2559338042560276E-2</v>
      </c>
      <c r="BK585">
        <v>0.1981609882821565</v>
      </c>
      <c r="BL585">
        <v>0.14831938375557033</v>
      </c>
      <c r="BM585">
        <v>0.14831938375557033</v>
      </c>
      <c r="BN585">
        <v>0.27756215384642596</v>
      </c>
    </row>
    <row r="586" spans="1:66">
      <c r="A586" t="s">
        <v>880</v>
      </c>
      <c r="B586" t="s">
        <v>84</v>
      </c>
      <c r="C586">
        <v>2010</v>
      </c>
      <c r="D586" t="s">
        <v>228</v>
      </c>
      <c r="E586">
        <v>5</v>
      </c>
      <c r="G586" t="s">
        <v>352</v>
      </c>
      <c r="H586" t="s">
        <v>814</v>
      </c>
      <c r="I586">
        <v>0.21283438657844797</v>
      </c>
      <c r="J586">
        <v>0.16563819197737317</v>
      </c>
      <c r="K586">
        <v>1.9919277936978395</v>
      </c>
      <c r="L586">
        <v>1.3504659426511436</v>
      </c>
      <c r="M586">
        <v>0.86460510344223873</v>
      </c>
      <c r="N586">
        <v>0.42170831567433681</v>
      </c>
      <c r="O586">
        <v>0.35499068438705927</v>
      </c>
      <c r="P586">
        <v>0.33731810082658159</v>
      </c>
      <c r="Q586">
        <v>0.33731810082658159</v>
      </c>
      <c r="S586">
        <v>0.37654070202628703</v>
      </c>
      <c r="T586">
        <v>4.5442897097897769E-2</v>
      </c>
      <c r="U586">
        <v>4.5442897097897769E-2</v>
      </c>
      <c r="V586">
        <v>5.2267186359654993E-2</v>
      </c>
      <c r="W586">
        <v>7.0412263546587264E-2</v>
      </c>
      <c r="X586">
        <v>5.2267186359654993E-2</v>
      </c>
      <c r="AB586">
        <v>1.6579599259393441E-2</v>
      </c>
      <c r="AC586">
        <v>6.2496952475229295E-2</v>
      </c>
      <c r="AD586">
        <v>0</v>
      </c>
      <c r="AM586">
        <v>4.2662254124299838E-2</v>
      </c>
      <c r="AN586">
        <v>4.0371496218089713E-2</v>
      </c>
      <c r="AO586">
        <v>5.1275410415542823E-2</v>
      </c>
      <c r="AP586">
        <v>2.5919960758406975E-2</v>
      </c>
      <c r="AQ586">
        <v>1.0708592492256599</v>
      </c>
      <c r="AR586">
        <v>1.0364580149437592</v>
      </c>
      <c r="AS586">
        <v>0.90285603920845103</v>
      </c>
      <c r="AT586">
        <v>1.6414081043357415E-2</v>
      </c>
      <c r="AU586">
        <v>0.56661845354761708</v>
      </c>
      <c r="AV586">
        <v>0.56661845354761708</v>
      </c>
      <c r="AW586">
        <v>0.56823155390928515</v>
      </c>
      <c r="AX586">
        <v>2.2113991096893711E-2</v>
      </c>
      <c r="AY586">
        <v>2.2113991096893711E-2</v>
      </c>
      <c r="AZ586">
        <v>0.63150025942351973</v>
      </c>
      <c r="BA586">
        <v>23.713679801969548</v>
      </c>
      <c r="BD586">
        <v>0.52607219388179938</v>
      </c>
      <c r="BE586">
        <v>0.52607219388179938</v>
      </c>
      <c r="BF586">
        <v>0</v>
      </c>
      <c r="BG586">
        <v>0</v>
      </c>
      <c r="BH586">
        <v>0</v>
      </c>
      <c r="BI586">
        <v>4.5284022347314219E-2</v>
      </c>
      <c r="BJ586">
        <v>0.60705051437367263</v>
      </c>
      <c r="BK586">
        <v>0.62610733955302988</v>
      </c>
      <c r="BL586">
        <v>0.12741886838053668</v>
      </c>
      <c r="BM586">
        <v>0.22916419951038938</v>
      </c>
      <c r="BN586">
        <v>0.3457102735866423</v>
      </c>
    </row>
    <row r="587" spans="1:66">
      <c r="A587" t="s">
        <v>881</v>
      </c>
      <c r="B587" t="s">
        <v>85</v>
      </c>
      <c r="C587">
        <v>2010</v>
      </c>
      <c r="D587" t="s">
        <v>228</v>
      </c>
      <c r="E587">
        <v>6</v>
      </c>
      <c r="G587" t="s">
        <v>354</v>
      </c>
      <c r="H587" t="s">
        <v>814</v>
      </c>
      <c r="I587">
        <v>0.29720779682188131</v>
      </c>
      <c r="J587">
        <v>0.17800231499867333</v>
      </c>
      <c r="K587">
        <v>1.3993622282526523</v>
      </c>
      <c r="L587">
        <v>1.112966892791126</v>
      </c>
      <c r="M587">
        <v>0.60669080659449282</v>
      </c>
      <c r="N587">
        <v>0.43039712100295602</v>
      </c>
      <c r="O587">
        <v>0.37854834421938643</v>
      </c>
      <c r="P587">
        <v>0.33086410771457392</v>
      </c>
      <c r="Q587">
        <v>0.33086410771457392</v>
      </c>
      <c r="S587">
        <v>0.38585361519507982</v>
      </c>
      <c r="T587">
        <v>5.6212976314889612E-2</v>
      </c>
      <c r="U587">
        <v>5.6212976314889612E-2</v>
      </c>
      <c r="V587">
        <v>6.8124248841688287E-2</v>
      </c>
      <c r="W587">
        <v>9.5462787210993355E-2</v>
      </c>
      <c r="X587">
        <v>6.8124248841688287E-2</v>
      </c>
      <c r="AB587">
        <v>1.6019020121864524E-2</v>
      </c>
      <c r="AC587">
        <v>6.3330351485031772E-2</v>
      </c>
      <c r="AD587">
        <v>0</v>
      </c>
      <c r="AM587">
        <v>1.9310065692478083E-2</v>
      </c>
      <c r="AN587">
        <v>2.2437166057010204E-2</v>
      </c>
      <c r="AO587">
        <v>6.5554022809515125E-2</v>
      </c>
      <c r="AP587">
        <v>3.5210970735494597E-2</v>
      </c>
      <c r="AQ587">
        <v>1.0962953186193107</v>
      </c>
      <c r="AR587">
        <v>1.0602032220401625</v>
      </c>
      <c r="AS587">
        <v>1.2496462402250192</v>
      </c>
      <c r="AT587">
        <v>1.8574044512304096E-2</v>
      </c>
      <c r="AU587">
        <v>0.56035928427240922</v>
      </c>
      <c r="AV587">
        <v>0.56035928427240922</v>
      </c>
      <c r="AW587">
        <v>0.56205572101019485</v>
      </c>
      <c r="AX587">
        <v>2.4934814713467077E-2</v>
      </c>
      <c r="AY587">
        <v>2.4934814713467077E-2</v>
      </c>
      <c r="AZ587">
        <v>0.61923094205202422</v>
      </c>
      <c r="BA587">
        <v>26.468851207627523</v>
      </c>
      <c r="BD587">
        <v>0.44752426885428326</v>
      </c>
      <c r="BE587">
        <v>0.44752426885428326</v>
      </c>
      <c r="BF587">
        <v>0</v>
      </c>
      <c r="BG587">
        <v>0</v>
      </c>
      <c r="BH587">
        <v>0</v>
      </c>
      <c r="BI587">
        <v>4.2496931671059071E-2</v>
      </c>
      <c r="BJ587">
        <v>0.60720439799146653</v>
      </c>
      <c r="BK587">
        <v>0.61268706993907407</v>
      </c>
      <c r="BL587">
        <v>0.1459730406545921</v>
      </c>
      <c r="BM587">
        <v>0.24167714640389726</v>
      </c>
      <c r="BN587">
        <v>0.42450984713541101</v>
      </c>
    </row>
    <row r="588" spans="1:66">
      <c r="A588" t="s">
        <v>882</v>
      </c>
      <c r="B588" t="s">
        <v>86</v>
      </c>
      <c r="C588">
        <v>2010</v>
      </c>
      <c r="D588" t="s">
        <v>228</v>
      </c>
      <c r="E588">
        <v>5</v>
      </c>
      <c r="G588" t="s">
        <v>356</v>
      </c>
      <c r="H588" t="s">
        <v>814</v>
      </c>
      <c r="I588">
        <v>0.21368087452449921</v>
      </c>
      <c r="J588">
        <v>0.25309124170782327</v>
      </c>
      <c r="K588">
        <v>1.7340582991784002</v>
      </c>
      <c r="L588">
        <v>1.2617572155685399</v>
      </c>
      <c r="M588">
        <v>0.84566137911027228</v>
      </c>
      <c r="N588">
        <v>0.4559301406309344</v>
      </c>
      <c r="O588">
        <v>0.32364465001369797</v>
      </c>
      <c r="P588">
        <v>0.319991748151148</v>
      </c>
      <c r="Q588">
        <v>0.319991748151148</v>
      </c>
      <c r="S588">
        <v>0.349939647513414</v>
      </c>
      <c r="T588">
        <v>4.7917358853112761E-2</v>
      </c>
      <c r="U588">
        <v>4.7917358853112761E-2</v>
      </c>
      <c r="V588">
        <v>4.1377854719651788E-2</v>
      </c>
      <c r="W588">
        <v>6.1497222821259585E-2</v>
      </c>
      <c r="X588">
        <v>4.1377854719651788E-2</v>
      </c>
      <c r="AB588">
        <v>1.5307214285563836E-2</v>
      </c>
      <c r="AC588">
        <v>7.8799724664135068E-2</v>
      </c>
      <c r="AD588">
        <v>0</v>
      </c>
      <c r="AM588">
        <v>3.4278171091108471E-2</v>
      </c>
      <c r="AN588">
        <v>3.0108033231310935E-2</v>
      </c>
      <c r="AO588">
        <v>4.4498864318030171E-2</v>
      </c>
      <c r="AP588">
        <v>2.054538035762769E-2</v>
      </c>
      <c r="AQ588">
        <v>1.0519638045672042</v>
      </c>
      <c r="AR588">
        <v>1.0212465030391977</v>
      </c>
      <c r="AS588">
        <v>0.97357252326953758</v>
      </c>
      <c r="AT588">
        <v>1.7096522405920592E-2</v>
      </c>
      <c r="AU588">
        <v>0.54775424674871065</v>
      </c>
      <c r="AV588">
        <v>0.54775424674871065</v>
      </c>
      <c r="AW588">
        <v>0.5465400134197993</v>
      </c>
      <c r="AX588">
        <v>3.0174284041896902E-2</v>
      </c>
      <c r="AY588">
        <v>3.0174284041896902E-2</v>
      </c>
      <c r="AZ588">
        <v>0.63988515639520382</v>
      </c>
      <c r="BA588">
        <v>12.509990223352261</v>
      </c>
      <c r="BD588">
        <v>0.48851009285048846</v>
      </c>
      <c r="BE588">
        <v>0.48851009285048846</v>
      </c>
      <c r="BF588">
        <v>0</v>
      </c>
      <c r="BG588">
        <v>0</v>
      </c>
      <c r="BH588">
        <v>0</v>
      </c>
      <c r="BI588">
        <v>3.4678791794927902E-2</v>
      </c>
      <c r="BJ588">
        <v>0.60046592566520396</v>
      </c>
      <c r="BK588">
        <v>0.64691682881482215</v>
      </c>
      <c r="BL588">
        <v>0.11424136181538029</v>
      </c>
      <c r="BM588">
        <v>0.22019402576550026</v>
      </c>
      <c r="BN588">
        <v>0.32947545505739717</v>
      </c>
    </row>
    <row r="589" spans="1:66">
      <c r="A589" t="s">
        <v>883</v>
      </c>
      <c r="B589" t="s">
        <v>87</v>
      </c>
      <c r="C589">
        <v>2010</v>
      </c>
      <c r="D589" t="s">
        <v>212</v>
      </c>
      <c r="E589">
        <v>3</v>
      </c>
      <c r="G589" t="s">
        <v>358</v>
      </c>
      <c r="H589" t="s">
        <v>814</v>
      </c>
      <c r="I589">
        <v>3.2935316423363954E-2</v>
      </c>
      <c r="J589">
        <v>-0.17947181703632636</v>
      </c>
      <c r="K589">
        <v>0.99134122721769036</v>
      </c>
      <c r="L589">
        <v>0.87515265319858382</v>
      </c>
      <c r="M589">
        <v>0.83674676718843399</v>
      </c>
      <c r="N589">
        <v>0.21677634931764522</v>
      </c>
      <c r="O589">
        <v>0.1974612184857841</v>
      </c>
      <c r="P589">
        <v>0.6164927200698137</v>
      </c>
      <c r="Q589">
        <v>0.6164927200698137</v>
      </c>
      <c r="S589">
        <v>0.63138950468153821</v>
      </c>
      <c r="T589">
        <v>0.1371966129710871</v>
      </c>
      <c r="U589">
        <v>0.1371966129710871</v>
      </c>
      <c r="V589">
        <v>2.2458114193791186E-2</v>
      </c>
      <c r="W589">
        <v>2.3833817797144483E-2</v>
      </c>
      <c r="X589">
        <v>2.2458114193791186E-2</v>
      </c>
      <c r="AB589">
        <v>2.0004114369252993E-2</v>
      </c>
      <c r="AC589">
        <v>5.9600268575754102E-2</v>
      </c>
      <c r="AM589">
        <v>3.6635746256449706E-2</v>
      </c>
      <c r="AN589">
        <v>3.9426741904030463E-2</v>
      </c>
      <c r="AO589">
        <v>1.1473981427329251E-2</v>
      </c>
      <c r="AP589">
        <v>7.7867315513756958E-3</v>
      </c>
      <c r="AQ589">
        <v>0.93768013648046489</v>
      </c>
      <c r="AR589">
        <v>0.93768013648046489</v>
      </c>
      <c r="AS589">
        <v>0.7324657275604497</v>
      </c>
      <c r="AT589">
        <v>2.112244852348661E-2</v>
      </c>
      <c r="AU589">
        <v>0.80671465471366943</v>
      </c>
      <c r="AV589">
        <v>0.80671465471366943</v>
      </c>
      <c r="AW589">
        <v>0.81149716443910791</v>
      </c>
      <c r="AX589">
        <v>5.5755140996452936E-2</v>
      </c>
      <c r="AY589">
        <v>5.5755140996452936E-2</v>
      </c>
      <c r="AZ589">
        <v>0.34346779163247371</v>
      </c>
      <c r="BD589">
        <v>0.18470454730238597</v>
      </c>
      <c r="BE589">
        <v>0.18470454730238597</v>
      </c>
      <c r="BF589">
        <v>0</v>
      </c>
      <c r="BG589">
        <v>0</v>
      </c>
      <c r="BI589">
        <v>3.0670704964302069E-2</v>
      </c>
      <c r="BK589">
        <v>0.36453574477679213</v>
      </c>
      <c r="BL589">
        <v>0.33505737194322394</v>
      </c>
      <c r="BM589">
        <v>0.33505737194322394</v>
      </c>
      <c r="BN589">
        <v>0.49096710300745144</v>
      </c>
    </row>
    <row r="590" spans="1:66">
      <c r="A590" t="s">
        <v>884</v>
      </c>
      <c r="B590" t="s">
        <v>88</v>
      </c>
      <c r="C590">
        <v>2010</v>
      </c>
      <c r="D590" t="s">
        <v>207</v>
      </c>
      <c r="E590">
        <v>8</v>
      </c>
      <c r="G590" t="s">
        <v>360</v>
      </c>
      <c r="H590" t="s">
        <v>814</v>
      </c>
      <c r="I590">
        <v>0.21780079488233989</v>
      </c>
      <c r="J590">
        <v>0.14670093422120872</v>
      </c>
      <c r="K590">
        <v>1.3203298773433711</v>
      </c>
      <c r="L590">
        <v>0.87245344561705607</v>
      </c>
      <c r="M590">
        <v>0.65139578313082536</v>
      </c>
      <c r="N590">
        <v>0.39585343404632567</v>
      </c>
      <c r="O590">
        <v>0.25770875737822113</v>
      </c>
      <c r="P590">
        <v>0.38596160194738083</v>
      </c>
      <c r="Q590">
        <v>0.38596160194738083</v>
      </c>
      <c r="S590">
        <v>0.46331743965505995</v>
      </c>
      <c r="T590">
        <v>3.7327564736656035E-2</v>
      </c>
      <c r="U590">
        <v>3.7327564736656035E-2</v>
      </c>
      <c r="V590">
        <v>0.11271572041149872</v>
      </c>
      <c r="W590">
        <v>0.18812052927910108</v>
      </c>
      <c r="X590">
        <v>0.11271572041149872</v>
      </c>
      <c r="AB590">
        <v>2.6792222840544368E-2</v>
      </c>
      <c r="AC590">
        <v>0.11152085158699998</v>
      </c>
      <c r="AD590">
        <v>0</v>
      </c>
      <c r="AM590">
        <v>1.7709007943501585E-2</v>
      </c>
      <c r="AN590">
        <v>3.0972623990292714E-2</v>
      </c>
      <c r="AO590">
        <v>0.11924188019045637</v>
      </c>
      <c r="AP590">
        <v>3.8363240395573837E-2</v>
      </c>
      <c r="AQ590">
        <v>0.98987804184742756</v>
      </c>
      <c r="AR590">
        <v>0.9572700258581609</v>
      </c>
      <c r="AS590">
        <v>1.0715779143268536</v>
      </c>
      <c r="AT590">
        <v>2.6852826681207208E-2</v>
      </c>
      <c r="AU590">
        <v>0.49490779552874198</v>
      </c>
      <c r="AV590">
        <v>0.49490779552874198</v>
      </c>
      <c r="AW590">
        <v>0.49404837953587105</v>
      </c>
      <c r="AX590">
        <v>3.2948974984444504E-2</v>
      </c>
      <c r="AY590">
        <v>3.2948974984444504E-2</v>
      </c>
      <c r="AZ590">
        <v>0.50631565257670985</v>
      </c>
      <c r="BA590">
        <v>9.220229984839774</v>
      </c>
      <c r="BD590">
        <v>0.26849851997273894</v>
      </c>
      <c r="BE590">
        <v>0.26849851997273894</v>
      </c>
      <c r="BF590">
        <v>0</v>
      </c>
      <c r="BG590">
        <v>0</v>
      </c>
      <c r="BH590">
        <v>0</v>
      </c>
      <c r="BI590">
        <v>4.3729223954540007E-2</v>
      </c>
      <c r="BJ590">
        <v>0.69322925237960298</v>
      </c>
      <c r="BK590">
        <v>0.5417886420620327</v>
      </c>
      <c r="BL590">
        <v>9.5556896898102747E-2</v>
      </c>
      <c r="BM590">
        <v>0.13889727508548677</v>
      </c>
      <c r="BN590">
        <v>0.50478582941363748</v>
      </c>
    </row>
    <row r="591" spans="1:66">
      <c r="A591" t="s">
        <v>885</v>
      </c>
      <c r="B591" t="s">
        <v>89</v>
      </c>
      <c r="C591">
        <v>2010</v>
      </c>
      <c r="D591" t="s">
        <v>215</v>
      </c>
      <c r="E591">
        <v>5</v>
      </c>
      <c r="G591" t="s">
        <v>362</v>
      </c>
      <c r="H591" t="s">
        <v>814</v>
      </c>
      <c r="I591">
        <v>4.6550637828695438E-2</v>
      </c>
      <c r="J591">
        <v>0.16196370471088994</v>
      </c>
      <c r="K591">
        <v>1.3732553692840808</v>
      </c>
      <c r="L591">
        <v>0.75393425296195327</v>
      </c>
      <c r="M591">
        <v>0.6930201356154192</v>
      </c>
      <c r="N591">
        <v>0.36493337228601797</v>
      </c>
      <c r="O591">
        <v>0.29028089654204131</v>
      </c>
      <c r="P591">
        <v>0.45375514342252482</v>
      </c>
      <c r="Q591">
        <v>0.45375514342252482</v>
      </c>
      <c r="S591">
        <v>0.518455148736091</v>
      </c>
      <c r="T591">
        <v>0.11148639984883178</v>
      </c>
      <c r="U591">
        <v>0.11148639984883178</v>
      </c>
      <c r="V591">
        <v>0.10551404669331321</v>
      </c>
      <c r="W591">
        <v>0.20395934752082143</v>
      </c>
      <c r="X591">
        <v>0.10551404669331321</v>
      </c>
      <c r="AB591">
        <v>4.9029860689491181E-2</v>
      </c>
      <c r="AC591">
        <v>7.6165171413263469E-2</v>
      </c>
      <c r="AM591">
        <v>1.6716854373591983E-2</v>
      </c>
      <c r="AN591">
        <v>3.0945776509077604E-2</v>
      </c>
      <c r="AO591">
        <v>0.13801763409472098</v>
      </c>
      <c r="AP591">
        <v>2.5371748902094995E-2</v>
      </c>
      <c r="AQ591">
        <v>0.94613875189408514</v>
      </c>
      <c r="AR591">
        <v>0.94613875189408514</v>
      </c>
      <c r="AS591">
        <v>0.97588489180202287</v>
      </c>
      <c r="AT591">
        <v>2.9337678648877808E-2</v>
      </c>
      <c r="AU591">
        <v>0.60794517578357821</v>
      </c>
      <c r="AV591">
        <v>0.60794517578357821</v>
      </c>
      <c r="AW591">
        <v>0.60513899013482286</v>
      </c>
      <c r="AX591">
        <v>6.0312503027027113E-2</v>
      </c>
      <c r="AY591">
        <v>6.0312503027027113E-2</v>
      </c>
      <c r="AZ591">
        <v>0.4279294468485732</v>
      </c>
      <c r="BD591">
        <v>0.20760025257931791</v>
      </c>
      <c r="BE591">
        <v>0.20760025257931791</v>
      </c>
      <c r="BF591">
        <v>0</v>
      </c>
      <c r="BG591">
        <v>0</v>
      </c>
      <c r="BI591">
        <v>2.2275289485170602E-2</v>
      </c>
      <c r="BK591">
        <v>0.49075277718726423</v>
      </c>
      <c r="BL591">
        <v>0.32626392057390236</v>
      </c>
      <c r="BM591">
        <v>0.32626392057390236</v>
      </c>
      <c r="BN591">
        <v>0.87112332103338797</v>
      </c>
    </row>
    <row r="592" spans="1:66">
      <c r="A592" t="s">
        <v>886</v>
      </c>
      <c r="B592" t="s">
        <v>90</v>
      </c>
      <c r="C592">
        <v>2010</v>
      </c>
      <c r="D592" t="s">
        <v>228</v>
      </c>
      <c r="E592">
        <v>5</v>
      </c>
      <c r="G592" t="s">
        <v>364</v>
      </c>
      <c r="H592" t="s">
        <v>814</v>
      </c>
      <c r="I592">
        <v>0.13118781030409452</v>
      </c>
      <c r="J592">
        <v>0.432964708437863</v>
      </c>
      <c r="K592">
        <v>2.4227938972901519</v>
      </c>
      <c r="L592">
        <v>1.7423796157076954</v>
      </c>
      <c r="M592">
        <v>1.1899523118158224</v>
      </c>
      <c r="N592">
        <v>0.45426502838391214</v>
      </c>
      <c r="O592">
        <v>0.37765884737797922</v>
      </c>
      <c r="P592">
        <v>0.31629957499509354</v>
      </c>
      <c r="Q592">
        <v>0.31629957499509354</v>
      </c>
      <c r="S592">
        <v>0.3469626082561183</v>
      </c>
      <c r="T592">
        <v>4.8877064132504713E-2</v>
      </c>
      <c r="U592">
        <v>4.8877064132504713E-2</v>
      </c>
      <c r="V592">
        <v>4.758324629978878E-2</v>
      </c>
      <c r="W592">
        <v>6.2830263554696855E-2</v>
      </c>
      <c r="X592">
        <v>4.758324629978878E-2</v>
      </c>
      <c r="AB592">
        <v>1.8119899123892117E-2</v>
      </c>
      <c r="AC592">
        <v>6.5026210392411354E-2</v>
      </c>
      <c r="AD592">
        <v>0</v>
      </c>
      <c r="AM592">
        <v>2.7856713086835645E-2</v>
      </c>
      <c r="AN592">
        <v>2.6358762234850057E-2</v>
      </c>
      <c r="AO592">
        <v>3.8389043124663388E-2</v>
      </c>
      <c r="AP592">
        <v>2.0691694972037582E-2</v>
      </c>
      <c r="AQ592">
        <v>1.076056111332713</v>
      </c>
      <c r="AR592">
        <v>1.0167895032276941</v>
      </c>
      <c r="AS592">
        <v>1.0602618908448491</v>
      </c>
      <c r="AT592">
        <v>2.3470687395572992E-2</v>
      </c>
      <c r="AU592">
        <v>0.56584198545903341</v>
      </c>
      <c r="AV592">
        <v>0.56584198545903341</v>
      </c>
      <c r="AW592">
        <v>0.56414208535692723</v>
      </c>
      <c r="AX592">
        <v>2.5200087471668693E-2</v>
      </c>
      <c r="AY592">
        <v>2.5200087471668693E-2</v>
      </c>
      <c r="AZ592">
        <v>0.67868022080815849</v>
      </c>
      <c r="BA592">
        <v>19.492512223662718</v>
      </c>
      <c r="BD592">
        <v>0.41074460582508276</v>
      </c>
      <c r="BE592">
        <v>0.41074460582508276</v>
      </c>
      <c r="BF592">
        <v>0</v>
      </c>
      <c r="BG592">
        <v>0</v>
      </c>
      <c r="BH592">
        <v>0</v>
      </c>
      <c r="BI592">
        <v>3.3666196147376114E-2</v>
      </c>
      <c r="BJ592">
        <v>0.54232240720688363</v>
      </c>
      <c r="BK592">
        <v>0.65357137563242185</v>
      </c>
      <c r="BL592">
        <v>0.1284610094569397</v>
      </c>
      <c r="BM592">
        <v>0.24544908901681997</v>
      </c>
      <c r="BN592">
        <v>0.3584220567636765</v>
      </c>
    </row>
    <row r="593" spans="1:66">
      <c r="A593" t="s">
        <v>887</v>
      </c>
      <c r="B593" t="s">
        <v>91</v>
      </c>
      <c r="C593">
        <v>2010</v>
      </c>
      <c r="D593" t="s">
        <v>228</v>
      </c>
      <c r="E593">
        <v>6</v>
      </c>
      <c r="G593" t="s">
        <v>366</v>
      </c>
      <c r="H593" t="s">
        <v>814</v>
      </c>
      <c r="I593">
        <v>0.3215154056154631</v>
      </c>
      <c r="J593">
        <v>0.15324330652112519</v>
      </c>
      <c r="K593">
        <v>1.5580441352297707</v>
      </c>
      <c r="L593">
        <v>1.1639270737929981</v>
      </c>
      <c r="M593">
        <v>0.799280680459315</v>
      </c>
      <c r="N593">
        <v>0.31820195349993641</v>
      </c>
      <c r="O593">
        <v>0.22782442480351645</v>
      </c>
      <c r="P593">
        <v>0.32389828794664188</v>
      </c>
      <c r="Q593">
        <v>0.32389828794664188</v>
      </c>
      <c r="S593">
        <v>0.37623142000852189</v>
      </c>
      <c r="T593">
        <v>3.8165994362502148E-2</v>
      </c>
      <c r="U593">
        <v>3.8165994362502148E-2</v>
      </c>
      <c r="V593">
        <v>6.9770802259609216E-2</v>
      </c>
      <c r="W593">
        <v>9.3236283778281789E-2</v>
      </c>
      <c r="X593">
        <v>6.9770802259609216E-2</v>
      </c>
      <c r="AB593">
        <v>9.4007483669393196E-3</v>
      </c>
      <c r="AC593">
        <v>8.3509785454575089E-2</v>
      </c>
      <c r="AD593">
        <v>0</v>
      </c>
      <c r="AM593">
        <v>2.5387209734833219E-2</v>
      </c>
      <c r="AN593">
        <v>3.3464144164609508E-2</v>
      </c>
      <c r="AO593">
        <v>5.0310281282445315E-2</v>
      </c>
      <c r="AP593">
        <v>2.2421387987338285E-2</v>
      </c>
      <c r="AQ593">
        <v>1.0617897266375491</v>
      </c>
      <c r="AR593">
        <v>1.0189992659906595</v>
      </c>
      <c r="AS593">
        <v>1.0113036826865469</v>
      </c>
      <c r="AT593">
        <v>1.8504480323144192E-2</v>
      </c>
      <c r="AU593">
        <v>0.54452880576726115</v>
      </c>
      <c r="AV593">
        <v>0.54452880576726115</v>
      </c>
      <c r="AW593">
        <v>0.54342422052381534</v>
      </c>
      <c r="AX593">
        <v>2.9450527915832615E-2</v>
      </c>
      <c r="AY593">
        <v>2.9450527915832615E-2</v>
      </c>
      <c r="AZ593">
        <v>0.58514193759179423</v>
      </c>
      <c r="BA593">
        <v>14.751559385444137</v>
      </c>
      <c r="BD593">
        <v>0.38004403573084827</v>
      </c>
      <c r="BE593">
        <v>0.38004403573084827</v>
      </c>
      <c r="BF593">
        <v>0</v>
      </c>
      <c r="BG593">
        <v>0</v>
      </c>
      <c r="BH593">
        <v>0</v>
      </c>
      <c r="BI593">
        <v>4.1705621754962729E-2</v>
      </c>
      <c r="BJ593">
        <v>0.61903050950881311</v>
      </c>
      <c r="BK593">
        <v>0.62365112963046021</v>
      </c>
      <c r="BL593">
        <v>9.6964526866954642E-2</v>
      </c>
      <c r="BM593">
        <v>0.18046272045769948</v>
      </c>
      <c r="BN593">
        <v>0.31338984545963072</v>
      </c>
    </row>
    <row r="594" spans="1:66">
      <c r="A594" t="s">
        <v>888</v>
      </c>
      <c r="B594" t="s">
        <v>92</v>
      </c>
      <c r="C594">
        <v>2010</v>
      </c>
      <c r="D594" t="s">
        <v>228</v>
      </c>
      <c r="E594">
        <v>6</v>
      </c>
      <c r="G594" t="s">
        <v>368</v>
      </c>
      <c r="H594" t="s">
        <v>814</v>
      </c>
      <c r="I594">
        <v>0.35565682062182519</v>
      </c>
      <c r="J594">
        <v>7.7255900572889433E-2</v>
      </c>
      <c r="K594">
        <v>1.6606850235834236</v>
      </c>
      <c r="L594">
        <v>1.1607758336783782</v>
      </c>
      <c r="M594">
        <v>0.82188914952146475</v>
      </c>
      <c r="N594">
        <v>0.39897004546439208</v>
      </c>
      <c r="O594">
        <v>0.30594408277971269</v>
      </c>
      <c r="P594">
        <v>0.30812863215866187</v>
      </c>
      <c r="Q594">
        <v>0.30812863215866187</v>
      </c>
      <c r="S594">
        <v>0.37007339639730158</v>
      </c>
      <c r="T594">
        <v>3.5305942981886863E-2</v>
      </c>
      <c r="U594">
        <v>3.5305942981886863E-2</v>
      </c>
      <c r="V594">
        <v>8.0884984683648978E-2</v>
      </c>
      <c r="W594">
        <v>0.11158088586811073</v>
      </c>
      <c r="X594">
        <v>8.0884984683648978E-2</v>
      </c>
      <c r="AB594">
        <v>1.2241291186020598E-2</v>
      </c>
      <c r="AC594">
        <v>7.8801141673656205E-2</v>
      </c>
      <c r="AD594">
        <v>0</v>
      </c>
      <c r="AM594">
        <v>1.8248435700935931E-2</v>
      </c>
      <c r="AN594">
        <v>2.613041176708648E-2</v>
      </c>
      <c r="AO594">
        <v>7.7894065603865775E-2</v>
      </c>
      <c r="AP594">
        <v>3.9617327465921018E-2</v>
      </c>
      <c r="AQ594">
        <v>1.0472798626696436</v>
      </c>
      <c r="AR594">
        <v>1.0324167992568014</v>
      </c>
      <c r="AS594">
        <v>1.1541602763275505</v>
      </c>
      <c r="AT594">
        <v>2.1405100290303757E-2</v>
      </c>
      <c r="AU594">
        <v>0.51584634292545295</v>
      </c>
      <c r="AV594">
        <v>0.51584634292545295</v>
      </c>
      <c r="AW594">
        <v>0.51503922766824639</v>
      </c>
      <c r="AX594">
        <v>2.3341195132557696E-2</v>
      </c>
      <c r="AY594">
        <v>2.3341195132557696E-2</v>
      </c>
      <c r="AZ594">
        <v>0.59680166866504314</v>
      </c>
      <c r="BA594">
        <v>12.917213400792926</v>
      </c>
      <c r="BD594">
        <v>0.37121327959947675</v>
      </c>
      <c r="BE594">
        <v>0.37121327959947675</v>
      </c>
      <c r="BF594">
        <v>0</v>
      </c>
      <c r="BG594">
        <v>0</v>
      </c>
      <c r="BH594">
        <v>0</v>
      </c>
      <c r="BI594">
        <v>4.5580296556911606E-2</v>
      </c>
      <c r="BJ594">
        <v>0.70705896173765248</v>
      </c>
      <c r="BK594">
        <v>0.62920537181838743</v>
      </c>
      <c r="BL594">
        <v>0.12294429823686168</v>
      </c>
      <c r="BM594">
        <v>0.21178099529418379</v>
      </c>
      <c r="BN594">
        <v>0.4282536276747469</v>
      </c>
    </row>
    <row r="595" spans="1:66">
      <c r="A595" t="s">
        <v>889</v>
      </c>
      <c r="B595" t="s">
        <v>93</v>
      </c>
      <c r="C595">
        <v>2010</v>
      </c>
      <c r="D595" t="s">
        <v>228</v>
      </c>
      <c r="E595">
        <v>5</v>
      </c>
      <c r="G595" t="s">
        <v>370</v>
      </c>
      <c r="H595" t="s">
        <v>814</v>
      </c>
      <c r="I595">
        <v>0.2083607137991795</v>
      </c>
      <c r="J595">
        <v>0.21157220101754168</v>
      </c>
      <c r="K595">
        <v>2.2526811678855045</v>
      </c>
      <c r="L595">
        <v>1.7168872928328445</v>
      </c>
      <c r="M595">
        <v>1.2467665293230319</v>
      </c>
      <c r="N595">
        <v>0.33429358356346883</v>
      </c>
      <c r="O595">
        <v>0.26254545906218801</v>
      </c>
      <c r="P595">
        <v>0.30077350401575526</v>
      </c>
      <c r="Q595">
        <v>0.30077350401575526</v>
      </c>
      <c r="S595">
        <v>0.32891856847180995</v>
      </c>
      <c r="T595">
        <v>4.3488521281526513E-2</v>
      </c>
      <c r="U595">
        <v>4.3488521281526513E-2</v>
      </c>
      <c r="V595">
        <v>4.5514357160182387E-2</v>
      </c>
      <c r="W595">
        <v>5.9905447144264004E-2</v>
      </c>
      <c r="X595">
        <v>4.5514357160182387E-2</v>
      </c>
      <c r="AB595">
        <v>1.5594478806877468E-2</v>
      </c>
      <c r="AC595">
        <v>6.3543076165944165E-2</v>
      </c>
      <c r="AD595">
        <v>0</v>
      </c>
      <c r="AM595">
        <v>2.173869249978426E-2</v>
      </c>
      <c r="AN595">
        <v>2.2481786328003659E-2</v>
      </c>
      <c r="AO595">
        <v>3.6831337686877103E-2</v>
      </c>
      <c r="AP595">
        <v>1.9403356787487159E-2</v>
      </c>
      <c r="AQ595">
        <v>1.0269022292965808</v>
      </c>
      <c r="AR595">
        <v>0.97490316595632509</v>
      </c>
      <c r="AS595">
        <v>0.83235091070921752</v>
      </c>
      <c r="AT595">
        <v>1.9565870669043948E-2</v>
      </c>
      <c r="AU595">
        <v>0.54770102923875985</v>
      </c>
      <c r="AV595">
        <v>0.54770102923875985</v>
      </c>
      <c r="AW595">
        <v>0.54649982342825787</v>
      </c>
      <c r="AX595">
        <v>2.0469845912867914E-2</v>
      </c>
      <c r="AY595">
        <v>2.0469845912867914E-2</v>
      </c>
      <c r="AZ595">
        <v>0.67769674442999617</v>
      </c>
      <c r="BA595">
        <v>21.992451564219756</v>
      </c>
      <c r="BD595">
        <v>0.49370466786567296</v>
      </c>
      <c r="BE595">
        <v>0.49370466786567296</v>
      </c>
      <c r="BF595">
        <v>0</v>
      </c>
      <c r="BG595">
        <v>0</v>
      </c>
      <c r="BH595">
        <v>0</v>
      </c>
      <c r="BI595">
        <v>4.458644844466278E-2</v>
      </c>
      <c r="BJ595">
        <v>0.58070238266140983</v>
      </c>
      <c r="BK595">
        <v>0.67128331650281547</v>
      </c>
      <c r="BL595">
        <v>0.11256689023143994</v>
      </c>
      <c r="BM595">
        <v>0.22999230696741715</v>
      </c>
      <c r="BN595">
        <v>0.32195009498936472</v>
      </c>
    </row>
    <row r="596" spans="1:66">
      <c r="A596" t="s">
        <v>890</v>
      </c>
      <c r="B596" t="s">
        <v>94</v>
      </c>
      <c r="C596">
        <v>2010</v>
      </c>
      <c r="D596" t="s">
        <v>228</v>
      </c>
      <c r="E596">
        <v>5</v>
      </c>
      <c r="G596" t="s">
        <v>372</v>
      </c>
      <c r="H596" t="s">
        <v>814</v>
      </c>
      <c r="I596">
        <v>0.23947077265125527</v>
      </c>
      <c r="J596">
        <v>0.21003052116821394</v>
      </c>
      <c r="K596">
        <v>2.3014596372389953</v>
      </c>
      <c r="L596">
        <v>1.4660436871626399</v>
      </c>
      <c r="M596">
        <v>0.91140238127499462</v>
      </c>
      <c r="N596">
        <v>0.38103715877093186</v>
      </c>
      <c r="O596">
        <v>0.25726920092093808</v>
      </c>
      <c r="P596">
        <v>0.30100969736694072</v>
      </c>
      <c r="Q596">
        <v>0.30100969736694072</v>
      </c>
      <c r="S596">
        <v>0.34390574488371628</v>
      </c>
      <c r="T596">
        <v>4.271796297815747E-2</v>
      </c>
      <c r="U596">
        <v>4.271796297815747E-2</v>
      </c>
      <c r="V596">
        <v>4.5664323741502158E-2</v>
      </c>
      <c r="W596">
        <v>6.5940875666711876E-2</v>
      </c>
      <c r="X596">
        <v>4.5664323741502158E-2</v>
      </c>
      <c r="AB596">
        <v>1.546513811006949E-2</v>
      </c>
      <c r="AC596">
        <v>5.6231880144416505E-2</v>
      </c>
      <c r="AD596">
        <v>0</v>
      </c>
      <c r="AM596">
        <v>1.7965900473516226E-2</v>
      </c>
      <c r="AN596">
        <v>1.9225084899185396E-2</v>
      </c>
      <c r="AO596">
        <v>4.0946631685426192E-2</v>
      </c>
      <c r="AP596">
        <v>1.9833843834145673E-2</v>
      </c>
      <c r="AQ596">
        <v>1.0325091943928926</v>
      </c>
      <c r="AR596">
        <v>0.99137793031393839</v>
      </c>
      <c r="AS596">
        <v>0.92094382640152483</v>
      </c>
      <c r="AT596">
        <v>1.8862841376630562E-2</v>
      </c>
      <c r="AU596">
        <v>0.52125325962030977</v>
      </c>
      <c r="AV596">
        <v>0.52125325962030977</v>
      </c>
      <c r="AW596">
        <v>0.52072931648669452</v>
      </c>
      <c r="AX596">
        <v>1.981695145990809E-2</v>
      </c>
      <c r="AY596">
        <v>1.981695145990809E-2</v>
      </c>
      <c r="AZ596">
        <v>0.64428583229569125</v>
      </c>
      <c r="BA596">
        <v>29.696753349975754</v>
      </c>
      <c r="BD596">
        <v>0.42333925495936126</v>
      </c>
      <c r="BE596">
        <v>0.42333925495936126</v>
      </c>
      <c r="BF596">
        <v>0</v>
      </c>
      <c r="BG596">
        <v>0</v>
      </c>
      <c r="BH596">
        <v>0</v>
      </c>
      <c r="BI596">
        <v>4.3800231789743863E-2</v>
      </c>
      <c r="BJ596">
        <v>0.64436982268651599</v>
      </c>
      <c r="BK596">
        <v>0.65319375799369106</v>
      </c>
      <c r="BL596">
        <v>0.11253588976814734</v>
      </c>
      <c r="BM596">
        <v>0.22156986230042397</v>
      </c>
      <c r="BN596">
        <v>0.33695314098538071</v>
      </c>
    </row>
    <row r="597" spans="1:66">
      <c r="A597" t="s">
        <v>891</v>
      </c>
      <c r="B597" t="s">
        <v>95</v>
      </c>
      <c r="C597">
        <v>2010</v>
      </c>
      <c r="D597" t="s">
        <v>228</v>
      </c>
      <c r="E597">
        <v>6</v>
      </c>
      <c r="G597" t="s">
        <v>374</v>
      </c>
      <c r="H597" t="s">
        <v>814</v>
      </c>
      <c r="I597">
        <v>0.19993931202347262</v>
      </c>
      <c r="J597">
        <v>9.9257314545278127E-2</v>
      </c>
      <c r="K597">
        <v>1.5928167273056126</v>
      </c>
      <c r="L597">
        <v>1.151977725660061</v>
      </c>
      <c r="M597">
        <v>0.82755146675209834</v>
      </c>
      <c r="N597">
        <v>0.36809999385958364</v>
      </c>
      <c r="O597">
        <v>0.29683173346443786</v>
      </c>
      <c r="P597">
        <v>0.36410896627706796</v>
      </c>
      <c r="Q597">
        <v>0.36410896627706796</v>
      </c>
      <c r="S597">
        <v>0.40231131215216503</v>
      </c>
      <c r="T597">
        <v>6.6424223237524491E-2</v>
      </c>
      <c r="U597">
        <v>6.6424223237524491E-2</v>
      </c>
      <c r="V597">
        <v>4.910773204966859E-2</v>
      </c>
      <c r="W597">
        <v>6.4197764238240265E-2</v>
      </c>
      <c r="X597">
        <v>4.910773204966859E-2</v>
      </c>
      <c r="AB597">
        <v>1.2260881050666094E-2</v>
      </c>
      <c r="AC597">
        <v>6.197401071294048E-2</v>
      </c>
      <c r="AD597">
        <v>0</v>
      </c>
      <c r="AM597">
        <v>2.2786270001186305E-2</v>
      </c>
      <c r="AN597">
        <v>2.5560486923135308E-2</v>
      </c>
      <c r="AO597">
        <v>5.111651290431643E-2</v>
      </c>
      <c r="AP597">
        <v>2.8768849082456957E-2</v>
      </c>
      <c r="AQ597">
        <v>1.0099234693165891</v>
      </c>
      <c r="AR597">
        <v>0.95979985325978168</v>
      </c>
      <c r="AS597">
        <v>0.91493155676191296</v>
      </c>
      <c r="AT597">
        <v>1.6963898255831035E-2</v>
      </c>
      <c r="AU597">
        <v>0.57991479605355312</v>
      </c>
      <c r="AV597">
        <v>0.57991479605355312</v>
      </c>
      <c r="AW597">
        <v>0.58048948800707878</v>
      </c>
      <c r="AX597">
        <v>2.132630769863043E-2</v>
      </c>
      <c r="AY597">
        <v>2.132630769863043E-2</v>
      </c>
      <c r="AZ597">
        <v>0.5785412450377736</v>
      </c>
      <c r="BA597">
        <v>26.243262514912274</v>
      </c>
      <c r="BD597">
        <v>0.35604512266045868</v>
      </c>
      <c r="BE597">
        <v>0.35604512266045868</v>
      </c>
      <c r="BF597">
        <v>0</v>
      </c>
      <c r="BG597">
        <v>0</v>
      </c>
      <c r="BH597">
        <v>0</v>
      </c>
      <c r="BI597">
        <v>5.452936215337633E-2</v>
      </c>
      <c r="BJ597">
        <v>0.65594280119179227</v>
      </c>
      <c r="BK597">
        <v>0.60551464764002205</v>
      </c>
      <c r="BL597">
        <v>0.14604764865911471</v>
      </c>
      <c r="BM597">
        <v>0.23746077836947854</v>
      </c>
      <c r="BN597">
        <v>0.39979337086345823</v>
      </c>
    </row>
    <row r="598" spans="1:66">
      <c r="A598" t="s">
        <v>892</v>
      </c>
      <c r="B598" t="s">
        <v>96</v>
      </c>
      <c r="C598">
        <v>2010</v>
      </c>
      <c r="D598" t="s">
        <v>212</v>
      </c>
      <c r="E598">
        <v>1</v>
      </c>
      <c r="G598" t="s">
        <v>376</v>
      </c>
      <c r="H598" t="s">
        <v>814</v>
      </c>
      <c r="I598">
        <v>6.8230831806737349E-2</v>
      </c>
      <c r="J598">
        <v>0.41714619176341589</v>
      </c>
      <c r="K598">
        <v>1.2314557698304427</v>
      </c>
      <c r="L598">
        <v>0.96887009870448959</v>
      </c>
      <c r="M598">
        <v>0.90482603441777265</v>
      </c>
      <c r="N598">
        <v>0.3717484187287376</v>
      </c>
      <c r="O598">
        <v>0.3063248740562633</v>
      </c>
      <c r="P598">
        <v>0.62956625900158647</v>
      </c>
      <c r="Q598">
        <v>0.62956625900158647</v>
      </c>
      <c r="S598">
        <v>0.69021522179463435</v>
      </c>
      <c r="T598">
        <v>0.17688930037878045</v>
      </c>
      <c r="U598">
        <v>0.17688930037878045</v>
      </c>
      <c r="V598">
        <v>0.10587616413672014</v>
      </c>
      <c r="W598">
        <v>0.12021795955270227</v>
      </c>
      <c r="X598">
        <v>0.10587616413672014</v>
      </c>
      <c r="AB598">
        <v>4.4467771062917015E-2</v>
      </c>
      <c r="AC598">
        <v>6.1097109867106779E-2</v>
      </c>
      <c r="AM598">
        <v>3.3881868959256801E-2</v>
      </c>
      <c r="AN598">
        <v>6.5796235391080593E-2</v>
      </c>
      <c r="AO598">
        <v>5.1502645056415011E-2</v>
      </c>
      <c r="AP598">
        <v>2.8278736714459695E-2</v>
      </c>
      <c r="AQ598">
        <v>1.0822586827754774</v>
      </c>
      <c r="AR598">
        <v>1.0822586827754774</v>
      </c>
      <c r="AS598">
        <v>6.8320914236241643</v>
      </c>
      <c r="AT598">
        <v>2.8022650399214224E-2</v>
      </c>
      <c r="AU598">
        <v>0.61503763588876936</v>
      </c>
      <c r="AV598">
        <v>0.61503763588876936</v>
      </c>
      <c r="AW598">
        <v>0.60684930541422621</v>
      </c>
      <c r="AX598">
        <v>8.9610436437259314E-2</v>
      </c>
      <c r="AY598">
        <v>8.9610436437259314E-2</v>
      </c>
      <c r="AZ598">
        <v>0.26533082543599523</v>
      </c>
      <c r="BD598">
        <v>0.33748727445062732</v>
      </c>
      <c r="BE598">
        <v>0.33748727445062732</v>
      </c>
      <c r="BF598">
        <v>0</v>
      </c>
      <c r="BG598">
        <v>0</v>
      </c>
      <c r="BI598">
        <v>4.1059745262604933E-2</v>
      </c>
      <c r="BK598">
        <v>0.29684810025606634</v>
      </c>
      <c r="BL598">
        <v>0.2434855409313311</v>
      </c>
      <c r="BM598">
        <v>0.2434855409313311</v>
      </c>
      <c r="BN598">
        <v>0.54300904716375231</v>
      </c>
    </row>
    <row r="599" spans="1:66">
      <c r="A599" t="s">
        <v>893</v>
      </c>
      <c r="B599" t="s">
        <v>97</v>
      </c>
      <c r="C599">
        <v>2010</v>
      </c>
      <c r="D599" t="s">
        <v>228</v>
      </c>
      <c r="E599">
        <v>5</v>
      </c>
      <c r="G599" t="s">
        <v>378</v>
      </c>
      <c r="H599" t="s">
        <v>814</v>
      </c>
      <c r="I599">
        <v>0.28283758488237321</v>
      </c>
      <c r="J599">
        <v>0.19533288157230722</v>
      </c>
      <c r="K599">
        <v>1.7427708662213195</v>
      </c>
      <c r="L599">
        <v>1.2619637496054115</v>
      </c>
      <c r="M599">
        <v>0.74765789728449727</v>
      </c>
      <c r="N599">
        <v>0.43858845197212509</v>
      </c>
      <c r="O599">
        <v>0.36041975567214957</v>
      </c>
      <c r="P599">
        <v>0.3693791243063409</v>
      </c>
      <c r="Q599">
        <v>0.3693791243063409</v>
      </c>
      <c r="S599">
        <v>0.40857156415961965</v>
      </c>
      <c r="T599">
        <v>5.2134946380160432E-2</v>
      </c>
      <c r="U599">
        <v>5.2134946380160432E-2</v>
      </c>
      <c r="V599">
        <v>4.5680618072139828E-2</v>
      </c>
      <c r="W599">
        <v>6.134205067318383E-2</v>
      </c>
      <c r="X599">
        <v>4.5680618072139828E-2</v>
      </c>
      <c r="AB599">
        <v>2.1043676956947959E-2</v>
      </c>
      <c r="AC599">
        <v>7.0554759909706846E-2</v>
      </c>
      <c r="AD599">
        <v>0</v>
      </c>
      <c r="AM599">
        <v>3.49118792991326E-2</v>
      </c>
      <c r="AN599">
        <v>2.7195092394354053E-2</v>
      </c>
      <c r="AO599">
        <v>3.9185638240353059E-2</v>
      </c>
      <c r="AP599">
        <v>1.6324979036615679E-2</v>
      </c>
      <c r="AQ599">
        <v>1.0029766469401977</v>
      </c>
      <c r="AR599">
        <v>0.95287631812803741</v>
      </c>
      <c r="AS599">
        <v>1.1665380645198062</v>
      </c>
      <c r="AT599">
        <v>2.9356945294072779E-2</v>
      </c>
      <c r="AU599">
        <v>0.58385424880787096</v>
      </c>
      <c r="AV599">
        <v>0.58385424880787096</v>
      </c>
      <c r="AW599">
        <v>0.58458608418471014</v>
      </c>
      <c r="AX599">
        <v>3.5584429220416748E-2</v>
      </c>
      <c r="AY599">
        <v>3.5584429220416748E-2</v>
      </c>
      <c r="AZ599">
        <v>0.59691102012240105</v>
      </c>
      <c r="BA599">
        <v>23.52876704795953</v>
      </c>
      <c r="BD599">
        <v>0.70140406545833622</v>
      </c>
      <c r="BE599">
        <v>0.70140406545833622</v>
      </c>
      <c r="BF599">
        <v>0</v>
      </c>
      <c r="BG599">
        <v>0</v>
      </c>
      <c r="BH599">
        <v>0</v>
      </c>
      <c r="BI599">
        <v>3.1017566472568332E-2</v>
      </c>
      <c r="BJ599">
        <v>0.60831752372674797</v>
      </c>
      <c r="BK599">
        <v>0.59626678692559465</v>
      </c>
      <c r="BL599">
        <v>0.13120175555371022</v>
      </c>
      <c r="BM599">
        <v>0.22402515994644695</v>
      </c>
      <c r="BN599">
        <v>0.33418766826136176</v>
      </c>
    </row>
    <row r="600" spans="1:66">
      <c r="A600" t="s">
        <v>894</v>
      </c>
      <c r="B600" t="s">
        <v>98</v>
      </c>
      <c r="C600">
        <v>2010</v>
      </c>
      <c r="D600" t="s">
        <v>380</v>
      </c>
      <c r="E600">
        <v>1</v>
      </c>
      <c r="G600" t="s">
        <v>381</v>
      </c>
      <c r="H600" t="s">
        <v>814</v>
      </c>
      <c r="I600">
        <v>0.19164914906542693</v>
      </c>
      <c r="J600">
        <v>1.3141505818712708E-2</v>
      </c>
      <c r="K600">
        <v>1.0717662003666164</v>
      </c>
      <c r="L600">
        <v>0.92919062902952299</v>
      </c>
      <c r="M600">
        <v>0.80701290410407556</v>
      </c>
      <c r="N600">
        <v>0.19366097016412762</v>
      </c>
      <c r="O600">
        <v>0.18452301092736645</v>
      </c>
      <c r="P600">
        <v>0.69073897206060064</v>
      </c>
      <c r="Q600">
        <v>0.69073897206060064</v>
      </c>
      <c r="S600">
        <v>0.75565883113527466</v>
      </c>
      <c r="T600">
        <v>9.133865387310032E-2</v>
      </c>
      <c r="U600">
        <v>9.133865387310032E-2</v>
      </c>
      <c r="V600">
        <v>7.8822068241815479E-2</v>
      </c>
      <c r="W600">
        <v>0.14831427737262132</v>
      </c>
      <c r="X600">
        <v>7.8822068241815479E-2</v>
      </c>
      <c r="AB600">
        <v>7.8253821175045174E-2</v>
      </c>
      <c r="AC600">
        <v>0.21117276672124069</v>
      </c>
      <c r="AM600">
        <v>6.0183318978635466E-3</v>
      </c>
      <c r="AN600">
        <v>1.7239168180361347E-2</v>
      </c>
      <c r="AO600">
        <v>9.9820539486089252E-2</v>
      </c>
      <c r="AP600">
        <v>1.312035410781537E-2</v>
      </c>
      <c r="AQ600">
        <v>1.0209112419609276</v>
      </c>
      <c r="AR600">
        <v>1.0209112419609276</v>
      </c>
      <c r="AS600">
        <v>1.1392947600883918</v>
      </c>
      <c r="AT600">
        <v>2.0795012239538203E-2</v>
      </c>
      <c r="AU600">
        <v>0.59906765352833713</v>
      </c>
      <c r="AV600">
        <v>0.59906765352833713</v>
      </c>
      <c r="AW600">
        <v>0.59867931408934372</v>
      </c>
      <c r="AX600">
        <v>0.10609194804163002</v>
      </c>
      <c r="AY600">
        <v>0.10609194804163002</v>
      </c>
      <c r="AZ600">
        <v>0.20285081438358091</v>
      </c>
      <c r="BD600">
        <v>0.1042218906263153</v>
      </c>
      <c r="BE600">
        <v>0.1042218906263153</v>
      </c>
      <c r="BF600">
        <v>0</v>
      </c>
      <c r="BG600">
        <v>0</v>
      </c>
      <c r="BI600">
        <v>8.4526847889719078E-2</v>
      </c>
      <c r="BK600">
        <v>0.23523300428414862</v>
      </c>
      <c r="BL600">
        <v>8.6863130727867166E-2</v>
      </c>
      <c r="BM600">
        <v>8.6863130727867166E-2</v>
      </c>
      <c r="BN600">
        <v>0.46885075770494555</v>
      </c>
    </row>
    <row r="601" spans="1:66">
      <c r="A601" t="s">
        <v>895</v>
      </c>
      <c r="B601" t="s">
        <v>99</v>
      </c>
      <c r="C601">
        <v>2010</v>
      </c>
      <c r="D601" t="s">
        <v>380</v>
      </c>
      <c r="E601">
        <v>1</v>
      </c>
      <c r="G601" t="s">
        <v>383</v>
      </c>
      <c r="H601" t="s">
        <v>814</v>
      </c>
      <c r="I601">
        <v>6.1124588338983731E-2</v>
      </c>
      <c r="J601">
        <v>-0.37164915216798133</v>
      </c>
      <c r="K601">
        <v>1.0166026005721318</v>
      </c>
      <c r="L601">
        <v>0.91241745464892365</v>
      </c>
      <c r="M601">
        <v>0.84902697636873925</v>
      </c>
      <c r="N601">
        <v>0.4049589802446929</v>
      </c>
      <c r="O601">
        <v>0.33285345963888036</v>
      </c>
      <c r="P601">
        <v>0.75490484188719498</v>
      </c>
      <c r="Q601">
        <v>0.75490484188719498</v>
      </c>
      <c r="S601">
        <v>0.83042135227085234</v>
      </c>
      <c r="T601">
        <v>0.42396029790792206</v>
      </c>
      <c r="U601">
        <v>0.42396029790792206</v>
      </c>
      <c r="V601">
        <v>5.327014383149032E-2</v>
      </c>
      <c r="W601">
        <v>8.1073395527996236E-2</v>
      </c>
      <c r="X601">
        <v>5.327014383149032E-2</v>
      </c>
      <c r="AB601">
        <v>0.11856580820544674</v>
      </c>
      <c r="AC601">
        <v>6.5143972770605435E-2</v>
      </c>
      <c r="AM601">
        <v>3.0911840823730923E-2</v>
      </c>
      <c r="AN601">
        <v>2.7737800142917327E-2</v>
      </c>
      <c r="AO601">
        <v>4.5348187480917776E-2</v>
      </c>
      <c r="AP601">
        <v>1.8372860358770214E-4</v>
      </c>
      <c r="AQ601">
        <v>0.91474801025047747</v>
      </c>
      <c r="AR601">
        <v>0.91474801025047747</v>
      </c>
      <c r="AS601">
        <v>1.3519793611697826</v>
      </c>
      <c r="AT601">
        <v>1.1826191854797071E-2</v>
      </c>
      <c r="AU601">
        <v>0.32754403571256602</v>
      </c>
      <c r="AV601">
        <v>0.32754403571256602</v>
      </c>
      <c r="AW601">
        <v>0.32144910010088301</v>
      </c>
      <c r="AX601">
        <v>5.0631777417397772E-2</v>
      </c>
      <c r="AY601">
        <v>5.0631777417397772E-2</v>
      </c>
      <c r="AZ601">
        <v>0.15752354146256067</v>
      </c>
      <c r="BD601">
        <v>0.51978750730643808</v>
      </c>
      <c r="BE601">
        <v>0.51978750730643808</v>
      </c>
      <c r="BF601">
        <v>0</v>
      </c>
      <c r="BG601">
        <v>0</v>
      </c>
      <c r="BI601">
        <v>3.1618729607528678E-2</v>
      </c>
      <c r="BK601">
        <v>0.16576169272725488</v>
      </c>
      <c r="BL601">
        <v>0.11594775821242287</v>
      </c>
      <c r="BM601">
        <v>0.11594775821242287</v>
      </c>
      <c r="BN601">
        <v>0.52769944146042824</v>
      </c>
    </row>
    <row r="602" spans="1:66">
      <c r="A602" t="s">
        <v>896</v>
      </c>
      <c r="B602" t="s">
        <v>100</v>
      </c>
      <c r="C602">
        <v>2010</v>
      </c>
      <c r="D602" t="s">
        <v>380</v>
      </c>
      <c r="E602">
        <v>1</v>
      </c>
      <c r="G602" t="s">
        <v>385</v>
      </c>
      <c r="H602" t="s">
        <v>814</v>
      </c>
      <c r="I602">
        <v>0.20204012004641395</v>
      </c>
      <c r="J602">
        <v>0.40155755320871955</v>
      </c>
      <c r="K602">
        <v>0.79947150750019813</v>
      </c>
      <c r="L602">
        <v>0.71095883188638886</v>
      </c>
      <c r="M602">
        <v>0.6445986177447186</v>
      </c>
      <c r="N602">
        <v>0.4401629200223226</v>
      </c>
      <c r="O602">
        <v>0.35372879706364718</v>
      </c>
      <c r="P602">
        <v>0.65613136146131701</v>
      </c>
      <c r="Q602">
        <v>0.65613136146131701</v>
      </c>
      <c r="S602">
        <v>0.79981183986470228</v>
      </c>
      <c r="T602">
        <v>9.8839103292396827E-2</v>
      </c>
      <c r="U602">
        <v>9.8839103292396827E-2</v>
      </c>
      <c r="V602">
        <v>0.12386289366144859</v>
      </c>
      <c r="W602">
        <v>0.21118417727612371</v>
      </c>
      <c r="X602">
        <v>0.12386289366144859</v>
      </c>
      <c r="AB602">
        <v>0.20201893532597287</v>
      </c>
      <c r="AC602">
        <v>0.15415927872523411</v>
      </c>
      <c r="AM602">
        <v>2.1569913309051152E-2</v>
      </c>
      <c r="AN602">
        <v>4.6992534477977188E-2</v>
      </c>
      <c r="AO602">
        <v>0.11476422041800198</v>
      </c>
      <c r="AP602">
        <v>1.0312820990359387E-2</v>
      </c>
      <c r="AQ602">
        <v>1.0265057828254369</v>
      </c>
      <c r="AR602">
        <v>1.0265057828254369</v>
      </c>
      <c r="AS602">
        <v>1.1350868066324189</v>
      </c>
      <c r="AT602">
        <v>3.3447318310528745E-2</v>
      </c>
      <c r="AU602">
        <v>0.43006734043742761</v>
      </c>
      <c r="AV602">
        <v>0.43006734043742761</v>
      </c>
      <c r="AW602">
        <v>0.43288302852758798</v>
      </c>
      <c r="AX602">
        <v>7.1658579794376093E-2</v>
      </c>
      <c r="AY602">
        <v>7.1658579794376093E-2</v>
      </c>
      <c r="AZ602">
        <v>0.19150332969081993</v>
      </c>
      <c r="BD602">
        <v>0.39470031946983547</v>
      </c>
      <c r="BE602">
        <v>0.39470031946983547</v>
      </c>
      <c r="BF602">
        <v>0</v>
      </c>
      <c r="BG602">
        <v>0</v>
      </c>
      <c r="BI602">
        <v>4.5247005366476273E-2</v>
      </c>
      <c r="BK602">
        <v>0.21262250109546693</v>
      </c>
      <c r="BL602">
        <v>6.465201684983149E-2</v>
      </c>
      <c r="BM602">
        <v>6.465201684983149E-2</v>
      </c>
      <c r="BN602">
        <v>0.56302543157586982</v>
      </c>
    </row>
    <row r="603" spans="1:66">
      <c r="A603" t="s">
        <v>897</v>
      </c>
      <c r="B603" t="s">
        <v>101</v>
      </c>
      <c r="C603">
        <v>2010</v>
      </c>
      <c r="D603" t="s">
        <v>380</v>
      </c>
      <c r="E603">
        <v>2</v>
      </c>
      <c r="G603" t="s">
        <v>387</v>
      </c>
      <c r="H603" t="s">
        <v>814</v>
      </c>
      <c r="I603">
        <v>0.30294960560876388</v>
      </c>
      <c r="J603">
        <v>0.31640071549590182</v>
      </c>
      <c r="K603">
        <v>0.77970821334877427</v>
      </c>
      <c r="L603">
        <v>0.65902463426683344</v>
      </c>
      <c r="M603">
        <v>0.59119347309673531</v>
      </c>
      <c r="N603">
        <v>0.42626317843556749</v>
      </c>
      <c r="O603">
        <v>0.32216383378207386</v>
      </c>
      <c r="P603">
        <v>0.59597484716466609</v>
      </c>
      <c r="Q603">
        <v>0.59597484716466609</v>
      </c>
      <c r="S603">
        <v>0.7292227870672735</v>
      </c>
      <c r="T603">
        <v>7.7783550231154977E-2</v>
      </c>
      <c r="U603">
        <v>7.7783550231154977E-2</v>
      </c>
      <c r="V603">
        <v>0.1667312991374536</v>
      </c>
      <c r="W603">
        <v>0.28119253955307361</v>
      </c>
      <c r="X603">
        <v>0.1667312991374536</v>
      </c>
      <c r="AB603">
        <v>0.16180595914620638</v>
      </c>
      <c r="AC603">
        <v>7.1202973077887408E-2</v>
      </c>
      <c r="AM603">
        <v>2.2744450066907715E-2</v>
      </c>
      <c r="AN603">
        <v>5.0817586740830555E-2</v>
      </c>
      <c r="AO603">
        <v>0.1344039746069334</v>
      </c>
      <c r="AP603">
        <v>1.7119578964968178E-2</v>
      </c>
      <c r="AQ603">
        <v>0.95516234630989383</v>
      </c>
      <c r="AR603">
        <v>0.95516234630989383</v>
      </c>
      <c r="AS603">
        <v>0.83757911485416403</v>
      </c>
      <c r="AT603">
        <v>3.9276441020591871E-2</v>
      </c>
      <c r="AU603">
        <v>0.45016617690580402</v>
      </c>
      <c r="AV603">
        <v>0.45016617690580402</v>
      </c>
      <c r="AW603">
        <v>0.44961540497827462</v>
      </c>
      <c r="AX603">
        <v>2.9259797949792474E-2</v>
      </c>
      <c r="AY603">
        <v>2.9259797949792474E-2</v>
      </c>
      <c r="AZ603">
        <v>0.24255837611321615</v>
      </c>
      <c r="BD603">
        <v>0.27687500360560713</v>
      </c>
      <c r="BE603">
        <v>0.27687500360560713</v>
      </c>
      <c r="BF603">
        <v>0</v>
      </c>
      <c r="BG603">
        <v>0</v>
      </c>
      <c r="BI603">
        <v>1.9887964368492866E-2</v>
      </c>
      <c r="BK603">
        <v>0.27408136816732576</v>
      </c>
      <c r="BL603">
        <v>7.6856415431365885E-2</v>
      </c>
      <c r="BM603">
        <v>7.6856415431365885E-2</v>
      </c>
      <c r="BN603">
        <v>0.64519620701417901</v>
      </c>
    </row>
    <row r="604" spans="1:66">
      <c r="A604" t="s">
        <v>898</v>
      </c>
      <c r="B604" t="s">
        <v>206</v>
      </c>
      <c r="C604">
        <v>2011</v>
      </c>
      <c r="D604" t="s">
        <v>207</v>
      </c>
      <c r="E604">
        <v>8</v>
      </c>
      <c r="G604" t="s">
        <v>208</v>
      </c>
      <c r="H604" t="s">
        <v>899</v>
      </c>
      <c r="I604">
        <v>0.12470639084432167</v>
      </c>
      <c r="J604">
        <v>0.38189476805995304</v>
      </c>
      <c r="K604">
        <v>1.6860864711226491</v>
      </c>
      <c r="L604">
        <v>0.99707414060592381</v>
      </c>
      <c r="M604">
        <v>0.76188939516841991</v>
      </c>
      <c r="N604">
        <v>0.42435410276830915</v>
      </c>
      <c r="O604">
        <v>0.31763754676541617</v>
      </c>
      <c r="P604">
        <v>0.38992616605016961</v>
      </c>
      <c r="Q604">
        <v>0.38992616605016961</v>
      </c>
      <c r="S604">
        <v>0.47187309805857769</v>
      </c>
      <c r="T604">
        <v>4.7652424878376266E-2</v>
      </c>
      <c r="U604">
        <v>4.7652424878376266E-2</v>
      </c>
      <c r="V604">
        <v>0.11235833122078534</v>
      </c>
      <c r="W604">
        <v>0.18169286294878581</v>
      </c>
      <c r="X604">
        <v>0.11235833122078534</v>
      </c>
      <c r="AB604">
        <v>2.4022827891055847E-2</v>
      </c>
      <c r="AC604">
        <v>0.10320718100981562</v>
      </c>
      <c r="AD604">
        <v>0</v>
      </c>
      <c r="AM604">
        <v>1.9571373363705111E-2</v>
      </c>
      <c r="AN604">
        <v>2.7604858009374473E-2</v>
      </c>
      <c r="AO604">
        <v>9.8261242307670374E-2</v>
      </c>
      <c r="AP604">
        <v>2.6805660935906472E-2</v>
      </c>
      <c r="AQ604">
        <v>1.0150199013070931</v>
      </c>
      <c r="AR604">
        <v>0.99874968118551077</v>
      </c>
      <c r="AS604">
        <v>0.95738792057980571</v>
      </c>
      <c r="AT604">
        <v>2.5850082574037474E-2</v>
      </c>
      <c r="AU604">
        <v>0.55627130541755154</v>
      </c>
      <c r="AV604">
        <v>0.55627130541755154</v>
      </c>
      <c r="AW604">
        <v>0.55770121104046366</v>
      </c>
      <c r="AX604">
        <v>3.4227319433938676E-2</v>
      </c>
      <c r="AY604">
        <v>3.4227319433938676E-2</v>
      </c>
      <c r="AZ604">
        <v>0.52024476759109717</v>
      </c>
      <c r="BA604">
        <v>20.379211996044496</v>
      </c>
      <c r="BD604">
        <v>0.31334928602063677</v>
      </c>
      <c r="BE604">
        <v>0.31334928602063677</v>
      </c>
      <c r="BF604">
        <v>0</v>
      </c>
      <c r="BG604">
        <v>0</v>
      </c>
      <c r="BH604">
        <v>0</v>
      </c>
      <c r="BI604">
        <v>5.5269339026942796E-2</v>
      </c>
      <c r="BJ604">
        <v>0.5586112985880608</v>
      </c>
      <c r="BK604">
        <v>0.5306937745686946</v>
      </c>
      <c r="BL604">
        <v>0.10972916316854518</v>
      </c>
      <c r="BM604">
        <v>0.15380740489234435</v>
      </c>
      <c r="BN604">
        <v>0.47501995700128047</v>
      </c>
    </row>
    <row r="605" spans="1:66">
      <c r="A605" t="s">
        <v>900</v>
      </c>
      <c r="B605" t="s">
        <v>211</v>
      </c>
      <c r="C605">
        <v>2011</v>
      </c>
      <c r="D605" t="s">
        <v>212</v>
      </c>
      <c r="E605">
        <v>5</v>
      </c>
      <c r="G605" t="s">
        <v>213</v>
      </c>
      <c r="H605" t="s">
        <v>899</v>
      </c>
      <c r="I605">
        <v>3.0842359718894517E-2</v>
      </c>
      <c r="J605">
        <v>0.44579514476710419</v>
      </c>
      <c r="K605">
        <v>1.3250600930019996</v>
      </c>
      <c r="L605">
        <v>1.0308177211713747</v>
      </c>
      <c r="M605">
        <v>0.96415966232879324</v>
      </c>
      <c r="N605">
        <v>0.37376568886893141</v>
      </c>
      <c r="O605">
        <v>0.35291957287940062</v>
      </c>
      <c r="P605">
        <v>0.63047684455827979</v>
      </c>
      <c r="Q605">
        <v>0.63047684455827979</v>
      </c>
      <c r="S605">
        <v>0.65522867029970555</v>
      </c>
      <c r="T605">
        <v>0.15552281394293904</v>
      </c>
      <c r="U605">
        <v>0.15552281394293904</v>
      </c>
      <c r="V605">
        <v>3.572135655834649E-2</v>
      </c>
      <c r="W605">
        <v>3.6860804183617271E-2</v>
      </c>
      <c r="X605">
        <v>3.572135655834649E-2</v>
      </c>
      <c r="AB605">
        <v>1.7288759351810994E-2</v>
      </c>
      <c r="AC605">
        <v>9.5467724740856644E-2</v>
      </c>
      <c r="AM605">
        <v>1.3802542512148739E-2</v>
      </c>
      <c r="AN605">
        <v>2.0781542931010755E-2</v>
      </c>
      <c r="AO605">
        <v>8.4817885911976469E-3</v>
      </c>
      <c r="AP605">
        <v>5.8684934736487025E-3</v>
      </c>
      <c r="AQ605">
        <v>1.0122535025160717</v>
      </c>
      <c r="AR605">
        <v>1.0122535025160717</v>
      </c>
      <c r="AS605">
        <v>0.74442984742902019</v>
      </c>
      <c r="AT605">
        <v>3.2953868107535478E-2</v>
      </c>
      <c r="AU605">
        <v>0.78124397524832723</v>
      </c>
      <c r="AV605">
        <v>0.78124397524832723</v>
      </c>
      <c r="AW605">
        <v>0.78233718623583537</v>
      </c>
      <c r="AX605">
        <v>3.5479601793354111E-2</v>
      </c>
      <c r="AY605">
        <v>3.5479601793354111E-2</v>
      </c>
      <c r="AZ605">
        <v>0.3244604140523672</v>
      </c>
      <c r="BD605">
        <v>0.22141728743385206</v>
      </c>
      <c r="BE605">
        <v>0.22141728743385206</v>
      </c>
      <c r="BF605">
        <v>0</v>
      </c>
      <c r="BG605">
        <v>0</v>
      </c>
      <c r="BI605">
        <v>3.2503349625511366E-2</v>
      </c>
      <c r="BK605">
        <v>0.35471066893355541</v>
      </c>
      <c r="BL605">
        <v>0.31745218622651289</v>
      </c>
      <c r="BM605">
        <v>0.31745218622651289</v>
      </c>
      <c r="BN605">
        <v>0.47616793573295341</v>
      </c>
    </row>
    <row r="606" spans="1:66">
      <c r="A606" t="s">
        <v>901</v>
      </c>
      <c r="B606" t="s">
        <v>18</v>
      </c>
      <c r="C606">
        <v>2011</v>
      </c>
      <c r="D606" t="s">
        <v>215</v>
      </c>
      <c r="E606">
        <v>3</v>
      </c>
      <c r="G606" t="s">
        <v>216</v>
      </c>
      <c r="H606" t="s">
        <v>899</v>
      </c>
      <c r="I606">
        <v>6.0909067519614737E-2</v>
      </c>
      <c r="J606">
        <v>0.46175480912675931</v>
      </c>
      <c r="K606">
        <v>1.5265059330787489</v>
      </c>
      <c r="L606">
        <v>0.75643316246305081</v>
      </c>
      <c r="M606">
        <v>0.68555867549758365</v>
      </c>
      <c r="N606">
        <v>0.36864778825460842</v>
      </c>
      <c r="O606">
        <v>0.291336806568257</v>
      </c>
      <c r="P606">
        <v>0.50520936933796468</v>
      </c>
      <c r="Q606">
        <v>0.50520936933796468</v>
      </c>
      <c r="S606">
        <v>0.57205019435863469</v>
      </c>
      <c r="T606">
        <v>0.13550153998585987</v>
      </c>
      <c r="U606">
        <v>0.13550153998585987</v>
      </c>
      <c r="V606">
        <v>0.14870245495011492</v>
      </c>
      <c r="W606">
        <v>0.17931040163197265</v>
      </c>
      <c r="X606">
        <v>0.14870245495011492</v>
      </c>
      <c r="AB606">
        <v>4.2072594521372346E-2</v>
      </c>
      <c r="AC606">
        <v>8.4420804122250934E-2</v>
      </c>
      <c r="AM606">
        <v>1.9509443265250455E-2</v>
      </c>
      <c r="AN606">
        <v>4.1736340194151497E-2</v>
      </c>
      <c r="AO606">
        <v>5.4630927191879064E-2</v>
      </c>
      <c r="AP606">
        <v>1.5128557119055622E-2</v>
      </c>
      <c r="AQ606">
        <v>0.9358754925750068</v>
      </c>
      <c r="AR606">
        <v>0.9358754925750068</v>
      </c>
      <c r="AS606">
        <v>0.99547111222363283</v>
      </c>
      <c r="AT606">
        <v>3.8927892424874905E-2</v>
      </c>
      <c r="AU606">
        <v>0.62418614550997409</v>
      </c>
      <c r="AV606">
        <v>0.62418614550997409</v>
      </c>
      <c r="AW606">
        <v>0.62997960089689387</v>
      </c>
      <c r="AX606">
        <v>4.4619619393500683E-2</v>
      </c>
      <c r="AY606">
        <v>4.4619619393500683E-2</v>
      </c>
      <c r="AZ606">
        <v>0.41012559271927801</v>
      </c>
      <c r="BD606">
        <v>0.29631623195006335</v>
      </c>
      <c r="BE606">
        <v>0.29631623195006335</v>
      </c>
      <c r="BF606">
        <v>0</v>
      </c>
      <c r="BG606">
        <v>0</v>
      </c>
      <c r="BI606">
        <v>3.4364733041828639E-2</v>
      </c>
      <c r="BK606">
        <v>0.44847075037613421</v>
      </c>
      <c r="BL606">
        <v>0.3543712448472417</v>
      </c>
      <c r="BM606">
        <v>0.3543712448472417</v>
      </c>
      <c r="BN606">
        <v>0.75346840526784664</v>
      </c>
    </row>
    <row r="607" spans="1:66">
      <c r="A607" t="s">
        <v>902</v>
      </c>
      <c r="B607" t="s">
        <v>19</v>
      </c>
      <c r="C607">
        <v>2011</v>
      </c>
      <c r="D607" t="s">
        <v>218</v>
      </c>
      <c r="E607">
        <v>3</v>
      </c>
      <c r="G607" t="s">
        <v>219</v>
      </c>
      <c r="H607" t="s">
        <v>899</v>
      </c>
      <c r="I607">
        <v>0.10436608134352682</v>
      </c>
      <c r="J607">
        <v>0.28972205661074907</v>
      </c>
      <c r="K607">
        <v>1.2341967992856129</v>
      </c>
      <c r="L607">
        <v>0.89499793005682093</v>
      </c>
      <c r="M607">
        <v>0.73652556043707373</v>
      </c>
      <c r="N607">
        <v>0.28702895261483113</v>
      </c>
      <c r="O607">
        <v>0.28314697310600234</v>
      </c>
      <c r="P607">
        <v>0.46536236613895521</v>
      </c>
      <c r="Q607">
        <v>0.46536236613895521</v>
      </c>
      <c r="S607">
        <v>0.50530666073470676</v>
      </c>
      <c r="T607">
        <v>0.13835371425911927</v>
      </c>
      <c r="U607">
        <v>0.13835371425911927</v>
      </c>
      <c r="V607">
        <v>4.5658079021238931E-2</v>
      </c>
      <c r="W607">
        <v>5.0890514238900966E-2</v>
      </c>
      <c r="X607">
        <v>4.5658079021238931E-2</v>
      </c>
      <c r="AB607">
        <v>6.8110418032518535E-2</v>
      </c>
      <c r="AC607">
        <v>7.2978117311080212E-2</v>
      </c>
      <c r="AM607">
        <v>1.1098919829837975E-2</v>
      </c>
      <c r="AN607">
        <v>1.9745604901218336E-2</v>
      </c>
      <c r="AO607">
        <v>1.59758481639674E-2</v>
      </c>
      <c r="AP607">
        <v>1.15757501322119E-2</v>
      </c>
      <c r="AQ607">
        <v>0.98277218852637704</v>
      </c>
      <c r="AR607">
        <v>0.98277218852637704</v>
      </c>
      <c r="AS607">
        <v>0.54800318237331502</v>
      </c>
      <c r="AT607">
        <v>2.4759636437406477E-2</v>
      </c>
      <c r="AU607">
        <v>0.72472445947343189</v>
      </c>
      <c r="AV607">
        <v>0.72472445947343189</v>
      </c>
      <c r="AW607">
        <v>0.74350875911568315</v>
      </c>
      <c r="AX607">
        <v>6.4149813076736228E-2</v>
      </c>
      <c r="AY607">
        <v>6.4149813076736228E-2</v>
      </c>
      <c r="AZ607">
        <v>0.48559915036395535</v>
      </c>
      <c r="BD607">
        <v>0.39574242214255206</v>
      </c>
      <c r="BE607">
        <v>0.39574242214255206</v>
      </c>
      <c r="BF607">
        <v>0</v>
      </c>
      <c r="BG607">
        <v>0</v>
      </c>
      <c r="BI607">
        <v>5.3138314447348123E-2</v>
      </c>
      <c r="BK607">
        <v>0.49558529657713629</v>
      </c>
      <c r="BL607">
        <v>0.45613464241978185</v>
      </c>
      <c r="BM607">
        <v>0.45613464241978185</v>
      </c>
      <c r="BN607">
        <v>0.74077729441486884</v>
      </c>
    </row>
    <row r="608" spans="1:66">
      <c r="A608" t="s">
        <v>903</v>
      </c>
      <c r="B608" t="s">
        <v>20</v>
      </c>
      <c r="C608">
        <v>2011</v>
      </c>
      <c r="D608" t="s">
        <v>215</v>
      </c>
      <c r="E608">
        <v>2</v>
      </c>
      <c r="G608" t="s">
        <v>221</v>
      </c>
      <c r="H608" t="s">
        <v>899</v>
      </c>
      <c r="I608">
        <v>0.11011463766416896</v>
      </c>
      <c r="J608">
        <v>0.13285103410479429</v>
      </c>
      <c r="K608">
        <v>1.5833391750967949</v>
      </c>
      <c r="L608">
        <v>0.9933011528611887</v>
      </c>
      <c r="M608">
        <v>0.8834532695931564</v>
      </c>
      <c r="N608">
        <v>0.36838319616358844</v>
      </c>
      <c r="O608">
        <v>0.26391126893688444</v>
      </c>
      <c r="P608">
        <v>0.59428247729498851</v>
      </c>
      <c r="Q608">
        <v>0.59428247729498851</v>
      </c>
      <c r="S608">
        <v>0.68267994578534363</v>
      </c>
      <c r="T608">
        <v>0.11949575227674963</v>
      </c>
      <c r="U608">
        <v>0.11949575227674963</v>
      </c>
      <c r="V608">
        <v>9.2618624409466957E-2</v>
      </c>
      <c r="W608">
        <v>0.1367219096899806</v>
      </c>
      <c r="X608">
        <v>9.2618624409466957E-2</v>
      </c>
      <c r="AB608">
        <v>5.8181056976169661E-2</v>
      </c>
      <c r="AC608">
        <v>9.1271960292410623E-2</v>
      </c>
      <c r="AM608">
        <v>7.4527196867370249E-3</v>
      </c>
      <c r="AN608">
        <v>1.4611821772218614E-2</v>
      </c>
      <c r="AO608">
        <v>0.10221718202470333</v>
      </c>
      <c r="AP608">
        <v>1.0713931405995218E-2</v>
      </c>
      <c r="AQ608">
        <v>0.93081411688731597</v>
      </c>
      <c r="AR608">
        <v>0.93081411688731597</v>
      </c>
      <c r="AS608">
        <v>0.6515691810653822</v>
      </c>
      <c r="AT608">
        <v>4.9682251453582953E-2</v>
      </c>
      <c r="AU608">
        <v>0.62243197101455283</v>
      </c>
      <c r="AV608">
        <v>0.62243197101455283</v>
      </c>
      <c r="AW608">
        <v>0.62997496738521563</v>
      </c>
      <c r="AX608">
        <v>6.2343228319988828E-2</v>
      </c>
      <c r="AY608">
        <v>6.2343228319988828E-2</v>
      </c>
      <c r="AZ608">
        <v>0.35979457488017724</v>
      </c>
      <c r="BD608">
        <v>0.40166375890500994</v>
      </c>
      <c r="BE608">
        <v>0.40166375890500994</v>
      </c>
      <c r="BF608">
        <v>0</v>
      </c>
      <c r="BG608">
        <v>0</v>
      </c>
      <c r="BI608">
        <v>4.1471048453447207E-2</v>
      </c>
      <c r="BK608">
        <v>0.39103216422615328</v>
      </c>
      <c r="BL608">
        <v>0.16881434921627486</v>
      </c>
      <c r="BM608">
        <v>0.16881434921627486</v>
      </c>
      <c r="BN608">
        <v>0.71016315933835805</v>
      </c>
    </row>
    <row r="609" spans="1:66">
      <c r="A609" t="s">
        <v>904</v>
      </c>
      <c r="B609" t="s">
        <v>21</v>
      </c>
      <c r="C609">
        <v>2011</v>
      </c>
      <c r="D609" t="s">
        <v>223</v>
      </c>
      <c r="E609">
        <v>2</v>
      </c>
      <c r="G609" t="s">
        <v>224</v>
      </c>
      <c r="H609" t="s">
        <v>899</v>
      </c>
      <c r="I609">
        <v>0.70800323600686454</v>
      </c>
      <c r="J609">
        <v>0.19487822421034331</v>
      </c>
      <c r="K609">
        <v>1.0694841410181621</v>
      </c>
      <c r="L609">
        <v>0.8758654853944472</v>
      </c>
      <c r="M609">
        <v>0.41129169772949736</v>
      </c>
      <c r="N609">
        <v>0.56779416315732167</v>
      </c>
      <c r="O609">
        <v>0.50754147555699625</v>
      </c>
      <c r="P609">
        <v>0.21558755323821321</v>
      </c>
      <c r="Q609">
        <v>0.21558755323821321</v>
      </c>
      <c r="S609">
        <v>0.25013784914012366</v>
      </c>
      <c r="T609">
        <v>1.7969404397897369E-2</v>
      </c>
      <c r="U609">
        <v>1.7969404397897369E-2</v>
      </c>
      <c r="V609">
        <v>4.6119505851768307E-2</v>
      </c>
      <c r="W609">
        <v>5.8721335848837389E-2</v>
      </c>
      <c r="X609">
        <v>4.6119505851768307E-2</v>
      </c>
      <c r="AB609">
        <v>4.8607173972187445E-3</v>
      </c>
      <c r="AC609">
        <v>0.14449997130724399</v>
      </c>
      <c r="AD609">
        <v>0</v>
      </c>
      <c r="AM609">
        <v>5.3226385352326405E-2</v>
      </c>
      <c r="AN609">
        <v>3.7320441311628524E-2</v>
      </c>
      <c r="AO609">
        <v>4.3550738518103906E-2</v>
      </c>
      <c r="AP609">
        <v>2.6010269387287271E-2</v>
      </c>
      <c r="AQ609">
        <v>1.0564922993438115</v>
      </c>
      <c r="AR609">
        <v>1.0468789024586358</v>
      </c>
      <c r="AS609">
        <v>1.1208233407690467</v>
      </c>
      <c r="AT609">
        <v>2.3742081209828701E-2</v>
      </c>
      <c r="AU609">
        <v>0.42445462980269238</v>
      </c>
      <c r="AV609">
        <v>0.42445462980269238</v>
      </c>
      <c r="AW609">
        <v>0.42318948370593917</v>
      </c>
      <c r="AX609">
        <v>1.3092735205004853E-2</v>
      </c>
      <c r="AY609">
        <v>1.3092735205004853E-2</v>
      </c>
      <c r="AZ609">
        <v>0.75352997642436526</v>
      </c>
      <c r="BA609">
        <v>22.132964564456167</v>
      </c>
      <c r="BD609">
        <v>0.88235079742336442</v>
      </c>
      <c r="BE609">
        <v>0.88235079742336442</v>
      </c>
      <c r="BF609">
        <v>0</v>
      </c>
      <c r="BG609">
        <v>0</v>
      </c>
      <c r="BH609">
        <v>0</v>
      </c>
      <c r="BI609">
        <v>5.8392146826181136E-2</v>
      </c>
      <c r="BJ609">
        <v>0.68838838304787719</v>
      </c>
      <c r="BK609">
        <v>0.75148314478259026</v>
      </c>
      <c r="BL609">
        <v>2.4108699004692667E-2</v>
      </c>
      <c r="BM609">
        <v>7.3794457986135847E-2</v>
      </c>
      <c r="BN609">
        <v>0.19337666510345841</v>
      </c>
    </row>
    <row r="610" spans="1:66">
      <c r="A610" t="s">
        <v>905</v>
      </c>
      <c r="B610" t="s">
        <v>22</v>
      </c>
      <c r="C610">
        <v>2011</v>
      </c>
      <c r="D610" t="s">
        <v>215</v>
      </c>
      <c r="E610">
        <v>2</v>
      </c>
      <c r="G610" t="s">
        <v>226</v>
      </c>
      <c r="H610" t="s">
        <v>899</v>
      </c>
      <c r="I610">
        <v>8.6223537651127224E-2</v>
      </c>
      <c r="J610">
        <v>0.69896750579906575</v>
      </c>
      <c r="K610">
        <v>1.6951790324840599</v>
      </c>
      <c r="L610">
        <v>1.0698319368878295</v>
      </c>
      <c r="M610">
        <v>1.041785318447261</v>
      </c>
      <c r="N610">
        <v>0.38174646998850281</v>
      </c>
      <c r="O610">
        <v>0.29365292222763928</v>
      </c>
      <c r="P610">
        <v>0.58450783214264035</v>
      </c>
      <c r="Q610">
        <v>0.58450783214264035</v>
      </c>
      <c r="S610">
        <v>0.63084645123374794</v>
      </c>
      <c r="T610">
        <v>9.7293998925739256E-2</v>
      </c>
      <c r="U610">
        <v>9.7293998925739256E-2</v>
      </c>
      <c r="V610">
        <v>0.12184810169435199</v>
      </c>
      <c r="W610">
        <v>0.14767858731648961</v>
      </c>
      <c r="X610">
        <v>0.12184810169435199</v>
      </c>
      <c r="AB610">
        <v>3.6707763266291209E-2</v>
      </c>
      <c r="AC610">
        <v>0.10664639879164385</v>
      </c>
      <c r="AM610">
        <v>9.7546825254378917E-3</v>
      </c>
      <c r="AN610">
        <v>1.8508698265352636E-2</v>
      </c>
      <c r="AO610">
        <v>5.1270342303605776E-2</v>
      </c>
      <c r="AP610">
        <v>8.4745086901443049E-3</v>
      </c>
      <c r="AQ610">
        <v>0.99421645131494218</v>
      </c>
      <c r="AR610">
        <v>0.99421645131494218</v>
      </c>
      <c r="AS610">
        <v>0.99702366059035596</v>
      </c>
      <c r="AT610">
        <v>4.1795518812808928E-2</v>
      </c>
      <c r="AU610">
        <v>0.69640336889413412</v>
      </c>
      <c r="AV610">
        <v>0.69640336889413412</v>
      </c>
      <c r="AW610">
        <v>0.74111046894299337</v>
      </c>
      <c r="AX610">
        <v>6.9012632278236619E-2</v>
      </c>
      <c r="AY610">
        <v>6.9012632278236619E-2</v>
      </c>
      <c r="AZ610">
        <v>0.3930385543171262</v>
      </c>
      <c r="BD610">
        <v>0.39481239867694445</v>
      </c>
      <c r="BE610">
        <v>0.39481239867694445</v>
      </c>
      <c r="BF610">
        <v>0</v>
      </c>
      <c r="BG610">
        <v>0</v>
      </c>
      <c r="BI610">
        <v>4.2606053006195056E-2</v>
      </c>
      <c r="BK610">
        <v>0.38636149656426133</v>
      </c>
      <c r="BL610">
        <v>0.31173494666891294</v>
      </c>
      <c r="BM610">
        <v>0.31173494666891294</v>
      </c>
      <c r="BN610">
        <v>0.61816310289832743</v>
      </c>
    </row>
    <row r="611" spans="1:66">
      <c r="A611" t="s">
        <v>906</v>
      </c>
      <c r="B611" t="s">
        <v>23</v>
      </c>
      <c r="C611">
        <v>2011</v>
      </c>
      <c r="D611" t="s">
        <v>228</v>
      </c>
      <c r="E611">
        <v>5</v>
      </c>
      <c r="G611" t="s">
        <v>229</v>
      </c>
      <c r="H611" t="s">
        <v>899</v>
      </c>
      <c r="I611">
        <v>0.28737723887390859</v>
      </c>
      <c r="J611">
        <v>0.28967370690399813</v>
      </c>
      <c r="K611">
        <v>1.6456664071673479</v>
      </c>
      <c r="L611">
        <v>0.99791027870574334</v>
      </c>
      <c r="M611">
        <v>0.63035962882807106</v>
      </c>
      <c r="N611">
        <v>0.38218583053716554</v>
      </c>
      <c r="O611">
        <v>0.31209244354575055</v>
      </c>
      <c r="P611">
        <v>0.27799639396219561</v>
      </c>
      <c r="Q611">
        <v>0.27799639396219561</v>
      </c>
      <c r="S611">
        <v>0.32807669357846914</v>
      </c>
      <c r="T611">
        <v>4.859088732568248E-2</v>
      </c>
      <c r="U611">
        <v>4.859088732568248E-2</v>
      </c>
      <c r="V611">
        <v>5.0582908687384291E-2</v>
      </c>
      <c r="W611">
        <v>6.480162162520571E-2</v>
      </c>
      <c r="X611">
        <v>5.0582908687384291E-2</v>
      </c>
      <c r="AB611">
        <v>1.4077502582303269E-2</v>
      </c>
      <c r="AC611">
        <v>9.0060122777114116E-2</v>
      </c>
      <c r="AD611">
        <v>0</v>
      </c>
      <c r="AM611">
        <v>1.5911768698472852E-2</v>
      </c>
      <c r="AN611">
        <v>2.0971250766782683E-2</v>
      </c>
      <c r="AO611">
        <v>4.781590342569253E-2</v>
      </c>
      <c r="AP611">
        <v>2.3134845936710415E-2</v>
      </c>
      <c r="AQ611">
        <v>1.047196684892741</v>
      </c>
      <c r="AR611">
        <v>1.0414188903811072</v>
      </c>
      <c r="AS611">
        <v>1.2342618292000329</v>
      </c>
      <c r="AT611">
        <v>2.5804196880400122E-2</v>
      </c>
      <c r="AU611">
        <v>0.50277097291997019</v>
      </c>
      <c r="AV611">
        <v>0.50277097291997019</v>
      </c>
      <c r="AW611">
        <v>0.50274015546801121</v>
      </c>
      <c r="AX611">
        <v>2.8647034882032494E-2</v>
      </c>
      <c r="AY611">
        <v>2.8647034882032494E-2</v>
      </c>
      <c r="AZ611">
        <v>0.65144056587923227</v>
      </c>
      <c r="BA611">
        <v>22.220724180028061</v>
      </c>
      <c r="BD611">
        <v>0.45257896423538557</v>
      </c>
      <c r="BE611">
        <v>0.45257896423538557</v>
      </c>
      <c r="BF611">
        <v>0</v>
      </c>
      <c r="BG611">
        <v>0</v>
      </c>
      <c r="BH611">
        <v>0</v>
      </c>
      <c r="BI611">
        <v>5.397003921613934E-2</v>
      </c>
      <c r="BJ611">
        <v>0.65421942465141358</v>
      </c>
      <c r="BK611">
        <v>0.66973356142039198</v>
      </c>
      <c r="BL611">
        <v>0.11418886020499437</v>
      </c>
      <c r="BM611">
        <v>0.23151372042423235</v>
      </c>
      <c r="BN611">
        <v>0.34896854038582631</v>
      </c>
    </row>
    <row r="612" spans="1:66">
      <c r="A612" t="s">
        <v>907</v>
      </c>
      <c r="B612" t="s">
        <v>24</v>
      </c>
      <c r="C612">
        <v>2011</v>
      </c>
      <c r="D612" t="s">
        <v>231</v>
      </c>
      <c r="E612">
        <v>5</v>
      </c>
      <c r="G612" t="s">
        <v>232</v>
      </c>
      <c r="H612" t="s">
        <v>899</v>
      </c>
      <c r="I612">
        <v>5.0857884343547564E-2</v>
      </c>
      <c r="J612">
        <v>0.49967031116937038</v>
      </c>
      <c r="K612">
        <v>1.8685818392361335</v>
      </c>
      <c r="L612">
        <v>1.3956679435410118</v>
      </c>
      <c r="M612">
        <v>1.2340113758851385</v>
      </c>
      <c r="N612">
        <v>0.40869451779958055</v>
      </c>
      <c r="O612">
        <v>0.3610811079157395</v>
      </c>
      <c r="P612">
        <v>0.56581538701195921</v>
      </c>
      <c r="Q612">
        <v>0.56581538701195921</v>
      </c>
      <c r="S612">
        <v>0.6365196581253304</v>
      </c>
      <c r="T612">
        <v>0.14338960979955973</v>
      </c>
      <c r="U612">
        <v>0.14338960979955973</v>
      </c>
      <c r="V612">
        <v>6.9805357500785661E-2</v>
      </c>
      <c r="W612">
        <v>0.11617366827959097</v>
      </c>
      <c r="X612">
        <v>6.9805357500785661E-2</v>
      </c>
      <c r="AB612">
        <v>3.9317825540526707E-2</v>
      </c>
      <c r="AC612">
        <v>0.14228628343828623</v>
      </c>
      <c r="AM612">
        <v>1.8084287542765694E-2</v>
      </c>
      <c r="AN612">
        <v>2.9724576690985015E-2</v>
      </c>
      <c r="AO612">
        <v>6.3271076544897054E-2</v>
      </c>
      <c r="AP612">
        <v>1.3694012883904344E-2</v>
      </c>
      <c r="AQ612">
        <v>1.0124291283634854</v>
      </c>
      <c r="AR612">
        <v>1.0124291283634854</v>
      </c>
      <c r="AS612">
        <v>1.0869446703656223</v>
      </c>
      <c r="AT612">
        <v>2.4745697522277402E-2</v>
      </c>
      <c r="AU612">
        <v>0.66589427055397465</v>
      </c>
      <c r="AV612">
        <v>0.66589427055397465</v>
      </c>
      <c r="AW612">
        <v>0.66603510119845255</v>
      </c>
      <c r="AX612">
        <v>6.3670356082652632E-2</v>
      </c>
      <c r="AY612">
        <v>6.3670356082652632E-2</v>
      </c>
      <c r="AZ612">
        <v>0.33771075494067626</v>
      </c>
      <c r="BD612">
        <v>0.19167303867426572</v>
      </c>
      <c r="BE612">
        <v>0.19167303867426572</v>
      </c>
      <c r="BF612">
        <v>0</v>
      </c>
      <c r="BG612">
        <v>0</v>
      </c>
      <c r="BI612">
        <v>4.753873323244677E-2</v>
      </c>
      <c r="BK612">
        <v>0.37794029328593903</v>
      </c>
      <c r="BL612">
        <v>0.26342536566886038</v>
      </c>
      <c r="BM612">
        <v>0.26342536566886038</v>
      </c>
      <c r="BN612">
        <v>0.60880159570310466</v>
      </c>
    </row>
    <row r="613" spans="1:66">
      <c r="A613" t="s">
        <v>908</v>
      </c>
      <c r="B613" t="s">
        <v>25</v>
      </c>
      <c r="C613">
        <v>2011</v>
      </c>
      <c r="D613" t="s">
        <v>207</v>
      </c>
      <c r="E613">
        <v>8</v>
      </c>
      <c r="G613" t="s">
        <v>234</v>
      </c>
      <c r="H613" t="s">
        <v>899</v>
      </c>
      <c r="I613">
        <v>0.20388621544410568</v>
      </c>
      <c r="J613">
        <v>0.53828764132116225</v>
      </c>
      <c r="K613">
        <v>2.3123558869501912</v>
      </c>
      <c r="L613">
        <v>0.97106766391128985</v>
      </c>
      <c r="M613">
        <v>0.82330274846887297</v>
      </c>
      <c r="N613">
        <v>0.49974330439569381</v>
      </c>
      <c r="O613">
        <v>0.34928243103566264</v>
      </c>
      <c r="P613">
        <v>0.35390941395486214</v>
      </c>
      <c r="Q613">
        <v>0.35390941395486214</v>
      </c>
      <c r="S613">
        <v>0.47263403686951538</v>
      </c>
      <c r="T613">
        <v>3.863796185958164E-2</v>
      </c>
      <c r="U613">
        <v>3.863796185958164E-2</v>
      </c>
      <c r="V613">
        <v>0.17050841866277491</v>
      </c>
      <c r="W613">
        <v>0.26538105608549684</v>
      </c>
      <c r="X613">
        <v>0.17050841866277491</v>
      </c>
      <c r="AB613">
        <v>2.2658031976687806E-2</v>
      </c>
      <c r="AC613">
        <v>0.10112730543516971</v>
      </c>
      <c r="AD613">
        <v>0</v>
      </c>
      <c r="AM613">
        <v>2.5969941538495217E-2</v>
      </c>
      <c r="AN613">
        <v>3.7749700669078144E-2</v>
      </c>
      <c r="AO613">
        <v>0.12686867108717273</v>
      </c>
      <c r="AP613">
        <v>3.2427456872500933E-2</v>
      </c>
      <c r="AQ613">
        <v>1.0831479634996257</v>
      </c>
      <c r="AR613">
        <v>1.0889019246142984</v>
      </c>
      <c r="AS613">
        <v>1.0950998064968562</v>
      </c>
      <c r="AT613">
        <v>2.7424219403384183E-2</v>
      </c>
      <c r="AU613">
        <v>0.47102505010391166</v>
      </c>
      <c r="AV613">
        <v>0.47102505010391166</v>
      </c>
      <c r="AW613">
        <v>0.47003489381432639</v>
      </c>
      <c r="AX613">
        <v>2.5840715925772192E-2</v>
      </c>
      <c r="AY613">
        <v>2.5840715925772192E-2</v>
      </c>
      <c r="AZ613">
        <v>0.48428972439101381</v>
      </c>
      <c r="BA613">
        <v>9.8403161126400871</v>
      </c>
      <c r="BD613">
        <v>0.3261294922082254</v>
      </c>
      <c r="BE613">
        <v>0.3261294922082254</v>
      </c>
      <c r="BF613">
        <v>0</v>
      </c>
      <c r="BG613">
        <v>0</v>
      </c>
      <c r="BH613">
        <v>0</v>
      </c>
      <c r="BI613">
        <v>3.7211793868881161E-2</v>
      </c>
      <c r="BJ613">
        <v>0.66525044674649769</v>
      </c>
      <c r="BK613">
        <v>0.52603826531738163</v>
      </c>
      <c r="BL613">
        <v>8.9536189685267289E-2</v>
      </c>
      <c r="BM613">
        <v>0.12090062532891592</v>
      </c>
      <c r="BN613">
        <v>0.6023956070914912</v>
      </c>
    </row>
    <row r="614" spans="1:66">
      <c r="A614" t="s">
        <v>909</v>
      </c>
      <c r="B614" t="s">
        <v>26</v>
      </c>
      <c r="C614">
        <v>2011</v>
      </c>
      <c r="D614" t="s">
        <v>212</v>
      </c>
      <c r="E614">
        <v>2</v>
      </c>
      <c r="G614" t="s">
        <v>236</v>
      </c>
      <c r="H614" t="s">
        <v>899</v>
      </c>
      <c r="I614">
        <v>4.2931138100699498E-2</v>
      </c>
      <c r="J614">
        <v>0.15650173033876302</v>
      </c>
      <c r="K614">
        <v>0.93101378541923152</v>
      </c>
      <c r="L614">
        <v>0.88625479925305983</v>
      </c>
      <c r="M614">
        <v>0.85314241005614966</v>
      </c>
      <c r="N614">
        <v>0.36258422588882505</v>
      </c>
      <c r="O614">
        <v>0.33758465314122033</v>
      </c>
      <c r="P614">
        <v>0.69148611046383668</v>
      </c>
      <c r="Q614">
        <v>0.69148611046383668</v>
      </c>
      <c r="S614">
        <v>0.73428798897782943</v>
      </c>
      <c r="T614">
        <v>0.17803923938981367</v>
      </c>
      <c r="U614">
        <v>0.17803923938981367</v>
      </c>
      <c r="V614">
        <v>3.803952106613611E-2</v>
      </c>
      <c r="W614">
        <v>3.803952106613611E-2</v>
      </c>
      <c r="X614">
        <v>3.803952106613611E-2</v>
      </c>
      <c r="AB614">
        <v>2.4250976345025911E-2</v>
      </c>
      <c r="AC614">
        <v>0.17131806969527982</v>
      </c>
      <c r="AM614">
        <v>2.6010248478772573E-2</v>
      </c>
      <c r="AN614">
        <v>4.3753636906188012E-2</v>
      </c>
      <c r="AO614">
        <v>1.5514777007530603E-2</v>
      </c>
      <c r="AP614">
        <v>1.3113009336098602E-2</v>
      </c>
      <c r="AQ614">
        <v>1.092971728452486</v>
      </c>
      <c r="AR614">
        <v>1.092971728452486</v>
      </c>
      <c r="AS614">
        <v>0.52346565314991977</v>
      </c>
      <c r="AT614">
        <v>2.6320392350313599E-2</v>
      </c>
      <c r="AU614">
        <v>0.74159002547883202</v>
      </c>
      <c r="AV614">
        <v>0.74159002547883202</v>
      </c>
      <c r="AW614">
        <v>0.73615614149426267</v>
      </c>
      <c r="AX614">
        <v>4.6754847158513697E-2</v>
      </c>
      <c r="AY614">
        <v>4.6754847158513697E-2</v>
      </c>
      <c r="AZ614">
        <v>0.21599430475517026</v>
      </c>
      <c r="BD614">
        <v>0.16474542987705523</v>
      </c>
      <c r="BE614">
        <v>0.16474542987705523</v>
      </c>
      <c r="BF614">
        <v>0</v>
      </c>
      <c r="BG614">
        <v>0</v>
      </c>
      <c r="BI614">
        <v>4.2115071768467842E-2</v>
      </c>
      <c r="BK614">
        <v>0.26428298613611656</v>
      </c>
      <c r="BL614">
        <v>0.22829886809369568</v>
      </c>
      <c r="BM614">
        <v>0.22829886809369568</v>
      </c>
      <c r="BN614">
        <v>0.37605630953305175</v>
      </c>
    </row>
    <row r="615" spans="1:66">
      <c r="A615" t="s">
        <v>910</v>
      </c>
      <c r="B615" t="s">
        <v>27</v>
      </c>
      <c r="C615">
        <v>2011</v>
      </c>
      <c r="D615" t="s">
        <v>228</v>
      </c>
      <c r="E615">
        <v>4</v>
      </c>
      <c r="G615" t="s">
        <v>238</v>
      </c>
      <c r="H615" t="s">
        <v>899</v>
      </c>
      <c r="I615">
        <v>0.37355852678665302</v>
      </c>
      <c r="J615">
        <v>0.1269536821150529</v>
      </c>
      <c r="K615">
        <v>1.6821340838706669</v>
      </c>
      <c r="L615">
        <v>1.1462026753604075</v>
      </c>
      <c r="M615">
        <v>0.73350633705977941</v>
      </c>
      <c r="N615">
        <v>0.38202057959248958</v>
      </c>
      <c r="O615">
        <v>0.30063389561139908</v>
      </c>
      <c r="P615">
        <v>0.30929721855609443</v>
      </c>
      <c r="Q615">
        <v>0.30929721855609443</v>
      </c>
      <c r="S615">
        <v>0.36293370035174261</v>
      </c>
      <c r="T615">
        <v>4.4176912237112516E-2</v>
      </c>
      <c r="U615">
        <v>4.4176912237112516E-2</v>
      </c>
      <c r="V615">
        <v>5.3531332327292069E-2</v>
      </c>
      <c r="W615">
        <v>6.3905148132612111E-2</v>
      </c>
      <c r="X615">
        <v>5.3531332327292069E-2</v>
      </c>
      <c r="AB615">
        <v>1.2638829086811586E-2</v>
      </c>
      <c r="AC615">
        <v>0.12113974442298132</v>
      </c>
      <c r="AD615">
        <v>0</v>
      </c>
      <c r="AM615">
        <v>3.7079969952861898E-2</v>
      </c>
      <c r="AN615">
        <v>3.6666267227369334E-2</v>
      </c>
      <c r="AO615">
        <v>4.9562007727453311E-2</v>
      </c>
      <c r="AP615">
        <v>3.3692210957664594E-2</v>
      </c>
      <c r="AQ615">
        <v>1.0542844674424159</v>
      </c>
      <c r="AR615">
        <v>1.0905852741319753</v>
      </c>
      <c r="AS615">
        <v>0.97793987414004546</v>
      </c>
      <c r="AT615">
        <v>3.1613771364871097E-2</v>
      </c>
      <c r="AU615">
        <v>0.50414467933275475</v>
      </c>
      <c r="AV615">
        <v>0.50414467933275475</v>
      </c>
      <c r="AW615">
        <v>0.50426884747444878</v>
      </c>
      <c r="AX615">
        <v>2.8891771582544221E-2</v>
      </c>
      <c r="AY615">
        <v>2.8891771582544221E-2</v>
      </c>
      <c r="AZ615">
        <v>0.61507501580536306</v>
      </c>
      <c r="BA615">
        <v>22.553305864444315</v>
      </c>
      <c r="BD615">
        <v>0.47644872439874109</v>
      </c>
      <c r="BE615">
        <v>0.47644872439874109</v>
      </c>
      <c r="BF615">
        <v>0</v>
      </c>
      <c r="BG615">
        <v>0</v>
      </c>
      <c r="BH615">
        <v>0</v>
      </c>
      <c r="BI615">
        <v>5.2255176053255435E-2</v>
      </c>
      <c r="BJ615">
        <v>0.7283303765971112</v>
      </c>
      <c r="BK615">
        <v>0.63682294689329266</v>
      </c>
      <c r="BL615">
        <v>0.10069817415746032</v>
      </c>
      <c r="BM615">
        <v>0.19502526042001991</v>
      </c>
      <c r="BN615">
        <v>0.31696211226416965</v>
      </c>
    </row>
    <row r="616" spans="1:66">
      <c r="A616" t="s">
        <v>911</v>
      </c>
      <c r="B616" t="s">
        <v>28</v>
      </c>
      <c r="C616">
        <v>2011</v>
      </c>
      <c r="D616" t="s">
        <v>228</v>
      </c>
      <c r="E616">
        <v>6</v>
      </c>
      <c r="G616" t="s">
        <v>240</v>
      </c>
      <c r="H616" t="s">
        <v>899</v>
      </c>
      <c r="I616">
        <v>0.26158438511354298</v>
      </c>
      <c r="J616">
        <v>0.14791968017947621</v>
      </c>
      <c r="K616">
        <v>1.4626681976998395</v>
      </c>
      <c r="L616">
        <v>1.0828184015812523</v>
      </c>
      <c r="M616">
        <v>0.70099267565448575</v>
      </c>
      <c r="N616">
        <v>0.38218740894185116</v>
      </c>
      <c r="O616">
        <v>0.29341947396049989</v>
      </c>
      <c r="P616">
        <v>0.30432315798995069</v>
      </c>
      <c r="Q616">
        <v>0.30432315798995069</v>
      </c>
      <c r="S616">
        <v>0.3516445831099963</v>
      </c>
      <c r="T616">
        <v>5.3265804612762972E-2</v>
      </c>
      <c r="U616">
        <v>5.3265804612762972E-2</v>
      </c>
      <c r="V616">
        <v>5.8511718754303464E-2</v>
      </c>
      <c r="W616">
        <v>9.6086317907505631E-2</v>
      </c>
      <c r="X616">
        <v>5.8511718754303464E-2</v>
      </c>
      <c r="AB616">
        <v>1.2499525986118613E-2</v>
      </c>
      <c r="AC616">
        <v>8.720982860128719E-2</v>
      </c>
      <c r="AD616">
        <v>0</v>
      </c>
      <c r="AM616">
        <v>2.5044310445533149E-2</v>
      </c>
      <c r="AN616">
        <v>3.2496919149575414E-2</v>
      </c>
      <c r="AO616">
        <v>6.0649709799274081E-2</v>
      </c>
      <c r="AP616">
        <v>1.9676516892788886E-2</v>
      </c>
      <c r="AQ616">
        <v>1.0394523926719359</v>
      </c>
      <c r="AR616">
        <v>0.99639193456704911</v>
      </c>
      <c r="AS616">
        <v>0.97058576501724059</v>
      </c>
      <c r="AT616">
        <v>2.4171074528556824E-2</v>
      </c>
      <c r="AU616">
        <v>0.52412946616347733</v>
      </c>
      <c r="AV616">
        <v>0.52412946616347733</v>
      </c>
      <c r="AW616">
        <v>0.52398549789214366</v>
      </c>
      <c r="AX616">
        <v>3.050177029869354E-2</v>
      </c>
      <c r="AY616">
        <v>3.050177029869354E-2</v>
      </c>
      <c r="AZ616">
        <v>0.6059922594696584</v>
      </c>
      <c r="BA616">
        <v>7.3889840624894756</v>
      </c>
      <c r="BD616">
        <v>0.35317670559251685</v>
      </c>
      <c r="BE616">
        <v>0.35317670559251685</v>
      </c>
      <c r="BF616">
        <v>0</v>
      </c>
      <c r="BG616">
        <v>0</v>
      </c>
      <c r="BH616">
        <v>0</v>
      </c>
      <c r="BI616">
        <v>5.3235890053395823E-2</v>
      </c>
      <c r="BJ616">
        <v>0.67838952322759338</v>
      </c>
      <c r="BK616">
        <v>0.64692087958055378</v>
      </c>
      <c r="BL616">
        <v>0.14374173670130994</v>
      </c>
      <c r="BM616">
        <v>0.25081846066261088</v>
      </c>
      <c r="BN616">
        <v>0.43740937613055175</v>
      </c>
    </row>
    <row r="617" spans="1:66">
      <c r="A617" t="s">
        <v>912</v>
      </c>
      <c r="B617" t="s">
        <v>29</v>
      </c>
      <c r="C617">
        <v>2011</v>
      </c>
      <c r="D617" t="s">
        <v>231</v>
      </c>
      <c r="E617">
        <v>4</v>
      </c>
      <c r="G617" t="s">
        <v>242</v>
      </c>
      <c r="H617" t="s">
        <v>899</v>
      </c>
      <c r="I617">
        <v>3.0555540182441547E-2</v>
      </c>
      <c r="J617">
        <v>0.64009732352055848</v>
      </c>
      <c r="K617">
        <v>1.7657010538033975</v>
      </c>
      <c r="L617">
        <v>0.96655350860207245</v>
      </c>
      <c r="M617">
        <v>0.76485682870460903</v>
      </c>
      <c r="N617">
        <v>0.34329810217093576</v>
      </c>
      <c r="O617">
        <v>0.30688637423210752</v>
      </c>
      <c r="P617">
        <v>0.48010073050784879</v>
      </c>
      <c r="Q617">
        <v>0.48010073050784879</v>
      </c>
      <c r="S617">
        <v>0.54037208686141658</v>
      </c>
      <c r="T617">
        <v>0.17881478651930283</v>
      </c>
      <c r="U617">
        <v>0.17881478651930283</v>
      </c>
      <c r="V617">
        <v>8.4813169840332853E-2</v>
      </c>
      <c r="W617">
        <v>0.10106185756747352</v>
      </c>
      <c r="X617">
        <v>8.4813169840332853E-2</v>
      </c>
      <c r="AB617">
        <v>1.9868749920194266E-2</v>
      </c>
      <c r="AC617">
        <v>0.11067105581712283</v>
      </c>
      <c r="AM617">
        <v>3.0956611690648436E-2</v>
      </c>
      <c r="AN617">
        <v>5.8435202126032169E-2</v>
      </c>
      <c r="AO617">
        <v>5.8643613375272394E-2</v>
      </c>
      <c r="AP617">
        <v>3.8247754493414929E-2</v>
      </c>
      <c r="AQ617">
        <v>1.0274803900160876</v>
      </c>
      <c r="AR617">
        <v>1.0274803900160876</v>
      </c>
      <c r="AS617">
        <v>2.084766554163807</v>
      </c>
      <c r="AT617">
        <v>2.4040868229405737E-2</v>
      </c>
      <c r="AU617">
        <v>0.6730666761954972</v>
      </c>
      <c r="AV617">
        <v>0.6730666761954972</v>
      </c>
      <c r="AW617">
        <v>0.66387778210537407</v>
      </c>
      <c r="AX617">
        <v>5.0334722485961159E-2</v>
      </c>
      <c r="AY617">
        <v>5.0334722485961159E-2</v>
      </c>
      <c r="AZ617">
        <v>0.38217323817629339</v>
      </c>
      <c r="BD617">
        <v>0.21267129653044273</v>
      </c>
      <c r="BE617">
        <v>0.21267129653044273</v>
      </c>
      <c r="BF617">
        <v>0</v>
      </c>
      <c r="BG617">
        <v>0</v>
      </c>
      <c r="BI617">
        <v>2.6345879664041054E-2</v>
      </c>
      <c r="BK617">
        <v>0.43027716101654567</v>
      </c>
      <c r="BL617">
        <v>0.35844305582815128</v>
      </c>
      <c r="BM617">
        <v>0.35844305582815128</v>
      </c>
      <c r="BN617">
        <v>0.68577028197888368</v>
      </c>
    </row>
    <row r="618" spans="1:66">
      <c r="A618" t="s">
        <v>913</v>
      </c>
      <c r="B618" t="s">
        <v>30</v>
      </c>
      <c r="C618">
        <v>2011</v>
      </c>
      <c r="D618" t="s">
        <v>231</v>
      </c>
      <c r="E618">
        <v>5</v>
      </c>
      <c r="G618" t="s">
        <v>244</v>
      </c>
      <c r="H618" t="s">
        <v>899</v>
      </c>
      <c r="I618">
        <v>5.6632023793009273E-2</v>
      </c>
      <c r="J618">
        <v>0.2472276278314092</v>
      </c>
      <c r="K618">
        <v>1.4170603146359251</v>
      </c>
      <c r="L618">
        <v>1.0498958218819676</v>
      </c>
      <c r="M618">
        <v>0.96600841913655888</v>
      </c>
      <c r="N618">
        <v>0.35548143531565274</v>
      </c>
      <c r="O618">
        <v>0.30547407578242519</v>
      </c>
      <c r="P618">
        <v>0.48196985520890118</v>
      </c>
      <c r="Q618">
        <v>0.48196985520890118</v>
      </c>
      <c r="S618">
        <v>0.5195644700928338</v>
      </c>
      <c r="T618">
        <v>0.1458914937609648</v>
      </c>
      <c r="U618">
        <v>0.1458914937609648</v>
      </c>
      <c r="V618">
        <v>8.2385769262671216E-2</v>
      </c>
      <c r="W618">
        <v>0.11834877549438874</v>
      </c>
      <c r="X618">
        <v>8.2385769262671216E-2</v>
      </c>
      <c r="AB618">
        <v>2.7655340220819131E-2</v>
      </c>
      <c r="AC618">
        <v>8.6377783082411688E-2</v>
      </c>
      <c r="AM618">
        <v>5.6320361134774462E-2</v>
      </c>
      <c r="AN618">
        <v>9.6277180093070902E-2</v>
      </c>
      <c r="AO618">
        <v>5.771439760644189E-2</v>
      </c>
      <c r="AP618">
        <v>1.23826053045448E-2</v>
      </c>
      <c r="AQ618">
        <v>1.0607353722262041</v>
      </c>
      <c r="AR618">
        <v>1.0607353722262041</v>
      </c>
      <c r="AS618">
        <v>1.164356008227549</v>
      </c>
      <c r="AT618">
        <v>2.3407705075024904E-2</v>
      </c>
      <c r="AU618">
        <v>0.68564770936253205</v>
      </c>
      <c r="AV618">
        <v>0.68564770936253205</v>
      </c>
      <c r="AW618">
        <v>0.68451522517499586</v>
      </c>
      <c r="AX618">
        <v>5.2969939704743792E-2</v>
      </c>
      <c r="AY618">
        <v>5.2969939704743792E-2</v>
      </c>
      <c r="AZ618">
        <v>0.38639965995105408</v>
      </c>
      <c r="BD618">
        <v>0.28228737196180426</v>
      </c>
      <c r="BE618">
        <v>0.28228737196180426</v>
      </c>
      <c r="BF618">
        <v>0</v>
      </c>
      <c r="BG618">
        <v>0</v>
      </c>
      <c r="BI618">
        <v>7.9191359069058168E-3</v>
      </c>
      <c r="BK618">
        <v>0.42718387570568883</v>
      </c>
      <c r="BL618">
        <v>0.35472527117333486</v>
      </c>
      <c r="BM618">
        <v>0.35472527117333486</v>
      </c>
      <c r="BN618">
        <v>0.66044459833187064</v>
      </c>
    </row>
    <row r="619" spans="1:66">
      <c r="A619" t="s">
        <v>914</v>
      </c>
      <c r="B619" t="s">
        <v>31</v>
      </c>
      <c r="C619">
        <v>2011</v>
      </c>
      <c r="D619" t="s">
        <v>228</v>
      </c>
      <c r="E619">
        <v>7</v>
      </c>
      <c r="G619" t="s">
        <v>246</v>
      </c>
      <c r="H619" t="s">
        <v>899</v>
      </c>
      <c r="I619">
        <v>0.15227009130836558</v>
      </c>
      <c r="J619">
        <v>0.26330062658997738</v>
      </c>
      <c r="K619">
        <v>1.213944339497419</v>
      </c>
      <c r="L619">
        <v>0.89534254058011409</v>
      </c>
      <c r="M619">
        <v>0.70710961423659369</v>
      </c>
      <c r="N619">
        <v>0.44419338621033094</v>
      </c>
      <c r="O619">
        <v>0.36635626917242109</v>
      </c>
      <c r="P619">
        <v>0.45240684225510863</v>
      </c>
      <c r="Q619">
        <v>0.45240684225510863</v>
      </c>
      <c r="S619">
        <v>0.51384700793448956</v>
      </c>
      <c r="T619">
        <v>7.2567743575821853E-2</v>
      </c>
      <c r="U619">
        <v>7.2567743575821853E-2</v>
      </c>
      <c r="V619">
        <v>9.7577321503951361E-2</v>
      </c>
      <c r="W619">
        <v>0.14117127983362934</v>
      </c>
      <c r="X619">
        <v>9.7577321503951361E-2</v>
      </c>
      <c r="AB619">
        <v>2.8534366525441449E-2</v>
      </c>
      <c r="AC619">
        <v>0.10179051579599489</v>
      </c>
      <c r="AD619">
        <v>0</v>
      </c>
      <c r="AM619">
        <v>3.2960007857974608E-2</v>
      </c>
      <c r="AN619">
        <v>3.6634370806254993E-2</v>
      </c>
      <c r="AO619">
        <v>7.546424928666455E-2</v>
      </c>
      <c r="AP619">
        <v>1.7270966788544492E-2</v>
      </c>
      <c r="AQ619">
        <v>1.0488824912505081</v>
      </c>
      <c r="AR619">
        <v>1.0560382101281545</v>
      </c>
      <c r="AS619">
        <v>1.1260725726229388</v>
      </c>
      <c r="AT619">
        <v>2.6431649896540132E-2</v>
      </c>
      <c r="AU619">
        <v>0.56241211792194024</v>
      </c>
      <c r="AV619">
        <v>0.56241211792194024</v>
      </c>
      <c r="AW619">
        <v>0.56344252434327868</v>
      </c>
      <c r="AX619">
        <v>3.1102063966266403E-2</v>
      </c>
      <c r="AY619">
        <v>3.1102063966266403E-2</v>
      </c>
      <c r="AZ619">
        <v>0.43685831888593935</v>
      </c>
      <c r="BA619">
        <v>11.421971196270048</v>
      </c>
      <c r="BD619">
        <v>0.22214505243442814</v>
      </c>
      <c r="BE619">
        <v>0.22214505243442814</v>
      </c>
      <c r="BF619">
        <v>0</v>
      </c>
      <c r="BG619">
        <v>0</v>
      </c>
      <c r="BH619">
        <v>0</v>
      </c>
      <c r="BI619">
        <v>6.328353840910074E-2</v>
      </c>
      <c r="BJ619">
        <v>0.62873623876640772</v>
      </c>
      <c r="BK619">
        <v>0.47865761838838555</v>
      </c>
      <c r="BL619">
        <v>0.10979774153938243</v>
      </c>
      <c r="BM619">
        <v>0.15010803285164009</v>
      </c>
      <c r="BN619">
        <v>0.39210919098821551</v>
      </c>
    </row>
    <row r="620" spans="1:66">
      <c r="A620" t="s">
        <v>915</v>
      </c>
      <c r="B620" t="s">
        <v>32</v>
      </c>
      <c r="C620">
        <v>2011</v>
      </c>
      <c r="D620" t="s">
        <v>215</v>
      </c>
      <c r="E620">
        <v>1</v>
      </c>
      <c r="G620" t="s">
        <v>248</v>
      </c>
      <c r="H620" t="s">
        <v>899</v>
      </c>
      <c r="I620">
        <v>4.3581131437763841E-2</v>
      </c>
      <c r="J620">
        <v>0.32075152454420436</v>
      </c>
      <c r="K620">
        <v>1.546450970291219</v>
      </c>
      <c r="L620">
        <v>1.0705999690863695</v>
      </c>
      <c r="M620">
        <v>0.97373979349469075</v>
      </c>
      <c r="N620">
        <v>0.32916940221748209</v>
      </c>
      <c r="O620">
        <v>0.26183552370118784</v>
      </c>
      <c r="P620">
        <v>0.81074041542341757</v>
      </c>
      <c r="Q620">
        <v>0.81074041542341757</v>
      </c>
      <c r="S620">
        <v>0.86930684232704181</v>
      </c>
      <c r="T620">
        <v>0.18076632460905187</v>
      </c>
      <c r="U620">
        <v>0.18076632460905187</v>
      </c>
      <c r="V620">
        <v>6.6560368717218696E-2</v>
      </c>
      <c r="W620">
        <v>6.7177798497932179E-2</v>
      </c>
      <c r="X620">
        <v>6.6560368717218696E-2</v>
      </c>
      <c r="AB620">
        <v>9.2226384737961672E-3</v>
      </c>
      <c r="AC620">
        <v>0.35901493227516795</v>
      </c>
      <c r="AM620">
        <v>3.5426746293518184E-2</v>
      </c>
      <c r="AN620">
        <v>4.609289480269111E-2</v>
      </c>
      <c r="AO620">
        <v>3.0922474541377957E-3</v>
      </c>
      <c r="AP620">
        <v>2.4124218594651862E-3</v>
      </c>
      <c r="AQ620">
        <v>0.99081279656789367</v>
      </c>
      <c r="AR620">
        <v>0.99639527429185892</v>
      </c>
      <c r="AS620">
        <v>1.509784988304629</v>
      </c>
      <c r="AT620">
        <v>1.5738037670686211E-2</v>
      </c>
      <c r="AU620">
        <v>0.69538187642544047</v>
      </c>
      <c r="AV620">
        <v>0.69538187642544047</v>
      </c>
      <c r="AW620">
        <v>0.68930066968577697</v>
      </c>
      <c r="AX620">
        <v>6.697068276691151E-2</v>
      </c>
      <c r="AY620">
        <v>6.697068276691151E-2</v>
      </c>
      <c r="AZ620">
        <v>0.11370559042940094</v>
      </c>
      <c r="BD620">
        <v>0.23917772676714633</v>
      </c>
      <c r="BE620">
        <v>0.23917772676714633</v>
      </c>
      <c r="BF620">
        <v>0</v>
      </c>
      <c r="BG620">
        <v>0</v>
      </c>
      <c r="BI620">
        <v>4.5296306548222358E-2</v>
      </c>
      <c r="BK620">
        <v>0.12605238807904084</v>
      </c>
      <c r="BL620">
        <v>7.2344466214110559E-2</v>
      </c>
      <c r="BM620">
        <v>7.4589012628756307E-2</v>
      </c>
      <c r="BN620">
        <v>0.14966442592333665</v>
      </c>
    </row>
    <row r="621" spans="1:66">
      <c r="A621" t="s">
        <v>916</v>
      </c>
      <c r="B621" t="s">
        <v>33</v>
      </c>
      <c r="C621">
        <v>2011</v>
      </c>
      <c r="D621" t="s">
        <v>231</v>
      </c>
      <c r="E621">
        <v>4</v>
      </c>
      <c r="G621" t="s">
        <v>250</v>
      </c>
      <c r="H621" t="s">
        <v>899</v>
      </c>
      <c r="I621">
        <v>2.685280657680824E-2</v>
      </c>
      <c r="J621">
        <v>0.31584750023596603</v>
      </c>
      <c r="K621">
        <v>1.1799862290064993</v>
      </c>
      <c r="L621">
        <v>0.9097231958403873</v>
      </c>
      <c r="M621">
        <v>0.81803622302598666</v>
      </c>
      <c r="N621">
        <v>0.40692455688096346</v>
      </c>
      <c r="O621">
        <v>0.35001816662461122</v>
      </c>
      <c r="P621">
        <v>0.56917634418344354</v>
      </c>
      <c r="Q621">
        <v>0.56917634418344354</v>
      </c>
      <c r="S621">
        <v>0.61979797482870091</v>
      </c>
      <c r="T621">
        <v>0.11007670656321854</v>
      </c>
      <c r="U621">
        <v>0.11007670656321854</v>
      </c>
      <c r="V621">
        <v>8.0311540868328618E-2</v>
      </c>
      <c r="W621">
        <v>0.11621284880478046</v>
      </c>
      <c r="X621">
        <v>8.0311540868328618E-2</v>
      </c>
      <c r="AB621">
        <v>2.6885459426110467E-2</v>
      </c>
      <c r="AC621">
        <v>8.6712644643846246E-2</v>
      </c>
      <c r="AM621">
        <v>2.0417146896245606E-2</v>
      </c>
      <c r="AN621">
        <v>3.279303044461946E-2</v>
      </c>
      <c r="AO621">
        <v>6.5107254492551031E-2</v>
      </c>
      <c r="AP621">
        <v>2.2219972906107346E-2</v>
      </c>
      <c r="AQ621">
        <v>1.0107647642547</v>
      </c>
      <c r="AR621">
        <v>1.0107647642547</v>
      </c>
      <c r="AS621">
        <v>0.92878182851733448</v>
      </c>
      <c r="AT621">
        <v>2.1816707838723953E-2</v>
      </c>
      <c r="AU621">
        <v>0.72211915941284532</v>
      </c>
      <c r="AV621">
        <v>0.72211915941284532</v>
      </c>
      <c r="AW621">
        <v>0.72615795339978517</v>
      </c>
      <c r="AX621">
        <v>5.7002913062370708E-2</v>
      </c>
      <c r="AY621">
        <v>5.7002913062370708E-2</v>
      </c>
      <c r="AZ621">
        <v>0.35285483696990361</v>
      </c>
      <c r="BD621">
        <v>0.12614251794677422</v>
      </c>
      <c r="BE621">
        <v>0.12614251794677422</v>
      </c>
      <c r="BF621">
        <v>0</v>
      </c>
      <c r="BG621">
        <v>0</v>
      </c>
      <c r="BI621">
        <v>2.3628801967259302E-2</v>
      </c>
      <c r="BK621">
        <v>0.39591269675326385</v>
      </c>
      <c r="BL621">
        <v>0.28270403838872782</v>
      </c>
      <c r="BM621">
        <v>0.28270403838872782</v>
      </c>
      <c r="BN621">
        <v>0.58659231648837651</v>
      </c>
    </row>
    <row r="622" spans="1:66">
      <c r="A622" t="s">
        <v>917</v>
      </c>
      <c r="B622" t="s">
        <v>34</v>
      </c>
      <c r="C622">
        <v>2011</v>
      </c>
      <c r="D622" t="s">
        <v>228</v>
      </c>
      <c r="E622">
        <v>5</v>
      </c>
      <c r="G622" t="s">
        <v>252</v>
      </c>
      <c r="H622" t="s">
        <v>899</v>
      </c>
      <c r="I622">
        <v>0.33431390576220571</v>
      </c>
      <c r="J622">
        <v>0.24108136829805535</v>
      </c>
      <c r="K622">
        <v>1.6788412934890813</v>
      </c>
      <c r="L622">
        <v>1.1557323459467317</v>
      </c>
      <c r="M622">
        <v>0.77580712449439371</v>
      </c>
      <c r="N622">
        <v>0.44465457941638875</v>
      </c>
      <c r="O622">
        <v>0.36695316385069188</v>
      </c>
      <c r="P622">
        <v>0.28759633483471853</v>
      </c>
      <c r="Q622">
        <v>0.28759633483471853</v>
      </c>
      <c r="S622">
        <v>0.33681932135742448</v>
      </c>
      <c r="T622">
        <v>4.1324600665672638E-2</v>
      </c>
      <c r="U622">
        <v>4.1324600665672638E-2</v>
      </c>
      <c r="V622">
        <v>6.5643322810576596E-2</v>
      </c>
      <c r="W622">
        <v>7.917079412198362E-2</v>
      </c>
      <c r="X622">
        <v>6.5643322810576596E-2</v>
      </c>
      <c r="AB622">
        <v>1.1262061371860355E-2</v>
      </c>
      <c r="AC622">
        <v>8.2502489866413356E-2</v>
      </c>
      <c r="AD622">
        <v>0</v>
      </c>
      <c r="AM622">
        <v>3.4175194816941423E-2</v>
      </c>
      <c r="AN622">
        <v>4.6191748224664875E-2</v>
      </c>
      <c r="AO622">
        <v>4.522073233858321E-2</v>
      </c>
      <c r="AP622">
        <v>2.2957383336438715E-2</v>
      </c>
      <c r="AQ622">
        <v>1.0338649206259585</v>
      </c>
      <c r="AR622">
        <v>1.0059464826847813</v>
      </c>
      <c r="AS622">
        <v>0.91471453310826356</v>
      </c>
      <c r="AT622">
        <v>2.2968387770650311E-2</v>
      </c>
      <c r="AU622">
        <v>0.46459848900977418</v>
      </c>
      <c r="AV622">
        <v>0.46459848900977418</v>
      </c>
      <c r="AW622">
        <v>0.46495349047301837</v>
      </c>
      <c r="AX622">
        <v>1.9010659914686305E-2</v>
      </c>
      <c r="AY622">
        <v>1.9010659914686305E-2</v>
      </c>
      <c r="AZ622">
        <v>0.65545231615348709</v>
      </c>
      <c r="BA622">
        <v>20.912567627752402</v>
      </c>
      <c r="BD622">
        <v>0.45243948842202192</v>
      </c>
      <c r="BE622">
        <v>0.45243948842202192</v>
      </c>
      <c r="BF622">
        <v>0</v>
      </c>
      <c r="BG622">
        <v>0</v>
      </c>
      <c r="BH622">
        <v>0</v>
      </c>
      <c r="BI622">
        <v>4.7783815721149397E-2</v>
      </c>
      <c r="BJ622">
        <v>0.68616971827977846</v>
      </c>
      <c r="BK622">
        <v>0.66626263496318106</v>
      </c>
      <c r="BL622">
        <v>8.5350097114395174E-2</v>
      </c>
      <c r="BM622">
        <v>0.18100421042331183</v>
      </c>
      <c r="BN622">
        <v>0.32170681587405742</v>
      </c>
    </row>
    <row r="623" spans="1:66">
      <c r="A623" t="s">
        <v>918</v>
      </c>
      <c r="B623" t="s">
        <v>35</v>
      </c>
      <c r="C623">
        <v>2011</v>
      </c>
      <c r="D623" t="s">
        <v>231</v>
      </c>
      <c r="E623">
        <v>5</v>
      </c>
      <c r="G623" t="s">
        <v>254</v>
      </c>
      <c r="H623" t="s">
        <v>899</v>
      </c>
      <c r="I623">
        <v>3.7245498486597806E-2</v>
      </c>
      <c r="J623">
        <v>0.4635388106719972</v>
      </c>
      <c r="K623">
        <v>1.554010297438678</v>
      </c>
      <c r="L623">
        <v>0.92382806068069456</v>
      </c>
      <c r="M623">
        <v>0.85594717185006419</v>
      </c>
      <c r="N623">
        <v>0.43410103784538201</v>
      </c>
      <c r="O623">
        <v>0.38898833124310372</v>
      </c>
      <c r="P623">
        <v>0.43120730492686993</v>
      </c>
      <c r="Q623">
        <v>0.43120730492686993</v>
      </c>
      <c r="S623">
        <v>0.47905737932641246</v>
      </c>
      <c r="T623">
        <v>0.13048804391520233</v>
      </c>
      <c r="U623">
        <v>0.13048804391520233</v>
      </c>
      <c r="V623">
        <v>6.7329627599046218E-2</v>
      </c>
      <c r="W623">
        <v>0.11360890664154566</v>
      </c>
      <c r="X623">
        <v>6.7329627599046218E-2</v>
      </c>
      <c r="AB623">
        <v>3.4853094658048034E-2</v>
      </c>
      <c r="AC623">
        <v>9.1967519470799744E-2</v>
      </c>
      <c r="AM623">
        <v>1.9448463156576393E-2</v>
      </c>
      <c r="AN623">
        <v>2.7857623462694499E-2</v>
      </c>
      <c r="AO623">
        <v>7.4848030769757282E-2</v>
      </c>
      <c r="AP623">
        <v>1.636395672322042E-2</v>
      </c>
      <c r="AQ623">
        <v>0.99980278011271384</v>
      </c>
      <c r="AR623">
        <v>0.99980278011271384</v>
      </c>
      <c r="AS623">
        <v>1.2927031565983504</v>
      </c>
      <c r="AT623">
        <v>1.6547740943660637E-2</v>
      </c>
      <c r="AU623">
        <v>0.70052682385779863</v>
      </c>
      <c r="AV623">
        <v>0.70052682385779863</v>
      </c>
      <c r="AW623">
        <v>0.70192302280019403</v>
      </c>
      <c r="AX623">
        <v>4.0644319528512128E-2</v>
      </c>
      <c r="AY623">
        <v>4.0644319528512128E-2</v>
      </c>
      <c r="AZ623">
        <v>0.47292490020944056</v>
      </c>
      <c r="BD623">
        <v>0.16564347835702442</v>
      </c>
      <c r="BE623">
        <v>0.16564347835702442</v>
      </c>
      <c r="BF623">
        <v>0</v>
      </c>
      <c r="BG623">
        <v>0</v>
      </c>
      <c r="BI623">
        <v>3.7217482214523895E-2</v>
      </c>
      <c r="BK623">
        <v>0.52303238452470757</v>
      </c>
      <c r="BL623">
        <v>0.41141763924013719</v>
      </c>
      <c r="BM623">
        <v>0.41141763924013719</v>
      </c>
      <c r="BN623">
        <v>0.78462419210504142</v>
      </c>
    </row>
    <row r="624" spans="1:66">
      <c r="A624" t="s">
        <v>919</v>
      </c>
      <c r="B624" t="s">
        <v>36</v>
      </c>
      <c r="C624">
        <v>2011</v>
      </c>
      <c r="D624" t="s">
        <v>228</v>
      </c>
      <c r="E624">
        <v>7</v>
      </c>
      <c r="G624" t="s">
        <v>256</v>
      </c>
      <c r="H624" t="s">
        <v>899</v>
      </c>
      <c r="I624">
        <v>0.16761728012012345</v>
      </c>
      <c r="J624">
        <v>0.22039304821041697</v>
      </c>
      <c r="K624">
        <v>1.5209193534958878</v>
      </c>
      <c r="L624">
        <v>1.2145367715278605</v>
      </c>
      <c r="M624">
        <v>0.84899580955904963</v>
      </c>
      <c r="N624">
        <v>0.37539801949903762</v>
      </c>
      <c r="O624">
        <v>0.31860355399632623</v>
      </c>
      <c r="P624">
        <v>0.29806315258178911</v>
      </c>
      <c r="Q624">
        <v>0.29806315258178911</v>
      </c>
      <c r="S624">
        <v>0.3441732919340188</v>
      </c>
      <c r="T624">
        <v>4.3439748352443519E-2</v>
      </c>
      <c r="U624">
        <v>4.3439748352443519E-2</v>
      </c>
      <c r="V624">
        <v>7.0072228054655003E-2</v>
      </c>
      <c r="W624">
        <v>9.4740322700318305E-2</v>
      </c>
      <c r="X624">
        <v>7.0072228054655003E-2</v>
      </c>
      <c r="AB624">
        <v>1.52967168410771E-2</v>
      </c>
      <c r="AC624">
        <v>7.7893816285036666E-2</v>
      </c>
      <c r="AD624">
        <v>0</v>
      </c>
      <c r="AM624">
        <v>1.3210918663533855E-2</v>
      </c>
      <c r="AN624">
        <v>1.5830819502666019E-2</v>
      </c>
      <c r="AO624">
        <v>6.3789778241582509E-2</v>
      </c>
      <c r="AP624">
        <v>2.417366658868866E-2</v>
      </c>
      <c r="AQ624">
        <v>1.052553170237194</v>
      </c>
      <c r="AR624">
        <v>1.0224731789602961</v>
      </c>
      <c r="AS624">
        <v>1.1091669425041111</v>
      </c>
      <c r="AT624">
        <v>2.0567135676758632E-2</v>
      </c>
      <c r="AU624">
        <v>0.52701602217358601</v>
      </c>
      <c r="AV624">
        <v>0.52701602217358601</v>
      </c>
      <c r="AW624">
        <v>0.52690457486122233</v>
      </c>
      <c r="AX624">
        <v>2.096938518210056E-2</v>
      </c>
      <c r="AY624">
        <v>2.096938518210056E-2</v>
      </c>
      <c r="AZ624">
        <v>0.63306148985930377</v>
      </c>
      <c r="BA624">
        <v>13.583113199799801</v>
      </c>
      <c r="BD624">
        <v>0.27108214462316066</v>
      </c>
      <c r="BE624">
        <v>0.27108214462316066</v>
      </c>
      <c r="BF624">
        <v>0</v>
      </c>
      <c r="BG624">
        <v>0</v>
      </c>
      <c r="BH624">
        <v>0</v>
      </c>
      <c r="BI624">
        <v>6.0090566209134187E-2</v>
      </c>
      <c r="BJ624">
        <v>0.65963792598251081</v>
      </c>
      <c r="BK624">
        <v>0.65474085108987634</v>
      </c>
      <c r="BL624">
        <v>0.13814934119799946</v>
      </c>
      <c r="BM624">
        <v>0.24685663323308485</v>
      </c>
      <c r="BN624">
        <v>0.42877031690727813</v>
      </c>
    </row>
    <row r="625" spans="1:66">
      <c r="A625" t="s">
        <v>920</v>
      </c>
      <c r="B625" t="s">
        <v>37</v>
      </c>
      <c r="C625">
        <v>2011</v>
      </c>
      <c r="D625" t="s">
        <v>207</v>
      </c>
      <c r="E625">
        <v>8</v>
      </c>
      <c r="G625" t="s">
        <v>258</v>
      </c>
      <c r="H625" t="s">
        <v>899</v>
      </c>
      <c r="I625">
        <v>8.92289378433338E-2</v>
      </c>
      <c r="J625">
        <v>0.36700233001378474</v>
      </c>
      <c r="K625">
        <v>1.4021691607688211</v>
      </c>
      <c r="L625">
        <v>0.8260935647539811</v>
      </c>
      <c r="M625">
        <v>0.66887433015709352</v>
      </c>
      <c r="N625">
        <v>0.45243749035713859</v>
      </c>
      <c r="O625">
        <v>0.3277242516516512</v>
      </c>
      <c r="P625">
        <v>0.38055472157293674</v>
      </c>
      <c r="Q625">
        <v>0.38055472157293674</v>
      </c>
      <c r="S625">
        <v>0.50881061819629947</v>
      </c>
      <c r="T625">
        <v>3.872776742917277E-2</v>
      </c>
      <c r="U625">
        <v>3.872776742917277E-2</v>
      </c>
      <c r="V625">
        <v>0.18586631566174544</v>
      </c>
      <c r="W625">
        <v>0.3113534057801422</v>
      </c>
      <c r="X625">
        <v>0.18586631566174544</v>
      </c>
      <c r="AB625">
        <v>2.0777049377469704E-2</v>
      </c>
      <c r="AC625">
        <v>0.13824208142913982</v>
      </c>
      <c r="AD625">
        <v>0</v>
      </c>
      <c r="AM625">
        <v>2.5841993804640782E-2</v>
      </c>
      <c r="AN625">
        <v>3.9738379850441867E-2</v>
      </c>
      <c r="AO625">
        <v>0.16325180515641116</v>
      </c>
      <c r="AP625">
        <v>1.9662743233835538E-2</v>
      </c>
      <c r="AQ625">
        <v>1.0540398785524507</v>
      </c>
      <c r="AR625">
        <v>1.0587527121794222</v>
      </c>
      <c r="AS625">
        <v>0.73551706038386022</v>
      </c>
      <c r="AT625">
        <v>2.6536441843430701E-2</v>
      </c>
      <c r="AU625">
        <v>0.46965221831713971</v>
      </c>
      <c r="AV625">
        <v>0.46965221831713971</v>
      </c>
      <c r="AW625">
        <v>0.46906920447016853</v>
      </c>
      <c r="AX625">
        <v>3.1858382908304145E-2</v>
      </c>
      <c r="AY625">
        <v>3.1858382908304145E-2</v>
      </c>
      <c r="AZ625">
        <v>0.46233235112327492</v>
      </c>
      <c r="BA625">
        <v>22.303182501977645</v>
      </c>
      <c r="BD625">
        <v>0.16248323317618152</v>
      </c>
      <c r="BE625">
        <v>0.16248323317618152</v>
      </c>
      <c r="BF625">
        <v>0</v>
      </c>
      <c r="BG625">
        <v>0</v>
      </c>
      <c r="BH625">
        <v>0</v>
      </c>
      <c r="BI625">
        <v>4.5081769865358542E-2</v>
      </c>
      <c r="BJ625">
        <v>0.66120260938868114</v>
      </c>
      <c r="BK625">
        <v>0.4908356976904556</v>
      </c>
      <c r="BL625">
        <v>6.3806159617513514E-2</v>
      </c>
      <c r="BM625">
        <v>7.9099470802858743E-2</v>
      </c>
      <c r="BN625">
        <v>0.68529579610068792</v>
      </c>
    </row>
    <row r="626" spans="1:66">
      <c r="A626" t="s">
        <v>3741</v>
      </c>
      <c r="B626" t="s">
        <v>259</v>
      </c>
      <c r="C626">
        <v>2011</v>
      </c>
      <c r="D626" t="s">
        <v>223</v>
      </c>
      <c r="E626">
        <v>3</v>
      </c>
      <c r="G626" t="s">
        <v>260</v>
      </c>
      <c r="H626" t="s">
        <v>899</v>
      </c>
      <c r="I626">
        <v>0.22222746598913531</v>
      </c>
      <c r="J626">
        <v>0.20889691419121878</v>
      </c>
      <c r="K626">
        <v>1.3505569152041177</v>
      </c>
      <c r="L626">
        <v>1.042274753954322</v>
      </c>
      <c r="M626">
        <v>0.65200802827036641</v>
      </c>
      <c r="N626">
        <v>0.39406691162467622</v>
      </c>
      <c r="O626">
        <v>0.29905590908702029</v>
      </c>
      <c r="P626">
        <v>0.29010543551319845</v>
      </c>
      <c r="Q626">
        <v>0.29010543551319845</v>
      </c>
      <c r="S626">
        <v>0.33060435867454302</v>
      </c>
      <c r="T626">
        <v>2.2704314784051324E-2</v>
      </c>
      <c r="U626">
        <v>2.2704314784051324E-2</v>
      </c>
      <c r="V626">
        <v>5.6282216950384788E-2</v>
      </c>
      <c r="W626">
        <v>9.8782592189436344E-2</v>
      </c>
      <c r="X626">
        <v>5.6282216950384788E-2</v>
      </c>
      <c r="AB626">
        <v>1.4751922770867622E-2</v>
      </c>
      <c r="AC626">
        <v>0.12113187141737281</v>
      </c>
      <c r="AD626">
        <v>0</v>
      </c>
      <c r="AM626">
        <v>4.1077992736993259E-2</v>
      </c>
      <c r="AN626">
        <v>4.7434005380128791E-2</v>
      </c>
      <c r="AO626">
        <v>6.7420773672755854E-2</v>
      </c>
      <c r="AP626">
        <v>2.4570710428772135E-2</v>
      </c>
      <c r="AQ626">
        <v>1.0232669925075943</v>
      </c>
      <c r="AR626">
        <v>0.99206816148789956</v>
      </c>
      <c r="AS626">
        <v>0.98783380792021658</v>
      </c>
      <c r="AT626">
        <v>2.2358715435041802E-2</v>
      </c>
      <c r="AU626">
        <v>0.44569049516064169</v>
      </c>
      <c r="AV626">
        <v>0.44569049516064169</v>
      </c>
      <c r="AW626">
        <v>0.44601591145090635</v>
      </c>
      <c r="AX626">
        <v>1.8373569478541022E-2</v>
      </c>
      <c r="AY626">
        <v>1.8373569478541022E-2</v>
      </c>
      <c r="AZ626">
        <v>0.65093945879168191</v>
      </c>
      <c r="BA626">
        <v>18.439467710974291</v>
      </c>
      <c r="BD626">
        <v>0.32441923181733678</v>
      </c>
      <c r="BE626">
        <v>0.32441923181733678</v>
      </c>
      <c r="BF626">
        <v>0</v>
      </c>
      <c r="BG626">
        <v>0</v>
      </c>
      <c r="BH626">
        <v>0</v>
      </c>
      <c r="BI626">
        <v>9.0211247358240404E-2</v>
      </c>
      <c r="BJ626">
        <v>0.68450451513654575</v>
      </c>
      <c r="BK626">
        <v>0.66300906282384864</v>
      </c>
      <c r="BL626">
        <v>2.4221814322375291E-2</v>
      </c>
      <c r="BM626">
        <v>5.4056152397156783E-2</v>
      </c>
      <c r="BN626">
        <v>0.27070736530402123</v>
      </c>
    </row>
    <row r="627" spans="1:66">
      <c r="A627" t="s">
        <v>921</v>
      </c>
      <c r="B627" t="s">
        <v>39</v>
      </c>
      <c r="C627">
        <v>2011</v>
      </c>
      <c r="D627" t="s">
        <v>218</v>
      </c>
      <c r="E627">
        <v>4</v>
      </c>
      <c r="G627" t="s">
        <v>262</v>
      </c>
      <c r="H627" t="s">
        <v>899</v>
      </c>
      <c r="I627">
        <v>1.7952415057038897E-2</v>
      </c>
      <c r="J627">
        <v>0.6405423454714223</v>
      </c>
      <c r="K627">
        <v>2.0508266716481622</v>
      </c>
      <c r="L627">
        <v>0.89510666591386612</v>
      </c>
      <c r="M627">
        <v>0.86697378635807232</v>
      </c>
      <c r="N627">
        <v>0.3226895017930968</v>
      </c>
      <c r="O627">
        <v>0.31141581776716903</v>
      </c>
      <c r="P627">
        <v>0.50852772995635709</v>
      </c>
      <c r="Q627">
        <v>0.50852772995635709</v>
      </c>
      <c r="S627">
        <v>0.54259983321978433</v>
      </c>
      <c r="T627">
        <v>0.12552767179561353</v>
      </c>
      <c r="U627">
        <v>0.12552767179561353</v>
      </c>
      <c r="V627">
        <v>7.9620286184973493E-2</v>
      </c>
      <c r="W627">
        <v>8.1400800164208226E-2</v>
      </c>
      <c r="X627">
        <v>7.9620286184973493E-2</v>
      </c>
      <c r="AB627">
        <v>4.4058465342193161E-2</v>
      </c>
      <c r="AC627">
        <v>8.9740587588032134E-2</v>
      </c>
      <c r="AM627">
        <v>1.0616464231347994E-2</v>
      </c>
      <c r="AN627">
        <v>2.9510780322025532E-2</v>
      </c>
      <c r="AO627">
        <v>3.3216386964124218E-2</v>
      </c>
      <c r="AP627">
        <v>5.5970308713635536E-3</v>
      </c>
      <c r="AQ627">
        <v>1.0253457437783891</v>
      </c>
      <c r="AR627">
        <v>1.0253457437783891</v>
      </c>
      <c r="AS627">
        <v>1.5151372431775443</v>
      </c>
      <c r="AT627">
        <v>1.8599828446918498E-2</v>
      </c>
      <c r="AU627">
        <v>0.7156590040182963</v>
      </c>
      <c r="AV627">
        <v>0.7156590040182963</v>
      </c>
      <c r="AW627">
        <v>0.70860957662700974</v>
      </c>
      <c r="AX627">
        <v>5.9429208040177789E-2</v>
      </c>
      <c r="AY627">
        <v>5.9429208040177789E-2</v>
      </c>
      <c r="AZ627">
        <v>0.36808107004115043</v>
      </c>
      <c r="BD627">
        <v>0.13618988602222629</v>
      </c>
      <c r="BE627">
        <v>0.13618988602222629</v>
      </c>
      <c r="BF627">
        <v>0</v>
      </c>
      <c r="BG627">
        <v>0</v>
      </c>
      <c r="BI627">
        <v>2.9081937886457597E-3</v>
      </c>
      <c r="BK627">
        <v>0.44093269662228751</v>
      </c>
      <c r="BL627">
        <v>0.39737370171215985</v>
      </c>
      <c r="BM627">
        <v>0.39737370171215985</v>
      </c>
      <c r="BN627">
        <v>0.65592408598050889</v>
      </c>
    </row>
    <row r="628" spans="1:66">
      <c r="A628" t="s">
        <v>922</v>
      </c>
      <c r="B628" t="s">
        <v>40</v>
      </c>
      <c r="C628">
        <v>2011</v>
      </c>
      <c r="D628" t="s">
        <v>212</v>
      </c>
      <c r="E628">
        <v>4</v>
      </c>
      <c r="G628" t="s">
        <v>264</v>
      </c>
      <c r="H628" t="s">
        <v>899</v>
      </c>
      <c r="I628">
        <v>1.4550970614881552E-2</v>
      </c>
      <c r="J628">
        <v>0.39289460696219319</v>
      </c>
      <c r="K628">
        <v>1.4885153398531157</v>
      </c>
      <c r="L628">
        <v>0.98103905252147627</v>
      </c>
      <c r="M628">
        <v>0.9418608633913863</v>
      </c>
      <c r="N628">
        <v>0.36313332158029182</v>
      </c>
      <c r="O628">
        <v>0.35345253386376446</v>
      </c>
      <c r="P628">
        <v>0.62665743310315158</v>
      </c>
      <c r="Q628">
        <v>0.62665743310315158</v>
      </c>
      <c r="S628">
        <v>0.65286260247445294</v>
      </c>
      <c r="T628">
        <v>0.14038681619438428</v>
      </c>
      <c r="U628">
        <v>0.14038681619438428</v>
      </c>
      <c r="V628">
        <v>3.8787283800323487E-2</v>
      </c>
      <c r="W628">
        <v>4.130080393913866E-2</v>
      </c>
      <c r="X628">
        <v>3.8787283800323487E-2</v>
      </c>
      <c r="AB628">
        <v>1.9737704900246959E-2</v>
      </c>
      <c r="AC628">
        <v>6.5697573651516142E-2</v>
      </c>
      <c r="AM628">
        <v>1.6218181005910069E-2</v>
      </c>
      <c r="AN628">
        <v>2.6833669513266687E-2</v>
      </c>
      <c r="AO628">
        <v>3.1332741312183006E-2</v>
      </c>
      <c r="AP628">
        <v>2.175486985278104E-2</v>
      </c>
      <c r="AQ628">
        <v>0.96207591367369927</v>
      </c>
      <c r="AR628">
        <v>0.96207591367369927</v>
      </c>
      <c r="AS628">
        <v>0.92641468550247963</v>
      </c>
      <c r="AT628">
        <v>2.1291159492772344E-2</v>
      </c>
      <c r="AU628">
        <v>0.78483026359429631</v>
      </c>
      <c r="AV628">
        <v>0.78483026359429631</v>
      </c>
      <c r="AW628">
        <v>0.79978675104761621</v>
      </c>
      <c r="AX628">
        <v>3.5632885469296792E-2</v>
      </c>
      <c r="AY628">
        <v>3.5632885469296792E-2</v>
      </c>
      <c r="AZ628">
        <v>0.29252394013354238</v>
      </c>
      <c r="BD628">
        <v>7.1293377718012904E-2</v>
      </c>
      <c r="BE628">
        <v>7.1293377718012904E-2</v>
      </c>
      <c r="BF628">
        <v>0</v>
      </c>
      <c r="BG628">
        <v>0</v>
      </c>
      <c r="BI628">
        <v>9.0214664730187653E-3</v>
      </c>
      <c r="BK628">
        <v>0.35316785663657413</v>
      </c>
      <c r="BL628">
        <v>0.29237434645517629</v>
      </c>
      <c r="BM628">
        <v>0.29237434645517629</v>
      </c>
      <c r="BN628">
        <v>0.46639094944724546</v>
      </c>
    </row>
    <row r="629" spans="1:66">
      <c r="A629" t="s">
        <v>923</v>
      </c>
      <c r="B629" t="s">
        <v>41</v>
      </c>
      <c r="C629">
        <v>2011</v>
      </c>
      <c r="D629" t="s">
        <v>215</v>
      </c>
      <c r="E629">
        <v>5</v>
      </c>
      <c r="G629" t="s">
        <v>266</v>
      </c>
      <c r="H629" t="s">
        <v>899</v>
      </c>
      <c r="I629">
        <v>3.5228458416481936E-2</v>
      </c>
      <c r="J629">
        <v>0.38000577389885426</v>
      </c>
      <c r="K629">
        <v>1.4337268701207091</v>
      </c>
      <c r="L629">
        <v>0.77983906601918696</v>
      </c>
      <c r="M629">
        <v>0.72739435501103833</v>
      </c>
      <c r="N629">
        <v>0.47575510748848726</v>
      </c>
      <c r="O629">
        <v>0.36320223610792818</v>
      </c>
      <c r="P629">
        <v>0.43525071868291859</v>
      </c>
      <c r="Q629">
        <v>0.43525071868291859</v>
      </c>
      <c r="S629">
        <v>0.52533597887859196</v>
      </c>
      <c r="T629">
        <v>0.10654259623109953</v>
      </c>
      <c r="U629">
        <v>0.10654259623109953</v>
      </c>
      <c r="V629">
        <v>0.13759946173428628</v>
      </c>
      <c r="W629">
        <v>0.24421078600378171</v>
      </c>
      <c r="X629">
        <v>0.13759946173428628</v>
      </c>
      <c r="AB629">
        <v>3.9726907277715426E-2</v>
      </c>
      <c r="AC629">
        <v>7.9542073616714997E-5</v>
      </c>
      <c r="AM629">
        <v>4.0439011750531856E-2</v>
      </c>
      <c r="AN629">
        <v>4.982239471193247E-2</v>
      </c>
      <c r="AO629">
        <v>0.17020365201180584</v>
      </c>
      <c r="AP629">
        <v>1.9733127193420703E-2</v>
      </c>
      <c r="AQ629">
        <v>0.99104713090913898</v>
      </c>
      <c r="AR629">
        <v>0.99104713090913898</v>
      </c>
      <c r="AS629">
        <v>1.0297609184501435</v>
      </c>
      <c r="AT629">
        <v>2.6952160340819153E-2</v>
      </c>
      <c r="AU629">
        <v>0.56942585721335337</v>
      </c>
      <c r="AV629">
        <v>0.56942585721335337</v>
      </c>
      <c r="AW629">
        <v>0.56977826766268769</v>
      </c>
      <c r="AX629">
        <v>6.0170025466075375E-2</v>
      </c>
      <c r="AY629">
        <v>6.0170025466075375E-2</v>
      </c>
      <c r="AZ629">
        <v>0.43552300155957013</v>
      </c>
      <c r="BD629">
        <v>0.14042700425445315</v>
      </c>
      <c r="BE629">
        <v>0.14042700425445315</v>
      </c>
      <c r="BF629">
        <v>0</v>
      </c>
      <c r="BG629">
        <v>0</v>
      </c>
      <c r="BI629">
        <v>6.0987829667120762E-2</v>
      </c>
      <c r="BK629">
        <v>0.49485229936061836</v>
      </c>
      <c r="BL629">
        <v>0.24444180776162333</v>
      </c>
      <c r="BM629">
        <v>0.24444180776162333</v>
      </c>
      <c r="BN629">
        <v>0.93438827427795623</v>
      </c>
    </row>
    <row r="630" spans="1:66">
      <c r="A630" t="s">
        <v>924</v>
      </c>
      <c r="B630" t="s">
        <v>42</v>
      </c>
      <c r="C630">
        <v>2011</v>
      </c>
      <c r="D630" t="s">
        <v>218</v>
      </c>
      <c r="E630">
        <v>3</v>
      </c>
      <c r="G630" t="s">
        <v>268</v>
      </c>
      <c r="H630" t="s">
        <v>899</v>
      </c>
      <c r="I630">
        <v>1.6635341886070638E-2</v>
      </c>
      <c r="J630">
        <v>0.24952326425348445</v>
      </c>
      <c r="K630">
        <v>1.0123254049945887</v>
      </c>
      <c r="L630">
        <v>0.43336928490593279</v>
      </c>
      <c r="M630">
        <v>0.37103662206237276</v>
      </c>
      <c r="N630">
        <v>0.31608774419878005</v>
      </c>
      <c r="O630">
        <v>0.29125784079368794</v>
      </c>
      <c r="P630">
        <v>0.63795155139725401</v>
      </c>
      <c r="Q630">
        <v>0.63795155139725401</v>
      </c>
      <c r="S630">
        <v>0.67192663188844959</v>
      </c>
      <c r="T630">
        <v>0.18195473371368598</v>
      </c>
      <c r="U630">
        <v>0.18195473371368598</v>
      </c>
      <c r="V630">
        <v>3.7692120661268959E-2</v>
      </c>
      <c r="W630">
        <v>5.2029133423041045E-2</v>
      </c>
      <c r="X630">
        <v>3.7692120661268959E-2</v>
      </c>
      <c r="AB630">
        <v>4.1038403551284082E-2</v>
      </c>
      <c r="AC630">
        <v>9.5774245522861332E-2</v>
      </c>
      <c r="AM630">
        <v>1.6971430778992175E-2</v>
      </c>
      <c r="AN630">
        <v>6.5104241341778446E-2</v>
      </c>
      <c r="AO630">
        <v>5.2800250595545724E-2</v>
      </c>
      <c r="AP630">
        <v>2.6465746969226003E-2</v>
      </c>
      <c r="AQ630">
        <v>0.97297352323290864</v>
      </c>
      <c r="AR630">
        <v>0.97297352323290864</v>
      </c>
      <c r="AS630">
        <v>1.0960283633017556</v>
      </c>
      <c r="AT630">
        <v>3.5154282812805332E-2</v>
      </c>
      <c r="AU630">
        <v>0.70055181521128318</v>
      </c>
      <c r="AV630">
        <v>0.70055181521128318</v>
      </c>
      <c r="AW630">
        <v>0.69997990806758104</v>
      </c>
      <c r="AX630">
        <v>4.1302669324357125E-2</v>
      </c>
      <c r="AY630">
        <v>4.1302669324357125E-2</v>
      </c>
      <c r="AZ630">
        <v>0.27170599396004141</v>
      </c>
      <c r="BD630">
        <v>0.10954741434127097</v>
      </c>
      <c r="BE630">
        <v>0.10954741434127097</v>
      </c>
      <c r="BF630">
        <v>0</v>
      </c>
      <c r="BG630">
        <v>0</v>
      </c>
      <c r="BI630">
        <v>4.5235800578143442E-2</v>
      </c>
      <c r="BK630">
        <v>0.33412180549644649</v>
      </c>
      <c r="BL630">
        <v>0.25835042854788487</v>
      </c>
      <c r="BM630">
        <v>0.25835042854788487</v>
      </c>
      <c r="BN630">
        <v>0.49932176870000233</v>
      </c>
    </row>
    <row r="631" spans="1:66">
      <c r="A631" t="s">
        <v>2021</v>
      </c>
      <c r="B631" t="s">
        <v>269</v>
      </c>
      <c r="C631">
        <v>2011</v>
      </c>
      <c r="D631" t="s">
        <v>215</v>
      </c>
      <c r="E631">
        <v>6</v>
      </c>
      <c r="G631" t="s">
        <v>270</v>
      </c>
      <c r="H631" t="s">
        <v>899</v>
      </c>
      <c r="I631">
        <v>5.7738670013177985E-2</v>
      </c>
      <c r="J631">
        <v>0.39494687372346388</v>
      </c>
      <c r="K631">
        <v>1.1541303083838013</v>
      </c>
      <c r="L631">
        <v>0.66937423742990732</v>
      </c>
      <c r="M631">
        <v>0.56738331814545495</v>
      </c>
      <c r="N631">
        <v>0.44068103455946617</v>
      </c>
      <c r="O631">
        <v>0.30749515969689267</v>
      </c>
      <c r="P631">
        <v>0.51035203645034</v>
      </c>
      <c r="Q631">
        <v>0.51035203645034</v>
      </c>
      <c r="S631">
        <v>0.65346461527023891</v>
      </c>
      <c r="T631">
        <v>6.9682443058448382E-2</v>
      </c>
      <c r="U631">
        <v>6.9682443058448382E-2</v>
      </c>
      <c r="V631">
        <v>0.17044916912851846</v>
      </c>
      <c r="W631">
        <v>0.30393825796093143</v>
      </c>
      <c r="X631">
        <v>0.17044916912851846</v>
      </c>
      <c r="AB631">
        <v>6.4510150568414998E-2</v>
      </c>
      <c r="AC631">
        <v>0.13099594426052161</v>
      </c>
      <c r="AM631">
        <v>1.8120290164907418E-2</v>
      </c>
      <c r="AN631">
        <v>3.4369013530761106E-2</v>
      </c>
      <c r="AO631">
        <v>0.2066353367448801</v>
      </c>
      <c r="AP631">
        <v>3.7696989768160855E-2</v>
      </c>
      <c r="AQ631">
        <v>1.0031338196534092</v>
      </c>
      <c r="AR631">
        <v>1.0031338196534092</v>
      </c>
      <c r="AS631">
        <v>0.93369779992355528</v>
      </c>
      <c r="AT631">
        <v>3.093385256284667E-2</v>
      </c>
      <c r="AU631">
        <v>0.52772562971623571</v>
      </c>
      <c r="AV631">
        <v>0.52772562971623571</v>
      </c>
      <c r="AW631">
        <v>0.52767611815259108</v>
      </c>
      <c r="AX631">
        <v>5.6980026889126408E-2</v>
      </c>
      <c r="AY631">
        <v>5.6980026889126408E-2</v>
      </c>
      <c r="AZ631">
        <v>0.32446391013284642</v>
      </c>
      <c r="BD631">
        <v>0.17517011829756238</v>
      </c>
      <c r="BE631">
        <v>0.17517011829756238</v>
      </c>
      <c r="BF631">
        <v>0</v>
      </c>
      <c r="BG631">
        <v>0</v>
      </c>
      <c r="BI631">
        <v>4.7888375820105078E-2</v>
      </c>
      <c r="BK631">
        <v>0.3710862893623329</v>
      </c>
      <c r="BL631">
        <v>9.6974371736371079E-2</v>
      </c>
      <c r="BM631">
        <v>9.6974371736371079E-2</v>
      </c>
      <c r="BN631">
        <v>0.74759773619170089</v>
      </c>
    </row>
    <row r="632" spans="1:66">
      <c r="A632" t="s">
        <v>925</v>
      </c>
      <c r="B632" t="s">
        <v>44</v>
      </c>
      <c r="C632">
        <v>2011</v>
      </c>
      <c r="D632" t="s">
        <v>215</v>
      </c>
      <c r="E632">
        <v>3</v>
      </c>
      <c r="G632" t="s">
        <v>272</v>
      </c>
      <c r="H632" t="s">
        <v>899</v>
      </c>
      <c r="I632">
        <v>1.9566246344838181E-2</v>
      </c>
      <c r="J632">
        <v>0.42748829521450815</v>
      </c>
      <c r="K632">
        <v>1.4422341905496237</v>
      </c>
      <c r="L632">
        <v>0.70443394019125771</v>
      </c>
      <c r="M632">
        <v>0.6579151401097959</v>
      </c>
      <c r="N632">
        <v>0.67017834103966023</v>
      </c>
      <c r="O632">
        <v>0.51344343974964979</v>
      </c>
      <c r="P632">
        <v>0.63107664009279962</v>
      </c>
      <c r="Q632">
        <v>0.63107664009279962</v>
      </c>
      <c r="S632">
        <v>0.69117321475544513</v>
      </c>
      <c r="T632">
        <v>0.14634218149190362</v>
      </c>
      <c r="U632">
        <v>0.14634218149190362</v>
      </c>
      <c r="V632">
        <v>9.4387049212689741E-2</v>
      </c>
      <c r="W632">
        <v>0.16133969156485314</v>
      </c>
      <c r="X632">
        <v>9.4387049212689741E-2</v>
      </c>
      <c r="AB632">
        <v>3.8731661738362483E-2</v>
      </c>
      <c r="AC632">
        <v>7.73261498349129E-2</v>
      </c>
      <c r="AM632">
        <v>4.320209218336938E-2</v>
      </c>
      <c r="AN632">
        <v>4.7455695411072335E-2</v>
      </c>
      <c r="AO632">
        <v>9.877412206918483E-2</v>
      </c>
      <c r="AP632">
        <v>2.9980588752849646E-2</v>
      </c>
      <c r="AQ632">
        <v>1.0356144299750085</v>
      </c>
      <c r="AR632">
        <v>1.0356144299750085</v>
      </c>
      <c r="AS632">
        <v>0.96858240913222882</v>
      </c>
      <c r="AT632">
        <v>2.9584372561560004E-2</v>
      </c>
      <c r="AU632">
        <v>0.63994486622798508</v>
      </c>
      <c r="AV632">
        <v>0.63994486622798508</v>
      </c>
      <c r="AW632">
        <v>0.64223335408727555</v>
      </c>
      <c r="AX632">
        <v>3.3217456240585627E-2</v>
      </c>
      <c r="AY632">
        <v>3.3217456240585627E-2</v>
      </c>
      <c r="AZ632">
        <v>0.2520851847612014</v>
      </c>
      <c r="BD632">
        <v>8.6154558309759627E-2</v>
      </c>
      <c r="BE632">
        <v>8.6154558309759627E-2</v>
      </c>
      <c r="BF632">
        <v>0</v>
      </c>
      <c r="BG632">
        <v>0</v>
      </c>
      <c r="BI632">
        <v>3.4555531481596076E-2</v>
      </c>
      <c r="BK632">
        <v>0.31139722457641567</v>
      </c>
      <c r="BL632">
        <v>0.1851268262166933</v>
      </c>
      <c r="BM632">
        <v>0.1851268262166933</v>
      </c>
      <c r="BN632">
        <v>0.50451442827008386</v>
      </c>
    </row>
    <row r="633" spans="1:66">
      <c r="A633" t="s">
        <v>926</v>
      </c>
      <c r="B633" t="s">
        <v>45</v>
      </c>
      <c r="C633">
        <v>2011</v>
      </c>
      <c r="D633" t="s">
        <v>231</v>
      </c>
      <c r="E633">
        <v>3</v>
      </c>
      <c r="G633" t="s">
        <v>274</v>
      </c>
      <c r="H633" t="s">
        <v>899</v>
      </c>
      <c r="I633">
        <v>2.0510118701829172E-2</v>
      </c>
      <c r="J633">
        <v>0.4689483576985965</v>
      </c>
      <c r="K633">
        <v>1.3736497757114166</v>
      </c>
      <c r="L633">
        <v>0.98788706419777428</v>
      </c>
      <c r="M633">
        <v>0.9403138133669251</v>
      </c>
      <c r="N633">
        <v>0.40454740101449305</v>
      </c>
      <c r="O633">
        <v>0.35875844403640911</v>
      </c>
      <c r="P633">
        <v>0.59140823241609131</v>
      </c>
      <c r="Q633">
        <v>0.59140823241609131</v>
      </c>
      <c r="S633">
        <v>0.7063158303262177</v>
      </c>
      <c r="T633">
        <v>0.17073100252897017</v>
      </c>
      <c r="U633">
        <v>0.17073100252897017</v>
      </c>
      <c r="V633">
        <v>8.0268381480079989E-2</v>
      </c>
      <c r="W633">
        <v>0.10342802946691912</v>
      </c>
      <c r="X633">
        <v>8.0268381480079989E-2</v>
      </c>
      <c r="AB633">
        <v>3.1030898106182331E-2</v>
      </c>
      <c r="AC633">
        <v>9.4456735723512084E-2</v>
      </c>
      <c r="AM633">
        <v>1.9099185940403437E-2</v>
      </c>
      <c r="AN633">
        <v>3.1223687958989138E-2</v>
      </c>
      <c r="AO633">
        <v>5.4377458798889278E-2</v>
      </c>
      <c r="AP633">
        <v>2.4086862155097404E-2</v>
      </c>
      <c r="AQ633">
        <v>1.011596407432469</v>
      </c>
      <c r="AR633">
        <v>1.011596407432469</v>
      </c>
      <c r="AS633">
        <v>1.0138785823196346</v>
      </c>
      <c r="AT633">
        <v>2.1985370538676698E-2</v>
      </c>
      <c r="AU633">
        <v>0.67630828695116163</v>
      </c>
      <c r="AV633">
        <v>0.67630828695116163</v>
      </c>
      <c r="AW633">
        <v>0.68120305869719333</v>
      </c>
      <c r="AX633">
        <v>3.1894409044176557E-2</v>
      </c>
      <c r="AY633">
        <v>3.1894409044176557E-2</v>
      </c>
      <c r="AZ633">
        <v>0.26427703224361065</v>
      </c>
      <c r="BD633">
        <v>8.8687016175538855E-2</v>
      </c>
      <c r="BE633">
        <v>8.8687016175538855E-2</v>
      </c>
      <c r="BF633">
        <v>0</v>
      </c>
      <c r="BG633">
        <v>0</v>
      </c>
      <c r="BI633">
        <v>4.8767485707522554E-2</v>
      </c>
      <c r="BK633">
        <v>0.30498558573954293</v>
      </c>
      <c r="BL633">
        <v>0.21037621554229069</v>
      </c>
      <c r="BM633">
        <v>0.21037621554229069</v>
      </c>
      <c r="BN633">
        <v>0.46896887205190801</v>
      </c>
    </row>
    <row r="634" spans="1:66">
      <c r="A634" t="s">
        <v>927</v>
      </c>
      <c r="B634" t="s">
        <v>46</v>
      </c>
      <c r="C634">
        <v>2011</v>
      </c>
      <c r="D634" t="s">
        <v>215</v>
      </c>
      <c r="E634">
        <v>4</v>
      </c>
      <c r="G634" t="s">
        <v>276</v>
      </c>
      <c r="H634" t="s">
        <v>899</v>
      </c>
      <c r="I634">
        <v>6.3058555149247394E-2</v>
      </c>
      <c r="J634">
        <v>0.38251598049751945</v>
      </c>
      <c r="K634">
        <v>1.3869276884109378</v>
      </c>
      <c r="L634">
        <v>0.91740645230214168</v>
      </c>
      <c r="M634">
        <v>0.88966067546532479</v>
      </c>
      <c r="N634">
        <v>0.41755267449318201</v>
      </c>
      <c r="O634">
        <v>0.35120235811881451</v>
      </c>
      <c r="P634">
        <v>0.44763268596022882</v>
      </c>
      <c r="Q634">
        <v>0.44763268596022882</v>
      </c>
      <c r="S634">
        <v>0.51839467677285378</v>
      </c>
      <c r="T634">
        <v>8.7159490982822982E-2</v>
      </c>
      <c r="U634">
        <v>8.7159490982822982E-2</v>
      </c>
      <c r="V634">
        <v>8.008463009291017E-2</v>
      </c>
      <c r="W634">
        <v>0.26065494417300861</v>
      </c>
      <c r="X634">
        <v>8.008463009291017E-2</v>
      </c>
      <c r="AB634">
        <v>6.6030844343760997E-2</v>
      </c>
      <c r="AC634">
        <v>6.7878390703593985E-2</v>
      </c>
      <c r="AM634">
        <v>2.3869004509406239E-2</v>
      </c>
      <c r="AN634">
        <v>3.6770879468821786E-2</v>
      </c>
      <c r="AO634">
        <v>0.19542464445583047</v>
      </c>
      <c r="AP634">
        <v>1.8382089059813093E-2</v>
      </c>
      <c r="AQ634">
        <v>1.0282438884949119</v>
      </c>
      <c r="AR634">
        <v>1.0282438884949119</v>
      </c>
      <c r="AS634">
        <v>1.1891557114056184</v>
      </c>
      <c r="AT634">
        <v>1.9891172907886789E-2</v>
      </c>
      <c r="AU634">
        <v>0.5582191721519133</v>
      </c>
      <c r="AV634">
        <v>0.5582191721519133</v>
      </c>
      <c r="AW634">
        <v>0.55777780730888793</v>
      </c>
      <c r="AX634">
        <v>6.0652558771121828E-2</v>
      </c>
      <c r="AY634">
        <v>6.0652558771121828E-2</v>
      </c>
      <c r="AZ634">
        <v>0.44845628277555094</v>
      </c>
      <c r="BD634">
        <v>0.24619794595726929</v>
      </c>
      <c r="BE634">
        <v>0.24619794595726929</v>
      </c>
      <c r="BF634">
        <v>0</v>
      </c>
      <c r="BG634">
        <v>0</v>
      </c>
      <c r="BI634">
        <v>4.6115808902083132E-2</v>
      </c>
      <c r="BK634">
        <v>0.49811294313291421</v>
      </c>
      <c r="BL634">
        <v>0.26395890947921402</v>
      </c>
      <c r="BM634">
        <v>0.26395890947921402</v>
      </c>
      <c r="BN634">
        <v>0.9534720021891131</v>
      </c>
    </row>
    <row r="635" spans="1:66">
      <c r="A635" t="s">
        <v>928</v>
      </c>
      <c r="B635" t="s">
        <v>47</v>
      </c>
      <c r="C635">
        <v>2011</v>
      </c>
      <c r="D635" t="s">
        <v>218</v>
      </c>
      <c r="E635">
        <v>5</v>
      </c>
      <c r="G635" t="s">
        <v>278</v>
      </c>
      <c r="H635" t="s">
        <v>899</v>
      </c>
      <c r="I635">
        <v>1.1731815848011064E-2</v>
      </c>
      <c r="J635">
        <v>0.52168912976946213</v>
      </c>
      <c r="K635">
        <v>2.292943490688653</v>
      </c>
      <c r="L635">
        <v>1.1305487183817542</v>
      </c>
      <c r="M635">
        <v>1.1041901103191916</v>
      </c>
      <c r="N635">
        <v>0.34359400950772273</v>
      </c>
      <c r="O635">
        <v>0.33538700713790598</v>
      </c>
      <c r="P635">
        <v>0.51662990705048273</v>
      </c>
      <c r="Q635">
        <v>0.51662990705048273</v>
      </c>
      <c r="S635">
        <v>0.5611483760545134</v>
      </c>
      <c r="T635">
        <v>0.11162152243706878</v>
      </c>
      <c r="U635">
        <v>0.11162152243706878</v>
      </c>
      <c r="V635">
        <v>7.7486619322823969E-2</v>
      </c>
      <c r="W635">
        <v>8.0916712476280142E-2</v>
      </c>
      <c r="X635">
        <v>7.7486619322823969E-2</v>
      </c>
      <c r="AB635">
        <v>3.8865818909819258E-2</v>
      </c>
      <c r="AC635">
        <v>0.11843315897577709</v>
      </c>
      <c r="AM635">
        <v>8.492273172599183E-3</v>
      </c>
      <c r="AN635">
        <v>2.836421382330271E-2</v>
      </c>
      <c r="AO635">
        <v>9.5111630869284966E-2</v>
      </c>
      <c r="AP635">
        <v>7.6675595434061938E-2</v>
      </c>
      <c r="AQ635">
        <v>0.98588051066069238</v>
      </c>
      <c r="AR635">
        <v>0.98588051066069238</v>
      </c>
      <c r="AS635">
        <v>0.79001586534362866</v>
      </c>
      <c r="AT635">
        <v>1.9846010856849908E-2</v>
      </c>
      <c r="AU635">
        <v>0.73604096329001945</v>
      </c>
      <c r="AV635">
        <v>0.73604096329001945</v>
      </c>
      <c r="AW635">
        <v>0.74689526859142441</v>
      </c>
      <c r="AX635">
        <v>5.6094635150544456E-2</v>
      </c>
      <c r="AY635">
        <v>5.6094635150544456E-2</v>
      </c>
      <c r="AZ635">
        <v>0.35132941325892991</v>
      </c>
      <c r="BD635">
        <v>5.9811163122091303E-2</v>
      </c>
      <c r="BE635">
        <v>5.9811163122091303E-2</v>
      </c>
      <c r="BF635">
        <v>0</v>
      </c>
      <c r="BG635">
        <v>0</v>
      </c>
      <c r="BI635">
        <v>7.0858852839867009E-2</v>
      </c>
      <c r="BK635">
        <v>0.43165902257997429</v>
      </c>
      <c r="BL635">
        <v>0.33014069695947573</v>
      </c>
      <c r="BM635">
        <v>0.33014069695947573</v>
      </c>
      <c r="BN635">
        <v>0.62375752424604691</v>
      </c>
    </row>
    <row r="636" spans="1:66">
      <c r="A636" t="s">
        <v>929</v>
      </c>
      <c r="B636" t="s">
        <v>48</v>
      </c>
      <c r="C636">
        <v>2011</v>
      </c>
      <c r="D636" t="s">
        <v>231</v>
      </c>
      <c r="E636">
        <v>6</v>
      </c>
      <c r="G636" t="s">
        <v>280</v>
      </c>
      <c r="H636" t="s">
        <v>899</v>
      </c>
      <c r="I636">
        <v>3.9719431392279868E-2</v>
      </c>
      <c r="J636">
        <v>0.25997943827813491</v>
      </c>
      <c r="K636">
        <v>1.1267984547312668</v>
      </c>
      <c r="L636">
        <v>0.62534840911945022</v>
      </c>
      <c r="M636">
        <v>0.56615247627264131</v>
      </c>
      <c r="N636">
        <v>0.37003810102000612</v>
      </c>
      <c r="O636">
        <v>0.30403242251370954</v>
      </c>
      <c r="P636">
        <v>0.47501510855878593</v>
      </c>
      <c r="Q636">
        <v>0.47501510855878593</v>
      </c>
      <c r="S636">
        <v>0.53692471770739447</v>
      </c>
      <c r="T636">
        <v>0.12027861521886012</v>
      </c>
      <c r="U636">
        <v>0.12027861521886012</v>
      </c>
      <c r="V636">
        <v>8.492467946385826E-2</v>
      </c>
      <c r="W636">
        <v>0.14776811450483299</v>
      </c>
      <c r="X636">
        <v>8.492467946385826E-2</v>
      </c>
      <c r="AB636">
        <v>1.6499782540626343E-2</v>
      </c>
      <c r="AC636">
        <v>7.2674455050033962E-2</v>
      </c>
      <c r="AM636">
        <v>2.2327954249046943E-2</v>
      </c>
      <c r="AN636">
        <v>4.1921882794366594E-2</v>
      </c>
      <c r="AO636">
        <v>9.6124964532687429E-2</v>
      </c>
      <c r="AP636">
        <v>2.1578023743878929E-2</v>
      </c>
      <c r="AQ636">
        <v>0.98994625689914106</v>
      </c>
      <c r="AR636">
        <v>0.98994625689914106</v>
      </c>
      <c r="AS636">
        <v>1.1557151336800811</v>
      </c>
      <c r="AT636">
        <v>1.8516081233893669E-2</v>
      </c>
      <c r="AU636">
        <v>0.69083651807692326</v>
      </c>
      <c r="AV636">
        <v>0.69083651807692326</v>
      </c>
      <c r="AW636">
        <v>0.68904217057771866</v>
      </c>
      <c r="AX636">
        <v>3.9802010913808215E-2</v>
      </c>
      <c r="AY636">
        <v>3.9802010913808215E-2</v>
      </c>
      <c r="AZ636">
        <v>0.41541088166189233</v>
      </c>
      <c r="BD636">
        <v>0.15669213170442126</v>
      </c>
      <c r="BE636">
        <v>0.15669213170442126</v>
      </c>
      <c r="BF636">
        <v>0</v>
      </c>
      <c r="BG636">
        <v>0</v>
      </c>
      <c r="BI636">
        <v>1.4354598953474171E-2</v>
      </c>
      <c r="BK636">
        <v>0.47115603621084828</v>
      </c>
      <c r="BL636">
        <v>0.34016175487280348</v>
      </c>
      <c r="BM636">
        <v>0.34016175487280348</v>
      </c>
      <c r="BN636">
        <v>0.71331039977040911</v>
      </c>
    </row>
    <row r="637" spans="1:66">
      <c r="A637" t="s">
        <v>930</v>
      </c>
      <c r="B637" t="s">
        <v>49</v>
      </c>
      <c r="C637">
        <v>2011</v>
      </c>
      <c r="D637" t="s">
        <v>228</v>
      </c>
      <c r="E637">
        <v>7</v>
      </c>
      <c r="G637" t="s">
        <v>282</v>
      </c>
      <c r="H637" t="s">
        <v>899</v>
      </c>
      <c r="I637">
        <v>0.30831642312022972</v>
      </c>
      <c r="J637">
        <v>0.17323866726917733</v>
      </c>
      <c r="K637">
        <v>1.4842064752988227</v>
      </c>
      <c r="L637">
        <v>0.99491462116793705</v>
      </c>
      <c r="M637">
        <v>0.660855963682352</v>
      </c>
      <c r="N637">
        <v>0.45249306688952001</v>
      </c>
      <c r="O637">
        <v>0.36822233844563967</v>
      </c>
      <c r="P637">
        <v>0.2969393851604466</v>
      </c>
      <c r="Q637">
        <v>0.2969393851604466</v>
      </c>
      <c r="S637">
        <v>0.34455599954637928</v>
      </c>
      <c r="T637">
        <v>5.7408569605737939E-2</v>
      </c>
      <c r="U637">
        <v>5.7408569605737939E-2</v>
      </c>
      <c r="V637">
        <v>5.8394813166055465E-2</v>
      </c>
      <c r="W637">
        <v>8.3533050603706083E-2</v>
      </c>
      <c r="X637">
        <v>5.8394813166055465E-2</v>
      </c>
      <c r="AB637">
        <v>1.267797476516723E-2</v>
      </c>
      <c r="AC637">
        <v>8.250176235817426E-2</v>
      </c>
      <c r="AD637">
        <v>0</v>
      </c>
      <c r="AM637">
        <v>3.1836816384603527E-2</v>
      </c>
      <c r="AN637">
        <v>3.9820657727933924E-2</v>
      </c>
      <c r="AO637">
        <v>5.1193886824526566E-2</v>
      </c>
      <c r="AP637">
        <v>2.1138290230667722E-2</v>
      </c>
      <c r="AQ637">
        <v>1.0050136122441002</v>
      </c>
      <c r="AR637">
        <v>0.97644669081711288</v>
      </c>
      <c r="AS637">
        <v>1.2246744145250714</v>
      </c>
      <c r="AT637">
        <v>2.2563632812654385E-2</v>
      </c>
      <c r="AU637">
        <v>0.52354599002753266</v>
      </c>
      <c r="AV637">
        <v>0.52354599002753266</v>
      </c>
      <c r="AW637">
        <v>0.52240771330323421</v>
      </c>
      <c r="AX637">
        <v>3.0313448778412713E-2</v>
      </c>
      <c r="AY637">
        <v>3.0313448778412713E-2</v>
      </c>
      <c r="AZ637">
        <v>0.62424109825522323</v>
      </c>
      <c r="BA637">
        <v>21.749298016272341</v>
      </c>
      <c r="BD637">
        <v>0.37604558374428015</v>
      </c>
      <c r="BE637">
        <v>0.37604558374428015</v>
      </c>
      <c r="BF637">
        <v>0</v>
      </c>
      <c r="BG637">
        <v>0</v>
      </c>
      <c r="BH637">
        <v>0</v>
      </c>
      <c r="BI637">
        <v>4.5284921575066833E-2</v>
      </c>
      <c r="BJ637">
        <v>0.67980948019749898</v>
      </c>
      <c r="BK637">
        <v>0.65830695518735183</v>
      </c>
      <c r="BL637">
        <v>0.14425708495039752</v>
      </c>
      <c r="BM637">
        <v>0.2588239792978832</v>
      </c>
      <c r="BN637">
        <v>0.43037633721278873</v>
      </c>
    </row>
    <row r="638" spans="1:66">
      <c r="A638" t="s">
        <v>931</v>
      </c>
      <c r="B638" t="s">
        <v>50</v>
      </c>
      <c r="C638">
        <v>2011</v>
      </c>
      <c r="D638" t="s">
        <v>215</v>
      </c>
      <c r="E638">
        <v>2</v>
      </c>
      <c r="G638" t="s">
        <v>284</v>
      </c>
      <c r="H638" t="s">
        <v>899</v>
      </c>
      <c r="I638">
        <v>8.6439830581531873E-2</v>
      </c>
      <c r="J638">
        <v>0.45290454810090852</v>
      </c>
      <c r="K638">
        <v>1.2532347612246131</v>
      </c>
      <c r="L638">
        <v>0.74194106670830595</v>
      </c>
      <c r="M638">
        <v>0.684623382153564</v>
      </c>
      <c r="N638">
        <v>0.47877234820435294</v>
      </c>
      <c r="O638">
        <v>0.3831802726586917</v>
      </c>
      <c r="P638">
        <v>0.52966526945935666</v>
      </c>
      <c r="Q638">
        <v>0.52966526945935666</v>
      </c>
      <c r="S638">
        <v>0.64501197436242996</v>
      </c>
      <c r="T638">
        <v>0.1160213777755109</v>
      </c>
      <c r="U638">
        <v>0.1160213777755109</v>
      </c>
      <c r="V638">
        <v>0.1439701812548409</v>
      </c>
      <c r="W638">
        <v>0.22349687605837767</v>
      </c>
      <c r="X638">
        <v>0.1439701812548409</v>
      </c>
      <c r="AB638">
        <v>5.4614549734908417E-2</v>
      </c>
      <c r="AC638">
        <v>0.13170484460950221</v>
      </c>
      <c r="AM638">
        <v>1.9981214615189979E-2</v>
      </c>
      <c r="AN638">
        <v>3.3507652969178042E-2</v>
      </c>
      <c r="AO638">
        <v>0.12165469914792156</v>
      </c>
      <c r="AP638">
        <v>2.1502498449735289E-2</v>
      </c>
      <c r="AQ638">
        <v>0.96758018029589243</v>
      </c>
      <c r="AR638">
        <v>0.96758018029589243</v>
      </c>
      <c r="AS638">
        <v>1.0213589416151958</v>
      </c>
      <c r="AT638">
        <v>3.5211180020925117E-2</v>
      </c>
      <c r="AU638">
        <v>0.57431012070074616</v>
      </c>
      <c r="AV638">
        <v>0.57431012070074616</v>
      </c>
      <c r="AW638">
        <v>0.57397548925840325</v>
      </c>
      <c r="AX638">
        <v>6.5661859428295374E-2</v>
      </c>
      <c r="AY638">
        <v>6.5661859428295374E-2</v>
      </c>
      <c r="AZ638">
        <v>0.3420373418648211</v>
      </c>
      <c r="BD638">
        <v>0.36993409767841551</v>
      </c>
      <c r="BE638">
        <v>0.36993409767841551</v>
      </c>
      <c r="BF638">
        <v>0</v>
      </c>
      <c r="BG638">
        <v>0</v>
      </c>
      <c r="BI638">
        <v>3.8140189159902659E-2</v>
      </c>
      <c r="BK638">
        <v>0.37195589617476221</v>
      </c>
      <c r="BL638">
        <v>0.20798633112801868</v>
      </c>
      <c r="BM638">
        <v>0.20798633112801868</v>
      </c>
      <c r="BN638">
        <v>0.70179872234323748</v>
      </c>
    </row>
    <row r="639" spans="1:66">
      <c r="A639" t="s">
        <v>932</v>
      </c>
      <c r="B639" t="s">
        <v>51</v>
      </c>
      <c r="C639">
        <v>2011</v>
      </c>
      <c r="D639" t="s">
        <v>212</v>
      </c>
      <c r="E639">
        <v>2</v>
      </c>
      <c r="G639" t="s">
        <v>286</v>
      </c>
      <c r="H639" t="s">
        <v>899</v>
      </c>
      <c r="I639">
        <v>4.8348394208644278E-2</v>
      </c>
      <c r="J639">
        <v>0.53960208409034116</v>
      </c>
      <c r="K639">
        <v>1.1833268897506624</v>
      </c>
      <c r="L639">
        <v>0.80061851728560862</v>
      </c>
      <c r="M639">
        <v>0.74312697380502624</v>
      </c>
      <c r="N639">
        <v>0.37904775159986931</v>
      </c>
      <c r="O639">
        <v>0.36301840108110972</v>
      </c>
      <c r="P639">
        <v>0.70291592330044561</v>
      </c>
      <c r="Q639">
        <v>0.70291592330044561</v>
      </c>
      <c r="S639">
        <v>0.7278199858913138</v>
      </c>
      <c r="T639">
        <v>0.14976626337354984</v>
      </c>
      <c r="U639">
        <v>0.14976626337354984</v>
      </c>
      <c r="V639">
        <v>3.2072866740066312E-2</v>
      </c>
      <c r="W639">
        <v>4.3927895999626931E-2</v>
      </c>
      <c r="X639">
        <v>3.2072866740066312E-2</v>
      </c>
      <c r="AB639">
        <v>3.7705047119478044E-2</v>
      </c>
      <c r="AC639">
        <v>7.6876988848672737E-2</v>
      </c>
      <c r="AM639">
        <v>2.7933343441937757E-2</v>
      </c>
      <c r="AN639">
        <v>5.1105007589612755E-2</v>
      </c>
      <c r="AO639">
        <v>4.16034094271499E-2</v>
      </c>
      <c r="AP639">
        <v>8.802424734730154E-4</v>
      </c>
      <c r="AQ639">
        <v>1.0229222511843212</v>
      </c>
      <c r="AR639">
        <v>1.0229222511843212</v>
      </c>
      <c r="AS639">
        <v>1.4898735710006465</v>
      </c>
      <c r="AT639">
        <v>2.2893938546941054E-2</v>
      </c>
      <c r="AU639">
        <v>0.72781977161455247</v>
      </c>
      <c r="AV639">
        <v>0.72781977161455247</v>
      </c>
      <c r="AW639">
        <v>0.7216397818186906</v>
      </c>
      <c r="AX639">
        <v>4.8371428202179378E-2</v>
      </c>
      <c r="AY639">
        <v>4.8371428202179378E-2</v>
      </c>
      <c r="AZ639">
        <v>0.23839205954688555</v>
      </c>
      <c r="BD639">
        <v>0.26642661941265261</v>
      </c>
      <c r="BE639">
        <v>0.26642661941265261</v>
      </c>
      <c r="BF639">
        <v>0</v>
      </c>
      <c r="BG639">
        <v>0</v>
      </c>
      <c r="BI639">
        <v>4.2828967964731388E-2</v>
      </c>
      <c r="BK639">
        <v>0.26474512774303793</v>
      </c>
      <c r="BL639">
        <v>0.19411456113609979</v>
      </c>
      <c r="BM639">
        <v>0.19411456113609979</v>
      </c>
      <c r="BN639">
        <v>0.386240625109321</v>
      </c>
    </row>
    <row r="640" spans="1:66">
      <c r="A640" t="s">
        <v>933</v>
      </c>
      <c r="B640" t="s">
        <v>52</v>
      </c>
      <c r="C640">
        <v>2011</v>
      </c>
      <c r="D640" t="s">
        <v>228</v>
      </c>
      <c r="E640">
        <v>6</v>
      </c>
      <c r="G640" t="s">
        <v>288</v>
      </c>
      <c r="H640" t="s">
        <v>899</v>
      </c>
      <c r="I640">
        <v>0.29261888178722545</v>
      </c>
      <c r="J640">
        <v>0.2071349329431936</v>
      </c>
      <c r="K640">
        <v>1.510579898102473</v>
      </c>
      <c r="L640">
        <v>1.0071915183160882</v>
      </c>
      <c r="M640">
        <v>0.71059167851562099</v>
      </c>
      <c r="N640">
        <v>0.41032505549440607</v>
      </c>
      <c r="O640">
        <v>0.33523856331125446</v>
      </c>
      <c r="P640">
        <v>0.34442195147919036</v>
      </c>
      <c r="Q640">
        <v>0.34442195147919036</v>
      </c>
      <c r="S640">
        <v>0.38386281098443986</v>
      </c>
      <c r="T640">
        <v>5.635265806386007E-2</v>
      </c>
      <c r="U640">
        <v>5.635265806386007E-2</v>
      </c>
      <c r="V640">
        <v>5.0245811009688737E-2</v>
      </c>
      <c r="W640">
        <v>6.8107759385929417E-2</v>
      </c>
      <c r="X640">
        <v>5.0245811009688737E-2</v>
      </c>
      <c r="AB640">
        <v>2.7571177431356845E-2</v>
      </c>
      <c r="AC640">
        <v>6.9014446659916295E-2</v>
      </c>
      <c r="AD640">
        <v>0</v>
      </c>
      <c r="AM640">
        <v>3.1095925435352004E-2</v>
      </c>
      <c r="AN640">
        <v>3.4360437828495662E-2</v>
      </c>
      <c r="AO640">
        <v>5.0546724735360711E-2</v>
      </c>
      <c r="AP640">
        <v>2.2607503870028384E-2</v>
      </c>
      <c r="AQ640">
        <v>1.0140026546465148</v>
      </c>
      <c r="AR640">
        <v>0.9783314613454942</v>
      </c>
      <c r="AS640">
        <v>1.0744111730920634</v>
      </c>
      <c r="AT640">
        <v>3.0979224225020332E-2</v>
      </c>
      <c r="AU640">
        <v>0.54374057909061768</v>
      </c>
      <c r="AV640">
        <v>0.54374057909061768</v>
      </c>
      <c r="AW640">
        <v>0.54376361637986881</v>
      </c>
      <c r="AX640">
        <v>2.5514258424018822E-2</v>
      </c>
      <c r="AY640">
        <v>2.5514258424018822E-2</v>
      </c>
      <c r="AZ640">
        <v>0.59552815047937857</v>
      </c>
      <c r="BA640">
        <v>14.0514874390439</v>
      </c>
      <c r="BD640">
        <v>0.4895464798887183</v>
      </c>
      <c r="BE640">
        <v>0.4895464798887183</v>
      </c>
      <c r="BF640">
        <v>0</v>
      </c>
      <c r="BG640">
        <v>0</v>
      </c>
      <c r="BH640">
        <v>0</v>
      </c>
      <c r="BI640">
        <v>4.6483689318916901E-2</v>
      </c>
      <c r="BJ640">
        <v>0.67607470207409126</v>
      </c>
      <c r="BK640">
        <v>0.62607563013815648</v>
      </c>
      <c r="BL640">
        <v>0.14382943165373432</v>
      </c>
      <c r="BM640">
        <v>0.24519623757217168</v>
      </c>
      <c r="BN640">
        <v>0.40510504935156733</v>
      </c>
    </row>
    <row r="641" spans="1:66">
      <c r="A641" t="s">
        <v>934</v>
      </c>
      <c r="B641" t="s">
        <v>53</v>
      </c>
      <c r="C641">
        <v>2011</v>
      </c>
      <c r="D641" t="s">
        <v>228</v>
      </c>
      <c r="E641">
        <v>6</v>
      </c>
      <c r="G641" t="s">
        <v>290</v>
      </c>
      <c r="H641" t="s">
        <v>899</v>
      </c>
      <c r="I641">
        <v>0.30757434055399752</v>
      </c>
      <c r="J641">
        <v>0.17660216411884086</v>
      </c>
      <c r="K641">
        <v>1.2802160457466127</v>
      </c>
      <c r="L641">
        <v>0.96191705752650258</v>
      </c>
      <c r="M641">
        <v>0.65609642005130553</v>
      </c>
      <c r="N641">
        <v>0.4008989993928862</v>
      </c>
      <c r="O641">
        <v>0.32288123986399292</v>
      </c>
      <c r="P641">
        <v>0.2963531078568265</v>
      </c>
      <c r="Q641">
        <v>0.2963531078568265</v>
      </c>
      <c r="S641">
        <v>0.3409958375471937</v>
      </c>
      <c r="T641">
        <v>4.5308139956383157E-2</v>
      </c>
      <c r="U641">
        <v>4.5308139956383157E-2</v>
      </c>
      <c r="V641">
        <v>6.355934519001552E-2</v>
      </c>
      <c r="W641">
        <v>9.0052794351974913E-2</v>
      </c>
      <c r="X641">
        <v>6.355934519001552E-2</v>
      </c>
      <c r="AB641">
        <v>8.6726134454855296E-3</v>
      </c>
      <c r="AC641">
        <v>9.0401776022629679E-2</v>
      </c>
      <c r="AD641">
        <v>0</v>
      </c>
      <c r="AM641">
        <v>1.7297548570653319E-2</v>
      </c>
      <c r="AN641">
        <v>3.343718408080977E-2</v>
      </c>
      <c r="AO641">
        <v>5.5738546834020061E-2</v>
      </c>
      <c r="AP641">
        <v>2.7333518967296695E-2</v>
      </c>
      <c r="AQ641">
        <v>1.0045681120266989</v>
      </c>
      <c r="AR641">
        <v>0.97612241486518481</v>
      </c>
      <c r="AS641">
        <v>1.0246639399816118</v>
      </c>
      <c r="AT641">
        <v>2.2615600358101305E-2</v>
      </c>
      <c r="AU641">
        <v>0.51608725513513831</v>
      </c>
      <c r="AV641">
        <v>0.51608725513513831</v>
      </c>
      <c r="AW641">
        <v>0.51586640164187048</v>
      </c>
      <c r="AX641">
        <v>4.1164993279317143E-2</v>
      </c>
      <c r="AY641">
        <v>4.1164993279317143E-2</v>
      </c>
      <c r="AZ641">
        <v>0.60996865956788171</v>
      </c>
      <c r="BA641">
        <v>10.901226118715712</v>
      </c>
      <c r="BD641">
        <v>0.33723647239803956</v>
      </c>
      <c r="BE641">
        <v>0.33723647239803956</v>
      </c>
      <c r="BF641">
        <v>0</v>
      </c>
      <c r="BG641">
        <v>0</v>
      </c>
      <c r="BH641">
        <v>0</v>
      </c>
      <c r="BI641">
        <v>4.9732707234612081E-2</v>
      </c>
      <c r="BJ641">
        <v>0.65936042481926382</v>
      </c>
      <c r="BK641">
        <v>0.65769803490516709</v>
      </c>
      <c r="BL641">
        <v>0.12832565417850891</v>
      </c>
      <c r="BM641">
        <v>0.23939134323588537</v>
      </c>
      <c r="BN641">
        <v>0.40285697624391364</v>
      </c>
    </row>
    <row r="642" spans="1:66">
      <c r="A642" t="s">
        <v>935</v>
      </c>
      <c r="B642" t="s">
        <v>54</v>
      </c>
      <c r="C642">
        <v>2011</v>
      </c>
      <c r="D642" t="s">
        <v>228</v>
      </c>
      <c r="E642">
        <v>4</v>
      </c>
      <c r="G642" t="s">
        <v>292</v>
      </c>
      <c r="H642" t="s">
        <v>899</v>
      </c>
      <c r="I642">
        <v>0.15201969763240972</v>
      </c>
      <c r="J642">
        <v>0.35263762259851289</v>
      </c>
      <c r="K642">
        <v>2.1263584981237034</v>
      </c>
      <c r="L642">
        <v>1.2109316804641317</v>
      </c>
      <c r="M642">
        <v>0.92304398431133328</v>
      </c>
      <c r="N642">
        <v>0.45998569802831879</v>
      </c>
      <c r="O642">
        <v>0.40017101705468683</v>
      </c>
      <c r="P642">
        <v>0.31601499292141938</v>
      </c>
      <c r="Q642">
        <v>0.31601499292141938</v>
      </c>
      <c r="S642">
        <v>0.3566520764208837</v>
      </c>
      <c r="T642">
        <v>4.3207646563461106E-2</v>
      </c>
      <c r="U642">
        <v>4.3207646563461106E-2</v>
      </c>
      <c r="V642">
        <v>5.6588831630942506E-2</v>
      </c>
      <c r="W642">
        <v>9.7291203800897133E-2</v>
      </c>
      <c r="X642">
        <v>5.6588831630942506E-2</v>
      </c>
      <c r="AB642">
        <v>1.5821581781366154E-2</v>
      </c>
      <c r="AC642">
        <v>7.6182416171196726E-2</v>
      </c>
      <c r="AD642">
        <v>0</v>
      </c>
      <c r="AM642">
        <v>3.3120737831326977E-2</v>
      </c>
      <c r="AN642">
        <v>3.2522241464263829E-2</v>
      </c>
      <c r="AO642">
        <v>6.4025317368475665E-2</v>
      </c>
      <c r="AP642">
        <v>2.0261452854910104E-2</v>
      </c>
      <c r="AQ642">
        <v>1.0170313114111711</v>
      </c>
      <c r="AR642">
        <v>1.0063863091406091</v>
      </c>
      <c r="AS642">
        <v>1.0413649371868239</v>
      </c>
      <c r="AT642">
        <v>2.0864498015629739E-2</v>
      </c>
      <c r="AU642">
        <v>0.52983685773918554</v>
      </c>
      <c r="AV642">
        <v>0.52983685773918554</v>
      </c>
      <c r="AW642">
        <v>0.52899858283466439</v>
      </c>
      <c r="AX642">
        <v>2.0451208123203918E-2</v>
      </c>
      <c r="AY642">
        <v>2.0451208123203918E-2</v>
      </c>
      <c r="AZ642">
        <v>0.6231040868543134</v>
      </c>
      <c r="BA642">
        <v>10.05989662696453</v>
      </c>
      <c r="BD642">
        <v>0.35372783659860846</v>
      </c>
      <c r="BE642">
        <v>0.35372783659860846</v>
      </c>
      <c r="BF642">
        <v>0</v>
      </c>
      <c r="BG642">
        <v>0</v>
      </c>
      <c r="BH642">
        <v>0</v>
      </c>
      <c r="BI642">
        <v>4.6455061119676844E-2</v>
      </c>
      <c r="BJ642">
        <v>0.61188047116547672</v>
      </c>
      <c r="BK642">
        <v>0.64939732520107341</v>
      </c>
      <c r="BL642">
        <v>9.7357972808299026E-2</v>
      </c>
      <c r="BM642">
        <v>0.18574117163515583</v>
      </c>
      <c r="BN642">
        <v>0.34440038796365241</v>
      </c>
    </row>
    <row r="643" spans="1:66">
      <c r="A643" t="s">
        <v>936</v>
      </c>
      <c r="B643" t="s">
        <v>55</v>
      </c>
      <c r="C643">
        <v>2011</v>
      </c>
      <c r="D643" t="s">
        <v>228</v>
      </c>
      <c r="E643">
        <v>4</v>
      </c>
      <c r="G643" t="s">
        <v>294</v>
      </c>
      <c r="H643" t="s">
        <v>899</v>
      </c>
      <c r="I643">
        <v>0.18108936231132539</v>
      </c>
      <c r="J643">
        <v>0.41654122693503265</v>
      </c>
      <c r="K643">
        <v>1.2948639723834223</v>
      </c>
      <c r="L643">
        <v>0.94128997031945594</v>
      </c>
      <c r="M643">
        <v>0.60215058595827242</v>
      </c>
      <c r="N643">
        <v>0.48266793129104674</v>
      </c>
      <c r="O643">
        <v>0.36071296567685129</v>
      </c>
      <c r="P643">
        <v>0.29361761532193748</v>
      </c>
      <c r="Q643">
        <v>0.29361761532193748</v>
      </c>
      <c r="S643">
        <v>0.34044869262125577</v>
      </c>
      <c r="T643">
        <v>4.6277796160266414E-2</v>
      </c>
      <c r="U643">
        <v>4.6277796160266414E-2</v>
      </c>
      <c r="V643">
        <v>6.0158365873790011E-2</v>
      </c>
      <c r="W643">
        <v>0.12185769869223911</v>
      </c>
      <c r="X643">
        <v>6.0158365873790011E-2</v>
      </c>
      <c r="AB643">
        <v>7.3219004958370373E-3</v>
      </c>
      <c r="AC643">
        <v>9.6127711426923598E-2</v>
      </c>
      <c r="AD643">
        <v>0</v>
      </c>
      <c r="AM643">
        <v>3.3368062477194295E-2</v>
      </c>
      <c r="AN643">
        <v>3.1347125574860642E-2</v>
      </c>
      <c r="AO643">
        <v>6.7132095977176745E-2</v>
      </c>
      <c r="AP643">
        <v>1.8309531262681669E-2</v>
      </c>
      <c r="AQ643">
        <v>1.0526020928553783</v>
      </c>
      <c r="AR643">
        <v>1.0663627729345844</v>
      </c>
      <c r="AS643">
        <v>0.89879350311267692</v>
      </c>
      <c r="AT643">
        <v>1.8348826269690106E-2</v>
      </c>
      <c r="AU643">
        <v>0.50762092378523671</v>
      </c>
      <c r="AV643">
        <v>0.50762092378523671</v>
      </c>
      <c r="AW643">
        <v>0.5077436269490937</v>
      </c>
      <c r="AX643">
        <v>2.0358745819834323E-2</v>
      </c>
      <c r="AY643">
        <v>2.0358745819834323E-2</v>
      </c>
      <c r="AZ643">
        <v>0.65762369056176029</v>
      </c>
      <c r="BA643">
        <v>27.748776379193508</v>
      </c>
      <c r="BD643">
        <v>0.49258529251187111</v>
      </c>
      <c r="BE643">
        <v>0.49258529251187111</v>
      </c>
      <c r="BF643">
        <v>0</v>
      </c>
      <c r="BG643">
        <v>0</v>
      </c>
      <c r="BH643">
        <v>0</v>
      </c>
      <c r="BI643">
        <v>3.1899565419901958E-2</v>
      </c>
      <c r="BJ643">
        <v>0.61810239938418665</v>
      </c>
      <c r="BK643">
        <v>0.65875627480717891</v>
      </c>
      <c r="BL643">
        <v>9.5963927500638008E-2</v>
      </c>
      <c r="BM643">
        <v>0.18154261283801054</v>
      </c>
      <c r="BN643">
        <v>0.3933558574659054</v>
      </c>
    </row>
    <row r="644" spans="1:66">
      <c r="A644" t="s">
        <v>937</v>
      </c>
      <c r="B644" t="s">
        <v>56</v>
      </c>
      <c r="C644">
        <v>2011</v>
      </c>
      <c r="D644" t="s">
        <v>228</v>
      </c>
      <c r="E644">
        <v>7</v>
      </c>
      <c r="G644" t="s">
        <v>296</v>
      </c>
      <c r="H644" t="s">
        <v>899</v>
      </c>
      <c r="I644">
        <v>0.28702399215736829</v>
      </c>
      <c r="J644">
        <v>0.24161998202226553</v>
      </c>
      <c r="K644">
        <v>1.5964389433188992</v>
      </c>
      <c r="L644">
        <v>1.1156578170835687</v>
      </c>
      <c r="M644">
        <v>0.71551641458715232</v>
      </c>
      <c r="N644">
        <v>0.47038535632068312</v>
      </c>
      <c r="O644">
        <v>0.39543212559699609</v>
      </c>
      <c r="P644">
        <v>0.29523749209064426</v>
      </c>
      <c r="Q644">
        <v>0.29523749209064426</v>
      </c>
      <c r="S644">
        <v>0.34352893939298851</v>
      </c>
      <c r="T644">
        <v>5.0027028124108329E-2</v>
      </c>
      <c r="U644">
        <v>5.0027028124108329E-2</v>
      </c>
      <c r="V644">
        <v>5.8422571880390031E-2</v>
      </c>
      <c r="W644">
        <v>9.4624044065175189E-2</v>
      </c>
      <c r="X644">
        <v>5.8422571880390031E-2</v>
      </c>
      <c r="AB644">
        <v>1.3303534120571454E-2</v>
      </c>
      <c r="AC644">
        <v>6.8998787516130936E-2</v>
      </c>
      <c r="AD644">
        <v>0</v>
      </c>
      <c r="AM644">
        <v>2.7514824140546068E-2</v>
      </c>
      <c r="AN644">
        <v>3.3874982438051628E-2</v>
      </c>
      <c r="AO644">
        <v>6.4915285852728891E-2</v>
      </c>
      <c r="AP644">
        <v>1.8307977141710143E-2</v>
      </c>
      <c r="AQ644">
        <v>1.0391260680297711</v>
      </c>
      <c r="AR644">
        <v>1.0451826017405257</v>
      </c>
      <c r="AS644">
        <v>0.99950249356641985</v>
      </c>
      <c r="AT644">
        <v>2.4194987822068977E-2</v>
      </c>
      <c r="AU644">
        <v>0.52306928500259475</v>
      </c>
      <c r="AV644">
        <v>0.52306928500259475</v>
      </c>
      <c r="AW644">
        <v>0.52221326539444168</v>
      </c>
      <c r="AX644">
        <v>3.1538919752991994E-2</v>
      </c>
      <c r="AY644">
        <v>3.1538919752991994E-2</v>
      </c>
      <c r="AZ644">
        <v>0.65576384539778121</v>
      </c>
      <c r="BA644">
        <v>23.141770519055765</v>
      </c>
      <c r="BD644">
        <v>0.45555902184707703</v>
      </c>
      <c r="BE644">
        <v>0.45555902184707703</v>
      </c>
      <c r="BF644">
        <v>0</v>
      </c>
      <c r="BG644">
        <v>0</v>
      </c>
      <c r="BH644">
        <v>0</v>
      </c>
      <c r="BI644">
        <v>5.0884485366862145E-2</v>
      </c>
      <c r="BJ644">
        <v>0.63429314864479469</v>
      </c>
      <c r="BK644">
        <v>0.66640343291825932</v>
      </c>
      <c r="BL644">
        <v>0.13681672249011825</v>
      </c>
      <c r="BM644">
        <v>0.24289362310463905</v>
      </c>
      <c r="BN644">
        <v>0.48310456487181541</v>
      </c>
    </row>
    <row r="645" spans="1:66">
      <c r="A645" t="s">
        <v>938</v>
      </c>
      <c r="B645" t="s">
        <v>57</v>
      </c>
      <c r="C645">
        <v>2011</v>
      </c>
      <c r="D645" t="s">
        <v>228</v>
      </c>
      <c r="E645">
        <v>5</v>
      </c>
      <c r="G645" t="s">
        <v>298</v>
      </c>
      <c r="H645" t="s">
        <v>899</v>
      </c>
      <c r="I645">
        <v>0.38050397855870866</v>
      </c>
      <c r="J645">
        <v>0.17185678414767966</v>
      </c>
      <c r="K645">
        <v>1.3742686610277748</v>
      </c>
      <c r="L645">
        <v>0.98139400574619551</v>
      </c>
      <c r="M645">
        <v>0.64640337361719757</v>
      </c>
      <c r="N645">
        <v>0.44844076555308859</v>
      </c>
      <c r="O645">
        <v>0.35103493671447938</v>
      </c>
      <c r="P645">
        <v>0.3221118785714252</v>
      </c>
      <c r="Q645">
        <v>0.3221118785714252</v>
      </c>
      <c r="S645">
        <v>0.36664453828757954</v>
      </c>
      <c r="T645">
        <v>5.0467345004239487E-2</v>
      </c>
      <c r="U645">
        <v>5.0467345004239487E-2</v>
      </c>
      <c r="V645">
        <v>4.9702707509180356E-2</v>
      </c>
      <c r="W645">
        <v>8.5135286232629614E-2</v>
      </c>
      <c r="X645">
        <v>4.9702707509180356E-2</v>
      </c>
      <c r="AB645">
        <v>2.1776620852852382E-2</v>
      </c>
      <c r="AC645">
        <v>8.6749669153527054E-2</v>
      </c>
      <c r="AD645">
        <v>0</v>
      </c>
      <c r="AM645">
        <v>2.2864601233981877E-2</v>
      </c>
      <c r="AN645">
        <v>3.6101697343513595E-2</v>
      </c>
      <c r="AO645">
        <v>5.4978535280030362E-2</v>
      </c>
      <c r="AP645">
        <v>1.8663731935401679E-2</v>
      </c>
      <c r="AQ645">
        <v>1.0029706424663423</v>
      </c>
      <c r="AR645">
        <v>0.98510666265726965</v>
      </c>
      <c r="AS645">
        <v>1.0036592262601924</v>
      </c>
      <c r="AT645">
        <v>1.9903972234143176E-2</v>
      </c>
      <c r="AU645">
        <v>0.49084764337191455</v>
      </c>
      <c r="AV645">
        <v>0.49084764337191455</v>
      </c>
      <c r="AW645">
        <v>0.49083824626201444</v>
      </c>
      <c r="AX645">
        <v>2.8432702548504548E-2</v>
      </c>
      <c r="AY645">
        <v>2.8432702548504548E-2</v>
      </c>
      <c r="AZ645">
        <v>0.63312118877740342</v>
      </c>
      <c r="BA645">
        <v>15.969647463596059</v>
      </c>
      <c r="BD645">
        <v>0.33886462603920242</v>
      </c>
      <c r="BE645">
        <v>0.33886462603920242</v>
      </c>
      <c r="BF645">
        <v>0</v>
      </c>
      <c r="BG645">
        <v>0</v>
      </c>
      <c r="BH645">
        <v>0</v>
      </c>
      <c r="BI645">
        <v>5.5820217864508512E-2</v>
      </c>
      <c r="BJ645">
        <v>0.69810862315192546</v>
      </c>
      <c r="BK645">
        <v>0.64147419318428311</v>
      </c>
      <c r="BL645">
        <v>0.1092032775722266</v>
      </c>
      <c r="BM645">
        <v>0.19767599266133967</v>
      </c>
      <c r="BN645">
        <v>0.42825423504137689</v>
      </c>
    </row>
    <row r="646" spans="1:66">
      <c r="A646" t="s">
        <v>939</v>
      </c>
      <c r="B646" t="s">
        <v>58</v>
      </c>
      <c r="C646">
        <v>2011</v>
      </c>
      <c r="D646" t="s">
        <v>231</v>
      </c>
      <c r="E646">
        <v>6</v>
      </c>
      <c r="G646" t="s">
        <v>300</v>
      </c>
      <c r="H646" t="s">
        <v>899</v>
      </c>
      <c r="I646">
        <v>5.1851134088498986E-2</v>
      </c>
      <c r="J646">
        <v>0.42812442437967518</v>
      </c>
      <c r="K646">
        <v>1.7907408636948052</v>
      </c>
      <c r="L646">
        <v>1.2107349998688013</v>
      </c>
      <c r="M646">
        <v>1.1539117730451789</v>
      </c>
      <c r="N646">
        <v>0.40908506385349763</v>
      </c>
      <c r="O646">
        <v>0.32196602966010351</v>
      </c>
      <c r="P646">
        <v>0.51069462602192406</v>
      </c>
      <c r="Q646">
        <v>0.51069462602192406</v>
      </c>
      <c r="S646">
        <v>0.57020706252734499</v>
      </c>
      <c r="T646">
        <v>9.2820344163603685E-2</v>
      </c>
      <c r="U646">
        <v>9.2820344163603685E-2</v>
      </c>
      <c r="V646">
        <v>7.900179255766844E-2</v>
      </c>
      <c r="W646">
        <v>0.14033256964504387</v>
      </c>
      <c r="X646">
        <v>7.900179255766844E-2</v>
      </c>
      <c r="AB646">
        <v>5.0196825300256771E-2</v>
      </c>
      <c r="AC646">
        <v>7.4918869330896531E-2</v>
      </c>
      <c r="AM646">
        <v>1.4237528177552935E-2</v>
      </c>
      <c r="AN646">
        <v>2.0005531184281115E-2</v>
      </c>
      <c r="AO646">
        <v>8.9955760572114504E-2</v>
      </c>
      <c r="AP646">
        <v>1.1856322086085551E-2</v>
      </c>
      <c r="AQ646">
        <v>0.99046281346426523</v>
      </c>
      <c r="AR646">
        <v>0.99046281346426523</v>
      </c>
      <c r="AS646">
        <v>1.0384160408682592</v>
      </c>
      <c r="AT646">
        <v>1.603207403200773E-2</v>
      </c>
      <c r="AU646">
        <v>0.69688996529797476</v>
      </c>
      <c r="AV646">
        <v>0.69688996529797476</v>
      </c>
      <c r="AW646">
        <v>0.70536500192309659</v>
      </c>
      <c r="AX646">
        <v>2.7618947054903475E-2</v>
      </c>
      <c r="AY646">
        <v>2.7618947054903475E-2</v>
      </c>
      <c r="AZ646">
        <v>0.42443562871550033</v>
      </c>
      <c r="BD646">
        <v>0.28885020270077311</v>
      </c>
      <c r="BE646">
        <v>0.28885020270077311</v>
      </c>
      <c r="BF646">
        <v>0</v>
      </c>
      <c r="BG646">
        <v>0</v>
      </c>
      <c r="BI646">
        <v>4.3484667731518385E-2</v>
      </c>
      <c r="BK646">
        <v>0.44094443708423819</v>
      </c>
      <c r="BL646">
        <v>0.32039570931222355</v>
      </c>
      <c r="BM646">
        <v>0.32039570931222355</v>
      </c>
      <c r="BN646">
        <v>0.67225687861825656</v>
      </c>
    </row>
    <row r="647" spans="1:66">
      <c r="A647" t="s">
        <v>940</v>
      </c>
      <c r="B647" t="s">
        <v>59</v>
      </c>
      <c r="C647">
        <v>2011</v>
      </c>
      <c r="D647" t="s">
        <v>223</v>
      </c>
      <c r="E647">
        <v>2</v>
      </c>
      <c r="G647" t="s">
        <v>302</v>
      </c>
      <c r="H647" t="s">
        <v>899</v>
      </c>
      <c r="I647">
        <v>0.54860574906947113</v>
      </c>
      <c r="J647">
        <v>0.18128540670433788</v>
      </c>
      <c r="K647">
        <v>1.8060947234031191</v>
      </c>
      <c r="L647">
        <v>1.3492997241294924</v>
      </c>
      <c r="M647">
        <v>0.89869440864930372</v>
      </c>
      <c r="N647">
        <v>0.31912503794343428</v>
      </c>
      <c r="O647">
        <v>0.20712154661134335</v>
      </c>
      <c r="P647">
        <v>0.22343303074453641</v>
      </c>
      <c r="Q647">
        <v>0.22343303074453641</v>
      </c>
      <c r="S647">
        <v>0.25335327423107229</v>
      </c>
      <c r="T647">
        <v>1.2772277755728515E-2</v>
      </c>
      <c r="U647">
        <v>1.2772277755728515E-2</v>
      </c>
      <c r="V647">
        <v>4.6353083112864887E-2</v>
      </c>
      <c r="W647">
        <v>8.0085665656156393E-2</v>
      </c>
      <c r="X647">
        <v>4.6353083112864887E-2</v>
      </c>
      <c r="AB647">
        <v>5.5649327243591212E-3</v>
      </c>
      <c r="AC647">
        <v>8.2293923386007217E-2</v>
      </c>
      <c r="AD647">
        <v>0</v>
      </c>
      <c r="AM647">
        <v>3.992170636251878E-2</v>
      </c>
      <c r="AN647">
        <v>4.431730267013443E-2</v>
      </c>
      <c r="AO647">
        <v>6.1371057789710255E-2</v>
      </c>
      <c r="AP647">
        <v>2.4029270937487981E-2</v>
      </c>
      <c r="AQ647">
        <v>1.0951595251440622</v>
      </c>
      <c r="AR647">
        <v>1.0790928328476548</v>
      </c>
      <c r="AS647">
        <v>1.0000845589710616</v>
      </c>
      <c r="AT647">
        <v>1.882523404909572E-2</v>
      </c>
      <c r="AU647">
        <v>0.43045880774023926</v>
      </c>
      <c r="AV647">
        <v>0.43045880774023926</v>
      </c>
      <c r="AW647">
        <v>0.43045189614784668</v>
      </c>
      <c r="AX647">
        <v>1.7640797639425717E-2</v>
      </c>
      <c r="AY647">
        <v>1.7640797639425717E-2</v>
      </c>
      <c r="AZ647">
        <v>0.74265157017723205</v>
      </c>
      <c r="BA647">
        <v>11.478395880291401</v>
      </c>
      <c r="BD647">
        <v>0.56729042711766575</v>
      </c>
      <c r="BE647">
        <v>0.56729042711766575</v>
      </c>
      <c r="BF647">
        <v>0</v>
      </c>
      <c r="BG647">
        <v>0</v>
      </c>
      <c r="BH647">
        <v>0</v>
      </c>
      <c r="BI647">
        <v>6.3627885090221603E-2</v>
      </c>
      <c r="BJ647">
        <v>0.66765790144583592</v>
      </c>
      <c r="BK647">
        <v>0.74832513191624317</v>
      </c>
      <c r="BL647">
        <v>2.7895692672092572E-2</v>
      </c>
      <c r="BM647">
        <v>8.0463220272344621E-2</v>
      </c>
      <c r="BN647">
        <v>0.23408837464366131</v>
      </c>
    </row>
    <row r="648" spans="1:66">
      <c r="A648" t="s">
        <v>941</v>
      </c>
      <c r="B648" t="s">
        <v>60</v>
      </c>
      <c r="C648">
        <v>2011</v>
      </c>
      <c r="D648" t="s">
        <v>207</v>
      </c>
      <c r="E648">
        <v>7</v>
      </c>
      <c r="G648" t="s">
        <v>304</v>
      </c>
      <c r="H648" t="s">
        <v>899</v>
      </c>
      <c r="I648">
        <v>0.2655416146353729</v>
      </c>
      <c r="J648">
        <v>0.26308067127560286</v>
      </c>
      <c r="K648">
        <v>1.2786815105792666</v>
      </c>
      <c r="L648">
        <v>0.96194628040134</v>
      </c>
      <c r="M648">
        <v>0.66835732650161928</v>
      </c>
      <c r="N648">
        <v>0.4520952777818521</v>
      </c>
      <c r="O648">
        <v>0.31127876856529751</v>
      </c>
      <c r="P648">
        <v>0.35096932755881549</v>
      </c>
      <c r="Q648">
        <v>0.35096932755881549</v>
      </c>
      <c r="S648">
        <v>0.43218874592097478</v>
      </c>
      <c r="T648">
        <v>3.6570695559774914E-2</v>
      </c>
      <c r="U648">
        <v>3.6570695559774914E-2</v>
      </c>
      <c r="V648">
        <v>0.11436930774754431</v>
      </c>
      <c r="W648">
        <v>0.19639167007139782</v>
      </c>
      <c r="X648">
        <v>0.11436930774754431</v>
      </c>
      <c r="AB648">
        <v>2.651232771954146E-2</v>
      </c>
      <c r="AC648">
        <v>9.6697012593944809E-2</v>
      </c>
      <c r="AD648">
        <v>0</v>
      </c>
      <c r="AM648">
        <v>1.7736374693339916E-2</v>
      </c>
      <c r="AN648">
        <v>2.6102918726005855E-2</v>
      </c>
      <c r="AO648">
        <v>0.12044059739090955</v>
      </c>
      <c r="AP648">
        <v>3.135809383990186E-2</v>
      </c>
      <c r="AQ648">
        <v>1.0479296110065488</v>
      </c>
      <c r="AR648">
        <v>1.0623961137705098</v>
      </c>
      <c r="AS648">
        <v>1.0801693188941484</v>
      </c>
      <c r="AT648">
        <v>1.781153066305979E-2</v>
      </c>
      <c r="AU648">
        <v>0.49402415517291359</v>
      </c>
      <c r="AV648">
        <v>0.49402415517291359</v>
      </c>
      <c r="AW648">
        <v>0.49343531237553484</v>
      </c>
      <c r="AX648">
        <v>2.7965305833545274E-2</v>
      </c>
      <c r="AY648">
        <v>2.7965305833545274E-2</v>
      </c>
      <c r="AZ648">
        <v>0.54301328896855194</v>
      </c>
      <c r="BA648">
        <v>7.7725441300484031</v>
      </c>
      <c r="BD648">
        <v>0.38497933108980786</v>
      </c>
      <c r="BE648">
        <v>0.38497933108980786</v>
      </c>
      <c r="BF648">
        <v>0</v>
      </c>
      <c r="BG648">
        <v>0</v>
      </c>
      <c r="BH648">
        <v>0</v>
      </c>
      <c r="BI648">
        <v>4.3595661329542422E-2</v>
      </c>
      <c r="BJ648">
        <v>0.66565602585988337</v>
      </c>
      <c r="BK648">
        <v>0.56883858746357785</v>
      </c>
      <c r="BL648">
        <v>9.4223298270211545E-2</v>
      </c>
      <c r="BM648">
        <v>0.14026920427291573</v>
      </c>
      <c r="BN648">
        <v>0.51272995747340533</v>
      </c>
    </row>
    <row r="649" spans="1:66">
      <c r="A649" t="s">
        <v>942</v>
      </c>
      <c r="B649" t="s">
        <v>61</v>
      </c>
      <c r="C649">
        <v>2011</v>
      </c>
      <c r="D649" t="s">
        <v>212</v>
      </c>
      <c r="E649">
        <v>4</v>
      </c>
      <c r="G649" t="s">
        <v>306</v>
      </c>
      <c r="H649" t="s">
        <v>899</v>
      </c>
      <c r="I649">
        <v>3.8088950719685481E-2</v>
      </c>
      <c r="J649">
        <v>0.32457705826097139</v>
      </c>
      <c r="K649">
        <v>1.2989466011094146</v>
      </c>
      <c r="L649">
        <v>0.99907645607216666</v>
      </c>
      <c r="M649">
        <v>0.93213828728219339</v>
      </c>
      <c r="N649">
        <v>0.38012215104301589</v>
      </c>
      <c r="O649">
        <v>0.35464388524918966</v>
      </c>
      <c r="P649">
        <v>0.61562547534060252</v>
      </c>
      <c r="Q649">
        <v>0.61562547534060252</v>
      </c>
      <c r="S649">
        <v>0.64011594535410754</v>
      </c>
      <c r="T649">
        <v>0.13683302875699718</v>
      </c>
      <c r="U649">
        <v>0.13683302875699718</v>
      </c>
      <c r="V649">
        <v>2.5699052891703301E-2</v>
      </c>
      <c r="W649">
        <v>2.7243418022888988E-2</v>
      </c>
      <c r="X649">
        <v>2.5699052891703301E-2</v>
      </c>
      <c r="AB649">
        <v>1.6607454264237109E-2</v>
      </c>
      <c r="AC649">
        <v>6.5739052137305146E-2</v>
      </c>
      <c r="AM649">
        <v>2.7830753387610527E-2</v>
      </c>
      <c r="AN649">
        <v>3.5759919639605099E-2</v>
      </c>
      <c r="AO649">
        <v>1.9852260479162765E-2</v>
      </c>
      <c r="AP649">
        <v>1.1434170987489115E-2</v>
      </c>
      <c r="AQ649">
        <v>0.94359548803148119</v>
      </c>
      <c r="AR649">
        <v>0.94359548803148119</v>
      </c>
      <c r="AS649">
        <v>1.1594851412459166</v>
      </c>
      <c r="AT649">
        <v>1.9076528465704529E-2</v>
      </c>
      <c r="AU649">
        <v>0.80389625812055276</v>
      </c>
      <c r="AV649">
        <v>0.80389625812055276</v>
      </c>
      <c r="AW649">
        <v>0.79817492903466603</v>
      </c>
      <c r="AX649">
        <v>4.2499589040378663E-2</v>
      </c>
      <c r="AY649">
        <v>4.2499589040378663E-2</v>
      </c>
      <c r="AZ649">
        <v>0.31967175344815607</v>
      </c>
      <c r="BD649">
        <v>0.15967306937301745</v>
      </c>
      <c r="BE649">
        <v>0.15967306937301745</v>
      </c>
      <c r="BF649">
        <v>0</v>
      </c>
      <c r="BG649">
        <v>0</v>
      </c>
      <c r="BI649">
        <v>2.0977094402823381E-2</v>
      </c>
      <c r="BK649">
        <v>0.3630617627924671</v>
      </c>
      <c r="BL649">
        <v>0.32618211030432209</v>
      </c>
      <c r="BM649">
        <v>0.32618211030432209</v>
      </c>
      <c r="BN649">
        <v>0.47329471492511177</v>
      </c>
    </row>
    <row r="650" spans="1:66">
      <c r="A650" t="s">
        <v>943</v>
      </c>
      <c r="B650" t="s">
        <v>62</v>
      </c>
      <c r="C650">
        <v>2011</v>
      </c>
      <c r="D650" t="s">
        <v>215</v>
      </c>
      <c r="E650">
        <v>5</v>
      </c>
      <c r="G650" t="s">
        <v>308</v>
      </c>
      <c r="H650" t="s">
        <v>899</v>
      </c>
      <c r="I650">
        <v>6.2429674975027806E-2</v>
      </c>
      <c r="J650">
        <v>0.46190885451044567</v>
      </c>
      <c r="K650">
        <v>1.3898047959864974</v>
      </c>
      <c r="L650">
        <v>0.75040337867425988</v>
      </c>
      <c r="M650">
        <v>0.71499302083300553</v>
      </c>
      <c r="N650">
        <v>0.43038126266105214</v>
      </c>
      <c r="O650">
        <v>0.32465491068715074</v>
      </c>
      <c r="P650">
        <v>0.41938293826209938</v>
      </c>
      <c r="Q650">
        <v>0.41938293826209938</v>
      </c>
      <c r="S650">
        <v>0.49519865471029129</v>
      </c>
      <c r="T650">
        <v>8.7537066080699166E-2</v>
      </c>
      <c r="U650">
        <v>8.7537066080699166E-2</v>
      </c>
      <c r="V650">
        <v>0.13497556535988944</v>
      </c>
      <c r="W650">
        <v>0.26181727510066843</v>
      </c>
      <c r="X650">
        <v>0.13497556535988944</v>
      </c>
      <c r="AB650">
        <v>3.0844898904093501E-2</v>
      </c>
      <c r="AC650">
        <v>6.9054142067254784E-2</v>
      </c>
      <c r="AM650">
        <v>1.2780130426791415E-2</v>
      </c>
      <c r="AN650">
        <v>2.2905365019805855E-2</v>
      </c>
      <c r="AO650">
        <v>0.16757759136650438</v>
      </c>
      <c r="AP650">
        <v>2.1571482209233557E-2</v>
      </c>
      <c r="AQ650">
        <v>1.049856752374513</v>
      </c>
      <c r="AR650">
        <v>1.049856752374513</v>
      </c>
      <c r="AS650">
        <v>1.1208093074758574</v>
      </c>
      <c r="AT650">
        <v>3.3275566235571048E-2</v>
      </c>
      <c r="AU650">
        <v>0.59136810393693651</v>
      </c>
      <c r="AV650">
        <v>0.59136810393693651</v>
      </c>
      <c r="AW650">
        <v>0.59661474056617714</v>
      </c>
      <c r="AX650">
        <v>5.5848400432507113E-2</v>
      </c>
      <c r="AY650">
        <v>5.5848400432507113E-2</v>
      </c>
      <c r="AZ650">
        <v>0.46610914013213978</v>
      </c>
      <c r="BD650">
        <v>0.28651162016319298</v>
      </c>
      <c r="BE650">
        <v>0.28651162016319298</v>
      </c>
      <c r="BF650">
        <v>0</v>
      </c>
      <c r="BG650">
        <v>0</v>
      </c>
      <c r="BI650">
        <v>3.2342161148226259E-2</v>
      </c>
      <c r="BK650">
        <v>0.51904287354164291</v>
      </c>
      <c r="BL650">
        <v>0.29256381292762806</v>
      </c>
      <c r="BM650">
        <v>0.29256381292762806</v>
      </c>
      <c r="BN650">
        <v>0.92460653410875071</v>
      </c>
    </row>
    <row r="651" spans="1:66">
      <c r="A651" t="s">
        <v>944</v>
      </c>
      <c r="B651" t="s">
        <v>63</v>
      </c>
      <c r="C651">
        <v>2011</v>
      </c>
      <c r="D651" t="s">
        <v>215</v>
      </c>
      <c r="E651">
        <v>2</v>
      </c>
      <c r="G651" t="s">
        <v>310</v>
      </c>
      <c r="H651" t="s">
        <v>899</v>
      </c>
      <c r="I651">
        <v>4.540101773630504E-2</v>
      </c>
      <c r="J651">
        <v>0.68359626897917836</v>
      </c>
      <c r="K651">
        <v>2.0960056086116179</v>
      </c>
      <c r="L651">
        <v>0.95819869596405327</v>
      </c>
      <c r="M651">
        <v>0.91619116278959223</v>
      </c>
      <c r="N651">
        <v>0.44159826991266637</v>
      </c>
      <c r="O651">
        <v>0.32083882242246797</v>
      </c>
      <c r="P651">
        <v>0.49126888788331813</v>
      </c>
      <c r="Q651">
        <v>0.49126888788331813</v>
      </c>
      <c r="S651">
        <v>0.63284427789069053</v>
      </c>
      <c r="T651">
        <v>9.5790222487624407E-2</v>
      </c>
      <c r="U651">
        <v>9.5790222487624407E-2</v>
      </c>
      <c r="V651">
        <v>0.19322350825983439</v>
      </c>
      <c r="W651">
        <v>0.29716771767916156</v>
      </c>
      <c r="X651">
        <v>0.19322350825983439</v>
      </c>
      <c r="AB651">
        <v>3.2611052121956571E-2</v>
      </c>
      <c r="AC651">
        <v>0.10477578375060631</v>
      </c>
      <c r="AM651">
        <v>3.723849785066994E-2</v>
      </c>
      <c r="AN651">
        <v>6.3930001055286706E-2</v>
      </c>
      <c r="AO651">
        <v>0.13569326173806029</v>
      </c>
      <c r="AP651">
        <v>2.974581883200458E-2</v>
      </c>
      <c r="AQ651">
        <v>1.029377704457318</v>
      </c>
      <c r="AR651">
        <v>1.029377704457318</v>
      </c>
      <c r="AS651">
        <v>0.79589611087895229</v>
      </c>
      <c r="AT651">
        <v>2.8349482982254415E-2</v>
      </c>
      <c r="AU651">
        <v>0.54486570867306972</v>
      </c>
      <c r="AV651">
        <v>0.54486570867306972</v>
      </c>
      <c r="AW651">
        <v>0.54469903983328771</v>
      </c>
      <c r="AX651">
        <v>5.4484422409843421E-2</v>
      </c>
      <c r="AY651">
        <v>5.4484422409843421E-2</v>
      </c>
      <c r="AZ651">
        <v>0.32362298988592292</v>
      </c>
      <c r="BD651">
        <v>0.29872166515662568</v>
      </c>
      <c r="BE651">
        <v>0.29872166515662568</v>
      </c>
      <c r="BF651">
        <v>0</v>
      </c>
      <c r="BG651">
        <v>0</v>
      </c>
      <c r="BI651">
        <v>3.0509898014289442E-2</v>
      </c>
      <c r="BK651">
        <v>0.35643097724777795</v>
      </c>
      <c r="BL651">
        <v>0.17714202565029305</v>
      </c>
      <c r="BM651">
        <v>0.17714202565029305</v>
      </c>
      <c r="BN651">
        <v>0.69573021331439366</v>
      </c>
    </row>
    <row r="652" spans="1:66">
      <c r="A652" t="s">
        <v>945</v>
      </c>
      <c r="B652" t="s">
        <v>64</v>
      </c>
      <c r="C652">
        <v>2011</v>
      </c>
      <c r="D652" t="s">
        <v>228</v>
      </c>
      <c r="E652">
        <v>5</v>
      </c>
      <c r="G652" t="s">
        <v>312</v>
      </c>
      <c r="H652" t="s">
        <v>899</v>
      </c>
      <c r="I652">
        <v>0.41858471478051612</v>
      </c>
      <c r="J652">
        <v>0.1381731057059965</v>
      </c>
      <c r="K652">
        <v>1.659508799024368</v>
      </c>
      <c r="L652">
        <v>1.1801939614462711</v>
      </c>
      <c r="M652">
        <v>0.72332900570605174</v>
      </c>
      <c r="N652">
        <v>0.30411400157416912</v>
      </c>
      <c r="O652">
        <v>0.19993421869093067</v>
      </c>
      <c r="P652">
        <v>0.33702963763867905</v>
      </c>
      <c r="Q652">
        <v>0.33702963763867905</v>
      </c>
      <c r="S652">
        <v>0.37761548363979985</v>
      </c>
      <c r="T652">
        <v>3.4338374305280833E-2</v>
      </c>
      <c r="U652">
        <v>3.4338374305280833E-2</v>
      </c>
      <c r="V652">
        <v>4.0913841479635865E-2</v>
      </c>
      <c r="W652">
        <v>7.8980200315461158E-2</v>
      </c>
      <c r="X652">
        <v>4.0913841479635865E-2</v>
      </c>
      <c r="AB652">
        <v>1.0248655501844509E-2</v>
      </c>
      <c r="AC652">
        <v>7.5979941500394194E-2</v>
      </c>
      <c r="AD652">
        <v>0</v>
      </c>
      <c r="AM652">
        <v>1.9970452922841504E-2</v>
      </c>
      <c r="AN652">
        <v>2.9399620257456426E-2</v>
      </c>
      <c r="AO652">
        <v>5.6268501157505695E-2</v>
      </c>
      <c r="AP652">
        <v>2.0610249240599531E-2</v>
      </c>
      <c r="AQ652">
        <v>1.0565809237396331</v>
      </c>
      <c r="AR652">
        <v>1.04660562743414</v>
      </c>
      <c r="AS652">
        <v>0.9237972142604145</v>
      </c>
      <c r="AT652">
        <v>2.0770862212438339E-2</v>
      </c>
      <c r="AU652">
        <v>0.52224459193713768</v>
      </c>
      <c r="AV652">
        <v>0.52224459193713768</v>
      </c>
      <c r="AW652">
        <v>0.52115269575435441</v>
      </c>
      <c r="AX652">
        <v>2.8566764440167102E-2</v>
      </c>
      <c r="AY652">
        <v>2.8566764440167102E-2</v>
      </c>
      <c r="AZ652">
        <v>0.59993952108842674</v>
      </c>
      <c r="BA652">
        <v>23.450640618905858</v>
      </c>
      <c r="BD652">
        <v>0.4712714319687254</v>
      </c>
      <c r="BE652">
        <v>0.4712714319687254</v>
      </c>
      <c r="BF652">
        <v>0</v>
      </c>
      <c r="BG652">
        <v>0</v>
      </c>
      <c r="BH652">
        <v>0</v>
      </c>
      <c r="BI652">
        <v>6.0898888510243956E-2</v>
      </c>
      <c r="BJ652">
        <v>0.74184816185641034</v>
      </c>
      <c r="BK652">
        <v>0.62464302896976476</v>
      </c>
      <c r="BL652">
        <v>9.9897973778172028E-2</v>
      </c>
      <c r="BM652">
        <v>0.18002719546496307</v>
      </c>
      <c r="BN652">
        <v>0.35812674669300998</v>
      </c>
    </row>
    <row r="653" spans="1:66">
      <c r="A653" t="s">
        <v>946</v>
      </c>
      <c r="B653" t="s">
        <v>65</v>
      </c>
      <c r="C653">
        <v>2011</v>
      </c>
      <c r="D653" t="s">
        <v>218</v>
      </c>
      <c r="E653">
        <v>4</v>
      </c>
      <c r="G653" t="s">
        <v>314</v>
      </c>
      <c r="H653" t="s">
        <v>899</v>
      </c>
      <c r="I653">
        <v>5.3922944790052468E-2</v>
      </c>
      <c r="J653">
        <v>0.33628724933795018</v>
      </c>
      <c r="K653">
        <v>1.1911472181603118</v>
      </c>
      <c r="L653">
        <v>0.93797940783871037</v>
      </c>
      <c r="M653">
        <v>0.91112756844947529</v>
      </c>
      <c r="N653">
        <v>0.46921771609116752</v>
      </c>
      <c r="O653">
        <v>0.44941806661657641</v>
      </c>
      <c r="P653">
        <v>0.55498899207617969</v>
      </c>
      <c r="Q653">
        <v>0.55498899207617969</v>
      </c>
      <c r="S653">
        <v>0.58008477762180832</v>
      </c>
      <c r="T653">
        <v>0.12260053304991762</v>
      </c>
      <c r="U653">
        <v>0.12260053304991762</v>
      </c>
      <c r="V653">
        <v>4.2826513105874819E-2</v>
      </c>
      <c r="W653">
        <v>4.6613582940014657E-2</v>
      </c>
      <c r="X653">
        <v>4.2826513105874819E-2</v>
      </c>
      <c r="AB653">
        <v>2.320594568806789E-2</v>
      </c>
      <c r="AC653">
        <v>7.4097964484251905E-2</v>
      </c>
      <c r="AM653">
        <v>3.2865575363706059E-2</v>
      </c>
      <c r="AN653">
        <v>4.3819763770477756E-2</v>
      </c>
      <c r="AO653">
        <v>1.2763806814220516E-2</v>
      </c>
      <c r="AP653">
        <v>3.3788850281589746E-3</v>
      </c>
      <c r="AQ653">
        <v>0.98366797421260088</v>
      </c>
      <c r="AR653">
        <v>0.98366797421260088</v>
      </c>
      <c r="AS653">
        <v>0.88044284136806705</v>
      </c>
      <c r="AT653">
        <v>2.1095281126726154E-2</v>
      </c>
      <c r="AU653">
        <v>0.79197167805600199</v>
      </c>
      <c r="AV653">
        <v>0.79197167805600199</v>
      </c>
      <c r="AW653">
        <v>0.80143363431449488</v>
      </c>
      <c r="AX653">
        <v>4.542159658197302E-2</v>
      </c>
      <c r="AY653">
        <v>4.542159658197302E-2</v>
      </c>
      <c r="AZ653">
        <v>0.38922087240060022</v>
      </c>
      <c r="BD653">
        <v>0.25095777424298477</v>
      </c>
      <c r="BE653">
        <v>0.25095777424298477</v>
      </c>
      <c r="BF653">
        <v>0</v>
      </c>
      <c r="BG653">
        <v>0</v>
      </c>
      <c r="BI653">
        <v>5.3109770011354872E-3</v>
      </c>
      <c r="BK653">
        <v>0.42243847626449182</v>
      </c>
      <c r="BL653">
        <v>0.38794690244773639</v>
      </c>
      <c r="BM653">
        <v>0.38794690244773639</v>
      </c>
      <c r="BN653">
        <v>0.55903301353294932</v>
      </c>
    </row>
    <row r="654" spans="1:66">
      <c r="A654" t="s">
        <v>947</v>
      </c>
      <c r="B654" t="s">
        <v>66</v>
      </c>
      <c r="C654">
        <v>2011</v>
      </c>
      <c r="D654" t="s">
        <v>223</v>
      </c>
      <c r="E654">
        <v>2</v>
      </c>
      <c r="G654" t="s">
        <v>316</v>
      </c>
      <c r="H654" t="s">
        <v>899</v>
      </c>
      <c r="I654">
        <v>0.53400444076491704</v>
      </c>
      <c r="J654">
        <v>0.1423099001942337</v>
      </c>
      <c r="K654">
        <v>1.5726426432671672</v>
      </c>
      <c r="L654">
        <v>1.2626032461139531</v>
      </c>
      <c r="M654">
        <v>0.75990799373475204</v>
      </c>
      <c r="N654">
        <v>0.39694459565289747</v>
      </c>
      <c r="O654">
        <v>0.31171201423208655</v>
      </c>
      <c r="P654">
        <v>0.20262627140938125</v>
      </c>
      <c r="Q654">
        <v>0.20262627140938125</v>
      </c>
      <c r="S654">
        <v>0.22594585927496436</v>
      </c>
      <c r="T654">
        <v>1.6905444322073072E-2</v>
      </c>
      <c r="U654">
        <v>1.6905444322073072E-2</v>
      </c>
      <c r="V654">
        <v>3.4532502295621513E-2</v>
      </c>
      <c r="W654">
        <v>5.4088668467159741E-2</v>
      </c>
      <c r="X654">
        <v>3.4532502295621513E-2</v>
      </c>
      <c r="AB654">
        <v>6.4573661631120004E-3</v>
      </c>
      <c r="AC654">
        <v>8.8790926166183254E-2</v>
      </c>
      <c r="AD654">
        <v>0</v>
      </c>
      <c r="AM654">
        <v>1.5082084187071928E-2</v>
      </c>
      <c r="AN654">
        <v>1.5563558351851666E-2</v>
      </c>
      <c r="AO654">
        <v>4.8752314518412582E-2</v>
      </c>
      <c r="AP654">
        <v>2.5625108586932812E-2</v>
      </c>
      <c r="AQ654">
        <v>1.079097817488889</v>
      </c>
      <c r="AR654">
        <v>1.027716197732409</v>
      </c>
      <c r="AS654">
        <v>0.932585583708334</v>
      </c>
      <c r="AT654">
        <v>2.5026287872872918E-2</v>
      </c>
      <c r="AU654">
        <v>0.43101114115565642</v>
      </c>
      <c r="AV654">
        <v>0.43101114115565642</v>
      </c>
      <c r="AW654">
        <v>0.43034321118641355</v>
      </c>
      <c r="AX654">
        <v>2.0075210293893603E-2</v>
      </c>
      <c r="AY654">
        <v>2.0075210293893603E-2</v>
      </c>
      <c r="AZ654">
        <v>0.75875267594376272</v>
      </c>
      <c r="BA654">
        <v>17.301168204910013</v>
      </c>
      <c r="BD654">
        <v>0.54303077706275893</v>
      </c>
      <c r="BE654">
        <v>0.54303077706275893</v>
      </c>
      <c r="BF654">
        <v>0</v>
      </c>
      <c r="BG654">
        <v>0</v>
      </c>
      <c r="BH654">
        <v>0</v>
      </c>
      <c r="BI654">
        <v>4.0435264644549579E-2</v>
      </c>
      <c r="BJ654">
        <v>0.67862364275324716</v>
      </c>
      <c r="BK654">
        <v>0.7694341122258056</v>
      </c>
      <c r="BL654">
        <v>2.238277258688166E-2</v>
      </c>
      <c r="BM654">
        <v>7.3124851975572253E-2</v>
      </c>
      <c r="BN654">
        <v>0.1816465017141973</v>
      </c>
    </row>
    <row r="655" spans="1:66">
      <c r="A655" t="s">
        <v>948</v>
      </c>
      <c r="B655" t="s">
        <v>67</v>
      </c>
      <c r="C655">
        <v>2011</v>
      </c>
      <c r="D655" t="s">
        <v>207</v>
      </c>
      <c r="E655">
        <v>8</v>
      </c>
      <c r="G655" t="s">
        <v>318</v>
      </c>
      <c r="H655" t="s">
        <v>899</v>
      </c>
      <c r="I655">
        <v>0.13448748713421771</v>
      </c>
      <c r="J655">
        <v>0.41263665598332372</v>
      </c>
      <c r="K655">
        <v>1.4085234031554796</v>
      </c>
      <c r="L655">
        <v>0.82931350039818907</v>
      </c>
      <c r="M655">
        <v>0.67633334899753417</v>
      </c>
      <c r="N655">
        <v>0.4596399535363529</v>
      </c>
      <c r="O655">
        <v>0.35231794999481136</v>
      </c>
      <c r="P655">
        <v>0.36072895555295531</v>
      </c>
      <c r="Q655">
        <v>0.36072895555295531</v>
      </c>
      <c r="S655">
        <v>0.4197908111462913</v>
      </c>
      <c r="T655">
        <v>3.6133887372174295E-2</v>
      </c>
      <c r="U655">
        <v>3.6133887372174295E-2</v>
      </c>
      <c r="V655">
        <v>0.16077533383112916</v>
      </c>
      <c r="W655">
        <v>0.30253390275377878</v>
      </c>
      <c r="X655">
        <v>0.16077533383112916</v>
      </c>
      <c r="AB655">
        <v>2.3196733560408436E-2</v>
      </c>
      <c r="AC655">
        <v>8.8126471903268375E-2</v>
      </c>
      <c r="AD655">
        <v>0</v>
      </c>
      <c r="AM655">
        <v>2.2600139998771009E-2</v>
      </c>
      <c r="AN655">
        <v>3.4397860273376872E-2</v>
      </c>
      <c r="AO655">
        <v>0.16925813559964145</v>
      </c>
      <c r="AP655">
        <v>3.3616251773409343E-2</v>
      </c>
      <c r="AQ655">
        <v>1.0421287455360382</v>
      </c>
      <c r="AR655">
        <v>1.0370024220051461</v>
      </c>
      <c r="AS655">
        <v>0.9056024133090016</v>
      </c>
      <c r="AT655">
        <v>2.0695120315407819E-2</v>
      </c>
      <c r="AU655">
        <v>0.47528813640946305</v>
      </c>
      <c r="AV655">
        <v>0.47528813640946305</v>
      </c>
      <c r="AW655">
        <v>0.4751717737021372</v>
      </c>
      <c r="AX655">
        <v>2.9030241139469812E-2</v>
      </c>
      <c r="AY655">
        <v>2.9030241139469812E-2</v>
      </c>
      <c r="AZ655">
        <v>0.4860031643205831</v>
      </c>
      <c r="BA655">
        <v>13.400143546442312</v>
      </c>
      <c r="BD655">
        <v>0.32123663879886466</v>
      </c>
      <c r="BE655">
        <v>0.32123663879886466</v>
      </c>
      <c r="BF655">
        <v>0</v>
      </c>
      <c r="BG655">
        <v>0</v>
      </c>
      <c r="BH655">
        <v>0</v>
      </c>
      <c r="BI655">
        <v>4.0928896202526079E-2</v>
      </c>
      <c r="BJ655">
        <v>0.62669036442351045</v>
      </c>
      <c r="BK655">
        <v>0.52116284940974733</v>
      </c>
      <c r="BL655">
        <v>9.4751500612435452E-2</v>
      </c>
      <c r="BM655">
        <v>0.12102149447148311</v>
      </c>
      <c r="BN655">
        <v>0.67229294298833819</v>
      </c>
    </row>
    <row r="656" spans="1:66">
      <c r="A656" t="s">
        <v>949</v>
      </c>
      <c r="B656" t="s">
        <v>68</v>
      </c>
      <c r="C656">
        <v>2011</v>
      </c>
      <c r="D656" t="s">
        <v>212</v>
      </c>
      <c r="E656">
        <v>2</v>
      </c>
      <c r="G656" t="s">
        <v>320</v>
      </c>
      <c r="H656" t="s">
        <v>899</v>
      </c>
      <c r="I656">
        <v>2.4228847837783864E-2</v>
      </c>
      <c r="J656">
        <v>0.55777008638911374</v>
      </c>
      <c r="K656">
        <v>1.140644166934234</v>
      </c>
      <c r="L656">
        <v>0.71651339974892847</v>
      </c>
      <c r="M656">
        <v>0.66946194494664801</v>
      </c>
      <c r="N656">
        <v>0.40980981471265027</v>
      </c>
      <c r="O656">
        <v>0.39764554450866424</v>
      </c>
      <c r="P656">
        <v>0.73363211338378165</v>
      </c>
      <c r="Q656">
        <v>0.73363211338378165</v>
      </c>
      <c r="S656">
        <v>0.75088095251134956</v>
      </c>
      <c r="T656">
        <v>0.13566006037065639</v>
      </c>
      <c r="U656">
        <v>0.13566006037065639</v>
      </c>
      <c r="V656">
        <v>2.1551653970052514E-2</v>
      </c>
      <c r="W656">
        <v>2.1855929768874988E-2</v>
      </c>
      <c r="X656">
        <v>2.1551653970052514E-2</v>
      </c>
      <c r="AB656">
        <v>2.9214678581675313E-2</v>
      </c>
      <c r="AC656">
        <v>7.6307868031474449E-2</v>
      </c>
      <c r="AM656">
        <v>1.2359905292282408E-2</v>
      </c>
      <c r="AN656">
        <v>2.0672642977031828E-2</v>
      </c>
      <c r="AO656">
        <v>3.1932230902103766E-2</v>
      </c>
      <c r="AP656">
        <v>3.0727632905946201E-2</v>
      </c>
      <c r="AQ656">
        <v>1.0231074675186187</v>
      </c>
      <c r="AR656">
        <v>1.0231074675186187</v>
      </c>
      <c r="AS656">
        <v>1.4238604126783279</v>
      </c>
      <c r="AT656">
        <v>2.1878325861112349E-2</v>
      </c>
      <c r="AU656">
        <v>0.80642939251329804</v>
      </c>
      <c r="AV656">
        <v>0.80642939251329804</v>
      </c>
      <c r="AW656">
        <v>0.80305699854715396</v>
      </c>
      <c r="AX656">
        <v>2.5961722634872404E-2</v>
      </c>
      <c r="AY656">
        <v>2.5961722634872404E-2</v>
      </c>
      <c r="AZ656">
        <v>0.21629737755770403</v>
      </c>
      <c r="BD656">
        <v>0.13693231613895956</v>
      </c>
      <c r="BE656">
        <v>0.13693231613895956</v>
      </c>
      <c r="BF656">
        <v>0</v>
      </c>
      <c r="BG656">
        <v>0</v>
      </c>
      <c r="BI656">
        <v>3.8790061375107404E-2</v>
      </c>
      <c r="BK656">
        <v>0.25421525096719294</v>
      </c>
      <c r="BL656">
        <v>0.20968643960045164</v>
      </c>
      <c r="BM656">
        <v>0.20968643960045164</v>
      </c>
      <c r="BN656">
        <v>0.32584305434710681</v>
      </c>
    </row>
    <row r="657" spans="1:66">
      <c r="A657" t="s">
        <v>950</v>
      </c>
      <c r="B657" t="s">
        <v>69</v>
      </c>
      <c r="C657">
        <v>2011</v>
      </c>
      <c r="D657" t="s">
        <v>215</v>
      </c>
      <c r="E657">
        <v>4</v>
      </c>
      <c r="G657" t="s">
        <v>322</v>
      </c>
      <c r="H657" t="s">
        <v>899</v>
      </c>
      <c r="I657">
        <v>4.3412748256567137E-2</v>
      </c>
      <c r="J657">
        <v>0.47992226541533012</v>
      </c>
      <c r="K657">
        <v>1.1682530141137857</v>
      </c>
      <c r="L657">
        <v>0.88164073715903513</v>
      </c>
      <c r="M657">
        <v>0.84133393045569482</v>
      </c>
      <c r="N657">
        <v>0.46621138997070549</v>
      </c>
      <c r="O657">
        <v>0.40371005157246986</v>
      </c>
      <c r="P657">
        <v>0.54373516021524781</v>
      </c>
      <c r="Q657">
        <v>0.54373516021524781</v>
      </c>
      <c r="S657">
        <v>0.62565273765972818</v>
      </c>
      <c r="T657">
        <v>0.13442811206297836</v>
      </c>
      <c r="U657">
        <v>0.13442811206297836</v>
      </c>
      <c r="V657">
        <v>8.9393199517992405E-2</v>
      </c>
      <c r="W657">
        <v>0.13724962878524163</v>
      </c>
      <c r="X657">
        <v>8.9393199517992405E-2</v>
      </c>
      <c r="AB657">
        <v>3.3138161106910237E-2</v>
      </c>
      <c r="AC657">
        <v>8.3671447434779486E-2</v>
      </c>
      <c r="AM657">
        <v>2.4781059412722715E-2</v>
      </c>
      <c r="AN657">
        <v>3.8881407025738897E-2</v>
      </c>
      <c r="AO657">
        <v>6.5610069242946614E-2</v>
      </c>
      <c r="AP657">
        <v>1.7203013159057871E-2</v>
      </c>
      <c r="AQ657">
        <v>1.0652073192566749</v>
      </c>
      <c r="AR657">
        <v>1.0652073192566749</v>
      </c>
      <c r="AS657">
        <v>0.86307847064582677</v>
      </c>
      <c r="AT657">
        <v>2.543048433849741E-2</v>
      </c>
      <c r="AU657">
        <v>0.67694019708431374</v>
      </c>
      <c r="AV657">
        <v>0.67694019708431374</v>
      </c>
      <c r="AW657">
        <v>0.68564383150055752</v>
      </c>
      <c r="AX657">
        <v>5.2433747890634208E-2</v>
      </c>
      <c r="AY657">
        <v>5.2433747890634208E-2</v>
      </c>
      <c r="AZ657">
        <v>0.31662967548900728</v>
      </c>
      <c r="BD657">
        <v>0.22759872850358689</v>
      </c>
      <c r="BE657">
        <v>0.22759872850358689</v>
      </c>
      <c r="BF657">
        <v>0</v>
      </c>
      <c r="BG657">
        <v>0</v>
      </c>
      <c r="BI657">
        <v>4.0136529592423878E-2</v>
      </c>
      <c r="BK657">
        <v>0.3919528216152075</v>
      </c>
      <c r="BL657">
        <v>0.27522714493742489</v>
      </c>
      <c r="BM657">
        <v>0.27522714493742489</v>
      </c>
      <c r="BN657">
        <v>0.61687930343627972</v>
      </c>
    </row>
    <row r="658" spans="1:66">
      <c r="A658" t="s">
        <v>951</v>
      </c>
      <c r="B658" t="s">
        <v>70</v>
      </c>
      <c r="C658">
        <v>2011</v>
      </c>
      <c r="D658" t="s">
        <v>207</v>
      </c>
      <c r="E658">
        <v>8</v>
      </c>
      <c r="G658" t="s">
        <v>324</v>
      </c>
      <c r="H658" t="s">
        <v>899</v>
      </c>
      <c r="I658">
        <v>0.13088061227145328</v>
      </c>
      <c r="J658">
        <v>0.38236835466366592</v>
      </c>
      <c r="K658">
        <v>1.4001299487457144</v>
      </c>
      <c r="L658">
        <v>0.84179360971491923</v>
      </c>
      <c r="M658">
        <v>0.64314787984256483</v>
      </c>
      <c r="N658">
        <v>0.50082811749366662</v>
      </c>
      <c r="O658">
        <v>0.33655692900206208</v>
      </c>
      <c r="P658">
        <v>0.36018485591543764</v>
      </c>
      <c r="Q658">
        <v>0.36018485591543764</v>
      </c>
      <c r="S658">
        <v>0.46486353974224914</v>
      </c>
      <c r="T658">
        <v>3.8386484780214399E-2</v>
      </c>
      <c r="U658">
        <v>3.8386484780214399E-2</v>
      </c>
      <c r="V658">
        <v>0.15693057804006602</v>
      </c>
      <c r="W658">
        <v>0.25910286867080529</v>
      </c>
      <c r="X658">
        <v>0.15693057804006602</v>
      </c>
      <c r="AB658">
        <v>2.8295134899292397E-2</v>
      </c>
      <c r="AC658">
        <v>9.284267830614841E-2</v>
      </c>
      <c r="AD658">
        <v>0</v>
      </c>
      <c r="AM658">
        <v>3.1816735603644133E-2</v>
      </c>
      <c r="AN658">
        <v>4.1919167403084198E-2</v>
      </c>
      <c r="AO658">
        <v>0.15519815585748084</v>
      </c>
      <c r="AP658">
        <v>4.3345318702342005E-2</v>
      </c>
      <c r="AQ658">
        <v>1.0294829734375617</v>
      </c>
      <c r="AR658">
        <v>1.0251389842337617</v>
      </c>
      <c r="AS658">
        <v>0.98233918216085614</v>
      </c>
      <c r="AT658">
        <v>2.4784040651547604E-2</v>
      </c>
      <c r="AU658">
        <v>0.47651321345518294</v>
      </c>
      <c r="AV658">
        <v>0.47651321345518294</v>
      </c>
      <c r="AW658">
        <v>0.47601680145435565</v>
      </c>
      <c r="AX658">
        <v>2.9728668415384456E-2</v>
      </c>
      <c r="AY658">
        <v>2.9728668415384456E-2</v>
      </c>
      <c r="AZ658">
        <v>0.52260128453876731</v>
      </c>
      <c r="BA658">
        <v>23.832006078299646</v>
      </c>
      <c r="BD658">
        <v>0.29846625659339115</v>
      </c>
      <c r="BE658">
        <v>0.29846625659339115</v>
      </c>
      <c r="BF658">
        <v>0</v>
      </c>
      <c r="BG658">
        <v>0</v>
      </c>
      <c r="BH658">
        <v>0</v>
      </c>
      <c r="BI658">
        <v>5.1282644293973438E-2</v>
      </c>
      <c r="BJ658">
        <v>0.65768345349200297</v>
      </c>
      <c r="BK658">
        <v>0.54223361272063841</v>
      </c>
      <c r="BL658">
        <v>9.7243192456065441E-2</v>
      </c>
      <c r="BM658">
        <v>0.13041918737982441</v>
      </c>
      <c r="BN658">
        <v>0.64613304870367783</v>
      </c>
    </row>
    <row r="659" spans="1:66">
      <c r="A659" t="s">
        <v>952</v>
      </c>
      <c r="B659" t="s">
        <v>71</v>
      </c>
      <c r="C659">
        <v>2011</v>
      </c>
      <c r="D659" t="s">
        <v>212</v>
      </c>
      <c r="E659">
        <v>4</v>
      </c>
      <c r="G659" t="s">
        <v>326</v>
      </c>
      <c r="H659" t="s">
        <v>899</v>
      </c>
      <c r="I659">
        <v>1.8056763168753681E-2</v>
      </c>
      <c r="J659">
        <v>0.59720257072828342</v>
      </c>
      <c r="K659">
        <v>1.7104842518852272</v>
      </c>
      <c r="L659">
        <v>1.0116202328094499</v>
      </c>
      <c r="M659">
        <v>0.9933049824741591</v>
      </c>
      <c r="N659">
        <v>0.3924967896930911</v>
      </c>
      <c r="O659">
        <v>0.36742352876030882</v>
      </c>
      <c r="P659">
        <v>0.63345844981347332</v>
      </c>
      <c r="Q659">
        <v>0.63345844981347332</v>
      </c>
      <c r="S659">
        <v>0.66570769181334088</v>
      </c>
      <c r="T659">
        <v>0.15506202378380396</v>
      </c>
      <c r="U659">
        <v>0.15506202378380396</v>
      </c>
      <c r="V659">
        <v>2.8427117707261269E-2</v>
      </c>
      <c r="W659">
        <v>3.2075856032967143E-2</v>
      </c>
      <c r="X659">
        <v>2.8427117707261269E-2</v>
      </c>
      <c r="AB659">
        <v>2.2833927086883563E-2</v>
      </c>
      <c r="AC659">
        <v>6.9024801765654065E-2</v>
      </c>
      <c r="AM659">
        <v>1.2711488682069604E-2</v>
      </c>
      <c r="AN659">
        <v>2.4497582994367832E-2</v>
      </c>
      <c r="AO659">
        <v>2.4214536868928615E-2</v>
      </c>
      <c r="AP659">
        <v>1.6593942054455239E-2</v>
      </c>
      <c r="AQ659">
        <v>1.0012018346158209</v>
      </c>
      <c r="AR659">
        <v>1.0012018346158209</v>
      </c>
      <c r="AS659">
        <v>1.1968568258626868</v>
      </c>
      <c r="AT659">
        <v>2.0613556554831304E-2</v>
      </c>
      <c r="AU659">
        <v>0.77789928583694778</v>
      </c>
      <c r="AV659">
        <v>0.77789928583694778</v>
      </c>
      <c r="AW659">
        <v>0.78826722439329833</v>
      </c>
      <c r="AX659">
        <v>3.3615122367016817E-2</v>
      </c>
      <c r="AY659">
        <v>3.3615122367016817E-2</v>
      </c>
      <c r="AZ659">
        <v>0.30627172373839862</v>
      </c>
      <c r="BD659">
        <v>0.12187002820168405</v>
      </c>
      <c r="BE659">
        <v>0.12187002820168405</v>
      </c>
      <c r="BF659">
        <v>0</v>
      </c>
      <c r="BG659">
        <v>0</v>
      </c>
      <c r="BI659">
        <v>3.5086849070820658E-2</v>
      </c>
      <c r="BK659">
        <v>0.34725638798610603</v>
      </c>
      <c r="BL659">
        <v>0.29307840847194611</v>
      </c>
      <c r="BM659">
        <v>0.29307840847194611</v>
      </c>
      <c r="BN659">
        <v>0.46420188999212503</v>
      </c>
    </row>
    <row r="660" spans="1:66">
      <c r="A660" t="s">
        <v>953</v>
      </c>
      <c r="B660" t="s">
        <v>72</v>
      </c>
      <c r="C660">
        <v>2011</v>
      </c>
      <c r="D660" t="s">
        <v>212</v>
      </c>
      <c r="E660">
        <v>2</v>
      </c>
      <c r="G660" t="s">
        <v>328</v>
      </c>
      <c r="H660" t="s">
        <v>899</v>
      </c>
      <c r="I660">
        <v>5.6218857695888774E-2</v>
      </c>
      <c r="J660">
        <v>0.36814779898431027</v>
      </c>
      <c r="K660">
        <v>1.5498217089154451</v>
      </c>
      <c r="L660">
        <v>0.98919280433914503</v>
      </c>
      <c r="M660">
        <v>0.91024170571864227</v>
      </c>
      <c r="N660">
        <v>0.40106782373193667</v>
      </c>
      <c r="O660">
        <v>0.38844446686674089</v>
      </c>
      <c r="P660">
        <v>0.70423374618507817</v>
      </c>
      <c r="Q660">
        <v>0.70423374618507817</v>
      </c>
      <c r="S660">
        <v>0.73296790381362242</v>
      </c>
      <c r="T660">
        <v>0.20902590705921151</v>
      </c>
      <c r="U660">
        <v>0.20902590705921151</v>
      </c>
      <c r="V660">
        <v>3.1704853705329751E-2</v>
      </c>
      <c r="W660">
        <v>3.2016939368526405E-2</v>
      </c>
      <c r="X660">
        <v>3.1704853705329751E-2</v>
      </c>
      <c r="AB660">
        <v>2.4540350803202955E-2</v>
      </c>
      <c r="AC660">
        <v>9.60078553716604E-2</v>
      </c>
      <c r="AM660">
        <v>4.1162109179158704E-2</v>
      </c>
      <c r="AN660">
        <v>5.5194397545052946E-2</v>
      </c>
      <c r="AO660">
        <v>8.0953300218939341E-3</v>
      </c>
      <c r="AP660">
        <v>3.6111828514775158E-3</v>
      </c>
      <c r="AQ660">
        <v>0.96728368981089574</v>
      </c>
      <c r="AR660">
        <v>0.96728368981089574</v>
      </c>
      <c r="AS660">
        <v>0.80792016687804025</v>
      </c>
      <c r="AT660">
        <v>1.8113678708940224E-2</v>
      </c>
      <c r="AU660">
        <v>0.71106772380960492</v>
      </c>
      <c r="AV660">
        <v>0.71106772380960492</v>
      </c>
      <c r="AW660">
        <v>0.70416144480093146</v>
      </c>
      <c r="AX660">
        <v>6.3693248564810748E-2</v>
      </c>
      <c r="AY660">
        <v>6.3693248564810748E-2</v>
      </c>
      <c r="AZ660">
        <v>0.22849476062805821</v>
      </c>
      <c r="BD660">
        <v>0.31829728230811621</v>
      </c>
      <c r="BE660">
        <v>0.31829728230811621</v>
      </c>
      <c r="BF660">
        <v>0</v>
      </c>
      <c r="BG660">
        <v>0</v>
      </c>
      <c r="BI660">
        <v>8.0540173256386613E-2</v>
      </c>
      <c r="BK660">
        <v>0.24910223375240884</v>
      </c>
      <c r="BL660">
        <v>0.2125030817405511</v>
      </c>
      <c r="BM660">
        <v>0.2125030817405511</v>
      </c>
      <c r="BN660">
        <v>0.37546551456807448</v>
      </c>
    </row>
    <row r="661" spans="1:66">
      <c r="A661" t="s">
        <v>954</v>
      </c>
      <c r="B661" t="s">
        <v>73</v>
      </c>
      <c r="C661">
        <v>2011</v>
      </c>
      <c r="D661" t="s">
        <v>228</v>
      </c>
      <c r="E661">
        <v>7</v>
      </c>
      <c r="G661" t="s">
        <v>330</v>
      </c>
      <c r="H661" t="s">
        <v>899</v>
      </c>
      <c r="I661">
        <v>0.1317813821902192</v>
      </c>
      <c r="J661">
        <v>0.33653548085002111</v>
      </c>
      <c r="K661">
        <v>1.3203000591642633</v>
      </c>
      <c r="L661">
        <v>0.82959416636039052</v>
      </c>
      <c r="M661">
        <v>0.51164930136957942</v>
      </c>
      <c r="N661">
        <v>0.44941609608660571</v>
      </c>
      <c r="O661">
        <v>0.35908226132746013</v>
      </c>
      <c r="P661">
        <v>0.31103369029980893</v>
      </c>
      <c r="Q661">
        <v>0.31103369029980893</v>
      </c>
      <c r="S661">
        <v>0.34691891002282776</v>
      </c>
      <c r="T661">
        <v>4.7754712819934722E-2</v>
      </c>
      <c r="U661">
        <v>4.7754712819934722E-2</v>
      </c>
      <c r="V661">
        <v>6.234171046880646E-2</v>
      </c>
      <c r="W661">
        <v>0.10831598881092223</v>
      </c>
      <c r="X661">
        <v>6.234171046880646E-2</v>
      </c>
      <c r="AB661">
        <v>1.4284443347033817E-2</v>
      </c>
      <c r="AC661">
        <v>6.9425503928134916E-2</v>
      </c>
      <c r="AD661">
        <v>0</v>
      </c>
      <c r="AM661">
        <v>2.7353757847240409E-2</v>
      </c>
      <c r="AN661">
        <v>3.8852945744046859E-2</v>
      </c>
      <c r="AO661">
        <v>8.5679426235550568E-2</v>
      </c>
      <c r="AP661">
        <v>2.6314771890159811E-2</v>
      </c>
      <c r="AQ661">
        <v>1.0302135356269793</v>
      </c>
      <c r="AR661">
        <v>1.0238006055321121</v>
      </c>
      <c r="AS661">
        <v>1.1009045267072144</v>
      </c>
      <c r="AT661">
        <v>2.0411675258901883E-2</v>
      </c>
      <c r="AU661">
        <v>0.54390966993374634</v>
      </c>
      <c r="AV661">
        <v>0.54390966993374634</v>
      </c>
      <c r="AW661">
        <v>0.54424708725925952</v>
      </c>
      <c r="AX661">
        <v>2.2812780223569907E-2</v>
      </c>
      <c r="AY661">
        <v>2.2812780223569907E-2</v>
      </c>
      <c r="AZ661">
        <v>0.62356811145260838</v>
      </c>
      <c r="BA661">
        <v>18.895298624428126</v>
      </c>
      <c r="BD661">
        <v>0.34243874180984291</v>
      </c>
      <c r="BE661">
        <v>0.34243874180984291</v>
      </c>
      <c r="BF661">
        <v>0</v>
      </c>
      <c r="BG661">
        <v>0</v>
      </c>
      <c r="BH661">
        <v>0</v>
      </c>
      <c r="BI661">
        <v>4.2745765209789878E-2</v>
      </c>
      <c r="BJ661">
        <v>0.63534846875189022</v>
      </c>
      <c r="BK661">
        <v>0.65237266501202795</v>
      </c>
      <c r="BL661">
        <v>0.14647866835596873</v>
      </c>
      <c r="BM661">
        <v>0.24815608708446082</v>
      </c>
      <c r="BN661">
        <v>0.46712790020076506</v>
      </c>
    </row>
    <row r="662" spans="1:66">
      <c r="A662" t="s">
        <v>955</v>
      </c>
      <c r="B662" t="s">
        <v>74</v>
      </c>
      <c r="C662">
        <v>2011</v>
      </c>
      <c r="D662" t="s">
        <v>212</v>
      </c>
      <c r="E662">
        <v>2</v>
      </c>
      <c r="G662" t="s">
        <v>332</v>
      </c>
      <c r="H662" t="s">
        <v>899</v>
      </c>
      <c r="I662">
        <v>2.9161924902635358E-2</v>
      </c>
      <c r="J662">
        <v>0.55367866723369885</v>
      </c>
      <c r="K662">
        <v>1.4363041703040713</v>
      </c>
      <c r="L662">
        <v>0.87697247188430072</v>
      </c>
      <c r="M662">
        <v>0.84935235373146623</v>
      </c>
      <c r="N662">
        <v>0.38866077540059668</v>
      </c>
      <c r="O662">
        <v>0.36101950961378482</v>
      </c>
      <c r="P662">
        <v>0.71277483867718305</v>
      </c>
      <c r="Q662">
        <v>0.71277483867718305</v>
      </c>
      <c r="S662">
        <v>0.74010837330869439</v>
      </c>
      <c r="T662">
        <v>0.12226987120529541</v>
      </c>
      <c r="U662">
        <v>0.12226987120529541</v>
      </c>
      <c r="V662">
        <v>3.7197232453043988E-2</v>
      </c>
      <c r="W662">
        <v>3.8743342928015949E-2</v>
      </c>
      <c r="X662">
        <v>3.7197232453043988E-2</v>
      </c>
      <c r="AB662">
        <v>5.168312967619023E-2</v>
      </c>
      <c r="AC662">
        <v>6.7087202098515542E-2</v>
      </c>
      <c r="AM662">
        <v>1.8066042727974928E-2</v>
      </c>
      <c r="AN662">
        <v>2.7990716118127285E-2</v>
      </c>
      <c r="AO662">
        <v>1.1817812605342421E-2</v>
      </c>
      <c r="AP662">
        <v>5.9889786038505831E-3</v>
      </c>
      <c r="AQ662">
        <v>0.99956073351909269</v>
      </c>
      <c r="AR662">
        <v>0.99956073351909269</v>
      </c>
      <c r="AS662">
        <v>0.97192274695640313</v>
      </c>
      <c r="AT662">
        <v>2.3315716178270985E-2</v>
      </c>
      <c r="AU662">
        <v>0.77420204164350104</v>
      </c>
      <c r="AV662">
        <v>0.77420204164350104</v>
      </c>
      <c r="AW662">
        <v>0.7755316441421003</v>
      </c>
      <c r="AX662">
        <v>4.1303089281648379E-2</v>
      </c>
      <c r="AY662">
        <v>4.1303089281648379E-2</v>
      </c>
      <c r="AZ662">
        <v>0.23435237064427467</v>
      </c>
      <c r="BD662">
        <v>0.19653028592264471</v>
      </c>
      <c r="BE662">
        <v>0.19653028592264471</v>
      </c>
      <c r="BF662">
        <v>0</v>
      </c>
      <c r="BG662">
        <v>0</v>
      </c>
      <c r="BI662">
        <v>1.6755555533146199E-2</v>
      </c>
      <c r="BK662">
        <v>0.25996437357485419</v>
      </c>
      <c r="BL662">
        <v>0.22413488722929864</v>
      </c>
      <c r="BM662">
        <v>0.22413488722929864</v>
      </c>
      <c r="BN662">
        <v>0.35298495280058589</v>
      </c>
    </row>
    <row r="663" spans="1:66">
      <c r="A663" t="s">
        <v>956</v>
      </c>
      <c r="B663" t="s">
        <v>75</v>
      </c>
      <c r="C663">
        <v>2011</v>
      </c>
      <c r="D663" t="s">
        <v>231</v>
      </c>
      <c r="E663">
        <v>3</v>
      </c>
      <c r="G663" t="s">
        <v>334</v>
      </c>
      <c r="H663" t="s">
        <v>899</v>
      </c>
      <c r="I663">
        <v>3.4586920193025943E-2</v>
      </c>
      <c r="J663">
        <v>0.45645274329337682</v>
      </c>
      <c r="K663">
        <v>1.3131471001292343</v>
      </c>
      <c r="L663">
        <v>0.84730565038592032</v>
      </c>
      <c r="M663">
        <v>0.82013341710765231</v>
      </c>
      <c r="N663">
        <v>0.40121129054652371</v>
      </c>
      <c r="O663">
        <v>0.36797671022942863</v>
      </c>
      <c r="P663">
        <v>0.60996233814404921</v>
      </c>
      <c r="Q663">
        <v>0.60996233814404921</v>
      </c>
      <c r="S663">
        <v>0.66416932260082207</v>
      </c>
      <c r="T663">
        <v>0.1209646345685795</v>
      </c>
      <c r="U663">
        <v>0.1209646345685795</v>
      </c>
      <c r="V663">
        <v>8.1899753016835622E-2</v>
      </c>
      <c r="W663">
        <v>9.7605557894441031E-2</v>
      </c>
      <c r="X663">
        <v>8.1899753016835622E-2</v>
      </c>
      <c r="AB663">
        <v>2.8995529282416801E-2</v>
      </c>
      <c r="AC663">
        <v>7.7834263025571573E-2</v>
      </c>
      <c r="AM663">
        <v>8.8673085272254672E-3</v>
      </c>
      <c r="AN663">
        <v>1.8695651361004754E-2</v>
      </c>
      <c r="AO663">
        <v>3.5754952773459678E-2</v>
      </c>
      <c r="AP663">
        <v>1.5508173639380916E-2</v>
      </c>
      <c r="AQ663">
        <v>0.99695446203703886</v>
      </c>
      <c r="AR663">
        <v>0.99695446203703886</v>
      </c>
      <c r="AS663">
        <v>1.0654534066101107</v>
      </c>
      <c r="AT663">
        <v>2.8165039132992866E-2</v>
      </c>
      <c r="AU663">
        <v>0.73779367170583676</v>
      </c>
      <c r="AV663">
        <v>0.73779367170583676</v>
      </c>
      <c r="AW663">
        <v>0.73451924776046507</v>
      </c>
      <c r="AX663">
        <v>4.5032176543418595E-2</v>
      </c>
      <c r="AY663">
        <v>4.5032176543418595E-2</v>
      </c>
      <c r="AZ663">
        <v>0.29857077499823215</v>
      </c>
      <c r="BD663">
        <v>0.16532709959105057</v>
      </c>
      <c r="BE663">
        <v>0.16532709959105057</v>
      </c>
      <c r="BF663">
        <v>0</v>
      </c>
      <c r="BG663">
        <v>0</v>
      </c>
      <c r="BI663">
        <v>2.0317195940302669E-2</v>
      </c>
      <c r="BK663">
        <v>0.34406099893012948</v>
      </c>
      <c r="BL663">
        <v>0.27715354599062908</v>
      </c>
      <c r="BM663">
        <v>0.27715354599062908</v>
      </c>
      <c r="BN663">
        <v>0.49049658535619711</v>
      </c>
    </row>
    <row r="664" spans="1:66">
      <c r="A664" t="s">
        <v>957</v>
      </c>
      <c r="B664" t="s">
        <v>76</v>
      </c>
      <c r="C664">
        <v>2011</v>
      </c>
      <c r="D664" t="s">
        <v>231</v>
      </c>
      <c r="E664">
        <v>4</v>
      </c>
      <c r="G664" t="s">
        <v>336</v>
      </c>
      <c r="H664" t="s">
        <v>899</v>
      </c>
      <c r="I664">
        <v>4.7132716919392872E-2</v>
      </c>
      <c r="J664">
        <v>0.46692067199862514</v>
      </c>
      <c r="K664">
        <v>0.98227252619876071</v>
      </c>
      <c r="L664">
        <v>0.79834192891112288</v>
      </c>
      <c r="M664">
        <v>0.7481814244827083</v>
      </c>
      <c r="N664">
        <v>0.37333662571676957</v>
      </c>
      <c r="O664">
        <v>0.34156339334440544</v>
      </c>
      <c r="P664">
        <v>0.533405241168321</v>
      </c>
      <c r="Q664">
        <v>0.533405241168321</v>
      </c>
      <c r="S664">
        <v>0.59012527285363736</v>
      </c>
      <c r="T664">
        <v>0.10829885615931401</v>
      </c>
      <c r="U664">
        <v>0.10829885615931401</v>
      </c>
      <c r="V664">
        <v>6.9285253408084529E-2</v>
      </c>
      <c r="W664">
        <v>8.5263242143414325E-2</v>
      </c>
      <c r="X664">
        <v>6.9285253408084529E-2</v>
      </c>
      <c r="AB664">
        <v>4.7317914754423297E-2</v>
      </c>
      <c r="AC664">
        <v>7.4999636374509099E-2</v>
      </c>
      <c r="AM664">
        <v>1.3994455701990564E-2</v>
      </c>
      <c r="AN664">
        <v>3.0501598162609247E-2</v>
      </c>
      <c r="AO664">
        <v>2.7924626978204199E-2</v>
      </c>
      <c r="AP664">
        <v>1.0924436874001246E-2</v>
      </c>
      <c r="AQ664">
        <v>1.0077759069515688</v>
      </c>
      <c r="AR664">
        <v>1.0077759069515688</v>
      </c>
      <c r="AS664">
        <v>0.71651231669836613</v>
      </c>
      <c r="AT664">
        <v>1.8991379279268056E-2</v>
      </c>
      <c r="AU664">
        <v>0.74389285309050157</v>
      </c>
      <c r="AV664">
        <v>0.74389285309050157</v>
      </c>
      <c r="AW664">
        <v>0.74875959305216555</v>
      </c>
      <c r="AX664">
        <v>4.8465668158107912E-2</v>
      </c>
      <c r="AY664">
        <v>4.8465668158107912E-2</v>
      </c>
      <c r="AZ664">
        <v>0.37839598919063339</v>
      </c>
      <c r="BD664">
        <v>0.23867006656645662</v>
      </c>
      <c r="BE664">
        <v>0.23867006656645662</v>
      </c>
      <c r="BF664">
        <v>0</v>
      </c>
      <c r="BG664">
        <v>0</v>
      </c>
      <c r="BI664">
        <v>3.3110422997641276E-2</v>
      </c>
      <c r="BK664">
        <v>0.42223196743652697</v>
      </c>
      <c r="BL664">
        <v>0.35362909700895367</v>
      </c>
      <c r="BM664">
        <v>0.35362909700895367</v>
      </c>
      <c r="BN664">
        <v>0.59477506205608965</v>
      </c>
    </row>
    <row r="665" spans="1:66">
      <c r="A665" t="s">
        <v>958</v>
      </c>
      <c r="B665" t="s">
        <v>77</v>
      </c>
      <c r="C665">
        <v>2011</v>
      </c>
      <c r="D665" t="s">
        <v>228</v>
      </c>
      <c r="E665">
        <v>5</v>
      </c>
      <c r="G665" t="s">
        <v>338</v>
      </c>
      <c r="H665" t="s">
        <v>899</v>
      </c>
      <c r="I665">
        <v>0.22404902167393353</v>
      </c>
      <c r="J665">
        <v>0.30983333363916293</v>
      </c>
      <c r="K665">
        <v>1.6983361137957023</v>
      </c>
      <c r="L665">
        <v>1.2304478610624949</v>
      </c>
      <c r="M665">
        <v>0.7756230350773774</v>
      </c>
      <c r="N665">
        <v>0.44748258944553276</v>
      </c>
      <c r="O665">
        <v>0.34665671397688996</v>
      </c>
      <c r="P665">
        <v>0.28126499154339463</v>
      </c>
      <c r="Q665">
        <v>0.28126499154339463</v>
      </c>
      <c r="S665">
        <v>0.32823158965502264</v>
      </c>
      <c r="T665">
        <v>5.1218857749796537E-2</v>
      </c>
      <c r="U665">
        <v>5.1218857749796537E-2</v>
      </c>
      <c r="V665">
        <v>5.0436765901931906E-2</v>
      </c>
      <c r="W665">
        <v>7.7211818617515415E-2</v>
      </c>
      <c r="X665">
        <v>5.0436765901931906E-2</v>
      </c>
      <c r="AB665">
        <v>1.926901696339061E-2</v>
      </c>
      <c r="AC665">
        <v>7.5453008812568084E-2</v>
      </c>
      <c r="AD665">
        <v>0</v>
      </c>
      <c r="AM665">
        <v>3.6354630608451406E-2</v>
      </c>
      <c r="AN665">
        <v>2.8247332658553542E-2</v>
      </c>
      <c r="AO665">
        <v>4.7465171722909504E-2</v>
      </c>
      <c r="AP665">
        <v>1.5910678700451101E-2</v>
      </c>
      <c r="AQ665">
        <v>0.99900679805720771</v>
      </c>
      <c r="AR665">
        <v>0.98341496696556119</v>
      </c>
      <c r="AS665">
        <v>1.1313465070176045</v>
      </c>
      <c r="AT665">
        <v>2.1848783741977074E-2</v>
      </c>
      <c r="AU665">
        <v>0.50810449984667383</v>
      </c>
      <c r="AV665">
        <v>0.50810449984667383</v>
      </c>
      <c r="AW665">
        <v>0.50827580109254988</v>
      </c>
      <c r="AX665">
        <v>2.562721561294844E-2</v>
      </c>
      <c r="AY665">
        <v>2.562721561294844E-2</v>
      </c>
      <c r="AZ665">
        <v>0.6710323766105275</v>
      </c>
      <c r="BA665">
        <v>12.128764270740417</v>
      </c>
      <c r="BD665">
        <v>0.42247820666974512</v>
      </c>
      <c r="BE665">
        <v>0.42247820666974512</v>
      </c>
      <c r="BF665">
        <v>0</v>
      </c>
      <c r="BG665">
        <v>0</v>
      </c>
      <c r="BH665">
        <v>0</v>
      </c>
      <c r="BI665">
        <v>6.2230237697180932E-2</v>
      </c>
      <c r="BJ665">
        <v>0.59759721350866035</v>
      </c>
      <c r="BK665">
        <v>0.67367194349042558</v>
      </c>
      <c r="BL665">
        <v>0.10788156055411437</v>
      </c>
      <c r="BM665">
        <v>0.21807564218369047</v>
      </c>
      <c r="BN665">
        <v>0.36247934122834446</v>
      </c>
    </row>
    <row r="666" spans="1:66">
      <c r="A666" t="s">
        <v>959</v>
      </c>
      <c r="B666" t="s">
        <v>78</v>
      </c>
      <c r="C666">
        <v>2011</v>
      </c>
      <c r="D666" t="s">
        <v>228</v>
      </c>
      <c r="E666">
        <v>5</v>
      </c>
      <c r="G666" t="s">
        <v>340</v>
      </c>
      <c r="H666" t="s">
        <v>899</v>
      </c>
      <c r="I666">
        <v>0.31972622930047617</v>
      </c>
      <c r="J666">
        <v>0.1364194680271279</v>
      </c>
      <c r="K666">
        <v>1.5510351651152747</v>
      </c>
      <c r="L666">
        <v>1.1673837444412081</v>
      </c>
      <c r="M666">
        <v>0.86262637450274215</v>
      </c>
      <c r="N666">
        <v>0.438973574369877</v>
      </c>
      <c r="O666">
        <v>0.40675044668868487</v>
      </c>
      <c r="P666">
        <v>0.36342032103465943</v>
      </c>
      <c r="Q666">
        <v>0.36342032103465943</v>
      </c>
      <c r="S666">
        <v>0.41010561574152804</v>
      </c>
      <c r="T666">
        <v>5.7382852937316119E-2</v>
      </c>
      <c r="U666">
        <v>5.7382852937316119E-2</v>
      </c>
      <c r="V666">
        <v>4.2200190910591448E-2</v>
      </c>
      <c r="W666">
        <v>5.7624599421575828E-2</v>
      </c>
      <c r="X666">
        <v>4.2200190910591448E-2</v>
      </c>
      <c r="AB666">
        <v>1.2799486921260362E-2</v>
      </c>
      <c r="AC666">
        <v>9.0794534071227256E-2</v>
      </c>
      <c r="AD666">
        <v>0</v>
      </c>
      <c r="AM666">
        <v>3.0814190949892448E-2</v>
      </c>
      <c r="AN666">
        <v>3.8171101189820117E-2</v>
      </c>
      <c r="AO666">
        <v>4.1523696600437913E-2</v>
      </c>
      <c r="AP666">
        <v>1.9976881481747762E-2</v>
      </c>
      <c r="AQ666">
        <v>1.0080167262176363</v>
      </c>
      <c r="AR666">
        <v>1.0525358417479331</v>
      </c>
      <c r="AS666">
        <v>1.0223924890478715</v>
      </c>
      <c r="AT666">
        <v>2.0207844510991488E-2</v>
      </c>
      <c r="AU666">
        <v>0.55256985863297736</v>
      </c>
      <c r="AV666">
        <v>0.55256985863297736</v>
      </c>
      <c r="AW666">
        <v>0.55171891037519383</v>
      </c>
      <c r="AX666">
        <v>3.0586258470681246E-2</v>
      </c>
      <c r="AY666">
        <v>3.0586258470681246E-2</v>
      </c>
      <c r="AZ666">
        <v>0.53482557391368657</v>
      </c>
      <c r="BA666">
        <v>19.757214133186412</v>
      </c>
      <c r="BD666">
        <v>0.42887669171699616</v>
      </c>
      <c r="BE666">
        <v>0.42887669171699616</v>
      </c>
      <c r="BF666">
        <v>0</v>
      </c>
      <c r="BG666">
        <v>0</v>
      </c>
      <c r="BH666">
        <v>0</v>
      </c>
      <c r="BI666">
        <v>4.0074464187436848E-2</v>
      </c>
      <c r="BJ666">
        <v>0.75359118110535561</v>
      </c>
      <c r="BK666">
        <v>0.5880908474897375</v>
      </c>
      <c r="BL666">
        <v>0.13073808855780103</v>
      </c>
      <c r="BM666">
        <v>0.22053228607578976</v>
      </c>
      <c r="BN666">
        <v>0.32803006198481505</v>
      </c>
    </row>
    <row r="667" spans="1:66">
      <c r="A667" t="s">
        <v>960</v>
      </c>
      <c r="B667" t="s">
        <v>79</v>
      </c>
      <c r="C667">
        <v>2011</v>
      </c>
      <c r="D667" t="s">
        <v>228</v>
      </c>
      <c r="E667">
        <v>7</v>
      </c>
      <c r="G667" t="s">
        <v>342</v>
      </c>
      <c r="H667" t="s">
        <v>899</v>
      </c>
      <c r="I667">
        <v>0.25512030461698343</v>
      </c>
      <c r="J667">
        <v>0.2042454668735417</v>
      </c>
      <c r="K667">
        <v>1.6383331822253688</v>
      </c>
      <c r="L667">
        <v>1.0804481162102506</v>
      </c>
      <c r="M667">
        <v>0.73683868343961068</v>
      </c>
      <c r="N667">
        <v>0.42976274736090941</v>
      </c>
      <c r="O667">
        <v>0.32463183189905498</v>
      </c>
      <c r="P667">
        <v>0.29482686658963447</v>
      </c>
      <c r="Q667">
        <v>0.29482686658963447</v>
      </c>
      <c r="S667">
        <v>0.33519133990657313</v>
      </c>
      <c r="T667">
        <v>3.9003269764900678E-2</v>
      </c>
      <c r="U667">
        <v>3.9003269764900678E-2</v>
      </c>
      <c r="V667">
        <v>6.6773343381100914E-2</v>
      </c>
      <c r="W667">
        <v>9.0389495411326973E-2</v>
      </c>
      <c r="X667">
        <v>6.6773343381100914E-2</v>
      </c>
      <c r="AB667">
        <v>1.632444899459418E-2</v>
      </c>
      <c r="AC667">
        <v>8.7687261133060065E-2</v>
      </c>
      <c r="AD667">
        <v>0</v>
      </c>
      <c r="AM667">
        <v>2.6816213664317804E-2</v>
      </c>
      <c r="AN667">
        <v>2.998956256496528E-2</v>
      </c>
      <c r="AO667">
        <v>5.7352999518091141E-2</v>
      </c>
      <c r="AP667">
        <v>2.8263727840351888E-2</v>
      </c>
      <c r="AQ667">
        <v>1.0281099922240335</v>
      </c>
      <c r="AR667">
        <v>1.009988904295648</v>
      </c>
      <c r="AS667">
        <v>1.0242258007486551</v>
      </c>
      <c r="AT667">
        <v>2.3479060864537236E-2</v>
      </c>
      <c r="AU667">
        <v>0.538486156391906</v>
      </c>
      <c r="AV667">
        <v>0.538486156391906</v>
      </c>
      <c r="AW667">
        <v>0.53810518150482001</v>
      </c>
      <c r="AX667">
        <v>2.3912456184081665E-2</v>
      </c>
      <c r="AY667">
        <v>2.3912456184081665E-2</v>
      </c>
      <c r="AZ667">
        <v>0.63976520458744157</v>
      </c>
      <c r="BA667">
        <v>9.8648033477822921</v>
      </c>
      <c r="BD667">
        <v>0.4344198313181824</v>
      </c>
      <c r="BE667">
        <v>0.4344198313181824</v>
      </c>
      <c r="BF667">
        <v>0</v>
      </c>
      <c r="BG667">
        <v>0</v>
      </c>
      <c r="BH667">
        <v>0</v>
      </c>
      <c r="BI667">
        <v>3.9144349716592655E-2</v>
      </c>
      <c r="BJ667">
        <v>0.63467966719096047</v>
      </c>
      <c r="BK667">
        <v>0.66397252754754132</v>
      </c>
      <c r="BL667">
        <v>0.13674370203158126</v>
      </c>
      <c r="BM667">
        <v>0.25100765437610195</v>
      </c>
      <c r="BN667">
        <v>0.40888855333855251</v>
      </c>
    </row>
    <row r="668" spans="1:66">
      <c r="A668" t="s">
        <v>961</v>
      </c>
      <c r="B668" t="s">
        <v>80</v>
      </c>
      <c r="C668">
        <v>2011</v>
      </c>
      <c r="D668" t="s">
        <v>228</v>
      </c>
      <c r="E668">
        <v>7</v>
      </c>
      <c r="G668" t="s">
        <v>344</v>
      </c>
      <c r="H668" t="s">
        <v>899</v>
      </c>
      <c r="I668">
        <v>0.14513264094082082</v>
      </c>
      <c r="J668">
        <v>0.29197088113404979</v>
      </c>
      <c r="K668">
        <v>1.8885437929385844</v>
      </c>
      <c r="L668">
        <v>1.1249517702882725</v>
      </c>
      <c r="M668">
        <v>0.85057480519085427</v>
      </c>
      <c r="N668">
        <v>0.46077911611788858</v>
      </c>
      <c r="O668">
        <v>0.36125657228022157</v>
      </c>
      <c r="P668">
        <v>0.37976728274427124</v>
      </c>
      <c r="Q668">
        <v>0.37976728274427124</v>
      </c>
      <c r="S668">
        <v>0.42589033145111072</v>
      </c>
      <c r="T668">
        <v>6.5637127716475549E-2</v>
      </c>
      <c r="U668">
        <v>6.5637127716475549E-2</v>
      </c>
      <c r="V668">
        <v>6.8673661471365541E-2</v>
      </c>
      <c r="W668">
        <v>0.10196365012429048</v>
      </c>
      <c r="X668">
        <v>6.8673661471365541E-2</v>
      </c>
      <c r="AB668">
        <v>1.305225055066663E-2</v>
      </c>
      <c r="AC668">
        <v>7.6858467922661697E-2</v>
      </c>
      <c r="AD668">
        <v>0</v>
      </c>
      <c r="AM668">
        <v>3.1389533021466499E-2</v>
      </c>
      <c r="AN668">
        <v>3.6670516636949209E-2</v>
      </c>
      <c r="AO668">
        <v>6.2303853287738277E-2</v>
      </c>
      <c r="AP668">
        <v>2.4218035063761287E-2</v>
      </c>
      <c r="AQ668">
        <v>1.0632847512015833</v>
      </c>
      <c r="AR668">
        <v>1.0669846496094635</v>
      </c>
      <c r="AS668">
        <v>0.95385504901218399</v>
      </c>
      <c r="AT668">
        <v>2.6326457989786979E-2</v>
      </c>
      <c r="AU668">
        <v>0.57889721138229799</v>
      </c>
      <c r="AV668">
        <v>0.57889721138229799</v>
      </c>
      <c r="AW668">
        <v>0.57992271989276067</v>
      </c>
      <c r="AX668">
        <v>2.886161027383902E-2</v>
      </c>
      <c r="AY668">
        <v>2.886161027383902E-2</v>
      </c>
      <c r="AZ668">
        <v>0.56046807772086993</v>
      </c>
      <c r="BA668">
        <v>14.575037872548265</v>
      </c>
      <c r="BD668">
        <v>0.33742653278242069</v>
      </c>
      <c r="BE668">
        <v>0.33742653278242069</v>
      </c>
      <c r="BF668">
        <v>0</v>
      </c>
      <c r="BG668">
        <v>0</v>
      </c>
      <c r="BH668">
        <v>0</v>
      </c>
      <c r="BI668">
        <v>3.3151534489147004E-2</v>
      </c>
      <c r="BJ668">
        <v>0.59022395946737738</v>
      </c>
      <c r="BK668">
        <v>0.57823099195783056</v>
      </c>
      <c r="BL668">
        <v>0.11989274896075663</v>
      </c>
      <c r="BM668">
        <v>0.18968723838079363</v>
      </c>
      <c r="BN668">
        <v>0.38508373551312025</v>
      </c>
    </row>
    <row r="669" spans="1:66">
      <c r="A669" t="s">
        <v>962</v>
      </c>
      <c r="B669" t="s">
        <v>81</v>
      </c>
      <c r="C669">
        <v>2011</v>
      </c>
      <c r="D669" t="s">
        <v>228</v>
      </c>
      <c r="E669">
        <v>6</v>
      </c>
      <c r="G669" t="s">
        <v>346</v>
      </c>
      <c r="H669" t="s">
        <v>899</v>
      </c>
      <c r="I669">
        <v>0.26135086176680378</v>
      </c>
      <c r="J669">
        <v>0.29730843294189857</v>
      </c>
      <c r="K669">
        <v>1.6020463561057605</v>
      </c>
      <c r="L669">
        <v>1.1252533746240392</v>
      </c>
      <c r="M669">
        <v>0.72175002180786541</v>
      </c>
      <c r="N669">
        <v>0.45965555888900034</v>
      </c>
      <c r="O669">
        <v>0.33999668947628892</v>
      </c>
      <c r="P669">
        <v>0.29657076191745896</v>
      </c>
      <c r="Q669">
        <v>0.29657076191745896</v>
      </c>
      <c r="S669">
        <v>0.33784119024648862</v>
      </c>
      <c r="T669">
        <v>5.8559552885085263E-2</v>
      </c>
      <c r="U669">
        <v>5.8559552885085263E-2</v>
      </c>
      <c r="V669">
        <v>3.7735067314096683E-2</v>
      </c>
      <c r="W669">
        <v>6.5763007192146714E-2</v>
      </c>
      <c r="X669">
        <v>3.7735067314096683E-2</v>
      </c>
      <c r="AB669">
        <v>2.4254683606655211E-2</v>
      </c>
      <c r="AC669">
        <v>7.5496029304078519E-2</v>
      </c>
      <c r="AD669">
        <v>0</v>
      </c>
      <c r="AM669">
        <v>3.6516146612260755E-2</v>
      </c>
      <c r="AN669">
        <v>3.528865076350763E-2</v>
      </c>
      <c r="AO669">
        <v>5.25835933025883E-2</v>
      </c>
      <c r="AP669">
        <v>1.9285995562182731E-2</v>
      </c>
      <c r="AQ669">
        <v>1.0338597766038109</v>
      </c>
      <c r="AR669">
        <v>1.0333584917945162</v>
      </c>
      <c r="AS669">
        <v>0.92456980250395371</v>
      </c>
      <c r="AT669">
        <v>2.202200699928927E-2</v>
      </c>
      <c r="AU669">
        <v>0.53967857267282238</v>
      </c>
      <c r="AV669">
        <v>0.53967857267282238</v>
      </c>
      <c r="AW669">
        <v>0.5399052594629441</v>
      </c>
      <c r="AX669">
        <v>2.775085184034471E-2</v>
      </c>
      <c r="AY669">
        <v>2.775085184034471E-2</v>
      </c>
      <c r="AZ669">
        <v>0.66521148594250168</v>
      </c>
      <c r="BA669">
        <v>19.491547362655442</v>
      </c>
      <c r="BD669">
        <v>0.58145582479650715</v>
      </c>
      <c r="BE669">
        <v>0.58145582479650715</v>
      </c>
      <c r="BF669">
        <v>0</v>
      </c>
      <c r="BG669">
        <v>0</v>
      </c>
      <c r="BH669">
        <v>0</v>
      </c>
      <c r="BI669">
        <v>4.5236229199811177E-2</v>
      </c>
      <c r="BJ669">
        <v>0.61765333481810469</v>
      </c>
      <c r="BK669">
        <v>0.6694551998471201</v>
      </c>
      <c r="BL669">
        <v>0.14259177357780897</v>
      </c>
      <c r="BM669">
        <v>0.25904350948064375</v>
      </c>
      <c r="BN669">
        <v>0.44172992184552878</v>
      </c>
    </row>
    <row r="670" spans="1:66">
      <c r="A670" t="s">
        <v>963</v>
      </c>
      <c r="B670" t="s">
        <v>82</v>
      </c>
      <c r="C670">
        <v>2011</v>
      </c>
      <c r="D670" t="s">
        <v>228</v>
      </c>
      <c r="E670">
        <v>5</v>
      </c>
      <c r="G670" t="s">
        <v>348</v>
      </c>
      <c r="H670" t="s">
        <v>899</v>
      </c>
      <c r="I670">
        <v>0.2647958673565064</v>
      </c>
      <c r="J670">
        <v>0.32390251724398877</v>
      </c>
      <c r="K670">
        <v>1.8756516672910168</v>
      </c>
      <c r="L670">
        <v>0.89291358947632471</v>
      </c>
      <c r="M670">
        <v>0.64559993382193104</v>
      </c>
      <c r="N670">
        <v>0.45810320713489922</v>
      </c>
      <c r="O670">
        <v>0.34056265913008082</v>
      </c>
      <c r="P670">
        <v>0.31199986688980491</v>
      </c>
      <c r="Q670">
        <v>0.31199986688980491</v>
      </c>
      <c r="S670">
        <v>0.34682577265597142</v>
      </c>
      <c r="T670">
        <v>4.8442664991030941E-2</v>
      </c>
      <c r="U670">
        <v>4.8442664991030941E-2</v>
      </c>
      <c r="V670">
        <v>5.3456257827948522E-2</v>
      </c>
      <c r="W670">
        <v>9.0426781008851098E-2</v>
      </c>
      <c r="X670">
        <v>5.3456257827948522E-2</v>
      </c>
      <c r="AB670">
        <v>9.5884198201174314E-3</v>
      </c>
      <c r="AC670">
        <v>0.10369185307958567</v>
      </c>
      <c r="AD670">
        <v>0</v>
      </c>
      <c r="AM670">
        <v>3.9459669771613561E-2</v>
      </c>
      <c r="AN670">
        <v>4.451448013512356E-2</v>
      </c>
      <c r="AO670">
        <v>0.12920231328754719</v>
      </c>
      <c r="AP670">
        <v>9.10871471721693E-2</v>
      </c>
      <c r="AQ670">
        <v>1.039308780658404</v>
      </c>
      <c r="AR670">
        <v>1.0240542089853841</v>
      </c>
      <c r="AS670">
        <v>1.8564733093116159</v>
      </c>
      <c r="AT670">
        <v>2.6368768043256319E-2</v>
      </c>
      <c r="AU670">
        <v>0.50685504446398821</v>
      </c>
      <c r="AV670">
        <v>0.50685504446398821</v>
      </c>
      <c r="AW670">
        <v>0.50593019316971355</v>
      </c>
      <c r="AX670">
        <v>3.0128983460009001E-2</v>
      </c>
      <c r="AY670">
        <v>3.0128983460009001E-2</v>
      </c>
      <c r="AZ670">
        <v>0.64946534801200262</v>
      </c>
      <c r="BA670">
        <v>29.174218800556325</v>
      </c>
      <c r="BD670">
        <v>0.37405609160165587</v>
      </c>
      <c r="BE670">
        <v>0.37405609160165587</v>
      </c>
      <c r="BF670">
        <v>0</v>
      </c>
      <c r="BG670">
        <v>0</v>
      </c>
      <c r="BH670">
        <v>0</v>
      </c>
      <c r="BI670">
        <v>4.7950376375990922E-2</v>
      </c>
      <c r="BJ670">
        <v>0.65053187843116267</v>
      </c>
      <c r="BK670">
        <v>0.6555705531390208</v>
      </c>
      <c r="BL670">
        <v>0.10331924440282818</v>
      </c>
      <c r="BM670">
        <v>0.19431687615565366</v>
      </c>
      <c r="BN670">
        <v>0.40186199242986781</v>
      </c>
    </row>
    <row r="671" spans="1:66">
      <c r="A671" t="s">
        <v>964</v>
      </c>
      <c r="B671" t="s">
        <v>83</v>
      </c>
      <c r="C671">
        <v>2011</v>
      </c>
      <c r="D671" t="s">
        <v>212</v>
      </c>
      <c r="E671">
        <v>2</v>
      </c>
      <c r="G671" t="s">
        <v>350</v>
      </c>
      <c r="H671" t="s">
        <v>899</v>
      </c>
      <c r="I671">
        <v>3.9224341766451711E-2</v>
      </c>
      <c r="J671">
        <v>0.51928563560775565</v>
      </c>
      <c r="K671">
        <v>1.849564090891773</v>
      </c>
      <c r="L671">
        <v>1.2645855520222795</v>
      </c>
      <c r="M671">
        <v>1.2007016960368486</v>
      </c>
      <c r="N671">
        <v>0.43935569973949018</v>
      </c>
      <c r="O671">
        <v>0.41730210077946789</v>
      </c>
      <c r="P671">
        <v>0.75726825422496802</v>
      </c>
      <c r="Q671">
        <v>0.75726825422496802</v>
      </c>
      <c r="S671">
        <v>0.78867598888161239</v>
      </c>
      <c r="T671">
        <v>0.11324179757384484</v>
      </c>
      <c r="U671">
        <v>0.11324179757384484</v>
      </c>
      <c r="V671">
        <v>3.5940733038158701E-2</v>
      </c>
      <c r="W671">
        <v>3.7002564974527058E-2</v>
      </c>
      <c r="X671">
        <v>3.5940733038158701E-2</v>
      </c>
      <c r="AB671">
        <v>2.1343813346373478E-2</v>
      </c>
      <c r="AC671">
        <v>9.4780095266622219E-2</v>
      </c>
      <c r="AM671">
        <v>2.9368664836129165E-2</v>
      </c>
      <c r="AN671">
        <v>3.1156730663610775E-2</v>
      </c>
      <c r="AO671">
        <v>4.3368536518919636E-2</v>
      </c>
      <c r="AP671">
        <v>6.1726763592958719E-3</v>
      </c>
      <c r="AQ671">
        <v>0.97420142638149165</v>
      </c>
      <c r="AR671">
        <v>0.97420142638149165</v>
      </c>
      <c r="AS671">
        <v>1.4115495820429171</v>
      </c>
      <c r="AT671">
        <v>1.4710824773805009E-2</v>
      </c>
      <c r="AU671">
        <v>0.79047360866562844</v>
      </c>
      <c r="AV671">
        <v>0.79047360866562844</v>
      </c>
      <c r="AW671">
        <v>0.80755208162394287</v>
      </c>
      <c r="AX671">
        <v>4.0385165228853652E-2</v>
      </c>
      <c r="AY671">
        <v>4.0385165228853652E-2</v>
      </c>
      <c r="AZ671">
        <v>0.18808371198528626</v>
      </c>
      <c r="BD671">
        <v>0.29010173358011715</v>
      </c>
      <c r="BE671">
        <v>0.29010173358011715</v>
      </c>
      <c r="BF671">
        <v>0</v>
      </c>
      <c r="BG671">
        <v>0</v>
      </c>
      <c r="BI671">
        <v>2.1609863479506542E-2</v>
      </c>
      <c r="BK671">
        <v>0.19689662137573791</v>
      </c>
      <c r="BL671">
        <v>0.14537050529591533</v>
      </c>
      <c r="BM671">
        <v>0.14537050529591533</v>
      </c>
      <c r="BN671">
        <v>0.26102285570863443</v>
      </c>
    </row>
    <row r="672" spans="1:66">
      <c r="A672" t="s">
        <v>965</v>
      </c>
      <c r="B672" t="s">
        <v>84</v>
      </c>
      <c r="C672">
        <v>2011</v>
      </c>
      <c r="D672" t="s">
        <v>228</v>
      </c>
      <c r="E672">
        <v>5</v>
      </c>
      <c r="G672" t="s">
        <v>352</v>
      </c>
      <c r="H672" t="s">
        <v>899</v>
      </c>
      <c r="I672">
        <v>0.20024651056462389</v>
      </c>
      <c r="J672">
        <v>0.29340361517412089</v>
      </c>
      <c r="K672">
        <v>2.281751401640971</v>
      </c>
      <c r="L672">
        <v>1.4975153664439778</v>
      </c>
      <c r="M672">
        <v>0.98113269903243527</v>
      </c>
      <c r="N672">
        <v>0.47501366659982464</v>
      </c>
      <c r="O672">
        <v>0.39535095020984168</v>
      </c>
      <c r="P672">
        <v>0.33675951127205256</v>
      </c>
      <c r="Q672">
        <v>0.33675951127205256</v>
      </c>
      <c r="S672">
        <v>0.36911823941243965</v>
      </c>
      <c r="T672">
        <v>4.5214889284771083E-2</v>
      </c>
      <c r="U672">
        <v>4.5214889284771083E-2</v>
      </c>
      <c r="V672">
        <v>5.1783339426905141E-2</v>
      </c>
      <c r="W672">
        <v>6.6605301083680402E-2</v>
      </c>
      <c r="X672">
        <v>5.1783339426905141E-2</v>
      </c>
      <c r="AB672">
        <v>9.6538719334535103E-3</v>
      </c>
      <c r="AC672">
        <v>7.2636009509481791E-2</v>
      </c>
      <c r="AD672">
        <v>0</v>
      </c>
      <c r="AM672">
        <v>5.165938326678015E-2</v>
      </c>
      <c r="AN672">
        <v>4.4869022313503898E-2</v>
      </c>
      <c r="AO672">
        <v>4.3056133844033118E-2</v>
      </c>
      <c r="AP672">
        <v>2.143460257288116E-2</v>
      </c>
      <c r="AQ672">
        <v>1.0191507462729155</v>
      </c>
      <c r="AR672">
        <v>0.99685953749421841</v>
      </c>
      <c r="AS672">
        <v>0.87291975824639745</v>
      </c>
      <c r="AT672">
        <v>1.7305237239064762E-2</v>
      </c>
      <c r="AU672">
        <v>0.56833574852722413</v>
      </c>
      <c r="AV672">
        <v>0.56833574852722413</v>
      </c>
      <c r="AW672">
        <v>0.56771672984625376</v>
      </c>
      <c r="AX672">
        <v>2.2141314290585801E-2</v>
      </c>
      <c r="AY672">
        <v>2.2141314290585801E-2</v>
      </c>
      <c r="AZ672">
        <v>0.6271540651393207</v>
      </c>
      <c r="BA672">
        <v>27.498011262425024</v>
      </c>
      <c r="BD672">
        <v>0.540990041549409</v>
      </c>
      <c r="BE672">
        <v>0.540990041549409</v>
      </c>
      <c r="BF672">
        <v>0</v>
      </c>
      <c r="BG672">
        <v>0</v>
      </c>
      <c r="BH672">
        <v>0</v>
      </c>
      <c r="BI672">
        <v>4.7465755287410226E-2</v>
      </c>
      <c r="BJ672">
        <v>0.61832434225176758</v>
      </c>
      <c r="BK672">
        <v>0.63355930067894439</v>
      </c>
      <c r="BL672">
        <v>0.1190751825064545</v>
      </c>
      <c r="BM672">
        <v>0.21894687088893122</v>
      </c>
      <c r="BN672">
        <v>0.33059468443708512</v>
      </c>
    </row>
    <row r="673" spans="1:66">
      <c r="A673" t="s">
        <v>966</v>
      </c>
      <c r="B673" t="s">
        <v>85</v>
      </c>
      <c r="C673">
        <v>2011</v>
      </c>
      <c r="D673" t="s">
        <v>228</v>
      </c>
      <c r="E673">
        <v>6</v>
      </c>
      <c r="G673" t="s">
        <v>354</v>
      </c>
      <c r="H673" t="s">
        <v>899</v>
      </c>
      <c r="I673">
        <v>0.27547560071187727</v>
      </c>
      <c r="J673">
        <v>0.32885293598421578</v>
      </c>
      <c r="K673">
        <v>1.7648471738020899</v>
      </c>
      <c r="L673">
        <v>1.1700371784641237</v>
      </c>
      <c r="M673">
        <v>0.82293919261528814</v>
      </c>
      <c r="N673">
        <v>0.47781052945034896</v>
      </c>
      <c r="O673">
        <v>0.41478749345934324</v>
      </c>
      <c r="P673">
        <v>0.28426717638597271</v>
      </c>
      <c r="Q673">
        <v>0.28426717638597271</v>
      </c>
      <c r="S673">
        <v>0.34394875470423492</v>
      </c>
      <c r="T673">
        <v>5.3052586313440397E-2</v>
      </c>
      <c r="U673">
        <v>5.3052586313440397E-2</v>
      </c>
      <c r="V673">
        <v>7.0340267409770688E-2</v>
      </c>
      <c r="W673">
        <v>0.10263471520406105</v>
      </c>
      <c r="X673">
        <v>7.0340267409770688E-2</v>
      </c>
      <c r="AB673">
        <v>1.5054613273190262E-2</v>
      </c>
      <c r="AC673">
        <v>6.5912529350981089E-2</v>
      </c>
      <c r="AD673">
        <v>0</v>
      </c>
      <c r="AM673">
        <v>2.038234787234915E-2</v>
      </c>
      <c r="AN673">
        <v>2.2038786849163178E-2</v>
      </c>
      <c r="AO673">
        <v>5.836801791260033E-2</v>
      </c>
      <c r="AP673">
        <v>2.8643489199368797E-2</v>
      </c>
      <c r="AQ673">
        <v>1.0016777907188623</v>
      </c>
      <c r="AR673">
        <v>0.94050966635449385</v>
      </c>
      <c r="AS673">
        <v>0.9765199189328766</v>
      </c>
      <c r="AT673">
        <v>1.786841146471033E-2</v>
      </c>
      <c r="AU673">
        <v>0.54784944078056075</v>
      </c>
      <c r="AV673">
        <v>0.54784944078056075</v>
      </c>
      <c r="AW673">
        <v>0.54878393726687813</v>
      </c>
      <c r="AX673">
        <v>2.4381362905696077E-2</v>
      </c>
      <c r="AY673">
        <v>2.4381362905696077E-2</v>
      </c>
      <c r="AZ673">
        <v>0.64083857833612379</v>
      </c>
      <c r="BA673">
        <v>25.900436508676258</v>
      </c>
      <c r="BD673">
        <v>0.44827435109649583</v>
      </c>
      <c r="BE673">
        <v>0.44827435109649583</v>
      </c>
      <c r="BF673">
        <v>0</v>
      </c>
      <c r="BG673">
        <v>0</v>
      </c>
      <c r="BH673">
        <v>0</v>
      </c>
      <c r="BI673">
        <v>4.1569731102167627E-2</v>
      </c>
      <c r="BJ673">
        <v>0.5990780703065639</v>
      </c>
      <c r="BK673">
        <v>0.65450113217648631</v>
      </c>
      <c r="BL673">
        <v>0.14525678493108515</v>
      </c>
      <c r="BM673">
        <v>0.2561321755567626</v>
      </c>
      <c r="BN673">
        <v>0.42704079734569428</v>
      </c>
    </row>
    <row r="674" spans="1:66">
      <c r="A674" t="s">
        <v>967</v>
      </c>
      <c r="B674" t="s">
        <v>86</v>
      </c>
      <c r="C674">
        <v>2011</v>
      </c>
      <c r="D674" t="s">
        <v>228</v>
      </c>
      <c r="E674">
        <v>5</v>
      </c>
      <c r="G674" t="s">
        <v>356</v>
      </c>
      <c r="H674" t="s">
        <v>899</v>
      </c>
      <c r="I674">
        <v>0.19714643996616837</v>
      </c>
      <c r="J674">
        <v>0.40901678818980497</v>
      </c>
      <c r="K674">
        <v>1.9762326663876155</v>
      </c>
      <c r="L674">
        <v>1.2635748468712136</v>
      </c>
      <c r="M674">
        <v>0.82854194079086163</v>
      </c>
      <c r="N674">
        <v>0.48892125218506044</v>
      </c>
      <c r="O674">
        <v>0.34456659584619159</v>
      </c>
      <c r="P674">
        <v>0.2980669821291605</v>
      </c>
      <c r="Q674">
        <v>0.2980669821291605</v>
      </c>
      <c r="S674">
        <v>0.33119387785900772</v>
      </c>
      <c r="T674">
        <v>4.4447132181039427E-2</v>
      </c>
      <c r="U674">
        <v>4.4447132181039427E-2</v>
      </c>
      <c r="V674">
        <v>4.3824225737428023E-2</v>
      </c>
      <c r="W674">
        <v>6.2627330287529329E-2</v>
      </c>
      <c r="X674">
        <v>4.3824225737428023E-2</v>
      </c>
      <c r="AB674">
        <v>1.3474962397093889E-2</v>
      </c>
      <c r="AC674">
        <v>7.1434059877762704E-2</v>
      </c>
      <c r="AD674">
        <v>0</v>
      </c>
      <c r="AM674">
        <v>3.4676163515870231E-2</v>
      </c>
      <c r="AN674">
        <v>2.9035601597013114E-2</v>
      </c>
      <c r="AO674">
        <v>4.3381555429145374E-2</v>
      </c>
      <c r="AP674">
        <v>2.1117234888889839E-2</v>
      </c>
      <c r="AQ674">
        <v>0.99764981344185866</v>
      </c>
      <c r="AR674">
        <v>0.96091686825223011</v>
      </c>
      <c r="AS674">
        <v>1.0188418725150925</v>
      </c>
      <c r="AT674">
        <v>1.8400753917639658E-2</v>
      </c>
      <c r="AU674">
        <v>0.54323593256719094</v>
      </c>
      <c r="AV674">
        <v>0.54323593256719094</v>
      </c>
      <c r="AW674">
        <v>0.54238354944584488</v>
      </c>
      <c r="AX674">
        <v>2.9424661709919194E-2</v>
      </c>
      <c r="AY674">
        <v>2.9424661709919194E-2</v>
      </c>
      <c r="AZ674">
        <v>0.64461603006510337</v>
      </c>
      <c r="BA674">
        <v>9.9193555797377773</v>
      </c>
      <c r="BD674">
        <v>0.48186460282509869</v>
      </c>
      <c r="BE674">
        <v>0.48186460282509869</v>
      </c>
      <c r="BF674">
        <v>0</v>
      </c>
      <c r="BG674">
        <v>0</v>
      </c>
      <c r="BH674">
        <v>0</v>
      </c>
      <c r="BI674">
        <v>3.4848722438953268E-2</v>
      </c>
      <c r="BJ674">
        <v>0.61901377570329041</v>
      </c>
      <c r="BK674">
        <v>0.66706040224784968</v>
      </c>
      <c r="BL674">
        <v>0.1096144522889118</v>
      </c>
      <c r="BM674">
        <v>0.21935234762614608</v>
      </c>
      <c r="BN674">
        <v>0.32104260580003874</v>
      </c>
    </row>
    <row r="675" spans="1:66">
      <c r="A675" t="s">
        <v>968</v>
      </c>
      <c r="B675" t="s">
        <v>87</v>
      </c>
      <c r="C675">
        <v>2011</v>
      </c>
      <c r="D675" t="s">
        <v>212</v>
      </c>
      <c r="E675">
        <v>3</v>
      </c>
      <c r="G675" t="s">
        <v>358</v>
      </c>
      <c r="H675" t="s">
        <v>899</v>
      </c>
      <c r="I675">
        <v>3.3569879476051501E-2</v>
      </c>
      <c r="J675">
        <v>0.20028438073305277</v>
      </c>
      <c r="K675">
        <v>1.0218156793952518</v>
      </c>
      <c r="L675">
        <v>0.90373845833049682</v>
      </c>
      <c r="M675">
        <v>0.82548357141342266</v>
      </c>
      <c r="N675">
        <v>0.2690038080081707</v>
      </c>
      <c r="O675">
        <v>0.2364353972237504</v>
      </c>
      <c r="P675">
        <v>0.60413883158673354</v>
      </c>
      <c r="Q675">
        <v>0.60413883158673354</v>
      </c>
      <c r="S675">
        <v>0.61991981688760589</v>
      </c>
      <c r="T675">
        <v>0.14997192375392979</v>
      </c>
      <c r="U675">
        <v>0.14997192375392979</v>
      </c>
      <c r="V675">
        <v>2.0360311360831523E-2</v>
      </c>
      <c r="W675">
        <v>2.1874151046142522E-2</v>
      </c>
      <c r="X675">
        <v>2.0360311360831523E-2</v>
      </c>
      <c r="AB675">
        <v>2.0600274624475886E-2</v>
      </c>
      <c r="AC675">
        <v>6.8747872487383996E-2</v>
      </c>
      <c r="AM675">
        <v>3.8001080934324159E-2</v>
      </c>
      <c r="AN675">
        <v>3.9776525328893496E-2</v>
      </c>
      <c r="AO675">
        <v>1.0326088181219616E-2</v>
      </c>
      <c r="AP675">
        <v>7.2508728865477746E-3</v>
      </c>
      <c r="AQ675">
        <v>0.99352334232544759</v>
      </c>
      <c r="AR675">
        <v>0.99352334232544759</v>
      </c>
      <c r="AS675">
        <v>0.89069127237212353</v>
      </c>
      <c r="AT675">
        <v>2.1341323254047192E-2</v>
      </c>
      <c r="AU675">
        <v>0.79538355407890393</v>
      </c>
      <c r="AV675">
        <v>0.79538355407890393</v>
      </c>
      <c r="AW675">
        <v>0.79327811309363228</v>
      </c>
      <c r="AX675">
        <v>5.453182503125132E-2</v>
      </c>
      <c r="AY675">
        <v>5.453182503125132E-2</v>
      </c>
      <c r="AZ675">
        <v>0.33870433494601648</v>
      </c>
      <c r="BD675">
        <v>0.18363927917053363</v>
      </c>
      <c r="BE675">
        <v>0.18363927917053363</v>
      </c>
      <c r="BF675">
        <v>0</v>
      </c>
      <c r="BG675">
        <v>0</v>
      </c>
      <c r="BI675">
        <v>3.9610833070973801E-2</v>
      </c>
      <c r="BK675">
        <v>0.36910030289789575</v>
      </c>
      <c r="BL675">
        <v>0.33629651924377074</v>
      </c>
      <c r="BM675">
        <v>0.33629651924377074</v>
      </c>
      <c r="BN675">
        <v>0.49441150861862426</v>
      </c>
    </row>
    <row r="676" spans="1:66">
      <c r="A676" t="s">
        <v>969</v>
      </c>
      <c r="B676" t="s">
        <v>88</v>
      </c>
      <c r="C676">
        <v>2011</v>
      </c>
      <c r="D676" t="s">
        <v>207</v>
      </c>
      <c r="E676">
        <v>8</v>
      </c>
      <c r="G676" t="s">
        <v>360</v>
      </c>
      <c r="H676" t="s">
        <v>899</v>
      </c>
      <c r="I676">
        <v>0.20735274670200399</v>
      </c>
      <c r="J676">
        <v>0.23288410292864573</v>
      </c>
      <c r="K676">
        <v>1.4372197545784984</v>
      </c>
      <c r="L676">
        <v>0.89821668543843691</v>
      </c>
      <c r="M676">
        <v>0.67232800389650627</v>
      </c>
      <c r="N676">
        <v>0.44029987708118962</v>
      </c>
      <c r="O676">
        <v>0.29867443646912589</v>
      </c>
      <c r="P676">
        <v>0.37262350351472917</v>
      </c>
      <c r="Q676">
        <v>0.37262350351472917</v>
      </c>
      <c r="S676">
        <v>0.4538226780827595</v>
      </c>
      <c r="T676">
        <v>3.8568709843117992E-2</v>
      </c>
      <c r="U676">
        <v>3.8568709843117992E-2</v>
      </c>
      <c r="V676">
        <v>0.11667725202187768</v>
      </c>
      <c r="W676">
        <v>0.19675044072110823</v>
      </c>
      <c r="X676">
        <v>0.11667725202187768</v>
      </c>
      <c r="AB676">
        <v>2.3373297279879315E-2</v>
      </c>
      <c r="AC676">
        <v>0.13164040208356073</v>
      </c>
      <c r="AD676">
        <v>0</v>
      </c>
      <c r="AM676">
        <v>1.7778343680853213E-2</v>
      </c>
      <c r="AN676">
        <v>2.8698377685525328E-2</v>
      </c>
      <c r="AO676">
        <v>0.10866604682430003</v>
      </c>
      <c r="AP676">
        <v>3.5887448374660798E-2</v>
      </c>
      <c r="AQ676">
        <v>1.0232813220775914</v>
      </c>
      <c r="AR676">
        <v>1.0160293993839218</v>
      </c>
      <c r="AS676">
        <v>0.94320639088032987</v>
      </c>
      <c r="AT676">
        <v>2.6267081673582618E-2</v>
      </c>
      <c r="AU676">
        <v>0.49946192799985067</v>
      </c>
      <c r="AV676">
        <v>0.49946192799985067</v>
      </c>
      <c r="AW676">
        <v>0.49945969851686806</v>
      </c>
      <c r="AX676">
        <v>3.1093517367247518E-2</v>
      </c>
      <c r="AY676">
        <v>3.1093517367247518E-2</v>
      </c>
      <c r="AZ676">
        <v>0.51762715640374235</v>
      </c>
      <c r="BA676">
        <v>7.5069901179848584</v>
      </c>
      <c r="BD676">
        <v>0.27333920389471256</v>
      </c>
      <c r="BE676">
        <v>0.27333920389471256</v>
      </c>
      <c r="BF676">
        <v>0</v>
      </c>
      <c r="BG676">
        <v>0</v>
      </c>
      <c r="BH676">
        <v>0</v>
      </c>
      <c r="BI676">
        <v>4.5478426459047615E-2</v>
      </c>
      <c r="BJ676">
        <v>0.66980994763863255</v>
      </c>
      <c r="BK676">
        <v>0.54925427481612155</v>
      </c>
      <c r="BL676">
        <v>8.7963879656369592E-2</v>
      </c>
      <c r="BM676">
        <v>0.12877300659365074</v>
      </c>
      <c r="BN676">
        <v>0.49426918754831106</v>
      </c>
    </row>
    <row r="677" spans="1:66">
      <c r="A677" t="s">
        <v>970</v>
      </c>
      <c r="B677" t="s">
        <v>89</v>
      </c>
      <c r="C677">
        <v>2011</v>
      </c>
      <c r="D677" t="s">
        <v>215</v>
      </c>
      <c r="E677">
        <v>5</v>
      </c>
      <c r="G677" t="s">
        <v>362</v>
      </c>
      <c r="H677" t="s">
        <v>899</v>
      </c>
      <c r="I677">
        <v>3.3925243422550724E-2</v>
      </c>
      <c r="J677">
        <v>0.59998467011214673</v>
      </c>
      <c r="K677">
        <v>1.6490907555721277</v>
      </c>
      <c r="L677">
        <v>0.71083086837714271</v>
      </c>
      <c r="M677">
        <v>0.64671916281311037</v>
      </c>
      <c r="N677">
        <v>0.41186776663740715</v>
      </c>
      <c r="O677">
        <v>0.32375131576788641</v>
      </c>
      <c r="P677">
        <v>0.43400867445184232</v>
      </c>
      <c r="Q677">
        <v>0.43400867445184232</v>
      </c>
      <c r="S677">
        <v>0.50473206306801544</v>
      </c>
      <c r="T677">
        <v>0.10326581823105439</v>
      </c>
      <c r="U677">
        <v>0.10326581823105439</v>
      </c>
      <c r="V677">
        <v>0.10478000514672402</v>
      </c>
      <c r="W677">
        <v>0.21257690770491533</v>
      </c>
      <c r="X677">
        <v>0.10478000514672402</v>
      </c>
      <c r="AB677">
        <v>5.5542038593273425E-2</v>
      </c>
      <c r="AC677">
        <v>8.0265768331115331E-2</v>
      </c>
      <c r="AM677">
        <v>1.6957415893491146E-2</v>
      </c>
      <c r="AN677">
        <v>3.0141996943539792E-2</v>
      </c>
      <c r="AO677">
        <v>0.11920208755747472</v>
      </c>
      <c r="AP677">
        <v>1.5711043063519541E-2</v>
      </c>
      <c r="AQ677">
        <v>0.97174027785756867</v>
      </c>
      <c r="AR677">
        <v>0.97174027785756867</v>
      </c>
      <c r="AS677">
        <v>0.83012192296579812</v>
      </c>
      <c r="AT677">
        <v>2.8042762866565808E-2</v>
      </c>
      <c r="AU677">
        <v>0.60154867957455926</v>
      </c>
      <c r="AV677">
        <v>0.60154867957455926</v>
      </c>
      <c r="AW677">
        <v>0.60115161524254834</v>
      </c>
      <c r="AX677">
        <v>6.0290093734319879E-2</v>
      </c>
      <c r="AY677">
        <v>6.0290093734319879E-2</v>
      </c>
      <c r="AZ677">
        <v>0.44677371465664817</v>
      </c>
      <c r="BD677">
        <v>0.20611795541115005</v>
      </c>
      <c r="BE677">
        <v>0.20611795541115005</v>
      </c>
      <c r="BF677">
        <v>0</v>
      </c>
      <c r="BG677">
        <v>0</v>
      </c>
      <c r="BI677">
        <v>2.5914717752994632E-2</v>
      </c>
      <c r="BK677">
        <v>0.50576925313424781</v>
      </c>
      <c r="BL677">
        <v>0.33805416267768434</v>
      </c>
      <c r="BM677">
        <v>0.33805416267768434</v>
      </c>
      <c r="BN677">
        <v>0.89688082480512599</v>
      </c>
    </row>
    <row r="678" spans="1:66">
      <c r="A678" t="s">
        <v>971</v>
      </c>
      <c r="B678" t="s">
        <v>90</v>
      </c>
      <c r="C678">
        <v>2011</v>
      </c>
      <c r="D678" t="s">
        <v>228</v>
      </c>
      <c r="E678">
        <v>5</v>
      </c>
      <c r="G678" t="s">
        <v>364</v>
      </c>
      <c r="H678" t="s">
        <v>899</v>
      </c>
      <c r="I678">
        <v>0.12070540868969344</v>
      </c>
      <c r="J678">
        <v>0.57980225953792686</v>
      </c>
      <c r="K678">
        <v>2.7904372059942766</v>
      </c>
      <c r="L678">
        <v>1.9455799226332735</v>
      </c>
      <c r="M678">
        <v>1.4471050515296342</v>
      </c>
      <c r="N678">
        <v>0.51733659919677011</v>
      </c>
      <c r="O678">
        <v>0.41664941483476847</v>
      </c>
      <c r="P678">
        <v>0.31172188543858398</v>
      </c>
      <c r="Q678">
        <v>0.31172188543858398</v>
      </c>
      <c r="S678">
        <v>0.3402227499791099</v>
      </c>
      <c r="T678">
        <v>4.3794963499871997E-2</v>
      </c>
      <c r="U678">
        <v>4.3794963499871997E-2</v>
      </c>
      <c r="V678">
        <v>4.7246506450632636E-2</v>
      </c>
      <c r="W678">
        <v>6.1741937629496292E-2</v>
      </c>
      <c r="X678">
        <v>4.7246506450632636E-2</v>
      </c>
      <c r="AB678">
        <v>2.0587337056092687E-2</v>
      </c>
      <c r="AC678">
        <v>6.942158061722549E-2</v>
      </c>
      <c r="AD678">
        <v>0</v>
      </c>
      <c r="AM678">
        <v>3.1537431403248731E-2</v>
      </c>
      <c r="AN678">
        <v>2.6317444764637217E-2</v>
      </c>
      <c r="AO678">
        <v>3.8818289490179826E-2</v>
      </c>
      <c r="AP678">
        <v>2.2365796778774354E-2</v>
      </c>
      <c r="AQ678">
        <v>1.0124389834236271</v>
      </c>
      <c r="AR678">
        <v>0.99137388563920115</v>
      </c>
      <c r="AS678">
        <v>1.0398016755645865</v>
      </c>
      <c r="AT678">
        <v>2.4236661779384546E-2</v>
      </c>
      <c r="AU678">
        <v>0.57038175554284054</v>
      </c>
      <c r="AV678">
        <v>0.57038175554284054</v>
      </c>
      <c r="AW678">
        <v>0.57157714762434819</v>
      </c>
      <c r="AX678">
        <v>2.3286030465838849E-2</v>
      </c>
      <c r="AY678">
        <v>2.3286030465838849E-2</v>
      </c>
      <c r="AZ678">
        <v>0.69187161013102683</v>
      </c>
      <c r="BA678">
        <v>20.074574790423263</v>
      </c>
      <c r="BD678">
        <v>0.40932779985283679</v>
      </c>
      <c r="BE678">
        <v>0.40932779985283679</v>
      </c>
      <c r="BF678">
        <v>0</v>
      </c>
      <c r="BG678">
        <v>0</v>
      </c>
      <c r="BH678">
        <v>0</v>
      </c>
      <c r="BI678">
        <v>3.29360893109251E-2</v>
      </c>
      <c r="BJ678">
        <v>0.5456125490816448</v>
      </c>
      <c r="BK678">
        <v>0.66335735739263524</v>
      </c>
      <c r="BL678">
        <v>0.1238082229460299</v>
      </c>
      <c r="BM678">
        <v>0.24158555801924314</v>
      </c>
      <c r="BN678">
        <v>0.34224551224993344</v>
      </c>
    </row>
    <row r="679" spans="1:66">
      <c r="A679" t="s">
        <v>972</v>
      </c>
      <c r="B679" t="s">
        <v>91</v>
      </c>
      <c r="C679">
        <v>2011</v>
      </c>
      <c r="D679" t="s">
        <v>228</v>
      </c>
      <c r="E679">
        <v>6</v>
      </c>
      <c r="G679" t="s">
        <v>366</v>
      </c>
      <c r="H679" t="s">
        <v>899</v>
      </c>
      <c r="I679">
        <v>0.31885831221253136</v>
      </c>
      <c r="J679">
        <v>0.16518018827942363</v>
      </c>
      <c r="K679">
        <v>1.5541620111547092</v>
      </c>
      <c r="L679">
        <v>1.1300945645884852</v>
      </c>
      <c r="M679">
        <v>0.71246466008567866</v>
      </c>
      <c r="N679">
        <v>0.3456386670996045</v>
      </c>
      <c r="O679">
        <v>0.23966219170902781</v>
      </c>
      <c r="P679">
        <v>0.31791606354723861</v>
      </c>
      <c r="Q679">
        <v>0.31791606354723861</v>
      </c>
      <c r="S679">
        <v>0.37106619234800242</v>
      </c>
      <c r="T679">
        <v>3.9087477924268775E-2</v>
      </c>
      <c r="U679">
        <v>3.9087477924268775E-2</v>
      </c>
      <c r="V679">
        <v>7.4900913960978546E-2</v>
      </c>
      <c r="W679">
        <v>9.8498071969573539E-2</v>
      </c>
      <c r="X679">
        <v>7.4900913960978546E-2</v>
      </c>
      <c r="AB679">
        <v>8.9774549121955614E-3</v>
      </c>
      <c r="AC679">
        <v>9.0954602862882067E-2</v>
      </c>
      <c r="AD679">
        <v>0</v>
      </c>
      <c r="AM679">
        <v>2.79947119001198E-2</v>
      </c>
      <c r="AN679">
        <v>3.7706862489787336E-2</v>
      </c>
      <c r="AO679">
        <v>5.1522682561927068E-2</v>
      </c>
      <c r="AP679">
        <v>2.0306393805922241E-2</v>
      </c>
      <c r="AQ679">
        <v>1.0383193971669284</v>
      </c>
      <c r="AR679">
        <v>1.0456574942167391</v>
      </c>
      <c r="AS679">
        <v>1.0489695978740436</v>
      </c>
      <c r="AT679">
        <v>1.7592728961732213E-2</v>
      </c>
      <c r="AU679">
        <v>0.53361248122986105</v>
      </c>
      <c r="AV679">
        <v>0.53361248122986105</v>
      </c>
      <c r="AW679">
        <v>0.53362810228004631</v>
      </c>
      <c r="AX679">
        <v>2.8152617370820778E-2</v>
      </c>
      <c r="AY679">
        <v>2.8152617370820778E-2</v>
      </c>
      <c r="AZ679">
        <v>0.5992650534676035</v>
      </c>
      <c r="BA679">
        <v>14.089326497299892</v>
      </c>
      <c r="BD679">
        <v>0.38806754903261581</v>
      </c>
      <c r="BE679">
        <v>0.38806754903261581</v>
      </c>
      <c r="BF679">
        <v>0</v>
      </c>
      <c r="BG679">
        <v>0</v>
      </c>
      <c r="BH679">
        <v>0</v>
      </c>
      <c r="BI679">
        <v>4.4523246913000906E-2</v>
      </c>
      <c r="BJ679">
        <v>0.63083698650085129</v>
      </c>
      <c r="BK679">
        <v>0.62759266619487653</v>
      </c>
      <c r="BL679">
        <v>0.10100681803431681</v>
      </c>
      <c r="BM679">
        <v>0.18666668726273339</v>
      </c>
      <c r="BN679">
        <v>0.3348223618632562</v>
      </c>
    </row>
    <row r="680" spans="1:66">
      <c r="A680" t="s">
        <v>973</v>
      </c>
      <c r="B680" t="s">
        <v>92</v>
      </c>
      <c r="C680">
        <v>2011</v>
      </c>
      <c r="D680" t="s">
        <v>228</v>
      </c>
      <c r="E680">
        <v>6</v>
      </c>
      <c r="G680" t="s">
        <v>368</v>
      </c>
      <c r="H680" t="s">
        <v>899</v>
      </c>
      <c r="I680">
        <v>0.34056197528365739</v>
      </c>
      <c r="J680">
        <v>0.18154710715634145</v>
      </c>
      <c r="K680">
        <v>1.8025542767521756</v>
      </c>
      <c r="L680">
        <v>1.2079834979623314</v>
      </c>
      <c r="M680">
        <v>0.88109878835179789</v>
      </c>
      <c r="N680">
        <v>0.4528066076218441</v>
      </c>
      <c r="O680">
        <v>0.34344640252898206</v>
      </c>
      <c r="P680">
        <v>0.29714839550937372</v>
      </c>
      <c r="Q680">
        <v>0.29714839550937372</v>
      </c>
      <c r="S680">
        <v>0.35323317345868532</v>
      </c>
      <c r="T680">
        <v>3.8491500513943511E-2</v>
      </c>
      <c r="U680">
        <v>3.8491500513943511E-2</v>
      </c>
      <c r="V680">
        <v>8.0288059143630158E-2</v>
      </c>
      <c r="W680">
        <v>0.11752456277838659</v>
      </c>
      <c r="X680">
        <v>8.0288059143630158E-2</v>
      </c>
      <c r="AB680">
        <v>1.3643265211277136E-2</v>
      </c>
      <c r="AC680">
        <v>8.7818756963703809E-2</v>
      </c>
      <c r="AD680">
        <v>0</v>
      </c>
      <c r="AM680">
        <v>1.7803818970197664E-2</v>
      </c>
      <c r="AN680">
        <v>2.370150385585101E-2</v>
      </c>
      <c r="AO680">
        <v>7.3574442909295393E-2</v>
      </c>
      <c r="AP680">
        <v>3.5013635266750401E-2</v>
      </c>
      <c r="AQ680">
        <v>1.0100183935975637</v>
      </c>
      <c r="AR680">
        <v>0.9863696242194937</v>
      </c>
      <c r="AS680">
        <v>0.97979347271390427</v>
      </c>
      <c r="AT680">
        <v>2.0857156181844919E-2</v>
      </c>
      <c r="AU680">
        <v>0.51315688383430014</v>
      </c>
      <c r="AV680">
        <v>0.51315688383430014</v>
      </c>
      <c r="AW680">
        <v>0.51365165259716405</v>
      </c>
      <c r="AX680">
        <v>2.4123877569952507E-2</v>
      </c>
      <c r="AY680">
        <v>2.4123877569952507E-2</v>
      </c>
      <c r="AZ680">
        <v>0.61946402212081586</v>
      </c>
      <c r="BA680">
        <v>10.916043363914325</v>
      </c>
      <c r="BD680">
        <v>0.38191341650024846</v>
      </c>
      <c r="BE680">
        <v>0.38191341650024846</v>
      </c>
      <c r="BF680">
        <v>0</v>
      </c>
      <c r="BG680">
        <v>0</v>
      </c>
      <c r="BH680">
        <v>0</v>
      </c>
      <c r="BI680">
        <v>5.2706873016057268E-2</v>
      </c>
      <c r="BJ680">
        <v>0.66520988561825578</v>
      </c>
      <c r="BK680">
        <v>0.64643945457701146</v>
      </c>
      <c r="BL680">
        <v>0.11855119067927469</v>
      </c>
      <c r="BM680">
        <v>0.2091096649911125</v>
      </c>
      <c r="BN680">
        <v>0.43914341487463127</v>
      </c>
    </row>
    <row r="681" spans="1:66">
      <c r="A681" t="s">
        <v>974</v>
      </c>
      <c r="B681" t="s">
        <v>93</v>
      </c>
      <c r="C681">
        <v>2011</v>
      </c>
      <c r="D681" t="s">
        <v>228</v>
      </c>
      <c r="E681">
        <v>5</v>
      </c>
      <c r="G681" t="s">
        <v>370</v>
      </c>
      <c r="H681" t="s">
        <v>899</v>
      </c>
      <c r="I681">
        <v>0.23524203086851403</v>
      </c>
      <c r="J681">
        <v>0.30533296904761315</v>
      </c>
      <c r="K681">
        <v>1.8612396476396995</v>
      </c>
      <c r="L681">
        <v>1.4832708171216911</v>
      </c>
      <c r="M681">
        <v>1.115459879726947</v>
      </c>
      <c r="N681">
        <v>0.37678788605355162</v>
      </c>
      <c r="O681">
        <v>0.29699950052063123</v>
      </c>
      <c r="P681">
        <v>0.30357388333272511</v>
      </c>
      <c r="Q681">
        <v>0.30357388333272511</v>
      </c>
      <c r="S681">
        <v>0.33229096755900622</v>
      </c>
      <c r="T681">
        <v>4.6942266749841394E-2</v>
      </c>
      <c r="U681">
        <v>4.6942266749841394E-2</v>
      </c>
      <c r="V681">
        <v>4.7686035654583854E-2</v>
      </c>
      <c r="W681">
        <v>5.9974248188525016E-2</v>
      </c>
      <c r="X681">
        <v>4.7686035654583854E-2</v>
      </c>
      <c r="AB681">
        <v>1.398148016015139E-2</v>
      </c>
      <c r="AC681">
        <v>7.2621548172769418E-2</v>
      </c>
      <c r="AD681">
        <v>0</v>
      </c>
      <c r="AM681">
        <v>2.7452703221340649E-2</v>
      </c>
      <c r="AN681">
        <v>2.7002631913394953E-2</v>
      </c>
      <c r="AO681">
        <v>3.3658124450559622E-2</v>
      </c>
      <c r="AP681">
        <v>1.8778184288748258E-2</v>
      </c>
      <c r="AQ681">
        <v>1.0096292515424403</v>
      </c>
      <c r="AR681">
        <v>1.0099835813711708</v>
      </c>
      <c r="AS681">
        <v>0.93767970849316018</v>
      </c>
      <c r="AT681">
        <v>1.9451566165873464E-2</v>
      </c>
      <c r="AU681">
        <v>0.54435991985457377</v>
      </c>
      <c r="AV681">
        <v>0.54435991985457377</v>
      </c>
      <c r="AW681">
        <v>0.54418615560860917</v>
      </c>
      <c r="AX681">
        <v>2.241445476425085E-2</v>
      </c>
      <c r="AY681">
        <v>2.241445476425085E-2</v>
      </c>
      <c r="AZ681">
        <v>0.66273468627890364</v>
      </c>
      <c r="BA681">
        <v>21.622297787473745</v>
      </c>
      <c r="BD681">
        <v>0.46940246943048552</v>
      </c>
      <c r="BE681">
        <v>0.46940246943048552</v>
      </c>
      <c r="BF681">
        <v>0</v>
      </c>
      <c r="BG681">
        <v>0</v>
      </c>
      <c r="BH681">
        <v>0</v>
      </c>
      <c r="BI681">
        <v>4.2940891873788516E-2</v>
      </c>
      <c r="BJ681">
        <v>0.60365933118005877</v>
      </c>
      <c r="BK681">
        <v>0.66746000054309185</v>
      </c>
      <c r="BL681">
        <v>0.10990638640004552</v>
      </c>
      <c r="BM681">
        <v>0.22447768811855892</v>
      </c>
      <c r="BN681">
        <v>0.30533925569856435</v>
      </c>
    </row>
    <row r="682" spans="1:66">
      <c r="A682" t="s">
        <v>975</v>
      </c>
      <c r="B682" t="s">
        <v>94</v>
      </c>
      <c r="C682">
        <v>2011</v>
      </c>
      <c r="D682" t="s">
        <v>228</v>
      </c>
      <c r="E682">
        <v>5</v>
      </c>
      <c r="G682" t="s">
        <v>372</v>
      </c>
      <c r="H682" t="s">
        <v>899</v>
      </c>
      <c r="I682">
        <v>0.27147136999448096</v>
      </c>
      <c r="J682">
        <v>0.20251447527683761</v>
      </c>
      <c r="K682">
        <v>2.1869661473989908</v>
      </c>
      <c r="L682">
        <v>1.5974674051236424</v>
      </c>
      <c r="M682">
        <v>1.0361494950533423</v>
      </c>
      <c r="N682">
        <v>0.38776193873595949</v>
      </c>
      <c r="O682">
        <v>0.29266424988096729</v>
      </c>
      <c r="P682">
        <v>0.3228059521265626</v>
      </c>
      <c r="Q682">
        <v>0.3228059521265626</v>
      </c>
      <c r="S682">
        <v>0.37630873739356324</v>
      </c>
      <c r="T682">
        <v>4.1431569220094888E-2</v>
      </c>
      <c r="U682">
        <v>4.1431569220094888E-2</v>
      </c>
      <c r="V682">
        <v>4.5544625792449722E-2</v>
      </c>
      <c r="W682">
        <v>6.0748401213466703E-2</v>
      </c>
      <c r="X682">
        <v>4.5544625792449722E-2</v>
      </c>
      <c r="AB682">
        <v>1.4251023032795769E-2</v>
      </c>
      <c r="AC682">
        <v>7.0230612564171957E-2</v>
      </c>
      <c r="AD682">
        <v>0</v>
      </c>
      <c r="AM682">
        <v>2.5997850605637984E-2</v>
      </c>
      <c r="AN682">
        <v>2.5982499605070614E-2</v>
      </c>
      <c r="AO682">
        <v>3.7706818883483297E-2</v>
      </c>
      <c r="AP682">
        <v>1.6577644707191693E-2</v>
      </c>
      <c r="AQ682">
        <v>1.0214001665970391</v>
      </c>
      <c r="AR682">
        <v>1.0410816343793607</v>
      </c>
      <c r="AS682">
        <v>0.92981042801260028</v>
      </c>
      <c r="AT682">
        <v>1.782636604347557E-2</v>
      </c>
      <c r="AU682">
        <v>0.5293310823461298</v>
      </c>
      <c r="AV682">
        <v>0.5293310823461298</v>
      </c>
      <c r="AW682">
        <v>0.53105353781302167</v>
      </c>
      <c r="AX682">
        <v>2.0821126502101293E-2</v>
      </c>
      <c r="AY682">
        <v>2.0821126502101293E-2</v>
      </c>
      <c r="AZ682">
        <v>0.60466329631123994</v>
      </c>
      <c r="BA682">
        <v>29.459331683371616</v>
      </c>
      <c r="BD682">
        <v>0.40786822215832885</v>
      </c>
      <c r="BE682">
        <v>0.40786822215832885</v>
      </c>
      <c r="BF682">
        <v>0</v>
      </c>
      <c r="BG682">
        <v>0</v>
      </c>
      <c r="BH682">
        <v>0</v>
      </c>
      <c r="BI682">
        <v>4.7682982413776651E-2</v>
      </c>
      <c r="BJ682">
        <v>0.68276792999551961</v>
      </c>
      <c r="BK682">
        <v>0.61854497106005502</v>
      </c>
      <c r="BL682">
        <v>9.1963749521036378E-2</v>
      </c>
      <c r="BM682">
        <v>0.17764273369871939</v>
      </c>
      <c r="BN682">
        <v>0.27027637856308684</v>
      </c>
    </row>
    <row r="683" spans="1:66">
      <c r="A683" t="s">
        <v>976</v>
      </c>
      <c r="B683" t="s">
        <v>95</v>
      </c>
      <c r="C683">
        <v>2011</v>
      </c>
      <c r="D683" t="s">
        <v>228</v>
      </c>
      <c r="E683">
        <v>6</v>
      </c>
      <c r="G683" t="s">
        <v>374</v>
      </c>
      <c r="H683" t="s">
        <v>899</v>
      </c>
      <c r="I683">
        <v>0.20836860797356899</v>
      </c>
      <c r="J683">
        <v>0.1709849579881185</v>
      </c>
      <c r="K683">
        <v>1.5410285322823396</v>
      </c>
      <c r="L683">
        <v>1.0936285841301689</v>
      </c>
      <c r="M683">
        <v>0.75596495643124106</v>
      </c>
      <c r="N683">
        <v>0.38761954130521481</v>
      </c>
      <c r="O683">
        <v>0.33873933741841733</v>
      </c>
      <c r="P683">
        <v>0.35214532136165966</v>
      </c>
      <c r="Q683">
        <v>0.35214532136165966</v>
      </c>
      <c r="S683">
        <v>0.38642284268371108</v>
      </c>
      <c r="T683">
        <v>6.6701962022428882E-2</v>
      </c>
      <c r="U683">
        <v>6.6701962022428882E-2</v>
      </c>
      <c r="V683">
        <v>4.9886811408207006E-2</v>
      </c>
      <c r="W683">
        <v>6.5884704816047662E-2</v>
      </c>
      <c r="X683">
        <v>4.9886811408207006E-2</v>
      </c>
      <c r="AB683">
        <v>1.1815724715030611E-2</v>
      </c>
      <c r="AC683">
        <v>7.488549069266924E-2</v>
      </c>
      <c r="AD683">
        <v>0</v>
      </c>
      <c r="AM683">
        <v>2.3585869018759503E-2</v>
      </c>
      <c r="AN683">
        <v>2.8277650243548533E-2</v>
      </c>
      <c r="AO683">
        <v>5.5769239305610105E-2</v>
      </c>
      <c r="AP683">
        <v>3.1452025930692927E-2</v>
      </c>
      <c r="AQ683">
        <v>1.0220179613990339</v>
      </c>
      <c r="AR683">
        <v>0.9971796219518384</v>
      </c>
      <c r="AS683">
        <v>1.1045257986150432</v>
      </c>
      <c r="AT683">
        <v>1.6636781467966096E-2</v>
      </c>
      <c r="AU683">
        <v>0.56664569448082214</v>
      </c>
      <c r="AV683">
        <v>0.56664569448082214</v>
      </c>
      <c r="AW683">
        <v>0.56666865759769436</v>
      </c>
      <c r="AX683">
        <v>2.0100134801532932E-2</v>
      </c>
      <c r="AY683">
        <v>2.0100134801532932E-2</v>
      </c>
      <c r="AZ683">
        <v>0.59154307141135909</v>
      </c>
      <c r="BA683">
        <v>27.992524752888059</v>
      </c>
      <c r="BD683">
        <v>0.35353751818287965</v>
      </c>
      <c r="BE683">
        <v>0.35353751818287965</v>
      </c>
      <c r="BF683">
        <v>0</v>
      </c>
      <c r="BG683">
        <v>0</v>
      </c>
      <c r="BH683">
        <v>0</v>
      </c>
      <c r="BI683">
        <v>5.3002642853592651E-2</v>
      </c>
      <c r="BJ683">
        <v>0.66529239939904028</v>
      </c>
      <c r="BK683">
        <v>0.61943612386840952</v>
      </c>
      <c r="BL683">
        <v>0.14248517683955483</v>
      </c>
      <c r="BM683">
        <v>0.23743904509345576</v>
      </c>
      <c r="BN683">
        <v>0.40399826650819304</v>
      </c>
    </row>
    <row r="684" spans="1:66">
      <c r="A684" t="s">
        <v>977</v>
      </c>
      <c r="B684" t="s">
        <v>96</v>
      </c>
      <c r="C684">
        <v>2011</v>
      </c>
      <c r="D684" t="s">
        <v>212</v>
      </c>
      <c r="E684">
        <v>1</v>
      </c>
      <c r="G684" t="s">
        <v>376</v>
      </c>
      <c r="H684" t="s">
        <v>899</v>
      </c>
      <c r="I684">
        <v>8.0303249133842361E-2</v>
      </c>
      <c r="J684">
        <v>0.37540600932245399</v>
      </c>
      <c r="K684">
        <v>1.5752149755534837</v>
      </c>
      <c r="L684">
        <v>1.046507101967882</v>
      </c>
      <c r="M684">
        <v>1.0285619787301921</v>
      </c>
      <c r="N684">
        <v>0.37259620578221747</v>
      </c>
      <c r="O684">
        <v>0.3327833041631541</v>
      </c>
      <c r="P684">
        <v>0.61778494436691034</v>
      </c>
      <c r="Q684">
        <v>0.61778494436691034</v>
      </c>
      <c r="S684">
        <v>0.67756466540619165</v>
      </c>
      <c r="T684">
        <v>0.18204146607066407</v>
      </c>
      <c r="U684">
        <v>0.18204146607066407</v>
      </c>
      <c r="V684">
        <v>9.5733890062164151E-2</v>
      </c>
      <c r="W684">
        <v>0.1129847644292208</v>
      </c>
      <c r="X684">
        <v>9.5733890062164151E-2</v>
      </c>
      <c r="AB684">
        <v>4.3425443074724887E-2</v>
      </c>
      <c r="AC684">
        <v>7.9665884963071809E-2</v>
      </c>
      <c r="AM684">
        <v>3.5983945985811484E-2</v>
      </c>
      <c r="AN684">
        <v>7.1503110548296986E-2</v>
      </c>
      <c r="AO684">
        <v>3.746615551287405E-2</v>
      </c>
      <c r="AP684">
        <v>1.3275619590910866E-2</v>
      </c>
      <c r="AQ684">
        <v>0.99535785664022802</v>
      </c>
      <c r="AR684">
        <v>0.99535785664022802</v>
      </c>
      <c r="AS684">
        <v>0.70153413710640455</v>
      </c>
      <c r="AT684">
        <v>2.7872502778592149E-2</v>
      </c>
      <c r="AU684">
        <v>0.61724936026119726</v>
      </c>
      <c r="AV684">
        <v>0.61724936026119726</v>
      </c>
      <c r="AW684">
        <v>0.61303009074706827</v>
      </c>
      <c r="AX684">
        <v>0.10015431446177989</v>
      </c>
      <c r="AY684">
        <v>0.10015431446177989</v>
      </c>
      <c r="AZ684">
        <v>0.27902336665244609</v>
      </c>
      <c r="BD684">
        <v>0.33044825838955705</v>
      </c>
      <c r="BE684">
        <v>0.33044825838955705</v>
      </c>
      <c r="BF684">
        <v>0</v>
      </c>
      <c r="BG684">
        <v>0</v>
      </c>
      <c r="BI684">
        <v>4.393800802649022E-2</v>
      </c>
      <c r="BK684">
        <v>0.30556225740919452</v>
      </c>
      <c r="BL684">
        <v>0.24273385470520131</v>
      </c>
      <c r="BM684">
        <v>0.24273385470520131</v>
      </c>
      <c r="BN684">
        <v>0.56063136711934147</v>
      </c>
    </row>
    <row r="685" spans="1:66">
      <c r="A685" t="s">
        <v>978</v>
      </c>
      <c r="B685" t="s">
        <v>97</v>
      </c>
      <c r="C685">
        <v>2011</v>
      </c>
      <c r="D685" t="s">
        <v>228</v>
      </c>
      <c r="E685">
        <v>5</v>
      </c>
      <c r="G685" t="s">
        <v>378</v>
      </c>
      <c r="H685" t="s">
        <v>899</v>
      </c>
      <c r="I685">
        <v>0.28364607340198728</v>
      </c>
      <c r="J685">
        <v>0.27869182729672409</v>
      </c>
      <c r="K685">
        <v>1.6061574736693396</v>
      </c>
      <c r="L685">
        <v>1.2107914493283161</v>
      </c>
      <c r="M685">
        <v>0.65467809988015246</v>
      </c>
      <c r="N685">
        <v>0.46258128961169792</v>
      </c>
      <c r="O685">
        <v>0.37979321220683437</v>
      </c>
      <c r="P685">
        <v>0.37266096893723832</v>
      </c>
      <c r="Q685">
        <v>0.37266096893723832</v>
      </c>
      <c r="S685">
        <v>0.41290883650829219</v>
      </c>
      <c r="T685">
        <v>5.3087349879716181E-2</v>
      </c>
      <c r="U685">
        <v>5.3087349879716181E-2</v>
      </c>
      <c r="V685">
        <v>5.4765872384015091E-2</v>
      </c>
      <c r="W685">
        <v>6.8955723174381256E-2</v>
      </c>
      <c r="X685">
        <v>5.4765872384015091E-2</v>
      </c>
      <c r="AB685">
        <v>1.5454465995588086E-2</v>
      </c>
      <c r="AC685">
        <v>9.5447025627007409E-2</v>
      </c>
      <c r="AD685">
        <v>0</v>
      </c>
      <c r="AM685">
        <v>4.338024893631702E-2</v>
      </c>
      <c r="AN685">
        <v>3.2967117258979259E-2</v>
      </c>
      <c r="AO685">
        <v>3.8329731995370854E-2</v>
      </c>
      <c r="AP685">
        <v>1.7279280491794825E-2</v>
      </c>
      <c r="AQ685">
        <v>1.0346879425932882</v>
      </c>
      <c r="AR685">
        <v>1.043156661132504</v>
      </c>
      <c r="AS685">
        <v>1.0045098752721169</v>
      </c>
      <c r="AT685">
        <v>2.9337007893627347E-2</v>
      </c>
      <c r="AU685">
        <v>0.57437389598275224</v>
      </c>
      <c r="AV685">
        <v>0.57437389598275224</v>
      </c>
      <c r="AW685">
        <v>0.57446071573632196</v>
      </c>
      <c r="AX685">
        <v>4.1031686336980781E-2</v>
      </c>
      <c r="AY685">
        <v>4.1031686336980781E-2</v>
      </c>
      <c r="AZ685">
        <v>0.58096088313033079</v>
      </c>
      <c r="BA685">
        <v>23.065844435420921</v>
      </c>
      <c r="BD685">
        <v>0.70287006384151007</v>
      </c>
      <c r="BE685">
        <v>0.70287006384151007</v>
      </c>
      <c r="BF685">
        <v>0</v>
      </c>
      <c r="BG685">
        <v>0</v>
      </c>
      <c r="BH685">
        <v>0</v>
      </c>
      <c r="BI685">
        <v>3.3315678936444763E-2</v>
      </c>
      <c r="BJ685">
        <v>0.63455987773861544</v>
      </c>
      <c r="BK685">
        <v>0.59064561410262972</v>
      </c>
      <c r="BL685">
        <v>0.12621576103955562</v>
      </c>
      <c r="BM685">
        <v>0.21376204361059728</v>
      </c>
      <c r="BN685">
        <v>0.33448963411845717</v>
      </c>
    </row>
    <row r="686" spans="1:66">
      <c r="A686" t="s">
        <v>979</v>
      </c>
      <c r="B686" t="s">
        <v>98</v>
      </c>
      <c r="C686">
        <v>2011</v>
      </c>
      <c r="D686" t="s">
        <v>380</v>
      </c>
      <c r="E686">
        <v>1</v>
      </c>
      <c r="G686" t="s">
        <v>381</v>
      </c>
      <c r="H686" t="s">
        <v>899</v>
      </c>
      <c r="I686">
        <v>0.17349544700668559</v>
      </c>
      <c r="J686">
        <v>0.10518360084389849</v>
      </c>
      <c r="K686">
        <v>1.2306192190552696</v>
      </c>
      <c r="L686">
        <v>1.0754567423143067</v>
      </c>
      <c r="M686">
        <v>0.94707050593999986</v>
      </c>
      <c r="N686">
        <v>0.23207406871594638</v>
      </c>
      <c r="O686">
        <v>0.21749160894510638</v>
      </c>
      <c r="P686">
        <v>0.7003563037225613</v>
      </c>
      <c r="Q686">
        <v>0.7003563037225613</v>
      </c>
      <c r="S686">
        <v>0.76795655212818748</v>
      </c>
      <c r="T686">
        <v>9.1733271562235943E-2</v>
      </c>
      <c r="U686">
        <v>9.1733271562235943E-2</v>
      </c>
      <c r="V686">
        <v>9.1302961878358652E-2</v>
      </c>
      <c r="W686">
        <v>0.12792305993686315</v>
      </c>
      <c r="X686">
        <v>9.1302961878358652E-2</v>
      </c>
      <c r="AB686">
        <v>8.6090684718916122E-2</v>
      </c>
      <c r="AC686">
        <v>0.27613185268147661</v>
      </c>
      <c r="AM686">
        <v>9.9131452033016931E-3</v>
      </c>
      <c r="AN686">
        <v>2.9252751704902356E-2</v>
      </c>
      <c r="AO686">
        <v>0.10615710035169203</v>
      </c>
      <c r="AP686">
        <v>7.6776513223085607E-3</v>
      </c>
      <c r="AQ686">
        <v>0.98771392298738969</v>
      </c>
      <c r="AR686">
        <v>0.98771392298738969</v>
      </c>
      <c r="AS686">
        <v>1.0873631495352187</v>
      </c>
      <c r="AT686">
        <v>2.1285324696041226E-2</v>
      </c>
      <c r="AU686">
        <v>0.58071791410577367</v>
      </c>
      <c r="AV686">
        <v>0.58071791410577367</v>
      </c>
      <c r="AW686">
        <v>0.56937700703710536</v>
      </c>
      <c r="AX686">
        <v>0.12123106447753204</v>
      </c>
      <c r="AY686">
        <v>0.12123106447753204</v>
      </c>
      <c r="AZ686">
        <v>0.19175233068344211</v>
      </c>
      <c r="BD686">
        <v>0.10277419573515188</v>
      </c>
      <c r="BE686">
        <v>0.10277419573515188</v>
      </c>
      <c r="BF686">
        <v>0</v>
      </c>
      <c r="BG686">
        <v>0</v>
      </c>
      <c r="BI686">
        <v>8.9496720618464101E-2</v>
      </c>
      <c r="BK686">
        <v>0.21918531354141499</v>
      </c>
      <c r="BL686">
        <v>8.3582629699438873E-2</v>
      </c>
      <c r="BM686">
        <v>8.3582629699438873E-2</v>
      </c>
      <c r="BN686">
        <v>0.48268099112450069</v>
      </c>
    </row>
    <row r="687" spans="1:66">
      <c r="A687" t="s">
        <v>980</v>
      </c>
      <c r="B687" t="s">
        <v>99</v>
      </c>
      <c r="C687">
        <v>2011</v>
      </c>
      <c r="D687" t="s">
        <v>380</v>
      </c>
      <c r="E687">
        <v>1</v>
      </c>
      <c r="G687" t="s">
        <v>383</v>
      </c>
      <c r="H687" t="s">
        <v>899</v>
      </c>
      <c r="I687">
        <v>5.2904103263620383E-2</v>
      </c>
      <c r="J687">
        <v>0.22808407774085146</v>
      </c>
      <c r="K687">
        <v>1.034553490945511</v>
      </c>
      <c r="L687">
        <v>0.96931874925004924</v>
      </c>
      <c r="M687">
        <v>0.83977389709250527</v>
      </c>
      <c r="N687">
        <v>0.43815920954021653</v>
      </c>
      <c r="O687">
        <v>0.36825022382827582</v>
      </c>
      <c r="P687">
        <v>0.78812250594262767</v>
      </c>
      <c r="Q687">
        <v>0.78812250594262767</v>
      </c>
      <c r="S687">
        <v>0.83586412615330585</v>
      </c>
      <c r="T687">
        <v>0.46179793309410938</v>
      </c>
      <c r="U687">
        <v>0.46179793309410938</v>
      </c>
      <c r="V687">
        <v>5.8857421000621392E-2</v>
      </c>
      <c r="W687">
        <v>8.5779503032490115E-2</v>
      </c>
      <c r="X687">
        <v>5.8857421000621392E-2</v>
      </c>
      <c r="AB687">
        <v>8.9530881276459695E-2</v>
      </c>
      <c r="AC687">
        <v>0.10484073820875328</v>
      </c>
      <c r="AM687">
        <v>4.0615685161674762E-2</v>
      </c>
      <c r="AN687">
        <v>3.5683425021168697E-2</v>
      </c>
      <c r="AO687">
        <v>3.5062582526918615E-2</v>
      </c>
      <c r="AP687">
        <v>2.2972435673291975E-3</v>
      </c>
      <c r="AQ687">
        <v>0.99685262862196511</v>
      </c>
      <c r="AR687">
        <v>0.99685262862196511</v>
      </c>
      <c r="AS687">
        <v>0.76053327921386193</v>
      </c>
      <c r="AT687">
        <v>1.0530890697728479E-2</v>
      </c>
      <c r="AU687">
        <v>0.30444792707950113</v>
      </c>
      <c r="AV687">
        <v>0.30444792707950113</v>
      </c>
      <c r="AW687">
        <v>0.30607918626307529</v>
      </c>
      <c r="AX687">
        <v>7.0559153690557347E-2</v>
      </c>
      <c r="AY687">
        <v>7.0559153690557347E-2</v>
      </c>
      <c r="AZ687">
        <v>0.15039593494387454</v>
      </c>
      <c r="BD687">
        <v>0.53408090540666475</v>
      </c>
      <c r="BE687">
        <v>0.53408090540666475</v>
      </c>
      <c r="BF687">
        <v>0</v>
      </c>
      <c r="BG687">
        <v>0</v>
      </c>
      <c r="BI687">
        <v>4.6669979533859887E-2</v>
      </c>
      <c r="BK687">
        <v>0.15849984068328005</v>
      </c>
      <c r="BL687">
        <v>0.1150459141479391</v>
      </c>
      <c r="BM687">
        <v>0.1150459141479391</v>
      </c>
      <c r="BN687">
        <v>0.56327151805203546</v>
      </c>
    </row>
    <row r="688" spans="1:66">
      <c r="A688" t="s">
        <v>981</v>
      </c>
      <c r="B688" t="s">
        <v>100</v>
      </c>
      <c r="C688">
        <v>2011</v>
      </c>
      <c r="D688" t="s">
        <v>380</v>
      </c>
      <c r="E688">
        <v>1</v>
      </c>
      <c r="G688" t="s">
        <v>385</v>
      </c>
      <c r="H688" t="s">
        <v>899</v>
      </c>
      <c r="I688">
        <v>0.18830376271761454</v>
      </c>
      <c r="J688">
        <v>0.52403083050017651</v>
      </c>
      <c r="K688">
        <v>0.869376638421542</v>
      </c>
      <c r="L688">
        <v>0.73960232107347113</v>
      </c>
      <c r="M688">
        <v>0.71187726158242826</v>
      </c>
      <c r="N688">
        <v>0.4771061752863901</v>
      </c>
      <c r="O688">
        <v>0.39123439943046145</v>
      </c>
      <c r="P688">
        <v>0.70145142421170115</v>
      </c>
      <c r="Q688">
        <v>0.70145142421170115</v>
      </c>
      <c r="S688">
        <v>0.79534883559304703</v>
      </c>
      <c r="T688">
        <v>0.1170776357462303</v>
      </c>
      <c r="U688">
        <v>0.1170776357462303</v>
      </c>
      <c r="V688">
        <v>0.11291943320025498</v>
      </c>
      <c r="W688">
        <v>0.19345706521266737</v>
      </c>
      <c r="X688">
        <v>0.11291943320025498</v>
      </c>
      <c r="AB688">
        <v>0.20456569727096185</v>
      </c>
      <c r="AC688">
        <v>0.24532951888639865</v>
      </c>
      <c r="AM688">
        <v>2.4388000376923305E-2</v>
      </c>
      <c r="AN688">
        <v>5.136023720810682E-2</v>
      </c>
      <c r="AO688">
        <v>9.6416034970050093E-2</v>
      </c>
      <c r="AP688">
        <v>1.3788832056032117E-2</v>
      </c>
      <c r="AQ688">
        <v>0.93303751794679657</v>
      </c>
      <c r="AR688">
        <v>0.93303751794679657</v>
      </c>
      <c r="AS688">
        <v>0.77499650812060328</v>
      </c>
      <c r="AT688">
        <v>3.8338956626292872E-2</v>
      </c>
      <c r="AU688">
        <v>0.42899617371566895</v>
      </c>
      <c r="AV688">
        <v>0.42899617371566895</v>
      </c>
      <c r="AW688">
        <v>0.43153862844462765</v>
      </c>
      <c r="AX688">
        <v>7.3952048307930077E-2</v>
      </c>
      <c r="AY688">
        <v>7.3952048307930077E-2</v>
      </c>
      <c r="AZ688">
        <v>0.18265350964121649</v>
      </c>
      <c r="BD688">
        <v>0.39010361592483461</v>
      </c>
      <c r="BE688">
        <v>0.39010361592483461</v>
      </c>
      <c r="BF688">
        <v>0</v>
      </c>
      <c r="BG688">
        <v>0</v>
      </c>
      <c r="BI688">
        <v>4.7581595619033551E-2</v>
      </c>
      <c r="BK688">
        <v>0.20485010349602498</v>
      </c>
      <c r="BL688">
        <v>7.1660581607456184E-2</v>
      </c>
      <c r="BM688">
        <v>7.1660581607456184E-2</v>
      </c>
      <c r="BN688">
        <v>0.5263014885326931</v>
      </c>
    </row>
    <row r="689" spans="1:66">
      <c r="A689" t="s">
        <v>982</v>
      </c>
      <c r="B689" t="s">
        <v>101</v>
      </c>
      <c r="C689">
        <v>2011</v>
      </c>
      <c r="D689" t="s">
        <v>380</v>
      </c>
      <c r="E689">
        <v>2</v>
      </c>
      <c r="G689" t="s">
        <v>387</v>
      </c>
      <c r="H689" t="s">
        <v>899</v>
      </c>
      <c r="I689">
        <v>0.26583155171376449</v>
      </c>
      <c r="J689">
        <v>0.26934479903680819</v>
      </c>
      <c r="K689">
        <v>0.80511355976203347</v>
      </c>
      <c r="L689">
        <v>0.59959572135563788</v>
      </c>
      <c r="M689">
        <v>0.5673351080260608</v>
      </c>
      <c r="N689">
        <v>0.46484322056327698</v>
      </c>
      <c r="O689">
        <v>0.35523572772048545</v>
      </c>
      <c r="P689">
        <v>0.58396438543695295</v>
      </c>
      <c r="Q689">
        <v>0.58396438543695295</v>
      </c>
      <c r="S689">
        <v>0.71195610025778922</v>
      </c>
      <c r="T689">
        <v>7.6590371254133108E-2</v>
      </c>
      <c r="U689">
        <v>7.6590371254133108E-2</v>
      </c>
      <c r="V689">
        <v>0.17870504028970458</v>
      </c>
      <c r="W689">
        <v>0.30263159605065004</v>
      </c>
      <c r="X689">
        <v>0.17870504028970458</v>
      </c>
      <c r="AB689">
        <v>0.15766838376995773</v>
      </c>
      <c r="AC689">
        <v>9.647167216648557E-2</v>
      </c>
      <c r="AM689">
        <v>2.4869737150047068E-2</v>
      </c>
      <c r="AN689">
        <v>5.2141206668146936E-2</v>
      </c>
      <c r="AO689">
        <v>0.13785861293880447</v>
      </c>
      <c r="AP689">
        <v>2.0028057082689187E-2</v>
      </c>
      <c r="AQ689">
        <v>1.0039741295034357</v>
      </c>
      <c r="AR689">
        <v>1.0039741295034357</v>
      </c>
      <c r="AS689">
        <v>0.98314278232490671</v>
      </c>
      <c r="AT689">
        <v>3.6366647256804531E-2</v>
      </c>
      <c r="AU689">
        <v>0.43423941815272488</v>
      </c>
      <c r="AV689">
        <v>0.43423941815272488</v>
      </c>
      <c r="AW689">
        <v>0.43567436297296597</v>
      </c>
      <c r="AX689">
        <v>3.0354608104593062E-2</v>
      </c>
      <c r="AY689">
        <v>3.0354608104593062E-2</v>
      </c>
      <c r="AZ689">
        <v>0.2524005399429739</v>
      </c>
      <c r="BD689">
        <v>0.29238753621070313</v>
      </c>
      <c r="BE689">
        <v>0.29238753621070313</v>
      </c>
      <c r="BF689">
        <v>0</v>
      </c>
      <c r="BG689">
        <v>0</v>
      </c>
      <c r="BI689">
        <v>1.7322968371685062E-2</v>
      </c>
      <c r="BK689">
        <v>0.28437922097802704</v>
      </c>
      <c r="BL689">
        <v>7.6830870708159818E-2</v>
      </c>
      <c r="BM689">
        <v>7.6830870708159818E-2</v>
      </c>
      <c r="BN689">
        <v>0.6872078033115071</v>
      </c>
    </row>
    <row r="690" spans="1:66">
      <c r="A690" t="s">
        <v>983</v>
      </c>
      <c r="B690" t="s">
        <v>206</v>
      </c>
      <c r="C690">
        <v>2012</v>
      </c>
      <c r="D690" t="s">
        <v>207</v>
      </c>
      <c r="E690">
        <v>8</v>
      </c>
      <c r="G690" t="s">
        <v>208</v>
      </c>
      <c r="H690" t="s">
        <v>984</v>
      </c>
      <c r="I690">
        <v>0.12112494311680012</v>
      </c>
      <c r="J690">
        <v>0.38140110865549465</v>
      </c>
      <c r="K690">
        <v>1.6237030039152649</v>
      </c>
      <c r="L690">
        <v>1.0005051261091549</v>
      </c>
      <c r="M690">
        <v>0.7821035844975065</v>
      </c>
      <c r="N690">
        <v>0.45966277358460994</v>
      </c>
      <c r="O690">
        <v>0.34992939633798931</v>
      </c>
      <c r="P690">
        <v>0.38198105465960169</v>
      </c>
      <c r="Q690">
        <v>0.38198105465960169</v>
      </c>
      <c r="S690">
        <v>0.47221936574996448</v>
      </c>
      <c r="T690">
        <v>5.3658617469466312E-2</v>
      </c>
      <c r="U690">
        <v>5.3658617469466312E-2</v>
      </c>
      <c r="V690">
        <v>0.13309857557572105</v>
      </c>
      <c r="W690">
        <v>0.19370896542597793</v>
      </c>
      <c r="X690">
        <v>0.13309857557572105</v>
      </c>
      <c r="AB690">
        <v>1.5159584261452063E-2</v>
      </c>
      <c r="AC690">
        <v>0.1124749802851519</v>
      </c>
      <c r="AD690">
        <v>0</v>
      </c>
      <c r="AM690">
        <v>2.2726381455986738E-2</v>
      </c>
      <c r="AN690">
        <v>3.1356586974855168E-2</v>
      </c>
      <c r="AO690">
        <v>8.819525467599694E-2</v>
      </c>
      <c r="AP690">
        <v>2.3656199377721905E-2</v>
      </c>
      <c r="AQ690">
        <v>0.98482192917875788</v>
      </c>
      <c r="AR690">
        <v>0.97452680344589748</v>
      </c>
      <c r="AS690">
        <v>0.86758850830008305</v>
      </c>
      <c r="AT690">
        <v>2.8397994454397831E-2</v>
      </c>
      <c r="AU690">
        <v>0.54232624517098593</v>
      </c>
      <c r="AV690">
        <v>0.54232624517098593</v>
      </c>
      <c r="AW690">
        <v>0.54360675740141506</v>
      </c>
      <c r="AX690">
        <v>3.5041353995157024E-2</v>
      </c>
      <c r="AY690">
        <v>3.5041353995157024E-2</v>
      </c>
      <c r="AZ690">
        <v>0.51727038721404406</v>
      </c>
      <c r="BA690">
        <v>18.226422403545293</v>
      </c>
      <c r="BD690">
        <v>0.30047422955260611</v>
      </c>
      <c r="BE690">
        <v>0.30047422955260611</v>
      </c>
      <c r="BF690">
        <v>0</v>
      </c>
      <c r="BG690">
        <v>0</v>
      </c>
      <c r="BH690">
        <v>0</v>
      </c>
      <c r="BI690">
        <v>5.8707887966664991E-2</v>
      </c>
      <c r="BJ690">
        <v>0.5631669898761088</v>
      </c>
      <c r="BK690">
        <v>0.5297287331738938</v>
      </c>
      <c r="BL690">
        <v>0.11035240998564229</v>
      </c>
      <c r="BM690">
        <v>0.15631509600320945</v>
      </c>
      <c r="BN690">
        <v>0.46355388267163283</v>
      </c>
    </row>
    <row r="691" spans="1:66">
      <c r="A691" t="s">
        <v>985</v>
      </c>
      <c r="B691" t="s">
        <v>211</v>
      </c>
      <c r="C691">
        <v>2012</v>
      </c>
      <c r="D691" t="s">
        <v>212</v>
      </c>
      <c r="E691">
        <v>5</v>
      </c>
      <c r="G691" t="s">
        <v>213</v>
      </c>
      <c r="H691" t="s">
        <v>984</v>
      </c>
      <c r="I691">
        <v>2.8212434815586995E-2</v>
      </c>
      <c r="J691">
        <v>0.16664429453751484</v>
      </c>
      <c r="K691">
        <v>1.4637968417267098</v>
      </c>
      <c r="L691">
        <v>1.0796975941244122</v>
      </c>
      <c r="M691">
        <v>0.98553760415790104</v>
      </c>
      <c r="N691">
        <v>0.40398504797921142</v>
      </c>
      <c r="O691">
        <v>0.38179663939546138</v>
      </c>
      <c r="P691">
        <v>0.5992994912663111</v>
      </c>
      <c r="Q691">
        <v>0.5992994912663111</v>
      </c>
      <c r="S691">
        <v>0.62398233812248693</v>
      </c>
      <c r="T691">
        <v>0.17640728283095258</v>
      </c>
      <c r="U691">
        <v>0.17640728283095258</v>
      </c>
      <c r="V691">
        <v>3.6983011586524402E-2</v>
      </c>
      <c r="W691">
        <v>3.8645598729664075E-2</v>
      </c>
      <c r="X691">
        <v>3.6983011586524402E-2</v>
      </c>
      <c r="AB691">
        <v>1.6300610998180684E-2</v>
      </c>
      <c r="AC691">
        <v>9.0445474872797901E-2</v>
      </c>
      <c r="AM691">
        <v>2.3330754830887434E-2</v>
      </c>
      <c r="AN691">
        <v>3.5180901374338436E-2</v>
      </c>
      <c r="AO691">
        <v>8.4477126284839867E-3</v>
      </c>
      <c r="AP691">
        <v>5.325820236426174E-3</v>
      </c>
      <c r="AQ691">
        <v>0.97513145199386353</v>
      </c>
      <c r="AR691">
        <v>0.97513145199386353</v>
      </c>
      <c r="AS691">
        <v>0.9516115369762157</v>
      </c>
      <c r="AT691">
        <v>3.3346897605711044E-2</v>
      </c>
      <c r="AU691">
        <v>0.75909020027216023</v>
      </c>
      <c r="AV691">
        <v>0.75909020027216023</v>
      </c>
      <c r="AW691">
        <v>0.7687894725823905</v>
      </c>
      <c r="AX691">
        <v>3.4460852657399156E-2</v>
      </c>
      <c r="AY691">
        <v>3.4460852657399156E-2</v>
      </c>
      <c r="AZ691">
        <v>0.34225768316325678</v>
      </c>
      <c r="BD691">
        <v>0.21567816362954856</v>
      </c>
      <c r="BE691">
        <v>0.21567816362954856</v>
      </c>
      <c r="BF691">
        <v>0</v>
      </c>
      <c r="BG691">
        <v>0</v>
      </c>
      <c r="BI691">
        <v>3.5141172349324443E-2</v>
      </c>
      <c r="BK691">
        <v>0.36291840824125426</v>
      </c>
      <c r="BL691">
        <v>0.32297820887448098</v>
      </c>
      <c r="BM691">
        <v>0.32297820887448098</v>
      </c>
      <c r="BN691">
        <v>0.49878024970670537</v>
      </c>
    </row>
    <row r="692" spans="1:66">
      <c r="A692" t="s">
        <v>986</v>
      </c>
      <c r="B692" t="s">
        <v>18</v>
      </c>
      <c r="C692">
        <v>2012</v>
      </c>
      <c r="D692" t="s">
        <v>215</v>
      </c>
      <c r="E692">
        <v>3</v>
      </c>
      <c r="G692" t="s">
        <v>216</v>
      </c>
      <c r="H692" t="s">
        <v>984</v>
      </c>
      <c r="I692">
        <v>6.056110724764905E-2</v>
      </c>
      <c r="J692">
        <v>0.47233985225534136</v>
      </c>
      <c r="K692">
        <v>1.5594866252747734</v>
      </c>
      <c r="L692">
        <v>0.83670180665986027</v>
      </c>
      <c r="M692">
        <v>0.75684920251348209</v>
      </c>
      <c r="N692">
        <v>0.39787515053619232</v>
      </c>
      <c r="O692">
        <v>0.30847418821159178</v>
      </c>
      <c r="P692">
        <v>0.49107674123598627</v>
      </c>
      <c r="Q692">
        <v>0.49107674123598627</v>
      </c>
      <c r="S692">
        <v>0.56616317075997358</v>
      </c>
      <c r="T692">
        <v>0.14170400785403839</v>
      </c>
      <c r="U692">
        <v>0.14170400785403839</v>
      </c>
      <c r="V692">
        <v>0.19037198173846026</v>
      </c>
      <c r="W692">
        <v>0.21463376885000671</v>
      </c>
      <c r="X692">
        <v>0.19037198173846026</v>
      </c>
      <c r="AB692">
        <v>4.1351182538028934E-2</v>
      </c>
      <c r="AC692">
        <v>9.2293138123215601E-2</v>
      </c>
      <c r="AM692">
        <v>3.4098101188262855E-2</v>
      </c>
      <c r="AN692">
        <v>7.3218512339961073E-2</v>
      </c>
      <c r="AO692">
        <v>4.5660739917353615E-2</v>
      </c>
      <c r="AP692">
        <v>1.2789136859552908E-2</v>
      </c>
      <c r="AQ692">
        <v>1.0076417555504635</v>
      </c>
      <c r="AR692">
        <v>1.0076417555504635</v>
      </c>
      <c r="AS692">
        <v>0.80499225211158487</v>
      </c>
      <c r="AT692">
        <v>4.0622582067813093E-2</v>
      </c>
      <c r="AU692">
        <v>0.58032773893231027</v>
      </c>
      <c r="AV692">
        <v>0.58032773893231027</v>
      </c>
      <c r="AW692">
        <v>0.58202525818957007</v>
      </c>
      <c r="AX692">
        <v>4.8718637819523659E-2</v>
      </c>
      <c r="AY692">
        <v>4.8718637819523659E-2</v>
      </c>
      <c r="AZ692">
        <v>0.41346405322387858</v>
      </c>
      <c r="BD692">
        <v>0.2957240354710301</v>
      </c>
      <c r="BE692">
        <v>0.2957240354710301</v>
      </c>
      <c r="BF692">
        <v>0</v>
      </c>
      <c r="BG692">
        <v>0</v>
      </c>
      <c r="BI692">
        <v>3.7024929411196957E-2</v>
      </c>
      <c r="BK692">
        <v>0.45129556282912903</v>
      </c>
      <c r="BL692">
        <v>0.3491236326231747</v>
      </c>
      <c r="BM692">
        <v>0.3491236326231747</v>
      </c>
      <c r="BN692">
        <v>0.82454168014617701</v>
      </c>
    </row>
    <row r="693" spans="1:66">
      <c r="A693" t="s">
        <v>987</v>
      </c>
      <c r="B693" t="s">
        <v>19</v>
      </c>
      <c r="C693">
        <v>2012</v>
      </c>
      <c r="D693" t="s">
        <v>218</v>
      </c>
      <c r="E693">
        <v>3</v>
      </c>
      <c r="G693" t="s">
        <v>219</v>
      </c>
      <c r="H693" t="s">
        <v>984</v>
      </c>
      <c r="I693">
        <v>8.2621158958251298E-2</v>
      </c>
      <c r="J693">
        <v>0.33377354648224472</v>
      </c>
      <c r="K693">
        <v>1.6229169363201779</v>
      </c>
      <c r="L693">
        <v>0.90879140124011148</v>
      </c>
      <c r="M693">
        <v>0.85986934046113994</v>
      </c>
      <c r="N693">
        <v>0.33012968574193047</v>
      </c>
      <c r="O693">
        <v>0.31279790053583345</v>
      </c>
      <c r="P693">
        <v>0.45491358517315589</v>
      </c>
      <c r="Q693">
        <v>0.45491358517315589</v>
      </c>
      <c r="S693">
        <v>0.4748762293010037</v>
      </c>
      <c r="T693">
        <v>0.14212023785119549</v>
      </c>
      <c r="U693">
        <v>0.14212023785119549</v>
      </c>
      <c r="V693">
        <v>4.973182748037823E-2</v>
      </c>
      <c r="W693">
        <v>5.2437006408719768E-2</v>
      </c>
      <c r="X693">
        <v>4.973182748037823E-2</v>
      </c>
      <c r="AB693">
        <v>6.3918979756510966E-2</v>
      </c>
      <c r="AC693">
        <v>8.7298841835439206E-2</v>
      </c>
      <c r="AM693">
        <v>1.3598087338128218E-2</v>
      </c>
      <c r="AN693">
        <v>2.5789981985567215E-2</v>
      </c>
      <c r="AO693">
        <v>1.3395280732921545E-2</v>
      </c>
      <c r="AP693">
        <v>1.0687953492213053E-2</v>
      </c>
      <c r="AQ693">
        <v>0.92474997064443798</v>
      </c>
      <c r="AR693">
        <v>0.92474997064443798</v>
      </c>
      <c r="AS693">
        <v>0.72706031841774232</v>
      </c>
      <c r="AT693">
        <v>2.522188487606469E-2</v>
      </c>
      <c r="AU693">
        <v>0.72323572755941057</v>
      </c>
      <c r="AV693">
        <v>0.72323572755941057</v>
      </c>
      <c r="AW693">
        <v>0.72265595590594334</v>
      </c>
      <c r="AX693">
        <v>6.5092247850987883E-2</v>
      </c>
      <c r="AY693">
        <v>6.5092247850987883E-2</v>
      </c>
      <c r="AZ693">
        <v>0.50125069521749344</v>
      </c>
      <c r="BD693">
        <v>0.36599418546722445</v>
      </c>
      <c r="BE693">
        <v>0.36599418546722445</v>
      </c>
      <c r="BF693">
        <v>0</v>
      </c>
      <c r="BG693">
        <v>0</v>
      </c>
      <c r="BI693">
        <v>5.20914549534661E-2</v>
      </c>
      <c r="BK693">
        <v>0.5321489980617371</v>
      </c>
      <c r="BL693">
        <v>0.48792965027278629</v>
      </c>
      <c r="BM693">
        <v>0.48792965027278629</v>
      </c>
      <c r="BN693">
        <v>0.79271402632662491</v>
      </c>
    </row>
    <row r="694" spans="1:66">
      <c r="A694" t="s">
        <v>988</v>
      </c>
      <c r="B694" t="s">
        <v>20</v>
      </c>
      <c r="C694">
        <v>2012</v>
      </c>
      <c r="D694" t="s">
        <v>215</v>
      </c>
      <c r="E694">
        <v>2</v>
      </c>
      <c r="G694" t="s">
        <v>221</v>
      </c>
      <c r="H694" t="s">
        <v>984</v>
      </c>
      <c r="I694">
        <v>0.10475577776170633</v>
      </c>
      <c r="J694">
        <v>0.40978853679719657</v>
      </c>
      <c r="K694">
        <v>1.7662499222274155</v>
      </c>
      <c r="L694">
        <v>1.0453741517919732</v>
      </c>
      <c r="M694">
        <v>0.96484658461597261</v>
      </c>
      <c r="N694">
        <v>0.39018084760594207</v>
      </c>
      <c r="O694">
        <v>0.28486676137876982</v>
      </c>
      <c r="P694">
        <v>0.59556549369365708</v>
      </c>
      <c r="Q694">
        <v>0.59556549369365708</v>
      </c>
      <c r="S694">
        <v>0.6793328329191497</v>
      </c>
      <c r="T694">
        <v>0.13728982779162596</v>
      </c>
      <c r="U694">
        <v>0.13728982779162596</v>
      </c>
      <c r="V694">
        <v>0.11383188355016673</v>
      </c>
      <c r="W694">
        <v>0.16181037745166438</v>
      </c>
      <c r="X694">
        <v>0.11383188355016673</v>
      </c>
      <c r="AB694">
        <v>6.0950246272259416E-2</v>
      </c>
      <c r="AC694">
        <v>0.13883250023295329</v>
      </c>
      <c r="AM694">
        <v>1.3327420133860969E-2</v>
      </c>
      <c r="AN694">
        <v>2.6747704378654587E-2</v>
      </c>
      <c r="AO694">
        <v>0.10924295956737438</v>
      </c>
      <c r="AP694">
        <v>2.5211965040772822E-2</v>
      </c>
      <c r="AQ694">
        <v>0.93731339005885483</v>
      </c>
      <c r="AR694">
        <v>0.93731339005885483</v>
      </c>
      <c r="AS694">
        <v>1.0239454744281251</v>
      </c>
      <c r="AT694">
        <v>5.0677624794930709E-2</v>
      </c>
      <c r="AU694">
        <v>0.56696077568600778</v>
      </c>
      <c r="AV694">
        <v>0.56696077568600778</v>
      </c>
      <c r="AW694">
        <v>0.56369051866081854</v>
      </c>
      <c r="AX694">
        <v>6.3962625177178475E-2</v>
      </c>
      <c r="AY694">
        <v>6.3962625177178475E-2</v>
      </c>
      <c r="AZ694">
        <v>0.30491336276865444</v>
      </c>
      <c r="BD694">
        <v>0.36550750267178067</v>
      </c>
      <c r="BE694">
        <v>0.36550750267178067</v>
      </c>
      <c r="BF694">
        <v>0</v>
      </c>
      <c r="BG694">
        <v>0</v>
      </c>
      <c r="BI694">
        <v>4.7795207468871483E-2</v>
      </c>
      <c r="BK694">
        <v>0.34132750577924342</v>
      </c>
      <c r="BL694">
        <v>0.14679364482804624</v>
      </c>
      <c r="BM694">
        <v>0.14679364482804624</v>
      </c>
      <c r="BN694">
        <v>0.64156037741451055</v>
      </c>
    </row>
    <row r="695" spans="1:66">
      <c r="A695" t="s">
        <v>989</v>
      </c>
      <c r="B695" t="s">
        <v>21</v>
      </c>
      <c r="C695">
        <v>2012</v>
      </c>
      <c r="D695" t="s">
        <v>223</v>
      </c>
      <c r="E695">
        <v>2</v>
      </c>
      <c r="G695" t="s">
        <v>224</v>
      </c>
      <c r="H695" t="s">
        <v>984</v>
      </c>
      <c r="I695">
        <v>0.68418276160067215</v>
      </c>
      <c r="J695">
        <v>0.15918058786447453</v>
      </c>
      <c r="K695">
        <v>1.0667855726247921</v>
      </c>
      <c r="L695">
        <v>0.8579070966042287</v>
      </c>
      <c r="M695">
        <v>0.42057709537182264</v>
      </c>
      <c r="N695">
        <v>0.59969748995907779</v>
      </c>
      <c r="O695">
        <v>0.53263395746480757</v>
      </c>
      <c r="P695">
        <v>0.19786275117830851</v>
      </c>
      <c r="Q695">
        <v>0.19786275117830851</v>
      </c>
      <c r="S695">
        <v>0.22801337715244627</v>
      </c>
      <c r="T695">
        <v>1.9921972164204303E-2</v>
      </c>
      <c r="U695">
        <v>1.9921972164204303E-2</v>
      </c>
      <c r="V695">
        <v>4.1700117942109899E-2</v>
      </c>
      <c r="W695">
        <v>5.0855925150993901E-2</v>
      </c>
      <c r="X695">
        <v>4.1700117942109899E-2</v>
      </c>
      <c r="AB695">
        <v>4.8172479841490576E-3</v>
      </c>
      <c r="AC695">
        <v>0.16344006480704446</v>
      </c>
      <c r="AD695">
        <v>0</v>
      </c>
      <c r="AM695">
        <v>5.1371826458340528E-2</v>
      </c>
      <c r="AN695">
        <v>3.5003543268293642E-2</v>
      </c>
      <c r="AO695">
        <v>3.9135982633201852E-2</v>
      </c>
      <c r="AP695">
        <v>2.5583241905153688E-2</v>
      </c>
      <c r="AQ695">
        <v>1.0019673191778768</v>
      </c>
      <c r="AR695">
        <v>0.92160688523399092</v>
      </c>
      <c r="AS695">
        <v>0.90828355346436784</v>
      </c>
      <c r="AT695">
        <v>2.2389211774228909E-2</v>
      </c>
      <c r="AU695">
        <v>0.42689987594786255</v>
      </c>
      <c r="AV695">
        <v>0.42689987594786255</v>
      </c>
      <c r="AW695">
        <v>0.42735893507152239</v>
      </c>
      <c r="AX695">
        <v>1.2166845902640378E-2</v>
      </c>
      <c r="AY695">
        <v>1.2166845902640378E-2</v>
      </c>
      <c r="AZ695">
        <v>0.76062850261419301</v>
      </c>
      <c r="BA695">
        <v>21.345918207840025</v>
      </c>
      <c r="BD695">
        <v>0.87643291946798474</v>
      </c>
      <c r="BE695">
        <v>0.87643291946798474</v>
      </c>
      <c r="BF695">
        <v>0</v>
      </c>
      <c r="BG695">
        <v>0</v>
      </c>
      <c r="BH695">
        <v>0</v>
      </c>
      <c r="BI695">
        <v>5.6386917003408157E-2</v>
      </c>
      <c r="BJ695">
        <v>0.67846901393875225</v>
      </c>
      <c r="BK695">
        <v>0.76936491102564486</v>
      </c>
      <c r="BL695">
        <v>2.4881930870707555E-2</v>
      </c>
      <c r="BM695">
        <v>8.2802204106659005E-2</v>
      </c>
      <c r="BN695">
        <v>0.16936174996184697</v>
      </c>
    </row>
    <row r="696" spans="1:66">
      <c r="A696" t="s">
        <v>990</v>
      </c>
      <c r="B696" t="s">
        <v>22</v>
      </c>
      <c r="C696">
        <v>2012</v>
      </c>
      <c r="D696" t="s">
        <v>215</v>
      </c>
      <c r="E696">
        <v>2</v>
      </c>
      <c r="G696" t="s">
        <v>226</v>
      </c>
      <c r="H696" t="s">
        <v>984</v>
      </c>
      <c r="I696">
        <v>6.525353257803379E-2</v>
      </c>
      <c r="J696">
        <v>0.39083654159310705</v>
      </c>
      <c r="K696">
        <v>2.1603250777478635</v>
      </c>
      <c r="L696">
        <v>1.0744054102775633</v>
      </c>
      <c r="M696">
        <v>1.0484253749815196</v>
      </c>
      <c r="N696">
        <v>0.41135891690140641</v>
      </c>
      <c r="O696">
        <v>0.31954832711828052</v>
      </c>
      <c r="P696">
        <v>0.55985462283859233</v>
      </c>
      <c r="Q696">
        <v>0.55985462283859233</v>
      </c>
      <c r="S696">
        <v>0.60801743316926171</v>
      </c>
      <c r="T696">
        <v>9.6610387362741829E-2</v>
      </c>
      <c r="U696">
        <v>9.6610387362741829E-2</v>
      </c>
      <c r="V696">
        <v>0.13583803836380073</v>
      </c>
      <c r="W696">
        <v>0.17927082754397278</v>
      </c>
      <c r="X696">
        <v>0.13583803836380073</v>
      </c>
      <c r="AB696">
        <v>3.665241882539115E-2</v>
      </c>
      <c r="AC696">
        <v>0.12096727514833647</v>
      </c>
      <c r="AM696">
        <v>1.3588113902899837E-2</v>
      </c>
      <c r="AN696">
        <v>2.6361635932721686E-2</v>
      </c>
      <c r="AO696">
        <v>4.3782746782446966E-2</v>
      </c>
      <c r="AP696">
        <v>9.708544914091493E-3</v>
      </c>
      <c r="AQ696">
        <v>0.94686634585624752</v>
      </c>
      <c r="AR696">
        <v>0.94686634585624752</v>
      </c>
      <c r="AS696">
        <v>0.80719639398163934</v>
      </c>
      <c r="AT696">
        <v>4.3988933232995478E-2</v>
      </c>
      <c r="AU696">
        <v>0.66265383750347828</v>
      </c>
      <c r="AV696">
        <v>0.66265383750347828</v>
      </c>
      <c r="AW696">
        <v>0.66159340511323095</v>
      </c>
      <c r="AX696">
        <v>7.2213739553138853E-2</v>
      </c>
      <c r="AY696">
        <v>7.2213739553138853E-2</v>
      </c>
      <c r="AZ696">
        <v>0.36985614590126387</v>
      </c>
      <c r="BD696">
        <v>0.37399521213288234</v>
      </c>
      <c r="BE696">
        <v>0.37399521213288234</v>
      </c>
      <c r="BF696">
        <v>0</v>
      </c>
      <c r="BG696">
        <v>0</v>
      </c>
      <c r="BI696">
        <v>4.3382750217238537E-2</v>
      </c>
      <c r="BK696">
        <v>0.40555380498534987</v>
      </c>
      <c r="BL696">
        <v>0.30490692270613928</v>
      </c>
      <c r="BM696">
        <v>0.30490692270613928</v>
      </c>
      <c r="BN696">
        <v>0.66090942265254338</v>
      </c>
    </row>
    <row r="697" spans="1:66">
      <c r="A697" t="s">
        <v>991</v>
      </c>
      <c r="B697" t="s">
        <v>23</v>
      </c>
      <c r="C697">
        <v>2012</v>
      </c>
      <c r="D697" t="s">
        <v>228</v>
      </c>
      <c r="E697">
        <v>5</v>
      </c>
      <c r="G697" t="s">
        <v>229</v>
      </c>
      <c r="H697" t="s">
        <v>984</v>
      </c>
      <c r="I697">
        <v>0.28106779685685657</v>
      </c>
      <c r="J697">
        <v>0.21999758891738314</v>
      </c>
      <c r="K697">
        <v>1.6651767480674402</v>
      </c>
      <c r="L697">
        <v>1.1023465457733663</v>
      </c>
      <c r="M697">
        <v>0.68143043398310565</v>
      </c>
      <c r="N697">
        <v>0.42828570827519108</v>
      </c>
      <c r="O697">
        <v>0.33965805210034472</v>
      </c>
      <c r="P697">
        <v>0.28763818545070929</v>
      </c>
      <c r="Q697">
        <v>0.28763818545070929</v>
      </c>
      <c r="S697">
        <v>0.33966170068096296</v>
      </c>
      <c r="T697">
        <v>4.8436892516649746E-2</v>
      </c>
      <c r="U697">
        <v>4.8436892516649746E-2</v>
      </c>
      <c r="V697">
        <v>5.1565816266969759E-2</v>
      </c>
      <c r="W697">
        <v>6.6276194397374061E-2</v>
      </c>
      <c r="X697">
        <v>5.1565816266969759E-2</v>
      </c>
      <c r="AB697">
        <v>1.32813258162198E-2</v>
      </c>
      <c r="AC697">
        <v>9.3963661110976385E-2</v>
      </c>
      <c r="AD697">
        <v>0</v>
      </c>
      <c r="AM697">
        <v>2.0362348417436383E-2</v>
      </c>
      <c r="AN697">
        <v>2.6086028300038797E-2</v>
      </c>
      <c r="AO697">
        <v>4.0867356306835197E-2</v>
      </c>
      <c r="AP697">
        <v>2.0081150933739127E-2</v>
      </c>
      <c r="AQ697">
        <v>1.0250127474490454</v>
      </c>
      <c r="AR697">
        <v>1.0456423166039808</v>
      </c>
      <c r="AS697">
        <v>0.8281838028699825</v>
      </c>
      <c r="AT697">
        <v>2.6621356037996348E-2</v>
      </c>
      <c r="AU697">
        <v>0.49598691049086219</v>
      </c>
      <c r="AV697">
        <v>0.49598691049086219</v>
      </c>
      <c r="AW697">
        <v>0.49454362048242612</v>
      </c>
      <c r="AX697">
        <v>2.7801422916023329E-2</v>
      </c>
      <c r="AY697">
        <v>2.7801422916023329E-2</v>
      </c>
      <c r="AZ697">
        <v>0.68074694903038258</v>
      </c>
      <c r="BA697">
        <v>26.086371639318877</v>
      </c>
      <c r="BD697">
        <v>0.45429655784191936</v>
      </c>
      <c r="BE697">
        <v>0.45429655784191936</v>
      </c>
      <c r="BF697">
        <v>0</v>
      </c>
      <c r="BG697">
        <v>0</v>
      </c>
      <c r="BH697">
        <v>0</v>
      </c>
      <c r="BI697">
        <v>5.524594754097311E-2</v>
      </c>
      <c r="BJ697">
        <v>0.66828398064451222</v>
      </c>
      <c r="BK697">
        <v>0.66002720843612661</v>
      </c>
      <c r="BL697">
        <v>0.11335924861221756</v>
      </c>
      <c r="BM697">
        <v>0.22529734331681411</v>
      </c>
      <c r="BN697">
        <v>0.35960281041040282</v>
      </c>
    </row>
    <row r="698" spans="1:66">
      <c r="A698" t="s">
        <v>992</v>
      </c>
      <c r="B698" t="s">
        <v>24</v>
      </c>
      <c r="C698">
        <v>2012</v>
      </c>
      <c r="D698" t="s">
        <v>231</v>
      </c>
      <c r="E698">
        <v>5</v>
      </c>
      <c r="G698" t="s">
        <v>232</v>
      </c>
      <c r="H698" t="s">
        <v>984</v>
      </c>
      <c r="I698">
        <v>5.8119678281487085E-2</v>
      </c>
      <c r="J698">
        <v>0.6575840007147179</v>
      </c>
      <c r="K698">
        <v>1.6231961895822657</v>
      </c>
      <c r="L698">
        <v>1.2114085243739974</v>
      </c>
      <c r="M698">
        <v>1.1307035892811879</v>
      </c>
      <c r="N698">
        <v>0.41832181519187467</v>
      </c>
      <c r="O698">
        <v>0.36827997102265392</v>
      </c>
      <c r="P698">
        <v>0.54406285957275669</v>
      </c>
      <c r="Q698">
        <v>0.54406285957275669</v>
      </c>
      <c r="S698">
        <v>0.61838424832116623</v>
      </c>
      <c r="T698">
        <v>0.14222590683709602</v>
      </c>
      <c r="U698">
        <v>0.14222590683709602</v>
      </c>
      <c r="V698">
        <v>0.12578566608300126</v>
      </c>
      <c r="W698">
        <v>0.17471865586879998</v>
      </c>
      <c r="X698">
        <v>0.12578566608300126</v>
      </c>
      <c r="AB698">
        <v>3.481090007896432E-2</v>
      </c>
      <c r="AC698">
        <v>0.12315932829551365</v>
      </c>
      <c r="AM698">
        <v>1.9143761178005106E-2</v>
      </c>
      <c r="AN698">
        <v>3.2636364979115269E-2</v>
      </c>
      <c r="AO698">
        <v>8.4211095564793975E-2</v>
      </c>
      <c r="AP698">
        <v>1.3326351040788179E-2</v>
      </c>
      <c r="AQ698">
        <v>1.0560901384019834</v>
      </c>
      <c r="AR698">
        <v>1.0560901384019834</v>
      </c>
      <c r="AS698">
        <v>1.436164279458356</v>
      </c>
      <c r="AT698">
        <v>2.4297351675681183E-2</v>
      </c>
      <c r="AU698">
        <v>0.60902820693294857</v>
      </c>
      <c r="AV698">
        <v>0.60902820693294857</v>
      </c>
      <c r="AW698">
        <v>0.60996201178334075</v>
      </c>
      <c r="AX698">
        <v>5.9012049181306474E-2</v>
      </c>
      <c r="AY698">
        <v>5.9012049181306474E-2</v>
      </c>
      <c r="AZ698">
        <v>0.36082706266634312</v>
      </c>
      <c r="BD698">
        <v>0.19619907693028638</v>
      </c>
      <c r="BE698">
        <v>0.19619907693028638</v>
      </c>
      <c r="BF698">
        <v>0</v>
      </c>
      <c r="BG698">
        <v>0</v>
      </c>
      <c r="BI698">
        <v>7.6528698040347454E-2</v>
      </c>
      <c r="BK698">
        <v>0.39217743947502293</v>
      </c>
      <c r="BL698">
        <v>0.27227210706252952</v>
      </c>
      <c r="BM698">
        <v>0.27227210706252952</v>
      </c>
      <c r="BN698">
        <v>0.69065216101339766</v>
      </c>
    </row>
    <row r="699" spans="1:66">
      <c r="A699" t="s">
        <v>993</v>
      </c>
      <c r="B699" t="s">
        <v>25</v>
      </c>
      <c r="C699">
        <v>2012</v>
      </c>
      <c r="D699" t="s">
        <v>207</v>
      </c>
      <c r="E699">
        <v>8</v>
      </c>
      <c r="G699" t="s">
        <v>234</v>
      </c>
      <c r="H699" t="s">
        <v>984</v>
      </c>
      <c r="I699">
        <v>0.20331265443749788</v>
      </c>
      <c r="J699">
        <v>0.26568644919799411</v>
      </c>
      <c r="K699">
        <v>1.9191634752501423</v>
      </c>
      <c r="L699">
        <v>1.1237171307239073</v>
      </c>
      <c r="M699">
        <v>0.92148478080143914</v>
      </c>
      <c r="N699">
        <v>0.48863005198117115</v>
      </c>
      <c r="O699">
        <v>0.36375870577437636</v>
      </c>
      <c r="P699">
        <v>0.33159583509362062</v>
      </c>
      <c r="Q699">
        <v>0.33159583509362062</v>
      </c>
      <c r="S699">
        <v>0.48593541876905727</v>
      </c>
      <c r="T699">
        <v>3.9091637536882315E-2</v>
      </c>
      <c r="U699">
        <v>3.9091637536882315E-2</v>
      </c>
      <c r="V699">
        <v>0.19531109861928436</v>
      </c>
      <c r="W699">
        <v>0.27519029808916551</v>
      </c>
      <c r="X699">
        <v>0.19531109861928436</v>
      </c>
      <c r="AB699">
        <v>2.6989301695104544E-2</v>
      </c>
      <c r="AC699">
        <v>9.6441847404303324E-2</v>
      </c>
      <c r="AD699">
        <v>0</v>
      </c>
      <c r="AM699">
        <v>2.308894321818214E-2</v>
      </c>
      <c r="AN699">
        <v>3.5829275876596019E-2</v>
      </c>
      <c r="AO699">
        <v>0.1300642032908691</v>
      </c>
      <c r="AP699">
        <v>3.3082850316008723E-2</v>
      </c>
      <c r="AQ699">
        <v>1.0179496747134718</v>
      </c>
      <c r="AR699">
        <v>1.0082538454950674</v>
      </c>
      <c r="AS699">
        <v>0.91175541515900482</v>
      </c>
      <c r="AT699">
        <v>3.0329897985381642E-2</v>
      </c>
      <c r="AU699">
        <v>0.45882118693196133</v>
      </c>
      <c r="AV699">
        <v>0.45882118693196133</v>
      </c>
      <c r="AW699">
        <v>0.45658905530117183</v>
      </c>
      <c r="AX699">
        <v>2.6013719308342984E-2</v>
      </c>
      <c r="AY699">
        <v>2.6013719308342984E-2</v>
      </c>
      <c r="AZ699">
        <v>0.47123366973099323</v>
      </c>
      <c r="BA699">
        <v>10.598886426488807</v>
      </c>
      <c r="BD699">
        <v>0.3026620775088405</v>
      </c>
      <c r="BE699">
        <v>0.3026620775088405</v>
      </c>
      <c r="BF699">
        <v>0</v>
      </c>
      <c r="BG699">
        <v>0</v>
      </c>
      <c r="BH699">
        <v>0</v>
      </c>
      <c r="BI699">
        <v>4.1415918075250399E-2</v>
      </c>
      <c r="BJ699">
        <v>0.64690447560697273</v>
      </c>
      <c r="BK699">
        <v>0.51312382325518446</v>
      </c>
      <c r="BL699">
        <v>8.4928857126971014E-2</v>
      </c>
      <c r="BM699">
        <v>0.11578215785602333</v>
      </c>
      <c r="BN699">
        <v>0.56533583162947676</v>
      </c>
    </row>
    <row r="700" spans="1:66">
      <c r="A700" t="s">
        <v>994</v>
      </c>
      <c r="B700" t="s">
        <v>26</v>
      </c>
      <c r="C700">
        <v>2012</v>
      </c>
      <c r="D700" t="s">
        <v>212</v>
      </c>
      <c r="E700">
        <v>2</v>
      </c>
      <c r="G700" t="s">
        <v>236</v>
      </c>
      <c r="H700" t="s">
        <v>984</v>
      </c>
      <c r="I700">
        <v>3.9778626221800756E-2</v>
      </c>
      <c r="J700">
        <v>-2.3376902355794597E-2</v>
      </c>
      <c r="K700">
        <v>0.99778357194204303</v>
      </c>
      <c r="L700">
        <v>0.90095066308840066</v>
      </c>
      <c r="M700">
        <v>0.8767974761652495</v>
      </c>
      <c r="N700">
        <v>0.37060697521768071</v>
      </c>
      <c r="O700">
        <v>0.35991011584542543</v>
      </c>
      <c r="P700">
        <v>0.65542013316354908</v>
      </c>
      <c r="Q700">
        <v>0.65542013316354908</v>
      </c>
      <c r="S700">
        <v>0.70419007177615589</v>
      </c>
      <c r="T700">
        <v>0.17480343609712978</v>
      </c>
      <c r="U700">
        <v>0.17480343609712978</v>
      </c>
      <c r="V700">
        <v>4.2436557211856712E-2</v>
      </c>
      <c r="W700">
        <v>4.2436557211856712E-2</v>
      </c>
      <c r="X700">
        <v>4.2436557211856712E-2</v>
      </c>
      <c r="AB700">
        <v>2.4386491201990136E-2</v>
      </c>
      <c r="AC700">
        <v>0.16487686409496652</v>
      </c>
      <c r="AM700">
        <v>1.5447672914634987E-2</v>
      </c>
      <c r="AN700">
        <v>2.7628620507144312E-2</v>
      </c>
      <c r="AO700">
        <v>1.3933522116096188E-2</v>
      </c>
      <c r="AP700">
        <v>7.3249330672586158E-3</v>
      </c>
      <c r="AQ700">
        <v>0.95980492184589894</v>
      </c>
      <c r="AR700">
        <v>0.95980492184589894</v>
      </c>
      <c r="AS700">
        <v>0.84060009122248158</v>
      </c>
      <c r="AT700">
        <v>2.9843254036304275E-2</v>
      </c>
      <c r="AU700">
        <v>0.74234739868053212</v>
      </c>
      <c r="AV700">
        <v>0.74234739868053212</v>
      </c>
      <c r="AW700">
        <v>0.74066710856984452</v>
      </c>
      <c r="AX700">
        <v>4.0457255594052756E-2</v>
      </c>
      <c r="AY700">
        <v>4.0457255594052756E-2</v>
      </c>
      <c r="AZ700">
        <v>0.2625439200534756</v>
      </c>
      <c r="BD700">
        <v>0.15778955406695455</v>
      </c>
      <c r="BE700">
        <v>0.15778955406695455</v>
      </c>
      <c r="BF700">
        <v>0</v>
      </c>
      <c r="BG700">
        <v>0</v>
      </c>
      <c r="BI700">
        <v>4.3743314164086042E-2</v>
      </c>
      <c r="BK700">
        <v>0.29032642929747027</v>
      </c>
      <c r="BL700">
        <v>0.24955090966807705</v>
      </c>
      <c r="BM700">
        <v>0.24955090966807705</v>
      </c>
      <c r="BN700">
        <v>0.40961613349220632</v>
      </c>
    </row>
    <row r="701" spans="1:66">
      <c r="A701" t="s">
        <v>995</v>
      </c>
      <c r="B701" t="s">
        <v>27</v>
      </c>
      <c r="C701">
        <v>2012</v>
      </c>
      <c r="D701" t="s">
        <v>228</v>
      </c>
      <c r="E701">
        <v>4</v>
      </c>
      <c r="G701" t="s">
        <v>238</v>
      </c>
      <c r="H701" t="s">
        <v>984</v>
      </c>
      <c r="I701">
        <v>0.40242774678617171</v>
      </c>
      <c r="J701">
        <v>0.14615991057383254</v>
      </c>
      <c r="K701">
        <v>1.7137105638107186</v>
      </c>
      <c r="L701">
        <v>1.1264997245803625</v>
      </c>
      <c r="M701">
        <v>0.775821455222235</v>
      </c>
      <c r="N701">
        <v>0.39060562394022547</v>
      </c>
      <c r="O701">
        <v>0.27625007389732747</v>
      </c>
      <c r="P701">
        <v>0.28169543732851593</v>
      </c>
      <c r="Q701">
        <v>0.28169543732851593</v>
      </c>
      <c r="S701">
        <v>0.33566509479191703</v>
      </c>
      <c r="T701">
        <v>4.2491584280274407E-2</v>
      </c>
      <c r="U701">
        <v>4.2491584280274407E-2</v>
      </c>
      <c r="V701">
        <v>5.0185703320797012E-2</v>
      </c>
      <c r="W701">
        <v>6.2589947256933995E-2</v>
      </c>
      <c r="X701">
        <v>5.0185703320797012E-2</v>
      </c>
      <c r="AB701">
        <v>9.5975078285426008E-3</v>
      </c>
      <c r="AC701">
        <v>0.12356270294640553</v>
      </c>
      <c r="AD701">
        <v>0</v>
      </c>
      <c r="AM701">
        <v>4.1060703846910435E-2</v>
      </c>
      <c r="AN701">
        <v>4.2714679097162631E-2</v>
      </c>
      <c r="AO701">
        <v>3.9339138422185504E-2</v>
      </c>
      <c r="AP701">
        <v>2.1396838599499483E-2</v>
      </c>
      <c r="AQ701">
        <v>1.0113573796818764</v>
      </c>
      <c r="AR701">
        <v>0.9574521472437143</v>
      </c>
      <c r="AS701">
        <v>0.82560031111842724</v>
      </c>
      <c r="AT701">
        <v>3.2551643499831986E-2</v>
      </c>
      <c r="AU701">
        <v>0.49045713447234524</v>
      </c>
      <c r="AV701">
        <v>0.49045713447234524</v>
      </c>
      <c r="AW701">
        <v>0.48925330010919171</v>
      </c>
      <c r="AX701">
        <v>2.7105267504691069E-2</v>
      </c>
      <c r="AY701">
        <v>2.7105267504691069E-2</v>
      </c>
      <c r="AZ701">
        <v>0.60340886480566891</v>
      </c>
      <c r="BA701">
        <v>17.683586812255442</v>
      </c>
      <c r="BD701">
        <v>0.47839239721580329</v>
      </c>
      <c r="BE701">
        <v>0.47839239721580329</v>
      </c>
      <c r="BF701">
        <v>0</v>
      </c>
      <c r="BG701">
        <v>0</v>
      </c>
      <c r="BH701">
        <v>0</v>
      </c>
      <c r="BI701">
        <v>5.1227966912709456E-2</v>
      </c>
      <c r="BJ701">
        <v>0.74090508539881383</v>
      </c>
      <c r="BK701">
        <v>0.6649968407860477</v>
      </c>
      <c r="BL701">
        <v>0.10102314946159734</v>
      </c>
      <c r="BM701">
        <v>0.20667014517074853</v>
      </c>
      <c r="BN701">
        <v>0.32151010476816844</v>
      </c>
    </row>
    <row r="702" spans="1:66">
      <c r="A702" t="s">
        <v>996</v>
      </c>
      <c r="B702" t="s">
        <v>28</v>
      </c>
      <c r="C702">
        <v>2012</v>
      </c>
      <c r="D702" t="s">
        <v>228</v>
      </c>
      <c r="E702">
        <v>6</v>
      </c>
      <c r="G702" t="s">
        <v>240</v>
      </c>
      <c r="H702" t="s">
        <v>984</v>
      </c>
      <c r="I702">
        <v>0.26250082122053003</v>
      </c>
      <c r="J702">
        <v>0.13700446059563562</v>
      </c>
      <c r="K702">
        <v>1.3846842344428034</v>
      </c>
      <c r="L702">
        <v>1.0356095578056579</v>
      </c>
      <c r="M702">
        <v>0.5707961165897365</v>
      </c>
      <c r="N702">
        <v>0.41083733900101527</v>
      </c>
      <c r="O702">
        <v>0.30698794527396406</v>
      </c>
      <c r="P702">
        <v>0.2874610816889126</v>
      </c>
      <c r="Q702">
        <v>0.2874610816889126</v>
      </c>
      <c r="S702">
        <v>0.34968255153765937</v>
      </c>
      <c r="T702">
        <v>5.4325057437891733E-2</v>
      </c>
      <c r="U702">
        <v>5.4325057437891733E-2</v>
      </c>
      <c r="V702">
        <v>6.2305990501997553E-2</v>
      </c>
      <c r="W702">
        <v>9.3408038912719579E-2</v>
      </c>
      <c r="X702">
        <v>6.2305990501997553E-2</v>
      </c>
      <c r="AB702">
        <v>1.4658450274481805E-2</v>
      </c>
      <c r="AC702">
        <v>9.0421874605274136E-2</v>
      </c>
      <c r="AD702">
        <v>0</v>
      </c>
      <c r="AM702">
        <v>2.7425852738630928E-2</v>
      </c>
      <c r="AN702">
        <v>3.6032664261851088E-2</v>
      </c>
      <c r="AO702">
        <v>6.016554970402372E-2</v>
      </c>
      <c r="AP702">
        <v>1.7516285015074372E-2</v>
      </c>
      <c r="AQ702">
        <v>1.0162576940962453</v>
      </c>
      <c r="AR702">
        <v>0.99381363843695236</v>
      </c>
      <c r="AS702">
        <v>0.99600404210225002</v>
      </c>
      <c r="AT702">
        <v>2.5598649399427947E-2</v>
      </c>
      <c r="AU702">
        <v>0.50972764836915518</v>
      </c>
      <c r="AV702">
        <v>0.50972764836915518</v>
      </c>
      <c r="AW702">
        <v>0.50888943058254588</v>
      </c>
      <c r="AX702">
        <v>3.003659569201075E-2</v>
      </c>
      <c r="AY702">
        <v>3.003659569201075E-2</v>
      </c>
      <c r="AZ702">
        <v>0.61603942488043661</v>
      </c>
      <c r="BA702">
        <v>4.4250063336547614</v>
      </c>
      <c r="BD702">
        <v>0.3436141130195115</v>
      </c>
      <c r="BE702">
        <v>0.3436141130195115</v>
      </c>
      <c r="BF702">
        <v>0</v>
      </c>
      <c r="BG702">
        <v>0</v>
      </c>
      <c r="BH702">
        <v>0</v>
      </c>
      <c r="BI702">
        <v>5.3945718217210441E-2</v>
      </c>
      <c r="BJ702">
        <v>0.68562153770970624</v>
      </c>
      <c r="BK702">
        <v>0.65008863656990423</v>
      </c>
      <c r="BL702">
        <v>0.13754843249131438</v>
      </c>
      <c r="BM702">
        <v>0.24543197951015677</v>
      </c>
      <c r="BN702">
        <v>0.42794846704061984</v>
      </c>
    </row>
    <row r="703" spans="1:66">
      <c r="A703" t="s">
        <v>997</v>
      </c>
      <c r="B703" t="s">
        <v>29</v>
      </c>
      <c r="C703">
        <v>2012</v>
      </c>
      <c r="D703" t="s">
        <v>231</v>
      </c>
      <c r="E703">
        <v>4</v>
      </c>
      <c r="G703" t="s">
        <v>242</v>
      </c>
      <c r="H703" t="s">
        <v>984</v>
      </c>
      <c r="I703">
        <v>3.9537558629646169E-2</v>
      </c>
      <c r="J703">
        <v>0.64009350983340196</v>
      </c>
      <c r="K703">
        <v>1.9318548120124022</v>
      </c>
      <c r="L703">
        <v>0.93448517906581108</v>
      </c>
      <c r="M703">
        <v>0.8391321486256389</v>
      </c>
      <c r="N703">
        <v>0.38760273165210751</v>
      </c>
      <c r="O703">
        <v>0.34492682164232713</v>
      </c>
      <c r="P703">
        <v>0.44880965232439524</v>
      </c>
      <c r="Q703">
        <v>0.44880965232439524</v>
      </c>
      <c r="S703">
        <v>0.53450621608226123</v>
      </c>
      <c r="T703">
        <v>0.19237525041567313</v>
      </c>
      <c r="U703">
        <v>0.19237525041567313</v>
      </c>
      <c r="V703">
        <v>9.2179757251318453E-2</v>
      </c>
      <c r="W703">
        <v>0.1160499283648858</v>
      </c>
      <c r="X703">
        <v>9.2179757251318453E-2</v>
      </c>
      <c r="AB703">
        <v>1.892707630852954E-2</v>
      </c>
      <c r="AC703">
        <v>0.15709558893565054</v>
      </c>
      <c r="AM703">
        <v>2.181339979985563E-2</v>
      </c>
      <c r="AN703">
        <v>3.85858371279919E-2</v>
      </c>
      <c r="AO703">
        <v>6.2590720403641165E-2</v>
      </c>
      <c r="AP703">
        <v>2.6882185116159849E-2</v>
      </c>
      <c r="AQ703">
        <v>1.0213333242656035</v>
      </c>
      <c r="AR703">
        <v>1.0213333242656035</v>
      </c>
      <c r="AS703">
        <v>1.0855991051164733</v>
      </c>
      <c r="AT703">
        <v>2.3983471313976195E-2</v>
      </c>
      <c r="AU703">
        <v>0.64318119621086445</v>
      </c>
      <c r="AV703">
        <v>0.64318119621086445</v>
      </c>
      <c r="AW703">
        <v>0.64555473293546328</v>
      </c>
      <c r="AX703">
        <v>4.7465532366992032E-2</v>
      </c>
      <c r="AY703">
        <v>4.7465532366992032E-2</v>
      </c>
      <c r="AZ703">
        <v>0.43134644895075297</v>
      </c>
      <c r="BD703">
        <v>0.21346476070852505</v>
      </c>
      <c r="BE703">
        <v>0.21346476070852505</v>
      </c>
      <c r="BF703">
        <v>0</v>
      </c>
      <c r="BG703">
        <v>0</v>
      </c>
      <c r="BI703">
        <v>3.6979840571808434E-2</v>
      </c>
      <c r="BK703">
        <v>0.47123255448464213</v>
      </c>
      <c r="BL703">
        <v>0.37015737290017825</v>
      </c>
      <c r="BM703">
        <v>0.37015737290017825</v>
      </c>
      <c r="BN703">
        <v>0.76409035207345155</v>
      </c>
    </row>
    <row r="704" spans="1:66">
      <c r="A704" t="s">
        <v>998</v>
      </c>
      <c r="B704" t="s">
        <v>30</v>
      </c>
      <c r="C704">
        <v>2012</v>
      </c>
      <c r="D704" t="s">
        <v>231</v>
      </c>
      <c r="E704">
        <v>5</v>
      </c>
      <c r="G704" t="s">
        <v>244</v>
      </c>
      <c r="H704" t="s">
        <v>984</v>
      </c>
      <c r="I704">
        <v>5.4777614520141411E-2</v>
      </c>
      <c r="J704">
        <v>0.19009803842584239</v>
      </c>
      <c r="K704">
        <v>1.3684645506952062</v>
      </c>
      <c r="L704">
        <v>0.97407675341150257</v>
      </c>
      <c r="M704">
        <v>0.8810272516173826</v>
      </c>
      <c r="N704">
        <v>0.39848968802465273</v>
      </c>
      <c r="O704">
        <v>0.33844572502677417</v>
      </c>
      <c r="P704">
        <v>0.45610533212072074</v>
      </c>
      <c r="Q704">
        <v>0.45610533212072074</v>
      </c>
      <c r="S704">
        <v>0.4970706890615369</v>
      </c>
      <c r="T704">
        <v>0.14128879913186768</v>
      </c>
      <c r="U704">
        <v>0.14128879913186768</v>
      </c>
      <c r="V704">
        <v>7.9009586780032948E-2</v>
      </c>
      <c r="W704">
        <v>0.11796926112329546</v>
      </c>
      <c r="X704">
        <v>7.9009586780032948E-2</v>
      </c>
      <c r="AB704">
        <v>2.8792922807252954E-2</v>
      </c>
      <c r="AC704">
        <v>8.7093862221833393E-2</v>
      </c>
      <c r="AM704">
        <v>5.9260743030596225E-2</v>
      </c>
      <c r="AN704">
        <v>9.8621077244358854E-2</v>
      </c>
      <c r="AO704">
        <v>4.5566792137740154E-2</v>
      </c>
      <c r="AP704">
        <v>7.3643433624436322E-3</v>
      </c>
      <c r="AQ704">
        <v>0.98389564074189795</v>
      </c>
      <c r="AR704">
        <v>0.98389564074189795</v>
      </c>
      <c r="AS704">
        <v>0.76462894458768427</v>
      </c>
      <c r="AT704">
        <v>2.6663260448701175E-2</v>
      </c>
      <c r="AU704">
        <v>0.68796519916723309</v>
      </c>
      <c r="AV704">
        <v>0.68796519916723309</v>
      </c>
      <c r="AW704">
        <v>0.72520330872388372</v>
      </c>
      <c r="AX704">
        <v>5.7644707338137681E-2</v>
      </c>
      <c r="AY704">
        <v>5.7644707338137681E-2</v>
      </c>
      <c r="AZ704">
        <v>0.43510280882382696</v>
      </c>
      <c r="BD704">
        <v>0.28209695612649976</v>
      </c>
      <c r="BE704">
        <v>0.28209695612649976</v>
      </c>
      <c r="BF704">
        <v>0</v>
      </c>
      <c r="BG704">
        <v>0</v>
      </c>
      <c r="BI704">
        <v>1.175429924477351E-2</v>
      </c>
      <c r="BK704">
        <v>0.4379438223939362</v>
      </c>
      <c r="BL704">
        <v>0.35680261031759813</v>
      </c>
      <c r="BM704">
        <v>0.35680261031759813</v>
      </c>
      <c r="BN704">
        <v>0.67557280973334755</v>
      </c>
    </row>
    <row r="705" spans="1:66">
      <c r="A705" t="s">
        <v>999</v>
      </c>
      <c r="B705" t="s">
        <v>31</v>
      </c>
      <c r="C705">
        <v>2012</v>
      </c>
      <c r="D705" t="s">
        <v>228</v>
      </c>
      <c r="E705">
        <v>7</v>
      </c>
      <c r="G705" t="s">
        <v>246</v>
      </c>
      <c r="H705" t="s">
        <v>984</v>
      </c>
      <c r="I705">
        <v>0.20449869957824893</v>
      </c>
      <c r="J705">
        <v>0.14383464595807294</v>
      </c>
      <c r="K705">
        <v>1.0937013444750596</v>
      </c>
      <c r="L705">
        <v>0.82610904544271968</v>
      </c>
      <c r="M705">
        <v>0.62738688833268275</v>
      </c>
      <c r="N705">
        <v>0.40301919917617846</v>
      </c>
      <c r="O705">
        <v>0.32892426091736998</v>
      </c>
      <c r="P705">
        <v>0.43461748621627383</v>
      </c>
      <c r="Q705">
        <v>0.43461748621627383</v>
      </c>
      <c r="S705">
        <v>0.50379378457815005</v>
      </c>
      <c r="T705">
        <v>7.3893465615238962E-2</v>
      </c>
      <c r="U705">
        <v>7.3893465615238962E-2</v>
      </c>
      <c r="V705">
        <v>9.3275774437537803E-2</v>
      </c>
      <c r="W705">
        <v>0.13605373976301011</v>
      </c>
      <c r="X705">
        <v>9.3275774437537803E-2</v>
      </c>
      <c r="AB705">
        <v>2.8546224759833073E-2</v>
      </c>
      <c r="AC705">
        <v>0.10769773440573467</v>
      </c>
      <c r="AD705">
        <v>0</v>
      </c>
      <c r="AM705">
        <v>2.4136981814888426E-2</v>
      </c>
      <c r="AN705">
        <v>3.4198354066088295E-2</v>
      </c>
      <c r="AO705">
        <v>7.4818270888781818E-2</v>
      </c>
      <c r="AP705">
        <v>1.9619645653550288E-2</v>
      </c>
      <c r="AQ705">
        <v>1.0066000261652681</v>
      </c>
      <c r="AR705">
        <v>0.9994311655175111</v>
      </c>
      <c r="AS705">
        <v>0.97360398787771374</v>
      </c>
      <c r="AT705">
        <v>2.93064904579028E-2</v>
      </c>
      <c r="AU705">
        <v>0.53792899642940295</v>
      </c>
      <c r="AV705">
        <v>0.53792899642940295</v>
      </c>
      <c r="AW705">
        <v>0.53729431250377968</v>
      </c>
      <c r="AX705">
        <v>3.0959947792232424E-2</v>
      </c>
      <c r="AY705">
        <v>3.0959947792232424E-2</v>
      </c>
      <c r="AZ705">
        <v>0.45311046840702351</v>
      </c>
      <c r="BA705">
        <v>9.1055401245819336</v>
      </c>
      <c r="BD705">
        <v>0.20735784226293694</v>
      </c>
      <c r="BE705">
        <v>0.20735784226293694</v>
      </c>
      <c r="BF705">
        <v>0</v>
      </c>
      <c r="BG705">
        <v>0</v>
      </c>
      <c r="BH705">
        <v>0</v>
      </c>
      <c r="BI705">
        <v>6.6813562426545833E-2</v>
      </c>
      <c r="BJ705">
        <v>0.72283800053748304</v>
      </c>
      <c r="BK705">
        <v>0.49351596820257754</v>
      </c>
      <c r="BL705">
        <v>0.11388296400887801</v>
      </c>
      <c r="BM705">
        <v>0.15680984941630385</v>
      </c>
      <c r="BN705">
        <v>0.42305971657323621</v>
      </c>
    </row>
    <row r="706" spans="1:66">
      <c r="A706" t="s">
        <v>1000</v>
      </c>
      <c r="B706" t="s">
        <v>32</v>
      </c>
      <c r="C706">
        <v>2012</v>
      </c>
      <c r="D706" t="s">
        <v>215</v>
      </c>
      <c r="E706">
        <v>1</v>
      </c>
      <c r="G706" t="s">
        <v>248</v>
      </c>
      <c r="H706" t="s">
        <v>984</v>
      </c>
      <c r="I706">
        <v>4.3480272404056788E-2</v>
      </c>
      <c r="J706">
        <v>0.66287815839469033</v>
      </c>
      <c r="K706">
        <v>2.0161257720479449</v>
      </c>
      <c r="L706">
        <v>1.1233959576543662</v>
      </c>
      <c r="M706">
        <v>1.094714751922973</v>
      </c>
      <c r="N706">
        <v>0.37410986855262757</v>
      </c>
      <c r="O706">
        <v>0.29740762152204003</v>
      </c>
      <c r="P706">
        <v>0.81034893494121296</v>
      </c>
      <c r="Q706">
        <v>0.81034893494121296</v>
      </c>
      <c r="S706">
        <v>0.8610046344745611</v>
      </c>
      <c r="T706">
        <v>0.1640778093724318</v>
      </c>
      <c r="U706">
        <v>0.1640778093724318</v>
      </c>
      <c r="V706">
        <v>6.6495519566729569E-2</v>
      </c>
      <c r="W706">
        <v>6.6682769912714115E-2</v>
      </c>
      <c r="X706">
        <v>6.6495519566729569E-2</v>
      </c>
      <c r="AB706">
        <v>1.2103746712023966E-2</v>
      </c>
      <c r="AC706">
        <v>0.31751799673066472</v>
      </c>
      <c r="AM706">
        <v>3.1099983651965458E-2</v>
      </c>
      <c r="AN706">
        <v>4.0658957072969938E-2</v>
      </c>
      <c r="AO706">
        <v>6.8447708005590066E-2</v>
      </c>
      <c r="AP706">
        <v>6.8284009405907869E-2</v>
      </c>
      <c r="AQ706">
        <v>0.93191798574161233</v>
      </c>
      <c r="AR706">
        <v>0.92579305465178019</v>
      </c>
      <c r="AS706">
        <v>21.900807388008271</v>
      </c>
      <c r="AT706">
        <v>1.9216973423018847E-2</v>
      </c>
      <c r="AU706">
        <v>0.70780978071164646</v>
      </c>
      <c r="AV706">
        <v>0.70780978071164646</v>
      </c>
      <c r="AW706">
        <v>0.70659436267617437</v>
      </c>
      <c r="AX706">
        <v>6.6116211825333004E-2</v>
      </c>
      <c r="AY706">
        <v>6.6116211825333004E-2</v>
      </c>
      <c r="AZ706">
        <v>0.12332729585525179</v>
      </c>
      <c r="BD706">
        <v>0.22540481565884182</v>
      </c>
      <c r="BE706">
        <v>0.22540481565884182</v>
      </c>
      <c r="BF706">
        <v>0</v>
      </c>
      <c r="BG706">
        <v>0</v>
      </c>
      <c r="BI706">
        <v>4.4695279699182987E-2</v>
      </c>
      <c r="BK706">
        <v>0.13904402993957382</v>
      </c>
      <c r="BL706">
        <v>7.7872700042219065E-2</v>
      </c>
      <c r="BM706">
        <v>8.0819944873060018E-2</v>
      </c>
      <c r="BN706">
        <v>0.15727809700625001</v>
      </c>
    </row>
    <row r="707" spans="1:66">
      <c r="A707" t="s">
        <v>1001</v>
      </c>
      <c r="B707" t="s">
        <v>33</v>
      </c>
      <c r="C707">
        <v>2012</v>
      </c>
      <c r="D707" t="s">
        <v>231</v>
      </c>
      <c r="E707">
        <v>4</v>
      </c>
      <c r="G707" t="s">
        <v>250</v>
      </c>
      <c r="H707" t="s">
        <v>984</v>
      </c>
      <c r="I707">
        <v>3.57211245796367E-2</v>
      </c>
      <c r="J707">
        <v>0.26112945122508568</v>
      </c>
      <c r="K707">
        <v>1.2725025311925413</v>
      </c>
      <c r="L707">
        <v>0.95060230413984081</v>
      </c>
      <c r="M707">
        <v>0.91904772398264889</v>
      </c>
      <c r="N707">
        <v>0.42406127308889718</v>
      </c>
      <c r="O707">
        <v>0.36117384440738481</v>
      </c>
      <c r="P707">
        <v>0.54441625902269475</v>
      </c>
      <c r="Q707">
        <v>0.54441625902269475</v>
      </c>
      <c r="S707">
        <v>0.59375580639049619</v>
      </c>
      <c r="T707">
        <v>0.13234876096066531</v>
      </c>
      <c r="U707">
        <v>0.13234876096066531</v>
      </c>
      <c r="V707">
        <v>7.5545333752775765E-2</v>
      </c>
      <c r="W707">
        <v>0.10468585579256519</v>
      </c>
      <c r="X707">
        <v>7.5545333752775765E-2</v>
      </c>
      <c r="AB707">
        <v>2.7269934081290276E-2</v>
      </c>
      <c r="AC707">
        <v>8.9199079769218495E-2</v>
      </c>
      <c r="AM707">
        <v>2.2264196804086867E-2</v>
      </c>
      <c r="AN707">
        <v>3.7437445492960172E-2</v>
      </c>
      <c r="AO707">
        <v>6.3407380801750096E-2</v>
      </c>
      <c r="AP707">
        <v>2.5683851707422978E-2</v>
      </c>
      <c r="AQ707">
        <v>0.96875246127128789</v>
      </c>
      <c r="AR707">
        <v>0.96875246127128789</v>
      </c>
      <c r="AS707">
        <v>0.93928948542238178</v>
      </c>
      <c r="AT707">
        <v>2.5216506616950286E-2</v>
      </c>
      <c r="AU707">
        <v>0.71400664621999843</v>
      </c>
      <c r="AV707">
        <v>0.71400664621999843</v>
      </c>
      <c r="AW707">
        <v>0.7366392314664777</v>
      </c>
      <c r="AX707">
        <v>4.5008506314887273E-2</v>
      </c>
      <c r="AY707">
        <v>4.5008506314887273E-2</v>
      </c>
      <c r="AZ707">
        <v>0.37980665460901902</v>
      </c>
      <c r="BD707">
        <v>0.12009741821744901</v>
      </c>
      <c r="BE707">
        <v>0.12009741821744901</v>
      </c>
      <c r="BF707">
        <v>0</v>
      </c>
      <c r="BG707">
        <v>0</v>
      </c>
      <c r="BI707">
        <v>3.0130161916131156E-2</v>
      </c>
      <c r="BK707">
        <v>0.4094239890093152</v>
      </c>
      <c r="BL707">
        <v>0.29942177409925635</v>
      </c>
      <c r="BM707">
        <v>0.29942177409925635</v>
      </c>
      <c r="BN707">
        <v>0.60457046926836799</v>
      </c>
    </row>
    <row r="708" spans="1:66">
      <c r="A708" t="s">
        <v>1002</v>
      </c>
      <c r="B708" t="s">
        <v>34</v>
      </c>
      <c r="C708">
        <v>2012</v>
      </c>
      <c r="D708" t="s">
        <v>228</v>
      </c>
      <c r="E708">
        <v>5</v>
      </c>
      <c r="G708" t="s">
        <v>252</v>
      </c>
      <c r="H708" t="s">
        <v>984</v>
      </c>
      <c r="I708">
        <v>0.32261836486872425</v>
      </c>
      <c r="J708">
        <v>0.24029941600476798</v>
      </c>
      <c r="K708">
        <v>1.6083508648037685</v>
      </c>
      <c r="L708">
        <v>1.1003195653510052</v>
      </c>
      <c r="M708">
        <v>0.7700745152824986</v>
      </c>
      <c r="N708">
        <v>0.49475964509209991</v>
      </c>
      <c r="O708">
        <v>0.40160915106528061</v>
      </c>
      <c r="P708">
        <v>0.25649980454153626</v>
      </c>
      <c r="Q708">
        <v>0.25649980454153626</v>
      </c>
      <c r="S708">
        <v>0.30904814286552285</v>
      </c>
      <c r="T708">
        <v>4.0597601467288413E-2</v>
      </c>
      <c r="U708">
        <v>4.0597601467288413E-2</v>
      </c>
      <c r="V708">
        <v>5.9607308172482255E-2</v>
      </c>
      <c r="W708">
        <v>6.982871851246604E-2</v>
      </c>
      <c r="X708">
        <v>5.9607308172482255E-2</v>
      </c>
      <c r="AB708">
        <v>1.6187331161882198E-2</v>
      </c>
      <c r="AC708">
        <v>9.4235272034379369E-2</v>
      </c>
      <c r="AD708">
        <v>0</v>
      </c>
      <c r="AM708">
        <v>3.7619069523670334E-2</v>
      </c>
      <c r="AN708">
        <v>4.5755593548611959E-2</v>
      </c>
      <c r="AO708">
        <v>4.5791281614030864E-2</v>
      </c>
      <c r="AP708">
        <v>2.281824847766924E-2</v>
      </c>
      <c r="AQ708">
        <v>1.0197500438426059</v>
      </c>
      <c r="AR708">
        <v>0.95758751611234816</v>
      </c>
      <c r="AS708">
        <v>1.0368851632817457</v>
      </c>
      <c r="AT708">
        <v>2.6716920899147928E-2</v>
      </c>
      <c r="AU708">
        <v>0.45801448954600088</v>
      </c>
      <c r="AV708">
        <v>0.45801448954600088</v>
      </c>
      <c r="AW708">
        <v>0.45583188223024229</v>
      </c>
      <c r="AX708">
        <v>1.7507985229882929E-2</v>
      </c>
      <c r="AY708">
        <v>1.7507985229882929E-2</v>
      </c>
      <c r="AZ708">
        <v>0.6791577470173813</v>
      </c>
      <c r="BA708">
        <v>18.30715958003238</v>
      </c>
      <c r="BD708">
        <v>0.46185432609143573</v>
      </c>
      <c r="BE708">
        <v>0.46185432609143573</v>
      </c>
      <c r="BF708">
        <v>0</v>
      </c>
      <c r="BG708">
        <v>0</v>
      </c>
      <c r="BH708">
        <v>0</v>
      </c>
      <c r="BI708">
        <v>4.797988617847436E-2</v>
      </c>
      <c r="BJ708">
        <v>0.69721034161428341</v>
      </c>
      <c r="BK708">
        <v>0.69444196673606318</v>
      </c>
      <c r="BL708">
        <v>8.0887346388073586E-2</v>
      </c>
      <c r="BM708">
        <v>0.18267558332283096</v>
      </c>
      <c r="BN708">
        <v>0.31310934111555111</v>
      </c>
    </row>
    <row r="709" spans="1:66">
      <c r="A709" t="s">
        <v>1003</v>
      </c>
      <c r="B709" t="s">
        <v>35</v>
      </c>
      <c r="C709">
        <v>2012</v>
      </c>
      <c r="D709" t="s">
        <v>231</v>
      </c>
      <c r="E709">
        <v>5</v>
      </c>
      <c r="G709" t="s">
        <v>254</v>
      </c>
      <c r="H709" t="s">
        <v>984</v>
      </c>
      <c r="I709">
        <v>4.842305248308823E-2</v>
      </c>
      <c r="J709">
        <v>0.38637064388635634</v>
      </c>
      <c r="K709">
        <v>1.4596418250264438</v>
      </c>
      <c r="L709">
        <v>0.94728473314518824</v>
      </c>
      <c r="M709">
        <v>0.90817492327533356</v>
      </c>
      <c r="N709">
        <v>0.46743585785671177</v>
      </c>
      <c r="O709">
        <v>0.41307172743736276</v>
      </c>
      <c r="P709">
        <v>0.42790891444584217</v>
      </c>
      <c r="Q709">
        <v>0.42790891444584217</v>
      </c>
      <c r="S709">
        <v>0.48437005531623922</v>
      </c>
      <c r="T709">
        <v>0.14243789399604692</v>
      </c>
      <c r="U709">
        <v>0.14243789399604692</v>
      </c>
      <c r="V709">
        <v>6.6794560355303303E-2</v>
      </c>
      <c r="W709">
        <v>9.9810906225312773E-2</v>
      </c>
      <c r="X709">
        <v>6.6794560355303303E-2</v>
      </c>
      <c r="AB709">
        <v>3.1311496124515961E-2</v>
      </c>
      <c r="AC709">
        <v>8.9487329901343879E-2</v>
      </c>
      <c r="AM709">
        <v>1.756130280963555E-2</v>
      </c>
      <c r="AN709">
        <v>2.4885281484055385E-2</v>
      </c>
      <c r="AO709">
        <v>6.5028688645940538E-2</v>
      </c>
      <c r="AP709">
        <v>1.6708792164769993E-2</v>
      </c>
      <c r="AQ709">
        <v>0.99540597110710705</v>
      </c>
      <c r="AR709">
        <v>0.99540597110710705</v>
      </c>
      <c r="AS709">
        <v>0.84732341997461358</v>
      </c>
      <c r="AT709">
        <v>1.9229972317512712E-2</v>
      </c>
      <c r="AU709">
        <v>0.69685841235436574</v>
      </c>
      <c r="AV709">
        <v>0.69685841235436574</v>
      </c>
      <c r="AW709">
        <v>0.71283888903986903</v>
      </c>
      <c r="AX709">
        <v>3.5898207439477414E-2</v>
      </c>
      <c r="AY709">
        <v>3.5898207439477414E-2</v>
      </c>
      <c r="AZ709">
        <v>0.49848647460196127</v>
      </c>
      <c r="BD709">
        <v>0.16215989090823663</v>
      </c>
      <c r="BE709">
        <v>0.16215989090823663</v>
      </c>
      <c r="BF709">
        <v>0</v>
      </c>
      <c r="BG709">
        <v>0</v>
      </c>
      <c r="BI709">
        <v>3.9834310518830733E-2</v>
      </c>
      <c r="BK709">
        <v>0.52042119118470342</v>
      </c>
      <c r="BL709">
        <v>0.40953464671796203</v>
      </c>
      <c r="BM709">
        <v>0.40953464671796203</v>
      </c>
      <c r="BN709">
        <v>0.77799894436736505</v>
      </c>
    </row>
    <row r="710" spans="1:66">
      <c r="A710" t="s">
        <v>1004</v>
      </c>
      <c r="B710" t="s">
        <v>36</v>
      </c>
      <c r="C710">
        <v>2012</v>
      </c>
      <c r="D710" t="s">
        <v>228</v>
      </c>
      <c r="E710">
        <v>7</v>
      </c>
      <c r="G710" t="s">
        <v>256</v>
      </c>
      <c r="H710" t="s">
        <v>984</v>
      </c>
      <c r="I710">
        <v>0.16566650744542896</v>
      </c>
      <c r="J710">
        <v>0.18316600781936476</v>
      </c>
      <c r="K710">
        <v>1.4861818959629371</v>
      </c>
      <c r="L710">
        <v>1.1697918463998767</v>
      </c>
      <c r="M710">
        <v>0.83592875231988173</v>
      </c>
      <c r="N710">
        <v>0.42615920194292711</v>
      </c>
      <c r="O710">
        <v>0.35348249766233453</v>
      </c>
      <c r="P710">
        <v>0.26451610276332449</v>
      </c>
      <c r="Q710">
        <v>0.26451610276332449</v>
      </c>
      <c r="S710">
        <v>0.318282494688992</v>
      </c>
      <c r="T710">
        <v>4.7813827864786551E-2</v>
      </c>
      <c r="U710">
        <v>4.7813827864786551E-2</v>
      </c>
      <c r="V710">
        <v>7.2598809751957122E-2</v>
      </c>
      <c r="W710">
        <v>9.4825677316155835E-2</v>
      </c>
      <c r="X710">
        <v>7.2598809751957122E-2</v>
      </c>
      <c r="AB710">
        <v>1.5011390196819251E-2</v>
      </c>
      <c r="AC710">
        <v>8.009128791024625E-2</v>
      </c>
      <c r="AD710">
        <v>0</v>
      </c>
      <c r="AM710">
        <v>1.6269145836332651E-2</v>
      </c>
      <c r="AN710">
        <v>1.8209460870943283E-2</v>
      </c>
      <c r="AO710">
        <v>6.4697876211230881E-2</v>
      </c>
      <c r="AP710">
        <v>2.4824533513938613E-2</v>
      </c>
      <c r="AQ710">
        <v>1.0193452932467941</v>
      </c>
      <c r="AR710">
        <v>0.96804564120099634</v>
      </c>
      <c r="AS710">
        <v>1.0268313807054346</v>
      </c>
      <c r="AT710">
        <v>2.3561420539885393E-2</v>
      </c>
      <c r="AU710">
        <v>0.51285079188809168</v>
      </c>
      <c r="AV710">
        <v>0.51285079188809168</v>
      </c>
      <c r="AW710">
        <v>0.51145628311701796</v>
      </c>
      <c r="AX710">
        <v>1.9830460103370615E-2</v>
      </c>
      <c r="AY710">
        <v>1.9830460103370615E-2</v>
      </c>
      <c r="AZ710">
        <v>0.67224561284139939</v>
      </c>
      <c r="BA710">
        <v>12.640812584472961</v>
      </c>
      <c r="BD710">
        <v>0.27623474150421778</v>
      </c>
      <c r="BE710">
        <v>0.27623474150421778</v>
      </c>
      <c r="BF710">
        <v>0</v>
      </c>
      <c r="BG710">
        <v>0</v>
      </c>
      <c r="BH710">
        <v>0</v>
      </c>
      <c r="BI710">
        <v>5.8432829229996548E-2</v>
      </c>
      <c r="BJ710">
        <v>0.6474127167910414</v>
      </c>
      <c r="BK710">
        <v>0.6845133015585626</v>
      </c>
      <c r="BL710">
        <v>0.13910622416326071</v>
      </c>
      <c r="BM710">
        <v>0.26173875599616891</v>
      </c>
      <c r="BN710">
        <v>0.44015779532692312</v>
      </c>
    </row>
    <row r="711" spans="1:66">
      <c r="A711" t="s">
        <v>1005</v>
      </c>
      <c r="B711" t="s">
        <v>37</v>
      </c>
      <c r="C711">
        <v>2012</v>
      </c>
      <c r="D711" t="s">
        <v>207</v>
      </c>
      <c r="E711">
        <v>8</v>
      </c>
      <c r="G711" t="s">
        <v>258</v>
      </c>
      <c r="H711" t="s">
        <v>984</v>
      </c>
      <c r="I711">
        <v>7.9643028146236333E-2</v>
      </c>
      <c r="J711">
        <v>0.31172662472436957</v>
      </c>
      <c r="K711">
        <v>2.3769351567763164</v>
      </c>
      <c r="L711">
        <v>1.2108845833043773</v>
      </c>
      <c r="M711">
        <v>1.0238123631916567</v>
      </c>
      <c r="N711">
        <v>0.48489755126837542</v>
      </c>
      <c r="O711">
        <v>0.36459378053319036</v>
      </c>
      <c r="P711">
        <v>0.35445032362665574</v>
      </c>
      <c r="Q711">
        <v>0.35445032362665574</v>
      </c>
      <c r="S711">
        <v>0.4958589635296981</v>
      </c>
      <c r="T711">
        <v>4.4333354286823376E-2</v>
      </c>
      <c r="U711">
        <v>4.4333354286823376E-2</v>
      </c>
      <c r="V711">
        <v>0.19367323895041694</v>
      </c>
      <c r="W711">
        <v>0.30976310017355696</v>
      </c>
      <c r="X711">
        <v>0.19367323895041694</v>
      </c>
      <c r="AB711">
        <v>1.9755888108666873E-2</v>
      </c>
      <c r="AC711">
        <v>0.14089414794242525</v>
      </c>
      <c r="AD711">
        <v>0</v>
      </c>
      <c r="AM711">
        <v>2.5110783684681892E-2</v>
      </c>
      <c r="AN711">
        <v>3.7808982085132024E-2</v>
      </c>
      <c r="AO711">
        <v>0.17190198295365092</v>
      </c>
      <c r="AP711">
        <v>3.8056047808254452E-2</v>
      </c>
      <c r="AQ711">
        <v>0.98424350239972547</v>
      </c>
      <c r="AR711">
        <v>0.96842966052171697</v>
      </c>
      <c r="AS711">
        <v>1.03898518890152</v>
      </c>
      <c r="AT711">
        <v>3.3037854260257613E-2</v>
      </c>
      <c r="AU711">
        <v>0.46078520017606223</v>
      </c>
      <c r="AV711">
        <v>0.46078520017606223</v>
      </c>
      <c r="AW711">
        <v>0.46003463459616251</v>
      </c>
      <c r="AX711">
        <v>3.7231957697177978E-2</v>
      </c>
      <c r="AY711">
        <v>3.7231957697177978E-2</v>
      </c>
      <c r="AZ711">
        <v>0.48108845332469219</v>
      </c>
      <c r="BA711">
        <v>20.501748785560725</v>
      </c>
      <c r="BD711">
        <v>0.15438195135641505</v>
      </c>
      <c r="BE711">
        <v>0.15438195135641505</v>
      </c>
      <c r="BF711">
        <v>0</v>
      </c>
      <c r="BG711">
        <v>0</v>
      </c>
      <c r="BH711">
        <v>0</v>
      </c>
      <c r="BI711">
        <v>4.946666685063187E-2</v>
      </c>
      <c r="BJ711">
        <v>0.64113174416372487</v>
      </c>
      <c r="BK711">
        <v>0.50617057989028025</v>
      </c>
      <c r="BL711">
        <v>6.6233212498104752E-2</v>
      </c>
      <c r="BM711">
        <v>8.3449024871515398E-2</v>
      </c>
      <c r="BN711">
        <v>0.69724971089140475</v>
      </c>
    </row>
    <row r="712" spans="1:66">
      <c r="A712" t="s">
        <v>3742</v>
      </c>
      <c r="B712" t="s">
        <v>259</v>
      </c>
      <c r="C712">
        <v>2012</v>
      </c>
      <c r="D712" t="s">
        <v>223</v>
      </c>
      <c r="E712">
        <v>3</v>
      </c>
      <c r="G712" t="s">
        <v>260</v>
      </c>
      <c r="H712" t="s">
        <v>984</v>
      </c>
      <c r="I712">
        <v>0.21086595104716571</v>
      </c>
      <c r="J712">
        <v>0.2032906736112044</v>
      </c>
      <c r="K712">
        <v>1.4106281129716602</v>
      </c>
      <c r="L712">
        <v>1.0617385605049661</v>
      </c>
      <c r="M712">
        <v>0.68496772474056022</v>
      </c>
      <c r="N712">
        <v>0.40913940140786631</v>
      </c>
      <c r="O712">
        <v>0.32889411068985658</v>
      </c>
      <c r="P712">
        <v>0.25736237636171067</v>
      </c>
      <c r="Q712">
        <v>0.25736237636171067</v>
      </c>
      <c r="S712">
        <v>0.30334679402742754</v>
      </c>
      <c r="T712">
        <v>2.846892125308546E-2</v>
      </c>
      <c r="U712">
        <v>2.846892125308546E-2</v>
      </c>
      <c r="V712">
        <v>5.9137797608442164E-2</v>
      </c>
      <c r="W712">
        <v>9.8920114273310045E-2</v>
      </c>
      <c r="X712">
        <v>5.9137797608442164E-2</v>
      </c>
      <c r="AB712">
        <v>2.0629673578913484E-2</v>
      </c>
      <c r="AC712">
        <v>0.12481348917868944</v>
      </c>
      <c r="AD712">
        <v>0</v>
      </c>
      <c r="AM712">
        <v>4.436399805541974E-2</v>
      </c>
      <c r="AN712">
        <v>5.0009809145466544E-2</v>
      </c>
      <c r="AO712">
        <v>6.7593250769330662E-2</v>
      </c>
      <c r="AP712">
        <v>2.6200872961347477E-2</v>
      </c>
      <c r="AQ712">
        <v>1.0107020791829837</v>
      </c>
      <c r="AR712">
        <v>0.95292004643313089</v>
      </c>
      <c r="AS712">
        <v>1.0291586271966928</v>
      </c>
      <c r="AT712">
        <v>2.1889974697815666E-2</v>
      </c>
      <c r="AU712">
        <v>0.44979173272202261</v>
      </c>
      <c r="AV712">
        <v>0.44979173272202261</v>
      </c>
      <c r="AW712">
        <v>0.44822690516803981</v>
      </c>
      <c r="AX712">
        <v>2.0049571776816814E-2</v>
      </c>
      <c r="AY712">
        <v>2.0049571776816814E-2</v>
      </c>
      <c r="AZ712">
        <v>0.69973105669759772</v>
      </c>
      <c r="BA712">
        <v>16.984424421890882</v>
      </c>
      <c r="BD712">
        <v>0.32774100494813174</v>
      </c>
      <c r="BE712">
        <v>0.32774100494813174</v>
      </c>
      <c r="BF712">
        <v>0</v>
      </c>
      <c r="BG712">
        <v>0</v>
      </c>
      <c r="BH712">
        <v>0</v>
      </c>
      <c r="BI712">
        <v>8.9363374598534107E-2</v>
      </c>
      <c r="BJ712">
        <v>0.61695419631775428</v>
      </c>
      <c r="BK712">
        <v>0.68864243692379956</v>
      </c>
      <c r="BL712">
        <v>2.6230465725746506E-2</v>
      </c>
      <c r="BM712">
        <v>6.2088498478028685E-2</v>
      </c>
      <c r="BN712">
        <v>0.27248472327881623</v>
      </c>
    </row>
    <row r="713" spans="1:66">
      <c r="A713" t="s">
        <v>1006</v>
      </c>
      <c r="B713" t="s">
        <v>39</v>
      </c>
      <c r="C713">
        <v>2012</v>
      </c>
      <c r="D713" t="s">
        <v>218</v>
      </c>
      <c r="E713">
        <v>4</v>
      </c>
      <c r="G713" t="s">
        <v>262</v>
      </c>
      <c r="H713" t="s">
        <v>984</v>
      </c>
      <c r="I713">
        <v>4.6426430346987908E-2</v>
      </c>
      <c r="J713">
        <v>4.8238016473734678E-2</v>
      </c>
      <c r="K713">
        <v>2.1510747848349312</v>
      </c>
      <c r="L713">
        <v>1.0303023954084218</v>
      </c>
      <c r="M713">
        <v>0.98185692076688535</v>
      </c>
      <c r="N713">
        <v>0.3409206598898521</v>
      </c>
      <c r="O713">
        <v>0.32874507104128869</v>
      </c>
      <c r="P713">
        <v>0.50533740338640609</v>
      </c>
      <c r="Q713">
        <v>0.50533740338640609</v>
      </c>
      <c r="S713">
        <v>0.5262391042776654</v>
      </c>
      <c r="T713">
        <v>0.11305917637556544</v>
      </c>
      <c r="U713">
        <v>0.11305917637556544</v>
      </c>
      <c r="V713">
        <v>7.3264094155240475E-2</v>
      </c>
      <c r="W713">
        <v>7.5380510600592851E-2</v>
      </c>
      <c r="X713">
        <v>7.3264094155240475E-2</v>
      </c>
      <c r="AB713">
        <v>4.215099903948933E-2</v>
      </c>
      <c r="AC713">
        <v>7.0556596184953316E-2</v>
      </c>
      <c r="AM713">
        <v>1.1898340387016168E-2</v>
      </c>
      <c r="AN713">
        <v>3.5645959011612521E-2</v>
      </c>
      <c r="AO713">
        <v>2.3720880133296169E-2</v>
      </c>
      <c r="AP713">
        <v>7.273969050171929E-3</v>
      </c>
      <c r="AQ713">
        <v>0.95793206002660003</v>
      </c>
      <c r="AR713">
        <v>0.95793206002660003</v>
      </c>
      <c r="AS713">
        <v>0.65710409362347433</v>
      </c>
      <c r="AT713">
        <v>2.0697865138868021E-2</v>
      </c>
      <c r="AU713">
        <v>0.740078179691677</v>
      </c>
      <c r="AV713">
        <v>0.740078179691677</v>
      </c>
      <c r="AW713">
        <v>0.75137320702038202</v>
      </c>
      <c r="AX713">
        <v>5.2602053698570107E-2</v>
      </c>
      <c r="AY713">
        <v>5.2602053698570107E-2</v>
      </c>
      <c r="AZ713">
        <v>0.40311087323879141</v>
      </c>
      <c r="BD713">
        <v>0.12869908273579114</v>
      </c>
      <c r="BE713">
        <v>0.12869908273579114</v>
      </c>
      <c r="BF713">
        <v>0</v>
      </c>
      <c r="BG713">
        <v>0</v>
      </c>
      <c r="BI713">
        <v>2.566923100166844E-3</v>
      </c>
      <c r="BK713">
        <v>0.45865745837057192</v>
      </c>
      <c r="BL713">
        <v>0.41210105382900131</v>
      </c>
      <c r="BM713">
        <v>0.41210105382900131</v>
      </c>
      <c r="BN713">
        <v>0.65547761500651458</v>
      </c>
    </row>
    <row r="714" spans="1:66">
      <c r="A714" t="s">
        <v>1007</v>
      </c>
      <c r="B714" t="s">
        <v>40</v>
      </c>
      <c r="C714">
        <v>2012</v>
      </c>
      <c r="D714" t="s">
        <v>212</v>
      </c>
      <c r="E714">
        <v>4</v>
      </c>
      <c r="G714" t="s">
        <v>264</v>
      </c>
      <c r="H714" t="s">
        <v>984</v>
      </c>
      <c r="I714">
        <v>1.5259390819460145E-2</v>
      </c>
      <c r="J714">
        <v>0.42347309586583465</v>
      </c>
      <c r="K714">
        <v>1.3954511956051419</v>
      </c>
      <c r="L714">
        <v>0.96554962104954223</v>
      </c>
      <c r="M714">
        <v>0.93127231653655607</v>
      </c>
      <c r="N714">
        <v>0.41122423011137144</v>
      </c>
      <c r="O714">
        <v>0.3979634342588661</v>
      </c>
      <c r="P714">
        <v>0.62394933422965371</v>
      </c>
      <c r="Q714">
        <v>0.62394933422965371</v>
      </c>
      <c r="S714">
        <v>0.64923710968093418</v>
      </c>
      <c r="T714">
        <v>0.14203960005580163</v>
      </c>
      <c r="U714">
        <v>0.14203960005580163</v>
      </c>
      <c r="V714">
        <v>4.3792792872914474E-2</v>
      </c>
      <c r="W714">
        <v>4.6244741645190851E-2</v>
      </c>
      <c r="X714">
        <v>4.3792792872914474E-2</v>
      </c>
      <c r="AB714">
        <v>1.9513838050025521E-2</v>
      </c>
      <c r="AC714">
        <v>7.2054373776035699E-2</v>
      </c>
      <c r="AM714">
        <v>9.8723227837828071E-3</v>
      </c>
      <c r="AN714">
        <v>1.6109153446894123E-2</v>
      </c>
      <c r="AO714">
        <v>3.3329157025620657E-2</v>
      </c>
      <c r="AP714">
        <v>2.5364285446181412E-2</v>
      </c>
      <c r="AQ714">
        <v>0.97138600011159748</v>
      </c>
      <c r="AR714">
        <v>0.97138600011159748</v>
      </c>
      <c r="AS714">
        <v>1.02391798630482</v>
      </c>
      <c r="AT714">
        <v>2.6551173559553321E-2</v>
      </c>
      <c r="AU714">
        <v>0.78044109518140969</v>
      </c>
      <c r="AV714">
        <v>0.78044109518140969</v>
      </c>
      <c r="AW714">
        <v>0.84617852720957976</v>
      </c>
      <c r="AX714">
        <v>3.0811791377874376E-2</v>
      </c>
      <c r="AY714">
        <v>3.0811791377874376E-2</v>
      </c>
      <c r="AZ714">
        <v>0.33148424860425091</v>
      </c>
      <c r="BD714">
        <v>6.925398182608318E-2</v>
      </c>
      <c r="BE714">
        <v>6.925398182608318E-2</v>
      </c>
      <c r="BF714">
        <v>0</v>
      </c>
      <c r="BG714">
        <v>0</v>
      </c>
      <c r="BI714">
        <v>9.8514284210365552E-3</v>
      </c>
      <c r="BK714">
        <v>0.35700403593330599</v>
      </c>
      <c r="BL714">
        <v>0.29807900244679059</v>
      </c>
      <c r="BM714">
        <v>0.29807900244679059</v>
      </c>
      <c r="BN714">
        <v>0.47253260612818543</v>
      </c>
    </row>
    <row r="715" spans="1:66">
      <c r="A715" t="s">
        <v>1008</v>
      </c>
      <c r="B715" t="s">
        <v>41</v>
      </c>
      <c r="C715">
        <v>2012</v>
      </c>
      <c r="D715" t="s">
        <v>215</v>
      </c>
      <c r="E715">
        <v>5</v>
      </c>
      <c r="G715" t="s">
        <v>266</v>
      </c>
      <c r="H715" t="s">
        <v>984</v>
      </c>
      <c r="I715">
        <v>3.5953481259349059E-2</v>
      </c>
      <c r="J715">
        <v>0.26549237527704295</v>
      </c>
      <c r="K715">
        <v>1.3625761636504388</v>
      </c>
      <c r="L715">
        <v>0.78990626201165748</v>
      </c>
      <c r="M715">
        <v>0.74642767686402989</v>
      </c>
      <c r="N715">
        <v>0.51466786045121593</v>
      </c>
      <c r="O715">
        <v>0.38696461545745747</v>
      </c>
      <c r="P715">
        <v>0.43158601040171191</v>
      </c>
      <c r="Q715">
        <v>0.43158601040171191</v>
      </c>
      <c r="S715">
        <v>0.55068077588853759</v>
      </c>
      <c r="T715">
        <v>0.11105961967156376</v>
      </c>
      <c r="U715">
        <v>0.11105961967156376</v>
      </c>
      <c r="V715">
        <v>0.15702852401048997</v>
      </c>
      <c r="W715">
        <v>0.24690795301633733</v>
      </c>
      <c r="X715">
        <v>0.15702852401048997</v>
      </c>
      <c r="AB715">
        <v>4.4454110918820948E-2</v>
      </c>
      <c r="AC715">
        <v>8.2028682661677677E-2</v>
      </c>
      <c r="AM715">
        <v>4.2569118577410837E-2</v>
      </c>
      <c r="AN715">
        <v>5.2409024983987904E-2</v>
      </c>
      <c r="AO715">
        <v>0.13752782510042569</v>
      </c>
      <c r="AP715">
        <v>1.4841016926598352E-2</v>
      </c>
      <c r="AQ715">
        <v>0.98553948433763139</v>
      </c>
      <c r="AR715">
        <v>0.98553948433763139</v>
      </c>
      <c r="AS715">
        <v>0.79571423956690701</v>
      </c>
      <c r="AT715">
        <v>3.2473354656739555E-2</v>
      </c>
      <c r="AU715">
        <v>0.55999505908604885</v>
      </c>
      <c r="AV715">
        <v>0.55999505908604885</v>
      </c>
      <c r="AW715">
        <v>0.56076307994625896</v>
      </c>
      <c r="AX715">
        <v>5.7521332553225162E-2</v>
      </c>
      <c r="AY715">
        <v>5.7521332553225162E-2</v>
      </c>
      <c r="AZ715">
        <v>0.41751620600647121</v>
      </c>
      <c r="BD715">
        <v>0.13845816542353945</v>
      </c>
      <c r="BE715">
        <v>0.13845816542353945</v>
      </c>
      <c r="BF715">
        <v>0</v>
      </c>
      <c r="BG715">
        <v>0</v>
      </c>
      <c r="BI715">
        <v>6.9179729165834883E-2</v>
      </c>
      <c r="BK715">
        <v>0.45857505748346933</v>
      </c>
      <c r="BL715">
        <v>0.23954702281366971</v>
      </c>
      <c r="BM715">
        <v>0.23954702281366971</v>
      </c>
      <c r="BN715">
        <v>0.86773228355044962</v>
      </c>
    </row>
    <row r="716" spans="1:66">
      <c r="A716" t="s">
        <v>1009</v>
      </c>
      <c r="B716" t="s">
        <v>42</v>
      </c>
      <c r="C716">
        <v>2012</v>
      </c>
      <c r="D716" t="s">
        <v>218</v>
      </c>
      <c r="E716">
        <v>3</v>
      </c>
      <c r="G716" t="s">
        <v>268</v>
      </c>
      <c r="H716" t="s">
        <v>984</v>
      </c>
      <c r="I716">
        <v>1.8084054279780389E-2</v>
      </c>
      <c r="J716">
        <v>0.23358715575236547</v>
      </c>
      <c r="K716">
        <v>1.1762534943205967</v>
      </c>
      <c r="L716">
        <v>0.49801253027188763</v>
      </c>
      <c r="M716">
        <v>0.43292976911547282</v>
      </c>
      <c r="N716">
        <v>0.35562005199879793</v>
      </c>
      <c r="O716">
        <v>0.32694137954914643</v>
      </c>
      <c r="P716">
        <v>0.60522237899770859</v>
      </c>
      <c r="Q716">
        <v>0.60522237899770859</v>
      </c>
      <c r="S716">
        <v>0.63885695209094029</v>
      </c>
      <c r="T716">
        <v>0.17857803358869104</v>
      </c>
      <c r="U716">
        <v>0.17857803358869104</v>
      </c>
      <c r="V716">
        <v>3.9904795383316725E-2</v>
      </c>
      <c r="W716">
        <v>5.854520257699735E-2</v>
      </c>
      <c r="X716">
        <v>3.9904795383316725E-2</v>
      </c>
      <c r="AB716">
        <v>4.4978025199359117E-2</v>
      </c>
      <c r="AC716">
        <v>9.8488309005057881E-2</v>
      </c>
      <c r="AM716">
        <v>1.7588289490930008E-2</v>
      </c>
      <c r="AN716">
        <v>6.3404404788989094E-2</v>
      </c>
      <c r="AO716">
        <v>7.9774683124856291E-2</v>
      </c>
      <c r="AP716">
        <v>4.1288478588261734E-2</v>
      </c>
      <c r="AQ716">
        <v>0.98966000354069994</v>
      </c>
      <c r="AR716">
        <v>0.98966000354069994</v>
      </c>
      <c r="AS716">
        <v>1.4647122711367901</v>
      </c>
      <c r="AT716">
        <v>3.9279261111522898E-2</v>
      </c>
      <c r="AU716">
        <v>0.68496833833409798</v>
      </c>
      <c r="AV716">
        <v>0.68496833833409798</v>
      </c>
      <c r="AW716">
        <v>0.68789094761425607</v>
      </c>
      <c r="AX716">
        <v>3.8199787781691884E-2</v>
      </c>
      <c r="AY716">
        <v>3.8199787781691884E-2</v>
      </c>
      <c r="AZ716">
        <v>0.28312263361490747</v>
      </c>
      <c r="BD716">
        <v>0.11087705181447988</v>
      </c>
      <c r="BE716">
        <v>0.11087705181447988</v>
      </c>
      <c r="BF716">
        <v>0</v>
      </c>
      <c r="BG716">
        <v>0</v>
      </c>
      <c r="BI716">
        <v>4.6509537647710188E-2</v>
      </c>
      <c r="BK716">
        <v>0.3772189252174275</v>
      </c>
      <c r="BL716">
        <v>0.26709712070167152</v>
      </c>
      <c r="BM716">
        <v>0.26709712070167152</v>
      </c>
      <c r="BN716">
        <v>0.57780004345595437</v>
      </c>
    </row>
    <row r="717" spans="1:66">
      <c r="A717" t="s">
        <v>2022</v>
      </c>
      <c r="B717" t="s">
        <v>269</v>
      </c>
      <c r="C717">
        <v>2012</v>
      </c>
      <c r="D717" t="s">
        <v>215</v>
      </c>
      <c r="E717">
        <v>6</v>
      </c>
      <c r="G717" t="s">
        <v>270</v>
      </c>
      <c r="H717" t="s">
        <v>984</v>
      </c>
      <c r="I717">
        <v>5.3311428778959634E-2</v>
      </c>
      <c r="J717">
        <v>0.46598291230640038</v>
      </c>
      <c r="K717">
        <v>1.2217615030394249</v>
      </c>
      <c r="L717">
        <v>0.64568806745971652</v>
      </c>
      <c r="M717">
        <v>0.49674950243720134</v>
      </c>
      <c r="N717">
        <v>0.47955488015035536</v>
      </c>
      <c r="O717">
        <v>0.34510769324145735</v>
      </c>
      <c r="P717">
        <v>0.48458810213373171</v>
      </c>
      <c r="Q717">
        <v>0.48458810213373171</v>
      </c>
      <c r="S717">
        <v>0.63923696303969135</v>
      </c>
      <c r="T717">
        <v>8.3545337045627208E-2</v>
      </c>
      <c r="U717">
        <v>8.3545337045627208E-2</v>
      </c>
      <c r="V717">
        <v>0.18361361112213404</v>
      </c>
      <c r="W717">
        <v>0.32148873601141098</v>
      </c>
      <c r="X717">
        <v>0.18361361112213404</v>
      </c>
      <c r="AB717">
        <v>6.5026246445896219E-2</v>
      </c>
      <c r="AC717">
        <v>0.14271515355892087</v>
      </c>
      <c r="AM717">
        <v>1.8088842106105955E-2</v>
      </c>
      <c r="AN717">
        <v>3.2867121366469201E-2</v>
      </c>
      <c r="AO717">
        <v>0.21377771442188476</v>
      </c>
      <c r="AP717">
        <v>3.322993352285869E-2</v>
      </c>
      <c r="AQ717">
        <v>1.0199289757370196</v>
      </c>
      <c r="AR717">
        <v>1.0199289757370196</v>
      </c>
      <c r="AS717">
        <v>1.0418377084394366</v>
      </c>
      <c r="AT717">
        <v>3.5445249220506674E-2</v>
      </c>
      <c r="AU717">
        <v>0.49557976451936192</v>
      </c>
      <c r="AV717">
        <v>0.49557976451936192</v>
      </c>
      <c r="AW717">
        <v>0.49429359192636907</v>
      </c>
      <c r="AX717">
        <v>4.9852614323575711E-2</v>
      </c>
      <c r="AY717">
        <v>4.9852614323575711E-2</v>
      </c>
      <c r="AZ717">
        <v>0.35354941465119522</v>
      </c>
      <c r="BD717">
        <v>0.18122805972367181</v>
      </c>
      <c r="BE717">
        <v>0.18122805972367181</v>
      </c>
      <c r="BF717">
        <v>0</v>
      </c>
      <c r="BG717">
        <v>0</v>
      </c>
      <c r="BI717">
        <v>4.9969399851706668E-2</v>
      </c>
      <c r="BK717">
        <v>0.39657018354848483</v>
      </c>
      <c r="BL717">
        <v>0.1054607767023862</v>
      </c>
      <c r="BM717">
        <v>0.1054607767023862</v>
      </c>
      <c r="BN717">
        <v>0.85030392893437612</v>
      </c>
    </row>
    <row r="718" spans="1:66">
      <c r="A718" t="s">
        <v>1010</v>
      </c>
      <c r="B718" t="s">
        <v>44</v>
      </c>
      <c r="C718">
        <v>2012</v>
      </c>
      <c r="D718" t="s">
        <v>215</v>
      </c>
      <c r="E718">
        <v>3</v>
      </c>
      <c r="G718" t="s">
        <v>272</v>
      </c>
      <c r="H718" t="s">
        <v>984</v>
      </c>
      <c r="I718">
        <v>1.6241202041711388E-2</v>
      </c>
      <c r="J718">
        <v>0.43208771818483444</v>
      </c>
      <c r="K718">
        <v>1.6986891723288902</v>
      </c>
      <c r="L718">
        <v>0.71733161175016957</v>
      </c>
      <c r="M718">
        <v>0.6528677296327895</v>
      </c>
      <c r="N718">
        <v>0.69553428447171883</v>
      </c>
      <c r="O718">
        <v>0.52918363400927393</v>
      </c>
      <c r="P718">
        <v>0.56864303602568378</v>
      </c>
      <c r="Q718">
        <v>0.56864303602568378</v>
      </c>
      <c r="S718">
        <v>0.65100927067945469</v>
      </c>
      <c r="T718">
        <v>0.16555037225772817</v>
      </c>
      <c r="U718">
        <v>0.16555037225772817</v>
      </c>
      <c r="V718">
        <v>9.8835187562763632E-2</v>
      </c>
      <c r="W718">
        <v>0.20504739750827383</v>
      </c>
      <c r="X718">
        <v>9.8835187562763632E-2</v>
      </c>
      <c r="AB718">
        <v>3.873643432253969E-2</v>
      </c>
      <c r="AC718">
        <v>8.4036221580478895E-2</v>
      </c>
      <c r="AM718">
        <v>4.7835861405274356E-2</v>
      </c>
      <c r="AN718">
        <v>5.0300255574688424E-2</v>
      </c>
      <c r="AO718">
        <v>0.13436508162152039</v>
      </c>
      <c r="AP718">
        <v>1.9137114159700687E-2</v>
      </c>
      <c r="AQ718">
        <v>1.0141763380116553</v>
      </c>
      <c r="AR718">
        <v>1.0141763380116553</v>
      </c>
      <c r="AS718">
        <v>1.3391615869325848</v>
      </c>
      <c r="AT718">
        <v>2.7379016158531892E-2</v>
      </c>
      <c r="AU718">
        <v>0.57649468453394392</v>
      </c>
      <c r="AV718">
        <v>0.57649468453394392</v>
      </c>
      <c r="AW718">
        <v>0.57763777701547747</v>
      </c>
      <c r="AX718">
        <v>2.8176244590421819E-2</v>
      </c>
      <c r="AY718">
        <v>2.8176244590421819E-2</v>
      </c>
      <c r="AZ718">
        <v>0.30673406495681682</v>
      </c>
      <c r="BD718">
        <v>8.7741418819168027E-2</v>
      </c>
      <c r="BE718">
        <v>8.7741418819168027E-2</v>
      </c>
      <c r="BF718">
        <v>0</v>
      </c>
      <c r="BG718">
        <v>0</v>
      </c>
      <c r="BI718">
        <v>4.7370822126219882E-2</v>
      </c>
      <c r="BK718">
        <v>0.34448449310804974</v>
      </c>
      <c r="BL718">
        <v>0.17760297558195801</v>
      </c>
      <c r="BM718">
        <v>0.17760297558195801</v>
      </c>
      <c r="BN718">
        <v>0.61292657758516489</v>
      </c>
    </row>
    <row r="719" spans="1:66">
      <c r="A719" t="s">
        <v>1011</v>
      </c>
      <c r="B719" t="s">
        <v>45</v>
      </c>
      <c r="C719">
        <v>2012</v>
      </c>
      <c r="D719" t="s">
        <v>231</v>
      </c>
      <c r="E719">
        <v>3</v>
      </c>
      <c r="G719" t="s">
        <v>274</v>
      </c>
      <c r="H719" t="s">
        <v>984</v>
      </c>
      <c r="I719">
        <v>1.837584113739674E-2</v>
      </c>
      <c r="J719">
        <v>0.28487437704193369</v>
      </c>
      <c r="K719">
        <v>1.551317826943063</v>
      </c>
      <c r="L719">
        <v>0.99200560836617646</v>
      </c>
      <c r="M719">
        <v>0.94521346500961034</v>
      </c>
      <c r="N719">
        <v>0.44863792032047684</v>
      </c>
      <c r="O719">
        <v>0.39010690437424883</v>
      </c>
      <c r="P719">
        <v>0.59236616823400767</v>
      </c>
      <c r="Q719">
        <v>0.59236616823400767</v>
      </c>
      <c r="S719">
        <v>0.68828696137109091</v>
      </c>
      <c r="T719">
        <v>0.20265919567271848</v>
      </c>
      <c r="U719">
        <v>0.20265919567271848</v>
      </c>
      <c r="V719">
        <v>6.8621535264060507E-2</v>
      </c>
      <c r="W719">
        <v>8.8105922848061222E-2</v>
      </c>
      <c r="X719">
        <v>6.8621535264060507E-2</v>
      </c>
      <c r="AB719">
        <v>3.5919507796260387E-2</v>
      </c>
      <c r="AC719">
        <v>0.10231354720357849</v>
      </c>
      <c r="AM719">
        <v>1.8800105299427251E-2</v>
      </c>
      <c r="AN719">
        <v>3.1622334510143568E-2</v>
      </c>
      <c r="AO719">
        <v>7.2755583655389061E-2</v>
      </c>
      <c r="AP719">
        <v>3.8123567684414876E-2</v>
      </c>
      <c r="AQ719">
        <v>0.94117281847604983</v>
      </c>
      <c r="AR719">
        <v>0.94117281847604983</v>
      </c>
      <c r="AS719">
        <v>1.2284349688760841</v>
      </c>
      <c r="AT719">
        <v>2.7172820257141968E-2</v>
      </c>
      <c r="AU719">
        <v>0.65250017473667199</v>
      </c>
      <c r="AV719">
        <v>0.65250017473667199</v>
      </c>
      <c r="AW719">
        <v>0.66235816789593294</v>
      </c>
      <c r="AX719">
        <v>2.7431274929127815E-2</v>
      </c>
      <c r="AY719">
        <v>2.7431274929127815E-2</v>
      </c>
      <c r="AZ719">
        <v>0.29768927188594074</v>
      </c>
      <c r="BD719">
        <v>8.3838214721249735E-2</v>
      </c>
      <c r="BE719">
        <v>8.3838214721249735E-2</v>
      </c>
      <c r="BF719">
        <v>0</v>
      </c>
      <c r="BG719">
        <v>0</v>
      </c>
      <c r="BI719">
        <v>4.9589089698234813E-2</v>
      </c>
      <c r="BK719">
        <v>0.32693733786766943</v>
      </c>
      <c r="BL719">
        <v>0.22920739960136421</v>
      </c>
      <c r="BM719">
        <v>0.22920739960136421</v>
      </c>
      <c r="BN719">
        <v>0.51638367423883835</v>
      </c>
    </row>
    <row r="720" spans="1:66">
      <c r="A720" t="s">
        <v>1012</v>
      </c>
      <c r="B720" t="s">
        <v>46</v>
      </c>
      <c r="C720">
        <v>2012</v>
      </c>
      <c r="D720" t="s">
        <v>215</v>
      </c>
      <c r="E720">
        <v>4</v>
      </c>
      <c r="G720" t="s">
        <v>276</v>
      </c>
      <c r="H720" t="s">
        <v>984</v>
      </c>
      <c r="I720">
        <v>5.6004775202164313E-2</v>
      </c>
      <c r="J720">
        <v>6.3003857465318128E-2</v>
      </c>
      <c r="K720">
        <v>1.2341624610696615</v>
      </c>
      <c r="L720">
        <v>0.87542090705298636</v>
      </c>
      <c r="M720">
        <v>0.83283195178916458</v>
      </c>
      <c r="N720">
        <v>0.44837049986225908</v>
      </c>
      <c r="O720">
        <v>0.36873703549724635</v>
      </c>
      <c r="P720">
        <v>0.46855876942896019</v>
      </c>
      <c r="Q720">
        <v>0.46855876942896019</v>
      </c>
      <c r="S720">
        <v>0.53704550578197674</v>
      </c>
      <c r="T720">
        <v>0.10300469522884009</v>
      </c>
      <c r="U720">
        <v>0.10300469522884009</v>
      </c>
      <c r="V720">
        <v>0.11133680901329475</v>
      </c>
      <c r="W720">
        <v>0.24641062387705218</v>
      </c>
      <c r="X720">
        <v>0.11133680901329475</v>
      </c>
      <c r="AB720">
        <v>6.7316947982546199E-2</v>
      </c>
      <c r="AC720">
        <v>7.6026273902213545E-2</v>
      </c>
      <c r="AM720">
        <v>2.7826088575176204E-2</v>
      </c>
      <c r="AN720">
        <v>4.4503947666578079E-2</v>
      </c>
      <c r="AO720">
        <v>0.15682774736406219</v>
      </c>
      <c r="AP720">
        <v>1.4199575682252941E-2</v>
      </c>
      <c r="AQ720">
        <v>0.95582710570364882</v>
      </c>
      <c r="AR720">
        <v>0.95582710570364882</v>
      </c>
      <c r="AS720">
        <v>0.73049797660965032</v>
      </c>
      <c r="AT720">
        <v>2.4684718075127655E-2</v>
      </c>
      <c r="AU720">
        <v>0.55536906305624345</v>
      </c>
      <c r="AV720">
        <v>0.55536906305624345</v>
      </c>
      <c r="AW720">
        <v>0.5541080856083328</v>
      </c>
      <c r="AX720">
        <v>6.0228272916923252E-2</v>
      </c>
      <c r="AY720">
        <v>6.0228272916923252E-2</v>
      </c>
      <c r="AZ720">
        <v>0.42419981733886886</v>
      </c>
      <c r="BD720">
        <v>0.23812541381662372</v>
      </c>
      <c r="BE720">
        <v>0.23812541381662372</v>
      </c>
      <c r="BF720">
        <v>0</v>
      </c>
      <c r="BG720">
        <v>0</v>
      </c>
      <c r="BI720">
        <v>5.7610353738397853E-2</v>
      </c>
      <c r="BK720">
        <v>0.46578906730656505</v>
      </c>
      <c r="BL720">
        <v>0.27407469405177148</v>
      </c>
      <c r="BM720">
        <v>0.27407469405177148</v>
      </c>
      <c r="BN720">
        <v>0.89040393880193069</v>
      </c>
    </row>
    <row r="721" spans="1:66">
      <c r="A721" t="s">
        <v>1013</v>
      </c>
      <c r="B721" t="s">
        <v>47</v>
      </c>
      <c r="C721">
        <v>2012</v>
      </c>
      <c r="D721" t="s">
        <v>218</v>
      </c>
      <c r="E721">
        <v>5</v>
      </c>
      <c r="G721" t="s">
        <v>278</v>
      </c>
      <c r="H721" t="s">
        <v>984</v>
      </c>
      <c r="I721">
        <v>1.0180642353875231E-2</v>
      </c>
      <c r="J721">
        <v>0.41626536559327981</v>
      </c>
      <c r="K721">
        <v>2.2371853052047905</v>
      </c>
      <c r="L721">
        <v>1.1650487796930955</v>
      </c>
      <c r="M721">
        <v>1.1098005241234326</v>
      </c>
      <c r="N721">
        <v>0.38081487049292378</v>
      </c>
      <c r="O721">
        <v>0.37041437057106041</v>
      </c>
      <c r="P721">
        <v>0.48345187183951804</v>
      </c>
      <c r="Q721">
        <v>0.48345187183951804</v>
      </c>
      <c r="S721">
        <v>0.55747102792063286</v>
      </c>
      <c r="T721">
        <v>0.12343857484491079</v>
      </c>
      <c r="U721">
        <v>0.12343857484491079</v>
      </c>
      <c r="V721">
        <v>8.0319125758548368E-2</v>
      </c>
      <c r="W721">
        <v>8.266685601226037E-2</v>
      </c>
      <c r="X721">
        <v>8.0319125758548368E-2</v>
      </c>
      <c r="AB721">
        <v>5.4197553393978345E-2</v>
      </c>
      <c r="AC721">
        <v>0.12505682999751755</v>
      </c>
      <c r="AM721">
        <v>8.743720759112155E-3</v>
      </c>
      <c r="AN721">
        <v>2.8306609790807076E-2</v>
      </c>
      <c r="AO721">
        <v>9.996581182935918E-2</v>
      </c>
      <c r="AP721">
        <v>7.7883316639745639E-2</v>
      </c>
      <c r="AQ721">
        <v>1.0109815203185084</v>
      </c>
      <c r="AR721">
        <v>1.0109815203185084</v>
      </c>
      <c r="AS721">
        <v>1.0199507342148022</v>
      </c>
      <c r="AT721">
        <v>2.4168578512247615E-2</v>
      </c>
      <c r="AU721">
        <v>0.6962067322544494</v>
      </c>
      <c r="AV721">
        <v>0.6962067322544494</v>
      </c>
      <c r="AW721">
        <v>0.69204238012775965</v>
      </c>
      <c r="AX721">
        <v>6.8518734634688688E-2</v>
      </c>
      <c r="AY721">
        <v>6.8518734634688688E-2</v>
      </c>
      <c r="AZ721">
        <v>0.36894003623293875</v>
      </c>
      <c r="BD721">
        <v>6.0727468565558697E-2</v>
      </c>
      <c r="BE721">
        <v>6.0727468565558697E-2</v>
      </c>
      <c r="BF721">
        <v>0</v>
      </c>
      <c r="BG721">
        <v>0</v>
      </c>
      <c r="BI721">
        <v>7.7040588134193497E-2</v>
      </c>
      <c r="BK721">
        <v>0.43732589784193637</v>
      </c>
      <c r="BL721">
        <v>0.32766351087237899</v>
      </c>
      <c r="BM721">
        <v>0.32766351087237899</v>
      </c>
      <c r="BN721">
        <v>0.68183702799570411</v>
      </c>
    </row>
    <row r="722" spans="1:66">
      <c r="A722" t="s">
        <v>1014</v>
      </c>
      <c r="B722" t="s">
        <v>48</v>
      </c>
      <c r="C722">
        <v>2012</v>
      </c>
      <c r="D722" t="s">
        <v>231</v>
      </c>
      <c r="E722">
        <v>6</v>
      </c>
      <c r="G722" t="s">
        <v>280</v>
      </c>
      <c r="H722" t="s">
        <v>984</v>
      </c>
      <c r="I722">
        <v>4.0431255011763083E-2</v>
      </c>
      <c r="J722">
        <v>0.18108996735176569</v>
      </c>
      <c r="K722">
        <v>1.2282901416904874</v>
      </c>
      <c r="L722">
        <v>0.68350194782184059</v>
      </c>
      <c r="M722">
        <v>0.61788628098271714</v>
      </c>
      <c r="N722">
        <v>0.40311977772830643</v>
      </c>
      <c r="O722">
        <v>0.32998835359981454</v>
      </c>
      <c r="P722">
        <v>0.45619076500881856</v>
      </c>
      <c r="Q722">
        <v>0.45619076500881856</v>
      </c>
      <c r="S722">
        <v>0.52078036916682802</v>
      </c>
      <c r="T722">
        <v>0.12208157554667036</v>
      </c>
      <c r="U722">
        <v>0.12208157554667036</v>
      </c>
      <c r="V722">
        <v>7.8366056880377816E-2</v>
      </c>
      <c r="W722">
        <v>0.13584424096833267</v>
      </c>
      <c r="X722">
        <v>7.8366056880377816E-2</v>
      </c>
      <c r="AB722">
        <v>3.3094691757197668E-2</v>
      </c>
      <c r="AC722">
        <v>7.7300121260326704E-2</v>
      </c>
      <c r="AM722">
        <v>2.0242018412980768E-2</v>
      </c>
      <c r="AN722">
        <v>3.8199950154197297E-2</v>
      </c>
      <c r="AO722">
        <v>8.6453047807159469E-2</v>
      </c>
      <c r="AP722">
        <v>1.9446189369033248E-2</v>
      </c>
      <c r="AQ722">
        <v>0.96747065897841611</v>
      </c>
      <c r="AR722">
        <v>0.96747065897841611</v>
      </c>
      <c r="AS722">
        <v>0.84706584363876136</v>
      </c>
      <c r="AT722">
        <v>2.2601280184271957E-2</v>
      </c>
      <c r="AU722">
        <v>0.68034094754573793</v>
      </c>
      <c r="AV722">
        <v>0.68034094754573793</v>
      </c>
      <c r="AW722">
        <v>0.67988389849079456</v>
      </c>
      <c r="AX722">
        <v>5.1018902944964334E-2</v>
      </c>
      <c r="AY722">
        <v>5.1018902944964334E-2</v>
      </c>
      <c r="AZ722">
        <v>0.43654916569267244</v>
      </c>
      <c r="BD722">
        <v>0.15240313511860146</v>
      </c>
      <c r="BE722">
        <v>0.15240313511860146</v>
      </c>
      <c r="BF722">
        <v>0</v>
      </c>
      <c r="BG722">
        <v>0</v>
      </c>
      <c r="BI722">
        <v>1.2548593019070154E-2</v>
      </c>
      <c r="BK722">
        <v>0.48616375731388112</v>
      </c>
      <c r="BL722">
        <v>0.3529942154832284</v>
      </c>
      <c r="BM722">
        <v>0.3529942154832284</v>
      </c>
      <c r="BN722">
        <v>0.7548870611900268</v>
      </c>
    </row>
    <row r="723" spans="1:66">
      <c r="A723" t="s">
        <v>1015</v>
      </c>
      <c r="B723" t="s">
        <v>49</v>
      </c>
      <c r="C723">
        <v>2012</v>
      </c>
      <c r="D723" t="s">
        <v>228</v>
      </c>
      <c r="E723">
        <v>7</v>
      </c>
      <c r="G723" t="s">
        <v>282</v>
      </c>
      <c r="H723" t="s">
        <v>984</v>
      </c>
      <c r="I723">
        <v>0.2977942291150793</v>
      </c>
      <c r="J723">
        <v>0.15338408769433523</v>
      </c>
      <c r="K723">
        <v>1.6595168983949944</v>
      </c>
      <c r="L723">
        <v>1.0178789548434521</v>
      </c>
      <c r="M723">
        <v>0.65131224875001081</v>
      </c>
      <c r="N723">
        <v>0.45566514791090901</v>
      </c>
      <c r="O723">
        <v>0.36269110617920042</v>
      </c>
      <c r="P723">
        <v>0.28944319486865339</v>
      </c>
      <c r="Q723">
        <v>0.28944319486865339</v>
      </c>
      <c r="S723">
        <v>0.35036932045855423</v>
      </c>
      <c r="T723">
        <v>6.3570512166526455E-2</v>
      </c>
      <c r="U723">
        <v>6.3570512166526455E-2</v>
      </c>
      <c r="V723">
        <v>6.0408016587909973E-2</v>
      </c>
      <c r="W723">
        <v>7.9296409865392672E-2</v>
      </c>
      <c r="X723">
        <v>6.0408016587909973E-2</v>
      </c>
      <c r="AB723">
        <v>1.7205683454550449E-2</v>
      </c>
      <c r="AC723">
        <v>8.9257293651324732E-2</v>
      </c>
      <c r="AD723">
        <v>0</v>
      </c>
      <c r="AM723">
        <v>3.4485152884980053E-2</v>
      </c>
      <c r="AN723">
        <v>4.4653419038625367E-2</v>
      </c>
      <c r="AO723">
        <v>4.6846356868193613E-2</v>
      </c>
      <c r="AP723">
        <v>2.210763063555881E-2</v>
      </c>
      <c r="AQ723">
        <v>1.040070436733274</v>
      </c>
      <c r="AR723">
        <v>1.0364986993158807</v>
      </c>
      <c r="AS723">
        <v>0.93103236179506288</v>
      </c>
      <c r="AT723">
        <v>2.2934770794639733E-2</v>
      </c>
      <c r="AU723">
        <v>0.49684702406546949</v>
      </c>
      <c r="AV723">
        <v>0.49684702406546949</v>
      </c>
      <c r="AW723">
        <v>0.49651159339678569</v>
      </c>
      <c r="AX723">
        <v>2.8047515529512485E-2</v>
      </c>
      <c r="AY723">
        <v>2.8047515529512485E-2</v>
      </c>
      <c r="AZ723">
        <v>0.61944802613992367</v>
      </c>
      <c r="BA723">
        <v>18.344741285556509</v>
      </c>
      <c r="BD723">
        <v>0.38899735976231448</v>
      </c>
      <c r="BE723">
        <v>0.38899735976231448</v>
      </c>
      <c r="BF723">
        <v>0</v>
      </c>
      <c r="BG723">
        <v>0</v>
      </c>
      <c r="BH723">
        <v>0</v>
      </c>
      <c r="BI723">
        <v>5.0336660963734958E-2</v>
      </c>
      <c r="BJ723">
        <v>0.72670930610052054</v>
      </c>
      <c r="BK723">
        <v>0.64830483392152261</v>
      </c>
      <c r="BL723">
        <v>0.13809165924176495</v>
      </c>
      <c r="BM723">
        <v>0.24861584069212042</v>
      </c>
      <c r="BN723">
        <v>0.42584790735040395</v>
      </c>
    </row>
    <row r="724" spans="1:66">
      <c r="A724" t="s">
        <v>1016</v>
      </c>
      <c r="B724" t="s">
        <v>50</v>
      </c>
      <c r="C724">
        <v>2012</v>
      </c>
      <c r="D724" t="s">
        <v>215</v>
      </c>
      <c r="E724">
        <v>2</v>
      </c>
      <c r="G724" t="s">
        <v>284</v>
      </c>
      <c r="H724" t="s">
        <v>984</v>
      </c>
      <c r="I724">
        <v>0.10143690162993196</v>
      </c>
      <c r="J724">
        <v>0.30786239011627364</v>
      </c>
      <c r="K724">
        <v>1.2372731690308769</v>
      </c>
      <c r="L724">
        <v>0.81436823912487577</v>
      </c>
      <c r="M724">
        <v>0.76931795012842852</v>
      </c>
      <c r="N724">
        <v>0.5062148582738567</v>
      </c>
      <c r="O724">
        <v>0.40067183926770134</v>
      </c>
      <c r="P724">
        <v>0.53324546227875425</v>
      </c>
      <c r="Q724">
        <v>0.53324546227875425</v>
      </c>
      <c r="S724">
        <v>0.62563198909874185</v>
      </c>
      <c r="T724">
        <v>0.13889614368098424</v>
      </c>
      <c r="U724">
        <v>0.13889614368098424</v>
      </c>
      <c r="V724">
        <v>0.14185701967347131</v>
      </c>
      <c r="W724">
        <v>0.23776831598396259</v>
      </c>
      <c r="X724">
        <v>0.14185701967347131</v>
      </c>
      <c r="AB724">
        <v>5.2413600811692052E-2</v>
      </c>
      <c r="AC724">
        <v>0.12720167517878325</v>
      </c>
      <c r="AM724">
        <v>1.8684593795451059E-2</v>
      </c>
      <c r="AN724">
        <v>3.2403692864291921E-2</v>
      </c>
      <c r="AO724">
        <v>0.12566363006912282</v>
      </c>
      <c r="AP724">
        <v>2.4269378797308807E-2</v>
      </c>
      <c r="AQ724">
        <v>0.97475091501466993</v>
      </c>
      <c r="AR724">
        <v>0.97475091501466993</v>
      </c>
      <c r="AS724">
        <v>0.99115048791782279</v>
      </c>
      <c r="AT724">
        <v>3.779026031274782E-2</v>
      </c>
      <c r="AU724">
        <v>0.54173473775964531</v>
      </c>
      <c r="AV724">
        <v>0.54173473775964531</v>
      </c>
      <c r="AW724">
        <v>0.54223924477674623</v>
      </c>
      <c r="AX724">
        <v>5.9204750379019636E-2</v>
      </c>
      <c r="AY724">
        <v>5.9204750379019636E-2</v>
      </c>
      <c r="AZ724">
        <v>0.35491441229196186</v>
      </c>
      <c r="BD724">
        <v>0.3538832996057093</v>
      </c>
      <c r="BE724">
        <v>0.3538832996057093</v>
      </c>
      <c r="BF724">
        <v>0</v>
      </c>
      <c r="BG724">
        <v>0</v>
      </c>
      <c r="BI724">
        <v>5.0774777509174508E-2</v>
      </c>
      <c r="BK724">
        <v>0.38625700574110827</v>
      </c>
      <c r="BL724">
        <v>0.20609395434613545</v>
      </c>
      <c r="BM724">
        <v>0.20609395434613545</v>
      </c>
      <c r="BN724">
        <v>0.76076798929874856</v>
      </c>
    </row>
    <row r="725" spans="1:66">
      <c r="A725" t="s">
        <v>1017</v>
      </c>
      <c r="B725" t="s">
        <v>51</v>
      </c>
      <c r="C725">
        <v>2012</v>
      </c>
      <c r="D725" t="s">
        <v>212</v>
      </c>
      <c r="E725">
        <v>2</v>
      </c>
      <c r="G725" t="s">
        <v>286</v>
      </c>
      <c r="H725" t="s">
        <v>984</v>
      </c>
      <c r="I725">
        <v>4.4251474523390996E-2</v>
      </c>
      <c r="J725">
        <v>0.45687781937810928</v>
      </c>
      <c r="K725">
        <v>1.4586594648813958</v>
      </c>
      <c r="L725">
        <v>0.89624462261565396</v>
      </c>
      <c r="M725">
        <v>0.81247696839761374</v>
      </c>
      <c r="N725">
        <v>0.42112471083833292</v>
      </c>
      <c r="O725">
        <v>0.39334787613131422</v>
      </c>
      <c r="P725">
        <v>0.69912328331765172</v>
      </c>
      <c r="Q725">
        <v>0.69912328331765172</v>
      </c>
      <c r="S725">
        <v>0.72490422776197316</v>
      </c>
      <c r="T725">
        <v>0.15262255419630996</v>
      </c>
      <c r="U725">
        <v>0.15262255419630996</v>
      </c>
      <c r="V725">
        <v>3.3483331396912126E-2</v>
      </c>
      <c r="W725">
        <v>3.6502887108095114E-2</v>
      </c>
      <c r="X725">
        <v>3.3483331396912126E-2</v>
      </c>
      <c r="AB725">
        <v>4.0543180728511014E-2</v>
      </c>
      <c r="AC725">
        <v>8.3143596250301738E-2</v>
      </c>
      <c r="AM725">
        <v>2.5682416170315536E-2</v>
      </c>
      <c r="AN725">
        <v>4.6686981399317665E-2</v>
      </c>
      <c r="AO725">
        <v>3.3707998561925467E-2</v>
      </c>
      <c r="AP725">
        <v>7.451832639260948E-4</v>
      </c>
      <c r="AQ725">
        <v>0.96067672646720959</v>
      </c>
      <c r="AR725">
        <v>0.96067672646720959</v>
      </c>
      <c r="AS725">
        <v>0.76801047142908585</v>
      </c>
      <c r="AT725">
        <v>2.3408565339834212E-2</v>
      </c>
      <c r="AU725">
        <v>0.71540379716820224</v>
      </c>
      <c r="AV725">
        <v>0.71540379716820224</v>
      </c>
      <c r="AW725">
        <v>0.71392900511130275</v>
      </c>
      <c r="AX725">
        <v>5.2532264576961051E-2</v>
      </c>
      <c r="AY725">
        <v>5.2532264576961051E-2</v>
      </c>
      <c r="AZ725">
        <v>0.2492880882001792</v>
      </c>
      <c r="BD725">
        <v>0.25781360855016239</v>
      </c>
      <c r="BE725">
        <v>0.25781360855016239</v>
      </c>
      <c r="BF725">
        <v>0</v>
      </c>
      <c r="BG725">
        <v>0</v>
      </c>
      <c r="BI725">
        <v>4.7195468371634623E-2</v>
      </c>
      <c r="BK725">
        <v>0.27414193389261776</v>
      </c>
      <c r="BL725">
        <v>0.19516590130884848</v>
      </c>
      <c r="BM725">
        <v>0.19516590130884848</v>
      </c>
      <c r="BN725">
        <v>0.40490736553964612</v>
      </c>
    </row>
    <row r="726" spans="1:66">
      <c r="A726" t="s">
        <v>1018</v>
      </c>
      <c r="B726" t="s">
        <v>52</v>
      </c>
      <c r="C726">
        <v>2012</v>
      </c>
      <c r="D726" t="s">
        <v>228</v>
      </c>
      <c r="E726">
        <v>6</v>
      </c>
      <c r="G726" t="s">
        <v>288</v>
      </c>
      <c r="H726" t="s">
        <v>984</v>
      </c>
      <c r="I726">
        <v>0.31735345396956166</v>
      </c>
      <c r="J726">
        <v>0.15167809638487786</v>
      </c>
      <c r="K726">
        <v>1.5762840333184689</v>
      </c>
      <c r="L726">
        <v>1.0292876220026868</v>
      </c>
      <c r="M726">
        <v>0.77916868856237276</v>
      </c>
      <c r="N726">
        <v>0.45102747215261257</v>
      </c>
      <c r="O726">
        <v>0.35328074108056234</v>
      </c>
      <c r="P726">
        <v>0.3253274180955803</v>
      </c>
      <c r="Q726">
        <v>0.3253274180955803</v>
      </c>
      <c r="S726">
        <v>0.36490149358056029</v>
      </c>
      <c r="T726">
        <v>5.1153780466916245E-2</v>
      </c>
      <c r="U726">
        <v>5.1153780466916245E-2</v>
      </c>
      <c r="V726">
        <v>4.7490977161456734E-2</v>
      </c>
      <c r="W726">
        <v>6.7883008848756726E-2</v>
      </c>
      <c r="X726">
        <v>4.7490977161456734E-2</v>
      </c>
      <c r="AB726">
        <v>2.8512570726368196E-2</v>
      </c>
      <c r="AC726">
        <v>7.60208617676493E-2</v>
      </c>
      <c r="AD726">
        <v>0</v>
      </c>
      <c r="AM726">
        <v>3.5691294629386285E-2</v>
      </c>
      <c r="AN726">
        <v>3.87559797398958E-2</v>
      </c>
      <c r="AO726">
        <v>5.3720355314732716E-2</v>
      </c>
      <c r="AP726">
        <v>2.5022986312434228E-2</v>
      </c>
      <c r="AQ726">
        <v>0.99711632814763895</v>
      </c>
      <c r="AR726">
        <v>0.9838520158108669</v>
      </c>
      <c r="AS726">
        <v>1.0538781894644025</v>
      </c>
      <c r="AT726">
        <v>3.0251450874188363E-2</v>
      </c>
      <c r="AU726">
        <v>0.53340555007159951</v>
      </c>
      <c r="AV726">
        <v>0.53340555007159951</v>
      </c>
      <c r="AW726">
        <v>0.53318306821673789</v>
      </c>
      <c r="AX726">
        <v>2.3254392106004863E-2</v>
      </c>
      <c r="AY726">
        <v>2.3254392106004863E-2</v>
      </c>
      <c r="AZ726">
        <v>0.6050934467497312</v>
      </c>
      <c r="BA726">
        <v>13.367315201713685</v>
      </c>
      <c r="BD726">
        <v>0.4723776682428763</v>
      </c>
      <c r="BE726">
        <v>0.4723776682428763</v>
      </c>
      <c r="BF726">
        <v>0</v>
      </c>
      <c r="BG726">
        <v>0</v>
      </c>
      <c r="BH726">
        <v>0</v>
      </c>
      <c r="BI726">
        <v>4.634702770229069E-2</v>
      </c>
      <c r="BJ726">
        <v>0.71800421389987268</v>
      </c>
      <c r="BK726">
        <v>0.63773636042629844</v>
      </c>
      <c r="BL726">
        <v>0.14638965935318493</v>
      </c>
      <c r="BM726">
        <v>0.25292542356539943</v>
      </c>
      <c r="BN726">
        <v>0.41046863887043467</v>
      </c>
    </row>
    <row r="727" spans="1:66">
      <c r="A727" t="s">
        <v>1019</v>
      </c>
      <c r="B727" t="s">
        <v>53</v>
      </c>
      <c r="C727">
        <v>2012</v>
      </c>
      <c r="D727" t="s">
        <v>228</v>
      </c>
      <c r="E727">
        <v>6</v>
      </c>
      <c r="G727" t="s">
        <v>290</v>
      </c>
      <c r="H727" t="s">
        <v>984</v>
      </c>
      <c r="I727">
        <v>0.31319227635177227</v>
      </c>
      <c r="J727">
        <v>0.15892039932263233</v>
      </c>
      <c r="K727">
        <v>1.2530636591481603</v>
      </c>
      <c r="L727">
        <v>0.98665732092776082</v>
      </c>
      <c r="M727">
        <v>0.53689465897564115</v>
      </c>
      <c r="N727">
        <v>0.44151571669783801</v>
      </c>
      <c r="O727">
        <v>0.35890842614348528</v>
      </c>
      <c r="P727">
        <v>0.29639425713899742</v>
      </c>
      <c r="Q727">
        <v>0.29639425713899742</v>
      </c>
      <c r="S727">
        <v>0.34393051451310402</v>
      </c>
      <c r="T727">
        <v>4.7019076405560842E-2</v>
      </c>
      <c r="U727">
        <v>4.7019076405560842E-2</v>
      </c>
      <c r="V727">
        <v>6.1034796738061524E-2</v>
      </c>
      <c r="W727">
        <v>8.41057980431964E-2</v>
      </c>
      <c r="X727">
        <v>6.1034796738061524E-2</v>
      </c>
      <c r="AB727">
        <v>1.2064771815916538E-2</v>
      </c>
      <c r="AC727">
        <v>8.6244148240206056E-2</v>
      </c>
      <c r="AD727">
        <v>0</v>
      </c>
      <c r="AM727">
        <v>1.8974180251212301E-2</v>
      </c>
      <c r="AN727">
        <v>3.521287461356512E-2</v>
      </c>
      <c r="AO727">
        <v>5.493764900130868E-2</v>
      </c>
      <c r="AP727">
        <v>2.7530901402464867E-2</v>
      </c>
      <c r="AQ727">
        <v>1.012440955885723</v>
      </c>
      <c r="AR727">
        <v>1.0086441905503929</v>
      </c>
      <c r="AS727">
        <v>0.99128600601510775</v>
      </c>
      <c r="AT727">
        <v>2.4595634854155973E-2</v>
      </c>
      <c r="AU727">
        <v>0.51169081100074887</v>
      </c>
      <c r="AV727">
        <v>0.51169081100074887</v>
      </c>
      <c r="AW727">
        <v>0.51045012613611973</v>
      </c>
      <c r="AX727">
        <v>3.674050384003609E-2</v>
      </c>
      <c r="AY727">
        <v>3.674050384003609E-2</v>
      </c>
      <c r="AZ727">
        <v>0.61390534337619507</v>
      </c>
      <c r="BA727">
        <v>9.6761415721328667</v>
      </c>
      <c r="BD727">
        <v>0.33846363523875878</v>
      </c>
      <c r="BE727">
        <v>0.33846363523875878</v>
      </c>
      <c r="BF727">
        <v>0</v>
      </c>
      <c r="BG727">
        <v>0</v>
      </c>
      <c r="BH727">
        <v>0</v>
      </c>
      <c r="BI727">
        <v>5.2017732189764278E-2</v>
      </c>
      <c r="BJ727">
        <v>0.66609705069364999</v>
      </c>
      <c r="BK727">
        <v>0.65274649443042743</v>
      </c>
      <c r="BL727">
        <v>0.12612552419259104</v>
      </c>
      <c r="BM727">
        <v>0.23617267717736859</v>
      </c>
      <c r="BN727">
        <v>0.39362053822109422</v>
      </c>
    </row>
    <row r="728" spans="1:66">
      <c r="A728" t="s">
        <v>1020</v>
      </c>
      <c r="B728" t="s">
        <v>54</v>
      </c>
      <c r="C728">
        <v>2012</v>
      </c>
      <c r="D728" t="s">
        <v>228</v>
      </c>
      <c r="E728">
        <v>4</v>
      </c>
      <c r="G728" t="s">
        <v>292</v>
      </c>
      <c r="H728" t="s">
        <v>984</v>
      </c>
      <c r="I728">
        <v>0.16212749480531993</v>
      </c>
      <c r="J728">
        <v>0.30081068522495918</v>
      </c>
      <c r="K728">
        <v>2.3067687583054517</v>
      </c>
      <c r="L728">
        <v>1.1676144346627331</v>
      </c>
      <c r="M728">
        <v>0.92443172591271283</v>
      </c>
      <c r="N728">
        <v>0.49894224574129037</v>
      </c>
      <c r="O728">
        <v>0.41769858190381776</v>
      </c>
      <c r="P728">
        <v>0.26963985375886651</v>
      </c>
      <c r="Q728">
        <v>0.26963985375886651</v>
      </c>
      <c r="S728">
        <v>0.31944872047280515</v>
      </c>
      <c r="T728">
        <v>5.1319772550371373E-2</v>
      </c>
      <c r="U728">
        <v>5.1319772550371373E-2</v>
      </c>
      <c r="V728">
        <v>5.9264830643844538E-2</v>
      </c>
      <c r="W728">
        <v>9.2173928412946513E-2</v>
      </c>
      <c r="X728">
        <v>5.9264830643844538E-2</v>
      </c>
      <c r="AB728">
        <v>1.3969454234662549E-2</v>
      </c>
      <c r="AC728">
        <v>8.535273157159734E-2</v>
      </c>
      <c r="AD728">
        <v>0</v>
      </c>
      <c r="AM728">
        <v>3.6252214319248875E-2</v>
      </c>
      <c r="AN728">
        <v>3.4913994852936982E-2</v>
      </c>
      <c r="AO728">
        <v>5.8217863316203135E-2</v>
      </c>
      <c r="AP728">
        <v>2.2045280397287002E-2</v>
      </c>
      <c r="AQ728">
        <v>0.96942438884109861</v>
      </c>
      <c r="AR728">
        <v>0.90238458101993335</v>
      </c>
      <c r="AS728">
        <v>0.90804341940625755</v>
      </c>
      <c r="AT728">
        <v>2.0859861869516449E-2</v>
      </c>
      <c r="AU728">
        <v>0.52504177294812393</v>
      </c>
      <c r="AV728">
        <v>0.52504177294812393</v>
      </c>
      <c r="AW728">
        <v>0.52502004027299476</v>
      </c>
      <c r="AX728">
        <v>2.1695419405980861E-2</v>
      </c>
      <c r="AY728">
        <v>2.1695419405980861E-2</v>
      </c>
      <c r="AZ728">
        <v>0.66546923049272522</v>
      </c>
      <c r="BA728">
        <v>12.26804461679005</v>
      </c>
      <c r="BD728">
        <v>0.32683263350325031</v>
      </c>
      <c r="BE728">
        <v>0.32683263350325031</v>
      </c>
      <c r="BF728">
        <v>0</v>
      </c>
      <c r="BG728">
        <v>0</v>
      </c>
      <c r="BH728">
        <v>0</v>
      </c>
      <c r="BI728">
        <v>4.8202412311342119E-2</v>
      </c>
      <c r="BJ728">
        <v>0.58797360359208684</v>
      </c>
      <c r="BK728">
        <v>0.68370633918455748</v>
      </c>
      <c r="BL728">
        <v>0.10153643475603043</v>
      </c>
      <c r="BM728">
        <v>0.20810419929604229</v>
      </c>
      <c r="BN728">
        <v>0.33621873519139245</v>
      </c>
    </row>
    <row r="729" spans="1:66">
      <c r="A729" t="s">
        <v>1021</v>
      </c>
      <c r="B729" t="s">
        <v>55</v>
      </c>
      <c r="C729">
        <v>2012</v>
      </c>
      <c r="D729" t="s">
        <v>228</v>
      </c>
      <c r="E729">
        <v>4</v>
      </c>
      <c r="G729" t="s">
        <v>294</v>
      </c>
      <c r="H729" t="s">
        <v>984</v>
      </c>
      <c r="I729">
        <v>0.19234206654171712</v>
      </c>
      <c r="J729">
        <v>0.34169797079807362</v>
      </c>
      <c r="K729">
        <v>1.4395644945563086</v>
      </c>
      <c r="L729">
        <v>1.0501354782474601</v>
      </c>
      <c r="M729">
        <v>0.69199669857529345</v>
      </c>
      <c r="N729">
        <v>0.48912460862152352</v>
      </c>
      <c r="O729">
        <v>0.36886143671261029</v>
      </c>
      <c r="P729">
        <v>0.25948543306019706</v>
      </c>
      <c r="Q729">
        <v>0.25948543306019706</v>
      </c>
      <c r="S729">
        <v>0.31165614389054525</v>
      </c>
      <c r="T729">
        <v>5.3151620424054233E-2</v>
      </c>
      <c r="U729">
        <v>5.3151620424054233E-2</v>
      </c>
      <c r="V729">
        <v>5.7943994278461919E-2</v>
      </c>
      <c r="W729">
        <v>0.12766218651548672</v>
      </c>
      <c r="X729">
        <v>5.7943994278461919E-2</v>
      </c>
      <c r="AB729">
        <v>4.0608605161445129E-3</v>
      </c>
      <c r="AC729">
        <v>9.2735992994672764E-2</v>
      </c>
      <c r="AD729">
        <v>0</v>
      </c>
      <c r="AM729">
        <v>3.3590046101461365E-2</v>
      </c>
      <c r="AN729">
        <v>3.3663863989670161E-2</v>
      </c>
      <c r="AO729">
        <v>7.072600059010925E-2</v>
      </c>
      <c r="AP729">
        <v>1.9564453574490763E-2</v>
      </c>
      <c r="AQ729">
        <v>1.0172420513338059</v>
      </c>
      <c r="AR729">
        <v>0.98933969720493875</v>
      </c>
      <c r="AS729">
        <v>1.0841951311863307</v>
      </c>
      <c r="AT729">
        <v>2.1015541469287694E-2</v>
      </c>
      <c r="AU729">
        <v>0.49719629330533344</v>
      </c>
      <c r="AV729">
        <v>0.49719629330533344</v>
      </c>
      <c r="AW729">
        <v>0.49708873849853147</v>
      </c>
      <c r="AX729">
        <v>2.0374799558244349E-2</v>
      </c>
      <c r="AY729">
        <v>2.0374799558244349E-2</v>
      </c>
      <c r="AZ729">
        <v>0.67562832909759818</v>
      </c>
      <c r="BA729">
        <v>27.128152734499622</v>
      </c>
      <c r="BD729">
        <v>0.46824523984086813</v>
      </c>
      <c r="BE729">
        <v>0.46824523984086813</v>
      </c>
      <c r="BF729">
        <v>0</v>
      </c>
      <c r="BG729">
        <v>0</v>
      </c>
      <c r="BH729">
        <v>0</v>
      </c>
      <c r="BI729">
        <v>3.3202473904295537E-2</v>
      </c>
      <c r="BJ729">
        <v>0.60983973207510045</v>
      </c>
      <c r="BK729">
        <v>0.68193572951152048</v>
      </c>
      <c r="BL729">
        <v>9.4377061360447892E-2</v>
      </c>
      <c r="BM729">
        <v>0.1835759937100083</v>
      </c>
      <c r="BN729">
        <v>0.41490421691137641</v>
      </c>
    </row>
    <row r="730" spans="1:66">
      <c r="A730" t="s">
        <v>1022</v>
      </c>
      <c r="B730" t="s">
        <v>56</v>
      </c>
      <c r="C730">
        <v>2012</v>
      </c>
      <c r="D730" t="s">
        <v>228</v>
      </c>
      <c r="E730">
        <v>7</v>
      </c>
      <c r="G730" t="s">
        <v>296</v>
      </c>
      <c r="H730" t="s">
        <v>984</v>
      </c>
      <c r="I730">
        <v>0.28905113445937841</v>
      </c>
      <c r="J730">
        <v>0.25240399363211308</v>
      </c>
      <c r="K730">
        <v>1.5635817931713443</v>
      </c>
      <c r="L730">
        <v>1.0796334018645066</v>
      </c>
      <c r="M730">
        <v>0.7361739666701651</v>
      </c>
      <c r="N730">
        <v>0.49142251078408555</v>
      </c>
      <c r="O730">
        <v>0.42804918129823111</v>
      </c>
      <c r="P730">
        <v>0.26974726174552188</v>
      </c>
      <c r="Q730">
        <v>0.26974726174552188</v>
      </c>
      <c r="S730">
        <v>0.32539905717753342</v>
      </c>
      <c r="T730">
        <v>5.2077763904528784E-2</v>
      </c>
      <c r="U730">
        <v>5.2077763904528784E-2</v>
      </c>
      <c r="V730">
        <v>6.6803164203290785E-2</v>
      </c>
      <c r="W730">
        <v>9.6891989731486078E-2</v>
      </c>
      <c r="X730">
        <v>6.6803164203290785E-2</v>
      </c>
      <c r="AB730">
        <v>1.3859852313021092E-2</v>
      </c>
      <c r="AC730">
        <v>7.4456559959816551E-2</v>
      </c>
      <c r="AD730">
        <v>0</v>
      </c>
      <c r="AM730">
        <v>2.7992894269929257E-2</v>
      </c>
      <c r="AN730">
        <v>3.49898497910359E-2</v>
      </c>
      <c r="AO730">
        <v>6.1446714462874162E-2</v>
      </c>
      <c r="AP730">
        <v>1.9007145608437644E-2</v>
      </c>
      <c r="AQ730">
        <v>0.99584807789276941</v>
      </c>
      <c r="AR730">
        <v>0.96605290931211441</v>
      </c>
      <c r="AS730">
        <v>0.96577116367435578</v>
      </c>
      <c r="AT730">
        <v>2.5196990759834243E-2</v>
      </c>
      <c r="AU730">
        <v>0.50491390680036996</v>
      </c>
      <c r="AV730">
        <v>0.50491390680036996</v>
      </c>
      <c r="AW730">
        <v>0.50497882983811959</v>
      </c>
      <c r="AX730">
        <v>3.3385443202413087E-2</v>
      </c>
      <c r="AY730">
        <v>3.3385443202413087E-2</v>
      </c>
      <c r="AZ730">
        <v>0.67152495974842741</v>
      </c>
      <c r="BA730">
        <v>23.336867400734331</v>
      </c>
      <c r="BD730">
        <v>0.43347190138805258</v>
      </c>
      <c r="BE730">
        <v>0.43347190138805258</v>
      </c>
      <c r="BF730">
        <v>0</v>
      </c>
      <c r="BG730">
        <v>0</v>
      </c>
      <c r="BH730">
        <v>0</v>
      </c>
      <c r="BI730">
        <v>5.3503722314307368E-2</v>
      </c>
      <c r="BJ730">
        <v>0.64258165920667609</v>
      </c>
      <c r="BK730">
        <v>0.68154786528640576</v>
      </c>
      <c r="BL730">
        <v>0.13822365980484938</v>
      </c>
      <c r="BM730">
        <v>0.25295979175619543</v>
      </c>
      <c r="BN730">
        <v>0.49080533436201768</v>
      </c>
    </row>
    <row r="731" spans="1:66">
      <c r="A731" t="s">
        <v>1023</v>
      </c>
      <c r="B731" t="s">
        <v>57</v>
      </c>
      <c r="C731">
        <v>2012</v>
      </c>
      <c r="D731" t="s">
        <v>228</v>
      </c>
      <c r="E731">
        <v>5</v>
      </c>
      <c r="G731" t="s">
        <v>298</v>
      </c>
      <c r="H731" t="s">
        <v>984</v>
      </c>
      <c r="I731">
        <v>0.35849196737899613</v>
      </c>
      <c r="J731">
        <v>0.15842242752997945</v>
      </c>
      <c r="K731">
        <v>1.3758000331505076</v>
      </c>
      <c r="L731">
        <v>1.013071997091056</v>
      </c>
      <c r="M731">
        <v>0.69115357264373944</v>
      </c>
      <c r="N731">
        <v>0.48637228935288745</v>
      </c>
      <c r="O731">
        <v>0.38080514383457759</v>
      </c>
      <c r="P731">
        <v>0.29543293272573035</v>
      </c>
      <c r="Q731">
        <v>0.29543293272573035</v>
      </c>
      <c r="S731">
        <v>0.33971202369250364</v>
      </c>
      <c r="T731">
        <v>5.0929008177380518E-2</v>
      </c>
      <c r="U731">
        <v>5.0929008177380518E-2</v>
      </c>
      <c r="V731">
        <v>4.9731101437893707E-2</v>
      </c>
      <c r="W731">
        <v>8.4794383123065434E-2</v>
      </c>
      <c r="X731">
        <v>4.9731101437893707E-2</v>
      </c>
      <c r="AB731">
        <v>1.8970475615399988E-2</v>
      </c>
      <c r="AC731">
        <v>9.5113090481665191E-2</v>
      </c>
      <c r="AD731">
        <v>0</v>
      </c>
      <c r="AM731">
        <v>2.5831353526975857E-2</v>
      </c>
      <c r="AN731">
        <v>3.8757430468032747E-2</v>
      </c>
      <c r="AO731">
        <v>6.1162058009588759E-2</v>
      </c>
      <c r="AP731">
        <v>2.0495414007185069E-2</v>
      </c>
      <c r="AQ731">
        <v>0.99997441206028992</v>
      </c>
      <c r="AR731">
        <v>0.96662909948544828</v>
      </c>
      <c r="AS731">
        <v>1.0859058253600722</v>
      </c>
      <c r="AT731">
        <v>2.1215390797642026E-2</v>
      </c>
      <c r="AU731">
        <v>0.49005966996763206</v>
      </c>
      <c r="AV731">
        <v>0.49005966996763206</v>
      </c>
      <c r="AW731">
        <v>0.48909709390873413</v>
      </c>
      <c r="AX731">
        <v>3.3724816509998118E-2</v>
      </c>
      <c r="AY731">
        <v>3.3724816509998118E-2</v>
      </c>
      <c r="AZ731">
        <v>0.6605309809380544</v>
      </c>
      <c r="BA731">
        <v>16.243392210252527</v>
      </c>
      <c r="BD731">
        <v>0.34337963310865172</v>
      </c>
      <c r="BE731">
        <v>0.34337963310865172</v>
      </c>
      <c r="BF731">
        <v>0</v>
      </c>
      <c r="BG731">
        <v>0</v>
      </c>
      <c r="BH731">
        <v>0</v>
      </c>
      <c r="BI731">
        <v>5.7011962795266394E-2</v>
      </c>
      <c r="BJ731">
        <v>0.68309005564866865</v>
      </c>
      <c r="BK731">
        <v>0.66441882363741811</v>
      </c>
      <c r="BL731">
        <v>0.11008489156133892</v>
      </c>
      <c r="BM731">
        <v>0.2061460398144952</v>
      </c>
      <c r="BN731">
        <v>0.43458102313105845</v>
      </c>
    </row>
    <row r="732" spans="1:66">
      <c r="A732" t="s">
        <v>1024</v>
      </c>
      <c r="B732" t="s">
        <v>58</v>
      </c>
      <c r="C732">
        <v>2012</v>
      </c>
      <c r="D732" t="s">
        <v>231</v>
      </c>
      <c r="E732">
        <v>6</v>
      </c>
      <c r="G732" t="s">
        <v>300</v>
      </c>
      <c r="H732" t="s">
        <v>984</v>
      </c>
      <c r="I732">
        <v>6.1831949569534618E-2</v>
      </c>
      <c r="J732">
        <v>0.50239783638478219</v>
      </c>
      <c r="K732">
        <v>1.6462973824157507</v>
      </c>
      <c r="L732">
        <v>1.1303602653823339</v>
      </c>
      <c r="M732">
        <v>1.0918761417932696</v>
      </c>
      <c r="N732">
        <v>0.44212288820871271</v>
      </c>
      <c r="O732">
        <v>0.35124433037849678</v>
      </c>
      <c r="P732">
        <v>0.50702545519881315</v>
      </c>
      <c r="Q732">
        <v>0.50702545519881315</v>
      </c>
      <c r="S732">
        <v>0.57475047499965437</v>
      </c>
      <c r="T732">
        <v>0.10586772148008608</v>
      </c>
      <c r="U732">
        <v>0.10586772148008608</v>
      </c>
      <c r="V732">
        <v>8.4086843767861186E-2</v>
      </c>
      <c r="W732">
        <v>0.11999338787580478</v>
      </c>
      <c r="X732">
        <v>8.4086843767861186E-2</v>
      </c>
      <c r="AB732">
        <v>5.0733919006293926E-2</v>
      </c>
      <c r="AC732">
        <v>8.0494216695614434E-2</v>
      </c>
      <c r="AM732">
        <v>1.7019124731917298E-2</v>
      </c>
      <c r="AN732">
        <v>2.4793241743693416E-2</v>
      </c>
      <c r="AO732">
        <v>7.0131187539846651E-2</v>
      </c>
      <c r="AP732">
        <v>1.5126182370854828E-2</v>
      </c>
      <c r="AQ732">
        <v>0.92547396171747731</v>
      </c>
      <c r="AR732">
        <v>0.92547396171747731</v>
      </c>
      <c r="AS732">
        <v>0.76233660583158702</v>
      </c>
      <c r="AT732">
        <v>1.9032863690606049E-2</v>
      </c>
      <c r="AU732">
        <v>0.70237921802500203</v>
      </c>
      <c r="AV732">
        <v>0.70237921802500203</v>
      </c>
      <c r="AW732">
        <v>0.71775355311764788</v>
      </c>
      <c r="AX732">
        <v>3.0678847317126168E-2</v>
      </c>
      <c r="AY732">
        <v>3.0678847317126168E-2</v>
      </c>
      <c r="AZ732">
        <v>0.41255161489658382</v>
      </c>
      <c r="BD732">
        <v>0.26103848292325316</v>
      </c>
      <c r="BE732">
        <v>0.26103848292325316</v>
      </c>
      <c r="BF732">
        <v>0</v>
      </c>
      <c r="BG732">
        <v>0</v>
      </c>
      <c r="BI732">
        <v>4.5506205618984566E-2</v>
      </c>
      <c r="BK732">
        <v>0.43232664346466776</v>
      </c>
      <c r="BL732">
        <v>0.33203987779552108</v>
      </c>
      <c r="BM732">
        <v>0.33203987779552108</v>
      </c>
      <c r="BN732">
        <v>0.63617599321814755</v>
      </c>
    </row>
    <row r="733" spans="1:66">
      <c r="A733" t="s">
        <v>1025</v>
      </c>
      <c r="B733" t="s">
        <v>59</v>
      </c>
      <c r="C733">
        <v>2012</v>
      </c>
      <c r="D733" t="s">
        <v>223</v>
      </c>
      <c r="E733">
        <v>2</v>
      </c>
      <c r="G733" t="s">
        <v>302</v>
      </c>
      <c r="H733" t="s">
        <v>984</v>
      </c>
      <c r="I733">
        <v>0.5868270396696903</v>
      </c>
      <c r="J733">
        <v>0.13497333249036444</v>
      </c>
      <c r="K733">
        <v>1.6608140730098777</v>
      </c>
      <c r="L733">
        <v>1.2366250317722174</v>
      </c>
      <c r="M733">
        <v>0.86718914825535032</v>
      </c>
      <c r="N733">
        <v>0.33847381988084385</v>
      </c>
      <c r="O733">
        <v>0.22368474721379264</v>
      </c>
      <c r="P733">
        <v>0.19137043439006343</v>
      </c>
      <c r="Q733">
        <v>0.19137043439006343</v>
      </c>
      <c r="S733">
        <v>0.22554903320170031</v>
      </c>
      <c r="T733">
        <v>1.180784404080059E-2</v>
      </c>
      <c r="U733">
        <v>1.180784404080059E-2</v>
      </c>
      <c r="V733">
        <v>4.9782914298151175E-2</v>
      </c>
      <c r="W733">
        <v>7.4698185847001941E-2</v>
      </c>
      <c r="X733">
        <v>4.9782914298151175E-2</v>
      </c>
      <c r="AB733">
        <v>6.8377694742820213E-3</v>
      </c>
      <c r="AC733">
        <v>9.3443772987361895E-2</v>
      </c>
      <c r="AD733">
        <v>0</v>
      </c>
      <c r="AM733">
        <v>4.694316427375532E-2</v>
      </c>
      <c r="AN733">
        <v>5.5848875217968982E-2</v>
      </c>
      <c r="AO733">
        <v>5.5457266394751528E-2</v>
      </c>
      <c r="AP733">
        <v>2.6722713657195578E-2</v>
      </c>
      <c r="AQ733">
        <v>0.99924441652851126</v>
      </c>
      <c r="AR733">
        <v>0.91287839238018731</v>
      </c>
      <c r="AS733">
        <v>0.93295452113527988</v>
      </c>
      <c r="AT733">
        <v>2.075090990850555E-2</v>
      </c>
      <c r="AU733">
        <v>0.41447143953363358</v>
      </c>
      <c r="AV733">
        <v>0.41447143953363358</v>
      </c>
      <c r="AW733">
        <v>0.41355424287242609</v>
      </c>
      <c r="AX733">
        <v>1.6563002697760107E-2</v>
      </c>
      <c r="AY733">
        <v>1.6563002697760107E-2</v>
      </c>
      <c r="AZ733">
        <v>0.7580273924712928</v>
      </c>
      <c r="BA733">
        <v>12.107224671117285</v>
      </c>
      <c r="BD733">
        <v>0.52110555506836775</v>
      </c>
      <c r="BE733">
        <v>0.52110555506836775</v>
      </c>
      <c r="BF733">
        <v>0</v>
      </c>
      <c r="BG733">
        <v>0</v>
      </c>
      <c r="BH733">
        <v>0</v>
      </c>
      <c r="BI733">
        <v>6.4268204116964961E-2</v>
      </c>
      <c r="BJ733">
        <v>0.6747012236449641</v>
      </c>
      <c r="BK733">
        <v>0.77574828509082594</v>
      </c>
      <c r="BL733">
        <v>2.7972687728459626E-2</v>
      </c>
      <c r="BM733">
        <v>8.83188203841727E-2</v>
      </c>
      <c r="BN733">
        <v>0.23315227047907319</v>
      </c>
    </row>
    <row r="734" spans="1:66">
      <c r="A734" t="s">
        <v>1026</v>
      </c>
      <c r="B734" t="s">
        <v>60</v>
      </c>
      <c r="C734">
        <v>2012</v>
      </c>
      <c r="D734" t="s">
        <v>207</v>
      </c>
      <c r="E734">
        <v>7</v>
      </c>
      <c r="G734" t="s">
        <v>304</v>
      </c>
      <c r="H734" t="s">
        <v>984</v>
      </c>
      <c r="I734">
        <v>0.24740622994656611</v>
      </c>
      <c r="J734">
        <v>0.22648798810821441</v>
      </c>
      <c r="K734">
        <v>1.2896591441809042</v>
      </c>
      <c r="L734">
        <v>0.99362632912229387</v>
      </c>
      <c r="M734">
        <v>0.69000035543141658</v>
      </c>
      <c r="N734">
        <v>0.48879991842686071</v>
      </c>
      <c r="O734">
        <v>0.33920736210413138</v>
      </c>
      <c r="P734">
        <v>0.31952677278271929</v>
      </c>
      <c r="Q734">
        <v>0.31952677278271929</v>
      </c>
      <c r="S734">
        <v>0.4173968941078306</v>
      </c>
      <c r="T734">
        <v>3.96308051270425E-2</v>
      </c>
      <c r="U734">
        <v>3.96308051270425E-2</v>
      </c>
      <c r="V734">
        <v>0.1154683377626267</v>
      </c>
      <c r="W734">
        <v>0.19059538965043626</v>
      </c>
      <c r="X734">
        <v>0.1154683377626267</v>
      </c>
      <c r="AB734">
        <v>2.9828208705910381E-2</v>
      </c>
      <c r="AC734">
        <v>0.10728345169118737</v>
      </c>
      <c r="AD734">
        <v>0</v>
      </c>
      <c r="AM734">
        <v>1.6983586207283078E-2</v>
      </c>
      <c r="AN734">
        <v>2.4597094889810416E-2</v>
      </c>
      <c r="AO734">
        <v>0.11173863258346466</v>
      </c>
      <c r="AP734">
        <v>2.9962799674049936E-2</v>
      </c>
      <c r="AQ734">
        <v>1.0050819072738155</v>
      </c>
      <c r="AR734">
        <v>0.96544664573285288</v>
      </c>
      <c r="AS734">
        <v>0.91262803670437775</v>
      </c>
      <c r="AT734">
        <v>2.179444283016348E-2</v>
      </c>
      <c r="AU734">
        <v>0.49512633365728037</v>
      </c>
      <c r="AV734">
        <v>0.49512633365728037</v>
      </c>
      <c r="AW734">
        <v>0.49377904060785655</v>
      </c>
      <c r="AX734">
        <v>2.7112348758579916E-2</v>
      </c>
      <c r="AY734">
        <v>2.7112348758579916E-2</v>
      </c>
      <c r="AZ734">
        <v>0.57235981473995312</v>
      </c>
      <c r="BA734">
        <v>8.5099043526912865</v>
      </c>
      <c r="BD734">
        <v>0.38454339017610817</v>
      </c>
      <c r="BE734">
        <v>0.38454339017610817</v>
      </c>
      <c r="BF734">
        <v>0</v>
      </c>
      <c r="BG734">
        <v>0</v>
      </c>
      <c r="BH734">
        <v>0</v>
      </c>
      <c r="BI734">
        <v>4.5158340053586425E-2</v>
      </c>
      <c r="BJ734">
        <v>0.61411506732032062</v>
      </c>
      <c r="BK734">
        <v>0.58436170487276284</v>
      </c>
      <c r="BL734">
        <v>9.1476092872606107E-2</v>
      </c>
      <c r="BM734">
        <v>0.14177015516458785</v>
      </c>
      <c r="BN734">
        <v>0.49193837937430107</v>
      </c>
    </row>
    <row r="735" spans="1:66">
      <c r="A735" t="s">
        <v>1027</v>
      </c>
      <c r="B735" t="s">
        <v>61</v>
      </c>
      <c r="C735">
        <v>2012</v>
      </c>
      <c r="D735" t="s">
        <v>212</v>
      </c>
      <c r="E735">
        <v>4</v>
      </c>
      <c r="G735" t="s">
        <v>306</v>
      </c>
      <c r="H735" t="s">
        <v>984</v>
      </c>
      <c r="I735">
        <v>3.4599303918298789E-2</v>
      </c>
      <c r="J735">
        <v>0.22567588877225217</v>
      </c>
      <c r="K735">
        <v>1.7453760100167766</v>
      </c>
      <c r="L735">
        <v>0.86067044461858999</v>
      </c>
      <c r="M735">
        <v>0.84385296130271215</v>
      </c>
      <c r="N735">
        <v>0.39237542974816231</v>
      </c>
      <c r="O735">
        <v>0.38020665492676442</v>
      </c>
      <c r="P735">
        <v>0.57865050967330967</v>
      </c>
      <c r="Q735">
        <v>0.57865050967330967</v>
      </c>
      <c r="S735">
        <v>0.60433850263476385</v>
      </c>
      <c r="T735">
        <v>0.15138670507822566</v>
      </c>
      <c r="U735">
        <v>0.15138670507822566</v>
      </c>
      <c r="V735">
        <v>2.4611837521078924E-2</v>
      </c>
      <c r="W735">
        <v>2.5266590066021295E-2</v>
      </c>
      <c r="X735">
        <v>2.4611837521078924E-2</v>
      </c>
      <c r="AB735">
        <v>1.516398460798604E-2</v>
      </c>
      <c r="AC735">
        <v>7.0490796726420543E-2</v>
      </c>
      <c r="AM735">
        <v>2.8976549943679795E-2</v>
      </c>
      <c r="AN735">
        <v>3.9154714911354901E-2</v>
      </c>
      <c r="AO735">
        <v>1.6228252423502978E-2</v>
      </c>
      <c r="AP735">
        <v>8.8333496874659582E-3</v>
      </c>
      <c r="AQ735">
        <v>0.9560049284439982</v>
      </c>
      <c r="AR735">
        <v>0.9560049284439982</v>
      </c>
      <c r="AS735">
        <v>0.7673874716724054</v>
      </c>
      <c r="AT735">
        <v>1.9649495887558006E-2</v>
      </c>
      <c r="AU735">
        <v>0.79347508576000891</v>
      </c>
      <c r="AV735">
        <v>0.79347508576000891</v>
      </c>
      <c r="AW735">
        <v>0.79262515801864486</v>
      </c>
      <c r="AX735">
        <v>4.0754682125049901E-2</v>
      </c>
      <c r="AY735">
        <v>4.0754682125049901E-2</v>
      </c>
      <c r="AZ735">
        <v>0.3577222080537934</v>
      </c>
      <c r="BD735">
        <v>0.15225801365230066</v>
      </c>
      <c r="BE735">
        <v>0.15225801365230066</v>
      </c>
      <c r="BF735">
        <v>0</v>
      </c>
      <c r="BG735">
        <v>0</v>
      </c>
      <c r="BI735">
        <v>2.199552196180786E-2</v>
      </c>
      <c r="BK735">
        <v>0.39790879235718218</v>
      </c>
      <c r="BL735">
        <v>0.35878976720599537</v>
      </c>
      <c r="BM735">
        <v>0.35878976720599537</v>
      </c>
      <c r="BN735">
        <v>0.51942249901207616</v>
      </c>
    </row>
    <row r="736" spans="1:66">
      <c r="A736" t="s">
        <v>1028</v>
      </c>
      <c r="B736" t="s">
        <v>62</v>
      </c>
      <c r="C736">
        <v>2012</v>
      </c>
      <c r="D736" t="s">
        <v>215</v>
      </c>
      <c r="E736">
        <v>5</v>
      </c>
      <c r="G736" t="s">
        <v>308</v>
      </c>
      <c r="H736" t="s">
        <v>984</v>
      </c>
      <c r="I736">
        <v>5.1905634101221163E-2</v>
      </c>
      <c r="J736">
        <v>0.4035355717657465</v>
      </c>
      <c r="K736">
        <v>1.7856091633502482</v>
      </c>
      <c r="L736">
        <v>0.83817769138362941</v>
      </c>
      <c r="M736">
        <v>0.75426607209684082</v>
      </c>
      <c r="N736">
        <v>0.46451220250572506</v>
      </c>
      <c r="O736">
        <v>0.36399039612840273</v>
      </c>
      <c r="P736">
        <v>0.42893509594453111</v>
      </c>
      <c r="Q736">
        <v>0.42893509594453111</v>
      </c>
      <c r="S736">
        <v>0.51854085564892949</v>
      </c>
      <c r="T736">
        <v>9.4711598782944523E-2</v>
      </c>
      <c r="U736">
        <v>9.4711598782944523E-2</v>
      </c>
      <c r="V736">
        <v>0.15323841923436884</v>
      </c>
      <c r="W736">
        <v>0.25252009124172015</v>
      </c>
      <c r="X736">
        <v>0.15323841923436884</v>
      </c>
      <c r="AB736">
        <v>3.4815618104252176E-2</v>
      </c>
      <c r="AC736">
        <v>8.0696009510033209E-2</v>
      </c>
      <c r="AM736">
        <v>1.4485204397436795E-2</v>
      </c>
      <c r="AN736">
        <v>2.8045125022600075E-2</v>
      </c>
      <c r="AO736">
        <v>0.17778438536866456</v>
      </c>
      <c r="AP736">
        <v>2.1099908165263574E-2</v>
      </c>
      <c r="AQ736">
        <v>0.88541637098610582</v>
      </c>
      <c r="AR736">
        <v>0.88541637098610582</v>
      </c>
      <c r="AS736">
        <v>1.0176590483192176</v>
      </c>
      <c r="AT736">
        <v>3.9875042270976518E-2</v>
      </c>
      <c r="AU736">
        <v>0.58940428596267624</v>
      </c>
      <c r="AV736">
        <v>0.58940428596267624</v>
      </c>
      <c r="AW736">
        <v>0.58445216617704676</v>
      </c>
      <c r="AX736">
        <v>6.1463434279843784E-2</v>
      </c>
      <c r="AY736">
        <v>6.1463434279843784E-2</v>
      </c>
      <c r="AZ736">
        <v>0.44016686560833257</v>
      </c>
      <c r="BD736">
        <v>0.25989594963000584</v>
      </c>
      <c r="BE736">
        <v>0.25989594963000584</v>
      </c>
      <c r="BF736">
        <v>0</v>
      </c>
      <c r="BG736">
        <v>0</v>
      </c>
      <c r="BI736">
        <v>3.3979663060235879E-2</v>
      </c>
      <c r="BK736">
        <v>0.50607089207665013</v>
      </c>
      <c r="BL736">
        <v>0.30547203241176035</v>
      </c>
      <c r="BM736">
        <v>0.30547203241176035</v>
      </c>
      <c r="BN736">
        <v>0.91323029034542536</v>
      </c>
    </row>
    <row r="737" spans="1:66">
      <c r="A737" t="s">
        <v>1029</v>
      </c>
      <c r="B737" t="s">
        <v>63</v>
      </c>
      <c r="C737">
        <v>2012</v>
      </c>
      <c r="D737" t="s">
        <v>215</v>
      </c>
      <c r="E737">
        <v>2</v>
      </c>
      <c r="G737" t="s">
        <v>310</v>
      </c>
      <c r="H737" t="s">
        <v>984</v>
      </c>
      <c r="I737">
        <v>5.3724103261527566E-2</v>
      </c>
      <c r="J737">
        <v>0.39296325054398712</v>
      </c>
      <c r="K737">
        <v>1.8958421583949354</v>
      </c>
      <c r="L737">
        <v>0.95621625221555451</v>
      </c>
      <c r="M737">
        <v>0.90208695157388941</v>
      </c>
      <c r="N737">
        <v>0.4799843204335606</v>
      </c>
      <c r="O737">
        <v>0.35341154465546692</v>
      </c>
      <c r="P737">
        <v>0.49374516495293913</v>
      </c>
      <c r="Q737">
        <v>0.49374516495293913</v>
      </c>
      <c r="S737">
        <v>0.64114768855675075</v>
      </c>
      <c r="T737">
        <v>0.10645528498907532</v>
      </c>
      <c r="U737">
        <v>0.10645528498907532</v>
      </c>
      <c r="V737">
        <v>0.21397401866840882</v>
      </c>
      <c r="W737">
        <v>0.29586048310302937</v>
      </c>
      <c r="X737">
        <v>0.21397401866840882</v>
      </c>
      <c r="AB737">
        <v>3.811807198764617E-2</v>
      </c>
      <c r="AC737">
        <v>0.13557402563395907</v>
      </c>
      <c r="AM737">
        <v>4.0274562805183559E-2</v>
      </c>
      <c r="AN737">
        <v>7.0703199967894592E-2</v>
      </c>
      <c r="AO737">
        <v>0.11720654862218044</v>
      </c>
      <c r="AP737">
        <v>2.7862931616153493E-2</v>
      </c>
      <c r="AQ737">
        <v>0.95649072116133205</v>
      </c>
      <c r="AR737">
        <v>0.95649072116133205</v>
      </c>
      <c r="AS737">
        <v>0.81002711511110326</v>
      </c>
      <c r="AT737">
        <v>3.1630155625598802E-2</v>
      </c>
      <c r="AU737">
        <v>0.52882349636614578</v>
      </c>
      <c r="AV737">
        <v>0.52882349636614578</v>
      </c>
      <c r="AW737">
        <v>0.52792007324513446</v>
      </c>
      <c r="AX737">
        <v>5.0460683824058931E-2</v>
      </c>
      <c r="AY737">
        <v>5.0460683824058931E-2</v>
      </c>
      <c r="AZ737">
        <v>0.32502760396632319</v>
      </c>
      <c r="BD737">
        <v>0.28867707064692238</v>
      </c>
      <c r="BE737">
        <v>0.28867707064692238</v>
      </c>
      <c r="BF737">
        <v>0</v>
      </c>
      <c r="BG737">
        <v>0</v>
      </c>
      <c r="BI737">
        <v>3.30545575988965E-2</v>
      </c>
      <c r="BK737">
        <v>0.35522398836610974</v>
      </c>
      <c r="BL737">
        <v>0.19316615294553197</v>
      </c>
      <c r="BM737">
        <v>0.19316615294553197</v>
      </c>
      <c r="BN737">
        <v>0.71711291303438673</v>
      </c>
    </row>
    <row r="738" spans="1:66">
      <c r="A738" t="s">
        <v>1030</v>
      </c>
      <c r="B738" t="s">
        <v>64</v>
      </c>
      <c r="C738">
        <v>2012</v>
      </c>
      <c r="D738" t="s">
        <v>228</v>
      </c>
      <c r="E738">
        <v>5</v>
      </c>
      <c r="G738" t="s">
        <v>312</v>
      </c>
      <c r="H738" t="s">
        <v>984</v>
      </c>
      <c r="I738">
        <v>0.41626217088248857</v>
      </c>
      <c r="J738">
        <v>0.11374827533854587</v>
      </c>
      <c r="K738">
        <v>1.7364705357257024</v>
      </c>
      <c r="L738">
        <v>1.1789165408345719</v>
      </c>
      <c r="M738">
        <v>0.75252124456795388</v>
      </c>
      <c r="N738">
        <v>0.35816026766513265</v>
      </c>
      <c r="O738">
        <v>0.23366246550831654</v>
      </c>
      <c r="P738">
        <v>0.28935573630861783</v>
      </c>
      <c r="Q738">
        <v>0.28935573630861783</v>
      </c>
      <c r="S738">
        <v>0.33527844893566866</v>
      </c>
      <c r="T738">
        <v>3.8244760336644368E-2</v>
      </c>
      <c r="U738">
        <v>3.8244760336644368E-2</v>
      </c>
      <c r="V738">
        <v>3.9734161765657659E-2</v>
      </c>
      <c r="W738">
        <v>7.1693707094846237E-2</v>
      </c>
      <c r="X738">
        <v>3.9734161765657659E-2</v>
      </c>
      <c r="AB738">
        <v>1.3935049483462181E-2</v>
      </c>
      <c r="AC738">
        <v>7.9178589632200758E-2</v>
      </c>
      <c r="AD738">
        <v>0</v>
      </c>
      <c r="AM738">
        <v>2.3441498655422846E-2</v>
      </c>
      <c r="AN738">
        <v>3.226605843388626E-2</v>
      </c>
      <c r="AO738">
        <v>6.3023011446282154E-2</v>
      </c>
      <c r="AP738">
        <v>2.2643248122371982E-2</v>
      </c>
      <c r="AQ738">
        <v>1.0113810045621652</v>
      </c>
      <c r="AR738">
        <v>0.94816568238275722</v>
      </c>
      <c r="AS738">
        <v>1.1084928321296175</v>
      </c>
      <c r="AT738">
        <v>2.0880357900258165E-2</v>
      </c>
      <c r="AU738">
        <v>0.50015621365797092</v>
      </c>
      <c r="AV738">
        <v>0.50015621365797092</v>
      </c>
      <c r="AW738">
        <v>0.50026969586872994</v>
      </c>
      <c r="AX738">
        <v>2.9013636810259244E-2</v>
      </c>
      <c r="AY738">
        <v>2.9013636810259244E-2</v>
      </c>
      <c r="AZ738">
        <v>0.62933404833381767</v>
      </c>
      <c r="BA738">
        <v>22.47399002053184</v>
      </c>
      <c r="BD738">
        <v>0.47817512186945749</v>
      </c>
      <c r="BE738">
        <v>0.47817512186945749</v>
      </c>
      <c r="BF738">
        <v>0</v>
      </c>
      <c r="BG738">
        <v>0</v>
      </c>
      <c r="BH738">
        <v>0</v>
      </c>
      <c r="BI738">
        <v>6.3987499779800561E-2</v>
      </c>
      <c r="BJ738">
        <v>0.73735385667702513</v>
      </c>
      <c r="BK738">
        <v>0.66464163590243142</v>
      </c>
      <c r="BL738">
        <v>0.10871702960801707</v>
      </c>
      <c r="BM738">
        <v>0.20898233359493187</v>
      </c>
      <c r="BN738">
        <v>0.38165295350140338</v>
      </c>
    </row>
    <row r="739" spans="1:66">
      <c r="A739" t="s">
        <v>1031</v>
      </c>
      <c r="B739" t="s">
        <v>65</v>
      </c>
      <c r="C739">
        <v>2012</v>
      </c>
      <c r="D739" t="s">
        <v>218</v>
      </c>
      <c r="E739">
        <v>4</v>
      </c>
      <c r="G739" t="s">
        <v>314</v>
      </c>
      <c r="H739" t="s">
        <v>984</v>
      </c>
      <c r="I739">
        <v>4.9671104806333792E-2</v>
      </c>
      <c r="J739">
        <v>3.4762869668638193E-3</v>
      </c>
      <c r="K739">
        <v>1.2833523410109078</v>
      </c>
      <c r="L739">
        <v>0.94715888394987757</v>
      </c>
      <c r="M739">
        <v>0.92422764614970254</v>
      </c>
      <c r="N739">
        <v>0.48378617383177647</v>
      </c>
      <c r="O739">
        <v>0.47143470707069551</v>
      </c>
      <c r="P739">
        <v>0.52188495643487998</v>
      </c>
      <c r="Q739">
        <v>0.52188495643487998</v>
      </c>
      <c r="S739">
        <v>0.54664328406736873</v>
      </c>
      <c r="T739">
        <v>0.1070814393612374</v>
      </c>
      <c r="U739">
        <v>0.1070814393612374</v>
      </c>
      <c r="V739">
        <v>3.5009758638098111E-2</v>
      </c>
      <c r="W739">
        <v>3.717714512163045E-2</v>
      </c>
      <c r="X739">
        <v>3.5009758638098111E-2</v>
      </c>
      <c r="AB739">
        <v>3.3369931516960681E-2</v>
      </c>
      <c r="AC739">
        <v>7.9701208403805138E-2</v>
      </c>
      <c r="AM739">
        <v>6.0925701430602469E-2</v>
      </c>
      <c r="AN739">
        <v>7.8280982867019289E-2</v>
      </c>
      <c r="AO739">
        <v>1.4242167617761281E-2</v>
      </c>
      <c r="AP739">
        <v>6.1583806727391515E-3</v>
      </c>
      <c r="AQ739">
        <v>1.0284359424251102</v>
      </c>
      <c r="AR739">
        <v>1.0284359424251102</v>
      </c>
      <c r="AS739">
        <v>1.0563297183668359</v>
      </c>
      <c r="AT739">
        <v>2.0034669098821508E-2</v>
      </c>
      <c r="AU739">
        <v>0.80107477056634724</v>
      </c>
      <c r="AV739">
        <v>0.80107477056634724</v>
      </c>
      <c r="AW739">
        <v>0.83616737379279171</v>
      </c>
      <c r="AX739">
        <v>8.4206199800621134E-2</v>
      </c>
      <c r="AY739">
        <v>8.4206199800621134E-2</v>
      </c>
      <c r="AZ739">
        <v>0.41039157848995872</v>
      </c>
      <c r="BD739">
        <v>0.26207692067902189</v>
      </c>
      <c r="BE739">
        <v>0.26207692067902189</v>
      </c>
      <c r="BF739">
        <v>0</v>
      </c>
      <c r="BG739">
        <v>0</v>
      </c>
      <c r="BI739">
        <v>5.3315896474829851E-3</v>
      </c>
      <c r="BK739">
        <v>0.42349936419983869</v>
      </c>
      <c r="BL739">
        <v>0.38572128610862438</v>
      </c>
      <c r="BM739">
        <v>0.38572128610862438</v>
      </c>
      <c r="BN739">
        <v>0.57811108593929761</v>
      </c>
    </row>
    <row r="740" spans="1:66">
      <c r="A740" t="s">
        <v>1032</v>
      </c>
      <c r="B740" t="s">
        <v>66</v>
      </c>
      <c r="C740">
        <v>2012</v>
      </c>
      <c r="D740" t="s">
        <v>223</v>
      </c>
      <c r="E740">
        <v>2</v>
      </c>
      <c r="G740" t="s">
        <v>316</v>
      </c>
      <c r="H740" t="s">
        <v>984</v>
      </c>
      <c r="I740">
        <v>0.50649969245215487</v>
      </c>
      <c r="J740">
        <v>0.14063264067989248</v>
      </c>
      <c r="K740">
        <v>1.6429404911983743</v>
      </c>
      <c r="L740">
        <v>1.3354964650001411</v>
      </c>
      <c r="M740">
        <v>0.75970727543043681</v>
      </c>
      <c r="N740">
        <v>0.45217816467407124</v>
      </c>
      <c r="O740">
        <v>0.34072140366840364</v>
      </c>
      <c r="P740">
        <v>0.1906878758354606</v>
      </c>
      <c r="Q740">
        <v>0.1906878758354606</v>
      </c>
      <c r="S740">
        <v>0.22016081597904455</v>
      </c>
      <c r="T740">
        <v>1.9234898854572153E-2</v>
      </c>
      <c r="U740">
        <v>1.9234898854572153E-2</v>
      </c>
      <c r="V740">
        <v>3.485031374411196E-2</v>
      </c>
      <c r="W740">
        <v>5.5197029937458321E-2</v>
      </c>
      <c r="X740">
        <v>3.485031374411196E-2</v>
      </c>
      <c r="AB740">
        <v>6.8218832688647273E-3</v>
      </c>
      <c r="AC740">
        <v>9.073068496689804E-2</v>
      </c>
      <c r="AD740">
        <v>0</v>
      </c>
      <c r="AM740">
        <v>2.0176204370811093E-2</v>
      </c>
      <c r="AN740">
        <v>1.9134527952581269E-2</v>
      </c>
      <c r="AO740">
        <v>4.7108915788284828E-2</v>
      </c>
      <c r="AP740">
        <v>2.2473526581104141E-2</v>
      </c>
      <c r="AQ740">
        <v>1.0424337809904856</v>
      </c>
      <c r="AR740">
        <v>1.0224444925771687</v>
      </c>
      <c r="AS740">
        <v>0.9826207997347699</v>
      </c>
      <c r="AT740">
        <v>2.6710391846472177E-2</v>
      </c>
      <c r="AU740">
        <v>0.43951368321534356</v>
      </c>
      <c r="AV740">
        <v>0.43951368321534356</v>
      </c>
      <c r="AW740">
        <v>0.4376002667101333</v>
      </c>
      <c r="AX740">
        <v>2.1232929845616626E-2</v>
      </c>
      <c r="AY740">
        <v>2.1232929845616626E-2</v>
      </c>
      <c r="AZ740">
        <v>0.78335649767943327</v>
      </c>
      <c r="BA740">
        <v>17.472049230220829</v>
      </c>
      <c r="BD740">
        <v>0.57616954532668341</v>
      </c>
      <c r="BE740">
        <v>0.57616954532668341</v>
      </c>
      <c r="BF740">
        <v>0</v>
      </c>
      <c r="BG740">
        <v>0</v>
      </c>
      <c r="BH740">
        <v>0</v>
      </c>
      <c r="BI740">
        <v>3.6588425356026785E-2</v>
      </c>
      <c r="BJ740">
        <v>0.64880989842301762</v>
      </c>
      <c r="BK740">
        <v>0.77483302251782193</v>
      </c>
      <c r="BL740">
        <v>2.3530497456339901E-2</v>
      </c>
      <c r="BM740">
        <v>7.837741994039292E-2</v>
      </c>
      <c r="BN740">
        <v>0.17875800557184743</v>
      </c>
    </row>
    <row r="741" spans="1:66">
      <c r="A741" t="s">
        <v>1033</v>
      </c>
      <c r="B741" t="s">
        <v>67</v>
      </c>
      <c r="C741">
        <v>2012</v>
      </c>
      <c r="D741" t="s">
        <v>207</v>
      </c>
      <c r="E741">
        <v>8</v>
      </c>
      <c r="G741" t="s">
        <v>318</v>
      </c>
      <c r="H741" t="s">
        <v>984</v>
      </c>
      <c r="I741">
        <v>0.13157275135586119</v>
      </c>
      <c r="J741">
        <v>0.369645069544077</v>
      </c>
      <c r="K741">
        <v>2.1597758152946911</v>
      </c>
      <c r="L741">
        <v>1.254869864438279</v>
      </c>
      <c r="M741">
        <v>1.0724239584357149</v>
      </c>
      <c r="N741">
        <v>0.47648396712589847</v>
      </c>
      <c r="O741">
        <v>0.36879177336344859</v>
      </c>
      <c r="P741">
        <v>0.3546111882048788</v>
      </c>
      <c r="Q741">
        <v>0.3546111882048788</v>
      </c>
      <c r="S741">
        <v>0.41799380100745687</v>
      </c>
      <c r="T741">
        <v>4.7761022032168851E-2</v>
      </c>
      <c r="U741">
        <v>4.7761022032168851E-2</v>
      </c>
      <c r="V741">
        <v>0.1666464265173864</v>
      </c>
      <c r="W741">
        <v>0.30070408870587195</v>
      </c>
      <c r="X741">
        <v>0.1666464265173864</v>
      </c>
      <c r="AB741">
        <v>1.9977585774956348E-2</v>
      </c>
      <c r="AC741">
        <v>0.11564927198044289</v>
      </c>
      <c r="AD741">
        <v>0</v>
      </c>
      <c r="AM741">
        <v>2.5441740166213245E-2</v>
      </c>
      <c r="AN741">
        <v>3.9307097675288102E-2</v>
      </c>
      <c r="AO741">
        <v>0.1809663749398823</v>
      </c>
      <c r="AP741">
        <v>3.5959891197471623E-2</v>
      </c>
      <c r="AQ741">
        <v>1.0117482744779185</v>
      </c>
      <c r="AR741">
        <v>1.006171109531095</v>
      </c>
      <c r="AS741">
        <v>1.1077361049922987</v>
      </c>
      <c r="AT741">
        <v>2.0859338080225543E-2</v>
      </c>
      <c r="AU741">
        <v>0.46620881834088623</v>
      </c>
      <c r="AV741">
        <v>0.46620881834088623</v>
      </c>
      <c r="AW741">
        <v>0.4655169659259219</v>
      </c>
      <c r="AX741">
        <v>2.9043186543961277E-2</v>
      </c>
      <c r="AY741">
        <v>2.9043186543961277E-2</v>
      </c>
      <c r="AZ741">
        <v>0.48096986594427238</v>
      </c>
      <c r="BA741">
        <v>20.703640906529976</v>
      </c>
      <c r="BD741">
        <v>0.29537629790372516</v>
      </c>
      <c r="BE741">
        <v>0.29537629790372516</v>
      </c>
      <c r="BF741">
        <v>0</v>
      </c>
      <c r="BG741">
        <v>0</v>
      </c>
      <c r="BH741">
        <v>0</v>
      </c>
      <c r="BI741">
        <v>4.8558933759822676E-2</v>
      </c>
      <c r="BJ741">
        <v>0.62635435841840637</v>
      </c>
      <c r="BK741">
        <v>0.51266355666878749</v>
      </c>
      <c r="BL741">
        <v>8.2992822399328287E-2</v>
      </c>
      <c r="BM741">
        <v>0.10659027393277268</v>
      </c>
      <c r="BN741">
        <v>0.65739378197952636</v>
      </c>
    </row>
    <row r="742" spans="1:66">
      <c r="A742" t="s">
        <v>1034</v>
      </c>
      <c r="B742" t="s">
        <v>68</v>
      </c>
      <c r="C742">
        <v>2012</v>
      </c>
      <c r="D742" t="s">
        <v>212</v>
      </c>
      <c r="E742">
        <v>2</v>
      </c>
      <c r="G742" t="s">
        <v>320</v>
      </c>
      <c r="H742" t="s">
        <v>984</v>
      </c>
      <c r="I742">
        <v>3.2877514317127668E-2</v>
      </c>
      <c r="J742">
        <v>4.2802904484652869E-2</v>
      </c>
      <c r="K742">
        <v>1.08435882048287</v>
      </c>
      <c r="L742">
        <v>0.76729456460717871</v>
      </c>
      <c r="M742">
        <v>0.73697206676390581</v>
      </c>
      <c r="N742">
        <v>0.42161281543805834</v>
      </c>
      <c r="O742">
        <v>0.41283316015201044</v>
      </c>
      <c r="P742">
        <v>0.70300745839933987</v>
      </c>
      <c r="Q742">
        <v>0.70300745839933987</v>
      </c>
      <c r="S742">
        <v>0.71777953339400757</v>
      </c>
      <c r="T742">
        <v>0.13646170935806964</v>
      </c>
      <c r="U742">
        <v>0.13646170935806964</v>
      </c>
      <c r="V742">
        <v>2.4585970384147813E-2</v>
      </c>
      <c r="W742">
        <v>2.4585970384147813E-2</v>
      </c>
      <c r="X742">
        <v>2.4585970384147813E-2</v>
      </c>
      <c r="AB742">
        <v>5.4363874881257053E-2</v>
      </c>
      <c r="AC742">
        <v>6.9997114481343645E-2</v>
      </c>
      <c r="AM742">
        <v>2.0492150316318136E-2</v>
      </c>
      <c r="AN742">
        <v>3.7070849584426295E-2</v>
      </c>
      <c r="AO742">
        <v>3.4368716008340114E-2</v>
      </c>
      <c r="AP742">
        <v>3.2685713321616808E-2</v>
      </c>
      <c r="AQ742">
        <v>0.96944898202016638</v>
      </c>
      <c r="AR742">
        <v>0.96944898202016638</v>
      </c>
      <c r="AS742">
        <v>1.0211688082168402</v>
      </c>
      <c r="AT742">
        <v>2.1331595494830664E-2</v>
      </c>
      <c r="AU742">
        <v>0.77767652721338532</v>
      </c>
      <c r="AV742">
        <v>0.77767652721338532</v>
      </c>
      <c r="AW742">
        <v>0.79057120517742208</v>
      </c>
      <c r="AX742">
        <v>2.5856724547396494E-2</v>
      </c>
      <c r="AY742">
        <v>2.5856724547396494E-2</v>
      </c>
      <c r="AZ742">
        <v>0.23651700359246874</v>
      </c>
      <c r="BD742">
        <v>0.12998739919232621</v>
      </c>
      <c r="BE742">
        <v>0.12998739919232621</v>
      </c>
      <c r="BF742">
        <v>0</v>
      </c>
      <c r="BG742">
        <v>0</v>
      </c>
      <c r="BI742">
        <v>4.7620240253044212E-2</v>
      </c>
      <c r="BK742">
        <v>0.26558263955955047</v>
      </c>
      <c r="BL742">
        <v>0.21926888379065618</v>
      </c>
      <c r="BM742">
        <v>0.21926888379065618</v>
      </c>
      <c r="BN742">
        <v>0.35108294025364034</v>
      </c>
    </row>
    <row r="743" spans="1:66">
      <c r="A743" t="s">
        <v>1035</v>
      </c>
      <c r="B743" t="s">
        <v>69</v>
      </c>
      <c r="C743">
        <v>2012</v>
      </c>
      <c r="D743" t="s">
        <v>215</v>
      </c>
      <c r="E743">
        <v>4</v>
      </c>
      <c r="G743" t="s">
        <v>322</v>
      </c>
      <c r="H743" t="s">
        <v>984</v>
      </c>
      <c r="I743">
        <v>3.7660857315707424E-2</v>
      </c>
      <c r="J743">
        <v>4.0398329611998608E-2</v>
      </c>
      <c r="K743">
        <v>1.3587484381712196</v>
      </c>
      <c r="L743">
        <v>0.88709685357117651</v>
      </c>
      <c r="M743">
        <v>0.85951867399723858</v>
      </c>
      <c r="N743">
        <v>0.50547485857082253</v>
      </c>
      <c r="O743">
        <v>0.43363045514320325</v>
      </c>
      <c r="P743">
        <v>0.52882279602255911</v>
      </c>
      <c r="Q743">
        <v>0.52882279602255911</v>
      </c>
      <c r="S743">
        <v>0.60019070566324795</v>
      </c>
      <c r="T743">
        <v>0.13180465585748294</v>
      </c>
      <c r="U743">
        <v>0.13180465585748294</v>
      </c>
      <c r="V743">
        <v>0.10017910060805914</v>
      </c>
      <c r="W743">
        <v>0.13974876601701708</v>
      </c>
      <c r="X743">
        <v>0.10017910060805914</v>
      </c>
      <c r="AB743">
        <v>3.1560629761374727E-2</v>
      </c>
      <c r="AC743">
        <v>9.3526837771284455E-2</v>
      </c>
      <c r="AM743">
        <v>2.0798279584226292E-2</v>
      </c>
      <c r="AN743">
        <v>3.4136242909175343E-2</v>
      </c>
      <c r="AO743">
        <v>6.3821843863000272E-2</v>
      </c>
      <c r="AP743">
        <v>1.6676022217214675E-2</v>
      </c>
      <c r="AQ743">
        <v>0.91608571586525045</v>
      </c>
      <c r="AR743">
        <v>0.91608571586525045</v>
      </c>
      <c r="AS743">
        <v>0.88363670438136288</v>
      </c>
      <c r="AT743">
        <v>2.6647766541200071E-2</v>
      </c>
      <c r="AU743">
        <v>0.67942327754428167</v>
      </c>
      <c r="AV743">
        <v>0.67942327754428167</v>
      </c>
      <c r="AW743">
        <v>0.68265491625823282</v>
      </c>
      <c r="AX743">
        <v>5.1004660248023082E-2</v>
      </c>
      <c r="AY743">
        <v>5.1004660248023082E-2</v>
      </c>
      <c r="AZ743">
        <v>0.38070369198373211</v>
      </c>
      <c r="BD743">
        <v>0.21234865140974923</v>
      </c>
      <c r="BE743">
        <v>0.21234865140974923</v>
      </c>
      <c r="BF743">
        <v>0</v>
      </c>
      <c r="BG743">
        <v>0</v>
      </c>
      <c r="BI743">
        <v>3.896183119585727E-2</v>
      </c>
      <c r="BK743">
        <v>0.41175790878752905</v>
      </c>
      <c r="BL743">
        <v>0.30674992140750612</v>
      </c>
      <c r="BM743">
        <v>0.30674992140750612</v>
      </c>
      <c r="BN743">
        <v>0.64276149062410159</v>
      </c>
    </row>
    <row r="744" spans="1:66">
      <c r="A744" t="s">
        <v>1036</v>
      </c>
      <c r="B744" t="s">
        <v>70</v>
      </c>
      <c r="C744">
        <v>2012</v>
      </c>
      <c r="D744" t="s">
        <v>207</v>
      </c>
      <c r="E744">
        <v>8</v>
      </c>
      <c r="G744" t="s">
        <v>324</v>
      </c>
      <c r="H744" t="s">
        <v>984</v>
      </c>
      <c r="I744">
        <v>0.11464281831965448</v>
      </c>
      <c r="J744">
        <v>0.44574442917989704</v>
      </c>
      <c r="K744">
        <v>2.1065901053948721</v>
      </c>
      <c r="L744">
        <v>1.1623638029805412</v>
      </c>
      <c r="M744">
        <v>0.96439078860643024</v>
      </c>
      <c r="N744">
        <v>0.53456182768178906</v>
      </c>
      <c r="O744">
        <v>0.36469549904732906</v>
      </c>
      <c r="P744">
        <v>0.34495982094473904</v>
      </c>
      <c r="Q744">
        <v>0.34495982094473904</v>
      </c>
      <c r="S744">
        <v>0.46217086763500187</v>
      </c>
      <c r="T744">
        <v>4.6828865422961434E-2</v>
      </c>
      <c r="U744">
        <v>4.6828865422961434E-2</v>
      </c>
      <c r="V744">
        <v>0.15861113264995705</v>
      </c>
      <c r="W744">
        <v>0.25080814845928417</v>
      </c>
      <c r="X744">
        <v>0.15861113264995705</v>
      </c>
      <c r="AB744">
        <v>2.7436092966208515E-2</v>
      </c>
      <c r="AC744">
        <v>0.10217723765342965</v>
      </c>
      <c r="AD744">
        <v>0</v>
      </c>
      <c r="AM744">
        <v>3.318093921054547E-2</v>
      </c>
      <c r="AN744">
        <v>4.2495611302303088E-2</v>
      </c>
      <c r="AO744">
        <v>0.14372461963807168</v>
      </c>
      <c r="AP744">
        <v>4.3616977936201909E-2</v>
      </c>
      <c r="AQ744">
        <v>0.98780271553631938</v>
      </c>
      <c r="AR744">
        <v>0.97432113287091593</v>
      </c>
      <c r="AS744">
        <v>0.91659911753994483</v>
      </c>
      <c r="AT744">
        <v>2.5074717261319854E-2</v>
      </c>
      <c r="AU744">
        <v>0.46921053468789653</v>
      </c>
      <c r="AV744">
        <v>0.46921053468789653</v>
      </c>
      <c r="AW744">
        <v>0.46822901467926037</v>
      </c>
      <c r="AX744">
        <v>2.9023708897730063E-2</v>
      </c>
      <c r="AY744">
        <v>2.9023708897730063E-2</v>
      </c>
      <c r="AZ744">
        <v>0.53121849693989198</v>
      </c>
      <c r="BA744">
        <v>19.241828283552845</v>
      </c>
      <c r="BD744">
        <v>0.28317287157506116</v>
      </c>
      <c r="BE744">
        <v>0.28317287157506116</v>
      </c>
      <c r="BF744">
        <v>0</v>
      </c>
      <c r="BG744">
        <v>0</v>
      </c>
      <c r="BH744">
        <v>0</v>
      </c>
      <c r="BI744">
        <v>5.6520812013317573E-2</v>
      </c>
      <c r="BJ744">
        <v>0.66652466296883628</v>
      </c>
      <c r="BK744">
        <v>0.54510397283418421</v>
      </c>
      <c r="BL744">
        <v>9.831366746524238E-2</v>
      </c>
      <c r="BM744">
        <v>0.13367933370434756</v>
      </c>
      <c r="BN744">
        <v>0.63584018059057912</v>
      </c>
    </row>
    <row r="745" spans="1:66">
      <c r="A745" t="s">
        <v>1037</v>
      </c>
      <c r="B745" t="s">
        <v>71</v>
      </c>
      <c r="C745">
        <v>2012</v>
      </c>
      <c r="D745" t="s">
        <v>212</v>
      </c>
      <c r="E745">
        <v>4</v>
      </c>
      <c r="G745" t="s">
        <v>326</v>
      </c>
      <c r="H745" t="s">
        <v>984</v>
      </c>
      <c r="I745">
        <v>2.0865617245844462E-2</v>
      </c>
      <c r="J745">
        <v>0.24855291761229087</v>
      </c>
      <c r="K745">
        <v>1.7361695759014664</v>
      </c>
      <c r="L745">
        <v>1.0086835813253741</v>
      </c>
      <c r="M745">
        <v>0.99767356131247864</v>
      </c>
      <c r="N745">
        <v>0.40893363294493934</v>
      </c>
      <c r="O745">
        <v>0.39132393993712755</v>
      </c>
      <c r="P745">
        <v>0.61833147008497946</v>
      </c>
      <c r="Q745">
        <v>0.61833147008497946</v>
      </c>
      <c r="S745">
        <v>0.64889486613442726</v>
      </c>
      <c r="T745">
        <v>0.17401758768448167</v>
      </c>
      <c r="U745">
        <v>0.17401758768448167</v>
      </c>
      <c r="V745">
        <v>2.7998787000359505E-2</v>
      </c>
      <c r="W745">
        <v>3.0022820740945803E-2</v>
      </c>
      <c r="X745">
        <v>2.7998787000359505E-2</v>
      </c>
      <c r="AB745">
        <v>2.676011176557155E-2</v>
      </c>
      <c r="AC745">
        <v>7.4061319488767291E-2</v>
      </c>
      <c r="AM745">
        <v>1.4146983533750771E-2</v>
      </c>
      <c r="AN745">
        <v>2.7768358958604508E-2</v>
      </c>
      <c r="AO745">
        <v>2.2779527789723558E-2</v>
      </c>
      <c r="AP745">
        <v>1.6601622952469301E-2</v>
      </c>
      <c r="AQ745">
        <v>0.9718943895269424</v>
      </c>
      <c r="AR745">
        <v>0.9718943895269424</v>
      </c>
      <c r="AS745">
        <v>0.89979625600184043</v>
      </c>
      <c r="AT745">
        <v>2.1402557793462264E-2</v>
      </c>
      <c r="AU745">
        <v>0.75698813227831352</v>
      </c>
      <c r="AV745">
        <v>0.75698813227831352</v>
      </c>
      <c r="AW745">
        <v>0.78233054416144632</v>
      </c>
      <c r="AX745">
        <v>3.1809068909901907E-2</v>
      </c>
      <c r="AY745">
        <v>3.1809068909901907E-2</v>
      </c>
      <c r="AZ745">
        <v>0.32810693500464022</v>
      </c>
      <c r="BD745">
        <v>0.11813874533120781</v>
      </c>
      <c r="BE745">
        <v>0.11813874533120781</v>
      </c>
      <c r="BF745">
        <v>0</v>
      </c>
      <c r="BG745">
        <v>0</v>
      </c>
      <c r="BI745">
        <v>4.1707583817980592E-2</v>
      </c>
      <c r="BK745">
        <v>0.35626835163785292</v>
      </c>
      <c r="BL745">
        <v>0.30103151681980739</v>
      </c>
      <c r="BM745">
        <v>0.30103151681980739</v>
      </c>
      <c r="BN745">
        <v>0.48582743195165101</v>
      </c>
    </row>
    <row r="746" spans="1:66">
      <c r="A746" t="s">
        <v>1038</v>
      </c>
      <c r="B746" t="s">
        <v>72</v>
      </c>
      <c r="C746">
        <v>2012</v>
      </c>
      <c r="D746" t="s">
        <v>212</v>
      </c>
      <c r="E746">
        <v>2</v>
      </c>
      <c r="G746" t="s">
        <v>328</v>
      </c>
      <c r="H746" t="s">
        <v>984</v>
      </c>
      <c r="I746">
        <v>5.8293652792416092E-2</v>
      </c>
      <c r="J746">
        <v>1.7349024592869414E-2</v>
      </c>
      <c r="K746">
        <v>1.4277681197061007</v>
      </c>
      <c r="L746">
        <v>1.0032273172573054</v>
      </c>
      <c r="M746">
        <v>0.96694024175207083</v>
      </c>
      <c r="N746">
        <v>0.42702632441413646</v>
      </c>
      <c r="O746">
        <v>0.40712904987283699</v>
      </c>
      <c r="P746">
        <v>0.68439547733991157</v>
      </c>
      <c r="Q746">
        <v>0.68439547733991157</v>
      </c>
      <c r="S746">
        <v>0.71186754757090143</v>
      </c>
      <c r="T746">
        <v>0.22557233892024739</v>
      </c>
      <c r="U746">
        <v>0.22557233892024739</v>
      </c>
      <c r="V746">
        <v>4.8902974953633008E-2</v>
      </c>
      <c r="W746">
        <v>4.9003731682429982E-2</v>
      </c>
      <c r="X746">
        <v>4.8902974953633008E-2</v>
      </c>
      <c r="AB746">
        <v>2.2914832399235131E-2</v>
      </c>
      <c r="AC746">
        <v>9.8102256751469039E-2</v>
      </c>
      <c r="AM746">
        <v>6.6536687533489541E-2</v>
      </c>
      <c r="AN746">
        <v>8.4005910140640599E-2</v>
      </c>
      <c r="AO746">
        <v>8.9797343001888543E-3</v>
      </c>
      <c r="AP746">
        <v>3.6881807243135849E-3</v>
      </c>
      <c r="AQ746">
        <v>1.0663843003380604</v>
      </c>
      <c r="AR746">
        <v>1.0663843003380604</v>
      </c>
      <c r="AS746">
        <v>1.0753297854197887</v>
      </c>
      <c r="AT746">
        <v>1.7541997113057539E-2</v>
      </c>
      <c r="AU746">
        <v>0.67833590735445459</v>
      </c>
      <c r="AV746">
        <v>0.67833590735445459</v>
      </c>
      <c r="AW746">
        <v>0.67257975577842022</v>
      </c>
      <c r="AX746">
        <v>5.8200785332644861E-2</v>
      </c>
      <c r="AY746">
        <v>5.8200785332644861E-2</v>
      </c>
      <c r="AZ746">
        <v>0.21582216094514145</v>
      </c>
      <c r="BD746">
        <v>0.33921739003224033</v>
      </c>
      <c r="BE746">
        <v>0.33921739003224033</v>
      </c>
      <c r="BF746">
        <v>0</v>
      </c>
      <c r="BG746">
        <v>0</v>
      </c>
      <c r="BI746">
        <v>8.0489110780112769E-2</v>
      </c>
      <c r="BK746">
        <v>0.23081736928379878</v>
      </c>
      <c r="BL746">
        <v>0.19726942059567373</v>
      </c>
      <c r="BM746">
        <v>0.19726942059567373</v>
      </c>
      <c r="BN746">
        <v>0.36441316044271493</v>
      </c>
    </row>
    <row r="747" spans="1:66">
      <c r="A747" t="s">
        <v>1039</v>
      </c>
      <c r="B747" t="s">
        <v>73</v>
      </c>
      <c r="C747">
        <v>2012</v>
      </c>
      <c r="D747" t="s">
        <v>228</v>
      </c>
      <c r="E747">
        <v>7</v>
      </c>
      <c r="G747" t="s">
        <v>330</v>
      </c>
      <c r="H747" t="s">
        <v>984</v>
      </c>
      <c r="I747">
        <v>0.1369741032529479</v>
      </c>
      <c r="J747">
        <v>0.22602029687281522</v>
      </c>
      <c r="K747">
        <v>1.3908345814385656</v>
      </c>
      <c r="L747">
        <v>0.86235754246032637</v>
      </c>
      <c r="M747">
        <v>0.54480751050252807</v>
      </c>
      <c r="N747">
        <v>0.47469258970345518</v>
      </c>
      <c r="O747">
        <v>0.38768021393134039</v>
      </c>
      <c r="P747">
        <v>0.28420593253199616</v>
      </c>
      <c r="Q747">
        <v>0.28420593253199616</v>
      </c>
      <c r="S747">
        <v>0.32758042107117324</v>
      </c>
      <c r="T747">
        <v>5.2748243620012375E-2</v>
      </c>
      <c r="U747">
        <v>5.2748243620012375E-2</v>
      </c>
      <c r="V747">
        <v>6.8572563262516414E-2</v>
      </c>
      <c r="W747">
        <v>0.11544509493781578</v>
      </c>
      <c r="X747">
        <v>6.8572563262516414E-2</v>
      </c>
      <c r="AB747">
        <v>1.4297411213577782E-2</v>
      </c>
      <c r="AC747">
        <v>7.442390325232226E-2</v>
      </c>
      <c r="AD747">
        <v>0</v>
      </c>
      <c r="AM747">
        <v>3.4262452950812941E-2</v>
      </c>
      <c r="AN747">
        <v>4.7632240245691626E-2</v>
      </c>
      <c r="AO747">
        <v>8.0390093151087264E-2</v>
      </c>
      <c r="AP747">
        <v>3.0494409351229754E-2</v>
      </c>
      <c r="AQ747">
        <v>1.0060908867337197</v>
      </c>
      <c r="AR747">
        <v>0.98910719393225155</v>
      </c>
      <c r="AS747">
        <v>0.9255692094065765</v>
      </c>
      <c r="AT747">
        <v>2.1496808444610545E-2</v>
      </c>
      <c r="AU747">
        <v>0.52978449357740343</v>
      </c>
      <c r="AV747">
        <v>0.52978449357740343</v>
      </c>
      <c r="AW747">
        <v>0.52947728027904573</v>
      </c>
      <c r="AX747">
        <v>2.3856574603273947E-2</v>
      </c>
      <c r="AY747">
        <v>2.3856574603273947E-2</v>
      </c>
      <c r="AZ747">
        <v>0.6472227270712605</v>
      </c>
      <c r="BA747">
        <v>19.122614458933025</v>
      </c>
      <c r="BD747">
        <v>0.3406927908939833</v>
      </c>
      <c r="BE747">
        <v>0.3406927908939833</v>
      </c>
      <c r="BF747">
        <v>0</v>
      </c>
      <c r="BG747">
        <v>0</v>
      </c>
      <c r="BH747">
        <v>0</v>
      </c>
      <c r="BI747">
        <v>4.7573408743761619E-2</v>
      </c>
      <c r="BJ747">
        <v>0.62748911929620588</v>
      </c>
      <c r="BK747">
        <v>0.66760323178254444</v>
      </c>
      <c r="BL747">
        <v>0.14841105563358353</v>
      </c>
      <c r="BM747">
        <v>0.25574706491427501</v>
      </c>
      <c r="BN747">
        <v>0.4870185292351773</v>
      </c>
    </row>
    <row r="748" spans="1:66">
      <c r="A748" t="s">
        <v>1040</v>
      </c>
      <c r="B748" t="s">
        <v>74</v>
      </c>
      <c r="C748">
        <v>2012</v>
      </c>
      <c r="D748" t="s">
        <v>212</v>
      </c>
      <c r="E748">
        <v>2</v>
      </c>
      <c r="G748" t="s">
        <v>332</v>
      </c>
      <c r="H748" t="s">
        <v>984</v>
      </c>
      <c r="I748">
        <v>2.8780939095666987E-2</v>
      </c>
      <c r="J748">
        <v>0.41590165334178575</v>
      </c>
      <c r="K748">
        <v>1.5982153864008013</v>
      </c>
      <c r="L748">
        <v>0.97704533370583191</v>
      </c>
      <c r="M748">
        <v>0.95043618972640587</v>
      </c>
      <c r="N748">
        <v>0.41131750142838491</v>
      </c>
      <c r="O748">
        <v>0.39626633601652628</v>
      </c>
      <c r="P748">
        <v>0.70337931532748499</v>
      </c>
      <c r="Q748">
        <v>0.70337931532748499</v>
      </c>
      <c r="S748">
        <v>0.72546309497842143</v>
      </c>
      <c r="T748">
        <v>0.12149410238305951</v>
      </c>
      <c r="U748">
        <v>0.12149410238305951</v>
      </c>
      <c r="V748">
        <v>3.6929359534718022E-2</v>
      </c>
      <c r="W748">
        <v>3.806960271064113E-2</v>
      </c>
      <c r="X748">
        <v>3.6929359534718022E-2</v>
      </c>
      <c r="AB748">
        <v>3.9329345248096892E-2</v>
      </c>
      <c r="AC748">
        <v>6.7379567939757329E-2</v>
      </c>
      <c r="AM748">
        <v>1.9787679378801284E-2</v>
      </c>
      <c r="AN748">
        <v>3.0869656568627446E-2</v>
      </c>
      <c r="AO748">
        <v>9.9723534226660304E-3</v>
      </c>
      <c r="AP748">
        <v>6.1838578722568068E-3</v>
      </c>
      <c r="AQ748">
        <v>0.97608459480518961</v>
      </c>
      <c r="AR748">
        <v>0.97608459480518961</v>
      </c>
      <c r="AS748">
        <v>0.79408258900987361</v>
      </c>
      <c r="AT748">
        <v>2.5442427967018604E-2</v>
      </c>
      <c r="AU748">
        <v>0.78800437160936321</v>
      </c>
      <c r="AV748">
        <v>0.78800437160936321</v>
      </c>
      <c r="AW748">
        <v>0.79694155056367733</v>
      </c>
      <c r="AX748">
        <v>5.2691469217937985E-2</v>
      </c>
      <c r="AY748">
        <v>5.2691469217937985E-2</v>
      </c>
      <c r="AZ748">
        <v>0.25533820696943405</v>
      </c>
      <c r="BD748">
        <v>0.19235983717923433</v>
      </c>
      <c r="BE748">
        <v>0.19235983717923433</v>
      </c>
      <c r="BF748">
        <v>0</v>
      </c>
      <c r="BG748">
        <v>0</v>
      </c>
      <c r="BI748">
        <v>1.3021987102844268E-2</v>
      </c>
      <c r="BK748">
        <v>0.27677845991481609</v>
      </c>
      <c r="BL748">
        <v>0.24067115077019649</v>
      </c>
      <c r="BM748">
        <v>0.24067115077019649</v>
      </c>
      <c r="BN748">
        <v>0.37506599521648049</v>
      </c>
    </row>
    <row r="749" spans="1:66">
      <c r="A749" t="s">
        <v>1041</v>
      </c>
      <c r="B749" t="s">
        <v>75</v>
      </c>
      <c r="C749">
        <v>2012</v>
      </c>
      <c r="D749" t="s">
        <v>231</v>
      </c>
      <c r="E749">
        <v>3</v>
      </c>
      <c r="G749" t="s">
        <v>334</v>
      </c>
      <c r="H749" t="s">
        <v>984</v>
      </c>
      <c r="I749">
        <v>4.1147881904828938E-2</v>
      </c>
      <c r="J749">
        <v>0.37365460249403609</v>
      </c>
      <c r="K749">
        <v>1.3701461204646483</v>
      </c>
      <c r="L749">
        <v>0.90285867972721667</v>
      </c>
      <c r="M749">
        <v>0.87387660387125521</v>
      </c>
      <c r="N749">
        <v>0.43141858100456537</v>
      </c>
      <c r="O749">
        <v>0.40146733793131745</v>
      </c>
      <c r="P749">
        <v>0.59881388923283729</v>
      </c>
      <c r="Q749">
        <v>0.59881388923283729</v>
      </c>
      <c r="S749">
        <v>0.6650457299285748</v>
      </c>
      <c r="T749">
        <v>0.12564942816813168</v>
      </c>
      <c r="U749">
        <v>0.12564942816813168</v>
      </c>
      <c r="V749">
        <v>8.2827977917259557E-2</v>
      </c>
      <c r="W749">
        <v>9.8310704670627982E-2</v>
      </c>
      <c r="X749">
        <v>8.2827977917259557E-2</v>
      </c>
      <c r="AB749">
        <v>2.8886532218987702E-2</v>
      </c>
      <c r="AC749">
        <v>9.462470513575183E-2</v>
      </c>
      <c r="AM749">
        <v>9.539014348118378E-3</v>
      </c>
      <c r="AN749">
        <v>1.9911941386706194E-2</v>
      </c>
      <c r="AO749">
        <v>3.7340182445669626E-2</v>
      </c>
      <c r="AP749">
        <v>2.061148180269343E-2</v>
      </c>
      <c r="AQ749">
        <v>0.98862631115976674</v>
      </c>
      <c r="AR749">
        <v>0.98862631115976674</v>
      </c>
      <c r="AS749">
        <v>0.99503813097518079</v>
      </c>
      <c r="AT749">
        <v>2.9397254296272247E-2</v>
      </c>
      <c r="AU749">
        <v>0.73249873581457847</v>
      </c>
      <c r="AV749">
        <v>0.73249873581457847</v>
      </c>
      <c r="AW749">
        <v>0.7655044830663853</v>
      </c>
      <c r="AX749">
        <v>5.0979180000161946E-2</v>
      </c>
      <c r="AY749">
        <v>5.0979180000161946E-2</v>
      </c>
      <c r="AZ749">
        <v>0.32278722450219982</v>
      </c>
      <c r="BD749">
        <v>0.1638798700059356</v>
      </c>
      <c r="BE749">
        <v>0.1638798700059356</v>
      </c>
      <c r="BF749">
        <v>0</v>
      </c>
      <c r="BG749">
        <v>0</v>
      </c>
      <c r="BI749">
        <v>2.2885785413305812E-2</v>
      </c>
      <c r="BK749">
        <v>0.34403884646323002</v>
      </c>
      <c r="BL749">
        <v>0.27954053583874805</v>
      </c>
      <c r="BM749">
        <v>0.27954053583874805</v>
      </c>
      <c r="BN749">
        <v>0.49735549157247155</v>
      </c>
    </row>
    <row r="750" spans="1:66">
      <c r="A750" t="s">
        <v>1042</v>
      </c>
      <c r="B750" t="s">
        <v>76</v>
      </c>
      <c r="C750">
        <v>2012</v>
      </c>
      <c r="D750" t="s">
        <v>231</v>
      </c>
      <c r="E750">
        <v>4</v>
      </c>
      <c r="G750" t="s">
        <v>336</v>
      </c>
      <c r="H750" t="s">
        <v>984</v>
      </c>
      <c r="I750">
        <v>3.4522824142236917E-2</v>
      </c>
      <c r="J750">
        <v>0.34470090844343299</v>
      </c>
      <c r="K750">
        <v>1.2247434941541675</v>
      </c>
      <c r="L750">
        <v>0.80000394684291021</v>
      </c>
      <c r="M750">
        <v>0.77134238719804749</v>
      </c>
      <c r="N750">
        <v>0.41748713411249239</v>
      </c>
      <c r="O750">
        <v>0.37327205141265196</v>
      </c>
      <c r="P750">
        <v>0.49981624667387187</v>
      </c>
      <c r="Q750">
        <v>0.49981624667387187</v>
      </c>
      <c r="S750">
        <v>0.55897016382050757</v>
      </c>
      <c r="T750">
        <v>0.11446169044076719</v>
      </c>
      <c r="U750">
        <v>0.11446169044076719</v>
      </c>
      <c r="V750">
        <v>7.1615768638483332E-2</v>
      </c>
      <c r="W750">
        <v>8.5683703725909749E-2</v>
      </c>
      <c r="X750">
        <v>7.1615768638483332E-2</v>
      </c>
      <c r="AB750">
        <v>5.499942101472538E-2</v>
      </c>
      <c r="AC750">
        <v>7.8508267581910637E-2</v>
      </c>
      <c r="AM750">
        <v>1.4836219135926603E-2</v>
      </c>
      <c r="AN750">
        <v>3.2528364150359194E-2</v>
      </c>
      <c r="AO750">
        <v>3.0821063361341841E-2</v>
      </c>
      <c r="AP750">
        <v>1.1008842785594466E-2</v>
      </c>
      <c r="AQ750">
        <v>0.95610449424859179</v>
      </c>
      <c r="AR750">
        <v>0.95610449424859179</v>
      </c>
      <c r="AS750">
        <v>1.0479444395765771</v>
      </c>
      <c r="AT750">
        <v>2.0472189622946078E-2</v>
      </c>
      <c r="AU750">
        <v>0.72572493403807437</v>
      </c>
      <c r="AV750">
        <v>0.72572493403807437</v>
      </c>
      <c r="AW750">
        <v>0.71494779884871662</v>
      </c>
      <c r="AX750">
        <v>5.1079293881236679E-2</v>
      </c>
      <c r="AY750">
        <v>5.1079293881236679E-2</v>
      </c>
      <c r="AZ750">
        <v>0.40094592239530713</v>
      </c>
      <c r="BD750">
        <v>0.23502740309724862</v>
      </c>
      <c r="BE750">
        <v>0.23502740309724862</v>
      </c>
      <c r="BF750">
        <v>0</v>
      </c>
      <c r="BG750">
        <v>0</v>
      </c>
      <c r="BI750">
        <v>3.5042435974063806E-2</v>
      </c>
      <c r="BK750">
        <v>0.45569752820482412</v>
      </c>
      <c r="BL750">
        <v>0.38313484762050731</v>
      </c>
      <c r="BM750">
        <v>0.38313484762050731</v>
      </c>
      <c r="BN750">
        <v>0.66360930320985434</v>
      </c>
    </row>
    <row r="751" spans="1:66">
      <c r="A751" t="s">
        <v>1043</v>
      </c>
      <c r="B751" t="s">
        <v>77</v>
      </c>
      <c r="C751">
        <v>2012</v>
      </c>
      <c r="D751" t="s">
        <v>228</v>
      </c>
      <c r="E751">
        <v>5</v>
      </c>
      <c r="G751" t="s">
        <v>338</v>
      </c>
      <c r="H751" t="s">
        <v>984</v>
      </c>
      <c r="I751">
        <v>0.20166316610244311</v>
      </c>
      <c r="J751">
        <v>0.34375151019507311</v>
      </c>
      <c r="K751">
        <v>1.8111969502978889</v>
      </c>
      <c r="L751">
        <v>1.2644840000613979</v>
      </c>
      <c r="M751">
        <v>0.77796050798912009</v>
      </c>
      <c r="N751">
        <v>0.48977315892049822</v>
      </c>
      <c r="O751">
        <v>0.38292873199310068</v>
      </c>
      <c r="P751">
        <v>0.27502744286073477</v>
      </c>
      <c r="Q751">
        <v>0.27502744286073477</v>
      </c>
      <c r="S751">
        <v>0.32081644477686833</v>
      </c>
      <c r="T751">
        <v>5.2611193281446818E-2</v>
      </c>
      <c r="U751">
        <v>5.2611193281446818E-2</v>
      </c>
      <c r="V751">
        <v>5.0760564526596386E-2</v>
      </c>
      <c r="W751">
        <v>7.1917296964414179E-2</v>
      </c>
      <c r="X751">
        <v>5.0760564526596386E-2</v>
      </c>
      <c r="AB751">
        <v>2.0458811541117682E-2</v>
      </c>
      <c r="AC751">
        <v>7.8536674007795251E-2</v>
      </c>
      <c r="AD751">
        <v>0</v>
      </c>
      <c r="AM751">
        <v>4.3185925326131455E-2</v>
      </c>
      <c r="AN751">
        <v>3.2402020502238886E-2</v>
      </c>
      <c r="AO751">
        <v>4.2106771437437199E-2</v>
      </c>
      <c r="AP751">
        <v>1.286234728537961E-2</v>
      </c>
      <c r="AQ751">
        <v>1.0321899752764703</v>
      </c>
      <c r="AR751">
        <v>1.0014513927336117</v>
      </c>
      <c r="AS751">
        <v>0.89171377541660357</v>
      </c>
      <c r="AT751">
        <v>2.2127694991646456E-2</v>
      </c>
      <c r="AU751">
        <v>0.50987746870094974</v>
      </c>
      <c r="AV751">
        <v>0.50987746870094974</v>
      </c>
      <c r="AW751">
        <v>0.50947357566153084</v>
      </c>
      <c r="AX751">
        <v>2.6563909876170463E-2</v>
      </c>
      <c r="AY751">
        <v>2.6563909876170463E-2</v>
      </c>
      <c r="AZ751">
        <v>0.69796947014693023</v>
      </c>
      <c r="BA751">
        <v>11.559757976422423</v>
      </c>
      <c r="BD751">
        <v>0.43840682111382084</v>
      </c>
      <c r="BE751">
        <v>0.43840682111382084</v>
      </c>
      <c r="BF751">
        <v>0</v>
      </c>
      <c r="BG751">
        <v>0</v>
      </c>
      <c r="BH751">
        <v>0</v>
      </c>
      <c r="BI751">
        <v>5.8800621831740223E-2</v>
      </c>
      <c r="BJ751">
        <v>0.58420147510621068</v>
      </c>
      <c r="BK751">
        <v>0.68229378683245745</v>
      </c>
      <c r="BL751">
        <v>0.10278734350622172</v>
      </c>
      <c r="BM751">
        <v>0.21415555495747041</v>
      </c>
      <c r="BN751">
        <v>0.34746808579313465</v>
      </c>
    </row>
    <row r="752" spans="1:66">
      <c r="A752" t="s">
        <v>1044</v>
      </c>
      <c r="B752" t="s">
        <v>78</v>
      </c>
      <c r="C752">
        <v>2012</v>
      </c>
      <c r="D752" t="s">
        <v>228</v>
      </c>
      <c r="E752">
        <v>5</v>
      </c>
      <c r="G752" t="s">
        <v>340</v>
      </c>
      <c r="H752" t="s">
        <v>984</v>
      </c>
      <c r="I752">
        <v>0.39742957074427832</v>
      </c>
      <c r="J752">
        <v>6.3907325068306764E-2</v>
      </c>
      <c r="K752">
        <v>1.3541263878352314</v>
      </c>
      <c r="L752">
        <v>1.0352775187450305</v>
      </c>
      <c r="M752">
        <v>0.78532304724282331</v>
      </c>
      <c r="N752">
        <v>0.42620326873187869</v>
      </c>
      <c r="O752">
        <v>0.37892436137734054</v>
      </c>
      <c r="P752">
        <v>0.32464951436381201</v>
      </c>
      <c r="Q752">
        <v>0.32464951436381201</v>
      </c>
      <c r="S752">
        <v>0.37020112608776728</v>
      </c>
      <c r="T752">
        <v>6.4493045465637056E-2</v>
      </c>
      <c r="U752">
        <v>6.4493045465637056E-2</v>
      </c>
      <c r="V752">
        <v>4.31026483453152E-2</v>
      </c>
      <c r="W752">
        <v>5.448297875405534E-2</v>
      </c>
      <c r="X752">
        <v>4.31026483453152E-2</v>
      </c>
      <c r="AB752">
        <v>2.179030646285824E-2</v>
      </c>
      <c r="AC752">
        <v>8.5586071645793474E-2</v>
      </c>
      <c r="AD752">
        <v>0</v>
      </c>
      <c r="AM752">
        <v>3.6417175086051502E-2</v>
      </c>
      <c r="AN752">
        <v>4.8424116601113676E-2</v>
      </c>
      <c r="AO752">
        <v>3.9689466125263868E-2</v>
      </c>
      <c r="AP752">
        <v>1.9527388191244777E-2</v>
      </c>
      <c r="AQ752">
        <v>1.0290713161948177</v>
      </c>
      <c r="AR752">
        <v>0.97626258701695512</v>
      </c>
      <c r="AS752">
        <v>0.95466563851039343</v>
      </c>
      <c r="AT752">
        <v>2.3178735786829604E-2</v>
      </c>
      <c r="AU752">
        <v>0.52874411194724058</v>
      </c>
      <c r="AV752">
        <v>0.52874411194724058</v>
      </c>
      <c r="AW752">
        <v>0.52905598526239739</v>
      </c>
      <c r="AX752">
        <v>3.1314219328531345E-2</v>
      </c>
      <c r="AY752">
        <v>3.1314219328531345E-2</v>
      </c>
      <c r="AZ752">
        <v>0.54932314520834213</v>
      </c>
      <c r="BA752">
        <v>18.947235343711156</v>
      </c>
      <c r="BD752">
        <v>0.40793457657164589</v>
      </c>
      <c r="BE752">
        <v>0.40793457657164589</v>
      </c>
      <c r="BF752">
        <v>0</v>
      </c>
      <c r="BG752">
        <v>0</v>
      </c>
      <c r="BH752">
        <v>0</v>
      </c>
      <c r="BI752">
        <v>4.8235481678205488E-2</v>
      </c>
      <c r="BJ752">
        <v>0.72926207580633706</v>
      </c>
      <c r="BK752">
        <v>0.61612498368184487</v>
      </c>
      <c r="BL752">
        <v>0.12753130276032648</v>
      </c>
      <c r="BM752">
        <v>0.22675959425397263</v>
      </c>
      <c r="BN752">
        <v>0.33646386529209987</v>
      </c>
    </row>
    <row r="753" spans="1:66">
      <c r="A753" t="s">
        <v>1045</v>
      </c>
      <c r="B753" t="s">
        <v>79</v>
      </c>
      <c r="C753">
        <v>2012</v>
      </c>
      <c r="D753" t="s">
        <v>228</v>
      </c>
      <c r="E753">
        <v>7</v>
      </c>
      <c r="G753" t="s">
        <v>342</v>
      </c>
      <c r="H753" t="s">
        <v>984</v>
      </c>
      <c r="I753">
        <v>0.27463422215991917</v>
      </c>
      <c r="J753">
        <v>0.17600816834040139</v>
      </c>
      <c r="K753">
        <v>1.4580875383043601</v>
      </c>
      <c r="L753">
        <v>1.0025993984553963</v>
      </c>
      <c r="M753">
        <v>0.64134355404135934</v>
      </c>
      <c r="N753">
        <v>0.44002430076507909</v>
      </c>
      <c r="O753">
        <v>0.33903187387888312</v>
      </c>
      <c r="P753">
        <v>0.27208369657992421</v>
      </c>
      <c r="Q753">
        <v>0.27208369657992421</v>
      </c>
      <c r="S753">
        <v>0.31571972610630838</v>
      </c>
      <c r="T753">
        <v>4.6529266630133126E-2</v>
      </c>
      <c r="U753">
        <v>4.6529266630133126E-2</v>
      </c>
      <c r="V753">
        <v>6.9951226037763534E-2</v>
      </c>
      <c r="W753">
        <v>9.0655171533437495E-2</v>
      </c>
      <c r="X753">
        <v>6.9951226037763534E-2</v>
      </c>
      <c r="AB753">
        <v>1.4594793707388667E-2</v>
      </c>
      <c r="AC753">
        <v>9.5843007771042488E-2</v>
      </c>
      <c r="AD753">
        <v>0</v>
      </c>
      <c r="AM753">
        <v>2.7609526844805072E-2</v>
      </c>
      <c r="AN753">
        <v>3.2955135463121482E-2</v>
      </c>
      <c r="AO753">
        <v>5.8456579161804939E-2</v>
      </c>
      <c r="AP753">
        <v>2.8318457662798818E-2</v>
      </c>
      <c r="AQ753">
        <v>1.0201327166696093</v>
      </c>
      <c r="AR753">
        <v>1.0063550665176704</v>
      </c>
      <c r="AS753">
        <v>1.04282602475199</v>
      </c>
      <c r="AT753">
        <v>2.3566111188138422E-2</v>
      </c>
      <c r="AU753">
        <v>0.52675299874338855</v>
      </c>
      <c r="AV753">
        <v>0.52675299874338855</v>
      </c>
      <c r="AW753">
        <v>0.52773622298942224</v>
      </c>
      <c r="AX753">
        <v>2.4496594953977133E-2</v>
      </c>
      <c r="AY753">
        <v>2.4496594953977133E-2</v>
      </c>
      <c r="AZ753">
        <v>0.65836735001666669</v>
      </c>
      <c r="BA753">
        <v>10.453948978613413</v>
      </c>
      <c r="BD753">
        <v>0.42653544794050224</v>
      </c>
      <c r="BE753">
        <v>0.42653544794050224</v>
      </c>
      <c r="BF753">
        <v>0</v>
      </c>
      <c r="BG753">
        <v>0</v>
      </c>
      <c r="BH753">
        <v>0</v>
      </c>
      <c r="BI753">
        <v>4.1421345572938861E-2</v>
      </c>
      <c r="BJ753">
        <v>0.64283710412274819</v>
      </c>
      <c r="BK753">
        <v>0.67708628831659445</v>
      </c>
      <c r="BL753">
        <v>0.13261397269740482</v>
      </c>
      <c r="BM753">
        <v>0.24675976957449666</v>
      </c>
      <c r="BN753">
        <v>0.42345189145138001</v>
      </c>
    </row>
    <row r="754" spans="1:66">
      <c r="A754" t="s">
        <v>1046</v>
      </c>
      <c r="B754" t="s">
        <v>80</v>
      </c>
      <c r="C754">
        <v>2012</v>
      </c>
      <c r="D754" t="s">
        <v>228</v>
      </c>
      <c r="E754">
        <v>7</v>
      </c>
      <c r="G754" t="s">
        <v>344</v>
      </c>
      <c r="H754" t="s">
        <v>984</v>
      </c>
      <c r="I754">
        <v>0.14947746154674871</v>
      </c>
      <c r="J754">
        <v>0.20194056841784733</v>
      </c>
      <c r="K754">
        <v>2.1770867879262217</v>
      </c>
      <c r="L754">
        <v>1.1675238475321925</v>
      </c>
      <c r="M754">
        <v>0.90327101345767802</v>
      </c>
      <c r="N754">
        <v>0.49940839212065535</v>
      </c>
      <c r="O754">
        <v>0.39220438440851269</v>
      </c>
      <c r="P754">
        <v>0.3383527639628916</v>
      </c>
      <c r="Q754">
        <v>0.3383527639628916</v>
      </c>
      <c r="S754">
        <v>0.39055593276983996</v>
      </c>
      <c r="T754">
        <v>6.8546937793007648E-2</v>
      </c>
      <c r="U754">
        <v>6.8546937793007648E-2</v>
      </c>
      <c r="V754">
        <v>7.0568394591413466E-2</v>
      </c>
      <c r="W754">
        <v>9.8395806244783376E-2</v>
      </c>
      <c r="X754">
        <v>7.0568394591413466E-2</v>
      </c>
      <c r="AB754">
        <v>1.338290016777104E-2</v>
      </c>
      <c r="AC754">
        <v>8.455642105895303E-2</v>
      </c>
      <c r="AD754">
        <v>0</v>
      </c>
      <c r="AM754">
        <v>3.5045833741758459E-2</v>
      </c>
      <c r="AN754">
        <v>4.0107800199943741E-2</v>
      </c>
      <c r="AO754">
        <v>5.8309442989703114E-2</v>
      </c>
      <c r="AP754">
        <v>2.2335684809793938E-2</v>
      </c>
      <c r="AQ754">
        <v>0.97555449802204464</v>
      </c>
      <c r="AR754">
        <v>0.92846875295735098</v>
      </c>
      <c r="AS754">
        <v>0.9245064223632018</v>
      </c>
      <c r="AT754">
        <v>2.7670241908056493E-2</v>
      </c>
      <c r="AU754">
        <v>0.56909143579715959</v>
      </c>
      <c r="AV754">
        <v>0.56909143579715959</v>
      </c>
      <c r="AW754">
        <v>0.56744905768706</v>
      </c>
      <c r="AX754">
        <v>2.7057324521700132E-2</v>
      </c>
      <c r="AY754">
        <v>2.7057324521700132E-2</v>
      </c>
      <c r="AZ754">
        <v>0.58749270013119137</v>
      </c>
      <c r="BA754">
        <v>15.023599844762494</v>
      </c>
      <c r="BD754">
        <v>0.32424747631479217</v>
      </c>
      <c r="BE754">
        <v>0.32424747631479217</v>
      </c>
      <c r="BF754">
        <v>0</v>
      </c>
      <c r="BG754">
        <v>0</v>
      </c>
      <c r="BH754">
        <v>0</v>
      </c>
      <c r="BI754">
        <v>2.7121431326462192E-2</v>
      </c>
      <c r="BJ754">
        <v>0.57804548543512413</v>
      </c>
      <c r="BK754">
        <v>0.61235424107954262</v>
      </c>
      <c r="BL754">
        <v>0.12842564668950041</v>
      </c>
      <c r="BM754">
        <v>0.21349180070231252</v>
      </c>
      <c r="BN754">
        <v>0.39363431308572994</v>
      </c>
    </row>
    <row r="755" spans="1:66">
      <c r="A755" t="s">
        <v>1047</v>
      </c>
      <c r="B755" t="s">
        <v>81</v>
      </c>
      <c r="C755">
        <v>2012</v>
      </c>
      <c r="D755" t="s">
        <v>228</v>
      </c>
      <c r="E755">
        <v>6</v>
      </c>
      <c r="G755" t="s">
        <v>346</v>
      </c>
      <c r="H755" t="s">
        <v>984</v>
      </c>
      <c r="I755">
        <v>0.22605673347052452</v>
      </c>
      <c r="J755">
        <v>0.36006713683553032</v>
      </c>
      <c r="K755">
        <v>1.8725452899652979</v>
      </c>
      <c r="L755">
        <v>1.1442520561251905</v>
      </c>
      <c r="M755">
        <v>0.76834311965106361</v>
      </c>
      <c r="N755">
        <v>0.50489543635934386</v>
      </c>
      <c r="O755">
        <v>0.37572012088009826</v>
      </c>
      <c r="P755">
        <v>0.2539781745258608</v>
      </c>
      <c r="Q755">
        <v>0.2539781745258608</v>
      </c>
      <c r="S755">
        <v>0.29999642127097753</v>
      </c>
      <c r="T755">
        <v>6.275077515861914E-2</v>
      </c>
      <c r="U755">
        <v>6.275077515861914E-2</v>
      </c>
      <c r="V755">
        <v>4.0286229579898226E-2</v>
      </c>
      <c r="W755">
        <v>6.5684176739074687E-2</v>
      </c>
      <c r="X755">
        <v>4.0286229579898226E-2</v>
      </c>
      <c r="AB755">
        <v>2.5095954852254063E-2</v>
      </c>
      <c r="AC755">
        <v>8.6573626607187384E-2</v>
      </c>
      <c r="AD755">
        <v>0</v>
      </c>
      <c r="AM755">
        <v>4.238955033173207E-2</v>
      </c>
      <c r="AN755">
        <v>3.9336721235266173E-2</v>
      </c>
      <c r="AO755">
        <v>5.0193109701997793E-2</v>
      </c>
      <c r="AP755">
        <v>2.0361233228881184E-2</v>
      </c>
      <c r="AQ755">
        <v>0.99214306801330976</v>
      </c>
      <c r="AR755">
        <v>0.93180591206499308</v>
      </c>
      <c r="AS755">
        <v>0.9781742123481848</v>
      </c>
      <c r="AT755">
        <v>2.2792002403339489E-2</v>
      </c>
      <c r="AU755">
        <v>0.52050282319316143</v>
      </c>
      <c r="AV755">
        <v>0.52050282319316143</v>
      </c>
      <c r="AW755">
        <v>0.51940612276361842</v>
      </c>
      <c r="AX755">
        <v>2.6354985860390031E-2</v>
      </c>
      <c r="AY755">
        <v>2.6354985860390031E-2</v>
      </c>
      <c r="AZ755">
        <v>0.70854268624411521</v>
      </c>
      <c r="BA755">
        <v>19.353339642391916</v>
      </c>
      <c r="BD755">
        <v>0.5794761296629517</v>
      </c>
      <c r="BE755">
        <v>0.5794761296629517</v>
      </c>
      <c r="BF755">
        <v>0</v>
      </c>
      <c r="BG755">
        <v>0</v>
      </c>
      <c r="BH755">
        <v>0</v>
      </c>
      <c r="BI755">
        <v>4.8340477832362817E-2</v>
      </c>
      <c r="BJ755">
        <v>0.60637815964053299</v>
      </c>
      <c r="BK755">
        <v>0.70521814083627177</v>
      </c>
      <c r="BL755">
        <v>0.14568197916054501</v>
      </c>
      <c r="BM755">
        <v>0.28179476319244129</v>
      </c>
      <c r="BN755">
        <v>0.45926428788576745</v>
      </c>
    </row>
    <row r="756" spans="1:66">
      <c r="A756" t="s">
        <v>1048</v>
      </c>
      <c r="B756" t="s">
        <v>82</v>
      </c>
      <c r="C756">
        <v>2012</v>
      </c>
      <c r="D756" t="s">
        <v>228</v>
      </c>
      <c r="E756">
        <v>5</v>
      </c>
      <c r="G756" t="s">
        <v>348</v>
      </c>
      <c r="H756" t="s">
        <v>984</v>
      </c>
      <c r="I756">
        <v>0.2622970874878961</v>
      </c>
      <c r="J756">
        <v>0.19251582458733596</v>
      </c>
      <c r="K756">
        <v>2.0379199599665534</v>
      </c>
      <c r="L756">
        <v>0.97515430173613937</v>
      </c>
      <c r="M756">
        <v>0.71868610931048305</v>
      </c>
      <c r="N756">
        <v>0.4761146312294034</v>
      </c>
      <c r="O756">
        <v>0.3749592980295407</v>
      </c>
      <c r="P756">
        <v>0.28327219043664242</v>
      </c>
      <c r="Q756">
        <v>0.28327219043664242</v>
      </c>
      <c r="S756">
        <v>0.32015942364363237</v>
      </c>
      <c r="T756">
        <v>4.9245348367139681E-2</v>
      </c>
      <c r="U756">
        <v>4.9245348367139681E-2</v>
      </c>
      <c r="V756">
        <v>5.4606426095745786E-2</v>
      </c>
      <c r="W756">
        <v>8.8675524324621433E-2</v>
      </c>
      <c r="X756">
        <v>5.4606426095745786E-2</v>
      </c>
      <c r="AB756">
        <v>6.224002474252862E-3</v>
      </c>
      <c r="AC756">
        <v>0.11791756607700267</v>
      </c>
      <c r="AD756">
        <v>0</v>
      </c>
      <c r="AM756">
        <v>3.4694020950889519E-2</v>
      </c>
      <c r="AN756">
        <v>3.903291179537071E-2</v>
      </c>
      <c r="AO756">
        <v>6.840371881517654E-2</v>
      </c>
      <c r="AP756">
        <v>2.8073907450552171E-2</v>
      </c>
      <c r="AQ756">
        <v>0.98609446244104015</v>
      </c>
      <c r="AR756">
        <v>0.93253995956276758</v>
      </c>
      <c r="AS756">
        <v>0.48887499963060405</v>
      </c>
      <c r="AT756">
        <v>2.7340327389858882E-2</v>
      </c>
      <c r="AU756">
        <v>0.50462312674372933</v>
      </c>
      <c r="AV756">
        <v>0.50462312674372933</v>
      </c>
      <c r="AW756">
        <v>0.50483912666816999</v>
      </c>
      <c r="AX756">
        <v>2.6241257660118728E-2</v>
      </c>
      <c r="AY756">
        <v>2.6241257660118728E-2</v>
      </c>
      <c r="AZ756">
        <v>0.67704958622307898</v>
      </c>
      <c r="BA756">
        <v>17.66585342392035</v>
      </c>
      <c r="BD756">
        <v>0.36064156968481098</v>
      </c>
      <c r="BE756">
        <v>0.36064156968481098</v>
      </c>
      <c r="BF756">
        <v>0</v>
      </c>
      <c r="BG756">
        <v>0</v>
      </c>
      <c r="BH756">
        <v>0</v>
      </c>
      <c r="BI756">
        <v>4.6479676990999655E-2</v>
      </c>
      <c r="BJ756">
        <v>0.63940711327948674</v>
      </c>
      <c r="BK756">
        <v>0.68176059517550636</v>
      </c>
      <c r="BL756">
        <v>0.10129370740611605</v>
      </c>
      <c r="BM756">
        <v>0.20144794201367974</v>
      </c>
      <c r="BN756">
        <v>0.39048064787063214</v>
      </c>
    </row>
    <row r="757" spans="1:66">
      <c r="A757" t="s">
        <v>1049</v>
      </c>
      <c r="B757" t="s">
        <v>83</v>
      </c>
      <c r="C757">
        <v>2012</v>
      </c>
      <c r="D757" t="s">
        <v>212</v>
      </c>
      <c r="E757">
        <v>2</v>
      </c>
      <c r="G757" t="s">
        <v>350</v>
      </c>
      <c r="H757" t="s">
        <v>984</v>
      </c>
      <c r="I757">
        <v>4.0921328156449936E-2</v>
      </c>
      <c r="J757">
        <v>0.47310288469848366</v>
      </c>
      <c r="K757">
        <v>2.0696120471928947</v>
      </c>
      <c r="L757">
        <v>1.2214760768552895</v>
      </c>
      <c r="M757">
        <v>1.1819466207738503</v>
      </c>
      <c r="N757">
        <v>0.47313748679407075</v>
      </c>
      <c r="O757">
        <v>0.4419105469421481</v>
      </c>
      <c r="P757">
        <v>0.74412875722566418</v>
      </c>
      <c r="Q757">
        <v>0.74412875722566418</v>
      </c>
      <c r="S757">
        <v>0.77828987260454086</v>
      </c>
      <c r="T757">
        <v>0.1256531263455436</v>
      </c>
      <c r="U757">
        <v>0.1256531263455436</v>
      </c>
      <c r="V757">
        <v>4.14559389574298E-2</v>
      </c>
      <c r="W757">
        <v>4.2045208145572673E-2</v>
      </c>
      <c r="X757">
        <v>4.14559389574298E-2</v>
      </c>
      <c r="AB757">
        <v>2.587391285986837E-2</v>
      </c>
      <c r="AC757">
        <v>8.9978629560413206E-2</v>
      </c>
      <c r="AM757">
        <v>2.3882689041271225E-2</v>
      </c>
      <c r="AN757">
        <v>2.641738931737686E-2</v>
      </c>
      <c r="AO757">
        <v>3.56832449642287E-2</v>
      </c>
      <c r="AP757">
        <v>4.4133857212879163E-3</v>
      </c>
      <c r="AQ757">
        <v>0.95098873891629587</v>
      </c>
      <c r="AR757">
        <v>0.95098873891629587</v>
      </c>
      <c r="AS757">
        <v>0.78342276528602028</v>
      </c>
      <c r="AT757">
        <v>1.467443889796736E-2</v>
      </c>
      <c r="AU757">
        <v>0.77187373026047479</v>
      </c>
      <c r="AV757">
        <v>0.77187373026047479</v>
      </c>
      <c r="AW757">
        <v>0.77785978758198493</v>
      </c>
      <c r="AX757">
        <v>4.1108888298220798E-2</v>
      </c>
      <c r="AY757">
        <v>4.1108888298220798E-2</v>
      </c>
      <c r="AZ757">
        <v>0.19965255093005344</v>
      </c>
      <c r="BD757">
        <v>0.27290230585460973</v>
      </c>
      <c r="BE757">
        <v>0.27290230585460973</v>
      </c>
      <c r="BF757">
        <v>0</v>
      </c>
      <c r="BG757">
        <v>0</v>
      </c>
      <c r="BI757">
        <v>2.1367525199609976E-2</v>
      </c>
      <c r="BK757">
        <v>0.21036331997546179</v>
      </c>
      <c r="BL757">
        <v>0.16332441601304873</v>
      </c>
      <c r="BM757">
        <v>0.16332441601304873</v>
      </c>
      <c r="BN757">
        <v>0.28575845554259449</v>
      </c>
    </row>
    <row r="758" spans="1:66">
      <c r="A758" t="s">
        <v>1050</v>
      </c>
      <c r="B758" t="s">
        <v>84</v>
      </c>
      <c r="C758">
        <v>2012</v>
      </c>
      <c r="D758" t="s">
        <v>228</v>
      </c>
      <c r="E758">
        <v>5</v>
      </c>
      <c r="G758" t="s">
        <v>352</v>
      </c>
      <c r="H758" t="s">
        <v>984</v>
      </c>
      <c r="I758">
        <v>0.21877840329500409</v>
      </c>
      <c r="J758">
        <v>0.27685229318237264</v>
      </c>
      <c r="K758">
        <v>2.1178882596721156</v>
      </c>
      <c r="L758">
        <v>1.3432016093272439</v>
      </c>
      <c r="M758">
        <v>0.94657905078107218</v>
      </c>
      <c r="N758">
        <v>0.53003622057828592</v>
      </c>
      <c r="O758">
        <v>0.42930166760607374</v>
      </c>
      <c r="P758">
        <v>0.29580850466601105</v>
      </c>
      <c r="Q758">
        <v>0.29580850466601105</v>
      </c>
      <c r="S758">
        <v>0.33421560624225632</v>
      </c>
      <c r="T758">
        <v>5.9274728275779065E-2</v>
      </c>
      <c r="U758">
        <v>5.9274728275779065E-2</v>
      </c>
      <c r="V758">
        <v>5.4455741624790818E-2</v>
      </c>
      <c r="W758">
        <v>6.7221053489166099E-2</v>
      </c>
      <c r="X758">
        <v>5.4455741624790818E-2</v>
      </c>
      <c r="AB758">
        <v>1.0946145681886128E-2</v>
      </c>
      <c r="AC758">
        <v>8.0175275934926252E-2</v>
      </c>
      <c r="AD758">
        <v>0</v>
      </c>
      <c r="AM758">
        <v>5.9097710191932613E-2</v>
      </c>
      <c r="AN758">
        <v>4.7572815381258231E-2</v>
      </c>
      <c r="AO758">
        <v>5.2456014223622345E-2</v>
      </c>
      <c r="AP758">
        <v>3.0252846166052741E-2</v>
      </c>
      <c r="AQ758">
        <v>0.98218617097461436</v>
      </c>
      <c r="AR758">
        <v>0.92445854739629107</v>
      </c>
      <c r="AS758">
        <v>1.2174800767592202</v>
      </c>
      <c r="AT758">
        <v>1.7975255273597238E-2</v>
      </c>
      <c r="AU758">
        <v>0.55064086910171528</v>
      </c>
      <c r="AV758">
        <v>0.55064086910171528</v>
      </c>
      <c r="AW758">
        <v>0.55218865826873431</v>
      </c>
      <c r="AX758">
        <v>2.3166570194975408E-2</v>
      </c>
      <c r="AY758">
        <v>2.3166570194975408E-2</v>
      </c>
      <c r="AZ758">
        <v>0.65427834844647992</v>
      </c>
      <c r="BA758">
        <v>28.095762764499913</v>
      </c>
      <c r="BD758">
        <v>0.51409764998887608</v>
      </c>
      <c r="BE758">
        <v>0.51409764998887608</v>
      </c>
      <c r="BF758">
        <v>0</v>
      </c>
      <c r="BG758">
        <v>0</v>
      </c>
      <c r="BH758">
        <v>0</v>
      </c>
      <c r="BI758">
        <v>4.9330906672230723E-2</v>
      </c>
      <c r="BJ758">
        <v>0.59628658008103397</v>
      </c>
      <c r="BK758">
        <v>0.66600100512044746</v>
      </c>
      <c r="BL758">
        <v>0.12336507552873842</v>
      </c>
      <c r="BM758">
        <v>0.24099947070134523</v>
      </c>
      <c r="BN758">
        <v>0.33376699254257503</v>
      </c>
    </row>
    <row r="759" spans="1:66">
      <c r="A759" t="s">
        <v>1051</v>
      </c>
      <c r="B759" t="s">
        <v>85</v>
      </c>
      <c r="C759">
        <v>2012</v>
      </c>
      <c r="D759" t="s">
        <v>228</v>
      </c>
      <c r="E759">
        <v>6</v>
      </c>
      <c r="G759" t="s">
        <v>354</v>
      </c>
      <c r="H759" t="s">
        <v>984</v>
      </c>
      <c r="I759">
        <v>0.27125209583285476</v>
      </c>
      <c r="J759">
        <v>0.22825871637570536</v>
      </c>
      <c r="K759">
        <v>1.7206128836565613</v>
      </c>
      <c r="L759">
        <v>1.1672389981707167</v>
      </c>
      <c r="M759">
        <v>0.79342865724849154</v>
      </c>
      <c r="N759">
        <v>0.50162033313533239</v>
      </c>
      <c r="O759">
        <v>0.4195710761831703</v>
      </c>
      <c r="P759">
        <v>0.26371731698262169</v>
      </c>
      <c r="Q759">
        <v>0.26371731698262169</v>
      </c>
      <c r="S759">
        <v>0.32133271346012005</v>
      </c>
      <c r="T759">
        <v>5.8017665421104085E-2</v>
      </c>
      <c r="U759">
        <v>5.8017665421104085E-2</v>
      </c>
      <c r="V759">
        <v>7.0764152458275928E-2</v>
      </c>
      <c r="W759">
        <v>9.7104967403047679E-2</v>
      </c>
      <c r="X759">
        <v>7.0764152458275928E-2</v>
      </c>
      <c r="AB759">
        <v>1.3979432715055477E-2</v>
      </c>
      <c r="AC759">
        <v>6.9548996584159667E-2</v>
      </c>
      <c r="AD759">
        <v>0</v>
      </c>
      <c r="AM759">
        <v>2.2269298568928383E-2</v>
      </c>
      <c r="AN759">
        <v>2.4752643898713542E-2</v>
      </c>
      <c r="AO759">
        <v>5.6581931559815113E-2</v>
      </c>
      <c r="AP759">
        <v>2.9713775142416021E-2</v>
      </c>
      <c r="AQ759">
        <v>1.0030263928392344</v>
      </c>
      <c r="AR759">
        <v>0.95779205457182504</v>
      </c>
      <c r="AS759">
        <v>0.91968274526390092</v>
      </c>
      <c r="AT759">
        <v>1.7536390477536239E-2</v>
      </c>
      <c r="AU759">
        <v>0.53470313256287449</v>
      </c>
      <c r="AV759">
        <v>0.53470313256287449</v>
      </c>
      <c r="AW759">
        <v>0.53584185298046771</v>
      </c>
      <c r="AX759">
        <v>2.7533591134063506E-2</v>
      </c>
      <c r="AY759">
        <v>2.7533591134063506E-2</v>
      </c>
      <c r="AZ759">
        <v>0.66867748788785064</v>
      </c>
      <c r="BA759">
        <v>25.252027197949314</v>
      </c>
      <c r="BD759">
        <v>0.43300560085235368</v>
      </c>
      <c r="BE759">
        <v>0.43300560085235368</v>
      </c>
      <c r="BF759">
        <v>0</v>
      </c>
      <c r="BG759">
        <v>0</v>
      </c>
      <c r="BH759">
        <v>0</v>
      </c>
      <c r="BI759">
        <v>3.9252642474638201E-2</v>
      </c>
      <c r="BJ759">
        <v>0.59596431080664769</v>
      </c>
      <c r="BK759">
        <v>0.67707553180688584</v>
      </c>
      <c r="BL759">
        <v>0.14530834843861035</v>
      </c>
      <c r="BM759">
        <v>0.26832393140666722</v>
      </c>
      <c r="BN759">
        <v>0.42971444224083699</v>
      </c>
    </row>
    <row r="760" spans="1:66">
      <c r="A760" t="s">
        <v>1052</v>
      </c>
      <c r="B760" t="s">
        <v>86</v>
      </c>
      <c r="C760">
        <v>2012</v>
      </c>
      <c r="D760" t="s">
        <v>228</v>
      </c>
      <c r="E760">
        <v>5</v>
      </c>
      <c r="G760" t="s">
        <v>356</v>
      </c>
      <c r="H760" t="s">
        <v>984</v>
      </c>
      <c r="I760">
        <v>0.22994487952431839</v>
      </c>
      <c r="J760">
        <v>0.34635710419657173</v>
      </c>
      <c r="K760">
        <v>1.8539181194316134</v>
      </c>
      <c r="L760">
        <v>1.1910446998214084</v>
      </c>
      <c r="M760">
        <v>0.90107726863959059</v>
      </c>
      <c r="N760">
        <v>0.47675777223214361</v>
      </c>
      <c r="O760">
        <v>0.36598369830418515</v>
      </c>
      <c r="P760">
        <v>0.29055507020985982</v>
      </c>
      <c r="Q760">
        <v>0.29055507020985982</v>
      </c>
      <c r="S760">
        <v>0.32685513175180192</v>
      </c>
      <c r="T760">
        <v>4.7005814078882019E-2</v>
      </c>
      <c r="U760">
        <v>4.7005814078882019E-2</v>
      </c>
      <c r="V760">
        <v>4.2803304952724025E-2</v>
      </c>
      <c r="W760">
        <v>6.4017041842664629E-2</v>
      </c>
      <c r="X760">
        <v>4.2803304952724025E-2</v>
      </c>
      <c r="AB760">
        <v>1.3679802243936955E-2</v>
      </c>
      <c r="AC760">
        <v>7.2402842326172598E-2</v>
      </c>
      <c r="AD760">
        <v>0</v>
      </c>
      <c r="AM760">
        <v>3.9225609232411036E-2</v>
      </c>
      <c r="AN760">
        <v>3.4892141340822101E-2</v>
      </c>
      <c r="AO760">
        <v>5.1566800193421837E-2</v>
      </c>
      <c r="AP760">
        <v>2.1369188781718128E-2</v>
      </c>
      <c r="AQ760">
        <v>1.0200086452546937</v>
      </c>
      <c r="AR760">
        <v>1.0197599049152397</v>
      </c>
      <c r="AS760">
        <v>1.2027379605562338</v>
      </c>
      <c r="AT760">
        <v>1.8172658842194916E-2</v>
      </c>
      <c r="AU760">
        <v>0.53453748586590855</v>
      </c>
      <c r="AV760">
        <v>0.53453748586590855</v>
      </c>
      <c r="AW760">
        <v>0.53577408118483705</v>
      </c>
      <c r="AX760">
        <v>2.7948258394472021E-2</v>
      </c>
      <c r="AY760">
        <v>2.7948258394472021E-2</v>
      </c>
      <c r="AZ760">
        <v>0.66535261912659538</v>
      </c>
      <c r="BA760">
        <v>9.8852452701090581</v>
      </c>
      <c r="BD760">
        <v>0.45422149681282087</v>
      </c>
      <c r="BE760">
        <v>0.45422149681282087</v>
      </c>
      <c r="BF760">
        <v>0</v>
      </c>
      <c r="BG760">
        <v>0</v>
      </c>
      <c r="BH760">
        <v>0</v>
      </c>
      <c r="BI760">
        <v>3.6502238172711872E-2</v>
      </c>
      <c r="BJ760">
        <v>0.62600412811362371</v>
      </c>
      <c r="BK760">
        <v>0.66807976337321429</v>
      </c>
      <c r="BL760">
        <v>0.10922930416704642</v>
      </c>
      <c r="BM760">
        <v>0.21863493418137078</v>
      </c>
      <c r="BN760">
        <v>0.32963822113984032</v>
      </c>
    </row>
    <row r="761" spans="1:66">
      <c r="A761" t="s">
        <v>1053</v>
      </c>
      <c r="B761" t="s">
        <v>87</v>
      </c>
      <c r="C761">
        <v>2012</v>
      </c>
      <c r="D761" t="s">
        <v>212</v>
      </c>
      <c r="E761">
        <v>3</v>
      </c>
      <c r="G761" t="s">
        <v>358</v>
      </c>
      <c r="H761" t="s">
        <v>984</v>
      </c>
      <c r="I761">
        <v>3.7178606562979354E-2</v>
      </c>
      <c r="J761">
        <v>0.15886777203175773</v>
      </c>
      <c r="K761">
        <v>1.0753350976954901</v>
      </c>
      <c r="L761">
        <v>0.84893223026078934</v>
      </c>
      <c r="M761">
        <v>0.82941432887115574</v>
      </c>
      <c r="N761">
        <v>0.30159876438412853</v>
      </c>
      <c r="O761">
        <v>0.25578915466694546</v>
      </c>
      <c r="P761">
        <v>0.59130531303658362</v>
      </c>
      <c r="Q761">
        <v>0.59130531303658362</v>
      </c>
      <c r="S761">
        <v>0.60728881333146778</v>
      </c>
      <c r="T761">
        <v>0.13986372668059396</v>
      </c>
      <c r="U761">
        <v>0.13986372668059396</v>
      </c>
      <c r="V761">
        <v>2.2426695755063987E-2</v>
      </c>
      <c r="W761">
        <v>2.4101977371088087E-2</v>
      </c>
      <c r="X761">
        <v>2.2426695755063987E-2</v>
      </c>
      <c r="AB761">
        <v>2.1264758707511669E-2</v>
      </c>
      <c r="AC761">
        <v>7.7224965655294339E-2</v>
      </c>
      <c r="AM761">
        <v>2.4705175934626244E-2</v>
      </c>
      <c r="AN761">
        <v>2.853539222967659E-2</v>
      </c>
      <c r="AO761">
        <v>1.1782759220863494E-2</v>
      </c>
      <c r="AP761">
        <v>9.544957761180483E-3</v>
      </c>
      <c r="AQ761">
        <v>0.93676014710854349</v>
      </c>
      <c r="AR761">
        <v>0.93676014710854349</v>
      </c>
      <c r="AS761">
        <v>1.0909702050737602</v>
      </c>
      <c r="AT761">
        <v>2.2780687094724899E-2</v>
      </c>
      <c r="AU761">
        <v>0.80367633527867544</v>
      </c>
      <c r="AV761">
        <v>0.80367633527867544</v>
      </c>
      <c r="AW761">
        <v>0.81645412460254418</v>
      </c>
      <c r="AX761">
        <v>5.1366238872451175E-2</v>
      </c>
      <c r="AY761">
        <v>5.1366238872451175E-2</v>
      </c>
      <c r="AZ761">
        <v>0.37262103665149932</v>
      </c>
      <c r="BD761">
        <v>0.16943291475726036</v>
      </c>
      <c r="BE761">
        <v>0.16943291475726036</v>
      </c>
      <c r="BF761">
        <v>0</v>
      </c>
      <c r="BG761">
        <v>0</v>
      </c>
      <c r="BI761">
        <v>3.2703174700544409E-2</v>
      </c>
      <c r="BK761">
        <v>0.38863418185280657</v>
      </c>
      <c r="BL761">
        <v>0.35637065300617604</v>
      </c>
      <c r="BM761">
        <v>0.35637065300617604</v>
      </c>
      <c r="BN761">
        <v>0.51290645740073226</v>
      </c>
    </row>
    <row r="762" spans="1:66">
      <c r="A762" t="s">
        <v>1054</v>
      </c>
      <c r="B762" t="s">
        <v>88</v>
      </c>
      <c r="C762">
        <v>2012</v>
      </c>
      <c r="D762" t="s">
        <v>207</v>
      </c>
      <c r="E762">
        <v>8</v>
      </c>
      <c r="G762" t="s">
        <v>360</v>
      </c>
      <c r="H762" t="s">
        <v>984</v>
      </c>
      <c r="I762">
        <v>0.20308259256431196</v>
      </c>
      <c r="J762">
        <v>0.2466834506751325</v>
      </c>
      <c r="K762">
        <v>1.6251702367957142</v>
      </c>
      <c r="L762">
        <v>0.92651614671575511</v>
      </c>
      <c r="M762">
        <v>0.67829118287888557</v>
      </c>
      <c r="N762">
        <v>0.47171901511192926</v>
      </c>
      <c r="O762">
        <v>0.33569574810240238</v>
      </c>
      <c r="P762">
        <v>0.35481894847287859</v>
      </c>
      <c r="Q762">
        <v>0.35481894847287859</v>
      </c>
      <c r="S762">
        <v>0.44563884453528657</v>
      </c>
      <c r="T762">
        <v>4.203404858610936E-2</v>
      </c>
      <c r="U762">
        <v>4.203404858610936E-2</v>
      </c>
      <c r="V762">
        <v>0.12407819781132856</v>
      </c>
      <c r="W762">
        <v>0.19396953000744718</v>
      </c>
      <c r="X762">
        <v>0.12407819781132856</v>
      </c>
      <c r="AB762">
        <v>2.4154490294198389E-2</v>
      </c>
      <c r="AC762">
        <v>0.13816208978166281</v>
      </c>
      <c r="AD762">
        <v>0</v>
      </c>
      <c r="AM762">
        <v>2.0525884632696483E-2</v>
      </c>
      <c r="AN762">
        <v>3.240258216182712E-2</v>
      </c>
      <c r="AO762">
        <v>0.14729368210938817</v>
      </c>
      <c r="AP762">
        <v>7.6799297920697326E-2</v>
      </c>
      <c r="AQ762">
        <v>1.0120631476713773</v>
      </c>
      <c r="AR762">
        <v>0.98997592915778876</v>
      </c>
      <c r="AS762">
        <v>1.4027087959004814</v>
      </c>
      <c r="AT762">
        <v>2.7665465410179526E-2</v>
      </c>
      <c r="AU762">
        <v>0.48971661911812636</v>
      </c>
      <c r="AV762">
        <v>0.48971661911812636</v>
      </c>
      <c r="AW762">
        <v>0.48927948568257007</v>
      </c>
      <c r="AX762">
        <v>3.2349791368800389E-2</v>
      </c>
      <c r="AY762">
        <v>3.2349791368800389E-2</v>
      </c>
      <c r="AZ762">
        <v>0.53410081655594366</v>
      </c>
      <c r="BA762">
        <v>8.7952485543349557</v>
      </c>
      <c r="BD762">
        <v>0.27099006527735686</v>
      </c>
      <c r="BE762">
        <v>0.27099006527735686</v>
      </c>
      <c r="BF762">
        <v>0</v>
      </c>
      <c r="BG762">
        <v>0</v>
      </c>
      <c r="BH762">
        <v>0</v>
      </c>
      <c r="BI762">
        <v>5.2047224837632848E-2</v>
      </c>
      <c r="BJ762">
        <v>0.66673774865449187</v>
      </c>
      <c r="BK762">
        <v>0.55776549666409314</v>
      </c>
      <c r="BL762">
        <v>9.1632139516384617E-2</v>
      </c>
      <c r="BM762">
        <v>0.13713593222796719</v>
      </c>
      <c r="BN762">
        <v>0.48974251969410187</v>
      </c>
    </row>
    <row r="763" spans="1:66">
      <c r="A763" t="s">
        <v>1055</v>
      </c>
      <c r="B763" t="s">
        <v>89</v>
      </c>
      <c r="C763">
        <v>2012</v>
      </c>
      <c r="D763" t="s">
        <v>215</v>
      </c>
      <c r="E763">
        <v>5</v>
      </c>
      <c r="G763" t="s">
        <v>362</v>
      </c>
      <c r="H763" t="s">
        <v>984</v>
      </c>
      <c r="I763">
        <v>4.46012882804869E-2</v>
      </c>
      <c r="J763">
        <v>0.58145853832351613</v>
      </c>
      <c r="K763">
        <v>1.2469668975164154</v>
      </c>
      <c r="L763">
        <v>0.69218923733547122</v>
      </c>
      <c r="M763">
        <v>0.64824590025735318</v>
      </c>
      <c r="N763">
        <v>0.43176319347550135</v>
      </c>
      <c r="O763">
        <v>0.34265426727753912</v>
      </c>
      <c r="P763">
        <v>0.44412216025925866</v>
      </c>
      <c r="Q763">
        <v>0.44412216025925866</v>
      </c>
      <c r="S763">
        <v>0.52238931468175653</v>
      </c>
      <c r="T763">
        <v>0.11910936375604775</v>
      </c>
      <c r="U763">
        <v>0.11910936375604775</v>
      </c>
      <c r="V763">
        <v>0.11343290855412909</v>
      </c>
      <c r="W763">
        <v>0.18515839850338064</v>
      </c>
      <c r="X763">
        <v>0.11343290855412909</v>
      </c>
      <c r="AB763">
        <v>5.9178813845881195E-2</v>
      </c>
      <c r="AC763">
        <v>8.8397991766255429E-2</v>
      </c>
      <c r="AM763">
        <v>2.2771783952164764E-2</v>
      </c>
      <c r="AN763">
        <v>4.3411797841816153E-2</v>
      </c>
      <c r="AO763">
        <v>0.10093563986804825</v>
      </c>
      <c r="AP763">
        <v>1.8044165969367015E-2</v>
      </c>
      <c r="AQ763">
        <v>0.95067857441541503</v>
      </c>
      <c r="AR763">
        <v>0.95067857441541503</v>
      </c>
      <c r="AS763">
        <v>0.82585135486387062</v>
      </c>
      <c r="AT763">
        <v>3.0590232788124869E-2</v>
      </c>
      <c r="AU763">
        <v>0.61047675448954153</v>
      </c>
      <c r="AV763">
        <v>0.61047675448954153</v>
      </c>
      <c r="AW763">
        <v>0.61124303305131134</v>
      </c>
      <c r="AX763">
        <v>6.2377448117810159E-2</v>
      </c>
      <c r="AY763">
        <v>6.2377448117810159E-2</v>
      </c>
      <c r="AZ763">
        <v>0.43482354259696321</v>
      </c>
      <c r="BD763">
        <v>0.19448633640186819</v>
      </c>
      <c r="BE763">
        <v>0.19448633640186819</v>
      </c>
      <c r="BF763">
        <v>0</v>
      </c>
      <c r="BG763">
        <v>0</v>
      </c>
      <c r="BI763">
        <v>2.6287253348743374E-2</v>
      </c>
      <c r="BK763">
        <v>0.48401983473824939</v>
      </c>
      <c r="BL763">
        <v>0.34947177758556652</v>
      </c>
      <c r="BM763">
        <v>0.34947177758556652</v>
      </c>
      <c r="BN763">
        <v>0.84688533930201737</v>
      </c>
    </row>
    <row r="764" spans="1:66">
      <c r="A764" t="s">
        <v>1056</v>
      </c>
      <c r="B764" t="s">
        <v>90</v>
      </c>
      <c r="C764">
        <v>2012</v>
      </c>
      <c r="D764" t="s">
        <v>228</v>
      </c>
      <c r="E764">
        <v>5</v>
      </c>
      <c r="G764" t="s">
        <v>364</v>
      </c>
      <c r="H764" t="s">
        <v>984</v>
      </c>
      <c r="I764">
        <v>0.13731484590647258</v>
      </c>
      <c r="J764">
        <v>0.46008515263853156</v>
      </c>
      <c r="K764">
        <v>2.7420330558747561</v>
      </c>
      <c r="L764">
        <v>1.6916697101509859</v>
      </c>
      <c r="M764">
        <v>1.2873101296698524</v>
      </c>
      <c r="N764">
        <v>0.5458686959901945</v>
      </c>
      <c r="O764">
        <v>0.42609878877306251</v>
      </c>
      <c r="P764">
        <v>0.26094579884806873</v>
      </c>
      <c r="Q764">
        <v>0.26094579884806873</v>
      </c>
      <c r="S764">
        <v>0.29337950874584284</v>
      </c>
      <c r="T764">
        <v>4.3321216815194505E-2</v>
      </c>
      <c r="U764">
        <v>4.3321216815194505E-2</v>
      </c>
      <c r="V764">
        <v>4.7520154134980577E-2</v>
      </c>
      <c r="W764">
        <v>6.1438535019945138E-2</v>
      </c>
      <c r="X764">
        <v>4.7520154134980577E-2</v>
      </c>
      <c r="AB764">
        <v>2.0928188599153234E-2</v>
      </c>
      <c r="AC764">
        <v>6.8800630036090965E-2</v>
      </c>
      <c r="AD764">
        <v>0</v>
      </c>
      <c r="AM764">
        <v>3.7201826678369118E-2</v>
      </c>
      <c r="AN764">
        <v>3.0436142924502283E-2</v>
      </c>
      <c r="AO764">
        <v>4.6582457720580304E-2</v>
      </c>
      <c r="AP764">
        <v>2.8202262118293173E-2</v>
      </c>
      <c r="AQ764">
        <v>0.98020917341821456</v>
      </c>
      <c r="AR764">
        <v>0.90729294013702977</v>
      </c>
      <c r="AS764">
        <v>1.222399023609879</v>
      </c>
      <c r="AT764">
        <v>2.3969528701025103E-2</v>
      </c>
      <c r="AU764">
        <v>0.56351462322933354</v>
      </c>
      <c r="AV764">
        <v>0.56351462322933354</v>
      </c>
      <c r="AW764">
        <v>0.56619927332481057</v>
      </c>
      <c r="AX764">
        <v>2.4405831992028341E-2</v>
      </c>
      <c r="AY764">
        <v>2.4405831992028341E-2</v>
      </c>
      <c r="AZ764">
        <v>0.71908600860637384</v>
      </c>
      <c r="BA764">
        <v>19.920464418327082</v>
      </c>
      <c r="BD764">
        <v>0.37316508697085993</v>
      </c>
      <c r="BE764">
        <v>0.37316508697085993</v>
      </c>
      <c r="BF764">
        <v>0</v>
      </c>
      <c r="BG764">
        <v>0</v>
      </c>
      <c r="BH764">
        <v>0</v>
      </c>
      <c r="BI764">
        <v>4.1444577887821209E-2</v>
      </c>
      <c r="BJ764">
        <v>0.53599400116871188</v>
      </c>
      <c r="BK764">
        <v>0.70693256353934242</v>
      </c>
      <c r="BL764">
        <v>0.12591785130289676</v>
      </c>
      <c r="BM764">
        <v>0.26544833996061495</v>
      </c>
      <c r="BN764">
        <v>0.34517891971257958</v>
      </c>
    </row>
    <row r="765" spans="1:66">
      <c r="A765" t="s">
        <v>1057</v>
      </c>
      <c r="B765" t="s">
        <v>91</v>
      </c>
      <c r="C765">
        <v>2012</v>
      </c>
      <c r="D765" t="s">
        <v>228</v>
      </c>
      <c r="E765">
        <v>6</v>
      </c>
      <c r="G765" t="s">
        <v>366</v>
      </c>
      <c r="H765" t="s">
        <v>984</v>
      </c>
      <c r="I765">
        <v>0.30286165867507192</v>
      </c>
      <c r="J765">
        <v>0.18885821074456863</v>
      </c>
      <c r="K765">
        <v>1.8037186397072984</v>
      </c>
      <c r="L765">
        <v>1.1458072214872024</v>
      </c>
      <c r="M765">
        <v>0.76810436456991904</v>
      </c>
      <c r="N765">
        <v>0.39180489760545317</v>
      </c>
      <c r="O765">
        <v>0.27361808230391821</v>
      </c>
      <c r="P765">
        <v>0.28307230536496086</v>
      </c>
      <c r="Q765">
        <v>0.28307230536496086</v>
      </c>
      <c r="S765">
        <v>0.33585525438224123</v>
      </c>
      <c r="T765">
        <v>4.9409964594509019E-2</v>
      </c>
      <c r="U765">
        <v>4.9409964594509019E-2</v>
      </c>
      <c r="V765">
        <v>7.3378432859104073E-2</v>
      </c>
      <c r="W765">
        <v>0.10023457167720218</v>
      </c>
      <c r="X765">
        <v>7.3378432859104073E-2</v>
      </c>
      <c r="AB765">
        <v>1.0774542715987956E-2</v>
      </c>
      <c r="AC765">
        <v>0.10083254068355983</v>
      </c>
      <c r="AD765">
        <v>0</v>
      </c>
      <c r="AM765">
        <v>2.4222226254725296E-2</v>
      </c>
      <c r="AN765">
        <v>3.1216337195457414E-2</v>
      </c>
      <c r="AO765">
        <v>5.7607080232405468E-2</v>
      </c>
      <c r="AP765">
        <v>2.5008944563830515E-2</v>
      </c>
      <c r="AQ765">
        <v>0.9926357591067333</v>
      </c>
      <c r="AR765">
        <v>0.93438564441363658</v>
      </c>
      <c r="AS765">
        <v>1.1298477713720643</v>
      </c>
      <c r="AT765">
        <v>1.8022753815706841E-2</v>
      </c>
      <c r="AU765">
        <v>0.52226641818665309</v>
      </c>
      <c r="AV765">
        <v>0.52226641818665309</v>
      </c>
      <c r="AW765">
        <v>0.52158196795954603</v>
      </c>
      <c r="AX765">
        <v>2.5927810392998383E-2</v>
      </c>
      <c r="AY765">
        <v>2.5927810392998383E-2</v>
      </c>
      <c r="AZ765">
        <v>0.63623303042834345</v>
      </c>
      <c r="BA765">
        <v>13.012689413518538</v>
      </c>
      <c r="BD765">
        <v>0.38752319017595194</v>
      </c>
      <c r="BE765">
        <v>0.38752319017595194</v>
      </c>
      <c r="BF765">
        <v>0</v>
      </c>
      <c r="BG765">
        <v>0</v>
      </c>
      <c r="BH765">
        <v>0</v>
      </c>
      <c r="BI765">
        <v>4.5586427269512897E-2</v>
      </c>
      <c r="BJ765">
        <v>0.59887694849066209</v>
      </c>
      <c r="BK765">
        <v>0.66593551729149059</v>
      </c>
      <c r="BL765">
        <v>0.10541195478881407</v>
      </c>
      <c r="BM765">
        <v>0.206952061178656</v>
      </c>
      <c r="BN765">
        <v>0.34900498533997204</v>
      </c>
    </row>
    <row r="766" spans="1:66">
      <c r="A766" t="s">
        <v>1058</v>
      </c>
      <c r="B766" t="s">
        <v>92</v>
      </c>
      <c r="C766">
        <v>2012</v>
      </c>
      <c r="D766" t="s">
        <v>228</v>
      </c>
      <c r="E766">
        <v>6</v>
      </c>
      <c r="G766" t="s">
        <v>368</v>
      </c>
      <c r="H766" t="s">
        <v>984</v>
      </c>
      <c r="I766">
        <v>0.33242518488638345</v>
      </c>
      <c r="J766">
        <v>0.17945043087812682</v>
      </c>
      <c r="K766">
        <v>1.874534279313941</v>
      </c>
      <c r="L766">
        <v>1.1997629793278173</v>
      </c>
      <c r="M766">
        <v>0.89864097668197729</v>
      </c>
      <c r="N766">
        <v>0.49152489291905349</v>
      </c>
      <c r="O766">
        <v>0.37571331708852396</v>
      </c>
      <c r="P766">
        <v>0.28277571471051338</v>
      </c>
      <c r="Q766">
        <v>0.28277571471051338</v>
      </c>
      <c r="S766">
        <v>0.33779279220447839</v>
      </c>
      <c r="T766">
        <v>3.9563638320353242E-2</v>
      </c>
      <c r="U766">
        <v>3.9563638320353242E-2</v>
      </c>
      <c r="V766">
        <v>8.4836942399296192E-2</v>
      </c>
      <c r="W766">
        <v>0.11473563882226713</v>
      </c>
      <c r="X766">
        <v>8.4836942399296192E-2</v>
      </c>
      <c r="AB766">
        <v>1.2863951006253451E-2</v>
      </c>
      <c r="AC766">
        <v>9.6439752082417243E-2</v>
      </c>
      <c r="AD766">
        <v>0</v>
      </c>
      <c r="AM766">
        <v>2.28191160662728E-2</v>
      </c>
      <c r="AN766">
        <v>2.8893370453699614E-2</v>
      </c>
      <c r="AO766">
        <v>8.1418499610540485E-2</v>
      </c>
      <c r="AP766">
        <v>3.7479759214493119E-2</v>
      </c>
      <c r="AQ766">
        <v>1.0011837567880553</v>
      </c>
      <c r="AR766">
        <v>0.97233878433867271</v>
      </c>
      <c r="AS766">
        <v>1.108350710892344</v>
      </c>
      <c r="AT766">
        <v>2.0949535812615962E-2</v>
      </c>
      <c r="AU766">
        <v>0.51787156736053241</v>
      </c>
      <c r="AV766">
        <v>0.51787156736053241</v>
      </c>
      <c r="AW766">
        <v>0.51820248178636741</v>
      </c>
      <c r="AX766">
        <v>2.5473032644884184E-2</v>
      </c>
      <c r="AY766">
        <v>2.5473032644884184E-2</v>
      </c>
      <c r="AZ766">
        <v>0.64193755410208431</v>
      </c>
      <c r="BA766">
        <v>11.657720160301547</v>
      </c>
      <c r="BD766">
        <v>0.38050739738594469</v>
      </c>
      <c r="BE766">
        <v>0.38050739738594469</v>
      </c>
      <c r="BF766">
        <v>0</v>
      </c>
      <c r="BG766">
        <v>0</v>
      </c>
      <c r="BH766">
        <v>0</v>
      </c>
      <c r="BI766">
        <v>5.4939224978981085E-2</v>
      </c>
      <c r="BJ766">
        <v>0.63686235549737957</v>
      </c>
      <c r="BK766">
        <v>0.65747123937712615</v>
      </c>
      <c r="BL766">
        <v>0.11910235645196862</v>
      </c>
      <c r="BM766">
        <v>0.21631404874456925</v>
      </c>
      <c r="BN766">
        <v>0.42467635568010248</v>
      </c>
    </row>
    <row r="767" spans="1:66">
      <c r="A767" t="s">
        <v>1059</v>
      </c>
      <c r="B767" t="s">
        <v>93</v>
      </c>
      <c r="C767">
        <v>2012</v>
      </c>
      <c r="D767" t="s">
        <v>228</v>
      </c>
      <c r="E767">
        <v>5</v>
      </c>
      <c r="G767" t="s">
        <v>370</v>
      </c>
      <c r="H767" t="s">
        <v>984</v>
      </c>
      <c r="I767">
        <v>0.23613284887123781</v>
      </c>
      <c r="J767">
        <v>0.240648249345388</v>
      </c>
      <c r="K767">
        <v>2.0400629677468261</v>
      </c>
      <c r="L767">
        <v>1.4841685931405275</v>
      </c>
      <c r="M767">
        <v>1.0789733215016239</v>
      </c>
      <c r="N767">
        <v>0.36372630190891164</v>
      </c>
      <c r="O767">
        <v>0.27020722074542758</v>
      </c>
      <c r="P767">
        <v>0.27702066514607038</v>
      </c>
      <c r="Q767">
        <v>0.27702066514607038</v>
      </c>
      <c r="S767">
        <v>0.31308164338310679</v>
      </c>
      <c r="T767">
        <v>4.3243538623589213E-2</v>
      </c>
      <c r="U767">
        <v>4.3243538623589213E-2</v>
      </c>
      <c r="V767">
        <v>4.574877454918367E-2</v>
      </c>
      <c r="W767">
        <v>5.5797116567558189E-2</v>
      </c>
      <c r="X767">
        <v>4.574877454918367E-2</v>
      </c>
      <c r="AB767">
        <v>2.2486755223891992E-2</v>
      </c>
      <c r="AC767">
        <v>8.2137015042596934E-2</v>
      </c>
      <c r="AD767">
        <v>0</v>
      </c>
      <c r="AM767">
        <v>2.5612580045545705E-2</v>
      </c>
      <c r="AN767">
        <v>2.9833914909192207E-2</v>
      </c>
      <c r="AO767">
        <v>3.4451031842960125E-2</v>
      </c>
      <c r="AP767">
        <v>2.0152271107122855E-2</v>
      </c>
      <c r="AQ767">
        <v>0.99830589557388305</v>
      </c>
      <c r="AR767">
        <v>0.96420193896720741</v>
      </c>
      <c r="AS767">
        <v>1.0540098385921015</v>
      </c>
      <c r="AT767">
        <v>2.0499455200564804E-2</v>
      </c>
      <c r="AU767">
        <v>0.51060083591985561</v>
      </c>
      <c r="AV767">
        <v>0.51060083591985561</v>
      </c>
      <c r="AW767">
        <v>0.51051891823878903</v>
      </c>
      <c r="AX767">
        <v>2.1655330879173346E-2</v>
      </c>
      <c r="AY767">
        <v>2.1655330879173346E-2</v>
      </c>
      <c r="AZ767">
        <v>0.6609997540444007</v>
      </c>
      <c r="BA767">
        <v>19.985840378166149</v>
      </c>
      <c r="BD767">
        <v>0.45064686460118336</v>
      </c>
      <c r="BE767">
        <v>0.45064686460118336</v>
      </c>
      <c r="BF767">
        <v>0</v>
      </c>
      <c r="BG767">
        <v>0</v>
      </c>
      <c r="BH767">
        <v>0</v>
      </c>
      <c r="BI767">
        <v>5.0327312607363804E-2</v>
      </c>
      <c r="BJ767">
        <v>0.66434370540018806</v>
      </c>
      <c r="BK767">
        <v>0.68473202580241055</v>
      </c>
      <c r="BL767">
        <v>0.10896138914552546</v>
      </c>
      <c r="BM767">
        <v>0.23041912269858175</v>
      </c>
      <c r="BN767">
        <v>0.31574159135511343</v>
      </c>
    </row>
    <row r="768" spans="1:66">
      <c r="A768" t="s">
        <v>1060</v>
      </c>
      <c r="B768" t="s">
        <v>94</v>
      </c>
      <c r="C768">
        <v>2012</v>
      </c>
      <c r="D768" t="s">
        <v>228</v>
      </c>
      <c r="E768">
        <v>5</v>
      </c>
      <c r="G768" t="s">
        <v>372</v>
      </c>
      <c r="H768" t="s">
        <v>984</v>
      </c>
      <c r="I768">
        <v>0.30874243327852985</v>
      </c>
      <c r="J768">
        <v>0.11648549501184903</v>
      </c>
      <c r="K768">
        <v>1.7874013813279219</v>
      </c>
      <c r="L768">
        <v>1.3579615794622495</v>
      </c>
      <c r="M768">
        <v>0.93674082796298785</v>
      </c>
      <c r="N768">
        <v>0.37394832811045131</v>
      </c>
      <c r="O768">
        <v>0.25352358997965768</v>
      </c>
      <c r="P768">
        <v>0.27634231678524446</v>
      </c>
      <c r="Q768">
        <v>0.27634231678524446</v>
      </c>
      <c r="S768">
        <v>0.32761658138655458</v>
      </c>
      <c r="T768">
        <v>4.0688550702094844E-2</v>
      </c>
      <c r="U768">
        <v>4.0688550702094844E-2</v>
      </c>
      <c r="V768">
        <v>4.6112346728701695E-2</v>
      </c>
      <c r="W768">
        <v>6.0281887198353847E-2</v>
      </c>
      <c r="X768">
        <v>4.6112346728701695E-2</v>
      </c>
      <c r="AB768">
        <v>1.4227637272160875E-2</v>
      </c>
      <c r="AC768">
        <v>7.2312050030885339E-2</v>
      </c>
      <c r="AD768">
        <v>0</v>
      </c>
      <c r="AM768">
        <v>5.1279247665335023E-2</v>
      </c>
      <c r="AN768">
        <v>5.8755974911535586E-2</v>
      </c>
      <c r="AO768">
        <v>3.5916227515738072E-2</v>
      </c>
      <c r="AP768">
        <v>1.8687626737762478E-2</v>
      </c>
      <c r="AQ768">
        <v>1.0101776385001653</v>
      </c>
      <c r="AR768">
        <v>0.93665688203828568</v>
      </c>
      <c r="AS768">
        <v>0.99304808921563625</v>
      </c>
      <c r="AT768">
        <v>1.7822205468454956E-2</v>
      </c>
      <c r="AU768">
        <v>0.49153411569954553</v>
      </c>
      <c r="AV768">
        <v>0.49153411569954553</v>
      </c>
      <c r="AW768">
        <v>0.49109911569565146</v>
      </c>
      <c r="AX768">
        <v>2.3187111482677259E-2</v>
      </c>
      <c r="AY768">
        <v>2.3187111482677259E-2</v>
      </c>
      <c r="AZ768">
        <v>0.62153828264138233</v>
      </c>
      <c r="BA768">
        <v>29.943440644328128</v>
      </c>
      <c r="BD768">
        <v>0.38950362048860832</v>
      </c>
      <c r="BE768">
        <v>0.38950362048860832</v>
      </c>
      <c r="BF768">
        <v>0</v>
      </c>
      <c r="BG768">
        <v>0</v>
      </c>
      <c r="BH768">
        <v>0</v>
      </c>
      <c r="BI768">
        <v>4.8924030074885556E-2</v>
      </c>
      <c r="BJ768">
        <v>0.72631809137815284</v>
      </c>
      <c r="BK768">
        <v>0.66452207788548523</v>
      </c>
      <c r="BL768">
        <v>9.7169132842687106E-2</v>
      </c>
      <c r="BM768">
        <v>0.20243067681275928</v>
      </c>
      <c r="BN768">
        <v>0.29895086835580403</v>
      </c>
    </row>
    <row r="769" spans="1:72">
      <c r="A769" t="s">
        <v>1061</v>
      </c>
      <c r="B769" t="s">
        <v>95</v>
      </c>
      <c r="C769">
        <v>2012</v>
      </c>
      <c r="D769" t="s">
        <v>228</v>
      </c>
      <c r="E769">
        <v>6</v>
      </c>
      <c r="G769" t="s">
        <v>374</v>
      </c>
      <c r="H769" t="s">
        <v>984</v>
      </c>
      <c r="I769">
        <v>0.22938522836344905</v>
      </c>
      <c r="J769">
        <v>0.21740217473124504</v>
      </c>
      <c r="K769">
        <v>1.4913675078379194</v>
      </c>
      <c r="L769">
        <v>1.0460977122156088</v>
      </c>
      <c r="M769">
        <v>0.76506922084730933</v>
      </c>
      <c r="N769">
        <v>0.43233214173534651</v>
      </c>
      <c r="O769">
        <v>0.36794075743694632</v>
      </c>
      <c r="P769">
        <v>0.33862331385156441</v>
      </c>
      <c r="Q769">
        <v>0.33862331385156441</v>
      </c>
      <c r="S769">
        <v>0.37207672087812593</v>
      </c>
      <c r="T769">
        <v>7.0753339855495354E-2</v>
      </c>
      <c r="U769">
        <v>7.0753339855495354E-2</v>
      </c>
      <c r="V769">
        <v>4.8074918785221299E-2</v>
      </c>
      <c r="W769">
        <v>6.2762788447543266E-2</v>
      </c>
      <c r="X769">
        <v>4.8074918785221299E-2</v>
      </c>
      <c r="AB769">
        <v>1.1233393028540142E-2</v>
      </c>
      <c r="AC769">
        <v>8.5461938514913613E-2</v>
      </c>
      <c r="AD769">
        <v>0</v>
      </c>
      <c r="AM769">
        <v>2.7322813925521289E-2</v>
      </c>
      <c r="AN769">
        <v>3.1016503775740896E-2</v>
      </c>
      <c r="AO769">
        <v>5.340965509111547E-2</v>
      </c>
      <c r="AP769">
        <v>3.1462119670728983E-2</v>
      </c>
      <c r="AQ769">
        <v>1.0139284669173836</v>
      </c>
      <c r="AR769">
        <v>0.98460935102507807</v>
      </c>
      <c r="AS769">
        <v>0.98095018753748719</v>
      </c>
      <c r="AT769">
        <v>1.741503538081475E-2</v>
      </c>
      <c r="AU769">
        <v>0.55600791494691493</v>
      </c>
      <c r="AV769">
        <v>0.55600791494691493</v>
      </c>
      <c r="AW769">
        <v>0.55701226498572731</v>
      </c>
      <c r="AX769">
        <v>1.9073438158875806E-2</v>
      </c>
      <c r="AY769">
        <v>1.9073438158875806E-2</v>
      </c>
      <c r="AZ769">
        <v>0.60826787111521863</v>
      </c>
      <c r="BA769">
        <v>27.653545051393742</v>
      </c>
      <c r="BD769">
        <v>0.34749239659070341</v>
      </c>
      <c r="BE769">
        <v>0.34749239659070341</v>
      </c>
      <c r="BF769">
        <v>0</v>
      </c>
      <c r="BG769">
        <v>0</v>
      </c>
      <c r="BH769">
        <v>0</v>
      </c>
      <c r="BI769">
        <v>5.4487766651110867E-2</v>
      </c>
      <c r="BJ769">
        <v>0.67568181778630088</v>
      </c>
      <c r="BK769">
        <v>0.63155572047419217</v>
      </c>
      <c r="BL769">
        <v>0.14030989532832092</v>
      </c>
      <c r="BM769">
        <v>0.24077650840860218</v>
      </c>
      <c r="BN769">
        <v>0.39689318830542442</v>
      </c>
    </row>
    <row r="770" spans="1:72">
      <c r="A770" t="s">
        <v>1062</v>
      </c>
      <c r="B770" t="s">
        <v>96</v>
      </c>
      <c r="C770">
        <v>2012</v>
      </c>
      <c r="D770" t="s">
        <v>212</v>
      </c>
      <c r="E770">
        <v>1</v>
      </c>
      <c r="G770" t="s">
        <v>376</v>
      </c>
      <c r="H770" t="s">
        <v>984</v>
      </c>
      <c r="I770">
        <v>7.523713041584594E-2</v>
      </c>
      <c r="J770">
        <v>0.59518819622134811</v>
      </c>
      <c r="K770">
        <v>1.8861609087710476</v>
      </c>
      <c r="L770">
        <v>1.0914917027399731</v>
      </c>
      <c r="M770">
        <v>1.0729866087577804</v>
      </c>
      <c r="N770">
        <v>0.40184871442641995</v>
      </c>
      <c r="O770">
        <v>0.35377283671951865</v>
      </c>
      <c r="P770">
        <v>0.61177805010172437</v>
      </c>
      <c r="Q770">
        <v>0.61177805010172437</v>
      </c>
      <c r="S770">
        <v>0.67161161616763221</v>
      </c>
      <c r="T770">
        <v>0.18242081613112207</v>
      </c>
      <c r="U770">
        <v>0.18242081613112207</v>
      </c>
      <c r="V770">
        <v>0.1000489648729192</v>
      </c>
      <c r="W770">
        <v>0.11940621274949889</v>
      </c>
      <c r="X770">
        <v>0.1000489648729192</v>
      </c>
      <c r="AB770">
        <v>4.2608110258721528E-2</v>
      </c>
      <c r="AC770">
        <v>8.9596403492806148E-2</v>
      </c>
      <c r="AM770">
        <v>2.5105633330003659E-2</v>
      </c>
      <c r="AN770">
        <v>5.3368604281917247E-2</v>
      </c>
      <c r="AO770">
        <v>2.5180465410608505E-2</v>
      </c>
      <c r="AP770">
        <v>3.8684653612595715E-3</v>
      </c>
      <c r="AQ770">
        <v>0.94036980362729139</v>
      </c>
      <c r="AR770">
        <v>0.94036980362729139</v>
      </c>
      <c r="AS770">
        <v>0.64381301307294736</v>
      </c>
      <c r="AT770">
        <v>2.8735608459182126E-2</v>
      </c>
      <c r="AU770">
        <v>0.61570370214463588</v>
      </c>
      <c r="AV770">
        <v>0.61570370214463588</v>
      </c>
      <c r="AW770">
        <v>0.62220154885780765</v>
      </c>
      <c r="AX770">
        <v>9.2090431727551506E-2</v>
      </c>
      <c r="AY770">
        <v>9.2090431727551506E-2</v>
      </c>
      <c r="AZ770">
        <v>0.30574516847796607</v>
      </c>
      <c r="BD770">
        <v>0.30793603173377138</v>
      </c>
      <c r="BE770">
        <v>0.30793603173377138</v>
      </c>
      <c r="BF770">
        <v>0</v>
      </c>
      <c r="BG770">
        <v>0</v>
      </c>
      <c r="BI770">
        <v>4.9340039019172929E-2</v>
      </c>
      <c r="BK770">
        <v>0.31831945182042959</v>
      </c>
      <c r="BL770">
        <v>0.2544700527793764</v>
      </c>
      <c r="BM770">
        <v>0.2544700527793764</v>
      </c>
      <c r="BN770">
        <v>0.58647223544660199</v>
      </c>
    </row>
    <row r="771" spans="1:72">
      <c r="A771" t="s">
        <v>1063</v>
      </c>
      <c r="B771" t="s">
        <v>97</v>
      </c>
      <c r="C771">
        <v>2012</v>
      </c>
      <c r="D771" t="s">
        <v>228</v>
      </c>
      <c r="E771">
        <v>5</v>
      </c>
      <c r="G771" t="s">
        <v>378</v>
      </c>
      <c r="H771" t="s">
        <v>984</v>
      </c>
      <c r="I771">
        <v>0.31052145277016258</v>
      </c>
      <c r="J771">
        <v>0.31419146358054145</v>
      </c>
      <c r="K771">
        <v>1.4836405205887218</v>
      </c>
      <c r="L771">
        <v>1.1292940895111392</v>
      </c>
      <c r="M771">
        <v>0.72277153002045758</v>
      </c>
      <c r="N771">
        <v>0.49180206989351538</v>
      </c>
      <c r="O771">
        <v>0.39241640549482221</v>
      </c>
      <c r="P771">
        <v>0.34647144996165119</v>
      </c>
      <c r="Q771">
        <v>0.34647144996165119</v>
      </c>
      <c r="S771">
        <v>0.38910225984885083</v>
      </c>
      <c r="T771">
        <v>5.2675176637117217E-2</v>
      </c>
      <c r="U771">
        <v>5.2675176637117217E-2</v>
      </c>
      <c r="V771">
        <v>5.2900147746816749E-2</v>
      </c>
      <c r="W771">
        <v>7.2773804059766106E-2</v>
      </c>
      <c r="X771">
        <v>5.2900147746816749E-2</v>
      </c>
      <c r="AB771">
        <v>1.5407156236591819E-2</v>
      </c>
      <c r="AC771">
        <v>0.10039471675513036</v>
      </c>
      <c r="AD771">
        <v>0</v>
      </c>
      <c r="AM771">
        <v>4.0227922733721291E-2</v>
      </c>
      <c r="AN771">
        <v>2.9926285299869206E-2</v>
      </c>
      <c r="AO771">
        <v>3.8168120493233121E-2</v>
      </c>
      <c r="AP771">
        <v>1.6892072697360198E-2</v>
      </c>
      <c r="AQ771">
        <v>1.0379007614013369</v>
      </c>
      <c r="AR771">
        <v>1.0005839309445412</v>
      </c>
      <c r="AS771">
        <v>1.0467848705581555</v>
      </c>
      <c r="AT771">
        <v>2.7402346522698146E-2</v>
      </c>
      <c r="AU771">
        <v>0.55509459639425596</v>
      </c>
      <c r="AV771">
        <v>0.55509459639425596</v>
      </c>
      <c r="AW771">
        <v>0.55829537494162229</v>
      </c>
      <c r="AX771">
        <v>2.7680842671901938E-2</v>
      </c>
      <c r="AY771">
        <v>2.7680842671901938E-2</v>
      </c>
      <c r="AZ771">
        <v>0.62647354466421568</v>
      </c>
      <c r="BA771">
        <v>21.242067174847826</v>
      </c>
      <c r="BD771">
        <v>0.69748242009790762</v>
      </c>
      <c r="BE771">
        <v>0.69748242009790762</v>
      </c>
      <c r="BF771">
        <v>0</v>
      </c>
      <c r="BG771">
        <v>0</v>
      </c>
      <c r="BH771">
        <v>0</v>
      </c>
      <c r="BI771">
        <v>3.3715696095643073E-2</v>
      </c>
      <c r="BJ771">
        <v>0.65602114846769655</v>
      </c>
      <c r="BK771">
        <v>0.61566779376679492</v>
      </c>
      <c r="BL771">
        <v>0.12584184748368693</v>
      </c>
      <c r="BM771">
        <v>0.22107742352032908</v>
      </c>
      <c r="BN771">
        <v>0.34602647845707585</v>
      </c>
    </row>
    <row r="772" spans="1:72">
      <c r="A772" t="s">
        <v>1064</v>
      </c>
      <c r="B772" t="s">
        <v>98</v>
      </c>
      <c r="C772">
        <v>2012</v>
      </c>
      <c r="D772" t="s">
        <v>380</v>
      </c>
      <c r="E772">
        <v>1</v>
      </c>
      <c r="G772" t="s">
        <v>381</v>
      </c>
      <c r="H772" t="s">
        <v>984</v>
      </c>
      <c r="I772">
        <v>0.14965295767637521</v>
      </c>
      <c r="J772">
        <v>9.0348803804490854E-2</v>
      </c>
      <c r="K772">
        <v>1.3347617164776984</v>
      </c>
      <c r="L772">
        <v>1.1680405136951568</v>
      </c>
      <c r="M772">
        <v>1.0534804996538443</v>
      </c>
      <c r="N772">
        <v>0.27021279223514866</v>
      </c>
      <c r="O772">
        <v>0.25046195175398339</v>
      </c>
      <c r="P772">
        <v>0.68601418929618685</v>
      </c>
      <c r="Q772">
        <v>0.68601418929618685</v>
      </c>
      <c r="S772">
        <v>0.78096334875170714</v>
      </c>
      <c r="T772">
        <v>9.9099014490675971E-2</v>
      </c>
      <c r="U772">
        <v>9.9099014490675971E-2</v>
      </c>
      <c r="V772">
        <v>9.6461742593720076E-2</v>
      </c>
      <c r="W772">
        <v>0.13227479825694108</v>
      </c>
      <c r="X772">
        <v>9.6461742593720076E-2</v>
      </c>
      <c r="AB772">
        <v>8.8202253429993438E-2</v>
      </c>
      <c r="AC772">
        <v>0.25677233273409061</v>
      </c>
      <c r="AM772">
        <v>4.7365634388870821E-3</v>
      </c>
      <c r="AN772">
        <v>1.3127946535873262E-2</v>
      </c>
      <c r="AO772">
        <v>0.1097177640293362</v>
      </c>
      <c r="AP772">
        <v>6.5237497826857605E-3</v>
      </c>
      <c r="AQ772">
        <v>0.98475191343511248</v>
      </c>
      <c r="AR772">
        <v>0.98475191343511248</v>
      </c>
      <c r="AS772">
        <v>1.0094871388381357</v>
      </c>
      <c r="AT772">
        <v>2.400356165990087E-2</v>
      </c>
      <c r="AU772">
        <v>0.58355973165001285</v>
      </c>
      <c r="AV772">
        <v>0.58355973165001285</v>
      </c>
      <c r="AW772">
        <v>0.5765074499661792</v>
      </c>
      <c r="AX772">
        <v>0.11122489997943742</v>
      </c>
      <c r="AY772">
        <v>0.11122489997943742</v>
      </c>
      <c r="AZ772">
        <v>0.18593382348002338</v>
      </c>
      <c r="BD772">
        <v>0.1022886338792692</v>
      </c>
      <c r="BE772">
        <v>0.1022886338792692</v>
      </c>
      <c r="BF772">
        <v>0</v>
      </c>
      <c r="BG772">
        <v>0</v>
      </c>
      <c r="BI772">
        <v>9.0465449783594193E-2</v>
      </c>
      <c r="BK772">
        <v>0.21035047354730815</v>
      </c>
      <c r="BL772">
        <v>8.1874953852077312E-2</v>
      </c>
      <c r="BM772">
        <v>8.1874953852077312E-2</v>
      </c>
      <c r="BN772">
        <v>0.43699716357979168</v>
      </c>
    </row>
    <row r="773" spans="1:72">
      <c r="A773" t="s">
        <v>1065</v>
      </c>
      <c r="B773" t="s">
        <v>99</v>
      </c>
      <c r="C773">
        <v>2012</v>
      </c>
      <c r="D773" t="s">
        <v>380</v>
      </c>
      <c r="E773">
        <v>1</v>
      </c>
      <c r="G773" t="s">
        <v>383</v>
      </c>
      <c r="H773" t="s">
        <v>984</v>
      </c>
      <c r="I773">
        <v>3.7169764299574706E-2</v>
      </c>
      <c r="J773">
        <v>0.19291017704247612</v>
      </c>
      <c r="K773">
        <v>1.3821776694924763</v>
      </c>
      <c r="L773">
        <v>1.0383369093843668</v>
      </c>
      <c r="M773">
        <v>0.92812321773789053</v>
      </c>
      <c r="N773">
        <v>0.47011811776834511</v>
      </c>
      <c r="O773">
        <v>0.401290856944781</v>
      </c>
      <c r="P773">
        <v>0.7142964587644145</v>
      </c>
      <c r="Q773">
        <v>0.7142964587644145</v>
      </c>
      <c r="S773">
        <v>0.84825825007366007</v>
      </c>
      <c r="T773">
        <v>0.52563988907292847</v>
      </c>
      <c r="U773">
        <v>0.52563988907292847</v>
      </c>
      <c r="V773">
        <v>5.0906296175199851E-2</v>
      </c>
      <c r="W773">
        <v>6.5797205087369373E-2</v>
      </c>
      <c r="X773">
        <v>5.0906296175199851E-2</v>
      </c>
      <c r="AB773">
        <v>7.31436254673134E-2</v>
      </c>
      <c r="AC773">
        <v>0.11986867837936742</v>
      </c>
      <c r="AM773">
        <v>3.6250162291371381E-2</v>
      </c>
      <c r="AN773">
        <v>2.9606950132620487E-2</v>
      </c>
      <c r="AO773">
        <v>2.6860325854542372E-2</v>
      </c>
      <c r="AP773">
        <v>1.6522135764715574E-3</v>
      </c>
      <c r="AQ773">
        <v>1.0569748362412037</v>
      </c>
      <c r="AR773">
        <v>1.0569748362412037</v>
      </c>
      <c r="AS773">
        <v>0.81627840740667756</v>
      </c>
      <c r="AT773">
        <v>9.7780176704885518E-3</v>
      </c>
      <c r="AU773">
        <v>0.28558808857600515</v>
      </c>
      <c r="AV773">
        <v>0.28558808857600515</v>
      </c>
      <c r="AW773">
        <v>0.28813698374609714</v>
      </c>
      <c r="AX773">
        <v>5.7826601627919187E-2</v>
      </c>
      <c r="AY773">
        <v>5.7826601627919187E-2</v>
      </c>
      <c r="AZ773">
        <v>0.13153942719701339</v>
      </c>
      <c r="BD773">
        <v>0.57157779454839164</v>
      </c>
      <c r="BE773">
        <v>0.57157779454839164</v>
      </c>
      <c r="BF773">
        <v>0</v>
      </c>
      <c r="BG773">
        <v>0</v>
      </c>
      <c r="BI773">
        <v>4.5821685143328107E-2</v>
      </c>
      <c r="BK773">
        <v>0.13763465437588451</v>
      </c>
      <c r="BL773">
        <v>0.10702986079754356</v>
      </c>
      <c r="BM773">
        <v>0.10702986079754356</v>
      </c>
      <c r="BN773">
        <v>0.5144237553494706</v>
      </c>
    </row>
    <row r="774" spans="1:72">
      <c r="A774" t="s">
        <v>1066</v>
      </c>
      <c r="B774" t="s">
        <v>100</v>
      </c>
      <c r="C774">
        <v>2012</v>
      </c>
      <c r="D774" t="s">
        <v>380</v>
      </c>
      <c r="E774">
        <v>1</v>
      </c>
      <c r="G774" t="s">
        <v>385</v>
      </c>
      <c r="H774" t="s">
        <v>984</v>
      </c>
      <c r="I774">
        <v>0.19146629961184577</v>
      </c>
      <c r="J774">
        <v>0.36524070399599057</v>
      </c>
      <c r="K774">
        <v>0.8570611251270378</v>
      </c>
      <c r="L774">
        <v>0.70329522326945526</v>
      </c>
      <c r="M774">
        <v>0.62938898861760972</v>
      </c>
      <c r="N774">
        <v>0.50712543358696316</v>
      </c>
      <c r="O774">
        <v>0.42449648227585918</v>
      </c>
      <c r="P774">
        <v>0.7043174981180863</v>
      </c>
      <c r="Q774">
        <v>0.7043174981180863</v>
      </c>
      <c r="S774">
        <v>0.80494775911215699</v>
      </c>
      <c r="T774">
        <v>0.12625090914641404</v>
      </c>
      <c r="U774">
        <v>0.12625090914641404</v>
      </c>
      <c r="V774">
        <v>0.12766422393645241</v>
      </c>
      <c r="W774">
        <v>0.19600815877330419</v>
      </c>
      <c r="X774">
        <v>0.12766422393645241</v>
      </c>
      <c r="AB774">
        <v>0.19453072272686961</v>
      </c>
      <c r="AC774">
        <v>0.31899675984230313</v>
      </c>
      <c r="AM774">
        <v>2.4948145413048028E-2</v>
      </c>
      <c r="AN774">
        <v>5.0135049398909497E-2</v>
      </c>
      <c r="AO774">
        <v>8.7783441292858533E-2</v>
      </c>
      <c r="AP774">
        <v>1.7717264289813441E-2</v>
      </c>
      <c r="AQ774">
        <v>1.0008811990901774</v>
      </c>
      <c r="AR774">
        <v>1.0008811990901774</v>
      </c>
      <c r="AS774">
        <v>0.86033302922699806</v>
      </c>
      <c r="AT774">
        <v>3.9079301779141595E-2</v>
      </c>
      <c r="AU774">
        <v>0.43560322654693495</v>
      </c>
      <c r="AV774">
        <v>0.43560322654693495</v>
      </c>
      <c r="AW774">
        <v>0.43490117362528025</v>
      </c>
      <c r="AX774">
        <v>6.5189040139216781E-2</v>
      </c>
      <c r="AY774">
        <v>6.5189040139216781E-2</v>
      </c>
      <c r="AZ774">
        <v>0.1899279758457951</v>
      </c>
      <c r="BD774">
        <v>0.40867273439114954</v>
      </c>
      <c r="BE774">
        <v>0.40867273439114954</v>
      </c>
      <c r="BF774">
        <v>0</v>
      </c>
      <c r="BG774">
        <v>0</v>
      </c>
      <c r="BI774">
        <v>4.6054654138143011E-2</v>
      </c>
      <c r="BK774">
        <v>0.208532547032239</v>
      </c>
      <c r="BL774">
        <v>6.8945696096856315E-2</v>
      </c>
      <c r="BM774">
        <v>6.8945696096856315E-2</v>
      </c>
      <c r="BN774">
        <v>0.51886284166598617</v>
      </c>
    </row>
    <row r="775" spans="1:72">
      <c r="A775" t="s">
        <v>1067</v>
      </c>
      <c r="B775" t="s">
        <v>101</v>
      </c>
      <c r="C775">
        <v>2012</v>
      </c>
      <c r="D775" t="s">
        <v>380</v>
      </c>
      <c r="E775">
        <v>2</v>
      </c>
      <c r="G775" t="s">
        <v>387</v>
      </c>
      <c r="H775" t="s">
        <v>984</v>
      </c>
      <c r="I775">
        <v>0.24840262851918871</v>
      </c>
      <c r="J775">
        <v>0.29531789240906298</v>
      </c>
      <c r="K775">
        <v>0.77478570879949538</v>
      </c>
      <c r="L775">
        <v>0.61591125728280283</v>
      </c>
      <c r="M775">
        <v>0.59667918136990905</v>
      </c>
      <c r="N775">
        <v>0.5032720976419649</v>
      </c>
      <c r="O775">
        <v>0.38484607524531028</v>
      </c>
      <c r="P775">
        <v>0.60466315183530794</v>
      </c>
      <c r="Q775">
        <v>0.60466315183530794</v>
      </c>
      <c r="S775">
        <v>0.72331296800706524</v>
      </c>
      <c r="T775">
        <v>7.0163641881135663E-2</v>
      </c>
      <c r="U775">
        <v>7.0163641881135663E-2</v>
      </c>
      <c r="V775">
        <v>0.1888791430835958</v>
      </c>
      <c r="W775">
        <v>0.29632206260713967</v>
      </c>
      <c r="X775">
        <v>0.1888791430835958</v>
      </c>
      <c r="AB775">
        <v>0.16189821982090222</v>
      </c>
      <c r="AC775">
        <v>0.11138160008061274</v>
      </c>
      <c r="AM775">
        <v>2.5864934323752548E-2</v>
      </c>
      <c r="AN775">
        <v>5.3996579058334888E-2</v>
      </c>
      <c r="AO775">
        <v>0.14258736111261677</v>
      </c>
      <c r="AP775">
        <v>1.6424077319630553E-2</v>
      </c>
      <c r="AQ775">
        <v>0.9564791942900791</v>
      </c>
      <c r="AR775">
        <v>0.9564791942900791</v>
      </c>
      <c r="AS775">
        <v>0.95764100606267533</v>
      </c>
      <c r="AT775">
        <v>3.9391215761895977E-2</v>
      </c>
      <c r="AU775">
        <v>0.43375760834131621</v>
      </c>
      <c r="AV775">
        <v>0.43375760834131621</v>
      </c>
      <c r="AW775">
        <v>0.43442115596378467</v>
      </c>
      <c r="AX775">
        <v>3.2677846478427426E-2</v>
      </c>
      <c r="AY775">
        <v>3.2677846478427426E-2</v>
      </c>
      <c r="AZ775">
        <v>0.24848570535204575</v>
      </c>
      <c r="BD775">
        <v>0.28939846293657828</v>
      </c>
      <c r="BE775">
        <v>0.28939846293657828</v>
      </c>
      <c r="BF775">
        <v>0</v>
      </c>
      <c r="BG775">
        <v>0</v>
      </c>
      <c r="BI775">
        <v>1.645344416107419E-2</v>
      </c>
      <c r="BK775">
        <v>0.27538816437749186</v>
      </c>
      <c r="BL775">
        <v>7.8257165923732039E-2</v>
      </c>
      <c r="BM775">
        <v>7.8257165923732039E-2</v>
      </c>
      <c r="BN775">
        <v>0.67640643085914676</v>
      </c>
    </row>
    <row r="776" spans="1:72">
      <c r="A776" t="s">
        <v>1068</v>
      </c>
      <c r="B776" t="s">
        <v>206</v>
      </c>
      <c r="C776">
        <v>2013</v>
      </c>
      <c r="D776" t="s">
        <v>207</v>
      </c>
      <c r="E776">
        <v>8</v>
      </c>
      <c r="G776" t="s">
        <v>208</v>
      </c>
      <c r="H776" t="s">
        <v>1069</v>
      </c>
      <c r="I776">
        <v>0.12381080518986587</v>
      </c>
      <c r="J776">
        <v>0.36740986787342311</v>
      </c>
      <c r="K776">
        <v>1.5012471286958042</v>
      </c>
      <c r="L776">
        <v>0.99342354502191255</v>
      </c>
      <c r="M776">
        <v>0.76993285489936747</v>
      </c>
      <c r="N776">
        <v>0.46126067447332286</v>
      </c>
      <c r="O776">
        <v>0.35922893301330699</v>
      </c>
      <c r="P776">
        <v>0.37290988861522129</v>
      </c>
      <c r="Q776">
        <v>0.37290988861522129</v>
      </c>
      <c r="S776">
        <v>0.46757638941498259</v>
      </c>
      <c r="T776">
        <v>6.0900379211059286E-2</v>
      </c>
      <c r="U776">
        <v>6.0900379211059286E-2</v>
      </c>
      <c r="V776">
        <v>0.12627561079514454</v>
      </c>
      <c r="W776">
        <v>0.18934735886501736</v>
      </c>
      <c r="X776">
        <v>0.12627561079514454</v>
      </c>
      <c r="Y776">
        <v>308383.02294465952</v>
      </c>
      <c r="Z776">
        <v>4726796.8173400676</v>
      </c>
      <c r="AA776">
        <v>7087722.5429292927</v>
      </c>
      <c r="AB776">
        <v>1.5863557618935788E-2</v>
      </c>
      <c r="AC776">
        <v>0.1218142446620147</v>
      </c>
      <c r="AD776">
        <v>0</v>
      </c>
      <c r="AF776">
        <v>0</v>
      </c>
      <c r="AG776">
        <v>0</v>
      </c>
      <c r="AH776">
        <v>0</v>
      </c>
      <c r="AM776">
        <v>1.9740254250483917E-2</v>
      </c>
      <c r="AN776">
        <v>2.9018271938169745E-2</v>
      </c>
      <c r="AO776">
        <v>9.970734523660732E-2</v>
      </c>
      <c r="AP776">
        <v>2.566761512855336E-2</v>
      </c>
      <c r="AQ776">
        <v>1.0309998901605226</v>
      </c>
      <c r="AR776">
        <v>1.0417157145300864</v>
      </c>
      <c r="AS776">
        <v>1.1714724305872628</v>
      </c>
      <c r="AT776">
        <v>3.1180803639671125E-2</v>
      </c>
      <c r="AU776">
        <v>0.52741984994528468</v>
      </c>
      <c r="AV776">
        <v>0.52741984994528468</v>
      </c>
      <c r="AW776">
        <v>0.52830107040383778</v>
      </c>
      <c r="AX776">
        <v>3.5026565609114907E-2</v>
      </c>
      <c r="AY776">
        <v>3.5026565609114907E-2</v>
      </c>
      <c r="AZ776">
        <v>0.52280390781804287</v>
      </c>
      <c r="BA776">
        <v>19.460404434094546</v>
      </c>
      <c r="BD776">
        <v>0.29375171642346376</v>
      </c>
      <c r="BE776">
        <v>0.29375171642346376</v>
      </c>
      <c r="BF776">
        <v>0</v>
      </c>
      <c r="BG776">
        <v>0</v>
      </c>
      <c r="BH776">
        <v>0</v>
      </c>
      <c r="BI776">
        <v>6.1522478612776682E-2</v>
      </c>
      <c r="BJ776">
        <v>0.58886305288668628</v>
      </c>
      <c r="BK776">
        <v>0.54063679676308141</v>
      </c>
      <c r="BL776">
        <v>0.107243131028538</v>
      </c>
      <c r="BM776">
        <v>0.15034811514120075</v>
      </c>
      <c r="BN776">
        <v>0.51135220472583076</v>
      </c>
      <c r="BQ776">
        <v>7.3922558922558919</v>
      </c>
      <c r="BR776">
        <v>0.5415130770581007</v>
      </c>
      <c r="BS776">
        <v>2374353.3724747472</v>
      </c>
      <c r="BT776">
        <v>1041643.8460532054</v>
      </c>
    </row>
    <row r="777" spans="1:72">
      <c r="A777" t="s">
        <v>1070</v>
      </c>
      <c r="B777" t="s">
        <v>211</v>
      </c>
      <c r="C777">
        <v>2013</v>
      </c>
      <c r="D777" t="s">
        <v>212</v>
      </c>
      <c r="E777">
        <v>5</v>
      </c>
      <c r="G777" t="s">
        <v>213</v>
      </c>
      <c r="H777" t="s">
        <v>1069</v>
      </c>
      <c r="I777">
        <v>4.1135614926219824E-2</v>
      </c>
      <c r="J777">
        <v>0.41719142791410235</v>
      </c>
      <c r="K777">
        <v>1.2719625637669698</v>
      </c>
      <c r="L777">
        <v>1.0460453538001047</v>
      </c>
      <c r="M777">
        <v>0.92555632563648293</v>
      </c>
      <c r="N777">
        <v>0.39349453273479867</v>
      </c>
      <c r="O777">
        <v>0.38196709793603523</v>
      </c>
      <c r="P777">
        <v>0.5806951158230067</v>
      </c>
      <c r="Q777">
        <v>0.5806951158230067</v>
      </c>
      <c r="S777">
        <v>0.63032509851330853</v>
      </c>
      <c r="T777">
        <v>0.19307346396788183</v>
      </c>
      <c r="U777">
        <v>0.19307346396788183</v>
      </c>
      <c r="V777">
        <v>4.0977563953162335E-2</v>
      </c>
      <c r="W777">
        <v>4.2157144928197533E-2</v>
      </c>
      <c r="X777">
        <v>4.0977563953162335E-2</v>
      </c>
      <c r="Y777">
        <v>351083.13175973226</v>
      </c>
      <c r="Z777">
        <v>1076365.7150127226</v>
      </c>
      <c r="AA777">
        <v>1107350</v>
      </c>
      <c r="AB777">
        <v>2.6836143341548973E-2</v>
      </c>
      <c r="AC777">
        <v>0.10166880693963941</v>
      </c>
      <c r="AM777">
        <v>2.8445359764947675E-2</v>
      </c>
      <c r="AN777">
        <v>4.7149358566997715E-2</v>
      </c>
      <c r="AO777">
        <v>7.5579006669205633E-3</v>
      </c>
      <c r="AP777">
        <v>5.5169701095741652E-3</v>
      </c>
      <c r="AQ777">
        <v>1.0087946880040219</v>
      </c>
      <c r="AR777">
        <v>1.0087946880040219</v>
      </c>
      <c r="AS777">
        <v>0.92878322469805219</v>
      </c>
      <c r="AT777">
        <v>3.4809136835054828E-2</v>
      </c>
      <c r="AU777">
        <v>0.72576181628057423</v>
      </c>
      <c r="AV777">
        <v>0.72576181628057423</v>
      </c>
      <c r="AW777">
        <v>0.74278742488481697</v>
      </c>
      <c r="AX777">
        <v>3.9561059499209732E-2</v>
      </c>
      <c r="AY777">
        <v>3.9561059499209732E-2</v>
      </c>
      <c r="AZ777">
        <v>0.33778316131238895</v>
      </c>
      <c r="BD777">
        <v>0.20988533061457634</v>
      </c>
      <c r="BE777">
        <v>0.20988533061457634</v>
      </c>
      <c r="BF777">
        <v>0</v>
      </c>
      <c r="BG777">
        <v>0</v>
      </c>
      <c r="BI777">
        <v>3.746463879324112E-2</v>
      </c>
      <c r="BK777">
        <v>0.35844256519629497</v>
      </c>
      <c r="BL777">
        <v>0.31949007197870649</v>
      </c>
      <c r="BM777">
        <v>0.31949007197870649</v>
      </c>
      <c r="BN777">
        <v>0.51686015024858456</v>
      </c>
      <c r="BQ777">
        <v>14.445292620865139</v>
      </c>
      <c r="BR777">
        <v>6.5123282514586864E-2</v>
      </c>
      <c r="BS777">
        <v>25201.435114503816</v>
      </c>
      <c r="BT777">
        <v>247763.96551724139</v>
      </c>
    </row>
    <row r="778" spans="1:72">
      <c r="A778" t="s">
        <v>1071</v>
      </c>
      <c r="B778" t="s">
        <v>18</v>
      </c>
      <c r="C778">
        <v>2013</v>
      </c>
      <c r="D778" t="s">
        <v>215</v>
      </c>
      <c r="E778">
        <v>3</v>
      </c>
      <c r="G778" t="s">
        <v>216</v>
      </c>
      <c r="H778" t="s">
        <v>1069</v>
      </c>
      <c r="I778">
        <v>0.10422416798530197</v>
      </c>
      <c r="J778">
        <v>0.3424556597119367</v>
      </c>
      <c r="K778">
        <v>1.3084917825626499</v>
      </c>
      <c r="L778">
        <v>0.92016460979367642</v>
      </c>
      <c r="M778">
        <v>0.8457201156400832</v>
      </c>
      <c r="N778">
        <v>0.39237920021717737</v>
      </c>
      <c r="O778">
        <v>0.32217847545076905</v>
      </c>
      <c r="P778">
        <v>0.48716464622017985</v>
      </c>
      <c r="Q778">
        <v>0.48716464622017985</v>
      </c>
      <c r="S778">
        <v>0.58193412980082426</v>
      </c>
      <c r="T778">
        <v>0.16259830292084412</v>
      </c>
      <c r="U778">
        <v>0.16259830292084412</v>
      </c>
      <c r="V778">
        <v>0.17507582589426368</v>
      </c>
      <c r="W778">
        <v>0.20803340670433304</v>
      </c>
      <c r="X778">
        <v>0.17507582589426368</v>
      </c>
      <c r="Y778">
        <v>259452.21640435836</v>
      </c>
      <c r="Z778">
        <v>4757796.5721649481</v>
      </c>
      <c r="AA778">
        <v>5653439.7268041233</v>
      </c>
      <c r="AB778">
        <v>5.0057004692439955E-2</v>
      </c>
      <c r="AC778">
        <v>0.10472935991974951</v>
      </c>
      <c r="AM778">
        <v>3.1356187473752517E-2</v>
      </c>
      <c r="AN778">
        <v>7.1040595200013129E-2</v>
      </c>
      <c r="AO778">
        <v>5.3952498764049152E-2</v>
      </c>
      <c r="AP778">
        <v>1.4025728791403007E-2</v>
      </c>
      <c r="AQ778">
        <v>1.0159648727526047</v>
      </c>
      <c r="AR778">
        <v>1.0159648727526047</v>
      </c>
      <c r="AS778">
        <v>1.2367295962245028</v>
      </c>
      <c r="AT778">
        <v>4.1503091073110766E-2</v>
      </c>
      <c r="AU778">
        <v>0.55742935528080373</v>
      </c>
      <c r="AV778">
        <v>0.55742935528080373</v>
      </c>
      <c r="AW778">
        <v>0.56246024882270185</v>
      </c>
      <c r="AX778">
        <v>4.6372416487263202E-2</v>
      </c>
      <c r="AY778">
        <v>4.6372416487263202E-2</v>
      </c>
      <c r="AZ778">
        <v>0.39838384872300525</v>
      </c>
      <c r="BD778">
        <v>0.27852630972539416</v>
      </c>
      <c r="BE778">
        <v>0.27852630972539416</v>
      </c>
      <c r="BF778">
        <v>0</v>
      </c>
      <c r="BG778">
        <v>0</v>
      </c>
      <c r="BI778">
        <v>4.4093908204953187E-2</v>
      </c>
      <c r="BK778">
        <v>0.43677731897227551</v>
      </c>
      <c r="BL778">
        <v>0.33535023237652356</v>
      </c>
      <c r="BM778">
        <v>0.33535023237652356</v>
      </c>
      <c r="BN778">
        <v>0.83210146227180926</v>
      </c>
      <c r="BQ778">
        <v>17.030927835051546</v>
      </c>
      <c r="BR778">
        <v>0.17957872188504106</v>
      </c>
      <c r="BS778">
        <v>1078991.7525773195</v>
      </c>
      <c r="BT778">
        <v>452484.12804878049</v>
      </c>
    </row>
    <row r="779" spans="1:72">
      <c r="A779" t="s">
        <v>1072</v>
      </c>
      <c r="B779" t="s">
        <v>19</v>
      </c>
      <c r="C779">
        <v>2013</v>
      </c>
      <c r="D779" t="s">
        <v>218</v>
      </c>
      <c r="E779">
        <v>3</v>
      </c>
      <c r="G779" t="s">
        <v>219</v>
      </c>
      <c r="H779" t="s">
        <v>1069</v>
      </c>
      <c r="I779">
        <v>6.9952173576129317E-2</v>
      </c>
      <c r="J779">
        <v>0.19742603688572755</v>
      </c>
      <c r="K779">
        <v>1.8611592608782905</v>
      </c>
      <c r="L779">
        <v>0.89278253661481755</v>
      </c>
      <c r="M779">
        <v>0.83327889316560466</v>
      </c>
      <c r="N779">
        <v>0.34958798903889743</v>
      </c>
      <c r="O779">
        <v>0.32584854041082506</v>
      </c>
      <c r="P779">
        <v>0.41803605631366525</v>
      </c>
      <c r="Q779">
        <v>0.41803605631366525</v>
      </c>
      <c r="S779">
        <v>0.47558252301796033</v>
      </c>
      <c r="T779">
        <v>0.18563898032796392</v>
      </c>
      <c r="U779">
        <v>0.18563898032796392</v>
      </c>
      <c r="V779">
        <v>4.6128330575741582E-2</v>
      </c>
      <c r="W779">
        <v>4.7903758696647508E-2</v>
      </c>
      <c r="X779">
        <v>4.6128330575741582E-2</v>
      </c>
      <c r="Y779">
        <v>227921.16549441457</v>
      </c>
      <c r="Z779">
        <v>1044933.3129770992</v>
      </c>
      <c r="AA779">
        <v>1085151.6335877862</v>
      </c>
      <c r="AB779">
        <v>9.077276603819881E-2</v>
      </c>
      <c r="AC779">
        <v>9.0454307243937854E-2</v>
      </c>
      <c r="AM779">
        <v>1.1700040920176166E-2</v>
      </c>
      <c r="AN779">
        <v>2.064345736823435E-2</v>
      </c>
      <c r="AO779">
        <v>1.288877681800004E-2</v>
      </c>
      <c r="AP779">
        <v>1.0562456900635384E-2</v>
      </c>
      <c r="AQ779">
        <v>1.0962660805212383</v>
      </c>
      <c r="AR779">
        <v>1.0962660805212383</v>
      </c>
      <c r="AS779">
        <v>1.0119897221093053</v>
      </c>
      <c r="AT779">
        <v>2.2719024481132243E-2</v>
      </c>
      <c r="AU779">
        <v>0.6573723036960466</v>
      </c>
      <c r="AV779">
        <v>0.6573723036960466</v>
      </c>
      <c r="AW779">
        <v>0.66207572082657473</v>
      </c>
      <c r="AX779">
        <v>5.2604167747118097E-2</v>
      </c>
      <c r="AY779">
        <v>5.2604167747118097E-2</v>
      </c>
      <c r="AZ779">
        <v>0.46943180185056199</v>
      </c>
      <c r="BD779">
        <v>0.39582596723454705</v>
      </c>
      <c r="BE779">
        <v>0.39582596723454705</v>
      </c>
      <c r="BF779">
        <v>0</v>
      </c>
      <c r="BG779">
        <v>0</v>
      </c>
      <c r="BI779">
        <v>6.0319545304494321E-2</v>
      </c>
      <c r="BK779">
        <v>0.49832089572399235</v>
      </c>
      <c r="BL779">
        <v>0.45304447079602156</v>
      </c>
      <c r="BM779">
        <v>0.45304447079602156</v>
      </c>
      <c r="BN779">
        <v>0.80167958179661902</v>
      </c>
      <c r="BQ779">
        <v>18.450381679389313</v>
      </c>
      <c r="BR779">
        <v>5.2700348432055746E-2</v>
      </c>
      <c r="BS779">
        <v>49694.656488549619</v>
      </c>
      <c r="BT779">
        <v>416311.25352112675</v>
      </c>
    </row>
    <row r="780" spans="1:72">
      <c r="A780" t="s">
        <v>1073</v>
      </c>
      <c r="B780" t="s">
        <v>20</v>
      </c>
      <c r="C780">
        <v>2013</v>
      </c>
      <c r="D780" t="s">
        <v>215</v>
      </c>
      <c r="E780">
        <v>2</v>
      </c>
      <c r="G780" t="s">
        <v>221</v>
      </c>
      <c r="H780" t="s">
        <v>1069</v>
      </c>
      <c r="I780">
        <v>0.17898269272703601</v>
      </c>
      <c r="J780">
        <v>0.44403362537243452</v>
      </c>
      <c r="K780">
        <v>1.3592499000167233</v>
      </c>
      <c r="L780">
        <v>1.0165878482428898</v>
      </c>
      <c r="M780">
        <v>0.97132778513926077</v>
      </c>
      <c r="N780">
        <v>0.40016893016104932</v>
      </c>
      <c r="O780">
        <v>0.30047416853336056</v>
      </c>
      <c r="P780">
        <v>0.5393532550680934</v>
      </c>
      <c r="Q780">
        <v>0.5393532550680934</v>
      </c>
      <c r="S780">
        <v>0.64941954496051046</v>
      </c>
      <c r="T780">
        <v>0.17769672333006853</v>
      </c>
      <c r="U780">
        <v>0.17769672333006853</v>
      </c>
      <c r="V780">
        <v>0.10992898982769396</v>
      </c>
      <c r="W780">
        <v>0.15948503507218856</v>
      </c>
      <c r="X780">
        <v>0.10992898982769396</v>
      </c>
      <c r="Y780">
        <v>556530.92018072284</v>
      </c>
      <c r="Z780">
        <v>3517036.2</v>
      </c>
      <c r="AA780">
        <v>5102517.9307692312</v>
      </c>
      <c r="AB780">
        <v>6.4689226922616652E-2</v>
      </c>
      <c r="AC780">
        <v>0.13395473059082252</v>
      </c>
      <c r="AM780">
        <v>1.5876501667856015E-2</v>
      </c>
      <c r="AN780">
        <v>3.3255136191404355E-2</v>
      </c>
      <c r="AO780">
        <v>0.10376954655522745</v>
      </c>
      <c r="AP780">
        <v>2.078575203750832E-2</v>
      </c>
      <c r="AQ780">
        <v>1.0518385309377092</v>
      </c>
      <c r="AR780">
        <v>1.0518385309377092</v>
      </c>
      <c r="AS780">
        <v>1.0479289671432712</v>
      </c>
      <c r="AT780">
        <v>5.6557543596191986E-2</v>
      </c>
      <c r="AU780">
        <v>0.52075498628206662</v>
      </c>
      <c r="AV780">
        <v>0.52075498628206662</v>
      </c>
      <c r="AW780">
        <v>0.52404568792587236</v>
      </c>
      <c r="AX780">
        <v>6.9011734524186005E-2</v>
      </c>
      <c r="AY780">
        <v>6.9011734524186005E-2</v>
      </c>
      <c r="AZ780">
        <v>0.32970141551676763</v>
      </c>
      <c r="BD780">
        <v>0.32231519761619787</v>
      </c>
      <c r="BE780">
        <v>0.32231519761619787</v>
      </c>
      <c r="BF780">
        <v>0</v>
      </c>
      <c r="BG780">
        <v>0</v>
      </c>
      <c r="BI780">
        <v>5.3195604417216845E-2</v>
      </c>
      <c r="BK780">
        <v>0.34860187563791856</v>
      </c>
      <c r="BL780">
        <v>0.15394323233248575</v>
      </c>
      <c r="BM780">
        <v>0.15394323233248575</v>
      </c>
      <c r="BN780">
        <v>0.73160433078461196</v>
      </c>
      <c r="BQ780">
        <v>10.215384615384615</v>
      </c>
      <c r="BR780">
        <v>0.10683760683760683</v>
      </c>
      <c r="BS780">
        <v>1671196.5153846154</v>
      </c>
      <c r="BT780">
        <v>1021692.2</v>
      </c>
    </row>
    <row r="781" spans="1:72">
      <c r="A781" t="s">
        <v>1074</v>
      </c>
      <c r="B781" t="s">
        <v>21</v>
      </c>
      <c r="C781">
        <v>2013</v>
      </c>
      <c r="D781" t="s">
        <v>223</v>
      </c>
      <c r="E781">
        <v>2</v>
      </c>
      <c r="G781" t="s">
        <v>224</v>
      </c>
      <c r="H781" t="s">
        <v>1069</v>
      </c>
      <c r="I781">
        <v>0.69243375478567482</v>
      </c>
      <c r="J781">
        <v>0.11780066733845861</v>
      </c>
      <c r="K781">
        <v>0.90537802858011984</v>
      </c>
      <c r="L781">
        <v>0.71169777135230827</v>
      </c>
      <c r="M781">
        <v>0.21635579522790707</v>
      </c>
      <c r="N781">
        <v>0.59301384865464768</v>
      </c>
      <c r="O781">
        <v>0.56786398169872943</v>
      </c>
      <c r="P781">
        <v>0.19215025968648922</v>
      </c>
      <c r="Q781">
        <v>0.19215025968648922</v>
      </c>
      <c r="S781">
        <v>0.22269084364648253</v>
      </c>
      <c r="T781">
        <v>2.2774458703912735E-2</v>
      </c>
      <c r="U781">
        <v>2.2774458703912735E-2</v>
      </c>
      <c r="V781">
        <v>4.2432627955921114E-2</v>
      </c>
      <c r="W781">
        <v>4.9436274232962513E-2</v>
      </c>
      <c r="X781">
        <v>4.2432627955921114E-2</v>
      </c>
      <c r="Y781">
        <v>543583.89279279276</v>
      </c>
      <c r="Z781">
        <v>3230443.7270114943</v>
      </c>
      <c r="AA781">
        <v>3763639.2011494255</v>
      </c>
      <c r="AB781">
        <v>4.2687045058003928E-3</v>
      </c>
      <c r="AC781">
        <v>0.18682388061432889</v>
      </c>
      <c r="AD781">
        <v>0</v>
      </c>
      <c r="AF781">
        <v>0</v>
      </c>
      <c r="AG781">
        <v>0</v>
      </c>
      <c r="AH781">
        <v>0</v>
      </c>
      <c r="AM781">
        <v>4.9379689265255211E-2</v>
      </c>
      <c r="AN781">
        <v>3.5823071176288343E-2</v>
      </c>
      <c r="AO781">
        <v>3.6319234702882022E-2</v>
      </c>
      <c r="AP781">
        <v>2.4685442546666929E-2</v>
      </c>
      <c r="AQ781">
        <v>1.013853828275781</v>
      </c>
      <c r="AR781">
        <v>0.99504964757812919</v>
      </c>
      <c r="AS781">
        <v>0.93479027560517669</v>
      </c>
      <c r="AT781">
        <v>2.8140987936791439E-2</v>
      </c>
      <c r="AU781">
        <v>0.41693561183782984</v>
      </c>
      <c r="AV781">
        <v>0.41693561183782984</v>
      </c>
      <c r="AW781">
        <v>0.41576860994461862</v>
      </c>
      <c r="AX781">
        <v>1.1720490439034881E-2</v>
      </c>
      <c r="AY781">
        <v>1.1720490439034881E-2</v>
      </c>
      <c r="AZ781">
        <v>0.76224473700543405</v>
      </c>
      <c r="BA781">
        <v>19.140111318481004</v>
      </c>
      <c r="BD781">
        <v>0.88319736160176476</v>
      </c>
      <c r="BE781">
        <v>0.88319736160176476</v>
      </c>
      <c r="BF781">
        <v>0</v>
      </c>
      <c r="BG781">
        <v>0</v>
      </c>
      <c r="BH781">
        <v>0</v>
      </c>
      <c r="BI781">
        <v>5.6325530907451113E-2</v>
      </c>
      <c r="BJ781">
        <v>0.70097483828070384</v>
      </c>
      <c r="BK781">
        <v>0.77686743978965944</v>
      </c>
      <c r="BL781">
        <v>2.4407156007739021E-2</v>
      </c>
      <c r="BM781">
        <v>8.2757162300739748E-2</v>
      </c>
      <c r="BN781">
        <v>0.1741957418029112</v>
      </c>
      <c r="BQ781">
        <v>3.1896551724137931</v>
      </c>
      <c r="BR781">
        <v>0.15987460815047022</v>
      </c>
      <c r="BS781">
        <v>571507.12068965519</v>
      </c>
      <c r="BT781">
        <v>682733.58288770053</v>
      </c>
    </row>
    <row r="782" spans="1:72">
      <c r="A782" t="s">
        <v>1075</v>
      </c>
      <c r="B782" t="s">
        <v>22</v>
      </c>
      <c r="C782">
        <v>2013</v>
      </c>
      <c r="D782" t="s">
        <v>215</v>
      </c>
      <c r="E782">
        <v>2</v>
      </c>
      <c r="G782" t="s">
        <v>226</v>
      </c>
      <c r="H782" t="s">
        <v>1069</v>
      </c>
      <c r="I782">
        <v>0.11406324689992715</v>
      </c>
      <c r="J782">
        <v>0.4195545310752718</v>
      </c>
      <c r="K782">
        <v>1.2338903264315995</v>
      </c>
      <c r="L782">
        <v>0.91872965339479384</v>
      </c>
      <c r="M782">
        <v>0.88205600313889332</v>
      </c>
      <c r="N782">
        <v>0.43180805515665055</v>
      </c>
      <c r="O782">
        <v>0.33992917761076025</v>
      </c>
      <c r="P782">
        <v>0.57435558540063192</v>
      </c>
      <c r="Q782">
        <v>0.57435558540063192</v>
      </c>
      <c r="S782">
        <v>0.63173820602853659</v>
      </c>
      <c r="T782">
        <v>0.1090749051338815</v>
      </c>
      <c r="U782">
        <v>0.1090749051338815</v>
      </c>
      <c r="V782">
        <v>0.13804880827714291</v>
      </c>
      <c r="W782">
        <v>0.16840858290553082</v>
      </c>
      <c r="X782">
        <v>0.13804880827714291</v>
      </c>
      <c r="Y782">
        <v>197621.02697674418</v>
      </c>
      <c r="Z782">
        <v>3491875.1623376622</v>
      </c>
      <c r="AA782">
        <v>4259810.3896103892</v>
      </c>
      <c r="AB782">
        <v>3.4085179678909436E-2</v>
      </c>
      <c r="AC782">
        <v>0.12612876522700944</v>
      </c>
      <c r="AM782">
        <v>1.3101438039852024E-2</v>
      </c>
      <c r="AN782">
        <v>2.5335673001075715E-2</v>
      </c>
      <c r="AO782">
        <v>4.3778754682957659E-2</v>
      </c>
      <c r="AP782">
        <v>1.0721934023538179E-2</v>
      </c>
      <c r="AQ782">
        <v>1.044750622673666</v>
      </c>
      <c r="AR782">
        <v>1.044750622673666</v>
      </c>
      <c r="AS782">
        <v>0.98791481270617187</v>
      </c>
      <c r="AT782">
        <v>4.4680120860555686E-2</v>
      </c>
      <c r="AU782">
        <v>0.66781031005631897</v>
      </c>
      <c r="AV782">
        <v>0.66781031005631897</v>
      </c>
      <c r="AW782">
        <v>0.69761126869465928</v>
      </c>
      <c r="AX782">
        <v>6.1060853410568577E-2</v>
      </c>
      <c r="AY782">
        <v>6.1060853410568577E-2</v>
      </c>
      <c r="AZ782">
        <v>0.37777711597969887</v>
      </c>
      <c r="BD782">
        <v>0.37276790749175642</v>
      </c>
      <c r="BE782">
        <v>0.37276790749175642</v>
      </c>
      <c r="BF782">
        <v>0</v>
      </c>
      <c r="BG782">
        <v>0</v>
      </c>
      <c r="BI782">
        <v>4.5187518333401636E-2</v>
      </c>
      <c r="BK782">
        <v>0.38529231760664634</v>
      </c>
      <c r="BL782">
        <v>0.30066447382313799</v>
      </c>
      <c r="BM782">
        <v>0.30066447382313799</v>
      </c>
      <c r="BN782">
        <v>0.62571146712639991</v>
      </c>
      <c r="BQ782">
        <v>13.961038961038961</v>
      </c>
      <c r="BR782">
        <v>0.14605543710021321</v>
      </c>
      <c r="BS782">
        <v>798210.84415584418</v>
      </c>
      <c r="BT782">
        <v>384928.42307692306</v>
      </c>
    </row>
    <row r="783" spans="1:72">
      <c r="A783" t="s">
        <v>1076</v>
      </c>
      <c r="B783" t="s">
        <v>23</v>
      </c>
      <c r="C783">
        <v>2013</v>
      </c>
      <c r="D783" t="s">
        <v>228</v>
      </c>
      <c r="E783">
        <v>5</v>
      </c>
      <c r="G783" t="s">
        <v>229</v>
      </c>
      <c r="H783" t="s">
        <v>1069</v>
      </c>
      <c r="I783">
        <v>0.2666155611672929</v>
      </c>
      <c r="J783">
        <v>0.24426650408986739</v>
      </c>
      <c r="K783">
        <v>1.7164715461233326</v>
      </c>
      <c r="L783">
        <v>1.1163664323051645</v>
      </c>
      <c r="M783">
        <v>0.72015476259813316</v>
      </c>
      <c r="N783">
        <v>0.43843305240292085</v>
      </c>
      <c r="O783">
        <v>0.3614280770845692</v>
      </c>
      <c r="P783">
        <v>0.25913430888978944</v>
      </c>
      <c r="Q783">
        <v>0.25913430888978944</v>
      </c>
      <c r="S783">
        <v>0.30867970037768394</v>
      </c>
      <c r="T783">
        <v>4.8785625209745651E-2</v>
      </c>
      <c r="U783">
        <v>4.8785625209745651E-2</v>
      </c>
      <c r="V783">
        <v>5.3059197055302598E-2</v>
      </c>
      <c r="W783">
        <v>6.6669510229008688E-2</v>
      </c>
      <c r="X783">
        <v>5.3059197055302598E-2</v>
      </c>
      <c r="Y783">
        <v>242850.1547861507</v>
      </c>
      <c r="Z783">
        <v>2376420.8403141364</v>
      </c>
      <c r="AA783">
        <v>2986000.9633507854</v>
      </c>
      <c r="AB783">
        <v>1.3137921382284395E-2</v>
      </c>
      <c r="AC783">
        <v>0.10507877408339283</v>
      </c>
      <c r="AD783">
        <v>0</v>
      </c>
      <c r="AF783">
        <v>0</v>
      </c>
      <c r="AG783">
        <v>0</v>
      </c>
      <c r="AH783">
        <v>0</v>
      </c>
      <c r="AM783">
        <v>2.0237043558464691E-2</v>
      </c>
      <c r="AN783">
        <v>2.6626325490448924E-2</v>
      </c>
      <c r="AO783">
        <v>4.1939133644046035E-2</v>
      </c>
      <c r="AP783">
        <v>2.0197927258593408E-2</v>
      </c>
      <c r="AQ783">
        <v>0.99755488882574517</v>
      </c>
      <c r="AR783">
        <v>0.9500651456334146</v>
      </c>
      <c r="AS783">
        <v>1.0544953266204073</v>
      </c>
      <c r="AT783">
        <v>2.9028936418831457E-2</v>
      </c>
      <c r="AU783">
        <v>0.47786069490257538</v>
      </c>
      <c r="AV783">
        <v>0.47786069490257538</v>
      </c>
      <c r="AW783">
        <v>0.47799820051200331</v>
      </c>
      <c r="AX783">
        <v>2.7490945064287991E-2</v>
      </c>
      <c r="AY783">
        <v>2.7490945064287991E-2</v>
      </c>
      <c r="AZ783">
        <v>0.68846810543289305</v>
      </c>
      <c r="BA783">
        <v>27.916341794446428</v>
      </c>
      <c r="BD783">
        <v>0.44011177454139322</v>
      </c>
      <c r="BE783">
        <v>0.44011177454139322</v>
      </c>
      <c r="BF783">
        <v>0</v>
      </c>
      <c r="BG783">
        <v>0</v>
      </c>
      <c r="BH783">
        <v>0</v>
      </c>
      <c r="BI783">
        <v>5.4727739253098324E-2</v>
      </c>
      <c r="BJ783">
        <v>0.67942161898954856</v>
      </c>
      <c r="BK783">
        <v>0.68649675068839366</v>
      </c>
      <c r="BL783">
        <v>0.11334944021771015</v>
      </c>
      <c r="BM783">
        <v>0.23653853752947154</v>
      </c>
      <c r="BN783">
        <v>0.37382063994624892</v>
      </c>
      <c r="BQ783">
        <v>8.9973821989528791</v>
      </c>
      <c r="BR783">
        <v>0.12467277486910995</v>
      </c>
      <c r="BS783">
        <v>733655.42670157063</v>
      </c>
      <c r="BT783">
        <v>707635.67361111112</v>
      </c>
    </row>
    <row r="784" spans="1:72">
      <c r="A784" t="s">
        <v>1077</v>
      </c>
      <c r="B784" t="s">
        <v>24</v>
      </c>
      <c r="C784">
        <v>2013</v>
      </c>
      <c r="D784" t="s">
        <v>231</v>
      </c>
      <c r="E784">
        <v>5</v>
      </c>
      <c r="G784" t="s">
        <v>232</v>
      </c>
      <c r="H784" t="s">
        <v>1069</v>
      </c>
      <c r="I784">
        <v>5.6864101050550203E-2</v>
      </c>
      <c r="J784">
        <v>0.35325573454294051</v>
      </c>
      <c r="K784">
        <v>1.8033112669740374</v>
      </c>
      <c r="L784">
        <v>1.0630697084184766</v>
      </c>
      <c r="M784">
        <v>0.9443939832436653</v>
      </c>
      <c r="N784">
        <v>0.43622324830497256</v>
      </c>
      <c r="O784">
        <v>0.38002132514913134</v>
      </c>
      <c r="P784">
        <v>0.52937860953355864</v>
      </c>
      <c r="Q784">
        <v>0.52937860953355864</v>
      </c>
      <c r="S784">
        <v>0.61594207951194024</v>
      </c>
      <c r="T784">
        <v>0.14397027172757362</v>
      </c>
      <c r="U784">
        <v>0.14397027172757362</v>
      </c>
      <c r="V784">
        <v>0.10587090496241958</v>
      </c>
      <c r="W784">
        <v>0.15922923943857969</v>
      </c>
      <c r="X784">
        <v>0.10587090496241958</v>
      </c>
      <c r="Y784">
        <v>315970.19601328904</v>
      </c>
      <c r="Z784">
        <v>3297349.4143920597</v>
      </c>
      <c r="AA784">
        <v>4959194.781637717</v>
      </c>
      <c r="AB784">
        <v>3.6400473332894367E-2</v>
      </c>
      <c r="AC784">
        <v>0.13520227366791171</v>
      </c>
      <c r="AM784">
        <v>1.3927692685943002E-2</v>
      </c>
      <c r="AN784">
        <v>2.5059221310719863E-2</v>
      </c>
      <c r="AO784">
        <v>9.2491637848818573E-2</v>
      </c>
      <c r="AP784">
        <v>2.4225173304214694E-2</v>
      </c>
      <c r="AQ784">
        <v>0.98633528831602202</v>
      </c>
      <c r="AR784">
        <v>0.98633528831602202</v>
      </c>
      <c r="AS784">
        <v>1.0933528206437251</v>
      </c>
      <c r="AT784">
        <v>2.8058890374785771E-2</v>
      </c>
      <c r="AU784">
        <v>0.6203987999160091</v>
      </c>
      <c r="AV784">
        <v>0.6203987999160091</v>
      </c>
      <c r="AW784">
        <v>0.63158828877186257</v>
      </c>
      <c r="AX784">
        <v>6.7717111115138021E-2</v>
      </c>
      <c r="AY784">
        <v>6.7717111115138021E-2</v>
      </c>
      <c r="AZ784">
        <v>0.35593666041015604</v>
      </c>
      <c r="BD784">
        <v>0.19004468824693119</v>
      </c>
      <c r="BE784">
        <v>0.19004468824693119</v>
      </c>
      <c r="BF784">
        <v>0</v>
      </c>
      <c r="BG784">
        <v>0</v>
      </c>
      <c r="BI784">
        <v>5.6400580170078145E-2</v>
      </c>
      <c r="BK784">
        <v>0.38981462365214942</v>
      </c>
      <c r="BL784">
        <v>0.2637133427419982</v>
      </c>
      <c r="BM784">
        <v>0.2637133427419982</v>
      </c>
      <c r="BN784">
        <v>0.67602246985381587</v>
      </c>
      <c r="BQ784">
        <v>14.191066997518611</v>
      </c>
      <c r="BR784">
        <v>0.15348931020572812</v>
      </c>
      <c r="BS784">
        <v>1787430.0918114143</v>
      </c>
      <c r="BT784">
        <v>1121470.3687943262</v>
      </c>
    </row>
    <row r="785" spans="1:72">
      <c r="A785" t="s">
        <v>1078</v>
      </c>
      <c r="B785" t="s">
        <v>25</v>
      </c>
      <c r="C785">
        <v>2013</v>
      </c>
      <c r="D785" t="s">
        <v>207</v>
      </c>
      <c r="E785">
        <v>8</v>
      </c>
      <c r="G785" t="s">
        <v>234</v>
      </c>
      <c r="H785" t="s">
        <v>1069</v>
      </c>
      <c r="I785">
        <v>0.21163295195680046</v>
      </c>
      <c r="J785">
        <v>0.36854387601324567</v>
      </c>
      <c r="K785">
        <v>1.5522813017341281</v>
      </c>
      <c r="L785">
        <v>1.0505027012887482</v>
      </c>
      <c r="M785">
        <v>0.86063935418337423</v>
      </c>
      <c r="N785">
        <v>0.4950889273322247</v>
      </c>
      <c r="O785">
        <v>0.36799835639194522</v>
      </c>
      <c r="P785">
        <v>0.29771873665280868</v>
      </c>
      <c r="Q785">
        <v>0.29771873665280868</v>
      </c>
      <c r="S785">
        <v>0.50373023325726618</v>
      </c>
      <c r="T785">
        <v>3.9715252370679598E-2</v>
      </c>
      <c r="U785">
        <v>3.9715252370679598E-2</v>
      </c>
      <c r="V785">
        <v>0.23646677449448994</v>
      </c>
      <c r="W785">
        <v>0.31751157406668695</v>
      </c>
      <c r="X785">
        <v>0.23646677449448994</v>
      </c>
      <c r="Y785">
        <v>307011.38125385175</v>
      </c>
      <c r="Z785">
        <v>10474254.328731943</v>
      </c>
      <c r="AA785">
        <v>14064119.520385232</v>
      </c>
      <c r="AB785">
        <v>2.2335589518857266E-2</v>
      </c>
      <c r="AC785">
        <v>0.11685056737524523</v>
      </c>
      <c r="AD785">
        <v>0</v>
      </c>
      <c r="AF785">
        <v>0</v>
      </c>
      <c r="AG785">
        <v>0</v>
      </c>
      <c r="AH785">
        <v>0</v>
      </c>
      <c r="AM785">
        <v>2.3651046538033942E-2</v>
      </c>
      <c r="AN785">
        <v>3.6633874360177322E-2</v>
      </c>
      <c r="AO785">
        <v>0.13593169020577336</v>
      </c>
      <c r="AP785">
        <v>2.4509379033966154E-2</v>
      </c>
      <c r="AQ785">
        <v>1.0972566341647587</v>
      </c>
      <c r="AR785">
        <v>1.1209312630180759</v>
      </c>
      <c r="AS785">
        <v>1.1859016146706896</v>
      </c>
      <c r="AT785">
        <v>3.2893914259764345E-2</v>
      </c>
      <c r="AU785">
        <v>0.41926788518471603</v>
      </c>
      <c r="AV785">
        <v>0.41926788518471603</v>
      </c>
      <c r="AW785">
        <v>0.4184249918572997</v>
      </c>
      <c r="AX785">
        <v>2.7534315929162535E-2</v>
      </c>
      <c r="AY785">
        <v>2.7534315929162535E-2</v>
      </c>
      <c r="AZ785">
        <v>0.47100397702537389</v>
      </c>
      <c r="BA785">
        <v>9.547531124940237</v>
      </c>
      <c r="BD785">
        <v>0.29888781760359934</v>
      </c>
      <c r="BE785">
        <v>0.29888781760359934</v>
      </c>
      <c r="BF785">
        <v>0</v>
      </c>
      <c r="BG785">
        <v>0</v>
      </c>
      <c r="BH785">
        <v>0</v>
      </c>
      <c r="BI785">
        <v>4.673566332175938E-2</v>
      </c>
      <c r="BJ785">
        <v>0.66011444768878569</v>
      </c>
      <c r="BK785">
        <v>0.49449635057877012</v>
      </c>
      <c r="BL785">
        <v>7.685281941751862E-2</v>
      </c>
      <c r="BM785">
        <v>0.1025593825380047</v>
      </c>
      <c r="BN785">
        <v>0.61484760747664535</v>
      </c>
      <c r="BQ785">
        <v>5.7300160513643661</v>
      </c>
      <c r="BR785">
        <v>0.62219394710533493</v>
      </c>
      <c r="BS785">
        <v>4809886.4407704659</v>
      </c>
      <c r="BT785">
        <v>1200584.545071336</v>
      </c>
    </row>
    <row r="786" spans="1:72">
      <c r="A786" t="s">
        <v>1079</v>
      </c>
      <c r="B786" t="s">
        <v>26</v>
      </c>
      <c r="C786">
        <v>2013</v>
      </c>
      <c r="D786" t="s">
        <v>212</v>
      </c>
      <c r="E786">
        <v>2</v>
      </c>
      <c r="G786" t="s">
        <v>236</v>
      </c>
      <c r="H786" t="s">
        <v>1069</v>
      </c>
      <c r="I786">
        <v>3.0169047985773863E-2</v>
      </c>
      <c r="J786">
        <v>0.2808478620648146</v>
      </c>
      <c r="K786">
        <v>1.1321121392480031</v>
      </c>
      <c r="L786">
        <v>0.92531593920782274</v>
      </c>
      <c r="M786">
        <v>0.84848497261206535</v>
      </c>
      <c r="N786">
        <v>0.40041434860720482</v>
      </c>
      <c r="O786">
        <v>0.38082298387305102</v>
      </c>
      <c r="P786">
        <v>0.64116854376056354</v>
      </c>
      <c r="Q786">
        <v>0.64116854376056354</v>
      </c>
      <c r="S786">
        <v>0.71867053319483953</v>
      </c>
      <c r="T786">
        <v>0.19385967643473939</v>
      </c>
      <c r="U786">
        <v>0.19385967643473939</v>
      </c>
      <c r="V786">
        <v>3.9105468356880238E-2</v>
      </c>
      <c r="W786">
        <v>3.9105468356880238E-2</v>
      </c>
      <c r="X786">
        <v>3.9105468356880238E-2</v>
      </c>
      <c r="Y786">
        <v>470499.14190012182</v>
      </c>
      <c r="Z786">
        <v>1287942.9504132231</v>
      </c>
      <c r="AA786">
        <v>1287942.9504132231</v>
      </c>
      <c r="AB786">
        <v>2.8182969625176774E-2</v>
      </c>
      <c r="AC786">
        <v>0.1449327052151192</v>
      </c>
      <c r="AM786">
        <v>1.8517091090240925E-2</v>
      </c>
      <c r="AN786">
        <v>3.3360993532471808E-2</v>
      </c>
      <c r="AO786">
        <v>1.7725980506980051E-2</v>
      </c>
      <c r="AP786">
        <v>5.1233007258239894E-3</v>
      </c>
      <c r="AQ786">
        <v>1.0002120664173821</v>
      </c>
      <c r="AR786">
        <v>1.0002120664173821</v>
      </c>
      <c r="AS786">
        <v>1.3181568340631993</v>
      </c>
      <c r="AT786">
        <v>3.2734742101061615E-2</v>
      </c>
      <c r="AU786">
        <v>0.7098422727297159</v>
      </c>
      <c r="AV786">
        <v>0.7098422727297159</v>
      </c>
      <c r="AW786">
        <v>0.71041276313858803</v>
      </c>
      <c r="AX786">
        <v>4.5632903974674011E-2</v>
      </c>
      <c r="AY786">
        <v>4.5632903974674011E-2</v>
      </c>
      <c r="AZ786">
        <v>0.25594327973316378</v>
      </c>
      <c r="BD786">
        <v>0.15874059921539008</v>
      </c>
      <c r="BE786">
        <v>0.15874059921539008</v>
      </c>
      <c r="BF786">
        <v>0</v>
      </c>
      <c r="BG786">
        <v>0</v>
      </c>
      <c r="BI786">
        <v>4.4097922013173883E-2</v>
      </c>
      <c r="BK786">
        <v>0.28343646029461722</v>
      </c>
      <c r="BL786">
        <v>0.23542485774272051</v>
      </c>
      <c r="BM786">
        <v>0.23542485774272051</v>
      </c>
      <c r="BN786">
        <v>0.42234145687998115</v>
      </c>
      <c r="BQ786">
        <v>13.570247933884298</v>
      </c>
      <c r="BR786">
        <v>8.1686429512516465E-2</v>
      </c>
      <c r="BS786">
        <v>0</v>
      </c>
      <c r="BT786">
        <v>246206.09638554216</v>
      </c>
    </row>
    <row r="787" spans="1:72">
      <c r="A787" t="s">
        <v>1080</v>
      </c>
      <c r="B787" t="s">
        <v>27</v>
      </c>
      <c r="C787">
        <v>2013</v>
      </c>
      <c r="D787" t="s">
        <v>228</v>
      </c>
      <c r="E787">
        <v>4</v>
      </c>
      <c r="G787" t="s">
        <v>238</v>
      </c>
      <c r="H787" t="s">
        <v>1069</v>
      </c>
      <c r="I787">
        <v>0.42177566172369524</v>
      </c>
      <c r="J787">
        <v>0.14485319487411688</v>
      </c>
      <c r="K787">
        <v>1.5066862442419466</v>
      </c>
      <c r="L787">
        <v>1.1205901510754388</v>
      </c>
      <c r="M787">
        <v>0.80983355613976771</v>
      </c>
      <c r="N787">
        <v>0.42427815811261155</v>
      </c>
      <c r="O787">
        <v>0.29969186008762533</v>
      </c>
      <c r="P787">
        <v>0.2624805454940613</v>
      </c>
      <c r="Q787">
        <v>0.2624805454940613</v>
      </c>
      <c r="S787">
        <v>0.33524918302735823</v>
      </c>
      <c r="T787">
        <v>5.7970977979773033E-2</v>
      </c>
      <c r="U787">
        <v>5.7970977979773033E-2</v>
      </c>
      <c r="V787">
        <v>5.2051801334386645E-2</v>
      </c>
      <c r="W787">
        <v>6.1861107592815226E-2</v>
      </c>
      <c r="X787">
        <v>5.2051801334386645E-2</v>
      </c>
      <c r="Y787">
        <v>360407.72018615477</v>
      </c>
      <c r="Z787">
        <v>2938109.7711267606</v>
      </c>
      <c r="AA787">
        <v>3491804.7024647887</v>
      </c>
      <c r="AB787">
        <v>9.5276248171967219E-3</v>
      </c>
      <c r="AC787">
        <v>0.12551193140954697</v>
      </c>
      <c r="AD787">
        <v>0</v>
      </c>
      <c r="AF787">
        <v>0</v>
      </c>
      <c r="AG787">
        <v>0</v>
      </c>
      <c r="AH787">
        <v>0</v>
      </c>
      <c r="AM787">
        <v>3.487104727996538E-2</v>
      </c>
      <c r="AN787">
        <v>3.6020502760855479E-2</v>
      </c>
      <c r="AO787">
        <v>3.7026366810324236E-2</v>
      </c>
      <c r="AP787">
        <v>2.1963238504279798E-2</v>
      </c>
      <c r="AQ787">
        <v>1.0499664832527194</v>
      </c>
      <c r="AR787">
        <v>1.0591799164667515</v>
      </c>
      <c r="AS787">
        <v>0.97176195826948786</v>
      </c>
      <c r="AT787">
        <v>3.2570604497129424E-2</v>
      </c>
      <c r="AU787">
        <v>0.48490758371551551</v>
      </c>
      <c r="AV787">
        <v>0.48490758371551551</v>
      </c>
      <c r="AW787">
        <v>0.48501036158354716</v>
      </c>
      <c r="AX787">
        <v>2.7990887834677802E-2</v>
      </c>
      <c r="AY787">
        <v>2.7990887834677802E-2</v>
      </c>
      <c r="AZ787">
        <v>0.64603161965887579</v>
      </c>
      <c r="BA787">
        <v>14.174387607138557</v>
      </c>
      <c r="BD787">
        <v>0.47041268285415183</v>
      </c>
      <c r="BE787">
        <v>0.47041268285415183</v>
      </c>
      <c r="BF787">
        <v>0</v>
      </c>
      <c r="BG787">
        <v>0</v>
      </c>
      <c r="BH787">
        <v>0</v>
      </c>
      <c r="BI787">
        <v>5.2745493809794361E-2</v>
      </c>
      <c r="BJ787">
        <v>0.72247833973304221</v>
      </c>
      <c r="BK787">
        <v>0.66051578399301358</v>
      </c>
      <c r="BL787">
        <v>9.7342897784532395E-2</v>
      </c>
      <c r="BM787">
        <v>0.19740893693104541</v>
      </c>
      <c r="BN787">
        <v>0.32564252074320066</v>
      </c>
      <c r="BQ787">
        <v>9.079225352112676</v>
      </c>
      <c r="BR787">
        <v>0.13092105263157894</v>
      </c>
      <c r="BS787">
        <v>616612.68661971833</v>
      </c>
      <c r="BT787">
        <v>647494.40858208959</v>
      </c>
    </row>
    <row r="788" spans="1:72">
      <c r="A788" t="s">
        <v>1081</v>
      </c>
      <c r="B788" t="s">
        <v>28</v>
      </c>
      <c r="C788">
        <v>2013</v>
      </c>
      <c r="D788" t="s">
        <v>228</v>
      </c>
      <c r="E788">
        <v>6</v>
      </c>
      <c r="G788" t="s">
        <v>240</v>
      </c>
      <c r="H788" t="s">
        <v>1069</v>
      </c>
      <c r="I788">
        <v>0.27580183728639018</v>
      </c>
      <c r="J788">
        <v>0.16862454388607473</v>
      </c>
      <c r="K788">
        <v>1.3235788177395507</v>
      </c>
      <c r="L788">
        <v>1.0470501744489662</v>
      </c>
      <c r="M788">
        <v>0.52856010121230346</v>
      </c>
      <c r="N788">
        <v>0.42473787347088282</v>
      </c>
      <c r="O788">
        <v>0.3278426391272577</v>
      </c>
      <c r="P788">
        <v>0.27688332358352569</v>
      </c>
      <c r="Q788">
        <v>0.27688332358352569</v>
      </c>
      <c r="S788">
        <v>0.34239196061524896</v>
      </c>
      <c r="T788">
        <v>4.9452186938629315E-2</v>
      </c>
      <c r="U788">
        <v>4.9452186938629315E-2</v>
      </c>
      <c r="V788">
        <v>8.0378143151747988E-2</v>
      </c>
      <c r="W788">
        <v>0.11266677568409217</v>
      </c>
      <c r="X788">
        <v>8.0378143151747988E-2</v>
      </c>
      <c r="Y788">
        <v>211311.04246590531</v>
      </c>
      <c r="Z788">
        <v>3556435.1285878299</v>
      </c>
      <c r="AA788">
        <v>4985087.526980482</v>
      </c>
      <c r="AB788">
        <v>1.0900453381702186E-2</v>
      </c>
      <c r="AC788">
        <v>0.10294588423018459</v>
      </c>
      <c r="AD788">
        <v>0</v>
      </c>
      <c r="AF788">
        <v>0</v>
      </c>
      <c r="AG788">
        <v>0</v>
      </c>
      <c r="AH788">
        <v>0</v>
      </c>
      <c r="AM788">
        <v>2.9846344399902892E-2</v>
      </c>
      <c r="AN788">
        <v>4.0462148186347031E-2</v>
      </c>
      <c r="AO788">
        <v>6.7153872712422291E-2</v>
      </c>
      <c r="AP788">
        <v>1.7350839647121689E-2</v>
      </c>
      <c r="AQ788">
        <v>1.0417009861535931</v>
      </c>
      <c r="AR788">
        <v>1.0373033441323609</v>
      </c>
      <c r="AS788">
        <v>1.1914255975645658</v>
      </c>
      <c r="AT788">
        <v>2.8084256649490959E-2</v>
      </c>
      <c r="AU788">
        <v>0.49901345966159566</v>
      </c>
      <c r="AV788">
        <v>0.49901345966159566</v>
      </c>
      <c r="AW788">
        <v>0.50006700665910464</v>
      </c>
      <c r="AX788">
        <v>3.388889208142308E-2</v>
      </c>
      <c r="AY788">
        <v>3.388889208142308E-2</v>
      </c>
      <c r="AZ788">
        <v>0.62204230296419294</v>
      </c>
      <c r="BA788">
        <v>5.9854105889494136</v>
      </c>
      <c r="BD788">
        <v>0.33038958657961942</v>
      </c>
      <c r="BE788">
        <v>0.33038958657961942</v>
      </c>
      <c r="BF788">
        <v>0</v>
      </c>
      <c r="BG788">
        <v>0</v>
      </c>
      <c r="BH788">
        <v>0</v>
      </c>
      <c r="BI788">
        <v>5.3556785809580121E-2</v>
      </c>
      <c r="BJ788">
        <v>0.6748853425639918</v>
      </c>
      <c r="BK788">
        <v>0.64966776624741751</v>
      </c>
      <c r="BL788">
        <v>0.13260827587979959</v>
      </c>
      <c r="BM788">
        <v>0.23762024017353969</v>
      </c>
      <c r="BN788">
        <v>0.43712572161425406</v>
      </c>
      <c r="BQ788">
        <v>10.354764638346728</v>
      </c>
      <c r="BR788">
        <v>0.16738141650422353</v>
      </c>
      <c r="BS788">
        <v>1707363.2261768084</v>
      </c>
      <c r="BT788">
        <v>531857.62255285832</v>
      </c>
    </row>
    <row r="789" spans="1:72">
      <c r="A789" t="s">
        <v>1082</v>
      </c>
      <c r="B789" t="s">
        <v>29</v>
      </c>
      <c r="C789">
        <v>2013</v>
      </c>
      <c r="D789" t="s">
        <v>231</v>
      </c>
      <c r="E789">
        <v>4</v>
      </c>
      <c r="G789" t="s">
        <v>242</v>
      </c>
      <c r="H789" t="s">
        <v>1069</v>
      </c>
      <c r="I789">
        <v>8.8069099211517787E-2</v>
      </c>
      <c r="J789">
        <v>0.44489775008874094</v>
      </c>
      <c r="K789">
        <v>1.2442659056960665</v>
      </c>
      <c r="L789">
        <v>0.94332012872189086</v>
      </c>
      <c r="M789">
        <v>0.65830577911288246</v>
      </c>
      <c r="N789">
        <v>0.40513149207154442</v>
      </c>
      <c r="O789">
        <v>0.36385055494577961</v>
      </c>
      <c r="P789">
        <v>0.4588780855034828</v>
      </c>
      <c r="Q789">
        <v>0.4588780855034828</v>
      </c>
      <c r="S789">
        <v>0.58645881416891288</v>
      </c>
      <c r="T789">
        <v>0.17654084796693073</v>
      </c>
      <c r="U789">
        <v>0.17654084796693073</v>
      </c>
      <c r="V789">
        <v>0.14000595151301864</v>
      </c>
      <c r="W789">
        <v>0.1559023547305676</v>
      </c>
      <c r="X789">
        <v>0.14000595151301864</v>
      </c>
      <c r="Y789">
        <v>299606.4650442478</v>
      </c>
      <c r="Z789">
        <v>4531505.9915611818</v>
      </c>
      <c r="AA789">
        <v>5046017.3080168776</v>
      </c>
      <c r="AB789">
        <v>1.6739931423997382E-2</v>
      </c>
      <c r="AC789">
        <v>0.13243793942024262</v>
      </c>
      <c r="AM789">
        <v>2.2433118620984516E-2</v>
      </c>
      <c r="AN789">
        <v>3.8757499165976525E-2</v>
      </c>
      <c r="AO789">
        <v>5.0925335359375663E-2</v>
      </c>
      <c r="AP789">
        <v>1.6788338697910736E-2</v>
      </c>
      <c r="AQ789">
        <v>1.0756483468631768</v>
      </c>
      <c r="AR789">
        <v>1.0756483468631768</v>
      </c>
      <c r="AS789">
        <v>0.92193877024724535</v>
      </c>
      <c r="AT789">
        <v>2.3901601527485866E-2</v>
      </c>
      <c r="AU789">
        <v>0.62324783118040916</v>
      </c>
      <c r="AV789">
        <v>0.62324783118040916</v>
      </c>
      <c r="AW789">
        <v>0.63958401503595896</v>
      </c>
      <c r="AX789">
        <v>4.5914429769773571E-2</v>
      </c>
      <c r="AY789">
        <v>4.5914429769773571E-2</v>
      </c>
      <c r="AZ789">
        <v>0.41676810126559594</v>
      </c>
      <c r="BD789">
        <v>0.21070593264991536</v>
      </c>
      <c r="BE789">
        <v>0.21070593264991536</v>
      </c>
      <c r="BF789">
        <v>0</v>
      </c>
      <c r="BG789">
        <v>0</v>
      </c>
      <c r="BI789">
        <v>5.6529331656021323E-2</v>
      </c>
      <c r="BK789">
        <v>0.43748380396549774</v>
      </c>
      <c r="BL789">
        <v>0.34044369988983553</v>
      </c>
      <c r="BM789">
        <v>0.34044369988983553</v>
      </c>
      <c r="BN789">
        <v>0.72664027512091522</v>
      </c>
      <c r="BQ789">
        <v>19.071729957805907</v>
      </c>
      <c r="BR789">
        <v>7.5422317392338803E-2</v>
      </c>
      <c r="BS789">
        <v>804211.75105485227</v>
      </c>
      <c r="BT789">
        <v>989986.21481481486</v>
      </c>
    </row>
    <row r="790" spans="1:72">
      <c r="A790" t="s">
        <v>1083</v>
      </c>
      <c r="B790" t="s">
        <v>30</v>
      </c>
      <c r="C790">
        <v>2013</v>
      </c>
      <c r="D790" t="s">
        <v>231</v>
      </c>
      <c r="E790">
        <v>5</v>
      </c>
      <c r="G790" t="s">
        <v>244</v>
      </c>
      <c r="H790" t="s">
        <v>1069</v>
      </c>
      <c r="I790">
        <v>5.9878947069224482E-2</v>
      </c>
      <c r="J790">
        <v>0.26687774104330586</v>
      </c>
      <c r="K790">
        <v>1.4790911564358322</v>
      </c>
      <c r="L790">
        <v>0.97186954372543155</v>
      </c>
      <c r="M790">
        <v>0.8632862747087191</v>
      </c>
      <c r="N790">
        <v>0.41490820896489261</v>
      </c>
      <c r="O790">
        <v>0.34399851297487405</v>
      </c>
      <c r="P790">
        <v>0.45114543998380091</v>
      </c>
      <c r="Q790">
        <v>0.45114543998380091</v>
      </c>
      <c r="S790">
        <v>0.50025338601430358</v>
      </c>
      <c r="T790">
        <v>0.11426959227659171</v>
      </c>
      <c r="U790">
        <v>0.11426959227659171</v>
      </c>
      <c r="V790">
        <v>7.4708544406811975E-2</v>
      </c>
      <c r="W790">
        <v>0.12752320471056061</v>
      </c>
      <c r="X790">
        <v>7.4708544406811975E-2</v>
      </c>
      <c r="Y790">
        <v>181552.34669725879</v>
      </c>
      <c r="Z790">
        <v>1912322.4766536965</v>
      </c>
      <c r="AA790">
        <v>3264224.8968871594</v>
      </c>
      <c r="AB790">
        <v>5.1471068065274524E-2</v>
      </c>
      <c r="AC790">
        <v>8.3791418461077197E-2</v>
      </c>
      <c r="AM790">
        <v>3.6670268547762966E-2</v>
      </c>
      <c r="AN790">
        <v>6.8020996353672161E-2</v>
      </c>
      <c r="AO790">
        <v>7.4684549150303162E-2</v>
      </c>
      <c r="AP790">
        <v>6.9714426274963982E-3</v>
      </c>
      <c r="AQ790">
        <v>0.9287842009012699</v>
      </c>
      <c r="AR790">
        <v>0.9287842009012699</v>
      </c>
      <c r="AS790">
        <v>1.5865035021567369</v>
      </c>
      <c r="AT790">
        <v>3.0061199973478926E-2</v>
      </c>
      <c r="AU790">
        <v>0.67885446792454418</v>
      </c>
      <c r="AV790">
        <v>0.67885446792454418</v>
      </c>
      <c r="AW790">
        <v>0.69118566371713708</v>
      </c>
      <c r="AX790">
        <v>6.5146539439356888E-2</v>
      </c>
      <c r="AY790">
        <v>6.5146539439356888E-2</v>
      </c>
      <c r="AZ790">
        <v>0.43343150213034481</v>
      </c>
      <c r="BD790">
        <v>0.25421456836325224</v>
      </c>
      <c r="BE790">
        <v>0.25421456836325224</v>
      </c>
      <c r="BF790">
        <v>0</v>
      </c>
      <c r="BG790">
        <v>0</v>
      </c>
      <c r="BI790">
        <v>1.1884311503588698E-2</v>
      </c>
      <c r="BK790">
        <v>0.47977073276320698</v>
      </c>
      <c r="BL790">
        <v>0.38282851352531749</v>
      </c>
      <c r="BM790">
        <v>0.38282851352531749</v>
      </c>
      <c r="BN790">
        <v>0.7559007774843548</v>
      </c>
      <c r="BQ790">
        <v>16.110894941634243</v>
      </c>
      <c r="BR790">
        <v>0.15564583917063604</v>
      </c>
      <c r="BS790">
        <v>1505613.8813229571</v>
      </c>
      <c r="BT790">
        <v>360118.46558704454</v>
      </c>
    </row>
    <row r="791" spans="1:72">
      <c r="A791" t="s">
        <v>1084</v>
      </c>
      <c r="B791" t="s">
        <v>31</v>
      </c>
      <c r="C791">
        <v>2013</v>
      </c>
      <c r="D791" t="s">
        <v>228</v>
      </c>
      <c r="E791">
        <v>7</v>
      </c>
      <c r="G791" t="s">
        <v>246</v>
      </c>
      <c r="H791" t="s">
        <v>1069</v>
      </c>
      <c r="I791">
        <v>0.18872473423137007</v>
      </c>
      <c r="J791">
        <v>0.15522930504972551</v>
      </c>
      <c r="K791">
        <v>0.9842054467709368</v>
      </c>
      <c r="L791">
        <v>0.77302299931996454</v>
      </c>
      <c r="M791">
        <v>0.55202591280985225</v>
      </c>
      <c r="N791">
        <v>0.41962873007822266</v>
      </c>
      <c r="O791">
        <v>0.35070606985008462</v>
      </c>
      <c r="P791">
        <v>0.40422561048190647</v>
      </c>
      <c r="Q791">
        <v>0.40422561048190647</v>
      </c>
      <c r="S791">
        <v>0.4845416346074487</v>
      </c>
      <c r="T791">
        <v>8.0480296259448553E-2</v>
      </c>
      <c r="U791">
        <v>8.0480296259448553E-2</v>
      </c>
      <c r="V791">
        <v>9.9612643433510659E-2</v>
      </c>
      <c r="W791">
        <v>0.14182655880628448</v>
      </c>
      <c r="X791">
        <v>9.9612643433510659E-2</v>
      </c>
      <c r="Y791">
        <v>439637.46212398005</v>
      </c>
      <c r="Z791">
        <v>4945241.2838959601</v>
      </c>
      <c r="AA791">
        <v>7040939.07747648</v>
      </c>
      <c r="AB791">
        <v>2.8121373186748965E-2</v>
      </c>
      <c r="AC791">
        <v>0.12824630485837396</v>
      </c>
      <c r="AD791">
        <v>0</v>
      </c>
      <c r="AF791">
        <v>0</v>
      </c>
      <c r="AG791">
        <v>0</v>
      </c>
      <c r="AH791">
        <v>0</v>
      </c>
      <c r="AM791">
        <v>2.9575840077355978E-2</v>
      </c>
      <c r="AN791">
        <v>4.1093962423286237E-2</v>
      </c>
      <c r="AO791">
        <v>8.2323548716003142E-2</v>
      </c>
      <c r="AP791">
        <v>2.7889567646205895E-2</v>
      </c>
      <c r="AQ791">
        <v>1.0645759561060559</v>
      </c>
      <c r="AR791">
        <v>1.0310500070976512</v>
      </c>
      <c r="AS791">
        <v>1.1655648213648648</v>
      </c>
      <c r="AT791">
        <v>3.2739383639961449E-2</v>
      </c>
      <c r="AU791">
        <v>0.51060054180520209</v>
      </c>
      <c r="AV791">
        <v>0.51060054180520209</v>
      </c>
      <c r="AW791">
        <v>0.51195488486849428</v>
      </c>
      <c r="AX791">
        <v>2.9381257525009769E-2</v>
      </c>
      <c r="AY791">
        <v>2.9381257525009769E-2</v>
      </c>
      <c r="AZ791">
        <v>0.46390223434046224</v>
      </c>
      <c r="BA791">
        <v>6.9967677535794364</v>
      </c>
      <c r="BD791">
        <v>0.21842352687307573</v>
      </c>
      <c r="BE791">
        <v>0.21842352687307573</v>
      </c>
      <c r="BF791">
        <v>0</v>
      </c>
      <c r="BG791">
        <v>0</v>
      </c>
      <c r="BH791">
        <v>0</v>
      </c>
      <c r="BI791">
        <v>7.2925277941132877E-2</v>
      </c>
      <c r="BJ791">
        <v>0.71625640576160254</v>
      </c>
      <c r="BK791">
        <v>0.5070981353486016</v>
      </c>
      <c r="BL791">
        <v>0.10484365933283429</v>
      </c>
      <c r="BM791">
        <v>0.14905744411471841</v>
      </c>
      <c r="BN791">
        <v>0.42364713297483719</v>
      </c>
      <c r="BQ791">
        <v>9.0879911455451019</v>
      </c>
      <c r="BR791">
        <v>0.67742594484167518</v>
      </c>
      <c r="BS791">
        <v>2427343.9352517985</v>
      </c>
      <c r="BT791">
        <v>1355453.8255386231</v>
      </c>
    </row>
    <row r="792" spans="1:72">
      <c r="A792" t="s">
        <v>1085</v>
      </c>
      <c r="B792" t="s">
        <v>32</v>
      </c>
      <c r="C792">
        <v>2013</v>
      </c>
      <c r="D792" t="s">
        <v>215</v>
      </c>
      <c r="E792">
        <v>1</v>
      </c>
      <c r="G792" t="s">
        <v>248</v>
      </c>
      <c r="H792" t="s">
        <v>1069</v>
      </c>
      <c r="I792">
        <v>4.64580598569313E-2</v>
      </c>
      <c r="J792">
        <v>0.23778167049840124</v>
      </c>
      <c r="K792">
        <v>2.2988077606413126</v>
      </c>
      <c r="L792">
        <v>1.588733069360305</v>
      </c>
      <c r="M792">
        <v>1.5127871777786648</v>
      </c>
      <c r="N792">
        <v>0.40071618446841617</v>
      </c>
      <c r="O792">
        <v>0.32078227114362839</v>
      </c>
      <c r="P792">
        <v>0.79307772785987685</v>
      </c>
      <c r="Q792">
        <v>0.79307772785987685</v>
      </c>
      <c r="S792">
        <v>0.84567354068091793</v>
      </c>
      <c r="T792">
        <v>0.18149801195623516</v>
      </c>
      <c r="U792">
        <v>0.18149801195623516</v>
      </c>
      <c r="V792">
        <v>6.4515698415792272E-2</v>
      </c>
      <c r="W792">
        <v>6.6238293454719446E-2</v>
      </c>
      <c r="X792">
        <v>6.4515698415792272E-2</v>
      </c>
      <c r="Y792">
        <v>1352648.291005291</v>
      </c>
      <c r="Z792">
        <v>1637371.5495495496</v>
      </c>
      <c r="AA792">
        <v>1681090.027027027</v>
      </c>
      <c r="AB792">
        <v>9.3428274959474755E-3</v>
      </c>
      <c r="AC792">
        <v>0.3405983083805656</v>
      </c>
      <c r="AM792">
        <v>3.4383495584630108E-2</v>
      </c>
      <c r="AN792">
        <v>4.5625424981972543E-2</v>
      </c>
      <c r="AO792">
        <v>5.8001492764040577E-3</v>
      </c>
      <c r="AP792">
        <v>3.9440065058451391E-3</v>
      </c>
      <c r="AQ792">
        <v>1.0051170296800545</v>
      </c>
      <c r="AR792">
        <v>1.002244932561007</v>
      </c>
      <c r="AS792">
        <v>8.0759105799885239E-2</v>
      </c>
      <c r="AT792">
        <v>2.0648478930111545E-2</v>
      </c>
      <c r="AU792">
        <v>0.69040194903713348</v>
      </c>
      <c r="AV792">
        <v>0.69040194903713348</v>
      </c>
      <c r="AW792">
        <v>0.70614692373936461</v>
      </c>
      <c r="AX792">
        <v>6.8325049855214481E-2</v>
      </c>
      <c r="AY792">
        <v>6.8325049855214481E-2</v>
      </c>
      <c r="AZ792">
        <v>0.14971561108957399</v>
      </c>
      <c r="BD792">
        <v>0.23077388111586924</v>
      </c>
      <c r="BE792">
        <v>0.23077388111586924</v>
      </c>
      <c r="BF792">
        <v>0</v>
      </c>
      <c r="BG792">
        <v>0</v>
      </c>
      <c r="BI792">
        <v>4.8612511188275101E-2</v>
      </c>
      <c r="BK792">
        <v>0.15021926282725609</v>
      </c>
      <c r="BL792">
        <v>7.767152912535856E-2</v>
      </c>
      <c r="BM792">
        <v>8.0842164740507858E-2</v>
      </c>
      <c r="BN792">
        <v>0.17449756108567199</v>
      </c>
      <c r="BQ792">
        <v>3.4054054054054053</v>
      </c>
      <c r="BR792">
        <v>3.5616438356164383E-2</v>
      </c>
      <c r="BS792">
        <v>46243.24324324324</v>
      </c>
      <c r="BT792">
        <v>151483.38888888888</v>
      </c>
    </row>
    <row r="793" spans="1:72">
      <c r="A793" t="s">
        <v>1086</v>
      </c>
      <c r="B793" t="s">
        <v>33</v>
      </c>
      <c r="C793">
        <v>2013</v>
      </c>
      <c r="D793" t="s">
        <v>231</v>
      </c>
      <c r="E793">
        <v>4</v>
      </c>
      <c r="G793" t="s">
        <v>250</v>
      </c>
      <c r="H793" t="s">
        <v>1069</v>
      </c>
      <c r="I793">
        <v>3.5327362669412929E-2</v>
      </c>
      <c r="J793">
        <v>0.12148746588511572</v>
      </c>
      <c r="K793">
        <v>1.1903101863304206</v>
      </c>
      <c r="L793">
        <v>0.97908880217393446</v>
      </c>
      <c r="M793">
        <v>0.95408803328282388</v>
      </c>
      <c r="N793">
        <v>0.42305033321355168</v>
      </c>
      <c r="O793">
        <v>0.35740708985680247</v>
      </c>
      <c r="P793">
        <v>0.55165096237769429</v>
      </c>
      <c r="Q793">
        <v>0.55165096237769429</v>
      </c>
      <c r="S793">
        <v>0.60225483377532429</v>
      </c>
      <c r="T793">
        <v>0.17056750577411356</v>
      </c>
      <c r="U793">
        <v>0.17056750577411356</v>
      </c>
      <c r="V793">
        <v>7.8881656606682407E-2</v>
      </c>
      <c r="W793">
        <v>0.10491261262783376</v>
      </c>
      <c r="X793">
        <v>7.8881656606682407E-2</v>
      </c>
      <c r="Y793">
        <v>327777.76031746034</v>
      </c>
      <c r="Z793">
        <v>2260336.2159763314</v>
      </c>
      <c r="AA793">
        <v>3006247.4349112427</v>
      </c>
      <c r="AB793">
        <v>3.0828920062536156E-2</v>
      </c>
      <c r="AC793">
        <v>0.10635332236094903</v>
      </c>
      <c r="AM793">
        <v>2.886755645237047E-2</v>
      </c>
      <c r="AN793">
        <v>5.1981769780355444E-2</v>
      </c>
      <c r="AO793">
        <v>5.4950640869950405E-2</v>
      </c>
      <c r="AP793">
        <v>1.9150818782048395E-2</v>
      </c>
      <c r="AQ793">
        <v>1.0028633395905679</v>
      </c>
      <c r="AR793">
        <v>1.0028633395905679</v>
      </c>
      <c r="AS793">
        <v>0.86548067517322935</v>
      </c>
      <c r="AT793">
        <v>2.9716655977597102E-2</v>
      </c>
      <c r="AU793">
        <v>0.67111920280975224</v>
      </c>
      <c r="AV793">
        <v>0.67111920280975224</v>
      </c>
      <c r="AW793">
        <v>0.69016130884272242</v>
      </c>
      <c r="AX793">
        <v>4.2687653481195416E-2</v>
      </c>
      <c r="AY793">
        <v>4.2687653481195416E-2</v>
      </c>
      <c r="AZ793">
        <v>0.36016616563026205</v>
      </c>
      <c r="BD793">
        <v>0.11907330186176726</v>
      </c>
      <c r="BE793">
        <v>0.11907330186176726</v>
      </c>
      <c r="BF793">
        <v>0</v>
      </c>
      <c r="BG793">
        <v>0</v>
      </c>
      <c r="BI793">
        <v>3.4059758820709933E-2</v>
      </c>
      <c r="BK793">
        <v>0.39413061827857715</v>
      </c>
      <c r="BL793">
        <v>0.28807598676572005</v>
      </c>
      <c r="BM793">
        <v>0.28807598676572005</v>
      </c>
      <c r="BN793">
        <v>0.62105342210591585</v>
      </c>
      <c r="BQ793">
        <v>14.911242603550296</v>
      </c>
      <c r="BR793">
        <v>0.19289940828402366</v>
      </c>
      <c r="BS793">
        <v>770527.16272189352</v>
      </c>
      <c r="BT793">
        <v>844903.99534883723</v>
      </c>
    </row>
    <row r="794" spans="1:72">
      <c r="A794" t="s">
        <v>1087</v>
      </c>
      <c r="B794" t="s">
        <v>34</v>
      </c>
      <c r="C794">
        <v>2013</v>
      </c>
      <c r="D794" t="s">
        <v>228</v>
      </c>
      <c r="E794">
        <v>5</v>
      </c>
      <c r="G794" t="s">
        <v>252</v>
      </c>
      <c r="H794" t="s">
        <v>1069</v>
      </c>
      <c r="I794">
        <v>0.29729121066681607</v>
      </c>
      <c r="J794">
        <v>0.23418409184578515</v>
      </c>
      <c r="K794">
        <v>1.7462863060137925</v>
      </c>
      <c r="L794">
        <v>1.1456692130506474</v>
      </c>
      <c r="M794">
        <v>0.75566040077231889</v>
      </c>
      <c r="N794">
        <v>0.52369075231932327</v>
      </c>
      <c r="O794">
        <v>0.42323827263735753</v>
      </c>
      <c r="P794">
        <v>0.23823962504821583</v>
      </c>
      <c r="Q794">
        <v>0.23823962504821583</v>
      </c>
      <c r="S794">
        <v>0.29565233608818631</v>
      </c>
      <c r="T794">
        <v>4.1643701545198732E-2</v>
      </c>
      <c r="U794">
        <v>4.1643701545198732E-2</v>
      </c>
      <c r="V794">
        <v>6.283070647397071E-2</v>
      </c>
      <c r="W794">
        <v>7.39099906059313E-2</v>
      </c>
      <c r="X794">
        <v>6.283070647397071E-2</v>
      </c>
      <c r="Y794">
        <v>274812.89532937773</v>
      </c>
      <c r="Z794">
        <v>3240614.4328180738</v>
      </c>
      <c r="AA794">
        <v>3812049.8038049941</v>
      </c>
      <c r="AB794">
        <v>1.4460177633726354E-2</v>
      </c>
      <c r="AC794">
        <v>9.7009975833598827E-2</v>
      </c>
      <c r="AD794">
        <v>0</v>
      </c>
      <c r="AF794">
        <v>0</v>
      </c>
      <c r="AG794">
        <v>0</v>
      </c>
      <c r="AH794">
        <v>0</v>
      </c>
      <c r="AM794">
        <v>4.1788356550749556E-2</v>
      </c>
      <c r="AN794">
        <v>4.9868863506890244E-2</v>
      </c>
      <c r="AO794">
        <v>5.1925601277170053E-2</v>
      </c>
      <c r="AP794">
        <v>3.0961015953079721E-2</v>
      </c>
      <c r="AQ794">
        <v>1.0424166235104437</v>
      </c>
      <c r="AR794">
        <v>1.0010999792829585</v>
      </c>
      <c r="AS794">
        <v>1.177711540892322</v>
      </c>
      <c r="AT794">
        <v>2.8290959967743813E-2</v>
      </c>
      <c r="AU794">
        <v>0.44916060298964638</v>
      </c>
      <c r="AV794">
        <v>0.44916060298964638</v>
      </c>
      <c r="AW794">
        <v>0.44943101413422032</v>
      </c>
      <c r="AX794">
        <v>1.8561320358096912E-2</v>
      </c>
      <c r="AY794">
        <v>1.8561320358096912E-2</v>
      </c>
      <c r="AZ794">
        <v>0.69865528698674773</v>
      </c>
      <c r="BA794">
        <v>18.136683642701886</v>
      </c>
      <c r="BD794">
        <v>0.47157861659553446</v>
      </c>
      <c r="BE794">
        <v>0.47157861659553446</v>
      </c>
      <c r="BF794">
        <v>0</v>
      </c>
      <c r="BG794">
        <v>0</v>
      </c>
      <c r="BH794">
        <v>0</v>
      </c>
      <c r="BI794">
        <v>4.7665504052555312E-2</v>
      </c>
      <c r="BJ794">
        <v>0.67072385540124735</v>
      </c>
      <c r="BK794">
        <v>0.70900288189510874</v>
      </c>
      <c r="BL794">
        <v>8.1266839055655266E-2</v>
      </c>
      <c r="BM794">
        <v>0.19110724804461809</v>
      </c>
      <c r="BN794">
        <v>0.31849680443428063</v>
      </c>
      <c r="BQ794">
        <v>7.8156956004756246</v>
      </c>
      <c r="BR794">
        <v>0.2668599033816425</v>
      </c>
      <c r="BS794">
        <v>726933.98454221163</v>
      </c>
      <c r="BT794">
        <v>1091544.5488663018</v>
      </c>
    </row>
    <row r="795" spans="1:72">
      <c r="A795" t="s">
        <v>1088</v>
      </c>
      <c r="B795" t="s">
        <v>35</v>
      </c>
      <c r="C795">
        <v>2013</v>
      </c>
      <c r="D795" t="s">
        <v>231</v>
      </c>
      <c r="E795">
        <v>5</v>
      </c>
      <c r="G795" t="s">
        <v>254</v>
      </c>
      <c r="H795" t="s">
        <v>1069</v>
      </c>
      <c r="I795">
        <v>5.1075018618536916E-2</v>
      </c>
      <c r="J795">
        <v>9.8450613847292048E-2</v>
      </c>
      <c r="K795">
        <v>1.2223893756593462</v>
      </c>
      <c r="L795">
        <v>0.9538873991058513</v>
      </c>
      <c r="M795">
        <v>0.91571567728905412</v>
      </c>
      <c r="N795">
        <v>0.47880547797537215</v>
      </c>
      <c r="O795">
        <v>0.41725774508785396</v>
      </c>
      <c r="P795">
        <v>0.44172341459810571</v>
      </c>
      <c r="Q795">
        <v>0.44172341459810571</v>
      </c>
      <c r="S795">
        <v>0.50176977667128797</v>
      </c>
      <c r="T795">
        <v>0.1546659272399877</v>
      </c>
      <c r="U795">
        <v>0.1546659272399877</v>
      </c>
      <c r="V795">
        <v>6.7329202892021045E-2</v>
      </c>
      <c r="W795">
        <v>9.6925926514309674E-2</v>
      </c>
      <c r="X795">
        <v>6.7329202892021045E-2</v>
      </c>
      <c r="Y795">
        <v>226848.81185420687</v>
      </c>
      <c r="Z795">
        <v>1911445.5538461539</v>
      </c>
      <c r="AA795">
        <v>2751683.1230769232</v>
      </c>
      <c r="AB795">
        <v>3.4673711185366732E-2</v>
      </c>
      <c r="AC795">
        <v>0.10529631380134269</v>
      </c>
      <c r="AM795">
        <v>2.9341164322776777E-2</v>
      </c>
      <c r="AN795">
        <v>4.2657476513974245E-2</v>
      </c>
      <c r="AO795">
        <v>6.8994869627327621E-2</v>
      </c>
      <c r="AP795">
        <v>2.3268092452004119E-2</v>
      </c>
      <c r="AQ795">
        <v>1.0132242084551935</v>
      </c>
      <c r="AR795">
        <v>1.0132242084551935</v>
      </c>
      <c r="AS795">
        <v>1.019382138672865</v>
      </c>
      <c r="AT795">
        <v>2.0396254184334783E-2</v>
      </c>
      <c r="AU795">
        <v>0.68530896094460791</v>
      </c>
      <c r="AV795">
        <v>0.68530896094460791</v>
      </c>
      <c r="AW795">
        <v>0.70324854223163935</v>
      </c>
      <c r="AX795">
        <v>4.8832245480415405E-2</v>
      </c>
      <c r="AY795">
        <v>4.8832245480415405E-2</v>
      </c>
      <c r="AZ795">
        <v>0.4691719699293691</v>
      </c>
      <c r="BD795">
        <v>0.1644362142029232</v>
      </c>
      <c r="BE795">
        <v>0.1644362142029232</v>
      </c>
      <c r="BF795">
        <v>0</v>
      </c>
      <c r="BG795">
        <v>0</v>
      </c>
      <c r="BI795">
        <v>4.0173241675918341E-2</v>
      </c>
      <c r="BK795">
        <v>0.50198730851814222</v>
      </c>
      <c r="BL795">
        <v>0.39450156055142566</v>
      </c>
      <c r="BM795">
        <v>0.39450156055142566</v>
      </c>
      <c r="BN795">
        <v>0.76713843040531093</v>
      </c>
      <c r="BQ795">
        <v>19.356043956043955</v>
      </c>
      <c r="BR795">
        <v>0.17914044718168429</v>
      </c>
      <c r="BS795">
        <v>857969.04835164838</v>
      </c>
      <c r="BT795">
        <v>1289760.6418604651</v>
      </c>
    </row>
    <row r="796" spans="1:72">
      <c r="A796" t="s">
        <v>1089</v>
      </c>
      <c r="B796" t="s">
        <v>36</v>
      </c>
      <c r="C796">
        <v>2013</v>
      </c>
      <c r="D796" t="s">
        <v>228</v>
      </c>
      <c r="E796">
        <v>7</v>
      </c>
      <c r="G796" t="s">
        <v>256</v>
      </c>
      <c r="H796" t="s">
        <v>1069</v>
      </c>
      <c r="I796">
        <v>0.18597323069040175</v>
      </c>
      <c r="J796">
        <v>0.15571463655565621</v>
      </c>
      <c r="K796">
        <v>1.3606876880014305</v>
      </c>
      <c r="L796">
        <v>1.1119367816621111</v>
      </c>
      <c r="M796">
        <v>0.79534800297075869</v>
      </c>
      <c r="N796">
        <v>0.46057646657334794</v>
      </c>
      <c r="O796">
        <v>0.3781050423053941</v>
      </c>
      <c r="P796">
        <v>0.2501501226333816</v>
      </c>
      <c r="Q796">
        <v>0.2501501226333816</v>
      </c>
      <c r="S796">
        <v>0.31191600233243344</v>
      </c>
      <c r="T796">
        <v>5.5176989054933005E-2</v>
      </c>
      <c r="U796">
        <v>5.5176989054933005E-2</v>
      </c>
      <c r="V796">
        <v>7.0160102180591932E-2</v>
      </c>
      <c r="W796">
        <v>9.5524932210741875E-2</v>
      </c>
      <c r="X796">
        <v>7.0160102180591932E-2</v>
      </c>
      <c r="Y796">
        <v>237229.98328844694</v>
      </c>
      <c r="Z796">
        <v>3673825.2287636669</v>
      </c>
      <c r="AA796">
        <v>5002015.319596299</v>
      </c>
      <c r="AB796">
        <v>1.572576214042589E-2</v>
      </c>
      <c r="AC796">
        <v>9.25671439207265E-2</v>
      </c>
      <c r="AD796">
        <v>0</v>
      </c>
      <c r="AF796">
        <v>0</v>
      </c>
      <c r="AG796">
        <v>0</v>
      </c>
      <c r="AH796">
        <v>0</v>
      </c>
      <c r="AM796">
        <v>1.6496948631070547E-2</v>
      </c>
      <c r="AN796">
        <v>1.7753972116600254E-2</v>
      </c>
      <c r="AO796">
        <v>6.2720048025026648E-2</v>
      </c>
      <c r="AP796">
        <v>2.4008104561037646E-2</v>
      </c>
      <c r="AQ796">
        <v>1.0251314524472388</v>
      </c>
      <c r="AR796">
        <v>1.0126225122330494</v>
      </c>
      <c r="AS796">
        <v>0.99955950594371989</v>
      </c>
      <c r="AT796">
        <v>2.6297158092364721E-2</v>
      </c>
      <c r="AU796">
        <v>0.50110794989700658</v>
      </c>
      <c r="AV796">
        <v>0.50110794989700658</v>
      </c>
      <c r="AW796">
        <v>0.50234431058740547</v>
      </c>
      <c r="AX796">
        <v>2.0304798841225921E-2</v>
      </c>
      <c r="AY796">
        <v>2.0304798841225921E-2</v>
      </c>
      <c r="AZ796">
        <v>0.67224920160581425</v>
      </c>
      <c r="BA796">
        <v>13.326296513320971</v>
      </c>
      <c r="BD796">
        <v>0.26822071815492193</v>
      </c>
      <c r="BE796">
        <v>0.26822071815492193</v>
      </c>
      <c r="BF796">
        <v>0</v>
      </c>
      <c r="BG796">
        <v>0</v>
      </c>
      <c r="BH796">
        <v>0</v>
      </c>
      <c r="BI796">
        <v>6.745198202433432E-2</v>
      </c>
      <c r="BJ796">
        <v>0.65047278804009356</v>
      </c>
      <c r="BK796">
        <v>0.6980439873050388</v>
      </c>
      <c r="BL796">
        <v>0.13131360342184373</v>
      </c>
      <c r="BM796">
        <v>0.25012849547976929</v>
      </c>
      <c r="BN796">
        <v>0.46201869997433742</v>
      </c>
      <c r="BQ796">
        <v>12.179142136248949</v>
      </c>
      <c r="BR796">
        <v>0.3375011577289988</v>
      </c>
      <c r="BS796">
        <v>1645612.2699747686</v>
      </c>
      <c r="BT796">
        <v>891363.3108747045</v>
      </c>
    </row>
    <row r="797" spans="1:72">
      <c r="A797" t="s">
        <v>1090</v>
      </c>
      <c r="B797" t="s">
        <v>37</v>
      </c>
      <c r="C797">
        <v>2013</v>
      </c>
      <c r="D797" t="s">
        <v>207</v>
      </c>
      <c r="E797">
        <v>8</v>
      </c>
      <c r="G797" t="s">
        <v>258</v>
      </c>
      <c r="H797" t="s">
        <v>1069</v>
      </c>
      <c r="I797">
        <v>7.4476291860725186E-2</v>
      </c>
      <c r="J797">
        <v>0.32232059389610851</v>
      </c>
      <c r="K797">
        <v>2.356450784159926</v>
      </c>
      <c r="L797">
        <v>1.1714285524830799</v>
      </c>
      <c r="M797">
        <v>0.98409989173238821</v>
      </c>
      <c r="N797">
        <v>0.51529962075722191</v>
      </c>
      <c r="O797">
        <v>0.38941659717803934</v>
      </c>
      <c r="P797">
        <v>0.33098710348751681</v>
      </c>
      <c r="Q797">
        <v>0.33098710348751681</v>
      </c>
      <c r="S797">
        <v>0.47952473530097139</v>
      </c>
      <c r="T797">
        <v>5.0898056955199097E-2</v>
      </c>
      <c r="U797">
        <v>5.0898056955199097E-2</v>
      </c>
      <c r="V797">
        <v>0.20453662098439088</v>
      </c>
      <c r="W797">
        <v>0.33710797899346312</v>
      </c>
      <c r="X797">
        <v>0.20453662098439088</v>
      </c>
      <c r="Y797">
        <v>405072.53141857416</v>
      </c>
      <c r="Z797">
        <v>11755853.579889445</v>
      </c>
      <c r="AA797">
        <v>19375464.513819426</v>
      </c>
      <c r="AB797">
        <v>2.0288297031062531E-2</v>
      </c>
      <c r="AC797">
        <v>0.14874383024837837</v>
      </c>
      <c r="AD797">
        <v>0</v>
      </c>
      <c r="AF797">
        <v>0</v>
      </c>
      <c r="AG797">
        <v>0</v>
      </c>
      <c r="AH797">
        <v>0</v>
      </c>
      <c r="AM797">
        <v>2.808834592019124E-2</v>
      </c>
      <c r="AN797">
        <v>4.0302027920559202E-2</v>
      </c>
      <c r="AO797">
        <v>0.21186174728522367</v>
      </c>
      <c r="AP797">
        <v>4.3039927707858493E-2</v>
      </c>
      <c r="AQ797">
        <v>1.0444074519752222</v>
      </c>
      <c r="AR797">
        <v>1.0468434169350338</v>
      </c>
      <c r="AS797">
        <v>1.2399268355748227</v>
      </c>
      <c r="AT797">
        <v>3.5099223110283691E-2</v>
      </c>
      <c r="AU797">
        <v>0.4306260328661608</v>
      </c>
      <c r="AV797">
        <v>0.4306260328661608</v>
      </c>
      <c r="AW797">
        <v>0.43004715480584399</v>
      </c>
      <c r="AX797">
        <v>2.8969902058371258E-2</v>
      </c>
      <c r="AY797">
        <v>2.8969902058371258E-2</v>
      </c>
      <c r="AZ797">
        <v>0.48944165109169074</v>
      </c>
      <c r="BA797">
        <v>21.527777183249896</v>
      </c>
      <c r="BD797">
        <v>0.16049365874894059</v>
      </c>
      <c r="BE797">
        <v>0.16049365874894059</v>
      </c>
      <c r="BF797">
        <v>0</v>
      </c>
      <c r="BG797">
        <v>0</v>
      </c>
      <c r="BH797">
        <v>0</v>
      </c>
      <c r="BI797">
        <v>5.6760678391844809E-2</v>
      </c>
      <c r="BJ797">
        <v>0.64909318278422856</v>
      </c>
      <c r="BK797">
        <v>0.5184325893511208</v>
      </c>
      <c r="BL797">
        <v>6.3939814119173571E-2</v>
      </c>
      <c r="BM797">
        <v>8.0372050984827345E-2</v>
      </c>
      <c r="BN797">
        <v>0.77314342624752663</v>
      </c>
      <c r="BQ797">
        <v>7.2219005001316132</v>
      </c>
      <c r="BR797">
        <v>0.95789623920645117</v>
      </c>
      <c r="BS797">
        <v>9475686.6401684657</v>
      </c>
      <c r="BT797">
        <v>2458679.5977307889</v>
      </c>
    </row>
    <row r="798" spans="1:72">
      <c r="A798" t="s">
        <v>3743</v>
      </c>
      <c r="B798" t="s">
        <v>259</v>
      </c>
      <c r="C798">
        <v>2013</v>
      </c>
      <c r="D798" t="s">
        <v>223</v>
      </c>
      <c r="E798">
        <v>3</v>
      </c>
      <c r="G798" t="s">
        <v>260</v>
      </c>
      <c r="H798" t="s">
        <v>1069</v>
      </c>
      <c r="I798">
        <v>0.22320534831812255</v>
      </c>
      <c r="J798">
        <v>0.16834101319187633</v>
      </c>
      <c r="K798">
        <v>1.2778328979262918</v>
      </c>
      <c r="L798">
        <v>1.0144753118291399</v>
      </c>
      <c r="M798">
        <v>0.67480951693907898</v>
      </c>
      <c r="N798">
        <v>0.42736369197759566</v>
      </c>
      <c r="O798">
        <v>0.35833532205494129</v>
      </c>
      <c r="P798">
        <v>0.25402590137791231</v>
      </c>
      <c r="Q798">
        <v>0.25402590137791231</v>
      </c>
      <c r="S798">
        <v>0.29663732787906677</v>
      </c>
      <c r="T798">
        <v>3.1932439718149901E-2</v>
      </c>
      <c r="U798">
        <v>3.1932439718149901E-2</v>
      </c>
      <c r="V798">
        <v>5.6153066415578372E-2</v>
      </c>
      <c r="W798">
        <v>0.10324692983918993</v>
      </c>
      <c r="X798">
        <v>5.6153066415578372E-2</v>
      </c>
      <c r="Y798">
        <v>592912.39902506967</v>
      </c>
      <c r="Z798">
        <v>4024791.7002688171</v>
      </c>
      <c r="AA798">
        <v>7400261.6922043012</v>
      </c>
      <c r="AB798">
        <v>4.2588063773307282E-2</v>
      </c>
      <c r="AC798">
        <v>0.12786313139562369</v>
      </c>
      <c r="AD798">
        <v>0</v>
      </c>
      <c r="AF798">
        <v>0</v>
      </c>
      <c r="AG798">
        <v>0</v>
      </c>
      <c r="AH798">
        <v>0</v>
      </c>
      <c r="AM798">
        <v>6.4817035227201794E-2</v>
      </c>
      <c r="AN798">
        <v>7.1280185396394982E-2</v>
      </c>
      <c r="AO798">
        <v>7.7002473098862295E-2</v>
      </c>
      <c r="AP798">
        <v>2.6691810094730727E-2</v>
      </c>
      <c r="AQ798">
        <v>1.0454489354511813</v>
      </c>
      <c r="AR798">
        <v>1.0953822356816205</v>
      </c>
      <c r="AS798">
        <v>1.1572863591615634</v>
      </c>
      <c r="AT798">
        <v>2.4610131458401366E-2</v>
      </c>
      <c r="AU798">
        <v>0.42605517342809623</v>
      </c>
      <c r="AV798">
        <v>0.42605517342809623</v>
      </c>
      <c r="AW798">
        <v>0.42524258857398889</v>
      </c>
      <c r="AX798">
        <v>1.80865527808441E-2</v>
      </c>
      <c r="AY798">
        <v>1.80865527808441E-2</v>
      </c>
      <c r="AZ798">
        <v>0.68130782709273108</v>
      </c>
      <c r="BA798">
        <v>18.33147932673366</v>
      </c>
      <c r="BD798">
        <v>0.3340604640938904</v>
      </c>
      <c r="BE798">
        <v>0.3340604640938904</v>
      </c>
      <c r="BF798">
        <v>0</v>
      </c>
      <c r="BG798">
        <v>0</v>
      </c>
      <c r="BH798">
        <v>0</v>
      </c>
      <c r="BI798">
        <v>9.0281381346463602E-2</v>
      </c>
      <c r="BJ798">
        <v>0.64323174805776329</v>
      </c>
      <c r="BK798">
        <v>0.68057839436873935</v>
      </c>
      <c r="BL798">
        <v>2.7374899184353662E-2</v>
      </c>
      <c r="BM798">
        <v>6.18436075060909E-2</v>
      </c>
      <c r="BN798">
        <v>0.31133435314340929</v>
      </c>
      <c r="BQ798">
        <v>3.860215053763441</v>
      </c>
      <c r="BR798">
        <v>0.97524071526822553</v>
      </c>
      <c r="BS798">
        <v>3329476.2795698927</v>
      </c>
      <c r="BT798">
        <v>1061226.6074074074</v>
      </c>
    </row>
    <row r="799" spans="1:72">
      <c r="A799" t="s">
        <v>1091</v>
      </c>
      <c r="B799" t="s">
        <v>39</v>
      </c>
      <c r="C799">
        <v>2013</v>
      </c>
      <c r="D799" t="s">
        <v>218</v>
      </c>
      <c r="E799">
        <v>4</v>
      </c>
      <c r="G799" t="s">
        <v>262</v>
      </c>
      <c r="H799" t="s">
        <v>1069</v>
      </c>
      <c r="I799">
        <v>4.5662399928728586E-2</v>
      </c>
      <c r="J799">
        <v>-3.9183052708379289E-3</v>
      </c>
      <c r="K799">
        <v>2.3634050031870446</v>
      </c>
      <c r="L799">
        <v>0.87352321025794144</v>
      </c>
      <c r="M799">
        <v>0.83872818745988409</v>
      </c>
      <c r="N799">
        <v>0.37237954486348696</v>
      </c>
      <c r="O799">
        <v>0.366306357980348</v>
      </c>
      <c r="P799">
        <v>0.47856767598900624</v>
      </c>
      <c r="Q799">
        <v>0.47856767598900624</v>
      </c>
      <c r="S799">
        <v>0.50480143168657599</v>
      </c>
      <c r="T799">
        <v>0.14394655051123514</v>
      </c>
      <c r="U799">
        <v>0.14394655051123514</v>
      </c>
      <c r="V799">
        <v>7.865630187272854E-2</v>
      </c>
      <c r="W799">
        <v>8.0681234599401089E-2</v>
      </c>
      <c r="X799">
        <v>7.865630187272854E-2</v>
      </c>
      <c r="Y799">
        <v>195092.2369995398</v>
      </c>
      <c r="Z799">
        <v>1898769.0573770492</v>
      </c>
      <c r="AA799">
        <v>1947651.0860655739</v>
      </c>
      <c r="AB799">
        <v>4.8450527949001024E-2</v>
      </c>
      <c r="AC799">
        <v>0.10442744993973925</v>
      </c>
      <c r="AM799">
        <v>1.5293294231879938E-2</v>
      </c>
      <c r="AN799">
        <v>4.4175588497744375E-2</v>
      </c>
      <c r="AO799">
        <v>1.7906981332601359E-2</v>
      </c>
      <c r="AP799">
        <v>9.2960491889908809E-3</v>
      </c>
      <c r="AQ799">
        <v>1.0044487329406604</v>
      </c>
      <c r="AR799">
        <v>1.0044487329406604</v>
      </c>
      <c r="AS799">
        <v>0.76174915494257212</v>
      </c>
      <c r="AT799">
        <v>2.5676020292824026E-2</v>
      </c>
      <c r="AU799">
        <v>0.69656508728298627</v>
      </c>
      <c r="AV799">
        <v>0.69656508728298627</v>
      </c>
      <c r="AW799">
        <v>0.69866231522131128</v>
      </c>
      <c r="AX799">
        <v>7.2795289747281874E-2</v>
      </c>
      <c r="AY799">
        <v>7.2795289747281874E-2</v>
      </c>
      <c r="AZ799">
        <v>0.4112504206900966</v>
      </c>
      <c r="BD799">
        <v>0.13107267285009597</v>
      </c>
      <c r="BE799">
        <v>0.13107267285009597</v>
      </c>
      <c r="BF799">
        <v>0</v>
      </c>
      <c r="BG799">
        <v>0</v>
      </c>
      <c r="BI799">
        <v>2.2852443669857227E-3</v>
      </c>
      <c r="BK799">
        <v>0.47819662304450972</v>
      </c>
      <c r="BL799">
        <v>0.41373393588797341</v>
      </c>
      <c r="BM799">
        <v>0.41373393588797341</v>
      </c>
      <c r="BN799">
        <v>0.74332658600111057</v>
      </c>
      <c r="BQ799">
        <v>17.811475409836067</v>
      </c>
      <c r="BR799">
        <v>0.1388888888888889</v>
      </c>
      <c r="BS799">
        <v>55407.573770491806</v>
      </c>
      <c r="BT799">
        <v>396947.7089552239</v>
      </c>
    </row>
    <row r="800" spans="1:72">
      <c r="A800" t="s">
        <v>1092</v>
      </c>
      <c r="B800" t="s">
        <v>40</v>
      </c>
      <c r="C800">
        <v>2013</v>
      </c>
      <c r="D800" t="s">
        <v>212</v>
      </c>
      <c r="E800">
        <v>4</v>
      </c>
      <c r="G800" t="s">
        <v>264</v>
      </c>
      <c r="H800" t="s">
        <v>1069</v>
      </c>
      <c r="I800">
        <v>1.7997021701935467E-2</v>
      </c>
      <c r="J800">
        <v>0.40001673234237312</v>
      </c>
      <c r="K800">
        <v>1.4784552317751787</v>
      </c>
      <c r="L800">
        <v>1.1028446938088257</v>
      </c>
      <c r="M800">
        <v>1.0706552044271542</v>
      </c>
      <c r="N800">
        <v>0.44383869581820817</v>
      </c>
      <c r="O800">
        <v>0.43357176278217485</v>
      </c>
      <c r="P800">
        <v>0.61356016863389506</v>
      </c>
      <c r="Q800">
        <v>0.61356016863389506</v>
      </c>
      <c r="S800">
        <v>0.65768023522887797</v>
      </c>
      <c r="T800">
        <v>0.16430866661380295</v>
      </c>
      <c r="U800">
        <v>0.16430866661380295</v>
      </c>
      <c r="V800">
        <v>4.2074486257068701E-2</v>
      </c>
      <c r="W800">
        <v>4.4512896109660673E-2</v>
      </c>
      <c r="X800">
        <v>4.2074486257068701E-2</v>
      </c>
      <c r="Y800">
        <v>351876.01339745789</v>
      </c>
      <c r="Z800">
        <v>1594499.2401215807</v>
      </c>
      <c r="AA800">
        <v>1686907.7993920972</v>
      </c>
      <c r="AB800">
        <v>1.8035490107958622E-2</v>
      </c>
      <c r="AC800">
        <v>7.7007537035077872E-2</v>
      </c>
      <c r="AM800">
        <v>1.1319631995200053E-2</v>
      </c>
      <c r="AN800">
        <v>1.7573172337874334E-2</v>
      </c>
      <c r="AO800">
        <v>3.2523192433372171E-2</v>
      </c>
      <c r="AP800">
        <v>2.6626136569920349E-2</v>
      </c>
      <c r="AQ800">
        <v>1.045897156396582</v>
      </c>
      <c r="AR800">
        <v>1.045897156396582</v>
      </c>
      <c r="AS800">
        <v>1.0061884294615653</v>
      </c>
      <c r="AT800">
        <v>2.727472727174934E-2</v>
      </c>
      <c r="AU800">
        <v>0.76084889288603696</v>
      </c>
      <c r="AV800">
        <v>0.76084889288603696</v>
      </c>
      <c r="AW800">
        <v>0.84032785550810896</v>
      </c>
      <c r="AX800">
        <v>3.1929812729808021E-2</v>
      </c>
      <c r="AY800">
        <v>3.1929812729808021E-2</v>
      </c>
      <c r="AZ800">
        <v>0.3329933332007366</v>
      </c>
      <c r="BD800">
        <v>7.2413781239242983E-2</v>
      </c>
      <c r="BE800">
        <v>7.2413781239242983E-2</v>
      </c>
      <c r="BF800">
        <v>0</v>
      </c>
      <c r="BG800">
        <v>0</v>
      </c>
      <c r="BI800">
        <v>1.0292695780688154E-2</v>
      </c>
      <c r="BK800">
        <v>0.34818054800197318</v>
      </c>
      <c r="BL800">
        <v>0.29006674434457447</v>
      </c>
      <c r="BM800">
        <v>0.29006674434457447</v>
      </c>
      <c r="BN800">
        <v>0.47490284612287154</v>
      </c>
      <c r="BQ800">
        <v>17.696048632218844</v>
      </c>
      <c r="BR800">
        <v>0.17101273499090358</v>
      </c>
      <c r="BS800">
        <v>118150.65349544073</v>
      </c>
      <c r="BT800">
        <v>1615707.9714285715</v>
      </c>
    </row>
    <row r="801" spans="1:72">
      <c r="A801" t="s">
        <v>1093</v>
      </c>
      <c r="B801" t="s">
        <v>41</v>
      </c>
      <c r="C801">
        <v>2013</v>
      </c>
      <c r="D801" t="s">
        <v>215</v>
      </c>
      <c r="E801">
        <v>5</v>
      </c>
      <c r="G801" t="s">
        <v>266</v>
      </c>
      <c r="H801" t="s">
        <v>1069</v>
      </c>
      <c r="I801">
        <v>3.8161620714230196E-2</v>
      </c>
      <c r="J801">
        <v>0.36109073399581715</v>
      </c>
      <c r="K801">
        <v>1.2866237506514933</v>
      </c>
      <c r="L801">
        <v>0.81367657827104523</v>
      </c>
      <c r="M801">
        <v>0.76514423981942881</v>
      </c>
      <c r="N801">
        <v>0.54548329905321569</v>
      </c>
      <c r="O801">
        <v>0.41225420551283259</v>
      </c>
      <c r="P801">
        <v>0.41011207388998017</v>
      </c>
      <c r="Q801">
        <v>0.41011207388998017</v>
      </c>
      <c r="S801">
        <v>0.55395680746937015</v>
      </c>
      <c r="T801">
        <v>0.12131989207522967</v>
      </c>
      <c r="U801">
        <v>0.12131989207522967</v>
      </c>
      <c r="V801">
        <v>0.15852317604955954</v>
      </c>
      <c r="W801">
        <v>0.25557180161516685</v>
      </c>
      <c r="X801">
        <v>0.15852317604955954</v>
      </c>
      <c r="Y801">
        <v>296123.56909154193</v>
      </c>
      <c r="Z801">
        <v>5449280.7475490198</v>
      </c>
      <c r="AA801">
        <v>8785355.7622549012</v>
      </c>
      <c r="AB801">
        <v>4.9355159300669943E-2</v>
      </c>
      <c r="AC801">
        <v>0.10100122649881924</v>
      </c>
      <c r="AM801">
        <v>3.4040750051144805E-2</v>
      </c>
      <c r="AN801">
        <v>4.1885745703440176E-2</v>
      </c>
      <c r="AO801">
        <v>0.14803587819374897</v>
      </c>
      <c r="AP801">
        <v>1.9206936514272899E-2</v>
      </c>
      <c r="AQ801">
        <v>1.0116308019970675</v>
      </c>
      <c r="AR801">
        <v>1.0116308019970675</v>
      </c>
      <c r="AS801">
        <v>1.1086862085657265</v>
      </c>
      <c r="AT801">
        <v>3.4527570039677755E-2</v>
      </c>
      <c r="AU801">
        <v>0.53835525242261995</v>
      </c>
      <c r="AV801">
        <v>0.53835525242261995</v>
      </c>
      <c r="AW801">
        <v>0.54144592040333794</v>
      </c>
      <c r="AX801">
        <v>5.6475666147144693E-2</v>
      </c>
      <c r="AY801">
        <v>5.6475666147144693E-2</v>
      </c>
      <c r="AZ801">
        <v>0.41768200909820735</v>
      </c>
      <c r="BD801">
        <v>0.13907376785354389</v>
      </c>
      <c r="BE801">
        <v>0.13907376785354389</v>
      </c>
      <c r="BF801">
        <v>0</v>
      </c>
      <c r="BG801">
        <v>0</v>
      </c>
      <c r="BI801">
        <v>7.5798501150806066E-2</v>
      </c>
      <c r="BK801">
        <v>0.45807586685736768</v>
      </c>
      <c r="BL801">
        <v>0.23593747388759645</v>
      </c>
      <c r="BM801">
        <v>0.23593747388759645</v>
      </c>
      <c r="BN801">
        <v>0.90224655928510067</v>
      </c>
      <c r="BQ801">
        <v>14.083333333333334</v>
      </c>
      <c r="BR801">
        <v>0.4759825327510917</v>
      </c>
      <c r="BS801">
        <v>4052372.7475490198</v>
      </c>
      <c r="BT801">
        <v>1197824.1050228311</v>
      </c>
    </row>
    <row r="802" spans="1:72">
      <c r="A802" t="s">
        <v>1094</v>
      </c>
      <c r="B802" t="s">
        <v>42</v>
      </c>
      <c r="C802">
        <v>2013</v>
      </c>
      <c r="D802" t="s">
        <v>218</v>
      </c>
      <c r="E802">
        <v>3</v>
      </c>
      <c r="G802" t="s">
        <v>268</v>
      </c>
      <c r="H802" t="s">
        <v>1069</v>
      </c>
      <c r="I802">
        <v>7.9467724973686218E-2</v>
      </c>
      <c r="J802">
        <v>0.61669320538558625</v>
      </c>
      <c r="K802">
        <v>1.1142286951446669</v>
      </c>
      <c r="L802">
        <v>0.71002889969490091</v>
      </c>
      <c r="M802">
        <v>0.64396571809416503</v>
      </c>
      <c r="N802">
        <v>0.33860297066087175</v>
      </c>
      <c r="O802">
        <v>0.31425158214178311</v>
      </c>
      <c r="P802">
        <v>0.55843833845298718</v>
      </c>
      <c r="Q802">
        <v>0.55843833845298718</v>
      </c>
      <c r="S802">
        <v>0.61468209711312027</v>
      </c>
      <c r="T802">
        <v>0.19630871959175286</v>
      </c>
      <c r="U802">
        <v>0.19630871959175286</v>
      </c>
      <c r="V802">
        <v>4.8931897461683298E-2</v>
      </c>
      <c r="W802">
        <v>7.4513512039272381E-2</v>
      </c>
      <c r="X802">
        <v>4.8931897461683298E-2</v>
      </c>
      <c r="Y802">
        <v>461152.83333333331</v>
      </c>
      <c r="Z802">
        <v>1630431.3464912281</v>
      </c>
      <c r="AA802">
        <v>2482821.4736842103</v>
      </c>
      <c r="AB802">
        <v>4.5382662163126128E-2</v>
      </c>
      <c r="AC802">
        <v>0.10365466732643733</v>
      </c>
      <c r="AM802">
        <v>1.8386523779029093E-2</v>
      </c>
      <c r="AN802">
        <v>7.3193045204328205E-2</v>
      </c>
      <c r="AO802">
        <v>8.8498430262790306E-2</v>
      </c>
      <c r="AP802">
        <v>3.4042917593899415E-2</v>
      </c>
      <c r="AQ802">
        <v>1.0519336244854398</v>
      </c>
      <c r="AR802">
        <v>1.0519336244854398</v>
      </c>
      <c r="AS802">
        <v>1.6062191010542262</v>
      </c>
      <c r="AT802">
        <v>4.0912624432079402E-2</v>
      </c>
      <c r="AU802">
        <v>0.64616173773988239</v>
      </c>
      <c r="AV802">
        <v>0.64616173773988239</v>
      </c>
      <c r="AW802">
        <v>0.65098169554748797</v>
      </c>
      <c r="AX802">
        <v>4.6581291927852132E-2</v>
      </c>
      <c r="AY802">
        <v>4.6581291927852132E-2</v>
      </c>
      <c r="AZ802">
        <v>0.29961357166689057</v>
      </c>
      <c r="BD802">
        <v>0.10777710778864721</v>
      </c>
      <c r="BE802">
        <v>0.10777710778864721</v>
      </c>
      <c r="BF802">
        <v>0</v>
      </c>
      <c r="BG802">
        <v>0</v>
      </c>
      <c r="BI802">
        <v>4.6480068106722568E-2</v>
      </c>
      <c r="BK802">
        <v>0.356206523171469</v>
      </c>
      <c r="BL802">
        <v>0.24988288769453629</v>
      </c>
      <c r="BM802">
        <v>0.24988288769453629</v>
      </c>
      <c r="BN802">
        <v>0.59083923321541276</v>
      </c>
      <c r="BQ802">
        <v>14.184210526315789</v>
      </c>
      <c r="BR802">
        <v>0.58864541832669326</v>
      </c>
      <c r="BS802">
        <v>1701674.5614035088</v>
      </c>
      <c r="BT802">
        <v>3215229.5090909093</v>
      </c>
    </row>
    <row r="803" spans="1:72">
      <c r="A803" t="s">
        <v>2023</v>
      </c>
      <c r="B803" t="s">
        <v>269</v>
      </c>
      <c r="C803">
        <v>2013</v>
      </c>
      <c r="D803" t="s">
        <v>215</v>
      </c>
      <c r="E803">
        <v>6</v>
      </c>
      <c r="G803" t="s">
        <v>270</v>
      </c>
      <c r="H803" t="s">
        <v>1069</v>
      </c>
      <c r="I803">
        <v>5.0492821165057024E-2</v>
      </c>
      <c r="J803">
        <v>0.65772617712051451</v>
      </c>
      <c r="K803">
        <v>1.2589911558883982</v>
      </c>
      <c r="L803">
        <v>0.65822816375260795</v>
      </c>
      <c r="M803">
        <v>0.59709669999106207</v>
      </c>
      <c r="N803">
        <v>0.50616702216180887</v>
      </c>
      <c r="O803">
        <v>0.36709432659963659</v>
      </c>
      <c r="P803">
        <v>0.43120209961236938</v>
      </c>
      <c r="Q803">
        <v>0.43120209961236938</v>
      </c>
      <c r="S803">
        <v>0.6373810659626109</v>
      </c>
      <c r="T803">
        <v>9.0654918423891159E-2</v>
      </c>
      <c r="U803">
        <v>9.0654918423891159E-2</v>
      </c>
      <c r="V803">
        <v>0.20582530325650439</v>
      </c>
      <c r="W803">
        <v>0.33912877612201042</v>
      </c>
      <c r="X803">
        <v>0.20582530325650439</v>
      </c>
      <c r="Y803">
        <v>407743.50348872482</v>
      </c>
      <c r="Z803">
        <v>8360508.6484018266</v>
      </c>
      <c r="AA803">
        <v>13775221.126027398</v>
      </c>
      <c r="AB803">
        <v>7.3631953037514727E-2</v>
      </c>
      <c r="AC803">
        <v>0.14819166306048054</v>
      </c>
      <c r="AM803">
        <v>2.0018260581596489E-2</v>
      </c>
      <c r="AN803">
        <v>3.5747756014016523E-2</v>
      </c>
      <c r="AO803">
        <v>0.21185404281746989</v>
      </c>
      <c r="AP803">
        <v>2.2369568846714556E-2</v>
      </c>
      <c r="AQ803">
        <v>1.033205628812778</v>
      </c>
      <c r="AR803">
        <v>1.033205628812778</v>
      </c>
      <c r="AS803">
        <v>1.0209583693561766</v>
      </c>
      <c r="AT803">
        <v>3.7298353049259846E-2</v>
      </c>
      <c r="AU803">
        <v>0.46303393498897427</v>
      </c>
      <c r="AV803">
        <v>0.46303393498897427</v>
      </c>
      <c r="AW803">
        <v>0.46286502404733487</v>
      </c>
      <c r="AX803">
        <v>4.8266075601215756E-2</v>
      </c>
      <c r="AY803">
        <v>4.8266075601215756E-2</v>
      </c>
      <c r="AZ803">
        <v>0.35921910944846486</v>
      </c>
      <c r="BD803">
        <v>0.18492102335080285</v>
      </c>
      <c r="BE803">
        <v>0.18492102335080285</v>
      </c>
      <c r="BF803">
        <v>0</v>
      </c>
      <c r="BG803">
        <v>0</v>
      </c>
      <c r="BI803">
        <v>8.5371301735540112E-2</v>
      </c>
      <c r="BK803">
        <v>0.39862060486668233</v>
      </c>
      <c r="BL803">
        <v>0.11386650769069022</v>
      </c>
      <c r="BM803">
        <v>0.11386650769069022</v>
      </c>
      <c r="BN803">
        <v>0.90278229080537975</v>
      </c>
      <c r="BQ803">
        <v>9.0310502283105016</v>
      </c>
      <c r="BR803">
        <v>1.0653717627401837</v>
      </c>
      <c r="BS803">
        <v>7112266.6447488582</v>
      </c>
      <c r="BT803">
        <v>1699816.9858657243</v>
      </c>
    </row>
    <row r="804" spans="1:72">
      <c r="A804" t="s">
        <v>1095</v>
      </c>
      <c r="B804" t="s">
        <v>44</v>
      </c>
      <c r="C804">
        <v>2013</v>
      </c>
      <c r="D804" t="s">
        <v>215</v>
      </c>
      <c r="E804">
        <v>3</v>
      </c>
      <c r="G804" t="s">
        <v>272</v>
      </c>
      <c r="H804" t="s">
        <v>1069</v>
      </c>
      <c r="I804">
        <v>2.9973484259339114E-2</v>
      </c>
      <c r="J804">
        <v>0.11272249758104198</v>
      </c>
      <c r="K804">
        <v>1.4650426803535777</v>
      </c>
      <c r="L804">
        <v>0.86123063931157384</v>
      </c>
      <c r="M804">
        <v>0.74748743207188906</v>
      </c>
      <c r="N804">
        <v>0.67943911906546295</v>
      </c>
      <c r="O804">
        <v>0.52263986916108918</v>
      </c>
      <c r="P804">
        <v>0.5770981283546156</v>
      </c>
      <c r="Q804">
        <v>0.5770981283546156</v>
      </c>
      <c r="S804">
        <v>0.66000421153461875</v>
      </c>
      <c r="T804">
        <v>0.18710683344879186</v>
      </c>
      <c r="U804">
        <v>0.18710683344879186</v>
      </c>
      <c r="V804">
        <v>0.10808305017466836</v>
      </c>
      <c r="W804">
        <v>0.18144771979227178</v>
      </c>
      <c r="X804">
        <v>0.10808305017466836</v>
      </c>
      <c r="Y804">
        <v>592778.5685425686</v>
      </c>
      <c r="Z804">
        <v>3954962.9666666668</v>
      </c>
      <c r="AA804">
        <v>6639514.8083333336</v>
      </c>
      <c r="AB804">
        <v>4.7859710779697973E-2</v>
      </c>
      <c r="AC804">
        <v>9.2904592768693325E-2</v>
      </c>
      <c r="AM804">
        <v>5.9508201995679896E-2</v>
      </c>
      <c r="AN804">
        <v>7.1139665710311051E-2</v>
      </c>
      <c r="AO804">
        <v>0.13926695120353225</v>
      </c>
      <c r="AP804">
        <v>2.7673843296008204E-2</v>
      </c>
      <c r="AQ804">
        <v>1.0002682321713237</v>
      </c>
      <c r="AR804">
        <v>1.0002682321713237</v>
      </c>
      <c r="AS804">
        <v>1.0345535590996098</v>
      </c>
      <c r="AT804">
        <v>3.4767327379738089E-2</v>
      </c>
      <c r="AU804">
        <v>0.56964623475788023</v>
      </c>
      <c r="AV804">
        <v>0.56964623475788023</v>
      </c>
      <c r="AW804">
        <v>0.57687993159125606</v>
      </c>
      <c r="AX804">
        <v>2.9789577996393819E-2</v>
      </c>
      <c r="AY804">
        <v>2.9789577996393819E-2</v>
      </c>
      <c r="AZ804">
        <v>0.28620165372378287</v>
      </c>
      <c r="BD804">
        <v>8.5423015184510009E-2</v>
      </c>
      <c r="BE804">
        <v>8.5423015184510009E-2</v>
      </c>
      <c r="BF804">
        <v>0</v>
      </c>
      <c r="BG804">
        <v>0</v>
      </c>
      <c r="BI804">
        <v>5.7519764948838314E-2</v>
      </c>
      <c r="BK804">
        <v>0.31301217479989135</v>
      </c>
      <c r="BL804">
        <v>0.17358907764384912</v>
      </c>
      <c r="BM804">
        <v>0.17358907764384912</v>
      </c>
      <c r="BN804">
        <v>0.57508663624593193</v>
      </c>
      <c r="BQ804">
        <v>11.55</v>
      </c>
      <c r="BR804">
        <v>0.33233532934131738</v>
      </c>
      <c r="BS804">
        <v>3984763.6916666669</v>
      </c>
      <c r="BT804">
        <v>1103191.1612903227</v>
      </c>
    </row>
    <row r="805" spans="1:72">
      <c r="A805" t="s">
        <v>1096</v>
      </c>
      <c r="B805" t="s">
        <v>45</v>
      </c>
      <c r="C805">
        <v>2013</v>
      </c>
      <c r="D805" t="s">
        <v>231</v>
      </c>
      <c r="E805">
        <v>3</v>
      </c>
      <c r="G805" t="s">
        <v>274</v>
      </c>
      <c r="H805" t="s">
        <v>1069</v>
      </c>
      <c r="I805">
        <v>2.6101983643221072E-2</v>
      </c>
      <c r="J805">
        <v>0.31961942150429629</v>
      </c>
      <c r="K805">
        <v>1.4002970142918423</v>
      </c>
      <c r="L805">
        <v>1.0094206297194315</v>
      </c>
      <c r="M805">
        <v>0.96731851717675887</v>
      </c>
      <c r="N805">
        <v>0.45768826614033475</v>
      </c>
      <c r="O805">
        <v>0.39672618444847463</v>
      </c>
      <c r="P805">
        <v>0.57183329736403832</v>
      </c>
      <c r="Q805">
        <v>0.57183329736403832</v>
      </c>
      <c r="S805">
        <v>0.68013093201573571</v>
      </c>
      <c r="T805">
        <v>0.21484716907047988</v>
      </c>
      <c r="U805">
        <v>0.21484716907047988</v>
      </c>
      <c r="V805">
        <v>6.2388350274797978E-2</v>
      </c>
      <c r="W805">
        <v>7.7026502409494366E-2</v>
      </c>
      <c r="X805">
        <v>6.2388350274797978E-2</v>
      </c>
      <c r="Y805">
        <v>537455.44894543022</v>
      </c>
      <c r="Z805">
        <v>2168268.693023256</v>
      </c>
      <c r="AA805">
        <v>2677008.6558139534</v>
      </c>
      <c r="AB805">
        <v>3.5970147523215687E-2</v>
      </c>
      <c r="AC805">
        <v>0.11063445677907885</v>
      </c>
      <c r="AM805">
        <v>2.0632267425159705E-2</v>
      </c>
      <c r="AN805">
        <v>3.6069524645855368E-2</v>
      </c>
      <c r="AO805">
        <v>5.2215712281096768E-2</v>
      </c>
      <c r="AP805">
        <v>3.0158285949192981E-2</v>
      </c>
      <c r="AQ805">
        <v>1.0095310400494579</v>
      </c>
      <c r="AR805">
        <v>1.0095310400494579</v>
      </c>
      <c r="AS805">
        <v>0.72357480646720951</v>
      </c>
      <c r="AT805">
        <v>2.9378406105298988E-2</v>
      </c>
      <c r="AU805">
        <v>0.65012052134133302</v>
      </c>
      <c r="AV805">
        <v>0.65012052134133302</v>
      </c>
      <c r="AW805">
        <v>0.65306499383378891</v>
      </c>
      <c r="AX805">
        <v>3.7115898772264462E-2</v>
      </c>
      <c r="AY805">
        <v>3.7115898772264462E-2</v>
      </c>
      <c r="AZ805">
        <v>0.28495239726789245</v>
      </c>
      <c r="BD805">
        <v>8.2787819173238616E-2</v>
      </c>
      <c r="BE805">
        <v>8.2787819173238616E-2</v>
      </c>
      <c r="BF805">
        <v>0</v>
      </c>
      <c r="BG805">
        <v>0</v>
      </c>
      <c r="BI805">
        <v>5.2727805251019791E-2</v>
      </c>
      <c r="BK805">
        <v>0.32293704122929601</v>
      </c>
      <c r="BL805">
        <v>0.22965881023896365</v>
      </c>
      <c r="BM805">
        <v>0.22965881023896365</v>
      </c>
      <c r="BN805">
        <v>0.51592604327387204</v>
      </c>
      <c r="BQ805">
        <v>13.893023255813954</v>
      </c>
      <c r="BR805">
        <v>0.45778428501708152</v>
      </c>
      <c r="BS805">
        <v>444718.97674418607</v>
      </c>
      <c r="BT805">
        <v>2127908.13592233</v>
      </c>
    </row>
    <row r="806" spans="1:72">
      <c r="A806" t="s">
        <v>1097</v>
      </c>
      <c r="B806" t="s">
        <v>46</v>
      </c>
      <c r="C806">
        <v>2013</v>
      </c>
      <c r="D806" t="s">
        <v>215</v>
      </c>
      <c r="E806">
        <v>4</v>
      </c>
      <c r="G806" t="s">
        <v>276</v>
      </c>
      <c r="H806" t="s">
        <v>1069</v>
      </c>
      <c r="I806">
        <v>7.683656563858389E-2</v>
      </c>
      <c r="J806">
        <v>0.20361265464961037</v>
      </c>
      <c r="K806">
        <v>1.1756288175373311</v>
      </c>
      <c r="L806">
        <v>0.85927536829704532</v>
      </c>
      <c r="M806">
        <v>0.77048952355130051</v>
      </c>
      <c r="N806">
        <v>0.44457784793283106</v>
      </c>
      <c r="O806">
        <v>0.37814597328026145</v>
      </c>
      <c r="P806">
        <v>0.46656782714618161</v>
      </c>
      <c r="Q806">
        <v>0.46656782714618161</v>
      </c>
      <c r="S806">
        <v>0.56149852160965896</v>
      </c>
      <c r="T806">
        <v>0.10717600560337912</v>
      </c>
      <c r="U806">
        <v>0.10717600560337912</v>
      </c>
      <c r="V806">
        <v>0.13270278144113562</v>
      </c>
      <c r="W806">
        <v>0.23613686770612563</v>
      </c>
      <c r="X806">
        <v>0.13270278144113562</v>
      </c>
      <c r="Y806">
        <v>209600.77493102089</v>
      </c>
      <c r="Z806">
        <v>4345934.5049504954</v>
      </c>
      <c r="AA806">
        <v>7733337.2376237623</v>
      </c>
      <c r="AB806">
        <v>6.3063589044907262E-2</v>
      </c>
      <c r="AC806">
        <v>8.897759980267872E-2</v>
      </c>
      <c r="AM806">
        <v>2.2775635352446623E-2</v>
      </c>
      <c r="AN806">
        <v>4.1407172212661894E-2</v>
      </c>
      <c r="AO806">
        <v>0.13055138748237652</v>
      </c>
      <c r="AP806">
        <v>1.2535072516749563E-2</v>
      </c>
      <c r="AQ806">
        <v>0.95557882825582019</v>
      </c>
      <c r="AR806">
        <v>0.95557882825582019</v>
      </c>
      <c r="AS806">
        <v>0.8303955938288814</v>
      </c>
      <c r="AT806">
        <v>2.7905933510691559E-2</v>
      </c>
      <c r="AU806">
        <v>0.56633931929200154</v>
      </c>
      <c r="AV806">
        <v>0.56633931929200154</v>
      </c>
      <c r="AW806">
        <v>0.57074851496531676</v>
      </c>
      <c r="AX806">
        <v>5.5781342341944644E-2</v>
      </c>
      <c r="AY806">
        <v>5.5781342341944644E-2</v>
      </c>
      <c r="AZ806">
        <v>0.39929209831555312</v>
      </c>
      <c r="BD806">
        <v>0.21796332101290913</v>
      </c>
      <c r="BE806">
        <v>0.21796332101290913</v>
      </c>
      <c r="BF806">
        <v>0</v>
      </c>
      <c r="BG806">
        <v>0</v>
      </c>
      <c r="BI806">
        <v>6.1558386777392081E-2</v>
      </c>
      <c r="BK806">
        <v>0.4386131938752052</v>
      </c>
      <c r="BL806">
        <v>0.2777795402443935</v>
      </c>
      <c r="BM806">
        <v>0.2777795402443935</v>
      </c>
      <c r="BN806">
        <v>0.82002586575161907</v>
      </c>
      <c r="BQ806">
        <v>16.745874587458747</v>
      </c>
      <c r="BR806">
        <v>0.35018626929217667</v>
      </c>
      <c r="BS806">
        <v>3709782.8184818481</v>
      </c>
      <c r="BT806">
        <v>590682.00483091793</v>
      </c>
    </row>
    <row r="807" spans="1:72">
      <c r="A807" t="s">
        <v>1098</v>
      </c>
      <c r="B807" t="s">
        <v>47</v>
      </c>
      <c r="C807">
        <v>2013</v>
      </c>
      <c r="D807" t="s">
        <v>218</v>
      </c>
      <c r="E807">
        <v>5</v>
      </c>
      <c r="G807" t="s">
        <v>278</v>
      </c>
      <c r="H807" t="s">
        <v>1069</v>
      </c>
      <c r="I807">
        <v>1.1375799989047175E-2</v>
      </c>
      <c r="J807">
        <v>0.51909912635341737</v>
      </c>
      <c r="K807">
        <v>2.5658042699721451</v>
      </c>
      <c r="L807">
        <v>1.0494813601233293</v>
      </c>
      <c r="M807">
        <v>0.99993981684503896</v>
      </c>
      <c r="N807">
        <v>0.39546332125417555</v>
      </c>
      <c r="O807">
        <v>0.38502799459104597</v>
      </c>
      <c r="P807">
        <v>0.48329502468646496</v>
      </c>
      <c r="Q807">
        <v>0.48329502468646496</v>
      </c>
      <c r="S807">
        <v>0.52966786096935392</v>
      </c>
      <c r="T807">
        <v>0.13711743730179959</v>
      </c>
      <c r="U807">
        <v>0.13711743730179959</v>
      </c>
      <c r="V807">
        <v>7.332671296568645E-2</v>
      </c>
      <c r="W807">
        <v>7.4996752185906596E-2</v>
      </c>
      <c r="X807">
        <v>7.332671296568645E-2</v>
      </c>
      <c r="Y807">
        <v>233201.87327909889</v>
      </c>
      <c r="Z807">
        <v>1992867.1074999999</v>
      </c>
      <c r="AA807">
        <v>2038255.29</v>
      </c>
      <c r="AB807">
        <v>4.8733321448946917E-2</v>
      </c>
      <c r="AC807">
        <v>0.13284686853665995</v>
      </c>
      <c r="AM807">
        <v>1.4384057837183007E-2</v>
      </c>
      <c r="AN807">
        <v>4.6310128770683426E-2</v>
      </c>
      <c r="AO807">
        <v>0.12359015953334411</v>
      </c>
      <c r="AP807">
        <v>0.10297335273977964</v>
      </c>
      <c r="AQ807">
        <v>1.0219584129125383</v>
      </c>
      <c r="AR807">
        <v>1.0219584129125383</v>
      </c>
      <c r="AS807">
        <v>1.2896100605280001</v>
      </c>
      <c r="AT807">
        <v>2.4942230391635043E-2</v>
      </c>
      <c r="AU807">
        <v>0.69485987354204259</v>
      </c>
      <c r="AV807">
        <v>0.69485987354204259</v>
      </c>
      <c r="AW807">
        <v>0.71515338561844555</v>
      </c>
      <c r="AX807">
        <v>7.3054077988330746E-2</v>
      </c>
      <c r="AY807">
        <v>7.3054077988330746E-2</v>
      </c>
      <c r="AZ807">
        <v>0.38775091150217456</v>
      </c>
      <c r="BD807">
        <v>6.1696079221347587E-2</v>
      </c>
      <c r="BE807">
        <v>6.1696079221347587E-2</v>
      </c>
      <c r="BF807">
        <v>0</v>
      </c>
      <c r="BG807">
        <v>0</v>
      </c>
      <c r="BI807">
        <v>8.6208209444276526E-2</v>
      </c>
      <c r="BK807">
        <v>0.44340539257479578</v>
      </c>
      <c r="BL807">
        <v>0.32815398047628858</v>
      </c>
      <c r="BM807">
        <v>0.32815398047628858</v>
      </c>
      <c r="BN807">
        <v>0.69302995959771874</v>
      </c>
      <c r="BQ807">
        <v>15.98</v>
      </c>
      <c r="BR807">
        <v>0.43705035971223022</v>
      </c>
      <c r="BS807">
        <v>44502.17</v>
      </c>
      <c r="BT807">
        <v>6323824.4198895032</v>
      </c>
    </row>
    <row r="808" spans="1:72">
      <c r="A808" t="s">
        <v>1099</v>
      </c>
      <c r="B808" t="s">
        <v>48</v>
      </c>
      <c r="C808">
        <v>2013</v>
      </c>
      <c r="D808" t="s">
        <v>231</v>
      </c>
      <c r="E808">
        <v>6</v>
      </c>
      <c r="G808" t="s">
        <v>280</v>
      </c>
      <c r="H808" t="s">
        <v>1069</v>
      </c>
      <c r="I808">
        <v>5.3457796378613871E-2</v>
      </c>
      <c r="J808">
        <v>0.36150624223006306</v>
      </c>
      <c r="K808">
        <v>1.2146342947335103</v>
      </c>
      <c r="L808">
        <v>0.78622122604573841</v>
      </c>
      <c r="M808">
        <v>0.69451729830067932</v>
      </c>
      <c r="N808">
        <v>0.41322064355044252</v>
      </c>
      <c r="O808">
        <v>0.34356530931516599</v>
      </c>
      <c r="P808">
        <v>0.44915537654939425</v>
      </c>
      <c r="Q808">
        <v>0.44915537654939425</v>
      </c>
      <c r="S808">
        <v>0.50561929712196396</v>
      </c>
      <c r="T808">
        <v>0.14151485123716104</v>
      </c>
      <c r="U808">
        <v>0.14151485123716104</v>
      </c>
      <c r="V808">
        <v>7.5437641244747236E-2</v>
      </c>
      <c r="W808">
        <v>0.14328892407442639</v>
      </c>
      <c r="X808">
        <v>7.5437641244747236E-2</v>
      </c>
      <c r="Y808">
        <v>236855.28638357256</v>
      </c>
      <c r="Z808">
        <v>2100580.7197346599</v>
      </c>
      <c r="AA808">
        <v>3989917.3184079602</v>
      </c>
      <c r="AB808">
        <v>2.110299617732293E-2</v>
      </c>
      <c r="AC808">
        <v>8.4006179273739379E-2</v>
      </c>
      <c r="AM808">
        <v>2.1888013090544986E-2</v>
      </c>
      <c r="AN808">
        <v>4.282047883361096E-2</v>
      </c>
      <c r="AO808">
        <v>0.1047173862543911</v>
      </c>
      <c r="AP808">
        <v>1.8536005216257506E-2</v>
      </c>
      <c r="AQ808">
        <v>1.0120676582297707</v>
      </c>
      <c r="AR808">
        <v>1.0120676582297707</v>
      </c>
      <c r="AS808">
        <v>1.3099478136738316</v>
      </c>
      <c r="AT808">
        <v>2.3979199423821825E-2</v>
      </c>
      <c r="AU808">
        <v>0.66346515452623755</v>
      </c>
      <c r="AV808">
        <v>0.66346515452623755</v>
      </c>
      <c r="AW808">
        <v>0.67174613307524889</v>
      </c>
      <c r="AX808">
        <v>4.9613388457729946E-2</v>
      </c>
      <c r="AY808">
        <v>4.9613388457729946E-2</v>
      </c>
      <c r="AZ808">
        <v>0.44547569735372428</v>
      </c>
      <c r="BD808">
        <v>0.15070824495165053</v>
      </c>
      <c r="BE808">
        <v>0.15070824495165053</v>
      </c>
      <c r="BF808">
        <v>0</v>
      </c>
      <c r="BG808">
        <v>0</v>
      </c>
      <c r="BI808">
        <v>1.0963650020129391E-2</v>
      </c>
      <c r="BK808">
        <v>0.49426323236426251</v>
      </c>
      <c r="BL808">
        <v>0.35131916278306047</v>
      </c>
      <c r="BM808">
        <v>0.35131916278306047</v>
      </c>
      <c r="BN808">
        <v>0.79188129037591604</v>
      </c>
      <c r="BQ808">
        <v>16.636815920398011</v>
      </c>
      <c r="BR808">
        <v>0.34279212956766164</v>
      </c>
      <c r="BS808">
        <v>2078978.711442786</v>
      </c>
      <c r="BT808">
        <v>1095616.9452054794</v>
      </c>
    </row>
    <row r="809" spans="1:72">
      <c r="A809" t="s">
        <v>1100</v>
      </c>
      <c r="B809" t="s">
        <v>49</v>
      </c>
      <c r="C809">
        <v>2013</v>
      </c>
      <c r="D809" t="s">
        <v>228</v>
      </c>
      <c r="E809">
        <v>7</v>
      </c>
      <c r="G809" t="s">
        <v>282</v>
      </c>
      <c r="H809" t="s">
        <v>1069</v>
      </c>
      <c r="I809">
        <v>0.29201455343158683</v>
      </c>
      <c r="J809">
        <v>0.15565732326562026</v>
      </c>
      <c r="K809">
        <v>1.7219280991330275</v>
      </c>
      <c r="L809">
        <v>1.0249682394824056</v>
      </c>
      <c r="M809">
        <v>0.66250076695287319</v>
      </c>
      <c r="N809">
        <v>0.48043263749186593</v>
      </c>
      <c r="O809">
        <v>0.38497823565712302</v>
      </c>
      <c r="P809">
        <v>0.26011420872197383</v>
      </c>
      <c r="Q809">
        <v>0.26011420872197383</v>
      </c>
      <c r="S809">
        <v>0.324667653267317</v>
      </c>
      <c r="T809">
        <v>6.7297979593603813E-2</v>
      </c>
      <c r="U809">
        <v>6.7297979593603813E-2</v>
      </c>
      <c r="V809">
        <v>6.2622581391480303E-2</v>
      </c>
      <c r="W809">
        <v>8.1518505944074296E-2</v>
      </c>
      <c r="X809">
        <v>6.2622581391480303E-2</v>
      </c>
      <c r="Y809">
        <v>283260.52510908368</v>
      </c>
      <c r="Z809">
        <v>3001305.643179765</v>
      </c>
      <c r="AA809">
        <v>3906928.5627822946</v>
      </c>
      <c r="AB809">
        <v>1.2660196747664831E-2</v>
      </c>
      <c r="AC809">
        <v>9.5729531041198176E-2</v>
      </c>
      <c r="AD809">
        <v>0</v>
      </c>
      <c r="AF809">
        <v>0</v>
      </c>
      <c r="AG809">
        <v>0</v>
      </c>
      <c r="AH809">
        <v>0</v>
      </c>
      <c r="AM809">
        <v>4.3615353840414303E-2</v>
      </c>
      <c r="AN809">
        <v>5.6022637545806039E-2</v>
      </c>
      <c r="AO809">
        <v>4.8982320864964506E-2</v>
      </c>
      <c r="AP809">
        <v>2.3530160161176567E-2</v>
      </c>
      <c r="AQ809">
        <v>1.0034866876293154</v>
      </c>
      <c r="AR809">
        <v>0.96491205613411657</v>
      </c>
      <c r="AS809">
        <v>1.0384984586070278</v>
      </c>
      <c r="AT809">
        <v>2.4587819640214913E-2</v>
      </c>
      <c r="AU809">
        <v>0.49112039771688082</v>
      </c>
      <c r="AV809">
        <v>0.49112039771688082</v>
      </c>
      <c r="AW809">
        <v>0.49172766983969135</v>
      </c>
      <c r="AX809">
        <v>3.5440273441142631E-2</v>
      </c>
      <c r="AY809">
        <v>3.5440273441142631E-2</v>
      </c>
      <c r="AZ809">
        <v>0.63851043669829555</v>
      </c>
      <c r="BA809">
        <v>17.770882750888976</v>
      </c>
      <c r="BD809">
        <v>0.38838077033591445</v>
      </c>
      <c r="BE809">
        <v>0.38838077033591445</v>
      </c>
      <c r="BF809">
        <v>0</v>
      </c>
      <c r="BG809">
        <v>0</v>
      </c>
      <c r="BH809">
        <v>0</v>
      </c>
      <c r="BI809">
        <v>5.3395532560884661E-2</v>
      </c>
      <c r="BJ809">
        <v>0.69471204735372483</v>
      </c>
      <c r="BK809">
        <v>0.66843396717764136</v>
      </c>
      <c r="BL809">
        <v>0.13723975427379567</v>
      </c>
      <c r="BM809">
        <v>0.2569597866904369</v>
      </c>
      <c r="BN809">
        <v>0.43037616423603647</v>
      </c>
      <c r="BQ809">
        <v>11.386630532971996</v>
      </c>
      <c r="BR809">
        <v>0.21504544575517309</v>
      </c>
      <c r="BS809">
        <v>1125014.7037037036</v>
      </c>
      <c r="BT809">
        <v>939706.96015325666</v>
      </c>
    </row>
    <row r="810" spans="1:72">
      <c r="A810" t="s">
        <v>1101</v>
      </c>
      <c r="B810" t="s">
        <v>50</v>
      </c>
      <c r="C810">
        <v>2013</v>
      </c>
      <c r="D810" t="s">
        <v>215</v>
      </c>
      <c r="E810">
        <v>2</v>
      </c>
      <c r="G810" t="s">
        <v>284</v>
      </c>
      <c r="H810" t="s">
        <v>1069</v>
      </c>
      <c r="I810">
        <v>0.10582051529799927</v>
      </c>
      <c r="J810">
        <v>0.46508984541737042</v>
      </c>
      <c r="K810">
        <v>1.3064959230739663</v>
      </c>
      <c r="L810">
        <v>0.92229050255953038</v>
      </c>
      <c r="M810">
        <v>0.85267903601668327</v>
      </c>
      <c r="N810">
        <v>0.52176077222724637</v>
      </c>
      <c r="O810">
        <v>0.41137286779362814</v>
      </c>
      <c r="P810">
        <v>0.48430000498380066</v>
      </c>
      <c r="Q810">
        <v>0.48430000498380066</v>
      </c>
      <c r="S810">
        <v>0.63609258327872709</v>
      </c>
      <c r="T810">
        <v>0.16799599141481342</v>
      </c>
      <c r="U810">
        <v>0.16799599141481342</v>
      </c>
      <c r="V810">
        <v>0.14265767543359825</v>
      </c>
      <c r="W810">
        <v>0.24061667330798095</v>
      </c>
      <c r="X810">
        <v>0.14265767543359825</v>
      </c>
      <c r="Y810">
        <v>513941.83641715726</v>
      </c>
      <c r="Z810">
        <v>4738904.2237442918</v>
      </c>
      <c r="AA810">
        <v>7992975.9543378996</v>
      </c>
      <c r="AB810">
        <v>4.6610846248066343E-2</v>
      </c>
      <c r="AC810">
        <v>0.12446482432070699</v>
      </c>
      <c r="AM810">
        <v>1.6403701116443816E-2</v>
      </c>
      <c r="AN810">
        <v>2.7631100457926411E-2</v>
      </c>
      <c r="AO810">
        <v>0.10450366249650386</v>
      </c>
      <c r="AP810">
        <v>1.9908703332100972E-2</v>
      </c>
      <c r="AQ810">
        <v>1.0889909328370408</v>
      </c>
      <c r="AR810">
        <v>1.0889909328370408</v>
      </c>
      <c r="AS810">
        <v>0.94484105301289623</v>
      </c>
      <c r="AT810">
        <v>3.7313634204933846E-2</v>
      </c>
      <c r="AU810">
        <v>0.51746247315061678</v>
      </c>
      <c r="AV810">
        <v>0.51746247315061678</v>
      </c>
      <c r="AW810">
        <v>0.51980799324836324</v>
      </c>
      <c r="AX810">
        <v>5.3327839200793974E-2</v>
      </c>
      <c r="AY810">
        <v>5.3327839200793974E-2</v>
      </c>
      <c r="AZ810">
        <v>0.34339318516635109</v>
      </c>
      <c r="BD810">
        <v>0.36148490115922521</v>
      </c>
      <c r="BE810">
        <v>0.36148490115922521</v>
      </c>
      <c r="BF810">
        <v>0</v>
      </c>
      <c r="BG810">
        <v>0</v>
      </c>
      <c r="BI810">
        <v>5.4170679894232264E-2</v>
      </c>
      <c r="BK810">
        <v>0.36722587033636456</v>
      </c>
      <c r="BL810">
        <v>0.19328020165723173</v>
      </c>
      <c r="BM810">
        <v>0.19328020165723173</v>
      </c>
      <c r="BN810">
        <v>0.75384390605934104</v>
      </c>
      <c r="BQ810">
        <v>10.858447488584474</v>
      </c>
      <c r="BR810">
        <v>0.9849749582637729</v>
      </c>
      <c r="BS810">
        <v>2757288.8356164382</v>
      </c>
      <c r="BT810">
        <v>1046129.6304347826</v>
      </c>
    </row>
    <row r="811" spans="1:72">
      <c r="A811" t="s">
        <v>1102</v>
      </c>
      <c r="B811" t="s">
        <v>51</v>
      </c>
      <c r="C811">
        <v>2013</v>
      </c>
      <c r="D811" t="s">
        <v>212</v>
      </c>
      <c r="E811">
        <v>2</v>
      </c>
      <c r="G811" t="s">
        <v>286</v>
      </c>
      <c r="H811" t="s">
        <v>1069</v>
      </c>
      <c r="I811">
        <v>4.9187618214350103E-2</v>
      </c>
      <c r="J811">
        <v>0.30472953944649361</v>
      </c>
      <c r="K811">
        <v>1.1599403551726954</v>
      </c>
      <c r="L811">
        <v>0.91213994407786392</v>
      </c>
      <c r="M811">
        <v>0.82414282602749911</v>
      </c>
      <c r="N811">
        <v>0.45539228299180073</v>
      </c>
      <c r="O811">
        <v>0.41926491420161788</v>
      </c>
      <c r="P811">
        <v>0.70831287196762638</v>
      </c>
      <c r="Q811">
        <v>0.70831287196762638</v>
      </c>
      <c r="S811">
        <v>0.74672710830873734</v>
      </c>
      <c r="T811">
        <v>0.18892440921107492</v>
      </c>
      <c r="U811">
        <v>0.18892440921107492</v>
      </c>
      <c r="V811">
        <v>3.1928726576877148E-2</v>
      </c>
      <c r="W811">
        <v>3.2579882355185358E-2</v>
      </c>
      <c r="X811">
        <v>3.1928726576877148E-2</v>
      </c>
      <c r="Y811">
        <v>575889.69214285712</v>
      </c>
      <c r="Z811">
        <v>825803.88484848489</v>
      </c>
      <c r="AA811">
        <v>842645.36363636365</v>
      </c>
      <c r="AB811">
        <v>3.7948679607674667E-2</v>
      </c>
      <c r="AC811">
        <v>8.9102129733770088E-2</v>
      </c>
      <c r="AM811">
        <v>4.8374379130749282E-2</v>
      </c>
      <c r="AN811">
        <v>8.0584547430511674E-2</v>
      </c>
      <c r="AO811">
        <v>3.5637073409813556E-2</v>
      </c>
      <c r="AP811">
        <v>1.1510994206574098E-3</v>
      </c>
      <c r="AQ811">
        <v>1.0565067645710977</v>
      </c>
      <c r="AR811">
        <v>1.0565067645710977</v>
      </c>
      <c r="AS811">
        <v>1.0690557448673497</v>
      </c>
      <c r="AT811">
        <v>2.3598477139404508E-2</v>
      </c>
      <c r="AU811">
        <v>0.68767185253835195</v>
      </c>
      <c r="AV811">
        <v>0.68767185253835195</v>
      </c>
      <c r="AW811">
        <v>0.70510940574843262</v>
      </c>
      <c r="AX811">
        <v>5.5236094541903494E-2</v>
      </c>
      <c r="AY811">
        <v>5.5236094541903494E-2</v>
      </c>
      <c r="AZ811">
        <v>0.24168378249253419</v>
      </c>
      <c r="BD811">
        <v>0.27763852642698289</v>
      </c>
      <c r="BE811">
        <v>0.27763852642698289</v>
      </c>
      <c r="BF811">
        <v>0</v>
      </c>
      <c r="BG811">
        <v>0</v>
      </c>
      <c r="BI811">
        <v>4.1041015316065702E-2</v>
      </c>
      <c r="BK811">
        <v>0.25532128746387017</v>
      </c>
      <c r="BL811">
        <v>0.18408968882367005</v>
      </c>
      <c r="BM811">
        <v>0.18408968882367005</v>
      </c>
      <c r="BN811">
        <v>0.391142840329534</v>
      </c>
      <c r="BQ811">
        <v>8.4848484848484844</v>
      </c>
      <c r="BR811">
        <v>1.0348837209302326</v>
      </c>
      <c r="BS811">
        <v>42111.218181818185</v>
      </c>
      <c r="BT811">
        <v>53250</v>
      </c>
    </row>
    <row r="812" spans="1:72">
      <c r="A812" t="s">
        <v>1103</v>
      </c>
      <c r="B812" t="s">
        <v>52</v>
      </c>
      <c r="C812">
        <v>2013</v>
      </c>
      <c r="D812" t="s">
        <v>228</v>
      </c>
      <c r="E812">
        <v>6</v>
      </c>
      <c r="G812" t="s">
        <v>288</v>
      </c>
      <c r="H812" t="s">
        <v>1069</v>
      </c>
      <c r="I812">
        <v>0.32728144936259435</v>
      </c>
      <c r="J812">
        <v>0.11290101494411743</v>
      </c>
      <c r="K812">
        <v>1.5512372724994792</v>
      </c>
      <c r="L812">
        <v>1.0756286108752475</v>
      </c>
      <c r="M812">
        <v>0.80533791607119198</v>
      </c>
      <c r="N812">
        <v>0.46935786570193588</v>
      </c>
      <c r="O812">
        <v>0.36495365343811653</v>
      </c>
      <c r="P812">
        <v>0.3183546330645235</v>
      </c>
      <c r="Q812">
        <v>0.3183546330645235</v>
      </c>
      <c r="S812">
        <v>0.35706259811013169</v>
      </c>
      <c r="T812">
        <v>6.7106225840516218E-2</v>
      </c>
      <c r="U812">
        <v>6.7106225840516218E-2</v>
      </c>
      <c r="V812">
        <v>5.3797215294585442E-2</v>
      </c>
      <c r="W812">
        <v>7.1361448352278603E-2</v>
      </c>
      <c r="X812">
        <v>5.3797215294585442E-2</v>
      </c>
      <c r="Y812">
        <v>281718.46083396184</v>
      </c>
      <c r="Z812">
        <v>2293299.9715536106</v>
      </c>
      <c r="AA812">
        <v>3042038.6367614879</v>
      </c>
      <c r="AB812">
        <v>2.7429507732113306E-2</v>
      </c>
      <c r="AC812">
        <v>8.494908649017123E-2</v>
      </c>
      <c r="AD812">
        <v>0</v>
      </c>
      <c r="AF812">
        <v>0</v>
      </c>
      <c r="AG812">
        <v>0</v>
      </c>
      <c r="AH812">
        <v>0</v>
      </c>
      <c r="AM812">
        <v>5.4950742337947056E-2</v>
      </c>
      <c r="AN812">
        <v>6.0260715863423638E-2</v>
      </c>
      <c r="AO812">
        <v>5.0922253136800481E-2</v>
      </c>
      <c r="AP812">
        <v>2.4471494780553469E-2</v>
      </c>
      <c r="AQ812">
        <v>1.0509449361423169</v>
      </c>
      <c r="AR812">
        <v>1.0486990001975149</v>
      </c>
      <c r="AS812">
        <v>0.95304855576063685</v>
      </c>
      <c r="AT812">
        <v>3.0335980418673896E-2</v>
      </c>
      <c r="AU812">
        <v>0.50868934490741324</v>
      </c>
      <c r="AV812">
        <v>0.50868934490741324</v>
      </c>
      <c r="AW812">
        <v>0.51057374453326876</v>
      </c>
      <c r="AX812">
        <v>2.5438617091626595E-2</v>
      </c>
      <c r="AY812">
        <v>2.5438617091626595E-2</v>
      </c>
      <c r="AZ812">
        <v>0.60803056123514732</v>
      </c>
      <c r="BA812">
        <v>13.986178570255342</v>
      </c>
      <c r="BD812">
        <v>0.47329412979446533</v>
      </c>
      <c r="BE812">
        <v>0.47329412979446533</v>
      </c>
      <c r="BF812">
        <v>0</v>
      </c>
      <c r="BG812">
        <v>0</v>
      </c>
      <c r="BH812">
        <v>0</v>
      </c>
      <c r="BI812">
        <v>4.8571115380644604E-2</v>
      </c>
      <c r="BJ812">
        <v>0.71724862763580033</v>
      </c>
      <c r="BK812">
        <v>0.62809875128978754</v>
      </c>
      <c r="BL812">
        <v>0.13621088844647111</v>
      </c>
      <c r="BM812">
        <v>0.23584301565462573</v>
      </c>
      <c r="BN812">
        <v>0.41468075160160689</v>
      </c>
      <c r="BQ812">
        <v>10.154266958424508</v>
      </c>
      <c r="BR812">
        <v>0.12688198154443905</v>
      </c>
      <c r="BS812">
        <v>764836.25273522979</v>
      </c>
      <c r="BT812">
        <v>749065.6467213115</v>
      </c>
    </row>
    <row r="813" spans="1:72">
      <c r="A813" t="s">
        <v>1104</v>
      </c>
      <c r="B813" t="s">
        <v>53</v>
      </c>
      <c r="C813">
        <v>2013</v>
      </c>
      <c r="D813" t="s">
        <v>228</v>
      </c>
      <c r="E813">
        <v>6</v>
      </c>
      <c r="G813" t="s">
        <v>290</v>
      </c>
      <c r="H813" t="s">
        <v>1069</v>
      </c>
      <c r="I813">
        <v>0.28798756375765666</v>
      </c>
      <c r="J813">
        <v>0.18802491874448241</v>
      </c>
      <c r="K813">
        <v>1.2941895623308464</v>
      </c>
      <c r="L813">
        <v>1.0091625457504714</v>
      </c>
      <c r="M813">
        <v>0.70416494089873538</v>
      </c>
      <c r="N813">
        <v>0.47878954164827964</v>
      </c>
      <c r="O813">
        <v>0.39281677206150928</v>
      </c>
      <c r="P813">
        <v>0.29628493822780488</v>
      </c>
      <c r="Q813">
        <v>0.29628493822780488</v>
      </c>
      <c r="S813">
        <v>0.34866527967104649</v>
      </c>
      <c r="T813">
        <v>5.0572605426543911E-2</v>
      </c>
      <c r="U813">
        <v>5.0572605426543911E-2</v>
      </c>
      <c r="V813">
        <v>6.8364989509285837E-2</v>
      </c>
      <c r="W813">
        <v>9.3636913090900012E-2</v>
      </c>
      <c r="X813">
        <v>6.8364989509285837E-2</v>
      </c>
      <c r="Y813">
        <v>242557.20343207745</v>
      </c>
      <c r="Z813">
        <v>3389747.7333994051</v>
      </c>
      <c r="AA813">
        <v>4642807.9078295343</v>
      </c>
      <c r="AB813">
        <v>1.2801948082342812E-2</v>
      </c>
      <c r="AC813">
        <v>9.9784103693210738E-2</v>
      </c>
      <c r="AD813">
        <v>0</v>
      </c>
      <c r="AF813">
        <v>0</v>
      </c>
      <c r="AG813">
        <v>0</v>
      </c>
      <c r="AH813">
        <v>0</v>
      </c>
      <c r="AM813">
        <v>2.134697602883686E-2</v>
      </c>
      <c r="AN813">
        <v>3.7205568464598375E-2</v>
      </c>
      <c r="AO813">
        <v>5.4642466856465684E-2</v>
      </c>
      <c r="AP813">
        <v>2.6304873512760951E-2</v>
      </c>
      <c r="AQ813">
        <v>1.0256300757855887</v>
      </c>
      <c r="AR813">
        <v>1.0353098612746428</v>
      </c>
      <c r="AS813">
        <v>1.0598624167777086</v>
      </c>
      <c r="AT813">
        <v>2.5027925599818094E-2</v>
      </c>
      <c r="AU813">
        <v>0.50395146110664757</v>
      </c>
      <c r="AV813">
        <v>0.50395146110664757</v>
      </c>
      <c r="AW813">
        <v>0.50535007740350679</v>
      </c>
      <c r="AX813">
        <v>2.3929854490082777E-2</v>
      </c>
      <c r="AY813">
        <v>2.3929854490082777E-2</v>
      </c>
      <c r="AZ813">
        <v>0.62302375859913595</v>
      </c>
      <c r="BA813">
        <v>12.150751421051982</v>
      </c>
      <c r="BD813">
        <v>0.3587696435850542</v>
      </c>
      <c r="BE813">
        <v>0.3587696435850542</v>
      </c>
      <c r="BF813">
        <v>0</v>
      </c>
      <c r="BG813">
        <v>0</v>
      </c>
      <c r="BH813">
        <v>0</v>
      </c>
      <c r="BI813">
        <v>5.2476966379098426E-2</v>
      </c>
      <c r="BJ813">
        <v>0.67335122032231443</v>
      </c>
      <c r="BK813">
        <v>0.6454912804576195</v>
      </c>
      <c r="BL813">
        <v>0.12199717920503143</v>
      </c>
      <c r="BM813">
        <v>0.22630640963537682</v>
      </c>
      <c r="BN813">
        <v>0.39012558040330803</v>
      </c>
      <c r="BQ813">
        <v>10.337958374628345</v>
      </c>
      <c r="BR813">
        <v>0.30446787148594379</v>
      </c>
      <c r="BS813">
        <v>1377102.4430128841</v>
      </c>
      <c r="BT813">
        <v>965787.07997265889</v>
      </c>
    </row>
    <row r="814" spans="1:72">
      <c r="A814" t="s">
        <v>1105</v>
      </c>
      <c r="B814" t="s">
        <v>54</v>
      </c>
      <c r="C814">
        <v>2013</v>
      </c>
      <c r="D814" t="s">
        <v>228</v>
      </c>
      <c r="E814">
        <v>4</v>
      </c>
      <c r="G814" t="s">
        <v>292</v>
      </c>
      <c r="H814" t="s">
        <v>1069</v>
      </c>
      <c r="I814">
        <v>0.23280208764732632</v>
      </c>
      <c r="J814">
        <v>0.17651486400376931</v>
      </c>
      <c r="K814">
        <v>1.6562327998732373</v>
      </c>
      <c r="L814">
        <v>1.1275122194340748</v>
      </c>
      <c r="M814">
        <v>0.92608581219538133</v>
      </c>
      <c r="N814">
        <v>0.52201349253608698</v>
      </c>
      <c r="O814">
        <v>0.42959422195412944</v>
      </c>
      <c r="P814">
        <v>0.28338291417610983</v>
      </c>
      <c r="Q814">
        <v>0.28338291417610983</v>
      </c>
      <c r="S814">
        <v>0.34067480302485326</v>
      </c>
      <c r="T814">
        <v>4.8414871271771021E-2</v>
      </c>
      <c r="U814">
        <v>4.8414871271771021E-2</v>
      </c>
      <c r="V814">
        <v>5.9803104219371316E-2</v>
      </c>
      <c r="W814">
        <v>8.3050718695946046E-2</v>
      </c>
      <c r="X814">
        <v>5.9803104219371316E-2</v>
      </c>
      <c r="Y814">
        <v>277426.63505520503</v>
      </c>
      <c r="Z814">
        <v>3212736.2994454713</v>
      </c>
      <c r="AA814">
        <v>4461642.2865064694</v>
      </c>
      <c r="AB814">
        <v>1.4819039708867086E-2</v>
      </c>
      <c r="AC814">
        <v>0.10373350364547131</v>
      </c>
      <c r="AD814">
        <v>0</v>
      </c>
      <c r="AF814">
        <v>0</v>
      </c>
      <c r="AG814">
        <v>0</v>
      </c>
      <c r="AH814">
        <v>0</v>
      </c>
      <c r="AM814">
        <v>3.1143641931875524E-2</v>
      </c>
      <c r="AN814">
        <v>3.028150039853721E-2</v>
      </c>
      <c r="AO814">
        <v>4.179868711271973E-2</v>
      </c>
      <c r="AP814">
        <v>1.623922719135135E-2</v>
      </c>
      <c r="AQ814">
        <v>1.0379251235138194</v>
      </c>
      <c r="AR814">
        <v>1.0452802874475478</v>
      </c>
      <c r="AS814">
        <v>0.71497188923009236</v>
      </c>
      <c r="AT814">
        <v>2.2197786237003306E-2</v>
      </c>
      <c r="AU814">
        <v>0.52884221284009081</v>
      </c>
      <c r="AV814">
        <v>0.52884221284009081</v>
      </c>
      <c r="AW814">
        <v>0.53124793247119684</v>
      </c>
      <c r="AX814">
        <v>2.0882808463992191E-2</v>
      </c>
      <c r="AY814">
        <v>2.0882808463992191E-2</v>
      </c>
      <c r="AZ814">
        <v>0.65273037205097817</v>
      </c>
      <c r="BA814">
        <v>11.852491740206169</v>
      </c>
      <c r="BD814">
        <v>0.3000816706962115</v>
      </c>
      <c r="BE814">
        <v>0.3000816706962115</v>
      </c>
      <c r="BF814">
        <v>0</v>
      </c>
      <c r="BG814">
        <v>0</v>
      </c>
      <c r="BH814">
        <v>0</v>
      </c>
      <c r="BI814">
        <v>4.7271627817990984E-2</v>
      </c>
      <c r="BJ814">
        <v>0.60298472477036191</v>
      </c>
      <c r="BK814">
        <v>0.66483340727780194</v>
      </c>
      <c r="BL814">
        <v>9.6419868990561222E-2</v>
      </c>
      <c r="BM814">
        <v>0.19622698681826317</v>
      </c>
      <c r="BN814">
        <v>0.30525000229882832</v>
      </c>
      <c r="BQ814">
        <v>9.3752310536044359</v>
      </c>
      <c r="BR814">
        <v>0.2230528092597058</v>
      </c>
      <c r="BS814">
        <v>1209193.8927911276</v>
      </c>
      <c r="BT814">
        <v>466603.0097847358</v>
      </c>
    </row>
    <row r="815" spans="1:72">
      <c r="A815" t="s">
        <v>1106</v>
      </c>
      <c r="B815" t="s">
        <v>55</v>
      </c>
      <c r="C815">
        <v>2013</v>
      </c>
      <c r="D815" t="s">
        <v>228</v>
      </c>
      <c r="E815">
        <v>4</v>
      </c>
      <c r="G815" t="s">
        <v>294</v>
      </c>
      <c r="H815" t="s">
        <v>1069</v>
      </c>
      <c r="I815">
        <v>0.18254587594677738</v>
      </c>
      <c r="J815">
        <v>0.26253666155892796</v>
      </c>
      <c r="K815">
        <v>1.4830997247297446</v>
      </c>
      <c r="L815">
        <v>1.1151268246105195</v>
      </c>
      <c r="M815">
        <v>0.62127598216340507</v>
      </c>
      <c r="N815">
        <v>0.52865714268815256</v>
      </c>
      <c r="O815">
        <v>0.391725083340205</v>
      </c>
      <c r="P815">
        <v>0.26404993203329208</v>
      </c>
      <c r="Q815">
        <v>0.26404993203329208</v>
      </c>
      <c r="S815">
        <v>0.31987817654844003</v>
      </c>
      <c r="T815">
        <v>5.6299325020211004E-2</v>
      </c>
      <c r="U815">
        <v>5.6299325020211004E-2</v>
      </c>
      <c r="V815">
        <v>5.5902395825081212E-2</v>
      </c>
      <c r="W815">
        <v>0.12292643095802602</v>
      </c>
      <c r="X815">
        <v>5.5902395825081212E-2</v>
      </c>
      <c r="Y815">
        <v>370596.97456410254</v>
      </c>
      <c r="Z815">
        <v>2526651.6732394365</v>
      </c>
      <c r="AA815">
        <v>5555974.2633802816</v>
      </c>
      <c r="AB815">
        <v>8.999141213507417E-3</v>
      </c>
      <c r="AC815">
        <v>0.10324405117259156</v>
      </c>
      <c r="AD815">
        <v>0</v>
      </c>
      <c r="AF815">
        <v>0</v>
      </c>
      <c r="AG815">
        <v>0</v>
      </c>
      <c r="AH815">
        <v>0</v>
      </c>
      <c r="AM815">
        <v>3.1432133020771219E-2</v>
      </c>
      <c r="AN815">
        <v>3.0103917539950883E-2</v>
      </c>
      <c r="AO815">
        <v>7.6368116546502648E-2</v>
      </c>
      <c r="AP815">
        <v>2.5977452797243509E-2</v>
      </c>
      <c r="AQ815">
        <v>1.0338878599274932</v>
      </c>
      <c r="AR815">
        <v>1.0438203116742242</v>
      </c>
      <c r="AS815">
        <v>1.0680632446111789</v>
      </c>
      <c r="AT815">
        <v>2.1419589089265684E-2</v>
      </c>
      <c r="AU815">
        <v>0.48407294451879446</v>
      </c>
      <c r="AV815">
        <v>0.48407294451879446</v>
      </c>
      <c r="AW815">
        <v>0.48376280446746056</v>
      </c>
      <c r="AX815">
        <v>1.9590413474622301E-2</v>
      </c>
      <c r="AY815">
        <v>1.9590413474622301E-2</v>
      </c>
      <c r="AZ815">
        <v>0.6685530915437341</v>
      </c>
      <c r="BA815">
        <v>26.909920199141457</v>
      </c>
      <c r="BD815">
        <v>0.47611895197647541</v>
      </c>
      <c r="BE815">
        <v>0.47611895197647541</v>
      </c>
      <c r="BF815">
        <v>0</v>
      </c>
      <c r="BG815">
        <v>0</v>
      </c>
      <c r="BH815">
        <v>0</v>
      </c>
      <c r="BI815">
        <v>3.2106818771599287E-2</v>
      </c>
      <c r="BJ815">
        <v>0.64381150703975654</v>
      </c>
      <c r="BK815">
        <v>0.67199954138298956</v>
      </c>
      <c r="BL815">
        <v>8.986144430746508E-2</v>
      </c>
      <c r="BM815">
        <v>0.17312928046964385</v>
      </c>
      <c r="BN815">
        <v>0.40981421820612601</v>
      </c>
      <c r="BQ815">
        <v>6.8661971830985919</v>
      </c>
      <c r="BR815">
        <v>0.23826530612244898</v>
      </c>
      <c r="BS815">
        <v>2161726.6690140846</v>
      </c>
      <c r="BT815">
        <v>818130.54120040697</v>
      </c>
    </row>
    <row r="816" spans="1:72">
      <c r="A816" t="s">
        <v>1107</v>
      </c>
      <c r="B816" t="s">
        <v>56</v>
      </c>
      <c r="C816">
        <v>2013</v>
      </c>
      <c r="D816" t="s">
        <v>228</v>
      </c>
      <c r="E816">
        <v>7</v>
      </c>
      <c r="G816" t="s">
        <v>296</v>
      </c>
      <c r="H816" t="s">
        <v>1069</v>
      </c>
      <c r="I816">
        <v>0.26364978000686934</v>
      </c>
      <c r="J816">
        <v>0.215527705399503</v>
      </c>
      <c r="K816">
        <v>1.5306456038491469</v>
      </c>
      <c r="L816">
        <v>1.11536928885529</v>
      </c>
      <c r="M816">
        <v>0.74676037652203842</v>
      </c>
      <c r="N816">
        <v>0.51664634509271112</v>
      </c>
      <c r="O816">
        <v>0.45493957561343967</v>
      </c>
      <c r="P816">
        <v>0.26855706607264446</v>
      </c>
      <c r="Q816">
        <v>0.26855706607264446</v>
      </c>
      <c r="S816">
        <v>0.32112707076206715</v>
      </c>
      <c r="T816">
        <v>5.623556581368748E-2</v>
      </c>
      <c r="U816">
        <v>5.623556581368748E-2</v>
      </c>
      <c r="V816">
        <v>6.2807247230165189E-2</v>
      </c>
      <c r="W816">
        <v>9.9509399520542746E-2</v>
      </c>
      <c r="X816">
        <v>6.2807247230165189E-2</v>
      </c>
      <c r="Y816">
        <v>236634.57104700856</v>
      </c>
      <c r="Z816">
        <v>2848828.1948176585</v>
      </c>
      <c r="AA816">
        <v>4513574.3963531666</v>
      </c>
      <c r="AB816">
        <v>1.6456048069240555E-2</v>
      </c>
      <c r="AC816">
        <v>8.2733821433118693E-2</v>
      </c>
      <c r="AD816">
        <v>0</v>
      </c>
      <c r="AF816">
        <v>0</v>
      </c>
      <c r="AG816">
        <v>0</v>
      </c>
      <c r="AH816">
        <v>0</v>
      </c>
      <c r="AM816">
        <v>2.761325205072207E-2</v>
      </c>
      <c r="AN816">
        <v>3.3175131748106559E-2</v>
      </c>
      <c r="AO816">
        <v>6.6825458680571159E-2</v>
      </c>
      <c r="AP816">
        <v>1.7558608101803794E-2</v>
      </c>
      <c r="AQ816">
        <v>1.0438147980110843</v>
      </c>
      <c r="AR816">
        <v>1.0442059437187232</v>
      </c>
      <c r="AS816">
        <v>1.0928201761765515</v>
      </c>
      <c r="AT816">
        <v>2.5253316588759379E-2</v>
      </c>
      <c r="AU816">
        <v>0.48779573838960305</v>
      </c>
      <c r="AV816">
        <v>0.48779573838960305</v>
      </c>
      <c r="AW816">
        <v>0.48823683720506517</v>
      </c>
      <c r="AX816">
        <v>3.0079265583268209E-2</v>
      </c>
      <c r="AY816">
        <v>3.0079265583268209E-2</v>
      </c>
      <c r="AZ816">
        <v>0.67647432467779489</v>
      </c>
      <c r="BA816">
        <v>22.457610894417549</v>
      </c>
      <c r="BD816">
        <v>0.44453828706143556</v>
      </c>
      <c r="BE816">
        <v>0.44453828706143556</v>
      </c>
      <c r="BF816">
        <v>0</v>
      </c>
      <c r="BG816">
        <v>0</v>
      </c>
      <c r="BH816">
        <v>0</v>
      </c>
      <c r="BI816">
        <v>6.1246072621134663E-2</v>
      </c>
      <c r="BJ816">
        <v>0.6682189513825596</v>
      </c>
      <c r="BK816">
        <v>0.68391005400440019</v>
      </c>
      <c r="BL816">
        <v>0.13146534214363229</v>
      </c>
      <c r="BM816">
        <v>0.24050143491763976</v>
      </c>
      <c r="BN816">
        <v>0.50689487197098781</v>
      </c>
      <c r="BQ816">
        <v>10.779270633397314</v>
      </c>
      <c r="BR816">
        <v>0.21243523316062177</v>
      </c>
      <c r="BS816">
        <v>1885835.4980806143</v>
      </c>
      <c r="BT816">
        <v>636860.88158899918</v>
      </c>
    </row>
    <row r="817" spans="1:72">
      <c r="A817" t="s">
        <v>1108</v>
      </c>
      <c r="B817" t="s">
        <v>57</v>
      </c>
      <c r="C817">
        <v>2013</v>
      </c>
      <c r="D817" t="s">
        <v>228</v>
      </c>
      <c r="E817">
        <v>5</v>
      </c>
      <c r="G817" t="s">
        <v>298</v>
      </c>
      <c r="H817" t="s">
        <v>1069</v>
      </c>
      <c r="I817">
        <v>0.32807558244278673</v>
      </c>
      <c r="J817">
        <v>0.16562346007618525</v>
      </c>
      <c r="K817">
        <v>1.5112985975073909</v>
      </c>
      <c r="L817">
        <v>1.1056178767281981</v>
      </c>
      <c r="M817">
        <v>0.73850896892761542</v>
      </c>
      <c r="N817">
        <v>0.51428618630785483</v>
      </c>
      <c r="O817">
        <v>0.41365541652422022</v>
      </c>
      <c r="P817">
        <v>0.29865958617598298</v>
      </c>
      <c r="Q817">
        <v>0.29865958617598298</v>
      </c>
      <c r="S817">
        <v>0.34316860051663434</v>
      </c>
      <c r="T817">
        <v>5.1914682365972784E-2</v>
      </c>
      <c r="U817">
        <v>5.1914682365972784E-2</v>
      </c>
      <c r="V817">
        <v>4.9043570861245611E-2</v>
      </c>
      <c r="W817">
        <v>7.9268334893854903E-2</v>
      </c>
      <c r="X817">
        <v>4.9043570861245611E-2</v>
      </c>
      <c r="Y817">
        <v>269520.24993167532</v>
      </c>
      <c r="Z817">
        <v>2448448.8265440213</v>
      </c>
      <c r="AA817">
        <v>3957388.4638633379</v>
      </c>
      <c r="AB817">
        <v>1.9804411170172481E-2</v>
      </c>
      <c r="AC817">
        <v>0.1022481547919432</v>
      </c>
      <c r="AD817">
        <v>0</v>
      </c>
      <c r="AF817">
        <v>0</v>
      </c>
      <c r="AG817">
        <v>0</v>
      </c>
      <c r="AH817">
        <v>0</v>
      </c>
      <c r="AM817">
        <v>2.4933938922034344E-2</v>
      </c>
      <c r="AN817">
        <v>3.5841829741972211E-2</v>
      </c>
      <c r="AO817">
        <v>5.9202230220826969E-2</v>
      </c>
      <c r="AP817">
        <v>2.3233806741785573E-2</v>
      </c>
      <c r="AQ817">
        <v>1.0230040623070917</v>
      </c>
      <c r="AR817">
        <v>1.0212211362890613</v>
      </c>
      <c r="AS817">
        <v>0.98018806455516427</v>
      </c>
      <c r="AT817">
        <v>2.3900261552901533E-2</v>
      </c>
      <c r="AU817">
        <v>0.48019716807332607</v>
      </c>
      <c r="AV817">
        <v>0.48019716807332607</v>
      </c>
      <c r="AW817">
        <v>0.48006394847663619</v>
      </c>
      <c r="AX817">
        <v>3.0224314018317017E-2</v>
      </c>
      <c r="AY817">
        <v>3.0224314018317017E-2</v>
      </c>
      <c r="AZ817">
        <v>0.66339794917908312</v>
      </c>
      <c r="BA817">
        <v>15.647568178038988</v>
      </c>
      <c r="BD817">
        <v>0.35442252574472394</v>
      </c>
      <c r="BE817">
        <v>0.35442252574472394</v>
      </c>
      <c r="BF817">
        <v>0</v>
      </c>
      <c r="BG817">
        <v>0</v>
      </c>
      <c r="BH817">
        <v>0</v>
      </c>
      <c r="BI817">
        <v>5.736883105697204E-2</v>
      </c>
      <c r="BJ817">
        <v>0.70767354215886802</v>
      </c>
      <c r="BK817">
        <v>0.65836205536957459</v>
      </c>
      <c r="BL817">
        <v>0.10748420748942679</v>
      </c>
      <c r="BM817">
        <v>0.20162737649806206</v>
      </c>
      <c r="BN817">
        <v>0.42904312118277382</v>
      </c>
      <c r="BQ817">
        <v>9.6162943495400786</v>
      </c>
      <c r="BR817">
        <v>0.27402506963788303</v>
      </c>
      <c r="BS817">
        <v>1567404.0893561104</v>
      </c>
      <c r="BT817">
        <v>810869.02800361335</v>
      </c>
    </row>
    <row r="818" spans="1:72">
      <c r="A818" t="s">
        <v>1109</v>
      </c>
      <c r="B818" t="s">
        <v>58</v>
      </c>
      <c r="C818">
        <v>2013</v>
      </c>
      <c r="D818" t="s">
        <v>231</v>
      </c>
      <c r="E818">
        <v>6</v>
      </c>
      <c r="G818" t="s">
        <v>300</v>
      </c>
      <c r="H818" t="s">
        <v>1069</v>
      </c>
      <c r="I818">
        <v>9.5632419205046976E-2</v>
      </c>
      <c r="J818">
        <v>0.18664768616045158</v>
      </c>
      <c r="K818">
        <v>1.305231069646005</v>
      </c>
      <c r="L818">
        <v>1.0419682266002308</v>
      </c>
      <c r="M818">
        <v>0.99829174196416659</v>
      </c>
      <c r="N818">
        <v>0.41899202138191882</v>
      </c>
      <c r="O818">
        <v>0.3426970232670889</v>
      </c>
      <c r="P818">
        <v>0.52279841556454865</v>
      </c>
      <c r="Q818">
        <v>0.52279841556454865</v>
      </c>
      <c r="S818">
        <v>0.59220190785182181</v>
      </c>
      <c r="T818">
        <v>0.13732027205440619</v>
      </c>
      <c r="U818">
        <v>0.13732027205440619</v>
      </c>
      <c r="V818">
        <v>8.4575439390619137E-2</v>
      </c>
      <c r="W818">
        <v>0.12496669182805156</v>
      </c>
      <c r="X818">
        <v>8.4575439390619137E-2</v>
      </c>
      <c r="Y818">
        <v>235082.43211664737</v>
      </c>
      <c r="Z818">
        <v>2126829.6567375888</v>
      </c>
      <c r="AA818">
        <v>3142553.7744680853</v>
      </c>
      <c r="AB818">
        <v>5.7102257161562829E-2</v>
      </c>
      <c r="AC818">
        <v>0.10147096303976726</v>
      </c>
      <c r="AM818">
        <v>2.0095722699589605E-2</v>
      </c>
      <c r="AN818">
        <v>3.1993269671452301E-2</v>
      </c>
      <c r="AO818">
        <v>7.3440652515171262E-2</v>
      </c>
      <c r="AP818">
        <v>1.4490098933543045E-2</v>
      </c>
      <c r="AQ818">
        <v>1.0255170294638294</v>
      </c>
      <c r="AR818">
        <v>1.0255170294638294</v>
      </c>
      <c r="AS818">
        <v>1.0433495454841177</v>
      </c>
      <c r="AT818">
        <v>1.9461502864227417E-2</v>
      </c>
      <c r="AU818">
        <v>0.65964546179056982</v>
      </c>
      <c r="AV818">
        <v>0.65964546179056982</v>
      </c>
      <c r="AW818">
        <v>0.67522683186555743</v>
      </c>
      <c r="AX818">
        <v>3.0486089520995276E-2</v>
      </c>
      <c r="AY818">
        <v>3.0486089520995276E-2</v>
      </c>
      <c r="AZ818">
        <v>0.38858640841174752</v>
      </c>
      <c r="BD818">
        <v>0.24772320605262024</v>
      </c>
      <c r="BE818">
        <v>0.24772320605262024</v>
      </c>
      <c r="BF818">
        <v>0</v>
      </c>
      <c r="BG818">
        <v>0</v>
      </c>
      <c r="BI818">
        <v>5.4565479307404186E-2</v>
      </c>
      <c r="BK818">
        <v>0.41009979657321838</v>
      </c>
      <c r="BL818">
        <v>0.30485118322146182</v>
      </c>
      <c r="BM818">
        <v>0.30485118322146182</v>
      </c>
      <c r="BN818">
        <v>0.63587381176965241</v>
      </c>
      <c r="BQ818">
        <v>14.689361702127659</v>
      </c>
      <c r="BR818">
        <v>0.17468239564428312</v>
      </c>
      <c r="BS818">
        <v>1175045.8326241134</v>
      </c>
      <c r="BT818">
        <v>805863.14563106792</v>
      </c>
    </row>
    <row r="819" spans="1:72">
      <c r="A819" t="s">
        <v>1110</v>
      </c>
      <c r="B819" t="s">
        <v>59</v>
      </c>
      <c r="C819">
        <v>2013</v>
      </c>
      <c r="D819" t="s">
        <v>223</v>
      </c>
      <c r="E819">
        <v>2</v>
      </c>
      <c r="G819" t="s">
        <v>302</v>
      </c>
      <c r="H819" t="s">
        <v>1069</v>
      </c>
      <c r="I819">
        <v>0.57561613072554874</v>
      </c>
      <c r="J819">
        <v>0.16225458839711498</v>
      </c>
      <c r="K819">
        <v>1.6846756184064613</v>
      </c>
      <c r="L819">
        <v>1.2461357135877273</v>
      </c>
      <c r="M819">
        <v>0.87046250381909163</v>
      </c>
      <c r="N819">
        <v>0.38928050738395564</v>
      </c>
      <c r="O819">
        <v>0.25446328385783545</v>
      </c>
      <c r="P819">
        <v>0.19975749515322772</v>
      </c>
      <c r="Q819">
        <v>0.19975749515322772</v>
      </c>
      <c r="S819">
        <v>0.23030070601934252</v>
      </c>
      <c r="T819">
        <v>1.3797388999477205E-2</v>
      </c>
      <c r="U819">
        <v>1.3797388999477205E-2</v>
      </c>
      <c r="V819">
        <v>4.8624364890410943E-2</v>
      </c>
      <c r="W819">
        <v>7.2255211208064191E-2</v>
      </c>
      <c r="X819">
        <v>4.8624364890410943E-2</v>
      </c>
      <c r="Y819">
        <v>296274.75446049275</v>
      </c>
      <c r="Z819">
        <v>3840415.0625</v>
      </c>
      <c r="AA819">
        <v>5706809.7874999996</v>
      </c>
      <c r="AB819">
        <v>4.0116886406005121E-3</v>
      </c>
      <c r="AC819">
        <v>7.5902506488542243E-2</v>
      </c>
      <c r="AD819">
        <v>0</v>
      </c>
      <c r="AF819">
        <v>0</v>
      </c>
      <c r="AG819">
        <v>0</v>
      </c>
      <c r="AH819">
        <v>0</v>
      </c>
      <c r="AM819">
        <v>4.9027322075903164E-2</v>
      </c>
      <c r="AN819">
        <v>5.5898769574362329E-2</v>
      </c>
      <c r="AO819">
        <v>5.5859886006634794E-2</v>
      </c>
      <c r="AP819">
        <v>2.5352313858606174E-2</v>
      </c>
      <c r="AQ819">
        <v>1.0180173731092659</v>
      </c>
      <c r="AR819">
        <v>1.0328118692961896</v>
      </c>
      <c r="AS819">
        <v>1.0139337833777564</v>
      </c>
      <c r="AT819">
        <v>2.0533348000980889E-2</v>
      </c>
      <c r="AU819">
        <v>0.42160167999413767</v>
      </c>
      <c r="AV819">
        <v>0.42160167999413767</v>
      </c>
      <c r="AW819">
        <v>0.41902584932963344</v>
      </c>
      <c r="AX819">
        <v>1.7573469110075592E-2</v>
      </c>
      <c r="AY819">
        <v>1.7573469110075592E-2</v>
      </c>
      <c r="AZ819">
        <v>0.77494179145858366</v>
      </c>
      <c r="BA819">
        <v>13.800668766785394</v>
      </c>
      <c r="BD819">
        <v>0.55111031068242677</v>
      </c>
      <c r="BE819">
        <v>0.55111031068242677</v>
      </c>
      <c r="BF819">
        <v>0</v>
      </c>
      <c r="BG819">
        <v>0</v>
      </c>
      <c r="BH819">
        <v>0</v>
      </c>
      <c r="BI819">
        <v>6.9121943821227522E-2</v>
      </c>
      <c r="BJ819">
        <v>0.67630630516980661</v>
      </c>
      <c r="BK819">
        <v>0.76972724829474803</v>
      </c>
      <c r="BL819">
        <v>2.7822353153831868E-2</v>
      </c>
      <c r="BM819">
        <v>8.6585843253906336E-2</v>
      </c>
      <c r="BN819">
        <v>0.22457797468952748</v>
      </c>
      <c r="BQ819">
        <v>3.6781250000000001</v>
      </c>
      <c r="BR819">
        <v>0.21698113207547171</v>
      </c>
      <c r="BS819">
        <v>1800082.0093749999</v>
      </c>
      <c r="BT819">
        <v>694221.52150537632</v>
      </c>
    </row>
    <row r="820" spans="1:72">
      <c r="A820" t="s">
        <v>1111</v>
      </c>
      <c r="B820" t="s">
        <v>60</v>
      </c>
      <c r="C820">
        <v>2013</v>
      </c>
      <c r="D820" t="s">
        <v>207</v>
      </c>
      <c r="E820">
        <v>7</v>
      </c>
      <c r="G820" t="s">
        <v>304</v>
      </c>
      <c r="H820" t="s">
        <v>1069</v>
      </c>
      <c r="I820">
        <v>0.2468610892788578</v>
      </c>
      <c r="J820">
        <v>0.31320256861890289</v>
      </c>
      <c r="K820">
        <v>1.2234920047748126</v>
      </c>
      <c r="L820">
        <v>0.80931914651619363</v>
      </c>
      <c r="M820">
        <v>0.59307506383005659</v>
      </c>
      <c r="N820">
        <v>0.49062549555335094</v>
      </c>
      <c r="O820">
        <v>0.36254806114008198</v>
      </c>
      <c r="P820">
        <v>0.28773923212427005</v>
      </c>
      <c r="Q820">
        <v>0.28773923212427005</v>
      </c>
      <c r="S820">
        <v>0.39815845737208094</v>
      </c>
      <c r="T820">
        <v>4.5217362022624878E-2</v>
      </c>
      <c r="U820">
        <v>4.5217362022624878E-2</v>
      </c>
      <c r="V820">
        <v>0.11565628452399095</v>
      </c>
      <c r="W820">
        <v>0.21029025647962069</v>
      </c>
      <c r="X820">
        <v>0.11565628452399095</v>
      </c>
      <c r="Y820">
        <v>265362.24773054529</v>
      </c>
      <c r="Z820">
        <v>4998389.4499769481</v>
      </c>
      <c r="AA820">
        <v>9088244.5666205622</v>
      </c>
      <c r="AB820">
        <v>2.5276200915820123E-2</v>
      </c>
      <c r="AC820">
        <v>0.11905833026094464</v>
      </c>
      <c r="AD820">
        <v>0</v>
      </c>
      <c r="AF820">
        <v>0</v>
      </c>
      <c r="AG820">
        <v>0</v>
      </c>
      <c r="AH820">
        <v>0</v>
      </c>
      <c r="AM820">
        <v>1.6338052114874341E-2</v>
      </c>
      <c r="AN820">
        <v>2.4199345456098333E-2</v>
      </c>
      <c r="AO820">
        <v>0.12922699064833928</v>
      </c>
      <c r="AP820">
        <v>2.6524209109084283E-2</v>
      </c>
      <c r="AQ820">
        <v>1.0450535241422847</v>
      </c>
      <c r="AR820">
        <v>1.0522408270627239</v>
      </c>
      <c r="AS820">
        <v>1.2871550683794624</v>
      </c>
      <c r="AT820">
        <v>2.2583990360945858E-2</v>
      </c>
      <c r="AU820">
        <v>0.46599495087393061</v>
      </c>
      <c r="AV820">
        <v>0.46599495087393061</v>
      </c>
      <c r="AW820">
        <v>0.46526684217728809</v>
      </c>
      <c r="AX820">
        <v>2.6186028023060453E-2</v>
      </c>
      <c r="AY820">
        <v>2.6186028023060453E-2</v>
      </c>
      <c r="AZ820">
        <v>0.59238261877385112</v>
      </c>
      <c r="BA820">
        <v>7.6233636938257874</v>
      </c>
      <c r="BD820">
        <v>0.37613595442305431</v>
      </c>
      <c r="BE820">
        <v>0.37613595442305431</v>
      </c>
      <c r="BF820">
        <v>0</v>
      </c>
      <c r="BG820">
        <v>0</v>
      </c>
      <c r="BH820">
        <v>0</v>
      </c>
      <c r="BI820">
        <v>4.4674596776733654E-2</v>
      </c>
      <c r="BJ820">
        <v>0.64557732893464659</v>
      </c>
      <c r="BK820">
        <v>0.60382812792320772</v>
      </c>
      <c r="BL820">
        <v>9.0904615925806384E-2</v>
      </c>
      <c r="BM820">
        <v>0.139922169363733</v>
      </c>
      <c r="BN820">
        <v>0.57586457145765468</v>
      </c>
      <c r="BQ820">
        <v>7.3642231443061315</v>
      </c>
      <c r="BR820">
        <v>0.61686405506630226</v>
      </c>
      <c r="BS820">
        <v>4578774.1871830337</v>
      </c>
      <c r="BT820">
        <v>1219471.3018348624</v>
      </c>
    </row>
    <row r="821" spans="1:72">
      <c r="A821" t="s">
        <v>1112</v>
      </c>
      <c r="B821" t="s">
        <v>61</v>
      </c>
      <c r="C821">
        <v>2013</v>
      </c>
      <c r="D821" t="s">
        <v>212</v>
      </c>
      <c r="E821">
        <v>4</v>
      </c>
      <c r="G821" t="s">
        <v>306</v>
      </c>
      <c r="H821" t="s">
        <v>1069</v>
      </c>
      <c r="I821">
        <v>5.1193336443169465E-2</v>
      </c>
      <c r="J821">
        <v>0.51789443314222672</v>
      </c>
      <c r="K821">
        <v>1.4749075301297865</v>
      </c>
      <c r="L821">
        <v>0.92269483241914108</v>
      </c>
      <c r="M821">
        <v>0.81818105719152534</v>
      </c>
      <c r="N821">
        <v>0.39715901335076631</v>
      </c>
      <c r="O821">
        <v>0.38467732537619514</v>
      </c>
      <c r="P821">
        <v>0.58681678361944667</v>
      </c>
      <c r="Q821">
        <v>0.58681678361944667</v>
      </c>
      <c r="S821">
        <v>0.64120587558743736</v>
      </c>
      <c r="T821">
        <v>0.15592290372227638</v>
      </c>
      <c r="U821">
        <v>0.15592290372227638</v>
      </c>
      <c r="V821">
        <v>2.3459547238049161E-2</v>
      </c>
      <c r="W821">
        <v>2.3828914732219618E-2</v>
      </c>
      <c r="X821">
        <v>2.3459547238049161E-2</v>
      </c>
      <c r="Y821">
        <v>278443.8222836096</v>
      </c>
      <c r="Z821">
        <v>722165.23015873018</v>
      </c>
      <c r="AA821">
        <v>733535.62698412698</v>
      </c>
      <c r="AB821">
        <v>1.7325026115292096E-2</v>
      </c>
      <c r="AC821">
        <v>7.7744650164032952E-2</v>
      </c>
      <c r="AM821">
        <v>2.9621675367062741E-2</v>
      </c>
      <c r="AN821">
        <v>4.1526373663648808E-2</v>
      </c>
      <c r="AO821">
        <v>1.6851629107747172E-2</v>
      </c>
      <c r="AP821">
        <v>9.3082375100032311E-3</v>
      </c>
      <c r="AQ821">
        <v>1.05110023228785</v>
      </c>
      <c r="AR821">
        <v>1.05110023228785</v>
      </c>
      <c r="AS821">
        <v>1.1504848078480248</v>
      </c>
      <c r="AT821">
        <v>1.9594174351871798E-2</v>
      </c>
      <c r="AU821">
        <v>0.78493815270386436</v>
      </c>
      <c r="AV821">
        <v>0.78493815270386436</v>
      </c>
      <c r="AW821">
        <v>0.81168079936275894</v>
      </c>
      <c r="AX821">
        <v>4.9596927467391645E-2</v>
      </c>
      <c r="AY821">
        <v>4.9596927467391645E-2</v>
      </c>
      <c r="AZ821">
        <v>0.34005339920878147</v>
      </c>
      <c r="BD821">
        <v>0.15372838890667426</v>
      </c>
      <c r="BE821">
        <v>0.15372838890667426</v>
      </c>
      <c r="BF821">
        <v>0</v>
      </c>
      <c r="BG821">
        <v>0</v>
      </c>
      <c r="BI821">
        <v>2.1465170957214307E-2</v>
      </c>
      <c r="BK821">
        <v>0.36150079855036665</v>
      </c>
      <c r="BL821">
        <v>0.32141132936726069</v>
      </c>
      <c r="BM821">
        <v>0.32141132936726069</v>
      </c>
      <c r="BN821">
        <v>0.48815258856569677</v>
      </c>
      <c r="BQ821">
        <v>17.238095238095237</v>
      </c>
      <c r="BR821">
        <v>8.2559598494353834E-2</v>
      </c>
      <c r="BS821">
        <v>19148.79365079365</v>
      </c>
      <c r="BT821">
        <v>547874.4093959732</v>
      </c>
    </row>
    <row r="822" spans="1:72">
      <c r="A822" t="s">
        <v>1113</v>
      </c>
      <c r="B822" t="s">
        <v>62</v>
      </c>
      <c r="C822">
        <v>2013</v>
      </c>
      <c r="D822" t="s">
        <v>215</v>
      </c>
      <c r="E822">
        <v>5</v>
      </c>
      <c r="G822" t="s">
        <v>308</v>
      </c>
      <c r="H822" t="s">
        <v>1069</v>
      </c>
      <c r="I822">
        <v>8.5315097143595087E-2</v>
      </c>
      <c r="J822">
        <v>0.98350291138442958</v>
      </c>
      <c r="K822">
        <v>1.5048414750732186</v>
      </c>
      <c r="L822">
        <v>0.86571974743069657</v>
      </c>
      <c r="M822">
        <v>0.83480957028429115</v>
      </c>
      <c r="N822">
        <v>0.48018464240823117</v>
      </c>
      <c r="O822">
        <v>0.38462581170220267</v>
      </c>
      <c r="P822">
        <v>0.37334243947684909</v>
      </c>
      <c r="Q822">
        <v>0.37334243947684909</v>
      </c>
      <c r="S822">
        <v>0.47676080549079403</v>
      </c>
      <c r="T822">
        <v>9.3604309654565246E-2</v>
      </c>
      <c r="U822">
        <v>9.3604309654565246E-2</v>
      </c>
      <c r="V822">
        <v>0.15715399535779756</v>
      </c>
      <c r="W822">
        <v>0.30025837616445267</v>
      </c>
      <c r="X822">
        <v>0.15715399535779756</v>
      </c>
      <c r="Y822">
        <v>171641.90668282547</v>
      </c>
      <c r="Z822">
        <v>4662425.2352941176</v>
      </c>
      <c r="AA822">
        <v>8908028.2492997199</v>
      </c>
      <c r="AB822">
        <v>3.2138753143194629E-2</v>
      </c>
      <c r="AC822">
        <v>9.1234123924937446E-2</v>
      </c>
      <c r="AM822">
        <v>1.1266249307747667E-2</v>
      </c>
      <c r="AN822">
        <v>2.2138787043238552E-2</v>
      </c>
      <c r="AO822">
        <v>0.14197355001226034</v>
      </c>
      <c r="AP822">
        <v>1.7555866160356887E-2</v>
      </c>
      <c r="AQ822">
        <v>1.0601412184596788</v>
      </c>
      <c r="AR822">
        <v>1.0601412184596788</v>
      </c>
      <c r="AS822">
        <v>0.9391444106286877</v>
      </c>
      <c r="AT822">
        <v>4.2197461220183079E-2</v>
      </c>
      <c r="AU822">
        <v>0.5483132800167313</v>
      </c>
      <c r="AV822">
        <v>0.5483132800167313</v>
      </c>
      <c r="AW822">
        <v>0.55109355152829431</v>
      </c>
      <c r="AX822">
        <v>5.3031471820267947E-2</v>
      </c>
      <c r="AY822">
        <v>5.3031471820267947E-2</v>
      </c>
      <c r="AZ822">
        <v>0.49764103327309139</v>
      </c>
      <c r="BD822">
        <v>0.24973051263369245</v>
      </c>
      <c r="BE822">
        <v>0.24973051263369245</v>
      </c>
      <c r="BF822">
        <v>0</v>
      </c>
      <c r="BG822">
        <v>0</v>
      </c>
      <c r="BI822">
        <v>2.5784594435054237E-2</v>
      </c>
      <c r="BK822">
        <v>0.55511591031203122</v>
      </c>
      <c r="BL822">
        <v>0.3059739323746582</v>
      </c>
      <c r="BM822">
        <v>0.3059739323746582</v>
      </c>
      <c r="BN822">
        <v>1.0698007563416758</v>
      </c>
      <c r="BQ822">
        <v>16.179271708683473</v>
      </c>
      <c r="BR822">
        <v>0.36613055818353829</v>
      </c>
      <c r="BS822">
        <v>4176869.0280112047</v>
      </c>
      <c r="BT822">
        <v>955487.38565022417</v>
      </c>
    </row>
    <row r="823" spans="1:72">
      <c r="A823" t="s">
        <v>1114</v>
      </c>
      <c r="B823" t="s">
        <v>63</v>
      </c>
      <c r="C823">
        <v>2013</v>
      </c>
      <c r="D823" t="s">
        <v>215</v>
      </c>
      <c r="E823">
        <v>2</v>
      </c>
      <c r="G823" t="s">
        <v>310</v>
      </c>
      <c r="H823" t="s">
        <v>1069</v>
      </c>
      <c r="I823">
        <v>0.10443585423591539</v>
      </c>
      <c r="J823">
        <v>0.51667229004848536</v>
      </c>
      <c r="K823">
        <v>1.1674385588926166</v>
      </c>
      <c r="L823">
        <v>0.92375416210267869</v>
      </c>
      <c r="M823">
        <v>0.83034942117592092</v>
      </c>
      <c r="N823">
        <v>0.48496302568956651</v>
      </c>
      <c r="O823">
        <v>0.36646518153637037</v>
      </c>
      <c r="P823">
        <v>0.44748599915249043</v>
      </c>
      <c r="Q823">
        <v>0.44748599915249043</v>
      </c>
      <c r="S823">
        <v>0.66395531024609455</v>
      </c>
      <c r="T823">
        <v>0.1679062490324483</v>
      </c>
      <c r="U823">
        <v>0.1679062490324483</v>
      </c>
      <c r="V823">
        <v>0.20193388462626771</v>
      </c>
      <c r="W823">
        <v>0.27114291156248466</v>
      </c>
      <c r="X823">
        <v>0.20193388462626771</v>
      </c>
      <c r="Y823">
        <v>618115.17456700094</v>
      </c>
      <c r="Z823">
        <v>7030081.8922413792</v>
      </c>
      <c r="AA823">
        <v>9439509.75</v>
      </c>
      <c r="AB823">
        <v>3.3113347172887921E-2</v>
      </c>
      <c r="AC823">
        <v>0.15565437444433133</v>
      </c>
      <c r="AM823">
        <v>4.9051385718056006E-2</v>
      </c>
      <c r="AN823">
        <v>8.0556222451174886E-2</v>
      </c>
      <c r="AO823">
        <v>9.3160848035220178E-2</v>
      </c>
      <c r="AP823">
        <v>1.9620165710793773E-2</v>
      </c>
      <c r="AQ823">
        <v>1.1514749144940399</v>
      </c>
      <c r="AR823">
        <v>1.1514749144940399</v>
      </c>
      <c r="AS823">
        <v>0.94459327326090647</v>
      </c>
      <c r="AT823">
        <v>2.9129230967866866E-2</v>
      </c>
      <c r="AU823">
        <v>0.50027637832758232</v>
      </c>
      <c r="AV823">
        <v>0.50027637832758232</v>
      </c>
      <c r="AW823">
        <v>0.50122116835381159</v>
      </c>
      <c r="AX823">
        <v>5.0255509039425064E-2</v>
      </c>
      <c r="AY823">
        <v>5.0255509039425064E-2</v>
      </c>
      <c r="AZ823">
        <v>0.2886665544385652</v>
      </c>
      <c r="BD823">
        <v>0.30589738093458396</v>
      </c>
      <c r="BE823">
        <v>0.30589738093458396</v>
      </c>
      <c r="BF823">
        <v>0</v>
      </c>
      <c r="BG823">
        <v>0</v>
      </c>
      <c r="BI823">
        <v>4.133333893175721E-2</v>
      </c>
      <c r="BK823">
        <v>0.30370208463389664</v>
      </c>
      <c r="BL823">
        <v>0.16939784997046922</v>
      </c>
      <c r="BM823">
        <v>0.16939784997046922</v>
      </c>
      <c r="BN823">
        <v>0.63111388237505939</v>
      </c>
      <c r="BQ823">
        <v>9.4568965517241388</v>
      </c>
      <c r="BR823">
        <v>0.83752093802345062</v>
      </c>
      <c r="BS823">
        <v>2409746.1637931033</v>
      </c>
      <c r="BT823">
        <v>1141646.5263157894</v>
      </c>
    </row>
    <row r="824" spans="1:72">
      <c r="A824" t="s">
        <v>1115</v>
      </c>
      <c r="B824" t="s">
        <v>64</v>
      </c>
      <c r="C824">
        <v>2013</v>
      </c>
      <c r="D824" t="s">
        <v>228</v>
      </c>
      <c r="E824">
        <v>5</v>
      </c>
      <c r="G824" t="s">
        <v>312</v>
      </c>
      <c r="H824" t="s">
        <v>1069</v>
      </c>
      <c r="I824">
        <v>0.41142772406951805</v>
      </c>
      <c r="J824">
        <v>0.11636473581312119</v>
      </c>
      <c r="K824">
        <v>1.6603491588743653</v>
      </c>
      <c r="L824">
        <v>1.13299319229282</v>
      </c>
      <c r="M824">
        <v>0.75259525602467192</v>
      </c>
      <c r="N824">
        <v>0.3971003766227939</v>
      </c>
      <c r="O824">
        <v>0.25575348864007613</v>
      </c>
      <c r="P824">
        <v>0.26479714414265815</v>
      </c>
      <c r="Q824">
        <v>0.26479714414265815</v>
      </c>
      <c r="S824">
        <v>0.31505099899273681</v>
      </c>
      <c r="T824">
        <v>4.5687006948913929E-2</v>
      </c>
      <c r="U824">
        <v>4.5687006948913929E-2</v>
      </c>
      <c r="V824">
        <v>5.1887729582117466E-2</v>
      </c>
      <c r="W824">
        <v>8.2333458649912775E-2</v>
      </c>
      <c r="X824">
        <v>5.1887729582117466E-2</v>
      </c>
      <c r="Y824">
        <v>242592.62013513513</v>
      </c>
      <c r="Z824">
        <v>2593932.7913486003</v>
      </c>
      <c r="AA824">
        <v>4115953.0381679391</v>
      </c>
      <c r="AB824">
        <v>1.0614694287998432E-2</v>
      </c>
      <c r="AC824">
        <v>8.6568409281890454E-2</v>
      </c>
      <c r="AD824">
        <v>0</v>
      </c>
      <c r="AF824">
        <v>0</v>
      </c>
      <c r="AG824">
        <v>0</v>
      </c>
      <c r="AH824">
        <v>0</v>
      </c>
      <c r="AM824">
        <v>3.3440271824325976E-2</v>
      </c>
      <c r="AN824">
        <v>4.5438761120155588E-2</v>
      </c>
      <c r="AO824">
        <v>6.2989397934678448E-2</v>
      </c>
      <c r="AP824">
        <v>2.2179371303960305E-2</v>
      </c>
      <c r="AQ824">
        <v>1.0267990303305934</v>
      </c>
      <c r="AR824">
        <v>0.9925686937311613</v>
      </c>
      <c r="AS824">
        <v>1.0261103482752252</v>
      </c>
      <c r="AT824">
        <v>2.1349381793832251E-2</v>
      </c>
      <c r="AU824">
        <v>0.47894545629344543</v>
      </c>
      <c r="AV824">
        <v>0.47894545629344543</v>
      </c>
      <c r="AW824">
        <v>0.47958706672078411</v>
      </c>
      <c r="AX824">
        <v>2.9467223806208902E-2</v>
      </c>
      <c r="AY824">
        <v>2.9467223806208902E-2</v>
      </c>
      <c r="AZ824">
        <v>0.64809801105535991</v>
      </c>
      <c r="BA824">
        <v>21.075586051407953</v>
      </c>
      <c r="BD824">
        <v>0.46252978929816441</v>
      </c>
      <c r="BE824">
        <v>0.46252978929816441</v>
      </c>
      <c r="BF824">
        <v>0</v>
      </c>
      <c r="BG824">
        <v>0</v>
      </c>
      <c r="BH824">
        <v>0</v>
      </c>
      <c r="BI824">
        <v>6.9169701678938877E-2</v>
      </c>
      <c r="BJ824">
        <v>0.71908327467914379</v>
      </c>
      <c r="BK824">
        <v>0.6745730594110938</v>
      </c>
      <c r="BL824">
        <v>0.10507663945110389</v>
      </c>
      <c r="BM824">
        <v>0.20895032352755413</v>
      </c>
      <c r="BN824">
        <v>0.38456365458860753</v>
      </c>
      <c r="BQ824">
        <v>9.4147582697201013</v>
      </c>
      <c r="BR824">
        <v>0.19850915572840708</v>
      </c>
      <c r="BS824">
        <v>1800380.3536895674</v>
      </c>
      <c r="BT824">
        <v>895270.04446742497</v>
      </c>
    </row>
    <row r="825" spans="1:72">
      <c r="A825" t="s">
        <v>1116</v>
      </c>
      <c r="B825" t="s">
        <v>65</v>
      </c>
      <c r="C825">
        <v>2013</v>
      </c>
      <c r="D825" t="s">
        <v>218</v>
      </c>
      <c r="E825">
        <v>4</v>
      </c>
      <c r="G825" t="s">
        <v>314</v>
      </c>
      <c r="H825" t="s">
        <v>1069</v>
      </c>
      <c r="I825">
        <v>6.4826398011441647E-2</v>
      </c>
      <c r="J825">
        <v>8.62442204879795E-2</v>
      </c>
      <c r="K825">
        <v>1.191975594457765</v>
      </c>
      <c r="L825">
        <v>0.90838818192947224</v>
      </c>
      <c r="M825">
        <v>0.89180804688204296</v>
      </c>
      <c r="N825">
        <v>0.49565237431542347</v>
      </c>
      <c r="O825">
        <v>0.49454196792883742</v>
      </c>
      <c r="P825">
        <v>0.54017929968223444</v>
      </c>
      <c r="Q825">
        <v>0.54017929968223444</v>
      </c>
      <c r="S825">
        <v>0.56843578727672406</v>
      </c>
      <c r="T825">
        <v>0.12527434642597252</v>
      </c>
      <c r="U825">
        <v>0.12527434642597252</v>
      </c>
      <c r="V825">
        <v>4.254946755459544E-2</v>
      </c>
      <c r="W825">
        <v>4.4569935768705861E-2</v>
      </c>
      <c r="X825">
        <v>4.254946755459544E-2</v>
      </c>
      <c r="Y825">
        <v>172944.84861792819</v>
      </c>
      <c r="Z825">
        <v>1024259.0540540541</v>
      </c>
      <c r="AA825">
        <v>1072896.1576576577</v>
      </c>
      <c r="AB825">
        <v>2.5838131809762133E-2</v>
      </c>
      <c r="AC825">
        <v>8.7009806899977504E-2</v>
      </c>
      <c r="AM825">
        <v>2.2541261067845219E-2</v>
      </c>
      <c r="AN825">
        <v>3.2723817256262396E-2</v>
      </c>
      <c r="AO825">
        <v>1.6879742678069836E-2</v>
      </c>
      <c r="AP825">
        <v>1.2434759511160834E-2</v>
      </c>
      <c r="AQ825">
        <v>0.91117554304967874</v>
      </c>
      <c r="AR825">
        <v>0.91117554304967874</v>
      </c>
      <c r="AS825">
        <v>1.1600363503280118</v>
      </c>
      <c r="AT825">
        <v>2.3597610585372183E-2</v>
      </c>
      <c r="AU825">
        <v>0.79449617413242823</v>
      </c>
      <c r="AV825">
        <v>0.79449617413242823</v>
      </c>
      <c r="AW825">
        <v>0.83235614330525731</v>
      </c>
      <c r="AX825">
        <v>4.1244730172267381E-2</v>
      </c>
      <c r="AY825">
        <v>4.1244730172267381E-2</v>
      </c>
      <c r="AZ825">
        <v>0.4179305829521579</v>
      </c>
      <c r="BD825">
        <v>0.23381343802388063</v>
      </c>
      <c r="BE825">
        <v>0.23381343802388063</v>
      </c>
      <c r="BF825">
        <v>0</v>
      </c>
      <c r="BG825">
        <v>0</v>
      </c>
      <c r="BI825">
        <v>5.8261036298619074E-3</v>
      </c>
      <c r="BK825">
        <v>0.43619854115383855</v>
      </c>
      <c r="BL825">
        <v>0.4045477368119284</v>
      </c>
      <c r="BM825">
        <v>0.4045477368119284</v>
      </c>
      <c r="BN825">
        <v>0.57308629227450725</v>
      </c>
      <c r="BQ825">
        <v>17.436936936936938</v>
      </c>
      <c r="BR825">
        <v>6.6887783305693754E-2</v>
      </c>
      <c r="BS825">
        <v>74059.459459459453</v>
      </c>
      <c r="BT825">
        <v>574937</v>
      </c>
    </row>
    <row r="826" spans="1:72">
      <c r="A826" t="s">
        <v>1117</v>
      </c>
      <c r="B826" t="s">
        <v>66</v>
      </c>
      <c r="C826">
        <v>2013</v>
      </c>
      <c r="D826" t="s">
        <v>223</v>
      </c>
      <c r="E826">
        <v>2</v>
      </c>
      <c r="G826" t="s">
        <v>316</v>
      </c>
      <c r="H826" t="s">
        <v>1069</v>
      </c>
      <c r="I826">
        <v>0.4869255000667177</v>
      </c>
      <c r="J826">
        <v>0.10786136196812859</v>
      </c>
      <c r="K826">
        <v>1.5768491715330302</v>
      </c>
      <c r="L826">
        <v>1.3403021652254603</v>
      </c>
      <c r="M826">
        <v>0.69324853263505459</v>
      </c>
      <c r="N826">
        <v>0.49852429360809197</v>
      </c>
      <c r="O826">
        <v>0.36549310203297908</v>
      </c>
      <c r="P826">
        <v>0.18596167713962947</v>
      </c>
      <c r="Q826">
        <v>0.18596167713962947</v>
      </c>
      <c r="S826">
        <v>0.21706777628877438</v>
      </c>
      <c r="T826">
        <v>1.8890370598340273E-2</v>
      </c>
      <c r="U826">
        <v>1.8890370598340273E-2</v>
      </c>
      <c r="V826">
        <v>3.6715461825439E-2</v>
      </c>
      <c r="W826">
        <v>5.7952131044170491E-2</v>
      </c>
      <c r="X826">
        <v>3.6715461825439E-2</v>
      </c>
      <c r="Y826">
        <v>482702.64859981934</v>
      </c>
      <c r="Z826">
        <v>2791855.1370967743</v>
      </c>
      <c r="AA826">
        <v>4406698.0698924735</v>
      </c>
      <c r="AB826">
        <v>7.4132060958145779E-3</v>
      </c>
      <c r="AC826">
        <v>0.10508699971314503</v>
      </c>
      <c r="AD826">
        <v>0</v>
      </c>
      <c r="AF826">
        <v>0</v>
      </c>
      <c r="AG826">
        <v>0</v>
      </c>
      <c r="AH826">
        <v>0</v>
      </c>
      <c r="AM826">
        <v>2.2350123572508148E-2</v>
      </c>
      <c r="AN826">
        <v>1.9603794859076436E-2</v>
      </c>
      <c r="AO826">
        <v>4.937267259725639E-2</v>
      </c>
      <c r="AP826">
        <v>2.2055388397349305E-2</v>
      </c>
      <c r="AQ826">
        <v>1.0234315570812145</v>
      </c>
      <c r="AR826">
        <v>1.0418172047641805</v>
      </c>
      <c r="AS826">
        <v>1.0662663971430077</v>
      </c>
      <c r="AT826">
        <v>2.9075340721638296E-2</v>
      </c>
      <c r="AU826">
        <v>0.44656135119618118</v>
      </c>
      <c r="AV826">
        <v>0.44656135119618118</v>
      </c>
      <c r="AW826">
        <v>0.44405061871175222</v>
      </c>
      <c r="AX826">
        <v>2.2708693446145921E-2</v>
      </c>
      <c r="AY826">
        <v>2.2708693446145921E-2</v>
      </c>
      <c r="AZ826">
        <v>0.77339806291554791</v>
      </c>
      <c r="BA826">
        <v>19.501844960653017</v>
      </c>
      <c r="BD826">
        <v>0.60453247786025777</v>
      </c>
      <c r="BE826">
        <v>0.60453247786025777</v>
      </c>
      <c r="BF826">
        <v>0</v>
      </c>
      <c r="BG826">
        <v>0</v>
      </c>
      <c r="BH826">
        <v>0</v>
      </c>
      <c r="BI826">
        <v>3.5174078482606605E-2</v>
      </c>
      <c r="BJ826">
        <v>0.65229580523028496</v>
      </c>
      <c r="BK826">
        <v>0.77627427497066948</v>
      </c>
      <c r="BL826">
        <v>2.1602957536519647E-2</v>
      </c>
      <c r="BM826">
        <v>7.0687129403781968E-2</v>
      </c>
      <c r="BN826">
        <v>0.18826206307423521</v>
      </c>
      <c r="BQ826">
        <v>2.975806451612903</v>
      </c>
      <c r="BR826">
        <v>0.20588235294117646</v>
      </c>
      <c r="BS826">
        <v>1908665.8978494625</v>
      </c>
      <c r="BT826">
        <v>639305.0426439232</v>
      </c>
    </row>
    <row r="827" spans="1:72">
      <c r="A827" t="s">
        <v>1118</v>
      </c>
      <c r="B827" t="s">
        <v>67</v>
      </c>
      <c r="C827">
        <v>2013</v>
      </c>
      <c r="D827" t="s">
        <v>207</v>
      </c>
      <c r="E827">
        <v>8</v>
      </c>
      <c r="G827" t="s">
        <v>318</v>
      </c>
      <c r="H827" t="s">
        <v>1069</v>
      </c>
      <c r="I827">
        <v>0.12210654671011269</v>
      </c>
      <c r="J827">
        <v>0.36308221983362587</v>
      </c>
      <c r="K827">
        <v>2.2089099796233271</v>
      </c>
      <c r="L827">
        <v>1.2444230033853896</v>
      </c>
      <c r="M827">
        <v>1.1016688962844328</v>
      </c>
      <c r="N827">
        <v>0.50705691848379364</v>
      </c>
      <c r="O827">
        <v>0.38739543971109552</v>
      </c>
      <c r="P827">
        <v>0.32808121841593346</v>
      </c>
      <c r="Q827">
        <v>0.32808121841593346</v>
      </c>
      <c r="S827">
        <v>0.39094588481074632</v>
      </c>
      <c r="T827">
        <v>5.2314499451153122E-2</v>
      </c>
      <c r="U827">
        <v>5.2314499451153122E-2</v>
      </c>
      <c r="V827">
        <v>0.15840169454935543</v>
      </c>
      <c r="W827">
        <v>0.31463855925870843</v>
      </c>
      <c r="X827">
        <v>0.15840169454935543</v>
      </c>
      <c r="Y827">
        <v>341553.44983904395</v>
      </c>
      <c r="Z827">
        <v>6863364.2224173248</v>
      </c>
      <c r="AA827">
        <v>13632928.844307872</v>
      </c>
      <c r="AB827">
        <v>1.7818458438175831E-2</v>
      </c>
      <c r="AC827">
        <v>0.14320531133508344</v>
      </c>
      <c r="AD827">
        <v>0</v>
      </c>
      <c r="AF827">
        <v>0</v>
      </c>
      <c r="AG827">
        <v>0</v>
      </c>
      <c r="AH827">
        <v>0</v>
      </c>
      <c r="AM827">
        <v>2.5106203568299852E-2</v>
      </c>
      <c r="AN827">
        <v>3.8075048149445914E-2</v>
      </c>
      <c r="AO827">
        <v>0.21250432413251261</v>
      </c>
      <c r="AP827">
        <v>3.6511601561632766E-2</v>
      </c>
      <c r="AQ827">
        <v>1.023052008839803</v>
      </c>
      <c r="AR827">
        <v>1.0229697393846213</v>
      </c>
      <c r="AS827">
        <v>1.1953027153029991</v>
      </c>
      <c r="AT827">
        <v>2.2085578935428504E-2</v>
      </c>
      <c r="AU827">
        <v>0.43707806846191372</v>
      </c>
      <c r="AV827">
        <v>0.43707806846191372</v>
      </c>
      <c r="AW827">
        <v>0.43721130925214508</v>
      </c>
      <c r="AX827">
        <v>2.7161805419153095E-2</v>
      </c>
      <c r="AY827">
        <v>2.7161805419153095E-2</v>
      </c>
      <c r="AZ827">
        <v>0.5070156623322114</v>
      </c>
      <c r="BA827">
        <v>22.6050717624036</v>
      </c>
      <c r="BD827">
        <v>0.29803372626505181</v>
      </c>
      <c r="BE827">
        <v>0.29803372626505181</v>
      </c>
      <c r="BF827">
        <v>0</v>
      </c>
      <c r="BG827">
        <v>0</v>
      </c>
      <c r="BH827">
        <v>0</v>
      </c>
      <c r="BI827">
        <v>4.9026081574371043E-2</v>
      </c>
      <c r="BJ827">
        <v>0.64210976990216306</v>
      </c>
      <c r="BK827">
        <v>0.5407646621103861</v>
      </c>
      <c r="BL827">
        <v>7.9577059023442989E-2</v>
      </c>
      <c r="BM827">
        <v>0.10221152175639825</v>
      </c>
      <c r="BN827">
        <v>0.76492820117669147</v>
      </c>
      <c r="BQ827">
        <v>6.6365232660228273</v>
      </c>
      <c r="BR827">
        <v>0.68966544966843002</v>
      </c>
      <c r="BS827">
        <v>7134659.4846356455</v>
      </c>
      <c r="BT827">
        <v>1769184.3043200001</v>
      </c>
    </row>
    <row r="828" spans="1:72">
      <c r="A828" t="s">
        <v>1119</v>
      </c>
      <c r="B828" t="s">
        <v>68</v>
      </c>
      <c r="C828">
        <v>2013</v>
      </c>
      <c r="D828" t="s">
        <v>212</v>
      </c>
      <c r="E828">
        <v>2</v>
      </c>
      <c r="G828" t="s">
        <v>320</v>
      </c>
      <c r="H828" t="s">
        <v>1069</v>
      </c>
      <c r="I828">
        <v>3.4365874600868755E-2</v>
      </c>
      <c r="J828">
        <v>0.42584892099764637</v>
      </c>
      <c r="K828">
        <v>1.1963269533221859</v>
      </c>
      <c r="L828">
        <v>0.7530180392314314</v>
      </c>
      <c r="M828">
        <v>0.68205096539331322</v>
      </c>
      <c r="N828">
        <v>0.41086680263669789</v>
      </c>
      <c r="O828">
        <v>0.41752739825514568</v>
      </c>
      <c r="P828">
        <v>0.66052721264346204</v>
      </c>
      <c r="Q828">
        <v>0.66052721264346204</v>
      </c>
      <c r="S828">
        <v>0.71720773891486589</v>
      </c>
      <c r="T828">
        <v>0.1826405062509221</v>
      </c>
      <c r="U828">
        <v>0.1826405062509221</v>
      </c>
      <c r="V828">
        <v>4.1815793910793264E-2</v>
      </c>
      <c r="W828">
        <v>4.1815793910793264E-2</v>
      </c>
      <c r="X828">
        <v>4.1815793910793264E-2</v>
      </c>
      <c r="Y828">
        <v>547534.47903130541</v>
      </c>
      <c r="Z828">
        <v>1697859.16</v>
      </c>
      <c r="AA828">
        <v>1697859.16</v>
      </c>
      <c r="AB828">
        <v>3.2332411261643816E-2</v>
      </c>
      <c r="AC828">
        <v>7.6904656413566058E-2</v>
      </c>
      <c r="AM828">
        <v>2.7679685604559828E-2</v>
      </c>
      <c r="AN828">
        <v>5.3823677866930722E-2</v>
      </c>
      <c r="AO828">
        <v>2.7970362290406045E-2</v>
      </c>
      <c r="AP828">
        <v>2.5551319748473265E-2</v>
      </c>
      <c r="AQ828">
        <v>1.0085584364998932</v>
      </c>
      <c r="AR828">
        <v>1.0085584364998932</v>
      </c>
      <c r="AS828">
        <v>0.87972973109092578</v>
      </c>
      <c r="AT828">
        <v>2.4771865337038016E-2</v>
      </c>
      <c r="AU828">
        <v>0.73442943620274659</v>
      </c>
      <c r="AV828">
        <v>0.73442943620274659</v>
      </c>
      <c r="AW828">
        <v>0.74064926108954043</v>
      </c>
      <c r="AX828">
        <v>2.2080538140224936E-2</v>
      </c>
      <c r="AY828">
        <v>2.2080538140224936E-2</v>
      </c>
      <c r="AZ828">
        <v>0.22420662205658301</v>
      </c>
      <c r="BD828">
        <v>0.12854085074026367</v>
      </c>
      <c r="BE828">
        <v>0.12854085074026367</v>
      </c>
      <c r="BF828">
        <v>0</v>
      </c>
      <c r="BG828">
        <v>0</v>
      </c>
      <c r="BI828">
        <v>4.5052570158622303E-2</v>
      </c>
      <c r="BK828">
        <v>0.25855204387530706</v>
      </c>
      <c r="BL828">
        <v>0.20968788630262303</v>
      </c>
      <c r="BM828">
        <v>0.20968788630262303</v>
      </c>
      <c r="BN828">
        <v>0.36250525258748845</v>
      </c>
      <c r="BQ828">
        <v>13.544</v>
      </c>
      <c r="BR828">
        <v>0.2250733137829912</v>
      </c>
      <c r="BS828">
        <v>0</v>
      </c>
      <c r="BT828">
        <v>1792534.3766233767</v>
      </c>
    </row>
    <row r="829" spans="1:72">
      <c r="A829" t="s">
        <v>1120</v>
      </c>
      <c r="B829" t="s">
        <v>69</v>
      </c>
      <c r="C829">
        <v>2013</v>
      </c>
      <c r="D829" t="s">
        <v>215</v>
      </c>
      <c r="E829">
        <v>4</v>
      </c>
      <c r="G829" t="s">
        <v>322</v>
      </c>
      <c r="H829" t="s">
        <v>1069</v>
      </c>
      <c r="I829">
        <v>4.4737397740002793E-2</v>
      </c>
      <c r="J829">
        <v>0.14767684055334865</v>
      </c>
      <c r="K829">
        <v>1.0704142668462304</v>
      </c>
      <c r="L829">
        <v>0.73766653725517384</v>
      </c>
      <c r="M829">
        <v>0.67878844154786833</v>
      </c>
      <c r="N829">
        <v>0.50903512095696157</v>
      </c>
      <c r="O829">
        <v>0.42961328411379812</v>
      </c>
      <c r="P829">
        <v>0.46434049516955428</v>
      </c>
      <c r="Q829">
        <v>0.46434049516955428</v>
      </c>
      <c r="S829">
        <v>0.55361043020534972</v>
      </c>
      <c r="T829">
        <v>0.17650469382057724</v>
      </c>
      <c r="U829">
        <v>0.17650469382057724</v>
      </c>
      <c r="V829">
        <v>0.13043386883529712</v>
      </c>
      <c r="W829">
        <v>0.17832234852031248</v>
      </c>
      <c r="X829">
        <v>0.13043386883529712</v>
      </c>
      <c r="Y829">
        <v>364025.05466633831</v>
      </c>
      <c r="Z829">
        <v>3617357.5629139072</v>
      </c>
      <c r="AA829">
        <v>4945461.6490066228</v>
      </c>
      <c r="AB829">
        <v>4.0306357520130891E-2</v>
      </c>
      <c r="AC829">
        <v>9.9564591363266133E-2</v>
      </c>
      <c r="AM829">
        <v>7.241491943238075E-2</v>
      </c>
      <c r="AN829">
        <v>0.11606075742377621</v>
      </c>
      <c r="AO829">
        <v>6.3412967234816292E-2</v>
      </c>
      <c r="AP829">
        <v>1.602345941296747E-2</v>
      </c>
      <c r="AQ829">
        <v>1.020116173576062</v>
      </c>
      <c r="AR829">
        <v>1.020116173576062</v>
      </c>
      <c r="AS829">
        <v>1.0447125259483205</v>
      </c>
      <c r="AT829">
        <v>2.7556437958417633E-2</v>
      </c>
      <c r="AU829">
        <v>0.57592394717020479</v>
      </c>
      <c r="AV829">
        <v>0.57592394717020479</v>
      </c>
      <c r="AW829">
        <v>0.57764912642400967</v>
      </c>
      <c r="AX829">
        <v>5.9843234981288941E-2</v>
      </c>
      <c r="AY829">
        <v>5.9843234981288941E-2</v>
      </c>
      <c r="AZ829">
        <v>0.36311605738793901</v>
      </c>
      <c r="BD829">
        <v>0.21088639906007717</v>
      </c>
      <c r="BE829">
        <v>0.21088639906007717</v>
      </c>
      <c r="BF829">
        <v>0</v>
      </c>
      <c r="BG829">
        <v>0</v>
      </c>
      <c r="BI829">
        <v>4.7932452023491168E-2</v>
      </c>
      <c r="BK829">
        <v>0.43218892851821461</v>
      </c>
      <c r="BL829">
        <v>0.30346403341974559</v>
      </c>
      <c r="BM829">
        <v>0.30346403341974559</v>
      </c>
      <c r="BN829">
        <v>0.7580998746307952</v>
      </c>
      <c r="BQ829">
        <v>13.447019867549669</v>
      </c>
      <c r="BR829">
        <v>0.39793459552495697</v>
      </c>
      <c r="BS829">
        <v>58863.337748344369</v>
      </c>
      <c r="BT829">
        <v>821870.91946308722</v>
      </c>
    </row>
    <row r="830" spans="1:72">
      <c r="A830" t="s">
        <v>1121</v>
      </c>
      <c r="B830" t="s">
        <v>70</v>
      </c>
      <c r="C830">
        <v>2013</v>
      </c>
      <c r="D830" t="s">
        <v>207</v>
      </c>
      <c r="E830">
        <v>8</v>
      </c>
      <c r="G830" t="s">
        <v>324</v>
      </c>
      <c r="H830" t="s">
        <v>1069</v>
      </c>
      <c r="I830">
        <v>0.11833010392340108</v>
      </c>
      <c r="J830">
        <v>0.33967552642356746</v>
      </c>
      <c r="K830">
        <v>1.8956542773599676</v>
      </c>
      <c r="L830">
        <v>1.1831006423568304</v>
      </c>
      <c r="M830">
        <v>0.95632418098150251</v>
      </c>
      <c r="N830">
        <v>0.53744739263782837</v>
      </c>
      <c r="O830">
        <v>0.36713869851834341</v>
      </c>
      <c r="P830">
        <v>0.3222008936067759</v>
      </c>
      <c r="Q830">
        <v>0.3222008936067759</v>
      </c>
      <c r="S830">
        <v>0.44338541209132859</v>
      </c>
      <c r="T830">
        <v>4.8460170153874549E-2</v>
      </c>
      <c r="U830">
        <v>4.8460170153874549E-2</v>
      </c>
      <c r="V830">
        <v>0.17157578620255648</v>
      </c>
      <c r="W830">
        <v>0.27293266849419395</v>
      </c>
      <c r="X830">
        <v>0.17157578620255648</v>
      </c>
      <c r="Y830">
        <v>267943.09303510038</v>
      </c>
      <c r="Z830">
        <v>7141065.4089456871</v>
      </c>
      <c r="AA830">
        <v>11359586.810543131</v>
      </c>
      <c r="AB830">
        <v>2.3083302218539714E-2</v>
      </c>
      <c r="AC830">
        <v>0.11369266907425933</v>
      </c>
      <c r="AD830">
        <v>0</v>
      </c>
      <c r="AF830">
        <v>0</v>
      </c>
      <c r="AG830">
        <v>0</v>
      </c>
      <c r="AH830">
        <v>0</v>
      </c>
      <c r="AM830">
        <v>3.3740542099280221E-2</v>
      </c>
      <c r="AN830">
        <v>4.5481650636799167E-2</v>
      </c>
      <c r="AO830">
        <v>0.15399959719145676</v>
      </c>
      <c r="AP830">
        <v>3.9793577728861704E-2</v>
      </c>
      <c r="AQ830">
        <v>1.035635613113125</v>
      </c>
      <c r="AR830">
        <v>1.0290597478531636</v>
      </c>
      <c r="AS830">
        <v>1.0858227741415973</v>
      </c>
      <c r="AT830">
        <v>2.583861067019641E-2</v>
      </c>
      <c r="AU830">
        <v>0.44376731964241922</v>
      </c>
      <c r="AV830">
        <v>0.44376731964241922</v>
      </c>
      <c r="AW830">
        <v>0.44348261762314828</v>
      </c>
      <c r="AX830">
        <v>2.9424014919289535E-2</v>
      </c>
      <c r="AY830">
        <v>2.9424014919289535E-2</v>
      </c>
      <c r="AZ830">
        <v>0.54076151667075223</v>
      </c>
      <c r="BA830">
        <v>14.713969790839293</v>
      </c>
      <c r="BD830">
        <v>0.28093332397679122</v>
      </c>
      <c r="BE830">
        <v>0.28093332397679122</v>
      </c>
      <c r="BF830">
        <v>0</v>
      </c>
      <c r="BG830">
        <v>0</v>
      </c>
      <c r="BH830">
        <v>0</v>
      </c>
      <c r="BI830">
        <v>5.8186377446973976E-2</v>
      </c>
      <c r="BJ830">
        <v>0.66480679526068787</v>
      </c>
      <c r="BK830">
        <v>0.55159943864236405</v>
      </c>
      <c r="BL830">
        <v>9.2041737555543526E-2</v>
      </c>
      <c r="BM830">
        <v>0.12595098527167933</v>
      </c>
      <c r="BN830">
        <v>0.68244500924905105</v>
      </c>
      <c r="BQ830">
        <v>7.5274760383386585</v>
      </c>
      <c r="BR830">
        <v>0.51400848220023132</v>
      </c>
      <c r="BS830">
        <v>4448647.6559105432</v>
      </c>
      <c r="BT830">
        <v>1808450.7141873278</v>
      </c>
    </row>
    <row r="831" spans="1:72">
      <c r="A831" t="s">
        <v>1122</v>
      </c>
      <c r="B831" t="s">
        <v>71</v>
      </c>
      <c r="C831">
        <v>2013</v>
      </c>
      <c r="D831" t="s">
        <v>212</v>
      </c>
      <c r="E831">
        <v>4</v>
      </c>
      <c r="G831" t="s">
        <v>326</v>
      </c>
      <c r="H831" t="s">
        <v>1069</v>
      </c>
      <c r="I831">
        <v>3.0567865681216898E-2</v>
      </c>
      <c r="J831">
        <v>0.51985140744889125</v>
      </c>
      <c r="K831">
        <v>1.2677186748098741</v>
      </c>
      <c r="L831">
        <v>0.99856406225110406</v>
      </c>
      <c r="M831">
        <v>0.97948566359267819</v>
      </c>
      <c r="N831">
        <v>0.41784104881110057</v>
      </c>
      <c r="O831">
        <v>0.40157471809733969</v>
      </c>
      <c r="P831">
        <v>0.59956455882267712</v>
      </c>
      <c r="Q831">
        <v>0.59956455882267712</v>
      </c>
      <c r="S831">
        <v>0.66998872282229782</v>
      </c>
      <c r="T831">
        <v>0.20572787533517611</v>
      </c>
      <c r="U831">
        <v>0.20572787533517611</v>
      </c>
      <c r="V831">
        <v>2.5215124610164615E-2</v>
      </c>
      <c r="W831">
        <v>2.6446989704727256E-2</v>
      </c>
      <c r="X831">
        <v>2.5215124610164615E-2</v>
      </c>
      <c r="Y831">
        <v>419385.06746370625</v>
      </c>
      <c r="Z831">
        <v>940497.96875</v>
      </c>
      <c r="AA831">
        <v>986445.2578125</v>
      </c>
      <c r="AB831">
        <v>2.4881521260239268E-2</v>
      </c>
      <c r="AC831">
        <v>7.9657982767090532E-2</v>
      </c>
      <c r="AM831">
        <v>1.8382209840760697E-2</v>
      </c>
      <c r="AN831">
        <v>3.579866159671042E-2</v>
      </c>
      <c r="AO831">
        <v>2.1832232699363664E-2</v>
      </c>
      <c r="AP831">
        <v>1.5210001081539882E-2</v>
      </c>
      <c r="AQ831">
        <v>1.0461852469068993</v>
      </c>
      <c r="AR831">
        <v>1.0461852469068993</v>
      </c>
      <c r="AS831">
        <v>1.0477357110769487</v>
      </c>
      <c r="AT831">
        <v>2.2549117014645161E-2</v>
      </c>
      <c r="AU831">
        <v>0.72989322487430119</v>
      </c>
      <c r="AV831">
        <v>0.72989322487430119</v>
      </c>
      <c r="AW831">
        <v>0.75997653864482795</v>
      </c>
      <c r="AX831">
        <v>2.9453077274055644E-2</v>
      </c>
      <c r="AY831">
        <v>2.9453077274055644E-2</v>
      </c>
      <c r="AZ831">
        <v>0.31309409297099233</v>
      </c>
      <c r="BD831">
        <v>0.12158996376889072</v>
      </c>
      <c r="BE831">
        <v>0.12158996376889072</v>
      </c>
      <c r="BF831">
        <v>0</v>
      </c>
      <c r="BG831">
        <v>0</v>
      </c>
      <c r="BI831">
        <v>4.3785795884207071E-2</v>
      </c>
      <c r="BK831">
        <v>0.33743245919994691</v>
      </c>
      <c r="BL831">
        <v>0.28579889842105688</v>
      </c>
      <c r="BM831">
        <v>0.28579889842105688</v>
      </c>
      <c r="BN831">
        <v>0.47512637210038139</v>
      </c>
      <c r="BQ831">
        <v>18.296875</v>
      </c>
      <c r="BR831">
        <v>0.10094562647754138</v>
      </c>
      <c r="BS831">
        <v>51085.9375</v>
      </c>
      <c r="BT831">
        <v>1000851.2317880795</v>
      </c>
    </row>
    <row r="832" spans="1:72">
      <c r="A832" t="s">
        <v>1123</v>
      </c>
      <c r="B832" t="s">
        <v>72</v>
      </c>
      <c r="C832">
        <v>2013</v>
      </c>
      <c r="D832" t="s">
        <v>212</v>
      </c>
      <c r="E832">
        <v>2</v>
      </c>
      <c r="G832" t="s">
        <v>328</v>
      </c>
      <c r="H832" t="s">
        <v>1069</v>
      </c>
      <c r="I832">
        <v>5.5387016711487116E-2</v>
      </c>
      <c r="J832">
        <v>-0.57569399636829699</v>
      </c>
      <c r="K832">
        <v>1.1534309178656195</v>
      </c>
      <c r="L832">
        <v>0.86276981357249327</v>
      </c>
      <c r="M832">
        <v>0.80699982888615651</v>
      </c>
      <c r="N832">
        <v>0.46057176076870648</v>
      </c>
      <c r="O832">
        <v>0.43233317002320176</v>
      </c>
      <c r="P832">
        <v>0.65487264338764162</v>
      </c>
      <c r="Q832">
        <v>0.65487264338764162</v>
      </c>
      <c r="S832">
        <v>0.68551512320321706</v>
      </c>
      <c r="T832">
        <v>0.27189038549552397</v>
      </c>
      <c r="U832">
        <v>0.27189038549552397</v>
      </c>
      <c r="V832">
        <v>4.4043875650757722E-2</v>
      </c>
      <c r="W832">
        <v>4.4721981460208803E-2</v>
      </c>
      <c r="X832">
        <v>4.4043875650757722E-2</v>
      </c>
      <c r="Y832">
        <v>920451.68295819941</v>
      </c>
      <c r="Z832">
        <v>1486272.5897435897</v>
      </c>
      <c r="AA832">
        <v>1509155.4551282052</v>
      </c>
      <c r="AB832">
        <v>2.6511147831957935E-2</v>
      </c>
      <c r="AC832">
        <v>0.11028490277214728</v>
      </c>
      <c r="AM832">
        <v>0.11232791006202957</v>
      </c>
      <c r="AN832">
        <v>0.13190737996713175</v>
      </c>
      <c r="AO832">
        <v>1.4704157930432973E-2</v>
      </c>
      <c r="AP832">
        <v>2.9726769432038384E-3</v>
      </c>
      <c r="AQ832">
        <v>1.0479523612607766</v>
      </c>
      <c r="AR832">
        <v>1.0479523612607766</v>
      </c>
      <c r="AS832">
        <v>1.6139066289555311</v>
      </c>
      <c r="AT832">
        <v>1.8356844241679021E-2</v>
      </c>
      <c r="AU832">
        <v>0.6270218908868973</v>
      </c>
      <c r="AV832">
        <v>0.6270218908868973</v>
      </c>
      <c r="AW832">
        <v>0.63909904034240372</v>
      </c>
      <c r="AX832">
        <v>5.2120828843375516E-2</v>
      </c>
      <c r="AY832">
        <v>5.2120828843375516E-2</v>
      </c>
      <c r="AZ832">
        <v>0.2172320817139671</v>
      </c>
      <c r="BD832">
        <v>0.36032945787567544</v>
      </c>
      <c r="BE832">
        <v>0.36032945787567544</v>
      </c>
      <c r="BF832">
        <v>0</v>
      </c>
      <c r="BG832">
        <v>0</v>
      </c>
      <c r="BI832">
        <v>7.7193488574583108E-2</v>
      </c>
      <c r="BK832">
        <v>0.22361277884211919</v>
      </c>
      <c r="BL832">
        <v>0.18712748553621714</v>
      </c>
      <c r="BM832">
        <v>0.18712748553621714</v>
      </c>
      <c r="BN832">
        <v>0.374784229402295</v>
      </c>
      <c r="BQ832">
        <v>9.9679487179487172</v>
      </c>
      <c r="BR832">
        <v>1.2214285714285715</v>
      </c>
      <c r="BS832">
        <v>39423.076923076922</v>
      </c>
      <c r="BT832">
        <v>133342.53921568627</v>
      </c>
    </row>
    <row r="833" spans="1:72">
      <c r="A833" t="s">
        <v>1124</v>
      </c>
      <c r="B833" t="s">
        <v>73</v>
      </c>
      <c r="C833">
        <v>2013</v>
      </c>
      <c r="D833" t="s">
        <v>228</v>
      </c>
      <c r="E833">
        <v>7</v>
      </c>
      <c r="G833" t="s">
        <v>330</v>
      </c>
      <c r="H833" t="s">
        <v>1069</v>
      </c>
      <c r="I833">
        <v>0.19061866428462526</v>
      </c>
      <c r="J833">
        <v>0.16745746597272529</v>
      </c>
      <c r="K833">
        <v>1.2677055363622003</v>
      </c>
      <c r="L833">
        <v>0.82866296404317508</v>
      </c>
      <c r="M833">
        <v>0.56474131823827922</v>
      </c>
      <c r="N833">
        <v>0.45921058283031985</v>
      </c>
      <c r="O833">
        <v>0.39096866601666658</v>
      </c>
      <c r="P833">
        <v>0.2733694404797295</v>
      </c>
      <c r="Q833">
        <v>0.2733694404797295</v>
      </c>
      <c r="S833">
        <v>0.32110235967785289</v>
      </c>
      <c r="T833">
        <v>4.8003669213633998E-2</v>
      </c>
      <c r="U833">
        <v>4.8003669213633998E-2</v>
      </c>
      <c r="V833">
        <v>6.5788836070485232E-2</v>
      </c>
      <c r="W833">
        <v>0.1097852166130974</v>
      </c>
      <c r="X833">
        <v>6.5788836070485232E-2</v>
      </c>
      <c r="Y833">
        <v>192074.41782763402</v>
      </c>
      <c r="Z833">
        <v>2839776.4014313598</v>
      </c>
      <c r="AA833">
        <v>4738881.0318802865</v>
      </c>
      <c r="AB833">
        <v>1.7572452596556931E-2</v>
      </c>
      <c r="AC833">
        <v>8.133985367533858E-2</v>
      </c>
      <c r="AD833">
        <v>0</v>
      </c>
      <c r="AF833">
        <v>0</v>
      </c>
      <c r="AG833">
        <v>0</v>
      </c>
      <c r="AH833">
        <v>0</v>
      </c>
      <c r="AM833">
        <v>2.8120587143523394E-2</v>
      </c>
      <c r="AN833">
        <v>4.394998830620972E-2</v>
      </c>
      <c r="AO833">
        <v>7.7800953076387694E-2</v>
      </c>
      <c r="AP833">
        <v>2.8327129469299422E-2</v>
      </c>
      <c r="AQ833">
        <v>0.98607265821717738</v>
      </c>
      <c r="AR833">
        <v>0.97962622969658697</v>
      </c>
      <c r="AS833">
        <v>0.98687365139273142</v>
      </c>
      <c r="AT833">
        <v>2.3471537705846559E-2</v>
      </c>
      <c r="AU833">
        <v>0.52104299169504797</v>
      </c>
      <c r="AV833">
        <v>0.52104299169504797</v>
      </c>
      <c r="AW833">
        <v>0.52256603355707809</v>
      </c>
      <c r="AX833">
        <v>2.7312855209377415E-2</v>
      </c>
      <c r="AY833">
        <v>2.7312855209377415E-2</v>
      </c>
      <c r="AZ833">
        <v>0.64432505756442537</v>
      </c>
      <c r="BA833">
        <v>21.579699273824144</v>
      </c>
      <c r="BD833">
        <v>0.30782595351158842</v>
      </c>
      <c r="BE833">
        <v>0.30782595351158842</v>
      </c>
      <c r="BF833">
        <v>0</v>
      </c>
      <c r="BG833">
        <v>0</v>
      </c>
      <c r="BH833">
        <v>0</v>
      </c>
      <c r="BI833">
        <v>5.0883348519104026E-2</v>
      </c>
      <c r="BJ833">
        <v>0.65928384705994281</v>
      </c>
      <c r="BK833">
        <v>0.67653471933364506</v>
      </c>
      <c r="BL833">
        <v>0.14941945972900103</v>
      </c>
      <c r="BM833">
        <v>0.25917915984532058</v>
      </c>
      <c r="BN833">
        <v>0.50038537694629193</v>
      </c>
      <c r="BQ833">
        <v>10.787898503578399</v>
      </c>
      <c r="BR833">
        <v>0.39700058977167413</v>
      </c>
      <c r="BS833">
        <v>1832116.4873129474</v>
      </c>
      <c r="BT833">
        <v>1017574.3026105488</v>
      </c>
    </row>
    <row r="834" spans="1:72">
      <c r="A834" t="s">
        <v>1125</v>
      </c>
      <c r="B834" t="s">
        <v>74</v>
      </c>
      <c r="C834">
        <v>2013</v>
      </c>
      <c r="D834" t="s">
        <v>212</v>
      </c>
      <c r="E834">
        <v>2</v>
      </c>
      <c r="G834" t="s">
        <v>332</v>
      </c>
      <c r="H834" t="s">
        <v>1069</v>
      </c>
      <c r="I834">
        <v>6.6808173875655949E-2</v>
      </c>
      <c r="J834">
        <v>0.23285378962640943</v>
      </c>
      <c r="K834">
        <v>0.99921049265087425</v>
      </c>
      <c r="L834">
        <v>0.92040742060333169</v>
      </c>
      <c r="M834">
        <v>0.90649895411718173</v>
      </c>
      <c r="N834">
        <v>0.40874457208078596</v>
      </c>
      <c r="O834">
        <v>0.40532499792611787</v>
      </c>
      <c r="P834">
        <v>0.64672518850550798</v>
      </c>
      <c r="Q834">
        <v>0.64672518850550798</v>
      </c>
      <c r="S834">
        <v>0.75509840469170142</v>
      </c>
      <c r="T834">
        <v>0.18566443785456402</v>
      </c>
      <c r="U834">
        <v>0.18566443785456402</v>
      </c>
      <c r="V834">
        <v>3.5587702853662376E-2</v>
      </c>
      <c r="W834">
        <v>3.6833962100397688E-2</v>
      </c>
      <c r="X834">
        <v>3.5587702853662376E-2</v>
      </c>
      <c r="Y834">
        <v>517806.61312217196</v>
      </c>
      <c r="Z834">
        <v>1154456.2894736843</v>
      </c>
      <c r="AA834">
        <v>1194884.6315789474</v>
      </c>
      <c r="AB834">
        <v>4.6056548120809164E-2</v>
      </c>
      <c r="AC834">
        <v>8.5163322581181145E-2</v>
      </c>
      <c r="AM834">
        <v>1.7221749657992884E-2</v>
      </c>
      <c r="AN834">
        <v>2.6886890281036302E-2</v>
      </c>
      <c r="AO834">
        <v>8.489090585643809E-3</v>
      </c>
      <c r="AP834">
        <v>6.4294990286089537E-3</v>
      </c>
      <c r="AQ834">
        <v>1.0900438781271908</v>
      </c>
      <c r="AR834">
        <v>1.0900438781271908</v>
      </c>
      <c r="AS834">
        <v>0.92711432027846308</v>
      </c>
      <c r="AT834">
        <v>2.5356896932103121E-2</v>
      </c>
      <c r="AU834">
        <v>0.72067873929185189</v>
      </c>
      <c r="AV834">
        <v>0.72067873929185189</v>
      </c>
      <c r="AW834">
        <v>0.75636774157463715</v>
      </c>
      <c r="AX834">
        <v>3.5274194560698573E-2</v>
      </c>
      <c r="AY834">
        <v>3.5274194560698573E-2</v>
      </c>
      <c r="AZ834">
        <v>0.23527699805236504</v>
      </c>
      <c r="BD834">
        <v>0.19958300536383766</v>
      </c>
      <c r="BE834">
        <v>0.19958300536383766</v>
      </c>
      <c r="BF834">
        <v>0</v>
      </c>
      <c r="BG834">
        <v>0</v>
      </c>
      <c r="BI834">
        <v>1.3725320569892209E-2</v>
      </c>
      <c r="BK834">
        <v>0.24396027982046931</v>
      </c>
      <c r="BL834">
        <v>0.21219774553746309</v>
      </c>
      <c r="BM834">
        <v>0.21219774553746309</v>
      </c>
      <c r="BN834">
        <v>0.3519342448421231</v>
      </c>
      <c r="BQ834">
        <v>11.631578947368421</v>
      </c>
      <c r="BR834">
        <v>0.15655233069481089</v>
      </c>
      <c r="BS834">
        <v>49975.605263157893</v>
      </c>
      <c r="BT834">
        <v>369848.84126984124</v>
      </c>
    </row>
    <row r="835" spans="1:72">
      <c r="A835" t="s">
        <v>1126</v>
      </c>
      <c r="B835" t="s">
        <v>75</v>
      </c>
      <c r="C835">
        <v>2013</v>
      </c>
      <c r="D835" t="s">
        <v>231</v>
      </c>
      <c r="E835">
        <v>3</v>
      </c>
      <c r="G835" t="s">
        <v>334</v>
      </c>
      <c r="H835" t="s">
        <v>1069</v>
      </c>
      <c r="I835">
        <v>5.0720858358571194E-2</v>
      </c>
      <c r="J835">
        <v>0.10330766263964632</v>
      </c>
      <c r="K835">
        <v>1.2204122433265661</v>
      </c>
      <c r="L835">
        <v>0.9296922723831984</v>
      </c>
      <c r="M835">
        <v>0.90126469999373882</v>
      </c>
      <c r="N835">
        <v>0.45204223229466928</v>
      </c>
      <c r="O835">
        <v>0.42210677145110093</v>
      </c>
      <c r="P835">
        <v>0.57439963550866613</v>
      </c>
      <c r="Q835">
        <v>0.57439963550866613</v>
      </c>
      <c r="S835">
        <v>0.64391182352532028</v>
      </c>
      <c r="T835">
        <v>0.12115304848336693</v>
      </c>
      <c r="U835">
        <v>0.12115304848336693</v>
      </c>
      <c r="V835">
        <v>8.8175105122752201E-2</v>
      </c>
      <c r="W835">
        <v>0.10633181484434441</v>
      </c>
      <c r="X835">
        <v>8.8175105122752201E-2</v>
      </c>
      <c r="Y835">
        <v>244638.98198529411</v>
      </c>
      <c r="Z835">
        <v>2328321.076923077</v>
      </c>
      <c r="AA835">
        <v>2807760.8221153845</v>
      </c>
      <c r="AB835">
        <v>3.3183699869287799E-2</v>
      </c>
      <c r="AC835">
        <v>9.0980163394904279E-2</v>
      </c>
      <c r="AM835">
        <v>1.1346066025227041E-2</v>
      </c>
      <c r="AN835">
        <v>2.4632395920878652E-2</v>
      </c>
      <c r="AO835">
        <v>3.6261873449008289E-2</v>
      </c>
      <c r="AP835">
        <v>1.8129661774974163E-2</v>
      </c>
      <c r="AQ835">
        <v>0.98450073147474459</v>
      </c>
      <c r="AR835">
        <v>0.98450073147474459</v>
      </c>
      <c r="AS835">
        <v>0.95186432731712045</v>
      </c>
      <c r="AT835">
        <v>3.4761325526765439E-2</v>
      </c>
      <c r="AU835">
        <v>0.7244842669054673</v>
      </c>
      <c r="AV835">
        <v>0.7244842669054673</v>
      </c>
      <c r="AW835">
        <v>0.73510342655127625</v>
      </c>
      <c r="AX835">
        <v>5.2204034998543203E-2</v>
      </c>
      <c r="AY835">
        <v>5.2204034998543203E-2</v>
      </c>
      <c r="AZ835">
        <v>0.32724438703517122</v>
      </c>
      <c r="BD835">
        <v>0.15835689721188612</v>
      </c>
      <c r="BE835">
        <v>0.15835689721188612</v>
      </c>
      <c r="BF835">
        <v>0</v>
      </c>
      <c r="BG835">
        <v>0</v>
      </c>
      <c r="BI835">
        <v>2.6085062813527078E-2</v>
      </c>
      <c r="BK835">
        <v>0.36639465079686023</v>
      </c>
      <c r="BL835">
        <v>0.29357693010972102</v>
      </c>
      <c r="BM835">
        <v>0.29357693010972102</v>
      </c>
      <c r="BN835">
        <v>0.5365624984230607</v>
      </c>
      <c r="BQ835">
        <v>13.076923076923077</v>
      </c>
      <c r="BR835">
        <v>0.24599175446633073</v>
      </c>
      <c r="BS835">
        <v>459029.31730769231</v>
      </c>
      <c r="BT835">
        <v>1076209.8444444444</v>
      </c>
    </row>
    <row r="836" spans="1:72">
      <c r="A836" t="s">
        <v>1127</v>
      </c>
      <c r="B836" t="s">
        <v>76</v>
      </c>
      <c r="C836">
        <v>2013</v>
      </c>
      <c r="D836" t="s">
        <v>231</v>
      </c>
      <c r="E836">
        <v>4</v>
      </c>
      <c r="G836" t="s">
        <v>336</v>
      </c>
      <c r="H836" t="s">
        <v>1069</v>
      </c>
      <c r="I836">
        <v>6.4700307967377857E-2</v>
      </c>
      <c r="J836">
        <v>0.36921336922563419</v>
      </c>
      <c r="K836">
        <v>0.97784950035465235</v>
      </c>
      <c r="L836">
        <v>0.82965244059289889</v>
      </c>
      <c r="M836">
        <v>0.79542975846912667</v>
      </c>
      <c r="N836">
        <v>0.42435571725828353</v>
      </c>
      <c r="O836">
        <v>0.39645370809971803</v>
      </c>
      <c r="P836">
        <v>0.51225223987213553</v>
      </c>
      <c r="Q836">
        <v>0.51225223987213553</v>
      </c>
      <c r="S836">
        <v>0.57363712776579689</v>
      </c>
      <c r="T836">
        <v>0.11269066389219767</v>
      </c>
      <c r="U836">
        <v>0.11269066389219767</v>
      </c>
      <c r="V836">
        <v>7.4311218144390095E-2</v>
      </c>
      <c r="W836">
        <v>8.5312587636095769E-2</v>
      </c>
      <c r="X836">
        <v>7.4311218144390095E-2</v>
      </c>
      <c r="Y836">
        <v>174975.91720291719</v>
      </c>
      <c r="Z836">
        <v>1713118.2547770701</v>
      </c>
      <c r="AA836">
        <v>1966736.0445859872</v>
      </c>
      <c r="AB836">
        <v>5.5500003452675625E-2</v>
      </c>
      <c r="AC836">
        <v>8.2163763340431697E-2</v>
      </c>
      <c r="AM836">
        <v>1.3796024232779978E-2</v>
      </c>
      <c r="AN836">
        <v>2.97906495464016E-2</v>
      </c>
      <c r="AO836">
        <v>2.8383448738631578E-2</v>
      </c>
      <c r="AP836">
        <v>9.2750541075950575E-3</v>
      </c>
      <c r="AQ836">
        <v>1.0467534559036922</v>
      </c>
      <c r="AR836">
        <v>1.0467534559036922</v>
      </c>
      <c r="AS836">
        <v>0.91725304464101687</v>
      </c>
      <c r="AT836">
        <v>2.3456330684529934E-2</v>
      </c>
      <c r="AU836">
        <v>0.7292713951289812</v>
      </c>
      <c r="AV836">
        <v>0.7292713951289812</v>
      </c>
      <c r="AW836">
        <v>0.76766790678666819</v>
      </c>
      <c r="AX836">
        <v>4.6426086502099249E-2</v>
      </c>
      <c r="AY836">
        <v>4.6426086502099249E-2</v>
      </c>
      <c r="AZ836">
        <v>0.42659645031809679</v>
      </c>
      <c r="BD836">
        <v>0.23786867004816803</v>
      </c>
      <c r="BE836">
        <v>0.23786867004816803</v>
      </c>
      <c r="BF836">
        <v>0</v>
      </c>
      <c r="BG836">
        <v>0</v>
      </c>
      <c r="BI836">
        <v>3.6408207510793204E-2</v>
      </c>
      <c r="BK836">
        <v>0.44054103686572738</v>
      </c>
      <c r="BL836">
        <v>0.37324492739297316</v>
      </c>
      <c r="BM836">
        <v>0.37324492739297316</v>
      </c>
      <c r="BN836">
        <v>0.63668904772710344</v>
      </c>
      <c r="BQ836">
        <v>14.847133757961783</v>
      </c>
      <c r="BR836">
        <v>0.13300852618757614</v>
      </c>
      <c r="BS836">
        <v>310618.69745222927</v>
      </c>
      <c r="BT836">
        <v>442020.78620689653</v>
      </c>
    </row>
    <row r="837" spans="1:72">
      <c r="A837" t="s">
        <v>1128</v>
      </c>
      <c r="B837" t="s">
        <v>77</v>
      </c>
      <c r="C837">
        <v>2013</v>
      </c>
      <c r="D837" t="s">
        <v>228</v>
      </c>
      <c r="E837">
        <v>5</v>
      </c>
      <c r="G837" t="s">
        <v>338</v>
      </c>
      <c r="H837" t="s">
        <v>1069</v>
      </c>
      <c r="I837">
        <v>0.22530465991383083</v>
      </c>
      <c r="J837">
        <v>0.2051669376821702</v>
      </c>
      <c r="K837">
        <v>1.5622201504142998</v>
      </c>
      <c r="L837">
        <v>1.2013138614254566</v>
      </c>
      <c r="M837">
        <v>0.73793660111958448</v>
      </c>
      <c r="N837">
        <v>0.485883788342659</v>
      </c>
      <c r="O837">
        <v>0.41217940156068589</v>
      </c>
      <c r="P837">
        <v>0.25757368631548694</v>
      </c>
      <c r="Q837">
        <v>0.25757368631548694</v>
      </c>
      <c r="S837">
        <v>0.31127181029521361</v>
      </c>
      <c r="T837">
        <v>5.7120263242624696E-2</v>
      </c>
      <c r="U837">
        <v>5.7120263242624696E-2</v>
      </c>
      <c r="V837">
        <v>5.2338740559462131E-2</v>
      </c>
      <c r="W837">
        <v>7.0237854894777865E-2</v>
      </c>
      <c r="X837">
        <v>5.2338740559462131E-2</v>
      </c>
      <c r="Y837">
        <v>324172.02719698159</v>
      </c>
      <c r="Z837">
        <v>2563695.9199457257</v>
      </c>
      <c r="AA837">
        <v>3440443.9253731342</v>
      </c>
      <c r="AB837">
        <v>1.8760875917478173E-2</v>
      </c>
      <c r="AC837">
        <v>9.0910339126141479E-2</v>
      </c>
      <c r="AD837">
        <v>0</v>
      </c>
      <c r="AF837">
        <v>0</v>
      </c>
      <c r="AG837">
        <v>0</v>
      </c>
      <c r="AH837">
        <v>0</v>
      </c>
      <c r="AM837">
        <v>4.6427728369295401E-2</v>
      </c>
      <c r="AN837">
        <v>3.9092207933284821E-2</v>
      </c>
      <c r="AO837">
        <v>4.16736586062691E-2</v>
      </c>
      <c r="AP837">
        <v>1.7613509781679838E-2</v>
      </c>
      <c r="AQ837">
        <v>1.0204026596559028</v>
      </c>
      <c r="AR837">
        <v>0.99988890196418301</v>
      </c>
      <c r="AS837">
        <v>0.99072301347500069</v>
      </c>
      <c r="AT837">
        <v>2.2471402721940432E-2</v>
      </c>
      <c r="AU837">
        <v>0.48865680311571502</v>
      </c>
      <c r="AV837">
        <v>0.48865680311571502</v>
      </c>
      <c r="AW837">
        <v>0.48920363785052629</v>
      </c>
      <c r="AX837">
        <v>2.9823995876687256E-2</v>
      </c>
      <c r="AY837">
        <v>2.9823995876687256E-2</v>
      </c>
      <c r="AZ837">
        <v>0.68986077581668415</v>
      </c>
      <c r="BA837">
        <v>10.611699580701876</v>
      </c>
      <c r="BD837">
        <v>0.41975288665740806</v>
      </c>
      <c r="BE837">
        <v>0.41975288665740806</v>
      </c>
      <c r="BF837">
        <v>0</v>
      </c>
      <c r="BG837">
        <v>0</v>
      </c>
      <c r="BH837">
        <v>0</v>
      </c>
      <c r="BI837">
        <v>6.6159771174934864E-2</v>
      </c>
      <c r="BJ837">
        <v>0.60505917413471133</v>
      </c>
      <c r="BK837">
        <v>0.68474714360398103</v>
      </c>
      <c r="BL837">
        <v>0.10038385877375455</v>
      </c>
      <c r="BM837">
        <v>0.21343882520467708</v>
      </c>
      <c r="BN837">
        <v>0.34686622460477662</v>
      </c>
      <c r="BQ837">
        <v>8.6309362279511532</v>
      </c>
      <c r="BR837">
        <v>0.20496306118583066</v>
      </c>
      <c r="BS837">
        <v>855947.82225237449</v>
      </c>
      <c r="BT837">
        <v>512100.86413902056</v>
      </c>
    </row>
    <row r="838" spans="1:72">
      <c r="A838" t="s">
        <v>1129</v>
      </c>
      <c r="B838" t="s">
        <v>78</v>
      </c>
      <c r="C838">
        <v>2013</v>
      </c>
      <c r="D838" t="s">
        <v>228</v>
      </c>
      <c r="E838">
        <v>5</v>
      </c>
      <c r="G838" t="s">
        <v>340</v>
      </c>
      <c r="H838" t="s">
        <v>1069</v>
      </c>
      <c r="I838">
        <v>0.36699727248395042</v>
      </c>
      <c r="J838">
        <v>0.11626614522225236</v>
      </c>
      <c r="K838">
        <v>1.4791576230739936</v>
      </c>
      <c r="L838">
        <v>1.0823227349820057</v>
      </c>
      <c r="M838">
        <v>0.69789988721802543</v>
      </c>
      <c r="N838">
        <v>0.46946415952968568</v>
      </c>
      <c r="O838">
        <v>0.4056844807855195</v>
      </c>
      <c r="P838">
        <v>0.30826638514298826</v>
      </c>
      <c r="Q838">
        <v>0.30826638514298826</v>
      </c>
      <c r="S838">
        <v>0.35600599518221016</v>
      </c>
      <c r="T838">
        <v>6.278443291993116E-2</v>
      </c>
      <c r="U838">
        <v>6.278443291993116E-2</v>
      </c>
      <c r="V838">
        <v>4.8261266863817577E-2</v>
      </c>
      <c r="W838">
        <v>6.0597351843837223E-2</v>
      </c>
      <c r="X838">
        <v>4.8261266863817577E-2</v>
      </c>
      <c r="Y838">
        <v>324571.62873469386</v>
      </c>
      <c r="Z838">
        <v>2045703.9705488621</v>
      </c>
      <c r="AA838">
        <v>2568607.3186077643</v>
      </c>
      <c r="AB838">
        <v>1.2752348671739556E-2</v>
      </c>
      <c r="AC838">
        <v>0.10482881801912654</v>
      </c>
      <c r="AD838">
        <v>0</v>
      </c>
      <c r="AF838">
        <v>0</v>
      </c>
      <c r="AG838">
        <v>0</v>
      </c>
      <c r="AH838">
        <v>0</v>
      </c>
      <c r="AM838">
        <v>3.3636846608917498E-2</v>
      </c>
      <c r="AN838">
        <v>4.2465357884401735E-2</v>
      </c>
      <c r="AO838">
        <v>3.7273656100497266E-2</v>
      </c>
      <c r="AP838">
        <v>1.8060253538319238E-2</v>
      </c>
      <c r="AQ838">
        <v>1.0683429796989286</v>
      </c>
      <c r="AR838">
        <v>1.0098626027726938</v>
      </c>
      <c r="AS838">
        <v>0.98403482798695396</v>
      </c>
      <c r="AT838">
        <v>2.3119945243062507E-2</v>
      </c>
      <c r="AU838">
        <v>0.5281225703466752</v>
      </c>
      <c r="AV838">
        <v>0.5281225703466752</v>
      </c>
      <c r="AW838">
        <v>0.53058026042264761</v>
      </c>
      <c r="AX838">
        <v>3.4789942386070888E-2</v>
      </c>
      <c r="AY838">
        <v>3.4789942386070888E-2</v>
      </c>
      <c r="AZ838">
        <v>0.61617682492537706</v>
      </c>
      <c r="BA838">
        <v>19.994966459102606</v>
      </c>
      <c r="BD838">
        <v>0.45927797278597926</v>
      </c>
      <c r="BE838">
        <v>0.45927797278597926</v>
      </c>
      <c r="BF838">
        <v>0</v>
      </c>
      <c r="BG838">
        <v>0</v>
      </c>
      <c r="BH838">
        <v>0</v>
      </c>
      <c r="BI838">
        <v>5.6339735970991331E-2</v>
      </c>
      <c r="BJ838">
        <v>0.66331646437562863</v>
      </c>
      <c r="BK838">
        <v>0.63336977927954929</v>
      </c>
      <c r="BL838">
        <v>0.11881210271947858</v>
      </c>
      <c r="BM838">
        <v>0.2234899343534324</v>
      </c>
      <c r="BN838">
        <v>0.32560619522549766</v>
      </c>
      <c r="BQ838">
        <v>8.1994645247657303</v>
      </c>
      <c r="BR838">
        <v>0.13216266173752311</v>
      </c>
      <c r="BS838">
        <v>557198.75100401603</v>
      </c>
      <c r="BT838">
        <v>427817.66040688579</v>
      </c>
    </row>
    <row r="839" spans="1:72">
      <c r="A839" t="s">
        <v>1130</v>
      </c>
      <c r="B839" t="s">
        <v>79</v>
      </c>
      <c r="C839">
        <v>2013</v>
      </c>
      <c r="D839" t="s">
        <v>228</v>
      </c>
      <c r="E839">
        <v>7</v>
      </c>
      <c r="G839" t="s">
        <v>342</v>
      </c>
      <c r="H839" t="s">
        <v>1069</v>
      </c>
      <c r="I839">
        <v>0.27330138604913007</v>
      </c>
      <c r="J839">
        <v>0.12714256763354906</v>
      </c>
      <c r="K839">
        <v>1.3097983112902964</v>
      </c>
      <c r="L839">
        <v>0.96363848169341593</v>
      </c>
      <c r="M839">
        <v>0.56870812617136624</v>
      </c>
      <c r="N839">
        <v>0.45682364599250369</v>
      </c>
      <c r="O839">
        <v>0.36071426830534237</v>
      </c>
      <c r="P839">
        <v>0.25712779080264014</v>
      </c>
      <c r="Q839">
        <v>0.25712779080264014</v>
      </c>
      <c r="S839">
        <v>0.31290954933418313</v>
      </c>
      <c r="T839">
        <v>4.2709930378688435E-2</v>
      </c>
      <c r="U839">
        <v>4.2709930378688435E-2</v>
      </c>
      <c r="V839">
        <v>7.4029541950556638E-2</v>
      </c>
      <c r="W839">
        <v>9.73960805256186E-2</v>
      </c>
      <c r="X839">
        <v>7.4029541950556638E-2</v>
      </c>
      <c r="Y839">
        <v>201011.41259164084</v>
      </c>
      <c r="Z839">
        <v>3579099.0768633541</v>
      </c>
      <c r="AA839">
        <v>4708798.8486024849</v>
      </c>
      <c r="AB839">
        <v>2.1677858736023816E-2</v>
      </c>
      <c r="AC839">
        <v>9.9401174659232816E-2</v>
      </c>
      <c r="AD839">
        <v>0</v>
      </c>
      <c r="AF839">
        <v>0</v>
      </c>
      <c r="AG839">
        <v>0</v>
      </c>
      <c r="AH839">
        <v>0</v>
      </c>
      <c r="AM839">
        <v>2.5179968185863513E-2</v>
      </c>
      <c r="AN839">
        <v>2.9786421517744903E-2</v>
      </c>
      <c r="AO839">
        <v>6.3528906904699173E-2</v>
      </c>
      <c r="AP839">
        <v>2.8703040246062222E-2</v>
      </c>
      <c r="AQ839">
        <v>1.0156992098765614</v>
      </c>
      <c r="AR839">
        <v>0.99848915130534222</v>
      </c>
      <c r="AS839">
        <v>1.0686162932127719</v>
      </c>
      <c r="AT839">
        <v>2.4465532623246036E-2</v>
      </c>
      <c r="AU839">
        <v>0.50591349850628664</v>
      </c>
      <c r="AV839">
        <v>0.50591349850628664</v>
      </c>
      <c r="AW839">
        <v>0.50622230733856866</v>
      </c>
      <c r="AX839">
        <v>2.022429028831477E-2</v>
      </c>
      <c r="AY839">
        <v>2.022429028831477E-2</v>
      </c>
      <c r="AZ839">
        <v>0.65357014265680358</v>
      </c>
      <c r="BA839">
        <v>10.475520359191872</v>
      </c>
      <c r="BD839">
        <v>0.42862278818622485</v>
      </c>
      <c r="BE839">
        <v>0.42862278818622485</v>
      </c>
      <c r="BF839">
        <v>0</v>
      </c>
      <c r="BG839">
        <v>0</v>
      </c>
      <c r="BH839">
        <v>0</v>
      </c>
      <c r="BI839">
        <v>4.3650860071311727E-2</v>
      </c>
      <c r="BJ839">
        <v>0.66480726573279836</v>
      </c>
      <c r="BK839">
        <v>0.6823374233333489</v>
      </c>
      <c r="BL839">
        <v>0.12853540184917428</v>
      </c>
      <c r="BM839">
        <v>0.24329298920450837</v>
      </c>
      <c r="BN839">
        <v>0.42535409181679729</v>
      </c>
      <c r="BQ839">
        <v>10.272515527950311</v>
      </c>
      <c r="BR839">
        <v>0.29464899361806579</v>
      </c>
      <c r="BS839">
        <v>1257212.8625776398</v>
      </c>
      <c r="BT839">
        <v>1413260.6475953565</v>
      </c>
    </row>
    <row r="840" spans="1:72">
      <c r="A840" t="s">
        <v>1131</v>
      </c>
      <c r="B840" t="s">
        <v>80</v>
      </c>
      <c r="C840">
        <v>2013</v>
      </c>
      <c r="D840" t="s">
        <v>228</v>
      </c>
      <c r="E840">
        <v>7</v>
      </c>
      <c r="G840" t="s">
        <v>344</v>
      </c>
      <c r="H840" t="s">
        <v>1069</v>
      </c>
      <c r="I840">
        <v>0.16430913128102342</v>
      </c>
      <c r="J840">
        <v>0.15146627496483003</v>
      </c>
      <c r="K840">
        <v>1.8769056296803488</v>
      </c>
      <c r="L840">
        <v>1.1131717485451602</v>
      </c>
      <c r="M840">
        <v>0.77259302667829421</v>
      </c>
      <c r="N840">
        <v>0.45281366258878425</v>
      </c>
      <c r="O840">
        <v>0.36526679868543288</v>
      </c>
      <c r="P840">
        <v>0.3373797178116637</v>
      </c>
      <c r="Q840">
        <v>0.3373797178116637</v>
      </c>
      <c r="S840">
        <v>0.39724062716214248</v>
      </c>
      <c r="T840">
        <v>8.1967602258598213E-2</v>
      </c>
      <c r="U840">
        <v>8.1967602258598213E-2</v>
      </c>
      <c r="V840">
        <v>6.4893093164631599E-2</v>
      </c>
      <c r="W840">
        <v>9.4043242520607875E-2</v>
      </c>
      <c r="X840">
        <v>6.4893093164631599E-2</v>
      </c>
      <c r="Y840">
        <v>75452.401153423183</v>
      </c>
      <c r="Z840">
        <v>2612640.5022371365</v>
      </c>
      <c r="AA840">
        <v>3786245.5369127518</v>
      </c>
      <c r="AB840">
        <v>1.3205831338779296E-2</v>
      </c>
      <c r="AC840">
        <v>9.4566986741703218E-2</v>
      </c>
      <c r="AD840">
        <v>0</v>
      </c>
      <c r="AF840">
        <v>0</v>
      </c>
      <c r="AG840">
        <v>0</v>
      </c>
      <c r="AH840">
        <v>0</v>
      </c>
      <c r="AM840">
        <v>4.6979393061345597E-2</v>
      </c>
      <c r="AN840">
        <v>6.153336078763879E-2</v>
      </c>
      <c r="AO840">
        <v>6.57531758491426E-2</v>
      </c>
      <c r="AP840">
        <v>2.2621051872859326E-2</v>
      </c>
      <c r="AQ840">
        <v>1.0623703145824357</v>
      </c>
      <c r="AR840">
        <v>1.089598953502126</v>
      </c>
      <c r="AS840">
        <v>1.1790445533026059</v>
      </c>
      <c r="AT840">
        <v>2.8513460046776934E-2</v>
      </c>
      <c r="AU840">
        <v>0.52040645902855143</v>
      </c>
      <c r="AV840">
        <v>0.52040645902855143</v>
      </c>
      <c r="AW840">
        <v>0.52214270953344288</v>
      </c>
      <c r="AX840">
        <v>3.3446994056472418E-2</v>
      </c>
      <c r="AY840">
        <v>3.3446994056472418E-2</v>
      </c>
      <c r="AZ840">
        <v>0.56328127173023657</v>
      </c>
      <c r="BA840">
        <v>16.142619058930933</v>
      </c>
      <c r="BD840">
        <v>0.33485753995883966</v>
      </c>
      <c r="BE840">
        <v>0.33485753995883966</v>
      </c>
      <c r="BF840">
        <v>0</v>
      </c>
      <c r="BG840">
        <v>0</v>
      </c>
      <c r="BH840">
        <v>0</v>
      </c>
      <c r="BI840">
        <v>4.1745397039462173E-2</v>
      </c>
      <c r="BJ840">
        <v>0.70682970967651437</v>
      </c>
      <c r="BK840">
        <v>0.58620306306697934</v>
      </c>
      <c r="BL840">
        <v>0.11777870189189452</v>
      </c>
      <c r="BM840">
        <v>0.19089979051333408</v>
      </c>
      <c r="BN840">
        <v>0.40380551208142124</v>
      </c>
      <c r="BQ840">
        <v>43.737136465324383</v>
      </c>
      <c r="BR840">
        <v>5.7329492433156166E-2</v>
      </c>
      <c r="BS840">
        <v>1585402.9345637583</v>
      </c>
      <c r="BT840">
        <v>981528.70599135268</v>
      </c>
    </row>
    <row r="841" spans="1:72">
      <c r="A841" t="s">
        <v>1132</v>
      </c>
      <c r="B841" t="s">
        <v>81</v>
      </c>
      <c r="C841">
        <v>2013</v>
      </c>
      <c r="D841" t="s">
        <v>228</v>
      </c>
      <c r="E841">
        <v>6</v>
      </c>
      <c r="G841" t="s">
        <v>346</v>
      </c>
      <c r="H841" t="s">
        <v>1069</v>
      </c>
      <c r="I841">
        <v>0.22899645635863114</v>
      </c>
      <c r="J841">
        <v>0.35811345736696026</v>
      </c>
      <c r="K841">
        <v>1.710411240899167</v>
      </c>
      <c r="L841">
        <v>1.1480292620271004</v>
      </c>
      <c r="M841">
        <v>0.81512150801552818</v>
      </c>
      <c r="N841">
        <v>0.50557354921664066</v>
      </c>
      <c r="O841">
        <v>0.38000677747781092</v>
      </c>
      <c r="P841">
        <v>0.24673641420293074</v>
      </c>
      <c r="Q841">
        <v>0.24673641420293074</v>
      </c>
      <c r="S841">
        <v>0.29839844970313201</v>
      </c>
      <c r="T841">
        <v>6.3209778387594229E-2</v>
      </c>
      <c r="U841">
        <v>6.3209778387594229E-2</v>
      </c>
      <c r="V841">
        <v>3.8335938030538239E-2</v>
      </c>
      <c r="W841">
        <v>6.5644813345021868E-2</v>
      </c>
      <c r="X841">
        <v>3.8335938030538239E-2</v>
      </c>
      <c r="Y841">
        <v>248295.03551598699</v>
      </c>
      <c r="Z841">
        <v>1668123.465535525</v>
      </c>
      <c r="AA841">
        <v>2856422.9586426299</v>
      </c>
      <c r="AB841">
        <v>2.7552629391165956E-2</v>
      </c>
      <c r="AC841">
        <v>9.6245390607082398E-2</v>
      </c>
      <c r="AD841">
        <v>0</v>
      </c>
      <c r="AF841">
        <v>0</v>
      </c>
      <c r="AG841">
        <v>0</v>
      </c>
      <c r="AH841">
        <v>0</v>
      </c>
      <c r="AM841">
        <v>4.1698548162302181E-2</v>
      </c>
      <c r="AN841">
        <v>4.037907130511225E-2</v>
      </c>
      <c r="AO841">
        <v>5.3367541364986767E-2</v>
      </c>
      <c r="AP841">
        <v>2.1560947587525782E-2</v>
      </c>
      <c r="AQ841">
        <v>1.0313740005585441</v>
      </c>
      <c r="AR841">
        <v>1.0368897719264432</v>
      </c>
      <c r="AS841">
        <v>1.0954049348518187</v>
      </c>
      <c r="AT841">
        <v>2.2830219613136464E-2</v>
      </c>
      <c r="AU841">
        <v>0.5017952825094748</v>
      </c>
      <c r="AV841">
        <v>0.5017952825094748</v>
      </c>
      <c r="AW841">
        <v>0.50311067978728963</v>
      </c>
      <c r="AX841">
        <v>3.4557942284399887E-2</v>
      </c>
      <c r="AY841">
        <v>3.4557942284399887E-2</v>
      </c>
      <c r="AZ841">
        <v>0.69821369245266707</v>
      </c>
      <c r="BA841">
        <v>18.752798060106972</v>
      </c>
      <c r="BD841">
        <v>0.550834291261458</v>
      </c>
      <c r="BE841">
        <v>0.550834291261458</v>
      </c>
      <c r="BF841">
        <v>0</v>
      </c>
      <c r="BG841">
        <v>0</v>
      </c>
      <c r="BH841">
        <v>0</v>
      </c>
      <c r="BI841">
        <v>4.8467151015836332E-2</v>
      </c>
      <c r="BJ841">
        <v>0.63409540239880391</v>
      </c>
      <c r="BK841">
        <v>0.70357107874670288</v>
      </c>
      <c r="BL841">
        <v>0.14245735406177421</v>
      </c>
      <c r="BM841">
        <v>0.27409148732673605</v>
      </c>
      <c r="BN841">
        <v>0.47874610854832139</v>
      </c>
      <c r="BQ841">
        <v>11.077412513255567</v>
      </c>
      <c r="BR841">
        <v>0.19232964273484762</v>
      </c>
      <c r="BS841">
        <v>1137240.6627783668</v>
      </c>
      <c r="BT841">
        <v>722538.84399375971</v>
      </c>
    </row>
    <row r="842" spans="1:72">
      <c r="A842" t="s">
        <v>1133</v>
      </c>
      <c r="B842" t="s">
        <v>82</v>
      </c>
      <c r="C842">
        <v>2013</v>
      </c>
      <c r="D842" t="s">
        <v>228</v>
      </c>
      <c r="E842">
        <v>5</v>
      </c>
      <c r="G842" t="s">
        <v>348</v>
      </c>
      <c r="H842" t="s">
        <v>1069</v>
      </c>
      <c r="I842">
        <v>0.27527011053989586</v>
      </c>
      <c r="J842">
        <v>0.1417138767185008</v>
      </c>
      <c r="K842">
        <v>1.6639624931068977</v>
      </c>
      <c r="L842">
        <v>0.9652832707376392</v>
      </c>
      <c r="M842">
        <v>0.62185241688444681</v>
      </c>
      <c r="N842">
        <v>0.47636525343535763</v>
      </c>
      <c r="O842">
        <v>0.38070108254659246</v>
      </c>
      <c r="P842">
        <v>0.27148656345137201</v>
      </c>
      <c r="Q842">
        <v>0.27148656345137201</v>
      </c>
      <c r="S842">
        <v>0.31351179058838696</v>
      </c>
      <c r="T842">
        <v>4.6858704237303976E-2</v>
      </c>
      <c r="U842">
        <v>4.6858704237303976E-2</v>
      </c>
      <c r="V842">
        <v>6.3176314330920552E-2</v>
      </c>
      <c r="W842">
        <v>9.4044184631722524E-2</v>
      </c>
      <c r="X842">
        <v>6.3176314330920552E-2</v>
      </c>
      <c r="Y842">
        <v>251238.04081632654</v>
      </c>
      <c r="Z842">
        <v>2683136.5409326423</v>
      </c>
      <c r="AA842">
        <v>3994113.7896373058</v>
      </c>
      <c r="AB842">
        <v>6.0999510641942083E-3</v>
      </c>
      <c r="AC842">
        <v>0.11846820426124308</v>
      </c>
      <c r="AD842">
        <v>0</v>
      </c>
      <c r="AF842">
        <v>0</v>
      </c>
      <c r="AG842">
        <v>0</v>
      </c>
      <c r="AH842">
        <v>0</v>
      </c>
      <c r="AM842">
        <v>3.6013035427197242E-2</v>
      </c>
      <c r="AN842">
        <v>4.2181658676577763E-2</v>
      </c>
      <c r="AO842">
        <v>6.5282416878317109E-2</v>
      </c>
      <c r="AP842">
        <v>2.7632198447792067E-2</v>
      </c>
      <c r="AQ842">
        <v>1.020788085779994</v>
      </c>
      <c r="AR842">
        <v>1.0103153817152191</v>
      </c>
      <c r="AS842">
        <v>0.9466020590504014</v>
      </c>
      <c r="AT842">
        <v>3.0159061291480608E-2</v>
      </c>
      <c r="AU842">
        <v>0.49662558553490804</v>
      </c>
      <c r="AV842">
        <v>0.49662558553490804</v>
      </c>
      <c r="AW842">
        <v>0.4972273832998384</v>
      </c>
      <c r="AX842">
        <v>3.3110670766969962E-2</v>
      </c>
      <c r="AY842">
        <v>3.3110670766969962E-2</v>
      </c>
      <c r="AZ842">
        <v>0.68443027974546577</v>
      </c>
      <c r="BA842">
        <v>15.738934650013473</v>
      </c>
      <c r="BD842">
        <v>0.35418785668499864</v>
      </c>
      <c r="BE842">
        <v>0.35418785668499864</v>
      </c>
      <c r="BF842">
        <v>0</v>
      </c>
      <c r="BG842">
        <v>0</v>
      </c>
      <c r="BH842">
        <v>0</v>
      </c>
      <c r="BI842">
        <v>4.6753774861017366E-2</v>
      </c>
      <c r="BJ842">
        <v>0.64665791886093393</v>
      </c>
      <c r="BK842">
        <v>0.69063406892565971</v>
      </c>
      <c r="BL842">
        <v>9.9622547826796276E-2</v>
      </c>
      <c r="BM842">
        <v>0.20017813565768319</v>
      </c>
      <c r="BN842">
        <v>0.4015369308816662</v>
      </c>
      <c r="BQ842">
        <v>7.9212435233160621</v>
      </c>
      <c r="BR842">
        <v>0.27527527527527529</v>
      </c>
      <c r="BS842">
        <v>1356143.3906735752</v>
      </c>
      <c r="BT842">
        <v>842677.65568862273</v>
      </c>
    </row>
    <row r="843" spans="1:72">
      <c r="A843" t="s">
        <v>1134</v>
      </c>
      <c r="B843" t="s">
        <v>83</v>
      </c>
      <c r="C843">
        <v>2013</v>
      </c>
      <c r="D843" t="s">
        <v>212</v>
      </c>
      <c r="E843">
        <v>2</v>
      </c>
      <c r="G843" t="s">
        <v>350</v>
      </c>
      <c r="H843" t="s">
        <v>1069</v>
      </c>
      <c r="I843">
        <v>3.7985088705911184E-2</v>
      </c>
      <c r="J843">
        <v>0.39310098950051015</v>
      </c>
      <c r="K843">
        <v>1.4528892871508317</v>
      </c>
      <c r="L843">
        <v>1.0405788989357705</v>
      </c>
      <c r="M843">
        <v>0.97450373067238916</v>
      </c>
      <c r="N843">
        <v>0.47121526939600816</v>
      </c>
      <c r="O843">
        <v>0.43653953261416983</v>
      </c>
      <c r="P843">
        <v>0.74133876594845383</v>
      </c>
      <c r="Q843">
        <v>0.74133876594845383</v>
      </c>
      <c r="S843">
        <v>0.7830232558744189</v>
      </c>
      <c r="T843">
        <v>0.13692581014757632</v>
      </c>
      <c r="U843">
        <v>0.13692581014757632</v>
      </c>
      <c r="V843">
        <v>4.2499779267448287E-2</v>
      </c>
      <c r="W843">
        <v>4.3737027248718321E-2</v>
      </c>
      <c r="X843">
        <v>4.2499779267448287E-2</v>
      </c>
      <c r="Y843">
        <v>528878.47539461462</v>
      </c>
      <c r="Z843">
        <v>1163132.9605263157</v>
      </c>
      <c r="AA843">
        <v>1196993.9342105263</v>
      </c>
      <c r="AB843">
        <v>2.2144437577353734E-2</v>
      </c>
      <c r="AC843">
        <v>9.9704757523405754E-2</v>
      </c>
      <c r="AM843">
        <v>2.2191131811350139E-2</v>
      </c>
      <c r="AN843">
        <v>2.6714570704388717E-2</v>
      </c>
      <c r="AO843">
        <v>2.7882930486248281E-2</v>
      </c>
      <c r="AP843">
        <v>3.5175487772781907E-3</v>
      </c>
      <c r="AQ843">
        <v>0.99560419764039454</v>
      </c>
      <c r="AR843">
        <v>0.99560419764039454</v>
      </c>
      <c r="AS843">
        <v>0.77140921588324618</v>
      </c>
      <c r="AT843">
        <v>1.6018741681666587E-2</v>
      </c>
      <c r="AU843">
        <v>0.76197322626956865</v>
      </c>
      <c r="AV843">
        <v>0.76197322626956865</v>
      </c>
      <c r="AW843">
        <v>0.78551953523117213</v>
      </c>
      <c r="AX843">
        <v>4.3953044459415183E-2</v>
      </c>
      <c r="AY843">
        <v>4.3953044459415183E-2</v>
      </c>
      <c r="AZ843">
        <v>0.20271855587798768</v>
      </c>
      <c r="BD843">
        <v>0.27444311372605529</v>
      </c>
      <c r="BE843">
        <v>0.27444311372605529</v>
      </c>
      <c r="BF843">
        <v>0</v>
      </c>
      <c r="BG843">
        <v>0</v>
      </c>
      <c r="BI843">
        <v>2.303415467328496E-2</v>
      </c>
      <c r="BK843">
        <v>0.2108547145277892</v>
      </c>
      <c r="BL843">
        <v>0.161016258425004</v>
      </c>
      <c r="BM843">
        <v>0.161016258425004</v>
      </c>
      <c r="BN843">
        <v>0.28857605369149414</v>
      </c>
      <c r="BQ843">
        <v>7.0855263157894735</v>
      </c>
      <c r="BR843">
        <v>1.3670329670329671</v>
      </c>
      <c r="BS843">
        <v>16061.184210526315</v>
      </c>
      <c r="BT843">
        <v>141439.66346153847</v>
      </c>
    </row>
    <row r="844" spans="1:72">
      <c r="A844" t="s">
        <v>1135</v>
      </c>
      <c r="B844" t="s">
        <v>84</v>
      </c>
      <c r="C844">
        <v>2013</v>
      </c>
      <c r="D844" t="s">
        <v>228</v>
      </c>
      <c r="E844">
        <v>5</v>
      </c>
      <c r="G844" t="s">
        <v>352</v>
      </c>
      <c r="H844" t="s">
        <v>1069</v>
      </c>
      <c r="I844">
        <v>0.31899434426425605</v>
      </c>
      <c r="J844">
        <v>0.14732485729489023</v>
      </c>
      <c r="K844">
        <v>1.5492044514602503</v>
      </c>
      <c r="L844">
        <v>1.2469232000186545</v>
      </c>
      <c r="M844">
        <v>0.98685098032380314</v>
      </c>
      <c r="N844">
        <v>0.47433981287787585</v>
      </c>
      <c r="O844">
        <v>0.36453102644493113</v>
      </c>
      <c r="P844">
        <v>0.29422686167305173</v>
      </c>
      <c r="Q844">
        <v>0.29422686167305173</v>
      </c>
      <c r="S844">
        <v>0.33957985944183122</v>
      </c>
      <c r="T844">
        <v>4.816365492313282E-2</v>
      </c>
      <c r="U844">
        <v>4.816365492313282E-2</v>
      </c>
      <c r="V844">
        <v>5.8378717261258213E-2</v>
      </c>
      <c r="W844">
        <v>7.1661997168603483E-2</v>
      </c>
      <c r="X844">
        <v>5.8378717261258213E-2</v>
      </c>
      <c r="Y844">
        <v>232784.36920708237</v>
      </c>
      <c r="Z844">
        <v>2858972.995319813</v>
      </c>
      <c r="AA844">
        <v>3509493.2589703589</v>
      </c>
      <c r="AB844">
        <v>1.2789941178231498E-2</v>
      </c>
      <c r="AC844">
        <v>9.1475920526805365E-2</v>
      </c>
      <c r="AD844">
        <v>0</v>
      </c>
      <c r="AF844">
        <v>0</v>
      </c>
      <c r="AG844">
        <v>0</v>
      </c>
      <c r="AH844">
        <v>0</v>
      </c>
      <c r="AM844">
        <v>4.2444113151016233E-2</v>
      </c>
      <c r="AN844">
        <v>4.4259861212474362E-2</v>
      </c>
      <c r="AO844">
        <v>4.8245953863466362E-2</v>
      </c>
      <c r="AP844">
        <v>2.5067366891312007E-2</v>
      </c>
      <c r="AQ844">
        <v>1.0394718803311089</v>
      </c>
      <c r="AR844">
        <v>1.0459018399137499</v>
      </c>
      <c r="AS844">
        <v>0.94073320855428311</v>
      </c>
      <c r="AT844">
        <v>2.0673000780518411E-2</v>
      </c>
      <c r="AU844">
        <v>0.53808045374929658</v>
      </c>
      <c r="AV844">
        <v>0.53808045374929658</v>
      </c>
      <c r="AW844">
        <v>0.54031351222020763</v>
      </c>
      <c r="AX844">
        <v>2.2963570911706279E-2</v>
      </c>
      <c r="AY844">
        <v>2.2963570911706279E-2</v>
      </c>
      <c r="AZ844">
        <v>0.6587832047798553</v>
      </c>
      <c r="BA844">
        <v>28.044644061781391</v>
      </c>
      <c r="BD844">
        <v>0.44680357676213067</v>
      </c>
      <c r="BE844">
        <v>0.44680357676213067</v>
      </c>
      <c r="BF844">
        <v>0</v>
      </c>
      <c r="BG844">
        <v>0</v>
      </c>
      <c r="BH844">
        <v>0</v>
      </c>
      <c r="BI844">
        <v>5.3433422615007387E-2</v>
      </c>
      <c r="BJ844">
        <v>0.62216762479086996</v>
      </c>
      <c r="BK844">
        <v>0.66250473446055558</v>
      </c>
      <c r="BL844">
        <v>0.11308685191280758</v>
      </c>
      <c r="BM844">
        <v>0.21956231063600479</v>
      </c>
      <c r="BN844">
        <v>0.34461168038080059</v>
      </c>
      <c r="BQ844">
        <v>10.132605304212168</v>
      </c>
      <c r="BR844">
        <v>0.14368726888536715</v>
      </c>
      <c r="BS844">
        <v>677845.2184087364</v>
      </c>
      <c r="BT844">
        <v>680658.15576592088</v>
      </c>
    </row>
    <row r="845" spans="1:72">
      <c r="A845" t="s">
        <v>1136</v>
      </c>
      <c r="B845" t="s">
        <v>85</v>
      </c>
      <c r="C845">
        <v>2013</v>
      </c>
      <c r="D845" t="s">
        <v>228</v>
      </c>
      <c r="E845">
        <v>6</v>
      </c>
      <c r="G845" t="s">
        <v>354</v>
      </c>
      <c r="H845" t="s">
        <v>1069</v>
      </c>
      <c r="I845">
        <v>0.25523536380289286</v>
      </c>
      <c r="J845">
        <v>0.21386708167117488</v>
      </c>
      <c r="K845">
        <v>1.6933339387485864</v>
      </c>
      <c r="L845">
        <v>1.1922602937249611</v>
      </c>
      <c r="M845">
        <v>0.82957893518885095</v>
      </c>
      <c r="N845">
        <v>0.53025154049035594</v>
      </c>
      <c r="O845">
        <v>0.43884575416242239</v>
      </c>
      <c r="P845">
        <v>0.28443606119933812</v>
      </c>
      <c r="Q845">
        <v>0.28443606119933812</v>
      </c>
      <c r="S845">
        <v>0.33740622239778384</v>
      </c>
      <c r="T845">
        <v>5.8100360068264377E-2</v>
      </c>
      <c r="U845">
        <v>5.8100360068264377E-2</v>
      </c>
      <c r="V845">
        <v>6.7983442617856341E-2</v>
      </c>
      <c r="W845">
        <v>9.1481907707399168E-2</v>
      </c>
      <c r="X845">
        <v>6.7983442617856341E-2</v>
      </c>
      <c r="Y845">
        <v>243634.52675793404</v>
      </c>
      <c r="Z845">
        <v>3214875.6269005849</v>
      </c>
      <c r="AA845">
        <v>4326096.8269005846</v>
      </c>
      <c r="AB845">
        <v>1.5442456752584294E-2</v>
      </c>
      <c r="AC845">
        <v>7.9737931217121624E-2</v>
      </c>
      <c r="AD845">
        <v>0</v>
      </c>
      <c r="AF845">
        <v>0</v>
      </c>
      <c r="AG845">
        <v>0</v>
      </c>
      <c r="AH845">
        <v>0</v>
      </c>
      <c r="AM845">
        <v>2.3241861462825471E-2</v>
      </c>
      <c r="AN845">
        <v>2.5209994277954076E-2</v>
      </c>
      <c r="AO845">
        <v>5.983168586637648E-2</v>
      </c>
      <c r="AP845">
        <v>3.0301018336681484E-2</v>
      </c>
      <c r="AQ845">
        <v>1.0248925901519337</v>
      </c>
      <c r="AR845">
        <v>1.0362469309652891</v>
      </c>
      <c r="AS845">
        <v>1.0680431283036518</v>
      </c>
      <c r="AT845">
        <v>2.1312475830353953E-2</v>
      </c>
      <c r="AU845">
        <v>0.5264037096358537</v>
      </c>
      <c r="AV845">
        <v>0.5264037096358537</v>
      </c>
      <c r="AW845">
        <v>0.52969091295633686</v>
      </c>
      <c r="AX845">
        <v>2.5908371419981684E-2</v>
      </c>
      <c r="AY845">
        <v>2.5908371419981684E-2</v>
      </c>
      <c r="AZ845">
        <v>0.66219395770240674</v>
      </c>
      <c r="BA845">
        <v>27.678681267947798</v>
      </c>
      <c r="BD845">
        <v>0.44634246861196586</v>
      </c>
      <c r="BE845">
        <v>0.44634246861196586</v>
      </c>
      <c r="BF845">
        <v>0</v>
      </c>
      <c r="BG845">
        <v>0</v>
      </c>
      <c r="BH845">
        <v>0</v>
      </c>
      <c r="BI845">
        <v>4.0967559283247815E-2</v>
      </c>
      <c r="BJ845">
        <v>0.63246876184921841</v>
      </c>
      <c r="BK845">
        <v>0.66424152035019812</v>
      </c>
      <c r="BL845">
        <v>0.14029353559214292</v>
      </c>
      <c r="BM845">
        <v>0.25622505671480106</v>
      </c>
      <c r="BN845">
        <v>0.42041184598854819</v>
      </c>
      <c r="BQ845">
        <v>11.277192982456141</v>
      </c>
      <c r="BR845">
        <v>0.14867762687634023</v>
      </c>
      <c r="BS845">
        <v>1241866.2269005848</v>
      </c>
      <c r="BT845">
        <v>999507.67017828196</v>
      </c>
    </row>
    <row r="846" spans="1:72">
      <c r="A846" t="s">
        <v>1137</v>
      </c>
      <c r="B846" t="s">
        <v>86</v>
      </c>
      <c r="C846">
        <v>2013</v>
      </c>
      <c r="D846" t="s">
        <v>228</v>
      </c>
      <c r="E846">
        <v>5</v>
      </c>
      <c r="G846" t="s">
        <v>356</v>
      </c>
      <c r="H846" t="s">
        <v>1069</v>
      </c>
      <c r="I846">
        <v>0.26233415681374544</v>
      </c>
      <c r="J846">
        <v>0.14102697522938704</v>
      </c>
      <c r="K846">
        <v>1.7644951417993322</v>
      </c>
      <c r="L846">
        <v>1.1690875784390309</v>
      </c>
      <c r="M846">
        <v>0.89932773075395711</v>
      </c>
      <c r="N846">
        <v>0.50360263110193204</v>
      </c>
      <c r="O846">
        <v>0.38143407048379169</v>
      </c>
      <c r="P846">
        <v>0.27087593748792566</v>
      </c>
      <c r="Q846">
        <v>0.27087593748792566</v>
      </c>
      <c r="S846">
        <v>0.31015039678005507</v>
      </c>
      <c r="T846">
        <v>4.8185017646052486E-2</v>
      </c>
      <c r="U846">
        <v>4.8185017646052486E-2</v>
      </c>
      <c r="V846">
        <v>4.2550535958833055E-2</v>
      </c>
      <c r="W846">
        <v>6.6589355779291037E-2</v>
      </c>
      <c r="X846">
        <v>4.2550535958833055E-2</v>
      </c>
      <c r="Y846">
        <v>257969.90032097005</v>
      </c>
      <c r="Z846">
        <v>1947449.5411585367</v>
      </c>
      <c r="AA846">
        <v>3047656.3323170734</v>
      </c>
      <c r="AB846">
        <v>1.5484747636082206E-2</v>
      </c>
      <c r="AC846">
        <v>7.1471532566940776E-2</v>
      </c>
      <c r="AD846">
        <v>0</v>
      </c>
      <c r="AF846">
        <v>0</v>
      </c>
      <c r="AG846">
        <v>0</v>
      </c>
      <c r="AH846">
        <v>0</v>
      </c>
      <c r="AM846">
        <v>3.9968049199802604E-2</v>
      </c>
      <c r="AN846">
        <v>3.5255809817129675E-2</v>
      </c>
      <c r="AO846">
        <v>4.9117911941085453E-2</v>
      </c>
      <c r="AP846">
        <v>2.1158950480219554E-2</v>
      </c>
      <c r="AQ846">
        <v>1.0120804121228097</v>
      </c>
      <c r="AR846">
        <v>0.98466749888538485</v>
      </c>
      <c r="AS846">
        <v>0.93395648694246924</v>
      </c>
      <c r="AT846">
        <v>1.9081875215715239E-2</v>
      </c>
      <c r="AU846">
        <v>0.52796661023464397</v>
      </c>
      <c r="AV846">
        <v>0.52796661023464397</v>
      </c>
      <c r="AW846">
        <v>0.5304991224080462</v>
      </c>
      <c r="AX846">
        <v>3.0135036412255643E-2</v>
      </c>
      <c r="AY846">
        <v>3.0135036412255643E-2</v>
      </c>
      <c r="AZ846">
        <v>0.6810830807288919</v>
      </c>
      <c r="BA846">
        <v>13.273532373461322</v>
      </c>
      <c r="BD846">
        <v>0.41779730291458933</v>
      </c>
      <c r="BE846">
        <v>0.41779730291458933</v>
      </c>
      <c r="BF846">
        <v>0</v>
      </c>
      <c r="BG846">
        <v>0</v>
      </c>
      <c r="BH846">
        <v>0</v>
      </c>
      <c r="BI846">
        <v>3.7223045977591115E-2</v>
      </c>
      <c r="BJ846">
        <v>0.61085607611081238</v>
      </c>
      <c r="BK846">
        <v>0.68337746497312823</v>
      </c>
      <c r="BL846">
        <v>0.1081070428648563</v>
      </c>
      <c r="BM846">
        <v>0.22241280803465102</v>
      </c>
      <c r="BN846">
        <v>0.33717756966319884</v>
      </c>
      <c r="BQ846">
        <v>8.5487804878048781</v>
      </c>
      <c r="BR846">
        <v>0.11690898227444732</v>
      </c>
      <c r="BS846">
        <v>1001401.8536585366</v>
      </c>
      <c r="BT846">
        <v>675564.35564853554</v>
      </c>
    </row>
    <row r="847" spans="1:72">
      <c r="A847" t="s">
        <v>1138</v>
      </c>
      <c r="B847" t="s">
        <v>87</v>
      </c>
      <c r="C847">
        <v>2013</v>
      </c>
      <c r="D847" t="s">
        <v>212</v>
      </c>
      <c r="E847">
        <v>3</v>
      </c>
      <c r="G847" t="s">
        <v>358</v>
      </c>
      <c r="H847" t="s">
        <v>1069</v>
      </c>
      <c r="I847">
        <v>4.4260076419902275E-2</v>
      </c>
      <c r="J847">
        <v>3.5319726663469442E-2</v>
      </c>
      <c r="K847">
        <v>1.0177030940189749</v>
      </c>
      <c r="L847">
        <v>0.87460501383333045</v>
      </c>
      <c r="M847">
        <v>0.75239836674640737</v>
      </c>
      <c r="N847">
        <v>0.30781959828971162</v>
      </c>
      <c r="O847">
        <v>0.25739021558242225</v>
      </c>
      <c r="P847">
        <v>0.57534835444727728</v>
      </c>
      <c r="Q847">
        <v>0.57534835444727728</v>
      </c>
      <c r="S847">
        <v>0.59080066564199818</v>
      </c>
      <c r="T847">
        <v>0.18086160309035176</v>
      </c>
      <c r="U847">
        <v>0.18086160309035176</v>
      </c>
      <c r="V847">
        <v>2.0442049634940153E-2</v>
      </c>
      <c r="W847">
        <v>2.2111606820379253E-2</v>
      </c>
      <c r="X847">
        <v>2.0442049634940153E-2</v>
      </c>
      <c r="Y847">
        <v>332611.07103109657</v>
      </c>
      <c r="Z847">
        <v>595070.83937823831</v>
      </c>
      <c r="AA847">
        <v>643671.87564766838</v>
      </c>
      <c r="AB847">
        <v>3.0917194049389553E-2</v>
      </c>
      <c r="AC847">
        <v>8.0735113793597824E-2</v>
      </c>
      <c r="AM847">
        <v>6.3413596233218406E-2</v>
      </c>
      <c r="AN847">
        <v>7.7091201961465558E-2</v>
      </c>
      <c r="AO847">
        <v>1.3390930592386519E-2</v>
      </c>
      <c r="AP847">
        <v>9.5483063983307775E-3</v>
      </c>
      <c r="AQ847">
        <v>1.0731344214615361</v>
      </c>
      <c r="AR847">
        <v>1.0731344214615361</v>
      </c>
      <c r="AS847">
        <v>1.135306010392124</v>
      </c>
      <c r="AT847">
        <v>2.2594058667203796E-2</v>
      </c>
      <c r="AU847">
        <v>0.75158589720075741</v>
      </c>
      <c r="AV847">
        <v>0.75158589720075741</v>
      </c>
      <c r="AW847">
        <v>0.80337942727210387</v>
      </c>
      <c r="AX847">
        <v>5.0674067916904597E-2</v>
      </c>
      <c r="AY847">
        <v>5.0674067916904597E-2</v>
      </c>
      <c r="AZ847">
        <v>0.35902783151352574</v>
      </c>
      <c r="BD847">
        <v>0.17596958340185948</v>
      </c>
      <c r="BE847">
        <v>0.17596958340185948</v>
      </c>
      <c r="BF847">
        <v>0</v>
      </c>
      <c r="BG847">
        <v>0</v>
      </c>
      <c r="BI847">
        <v>3.581778153496968E-2</v>
      </c>
      <c r="BK847">
        <v>0.35760155974716623</v>
      </c>
      <c r="BL847">
        <v>0.32893829657395601</v>
      </c>
      <c r="BM847">
        <v>0.32893829657395601</v>
      </c>
      <c r="BN847">
        <v>0.50816542044401725</v>
      </c>
      <c r="BQ847">
        <v>15.82901554404145</v>
      </c>
      <c r="BR847">
        <v>7.0899470899470893E-2</v>
      </c>
      <c r="BS847">
        <v>50621.761658031086</v>
      </c>
      <c r="BT847">
        <v>462506.05504587159</v>
      </c>
    </row>
    <row r="848" spans="1:72">
      <c r="A848" t="s">
        <v>1139</v>
      </c>
      <c r="B848" t="s">
        <v>88</v>
      </c>
      <c r="C848">
        <v>2013</v>
      </c>
      <c r="D848" t="s">
        <v>207</v>
      </c>
      <c r="E848">
        <v>8</v>
      </c>
      <c r="G848" t="s">
        <v>360</v>
      </c>
      <c r="H848" t="s">
        <v>1069</v>
      </c>
      <c r="I848">
        <v>0.19983930487581275</v>
      </c>
      <c r="J848">
        <v>0.23277426441979038</v>
      </c>
      <c r="K848">
        <v>1.3694994275562626</v>
      </c>
      <c r="L848">
        <v>0.87878611344514512</v>
      </c>
      <c r="M848">
        <v>0.6439881742514999</v>
      </c>
      <c r="N848">
        <v>0.48099479437699444</v>
      </c>
      <c r="O848">
        <v>0.35619397150335985</v>
      </c>
      <c r="P848">
        <v>0.32916465240637766</v>
      </c>
      <c r="Q848">
        <v>0.32916465240637766</v>
      </c>
      <c r="S848">
        <v>0.43610384621419856</v>
      </c>
      <c r="T848">
        <v>4.8676782589479176E-2</v>
      </c>
      <c r="U848">
        <v>4.8676782589479176E-2</v>
      </c>
      <c r="V848">
        <v>0.12626585582542382</v>
      </c>
      <c r="W848">
        <v>0.1991474577987716</v>
      </c>
      <c r="X848">
        <v>0.12626585582542382</v>
      </c>
      <c r="Y848">
        <v>283678.78126496088</v>
      </c>
      <c r="Z848">
        <v>5899060.0243070358</v>
      </c>
      <c r="AA848">
        <v>9304041.853304904</v>
      </c>
      <c r="AB848">
        <v>2.2826025900160671E-2</v>
      </c>
      <c r="AC848">
        <v>0.17161508739993447</v>
      </c>
      <c r="AD848">
        <v>0</v>
      </c>
      <c r="AF848">
        <v>0</v>
      </c>
      <c r="AG848">
        <v>0</v>
      </c>
      <c r="AH848">
        <v>0</v>
      </c>
      <c r="AM848">
        <v>1.7851112706643833E-2</v>
      </c>
      <c r="AN848">
        <v>2.9929455488330294E-2</v>
      </c>
      <c r="AO848">
        <v>0.10911604914467073</v>
      </c>
      <c r="AP848">
        <v>2.6864931343214337E-2</v>
      </c>
      <c r="AQ848">
        <v>0.9918131707349509</v>
      </c>
      <c r="AR848">
        <v>0.97041671773453231</v>
      </c>
      <c r="AS848">
        <v>0.74770092656324416</v>
      </c>
      <c r="AT848">
        <v>3.0318710887360573E-2</v>
      </c>
      <c r="AU848">
        <v>0.47054281171716478</v>
      </c>
      <c r="AV848">
        <v>0.47054281171716478</v>
      </c>
      <c r="AW848">
        <v>0.47045037306893772</v>
      </c>
      <c r="AX848">
        <v>3.3607583762379038E-2</v>
      </c>
      <c r="AY848">
        <v>3.3607583762379038E-2</v>
      </c>
      <c r="AZ848">
        <v>0.53672596505563241</v>
      </c>
      <c r="BA848">
        <v>11.82462911835319</v>
      </c>
      <c r="BD848">
        <v>0.25961554269083142</v>
      </c>
      <c r="BE848">
        <v>0.25961554269083142</v>
      </c>
      <c r="BF848">
        <v>0</v>
      </c>
      <c r="BG848">
        <v>0</v>
      </c>
      <c r="BH848">
        <v>0</v>
      </c>
      <c r="BI848">
        <v>5.5373045098757012E-2</v>
      </c>
      <c r="BJ848">
        <v>0.66325845056400845</v>
      </c>
      <c r="BK848">
        <v>0.5695582991742717</v>
      </c>
      <c r="BL848">
        <v>8.0152548604093335E-2</v>
      </c>
      <c r="BM848">
        <v>0.12260053737599837</v>
      </c>
      <c r="BN848">
        <v>0.50034020520023104</v>
      </c>
      <c r="BQ848">
        <v>8.0166311300639652</v>
      </c>
      <c r="BR848">
        <v>0.59435162412009157</v>
      </c>
      <c r="BS848">
        <v>3903791.1449893392</v>
      </c>
      <c r="BT848">
        <v>1085706.5902729181</v>
      </c>
    </row>
    <row r="849" spans="1:72">
      <c r="A849" t="s">
        <v>1140</v>
      </c>
      <c r="B849" t="s">
        <v>89</v>
      </c>
      <c r="C849">
        <v>2013</v>
      </c>
      <c r="D849" t="s">
        <v>215</v>
      </c>
      <c r="E849">
        <v>5</v>
      </c>
      <c r="G849" t="s">
        <v>362</v>
      </c>
      <c r="H849" t="s">
        <v>1069</v>
      </c>
      <c r="I849">
        <v>5.1457127403618443E-2</v>
      </c>
      <c r="J849">
        <v>0.24881490410011928</v>
      </c>
      <c r="K849">
        <v>1.1697953119184248</v>
      </c>
      <c r="L849">
        <v>0.74399326582490599</v>
      </c>
      <c r="M849">
        <v>0.63210098205315091</v>
      </c>
      <c r="N849">
        <v>0.45055459096829059</v>
      </c>
      <c r="O849">
        <v>0.36545925718534061</v>
      </c>
      <c r="P849">
        <v>0.43307606296024603</v>
      </c>
      <c r="Q849">
        <v>0.43307606296024603</v>
      </c>
      <c r="S849">
        <v>0.5216165804572479</v>
      </c>
      <c r="T849">
        <v>0.13712781217618913</v>
      </c>
      <c r="U849">
        <v>0.13712781217618913</v>
      </c>
      <c r="V849">
        <v>0.11669953880878062</v>
      </c>
      <c r="W849">
        <v>0.18927837097637851</v>
      </c>
      <c r="X849">
        <v>0.11669953880878062</v>
      </c>
      <c r="Y849">
        <v>248853.12253233494</v>
      </c>
      <c r="Z849">
        <v>3381587.7038043477</v>
      </c>
      <c r="AA849">
        <v>5484695.2989130439</v>
      </c>
      <c r="AB849">
        <v>5.6963826943718654E-2</v>
      </c>
      <c r="AC849">
        <v>0.10282407980059356</v>
      </c>
      <c r="AM849">
        <v>2.1868716808932851E-2</v>
      </c>
      <c r="AN849">
        <v>4.0889459695340163E-2</v>
      </c>
      <c r="AO849">
        <v>9.5691938772898236E-2</v>
      </c>
      <c r="AP849">
        <v>1.7460756585166787E-2</v>
      </c>
      <c r="AQ849">
        <v>1.0344927439025198</v>
      </c>
      <c r="AR849">
        <v>1.0344927439025198</v>
      </c>
      <c r="AS849">
        <v>0.9094669071646293</v>
      </c>
      <c r="AT849">
        <v>3.3434066020474114E-2</v>
      </c>
      <c r="AU849">
        <v>0.58989010188604463</v>
      </c>
      <c r="AV849">
        <v>0.58989010188604463</v>
      </c>
      <c r="AW849">
        <v>0.59480355345672953</v>
      </c>
      <c r="AX849">
        <v>5.9503259433498441E-2</v>
      </c>
      <c r="AY849">
        <v>5.9503259433498441E-2</v>
      </c>
      <c r="AZ849">
        <v>0.43052960591285672</v>
      </c>
      <c r="BD849">
        <v>0.20001656740092152</v>
      </c>
      <c r="BE849">
        <v>0.20001656740092152</v>
      </c>
      <c r="BF849">
        <v>0</v>
      </c>
      <c r="BG849">
        <v>0</v>
      </c>
      <c r="BI849">
        <v>2.7677345256281998E-2</v>
      </c>
      <c r="BK849">
        <v>0.47378609480668848</v>
      </c>
      <c r="BL849">
        <v>0.33531983042854752</v>
      </c>
      <c r="BM849">
        <v>0.33531983042854752</v>
      </c>
      <c r="BN849">
        <v>0.85279827150903731</v>
      </c>
      <c r="BQ849">
        <v>15.967391304347826</v>
      </c>
      <c r="BR849">
        <v>0.37193555918748539</v>
      </c>
      <c r="BS849">
        <v>2044210.9130434783</v>
      </c>
      <c r="BT849">
        <v>873256.31658291456</v>
      </c>
    </row>
    <row r="850" spans="1:72">
      <c r="A850" t="s">
        <v>1141</v>
      </c>
      <c r="B850" t="s">
        <v>90</v>
      </c>
      <c r="C850">
        <v>2013</v>
      </c>
      <c r="D850" t="s">
        <v>228</v>
      </c>
      <c r="E850">
        <v>5</v>
      </c>
      <c r="G850" t="s">
        <v>364</v>
      </c>
      <c r="H850" t="s">
        <v>1069</v>
      </c>
      <c r="I850">
        <v>0.15860389427737531</v>
      </c>
      <c r="J850">
        <v>0.24209726532618528</v>
      </c>
      <c r="K850">
        <v>2.2578139589604906</v>
      </c>
      <c r="L850">
        <v>1.4489113137739775</v>
      </c>
      <c r="M850">
        <v>1.0186118582672619</v>
      </c>
      <c r="N850">
        <v>0.46568689386206835</v>
      </c>
      <c r="O850">
        <v>0.35726472912375301</v>
      </c>
      <c r="P850">
        <v>0.26541426529227213</v>
      </c>
      <c r="Q850">
        <v>0.26541426529227213</v>
      </c>
      <c r="S850">
        <v>0.31071253740339516</v>
      </c>
      <c r="T850">
        <v>4.7967547651149779E-2</v>
      </c>
      <c r="U850">
        <v>4.7967547651149779E-2</v>
      </c>
      <c r="V850">
        <v>4.2129159241276262E-2</v>
      </c>
      <c r="W850">
        <v>5.957608671942289E-2</v>
      </c>
      <c r="X850">
        <v>4.2129159241276262E-2</v>
      </c>
      <c r="Y850">
        <v>226842.99068191444</v>
      </c>
      <c r="Z850">
        <v>2099948.3333333335</v>
      </c>
      <c r="AA850">
        <v>2969598.8779761903</v>
      </c>
      <c r="AB850">
        <v>2.005143021258957E-2</v>
      </c>
      <c r="AC850">
        <v>8.1406997930443717E-2</v>
      </c>
      <c r="AD850">
        <v>0</v>
      </c>
      <c r="AF850">
        <v>0</v>
      </c>
      <c r="AG850">
        <v>0</v>
      </c>
      <c r="AH850">
        <v>0</v>
      </c>
      <c r="AM850">
        <v>3.007281261831328E-2</v>
      </c>
      <c r="AN850">
        <v>3.1725365572746363E-2</v>
      </c>
      <c r="AO850">
        <v>5.4307158614924869E-2</v>
      </c>
      <c r="AP850">
        <v>2.7066699894063087E-2</v>
      </c>
      <c r="AQ850">
        <v>1.0191956750085684</v>
      </c>
      <c r="AR850">
        <v>1.0602571775363903</v>
      </c>
      <c r="AS850">
        <v>1.1710081792615488</v>
      </c>
      <c r="AT850">
        <v>2.4856609977373739E-2</v>
      </c>
      <c r="AU850">
        <v>0.5259173323270494</v>
      </c>
      <c r="AV850">
        <v>0.5259173323270494</v>
      </c>
      <c r="AW850">
        <v>0.52764546498547593</v>
      </c>
      <c r="AX850">
        <v>2.5516657817193467E-2</v>
      </c>
      <c r="AY850">
        <v>2.5516657817193467E-2</v>
      </c>
      <c r="AZ850">
        <v>0.66618336110609888</v>
      </c>
      <c r="BA850">
        <v>20.59554232053684</v>
      </c>
      <c r="BD850">
        <v>0.36367330340793352</v>
      </c>
      <c r="BE850">
        <v>0.36367330340793352</v>
      </c>
      <c r="BF850">
        <v>0</v>
      </c>
      <c r="BG850">
        <v>0</v>
      </c>
      <c r="BH850">
        <v>0</v>
      </c>
      <c r="BI850">
        <v>4.5497133489706389E-2</v>
      </c>
      <c r="BJ850">
        <v>0.65733119936199635</v>
      </c>
      <c r="BK850">
        <v>0.69170627506832338</v>
      </c>
      <c r="BL850">
        <v>0.12230576201323416</v>
      </c>
      <c r="BM850">
        <v>0.24784831932725035</v>
      </c>
      <c r="BN850">
        <v>0.35802424689688356</v>
      </c>
      <c r="BQ850">
        <v>10.540178571428571</v>
      </c>
      <c r="BR850">
        <v>0.14537516170763259</v>
      </c>
      <c r="BS850">
        <v>1187255.1086309524</v>
      </c>
      <c r="BT850">
        <v>736263.23874598066</v>
      </c>
    </row>
    <row r="851" spans="1:72">
      <c r="A851" t="s">
        <v>1142</v>
      </c>
      <c r="B851" t="s">
        <v>91</v>
      </c>
      <c r="C851">
        <v>2013</v>
      </c>
      <c r="D851" t="s">
        <v>228</v>
      </c>
      <c r="E851">
        <v>6</v>
      </c>
      <c r="G851" t="s">
        <v>366</v>
      </c>
      <c r="H851" t="s">
        <v>1069</v>
      </c>
      <c r="I851">
        <v>0.29827510769590948</v>
      </c>
      <c r="J851">
        <v>0.1679348925963639</v>
      </c>
      <c r="K851">
        <v>1.7998038132963565</v>
      </c>
      <c r="L851">
        <v>1.1623020188716064</v>
      </c>
      <c r="M851">
        <v>0.79858507780616617</v>
      </c>
      <c r="N851">
        <v>0.42796084966371861</v>
      </c>
      <c r="O851">
        <v>0.30617889963129924</v>
      </c>
      <c r="P851">
        <v>0.27235056260592633</v>
      </c>
      <c r="Q851">
        <v>0.27235056260592633</v>
      </c>
      <c r="S851">
        <v>0.33238297954249801</v>
      </c>
      <c r="T851">
        <v>5.3414278309977192E-2</v>
      </c>
      <c r="U851">
        <v>5.3414278309977192E-2</v>
      </c>
      <c r="V851">
        <v>7.54082504644982E-2</v>
      </c>
      <c r="W851">
        <v>0.10007389512333768</v>
      </c>
      <c r="X851">
        <v>7.54082504644982E-2</v>
      </c>
      <c r="Y851">
        <v>294929.8814822936</v>
      </c>
      <c r="Z851">
        <v>3452471.06</v>
      </c>
      <c r="AA851">
        <v>4581756.3018181818</v>
      </c>
      <c r="AB851">
        <v>1.1667868341801522E-2</v>
      </c>
      <c r="AC851">
        <v>0.11038194055259984</v>
      </c>
      <c r="AD851">
        <v>0</v>
      </c>
      <c r="AF851">
        <v>0</v>
      </c>
      <c r="AG851">
        <v>0</v>
      </c>
      <c r="AH851">
        <v>0</v>
      </c>
      <c r="AM851">
        <v>2.5844236682217685E-2</v>
      </c>
      <c r="AN851">
        <v>3.2094859265427642E-2</v>
      </c>
      <c r="AO851">
        <v>5.1442469808596014E-2</v>
      </c>
      <c r="AP851">
        <v>1.9437348708985662E-2</v>
      </c>
      <c r="AQ851">
        <v>1.036226284547197</v>
      </c>
      <c r="AR851">
        <v>1.0316298369325219</v>
      </c>
      <c r="AS851">
        <v>0.91473794898923266</v>
      </c>
      <c r="AT851">
        <v>2.0229877639685534E-2</v>
      </c>
      <c r="AU851">
        <v>0.51697303684202678</v>
      </c>
      <c r="AV851">
        <v>0.51697303684202678</v>
      </c>
      <c r="AW851">
        <v>0.51831402753375377</v>
      </c>
      <c r="AX851">
        <v>3.2260973015757324E-2</v>
      </c>
      <c r="AY851">
        <v>3.2260973015757324E-2</v>
      </c>
      <c r="AZ851">
        <v>0.63966773465910309</v>
      </c>
      <c r="BA851">
        <v>12.723336623193289</v>
      </c>
      <c r="BD851">
        <v>0.39354565904349531</v>
      </c>
      <c r="BE851">
        <v>0.39354565904349531</v>
      </c>
      <c r="BF851">
        <v>0</v>
      </c>
      <c r="BG851">
        <v>0</v>
      </c>
      <c r="BH851">
        <v>0</v>
      </c>
      <c r="BI851">
        <v>4.6344177014759035E-2</v>
      </c>
      <c r="BJ851">
        <v>0.59331851796956392</v>
      </c>
      <c r="BK851">
        <v>0.66505883628171292</v>
      </c>
      <c r="BL851">
        <v>0.10159732073088909</v>
      </c>
      <c r="BM851">
        <v>0.20035161802571502</v>
      </c>
      <c r="BN851">
        <v>0.34894612073587034</v>
      </c>
      <c r="BQ851">
        <v>8.2918181818181811</v>
      </c>
      <c r="BR851">
        <v>0.19808222776829107</v>
      </c>
      <c r="BS851">
        <v>1304222.3172727274</v>
      </c>
      <c r="BT851">
        <v>583447.83362831862</v>
      </c>
    </row>
    <row r="852" spans="1:72">
      <c r="A852" t="s">
        <v>1143</v>
      </c>
      <c r="B852" t="s">
        <v>92</v>
      </c>
      <c r="C852">
        <v>2013</v>
      </c>
      <c r="D852" t="s">
        <v>228</v>
      </c>
      <c r="E852">
        <v>6</v>
      </c>
      <c r="G852" t="s">
        <v>368</v>
      </c>
      <c r="H852" t="s">
        <v>1069</v>
      </c>
      <c r="I852">
        <v>0.34476958801996904</v>
      </c>
      <c r="J852">
        <v>0.12096840940191991</v>
      </c>
      <c r="K852">
        <v>1.5540089960164221</v>
      </c>
      <c r="L852">
        <v>1.1522233114344198</v>
      </c>
      <c r="M852">
        <v>0.89971923706471324</v>
      </c>
      <c r="N852">
        <v>0.50270662984603487</v>
      </c>
      <c r="O852">
        <v>0.38765624401067467</v>
      </c>
      <c r="P852">
        <v>0.29046881599634711</v>
      </c>
      <c r="Q852">
        <v>0.29046881599634711</v>
      </c>
      <c r="S852">
        <v>0.34650182796104101</v>
      </c>
      <c r="T852">
        <v>4.0254481907008435E-2</v>
      </c>
      <c r="U852">
        <v>4.0254481907008435E-2</v>
      </c>
      <c r="V852">
        <v>8.289725405401617E-2</v>
      </c>
      <c r="W852">
        <v>0.11306739993073536</v>
      </c>
      <c r="X852">
        <v>8.289725405401617E-2</v>
      </c>
      <c r="Y852">
        <v>197937.18716368263</v>
      </c>
      <c r="Z852">
        <v>4489507.587284483</v>
      </c>
      <c r="AA852">
        <v>6123447.0991379311</v>
      </c>
      <c r="AB852">
        <v>1.3995822536499461E-2</v>
      </c>
      <c r="AC852">
        <v>0.10213323755900892</v>
      </c>
      <c r="AD852">
        <v>0</v>
      </c>
      <c r="AF852">
        <v>0</v>
      </c>
      <c r="AG852">
        <v>0</v>
      </c>
      <c r="AH852">
        <v>0</v>
      </c>
      <c r="AM852">
        <v>2.3754265325328875E-2</v>
      </c>
      <c r="AN852">
        <v>3.071647958147412E-2</v>
      </c>
      <c r="AO852">
        <v>7.1982268626684484E-2</v>
      </c>
      <c r="AP852">
        <v>3.6752676356118549E-2</v>
      </c>
      <c r="AQ852">
        <v>1.0362532338961663</v>
      </c>
      <c r="AR852">
        <v>1.043503597642145</v>
      </c>
      <c r="AS852">
        <v>0.91113463023104524</v>
      </c>
      <c r="AT852">
        <v>2.2999480124623304E-2</v>
      </c>
      <c r="AU852">
        <v>0.51036154149547552</v>
      </c>
      <c r="AV852">
        <v>0.51036154149547552</v>
      </c>
      <c r="AW852">
        <v>0.51106750502313569</v>
      </c>
      <c r="AX852">
        <v>2.4380779093117561E-2</v>
      </c>
      <c r="AY852">
        <v>2.4380779093117561E-2</v>
      </c>
      <c r="AZ852">
        <v>0.64043002554518436</v>
      </c>
      <c r="BA852">
        <v>12.539809333446721</v>
      </c>
      <c r="BD852">
        <v>0.37755664940679318</v>
      </c>
      <c r="BE852">
        <v>0.37755664940679318</v>
      </c>
      <c r="BF852">
        <v>0</v>
      </c>
      <c r="BG852">
        <v>0</v>
      </c>
      <c r="BH852">
        <v>0</v>
      </c>
      <c r="BI852">
        <v>5.7759981233240248E-2</v>
      </c>
      <c r="BJ852">
        <v>0.66185159300497365</v>
      </c>
      <c r="BK852">
        <v>0.65008716732868765</v>
      </c>
      <c r="BL852">
        <v>0.1165335595502161</v>
      </c>
      <c r="BM852">
        <v>0.21017803743159469</v>
      </c>
      <c r="BN852">
        <v>0.4226777804398974</v>
      </c>
      <c r="BQ852">
        <v>11.014008620689655</v>
      </c>
      <c r="BR852">
        <v>0.25746130030959752</v>
      </c>
      <c r="BS852">
        <v>1638208.3534482759</v>
      </c>
      <c r="BT852">
        <v>1213233.9559014267</v>
      </c>
    </row>
    <row r="853" spans="1:72">
      <c r="A853" t="s">
        <v>1144</v>
      </c>
      <c r="B853" t="s">
        <v>93</v>
      </c>
      <c r="C853">
        <v>2013</v>
      </c>
      <c r="D853" t="s">
        <v>228</v>
      </c>
      <c r="E853">
        <v>5</v>
      </c>
      <c r="G853" t="s">
        <v>370</v>
      </c>
      <c r="H853" t="s">
        <v>1069</v>
      </c>
      <c r="I853">
        <v>0.24056252916127407</v>
      </c>
      <c r="J853">
        <v>0.16863613615038661</v>
      </c>
      <c r="K853">
        <v>1.8686176648278794</v>
      </c>
      <c r="L853">
        <v>1.4259985385069311</v>
      </c>
      <c r="M853">
        <v>0.99857068239928526</v>
      </c>
      <c r="N853">
        <v>0.40564598254671635</v>
      </c>
      <c r="O853">
        <v>0.29511553718053529</v>
      </c>
      <c r="P853">
        <v>0.25627755095456534</v>
      </c>
      <c r="Q853">
        <v>0.25627755095456534</v>
      </c>
      <c r="S853">
        <v>0.3008253613056785</v>
      </c>
      <c r="T853">
        <v>4.5070283921399314E-2</v>
      </c>
      <c r="U853">
        <v>4.5070283921399314E-2</v>
      </c>
      <c r="V853">
        <v>4.1610144329014692E-2</v>
      </c>
      <c r="W853">
        <v>5.0948306737322223E-2</v>
      </c>
      <c r="X853">
        <v>4.1610144329014692E-2</v>
      </c>
      <c r="Y853">
        <v>245254.97028670722</v>
      </c>
      <c r="Z853">
        <v>2208615.2271186439</v>
      </c>
      <c r="AA853">
        <v>2704273.3898305083</v>
      </c>
      <c r="AB853">
        <v>1.316923147281328E-2</v>
      </c>
      <c r="AC853">
        <v>8.6333654596771253E-2</v>
      </c>
      <c r="AD853">
        <v>0</v>
      </c>
      <c r="AF853">
        <v>0</v>
      </c>
      <c r="AG853">
        <v>0</v>
      </c>
      <c r="AH853">
        <v>0</v>
      </c>
      <c r="AM853">
        <v>2.4076592477692619E-2</v>
      </c>
      <c r="AN853">
        <v>2.708605257981234E-2</v>
      </c>
      <c r="AO853">
        <v>3.9206535874526369E-2</v>
      </c>
      <c r="AP853">
        <v>2.1147017861754894E-2</v>
      </c>
      <c r="AQ853">
        <v>1.0278328361894691</v>
      </c>
      <c r="AR853">
        <v>1.0021316741870623</v>
      </c>
      <c r="AS853">
        <v>1.096243090282421</v>
      </c>
      <c r="AT853">
        <v>2.2256344700727782E-2</v>
      </c>
      <c r="AU853">
        <v>0.51093855359157903</v>
      </c>
      <c r="AV853">
        <v>0.51093855359157903</v>
      </c>
      <c r="AW853">
        <v>0.51243266026385437</v>
      </c>
      <c r="AX853">
        <v>2.1597329886818669E-2</v>
      </c>
      <c r="AY853">
        <v>2.1597329886818669E-2</v>
      </c>
      <c r="AZ853">
        <v>0.68596785780005676</v>
      </c>
      <c r="BA853">
        <v>19.473866211946842</v>
      </c>
      <c r="BD853">
        <v>0.46284462977073398</v>
      </c>
      <c r="BE853">
        <v>0.46284462977073398</v>
      </c>
      <c r="BF853">
        <v>0</v>
      </c>
      <c r="BG853">
        <v>0</v>
      </c>
      <c r="BH853">
        <v>0</v>
      </c>
      <c r="BI853">
        <v>5.3759974816076306E-2</v>
      </c>
      <c r="BJ853">
        <v>0.67278177753824975</v>
      </c>
      <c r="BK853">
        <v>0.69821787334622232</v>
      </c>
      <c r="BL853">
        <v>0.11095955960752833</v>
      </c>
      <c r="BM853">
        <v>0.24066243729977113</v>
      </c>
      <c r="BN853">
        <v>0.31849499094198835</v>
      </c>
      <c r="BQ853">
        <v>9.7542372881355934</v>
      </c>
      <c r="BR853">
        <v>0.14186507936507936</v>
      </c>
      <c r="BS853">
        <v>593003.81355932204</v>
      </c>
      <c r="BT853">
        <v>583242.19909502263</v>
      </c>
    </row>
    <row r="854" spans="1:72">
      <c r="A854" t="s">
        <v>1145</v>
      </c>
      <c r="B854" t="s">
        <v>94</v>
      </c>
      <c r="C854">
        <v>2013</v>
      </c>
      <c r="D854" t="s">
        <v>228</v>
      </c>
      <c r="E854">
        <v>5</v>
      </c>
      <c r="G854" t="s">
        <v>372</v>
      </c>
      <c r="H854" t="s">
        <v>1069</v>
      </c>
      <c r="I854">
        <v>0.27595544027677987</v>
      </c>
      <c r="J854">
        <v>0.19415139126686148</v>
      </c>
      <c r="K854">
        <v>2.0597681878951359</v>
      </c>
      <c r="L854">
        <v>1.4401903879475952</v>
      </c>
      <c r="M854">
        <v>0.92742233327109269</v>
      </c>
      <c r="N854">
        <v>0.42133120598222829</v>
      </c>
      <c r="O854">
        <v>0.29069544429232042</v>
      </c>
      <c r="P854">
        <v>0.26155140452067627</v>
      </c>
      <c r="Q854">
        <v>0.26155140452067627</v>
      </c>
      <c r="S854">
        <v>0.31277857393607883</v>
      </c>
      <c r="T854">
        <v>4.3137122664135261E-2</v>
      </c>
      <c r="U854">
        <v>4.3137122664135261E-2</v>
      </c>
      <c r="V854">
        <v>4.7940744750017833E-2</v>
      </c>
      <c r="W854">
        <v>6.3014344248210702E-2</v>
      </c>
      <c r="X854">
        <v>4.7940744750017833E-2</v>
      </c>
      <c r="Y854">
        <v>256381.93138686131</v>
      </c>
      <c r="Z854">
        <v>2369387.8755690441</v>
      </c>
      <c r="AA854">
        <v>3114374.2974203341</v>
      </c>
      <c r="AB854">
        <v>1.51010622852462E-2</v>
      </c>
      <c r="AC854">
        <v>8.3526111374183032E-2</v>
      </c>
      <c r="AD854">
        <v>0</v>
      </c>
      <c r="AF854">
        <v>0</v>
      </c>
      <c r="AG854">
        <v>0</v>
      </c>
      <c r="AH854">
        <v>0</v>
      </c>
      <c r="AM854">
        <v>2.9867394609526643E-2</v>
      </c>
      <c r="AN854">
        <v>3.269934871933923E-2</v>
      </c>
      <c r="AO854">
        <v>4.5339508402105134E-2</v>
      </c>
      <c r="AP854">
        <v>2.3638667968556331E-2</v>
      </c>
      <c r="AQ854">
        <v>1.0303312691482109</v>
      </c>
      <c r="AR854">
        <v>0.99376956799426475</v>
      </c>
      <c r="AS854">
        <v>1.2692856745461654</v>
      </c>
      <c r="AT854">
        <v>2.0435430462064266E-2</v>
      </c>
      <c r="AU854">
        <v>0.50257849210368333</v>
      </c>
      <c r="AV854">
        <v>0.50257849210368333</v>
      </c>
      <c r="AW854">
        <v>0.50400832776369353</v>
      </c>
      <c r="AX854">
        <v>3.0079309623323554E-2</v>
      </c>
      <c r="AY854">
        <v>3.0079309623323554E-2</v>
      </c>
      <c r="AZ854">
        <v>0.66393651365628648</v>
      </c>
      <c r="BA854">
        <v>31.54216409439714</v>
      </c>
      <c r="BD854">
        <v>0.40790286749559385</v>
      </c>
      <c r="BE854">
        <v>0.40790286749559385</v>
      </c>
      <c r="BF854">
        <v>0</v>
      </c>
      <c r="BG854">
        <v>0</v>
      </c>
      <c r="BH854">
        <v>0</v>
      </c>
      <c r="BI854">
        <v>5.6270135625309185E-2</v>
      </c>
      <c r="BJ854">
        <v>0.65517505259501574</v>
      </c>
      <c r="BK854">
        <v>0.67972676381935127</v>
      </c>
      <c r="BL854">
        <v>9.1695164122295475E-2</v>
      </c>
      <c r="BM854">
        <v>0.1980549126284695</v>
      </c>
      <c r="BN854">
        <v>0.2956330487517646</v>
      </c>
      <c r="BQ854">
        <v>8.3156297420333836</v>
      </c>
      <c r="BR854">
        <v>0.15964429388100784</v>
      </c>
      <c r="BS854">
        <v>849141.94537177542</v>
      </c>
      <c r="BT854">
        <v>716837.31255813956</v>
      </c>
    </row>
    <row r="855" spans="1:72">
      <c r="A855" t="s">
        <v>1146</v>
      </c>
      <c r="B855" t="s">
        <v>95</v>
      </c>
      <c r="C855">
        <v>2013</v>
      </c>
      <c r="D855" t="s">
        <v>228</v>
      </c>
      <c r="E855">
        <v>6</v>
      </c>
      <c r="G855" t="s">
        <v>374</v>
      </c>
      <c r="H855" t="s">
        <v>1069</v>
      </c>
      <c r="I855">
        <v>0.21948435673925759</v>
      </c>
      <c r="J855">
        <v>0.1698441278882325</v>
      </c>
      <c r="K855">
        <v>1.5285284430827875</v>
      </c>
      <c r="L855">
        <v>0.9492256016832159</v>
      </c>
      <c r="M855">
        <v>0.64824496716746915</v>
      </c>
      <c r="N855">
        <v>0.44573366109514723</v>
      </c>
      <c r="O855">
        <v>0.35978457133856429</v>
      </c>
      <c r="P855">
        <v>0.31723628974832541</v>
      </c>
      <c r="Q855">
        <v>0.31723628974832541</v>
      </c>
      <c r="S855">
        <v>0.36133442210515671</v>
      </c>
      <c r="T855">
        <v>7.5596597437514484E-2</v>
      </c>
      <c r="U855">
        <v>7.5596597437514484E-2</v>
      </c>
      <c r="V855">
        <v>4.8371035697076334E-2</v>
      </c>
      <c r="W855">
        <v>6.3726483836425235E-2</v>
      </c>
      <c r="X855">
        <v>4.8371035697076334E-2</v>
      </c>
      <c r="Y855">
        <v>314890.19417385658</v>
      </c>
      <c r="Z855">
        <v>1965434.01719457</v>
      </c>
      <c r="AA855">
        <v>2589363.6</v>
      </c>
      <c r="AB855">
        <v>1.0646435668014462E-2</v>
      </c>
      <c r="AC855">
        <v>9.2827369152181982E-2</v>
      </c>
      <c r="AD855">
        <v>0</v>
      </c>
      <c r="AF855">
        <v>0</v>
      </c>
      <c r="AG855">
        <v>0</v>
      </c>
      <c r="AH855">
        <v>0</v>
      </c>
      <c r="AM855">
        <v>2.610889851060319E-2</v>
      </c>
      <c r="AN855">
        <v>3.1429732026290416E-2</v>
      </c>
      <c r="AO855">
        <v>5.1300878775748654E-2</v>
      </c>
      <c r="AP855">
        <v>3.0109117940788237E-2</v>
      </c>
      <c r="AQ855">
        <v>1.020150935780356</v>
      </c>
      <c r="AR855">
        <v>1.0017140119959813</v>
      </c>
      <c r="AS855">
        <v>0.99419082505841549</v>
      </c>
      <c r="AT855">
        <v>2.0961687925300922E-2</v>
      </c>
      <c r="AU855">
        <v>0.53203209999232937</v>
      </c>
      <c r="AV855">
        <v>0.53203209999232937</v>
      </c>
      <c r="AW855">
        <v>0.53469786954115395</v>
      </c>
      <c r="AX855">
        <v>1.9156401726836018E-2</v>
      </c>
      <c r="AY855">
        <v>1.9156401726836018E-2</v>
      </c>
      <c r="AZ855">
        <v>0.60939592768393924</v>
      </c>
      <c r="BA855">
        <v>27.448218923472524</v>
      </c>
      <c r="BD855">
        <v>0.35373623206886495</v>
      </c>
      <c r="BE855">
        <v>0.35373623206886495</v>
      </c>
      <c r="BF855">
        <v>0</v>
      </c>
      <c r="BG855">
        <v>0</v>
      </c>
      <c r="BH855">
        <v>0</v>
      </c>
      <c r="BI855">
        <v>5.3931052580726391E-2</v>
      </c>
      <c r="BJ855">
        <v>0.70983852134361114</v>
      </c>
      <c r="BK855">
        <v>0.64294490375126001</v>
      </c>
      <c r="BL855">
        <v>0.13709599246228954</v>
      </c>
      <c r="BM855">
        <v>0.2395914164398272</v>
      </c>
      <c r="BN855">
        <v>0.41044178818217886</v>
      </c>
      <c r="BQ855">
        <v>9.7547511312217203</v>
      </c>
      <c r="BR855">
        <v>0.19052352551358515</v>
      </c>
      <c r="BS855">
        <v>694485.84615384613</v>
      </c>
      <c r="BT855">
        <v>940750.49304589711</v>
      </c>
    </row>
    <row r="856" spans="1:72">
      <c r="A856" t="s">
        <v>1147</v>
      </c>
      <c r="B856" t="s">
        <v>96</v>
      </c>
      <c r="C856">
        <v>2013</v>
      </c>
      <c r="D856" t="s">
        <v>212</v>
      </c>
      <c r="E856">
        <v>1</v>
      </c>
      <c r="G856" t="s">
        <v>376</v>
      </c>
      <c r="H856" t="s">
        <v>1069</v>
      </c>
      <c r="I856">
        <v>0.1533228163576339</v>
      </c>
      <c r="J856">
        <v>0.90826061787484391</v>
      </c>
      <c r="K856">
        <v>1.3091199456457085</v>
      </c>
      <c r="L856">
        <v>1.0031548049225421</v>
      </c>
      <c r="M856">
        <v>0.99798507713517226</v>
      </c>
      <c r="N856">
        <v>0.40775489882539462</v>
      </c>
      <c r="O856">
        <v>0.38183818614904741</v>
      </c>
      <c r="P856">
        <v>0.57457427654261217</v>
      </c>
      <c r="Q856">
        <v>0.57457427654261217</v>
      </c>
      <c r="S856">
        <v>0.66626470186325448</v>
      </c>
      <c r="T856">
        <v>0.20170323136184512</v>
      </c>
      <c r="U856">
        <v>0.20170323136184512</v>
      </c>
      <c r="V856">
        <v>9.1803536886168019E-2</v>
      </c>
      <c r="W856">
        <v>9.7028605744264793E-2</v>
      </c>
      <c r="X856">
        <v>9.1803536886168019E-2</v>
      </c>
      <c r="Y856">
        <v>439328.10836277972</v>
      </c>
      <c r="Z856">
        <v>2652548.078125</v>
      </c>
      <c r="AA856">
        <v>2803519.890625</v>
      </c>
      <c r="AB856">
        <v>4.6437942267832183E-2</v>
      </c>
      <c r="AC856">
        <v>0.1012478538573887</v>
      </c>
      <c r="AM856">
        <v>1.7104805651181283E-2</v>
      </c>
      <c r="AN856">
        <v>4.2504994505069005E-2</v>
      </c>
      <c r="AO856">
        <v>9.6857618985753541E-3</v>
      </c>
      <c r="AP856">
        <v>3.6957810705341007E-3</v>
      </c>
      <c r="AQ856">
        <v>0.91609865252348521</v>
      </c>
      <c r="AR856">
        <v>0.91609865252348521</v>
      </c>
      <c r="AS856">
        <v>0.52572596127312832</v>
      </c>
      <c r="AT856">
        <v>3.2442255628190052E-2</v>
      </c>
      <c r="AU856">
        <v>0.61943768341232841</v>
      </c>
      <c r="AV856">
        <v>0.61943768341232841</v>
      </c>
      <c r="AW856">
        <v>0.61366771801482356</v>
      </c>
      <c r="AX856">
        <v>8.5648486286158343E-2</v>
      </c>
      <c r="AY856">
        <v>8.5648486286158343E-2</v>
      </c>
      <c r="AZ856">
        <v>0.28882860805731331</v>
      </c>
      <c r="BD856">
        <v>0.22347356162061793</v>
      </c>
      <c r="BE856">
        <v>0.22347356162061793</v>
      </c>
      <c r="BF856">
        <v>0</v>
      </c>
      <c r="BG856">
        <v>0</v>
      </c>
      <c r="BI856">
        <v>4.8262500706758422E-2</v>
      </c>
      <c r="BK856">
        <v>0.32840770565565203</v>
      </c>
      <c r="BL856">
        <v>0.27978971056446794</v>
      </c>
      <c r="BM856">
        <v>0.27978971056446794</v>
      </c>
      <c r="BN856">
        <v>0.58285279307590165</v>
      </c>
      <c r="BQ856">
        <v>13.265625</v>
      </c>
      <c r="BR856">
        <v>9.6899224806201556E-2</v>
      </c>
      <c r="BS856">
        <v>187082.8125</v>
      </c>
      <c r="BT856">
        <v>162031.25</v>
      </c>
    </row>
    <row r="857" spans="1:72">
      <c r="A857" t="s">
        <v>1148</v>
      </c>
      <c r="B857" t="s">
        <v>97</v>
      </c>
      <c r="C857">
        <v>2013</v>
      </c>
      <c r="D857" t="s">
        <v>228</v>
      </c>
      <c r="E857">
        <v>5</v>
      </c>
      <c r="G857" t="s">
        <v>378</v>
      </c>
      <c r="H857" t="s">
        <v>1069</v>
      </c>
      <c r="I857">
        <v>0.2818351935576548</v>
      </c>
      <c r="J857">
        <v>0.13412750890320116</v>
      </c>
      <c r="K857">
        <v>1.6774750936214056</v>
      </c>
      <c r="L857">
        <v>1.2064566749647003</v>
      </c>
      <c r="M857">
        <v>0.68540479507846108</v>
      </c>
      <c r="N857">
        <v>0.53612677671659892</v>
      </c>
      <c r="O857">
        <v>0.42112115856997862</v>
      </c>
      <c r="P857">
        <v>0.31915046917822359</v>
      </c>
      <c r="Q857">
        <v>0.31915046917822359</v>
      </c>
      <c r="S857">
        <v>0.37263322780531949</v>
      </c>
      <c r="T857">
        <v>5.7617255757672195E-2</v>
      </c>
      <c r="U857">
        <v>5.7617255757672195E-2</v>
      </c>
      <c r="V857">
        <v>5.3427643049342305E-2</v>
      </c>
      <c r="W857">
        <v>7.9860988634065128E-2</v>
      </c>
      <c r="X857">
        <v>5.3427643049342305E-2</v>
      </c>
      <c r="Y857">
        <v>243286.31046146413</v>
      </c>
      <c r="Z857">
        <v>2247271.3586040917</v>
      </c>
      <c r="AA857">
        <v>3359109.670276775</v>
      </c>
      <c r="AB857">
        <v>1.4401320690247998E-2</v>
      </c>
      <c r="AC857">
        <v>0.10035446915352009</v>
      </c>
      <c r="AD857">
        <v>0</v>
      </c>
      <c r="AF857">
        <v>0</v>
      </c>
      <c r="AG857">
        <v>0</v>
      </c>
      <c r="AH857">
        <v>0</v>
      </c>
      <c r="AM857">
        <v>4.9083711323645744E-2</v>
      </c>
      <c r="AN857">
        <v>3.5504493099584755E-2</v>
      </c>
      <c r="AO857">
        <v>5.0941972345276386E-2</v>
      </c>
      <c r="AP857">
        <v>1.7933773608519995E-2</v>
      </c>
      <c r="AQ857">
        <v>1.0065301302550813</v>
      </c>
      <c r="AR857">
        <v>0.98764295520842249</v>
      </c>
      <c r="AS857">
        <v>1.2845791094630974</v>
      </c>
      <c r="AT857">
        <v>2.911624969384715E-2</v>
      </c>
      <c r="AU857">
        <v>0.52907573617938941</v>
      </c>
      <c r="AV857">
        <v>0.52907573617938941</v>
      </c>
      <c r="AW857">
        <v>0.5311529538521429</v>
      </c>
      <c r="AX857">
        <v>3.2539718998745387E-2</v>
      </c>
      <c r="AY857">
        <v>3.2539718998745387E-2</v>
      </c>
      <c r="AZ857">
        <v>0.63446871140878958</v>
      </c>
      <c r="BA857">
        <v>23.523798676558339</v>
      </c>
      <c r="BD857">
        <v>0.71991396026467991</v>
      </c>
      <c r="BE857">
        <v>0.71991396026467991</v>
      </c>
      <c r="BF857">
        <v>0</v>
      </c>
      <c r="BG857">
        <v>0</v>
      </c>
      <c r="BH857">
        <v>0</v>
      </c>
      <c r="BI857">
        <v>3.6052585347404811E-2</v>
      </c>
      <c r="BJ857">
        <v>0.66043447865037741</v>
      </c>
      <c r="BK857">
        <v>0.63422031790912248</v>
      </c>
      <c r="BL857">
        <v>0.12488294399924173</v>
      </c>
      <c r="BM857">
        <v>0.22358838908792827</v>
      </c>
      <c r="BN857">
        <v>0.38288692555996695</v>
      </c>
      <c r="BQ857">
        <v>9.9614921780986769</v>
      </c>
      <c r="BR857">
        <v>0.12718102508178844</v>
      </c>
      <c r="BS857">
        <v>1096128.9025270757</v>
      </c>
      <c r="BT857">
        <v>519127.95217762596</v>
      </c>
    </row>
    <row r="858" spans="1:72">
      <c r="A858" t="s">
        <v>1149</v>
      </c>
      <c r="B858" t="s">
        <v>98</v>
      </c>
      <c r="C858">
        <v>2013</v>
      </c>
      <c r="D858" t="s">
        <v>380</v>
      </c>
      <c r="E858">
        <v>1</v>
      </c>
      <c r="G858" t="s">
        <v>381</v>
      </c>
      <c r="H858" t="s">
        <v>1069</v>
      </c>
      <c r="I858">
        <v>0.12502625911963958</v>
      </c>
      <c r="J858">
        <v>0.13924096119132226</v>
      </c>
      <c r="K858">
        <v>1.5159621863231834</v>
      </c>
      <c r="L858">
        <v>1.2345138070295818</v>
      </c>
      <c r="M858">
        <v>1.1042848766931246</v>
      </c>
      <c r="N858">
        <v>0.30877818886976915</v>
      </c>
      <c r="O858">
        <v>0.28334815842934397</v>
      </c>
      <c r="P858">
        <v>0.66165813766460579</v>
      </c>
      <c r="Q858">
        <v>0.66165813766460579</v>
      </c>
      <c r="S858">
        <v>0.76000676770286391</v>
      </c>
      <c r="T858">
        <v>9.3986462334580884E-2</v>
      </c>
      <c r="U858">
        <v>9.3986462334580884E-2</v>
      </c>
      <c r="V858">
        <v>0.12162239747637438</v>
      </c>
      <c r="W858">
        <v>0.18561046733056086</v>
      </c>
      <c r="X858">
        <v>0.12162239747637438</v>
      </c>
      <c r="Y858">
        <v>645876.48910411622</v>
      </c>
      <c r="Z858">
        <v>4314771.4625000004</v>
      </c>
      <c r="AA858">
        <v>6584862.3624999998</v>
      </c>
      <c r="AB858">
        <v>8.5645031801447363E-2</v>
      </c>
      <c r="AC858">
        <v>0.20632885795307601</v>
      </c>
      <c r="AM858">
        <v>5.8652583291468573E-3</v>
      </c>
      <c r="AN858">
        <v>1.4945429034929783E-2</v>
      </c>
      <c r="AO858">
        <v>0.10322388824826187</v>
      </c>
      <c r="AP858">
        <v>1.6317413970635613E-2</v>
      </c>
      <c r="AQ858">
        <v>1.0331360218845353</v>
      </c>
      <c r="AR858">
        <v>1.0331360218845353</v>
      </c>
      <c r="AS858">
        <v>0.97708140978579205</v>
      </c>
      <c r="AT858">
        <v>1.6449518755341157E-2</v>
      </c>
      <c r="AU858">
        <v>0.5456670300847718</v>
      </c>
      <c r="AV858">
        <v>0.5456670300847718</v>
      </c>
      <c r="AW858">
        <v>0.54576928904260036</v>
      </c>
      <c r="AX858">
        <v>9.698361961738429E-2</v>
      </c>
      <c r="AY858">
        <v>9.698361961738429E-2</v>
      </c>
      <c r="AZ858">
        <v>0.19850932562702889</v>
      </c>
      <c r="BD858">
        <v>0.10623536021997014</v>
      </c>
      <c r="BE858">
        <v>0.10623536021997014</v>
      </c>
      <c r="BF858">
        <v>0</v>
      </c>
      <c r="BG858">
        <v>0</v>
      </c>
      <c r="BI858">
        <v>8.8578760983425528E-2</v>
      </c>
      <c r="BK858">
        <v>0.22084380896403774</v>
      </c>
      <c r="BL858">
        <v>7.7349443941546511E-2</v>
      </c>
      <c r="BM858">
        <v>7.7349443941546511E-2</v>
      </c>
      <c r="BN858">
        <v>0.47562428440833238</v>
      </c>
      <c r="BQ858">
        <v>5.1624999999999996</v>
      </c>
      <c r="BS858">
        <v>1521330.2250000001</v>
      </c>
      <c r="BT858">
        <v>1159605.5714285714</v>
      </c>
    </row>
    <row r="859" spans="1:72">
      <c r="A859" t="s">
        <v>1150</v>
      </c>
      <c r="B859" t="s">
        <v>99</v>
      </c>
      <c r="C859">
        <v>2013</v>
      </c>
      <c r="D859" t="s">
        <v>380</v>
      </c>
      <c r="E859">
        <v>1</v>
      </c>
      <c r="G859" t="s">
        <v>383</v>
      </c>
      <c r="H859" t="s">
        <v>1069</v>
      </c>
      <c r="I859">
        <v>9.0262876749157964E-2</v>
      </c>
      <c r="J859">
        <v>0.31320498140970487</v>
      </c>
      <c r="K859">
        <v>1.0737819661129251</v>
      </c>
      <c r="L859">
        <v>0.99941107659908446</v>
      </c>
      <c r="M859">
        <v>0.70740595086441871</v>
      </c>
      <c r="N859">
        <v>0.50780585678677048</v>
      </c>
      <c r="O859">
        <v>0.43647598474369015</v>
      </c>
      <c r="P859">
        <v>0.75470999005975847</v>
      </c>
      <c r="Q859">
        <v>0.75470999005975847</v>
      </c>
      <c r="S859">
        <v>0.84314082359358566</v>
      </c>
      <c r="T859">
        <v>0.46075679438375</v>
      </c>
      <c r="U859">
        <v>0.46075679438375</v>
      </c>
      <c r="V859">
        <v>4.6850743710363997E-2</v>
      </c>
      <c r="W859">
        <v>5.5570533467268854E-2</v>
      </c>
      <c r="X859">
        <v>4.6850743710363997E-2</v>
      </c>
      <c r="Y859">
        <v>2300802.1920792079</v>
      </c>
      <c r="Z859">
        <v>4073966.0344827585</v>
      </c>
      <c r="AA859">
        <v>4832206.4482758623</v>
      </c>
      <c r="AB859">
        <v>7.3145509214066137E-2</v>
      </c>
      <c r="AC859">
        <v>0.11278313119846314</v>
      </c>
      <c r="AM859">
        <v>2.9917065701186716E-2</v>
      </c>
      <c r="AN859">
        <v>2.36711908099068E-2</v>
      </c>
      <c r="AO859">
        <v>1.9266864854957204E-2</v>
      </c>
      <c r="AP859">
        <v>1.8935923944322604E-3</v>
      </c>
      <c r="AQ859">
        <v>0.99091715529726798</v>
      </c>
      <c r="AR859">
        <v>0.99091715529726798</v>
      </c>
      <c r="AS859">
        <v>0.68465853704313284</v>
      </c>
      <c r="AT859">
        <v>1.2524343519816903E-2</v>
      </c>
      <c r="AU859">
        <v>0.3624016840840672</v>
      </c>
      <c r="AV859">
        <v>0.3624016840840672</v>
      </c>
      <c r="AW859">
        <v>0.34931847394033499</v>
      </c>
      <c r="AX859">
        <v>5.9790900031922146E-2</v>
      </c>
      <c r="AY859">
        <v>5.9790900031922146E-2</v>
      </c>
      <c r="AZ859">
        <v>0.13199800963819203</v>
      </c>
      <c r="BD859">
        <v>0.54766393484663878</v>
      </c>
      <c r="BE859">
        <v>0.54766393484663878</v>
      </c>
      <c r="BF859">
        <v>0</v>
      </c>
      <c r="BG859">
        <v>0</v>
      </c>
      <c r="BI859">
        <v>4.0635983531541957E-2</v>
      </c>
      <c r="BK859">
        <v>0.13356493887390189</v>
      </c>
      <c r="BL859">
        <v>0.10886934185695613</v>
      </c>
      <c r="BM859">
        <v>0.10886934185695613</v>
      </c>
      <c r="BN859">
        <v>0.39030623793340163</v>
      </c>
      <c r="BQ859">
        <v>17.413793103448278</v>
      </c>
      <c r="BS859">
        <v>551335.17241379316</v>
      </c>
      <c r="BT859">
        <v>112129.125</v>
      </c>
    </row>
    <row r="860" spans="1:72">
      <c r="A860" t="s">
        <v>1151</v>
      </c>
      <c r="B860" t="s">
        <v>100</v>
      </c>
      <c r="C860">
        <v>2013</v>
      </c>
      <c r="D860" t="s">
        <v>380</v>
      </c>
      <c r="E860">
        <v>1</v>
      </c>
      <c r="G860" t="s">
        <v>385</v>
      </c>
      <c r="H860" t="s">
        <v>1069</v>
      </c>
      <c r="I860">
        <v>0.21577109720667495</v>
      </c>
      <c r="J860">
        <v>0.47577990751615001</v>
      </c>
      <c r="K860">
        <v>0.81383691251885071</v>
      </c>
      <c r="L860">
        <v>0.73552657471412186</v>
      </c>
      <c r="M860">
        <v>0.68234072026857873</v>
      </c>
      <c r="N860">
        <v>0.53024218136707857</v>
      </c>
      <c r="O860">
        <v>0.44477381602659727</v>
      </c>
      <c r="P860">
        <v>0.67919919440137799</v>
      </c>
      <c r="Q860">
        <v>0.67919919440137799</v>
      </c>
      <c r="S860">
        <v>0.77172868890416735</v>
      </c>
      <c r="T860">
        <v>0.11099935876140635</v>
      </c>
      <c r="U860">
        <v>0.11099935876140635</v>
      </c>
      <c r="V860">
        <v>0.12075189394070156</v>
      </c>
      <c r="W860">
        <v>0.18850166582957778</v>
      </c>
      <c r="X860">
        <v>0.12075189394070156</v>
      </c>
      <c r="Y860">
        <v>918963.49352051842</v>
      </c>
      <c r="Z860">
        <v>4924077.478723404</v>
      </c>
      <c r="AA860">
        <v>7686809.5159574468</v>
      </c>
      <c r="AB860">
        <v>0.19229713239148249</v>
      </c>
      <c r="AC860">
        <v>0.30753494786828395</v>
      </c>
      <c r="AM860">
        <v>2.4074258237384353E-2</v>
      </c>
      <c r="AN860">
        <v>4.6962472309668567E-2</v>
      </c>
      <c r="AO860">
        <v>0.1360283896931716</v>
      </c>
      <c r="AP860">
        <v>1.4642018050089099E-2</v>
      </c>
      <c r="AQ860">
        <v>1.0191039929030643</v>
      </c>
      <c r="AR860">
        <v>1.0191039929030643</v>
      </c>
      <c r="AS860">
        <v>1.60221024770582</v>
      </c>
      <c r="AT860">
        <v>3.7433293914186608E-2</v>
      </c>
      <c r="AU860">
        <v>0.43220569835653039</v>
      </c>
      <c r="AV860">
        <v>0.43220569835653039</v>
      </c>
      <c r="AW860">
        <v>0.43003032111262696</v>
      </c>
      <c r="AX860">
        <v>5.8839006785431795E-2</v>
      </c>
      <c r="AY860">
        <v>5.8839006785431795E-2</v>
      </c>
      <c r="AZ860">
        <v>0.22982593217180225</v>
      </c>
      <c r="BD860">
        <v>0.40289430394888442</v>
      </c>
      <c r="BE860">
        <v>0.40289430394888442</v>
      </c>
      <c r="BF860">
        <v>0</v>
      </c>
      <c r="BG860">
        <v>0</v>
      </c>
      <c r="BI860">
        <v>3.952940239701748E-2</v>
      </c>
      <c r="BK860">
        <v>0.24689575804055933</v>
      </c>
      <c r="BL860">
        <v>7.0112732704986511E-2</v>
      </c>
      <c r="BM860">
        <v>7.0112732704986511E-2</v>
      </c>
      <c r="BN860">
        <v>0.61274271141349468</v>
      </c>
      <c r="BQ860">
        <v>4.9255319148936172</v>
      </c>
      <c r="BS860">
        <v>3070010.7925531915</v>
      </c>
      <c r="BT860">
        <v>710301.38095238095</v>
      </c>
    </row>
    <row r="861" spans="1:72">
      <c r="A861" t="s">
        <v>1152</v>
      </c>
      <c r="B861" t="s">
        <v>101</v>
      </c>
      <c r="C861">
        <v>2013</v>
      </c>
      <c r="D861" t="s">
        <v>380</v>
      </c>
      <c r="E861">
        <v>2</v>
      </c>
      <c r="G861" t="s">
        <v>387</v>
      </c>
      <c r="H861" t="s">
        <v>1069</v>
      </c>
      <c r="I861">
        <v>0.25481589980750458</v>
      </c>
      <c r="J861">
        <v>0.30053705810051318</v>
      </c>
      <c r="K861">
        <v>0.87450188693124209</v>
      </c>
      <c r="L861">
        <v>0.69039826578913177</v>
      </c>
      <c r="M861">
        <v>0.66363209914773447</v>
      </c>
      <c r="N861">
        <v>0.51050419115565115</v>
      </c>
      <c r="O861">
        <v>0.41589799725954252</v>
      </c>
      <c r="P861">
        <v>0.58414506853766457</v>
      </c>
      <c r="Q861">
        <v>0.58414506853766457</v>
      </c>
      <c r="S861">
        <v>0.70871944532013664</v>
      </c>
      <c r="T861">
        <v>6.2772156597590917E-2</v>
      </c>
      <c r="U861">
        <v>6.2772156597590917E-2</v>
      </c>
      <c r="V861">
        <v>0.17102896660615938</v>
      </c>
      <c r="W861">
        <v>0.3074944917733427</v>
      </c>
      <c r="X861">
        <v>0.17102896660615938</v>
      </c>
      <c r="Y861">
        <v>502262.23002887389</v>
      </c>
      <c r="Z861">
        <v>7405381.921875</v>
      </c>
      <c r="AA861">
        <v>13314201.65625</v>
      </c>
      <c r="AB861">
        <v>0.17248403498831563</v>
      </c>
      <c r="AC861">
        <v>0.1258283176020403</v>
      </c>
      <c r="AM861">
        <v>2.4604413882484161E-2</v>
      </c>
      <c r="AN861">
        <v>5.373248836224933E-2</v>
      </c>
      <c r="AO861">
        <v>0.14670676778150102</v>
      </c>
      <c r="AP861">
        <v>1.1861641720964215E-2</v>
      </c>
      <c r="AQ861">
        <v>0.97781775121441528</v>
      </c>
      <c r="AR861">
        <v>0.97781775121441528</v>
      </c>
      <c r="AS861">
        <v>1.0153548224981646</v>
      </c>
      <c r="AT861">
        <v>3.9572676526873261E-2</v>
      </c>
      <c r="AU861">
        <v>0.41889680950375729</v>
      </c>
      <c r="AV861">
        <v>0.41889680950375729</v>
      </c>
      <c r="AW861">
        <v>0.4211560640945185</v>
      </c>
      <c r="AX861">
        <v>3.5036235591710728E-2</v>
      </c>
      <c r="AY861">
        <v>3.5036235591710728E-2</v>
      </c>
      <c r="AZ861">
        <v>0.2657091487924737</v>
      </c>
      <c r="BD861">
        <v>0.26909895023999048</v>
      </c>
      <c r="BE861">
        <v>0.26909895023999048</v>
      </c>
      <c r="BF861">
        <v>0</v>
      </c>
      <c r="BG861">
        <v>0</v>
      </c>
      <c r="BI861">
        <v>1.1605689986480207E-2</v>
      </c>
      <c r="BK861">
        <v>0.29214788680223081</v>
      </c>
      <c r="BL861">
        <v>7.7773080770571268E-2</v>
      </c>
      <c r="BM861">
        <v>7.7773080770571268E-2</v>
      </c>
      <c r="BN861">
        <v>0.74671617697493409</v>
      </c>
      <c r="BQ861">
        <v>5.411458333333333</v>
      </c>
      <c r="BS861">
        <v>5722518.875</v>
      </c>
      <c r="BT861">
        <v>665306.88815789472</v>
      </c>
    </row>
    <row r="862" spans="1:72">
      <c r="A862" t="s">
        <v>1153</v>
      </c>
      <c r="B862" t="s">
        <v>206</v>
      </c>
      <c r="C862">
        <v>2014</v>
      </c>
      <c r="D862" t="s">
        <v>207</v>
      </c>
      <c r="E862">
        <v>8</v>
      </c>
      <c r="G862" t="s">
        <v>208</v>
      </c>
      <c r="H862" t="s">
        <v>1154</v>
      </c>
      <c r="I862">
        <v>0.10751823448138957</v>
      </c>
      <c r="J862">
        <v>0.22895491818330929</v>
      </c>
      <c r="K862">
        <v>1.4053652985144978</v>
      </c>
      <c r="L862">
        <v>0.96210731411749228</v>
      </c>
      <c r="M862">
        <v>0.73270576287941669</v>
      </c>
      <c r="N862">
        <v>0.45574384705345489</v>
      </c>
      <c r="O862">
        <v>0.3524797922896144</v>
      </c>
      <c r="P862">
        <v>0.38629479343118567</v>
      </c>
      <c r="Q862">
        <v>0.38629479343118567</v>
      </c>
      <c r="R862">
        <v>0.47647824036964653</v>
      </c>
      <c r="S862">
        <v>0.47926920963188618</v>
      </c>
      <c r="T862">
        <v>6.0346695704573086E-2</v>
      </c>
      <c r="U862">
        <v>6.0346695704573086E-2</v>
      </c>
      <c r="V862">
        <v>0.13032116701913135</v>
      </c>
      <c r="W862">
        <v>0.19189658399094064</v>
      </c>
      <c r="X862">
        <v>0.13032116701913135</v>
      </c>
      <c r="Y862">
        <v>321927.91222732491</v>
      </c>
      <c r="Z862">
        <v>5035622.5334719336</v>
      </c>
      <c r="AA862">
        <v>7414902.6174636176</v>
      </c>
      <c r="AB862">
        <v>1.8531872535617229E-2</v>
      </c>
      <c r="AC862">
        <v>0.13191630024978535</v>
      </c>
      <c r="AD862">
        <v>0</v>
      </c>
      <c r="AF862">
        <v>0</v>
      </c>
      <c r="AG862">
        <v>0</v>
      </c>
      <c r="AH862">
        <v>0</v>
      </c>
      <c r="AM862">
        <v>2.6603853262410024E-2</v>
      </c>
      <c r="AN862">
        <v>4.1712634059792475E-2</v>
      </c>
      <c r="AO862">
        <v>9.6253215142205292E-2</v>
      </c>
      <c r="AP862">
        <v>2.5061245315717455E-2</v>
      </c>
      <c r="AQ862">
        <v>1.0497031488152495</v>
      </c>
      <c r="AR862">
        <v>1.0572322725620174</v>
      </c>
      <c r="AS862">
        <v>0.95164007704565168</v>
      </c>
      <c r="AT862">
        <v>3.2679199142951719E-2</v>
      </c>
      <c r="AU862">
        <v>0.52524192075926779</v>
      </c>
      <c r="AV862">
        <v>0.52524192075926779</v>
      </c>
      <c r="AW862">
        <v>0.54187560698242321</v>
      </c>
      <c r="AX862">
        <v>4.2259440342978162E-2</v>
      </c>
      <c r="AY862">
        <v>4.2259440342978162E-2</v>
      </c>
      <c r="AZ862">
        <v>0.48419841271762171</v>
      </c>
      <c r="BA862">
        <v>20.452361667450042</v>
      </c>
      <c r="BB862">
        <v>0.10304719358438603</v>
      </c>
      <c r="BC862">
        <v>7.3725276865531401E-3</v>
      </c>
      <c r="BD862">
        <v>0.3074686257894097</v>
      </c>
      <c r="BE862">
        <v>0.3074686257894097</v>
      </c>
      <c r="BF862">
        <v>0</v>
      </c>
      <c r="BG862">
        <v>0</v>
      </c>
      <c r="BH862">
        <v>0</v>
      </c>
      <c r="BI862">
        <v>6.7233735252123991E-2</v>
      </c>
      <c r="BJ862">
        <v>0.60933127547563704</v>
      </c>
      <c r="BK862">
        <v>0.5043483870797757</v>
      </c>
      <c r="BL862">
        <v>9.4917361888290155E-2</v>
      </c>
      <c r="BM862">
        <v>0.13212051265157776</v>
      </c>
      <c r="BN862">
        <v>0.45533769687233372</v>
      </c>
      <c r="BQ862">
        <v>7.243243243243243</v>
      </c>
      <c r="BR862">
        <v>0.52941176470588236</v>
      </c>
      <c r="BS862">
        <v>2426087.3018711018</v>
      </c>
      <c r="BT862">
        <v>972061.90274841443</v>
      </c>
    </row>
    <row r="863" spans="1:72">
      <c r="A863" t="s">
        <v>1155</v>
      </c>
      <c r="B863" t="s">
        <v>211</v>
      </c>
      <c r="C863">
        <v>2014</v>
      </c>
      <c r="D863" t="s">
        <v>212</v>
      </c>
      <c r="E863">
        <v>5</v>
      </c>
      <c r="G863" t="s">
        <v>213</v>
      </c>
      <c r="H863" t="s">
        <v>1154</v>
      </c>
      <c r="I863">
        <v>4.5441760510827663E-2</v>
      </c>
      <c r="J863">
        <v>0.37325095916048862</v>
      </c>
      <c r="K863">
        <v>1.0919968589598299</v>
      </c>
      <c r="L863">
        <v>1.0224354442541546</v>
      </c>
      <c r="M863">
        <v>0.96619377562788966</v>
      </c>
      <c r="N863">
        <v>0.40453793180077541</v>
      </c>
      <c r="O863">
        <v>0.3918767536312458</v>
      </c>
      <c r="P863">
        <v>0.58953228033961835</v>
      </c>
      <c r="Q863">
        <v>0.58953228033961835</v>
      </c>
      <c r="R863">
        <v>0.64139596826468737</v>
      </c>
      <c r="S863">
        <v>0.68880139766011128</v>
      </c>
      <c r="T863">
        <v>0.19269404942668236</v>
      </c>
      <c r="U863">
        <v>0.19269404942668236</v>
      </c>
      <c r="V863">
        <v>3.4450710661694368E-2</v>
      </c>
      <c r="W863">
        <v>3.5275004441664704E-2</v>
      </c>
      <c r="X863">
        <v>3.4450710661694368E-2</v>
      </c>
      <c r="Y863">
        <v>408748.97396883596</v>
      </c>
      <c r="Z863">
        <v>960579.28192771086</v>
      </c>
      <c r="AA863">
        <v>983562.8289156626</v>
      </c>
      <c r="AB863">
        <v>2.162660271211294E-2</v>
      </c>
      <c r="AC863">
        <v>0.10713546605087976</v>
      </c>
      <c r="AM863">
        <v>2.3089586947703855E-2</v>
      </c>
      <c r="AN863">
        <v>3.5816468058833976E-2</v>
      </c>
      <c r="AO863">
        <v>7.8246625114576675E-3</v>
      </c>
      <c r="AP863">
        <v>5.0946992707575963E-3</v>
      </c>
      <c r="AQ863">
        <v>1.1157939089436446</v>
      </c>
      <c r="AR863">
        <v>1.1157939089436446</v>
      </c>
      <c r="AS863">
        <v>1.1315703089651825</v>
      </c>
      <c r="AT863">
        <v>3.2358652083117383E-2</v>
      </c>
      <c r="AU863">
        <v>0.73802021123080486</v>
      </c>
      <c r="AV863">
        <v>0.73802021123080486</v>
      </c>
      <c r="AW863">
        <v>0.74167291520975087</v>
      </c>
      <c r="AX863">
        <v>3.5383200598809991E-2</v>
      </c>
      <c r="AY863">
        <v>3.5383200598809991E-2</v>
      </c>
      <c r="AZ863">
        <v>0.28468969852446574</v>
      </c>
      <c r="BB863">
        <v>0.21002844883324517</v>
      </c>
      <c r="BD863">
        <v>0.22851028775831561</v>
      </c>
      <c r="BE863">
        <v>0.22851028775831561</v>
      </c>
      <c r="BF863">
        <v>0</v>
      </c>
      <c r="BG863">
        <v>0</v>
      </c>
      <c r="BI863">
        <v>3.883247324051569E-2</v>
      </c>
      <c r="BK863">
        <v>0.30593874143516742</v>
      </c>
      <c r="BL863">
        <v>0.26896879486288033</v>
      </c>
      <c r="BM863">
        <v>0.26896879486288033</v>
      </c>
      <c r="BN863">
        <v>0.43089359085396689</v>
      </c>
      <c r="BQ863">
        <v>13.144578313253012</v>
      </c>
      <c r="BR863">
        <v>3.4318398474737846E-2</v>
      </c>
      <c r="BS863">
        <v>29084.751807228917</v>
      </c>
      <c r="BT863">
        <v>244800.78902953587</v>
      </c>
    </row>
    <row r="864" spans="1:72">
      <c r="A864" t="s">
        <v>1156</v>
      </c>
      <c r="B864" t="s">
        <v>18</v>
      </c>
      <c r="C864">
        <v>2014</v>
      </c>
      <c r="D864" t="s">
        <v>215</v>
      </c>
      <c r="E864">
        <v>3</v>
      </c>
      <c r="G864" t="s">
        <v>216</v>
      </c>
      <c r="H864" t="s">
        <v>1154</v>
      </c>
      <c r="I864">
        <v>6.4407807676808204E-2</v>
      </c>
      <c r="J864">
        <v>0.20438746139239808</v>
      </c>
      <c r="K864">
        <v>1.3865272718239248</v>
      </c>
      <c r="L864">
        <v>0.75292192470761565</v>
      </c>
      <c r="M864">
        <v>0.53516276377245586</v>
      </c>
      <c r="N864">
        <v>0.43819049002270105</v>
      </c>
      <c r="O864">
        <v>0.35537117221362846</v>
      </c>
      <c r="P864">
        <v>0.5019638330615217</v>
      </c>
      <c r="Q864">
        <v>0.5019638330615217</v>
      </c>
      <c r="R864">
        <v>0.53404737987327366</v>
      </c>
      <c r="S864">
        <v>0.60420429597399405</v>
      </c>
      <c r="T864">
        <v>0.14524915405289407</v>
      </c>
      <c r="U864">
        <v>0.14524915405289407</v>
      </c>
      <c r="V864">
        <v>0.16400723866945185</v>
      </c>
      <c r="W864">
        <v>0.20927087371381675</v>
      </c>
      <c r="X864">
        <v>0.16400723866945185</v>
      </c>
      <c r="Y864">
        <v>243287.68753799392</v>
      </c>
      <c r="Z864">
        <v>4781934.5661375662</v>
      </c>
      <c r="AA864">
        <v>6101679.6137566138</v>
      </c>
      <c r="AB864">
        <v>3.9907323723310156E-2</v>
      </c>
      <c r="AC864">
        <v>0.11827638229057071</v>
      </c>
      <c r="AM864">
        <v>1.8319141414029936E-2</v>
      </c>
      <c r="AN864">
        <v>3.7672537504892516E-2</v>
      </c>
      <c r="AO864">
        <v>5.9514615918429985E-2</v>
      </c>
      <c r="AP864">
        <v>1.9155539430889344E-2</v>
      </c>
      <c r="AQ864">
        <v>1.0370866980031042</v>
      </c>
      <c r="AR864">
        <v>1.0370866980031042</v>
      </c>
      <c r="AS864">
        <v>1.0649576075716003</v>
      </c>
      <c r="AT864">
        <v>4.393304269618712E-2</v>
      </c>
      <c r="AU864">
        <v>0.58391179541318994</v>
      </c>
      <c r="AV864">
        <v>0.58391179541318994</v>
      </c>
      <c r="AW864">
        <v>0.59362796547611474</v>
      </c>
      <c r="AX864">
        <v>4.9558107826037812E-2</v>
      </c>
      <c r="AY864">
        <v>4.9558107826037812E-2</v>
      </c>
      <c r="AZ864">
        <v>0.39120151519252383</v>
      </c>
      <c r="BB864">
        <v>0.40647771319821552</v>
      </c>
      <c r="BD864">
        <v>0.31121245363905958</v>
      </c>
      <c r="BE864">
        <v>0.31121245363905958</v>
      </c>
      <c r="BF864">
        <v>0</v>
      </c>
      <c r="BG864">
        <v>0</v>
      </c>
      <c r="BI864">
        <v>4.8429635704756592E-2</v>
      </c>
      <c r="BK864">
        <v>0.41888344558263524</v>
      </c>
      <c r="BL864">
        <v>0.31010241655088688</v>
      </c>
      <c r="BM864">
        <v>0.31010241655088688</v>
      </c>
      <c r="BN864">
        <v>0.7582133084092274</v>
      </c>
      <c r="BQ864">
        <v>17.407407407407408</v>
      </c>
      <c r="BR864">
        <v>0.16956985424813367</v>
      </c>
      <c r="BS864">
        <v>1079266.2328042327</v>
      </c>
      <c r="BT864">
        <v>562324.68390804599</v>
      </c>
    </row>
    <row r="865" spans="1:72">
      <c r="A865" t="s">
        <v>1157</v>
      </c>
      <c r="B865" t="s">
        <v>19</v>
      </c>
      <c r="C865">
        <v>2014</v>
      </c>
      <c r="D865" t="s">
        <v>218</v>
      </c>
      <c r="E865">
        <v>3</v>
      </c>
      <c r="G865" t="s">
        <v>219</v>
      </c>
      <c r="H865" t="s">
        <v>1154</v>
      </c>
      <c r="I865">
        <v>6.7637897186497972E-2</v>
      </c>
      <c r="J865">
        <v>2.8776779998870104E-2</v>
      </c>
      <c r="K865">
        <v>1.6680340933132323</v>
      </c>
      <c r="L865">
        <v>0.90520334024544935</v>
      </c>
      <c r="M865">
        <v>0.82179530470084261</v>
      </c>
      <c r="N865">
        <v>0.39670830823396502</v>
      </c>
      <c r="O865">
        <v>0.36372257997966428</v>
      </c>
      <c r="P865">
        <v>0.46035401693529704</v>
      </c>
      <c r="Q865">
        <v>0.46035401693529704</v>
      </c>
      <c r="R865">
        <v>0.53075491402689023</v>
      </c>
      <c r="S865">
        <v>0.49793827211076935</v>
      </c>
      <c r="T865">
        <v>0.19171633646158248</v>
      </c>
      <c r="U865">
        <v>0.19171633646158248</v>
      </c>
      <c r="V865">
        <v>3.6604711183968269E-2</v>
      </c>
      <c r="W865">
        <v>3.7407527442700296E-2</v>
      </c>
      <c r="X865">
        <v>3.6604711183968269E-2</v>
      </c>
      <c r="Y865">
        <v>243918.69612338475</v>
      </c>
      <c r="Z865">
        <v>859428.69230769225</v>
      </c>
      <c r="AA865">
        <v>878277.72307692305</v>
      </c>
      <c r="AB865">
        <v>5.8439827684538911E-2</v>
      </c>
      <c r="AC865">
        <v>0.1074260478530361</v>
      </c>
      <c r="AM865">
        <v>1.132698499348004E-2</v>
      </c>
      <c r="AN865">
        <v>1.8947381594541315E-2</v>
      </c>
      <c r="AO865">
        <v>1.5341942702963018E-2</v>
      </c>
      <c r="AP865">
        <v>1.4641090508567885E-2</v>
      </c>
      <c r="AQ865">
        <v>1.0309803857528737</v>
      </c>
      <c r="AR865">
        <v>1.0309803857528737</v>
      </c>
      <c r="AS865">
        <v>1.1956302437785811</v>
      </c>
      <c r="AT865">
        <v>2.3073958301611873E-2</v>
      </c>
      <c r="AU865">
        <v>0.69712759750508668</v>
      </c>
      <c r="AV865">
        <v>0.69712759750508668</v>
      </c>
      <c r="AW865">
        <v>0.70950518836631271</v>
      </c>
      <c r="AX865">
        <v>4.9747659811069572E-2</v>
      </c>
      <c r="AY865">
        <v>4.9747659811069572E-2</v>
      </c>
      <c r="AZ865">
        <v>0.45041396240682263</v>
      </c>
      <c r="BB865">
        <v>0.14569899043570669</v>
      </c>
      <c r="BD865">
        <v>0.41695940821738797</v>
      </c>
      <c r="BE865">
        <v>0.41695940821738797</v>
      </c>
      <c r="BF865">
        <v>0</v>
      </c>
      <c r="BG865">
        <v>0</v>
      </c>
      <c r="BI865">
        <v>5.3681768892715288E-2</v>
      </c>
      <c r="BK865">
        <v>0.46999594116046678</v>
      </c>
      <c r="BL865">
        <v>0.43416753565308447</v>
      </c>
      <c r="BM865">
        <v>0.43416753565308447</v>
      </c>
      <c r="BN865">
        <v>0.71249558296163407</v>
      </c>
      <c r="BQ865">
        <v>18.453846153846154</v>
      </c>
      <c r="BR865">
        <v>4.7140986468790919E-2</v>
      </c>
      <c r="BS865">
        <v>15153.846153846154</v>
      </c>
      <c r="BT865">
        <v>596436.37681159424</v>
      </c>
    </row>
    <row r="866" spans="1:72">
      <c r="A866" t="s">
        <v>1158</v>
      </c>
      <c r="B866" t="s">
        <v>20</v>
      </c>
      <c r="C866">
        <v>2014</v>
      </c>
      <c r="D866" t="s">
        <v>215</v>
      </c>
      <c r="E866">
        <v>2</v>
      </c>
      <c r="G866" t="s">
        <v>221</v>
      </c>
      <c r="H866" t="s">
        <v>1154</v>
      </c>
      <c r="I866">
        <v>0.15701143368762938</v>
      </c>
      <c r="J866">
        <v>0.38536572480432368</v>
      </c>
      <c r="K866">
        <v>1.397521409184417</v>
      </c>
      <c r="L866">
        <v>0.99689883522385037</v>
      </c>
      <c r="M866">
        <v>0.97444163094265268</v>
      </c>
      <c r="N866">
        <v>0.42730338606793672</v>
      </c>
      <c r="O866">
        <v>0.336112369320964</v>
      </c>
      <c r="P866">
        <v>0.5623966143912249</v>
      </c>
      <c r="Q866">
        <v>0.5623966143912249</v>
      </c>
      <c r="R866">
        <v>0.62490527045481081</v>
      </c>
      <c r="S866">
        <v>0.66799092548986128</v>
      </c>
      <c r="T866">
        <v>0.1692518315144016</v>
      </c>
      <c r="U866">
        <v>0.1692518315144016</v>
      </c>
      <c r="V866">
        <v>8.8856504226636698E-2</v>
      </c>
      <c r="W866">
        <v>0.12059876007868228</v>
      </c>
      <c r="X866">
        <v>8.8856504226636698E-2</v>
      </c>
      <c r="Y866">
        <v>549204.06828193832</v>
      </c>
      <c r="Z866">
        <v>2845690.1666666665</v>
      </c>
      <c r="AA866">
        <v>3862257.5652173911</v>
      </c>
      <c r="AB866">
        <v>6.5348702382969415E-2</v>
      </c>
      <c r="AC866">
        <v>0.12016404238202372</v>
      </c>
      <c r="AM866">
        <v>1.1289028521064365E-2</v>
      </c>
      <c r="AN866">
        <v>2.1927908132706297E-2</v>
      </c>
      <c r="AO866">
        <v>0.10814824883202281</v>
      </c>
      <c r="AP866">
        <v>2.5884421107596468E-2</v>
      </c>
      <c r="AQ866">
        <v>1.052516945744431</v>
      </c>
      <c r="AR866">
        <v>1.052516945744431</v>
      </c>
      <c r="AS866">
        <v>1.0656730375293162</v>
      </c>
      <c r="AT866">
        <v>6.1810751418125712E-2</v>
      </c>
      <c r="AU866">
        <v>0.57423724700078782</v>
      </c>
      <c r="AV866">
        <v>0.57423724700078782</v>
      </c>
      <c r="AW866">
        <v>0.59587800148114367</v>
      </c>
      <c r="AX866">
        <v>5.7892222049520901E-2</v>
      </c>
      <c r="AY866">
        <v>5.7892222049520901E-2</v>
      </c>
      <c r="AZ866">
        <v>0.3282233602409485</v>
      </c>
      <c r="BB866">
        <v>9.5819146938344341E-2</v>
      </c>
      <c r="BD866">
        <v>0.31835677626236469</v>
      </c>
      <c r="BE866">
        <v>0.31835677626236469</v>
      </c>
      <c r="BF866">
        <v>0</v>
      </c>
      <c r="BG866">
        <v>0</v>
      </c>
      <c r="BI866">
        <v>4.6103242170465977E-2</v>
      </c>
      <c r="BK866">
        <v>0.34515414248137333</v>
      </c>
      <c r="BL866">
        <v>0.1694449859980082</v>
      </c>
      <c r="BM866">
        <v>0.1694449859980082</v>
      </c>
      <c r="BN866">
        <v>0.64276530308186353</v>
      </c>
      <c r="BQ866">
        <v>9.8695652173913047</v>
      </c>
      <c r="BR866">
        <v>0.11854360711261643</v>
      </c>
      <c r="BS866">
        <v>1288837.1666666667</v>
      </c>
      <c r="BT866">
        <v>1287417.9791666667</v>
      </c>
    </row>
    <row r="867" spans="1:72">
      <c r="A867" t="s">
        <v>1159</v>
      </c>
      <c r="B867" t="s">
        <v>21</v>
      </c>
      <c r="C867">
        <v>2014</v>
      </c>
      <c r="D867" t="s">
        <v>223</v>
      </c>
      <c r="E867">
        <v>2</v>
      </c>
      <c r="G867" t="s">
        <v>224</v>
      </c>
      <c r="H867" t="s">
        <v>1154</v>
      </c>
      <c r="I867">
        <v>0.72503548322974953</v>
      </c>
      <c r="J867">
        <v>0.12147882083650126</v>
      </c>
      <c r="K867">
        <v>0.75423477076608247</v>
      </c>
      <c r="L867">
        <v>0.61601055366312596</v>
      </c>
      <c r="M867">
        <v>0.17670154590095921</v>
      </c>
      <c r="N867">
        <v>0.6274975729233162</v>
      </c>
      <c r="O867">
        <v>0.5904534661618801</v>
      </c>
      <c r="P867">
        <v>0.20437834098334987</v>
      </c>
      <c r="Q867">
        <v>0.20437834098334987</v>
      </c>
      <c r="R867">
        <v>0.24213386132226764</v>
      </c>
      <c r="S867">
        <v>0.23206039883821059</v>
      </c>
      <c r="T867">
        <v>1.8759841900069567E-2</v>
      </c>
      <c r="U867">
        <v>1.8759841900069567E-2</v>
      </c>
      <c r="V867">
        <v>4.5827704734381719E-2</v>
      </c>
      <c r="W867">
        <v>5.3105799356139287E-2</v>
      </c>
      <c r="X867">
        <v>4.5827704734381719E-2</v>
      </c>
      <c r="Y867">
        <v>471157.86166365282</v>
      </c>
      <c r="Z867">
        <v>3616411.46875</v>
      </c>
      <c r="AA867">
        <v>4190749.3068181816</v>
      </c>
      <c r="AB867">
        <v>7.2670749282456705E-3</v>
      </c>
      <c r="AC867">
        <v>0.19932945967705906</v>
      </c>
      <c r="AD867">
        <v>0</v>
      </c>
      <c r="AF867">
        <v>0</v>
      </c>
      <c r="AG867">
        <v>0</v>
      </c>
      <c r="AH867">
        <v>0</v>
      </c>
      <c r="AM867">
        <v>5.607326293414016E-2</v>
      </c>
      <c r="AN867">
        <v>3.712834177678713E-2</v>
      </c>
      <c r="AO867">
        <v>3.6779612915041171E-2</v>
      </c>
      <c r="AP867">
        <v>2.2941064661285447E-2</v>
      </c>
      <c r="AQ867">
        <v>1.0203191713591329</v>
      </c>
      <c r="AR867">
        <v>1.0432232314432819</v>
      </c>
      <c r="AS867">
        <v>1.0296881907798203</v>
      </c>
      <c r="AT867">
        <v>3.1282914544184179E-2</v>
      </c>
      <c r="AU867">
        <v>0.41892766927545766</v>
      </c>
      <c r="AV867">
        <v>0.41892766927545766</v>
      </c>
      <c r="AW867">
        <v>0.42082280708906883</v>
      </c>
      <c r="AX867">
        <v>1.0283498071567063E-2</v>
      </c>
      <c r="AY867">
        <v>1.0283498071567063E-2</v>
      </c>
      <c r="AZ867">
        <v>0.73666356990680426</v>
      </c>
      <c r="BA867">
        <v>17.112408244186557</v>
      </c>
      <c r="BB867">
        <v>7.4788462937047523E-2</v>
      </c>
      <c r="BC867">
        <v>4.5020234873687903E-3</v>
      </c>
      <c r="BD867">
        <v>0.93756937438625632</v>
      </c>
      <c r="BE867">
        <v>0.93756937438625632</v>
      </c>
      <c r="BF867">
        <v>0</v>
      </c>
      <c r="BG867">
        <v>0</v>
      </c>
      <c r="BH867">
        <v>0</v>
      </c>
      <c r="BI867">
        <v>5.8865124976157139E-2</v>
      </c>
      <c r="BJ867">
        <v>0.72269554646151668</v>
      </c>
      <c r="BK867">
        <v>0.76909807466972258</v>
      </c>
      <c r="BL867">
        <v>2.3531837780752959E-2</v>
      </c>
      <c r="BM867">
        <v>7.8037447622636577E-2</v>
      </c>
      <c r="BN867">
        <v>0.16548199038288461</v>
      </c>
      <c r="BQ867">
        <v>3.1420454545454546</v>
      </c>
      <c r="BR867">
        <v>0.14256198347107438</v>
      </c>
      <c r="BS867">
        <v>656091.45454545459</v>
      </c>
      <c r="BT867">
        <v>614270.00203665986</v>
      </c>
    </row>
    <row r="868" spans="1:72">
      <c r="A868" t="s">
        <v>1160</v>
      </c>
      <c r="B868" t="s">
        <v>22</v>
      </c>
      <c r="C868">
        <v>2014</v>
      </c>
      <c r="D868" t="s">
        <v>215</v>
      </c>
      <c r="E868">
        <v>2</v>
      </c>
      <c r="G868" t="s">
        <v>226</v>
      </c>
      <c r="H868" t="s">
        <v>1154</v>
      </c>
      <c r="I868">
        <v>5.9632515588400166E-2</v>
      </c>
      <c r="J868">
        <v>0.14774252279997513</v>
      </c>
      <c r="K868">
        <v>1.5596879022374657</v>
      </c>
      <c r="L868">
        <v>0.90122590329349794</v>
      </c>
      <c r="M868">
        <v>0.87349537398636923</v>
      </c>
      <c r="N868">
        <v>0.45857802507342982</v>
      </c>
      <c r="O868">
        <v>0.36319795088604834</v>
      </c>
      <c r="P868">
        <v>0.56847812364621042</v>
      </c>
      <c r="Q868">
        <v>0.56847812364621042</v>
      </c>
      <c r="R868">
        <v>0.62469144003701027</v>
      </c>
      <c r="S868">
        <v>0.62743023845533041</v>
      </c>
      <c r="T868">
        <v>0.11191351287042124</v>
      </c>
      <c r="U868">
        <v>0.11191351287042124</v>
      </c>
      <c r="V868">
        <v>0.13691518474572775</v>
      </c>
      <c r="W868">
        <v>0.1628243410588073</v>
      </c>
      <c r="X868">
        <v>0.13691518474572775</v>
      </c>
      <c r="Y868">
        <v>210703.05965909091</v>
      </c>
      <c r="Z868">
        <v>3558298.7973856209</v>
      </c>
      <c r="AA868">
        <v>4231653.7647058824</v>
      </c>
      <c r="AB868">
        <v>3.7433049261471646E-2</v>
      </c>
      <c r="AC868">
        <v>0.13654730335414203</v>
      </c>
      <c r="AM868">
        <v>1.3248110700603742E-2</v>
      </c>
      <c r="AN868">
        <v>2.4888965133656345E-2</v>
      </c>
      <c r="AO868">
        <v>4.3213677641520953E-2</v>
      </c>
      <c r="AP868">
        <v>8.503062162679877E-3</v>
      </c>
      <c r="AQ868">
        <v>1.0140876125339788</v>
      </c>
      <c r="AR868">
        <v>1.0140876125339788</v>
      </c>
      <c r="AS868">
        <v>1.0126410901419436</v>
      </c>
      <c r="AT868">
        <v>5.1233237439519658E-2</v>
      </c>
      <c r="AU868">
        <v>0.66437969143880626</v>
      </c>
      <c r="AV868">
        <v>0.66437969143880626</v>
      </c>
      <c r="AW868">
        <v>0.68975581860354651</v>
      </c>
      <c r="AX868">
        <v>6.9340631394147201E-2</v>
      </c>
      <c r="AY868">
        <v>6.9340631394147201E-2</v>
      </c>
      <c r="AZ868">
        <v>0.37817951740944844</v>
      </c>
      <c r="BB868">
        <v>0.20028101361573375</v>
      </c>
      <c r="BD868">
        <v>0.4060151027610065</v>
      </c>
      <c r="BE868">
        <v>0.4060151027610065</v>
      </c>
      <c r="BF868">
        <v>0</v>
      </c>
      <c r="BG868">
        <v>0</v>
      </c>
      <c r="BI868">
        <v>5.1327317949490518E-2</v>
      </c>
      <c r="BK868">
        <v>0.39442579908073844</v>
      </c>
      <c r="BL868">
        <v>0.29181912856982972</v>
      </c>
      <c r="BM868">
        <v>0.29181912856982972</v>
      </c>
      <c r="BN868">
        <v>0.64525025923497781</v>
      </c>
      <c r="BQ868">
        <v>13.803921568627452</v>
      </c>
      <c r="BR868">
        <v>0.13122656668452062</v>
      </c>
      <c r="BS868">
        <v>868978.0261437908</v>
      </c>
      <c r="BT868">
        <v>316210.32038834953</v>
      </c>
    </row>
    <row r="869" spans="1:72">
      <c r="A869" t="s">
        <v>1161</v>
      </c>
      <c r="B869" t="s">
        <v>23</v>
      </c>
      <c r="C869">
        <v>2014</v>
      </c>
      <c r="D869" t="s">
        <v>228</v>
      </c>
      <c r="E869">
        <v>5</v>
      </c>
      <c r="G869" t="s">
        <v>229</v>
      </c>
      <c r="H869" t="s">
        <v>1154</v>
      </c>
      <c r="I869">
        <v>0.25677046266862019</v>
      </c>
      <c r="J869">
        <v>0.17407237785199586</v>
      </c>
      <c r="K869">
        <v>1.5837467558824998</v>
      </c>
      <c r="L869">
        <v>1.0712516074679077</v>
      </c>
      <c r="M869">
        <v>0.67516652252826248</v>
      </c>
      <c r="N869">
        <v>0.46060336516411521</v>
      </c>
      <c r="O869">
        <v>0.37205642644587722</v>
      </c>
      <c r="P869">
        <v>0.28108682834157328</v>
      </c>
      <c r="Q869">
        <v>0.28108682834157328</v>
      </c>
      <c r="R869">
        <v>0.35172587936503497</v>
      </c>
      <c r="S869">
        <v>0.32751821552337884</v>
      </c>
      <c r="T869">
        <v>5.2489364547180679E-2</v>
      </c>
      <c r="U869">
        <v>5.2489364547180679E-2</v>
      </c>
      <c r="V869">
        <v>5.4576241154313233E-2</v>
      </c>
      <c r="W869">
        <v>7.1843064012403715E-2</v>
      </c>
      <c r="X869">
        <v>5.4576241154313233E-2</v>
      </c>
      <c r="Y869">
        <v>275967.5743939614</v>
      </c>
      <c r="Z869">
        <v>2580582.676240209</v>
      </c>
      <c r="AA869">
        <v>3397027.0300261099</v>
      </c>
      <c r="AB869">
        <v>1.3019723846881024E-2</v>
      </c>
      <c r="AC869">
        <v>0.11661110914884661</v>
      </c>
      <c r="AD869">
        <v>0</v>
      </c>
      <c r="AF869">
        <v>0</v>
      </c>
      <c r="AG869">
        <v>0</v>
      </c>
      <c r="AH869">
        <v>0</v>
      </c>
      <c r="AM869">
        <v>2.2234036835988898E-2</v>
      </c>
      <c r="AN869">
        <v>2.8462688570579375E-2</v>
      </c>
      <c r="AO869">
        <v>4.4821880350960505E-2</v>
      </c>
      <c r="AP869">
        <v>2.0781725191585134E-2</v>
      </c>
      <c r="AQ869">
        <v>1.0258588590120237</v>
      </c>
      <c r="AR869">
        <v>1.0587489492840985</v>
      </c>
      <c r="AS869">
        <v>1.0720392428965622</v>
      </c>
      <c r="AT869">
        <v>2.8325820449179206E-2</v>
      </c>
      <c r="AU869">
        <v>0.48297472888585252</v>
      </c>
      <c r="AV869">
        <v>0.48297472888585252</v>
      </c>
      <c r="AW869">
        <v>0.48687027301416591</v>
      </c>
      <c r="AX869">
        <v>2.5971334818104753E-2</v>
      </c>
      <c r="AY869">
        <v>2.5971334818104753E-2</v>
      </c>
      <c r="AZ869">
        <v>0.65316743202299143</v>
      </c>
      <c r="BA869">
        <v>19.355044751491135</v>
      </c>
      <c r="BB869">
        <v>0.66057903926317307</v>
      </c>
      <c r="BC869">
        <v>6.0184583077501214E-3</v>
      </c>
      <c r="BD869">
        <v>0.46100895298291134</v>
      </c>
      <c r="BE869">
        <v>0.46100895298291134</v>
      </c>
      <c r="BF869">
        <v>0</v>
      </c>
      <c r="BG869">
        <v>0</v>
      </c>
      <c r="BH869">
        <v>0</v>
      </c>
      <c r="BI869">
        <v>5.4899931850436963E-2</v>
      </c>
      <c r="BJ869">
        <v>0.69948176630554182</v>
      </c>
      <c r="BK869">
        <v>0.67246379065962125</v>
      </c>
      <c r="BL869">
        <v>0.10391866038819238</v>
      </c>
      <c r="BM869">
        <v>0.21012159469551148</v>
      </c>
      <c r="BN869">
        <v>0.35966418220529778</v>
      </c>
      <c r="BQ869">
        <v>8.9934725848563968</v>
      </c>
      <c r="BR869">
        <v>0.12934426229508197</v>
      </c>
      <c r="BS869">
        <v>818204.67754569196</v>
      </c>
      <c r="BT869">
        <v>709915.00289296045</v>
      </c>
    </row>
    <row r="870" spans="1:72">
      <c r="A870" t="s">
        <v>1162</v>
      </c>
      <c r="B870" t="s">
        <v>24</v>
      </c>
      <c r="C870">
        <v>2014</v>
      </c>
      <c r="D870" t="s">
        <v>231</v>
      </c>
      <c r="E870">
        <v>5</v>
      </c>
      <c r="G870" t="s">
        <v>232</v>
      </c>
      <c r="H870" t="s">
        <v>1154</v>
      </c>
      <c r="I870">
        <v>5.239405615090912E-2</v>
      </c>
      <c r="J870">
        <v>3.1381213555294281E-2</v>
      </c>
      <c r="K870">
        <v>1.7173873749054529</v>
      </c>
      <c r="L870">
        <v>1.08385718131056</v>
      </c>
      <c r="M870">
        <v>0.93623227325095837</v>
      </c>
      <c r="N870">
        <v>0.47700040431417245</v>
      </c>
      <c r="O870">
        <v>0.40245060933920823</v>
      </c>
      <c r="P870">
        <v>0.52279894202652466</v>
      </c>
      <c r="Q870">
        <v>0.52279894202652466</v>
      </c>
      <c r="R870">
        <v>0.64439189058807322</v>
      </c>
      <c r="S870">
        <v>0.60960821669130383</v>
      </c>
      <c r="T870">
        <v>0.13331276533223221</v>
      </c>
      <c r="U870">
        <v>0.13331276533223221</v>
      </c>
      <c r="V870">
        <v>0.10212608958120784</v>
      </c>
      <c r="W870">
        <v>0.16176640750719729</v>
      </c>
      <c r="X870">
        <v>0.10212608958120784</v>
      </c>
      <c r="Y870">
        <v>305727.95621716289</v>
      </c>
      <c r="Z870">
        <v>3377077.6085858587</v>
      </c>
      <c r="AA870">
        <v>5349247.3358585862</v>
      </c>
      <c r="AB870">
        <v>3.188936644767551E-2</v>
      </c>
      <c r="AC870">
        <v>0.12016757444744892</v>
      </c>
      <c r="AM870">
        <v>1.1867404639199379E-2</v>
      </c>
      <c r="AN870">
        <v>1.98396488319065E-2</v>
      </c>
      <c r="AO870">
        <v>9.126683490003365E-2</v>
      </c>
      <c r="AP870">
        <v>9.5049046781746291E-3</v>
      </c>
      <c r="AQ870">
        <v>1.0540107175709044</v>
      </c>
      <c r="AR870">
        <v>1.0540107175709044</v>
      </c>
      <c r="AS870">
        <v>0.88578855554884739</v>
      </c>
      <c r="AT870">
        <v>2.8488877131673803E-2</v>
      </c>
      <c r="AU870">
        <v>0.63441450521567233</v>
      </c>
      <c r="AV870">
        <v>0.63441450521567233</v>
      </c>
      <c r="AW870">
        <v>0.66204097715659949</v>
      </c>
      <c r="AX870">
        <v>6.2177300082285697E-2</v>
      </c>
      <c r="AY870">
        <v>6.2177300082285697E-2</v>
      </c>
      <c r="AZ870">
        <v>0.36348806791090582</v>
      </c>
      <c r="BB870">
        <v>0.4047442613013717</v>
      </c>
      <c r="BD870">
        <v>0.20409132540135805</v>
      </c>
      <c r="BE870">
        <v>0.20409132540135805</v>
      </c>
      <c r="BF870">
        <v>0</v>
      </c>
      <c r="BG870">
        <v>0</v>
      </c>
      <c r="BI870">
        <v>5.366698376783733E-2</v>
      </c>
      <c r="BK870">
        <v>0.38728626620447182</v>
      </c>
      <c r="BL870">
        <v>0.25540069699179174</v>
      </c>
      <c r="BM870">
        <v>0.25540069699179174</v>
      </c>
      <c r="BN870">
        <v>0.65983870458045202</v>
      </c>
      <c r="BQ870">
        <v>14.419191919191919</v>
      </c>
      <c r="BR870">
        <v>0.16056910569105692</v>
      </c>
      <c r="BS870">
        <v>1983693.6262626264</v>
      </c>
      <c r="BT870">
        <v>403578.71014492755</v>
      </c>
    </row>
    <row r="871" spans="1:72">
      <c r="A871" t="s">
        <v>1163</v>
      </c>
      <c r="B871" t="s">
        <v>25</v>
      </c>
      <c r="C871">
        <v>2014</v>
      </c>
      <c r="D871" t="s">
        <v>207</v>
      </c>
      <c r="E871">
        <v>8</v>
      </c>
      <c r="G871" t="s">
        <v>234</v>
      </c>
      <c r="H871" t="s">
        <v>1154</v>
      </c>
      <c r="I871">
        <v>0.17738172810697178</v>
      </c>
      <c r="J871">
        <v>0.21699167433433086</v>
      </c>
      <c r="K871">
        <v>1.6434313745351699</v>
      </c>
      <c r="L871">
        <v>1.0626525202760018</v>
      </c>
      <c r="M871">
        <v>0.78878743014585262</v>
      </c>
      <c r="N871">
        <v>0.47505576600425903</v>
      </c>
      <c r="O871">
        <v>0.34522168640131895</v>
      </c>
      <c r="P871">
        <v>0.32645830698656181</v>
      </c>
      <c r="Q871">
        <v>0.32645830698656181</v>
      </c>
      <c r="R871">
        <v>0.43429537654463013</v>
      </c>
      <c r="S871">
        <v>0.50947251802400395</v>
      </c>
      <c r="T871">
        <v>4.0261536931450008E-2</v>
      </c>
      <c r="U871">
        <v>4.0261536931450008E-2</v>
      </c>
      <c r="V871">
        <v>0.23195189804564992</v>
      </c>
      <c r="W871">
        <v>0.31379596666322684</v>
      </c>
      <c r="X871">
        <v>0.23195189804564992</v>
      </c>
      <c r="Y871">
        <v>322008.96177807712</v>
      </c>
      <c r="Z871">
        <v>10416937.24204223</v>
      </c>
      <c r="AA871">
        <v>14092546.424834542</v>
      </c>
      <c r="AB871">
        <v>2.149864996535767E-2</v>
      </c>
      <c r="AC871">
        <v>0.12786601330978592</v>
      </c>
      <c r="AD871">
        <v>0</v>
      </c>
      <c r="AF871">
        <v>0</v>
      </c>
      <c r="AG871">
        <v>0</v>
      </c>
      <c r="AH871">
        <v>0</v>
      </c>
      <c r="AM871">
        <v>2.2193092577612858E-2</v>
      </c>
      <c r="AN871">
        <v>3.7972661927054133E-2</v>
      </c>
      <c r="AO871">
        <v>0.15619872229970233</v>
      </c>
      <c r="AP871">
        <v>2.8176919946659822E-2</v>
      </c>
      <c r="AQ871">
        <v>1.0375935885633112</v>
      </c>
      <c r="AR871">
        <v>1.0382122208367619</v>
      </c>
      <c r="AS871">
        <v>1.031655749906973</v>
      </c>
      <c r="AT871">
        <v>3.5917076108180145E-2</v>
      </c>
      <c r="AU871">
        <v>0.43225895949646242</v>
      </c>
      <c r="AV871">
        <v>0.43225895949646242</v>
      </c>
      <c r="AW871">
        <v>0.43155555410839447</v>
      </c>
      <c r="AX871">
        <v>2.3378786157245854E-2</v>
      </c>
      <c r="AY871">
        <v>2.3378786157245854E-2</v>
      </c>
      <c r="AZ871">
        <v>0.46776270584673357</v>
      </c>
      <c r="BA871">
        <v>7.7456129549897126</v>
      </c>
      <c r="BB871">
        <v>0.13581703026756792</v>
      </c>
      <c r="BC871">
        <v>4.2320064237822558E-2</v>
      </c>
      <c r="BD871">
        <v>0.3251036665033451</v>
      </c>
      <c r="BE871">
        <v>0.3251036665033451</v>
      </c>
      <c r="BF871">
        <v>0</v>
      </c>
      <c r="BG871">
        <v>0</v>
      </c>
      <c r="BH871">
        <v>0</v>
      </c>
      <c r="BI871">
        <v>4.6791176233767599E-2</v>
      </c>
      <c r="BJ871">
        <v>0.65107175211810397</v>
      </c>
      <c r="BK871">
        <v>0.49102010921644579</v>
      </c>
      <c r="BL871">
        <v>7.409808639325563E-2</v>
      </c>
      <c r="BM871">
        <v>9.8824295733969614E-2</v>
      </c>
      <c r="BN871">
        <v>0.58837606167042089</v>
      </c>
      <c r="BQ871">
        <v>5.6151906712890005</v>
      </c>
      <c r="BR871">
        <v>0.6109403254972875</v>
      </c>
      <c r="BS871">
        <v>5091569.8613299718</v>
      </c>
      <c r="BT871">
        <v>1196496.5729492798</v>
      </c>
    </row>
    <row r="872" spans="1:72">
      <c r="A872" t="s">
        <v>1164</v>
      </c>
      <c r="B872" t="s">
        <v>26</v>
      </c>
      <c r="C872">
        <v>2014</v>
      </c>
      <c r="D872" t="s">
        <v>212</v>
      </c>
      <c r="E872">
        <v>2</v>
      </c>
      <c r="G872" t="s">
        <v>236</v>
      </c>
      <c r="H872" t="s">
        <v>1154</v>
      </c>
      <c r="I872">
        <v>3.1114344359221609E-2</v>
      </c>
      <c r="J872">
        <v>0.26896683168316454</v>
      </c>
      <c r="K872">
        <v>1.142180819170197</v>
      </c>
      <c r="L872">
        <v>0.99771528775756124</v>
      </c>
      <c r="M872">
        <v>0.95203819810395951</v>
      </c>
      <c r="N872">
        <v>0.43830042384216261</v>
      </c>
      <c r="O872">
        <v>0.40829622317045611</v>
      </c>
      <c r="P872">
        <v>0.65718866678495114</v>
      </c>
      <c r="Q872">
        <v>0.65718866678495114</v>
      </c>
      <c r="R872">
        <v>0.70853857414449872</v>
      </c>
      <c r="S872">
        <v>0.71925387312989508</v>
      </c>
      <c r="T872">
        <v>0.15807631032851344</v>
      </c>
      <c r="U872">
        <v>0.15807631032851344</v>
      </c>
      <c r="V872">
        <v>3.4734199942448821E-2</v>
      </c>
      <c r="W872">
        <v>3.500550396186014E-2</v>
      </c>
      <c r="X872">
        <v>3.4734199942448821E-2</v>
      </c>
      <c r="Y872">
        <v>404265.91963190184</v>
      </c>
      <c r="Z872">
        <v>1216741.3949579832</v>
      </c>
      <c r="AA872">
        <v>1226245.1932773108</v>
      </c>
      <c r="AB872">
        <v>2.6745347144835074E-2</v>
      </c>
      <c r="AC872">
        <v>0.11473165901061974</v>
      </c>
      <c r="AM872">
        <v>2.0594391929392039E-2</v>
      </c>
      <c r="AN872">
        <v>3.4231623299242654E-2</v>
      </c>
      <c r="AO872">
        <v>3.0786219033858146E-2</v>
      </c>
      <c r="AP872">
        <v>5.7574165270055412E-3</v>
      </c>
      <c r="AQ872">
        <v>1.05873282498621</v>
      </c>
      <c r="AR872">
        <v>1.05873282498621</v>
      </c>
      <c r="AS872">
        <v>1.7190857225488614</v>
      </c>
      <c r="AT872">
        <v>3.1522174478829504E-2</v>
      </c>
      <c r="AU872">
        <v>0.75223310751060557</v>
      </c>
      <c r="AV872">
        <v>0.75223310751060557</v>
      </c>
      <c r="AW872">
        <v>0.76830171731469554</v>
      </c>
      <c r="AX872">
        <v>4.163939522742633E-2</v>
      </c>
      <c r="AY872">
        <v>4.163939522742633E-2</v>
      </c>
      <c r="AZ872">
        <v>0.26517624445508298</v>
      </c>
      <c r="BB872">
        <v>0.63515154402144225</v>
      </c>
      <c r="BD872">
        <v>0.16933335812654743</v>
      </c>
      <c r="BE872">
        <v>0.16933335812654743</v>
      </c>
      <c r="BF872">
        <v>0</v>
      </c>
      <c r="BG872">
        <v>0</v>
      </c>
      <c r="BI872">
        <v>4.8637970794244367E-2</v>
      </c>
      <c r="BK872">
        <v>0.27806606831188724</v>
      </c>
      <c r="BL872">
        <v>0.2332260156602334</v>
      </c>
      <c r="BM872">
        <v>0.2332260156602334</v>
      </c>
      <c r="BN872">
        <v>0.39380783417280874</v>
      </c>
      <c r="BQ872">
        <v>13.697478991596638</v>
      </c>
      <c r="BR872">
        <v>7.7329808327825517E-2</v>
      </c>
      <c r="BS872">
        <v>9915.9663865546227</v>
      </c>
      <c r="BT872">
        <v>277199.40243902442</v>
      </c>
    </row>
    <row r="873" spans="1:72">
      <c r="A873" t="s">
        <v>1165</v>
      </c>
      <c r="B873" t="s">
        <v>27</v>
      </c>
      <c r="C873">
        <v>2014</v>
      </c>
      <c r="D873" t="s">
        <v>228</v>
      </c>
      <c r="E873">
        <v>4</v>
      </c>
      <c r="G873" t="s">
        <v>238</v>
      </c>
      <c r="H873" t="s">
        <v>1154</v>
      </c>
      <c r="I873">
        <v>0.41014994768425267</v>
      </c>
      <c r="J873">
        <v>6.4682673883024358E-2</v>
      </c>
      <c r="K873">
        <v>1.4350379721829265</v>
      </c>
      <c r="L873">
        <v>1.1529199832087764</v>
      </c>
      <c r="M873">
        <v>0.72568260961793296</v>
      </c>
      <c r="N873">
        <v>0.42692122634734014</v>
      </c>
      <c r="O873">
        <v>0.27655781394097578</v>
      </c>
      <c r="P873">
        <v>0.25568414850205673</v>
      </c>
      <c r="Q873">
        <v>0.25568414850205673</v>
      </c>
      <c r="R873">
        <v>0.37944979829931064</v>
      </c>
      <c r="S873">
        <v>0.32335230324444164</v>
      </c>
      <c r="T873">
        <v>5.0290657380037983E-2</v>
      </c>
      <c r="U873">
        <v>5.0290657380037983E-2</v>
      </c>
      <c r="V873">
        <v>4.8639627373620299E-2</v>
      </c>
      <c r="W873">
        <v>5.8852157544066731E-2</v>
      </c>
      <c r="X873">
        <v>4.8639627373620299E-2</v>
      </c>
      <c r="Y873">
        <v>327648.97425394965</v>
      </c>
      <c r="Z873">
        <v>2777276.9555555554</v>
      </c>
      <c r="AA873">
        <v>3360402.8188034189</v>
      </c>
      <c r="AB873">
        <v>9.6720730477537261E-3</v>
      </c>
      <c r="AC873">
        <v>0.1370060861428741</v>
      </c>
      <c r="AD873">
        <v>0</v>
      </c>
      <c r="AF873">
        <v>0</v>
      </c>
      <c r="AG873">
        <v>0</v>
      </c>
      <c r="AH873">
        <v>0</v>
      </c>
      <c r="AM873">
        <v>4.8052049232535095E-2</v>
      </c>
      <c r="AN873">
        <v>5.4743089576305352E-2</v>
      </c>
      <c r="AO873">
        <v>4.0697270496759995E-2</v>
      </c>
      <c r="AP873">
        <v>1.9404860689850718E-2</v>
      </c>
      <c r="AQ873">
        <v>1.0276548355186699</v>
      </c>
      <c r="AR873">
        <v>1.0286627160001112</v>
      </c>
      <c r="AS873">
        <v>1.092895244819768</v>
      </c>
      <c r="AT873">
        <v>3.0857912658034829E-2</v>
      </c>
      <c r="AU873">
        <v>0.47620473563892085</v>
      </c>
      <c r="AV873">
        <v>0.47620473563892085</v>
      </c>
      <c r="AW873">
        <v>0.47943961726574691</v>
      </c>
      <c r="AX873">
        <v>2.7210823038328509E-2</v>
      </c>
      <c r="AY873">
        <v>2.7210823038328509E-2</v>
      </c>
      <c r="AZ873">
        <v>0.64857798199825312</v>
      </c>
      <c r="BA873">
        <v>12.630653583841793</v>
      </c>
      <c r="BB873">
        <v>-6.6455851622333861E-2</v>
      </c>
      <c r="BC873">
        <v>-4.4385693239632082E-2</v>
      </c>
      <c r="BD873">
        <v>0.5058878150261169</v>
      </c>
      <c r="BE873">
        <v>0.5058878150261169</v>
      </c>
      <c r="BF873">
        <v>0</v>
      </c>
      <c r="BG873">
        <v>0</v>
      </c>
      <c r="BH873">
        <v>0</v>
      </c>
      <c r="BI873">
        <v>5.2571723664308269E-2</v>
      </c>
      <c r="BJ873">
        <v>0.77245839804610328</v>
      </c>
      <c r="BK873">
        <v>0.67423079711300482</v>
      </c>
      <c r="BL873">
        <v>9.3286714946196905E-2</v>
      </c>
      <c r="BM873">
        <v>0.18899773962663843</v>
      </c>
      <c r="BN873">
        <v>0.3566451008504824</v>
      </c>
      <c r="BQ873">
        <v>8.7641025641025649</v>
      </c>
      <c r="BR873">
        <v>0.13882718791648158</v>
      </c>
      <c r="BS873">
        <v>897509.76410256408</v>
      </c>
      <c r="BT873">
        <v>562522.67066420661</v>
      </c>
    </row>
    <row r="874" spans="1:72">
      <c r="A874" t="s">
        <v>1166</v>
      </c>
      <c r="B874" t="s">
        <v>28</v>
      </c>
      <c r="C874">
        <v>2014</v>
      </c>
      <c r="D874" t="s">
        <v>228</v>
      </c>
      <c r="E874">
        <v>6</v>
      </c>
      <c r="G874" t="s">
        <v>240</v>
      </c>
      <c r="H874" t="s">
        <v>1154</v>
      </c>
      <c r="I874">
        <v>0.28250089313832677</v>
      </c>
      <c r="J874">
        <v>0.1443669439154345</v>
      </c>
      <c r="K874">
        <v>1.0950119449310409</v>
      </c>
      <c r="L874">
        <v>0.97045575205848378</v>
      </c>
      <c r="M874">
        <v>0.53356602554145161</v>
      </c>
      <c r="N874">
        <v>0.41911188320005954</v>
      </c>
      <c r="O874">
        <v>0.31265610969404956</v>
      </c>
      <c r="P874">
        <v>0.27713101492025105</v>
      </c>
      <c r="Q874">
        <v>0.27713101492025105</v>
      </c>
      <c r="R874">
        <v>0.40418033250719126</v>
      </c>
      <c r="S874">
        <v>0.33530916845351938</v>
      </c>
      <c r="T874">
        <v>5.0333958820622582E-2</v>
      </c>
      <c r="U874">
        <v>5.0333958820622582E-2</v>
      </c>
      <c r="V874">
        <v>6.4996623910164031E-2</v>
      </c>
      <c r="W874">
        <v>0.10499368046451056</v>
      </c>
      <c r="X874">
        <v>6.4996623910164031E-2</v>
      </c>
      <c r="Y874">
        <v>241496.56036791243</v>
      </c>
      <c r="Z874">
        <v>3169761.2556213019</v>
      </c>
      <c r="AA874">
        <v>5120341.340828402</v>
      </c>
      <c r="AB874">
        <v>1.0859995833097455E-2</v>
      </c>
      <c r="AC874">
        <v>8.4097579905051567E-2</v>
      </c>
      <c r="AD874">
        <v>0</v>
      </c>
      <c r="AF874">
        <v>0</v>
      </c>
      <c r="AG874">
        <v>0</v>
      </c>
      <c r="AH874">
        <v>0</v>
      </c>
      <c r="AM874">
        <v>4.1761711015452535E-2</v>
      </c>
      <c r="AN874">
        <v>6.1703039254401147E-2</v>
      </c>
      <c r="AO874">
        <v>5.8202845582542982E-2</v>
      </c>
      <c r="AP874">
        <v>1.8691698098884327E-2</v>
      </c>
      <c r="AQ874">
        <v>1.0450517772927579</v>
      </c>
      <c r="AR874">
        <v>1.0455290211966388</v>
      </c>
      <c r="AS874">
        <v>0.90087988451482603</v>
      </c>
      <c r="AT874">
        <v>2.8285632933214084E-2</v>
      </c>
      <c r="AU874">
        <v>0.48861908143500438</v>
      </c>
      <c r="AV874">
        <v>0.48861908143500438</v>
      </c>
      <c r="AW874">
        <v>0.49969870778320807</v>
      </c>
      <c r="AX874">
        <v>3.0831340582352443E-2</v>
      </c>
      <c r="AY874">
        <v>3.0831340582352443E-2</v>
      </c>
      <c r="AZ874">
        <v>0.62831024890382769</v>
      </c>
      <c r="BA874">
        <v>5.4245113507769673</v>
      </c>
      <c r="BB874">
        <v>0.70431273625487378</v>
      </c>
      <c r="BC874">
        <v>5.2487263950060016E-2</v>
      </c>
      <c r="BD874">
        <v>0.32534805940199607</v>
      </c>
      <c r="BE874">
        <v>0.32534805940199607</v>
      </c>
      <c r="BF874">
        <v>0</v>
      </c>
      <c r="BG874">
        <v>0</v>
      </c>
      <c r="BH874">
        <v>0</v>
      </c>
      <c r="BI874">
        <v>5.4137306738890056E-2</v>
      </c>
      <c r="BJ874">
        <v>0.72534277015472481</v>
      </c>
      <c r="BK874">
        <v>0.65969272876868634</v>
      </c>
      <c r="BL874">
        <v>0.12565944906294574</v>
      </c>
      <c r="BM874">
        <v>0.22506588427951191</v>
      </c>
      <c r="BN874">
        <v>0.45605153543129734</v>
      </c>
      <c r="BQ874">
        <v>10.164497041420118</v>
      </c>
      <c r="BR874">
        <v>0.17626838993537741</v>
      </c>
      <c r="BS874">
        <v>1634985.0615384616</v>
      </c>
      <c r="BT874">
        <v>580103.63920671248</v>
      </c>
    </row>
    <row r="875" spans="1:72">
      <c r="A875" t="s">
        <v>1167</v>
      </c>
      <c r="B875" t="s">
        <v>29</v>
      </c>
      <c r="C875">
        <v>2014</v>
      </c>
      <c r="D875" t="s">
        <v>231</v>
      </c>
      <c r="E875">
        <v>4</v>
      </c>
      <c r="G875" t="s">
        <v>242</v>
      </c>
      <c r="H875" t="s">
        <v>1154</v>
      </c>
      <c r="I875">
        <v>8.813560670718687E-2</v>
      </c>
      <c r="J875">
        <v>0.3042788746116557</v>
      </c>
      <c r="K875">
        <v>1.2224987764734188</v>
      </c>
      <c r="L875">
        <v>0.94997565357977265</v>
      </c>
      <c r="M875">
        <v>0.70961565183246444</v>
      </c>
      <c r="N875">
        <v>0.39911902520998827</v>
      </c>
      <c r="O875">
        <v>0.3474950615808538</v>
      </c>
      <c r="P875">
        <v>0.4485176828966202</v>
      </c>
      <c r="Q875">
        <v>0.4485176828966202</v>
      </c>
      <c r="R875">
        <v>0.52931144190686119</v>
      </c>
      <c r="S875">
        <v>0.60992290833394891</v>
      </c>
      <c r="T875">
        <v>0.16066195877050227</v>
      </c>
      <c r="U875">
        <v>0.16066195877050227</v>
      </c>
      <c r="V875">
        <v>0.16213606277181317</v>
      </c>
      <c r="W875">
        <v>0.1743743678224135</v>
      </c>
      <c r="X875">
        <v>0.16213606277181317</v>
      </c>
      <c r="Y875">
        <v>299174.44399821508</v>
      </c>
      <c r="Z875">
        <v>5832770.9870689651</v>
      </c>
      <c r="AA875">
        <v>6273038.4353448274</v>
      </c>
      <c r="AB875">
        <v>2.5337996007387072E-2</v>
      </c>
      <c r="AC875">
        <v>0.14031486110152994</v>
      </c>
      <c r="AM875">
        <v>3.2304781501427515E-2</v>
      </c>
      <c r="AN875">
        <v>5.9209675370959967E-2</v>
      </c>
      <c r="AO875">
        <v>5.1033713342158615E-2</v>
      </c>
      <c r="AP875">
        <v>2.2507989888947356E-2</v>
      </c>
      <c r="AQ875">
        <v>1.0861494852516245</v>
      </c>
      <c r="AR875">
        <v>1.0861494852516245</v>
      </c>
      <c r="AS875">
        <v>1.0684571764435924</v>
      </c>
      <c r="AT875">
        <v>2.561286668990341E-2</v>
      </c>
      <c r="AU875">
        <v>0.60076033179185417</v>
      </c>
      <c r="AV875">
        <v>0.60076033179185417</v>
      </c>
      <c r="AW875">
        <v>0.61498781233369304</v>
      </c>
      <c r="AX875">
        <v>5.4942078728955193E-2</v>
      </c>
      <c r="AY875">
        <v>5.4942078728955193E-2</v>
      </c>
      <c r="AZ875">
        <v>0.3470298080781643</v>
      </c>
      <c r="BB875">
        <v>1.0060454877190543</v>
      </c>
      <c r="BD875">
        <v>0.21850310104399268</v>
      </c>
      <c r="BE875">
        <v>0.21850310104399268</v>
      </c>
      <c r="BF875">
        <v>0</v>
      </c>
      <c r="BG875">
        <v>0</v>
      </c>
      <c r="BI875">
        <v>4.774194404866524E-2</v>
      </c>
      <c r="BK875">
        <v>0.36831381874618324</v>
      </c>
      <c r="BL875">
        <v>0.28326182141431555</v>
      </c>
      <c r="BM875">
        <v>0.28326182141431555</v>
      </c>
      <c r="BN875">
        <v>0.63909612718574793</v>
      </c>
      <c r="BQ875">
        <v>19.318965517241381</v>
      </c>
      <c r="BR875">
        <v>6.486101211689238E-2</v>
      </c>
      <c r="BS875">
        <v>594328.10344827583</v>
      </c>
      <c r="BT875">
        <v>1425676.3805970149</v>
      </c>
    </row>
    <row r="876" spans="1:72">
      <c r="A876" t="s">
        <v>1168</v>
      </c>
      <c r="B876" t="s">
        <v>30</v>
      </c>
      <c r="C876">
        <v>2014</v>
      </c>
      <c r="D876" t="s">
        <v>231</v>
      </c>
      <c r="E876">
        <v>5</v>
      </c>
      <c r="G876" t="s">
        <v>244</v>
      </c>
      <c r="H876" t="s">
        <v>1154</v>
      </c>
      <c r="I876">
        <v>4.4160225355121756E-2</v>
      </c>
      <c r="J876">
        <v>0.269927807984225</v>
      </c>
      <c r="K876">
        <v>1.3147828132918051</v>
      </c>
      <c r="L876">
        <v>0.96199922845996744</v>
      </c>
      <c r="M876">
        <v>0.87498194920797157</v>
      </c>
      <c r="N876">
        <v>0.44852928696748617</v>
      </c>
      <c r="O876">
        <v>0.36864704680629312</v>
      </c>
      <c r="P876">
        <v>0.49675224616893388</v>
      </c>
      <c r="Q876">
        <v>0.49675224616893388</v>
      </c>
      <c r="R876">
        <v>0.56243061434955932</v>
      </c>
      <c r="S876">
        <v>0.53770517014470653</v>
      </c>
      <c r="T876">
        <v>0.12186083173512391</v>
      </c>
      <c r="U876">
        <v>0.12186083173512391</v>
      </c>
      <c r="V876">
        <v>6.7286791586081418E-2</v>
      </c>
      <c r="W876">
        <v>0.11935620503077082</v>
      </c>
      <c r="X876">
        <v>6.7286791586081418E-2</v>
      </c>
      <c r="Y876">
        <v>203957.82539295722</v>
      </c>
      <c r="Z876">
        <v>1763840.0591603054</v>
      </c>
      <c r="AA876">
        <v>3128775.3625954199</v>
      </c>
      <c r="AB876">
        <v>3.4872465062797335E-2</v>
      </c>
      <c r="AC876">
        <v>9.1907553275011822E-2</v>
      </c>
      <c r="AM876">
        <v>2.9878631343888906E-2</v>
      </c>
      <c r="AN876">
        <v>5.1946485263364553E-2</v>
      </c>
      <c r="AO876">
        <v>7.0491314059862614E-2</v>
      </c>
      <c r="AP876">
        <v>8.1066919374910302E-3</v>
      </c>
      <c r="AQ876">
        <v>1.0706471540795857</v>
      </c>
      <c r="AR876">
        <v>1.0706471540795857</v>
      </c>
      <c r="AS876">
        <v>0.95385502175625558</v>
      </c>
      <c r="AT876">
        <v>3.1956925429591929E-2</v>
      </c>
      <c r="AU876">
        <v>0.70366983396984784</v>
      </c>
      <c r="AV876">
        <v>0.70366983396984784</v>
      </c>
      <c r="AW876">
        <v>0.73463183665757803</v>
      </c>
      <c r="AX876">
        <v>4.8136436670770159E-2</v>
      </c>
      <c r="AY876">
        <v>4.8136436670770159E-2</v>
      </c>
      <c r="AZ876">
        <v>0.42364280651120911</v>
      </c>
      <c r="BB876">
        <v>0.12923378236339103</v>
      </c>
      <c r="BD876">
        <v>0.28473851288615448</v>
      </c>
      <c r="BE876">
        <v>0.28473851288615448</v>
      </c>
      <c r="BF876">
        <v>0</v>
      </c>
      <c r="BG876">
        <v>0</v>
      </c>
      <c r="BI876">
        <v>1.1480575989205405E-2</v>
      </c>
      <c r="BK876">
        <v>0.45315480416476889</v>
      </c>
      <c r="BL876">
        <v>0.35586521139752658</v>
      </c>
      <c r="BM876">
        <v>0.35586521139752658</v>
      </c>
      <c r="BN876">
        <v>0.69315626541531961</v>
      </c>
      <c r="BQ876">
        <v>15.662213740458014</v>
      </c>
      <c r="BR876">
        <v>0.15044994375703036</v>
      </c>
      <c r="BS876">
        <v>1380007.0286259542</v>
      </c>
      <c r="BT876">
        <v>388587.30111524166</v>
      </c>
    </row>
    <row r="877" spans="1:72">
      <c r="A877" t="s">
        <v>1169</v>
      </c>
      <c r="B877" t="s">
        <v>31</v>
      </c>
      <c r="C877">
        <v>2014</v>
      </c>
      <c r="D877" t="s">
        <v>228</v>
      </c>
      <c r="E877">
        <v>7</v>
      </c>
      <c r="G877" t="s">
        <v>246</v>
      </c>
      <c r="H877" t="s">
        <v>1154</v>
      </c>
      <c r="I877">
        <v>0.17345410368723838</v>
      </c>
      <c r="J877">
        <v>0.15697108237160842</v>
      </c>
      <c r="K877">
        <v>0.97564989884443687</v>
      </c>
      <c r="L877">
        <v>0.8095568612465045</v>
      </c>
      <c r="M877">
        <v>0.55819388755117139</v>
      </c>
      <c r="N877">
        <v>0.44994707283159047</v>
      </c>
      <c r="O877">
        <v>0.36790649762603739</v>
      </c>
      <c r="P877">
        <v>0.39992905495588504</v>
      </c>
      <c r="Q877">
        <v>0.39992905495588504</v>
      </c>
      <c r="R877">
        <v>0.49124154643964413</v>
      </c>
      <c r="S877">
        <v>0.4725477453308119</v>
      </c>
      <c r="T877">
        <v>7.2164132316061766E-2</v>
      </c>
      <c r="U877">
        <v>7.2164132316061766E-2</v>
      </c>
      <c r="V877">
        <v>9.1112856418679264E-2</v>
      </c>
      <c r="W877">
        <v>0.13992841430970623</v>
      </c>
      <c r="X877">
        <v>9.1112856418679264E-2</v>
      </c>
      <c r="Y877">
        <v>414945.05773672054</v>
      </c>
      <c r="Z877">
        <v>4624602.9211373394</v>
      </c>
      <c r="AA877">
        <v>7102327.5858369097</v>
      </c>
      <c r="AB877">
        <v>2.556374165232277E-2</v>
      </c>
      <c r="AC877">
        <v>0.13368738978695632</v>
      </c>
      <c r="AD877">
        <v>0</v>
      </c>
      <c r="AF877">
        <v>0</v>
      </c>
      <c r="AG877">
        <v>0</v>
      </c>
      <c r="AH877">
        <v>0</v>
      </c>
      <c r="AM877">
        <v>2.496507903155689E-2</v>
      </c>
      <c r="AN877">
        <v>3.3469611118937488E-2</v>
      </c>
      <c r="AO877">
        <v>9.0451229116672791E-2</v>
      </c>
      <c r="AP877">
        <v>2.0769934129786082E-2</v>
      </c>
      <c r="AQ877">
        <v>1.0691215616105871</v>
      </c>
      <c r="AR877">
        <v>1.0673670014521257</v>
      </c>
      <c r="AS877">
        <v>1.1105890892346573</v>
      </c>
      <c r="AT877">
        <v>3.3887665121871621E-2</v>
      </c>
      <c r="AU877">
        <v>0.52071823805506423</v>
      </c>
      <c r="AV877">
        <v>0.52071823805506423</v>
      </c>
      <c r="AW877">
        <v>0.53330057401320297</v>
      </c>
      <c r="AX877">
        <v>2.8081474879460805E-2</v>
      </c>
      <c r="AY877">
        <v>2.8081474879460805E-2</v>
      </c>
      <c r="AZ877">
        <v>0.49432945641404114</v>
      </c>
      <c r="BA877">
        <v>5.9660287782923627</v>
      </c>
      <c r="BB877">
        <v>0.30266031592695231</v>
      </c>
      <c r="BC877">
        <v>4.7502928320884513E-2</v>
      </c>
      <c r="BD877">
        <v>0.234825304822015</v>
      </c>
      <c r="BE877">
        <v>0.234825304822015</v>
      </c>
      <c r="BF877">
        <v>0</v>
      </c>
      <c r="BG877">
        <v>0</v>
      </c>
      <c r="BH877">
        <v>0</v>
      </c>
      <c r="BI877">
        <v>6.8136011421949305E-2</v>
      </c>
      <c r="BJ877">
        <v>0.68454267514717448</v>
      </c>
      <c r="BK877">
        <v>0.51969990372021957</v>
      </c>
      <c r="BL877">
        <v>9.7811018358758162E-2</v>
      </c>
      <c r="BM877">
        <v>0.13928764521480061</v>
      </c>
      <c r="BN877">
        <v>0.44212251654088558</v>
      </c>
      <c r="BQ877">
        <v>8.8272532188841204</v>
      </c>
      <c r="BR877">
        <v>0.67932231067564808</v>
      </c>
      <c r="BS877">
        <v>2557097.9281115881</v>
      </c>
      <c r="BT877">
        <v>1008146.3535825545</v>
      </c>
    </row>
    <row r="878" spans="1:72">
      <c r="A878" t="s">
        <v>1170</v>
      </c>
      <c r="B878" t="s">
        <v>32</v>
      </c>
      <c r="C878">
        <v>2014</v>
      </c>
      <c r="D878" t="s">
        <v>215</v>
      </c>
      <c r="E878">
        <v>1</v>
      </c>
      <c r="G878" t="s">
        <v>248</v>
      </c>
      <c r="H878" t="s">
        <v>1154</v>
      </c>
      <c r="I878">
        <v>5.5923485358801872E-2</v>
      </c>
      <c r="J878">
        <v>4.7592819211749869E-2</v>
      </c>
      <c r="K878">
        <v>2.0097955011077109</v>
      </c>
      <c r="L878">
        <v>1.7650369366708896</v>
      </c>
      <c r="M878">
        <v>1.5907808976253779</v>
      </c>
      <c r="N878">
        <v>0.43088287346845655</v>
      </c>
      <c r="O878">
        <v>0.34407274950734756</v>
      </c>
      <c r="P878">
        <v>0.79011943730374623</v>
      </c>
      <c r="Q878">
        <v>0.79011943730374623</v>
      </c>
      <c r="R878">
        <v>0.7850952448257259</v>
      </c>
      <c r="S878">
        <v>0.8329451830863146</v>
      </c>
      <c r="T878">
        <v>0.15791091424799455</v>
      </c>
      <c r="U878">
        <v>0.15791091424799455</v>
      </c>
      <c r="V878">
        <v>5.5375676684088652E-2</v>
      </c>
      <c r="W878">
        <v>6.0277645704005692E-2</v>
      </c>
      <c r="X878">
        <v>5.5375676684088652E-2</v>
      </c>
      <c r="Y878">
        <v>1328865.5149051491</v>
      </c>
      <c r="Z878">
        <v>1495259.104347826</v>
      </c>
      <c r="AA878">
        <v>1627622.5217391304</v>
      </c>
      <c r="AB878">
        <v>8.3405097097219889E-3</v>
      </c>
      <c r="AC878">
        <v>0.34136572062141202</v>
      </c>
      <c r="AM878">
        <v>2.596359482578069E-2</v>
      </c>
      <c r="AN878">
        <v>3.0769584290708842E-2</v>
      </c>
      <c r="AO878">
        <v>2.0434052481187136E-2</v>
      </c>
      <c r="AP878">
        <v>5.9387572615248688E-3</v>
      </c>
      <c r="AQ878">
        <v>1.0925618960504502</v>
      </c>
      <c r="AR878">
        <v>1.0944796872032789</v>
      </c>
      <c r="AS878">
        <v>3.5472719616773372</v>
      </c>
      <c r="AT878">
        <v>1.9314465149212093E-2</v>
      </c>
      <c r="AU878">
        <v>0.72483971588980123</v>
      </c>
      <c r="AV878">
        <v>0.72483971588980123</v>
      </c>
      <c r="AW878">
        <v>0.75213863947966797</v>
      </c>
      <c r="AX878">
        <v>5.980776294479382E-2</v>
      </c>
      <c r="AY878">
        <v>5.980776294479382E-2</v>
      </c>
      <c r="AZ878">
        <v>0.1354675446802035</v>
      </c>
      <c r="BB878">
        <v>23.162957908968004</v>
      </c>
      <c r="BD878">
        <v>0.2560330394354039</v>
      </c>
      <c r="BE878">
        <v>0.2560330394354039</v>
      </c>
      <c r="BF878">
        <v>0</v>
      </c>
      <c r="BG878">
        <v>0</v>
      </c>
      <c r="BI878">
        <v>4.0333628838619878E-2</v>
      </c>
      <c r="BK878">
        <v>0.13771842249129745</v>
      </c>
      <c r="BL878">
        <v>6.9934844002357346E-2</v>
      </c>
      <c r="BM878">
        <v>7.2662114826199817E-2</v>
      </c>
      <c r="BN878">
        <v>0.14739979319695246</v>
      </c>
      <c r="BQ878">
        <v>3.2086956521739132</v>
      </c>
      <c r="BR878">
        <v>4.8295454545454544E-2</v>
      </c>
      <c r="BS878">
        <v>350968.6</v>
      </c>
      <c r="BT878">
        <v>232903.63380281691</v>
      </c>
    </row>
    <row r="879" spans="1:72">
      <c r="A879" t="s">
        <v>1171</v>
      </c>
      <c r="B879" t="s">
        <v>33</v>
      </c>
      <c r="C879">
        <v>2014</v>
      </c>
      <c r="D879" t="s">
        <v>231</v>
      </c>
      <c r="E879">
        <v>4</v>
      </c>
      <c r="G879" t="s">
        <v>250</v>
      </c>
      <c r="H879" t="s">
        <v>1154</v>
      </c>
      <c r="I879">
        <v>2.3565932918177133E-2</v>
      </c>
      <c r="J879">
        <v>0.18001432113090174</v>
      </c>
      <c r="K879">
        <v>1.5018679321578072</v>
      </c>
      <c r="L879">
        <v>1.0776109875965587</v>
      </c>
      <c r="M879">
        <v>0.91520495988408912</v>
      </c>
      <c r="N879">
        <v>0.45174148096804373</v>
      </c>
      <c r="O879">
        <v>0.38057979425970451</v>
      </c>
      <c r="P879">
        <v>0.55855014505267286</v>
      </c>
      <c r="Q879">
        <v>0.55855014505267286</v>
      </c>
      <c r="R879">
        <v>0.60645277276115472</v>
      </c>
      <c r="S879">
        <v>0.61659052183820384</v>
      </c>
      <c r="T879">
        <v>0.12502110069992123</v>
      </c>
      <c r="U879">
        <v>0.12502110069992123</v>
      </c>
      <c r="V879">
        <v>8.1014628202591754E-2</v>
      </c>
      <c r="W879">
        <v>0.13614297986391574</v>
      </c>
      <c r="X879">
        <v>8.1014628202591754E-2</v>
      </c>
      <c r="Y879">
        <v>257481.75217655397</v>
      </c>
      <c r="Z879">
        <v>2416635.9296187684</v>
      </c>
      <c r="AA879">
        <v>4061093.9530791789</v>
      </c>
      <c r="AB879">
        <v>2.9629490770715076E-2</v>
      </c>
      <c r="AC879">
        <v>0.10711004696075556</v>
      </c>
      <c r="AM879">
        <v>1.9192180414752288E-2</v>
      </c>
      <c r="AN879">
        <v>3.244443523545977E-2</v>
      </c>
      <c r="AO879">
        <v>7.9269504246917838E-2</v>
      </c>
      <c r="AP879">
        <v>1.8358699036105729E-2</v>
      </c>
      <c r="AQ879">
        <v>1.0577624573285129</v>
      </c>
      <c r="AR879">
        <v>1.0577624573285129</v>
      </c>
      <c r="AS879">
        <v>1.4851823141963127</v>
      </c>
      <c r="AT879">
        <v>2.8616627905258516E-2</v>
      </c>
      <c r="AU879">
        <v>0.68637671764376262</v>
      </c>
      <c r="AV879">
        <v>0.68637671764376262</v>
      </c>
      <c r="AW879">
        <v>0.70060096470101241</v>
      </c>
      <c r="AX879">
        <v>4.6450782440586251E-2</v>
      </c>
      <c r="AY879">
        <v>4.6450782440586251E-2</v>
      </c>
      <c r="AZ879">
        <v>0.37190174859201713</v>
      </c>
      <c r="BB879">
        <v>0.3780520956259914</v>
      </c>
      <c r="BD879">
        <v>0.12760091316233582</v>
      </c>
      <c r="BE879">
        <v>0.12760091316233582</v>
      </c>
      <c r="BF879">
        <v>0</v>
      </c>
      <c r="BG879">
        <v>0</v>
      </c>
      <c r="BI879">
        <v>2.7845861991529282E-2</v>
      </c>
      <c r="BK879">
        <v>0.39861379655507484</v>
      </c>
      <c r="BL879">
        <v>0.2663978768401693</v>
      </c>
      <c r="BM879">
        <v>0.2663978768401693</v>
      </c>
      <c r="BN879">
        <v>0.62105627501308458</v>
      </c>
      <c r="BQ879">
        <v>14.483870967741936</v>
      </c>
      <c r="BR879">
        <v>0.18840230991337825</v>
      </c>
      <c r="BS879">
        <v>1521193.5747800586</v>
      </c>
      <c r="BT879">
        <v>837785.79906542052</v>
      </c>
    </row>
    <row r="880" spans="1:72">
      <c r="A880" t="s">
        <v>1172</v>
      </c>
      <c r="B880" t="s">
        <v>34</v>
      </c>
      <c r="C880">
        <v>2014</v>
      </c>
      <c r="D880" t="s">
        <v>228</v>
      </c>
      <c r="E880">
        <v>5</v>
      </c>
      <c r="G880" t="s">
        <v>252</v>
      </c>
      <c r="H880" t="s">
        <v>1154</v>
      </c>
      <c r="I880">
        <v>0.26501510467435729</v>
      </c>
      <c r="J880">
        <v>0.22617863032617105</v>
      </c>
      <c r="K880">
        <v>1.8302360936373054</v>
      </c>
      <c r="L880">
        <v>1.1079700746051111</v>
      </c>
      <c r="M880">
        <v>0.73191028891784582</v>
      </c>
      <c r="N880">
        <v>0.55496591475149915</v>
      </c>
      <c r="O880">
        <v>0.46052785854632572</v>
      </c>
      <c r="P880">
        <v>0.25670332338177193</v>
      </c>
      <c r="Q880">
        <v>0.25670332338177193</v>
      </c>
      <c r="R880">
        <v>0.26758924543645685</v>
      </c>
      <c r="S880">
        <v>0.31263941523526567</v>
      </c>
      <c r="T880">
        <v>3.6812127475889724E-2</v>
      </c>
      <c r="U880">
        <v>3.6812127475889724E-2</v>
      </c>
      <c r="V880">
        <v>6.3341511367980122E-2</v>
      </c>
      <c r="W880">
        <v>7.8424659878521971E-2</v>
      </c>
      <c r="X880">
        <v>6.3341511367980122E-2</v>
      </c>
      <c r="Y880">
        <v>255946.34039938555</v>
      </c>
      <c r="Z880">
        <v>3368975.5346650998</v>
      </c>
      <c r="AA880">
        <v>4171210.2338425382</v>
      </c>
      <c r="AB880">
        <v>1.4369848848083086E-2</v>
      </c>
      <c r="AC880">
        <v>9.399487863451865E-2</v>
      </c>
      <c r="AD880">
        <v>0</v>
      </c>
      <c r="AF880">
        <v>0</v>
      </c>
      <c r="AG880">
        <v>0</v>
      </c>
      <c r="AH880">
        <v>0</v>
      </c>
      <c r="AM880">
        <v>4.1362982745549247E-2</v>
      </c>
      <c r="AN880">
        <v>4.5195254856898473E-2</v>
      </c>
      <c r="AO880">
        <v>4.3385414716565866E-2</v>
      </c>
      <c r="AP880">
        <v>1.8170048962186408E-2</v>
      </c>
      <c r="AQ880">
        <v>1.0286779220739286</v>
      </c>
      <c r="AR880">
        <v>1.0721825525923196</v>
      </c>
      <c r="AS880">
        <v>0.85457101255920187</v>
      </c>
      <c r="AT880">
        <v>2.9736856720949768E-2</v>
      </c>
      <c r="AU880">
        <v>0.45425600964010515</v>
      </c>
      <c r="AV880">
        <v>0.45425600964010515</v>
      </c>
      <c r="AW880">
        <v>0.4576896816300321</v>
      </c>
      <c r="AX880">
        <v>2.2183302065629934E-2</v>
      </c>
      <c r="AY880">
        <v>2.2183302065629934E-2</v>
      </c>
      <c r="AZ880">
        <v>0.68429465349894036</v>
      </c>
      <c r="BA880">
        <v>16.34978297339017</v>
      </c>
      <c r="BB880">
        <v>0.24872582868496237</v>
      </c>
      <c r="BC880">
        <v>1.9396225985579001E-3</v>
      </c>
      <c r="BD880">
        <v>0.5146926677687188</v>
      </c>
      <c r="BE880">
        <v>0.5146926677687188</v>
      </c>
      <c r="BF880">
        <v>0</v>
      </c>
      <c r="BG880">
        <v>0</v>
      </c>
      <c r="BH880">
        <v>0</v>
      </c>
      <c r="BI880">
        <v>5.317446162523741E-2</v>
      </c>
      <c r="BJ880">
        <v>0.68638619971271386</v>
      </c>
      <c r="BK880">
        <v>0.69649836577813806</v>
      </c>
      <c r="BL880">
        <v>8.1476625787823082E-2</v>
      </c>
      <c r="BM880">
        <v>0.18382624210672938</v>
      </c>
      <c r="BN880">
        <v>0.3238009963453648</v>
      </c>
      <c r="BQ880">
        <v>7.6498237367802586</v>
      </c>
      <c r="BR880">
        <v>0.26135040745052385</v>
      </c>
      <c r="BS880">
        <v>725181.3454759107</v>
      </c>
      <c r="BT880">
        <v>590966.15796897036</v>
      </c>
    </row>
    <row r="881" spans="1:72">
      <c r="A881" t="s">
        <v>1173</v>
      </c>
      <c r="B881" t="s">
        <v>35</v>
      </c>
      <c r="C881">
        <v>2014</v>
      </c>
      <c r="D881" t="s">
        <v>231</v>
      </c>
      <c r="E881">
        <v>5</v>
      </c>
      <c r="G881" t="s">
        <v>254</v>
      </c>
      <c r="H881" t="s">
        <v>1154</v>
      </c>
      <c r="I881">
        <v>4.5790464304895022E-2</v>
      </c>
      <c r="J881">
        <v>0.37342865929103486</v>
      </c>
      <c r="K881">
        <v>1.4282891408692961</v>
      </c>
      <c r="L881">
        <v>0.98131873490535104</v>
      </c>
      <c r="M881">
        <v>0.9437001296137929</v>
      </c>
      <c r="N881">
        <v>0.50047933776035969</v>
      </c>
      <c r="O881">
        <v>0.43682792651876584</v>
      </c>
      <c r="P881">
        <v>0.42708387747852677</v>
      </c>
      <c r="Q881">
        <v>0.42708387747852677</v>
      </c>
      <c r="R881">
        <v>0.45626450278321301</v>
      </c>
      <c r="S881">
        <v>0.52569807560411097</v>
      </c>
      <c r="T881">
        <v>0.13384599649451887</v>
      </c>
      <c r="U881">
        <v>0.13384599649451887</v>
      </c>
      <c r="V881">
        <v>9.3319683174404616E-2</v>
      </c>
      <c r="W881">
        <v>0.12016251186698576</v>
      </c>
      <c r="X881">
        <v>9.3319683174404616E-2</v>
      </c>
      <c r="Y881">
        <v>193885.92312760817</v>
      </c>
      <c r="Z881">
        <v>2687672.3100436679</v>
      </c>
      <c r="AA881">
        <v>3460764.5982532753</v>
      </c>
      <c r="AB881">
        <v>4.2824442108454902E-2</v>
      </c>
      <c r="AC881">
        <v>9.9331528933726487E-2</v>
      </c>
      <c r="AM881">
        <v>2.4875785815451863E-2</v>
      </c>
      <c r="AN881">
        <v>3.6083754694223258E-2</v>
      </c>
      <c r="AO881">
        <v>7.4474019601998495E-2</v>
      </c>
      <c r="AP881">
        <v>3.8946030155818469E-2</v>
      </c>
      <c r="AQ881">
        <v>1.0325855151823151</v>
      </c>
      <c r="AR881">
        <v>1.0325855151823151</v>
      </c>
      <c r="AS881">
        <v>1.2244496491071581</v>
      </c>
      <c r="AT881">
        <v>2.6213512340117776E-2</v>
      </c>
      <c r="AU881">
        <v>0.680312403233573</v>
      </c>
      <c r="AV881">
        <v>0.680312403233573</v>
      </c>
      <c r="AW881">
        <v>0.69710381328486071</v>
      </c>
      <c r="AX881">
        <v>4.2549651673540072E-2</v>
      </c>
      <c r="AY881">
        <v>4.2549651673540072E-2</v>
      </c>
      <c r="AZ881">
        <v>0.44355687082523487</v>
      </c>
      <c r="BB881">
        <v>1.145745409219904</v>
      </c>
      <c r="BD881">
        <v>0.16856145258150645</v>
      </c>
      <c r="BE881">
        <v>0.16856145258150645</v>
      </c>
      <c r="BF881">
        <v>0</v>
      </c>
      <c r="BG881">
        <v>0</v>
      </c>
      <c r="BI881">
        <v>4.276066932523731E-2</v>
      </c>
      <c r="BK881">
        <v>0.46968569278633676</v>
      </c>
      <c r="BL881">
        <v>0.37780662621309219</v>
      </c>
      <c r="BM881">
        <v>0.37780662621309219</v>
      </c>
      <c r="BN881">
        <v>0.72616871987553866</v>
      </c>
      <c r="BQ881">
        <v>19.882096069868997</v>
      </c>
      <c r="BR881">
        <v>0.21835697083221836</v>
      </c>
      <c r="BS881">
        <v>789788.40829694318</v>
      </c>
      <c r="BT881">
        <v>2382377.923076923</v>
      </c>
    </row>
    <row r="882" spans="1:72">
      <c r="A882" t="s">
        <v>1174</v>
      </c>
      <c r="B882" t="s">
        <v>36</v>
      </c>
      <c r="C882">
        <v>2014</v>
      </c>
      <c r="D882" t="s">
        <v>228</v>
      </c>
      <c r="E882">
        <v>7</v>
      </c>
      <c r="G882" t="s">
        <v>256</v>
      </c>
      <c r="H882" t="s">
        <v>1154</v>
      </c>
      <c r="I882">
        <v>0.17897809712073043</v>
      </c>
      <c r="J882">
        <v>0.1031097146091442</v>
      </c>
      <c r="K882">
        <v>1.2564183538330407</v>
      </c>
      <c r="L882">
        <v>1.0451776775146497</v>
      </c>
      <c r="M882">
        <v>0.63880110645368027</v>
      </c>
      <c r="N882">
        <v>0.44731866905352019</v>
      </c>
      <c r="O882">
        <v>0.35037412930379613</v>
      </c>
      <c r="P882">
        <v>0.26325343365448228</v>
      </c>
      <c r="Q882">
        <v>0.26325343365448228</v>
      </c>
      <c r="R882">
        <v>0.33757939226525557</v>
      </c>
      <c r="S882">
        <v>0.33153633291410345</v>
      </c>
      <c r="T882">
        <v>5.0724940589986882E-2</v>
      </c>
      <c r="U882">
        <v>5.0724940589986882E-2</v>
      </c>
      <c r="V882">
        <v>7.0297299382302517E-2</v>
      </c>
      <c r="W882">
        <v>0.1014212287246346</v>
      </c>
      <c r="X882">
        <v>7.0297299382302517E-2</v>
      </c>
      <c r="Y882">
        <v>237955.97516567842</v>
      </c>
      <c r="Z882">
        <v>4064729.8899398106</v>
      </c>
      <c r="AA882">
        <v>5864377.4866723986</v>
      </c>
      <c r="AB882">
        <v>1.6893282460231397E-2</v>
      </c>
      <c r="AC882">
        <v>9.4130691208391182E-2</v>
      </c>
      <c r="AD882">
        <v>0</v>
      </c>
      <c r="AF882">
        <v>0</v>
      </c>
      <c r="AG882">
        <v>0</v>
      </c>
      <c r="AH882">
        <v>0</v>
      </c>
      <c r="AM882">
        <v>1.5751067867241557E-2</v>
      </c>
      <c r="AN882">
        <v>1.867833776945511E-2</v>
      </c>
      <c r="AO882">
        <v>6.1988887336242207E-2</v>
      </c>
      <c r="AP882">
        <v>1.9953320931167275E-2</v>
      </c>
      <c r="AQ882">
        <v>1.0500343311991254</v>
      </c>
      <c r="AR882">
        <v>1.0953190514584035</v>
      </c>
      <c r="AS882">
        <v>1.0160142251180375</v>
      </c>
      <c r="AT882">
        <v>2.6743711561852609E-2</v>
      </c>
      <c r="AU882">
        <v>0.49729920286948148</v>
      </c>
      <c r="AV882">
        <v>0.49729920286948148</v>
      </c>
      <c r="AW882">
        <v>0.50640227515059166</v>
      </c>
      <c r="AX882">
        <v>2.120081593909192E-2</v>
      </c>
      <c r="AY882">
        <v>2.120081593909192E-2</v>
      </c>
      <c r="AZ882">
        <v>0.62907424022314851</v>
      </c>
      <c r="BA882">
        <v>13.836315655071967</v>
      </c>
      <c r="BB882">
        <v>0.15435855863151191</v>
      </c>
      <c r="BC882">
        <v>6.164408980684058E-3</v>
      </c>
      <c r="BD882">
        <v>0.28369834787352827</v>
      </c>
      <c r="BE882">
        <v>0.28369834787352827</v>
      </c>
      <c r="BF882">
        <v>0</v>
      </c>
      <c r="BG882">
        <v>0</v>
      </c>
      <c r="BH882">
        <v>0</v>
      </c>
      <c r="BI882">
        <v>7.1579690191217432E-2</v>
      </c>
      <c r="BJ882">
        <v>0.70197733397947404</v>
      </c>
      <c r="BK882">
        <v>0.66760013214569947</v>
      </c>
      <c r="BL882">
        <v>0.12437603168117543</v>
      </c>
      <c r="BM882">
        <v>0.22711875818879693</v>
      </c>
      <c r="BN882">
        <v>0.43693745062901462</v>
      </c>
      <c r="BQ882">
        <v>12.325881341358555</v>
      </c>
      <c r="BR882">
        <v>0.32825844782770147</v>
      </c>
      <c r="BS882">
        <v>1901058.5795356836</v>
      </c>
      <c r="BT882">
        <v>741404.10184119677</v>
      </c>
    </row>
    <row r="883" spans="1:72">
      <c r="A883" t="s">
        <v>1175</v>
      </c>
      <c r="B883" t="s">
        <v>37</v>
      </c>
      <c r="C883">
        <v>2014</v>
      </c>
      <c r="D883" t="s">
        <v>207</v>
      </c>
      <c r="E883">
        <v>8</v>
      </c>
      <c r="G883" t="s">
        <v>258</v>
      </c>
      <c r="H883" t="s">
        <v>1154</v>
      </c>
      <c r="I883">
        <v>7.2109773790892548E-2</v>
      </c>
      <c r="J883">
        <v>0.29301484443218312</v>
      </c>
      <c r="K883">
        <v>2.3283187520645323</v>
      </c>
      <c r="L883">
        <v>1.1790670263972205</v>
      </c>
      <c r="M883">
        <v>1.0197971019189978</v>
      </c>
      <c r="N883">
        <v>0.52568999950450379</v>
      </c>
      <c r="O883">
        <v>0.41085340718741248</v>
      </c>
      <c r="P883">
        <v>0.34608325804833356</v>
      </c>
      <c r="Q883">
        <v>0.34608325804833356</v>
      </c>
      <c r="R883">
        <v>0.41078537921302838</v>
      </c>
      <c r="S883">
        <v>0.4678993600958562</v>
      </c>
      <c r="T883">
        <v>6.4494027911463275E-2</v>
      </c>
      <c r="U883">
        <v>6.4494027911463275E-2</v>
      </c>
      <c r="V883">
        <v>0.18443240551938009</v>
      </c>
      <c r="W883">
        <v>0.33473893953927181</v>
      </c>
      <c r="X883">
        <v>0.18443240551938009</v>
      </c>
      <c r="Y883">
        <v>539443.71208132221</v>
      </c>
      <c r="Z883">
        <v>10803597.55006402</v>
      </c>
      <c r="AA883">
        <v>19608185.323687579</v>
      </c>
      <c r="AB883">
        <v>1.1202471163265284E-2</v>
      </c>
      <c r="AC883">
        <v>0.17565269931766855</v>
      </c>
      <c r="AD883">
        <v>0</v>
      </c>
      <c r="AF883">
        <v>0</v>
      </c>
      <c r="AG883">
        <v>0</v>
      </c>
      <c r="AH883">
        <v>0</v>
      </c>
      <c r="AM883">
        <v>3.5461905001714519E-2</v>
      </c>
      <c r="AN883">
        <v>4.9096292311856519E-2</v>
      </c>
      <c r="AO883">
        <v>0.2375644968856031</v>
      </c>
      <c r="AP883">
        <v>3.9867244967191469E-2</v>
      </c>
      <c r="AQ883">
        <v>1.045479116631344</v>
      </c>
      <c r="AR883">
        <v>1.052929388669797</v>
      </c>
      <c r="AS883">
        <v>1.1353192114028066</v>
      </c>
      <c r="AT883">
        <v>3.4777240665181244E-2</v>
      </c>
      <c r="AU883">
        <v>0.43349670613093017</v>
      </c>
      <c r="AV883">
        <v>0.43349670613093017</v>
      </c>
      <c r="AW883">
        <v>0.46424686354673272</v>
      </c>
      <c r="AX883">
        <v>2.7517374208734482E-2</v>
      </c>
      <c r="AY883">
        <v>2.7517374208734482E-2</v>
      </c>
      <c r="AZ883">
        <v>0.51205079842918544</v>
      </c>
      <c r="BA883">
        <v>22.954444443851919</v>
      </c>
      <c r="BB883">
        <v>0.24806146163651949</v>
      </c>
      <c r="BC883">
        <v>4.8675408630567081E-2</v>
      </c>
      <c r="BD883">
        <v>0.16750915605963546</v>
      </c>
      <c r="BE883">
        <v>0.16750915605963546</v>
      </c>
      <c r="BF883">
        <v>0</v>
      </c>
      <c r="BG883">
        <v>0</v>
      </c>
      <c r="BH883">
        <v>0</v>
      </c>
      <c r="BI883">
        <v>4.6529472909804276E-2</v>
      </c>
      <c r="BJ883">
        <v>0.65422901310752923</v>
      </c>
      <c r="BK883">
        <v>0.52707038629120284</v>
      </c>
      <c r="BL883">
        <v>5.5375726440648948E-2</v>
      </c>
      <c r="BM883">
        <v>6.9114509917511266E-2</v>
      </c>
      <c r="BN883">
        <v>0.79903121849951908</v>
      </c>
      <c r="BQ883">
        <v>7.0033290653008962</v>
      </c>
      <c r="BR883">
        <v>0.95301006927087051</v>
      </c>
      <c r="BS883">
        <v>10924176.555441741</v>
      </c>
      <c r="BT883">
        <v>2265563.8502660249</v>
      </c>
    </row>
    <row r="884" spans="1:72">
      <c r="A884" t="s">
        <v>3744</v>
      </c>
      <c r="B884" t="s">
        <v>259</v>
      </c>
      <c r="C884">
        <v>2014</v>
      </c>
      <c r="D884" t="s">
        <v>223</v>
      </c>
      <c r="E884">
        <v>3</v>
      </c>
      <c r="G884" t="s">
        <v>260</v>
      </c>
      <c r="H884" t="s">
        <v>1154</v>
      </c>
      <c r="I884">
        <v>0.2047469035028556</v>
      </c>
      <c r="J884">
        <v>0.12099561888000065</v>
      </c>
      <c r="K884">
        <v>1.2729206546919654</v>
      </c>
      <c r="L884">
        <v>0.98241120958299566</v>
      </c>
      <c r="M884">
        <v>0.55000497738855247</v>
      </c>
      <c r="N884">
        <v>0.46751586996766586</v>
      </c>
      <c r="O884">
        <v>0.38407271627570366</v>
      </c>
      <c r="P884">
        <v>0.24427121622779543</v>
      </c>
      <c r="Q884">
        <v>0.24427121622779543</v>
      </c>
      <c r="R884">
        <v>0.28246974533554331</v>
      </c>
      <c r="S884">
        <v>0.28879234958280631</v>
      </c>
      <c r="T884">
        <v>2.4523248155196097E-2</v>
      </c>
      <c r="U884">
        <v>2.4523248155196097E-2</v>
      </c>
      <c r="V884">
        <v>4.8900093141402791E-2</v>
      </c>
      <c r="W884">
        <v>0.11002086073438103</v>
      </c>
      <c r="X884">
        <v>4.8900093141402791E-2</v>
      </c>
      <c r="Y884">
        <v>471109.20233998622</v>
      </c>
      <c r="Z884">
        <v>3563855.7832898172</v>
      </c>
      <c r="AA884">
        <v>8018358.5678851176</v>
      </c>
      <c r="AB884">
        <v>3.400167541776114E-2</v>
      </c>
      <c r="AC884">
        <v>0.10879683176995238</v>
      </c>
      <c r="AD884">
        <v>0</v>
      </c>
      <c r="AF884">
        <v>0</v>
      </c>
      <c r="AG884">
        <v>0</v>
      </c>
      <c r="AH884">
        <v>0</v>
      </c>
      <c r="AM884">
        <v>5.0760969701387146E-2</v>
      </c>
      <c r="AN884">
        <v>5.1334094293110838E-2</v>
      </c>
      <c r="AO884">
        <v>9.5363562006240313E-2</v>
      </c>
      <c r="AP884">
        <v>2.5700528570866587E-2</v>
      </c>
      <c r="AQ884">
        <v>1.031469270956114</v>
      </c>
      <c r="AR884">
        <v>1.0226504459066945</v>
      </c>
      <c r="AS884">
        <v>1.2697784907623786</v>
      </c>
      <c r="AT884">
        <v>2.104029744681412E-2</v>
      </c>
      <c r="AU884">
        <v>0.44011074425081065</v>
      </c>
      <c r="AV884">
        <v>0.44011074425081065</v>
      </c>
      <c r="AW884">
        <v>0.44783028971719624</v>
      </c>
      <c r="AX884">
        <v>1.8127071275196666E-2</v>
      </c>
      <c r="AY884">
        <v>1.8127071275196666E-2</v>
      </c>
      <c r="AZ884">
        <v>0.69142301748830204</v>
      </c>
      <c r="BA884">
        <v>17.709199747766682</v>
      </c>
      <c r="BB884">
        <v>0.37603727146274807</v>
      </c>
      <c r="BC884">
        <v>2.3565122286037753E-2</v>
      </c>
      <c r="BD884">
        <v>0.35416968848231306</v>
      </c>
      <c r="BE884">
        <v>0.35416968848231306</v>
      </c>
      <c r="BF884">
        <v>0</v>
      </c>
      <c r="BG884">
        <v>0</v>
      </c>
      <c r="BH884">
        <v>0</v>
      </c>
      <c r="BI884">
        <v>8.4839695690733324E-2</v>
      </c>
      <c r="BJ884">
        <v>0.64325194129873475</v>
      </c>
      <c r="BK884">
        <v>0.70169622701753243</v>
      </c>
      <c r="BL884">
        <v>2.97831013539702E-2</v>
      </c>
      <c r="BM884">
        <v>6.7864286645597696E-2</v>
      </c>
      <c r="BN884">
        <v>0.33751532514685018</v>
      </c>
      <c r="BQ884">
        <v>3.793733681462141</v>
      </c>
      <c r="BR884">
        <v>0.97284453496266121</v>
      </c>
      <c r="BS884">
        <v>4616038.3668407314</v>
      </c>
      <c r="BT884">
        <v>991133.44218640507</v>
      </c>
    </row>
    <row r="885" spans="1:72">
      <c r="A885" t="s">
        <v>1176</v>
      </c>
      <c r="B885" t="s">
        <v>39</v>
      </c>
      <c r="C885">
        <v>2014</v>
      </c>
      <c r="D885" t="s">
        <v>218</v>
      </c>
      <c r="E885">
        <v>4</v>
      </c>
      <c r="G885" t="s">
        <v>262</v>
      </c>
      <c r="H885" t="s">
        <v>1154</v>
      </c>
      <c r="I885">
        <v>4.6173322139639379E-2</v>
      </c>
      <c r="J885">
        <v>0.22065912884108299</v>
      </c>
      <c r="K885">
        <v>1.9260291243825203</v>
      </c>
      <c r="L885">
        <v>0.8620463037110675</v>
      </c>
      <c r="M885">
        <v>0.82567965511991792</v>
      </c>
      <c r="N885">
        <v>0.40475965155342036</v>
      </c>
      <c r="O885">
        <v>0.39461878796831834</v>
      </c>
      <c r="P885">
        <v>0.50482830074871665</v>
      </c>
      <c r="Q885">
        <v>0.50482830074871665</v>
      </c>
      <c r="R885">
        <v>0.5591391543366836</v>
      </c>
      <c r="S885">
        <v>0.53387581324184252</v>
      </c>
      <c r="T885">
        <v>0.14339611087873608</v>
      </c>
      <c r="U885">
        <v>0.14339611087873608</v>
      </c>
      <c r="V885">
        <v>7.294477486339436E-2</v>
      </c>
      <c r="W885">
        <v>7.4221502057840602E-2</v>
      </c>
      <c r="X885">
        <v>7.294477486339436E-2</v>
      </c>
      <c r="Y885">
        <v>204482.99493321049</v>
      </c>
      <c r="Z885">
        <v>1799409.9203187251</v>
      </c>
      <c r="AA885">
        <v>1830904.3705179284</v>
      </c>
      <c r="AB885">
        <v>3.974834657684042E-2</v>
      </c>
      <c r="AC885">
        <v>0.11510012000562035</v>
      </c>
      <c r="AM885">
        <v>8.5771859083437398E-3</v>
      </c>
      <c r="AN885">
        <v>2.2741505396298944E-2</v>
      </c>
      <c r="AO885">
        <v>1.6759076464729676E-2</v>
      </c>
      <c r="AP885">
        <v>1.3231671546223763E-2</v>
      </c>
      <c r="AQ885">
        <v>1.0541007806532185</v>
      </c>
      <c r="AR885">
        <v>1.0541007806532185</v>
      </c>
      <c r="AS885">
        <v>0.98125429550246135</v>
      </c>
      <c r="AT885">
        <v>2.4448995893034522E-2</v>
      </c>
      <c r="AU885">
        <v>0.72401672464980815</v>
      </c>
      <c r="AV885">
        <v>0.72401672464980815</v>
      </c>
      <c r="AW885">
        <v>0.74090089871960441</v>
      </c>
      <c r="AX885">
        <v>5.7813893921331412E-2</v>
      </c>
      <c r="AY885">
        <v>5.7813893921331412E-2</v>
      </c>
      <c r="AZ885">
        <v>0.40410848357404439</v>
      </c>
      <c r="BB885">
        <v>1.4014741824978965</v>
      </c>
      <c r="BD885">
        <v>0.14034813195639601</v>
      </c>
      <c r="BE885">
        <v>0.14034813195639601</v>
      </c>
      <c r="BF885">
        <v>0</v>
      </c>
      <c r="BG885">
        <v>0</v>
      </c>
      <c r="BI885">
        <v>2.7019203279187208E-3</v>
      </c>
      <c r="BK885">
        <v>0.45359756309594462</v>
      </c>
      <c r="BL885">
        <v>0.39696503848962078</v>
      </c>
      <c r="BM885">
        <v>0.39696503848962078</v>
      </c>
      <c r="BN885">
        <v>0.66891109520117165</v>
      </c>
      <c r="BQ885">
        <v>17.298804780876495</v>
      </c>
      <c r="BR885">
        <v>0.13903462749213011</v>
      </c>
      <c r="BS885">
        <v>47646.266932270919</v>
      </c>
      <c r="BT885">
        <v>601359.71969696973</v>
      </c>
    </row>
    <row r="886" spans="1:72">
      <c r="A886" t="s">
        <v>1177</v>
      </c>
      <c r="B886" t="s">
        <v>40</v>
      </c>
      <c r="C886">
        <v>2014</v>
      </c>
      <c r="D886" t="s">
        <v>212</v>
      </c>
      <c r="E886">
        <v>4</v>
      </c>
      <c r="G886" t="s">
        <v>264</v>
      </c>
      <c r="H886" t="s">
        <v>1154</v>
      </c>
      <c r="I886">
        <v>1.8044942616886227E-2</v>
      </c>
      <c r="J886">
        <v>-9.7397248676995452E-2</v>
      </c>
      <c r="K886">
        <v>1.2068480523407479</v>
      </c>
      <c r="L886">
        <v>0.97474110746882814</v>
      </c>
      <c r="M886">
        <v>0.93981024182938699</v>
      </c>
      <c r="N886">
        <v>0.45931173360372257</v>
      </c>
      <c r="O886">
        <v>0.44451401194666218</v>
      </c>
      <c r="P886">
        <v>0.6290954759306725</v>
      </c>
      <c r="Q886">
        <v>0.6290954759306725</v>
      </c>
      <c r="R886">
        <v>0.65427695075486714</v>
      </c>
      <c r="S886">
        <v>0.66785658781226731</v>
      </c>
      <c r="T886">
        <v>0.14692337638819147</v>
      </c>
      <c r="U886">
        <v>0.14692337638819147</v>
      </c>
      <c r="V886">
        <v>3.4035902313997481E-2</v>
      </c>
      <c r="W886">
        <v>3.7172068990018944E-2</v>
      </c>
      <c r="X886">
        <v>3.4035902313997481E-2</v>
      </c>
      <c r="Y886">
        <v>324749.13664596272</v>
      </c>
      <c r="Z886">
        <v>1325338.6170212766</v>
      </c>
      <c r="AA886">
        <v>1447459.1580547113</v>
      </c>
      <c r="AB886">
        <v>2.9204375600319091E-2</v>
      </c>
      <c r="AC886">
        <v>7.4163687926831409E-2</v>
      </c>
      <c r="AM886">
        <v>1.643536010526829E-2</v>
      </c>
      <c r="AN886">
        <v>2.5885300503600547E-2</v>
      </c>
      <c r="AO886">
        <v>3.1381022665964362E-2</v>
      </c>
      <c r="AP886">
        <v>2.4320383622312702E-2</v>
      </c>
      <c r="AQ886">
        <v>1.0293004154687639</v>
      </c>
      <c r="AR886">
        <v>1.0293004154687639</v>
      </c>
      <c r="AS886">
        <v>0.92431381390226008</v>
      </c>
      <c r="AT886">
        <v>2.6294412677075305E-2</v>
      </c>
      <c r="AU886">
        <v>0.77587140503518226</v>
      </c>
      <c r="AV886">
        <v>0.77587140503518226</v>
      </c>
      <c r="AW886">
        <v>0.84008335947009716</v>
      </c>
      <c r="AX886">
        <v>3.1664130825070851E-2</v>
      </c>
      <c r="AY886">
        <v>3.1664130825070851E-2</v>
      </c>
      <c r="AZ886">
        <v>0.3170930129600954</v>
      </c>
      <c r="BB886">
        <v>-0.14215687028998716</v>
      </c>
      <c r="BD886">
        <v>7.4489476944212624E-2</v>
      </c>
      <c r="BE886">
        <v>7.4489476944212624E-2</v>
      </c>
      <c r="BF886">
        <v>0</v>
      </c>
      <c r="BG886">
        <v>0</v>
      </c>
      <c r="BI886">
        <v>9.6770272771601069E-3</v>
      </c>
      <c r="BK886">
        <v>0.33179037746713824</v>
      </c>
      <c r="BL886">
        <v>0.2756290073575518</v>
      </c>
      <c r="BM886">
        <v>0.2756290073575518</v>
      </c>
      <c r="BN886">
        <v>0.44367042826141845</v>
      </c>
      <c r="BQ886">
        <v>17.617021276595743</v>
      </c>
      <c r="BR886">
        <v>0.16444444444444445</v>
      </c>
      <c r="BS886">
        <v>112237.00607902736</v>
      </c>
      <c r="BT886">
        <v>1355644.5525114154</v>
      </c>
    </row>
    <row r="887" spans="1:72">
      <c r="A887" t="s">
        <v>1178</v>
      </c>
      <c r="B887" t="s">
        <v>41</v>
      </c>
      <c r="C887">
        <v>2014</v>
      </c>
      <c r="D887" t="s">
        <v>215</v>
      </c>
      <c r="E887">
        <v>5</v>
      </c>
      <c r="G887" t="s">
        <v>266</v>
      </c>
      <c r="H887" t="s">
        <v>1154</v>
      </c>
      <c r="I887">
        <v>3.8292112078026123E-2</v>
      </c>
      <c r="J887">
        <v>0.20714803333997042</v>
      </c>
      <c r="K887">
        <v>1.3188950969337394</v>
      </c>
      <c r="L887">
        <v>0.84836126824397062</v>
      </c>
      <c r="M887">
        <v>0.7975825968870176</v>
      </c>
      <c r="N887">
        <v>0.55302255584318616</v>
      </c>
      <c r="O887">
        <v>0.40619621599046585</v>
      </c>
      <c r="P887">
        <v>0.42774577524668883</v>
      </c>
      <c r="Q887">
        <v>0.42774577524668883</v>
      </c>
      <c r="R887">
        <v>0.55266154579285509</v>
      </c>
      <c r="S887">
        <v>0.55328445245421343</v>
      </c>
      <c r="T887">
        <v>0.11545274104349419</v>
      </c>
      <c r="U887">
        <v>0.11545274104349419</v>
      </c>
      <c r="V887">
        <v>0.15945322691669667</v>
      </c>
      <c r="W887">
        <v>0.25398096955236482</v>
      </c>
      <c r="X887">
        <v>0.15945322691669667</v>
      </c>
      <c r="Y887">
        <v>290743.32033426187</v>
      </c>
      <c r="Z887">
        <v>5531172.2901678653</v>
      </c>
      <c r="AA887">
        <v>8810185.4580335729</v>
      </c>
      <c r="AB887">
        <v>5.7770861692904435E-2</v>
      </c>
      <c r="AC887">
        <v>0.11152229491867892</v>
      </c>
      <c r="AM887">
        <v>3.0170704041242426E-2</v>
      </c>
      <c r="AN887">
        <v>3.8432649749517919E-2</v>
      </c>
      <c r="AO887">
        <v>0.15269292296263492</v>
      </c>
      <c r="AP887">
        <v>2.2351669274053326E-2</v>
      </c>
      <c r="AQ887">
        <v>1.0406818388594885</v>
      </c>
      <c r="AR887">
        <v>1.0406818388594885</v>
      </c>
      <c r="AS887">
        <v>1.0306614802659269</v>
      </c>
      <c r="AT887">
        <v>3.5568627555998121E-2</v>
      </c>
      <c r="AU887">
        <v>0.53859092691817267</v>
      </c>
      <c r="AV887">
        <v>0.53859092691817267</v>
      </c>
      <c r="AW887">
        <v>0.55886036157190067</v>
      </c>
      <c r="AX887">
        <v>5.5041631310597805E-2</v>
      </c>
      <c r="AY887">
        <v>5.5041631310597805E-2</v>
      </c>
      <c r="AZ887">
        <v>0.42129407578342604</v>
      </c>
      <c r="BB887">
        <v>5.0789948373910078E-2</v>
      </c>
      <c r="BD887">
        <v>0.14354742835102671</v>
      </c>
      <c r="BE887">
        <v>0.14354742835102671</v>
      </c>
      <c r="BF887">
        <v>0</v>
      </c>
      <c r="BG887">
        <v>0</v>
      </c>
      <c r="BI887">
        <v>8.5134563957360992E-2</v>
      </c>
      <c r="BK887">
        <v>0.45341228954707963</v>
      </c>
      <c r="BL887">
        <v>0.2321271126554165</v>
      </c>
      <c r="BM887">
        <v>0.2321271126554165</v>
      </c>
      <c r="BN887">
        <v>0.89916068252532511</v>
      </c>
      <c r="BQ887">
        <v>13.774580335731414</v>
      </c>
      <c r="BR887">
        <v>0.47736625514403291</v>
      </c>
      <c r="BS887">
        <v>3895225.4148681057</v>
      </c>
      <c r="BT887">
        <v>1412210.3657407407</v>
      </c>
    </row>
    <row r="888" spans="1:72">
      <c r="A888" t="s">
        <v>1179</v>
      </c>
      <c r="B888" t="s">
        <v>42</v>
      </c>
      <c r="C888">
        <v>2014</v>
      </c>
      <c r="D888" t="s">
        <v>218</v>
      </c>
      <c r="E888">
        <v>3</v>
      </c>
      <c r="G888" t="s">
        <v>268</v>
      </c>
      <c r="H888" t="s">
        <v>1154</v>
      </c>
      <c r="I888">
        <v>6.0536543463427836E-2</v>
      </c>
      <c r="J888">
        <v>3.6258862890017401E-3</v>
      </c>
      <c r="K888">
        <v>1.4469419784873856</v>
      </c>
      <c r="L888">
        <v>0.69044384584050378</v>
      </c>
      <c r="M888">
        <v>0.62259017866122923</v>
      </c>
      <c r="N888">
        <v>0.35144703806403071</v>
      </c>
      <c r="O888">
        <v>0.32247334258099453</v>
      </c>
      <c r="P888">
        <v>0.55231984844618109</v>
      </c>
      <c r="Q888">
        <v>0.55231984844618109</v>
      </c>
      <c r="R888">
        <v>0.63613666110171774</v>
      </c>
      <c r="S888">
        <v>0.61157452390275691</v>
      </c>
      <c r="T888">
        <v>0.18624718722300368</v>
      </c>
      <c r="U888">
        <v>0.18624718722300368</v>
      </c>
      <c r="V888">
        <v>4.6604120711296916E-2</v>
      </c>
      <c r="W888">
        <v>8.8075005299893483E-2</v>
      </c>
      <c r="X888">
        <v>4.6604120711296916E-2</v>
      </c>
      <c r="Y888">
        <v>457039.13905053597</v>
      </c>
      <c r="Z888">
        <v>1582191.9533898304</v>
      </c>
      <c r="AA888">
        <v>2990112.5169491526</v>
      </c>
      <c r="AB888">
        <v>3.7977673681284178E-2</v>
      </c>
      <c r="AC888">
        <v>0.10591387900484171</v>
      </c>
      <c r="AM888">
        <v>1.3803177024224626E-2</v>
      </c>
      <c r="AN888">
        <v>5.4438203845887732E-2</v>
      </c>
      <c r="AO888">
        <v>7.7681810604474599E-2</v>
      </c>
      <c r="AP888">
        <v>2.8625605351992118E-2</v>
      </c>
      <c r="AQ888">
        <v>1.0386301947580787</v>
      </c>
      <c r="AR888">
        <v>1.0386301947580787</v>
      </c>
      <c r="AS888">
        <v>0.64703665575678371</v>
      </c>
      <c r="AT888">
        <v>3.9727614773248439E-2</v>
      </c>
      <c r="AU888">
        <v>0.64179313082758593</v>
      </c>
      <c r="AV888">
        <v>0.64179313082758593</v>
      </c>
      <c r="AW888">
        <v>0.6521578910015593</v>
      </c>
      <c r="AX888">
        <v>4.1974499421474368E-2</v>
      </c>
      <c r="AY888">
        <v>4.1974499421474368E-2</v>
      </c>
      <c r="AZ888">
        <v>0.33693231078360719</v>
      </c>
      <c r="BD888">
        <v>0.11166183062481227</v>
      </c>
      <c r="BE888">
        <v>0.11166183062481227</v>
      </c>
      <c r="BF888">
        <v>0</v>
      </c>
      <c r="BG888">
        <v>0</v>
      </c>
      <c r="BI888">
        <v>4.4075498512846083E-2</v>
      </c>
      <c r="BK888">
        <v>0.39372786642836433</v>
      </c>
      <c r="BL888">
        <v>0.24539482497124601</v>
      </c>
      <c r="BM888">
        <v>0.24539482497124601</v>
      </c>
      <c r="BN888">
        <v>0.64454174933021202</v>
      </c>
      <c r="BQ888">
        <v>13.834745762711865</v>
      </c>
      <c r="BR888">
        <v>0.58745059288537549</v>
      </c>
      <c r="BS888">
        <v>699471.59322033904</v>
      </c>
      <c r="BT888">
        <v>1939988.8761061947</v>
      </c>
    </row>
    <row r="889" spans="1:72">
      <c r="A889" t="s">
        <v>2024</v>
      </c>
      <c r="B889" t="s">
        <v>269</v>
      </c>
      <c r="C889">
        <v>2014</v>
      </c>
      <c r="D889" t="s">
        <v>215</v>
      </c>
      <c r="E889">
        <v>6</v>
      </c>
      <c r="G889" t="s">
        <v>270</v>
      </c>
      <c r="H889" t="s">
        <v>1154</v>
      </c>
      <c r="I889">
        <v>5.1745346179720167E-2</v>
      </c>
      <c r="J889">
        <v>0.40303010233139186</v>
      </c>
      <c r="K889">
        <v>1.3786475812894121</v>
      </c>
      <c r="L889">
        <v>0.7222505937212681</v>
      </c>
      <c r="M889">
        <v>0.66264678167301905</v>
      </c>
      <c r="N889">
        <v>0.5379408132036112</v>
      </c>
      <c r="O889">
        <v>0.39811408085899219</v>
      </c>
      <c r="P889">
        <v>0.46916124725861602</v>
      </c>
      <c r="Q889">
        <v>0.46916124725861602</v>
      </c>
      <c r="R889">
        <v>0.54191947216737324</v>
      </c>
      <c r="S889">
        <v>0.6354414474741692</v>
      </c>
      <c r="T889">
        <v>9.3508782938608925E-2</v>
      </c>
      <c r="U889">
        <v>9.3508782938608925E-2</v>
      </c>
      <c r="V889">
        <v>0.16362240763124603</v>
      </c>
      <c r="W889">
        <v>0.30543158751311056</v>
      </c>
      <c r="X889">
        <v>0.16362240763124603</v>
      </c>
      <c r="Y889">
        <v>424761.88084064476</v>
      </c>
      <c r="Z889">
        <v>6714611.1843317971</v>
      </c>
      <c r="AA889">
        <v>12534067.816589862</v>
      </c>
      <c r="AB889">
        <v>7.6371881182768442E-2</v>
      </c>
      <c r="AC889">
        <v>0.1683439356547802</v>
      </c>
      <c r="AM889">
        <v>1.839342094650305E-2</v>
      </c>
      <c r="AN889">
        <v>3.2171235535276128E-2</v>
      </c>
      <c r="AO889">
        <v>0.21067307878686886</v>
      </c>
      <c r="AP889">
        <v>2.1925399780881184E-2</v>
      </c>
      <c r="AQ889">
        <v>1.0072020111497533</v>
      </c>
      <c r="AR889">
        <v>1.0072020111497533</v>
      </c>
      <c r="AS889">
        <v>0.96952710623186855</v>
      </c>
      <c r="AT889">
        <v>3.9418424594724021E-2</v>
      </c>
      <c r="AU889">
        <v>0.49127098712303668</v>
      </c>
      <c r="AV889">
        <v>0.49127098712303668</v>
      </c>
      <c r="AW889">
        <v>0.53330471795841938</v>
      </c>
      <c r="AX889">
        <v>5.0007470122685645E-2</v>
      </c>
      <c r="AY889">
        <v>5.0007470122685645E-2</v>
      </c>
      <c r="AZ889">
        <v>0.36793160023310434</v>
      </c>
      <c r="BB889">
        <v>0.13592109615933595</v>
      </c>
      <c r="BD889">
        <v>0.18823759134240572</v>
      </c>
      <c r="BE889">
        <v>0.18823759134240572</v>
      </c>
      <c r="BF889">
        <v>0</v>
      </c>
      <c r="BG889">
        <v>0</v>
      </c>
      <c r="BI889">
        <v>5.6464091029906155E-2</v>
      </c>
      <c r="BK889">
        <v>0.40261728938917168</v>
      </c>
      <c r="BL889">
        <v>0.11135256868027064</v>
      </c>
      <c r="BM889">
        <v>0.11135256868027064</v>
      </c>
      <c r="BN889">
        <v>0.86645915677670848</v>
      </c>
      <c r="BQ889">
        <v>9.0341013824884797</v>
      </c>
      <c r="BR889">
        <v>1.0588111741230835</v>
      </c>
      <c r="BS889">
        <v>7024845.7419354841</v>
      </c>
      <c r="BT889">
        <v>718829.06411258795</v>
      </c>
    </row>
    <row r="890" spans="1:72">
      <c r="A890" t="s">
        <v>1180</v>
      </c>
      <c r="B890" t="s">
        <v>44</v>
      </c>
      <c r="C890">
        <v>2014</v>
      </c>
      <c r="D890" t="s">
        <v>215</v>
      </c>
      <c r="E890">
        <v>3</v>
      </c>
      <c r="G890" t="s">
        <v>272</v>
      </c>
      <c r="H890" t="s">
        <v>1154</v>
      </c>
      <c r="I890">
        <v>2.1240367787566758E-2</v>
      </c>
      <c r="J890">
        <v>0.1772071100945817</v>
      </c>
      <c r="K890">
        <v>1.8297775530974947</v>
      </c>
      <c r="L890">
        <v>0.87669272107148855</v>
      </c>
      <c r="M890">
        <v>0.83026259642992972</v>
      </c>
      <c r="N890">
        <v>0.71462890535418777</v>
      </c>
      <c r="O890">
        <v>0.56062356830520033</v>
      </c>
      <c r="P890">
        <v>0.55009698283756747</v>
      </c>
      <c r="Q890">
        <v>0.55009698283756747</v>
      </c>
      <c r="R890">
        <v>0.73875139494974729</v>
      </c>
      <c r="S890">
        <v>0.63249972931748477</v>
      </c>
      <c r="T890">
        <v>0.14609396426461926</v>
      </c>
      <c r="U890">
        <v>0.14609396426461926</v>
      </c>
      <c r="V890">
        <v>8.3553971056180051E-2</v>
      </c>
      <c r="W890">
        <v>0.16060779007867673</v>
      </c>
      <c r="X890">
        <v>8.3553971056180051E-2</v>
      </c>
      <c r="Y890">
        <v>516177.08005822415</v>
      </c>
      <c r="Z890">
        <v>3408578.5714285714</v>
      </c>
      <c r="AA890">
        <v>6551983.8823529407</v>
      </c>
      <c r="AB890">
        <v>0.11812002411680765</v>
      </c>
      <c r="AC890">
        <v>9.9564886657438734E-2</v>
      </c>
      <c r="AM890">
        <v>0.12318295805085536</v>
      </c>
      <c r="AN890">
        <v>0.12289336553173746</v>
      </c>
      <c r="AO890">
        <v>9.6783275739838498E-2</v>
      </c>
      <c r="AP890">
        <v>2.0048513155973655E-2</v>
      </c>
      <c r="AQ890">
        <v>1.1030148991206166</v>
      </c>
      <c r="AR890">
        <v>1.1030148991206166</v>
      </c>
      <c r="AS890">
        <v>0.70016803897323032</v>
      </c>
      <c r="AT890">
        <v>2.7822031767980281E-2</v>
      </c>
      <c r="AU890">
        <v>0.55731179560035415</v>
      </c>
      <c r="AV890">
        <v>0.55731179560035415</v>
      </c>
      <c r="AW890">
        <v>0.57813159247669499</v>
      </c>
      <c r="AX890">
        <v>3.7999074132604602E-2</v>
      </c>
      <c r="AY890">
        <v>3.7999074132604602E-2</v>
      </c>
      <c r="AZ890">
        <v>0.26640604629294212</v>
      </c>
      <c r="BB890">
        <v>-0.2407341365855023</v>
      </c>
      <c r="BD890">
        <v>9.2518989992264558E-2</v>
      </c>
      <c r="BE890">
        <v>9.2518989992264558E-2</v>
      </c>
      <c r="BF890">
        <v>0</v>
      </c>
      <c r="BG890">
        <v>0</v>
      </c>
      <c r="BI890">
        <v>4.3950862100757195E-2</v>
      </c>
      <c r="BK890">
        <v>0.29108934606428072</v>
      </c>
      <c r="BL890">
        <v>0.16099345162599693</v>
      </c>
      <c r="BM890">
        <v>0.16099345162599693</v>
      </c>
      <c r="BN890">
        <v>0.54998664715887946</v>
      </c>
      <c r="BQ890">
        <v>11.546218487394958</v>
      </c>
      <c r="BR890">
        <v>0.32771442736737727</v>
      </c>
      <c r="BS890">
        <v>2769837.6470588236</v>
      </c>
      <c r="BT890">
        <v>797864.45662100462</v>
      </c>
    </row>
    <row r="891" spans="1:72">
      <c r="A891" t="s">
        <v>1181</v>
      </c>
      <c r="B891" t="s">
        <v>45</v>
      </c>
      <c r="C891">
        <v>2014</v>
      </c>
      <c r="D891" t="s">
        <v>231</v>
      </c>
      <c r="E891">
        <v>3</v>
      </c>
      <c r="G891" t="s">
        <v>274</v>
      </c>
      <c r="H891" t="s">
        <v>1154</v>
      </c>
      <c r="I891">
        <v>1.9769620627655835E-2</v>
      </c>
      <c r="J891">
        <v>0.19243866258633252</v>
      </c>
      <c r="K891">
        <v>1.5644338057487968</v>
      </c>
      <c r="L891">
        <v>1.0313698759401202</v>
      </c>
      <c r="M891">
        <v>0.96751083665735982</v>
      </c>
      <c r="N891">
        <v>0.48813235755395518</v>
      </c>
      <c r="O891">
        <v>0.41605049981429459</v>
      </c>
      <c r="P891">
        <v>0.54287697873327356</v>
      </c>
      <c r="Q891">
        <v>0.54287697873327356</v>
      </c>
      <c r="R891">
        <v>0.63218001802093848</v>
      </c>
      <c r="S891">
        <v>0.68288636669247094</v>
      </c>
      <c r="T891">
        <v>0.23024291257903737</v>
      </c>
      <c r="U891">
        <v>0.23024291257903737</v>
      </c>
      <c r="V891">
        <v>5.0713878978160772E-2</v>
      </c>
      <c r="W891">
        <v>6.6532169602615765E-2</v>
      </c>
      <c r="X891">
        <v>5.0713878978160772E-2</v>
      </c>
      <c r="Y891">
        <v>627174.18747884943</v>
      </c>
      <c r="Z891">
        <v>1898662.4465116279</v>
      </c>
      <c r="AA891">
        <v>2490878.9162790696</v>
      </c>
      <c r="AB891">
        <v>3.2194402649701082E-2</v>
      </c>
      <c r="AC891">
        <v>0.12280980406320763</v>
      </c>
      <c r="AM891">
        <v>1.9306124021526802E-2</v>
      </c>
      <c r="AN891">
        <v>3.0488615855895573E-2</v>
      </c>
      <c r="AO891">
        <v>6.6102303274776453E-2</v>
      </c>
      <c r="AP891">
        <v>3.3598743864560632E-2</v>
      </c>
      <c r="AQ891">
        <v>1.0853949663184854</v>
      </c>
      <c r="AR891">
        <v>1.0853949663184854</v>
      </c>
      <c r="AS891">
        <v>1.3027401224100177</v>
      </c>
      <c r="AT891">
        <v>2.8606492533241129E-2</v>
      </c>
      <c r="AU891">
        <v>0.64561049022414962</v>
      </c>
      <c r="AV891">
        <v>0.64561049022414962</v>
      </c>
      <c r="AW891">
        <v>0.66626259791040832</v>
      </c>
      <c r="AX891">
        <v>2.91411083562838E-2</v>
      </c>
      <c r="AY891">
        <v>2.91411083562838E-2</v>
      </c>
      <c r="AZ891">
        <v>0.29582840768512692</v>
      </c>
      <c r="BB891">
        <v>0.23892495873786407</v>
      </c>
      <c r="BD891">
        <v>9.0610400839504099E-2</v>
      </c>
      <c r="BE891">
        <v>9.0610400839504099E-2</v>
      </c>
      <c r="BF891">
        <v>0</v>
      </c>
      <c r="BG891">
        <v>0</v>
      </c>
      <c r="BI891">
        <v>4.9105054243885997E-2</v>
      </c>
      <c r="BK891">
        <v>0.31599303898431269</v>
      </c>
      <c r="BL891">
        <v>0.21687061572478883</v>
      </c>
      <c r="BM891">
        <v>0.21687061572478883</v>
      </c>
      <c r="BN891">
        <v>0.5080842435613887</v>
      </c>
      <c r="BQ891">
        <v>13.744186046511627</v>
      </c>
      <c r="BR891">
        <v>0.4344660194174757</v>
      </c>
      <c r="BS891">
        <v>602128.58604651166</v>
      </c>
      <c r="BT891">
        <v>2463478.1666666665</v>
      </c>
    </row>
    <row r="892" spans="1:72">
      <c r="A892" t="s">
        <v>1182</v>
      </c>
      <c r="B892" t="s">
        <v>46</v>
      </c>
      <c r="C892">
        <v>2014</v>
      </c>
      <c r="D892" t="s">
        <v>215</v>
      </c>
      <c r="E892">
        <v>4</v>
      </c>
      <c r="G892" t="s">
        <v>276</v>
      </c>
      <c r="H892" t="s">
        <v>1154</v>
      </c>
      <c r="I892">
        <v>5.5863289900646484E-2</v>
      </c>
      <c r="J892">
        <v>0.36842992002030683</v>
      </c>
      <c r="K892">
        <v>1.1634342891015759</v>
      </c>
      <c r="L892">
        <v>0.80717246315424718</v>
      </c>
      <c r="M892">
        <v>0.70621742652333808</v>
      </c>
      <c r="N892">
        <v>0.47291303964938769</v>
      </c>
      <c r="O892">
        <v>0.39880100559038684</v>
      </c>
      <c r="P892">
        <v>0.48048339004937979</v>
      </c>
      <c r="Q892">
        <v>0.48048339004937979</v>
      </c>
      <c r="R892">
        <v>0.53272849979628123</v>
      </c>
      <c r="S892">
        <v>0.57019260976612229</v>
      </c>
      <c r="T892">
        <v>0.10350044677348741</v>
      </c>
      <c r="U892">
        <v>0.10350044677348741</v>
      </c>
      <c r="V892">
        <v>0.10650194897681892</v>
      </c>
      <c r="W892">
        <v>0.23222306812515736</v>
      </c>
      <c r="X892">
        <v>0.10650194897681892</v>
      </c>
      <c r="Y892">
        <v>214081.85889201125</v>
      </c>
      <c r="Z892">
        <v>3622065.4422442243</v>
      </c>
      <c r="AA892">
        <v>7897762.9801980201</v>
      </c>
      <c r="AB892">
        <v>6.1984910398064877E-2</v>
      </c>
      <c r="AC892">
        <v>9.2961138939226778E-2</v>
      </c>
      <c r="AM892">
        <v>1.8149389172578623E-2</v>
      </c>
      <c r="AN892">
        <v>3.1712719664259655E-2</v>
      </c>
      <c r="AO892">
        <v>0.13379323269205165</v>
      </c>
      <c r="AP892">
        <v>1.5540507574333206E-2</v>
      </c>
      <c r="AQ892">
        <v>1.0366564055587308</v>
      </c>
      <c r="AR892">
        <v>1.0366564055587308</v>
      </c>
      <c r="AS892">
        <v>1.0762887269485124</v>
      </c>
      <c r="AT892">
        <v>3.3169825624010857E-2</v>
      </c>
      <c r="AU892">
        <v>0.57786184474668201</v>
      </c>
      <c r="AV892">
        <v>0.57786184474668201</v>
      </c>
      <c r="AW892">
        <v>0.61271420656858322</v>
      </c>
      <c r="AX892">
        <v>4.9532276037483072E-2</v>
      </c>
      <c r="AY892">
        <v>4.9532276037483072E-2</v>
      </c>
      <c r="AZ892">
        <v>0.40114098359989359</v>
      </c>
      <c r="BB892">
        <v>0.25543384609685887</v>
      </c>
      <c r="BD892">
        <v>0.2328424494453126</v>
      </c>
      <c r="BE892">
        <v>0.2328424494453126</v>
      </c>
      <c r="BF892">
        <v>0</v>
      </c>
      <c r="BG892">
        <v>0</v>
      </c>
      <c r="BI892">
        <v>5.0356412151560302E-2</v>
      </c>
      <c r="BK892">
        <v>0.4407308001486237</v>
      </c>
      <c r="BL892">
        <v>0.26500107470161977</v>
      </c>
      <c r="BM892">
        <v>0.26500107470161977</v>
      </c>
      <c r="BN892">
        <v>0.80097220745176234</v>
      </c>
      <c r="BQ892">
        <v>16.442244224422442</v>
      </c>
      <c r="BR892">
        <v>0.34285714285714286</v>
      </c>
      <c r="BS892">
        <v>3867113.3630363038</v>
      </c>
      <c r="BT892">
        <v>733632.96313364059</v>
      </c>
    </row>
    <row r="893" spans="1:72">
      <c r="A893" t="s">
        <v>1183</v>
      </c>
      <c r="B893" t="s">
        <v>47</v>
      </c>
      <c r="C893">
        <v>2014</v>
      </c>
      <c r="D893" t="s">
        <v>218</v>
      </c>
      <c r="E893">
        <v>5</v>
      </c>
      <c r="G893" t="s">
        <v>278</v>
      </c>
      <c r="H893" t="s">
        <v>1154</v>
      </c>
      <c r="I893">
        <v>1.2981006205029946E-2</v>
      </c>
      <c r="J893">
        <v>0.62819050751066685</v>
      </c>
      <c r="K893">
        <v>2.7555163195142742</v>
      </c>
      <c r="L893">
        <v>0.64125536464277355</v>
      </c>
      <c r="M893">
        <v>0.61924314212535847</v>
      </c>
      <c r="N893">
        <v>0.42990287498111301</v>
      </c>
      <c r="O893">
        <v>0.41855317556657612</v>
      </c>
      <c r="P893">
        <v>0.49711084346443124</v>
      </c>
      <c r="Q893">
        <v>0.49711084346443124</v>
      </c>
      <c r="R893">
        <v>0.5151496104284421</v>
      </c>
      <c r="S893">
        <v>0.54084340011420373</v>
      </c>
      <c r="T893">
        <v>0.13514315102124747</v>
      </c>
      <c r="U893">
        <v>0.13514315102124747</v>
      </c>
      <c r="V893">
        <v>6.1672744946965785E-2</v>
      </c>
      <c r="W893">
        <v>6.410905309699684E-2</v>
      </c>
      <c r="X893">
        <v>6.1672744946965785E-2</v>
      </c>
      <c r="Y893">
        <v>234564.231902225</v>
      </c>
      <c r="Z893">
        <v>1793051.8582677166</v>
      </c>
      <c r="AA893">
        <v>1863884.2309711287</v>
      </c>
      <c r="AB893">
        <v>5.3731129208262611E-2</v>
      </c>
      <c r="AC893">
        <v>0.1241450076062888</v>
      </c>
      <c r="AM893">
        <v>8.6282931522445993E-3</v>
      </c>
      <c r="AN893">
        <v>2.6595495765547695E-2</v>
      </c>
      <c r="AO893">
        <v>0.14014127263143999</v>
      </c>
      <c r="AP893">
        <v>0.1209374417248829</v>
      </c>
      <c r="AQ893">
        <v>1.0211799531817241</v>
      </c>
      <c r="AR893">
        <v>1.0211799531817241</v>
      </c>
      <c r="AS893">
        <v>1.1868224971350267</v>
      </c>
      <c r="AT893">
        <v>2.6878957545249851E-2</v>
      </c>
      <c r="AU893">
        <v>0.70712580681989667</v>
      </c>
      <c r="AV893">
        <v>0.70712580681989667</v>
      </c>
      <c r="AW893">
        <v>0.7281562951140349</v>
      </c>
      <c r="AX893">
        <v>6.4542503810927146E-2</v>
      </c>
      <c r="AY893">
        <v>6.4542503810927146E-2</v>
      </c>
      <c r="AZ893">
        <v>0.39984542350156604</v>
      </c>
      <c r="BB893">
        <v>0.46665693730119656</v>
      </c>
      <c r="BD893">
        <v>6.2736123121169121E-2</v>
      </c>
      <c r="BE893">
        <v>6.2736123121169121E-2</v>
      </c>
      <c r="BF893">
        <v>0</v>
      </c>
      <c r="BG893">
        <v>0</v>
      </c>
      <c r="BI893">
        <v>9.8341758044392352E-2</v>
      </c>
      <c r="BK893">
        <v>0.445648612301974</v>
      </c>
      <c r="BL893">
        <v>0.32705191302078224</v>
      </c>
      <c r="BM893">
        <v>0.32705191302078224</v>
      </c>
      <c r="BN893">
        <v>0.67927192379913515</v>
      </c>
      <c r="BQ893">
        <v>16.750656167979002</v>
      </c>
      <c r="BR893">
        <v>0.43222621184919208</v>
      </c>
      <c r="BS893">
        <v>29039.377952755905</v>
      </c>
      <c r="BT893">
        <v>7484108.2234042557</v>
      </c>
    </row>
    <row r="894" spans="1:72">
      <c r="A894" t="s">
        <v>1184</v>
      </c>
      <c r="B894" t="s">
        <v>48</v>
      </c>
      <c r="C894">
        <v>2014</v>
      </c>
      <c r="D894" t="s">
        <v>231</v>
      </c>
      <c r="E894">
        <v>6</v>
      </c>
      <c r="G894" t="s">
        <v>280</v>
      </c>
      <c r="H894" t="s">
        <v>1154</v>
      </c>
      <c r="I894">
        <v>4.3747965026935655E-2</v>
      </c>
      <c r="J894">
        <v>0.20553153646416078</v>
      </c>
      <c r="K894">
        <v>1.397330358426536</v>
      </c>
      <c r="L894">
        <v>0.7955729900843389</v>
      </c>
      <c r="M894">
        <v>0.74793061778035974</v>
      </c>
      <c r="N894">
        <v>0.44333016508205814</v>
      </c>
      <c r="O894">
        <v>0.37178373131163778</v>
      </c>
      <c r="P894">
        <v>0.45861573003392225</v>
      </c>
      <c r="Q894">
        <v>0.45861573003392225</v>
      </c>
      <c r="R894">
        <v>0.50130831205242499</v>
      </c>
      <c r="S894">
        <v>0.53296718361111572</v>
      </c>
      <c r="T894">
        <v>0.13018192077088073</v>
      </c>
      <c r="U894">
        <v>0.13018192077088073</v>
      </c>
      <c r="V894">
        <v>7.7180828445845492E-2</v>
      </c>
      <c r="W894">
        <v>0.14361001778169519</v>
      </c>
      <c r="X894">
        <v>7.7180828445845492E-2</v>
      </c>
      <c r="Y894">
        <v>232063.32846347606</v>
      </c>
      <c r="Z894">
        <v>2249609.3179571666</v>
      </c>
      <c r="AA894">
        <v>4185837.8649093905</v>
      </c>
      <c r="AB894">
        <v>3.1199311032001971E-2</v>
      </c>
      <c r="AC894">
        <v>0.10179947858379543</v>
      </c>
      <c r="AM894">
        <v>1.8887146427885245E-2</v>
      </c>
      <c r="AN894">
        <v>3.4279512882257737E-2</v>
      </c>
      <c r="AO894">
        <v>0.12048198370159227</v>
      </c>
      <c r="AP894">
        <v>3.063304318495429E-2</v>
      </c>
      <c r="AQ894">
        <v>1.0456854481285462</v>
      </c>
      <c r="AR894">
        <v>1.0456854481285462</v>
      </c>
      <c r="AS894">
        <v>1.1504381668414085</v>
      </c>
      <c r="AT894">
        <v>2.469716888805179E-2</v>
      </c>
      <c r="AU894">
        <v>0.67034364039038807</v>
      </c>
      <c r="AV894">
        <v>0.67034364039038807</v>
      </c>
      <c r="AW894">
        <v>0.698013957495773</v>
      </c>
      <c r="AX894">
        <v>4.3717821014861984E-2</v>
      </c>
      <c r="AY894">
        <v>4.3717821014861984E-2</v>
      </c>
      <c r="AZ894">
        <v>0.44132196299947718</v>
      </c>
      <c r="BB894">
        <v>0.19016724764337573</v>
      </c>
      <c r="BD894">
        <v>0.16008852243233737</v>
      </c>
      <c r="BE894">
        <v>0.16008852243233737</v>
      </c>
      <c r="BF894">
        <v>0</v>
      </c>
      <c r="BG894">
        <v>0</v>
      </c>
      <c r="BI894">
        <v>1.3917984353821642E-2</v>
      </c>
      <c r="BK894">
        <v>0.473440432870881</v>
      </c>
      <c r="BL894">
        <v>0.33252766387714577</v>
      </c>
      <c r="BM894">
        <v>0.33252766387714577</v>
      </c>
      <c r="BN894">
        <v>0.74034628683073078</v>
      </c>
      <c r="BQ894">
        <v>16.350906095551895</v>
      </c>
      <c r="BR894">
        <v>0.33078573344060069</v>
      </c>
      <c r="BS894">
        <v>2154815.5008237232</v>
      </c>
      <c r="BT894">
        <v>1779996.3367003368</v>
      </c>
    </row>
    <row r="895" spans="1:72">
      <c r="A895" t="s">
        <v>1185</v>
      </c>
      <c r="B895" t="s">
        <v>49</v>
      </c>
      <c r="C895">
        <v>2014</v>
      </c>
      <c r="D895" t="s">
        <v>228</v>
      </c>
      <c r="E895">
        <v>7</v>
      </c>
      <c r="G895" t="s">
        <v>282</v>
      </c>
      <c r="H895" t="s">
        <v>1154</v>
      </c>
      <c r="I895">
        <v>0.28560636010670409</v>
      </c>
      <c r="J895">
        <v>0.15352055640885734</v>
      </c>
      <c r="K895">
        <v>1.6108612341441977</v>
      </c>
      <c r="L895">
        <v>1.050322671756442</v>
      </c>
      <c r="M895">
        <v>0.67045709157614297</v>
      </c>
      <c r="N895">
        <v>0.50873288568894981</v>
      </c>
      <c r="O895">
        <v>0.40692972717859038</v>
      </c>
      <c r="P895">
        <v>0.27859450180718248</v>
      </c>
      <c r="Q895">
        <v>0.27859450180718248</v>
      </c>
      <c r="R895">
        <v>0.36193514082513223</v>
      </c>
      <c r="S895">
        <v>0.33794293488862831</v>
      </c>
      <c r="T895">
        <v>6.5003073449963408E-2</v>
      </c>
      <c r="U895">
        <v>6.5003073449963408E-2</v>
      </c>
      <c r="V895">
        <v>5.3838071746865002E-2</v>
      </c>
      <c r="W895">
        <v>7.4748315147519784E-2</v>
      </c>
      <c r="X895">
        <v>5.3838071746865002E-2</v>
      </c>
      <c r="Y895">
        <v>279032.75312176888</v>
      </c>
      <c r="Z895">
        <v>2603667.4318996416</v>
      </c>
      <c r="AA895">
        <v>3614909.4390681004</v>
      </c>
      <c r="AB895">
        <v>1.2728830256427542E-2</v>
      </c>
      <c r="AC895">
        <v>8.6508278000984748E-2</v>
      </c>
      <c r="AD895">
        <v>0</v>
      </c>
      <c r="AF895">
        <v>0</v>
      </c>
      <c r="AG895">
        <v>0</v>
      </c>
      <c r="AH895">
        <v>0</v>
      </c>
      <c r="AM895">
        <v>3.4331713884265855E-2</v>
      </c>
      <c r="AN895">
        <v>4.2760461546348841E-2</v>
      </c>
      <c r="AO895">
        <v>4.7475578207891049E-2</v>
      </c>
      <c r="AP895">
        <v>2.0055912785565316E-2</v>
      </c>
      <c r="AQ895">
        <v>1.0289113893498174</v>
      </c>
      <c r="AR895">
        <v>1.0436483548394069</v>
      </c>
      <c r="AS895">
        <v>0.98840209440932503</v>
      </c>
      <c r="AT895">
        <v>2.7358986054870096E-2</v>
      </c>
      <c r="AU895">
        <v>0.50359204057353735</v>
      </c>
      <c r="AV895">
        <v>0.50359204057353735</v>
      </c>
      <c r="AW895">
        <v>0.5084109851065568</v>
      </c>
      <c r="AX895">
        <v>3.0119885941741382E-2</v>
      </c>
      <c r="AY895">
        <v>3.0119885941741382E-2</v>
      </c>
      <c r="AZ895">
        <v>0.63746432435429023</v>
      </c>
      <c r="BA895">
        <v>20.306421787078182</v>
      </c>
      <c r="BB895">
        <v>0.90230789239367359</v>
      </c>
      <c r="BC895">
        <v>-5.0450617369379482E-3</v>
      </c>
      <c r="BD895">
        <v>0.40357362257996654</v>
      </c>
      <c r="BE895">
        <v>0.40357362257996654</v>
      </c>
      <c r="BF895">
        <v>0</v>
      </c>
      <c r="BG895">
        <v>0</v>
      </c>
      <c r="BH895">
        <v>0</v>
      </c>
      <c r="BI895">
        <v>5.0705337540248467E-2</v>
      </c>
      <c r="BJ895">
        <v>0.69976916327327288</v>
      </c>
      <c r="BK895">
        <v>0.66022015662822731</v>
      </c>
      <c r="BL895">
        <v>0.13533215485164832</v>
      </c>
      <c r="BM895">
        <v>0.2498101096765758</v>
      </c>
      <c r="BN895">
        <v>0.4202529595663077</v>
      </c>
      <c r="BQ895">
        <v>11.266129032258064</v>
      </c>
      <c r="BR895">
        <v>0.20777092171230235</v>
      </c>
      <c r="BS895">
        <v>1221432.9525089606</v>
      </c>
      <c r="BT895">
        <v>779748.85003657639</v>
      </c>
    </row>
    <row r="896" spans="1:72">
      <c r="A896" t="s">
        <v>1186</v>
      </c>
      <c r="B896" t="s">
        <v>50</v>
      </c>
      <c r="C896">
        <v>2014</v>
      </c>
      <c r="D896" t="s">
        <v>215</v>
      </c>
      <c r="E896">
        <v>2</v>
      </c>
      <c r="G896" t="s">
        <v>284</v>
      </c>
      <c r="H896" t="s">
        <v>1154</v>
      </c>
      <c r="I896">
        <v>9.7015920765399874E-2</v>
      </c>
      <c r="J896">
        <v>0.28689447063397372</v>
      </c>
      <c r="K896">
        <v>1.2670941927213371</v>
      </c>
      <c r="L896">
        <v>0.9016934190157051</v>
      </c>
      <c r="M896">
        <v>0.83443270732256158</v>
      </c>
      <c r="N896">
        <v>0.52467765762481577</v>
      </c>
      <c r="O896">
        <v>0.39661418839958684</v>
      </c>
      <c r="P896">
        <v>0.50571484010310241</v>
      </c>
      <c r="Q896">
        <v>0.50571484010310241</v>
      </c>
      <c r="R896">
        <v>0.64431313849653182</v>
      </c>
      <c r="S896">
        <v>0.66629219704229226</v>
      </c>
      <c r="T896">
        <v>0.18614416589539118</v>
      </c>
      <c r="U896">
        <v>0.18614416589539118</v>
      </c>
      <c r="V896">
        <v>0.1298653418264023</v>
      </c>
      <c r="W896">
        <v>0.21250162460900338</v>
      </c>
      <c r="X896">
        <v>0.1298653418264023</v>
      </c>
      <c r="Y896">
        <v>600213.72476675152</v>
      </c>
      <c r="Z896">
        <v>4614023.2990654204</v>
      </c>
      <c r="AA896">
        <v>7550031.6962616825</v>
      </c>
      <c r="AB896">
        <v>4.0854466358118173E-2</v>
      </c>
      <c r="AC896">
        <v>0.11778325124777447</v>
      </c>
      <c r="AM896">
        <v>2.0741324428739966E-2</v>
      </c>
      <c r="AN896">
        <v>3.671532705950846E-2</v>
      </c>
      <c r="AO896">
        <v>0.11621665119581991</v>
      </c>
      <c r="AP896">
        <v>1.9420905199876055E-2</v>
      </c>
      <c r="AQ896">
        <v>1.0582040115908904</v>
      </c>
      <c r="AR896">
        <v>1.0582040115908904</v>
      </c>
      <c r="AS896">
        <v>1.0725994561506995</v>
      </c>
      <c r="AT896">
        <v>3.2987287929688941E-2</v>
      </c>
      <c r="AU896">
        <v>0.53244934380395736</v>
      </c>
      <c r="AV896">
        <v>0.53244934380395736</v>
      </c>
      <c r="AW896">
        <v>0.54610193327739009</v>
      </c>
      <c r="AX896">
        <v>5.5127582904694411E-2</v>
      </c>
      <c r="AY896">
        <v>5.5127582904694411E-2</v>
      </c>
      <c r="AZ896">
        <v>0.31925440433401647</v>
      </c>
      <c r="BB896">
        <v>0.16047617365493161</v>
      </c>
      <c r="BD896">
        <v>0.36958763172994658</v>
      </c>
      <c r="BE896">
        <v>0.36958763172994658</v>
      </c>
      <c r="BF896">
        <v>0</v>
      </c>
      <c r="BG896">
        <v>0</v>
      </c>
      <c r="BI896">
        <v>6.0623766979772752E-2</v>
      </c>
      <c r="BK896">
        <v>0.33553072857715421</v>
      </c>
      <c r="BL896">
        <v>0.18501947478805505</v>
      </c>
      <c r="BM896">
        <v>0.18501947478805505</v>
      </c>
      <c r="BN896">
        <v>0.67949901171134985</v>
      </c>
      <c r="BQ896">
        <v>11.018691588785046</v>
      </c>
      <c r="BR896">
        <v>0.90776699029126218</v>
      </c>
      <c r="BS896">
        <v>3126087.7056074766</v>
      </c>
      <c r="BT896">
        <v>1013647.6343283582</v>
      </c>
    </row>
    <row r="897" spans="1:72">
      <c r="A897" t="s">
        <v>1187</v>
      </c>
      <c r="B897" t="s">
        <v>51</v>
      </c>
      <c r="C897">
        <v>2014</v>
      </c>
      <c r="D897" t="s">
        <v>212</v>
      </c>
      <c r="E897">
        <v>2</v>
      </c>
      <c r="G897" t="s">
        <v>286</v>
      </c>
      <c r="H897" t="s">
        <v>1154</v>
      </c>
      <c r="I897">
        <v>4.1926165873603247E-2</v>
      </c>
      <c r="J897">
        <v>-0.2339998549722582</v>
      </c>
      <c r="K897">
        <v>1.2480969934118116</v>
      </c>
      <c r="L897">
        <v>0.9840583492480246</v>
      </c>
      <c r="M897">
        <v>0.94971187701710336</v>
      </c>
      <c r="N897">
        <v>0.49469306952962006</v>
      </c>
      <c r="O897">
        <v>0.44588620584284844</v>
      </c>
      <c r="P897">
        <v>0.70752856727308289</v>
      </c>
      <c r="Q897">
        <v>0.70752856727308289</v>
      </c>
      <c r="R897">
        <v>0.76654739325780197</v>
      </c>
      <c r="S897">
        <v>0.73564332227571161</v>
      </c>
      <c r="T897">
        <v>0.20238465630060626</v>
      </c>
      <c r="U897">
        <v>0.20238465630060626</v>
      </c>
      <c r="V897">
        <v>3.0943185271067333E-2</v>
      </c>
      <c r="W897">
        <v>3.2347750820768351E-2</v>
      </c>
      <c r="X897">
        <v>3.0943185271067333E-2</v>
      </c>
      <c r="Y897">
        <v>660988.38859315589</v>
      </c>
      <c r="Z897">
        <v>846461.80254777067</v>
      </c>
      <c r="AA897">
        <v>884884.1910828026</v>
      </c>
      <c r="AB897">
        <v>3.4781712993746973E-2</v>
      </c>
      <c r="AC897">
        <v>0.10122295263164754</v>
      </c>
      <c r="AM897">
        <v>5.5094387993174385E-2</v>
      </c>
      <c r="AN897">
        <v>8.7472975752075174E-2</v>
      </c>
      <c r="AO897">
        <v>3.2998361415675193E-2</v>
      </c>
      <c r="AP897">
        <v>1.4873664992361508E-3</v>
      </c>
      <c r="AQ897">
        <v>1.0158290615376502</v>
      </c>
      <c r="AR897">
        <v>1.0158290615376502</v>
      </c>
      <c r="AS897">
        <v>0.91466227593351901</v>
      </c>
      <c r="AT897">
        <v>2.6729355233901728E-2</v>
      </c>
      <c r="AU897">
        <v>0.69772049858265994</v>
      </c>
      <c r="AV897">
        <v>0.69772049858265994</v>
      </c>
      <c r="AW897">
        <v>0.70610945235153633</v>
      </c>
      <c r="AX897">
        <v>5.3685280241588272E-2</v>
      </c>
      <c r="AY897">
        <v>5.3685280241588272E-2</v>
      </c>
      <c r="AZ897">
        <v>0.21218032075824389</v>
      </c>
      <c r="BB897">
        <v>7.3779104180160426E-2</v>
      </c>
      <c r="BD897">
        <v>0.28878889551045345</v>
      </c>
      <c r="BE897">
        <v>0.28878889551045345</v>
      </c>
      <c r="BF897">
        <v>0</v>
      </c>
      <c r="BG897">
        <v>0</v>
      </c>
      <c r="BI897">
        <v>4.9107119262320774E-2</v>
      </c>
      <c r="BK897">
        <v>0.22704271910960883</v>
      </c>
      <c r="BL897">
        <v>0.17741309735632232</v>
      </c>
      <c r="BM897">
        <v>0.17741309735632232</v>
      </c>
      <c r="BN897">
        <v>0.34526513195014685</v>
      </c>
      <c r="BQ897">
        <v>8.3757961783439487</v>
      </c>
      <c r="BR897">
        <v>0.92532942898975112</v>
      </c>
      <c r="BS897">
        <v>43057.324840764333</v>
      </c>
      <c r="BT897">
        <v>62302.666666666664</v>
      </c>
    </row>
    <row r="898" spans="1:72">
      <c r="A898" t="s">
        <v>1188</v>
      </c>
      <c r="B898" t="s">
        <v>52</v>
      </c>
      <c r="C898">
        <v>2014</v>
      </c>
      <c r="D898" t="s">
        <v>228</v>
      </c>
      <c r="E898">
        <v>6</v>
      </c>
      <c r="G898" t="s">
        <v>288</v>
      </c>
      <c r="H898" t="s">
        <v>1154</v>
      </c>
      <c r="I898">
        <v>0.34080453211565176</v>
      </c>
      <c r="J898">
        <v>5.4927820952824141E-2</v>
      </c>
      <c r="K898">
        <v>1.3763553154971939</v>
      </c>
      <c r="L898">
        <v>1.0364007215111755</v>
      </c>
      <c r="M898">
        <v>0.73848329749144237</v>
      </c>
      <c r="N898">
        <v>0.43656867355228512</v>
      </c>
      <c r="O898">
        <v>0.35562844971129026</v>
      </c>
      <c r="P898">
        <v>0.32171738311056508</v>
      </c>
      <c r="Q898">
        <v>0.32171738311056508</v>
      </c>
      <c r="R898">
        <v>0.44331152557444159</v>
      </c>
      <c r="S898">
        <v>0.359877814374439</v>
      </c>
      <c r="T898">
        <v>6.6375557899808202E-2</v>
      </c>
      <c r="U898">
        <v>6.6375557899808202E-2</v>
      </c>
      <c r="V898">
        <v>5.0218021760606912E-2</v>
      </c>
      <c r="W898">
        <v>6.6592622545026042E-2</v>
      </c>
      <c r="X898">
        <v>5.0218021760606912E-2</v>
      </c>
      <c r="Y898">
        <v>284884.53000215843</v>
      </c>
      <c r="Z898">
        <v>2206805.2033149172</v>
      </c>
      <c r="AA898">
        <v>2926378.6342541436</v>
      </c>
      <c r="AB898">
        <v>3.2123520258399423E-2</v>
      </c>
      <c r="AC898">
        <v>8.5011054845767944E-2</v>
      </c>
      <c r="AD898">
        <v>0</v>
      </c>
      <c r="AF898">
        <v>0</v>
      </c>
      <c r="AG898">
        <v>0</v>
      </c>
      <c r="AH898">
        <v>0</v>
      </c>
      <c r="AM898">
        <v>3.8726592800167145E-2</v>
      </c>
      <c r="AN898">
        <v>4.8643418145343495E-2</v>
      </c>
      <c r="AO898">
        <v>4.6327347472069284E-2</v>
      </c>
      <c r="AP898">
        <v>2.3477876169301366E-2</v>
      </c>
      <c r="AQ898">
        <v>1.018134184774401</v>
      </c>
      <c r="AR898">
        <v>1.0117047858969752</v>
      </c>
      <c r="AS898">
        <v>0.91198649626664841</v>
      </c>
      <c r="AT898">
        <v>3.0644692236858995E-2</v>
      </c>
      <c r="AU898">
        <v>0.52409406710213824</v>
      </c>
      <c r="AV898">
        <v>0.52409406710213824</v>
      </c>
      <c r="AW898">
        <v>0.52989263089584115</v>
      </c>
      <c r="AX898">
        <v>2.5807919397736814E-2</v>
      </c>
      <c r="AY898">
        <v>2.5807919397736814E-2</v>
      </c>
      <c r="AZ898">
        <v>0.60234287805923836</v>
      </c>
      <c r="BA898">
        <v>13.833828295663478</v>
      </c>
      <c r="BB898">
        <v>-5.9056214614185152E-3</v>
      </c>
      <c r="BC898">
        <v>-1.7085069887102018E-2</v>
      </c>
      <c r="BD898">
        <v>0.45532295329236189</v>
      </c>
      <c r="BE898">
        <v>0.45532295329236189</v>
      </c>
      <c r="BF898">
        <v>0</v>
      </c>
      <c r="BG898">
        <v>0</v>
      </c>
      <c r="BH898">
        <v>0</v>
      </c>
      <c r="BI898">
        <v>4.956769798357083E-2</v>
      </c>
      <c r="BJ898">
        <v>0.68330357771548766</v>
      </c>
      <c r="BK898">
        <v>0.62609835125480429</v>
      </c>
      <c r="BL898">
        <v>0.13716348575948581</v>
      </c>
      <c r="BM898">
        <v>0.23900166266046341</v>
      </c>
      <c r="BN898">
        <v>0.39029538277636094</v>
      </c>
      <c r="BQ898">
        <v>10.238674033149172</v>
      </c>
      <c r="BR898">
        <v>0.13055148853099072</v>
      </c>
      <c r="BS898">
        <v>671484.47955801105</v>
      </c>
      <c r="BT898">
        <v>701431.9337589785</v>
      </c>
    </row>
    <row r="899" spans="1:72">
      <c r="A899" t="s">
        <v>1189</v>
      </c>
      <c r="B899" t="s">
        <v>53</v>
      </c>
      <c r="C899">
        <v>2014</v>
      </c>
      <c r="D899" t="s">
        <v>228</v>
      </c>
      <c r="E899">
        <v>6</v>
      </c>
      <c r="G899" t="s">
        <v>290</v>
      </c>
      <c r="H899" t="s">
        <v>1154</v>
      </c>
      <c r="I899">
        <v>0.27793629793046382</v>
      </c>
      <c r="J899">
        <v>0.15885899067024992</v>
      </c>
      <c r="K899">
        <v>1.2114266674213656</v>
      </c>
      <c r="L899">
        <v>0.95712565099041613</v>
      </c>
      <c r="M899">
        <v>0.65636882125995233</v>
      </c>
      <c r="N899">
        <v>0.50303229949373141</v>
      </c>
      <c r="O899">
        <v>0.42333498099298505</v>
      </c>
      <c r="P899">
        <v>0.30135367895903981</v>
      </c>
      <c r="Q899">
        <v>0.30135367895903981</v>
      </c>
      <c r="R899">
        <v>0.33883687687206993</v>
      </c>
      <c r="S899">
        <v>0.35772748013996042</v>
      </c>
      <c r="T899">
        <v>5.1010163727684743E-2</v>
      </c>
      <c r="U899">
        <v>5.1010163727684743E-2</v>
      </c>
      <c r="V899">
        <v>6.7137232978873376E-2</v>
      </c>
      <c r="W899">
        <v>9.9973246025888585E-2</v>
      </c>
      <c r="X899">
        <v>6.7137232978873376E-2</v>
      </c>
      <c r="Y899">
        <v>249894.0654531371</v>
      </c>
      <c r="Z899">
        <v>3410511.7801204817</v>
      </c>
      <c r="AA899">
        <v>5078552.0662650606</v>
      </c>
      <c r="AB899">
        <v>1.3999508854183169E-2</v>
      </c>
      <c r="AC899">
        <v>0.10063377623450108</v>
      </c>
      <c r="AD899">
        <v>0</v>
      </c>
      <c r="AF899">
        <v>0</v>
      </c>
      <c r="AG899">
        <v>0</v>
      </c>
      <c r="AH899">
        <v>0</v>
      </c>
      <c r="AM899">
        <v>2.0817227525478463E-2</v>
      </c>
      <c r="AN899">
        <v>3.5088130653831963E-2</v>
      </c>
      <c r="AO899">
        <v>6.4721776647028662E-2</v>
      </c>
      <c r="AP899">
        <v>2.2061317914963449E-2</v>
      </c>
      <c r="AQ899">
        <v>1.0227732437392147</v>
      </c>
      <c r="AR899">
        <v>1.0445272571981428</v>
      </c>
      <c r="AS899">
        <v>1.142303845364997</v>
      </c>
      <c r="AT899">
        <v>2.3914006582793319E-2</v>
      </c>
      <c r="AU899">
        <v>0.51110888533720833</v>
      </c>
      <c r="AV899">
        <v>0.51110888533720833</v>
      </c>
      <c r="AW899">
        <v>0.51572113092350358</v>
      </c>
      <c r="AX899">
        <v>2.4333147350901082E-2</v>
      </c>
      <c r="AY899">
        <v>2.4333147350901082E-2</v>
      </c>
      <c r="AZ899">
        <v>0.61693619640677955</v>
      </c>
      <c r="BA899">
        <v>11.487893732267644</v>
      </c>
      <c r="BB899">
        <v>0.77118914598478283</v>
      </c>
      <c r="BC899">
        <v>-1.807876759999627E-2</v>
      </c>
      <c r="BD899">
        <v>0.37690045814218726</v>
      </c>
      <c r="BE899">
        <v>0.37690045814218726</v>
      </c>
      <c r="BF899">
        <v>0</v>
      </c>
      <c r="BG899">
        <v>0</v>
      </c>
      <c r="BH899">
        <v>0</v>
      </c>
      <c r="BI899">
        <v>5.2351161553352725E-2</v>
      </c>
      <c r="BJ899">
        <v>0.65115663823238101</v>
      </c>
      <c r="BK899">
        <v>0.63531389473779432</v>
      </c>
      <c r="BL899">
        <v>0.11798430884856745</v>
      </c>
      <c r="BM899">
        <v>0.2143043067490191</v>
      </c>
      <c r="BN899">
        <v>0.39121171911360647</v>
      </c>
      <c r="BQ899">
        <v>10.369477911646586</v>
      </c>
      <c r="BR899">
        <v>0.29866364094805847</v>
      </c>
      <c r="BS899">
        <v>2051781.7670682732</v>
      </c>
      <c r="BT899">
        <v>761380.52898067958</v>
      </c>
    </row>
    <row r="900" spans="1:72">
      <c r="A900" t="s">
        <v>1190</v>
      </c>
      <c r="B900" t="s">
        <v>54</v>
      </c>
      <c r="C900">
        <v>2014</v>
      </c>
      <c r="D900" t="s">
        <v>228</v>
      </c>
      <c r="E900">
        <v>4</v>
      </c>
      <c r="G900" t="s">
        <v>292</v>
      </c>
      <c r="H900" t="s">
        <v>1154</v>
      </c>
      <c r="I900">
        <v>0.18748450030518518</v>
      </c>
      <c r="J900">
        <v>0.21664680662133862</v>
      </c>
      <c r="K900">
        <v>2.1998496553843578</v>
      </c>
      <c r="L900">
        <v>1.1143331352655705</v>
      </c>
      <c r="M900">
        <v>0.821087862020764</v>
      </c>
      <c r="N900">
        <v>0.48051068884862336</v>
      </c>
      <c r="O900">
        <v>0.37192399764752831</v>
      </c>
      <c r="P900">
        <v>0.30472576888896102</v>
      </c>
      <c r="Q900">
        <v>0.30472576888896102</v>
      </c>
      <c r="R900">
        <v>0.39715129303219077</v>
      </c>
      <c r="S900">
        <v>0.37125665752326464</v>
      </c>
      <c r="T900">
        <v>4.5404714252701525E-2</v>
      </c>
      <c r="U900">
        <v>4.5404714252701525E-2</v>
      </c>
      <c r="V900">
        <v>5.4348533218375447E-2</v>
      </c>
      <c r="W900">
        <v>7.9796230210567309E-2</v>
      </c>
      <c r="X900">
        <v>5.4348533218375447E-2</v>
      </c>
      <c r="Y900">
        <v>282052.5830702447</v>
      </c>
      <c r="Z900">
        <v>3116601.1311475411</v>
      </c>
      <c r="AA900">
        <v>4575892.0546448091</v>
      </c>
      <c r="AB900">
        <v>1.3839870963543867E-2</v>
      </c>
      <c r="AC900">
        <v>0.10480306787103949</v>
      </c>
      <c r="AD900">
        <v>0</v>
      </c>
      <c r="AF900">
        <v>0</v>
      </c>
      <c r="AG900">
        <v>0</v>
      </c>
      <c r="AH900">
        <v>0</v>
      </c>
      <c r="AM900">
        <v>2.3236561366764441E-2</v>
      </c>
      <c r="AN900">
        <v>2.7272841001464886E-2</v>
      </c>
      <c r="AO900">
        <v>4.7252889325091703E-2</v>
      </c>
      <c r="AP900">
        <v>1.7499270503714665E-2</v>
      </c>
      <c r="AQ900">
        <v>1.0773027849513284</v>
      </c>
      <c r="AR900">
        <v>1.136571563718825</v>
      </c>
      <c r="AS900">
        <v>1.2181036068357363</v>
      </c>
      <c r="AT900">
        <v>2.1509381115095521E-2</v>
      </c>
      <c r="AU900">
        <v>0.51413626504825394</v>
      </c>
      <c r="AV900">
        <v>0.51413626504825394</v>
      </c>
      <c r="AW900">
        <v>0.51971284638638515</v>
      </c>
      <c r="AX900">
        <v>1.9180609117184333E-2</v>
      </c>
      <c r="AY900">
        <v>1.9180609117184333E-2</v>
      </c>
      <c r="AZ900">
        <v>0.6182502769155398</v>
      </c>
      <c r="BA900">
        <v>8.7387130229025978</v>
      </c>
      <c r="BB900">
        <v>0.26080516970227863</v>
      </c>
      <c r="BC900">
        <v>3.2722411644783428E-2</v>
      </c>
      <c r="BD900">
        <v>0.34012892429405667</v>
      </c>
      <c r="BE900">
        <v>0.34012892429405667</v>
      </c>
      <c r="BF900">
        <v>0</v>
      </c>
      <c r="BG900">
        <v>0</v>
      </c>
      <c r="BH900">
        <v>0</v>
      </c>
      <c r="BI900">
        <v>5.1274919482748794E-2</v>
      </c>
      <c r="BJ900">
        <v>0.6866281151201753</v>
      </c>
      <c r="BK900">
        <v>0.63386458384576849</v>
      </c>
      <c r="BL900">
        <v>9.2535263210088856E-2</v>
      </c>
      <c r="BM900">
        <v>0.17850092010966451</v>
      </c>
      <c r="BN900">
        <v>0.30374112355171073</v>
      </c>
      <c r="BQ900">
        <v>9.2313296903460831</v>
      </c>
      <c r="BR900">
        <v>0.22622792160658117</v>
      </c>
      <c r="BS900">
        <v>1480531.3333333333</v>
      </c>
      <c r="BT900">
        <v>503818.17106460419</v>
      </c>
    </row>
    <row r="901" spans="1:72">
      <c r="A901" t="s">
        <v>1191</v>
      </c>
      <c r="B901" t="s">
        <v>55</v>
      </c>
      <c r="C901">
        <v>2014</v>
      </c>
      <c r="D901" t="s">
        <v>228</v>
      </c>
      <c r="E901">
        <v>4</v>
      </c>
      <c r="G901" t="s">
        <v>294</v>
      </c>
      <c r="H901" t="s">
        <v>1154</v>
      </c>
      <c r="I901">
        <v>0.22164516074832746</v>
      </c>
      <c r="J901">
        <v>0.23960639232457126</v>
      </c>
      <c r="K901">
        <v>1.6694730140209388</v>
      </c>
      <c r="L901">
        <v>1.2614371486923865</v>
      </c>
      <c r="M901">
        <v>0.86683971671730442</v>
      </c>
      <c r="N901">
        <v>0.55803106302284977</v>
      </c>
      <c r="O901">
        <v>0.41741041351866803</v>
      </c>
      <c r="P901">
        <v>0.2776068221160124</v>
      </c>
      <c r="Q901">
        <v>0.2776068221160124</v>
      </c>
      <c r="R901">
        <v>0.38283729487011942</v>
      </c>
      <c r="S901">
        <v>0.32653614767079731</v>
      </c>
      <c r="T901">
        <v>4.5626883264800272E-2</v>
      </c>
      <c r="U901">
        <v>4.5626883264800272E-2</v>
      </c>
      <c r="V901">
        <v>5.1763276312199784E-2</v>
      </c>
      <c r="W901">
        <v>0.12094455502123085</v>
      </c>
      <c r="X901">
        <v>5.1763276312199784E-2</v>
      </c>
      <c r="Y901">
        <v>314466.27101449273</v>
      </c>
      <c r="Z901">
        <v>2396587.3602225315</v>
      </c>
      <c r="AA901">
        <v>5599610.6216968009</v>
      </c>
      <c r="AB901">
        <v>6.5676241329278712E-3</v>
      </c>
      <c r="AC901">
        <v>0.10748591615418801</v>
      </c>
      <c r="AD901">
        <v>0</v>
      </c>
      <c r="AF901">
        <v>0</v>
      </c>
      <c r="AG901">
        <v>0</v>
      </c>
      <c r="AH901">
        <v>0</v>
      </c>
      <c r="AM901">
        <v>3.6232144547313223E-2</v>
      </c>
      <c r="AN901">
        <v>3.3736303523051847E-2</v>
      </c>
      <c r="AO901">
        <v>6.8909721572289834E-2</v>
      </c>
      <c r="AP901">
        <v>2.0896340399984736E-2</v>
      </c>
      <c r="AQ901">
        <v>1.041625767246501</v>
      </c>
      <c r="AR901">
        <v>1.0335228637397904</v>
      </c>
      <c r="AS901">
        <v>0.95476934159721483</v>
      </c>
      <c r="AT901">
        <v>2.0577432092825053E-2</v>
      </c>
      <c r="AU901">
        <v>0.4868068842853201</v>
      </c>
      <c r="AV901">
        <v>0.4868068842853201</v>
      </c>
      <c r="AW901">
        <v>0.5008382966653343</v>
      </c>
      <c r="AX901">
        <v>2.1960648774336903E-2</v>
      </c>
      <c r="AY901">
        <v>2.1960648774336903E-2</v>
      </c>
      <c r="AZ901">
        <v>0.66994911673503821</v>
      </c>
      <c r="BA901">
        <v>27.354620700246578</v>
      </c>
      <c r="BB901">
        <v>0.17698450200258781</v>
      </c>
      <c r="BC901">
        <v>2.4623452259853101E-2</v>
      </c>
      <c r="BD901">
        <v>0.47091053910492447</v>
      </c>
      <c r="BE901">
        <v>0.47091053910492447</v>
      </c>
      <c r="BF901">
        <v>0</v>
      </c>
      <c r="BG901">
        <v>0</v>
      </c>
      <c r="BH901">
        <v>0</v>
      </c>
      <c r="BI901">
        <v>3.1594271510956277E-2</v>
      </c>
      <c r="BJ901">
        <v>0.65812599282117457</v>
      </c>
      <c r="BK901">
        <v>0.67269352387693859</v>
      </c>
      <c r="BL901">
        <v>8.4873026108328337E-2</v>
      </c>
      <c r="BM901">
        <v>0.16480046876626236</v>
      </c>
      <c r="BN901">
        <v>0.4026710853511154</v>
      </c>
      <c r="BQ901">
        <v>6.7176634214186368</v>
      </c>
      <c r="BR901">
        <v>0.21871049304677623</v>
      </c>
      <c r="BS901">
        <v>2085187.8636995826</v>
      </c>
      <c r="BT901">
        <v>678404.43211100099</v>
      </c>
    </row>
    <row r="902" spans="1:72">
      <c r="A902" t="s">
        <v>1192</v>
      </c>
      <c r="B902" t="s">
        <v>56</v>
      </c>
      <c r="C902">
        <v>2014</v>
      </c>
      <c r="D902" t="s">
        <v>228</v>
      </c>
      <c r="E902">
        <v>7</v>
      </c>
      <c r="G902" t="s">
        <v>296</v>
      </c>
      <c r="H902" t="s">
        <v>1154</v>
      </c>
      <c r="I902">
        <v>0.25707799811644944</v>
      </c>
      <c r="J902">
        <v>0.15561984767901912</v>
      </c>
      <c r="K902">
        <v>1.3093107034199356</v>
      </c>
      <c r="L902">
        <v>1.0434551196950446</v>
      </c>
      <c r="M902">
        <v>0.672744677456517</v>
      </c>
      <c r="N902">
        <v>0.51540209169190754</v>
      </c>
      <c r="O902">
        <v>0.45565523871695734</v>
      </c>
      <c r="P902">
        <v>0.27340841643015307</v>
      </c>
      <c r="Q902">
        <v>0.27340841643015307</v>
      </c>
      <c r="R902">
        <v>0.36687359257861568</v>
      </c>
      <c r="S902">
        <v>0.33464653309422809</v>
      </c>
      <c r="T902">
        <v>5.5329957046328336E-2</v>
      </c>
      <c r="U902">
        <v>5.5329957046328336E-2</v>
      </c>
      <c r="V902">
        <v>6.660786007740277E-2</v>
      </c>
      <c r="W902">
        <v>9.9605968277677676E-2</v>
      </c>
      <c r="X902">
        <v>6.660786007740277E-2</v>
      </c>
      <c r="Y902">
        <v>250137.67032468709</v>
      </c>
      <c r="Z902">
        <v>3171141.0191021967</v>
      </c>
      <c r="AA902">
        <v>4742151.6227316139</v>
      </c>
      <c r="AB902">
        <v>1.5759523081613373E-2</v>
      </c>
      <c r="AC902">
        <v>8.5904433347475856E-2</v>
      </c>
      <c r="AD902">
        <v>0</v>
      </c>
      <c r="AF902">
        <v>0</v>
      </c>
      <c r="AG902">
        <v>0</v>
      </c>
      <c r="AH902">
        <v>0</v>
      </c>
      <c r="AM902">
        <v>2.1515545475130248E-2</v>
      </c>
      <c r="AN902">
        <v>2.6743462070908615E-2</v>
      </c>
      <c r="AO902">
        <v>6.7440462959679176E-2</v>
      </c>
      <c r="AP902">
        <v>1.6747152703450355E-2</v>
      </c>
      <c r="AQ902">
        <v>1.0307731179757349</v>
      </c>
      <c r="AR902">
        <v>1.0342891655156505</v>
      </c>
      <c r="AS902">
        <v>1.0287928515008169</v>
      </c>
      <c r="AT902">
        <v>2.7367581598546863E-2</v>
      </c>
      <c r="AU902">
        <v>0.48383877839131789</v>
      </c>
      <c r="AV902">
        <v>0.48383877839131789</v>
      </c>
      <c r="AW902">
        <v>0.4955835296714744</v>
      </c>
      <c r="AX902">
        <v>2.7408841599478918E-2</v>
      </c>
      <c r="AY902">
        <v>2.7408841599478918E-2</v>
      </c>
      <c r="AZ902">
        <v>0.6496942640765494</v>
      </c>
      <c r="BA902">
        <v>17.210854328683709</v>
      </c>
      <c r="BB902">
        <v>-3.5564074653971975E-2</v>
      </c>
      <c r="BC902">
        <v>1.6265922626003147E-2</v>
      </c>
      <c r="BD902">
        <v>0.44418926881033632</v>
      </c>
      <c r="BE902">
        <v>0.44418926881033632</v>
      </c>
      <c r="BF902">
        <v>0</v>
      </c>
      <c r="BG902">
        <v>0</v>
      </c>
      <c r="BH902">
        <v>0</v>
      </c>
      <c r="BI902">
        <v>6.8447170912987715E-2</v>
      </c>
      <c r="BJ902">
        <v>0.70490442181761503</v>
      </c>
      <c r="BK902">
        <v>0.67367360599676585</v>
      </c>
      <c r="BL902">
        <v>0.12793763106557143</v>
      </c>
      <c r="BM902">
        <v>0.23325223256894875</v>
      </c>
      <c r="BN902">
        <v>0.47979068080588128</v>
      </c>
      <c r="BQ902">
        <v>10.531041069723019</v>
      </c>
      <c r="BR902">
        <v>0.19860854440700076</v>
      </c>
      <c r="BS902">
        <v>2053725.1480420248</v>
      </c>
      <c r="BT902">
        <v>600858.91401037807</v>
      </c>
    </row>
    <row r="903" spans="1:72">
      <c r="A903" t="s">
        <v>1193</v>
      </c>
      <c r="B903" t="s">
        <v>57</v>
      </c>
      <c r="C903">
        <v>2014</v>
      </c>
      <c r="D903" t="s">
        <v>228</v>
      </c>
      <c r="E903">
        <v>5</v>
      </c>
      <c r="G903" t="s">
        <v>298</v>
      </c>
      <c r="H903" t="s">
        <v>1154</v>
      </c>
      <c r="I903">
        <v>0.30192975779183256</v>
      </c>
      <c r="J903">
        <v>0.1377971755597503</v>
      </c>
      <c r="K903">
        <v>1.5129632640588584</v>
      </c>
      <c r="L903">
        <v>1.1062935783482248</v>
      </c>
      <c r="M903">
        <v>0.70173667061154188</v>
      </c>
      <c r="N903">
        <v>0.54935296159072322</v>
      </c>
      <c r="O903">
        <v>0.44035095737840108</v>
      </c>
      <c r="P903">
        <v>0.29798461659912334</v>
      </c>
      <c r="Q903">
        <v>0.29798461659912334</v>
      </c>
      <c r="R903">
        <v>0.34098644013680451</v>
      </c>
      <c r="S903">
        <v>0.34087906274379831</v>
      </c>
      <c r="T903">
        <v>4.9812337582334457E-2</v>
      </c>
      <c r="U903">
        <v>4.9812337582334457E-2</v>
      </c>
      <c r="V903">
        <v>4.7977774689702046E-2</v>
      </c>
      <c r="W903">
        <v>7.9669850113653198E-2</v>
      </c>
      <c r="X903">
        <v>4.7977774689702046E-2</v>
      </c>
      <c r="Y903">
        <v>267749.16834413348</v>
      </c>
      <c r="Z903">
        <v>2484013.8313413016</v>
      </c>
      <c r="AA903">
        <v>4124847.6175298803</v>
      </c>
      <c r="AB903">
        <v>2.189747984824807E-2</v>
      </c>
      <c r="AC903">
        <v>0.10545603704651779</v>
      </c>
      <c r="AD903">
        <v>0</v>
      </c>
      <c r="AF903">
        <v>0</v>
      </c>
      <c r="AG903">
        <v>0</v>
      </c>
      <c r="AH903">
        <v>0</v>
      </c>
      <c r="AM903">
        <v>2.6290969375253812E-2</v>
      </c>
      <c r="AN903">
        <v>3.5187286809933924E-2</v>
      </c>
      <c r="AO903">
        <v>6.8649162469344271E-2</v>
      </c>
      <c r="AP903">
        <v>2.3179847279132096E-2</v>
      </c>
      <c r="AQ903">
        <v>1.0092589702394501</v>
      </c>
      <c r="AR903">
        <v>1.0064294105284266</v>
      </c>
      <c r="AS903">
        <v>1.1421494092661018</v>
      </c>
      <c r="AT903">
        <v>2.491104634513747E-2</v>
      </c>
      <c r="AU903">
        <v>0.49269851613648541</v>
      </c>
      <c r="AV903">
        <v>0.49269851613648541</v>
      </c>
      <c r="AW903">
        <v>0.49933966759552484</v>
      </c>
      <c r="AX903">
        <v>2.8424902276447051E-2</v>
      </c>
      <c r="AY903">
        <v>2.8424902276447051E-2</v>
      </c>
      <c r="AZ903">
        <v>0.65665436586584935</v>
      </c>
      <c r="BA903">
        <v>14.418687219162415</v>
      </c>
      <c r="BB903">
        <v>0.35604783229967751</v>
      </c>
      <c r="BC903">
        <v>-8.1829798010361991E-3</v>
      </c>
      <c r="BD903">
        <v>0.37176517265900133</v>
      </c>
      <c r="BE903">
        <v>0.37176517265900133</v>
      </c>
      <c r="BF903">
        <v>0</v>
      </c>
      <c r="BG903">
        <v>0</v>
      </c>
      <c r="BH903">
        <v>0</v>
      </c>
      <c r="BI903">
        <v>5.9565051040809579E-2</v>
      </c>
      <c r="BJ903">
        <v>0.69408941657005097</v>
      </c>
      <c r="BK903">
        <v>0.6624231542010296</v>
      </c>
      <c r="BL903">
        <v>0.10413958598546805</v>
      </c>
      <c r="BM903">
        <v>0.19590250348459542</v>
      </c>
      <c r="BN903">
        <v>0.41470812232832988</v>
      </c>
      <c r="BQ903">
        <v>9.6321381142098268</v>
      </c>
      <c r="BR903">
        <v>0.26822871131316661</v>
      </c>
      <c r="BS903">
        <v>1896337.4661354581</v>
      </c>
      <c r="BT903">
        <v>768373.51480836235</v>
      </c>
    </row>
    <row r="904" spans="1:72">
      <c r="A904" t="s">
        <v>1194</v>
      </c>
      <c r="B904" t="s">
        <v>58</v>
      </c>
      <c r="C904">
        <v>2014</v>
      </c>
      <c r="D904" t="s">
        <v>231</v>
      </c>
      <c r="E904">
        <v>6</v>
      </c>
      <c r="G904" t="s">
        <v>300</v>
      </c>
      <c r="H904" t="s">
        <v>1154</v>
      </c>
      <c r="I904">
        <v>5.6780179617372931E-2</v>
      </c>
      <c r="J904">
        <v>8.4697798734504129E-2</v>
      </c>
      <c r="K904">
        <v>1.3838764270141211</v>
      </c>
      <c r="L904">
        <v>0.95928093349637289</v>
      </c>
      <c r="M904">
        <v>0.91103036740955357</v>
      </c>
      <c r="N904">
        <v>0.42284291948532321</v>
      </c>
      <c r="O904">
        <v>0.33674235902985006</v>
      </c>
      <c r="P904">
        <v>0.50199103344257812</v>
      </c>
      <c r="Q904">
        <v>0.50199103344257812</v>
      </c>
      <c r="R904">
        <v>0.57247465039727397</v>
      </c>
      <c r="S904">
        <v>0.57463349831636268</v>
      </c>
      <c r="T904">
        <v>0.13064559773749165</v>
      </c>
      <c r="U904">
        <v>0.13064559773749165</v>
      </c>
      <c r="V904">
        <v>8.1836659600449058E-2</v>
      </c>
      <c r="W904">
        <v>0.13067928418486896</v>
      </c>
      <c r="X904">
        <v>8.1836659600449058E-2</v>
      </c>
      <c r="Y904">
        <v>237273.31768707483</v>
      </c>
      <c r="Z904">
        <v>2141998.5854341737</v>
      </c>
      <c r="AA904">
        <v>3420408.9369747899</v>
      </c>
      <c r="AB904">
        <v>5.2397778496650033E-2</v>
      </c>
      <c r="AC904">
        <v>8.7480524758437553E-2</v>
      </c>
      <c r="AM904">
        <v>1.6499131796628465E-2</v>
      </c>
      <c r="AN904">
        <v>2.7321131211253645E-2</v>
      </c>
      <c r="AO904">
        <v>7.0002094590538855E-2</v>
      </c>
      <c r="AP904">
        <v>1.6377756446189641E-2</v>
      </c>
      <c r="AQ904">
        <v>1.0623175034588617</v>
      </c>
      <c r="AR904">
        <v>1.0623175034588617</v>
      </c>
      <c r="AS904">
        <v>0.98703298531979788</v>
      </c>
      <c r="AT904">
        <v>2.2147346466814145E-2</v>
      </c>
      <c r="AU904">
        <v>0.66576902959161111</v>
      </c>
      <c r="AV904">
        <v>0.66576902959161111</v>
      </c>
      <c r="AW904">
        <v>0.68863676828897147</v>
      </c>
      <c r="AX904">
        <v>2.5974202792187723E-2</v>
      </c>
      <c r="AY904">
        <v>2.5974202792187723E-2</v>
      </c>
      <c r="AZ904">
        <v>0.41080360587484122</v>
      </c>
      <c r="BB904">
        <v>0.10660465538437471</v>
      </c>
      <c r="BD904">
        <v>0.26799015021838102</v>
      </c>
      <c r="BE904">
        <v>0.26799015021838102</v>
      </c>
      <c r="BF904">
        <v>0</v>
      </c>
      <c r="BG904">
        <v>0</v>
      </c>
      <c r="BI904">
        <v>5.0996575172959718E-2</v>
      </c>
      <c r="BK904">
        <v>0.43514429911105096</v>
      </c>
      <c r="BL904">
        <v>0.32342437160839532</v>
      </c>
      <c r="BM904">
        <v>0.32342437160839532</v>
      </c>
      <c r="BN904">
        <v>0.67080513648616635</v>
      </c>
      <c r="BQ904">
        <v>14.411764705882353</v>
      </c>
      <c r="BR904">
        <v>0.17412140575079874</v>
      </c>
      <c r="BS904">
        <v>1080742.7478991596</v>
      </c>
      <c r="BT904">
        <v>916500.84591194964</v>
      </c>
    </row>
    <row r="905" spans="1:72">
      <c r="A905" t="s">
        <v>1195</v>
      </c>
      <c r="B905" t="s">
        <v>59</v>
      </c>
      <c r="C905">
        <v>2014</v>
      </c>
      <c r="D905" t="s">
        <v>223</v>
      </c>
      <c r="E905">
        <v>2</v>
      </c>
      <c r="G905" t="s">
        <v>302</v>
      </c>
      <c r="H905" t="s">
        <v>1154</v>
      </c>
      <c r="I905">
        <v>0.55108385155108686</v>
      </c>
      <c r="J905">
        <v>0.13457170807233915</v>
      </c>
      <c r="K905">
        <v>1.8567928660555078</v>
      </c>
      <c r="L905">
        <v>1.2958990733585307</v>
      </c>
      <c r="M905">
        <v>0.85877422298837836</v>
      </c>
      <c r="N905">
        <v>0.4441279835824164</v>
      </c>
      <c r="O905">
        <v>0.29456341232803773</v>
      </c>
      <c r="P905">
        <v>0.19751166201697176</v>
      </c>
      <c r="Q905">
        <v>0.19751166201697176</v>
      </c>
      <c r="R905">
        <v>0.22618757988469315</v>
      </c>
      <c r="S905">
        <v>0.22463612681484799</v>
      </c>
      <c r="T905">
        <v>9.9802979239415127E-3</v>
      </c>
      <c r="U905">
        <v>9.9802979239415127E-3</v>
      </c>
      <c r="V905">
        <v>4.8485929262499554E-2</v>
      </c>
      <c r="W905">
        <v>7.1897294854905355E-2</v>
      </c>
      <c r="X905">
        <v>4.8485929262499554E-2</v>
      </c>
      <c r="Y905">
        <v>219139.52253756262</v>
      </c>
      <c r="Z905">
        <v>4010722.6163522014</v>
      </c>
      <c r="AA905">
        <v>5947294.6257861638</v>
      </c>
      <c r="AB905">
        <v>3.4500942769228448E-3</v>
      </c>
      <c r="AC905">
        <v>7.0147064838209872E-2</v>
      </c>
      <c r="AD905">
        <v>0</v>
      </c>
      <c r="AF905">
        <v>0</v>
      </c>
      <c r="AG905">
        <v>0</v>
      </c>
      <c r="AH905">
        <v>0</v>
      </c>
      <c r="AM905">
        <v>4.9513322401832205E-2</v>
      </c>
      <c r="AN905">
        <v>5.0018514191316525E-2</v>
      </c>
      <c r="AO905">
        <v>5.335548039364043E-2</v>
      </c>
      <c r="AP905">
        <v>2.1096618597813609E-2</v>
      </c>
      <c r="AQ905">
        <v>1.0498849909576591</v>
      </c>
      <c r="AR905">
        <v>1.0196964126113037</v>
      </c>
      <c r="AS905">
        <v>0.98385534881217673</v>
      </c>
      <c r="AT905">
        <v>2.1747638296176552E-2</v>
      </c>
      <c r="AU905">
        <v>0.42011675360595807</v>
      </c>
      <c r="AV905">
        <v>0.42011675360595807</v>
      </c>
      <c r="AW905">
        <v>0.42499894934873533</v>
      </c>
      <c r="AX905">
        <v>2.2343419307468859E-2</v>
      </c>
      <c r="AY905">
        <v>2.2343419307468859E-2</v>
      </c>
      <c r="AZ905">
        <v>0.78544823723525858</v>
      </c>
      <c r="BA905">
        <v>13.174160893492079</v>
      </c>
      <c r="BB905">
        <v>0.2539747537808964</v>
      </c>
      <c r="BC905">
        <v>3.1767470658705721E-2</v>
      </c>
      <c r="BD905">
        <v>0.60453952630582053</v>
      </c>
      <c r="BE905">
        <v>0.60453952630582053</v>
      </c>
      <c r="BF905">
        <v>0</v>
      </c>
      <c r="BG905">
        <v>0</v>
      </c>
      <c r="BH905">
        <v>0</v>
      </c>
      <c r="BI905">
        <v>6.8983644871981747E-2</v>
      </c>
      <c r="BJ905">
        <v>0.66815343316092768</v>
      </c>
      <c r="BK905">
        <v>0.77905174787221165</v>
      </c>
      <c r="BL905">
        <v>2.6694540754102034E-2</v>
      </c>
      <c r="BM905">
        <v>8.5535484848540316E-2</v>
      </c>
      <c r="BN905">
        <v>0.22828424608450282</v>
      </c>
      <c r="BQ905">
        <v>3.7672955974842766</v>
      </c>
      <c r="BR905">
        <v>0.21479958890030831</v>
      </c>
      <c r="BS905">
        <v>2077012.251572327</v>
      </c>
      <c r="BT905">
        <v>586214.47457627114</v>
      </c>
    </row>
    <row r="906" spans="1:72">
      <c r="A906" t="s">
        <v>1196</v>
      </c>
      <c r="B906" t="s">
        <v>60</v>
      </c>
      <c r="C906">
        <v>2014</v>
      </c>
      <c r="D906" t="s">
        <v>207</v>
      </c>
      <c r="E906">
        <v>7</v>
      </c>
      <c r="G906" t="s">
        <v>304</v>
      </c>
      <c r="H906" t="s">
        <v>1154</v>
      </c>
      <c r="I906">
        <v>0.23012855372526045</v>
      </c>
      <c r="J906">
        <v>0.2914090834822553</v>
      </c>
      <c r="K906">
        <v>1.1825019999712365</v>
      </c>
      <c r="L906">
        <v>0.80421747507822083</v>
      </c>
      <c r="M906">
        <v>0.59774072575887849</v>
      </c>
      <c r="N906">
        <v>0.50972944804023335</v>
      </c>
      <c r="O906">
        <v>0.37045634203708472</v>
      </c>
      <c r="P906">
        <v>0.30855132794900286</v>
      </c>
      <c r="Q906">
        <v>0.30855132794900286</v>
      </c>
      <c r="R906">
        <v>0.36083763608973046</v>
      </c>
      <c r="S906">
        <v>0.41793123889821521</v>
      </c>
      <c r="T906">
        <v>4.4205605777017355E-2</v>
      </c>
      <c r="U906">
        <v>4.4205605777017355E-2</v>
      </c>
      <c r="V906">
        <v>0.10859485799211538</v>
      </c>
      <c r="W906">
        <v>0.20704548345989987</v>
      </c>
      <c r="X906">
        <v>0.10859485799211538</v>
      </c>
      <c r="Y906">
        <v>278473.37565740047</v>
      </c>
      <c r="Z906">
        <v>4765087.0793720018</v>
      </c>
      <c r="AA906">
        <v>9085050.4003488887</v>
      </c>
      <c r="AB906">
        <v>2.5251804519677578E-2</v>
      </c>
      <c r="AC906">
        <v>0.13332117239888963</v>
      </c>
      <c r="AD906">
        <v>0</v>
      </c>
      <c r="AF906">
        <v>0</v>
      </c>
      <c r="AG906">
        <v>0</v>
      </c>
      <c r="AH906">
        <v>0</v>
      </c>
      <c r="AM906">
        <v>1.5436879658606892E-2</v>
      </c>
      <c r="AN906">
        <v>2.1792789644969116E-2</v>
      </c>
      <c r="AO906">
        <v>0.13588423344614575</v>
      </c>
      <c r="AP906">
        <v>2.6851543111290298E-2</v>
      </c>
      <c r="AQ906">
        <v>1.0821992111952781</v>
      </c>
      <c r="AR906">
        <v>1.1018108676506804</v>
      </c>
      <c r="AS906">
        <v>1.0759458522302512</v>
      </c>
      <c r="AT906">
        <v>2.1843028389761193E-2</v>
      </c>
      <c r="AU906">
        <v>0.47855724686722545</v>
      </c>
      <c r="AV906">
        <v>0.47855724686722545</v>
      </c>
      <c r="AW906">
        <v>0.49858890742212997</v>
      </c>
      <c r="AX906">
        <v>2.6521170859488262E-2</v>
      </c>
      <c r="AY906">
        <v>2.6521170859488262E-2</v>
      </c>
      <c r="AZ906">
        <v>0.59736043963776286</v>
      </c>
      <c r="BA906">
        <v>5.1417600196798459</v>
      </c>
      <c r="BB906">
        <v>0.31213553853993031</v>
      </c>
      <c r="BC906">
        <v>5.5244836446136154E-2</v>
      </c>
      <c r="BD906">
        <v>0.40695491432853809</v>
      </c>
      <c r="BE906">
        <v>0.40695491432853809</v>
      </c>
      <c r="BF906">
        <v>0</v>
      </c>
      <c r="BG906">
        <v>0</v>
      </c>
      <c r="BH906">
        <v>0</v>
      </c>
      <c r="BI906">
        <v>5.059506633190447E-2</v>
      </c>
      <c r="BJ906">
        <v>0.63931069776427607</v>
      </c>
      <c r="BK906">
        <v>0.58803275372733677</v>
      </c>
      <c r="BL906">
        <v>8.6902024919162435E-2</v>
      </c>
      <c r="BM906">
        <v>0.13138042157115218</v>
      </c>
      <c r="BN906">
        <v>0.55551620022488279</v>
      </c>
      <c r="BQ906">
        <v>6.9655473179241172</v>
      </c>
      <c r="BR906">
        <v>0.60910739472093489</v>
      </c>
      <c r="BS906">
        <v>4663497.988661143</v>
      </c>
      <c r="BT906">
        <v>1213119.5577092511</v>
      </c>
    </row>
    <row r="907" spans="1:72">
      <c r="A907" t="s">
        <v>1197</v>
      </c>
      <c r="B907" t="s">
        <v>61</v>
      </c>
      <c r="C907">
        <v>2014</v>
      </c>
      <c r="D907" t="s">
        <v>212</v>
      </c>
      <c r="E907">
        <v>4</v>
      </c>
      <c r="G907" t="s">
        <v>306</v>
      </c>
      <c r="H907" t="s">
        <v>1154</v>
      </c>
      <c r="I907">
        <v>4.4313554002708845E-2</v>
      </c>
      <c r="J907">
        <v>2.9326889394204608E-2</v>
      </c>
      <c r="K907">
        <v>1.1110195767915012</v>
      </c>
      <c r="L907">
        <v>0.865222299225056</v>
      </c>
      <c r="M907">
        <v>0.80738916160931617</v>
      </c>
      <c r="N907">
        <v>0.39413925823300167</v>
      </c>
      <c r="O907">
        <v>0.37373805382785052</v>
      </c>
      <c r="P907">
        <v>0.59482716340709285</v>
      </c>
      <c r="Q907">
        <v>0.59482716340709285</v>
      </c>
      <c r="R907">
        <v>0.68533515707934978</v>
      </c>
      <c r="S907">
        <v>0.63323304623407628</v>
      </c>
      <c r="T907">
        <v>0.16714604430226929</v>
      </c>
      <c r="U907">
        <v>0.16714604430226929</v>
      </c>
      <c r="V907">
        <v>2.1245665761974713E-2</v>
      </c>
      <c r="W907">
        <v>2.1962235045323023E-2</v>
      </c>
      <c r="X907">
        <v>2.1245665761974713E-2</v>
      </c>
      <c r="Y907">
        <v>315272.92863784288</v>
      </c>
      <c r="Z907">
        <v>689590.58</v>
      </c>
      <c r="AA907">
        <v>712848.94400000002</v>
      </c>
      <c r="AB907">
        <v>1.3677434402369326E-2</v>
      </c>
      <c r="AC907">
        <v>7.6387615845302737E-2</v>
      </c>
      <c r="AM907">
        <v>2.9274593054407206E-2</v>
      </c>
      <c r="AN907">
        <v>4.3166815762114022E-2</v>
      </c>
      <c r="AO907">
        <v>1.565896720563352E-2</v>
      </c>
      <c r="AP907">
        <v>1.0679653238490322E-2</v>
      </c>
      <c r="AQ907">
        <v>1.0396635521427808</v>
      </c>
      <c r="AR907">
        <v>1.0396635521427808</v>
      </c>
      <c r="AS907">
        <v>0.87000508637771745</v>
      </c>
      <c r="AT907">
        <v>1.9612731158328206E-2</v>
      </c>
      <c r="AU907">
        <v>0.78072845693281434</v>
      </c>
      <c r="AV907">
        <v>0.78072845693281434</v>
      </c>
      <c r="AW907">
        <v>0.79932582985355272</v>
      </c>
      <c r="AX907">
        <v>4.9067058419485235E-2</v>
      </c>
      <c r="AY907">
        <v>4.9067058419485235E-2</v>
      </c>
      <c r="AZ907">
        <v>0.33989276264071616</v>
      </c>
      <c r="BB907">
        <v>5.7958876762536922E-2</v>
      </c>
      <c r="BD907">
        <v>0.16044468003500539</v>
      </c>
      <c r="BE907">
        <v>0.16044468003500539</v>
      </c>
      <c r="BF907">
        <v>0</v>
      </c>
      <c r="BG907">
        <v>0</v>
      </c>
      <c r="BI907">
        <v>2.4884758875400662E-2</v>
      </c>
      <c r="BK907">
        <v>0.36121288601888818</v>
      </c>
      <c r="BL907">
        <v>0.32043698307466123</v>
      </c>
      <c r="BM907">
        <v>0.32043698307466123</v>
      </c>
      <c r="BN907">
        <v>0.48718916372638815</v>
      </c>
      <c r="BQ907">
        <v>17.207999999999998</v>
      </c>
      <c r="BR907">
        <v>8.0090955027791816E-2</v>
      </c>
      <c r="BS907">
        <v>5680.1679999999997</v>
      </c>
      <c r="BT907">
        <v>596540.88435374154</v>
      </c>
    </row>
    <row r="908" spans="1:72">
      <c r="A908" t="s">
        <v>1198</v>
      </c>
      <c r="B908" t="s">
        <v>62</v>
      </c>
      <c r="C908">
        <v>2014</v>
      </c>
      <c r="D908" t="s">
        <v>215</v>
      </c>
      <c r="E908">
        <v>5</v>
      </c>
      <c r="G908" t="s">
        <v>308</v>
      </c>
      <c r="H908" t="s">
        <v>1154</v>
      </c>
      <c r="I908">
        <v>6.6110906345041451E-2</v>
      </c>
      <c r="J908">
        <v>0.29104464850816802</v>
      </c>
      <c r="K908">
        <v>1.7237287207618535</v>
      </c>
      <c r="L908">
        <v>0.8773352555936601</v>
      </c>
      <c r="M908">
        <v>0.83932721654194664</v>
      </c>
      <c r="N908">
        <v>0.49486997186366238</v>
      </c>
      <c r="O908">
        <v>0.37818389231907179</v>
      </c>
      <c r="P908">
        <v>0.40173023424997151</v>
      </c>
      <c r="Q908">
        <v>0.40173023424997151</v>
      </c>
      <c r="R908">
        <v>0.52575658281822113</v>
      </c>
      <c r="S908">
        <v>0.50901932925084314</v>
      </c>
      <c r="T908">
        <v>9.7583957450120051E-2</v>
      </c>
      <c r="U908">
        <v>9.7583957450120051E-2</v>
      </c>
      <c r="V908">
        <v>0.17102417396589453</v>
      </c>
      <c r="W908">
        <v>0.27738118945818313</v>
      </c>
      <c r="X908">
        <v>0.17102417396589453</v>
      </c>
      <c r="Y908">
        <v>187479.73892488179</v>
      </c>
      <c r="Z908">
        <v>5330929.1619318184</v>
      </c>
      <c r="AA908">
        <v>8646143.0426136367</v>
      </c>
      <c r="AB908">
        <v>3.1901403547397227E-2</v>
      </c>
      <c r="AC908">
        <v>8.0243103072529562E-2</v>
      </c>
      <c r="AM908">
        <v>1.0685275053562447E-2</v>
      </c>
      <c r="AN908">
        <v>2.1273235553315024E-2</v>
      </c>
      <c r="AO908">
        <v>0.12689174966539826</v>
      </c>
      <c r="AP908">
        <v>2.1931253917480392E-2</v>
      </c>
      <c r="AQ908">
        <v>1.0339803453384675</v>
      </c>
      <c r="AR908">
        <v>1.0339803453384675</v>
      </c>
      <c r="AS908">
        <v>0.73928370938604304</v>
      </c>
      <c r="AT908">
        <v>4.5929634760818398E-2</v>
      </c>
      <c r="AU908">
        <v>0.56897757038842933</v>
      </c>
      <c r="AV908">
        <v>0.56897757038842933</v>
      </c>
      <c r="AW908">
        <v>0.58645683531630421</v>
      </c>
      <c r="AX908">
        <v>5.4661596679003249E-2</v>
      </c>
      <c r="AY908">
        <v>5.4661596679003249E-2</v>
      </c>
      <c r="AZ908">
        <v>0.45344426552716494</v>
      </c>
      <c r="BB908">
        <v>0.10852086124737211</v>
      </c>
      <c r="BD908">
        <v>0.26273392325296957</v>
      </c>
      <c r="BE908">
        <v>0.26273392325296957</v>
      </c>
      <c r="BF908">
        <v>0</v>
      </c>
      <c r="BG908">
        <v>0</v>
      </c>
      <c r="BI908">
        <v>2.5102130920146046E-2</v>
      </c>
      <c r="BK908">
        <v>0.50909268117665607</v>
      </c>
      <c r="BL908">
        <v>0.3081300306671686</v>
      </c>
      <c r="BM908">
        <v>0.3081300306671686</v>
      </c>
      <c r="BN908">
        <v>0.94531434580650242</v>
      </c>
      <c r="BQ908">
        <v>16.224431818181817</v>
      </c>
      <c r="BR908">
        <v>0.36008573469873778</v>
      </c>
      <c r="BS908">
        <v>2981011.9517045454</v>
      </c>
      <c r="BT908">
        <v>949004.40948275861</v>
      </c>
    </row>
    <row r="909" spans="1:72">
      <c r="A909" t="s">
        <v>1199</v>
      </c>
      <c r="B909" t="s">
        <v>63</v>
      </c>
      <c r="C909">
        <v>2014</v>
      </c>
      <c r="D909" t="s">
        <v>215</v>
      </c>
      <c r="E909">
        <v>2</v>
      </c>
      <c r="G909" t="s">
        <v>310</v>
      </c>
      <c r="H909" t="s">
        <v>1154</v>
      </c>
      <c r="I909">
        <v>4.8536122536052898E-2</v>
      </c>
      <c r="J909">
        <v>0.34909025278285355</v>
      </c>
      <c r="K909">
        <v>1.6499751986532007</v>
      </c>
      <c r="L909">
        <v>0.95598430294806946</v>
      </c>
      <c r="M909">
        <v>0.88516854682752377</v>
      </c>
      <c r="N909">
        <v>0.53665583330350564</v>
      </c>
      <c r="O909">
        <v>0.40288140194247885</v>
      </c>
      <c r="P909">
        <v>0.47072617021096719</v>
      </c>
      <c r="Q909">
        <v>0.47072617021096719</v>
      </c>
      <c r="R909">
        <v>0.48473138290177503</v>
      </c>
      <c r="S909">
        <v>0.70120660119751466</v>
      </c>
      <c r="T909">
        <v>0.17272077399290928</v>
      </c>
      <c r="U909">
        <v>0.17272077399290928</v>
      </c>
      <c r="V909">
        <v>0.18468612645252075</v>
      </c>
      <c r="W909">
        <v>0.25568967200891868</v>
      </c>
      <c r="X909">
        <v>0.18468612645252075</v>
      </c>
      <c r="Y909">
        <v>599666.80255941499</v>
      </c>
      <c r="Z909">
        <v>6047265.5086206896</v>
      </c>
      <c r="AA909">
        <v>8372168.306034483</v>
      </c>
      <c r="AB909">
        <v>3.159146819899479E-2</v>
      </c>
      <c r="AC909">
        <v>0.15167118946506339</v>
      </c>
      <c r="AM909">
        <v>3.9279837315525118E-2</v>
      </c>
      <c r="AN909">
        <v>6.371622770276815E-2</v>
      </c>
      <c r="AO909">
        <v>9.3992530357608822E-2</v>
      </c>
      <c r="AP909">
        <v>2.3522866340028585E-2</v>
      </c>
      <c r="AQ909">
        <v>0.97776864292730059</v>
      </c>
      <c r="AR909">
        <v>0.97776864292730059</v>
      </c>
      <c r="AS909">
        <v>0.94036075702902344</v>
      </c>
      <c r="AT909">
        <v>3.5705848182060823E-2</v>
      </c>
      <c r="AU909">
        <v>0.5139638299190139</v>
      </c>
      <c r="AV909">
        <v>0.5139638299190139</v>
      </c>
      <c r="AW909">
        <v>0.5344883789746413</v>
      </c>
      <c r="AX909">
        <v>4.7232725876115038E-2</v>
      </c>
      <c r="AY909">
        <v>4.7232725876115038E-2</v>
      </c>
      <c r="AZ909">
        <v>0.28598636437025693</v>
      </c>
      <c r="BB909">
        <v>9.8470460382577604E-2</v>
      </c>
      <c r="BD909">
        <v>0.32664226090416137</v>
      </c>
      <c r="BE909">
        <v>0.32664226090416137</v>
      </c>
      <c r="BF909">
        <v>0</v>
      </c>
      <c r="BG909">
        <v>0</v>
      </c>
      <c r="BI909">
        <v>3.1644892899975581E-2</v>
      </c>
      <c r="BK909">
        <v>0.30242749126652474</v>
      </c>
      <c r="BL909">
        <v>0.16694793482268294</v>
      </c>
      <c r="BM909">
        <v>0.16694793482268294</v>
      </c>
      <c r="BN909">
        <v>0.63387845246154872</v>
      </c>
      <c r="BQ909">
        <v>9.431034482758621</v>
      </c>
      <c r="BR909">
        <v>0.81426202321724706</v>
      </c>
      <c r="BS909">
        <v>2111813.7844827585</v>
      </c>
      <c r="BT909">
        <v>1186504.5874125874</v>
      </c>
    </row>
    <row r="910" spans="1:72">
      <c r="A910" t="s">
        <v>1200</v>
      </c>
      <c r="B910" t="s">
        <v>64</v>
      </c>
      <c r="C910">
        <v>2014</v>
      </c>
      <c r="D910" t="s">
        <v>228</v>
      </c>
      <c r="E910">
        <v>5</v>
      </c>
      <c r="G910" t="s">
        <v>312</v>
      </c>
      <c r="H910" t="s">
        <v>1154</v>
      </c>
      <c r="I910">
        <v>0.45139570557058589</v>
      </c>
      <c r="J910">
        <v>9.8685831731861587E-2</v>
      </c>
      <c r="K910">
        <v>1.4860299785940307</v>
      </c>
      <c r="L910">
        <v>1.0879786679494012</v>
      </c>
      <c r="M910">
        <v>0.71428990538639192</v>
      </c>
      <c r="N910">
        <v>0.42632555124446286</v>
      </c>
      <c r="O910">
        <v>0.28905359935720615</v>
      </c>
      <c r="P910">
        <v>0.27979315991857756</v>
      </c>
      <c r="Q910">
        <v>0.27979315991857756</v>
      </c>
      <c r="R910">
        <v>0.40894346333240977</v>
      </c>
      <c r="S910">
        <v>0.32985129060475687</v>
      </c>
      <c r="T910">
        <v>4.0356334475383178E-2</v>
      </c>
      <c r="U910">
        <v>4.0356334475383178E-2</v>
      </c>
      <c r="V910">
        <v>4.0352383766461233E-2</v>
      </c>
      <c r="W910">
        <v>7.9343624251599659E-2</v>
      </c>
      <c r="X910">
        <v>4.0352383766461233E-2</v>
      </c>
      <c r="Y910">
        <v>228844.22252671965</v>
      </c>
      <c r="Z910">
        <v>2154763.4064516127</v>
      </c>
      <c r="AA910">
        <v>4236843.5793548385</v>
      </c>
      <c r="AB910">
        <v>9.7734695886262084E-3</v>
      </c>
      <c r="AC910">
        <v>8.7960158537395319E-2</v>
      </c>
      <c r="AD910">
        <v>0</v>
      </c>
      <c r="AF910">
        <v>0</v>
      </c>
      <c r="AG910">
        <v>0</v>
      </c>
      <c r="AH910">
        <v>0</v>
      </c>
      <c r="AM910">
        <v>2.8334125392396929E-2</v>
      </c>
      <c r="AN910">
        <v>3.7216494786213958E-2</v>
      </c>
      <c r="AO910">
        <v>6.3917708578744514E-2</v>
      </c>
      <c r="AP910">
        <v>1.9589682782238788E-2</v>
      </c>
      <c r="AQ910">
        <v>1.0411105699807863</v>
      </c>
      <c r="AR910">
        <v>1.0616400110627249</v>
      </c>
      <c r="AS910">
        <v>1.055590911173842</v>
      </c>
      <c r="AT910">
        <v>2.2572295469817219E-2</v>
      </c>
      <c r="AU910">
        <v>0.4821368668996544</v>
      </c>
      <c r="AV910">
        <v>0.4821368668996544</v>
      </c>
      <c r="AW910">
        <v>0.49633577988348365</v>
      </c>
      <c r="AX910">
        <v>2.9762489000871792E-2</v>
      </c>
      <c r="AY910">
        <v>2.9762489000871792E-2</v>
      </c>
      <c r="AZ910">
        <v>0.63915042088988627</v>
      </c>
      <c r="BA910">
        <v>20.012904558463738</v>
      </c>
      <c r="BB910">
        <v>2.9587870963473154E-2</v>
      </c>
      <c r="BC910">
        <v>-1.8385804055482541E-2</v>
      </c>
      <c r="BD910">
        <v>0.45429394317686411</v>
      </c>
      <c r="BE910">
        <v>0.45429394317686411</v>
      </c>
      <c r="BF910">
        <v>0</v>
      </c>
      <c r="BG910">
        <v>0</v>
      </c>
      <c r="BH910">
        <v>0</v>
      </c>
      <c r="BI910">
        <v>6.6029903317386729E-2</v>
      </c>
      <c r="BJ910">
        <v>0.75625925488887735</v>
      </c>
      <c r="BK910">
        <v>0.67203298883799234</v>
      </c>
      <c r="BL910">
        <v>0.10362614260383149</v>
      </c>
      <c r="BM910">
        <v>0.20208114000791849</v>
      </c>
      <c r="BN910">
        <v>0.39304411940105449</v>
      </c>
      <c r="BQ910">
        <v>9.4167741935483864</v>
      </c>
      <c r="BR910">
        <v>0.18705270006506181</v>
      </c>
      <c r="BS910">
        <v>2055931.9535483872</v>
      </c>
      <c r="BT910">
        <v>787551.98019801977</v>
      </c>
    </row>
    <row r="911" spans="1:72">
      <c r="A911" t="s">
        <v>1201</v>
      </c>
      <c r="B911" t="s">
        <v>65</v>
      </c>
      <c r="C911">
        <v>2014</v>
      </c>
      <c r="D911" t="s">
        <v>218</v>
      </c>
      <c r="E911">
        <v>4</v>
      </c>
      <c r="G911" t="s">
        <v>314</v>
      </c>
      <c r="H911" t="s">
        <v>1154</v>
      </c>
      <c r="I911">
        <v>6.5428134772675173E-2</v>
      </c>
      <c r="J911">
        <v>0.10357405838550351</v>
      </c>
      <c r="K911">
        <v>1.1493989233958839</v>
      </c>
      <c r="L911">
        <v>0.9003066250539199</v>
      </c>
      <c r="M911">
        <v>0.88526819384020738</v>
      </c>
      <c r="N911">
        <v>0.48809897327227308</v>
      </c>
      <c r="O911">
        <v>0.47521078960722113</v>
      </c>
      <c r="P911">
        <v>0.54867978034792386</v>
      </c>
      <c r="Q911">
        <v>0.54867978034792386</v>
      </c>
      <c r="R911">
        <v>0.63625080068442663</v>
      </c>
      <c r="S911">
        <v>0.57576806175456918</v>
      </c>
      <c r="T911">
        <v>0.12346533122917309</v>
      </c>
      <c r="U911">
        <v>0.12346533122917309</v>
      </c>
      <c r="V911">
        <v>4.0407281022374786E-2</v>
      </c>
      <c r="W911">
        <v>4.1343460585183449E-2</v>
      </c>
      <c r="X911">
        <v>4.0407281022374786E-2</v>
      </c>
      <c r="Y911">
        <v>179678.48235900077</v>
      </c>
      <c r="Z911">
        <v>1057120.0555555555</v>
      </c>
      <c r="AA911">
        <v>1081612.0324074074</v>
      </c>
      <c r="AB911">
        <v>2.6088117801299118E-2</v>
      </c>
      <c r="AC911">
        <v>9.0029965812972457E-2</v>
      </c>
      <c r="AM911">
        <v>1.7055700906076228E-2</v>
      </c>
      <c r="AN911">
        <v>2.5484360415779676E-2</v>
      </c>
      <c r="AO911">
        <v>1.1487577882688801E-2</v>
      </c>
      <c r="AP911">
        <v>6.8385999080902895E-3</v>
      </c>
      <c r="AQ911">
        <v>1.0597873446594135</v>
      </c>
      <c r="AR911">
        <v>1.0597873446594135</v>
      </c>
      <c r="AS911">
        <v>0.68081096798478968</v>
      </c>
      <c r="AT911">
        <v>2.399879495978709E-2</v>
      </c>
      <c r="AU911">
        <v>0.79672416315398631</v>
      </c>
      <c r="AV911">
        <v>0.79672416315398631</v>
      </c>
      <c r="AW911">
        <v>0.82105459040909023</v>
      </c>
      <c r="AX911">
        <v>4.2585351408915513E-2</v>
      </c>
      <c r="AY911">
        <v>4.2585351408915513E-2</v>
      </c>
      <c r="AZ911">
        <v>0.4055749307289454</v>
      </c>
      <c r="BB911">
        <v>0.70068125151784988</v>
      </c>
      <c r="BD911">
        <v>0.24269019209386325</v>
      </c>
      <c r="BE911">
        <v>0.24269019209386325</v>
      </c>
      <c r="BF911">
        <v>0</v>
      </c>
      <c r="BG911">
        <v>0</v>
      </c>
      <c r="BI911">
        <v>5.8144469836474057E-3</v>
      </c>
      <c r="BK911">
        <v>0.42274844014512281</v>
      </c>
      <c r="BL911">
        <v>0.39101316190284896</v>
      </c>
      <c r="BM911">
        <v>0.39101316190284896</v>
      </c>
      <c r="BN911">
        <v>0.55590906850078081</v>
      </c>
      <c r="BQ911">
        <v>17.976851851851851</v>
      </c>
      <c r="BR911">
        <v>6.9555616892078384E-2</v>
      </c>
      <c r="BS911">
        <v>47114.814814814818</v>
      </c>
      <c r="BT911">
        <v>313583.93965517241</v>
      </c>
    </row>
    <row r="912" spans="1:72">
      <c r="A912" t="s">
        <v>1202</v>
      </c>
      <c r="B912" t="s">
        <v>66</v>
      </c>
      <c r="C912">
        <v>2014</v>
      </c>
      <c r="D912" t="s">
        <v>223</v>
      </c>
      <c r="E912">
        <v>2</v>
      </c>
      <c r="G912" t="s">
        <v>316</v>
      </c>
      <c r="H912" t="s">
        <v>1154</v>
      </c>
      <c r="I912">
        <v>0.47174256649078777</v>
      </c>
      <c r="J912">
        <v>0.12505708702889304</v>
      </c>
      <c r="K912">
        <v>1.7281187093593688</v>
      </c>
      <c r="L912">
        <v>1.417516822172606</v>
      </c>
      <c r="M912">
        <v>0.75309728572286061</v>
      </c>
      <c r="N912">
        <v>0.54332377176652857</v>
      </c>
      <c r="O912">
        <v>0.40285261643704356</v>
      </c>
      <c r="P912">
        <v>0.19577539563164992</v>
      </c>
      <c r="Q912">
        <v>0.19577539563164992</v>
      </c>
      <c r="R912">
        <v>0.2221904829323077</v>
      </c>
      <c r="S912">
        <v>0.2235870589187707</v>
      </c>
      <c r="T912">
        <v>1.7432169526865843E-2</v>
      </c>
      <c r="U912">
        <v>1.7432169526865843E-2</v>
      </c>
      <c r="V912">
        <v>3.405330130768932E-2</v>
      </c>
      <c r="W912">
        <v>5.4076893136813645E-2</v>
      </c>
      <c r="X912">
        <v>3.405330130768932E-2</v>
      </c>
      <c r="Y912">
        <v>436518.53086419753</v>
      </c>
      <c r="Z912">
        <v>2544719.5315789473</v>
      </c>
      <c r="AA912">
        <v>4041033.347368421</v>
      </c>
      <c r="AB912">
        <v>7.2391270110230121E-3</v>
      </c>
      <c r="AC912">
        <v>0.11048899230579608</v>
      </c>
      <c r="AD912">
        <v>0</v>
      </c>
      <c r="AF912">
        <v>0</v>
      </c>
      <c r="AG912">
        <v>0</v>
      </c>
      <c r="AH912">
        <v>0</v>
      </c>
      <c r="AM912">
        <v>2.1476990892850583E-2</v>
      </c>
      <c r="AN912">
        <v>1.7537215484751328E-2</v>
      </c>
      <c r="AO912">
        <v>4.26487128801862E-2</v>
      </c>
      <c r="AP912">
        <v>1.7423447326490916E-2</v>
      </c>
      <c r="AQ912">
        <v>0.99347815768884584</v>
      </c>
      <c r="AR912">
        <v>0.95998340785204495</v>
      </c>
      <c r="AS912">
        <v>0.88781262510657744</v>
      </c>
      <c r="AT912">
        <v>3.1353998857666758E-2</v>
      </c>
      <c r="AU912">
        <v>0.44961577433848249</v>
      </c>
      <c r="AV912">
        <v>0.44961577433848249</v>
      </c>
      <c r="AW912">
        <v>0.45407395027598224</v>
      </c>
      <c r="AX912">
        <v>1.9529658328168813E-2</v>
      </c>
      <c r="AY912">
        <v>1.9529658328168813E-2</v>
      </c>
      <c r="AZ912">
        <v>0.75699696157807872</v>
      </c>
      <c r="BA912">
        <v>19.143616501135092</v>
      </c>
      <c r="BB912">
        <v>8.5777992449167215E-2</v>
      </c>
      <c r="BC912">
        <v>1.0488161953929535E-2</v>
      </c>
      <c r="BD912">
        <v>0.63460726987198912</v>
      </c>
      <c r="BE912">
        <v>0.63460726987198912</v>
      </c>
      <c r="BF912">
        <v>0</v>
      </c>
      <c r="BG912">
        <v>0</v>
      </c>
      <c r="BH912">
        <v>0</v>
      </c>
      <c r="BI912">
        <v>3.6842627319034982E-2</v>
      </c>
      <c r="BJ912">
        <v>0.65669888835666224</v>
      </c>
      <c r="BK912">
        <v>0.77470661169330701</v>
      </c>
      <c r="BL912">
        <v>2.3428013410860118E-2</v>
      </c>
      <c r="BM912">
        <v>7.9333605778816915E-2</v>
      </c>
      <c r="BN912">
        <v>0.15753190211058521</v>
      </c>
      <c r="BQ912">
        <v>2.9842105263157896</v>
      </c>
      <c r="BR912">
        <v>0.20895522388059701</v>
      </c>
      <c r="BS912">
        <v>1753275.4789473685</v>
      </c>
      <c r="BT912">
        <v>500917.38477366255</v>
      </c>
    </row>
    <row r="913" spans="1:72">
      <c r="A913" t="s">
        <v>1203</v>
      </c>
      <c r="B913" t="s">
        <v>67</v>
      </c>
      <c r="C913">
        <v>2014</v>
      </c>
      <c r="D913" t="s">
        <v>207</v>
      </c>
      <c r="E913">
        <v>8</v>
      </c>
      <c r="G913" t="s">
        <v>318</v>
      </c>
      <c r="H913" t="s">
        <v>1154</v>
      </c>
      <c r="I913">
        <v>0.12199372582566702</v>
      </c>
      <c r="J913">
        <v>0.33425862120876099</v>
      </c>
      <c r="K913">
        <v>2.1998299466851661</v>
      </c>
      <c r="L913">
        <v>1.30601226820238</v>
      </c>
      <c r="M913">
        <v>1.1554148132447672</v>
      </c>
      <c r="N913">
        <v>0.52684241121752506</v>
      </c>
      <c r="O913">
        <v>0.4007467755840487</v>
      </c>
      <c r="P913">
        <v>0.33879204836152205</v>
      </c>
      <c r="Q913">
        <v>0.33879204836152205</v>
      </c>
      <c r="R913">
        <v>0.41878920044471146</v>
      </c>
      <c r="S913">
        <v>0.39920323758014764</v>
      </c>
      <c r="T913">
        <v>5.3871462830792805E-2</v>
      </c>
      <c r="U913">
        <v>5.3871462830792805E-2</v>
      </c>
      <c r="V913">
        <v>0.14767266387956612</v>
      </c>
      <c r="W913">
        <v>0.32113251078135402</v>
      </c>
      <c r="X913">
        <v>0.14767266387956612</v>
      </c>
      <c r="Y913">
        <v>373232.3343217526</v>
      </c>
      <c r="Z913">
        <v>6610545.7472118959</v>
      </c>
      <c r="AA913">
        <v>14375451.066342579</v>
      </c>
      <c r="AB913">
        <v>2.1002947711601213E-2</v>
      </c>
      <c r="AC913">
        <v>0.15154608137595516</v>
      </c>
      <c r="AD913">
        <v>0</v>
      </c>
      <c r="AF913">
        <v>0</v>
      </c>
      <c r="AG913">
        <v>0</v>
      </c>
      <c r="AH913">
        <v>0</v>
      </c>
      <c r="AM913">
        <v>2.3799968104494914E-2</v>
      </c>
      <c r="AN913">
        <v>3.478276010525852E-2</v>
      </c>
      <c r="AO913">
        <v>0.22620097775398748</v>
      </c>
      <c r="AP913">
        <v>3.4220829512330068E-2</v>
      </c>
      <c r="AQ913">
        <v>1.0603343826014853</v>
      </c>
      <c r="AR913">
        <v>1.0727276051876735</v>
      </c>
      <c r="AS913">
        <v>1.0796862545534087</v>
      </c>
      <c r="AT913">
        <v>2.3040743731929658E-2</v>
      </c>
      <c r="AU913">
        <v>0.44060090396764495</v>
      </c>
      <c r="AV913">
        <v>0.44060090396764495</v>
      </c>
      <c r="AW913">
        <v>0.47339002520712115</v>
      </c>
      <c r="AX913">
        <v>2.3697949110675274E-2</v>
      </c>
      <c r="AY913">
        <v>2.3697949110675274E-2</v>
      </c>
      <c r="AZ913">
        <v>0.52063367048973752</v>
      </c>
      <c r="BA913">
        <v>17.286606599230893</v>
      </c>
      <c r="BB913">
        <v>0.12030624139121797</v>
      </c>
      <c r="BC913">
        <v>1.2835251427280939E-2</v>
      </c>
      <c r="BD913">
        <v>0.31425518640941519</v>
      </c>
      <c r="BE913">
        <v>0.31425518640941519</v>
      </c>
      <c r="BF913">
        <v>0</v>
      </c>
      <c r="BG913">
        <v>0</v>
      </c>
      <c r="BH913">
        <v>0</v>
      </c>
      <c r="BI913">
        <v>4.5838281967803207E-2</v>
      </c>
      <c r="BJ913">
        <v>0.642675904779898</v>
      </c>
      <c r="BK913">
        <v>0.54811149492156985</v>
      </c>
      <c r="BL913">
        <v>8.6505900166977109E-2</v>
      </c>
      <c r="BM913">
        <v>0.10982749717548276</v>
      </c>
      <c r="BN913">
        <v>0.79644861614803741</v>
      </c>
      <c r="BQ913">
        <v>6.4612525021446956</v>
      </c>
      <c r="BR913">
        <v>0.68180126535169339</v>
      </c>
      <c r="BS913">
        <v>8004271.5601944523</v>
      </c>
      <c r="BT913">
        <v>1650228.8609105181</v>
      </c>
    </row>
    <row r="914" spans="1:72">
      <c r="A914" t="s">
        <v>1204</v>
      </c>
      <c r="B914" t="s">
        <v>68</v>
      </c>
      <c r="C914">
        <v>2014</v>
      </c>
      <c r="D914" t="s">
        <v>212</v>
      </c>
      <c r="E914">
        <v>2</v>
      </c>
      <c r="G914" t="s">
        <v>320</v>
      </c>
      <c r="H914" t="s">
        <v>1154</v>
      </c>
      <c r="I914">
        <v>2.3699375626846365E-2</v>
      </c>
      <c r="J914">
        <v>0.15274891154574599</v>
      </c>
      <c r="K914">
        <v>1.2855690268542641</v>
      </c>
      <c r="L914">
        <v>0.78565808854251151</v>
      </c>
      <c r="M914">
        <v>0.74315258868665957</v>
      </c>
      <c r="N914">
        <v>0.44546052975170369</v>
      </c>
      <c r="O914">
        <v>0.44350457014014305</v>
      </c>
      <c r="P914">
        <v>0.70000724371219258</v>
      </c>
      <c r="Q914">
        <v>0.70000724371219258</v>
      </c>
      <c r="R914">
        <v>0.73339395474718883</v>
      </c>
      <c r="S914">
        <v>0.74376612453901914</v>
      </c>
      <c r="T914">
        <v>0.14918261424270338</v>
      </c>
      <c r="U914">
        <v>0.14918261424270338</v>
      </c>
      <c r="V914">
        <v>2.2517850364460027E-2</v>
      </c>
      <c r="W914">
        <v>2.2517850364460027E-2</v>
      </c>
      <c r="X914">
        <v>2.2517850364460027E-2</v>
      </c>
      <c r="Y914">
        <v>475496.64627498487</v>
      </c>
      <c r="Z914">
        <v>918572.70542635664</v>
      </c>
      <c r="AA914">
        <v>918572.70542635664</v>
      </c>
      <c r="AB914">
        <v>2.5980951291066808E-2</v>
      </c>
      <c r="AC914">
        <v>7.4189421360796939E-2</v>
      </c>
      <c r="AM914">
        <v>1.6180560796942776E-2</v>
      </c>
      <c r="AN914">
        <v>2.9186802579309969E-2</v>
      </c>
      <c r="AO914">
        <v>3.2339866146343876E-2</v>
      </c>
      <c r="AP914">
        <v>2.9393445416379071E-2</v>
      </c>
      <c r="AQ914">
        <v>1.0302634494412835</v>
      </c>
      <c r="AR914">
        <v>1.0302634494412835</v>
      </c>
      <c r="AS914">
        <v>1.0702690562656101</v>
      </c>
      <c r="AT914">
        <v>2.628056744026467E-2</v>
      </c>
      <c r="AU914">
        <v>0.79501168995047167</v>
      </c>
      <c r="AV914">
        <v>0.79501168995047167</v>
      </c>
      <c r="AW914">
        <v>0.83040509949552588</v>
      </c>
      <c r="AX914">
        <v>2.5005268690376427E-2</v>
      </c>
      <c r="AY914">
        <v>2.5005268690376427E-2</v>
      </c>
      <c r="AZ914">
        <v>0.24104989613323771</v>
      </c>
      <c r="BB914">
        <v>2.0617213753625595E-3</v>
      </c>
      <c r="BD914">
        <v>0.13556145853555301</v>
      </c>
      <c r="BE914">
        <v>0.13556145853555301</v>
      </c>
      <c r="BF914">
        <v>0</v>
      </c>
      <c r="BG914">
        <v>0</v>
      </c>
      <c r="BI914">
        <v>3.3257570065595966E-2</v>
      </c>
      <c r="BK914">
        <v>0.26042278983689271</v>
      </c>
      <c r="BL914">
        <v>0.20301916711786377</v>
      </c>
      <c r="BM914">
        <v>0.20301916711786377</v>
      </c>
      <c r="BN914">
        <v>0.33626977479688153</v>
      </c>
      <c r="BQ914">
        <v>12.7984496124031</v>
      </c>
      <c r="BR914">
        <v>0.21460506706408347</v>
      </c>
      <c r="BS914">
        <v>0</v>
      </c>
      <c r="BT914">
        <v>1837207.6</v>
      </c>
    </row>
    <row r="915" spans="1:72">
      <c r="A915" t="s">
        <v>1205</v>
      </c>
      <c r="B915" t="s">
        <v>69</v>
      </c>
      <c r="C915">
        <v>2014</v>
      </c>
      <c r="D915" t="s">
        <v>215</v>
      </c>
      <c r="E915">
        <v>4</v>
      </c>
      <c r="G915" t="s">
        <v>322</v>
      </c>
      <c r="H915" t="s">
        <v>1154</v>
      </c>
      <c r="I915">
        <v>4.879989743798336E-2</v>
      </c>
      <c r="J915">
        <v>0.42286468366399532</v>
      </c>
      <c r="K915">
        <v>1.1215257579193427</v>
      </c>
      <c r="L915">
        <v>0.77554431394211021</v>
      </c>
      <c r="M915">
        <v>0.70912960003568171</v>
      </c>
      <c r="N915">
        <v>0.51329786927963583</v>
      </c>
      <c r="O915">
        <v>0.42677578016758522</v>
      </c>
      <c r="P915">
        <v>0.5464968702870836</v>
      </c>
      <c r="Q915">
        <v>0.5464968702870836</v>
      </c>
      <c r="R915">
        <v>0.60890393532375453</v>
      </c>
      <c r="S915">
        <v>0.64269758352490636</v>
      </c>
      <c r="T915">
        <v>0.1389498533508807</v>
      </c>
      <c r="U915">
        <v>0.1389498533508807</v>
      </c>
      <c r="V915">
        <v>0.13997955076537233</v>
      </c>
      <c r="W915">
        <v>0.18220889745306995</v>
      </c>
      <c r="X915">
        <v>0.13997955076537233</v>
      </c>
      <c r="Y915">
        <v>309215.29716399504</v>
      </c>
      <c r="Z915">
        <v>4061607.4115755628</v>
      </c>
      <c r="AA915">
        <v>5286922.2990353694</v>
      </c>
      <c r="AB915">
        <v>3.7634628626857333E-2</v>
      </c>
      <c r="AC915">
        <v>0.10344919492616918</v>
      </c>
      <c r="AM915">
        <v>3.7934077402297067E-2</v>
      </c>
      <c r="AN915">
        <v>6.0937598099508855E-2</v>
      </c>
      <c r="AO915">
        <v>6.660900323683025E-2</v>
      </c>
      <c r="AP915">
        <v>1.462752900131486E-2</v>
      </c>
      <c r="AQ915">
        <v>1.161406545373485</v>
      </c>
      <c r="AR915">
        <v>1.161406545373485</v>
      </c>
      <c r="AS915">
        <v>1.1867236589130112</v>
      </c>
      <c r="AT915">
        <v>2.9537064764347181E-2</v>
      </c>
      <c r="AU915">
        <v>0.62200159879015815</v>
      </c>
      <c r="AV915">
        <v>0.62200159879015815</v>
      </c>
      <c r="AW915">
        <v>0.62692833310974216</v>
      </c>
      <c r="AX915">
        <v>4.60648634632842E-2</v>
      </c>
      <c r="AY915">
        <v>4.60648634632842E-2</v>
      </c>
      <c r="AZ915">
        <v>0.3572797597476664</v>
      </c>
      <c r="BB915">
        <v>0.1059117000482404</v>
      </c>
      <c r="BD915">
        <v>0.24055898109998322</v>
      </c>
      <c r="BE915">
        <v>0.24055898109998322</v>
      </c>
      <c r="BF915">
        <v>0</v>
      </c>
      <c r="BG915">
        <v>0</v>
      </c>
      <c r="BI915">
        <v>4.278387025205057E-2</v>
      </c>
      <c r="BK915">
        <v>0.3768834333218255</v>
      </c>
      <c r="BL915">
        <v>0.26463253825043875</v>
      </c>
      <c r="BM915">
        <v>0.26463253825043875</v>
      </c>
      <c r="BN915">
        <v>0.65024190369648183</v>
      </c>
      <c r="BQ915">
        <v>13.038585209003216</v>
      </c>
      <c r="BR915">
        <v>0.41882435269419171</v>
      </c>
      <c r="BS915">
        <v>1345945.2604501608</v>
      </c>
      <c r="BT915">
        <v>825482.50980392157</v>
      </c>
    </row>
    <row r="916" spans="1:72">
      <c r="A916" t="s">
        <v>1206</v>
      </c>
      <c r="B916" t="s">
        <v>70</v>
      </c>
      <c r="C916">
        <v>2014</v>
      </c>
      <c r="D916" t="s">
        <v>207</v>
      </c>
      <c r="E916">
        <v>8</v>
      </c>
      <c r="G916" t="s">
        <v>324</v>
      </c>
      <c r="H916" t="s">
        <v>1154</v>
      </c>
      <c r="I916">
        <v>0.11152906344832762</v>
      </c>
      <c r="J916">
        <v>0.35283320927815853</v>
      </c>
      <c r="K916">
        <v>1.9225654064959492</v>
      </c>
      <c r="L916">
        <v>1.2538024612035839</v>
      </c>
      <c r="M916">
        <v>1.0641235917316014</v>
      </c>
      <c r="N916">
        <v>0.54545817349832904</v>
      </c>
      <c r="O916">
        <v>0.37512925186809221</v>
      </c>
      <c r="P916">
        <v>0.33022620805927932</v>
      </c>
      <c r="Q916">
        <v>0.33022620805927932</v>
      </c>
      <c r="R916">
        <v>0.40657206303053678</v>
      </c>
      <c r="S916">
        <v>0.44535901147815865</v>
      </c>
      <c r="T916">
        <v>4.4766620726495669E-2</v>
      </c>
      <c r="U916">
        <v>4.4766620726495669E-2</v>
      </c>
      <c r="V916">
        <v>0.16239838418519661</v>
      </c>
      <c r="W916">
        <v>0.27806929553271353</v>
      </c>
      <c r="X916">
        <v>0.16239838418519661</v>
      </c>
      <c r="Y916">
        <v>264062.06491954415</v>
      </c>
      <c r="Z916">
        <v>7046569.2178963898</v>
      </c>
      <c r="AA916">
        <v>12065603.658398744</v>
      </c>
      <c r="AB916">
        <v>2.309822683383498E-2</v>
      </c>
      <c r="AC916">
        <v>0.11153707695158965</v>
      </c>
      <c r="AD916">
        <v>0</v>
      </c>
      <c r="AF916">
        <v>0</v>
      </c>
      <c r="AG916">
        <v>0</v>
      </c>
      <c r="AH916">
        <v>0</v>
      </c>
      <c r="AM916">
        <v>3.4683370134586611E-2</v>
      </c>
      <c r="AN916">
        <v>4.5066895858747277E-2</v>
      </c>
      <c r="AO916">
        <v>0.17525487207651758</v>
      </c>
      <c r="AP916">
        <v>3.8483409965486264E-2</v>
      </c>
      <c r="AQ916">
        <v>1.0550801571466168</v>
      </c>
      <c r="AR916">
        <v>1.0694778395977695</v>
      </c>
      <c r="AS916">
        <v>1.1716036244201291</v>
      </c>
      <c r="AT916">
        <v>2.2561016280586418E-2</v>
      </c>
      <c r="AU916">
        <v>0.4512573271361342</v>
      </c>
      <c r="AV916">
        <v>0.4512573271361342</v>
      </c>
      <c r="AW916">
        <v>0.4738624952138526</v>
      </c>
      <c r="AX916">
        <v>2.8875935342912495E-2</v>
      </c>
      <c r="AY916">
        <v>2.8875935342912495E-2</v>
      </c>
      <c r="AZ916">
        <v>0.54921100940469159</v>
      </c>
      <c r="BA916">
        <v>14.617938550451427</v>
      </c>
      <c r="BB916">
        <v>0.42484308277284821</v>
      </c>
      <c r="BC916">
        <v>3.0807030150360303E-3</v>
      </c>
      <c r="BD916">
        <v>0.29487725007847149</v>
      </c>
      <c r="BE916">
        <v>0.29487725007847149</v>
      </c>
      <c r="BF916">
        <v>0</v>
      </c>
      <c r="BG916">
        <v>0</v>
      </c>
      <c r="BH916">
        <v>0</v>
      </c>
      <c r="BI916">
        <v>5.9735674641443838E-2</v>
      </c>
      <c r="BJ916">
        <v>0.65814843710314119</v>
      </c>
      <c r="BK916">
        <v>0.55823157692875836</v>
      </c>
      <c r="BL916">
        <v>9.0357581481673055E-2</v>
      </c>
      <c r="BM916">
        <v>0.12198179612435085</v>
      </c>
      <c r="BN916">
        <v>0.7091816650606656</v>
      </c>
      <c r="BQ916">
        <v>7.3560439560439557</v>
      </c>
      <c r="BR916">
        <v>0.50921154341664521</v>
      </c>
      <c r="BS916">
        <v>5667327.2948194658</v>
      </c>
      <c r="BT916">
        <v>1801138.0668274199</v>
      </c>
    </row>
    <row r="917" spans="1:72">
      <c r="A917" t="s">
        <v>1207</v>
      </c>
      <c r="B917" t="s">
        <v>71</v>
      </c>
      <c r="C917">
        <v>2014</v>
      </c>
      <c r="D917" t="s">
        <v>212</v>
      </c>
      <c r="E917">
        <v>4</v>
      </c>
      <c r="G917" t="s">
        <v>326</v>
      </c>
      <c r="H917" t="s">
        <v>1154</v>
      </c>
      <c r="I917">
        <v>2.0219394916088467E-2</v>
      </c>
      <c r="J917">
        <v>0.23901911900893533</v>
      </c>
      <c r="K917">
        <v>1.323524934480474</v>
      </c>
      <c r="L917">
        <v>1.001581521120342</v>
      </c>
      <c r="M917">
        <v>0.97348712444672059</v>
      </c>
      <c r="N917">
        <v>0.4371384182937037</v>
      </c>
      <c r="O917">
        <v>0.41667863658686111</v>
      </c>
      <c r="P917">
        <v>0.61812157363612741</v>
      </c>
      <c r="Q917">
        <v>0.61812157363612741</v>
      </c>
      <c r="R917">
        <v>0.64922041978943612</v>
      </c>
      <c r="S917">
        <v>0.67928696847733683</v>
      </c>
      <c r="T917">
        <v>0.18622028507462166</v>
      </c>
      <c r="U917">
        <v>0.18622028507462166</v>
      </c>
      <c r="V917">
        <v>2.4683840313901202E-2</v>
      </c>
      <c r="W917">
        <v>2.5401449093251694E-2</v>
      </c>
      <c r="X917">
        <v>2.4683840313901202E-2</v>
      </c>
      <c r="Y917">
        <v>381611.67137355584</v>
      </c>
      <c r="Z917">
        <v>934491.97628458496</v>
      </c>
      <c r="AA917">
        <v>961659.53359683789</v>
      </c>
      <c r="AB917">
        <v>2.5271068590854637E-2</v>
      </c>
      <c r="AC917">
        <v>8.024525189634521E-2</v>
      </c>
      <c r="AM917">
        <v>1.6460862403790327E-2</v>
      </c>
      <c r="AN917">
        <v>3.1939800936968007E-2</v>
      </c>
      <c r="AO917">
        <v>2.7232255079915741E-2</v>
      </c>
      <c r="AP917">
        <v>2.0608637982070882E-2</v>
      </c>
      <c r="AQ917">
        <v>1.0113068543833619</v>
      </c>
      <c r="AR917">
        <v>1.0113068543833619</v>
      </c>
      <c r="AS917">
        <v>1.1935263832033396</v>
      </c>
      <c r="AT917">
        <v>2.3517276909171894E-2</v>
      </c>
      <c r="AU917">
        <v>0.74712190172533577</v>
      </c>
      <c r="AV917">
        <v>0.74712190172533577</v>
      </c>
      <c r="AW917">
        <v>0.76182788233336707</v>
      </c>
      <c r="AX917">
        <v>3.7102145271255826E-2</v>
      </c>
      <c r="AY917">
        <v>3.7102145271255826E-2</v>
      </c>
      <c r="AZ917">
        <v>0.30619946443211904</v>
      </c>
      <c r="BB917">
        <v>0.30505456636565004</v>
      </c>
      <c r="BD917">
        <v>0.12484637815754611</v>
      </c>
      <c r="BE917">
        <v>0.12484637815754611</v>
      </c>
      <c r="BF917">
        <v>0</v>
      </c>
      <c r="BG917">
        <v>0</v>
      </c>
      <c r="BI917">
        <v>4.6526309879554799E-2</v>
      </c>
      <c r="BK917">
        <v>0.33093532280475157</v>
      </c>
      <c r="BL917">
        <v>0.27776588589425016</v>
      </c>
      <c r="BM917">
        <v>0.27776588589425016</v>
      </c>
      <c r="BN917">
        <v>0.46257375096072301</v>
      </c>
      <c r="BQ917">
        <v>18.474308300395258</v>
      </c>
      <c r="BR917">
        <v>0.10246679316888045</v>
      </c>
      <c r="BS917">
        <v>26791.304347826088</v>
      </c>
      <c r="BT917">
        <v>1232298.6289308176</v>
      </c>
    </row>
    <row r="918" spans="1:72">
      <c r="A918" t="s">
        <v>1208</v>
      </c>
      <c r="B918" t="s">
        <v>72</v>
      </c>
      <c r="C918">
        <v>2014</v>
      </c>
      <c r="D918" t="s">
        <v>212</v>
      </c>
      <c r="E918">
        <v>2</v>
      </c>
      <c r="G918" t="s">
        <v>328</v>
      </c>
      <c r="H918" t="s">
        <v>1154</v>
      </c>
      <c r="I918">
        <v>5.0327338697418102E-2</v>
      </c>
      <c r="J918">
        <v>4.5393667096477923</v>
      </c>
      <c r="K918">
        <v>1.0781541069074174</v>
      </c>
      <c r="L918">
        <v>0.87737345018019119</v>
      </c>
      <c r="M918">
        <v>0.80521289023384035</v>
      </c>
      <c r="N918">
        <v>0.47475754289276623</v>
      </c>
      <c r="O918">
        <v>0.46044595081535816</v>
      </c>
      <c r="P918">
        <v>0.71845112436529368</v>
      </c>
      <c r="Q918">
        <v>0.71845112436529368</v>
      </c>
      <c r="R918">
        <v>0.73383374109301058</v>
      </c>
      <c r="S918">
        <v>0.75460773911270396</v>
      </c>
      <c r="T918">
        <v>0.21003091887381109</v>
      </c>
      <c r="U918">
        <v>0.21003091887381109</v>
      </c>
      <c r="V918">
        <v>3.45471323158048E-2</v>
      </c>
      <c r="W918">
        <v>3.654869762763089E-2</v>
      </c>
      <c r="X918">
        <v>3.45471323158048E-2</v>
      </c>
      <c r="Y918">
        <v>646708.37010904425</v>
      </c>
      <c r="Z918">
        <v>1083906.7908496731</v>
      </c>
      <c r="AA918">
        <v>1146705.3529411764</v>
      </c>
      <c r="AB918">
        <v>2.9334324361249296E-2</v>
      </c>
      <c r="AC918">
        <v>0.12112529429042315</v>
      </c>
      <c r="AM918">
        <v>2.5396592864591391E-2</v>
      </c>
      <c r="AN918">
        <v>3.2685552501080649E-2</v>
      </c>
      <c r="AO918">
        <v>1.2995077267851237E-2</v>
      </c>
      <c r="AP918">
        <v>4.5308130970387077E-3</v>
      </c>
      <c r="AQ918">
        <v>0.91354269996734605</v>
      </c>
      <c r="AR918">
        <v>0.91354269996734605</v>
      </c>
      <c r="AS918">
        <v>0.89107556668420929</v>
      </c>
      <c r="AT918">
        <v>2.1181973338243575E-2</v>
      </c>
      <c r="AU918">
        <v>0.69844171722664339</v>
      </c>
      <c r="AV918">
        <v>0.69844171722664339</v>
      </c>
      <c r="AW918">
        <v>0.71145914683958722</v>
      </c>
      <c r="AX918">
        <v>5.6642324919913042E-2</v>
      </c>
      <c r="AY918">
        <v>5.6642324919913042E-2</v>
      </c>
      <c r="AZ918">
        <v>0.2302392180320233</v>
      </c>
      <c r="BB918">
        <v>0.63233626415094335</v>
      </c>
      <c r="BD918">
        <v>0.33869147096863184</v>
      </c>
      <c r="BE918">
        <v>0.33869147096863184</v>
      </c>
      <c r="BF918">
        <v>0</v>
      </c>
      <c r="BG918">
        <v>0</v>
      </c>
      <c r="BI918">
        <v>8.9066492429087402E-2</v>
      </c>
      <c r="BK918">
        <v>0.2415990022233378</v>
      </c>
      <c r="BL918">
        <v>0.20327217526522134</v>
      </c>
      <c r="BM918">
        <v>0.20327217526522134</v>
      </c>
      <c r="BN918">
        <v>0.36591692444306362</v>
      </c>
      <c r="BQ918">
        <v>10.18954248366013</v>
      </c>
      <c r="BR918">
        <v>1.2496392496392497</v>
      </c>
      <c r="BS918">
        <v>45936.954248366012</v>
      </c>
      <c r="BT918">
        <v>202925.17475728155</v>
      </c>
    </row>
    <row r="919" spans="1:72">
      <c r="A919" t="s">
        <v>1209</v>
      </c>
      <c r="B919" t="s">
        <v>73</v>
      </c>
      <c r="C919">
        <v>2014</v>
      </c>
      <c r="D919" t="s">
        <v>228</v>
      </c>
      <c r="E919">
        <v>7</v>
      </c>
      <c r="G919" t="s">
        <v>330</v>
      </c>
      <c r="H919" t="s">
        <v>1154</v>
      </c>
      <c r="I919">
        <v>0.20153733710298269</v>
      </c>
      <c r="J919">
        <v>0.10460812452068288</v>
      </c>
      <c r="K919">
        <v>1.046590556759484</v>
      </c>
      <c r="L919">
        <v>0.74828489805258636</v>
      </c>
      <c r="M919">
        <v>0.44496907077924752</v>
      </c>
      <c r="N919">
        <v>0.47100514449837005</v>
      </c>
      <c r="O919">
        <v>0.3989383850667193</v>
      </c>
      <c r="P919">
        <v>0.29555847521946688</v>
      </c>
      <c r="Q919">
        <v>0.29555847521946688</v>
      </c>
      <c r="R919">
        <v>0.37886614507388938</v>
      </c>
      <c r="S919">
        <v>0.33907347490531908</v>
      </c>
      <c r="T919">
        <v>4.3423199668935999E-2</v>
      </c>
      <c r="U919">
        <v>4.3423199668935999E-2</v>
      </c>
      <c r="V919">
        <v>6.0569956740691544E-2</v>
      </c>
      <c r="W919">
        <v>0.10196282963648109</v>
      </c>
      <c r="X919">
        <v>6.0569956740691544E-2</v>
      </c>
      <c r="Y919">
        <v>188566.95833585295</v>
      </c>
      <c r="Z919">
        <v>2708396.3704856788</v>
      </c>
      <c r="AA919">
        <v>4559286.0317559149</v>
      </c>
      <c r="AB919">
        <v>1.6562531399505864E-2</v>
      </c>
      <c r="AC919">
        <v>8.3256480725684881E-2</v>
      </c>
      <c r="AD919">
        <v>0</v>
      </c>
      <c r="AF919">
        <v>0</v>
      </c>
      <c r="AG919">
        <v>0</v>
      </c>
      <c r="AH919">
        <v>0</v>
      </c>
      <c r="AM919">
        <v>2.729279814927428E-2</v>
      </c>
      <c r="AN919">
        <v>4.1394927981541138E-2</v>
      </c>
      <c r="AO919">
        <v>8.4030403183458016E-2</v>
      </c>
      <c r="AP919">
        <v>2.8946568054618385E-2</v>
      </c>
      <c r="AQ919">
        <v>1.07178358790626</v>
      </c>
      <c r="AR919">
        <v>1.0851314595393524</v>
      </c>
      <c r="AS919">
        <v>1.0902783140428274</v>
      </c>
      <c r="AT919">
        <v>2.4602025591418882E-2</v>
      </c>
      <c r="AU919">
        <v>0.52521816217887496</v>
      </c>
      <c r="AV919">
        <v>0.52521816217887496</v>
      </c>
      <c r="AW919">
        <v>0.52680633231032514</v>
      </c>
      <c r="AX919">
        <v>2.715201981827518E-2</v>
      </c>
      <c r="AY919">
        <v>2.715201981827518E-2</v>
      </c>
      <c r="AZ919">
        <v>0.63266788774465432</v>
      </c>
      <c r="BA919">
        <v>18.244543579143748</v>
      </c>
      <c r="BB919">
        <v>0.35408090894817362</v>
      </c>
      <c r="BC919">
        <v>-5.6651608600340034E-2</v>
      </c>
      <c r="BD919">
        <v>0.33135617797658806</v>
      </c>
      <c r="BE919">
        <v>0.33135617797658806</v>
      </c>
      <c r="BF919">
        <v>0</v>
      </c>
      <c r="BG919">
        <v>0</v>
      </c>
      <c r="BH919">
        <v>0</v>
      </c>
      <c r="BI919">
        <v>4.639065927499067E-2</v>
      </c>
      <c r="BJ919">
        <v>0.69956361826981461</v>
      </c>
      <c r="BK919">
        <v>0.6599538630231333</v>
      </c>
      <c r="BL919">
        <v>0.14032850932536045</v>
      </c>
      <c r="BM919">
        <v>0.2404161154816247</v>
      </c>
      <c r="BN919">
        <v>0.47358510889896066</v>
      </c>
      <c r="BQ919">
        <v>10.297011207970112</v>
      </c>
      <c r="BR919">
        <v>0.39564520212676174</v>
      </c>
      <c r="BS919">
        <v>1959382.3424657534</v>
      </c>
      <c r="BT919">
        <v>1026146.8864583333</v>
      </c>
    </row>
    <row r="920" spans="1:72">
      <c r="A920" t="s">
        <v>1210</v>
      </c>
      <c r="B920" t="s">
        <v>74</v>
      </c>
      <c r="C920">
        <v>2014</v>
      </c>
      <c r="D920" t="s">
        <v>212</v>
      </c>
      <c r="E920">
        <v>2</v>
      </c>
      <c r="G920" t="s">
        <v>332</v>
      </c>
      <c r="H920" t="s">
        <v>1154</v>
      </c>
      <c r="I920">
        <v>3.1794365595312853E-2</v>
      </c>
      <c r="J920">
        <v>-0.28310682126630043</v>
      </c>
      <c r="K920">
        <v>0.95905868094501967</v>
      </c>
      <c r="L920">
        <v>0.78804308198115491</v>
      </c>
      <c r="M920">
        <v>0.72299116518580198</v>
      </c>
      <c r="N920">
        <v>0.44284953731445054</v>
      </c>
      <c r="O920">
        <v>0.4374875928718947</v>
      </c>
      <c r="P920">
        <v>0.67745073135861766</v>
      </c>
      <c r="Q920">
        <v>0.67745073135861766</v>
      </c>
      <c r="R920">
        <v>0.70787684553158081</v>
      </c>
      <c r="S920">
        <v>0.74829562119012549</v>
      </c>
      <c r="T920">
        <v>0.13679411921806592</v>
      </c>
      <c r="U920">
        <v>0.13679411921806592</v>
      </c>
      <c r="V920">
        <v>3.5212094718776031E-2</v>
      </c>
      <c r="W920">
        <v>3.6659262766812709E-2</v>
      </c>
      <c r="X920">
        <v>3.5212094718776031E-2</v>
      </c>
      <c r="Y920">
        <v>372708.53292496171</v>
      </c>
      <c r="Z920">
        <v>1128792.1171171172</v>
      </c>
      <c r="AA920">
        <v>1175183.9009009008</v>
      </c>
      <c r="AB920">
        <v>4.1091082267083523E-2</v>
      </c>
      <c r="AC920">
        <v>8.420922698324429E-2</v>
      </c>
      <c r="AM920">
        <v>1.9072828393872119E-2</v>
      </c>
      <c r="AN920">
        <v>3.0326383300666448E-2</v>
      </c>
      <c r="AO920">
        <v>1.0322995838476325E-2</v>
      </c>
      <c r="AP920">
        <v>6.7249736053514378E-3</v>
      </c>
      <c r="AQ920">
        <v>0.95401276873161744</v>
      </c>
      <c r="AR920">
        <v>0.95401276873161744</v>
      </c>
      <c r="AS920">
        <v>1.1417332056360678</v>
      </c>
      <c r="AT920">
        <v>2.673519942651148E-2</v>
      </c>
      <c r="AU920">
        <v>0.77364326131661831</v>
      </c>
      <c r="AV920">
        <v>0.77364326131661831</v>
      </c>
      <c r="AW920">
        <v>0.79286911285249195</v>
      </c>
      <c r="AX920">
        <v>4.6321028257744007E-2</v>
      </c>
      <c r="AY920">
        <v>4.6321028257744007E-2</v>
      </c>
      <c r="AZ920">
        <v>0.2348985849407525</v>
      </c>
      <c r="BB920">
        <v>-7.4385110270465016E-2</v>
      </c>
      <c r="BD920">
        <v>0.19891603808907932</v>
      </c>
      <c r="BE920">
        <v>0.19891603808907932</v>
      </c>
      <c r="BF920">
        <v>0</v>
      </c>
      <c r="BG920">
        <v>0</v>
      </c>
      <c r="BI920">
        <v>1.3548006002724849E-2</v>
      </c>
      <c r="BK920">
        <v>0.25443868735805725</v>
      </c>
      <c r="BL920">
        <v>0.22005220731369984</v>
      </c>
      <c r="BM920">
        <v>0.22005220731369984</v>
      </c>
      <c r="BN920">
        <v>0.34309139130093064</v>
      </c>
      <c r="BQ920">
        <v>11.765765765765765</v>
      </c>
      <c r="BR920">
        <v>0.13024475524475523</v>
      </c>
      <c r="BS920">
        <v>69102.441441441435</v>
      </c>
      <c r="BT920">
        <v>346700.42424242425</v>
      </c>
    </row>
    <row r="921" spans="1:72">
      <c r="A921" t="s">
        <v>1211</v>
      </c>
      <c r="B921" t="s">
        <v>75</v>
      </c>
      <c r="C921">
        <v>2014</v>
      </c>
      <c r="D921" t="s">
        <v>231</v>
      </c>
      <c r="E921">
        <v>3</v>
      </c>
      <c r="G921" t="s">
        <v>334</v>
      </c>
      <c r="H921" t="s">
        <v>1154</v>
      </c>
      <c r="I921">
        <v>3.2080628833024954E-2</v>
      </c>
      <c r="J921">
        <v>0.30088789993217702</v>
      </c>
      <c r="K921">
        <v>1.4692907911360535</v>
      </c>
      <c r="L921">
        <v>0.94554133175947352</v>
      </c>
      <c r="M921">
        <v>0.92614828348994005</v>
      </c>
      <c r="N921">
        <v>0.48610060577284181</v>
      </c>
      <c r="O921">
        <v>0.455292826681653</v>
      </c>
      <c r="P921">
        <v>0.58765332593239039</v>
      </c>
      <c r="Q921">
        <v>0.58765332593239039</v>
      </c>
      <c r="R921">
        <v>0.62665589251937814</v>
      </c>
      <c r="S921">
        <v>0.65722122194212762</v>
      </c>
      <c r="T921">
        <v>0.12465800164185306</v>
      </c>
      <c r="U921">
        <v>0.12465800164185306</v>
      </c>
      <c r="V921">
        <v>7.4104940832669608E-2</v>
      </c>
      <c r="W921">
        <v>9.3806630172050445E-2</v>
      </c>
      <c r="X921">
        <v>7.4104940832669608E-2</v>
      </c>
      <c r="Y921">
        <v>258049.63006202117</v>
      </c>
      <c r="Z921">
        <v>1955693.6279069767</v>
      </c>
      <c r="AA921">
        <v>2475638.2883720929</v>
      </c>
      <c r="AB921">
        <v>2.8937238341572233E-2</v>
      </c>
      <c r="AC921">
        <v>9.5489033694477365E-2</v>
      </c>
      <c r="AM921">
        <v>1.169613018789537E-2</v>
      </c>
      <c r="AN921">
        <v>2.3813317719940306E-2</v>
      </c>
      <c r="AO921">
        <v>3.1759293569914665E-2</v>
      </c>
      <c r="AP921">
        <v>1.1443409639368126E-2</v>
      </c>
      <c r="AQ921">
        <v>1.0471480981063546</v>
      </c>
      <c r="AR921">
        <v>1.0471480981063546</v>
      </c>
      <c r="AS921">
        <v>0.91923334883331631</v>
      </c>
      <c r="AT921">
        <v>3.623733734794464E-2</v>
      </c>
      <c r="AU921">
        <v>0.7377740462749095</v>
      </c>
      <c r="AV921">
        <v>0.7377740462749095</v>
      </c>
      <c r="AW921">
        <v>0.75085685031204552</v>
      </c>
      <c r="AX921">
        <v>5.4986139895873989E-2</v>
      </c>
      <c r="AY921">
        <v>5.4986139895873989E-2</v>
      </c>
      <c r="AZ921">
        <v>0.32232314296579645</v>
      </c>
      <c r="BB921">
        <v>-3.7381843243243243E-2</v>
      </c>
      <c r="BD921">
        <v>0.17091367981572611</v>
      </c>
      <c r="BE921">
        <v>0.17091367981572611</v>
      </c>
      <c r="BF921">
        <v>0</v>
      </c>
      <c r="BG921">
        <v>0</v>
      </c>
      <c r="BI921">
        <v>2.4342107421071263E-2</v>
      </c>
      <c r="BK921">
        <v>0.3525458438410089</v>
      </c>
      <c r="BL921">
        <v>0.28490431064961846</v>
      </c>
      <c r="BM921">
        <v>0.28490431064961846</v>
      </c>
      <c r="BN921">
        <v>0.51530832736839793</v>
      </c>
      <c r="BQ921">
        <v>12.748837209302325</v>
      </c>
      <c r="BR921">
        <v>0.26488232579603138</v>
      </c>
      <c r="BS921">
        <v>523243.53488372092</v>
      </c>
      <c r="BT921">
        <v>682625.54255319154</v>
      </c>
    </row>
    <row r="922" spans="1:72">
      <c r="A922" t="s">
        <v>1212</v>
      </c>
      <c r="B922" t="s">
        <v>76</v>
      </c>
      <c r="C922">
        <v>2014</v>
      </c>
      <c r="D922" t="s">
        <v>231</v>
      </c>
      <c r="E922">
        <v>4</v>
      </c>
      <c r="G922" t="s">
        <v>336</v>
      </c>
      <c r="H922" t="s">
        <v>1154</v>
      </c>
      <c r="I922">
        <v>5.3037294455792403E-2</v>
      </c>
      <c r="J922">
        <v>0.2598939795178592</v>
      </c>
      <c r="K922">
        <v>0.90828003979663463</v>
      </c>
      <c r="L922">
        <v>0.71577872493843098</v>
      </c>
      <c r="M922">
        <v>0.68269819202048587</v>
      </c>
      <c r="N922">
        <v>0.45069912905519061</v>
      </c>
      <c r="O922">
        <v>0.41491940275051348</v>
      </c>
      <c r="P922">
        <v>0.51818131024567959</v>
      </c>
      <c r="Q922">
        <v>0.51818131024567959</v>
      </c>
      <c r="R922">
        <v>0.54679520989633379</v>
      </c>
      <c r="S922">
        <v>0.580918744970362</v>
      </c>
      <c r="T922">
        <v>0.11235512197581173</v>
      </c>
      <c r="U922">
        <v>0.11235512197581173</v>
      </c>
      <c r="V922">
        <v>7.42360696500452E-2</v>
      </c>
      <c r="W922">
        <v>9.55342121611088E-2</v>
      </c>
      <c r="X922">
        <v>7.42360696500452E-2</v>
      </c>
      <c r="Y922">
        <v>181067.35027027028</v>
      </c>
      <c r="Z922">
        <v>1894921.0787671234</v>
      </c>
      <c r="AA922">
        <v>2438569.1917808219</v>
      </c>
      <c r="AB922">
        <v>4.5684352124347287E-2</v>
      </c>
      <c r="AC922">
        <v>8.8675335748060441E-2</v>
      </c>
      <c r="AM922">
        <v>1.2554431163497548E-2</v>
      </c>
      <c r="AN922">
        <v>2.6034905301894621E-2</v>
      </c>
      <c r="AO922">
        <v>3.6648519389419529E-2</v>
      </c>
      <c r="AP922">
        <v>1.073168769323414E-2</v>
      </c>
      <c r="AQ922">
        <v>1.0127000219568978</v>
      </c>
      <c r="AR922">
        <v>1.0127000219568978</v>
      </c>
      <c r="AS922">
        <v>1.3411804135115901</v>
      </c>
      <c r="AT922">
        <v>2.3297260427734348E-2</v>
      </c>
      <c r="AU922">
        <v>0.72930557424245934</v>
      </c>
      <c r="AV922">
        <v>0.72930557424245934</v>
      </c>
      <c r="AW922">
        <v>0.75628017777989098</v>
      </c>
      <c r="AX922">
        <v>4.3573989448561612E-2</v>
      </c>
      <c r="AY922">
        <v>4.3573989448561612E-2</v>
      </c>
      <c r="AZ922">
        <v>0.40588134672318243</v>
      </c>
      <c r="BB922">
        <v>0.22097561645487371</v>
      </c>
      <c r="BD922">
        <v>0.24726565086298583</v>
      </c>
      <c r="BE922">
        <v>0.24726565086298583</v>
      </c>
      <c r="BF922">
        <v>0</v>
      </c>
      <c r="BG922">
        <v>0</v>
      </c>
      <c r="BI922">
        <v>3.6365395847156243E-2</v>
      </c>
      <c r="BK922">
        <v>0.43570820058760018</v>
      </c>
      <c r="BL922">
        <v>0.35850909728071512</v>
      </c>
      <c r="BM922">
        <v>0.35850909728071512</v>
      </c>
      <c r="BN922">
        <v>0.61780180847544752</v>
      </c>
      <c r="BQ922">
        <v>15.83904109589041</v>
      </c>
      <c r="BR922">
        <v>0.12961604304230864</v>
      </c>
      <c r="BS922">
        <v>504864.98287671234</v>
      </c>
      <c r="BT922">
        <v>534928.46527777775</v>
      </c>
    </row>
    <row r="923" spans="1:72">
      <c r="A923" t="s">
        <v>1213</v>
      </c>
      <c r="B923" t="s">
        <v>77</v>
      </c>
      <c r="C923">
        <v>2014</v>
      </c>
      <c r="D923" t="s">
        <v>228</v>
      </c>
      <c r="E923">
        <v>5</v>
      </c>
      <c r="G923" t="s">
        <v>338</v>
      </c>
      <c r="H923" t="s">
        <v>1154</v>
      </c>
      <c r="I923">
        <v>0.19589975217201369</v>
      </c>
      <c r="J923">
        <v>0.19325063208104462</v>
      </c>
      <c r="K923">
        <v>1.6068113527723076</v>
      </c>
      <c r="L923">
        <v>1.210328261489533</v>
      </c>
      <c r="M923">
        <v>0.57469032208735293</v>
      </c>
      <c r="N923">
        <v>0.51731884455422628</v>
      </c>
      <c r="O923">
        <v>0.43666187908539678</v>
      </c>
      <c r="P923">
        <v>0.28234916434455976</v>
      </c>
      <c r="Q923">
        <v>0.28234916434455976</v>
      </c>
      <c r="R923">
        <v>0.31893517458976878</v>
      </c>
      <c r="S923">
        <v>0.33127457623662204</v>
      </c>
      <c r="T923">
        <v>4.7419226418783961E-2</v>
      </c>
      <c r="U923">
        <v>4.7419226418783961E-2</v>
      </c>
      <c r="V923">
        <v>4.8083579487754415E-2</v>
      </c>
      <c r="W923">
        <v>6.3963848610167393E-2</v>
      </c>
      <c r="X923">
        <v>4.8083579487754415E-2</v>
      </c>
      <c r="Y923">
        <v>282686.13790373656</v>
      </c>
      <c r="Z923">
        <v>2391624.9749009246</v>
      </c>
      <c r="AA923">
        <v>3181492.2985468959</v>
      </c>
      <c r="AB923">
        <v>1.7735297236481564E-2</v>
      </c>
      <c r="AC923">
        <v>8.2156926921155116E-2</v>
      </c>
      <c r="AD923">
        <v>0</v>
      </c>
      <c r="AF923">
        <v>0</v>
      </c>
      <c r="AG923">
        <v>0</v>
      </c>
      <c r="AH923">
        <v>0</v>
      </c>
      <c r="AM923">
        <v>4.1158162998378177E-2</v>
      </c>
      <c r="AN923">
        <v>3.303488186320349E-2</v>
      </c>
      <c r="AO923">
        <v>3.6147454232617685E-2</v>
      </c>
      <c r="AP923">
        <v>1.189631914445048E-2</v>
      </c>
      <c r="AQ923">
        <v>1.0226647517514154</v>
      </c>
      <c r="AR923">
        <v>1.0475960569379485</v>
      </c>
      <c r="AS923">
        <v>0.8800910145531986</v>
      </c>
      <c r="AT923">
        <v>2.3442120097536226E-2</v>
      </c>
      <c r="AU923">
        <v>0.50711415922658665</v>
      </c>
      <c r="AV923">
        <v>0.50711415922658665</v>
      </c>
      <c r="AW923">
        <v>0.51336964243563599</v>
      </c>
      <c r="AX923">
        <v>3.9159739819008638E-2</v>
      </c>
      <c r="AY923">
        <v>3.9159739819008638E-2</v>
      </c>
      <c r="AZ923">
        <v>0.67858472232268296</v>
      </c>
      <c r="BA923">
        <v>10.807184112398286</v>
      </c>
      <c r="BB923">
        <v>0.11868709580840442</v>
      </c>
      <c r="BC923">
        <v>3.1654342605967237E-2</v>
      </c>
      <c r="BD923">
        <v>0.44035599526124453</v>
      </c>
      <c r="BE923">
        <v>0.44035599526124453</v>
      </c>
      <c r="BF923">
        <v>0</v>
      </c>
      <c r="BG923">
        <v>0</v>
      </c>
      <c r="BH923">
        <v>0</v>
      </c>
      <c r="BI923">
        <v>7.3970311788535997E-2</v>
      </c>
      <c r="BJ923">
        <v>0.62212213730689436</v>
      </c>
      <c r="BK923">
        <v>0.66957027804070013</v>
      </c>
      <c r="BL923">
        <v>9.7944860217998864E-2</v>
      </c>
      <c r="BM923">
        <v>0.20329683564685655</v>
      </c>
      <c r="BN923">
        <v>0.32242945081404906</v>
      </c>
      <c r="BQ923">
        <v>8.3434610303830912</v>
      </c>
      <c r="BR923">
        <v>0.19575918212798182</v>
      </c>
      <c r="BS923">
        <v>831254.88639365917</v>
      </c>
      <c r="BT923">
        <v>340192.11179173045</v>
      </c>
    </row>
    <row r="924" spans="1:72">
      <c r="A924" t="s">
        <v>1214</v>
      </c>
      <c r="B924" t="s">
        <v>78</v>
      </c>
      <c r="C924">
        <v>2014</v>
      </c>
      <c r="D924" t="s">
        <v>228</v>
      </c>
      <c r="E924">
        <v>5</v>
      </c>
      <c r="G924" t="s">
        <v>340</v>
      </c>
      <c r="H924" t="s">
        <v>1154</v>
      </c>
      <c r="I924">
        <v>0.35721896394114389</v>
      </c>
      <c r="J924">
        <v>0.11279588458981951</v>
      </c>
      <c r="K924">
        <v>1.6259521614454044</v>
      </c>
      <c r="L924">
        <v>1.1567540991157546</v>
      </c>
      <c r="M924">
        <v>0.70115661359974624</v>
      </c>
      <c r="N924">
        <v>0.51368535921573133</v>
      </c>
      <c r="O924">
        <v>0.43842625776828115</v>
      </c>
      <c r="P924">
        <v>0.30615427552725705</v>
      </c>
      <c r="Q924">
        <v>0.30615427552725705</v>
      </c>
      <c r="R924">
        <v>0.36119823780784227</v>
      </c>
      <c r="S924">
        <v>0.34796459396157486</v>
      </c>
      <c r="T924">
        <v>5.731305324980606E-2</v>
      </c>
      <c r="U924">
        <v>5.731305324980606E-2</v>
      </c>
      <c r="V924">
        <v>3.8472172980708833E-2</v>
      </c>
      <c r="W924">
        <v>5.1239033382024145E-2</v>
      </c>
      <c r="X924">
        <v>3.8472172980708833E-2</v>
      </c>
      <c r="Y924">
        <v>307256.24305782426</v>
      </c>
      <c r="Z924">
        <v>1659214.5821287779</v>
      </c>
      <c r="AA924">
        <v>2209819.3258869909</v>
      </c>
      <c r="AB924">
        <v>1.1542091895315175E-2</v>
      </c>
      <c r="AC924">
        <v>9.5852622480177757E-2</v>
      </c>
      <c r="AD924">
        <v>0</v>
      </c>
      <c r="AF924">
        <v>0</v>
      </c>
      <c r="AG924">
        <v>0</v>
      </c>
      <c r="AH924">
        <v>0</v>
      </c>
      <c r="AM924">
        <v>3.4018696649124984E-2</v>
      </c>
      <c r="AN924">
        <v>3.8894390097228115E-2</v>
      </c>
      <c r="AO924">
        <v>3.5007786912430533E-2</v>
      </c>
      <c r="AP924">
        <v>1.6376388464352847E-2</v>
      </c>
      <c r="AQ924">
        <v>1.0312271551598913</v>
      </c>
      <c r="AR924">
        <v>0.99752419947683557</v>
      </c>
      <c r="AS924">
        <v>0.97507035295781519</v>
      </c>
      <c r="AT924">
        <v>2.3274654385688057E-2</v>
      </c>
      <c r="AU924">
        <v>0.54038681792258714</v>
      </c>
      <c r="AV924">
        <v>0.54038681792258714</v>
      </c>
      <c r="AW924">
        <v>0.54704256901910009</v>
      </c>
      <c r="AX924">
        <v>3.8815117047175933E-2</v>
      </c>
      <c r="AY924">
        <v>3.8815117047175933E-2</v>
      </c>
      <c r="AZ924">
        <v>0.62372886034406028</v>
      </c>
      <c r="BA924">
        <v>19.182237224878254</v>
      </c>
      <c r="BB924">
        <v>1.4754017517897853E-2</v>
      </c>
      <c r="BC924">
        <v>1.8122587778128869E-2</v>
      </c>
      <c r="BD924">
        <v>0.49718487857013438</v>
      </c>
      <c r="BE924">
        <v>0.49718487857013438</v>
      </c>
      <c r="BF924">
        <v>0</v>
      </c>
      <c r="BG924">
        <v>0</v>
      </c>
      <c r="BH924">
        <v>0</v>
      </c>
      <c r="BI924">
        <v>5.4374142410134968E-2</v>
      </c>
      <c r="BJ924">
        <v>0.64640819132112015</v>
      </c>
      <c r="BK924">
        <v>0.64934808566182201</v>
      </c>
      <c r="BL924">
        <v>0.11534716397670008</v>
      </c>
      <c r="BM924">
        <v>0.22430301301701683</v>
      </c>
      <c r="BN924">
        <v>0.31562950873688417</v>
      </c>
      <c r="BQ924">
        <v>8.0446780551905395</v>
      </c>
      <c r="BR924">
        <v>0.13035450516986707</v>
      </c>
      <c r="BS924">
        <v>546344.2483574244</v>
      </c>
      <c r="BT924">
        <v>395014.21488871833</v>
      </c>
    </row>
    <row r="925" spans="1:72">
      <c r="A925" t="s">
        <v>1215</v>
      </c>
      <c r="B925" t="s">
        <v>79</v>
      </c>
      <c r="C925">
        <v>2014</v>
      </c>
      <c r="D925" t="s">
        <v>228</v>
      </c>
      <c r="E925">
        <v>7</v>
      </c>
      <c r="G925" t="s">
        <v>342</v>
      </c>
      <c r="H925" t="s">
        <v>1154</v>
      </c>
      <c r="I925">
        <v>0.25333658281502414</v>
      </c>
      <c r="J925">
        <v>0.17072488714851616</v>
      </c>
      <c r="K925">
        <v>1.4299543355145568</v>
      </c>
      <c r="L925">
        <v>0.98474480060105518</v>
      </c>
      <c r="M925">
        <v>0.54315698525992362</v>
      </c>
      <c r="N925">
        <v>0.50284841822133419</v>
      </c>
      <c r="O925">
        <v>0.39442827358337768</v>
      </c>
      <c r="P925">
        <v>0.26822363753390849</v>
      </c>
      <c r="Q925">
        <v>0.26822363753390849</v>
      </c>
      <c r="R925">
        <v>0.32919979386383824</v>
      </c>
      <c r="S925">
        <v>0.32334026744062466</v>
      </c>
      <c r="T925">
        <v>4.42178505566286E-2</v>
      </c>
      <c r="U925">
        <v>4.42178505566286E-2</v>
      </c>
      <c r="V925">
        <v>7.5161095057376809E-2</v>
      </c>
      <c r="W925">
        <v>0.10777835556358654</v>
      </c>
      <c r="X925">
        <v>7.5161095057376809E-2</v>
      </c>
      <c r="Y925">
        <v>220336.79484841577</v>
      </c>
      <c r="Z925">
        <v>3249270.0487804879</v>
      </c>
      <c r="AA925">
        <v>4659338.4831905076</v>
      </c>
      <c r="AB925">
        <v>1.7001550639581534E-2</v>
      </c>
      <c r="AC925">
        <v>0.10712427295675156</v>
      </c>
      <c r="AD925">
        <v>0</v>
      </c>
      <c r="AF925">
        <v>0</v>
      </c>
      <c r="AG925">
        <v>0</v>
      </c>
      <c r="AH925">
        <v>0</v>
      </c>
      <c r="AM925">
        <v>3.0002919490447057E-2</v>
      </c>
      <c r="AN925">
        <v>3.2409806288892604E-2</v>
      </c>
      <c r="AO925">
        <v>7.0187153653281917E-2</v>
      </c>
      <c r="AP925">
        <v>2.5826696902761355E-2</v>
      </c>
      <c r="AQ925">
        <v>1.0696865983214723</v>
      </c>
      <c r="AR925">
        <v>1.0859724081372306</v>
      </c>
      <c r="AS925">
        <v>1.1826308883509404</v>
      </c>
      <c r="AT925">
        <v>2.3929578778448025E-2</v>
      </c>
      <c r="AU925">
        <v>0.5101360854898398</v>
      </c>
      <c r="AV925">
        <v>0.5101360854898398</v>
      </c>
      <c r="AW925">
        <v>0.52022018512115387</v>
      </c>
      <c r="AX925">
        <v>2.0135584102536075E-2</v>
      </c>
      <c r="AY925">
        <v>2.0135584102536075E-2</v>
      </c>
      <c r="AZ925">
        <v>0.64592335191723138</v>
      </c>
      <c r="BA925">
        <v>8.4776377081883609</v>
      </c>
      <c r="BB925">
        <v>0.19692121133776092</v>
      </c>
      <c r="BC925">
        <v>5.6700461433518735E-2</v>
      </c>
      <c r="BD925">
        <v>0.47060533832816698</v>
      </c>
      <c r="BE925">
        <v>0.47060533832816698</v>
      </c>
      <c r="BF925">
        <v>0</v>
      </c>
      <c r="BG925">
        <v>0</v>
      </c>
      <c r="BH925">
        <v>0</v>
      </c>
      <c r="BI925">
        <v>4.2591591708946157E-2</v>
      </c>
      <c r="BJ925">
        <v>0.64194241617510028</v>
      </c>
      <c r="BK925">
        <v>0.67414925849233176</v>
      </c>
      <c r="BL925">
        <v>0.12012323333262077</v>
      </c>
      <c r="BM925">
        <v>0.22396059462725454</v>
      </c>
      <c r="BN925">
        <v>0.42767438920268963</v>
      </c>
      <c r="BQ925">
        <v>8.6756756756756754</v>
      </c>
      <c r="BR925">
        <v>0.28628874068262061</v>
      </c>
      <c r="BS925">
        <v>1536875.6578773896</v>
      </c>
      <c r="BT925">
        <v>711583.57563935849</v>
      </c>
    </row>
    <row r="926" spans="1:72">
      <c r="A926" t="s">
        <v>1216</v>
      </c>
      <c r="B926" t="s">
        <v>80</v>
      </c>
      <c r="C926">
        <v>2014</v>
      </c>
      <c r="D926" t="s">
        <v>228</v>
      </c>
      <c r="E926">
        <v>7</v>
      </c>
      <c r="G926" t="s">
        <v>344</v>
      </c>
      <c r="H926" t="s">
        <v>1154</v>
      </c>
      <c r="I926">
        <v>0.16184639323282396</v>
      </c>
      <c r="J926">
        <v>0.12146738230444587</v>
      </c>
      <c r="K926">
        <v>1.801829169618544</v>
      </c>
      <c r="L926">
        <v>1.1179886434771684</v>
      </c>
      <c r="M926">
        <v>0.74824286749573621</v>
      </c>
      <c r="N926">
        <v>0.48435984996917808</v>
      </c>
      <c r="O926">
        <v>0.3802126162046891</v>
      </c>
      <c r="P926">
        <v>0.35544418925019677</v>
      </c>
      <c r="Q926">
        <v>0.35544418925019677</v>
      </c>
      <c r="R926">
        <v>0.41022910952193348</v>
      </c>
      <c r="S926">
        <v>0.42332126090778049</v>
      </c>
      <c r="T926">
        <v>6.0754102610275626E-2</v>
      </c>
      <c r="U926">
        <v>6.0754102610275626E-2</v>
      </c>
      <c r="V926">
        <v>8.3160333506622899E-2</v>
      </c>
      <c r="W926">
        <v>0.1177550990549189</v>
      </c>
      <c r="X926">
        <v>8.3160333506622899E-2</v>
      </c>
      <c r="Y926">
        <v>298657.26820452156</v>
      </c>
      <c r="Z926">
        <v>3492611.5064570466</v>
      </c>
      <c r="AA926">
        <v>4945540.6990454802</v>
      </c>
      <c r="AB926">
        <v>1.1036268642897487E-2</v>
      </c>
      <c r="AC926">
        <v>0.10883194278060533</v>
      </c>
      <c r="AD926">
        <v>0</v>
      </c>
      <c r="AF926">
        <v>0</v>
      </c>
      <c r="AG926">
        <v>0</v>
      </c>
      <c r="AH926">
        <v>0</v>
      </c>
      <c r="AM926">
        <v>4.2298970496207837E-2</v>
      </c>
      <c r="AN926">
        <v>5.2502473089265443E-2</v>
      </c>
      <c r="AO926">
        <v>6.9379449590018238E-2</v>
      </c>
      <c r="AP926">
        <v>2.2786994171357624E-2</v>
      </c>
      <c r="AQ926">
        <v>1.0342256272594681</v>
      </c>
      <c r="AR926">
        <v>1.0530503671378753</v>
      </c>
      <c r="AS926">
        <v>1.0581178770535709</v>
      </c>
      <c r="AT926">
        <v>2.7648357466966929E-2</v>
      </c>
      <c r="AU926">
        <v>0.5345966940769773</v>
      </c>
      <c r="AV926">
        <v>0.5345966940769773</v>
      </c>
      <c r="AW926">
        <v>0.54321874424483019</v>
      </c>
      <c r="AX926">
        <v>2.3004515723231377E-2</v>
      </c>
      <c r="AY926">
        <v>2.3004515723231377E-2</v>
      </c>
      <c r="AZ926">
        <v>0.55225890885153706</v>
      </c>
      <c r="BA926">
        <v>16.932871964044487</v>
      </c>
      <c r="BB926">
        <v>0.10335311810213745</v>
      </c>
      <c r="BC926">
        <v>-1.1928092705364863E-2</v>
      </c>
      <c r="BD926">
        <v>0.35144994840642668</v>
      </c>
      <c r="BE926">
        <v>0.35144994840642668</v>
      </c>
      <c r="BF926">
        <v>0</v>
      </c>
      <c r="BG926">
        <v>0</v>
      </c>
      <c r="BH926">
        <v>0</v>
      </c>
      <c r="BI926">
        <v>3.4463395348913843E-2</v>
      </c>
      <c r="BJ926">
        <v>0.70513509362582283</v>
      </c>
      <c r="BK926">
        <v>0.57116265324325077</v>
      </c>
      <c r="BL926">
        <v>0.10738311965174732</v>
      </c>
      <c r="BM926">
        <v>0.17093888087213793</v>
      </c>
      <c r="BN926">
        <v>0.37970320475112002</v>
      </c>
      <c r="BQ926">
        <v>8.543514879281302</v>
      </c>
      <c r="BR926">
        <v>0.38698786385619127</v>
      </c>
      <c r="BS926">
        <v>1730218.3099382368</v>
      </c>
      <c r="BT926">
        <v>974062.50970873784</v>
      </c>
    </row>
    <row r="927" spans="1:72">
      <c r="A927" t="s">
        <v>1217</v>
      </c>
      <c r="B927" t="s">
        <v>81</v>
      </c>
      <c r="C927">
        <v>2014</v>
      </c>
      <c r="D927" t="s">
        <v>228</v>
      </c>
      <c r="E927">
        <v>6</v>
      </c>
      <c r="G927" t="s">
        <v>346</v>
      </c>
      <c r="H927" t="s">
        <v>1154</v>
      </c>
      <c r="I927">
        <v>0.2054735879232864</v>
      </c>
      <c r="J927">
        <v>0.26462381045964106</v>
      </c>
      <c r="K927">
        <v>1.9220723862531197</v>
      </c>
      <c r="L927">
        <v>1.2602850535967818</v>
      </c>
      <c r="M927">
        <v>0.8202862466575922</v>
      </c>
      <c r="N927">
        <v>0.51052248166735115</v>
      </c>
      <c r="O927">
        <v>0.37698531345294467</v>
      </c>
      <c r="P927">
        <v>0.26958294776091823</v>
      </c>
      <c r="Q927">
        <v>0.26958294776091823</v>
      </c>
      <c r="R927">
        <v>0.34555760689281401</v>
      </c>
      <c r="S927">
        <v>0.32492772448737911</v>
      </c>
      <c r="T927">
        <v>5.986526746176174E-2</v>
      </c>
      <c r="U927">
        <v>5.986526746176174E-2</v>
      </c>
      <c r="V927">
        <v>3.510974632232363E-2</v>
      </c>
      <c r="W927">
        <v>6.2461359016355161E-2</v>
      </c>
      <c r="X927">
        <v>3.510974632232363E-2</v>
      </c>
      <c r="Y927">
        <v>251334.6250241173</v>
      </c>
      <c r="Z927">
        <v>1613490.1298838437</v>
      </c>
      <c r="AA927">
        <v>2870450.4255543821</v>
      </c>
      <c r="AB927">
        <v>2.2580964237639115E-2</v>
      </c>
      <c r="AC927">
        <v>9.9238140406649494E-2</v>
      </c>
      <c r="AD927">
        <v>0</v>
      </c>
      <c r="AF927">
        <v>0</v>
      </c>
      <c r="AG927">
        <v>0</v>
      </c>
      <c r="AH927">
        <v>0</v>
      </c>
      <c r="AM927">
        <v>3.4384691239874698E-2</v>
      </c>
      <c r="AN927">
        <v>3.281518072471009E-2</v>
      </c>
      <c r="AO927">
        <v>5.4701480408099197E-2</v>
      </c>
      <c r="AP927">
        <v>2.1532995969319589E-2</v>
      </c>
      <c r="AQ927">
        <v>1.0599086728021534</v>
      </c>
      <c r="AR927">
        <v>1.0791957420163178</v>
      </c>
      <c r="AS927">
        <v>1.0270614180352011</v>
      </c>
      <c r="AT927">
        <v>2.1580109732582873E-2</v>
      </c>
      <c r="AU927">
        <v>0.51376530129616504</v>
      </c>
      <c r="AV927">
        <v>0.51376530129616504</v>
      </c>
      <c r="AW927">
        <v>0.52121307335530409</v>
      </c>
      <c r="AX927">
        <v>3.0118163115554184E-2</v>
      </c>
      <c r="AY927">
        <v>3.0118163115554184E-2</v>
      </c>
      <c r="AZ927">
        <v>0.68661349187222487</v>
      </c>
      <c r="BA927">
        <v>18.684557380114757</v>
      </c>
      <c r="BB927">
        <v>0.61259216592214427</v>
      </c>
      <c r="BC927">
        <v>-7.5626112557870368E-3</v>
      </c>
      <c r="BD927">
        <v>0.58151488014867059</v>
      </c>
      <c r="BE927">
        <v>0.58151488014867059</v>
      </c>
      <c r="BF927">
        <v>0</v>
      </c>
      <c r="BG927">
        <v>0</v>
      </c>
      <c r="BH927">
        <v>0</v>
      </c>
      <c r="BI927">
        <v>4.8808867712277708E-2</v>
      </c>
      <c r="BJ927">
        <v>0.65738356757279404</v>
      </c>
      <c r="BK927">
        <v>0.6829656829151266</v>
      </c>
      <c r="BL927">
        <v>0.13348771044680291</v>
      </c>
      <c r="BM927">
        <v>0.25224361434672865</v>
      </c>
      <c r="BN927">
        <v>0.44097139927670442</v>
      </c>
      <c r="BQ927">
        <v>10.946145723336853</v>
      </c>
      <c r="BR927">
        <v>0.18482112241399018</v>
      </c>
      <c r="BS927">
        <v>1237381.823653643</v>
      </c>
      <c r="BT927">
        <v>685113.57723577239</v>
      </c>
    </row>
    <row r="928" spans="1:72">
      <c r="A928" t="s">
        <v>1218</v>
      </c>
      <c r="B928" t="s">
        <v>82</v>
      </c>
      <c r="C928">
        <v>2014</v>
      </c>
      <c r="D928" t="s">
        <v>228</v>
      </c>
      <c r="E928">
        <v>5</v>
      </c>
      <c r="G928" t="s">
        <v>348</v>
      </c>
      <c r="H928" t="s">
        <v>1154</v>
      </c>
      <c r="I928">
        <v>0.28383776617735451</v>
      </c>
      <c r="J928">
        <v>0.13957135704668044</v>
      </c>
      <c r="K928">
        <v>1.7463268938978243</v>
      </c>
      <c r="L928">
        <v>1.0459237501284042</v>
      </c>
      <c r="M928">
        <v>0.75553600286391398</v>
      </c>
      <c r="N928">
        <v>0.50436048308071901</v>
      </c>
      <c r="O928">
        <v>0.40757672679142437</v>
      </c>
      <c r="P928">
        <v>0.27674081774462639</v>
      </c>
      <c r="Q928">
        <v>0.27674081774462639</v>
      </c>
      <c r="R928">
        <v>0.37317448962725003</v>
      </c>
      <c r="S928">
        <v>0.33040035011614799</v>
      </c>
      <c r="T928">
        <v>4.5548098794625916E-2</v>
      </c>
      <c r="U928">
        <v>4.5548098794625916E-2</v>
      </c>
      <c r="V928">
        <v>6.0956428951330702E-2</v>
      </c>
      <c r="W928">
        <v>9.5332633423635793E-2</v>
      </c>
      <c r="X928">
        <v>6.0956428951330702E-2</v>
      </c>
      <c r="Y928">
        <v>251375.6001046162</v>
      </c>
      <c r="Z928">
        <v>2638510.6861538463</v>
      </c>
      <c r="AA928">
        <v>4126491.2717948719</v>
      </c>
      <c r="AB928">
        <v>6.2003671957970427E-3</v>
      </c>
      <c r="AC928">
        <v>0.11067401524534139</v>
      </c>
      <c r="AD928">
        <v>0</v>
      </c>
      <c r="AF928">
        <v>0</v>
      </c>
      <c r="AG928">
        <v>0</v>
      </c>
      <c r="AH928">
        <v>0</v>
      </c>
      <c r="AM928">
        <v>3.0065485089410683E-2</v>
      </c>
      <c r="AN928">
        <v>3.3231914406618268E-2</v>
      </c>
      <c r="AO928">
        <v>7.1879354261592296E-2</v>
      </c>
      <c r="AP928">
        <v>3.2003708877152245E-2</v>
      </c>
      <c r="AQ928">
        <v>1.0493292567294321</v>
      </c>
      <c r="AR928">
        <v>1.0859151516799483</v>
      </c>
      <c r="AS928">
        <v>1.1443236663520855</v>
      </c>
      <c r="AT928">
        <v>2.7252866285979314E-2</v>
      </c>
      <c r="AU928">
        <v>0.5017922867958684</v>
      </c>
      <c r="AV928">
        <v>0.5017922867958684</v>
      </c>
      <c r="AW928">
        <v>0.50880514152425727</v>
      </c>
      <c r="AX928">
        <v>2.8264298228594154E-2</v>
      </c>
      <c r="AY928">
        <v>2.8264298228594154E-2</v>
      </c>
      <c r="AZ928">
        <v>0.677197219813087</v>
      </c>
      <c r="BA928">
        <v>20.878086485176109</v>
      </c>
      <c r="BC928">
        <v>1.6110076313756591E-2</v>
      </c>
      <c r="BD928">
        <v>0.36651949178975063</v>
      </c>
      <c r="BE928">
        <v>0.36651949178975063</v>
      </c>
      <c r="BF928">
        <v>0</v>
      </c>
      <c r="BG928">
        <v>0</v>
      </c>
      <c r="BH928">
        <v>0</v>
      </c>
      <c r="BI928">
        <v>4.6166337710981671E-2</v>
      </c>
      <c r="BJ928">
        <v>0.6539925610677777</v>
      </c>
      <c r="BK928">
        <v>0.67741596511956448</v>
      </c>
      <c r="BL928">
        <v>0.10062028073738967</v>
      </c>
      <c r="BM928">
        <v>0.19537113937340303</v>
      </c>
      <c r="BN928">
        <v>0.41141953504524209</v>
      </c>
      <c r="BQ928">
        <v>7.8430769230769233</v>
      </c>
      <c r="BR928">
        <v>0.26710853355426678</v>
      </c>
      <c r="BS928">
        <v>1512014.0984615386</v>
      </c>
      <c r="BT928">
        <v>991345.93782004388</v>
      </c>
    </row>
    <row r="929" spans="1:72">
      <c r="A929" t="s">
        <v>1219</v>
      </c>
      <c r="B929" t="s">
        <v>83</v>
      </c>
      <c r="C929">
        <v>2014</v>
      </c>
      <c r="D929" t="s">
        <v>212</v>
      </c>
      <c r="E929">
        <v>2</v>
      </c>
      <c r="G929" t="s">
        <v>350</v>
      </c>
      <c r="H929" t="s">
        <v>1154</v>
      </c>
      <c r="I929">
        <v>3.8271134795023309E-2</v>
      </c>
      <c r="J929">
        <v>0.38010819251536893</v>
      </c>
      <c r="K929">
        <v>1.5278981336056672</v>
      </c>
      <c r="L929">
        <v>1.0587396264355</v>
      </c>
      <c r="M929">
        <v>0.98532697329524488</v>
      </c>
      <c r="N929">
        <v>0.50246604379053572</v>
      </c>
      <c r="O929">
        <v>0.46260265918780719</v>
      </c>
      <c r="P929">
        <v>0.75307207984719526</v>
      </c>
      <c r="Q929">
        <v>0.75307207984719526</v>
      </c>
      <c r="R929">
        <v>0.79829180572004732</v>
      </c>
      <c r="S929">
        <v>0.79027396524365734</v>
      </c>
      <c r="T929">
        <v>0.13818043157728727</v>
      </c>
      <c r="U929">
        <v>0.13818043157728727</v>
      </c>
      <c r="V929">
        <v>3.6803810794245703E-2</v>
      </c>
      <c r="W929">
        <v>3.7712078628547141E-2</v>
      </c>
      <c r="X929">
        <v>3.6803810794245703E-2</v>
      </c>
      <c r="Y929">
        <v>559749.08566108008</v>
      </c>
      <c r="Z929">
        <v>1089247.530612245</v>
      </c>
      <c r="AA929">
        <v>1116128.6734693877</v>
      </c>
      <c r="AB929">
        <v>2.1905507019837307E-2</v>
      </c>
      <c r="AC929">
        <v>9.1710191464956015E-2</v>
      </c>
      <c r="AM929">
        <v>3.1578290001069938E-2</v>
      </c>
      <c r="AN929">
        <v>3.5813965617304253E-2</v>
      </c>
      <c r="AO929">
        <v>2.4314015157208355E-2</v>
      </c>
      <c r="AP929">
        <v>2.3869643742641814E-3</v>
      </c>
      <c r="AQ929">
        <v>1.0539536556553892</v>
      </c>
      <c r="AR929">
        <v>1.0539536556553892</v>
      </c>
      <c r="AS929">
        <v>0.90738325638497985</v>
      </c>
      <c r="AT929">
        <v>1.7053469899559307E-2</v>
      </c>
      <c r="AU929">
        <v>0.76661530974822834</v>
      </c>
      <c r="AV929">
        <v>0.76661530974822834</v>
      </c>
      <c r="AW929">
        <v>0.78626500740641825</v>
      </c>
      <c r="AX929">
        <v>4.2391248737058677E-2</v>
      </c>
      <c r="AY929">
        <v>4.2391248737058677E-2</v>
      </c>
      <c r="AZ929">
        <v>0.19283510025470721</v>
      </c>
      <c r="BB929">
        <v>0.12743396817161209</v>
      </c>
      <c r="BD929">
        <v>0.28929708509575258</v>
      </c>
      <c r="BE929">
        <v>0.28929708509575258</v>
      </c>
      <c r="BF929">
        <v>0</v>
      </c>
      <c r="BG929">
        <v>0</v>
      </c>
      <c r="BI929">
        <v>2.4898512540066434E-2</v>
      </c>
      <c r="BK929">
        <v>0.20009892044248942</v>
      </c>
      <c r="BL929">
        <v>0.1536477051502852</v>
      </c>
      <c r="BM929">
        <v>0.1536477051502852</v>
      </c>
      <c r="BN929">
        <v>0.27381492589837564</v>
      </c>
      <c r="BQ929">
        <v>7.3061224489795915</v>
      </c>
      <c r="BR929">
        <v>1.3708609271523178</v>
      </c>
      <c r="BS929">
        <v>41573.170068027212</v>
      </c>
      <c r="BT929">
        <v>99873.326923076922</v>
      </c>
    </row>
    <row r="930" spans="1:72">
      <c r="A930" t="s">
        <v>1220</v>
      </c>
      <c r="B930" t="s">
        <v>84</v>
      </c>
      <c r="C930">
        <v>2014</v>
      </c>
      <c r="D930" t="s">
        <v>228</v>
      </c>
      <c r="E930">
        <v>5</v>
      </c>
      <c r="G930" t="s">
        <v>352</v>
      </c>
      <c r="H930" t="s">
        <v>1154</v>
      </c>
      <c r="I930">
        <v>0.25869548854734714</v>
      </c>
      <c r="J930">
        <v>9.8733440339348791E-2</v>
      </c>
      <c r="K930">
        <v>1.9831051877888586</v>
      </c>
      <c r="L930">
        <v>1.3409741514093678</v>
      </c>
      <c r="M930">
        <v>0.8536459668993327</v>
      </c>
      <c r="N930">
        <v>0.50983109631760581</v>
      </c>
      <c r="O930">
        <v>0.38642629376548338</v>
      </c>
      <c r="P930">
        <v>0.31749834171557806</v>
      </c>
      <c r="Q930">
        <v>0.31749834171557806</v>
      </c>
      <c r="R930">
        <v>0.37265107539094994</v>
      </c>
      <c r="S930">
        <v>0.35807036642551476</v>
      </c>
      <c r="T930">
        <v>4.8464319785178872E-2</v>
      </c>
      <c r="U930">
        <v>4.8464319785178872E-2</v>
      </c>
      <c r="V930">
        <v>4.9373337322481857E-2</v>
      </c>
      <c r="W930">
        <v>6.1739215708412891E-2</v>
      </c>
      <c r="X930">
        <v>4.9373337322481857E-2</v>
      </c>
      <c r="Y930">
        <v>250294.27057182704</v>
      </c>
      <c r="Z930">
        <v>2666844.9805510533</v>
      </c>
      <c r="AA930">
        <v>3334773.9173419774</v>
      </c>
      <c r="AB930">
        <v>1.3861342787583537E-2</v>
      </c>
      <c r="AC930">
        <v>8.7160681334364346E-2</v>
      </c>
      <c r="AD930">
        <v>0</v>
      </c>
      <c r="AF930">
        <v>0</v>
      </c>
      <c r="AG930">
        <v>0</v>
      </c>
      <c r="AH930">
        <v>0</v>
      </c>
      <c r="AM930">
        <v>5.3348146046145246E-2</v>
      </c>
      <c r="AN930">
        <v>5.1178960073880481E-2</v>
      </c>
      <c r="AO930">
        <v>3.9881344601732253E-2</v>
      </c>
      <c r="AP930">
        <v>2.0415053308381323E-2</v>
      </c>
      <c r="AQ930">
        <v>1.0501961941774829</v>
      </c>
      <c r="AR930">
        <v>1.0680972215178699</v>
      </c>
      <c r="AS930">
        <v>0.84340137376565349</v>
      </c>
      <c r="AT930">
        <v>2.1777840255774748E-2</v>
      </c>
      <c r="AU930">
        <v>0.52789846294407694</v>
      </c>
      <c r="AV930">
        <v>0.52789846294407694</v>
      </c>
      <c r="AW930">
        <v>0.53355668584974403</v>
      </c>
      <c r="AX930">
        <v>2.7341451837042577E-2</v>
      </c>
      <c r="AY930">
        <v>2.7341451837042577E-2</v>
      </c>
      <c r="AZ930">
        <v>0.63545464230829685</v>
      </c>
      <c r="BA930">
        <v>27.071020569389624</v>
      </c>
      <c r="BB930">
        <v>-0.12320605102735048</v>
      </c>
      <c r="BC930">
        <v>2.0808703500372349E-2</v>
      </c>
      <c r="BD930">
        <v>0.51207323587636466</v>
      </c>
      <c r="BE930">
        <v>0.51207323587636466</v>
      </c>
      <c r="BF930">
        <v>0</v>
      </c>
      <c r="BG930">
        <v>0</v>
      </c>
      <c r="BH930">
        <v>0</v>
      </c>
      <c r="BI930">
        <v>5.7482212144341301E-2</v>
      </c>
      <c r="BJ930">
        <v>0.68175610408513532</v>
      </c>
      <c r="BK930">
        <v>0.64560103798679369</v>
      </c>
      <c r="BL930">
        <v>0.1099708287307825</v>
      </c>
      <c r="BM930">
        <v>0.20993402419942636</v>
      </c>
      <c r="BN930">
        <v>0.33305367761733146</v>
      </c>
      <c r="BQ930">
        <v>10.458670988654781</v>
      </c>
      <c r="BR930">
        <v>0.1449609652235628</v>
      </c>
      <c r="BS930">
        <v>668657.79902755271</v>
      </c>
      <c r="BT930">
        <v>544496.53521126765</v>
      </c>
    </row>
    <row r="931" spans="1:72">
      <c r="A931" t="s">
        <v>1221</v>
      </c>
      <c r="B931" t="s">
        <v>85</v>
      </c>
      <c r="C931">
        <v>2014</v>
      </c>
      <c r="D931" t="s">
        <v>228</v>
      </c>
      <c r="E931">
        <v>6</v>
      </c>
      <c r="G931" t="s">
        <v>354</v>
      </c>
      <c r="H931" t="s">
        <v>1154</v>
      </c>
      <c r="I931">
        <v>0.2709055902723766</v>
      </c>
      <c r="J931">
        <v>0.13935197461521254</v>
      </c>
      <c r="K931">
        <v>1.4027934611340758</v>
      </c>
      <c r="L931">
        <v>1.0779963451311971</v>
      </c>
      <c r="M931">
        <v>0.69950855485670604</v>
      </c>
      <c r="N931">
        <v>0.53061589769395245</v>
      </c>
      <c r="O931">
        <v>0.4493671817459482</v>
      </c>
      <c r="P931">
        <v>0.30377847642184019</v>
      </c>
      <c r="Q931">
        <v>0.30377847642184019</v>
      </c>
      <c r="R931">
        <v>0.37645527284050206</v>
      </c>
      <c r="S931">
        <v>0.35312897993319592</v>
      </c>
      <c r="T931">
        <v>5.7757014924261857E-2</v>
      </c>
      <c r="U931">
        <v>5.7757014924261857E-2</v>
      </c>
      <c r="V931">
        <v>6.3560873236947313E-2</v>
      </c>
      <c r="W931">
        <v>8.3638275641415238E-2</v>
      </c>
      <c r="X931">
        <v>6.3560873236947313E-2</v>
      </c>
      <c r="Y931">
        <v>250510.53516723975</v>
      </c>
      <c r="Z931">
        <v>3112631.2952941176</v>
      </c>
      <c r="AA931">
        <v>4095839.1694117645</v>
      </c>
      <c r="AB931">
        <v>1.8310185421254895E-2</v>
      </c>
      <c r="AC931">
        <v>7.8292647434572052E-2</v>
      </c>
      <c r="AD931">
        <v>0</v>
      </c>
      <c r="AF931">
        <v>0</v>
      </c>
      <c r="AG931">
        <v>0</v>
      </c>
      <c r="AH931">
        <v>0</v>
      </c>
      <c r="AM931">
        <v>2.5329779500886246E-2</v>
      </c>
      <c r="AN931">
        <v>2.7780470669160239E-2</v>
      </c>
      <c r="AO931">
        <v>5.4944954588643929E-2</v>
      </c>
      <c r="AP931">
        <v>3.0233560894827597E-2</v>
      </c>
      <c r="AQ931">
        <v>1.0293184383151199</v>
      </c>
      <c r="AR931">
        <v>1.050014875664967</v>
      </c>
      <c r="AS931">
        <v>0.90880066136644388</v>
      </c>
      <c r="AT931">
        <v>2.1860354479877903E-2</v>
      </c>
      <c r="AU931">
        <v>0.530808824767521</v>
      </c>
      <c r="AV931">
        <v>0.530808824767521</v>
      </c>
      <c r="AW931">
        <v>0.53879922440509909</v>
      </c>
      <c r="AX931">
        <v>2.5758175156468041E-2</v>
      </c>
      <c r="AY931">
        <v>2.5758175156468041E-2</v>
      </c>
      <c r="AZ931">
        <v>0.63485789282903926</v>
      </c>
      <c r="BA931">
        <v>26.050619303986959</v>
      </c>
      <c r="BB931">
        <v>4.3087902924969716E-2</v>
      </c>
      <c r="BC931">
        <v>2.951355462353622E-2</v>
      </c>
      <c r="BD931">
        <v>0.45064584660423357</v>
      </c>
      <c r="BE931">
        <v>0.45064584660423357</v>
      </c>
      <c r="BF931">
        <v>0</v>
      </c>
      <c r="BG931">
        <v>0</v>
      </c>
      <c r="BH931">
        <v>0</v>
      </c>
      <c r="BI931">
        <v>4.1319194420585528E-2</v>
      </c>
      <c r="BJ931">
        <v>0.65094531371618625</v>
      </c>
      <c r="BK931">
        <v>0.64448821407310475</v>
      </c>
      <c r="BL931">
        <v>0.135583630479332</v>
      </c>
      <c r="BM931">
        <v>0.24274231926084483</v>
      </c>
      <c r="BN931">
        <v>0.39931052717564031</v>
      </c>
      <c r="BQ931">
        <v>11.290588235294118</v>
      </c>
      <c r="BR931">
        <v>0.14824120603015076</v>
      </c>
      <c r="BS931">
        <v>992612.68</v>
      </c>
      <c r="BT931">
        <v>952214.69429241598</v>
      </c>
    </row>
    <row r="932" spans="1:72">
      <c r="A932" t="s">
        <v>1222</v>
      </c>
      <c r="B932" t="s">
        <v>86</v>
      </c>
      <c r="C932">
        <v>2014</v>
      </c>
      <c r="D932" t="s">
        <v>228</v>
      </c>
      <c r="E932">
        <v>5</v>
      </c>
      <c r="G932" t="s">
        <v>356</v>
      </c>
      <c r="H932" t="s">
        <v>1154</v>
      </c>
      <c r="I932">
        <v>0.2533864224246366</v>
      </c>
      <c r="J932">
        <v>0.18190888852653947</v>
      </c>
      <c r="K932">
        <v>1.9010619250256942</v>
      </c>
      <c r="L932">
        <v>1.2430015195146376</v>
      </c>
      <c r="M932">
        <v>0.82101359290104481</v>
      </c>
      <c r="N932">
        <v>0.44082247959535409</v>
      </c>
      <c r="O932">
        <v>0.30831411034413658</v>
      </c>
      <c r="P932">
        <v>0.29905518766967976</v>
      </c>
      <c r="Q932">
        <v>0.29905518766967976</v>
      </c>
      <c r="R932">
        <v>0.444024762895392</v>
      </c>
      <c r="S932">
        <v>0.33955864749644321</v>
      </c>
      <c r="T932">
        <v>4.9851917924213972E-2</v>
      </c>
      <c r="U932">
        <v>4.9851917924213972E-2</v>
      </c>
      <c r="V932">
        <v>3.7149496243912838E-2</v>
      </c>
      <c r="W932">
        <v>5.6842864265572293E-2</v>
      </c>
      <c r="X932">
        <v>3.7149496243912838E-2</v>
      </c>
      <c r="Y932">
        <v>281197.03492120345</v>
      </c>
      <c r="Z932">
        <v>1746434.9</v>
      </c>
      <c r="AA932">
        <v>2672239.7880597017</v>
      </c>
      <c r="AB932">
        <v>1.2978613512772703E-2</v>
      </c>
      <c r="AC932">
        <v>7.4652045315677526E-2</v>
      </c>
      <c r="AD932">
        <v>0</v>
      </c>
      <c r="AF932">
        <v>0</v>
      </c>
      <c r="AG932">
        <v>0</v>
      </c>
      <c r="AH932">
        <v>0</v>
      </c>
      <c r="AM932">
        <v>3.3151291047084648E-2</v>
      </c>
      <c r="AN932">
        <v>3.9391996990707362E-2</v>
      </c>
      <c r="AO932">
        <v>4.1700523125617332E-2</v>
      </c>
      <c r="AP932">
        <v>1.7898847901266963E-2</v>
      </c>
      <c r="AQ932">
        <v>1.0477563284603375</v>
      </c>
      <c r="AR932">
        <v>1.0953577990269805</v>
      </c>
      <c r="AS932">
        <v>0.88633658647422531</v>
      </c>
      <c r="AT932">
        <v>1.9360188236921028E-2</v>
      </c>
      <c r="AU932">
        <v>0.53584274101299656</v>
      </c>
      <c r="AV932">
        <v>0.53584274101299656</v>
      </c>
      <c r="AW932">
        <v>0.54532091926553106</v>
      </c>
      <c r="AX932">
        <v>3.7673286155313145E-2</v>
      </c>
      <c r="AY932">
        <v>3.7673286155313145E-2</v>
      </c>
      <c r="AZ932">
        <v>0.63688985791897357</v>
      </c>
      <c r="BA932">
        <v>15.549261407570796</v>
      </c>
      <c r="BB932">
        <v>-1.5064760949131078E-2</v>
      </c>
      <c r="BC932">
        <v>-1.2090631485271734E-2</v>
      </c>
      <c r="BD932">
        <v>0.42497649188107589</v>
      </c>
      <c r="BE932">
        <v>0.42497649188107589</v>
      </c>
      <c r="BF932">
        <v>0</v>
      </c>
      <c r="BG932">
        <v>0</v>
      </c>
      <c r="BH932">
        <v>0</v>
      </c>
      <c r="BI932">
        <v>4.2730541989534805E-2</v>
      </c>
      <c r="BJ932">
        <v>0.63809893724909639</v>
      </c>
      <c r="BK932">
        <v>0.6555408802828655</v>
      </c>
      <c r="BL932">
        <v>0.10288946313329675</v>
      </c>
      <c r="BM932">
        <v>0.20247946950615708</v>
      </c>
      <c r="BN932">
        <v>0.3228873419012746</v>
      </c>
      <c r="BQ932">
        <v>8.3343283582089551</v>
      </c>
      <c r="BR932">
        <v>0.11613032180691585</v>
      </c>
      <c r="BS932">
        <v>840612.18059701496</v>
      </c>
      <c r="BT932">
        <v>567527.07164179103</v>
      </c>
    </row>
    <row r="933" spans="1:72">
      <c r="A933" t="s">
        <v>1223</v>
      </c>
      <c r="B933" t="s">
        <v>87</v>
      </c>
      <c r="C933">
        <v>2014</v>
      </c>
      <c r="D933" t="s">
        <v>212</v>
      </c>
      <c r="E933">
        <v>3</v>
      </c>
      <c r="G933" t="s">
        <v>358</v>
      </c>
      <c r="H933" t="s">
        <v>1154</v>
      </c>
      <c r="I933">
        <v>2.3905783731607778E-2</v>
      </c>
      <c r="J933">
        <v>-0.26386916677936689</v>
      </c>
      <c r="K933">
        <v>1.0112047992456334</v>
      </c>
      <c r="L933">
        <v>0.78157824904038298</v>
      </c>
      <c r="M933">
        <v>0.73415987734919053</v>
      </c>
      <c r="N933">
        <v>0.32233281649818868</v>
      </c>
      <c r="O933">
        <v>0.29239806074187591</v>
      </c>
      <c r="P933">
        <v>0.59355720805589884</v>
      </c>
      <c r="Q933">
        <v>0.59355720805589884</v>
      </c>
      <c r="R933">
        <v>0.66767037858104272</v>
      </c>
      <c r="S933">
        <v>0.60940274329418587</v>
      </c>
      <c r="T933">
        <v>0.15971456464026806</v>
      </c>
      <c r="U933">
        <v>0.15971456464026806</v>
      </c>
      <c r="V933">
        <v>1.7418104882036413E-2</v>
      </c>
      <c r="W933">
        <v>1.8323768440513664E-2</v>
      </c>
      <c r="X933">
        <v>1.7418104882036413E-2</v>
      </c>
      <c r="Y933">
        <v>303054.26816380449</v>
      </c>
      <c r="Z933">
        <v>526719.08421052631</v>
      </c>
      <c r="AA933">
        <v>554106.12105263153</v>
      </c>
      <c r="AB933">
        <v>2.5609667786827866E-2</v>
      </c>
      <c r="AC933">
        <v>9.116623538713052E-2</v>
      </c>
      <c r="AM933">
        <v>3.1061978274763473E-2</v>
      </c>
      <c r="AN933">
        <v>3.7106758037734298E-2</v>
      </c>
      <c r="AO933">
        <v>1.1571065994745172E-2</v>
      </c>
      <c r="AP933">
        <v>9.1915031405337931E-3</v>
      </c>
      <c r="AQ933">
        <v>1.013829465546382</v>
      </c>
      <c r="AR933">
        <v>1.013829465546382</v>
      </c>
      <c r="AS933">
        <v>0.88149373509330475</v>
      </c>
      <c r="AT933">
        <v>2.3404224378100379E-2</v>
      </c>
      <c r="AU933">
        <v>0.77637182381071368</v>
      </c>
      <c r="AV933">
        <v>0.77637182381071368</v>
      </c>
      <c r="AW933">
        <v>0.79187460516106112</v>
      </c>
      <c r="AX933">
        <v>7.5026043585891378E-2</v>
      </c>
      <c r="AY933">
        <v>7.5026043585891378E-2</v>
      </c>
      <c r="AZ933">
        <v>0.33636509736721742</v>
      </c>
      <c r="BB933">
        <v>0.28251214149009812</v>
      </c>
      <c r="BD933">
        <v>0.18328139758181422</v>
      </c>
      <c r="BE933">
        <v>0.18328139758181422</v>
      </c>
      <c r="BF933">
        <v>0</v>
      </c>
      <c r="BG933">
        <v>0</v>
      </c>
      <c r="BI933">
        <v>6.4398801013150292E-2</v>
      </c>
      <c r="BK933">
        <v>0.35207235706485868</v>
      </c>
      <c r="BL933">
        <v>0.32265215765239769</v>
      </c>
      <c r="BM933">
        <v>0.32265215765239769</v>
      </c>
      <c r="BN933">
        <v>0.49273649096531785</v>
      </c>
      <c r="BQ933">
        <v>15.936842105263159</v>
      </c>
      <c r="BR933">
        <v>7.0793311988616145E-2</v>
      </c>
      <c r="BS933">
        <v>34213.784210526319</v>
      </c>
      <c r="BT933">
        <v>454186.51376146788</v>
      </c>
    </row>
    <row r="934" spans="1:72">
      <c r="A934" t="s">
        <v>1224</v>
      </c>
      <c r="B934" t="s">
        <v>88</v>
      </c>
      <c r="C934">
        <v>2014</v>
      </c>
      <c r="D934" t="s">
        <v>207</v>
      </c>
      <c r="E934">
        <v>8</v>
      </c>
      <c r="G934" t="s">
        <v>360</v>
      </c>
      <c r="H934" t="s">
        <v>1154</v>
      </c>
      <c r="I934">
        <v>0.20801836109354521</v>
      </c>
      <c r="J934">
        <v>0.24341010567763249</v>
      </c>
      <c r="K934">
        <v>1.1401493527412871</v>
      </c>
      <c r="L934">
        <v>0.82349394115736252</v>
      </c>
      <c r="M934">
        <v>0.64308082531189614</v>
      </c>
      <c r="N934">
        <v>0.49846560814264124</v>
      </c>
      <c r="O934">
        <v>0.36601398620623271</v>
      </c>
      <c r="P934">
        <v>0.34169381892461459</v>
      </c>
      <c r="Q934">
        <v>0.34169381892461459</v>
      </c>
      <c r="R934">
        <v>0.46095441614475968</v>
      </c>
      <c r="S934">
        <v>0.44375448554906488</v>
      </c>
      <c r="T934">
        <v>4.9068905790952473E-2</v>
      </c>
      <c r="U934">
        <v>4.9068905790952473E-2</v>
      </c>
      <c r="V934">
        <v>0.1209514431202965</v>
      </c>
      <c r="W934">
        <v>0.20040075231938614</v>
      </c>
      <c r="X934">
        <v>0.1209514431202965</v>
      </c>
      <c r="Y934">
        <v>313774.74227952881</v>
      </c>
      <c r="Z934">
        <v>5920437.497969131</v>
      </c>
      <c r="AA934">
        <v>9809392.083671812</v>
      </c>
      <c r="AB934">
        <v>3.0254500547797155E-2</v>
      </c>
      <c r="AC934">
        <v>0.16751759727427734</v>
      </c>
      <c r="AD934">
        <v>0</v>
      </c>
      <c r="AF934">
        <v>0</v>
      </c>
      <c r="AG934">
        <v>0</v>
      </c>
      <c r="AH934">
        <v>0</v>
      </c>
      <c r="AM934">
        <v>1.9745502743664146E-2</v>
      </c>
      <c r="AN934">
        <v>3.1356548409139109E-2</v>
      </c>
      <c r="AO934">
        <v>0.11147464967013965</v>
      </c>
      <c r="AP934">
        <v>2.2610200902825839E-2</v>
      </c>
      <c r="AQ934">
        <v>1.0987388926533768</v>
      </c>
      <c r="AR934">
        <v>1.1149218997565129</v>
      </c>
      <c r="AS934">
        <v>1.0974332313430533</v>
      </c>
      <c r="AT934">
        <v>2.9282738415829221E-2</v>
      </c>
      <c r="AU934">
        <v>0.46411978364287287</v>
      </c>
      <c r="AV934">
        <v>0.46411978364287287</v>
      </c>
      <c r="AW934">
        <v>0.48491167667985052</v>
      </c>
      <c r="AX934">
        <v>3.3646054432306761E-2</v>
      </c>
      <c r="AY934">
        <v>3.3646054432306761E-2</v>
      </c>
      <c r="AZ934">
        <v>0.54485001508937825</v>
      </c>
      <c r="BA934">
        <v>11.13638917743331</v>
      </c>
      <c r="BB934">
        <v>0.22167961530515576</v>
      </c>
      <c r="BC934">
        <v>9.9958449052417617E-2</v>
      </c>
      <c r="BD934">
        <v>0.27376511515670071</v>
      </c>
      <c r="BE934">
        <v>0.27376511515670071</v>
      </c>
      <c r="BF934">
        <v>0</v>
      </c>
      <c r="BG934">
        <v>0</v>
      </c>
      <c r="BH934">
        <v>0</v>
      </c>
      <c r="BI934">
        <v>5.6644944536298265E-2</v>
      </c>
      <c r="BJ934">
        <v>0.67872441921005</v>
      </c>
      <c r="BK934">
        <v>0.57349036308455703</v>
      </c>
      <c r="BL934">
        <v>7.9670367302744433E-2</v>
      </c>
      <c r="BM934">
        <v>0.12009416547571805</v>
      </c>
      <c r="BN934">
        <v>0.53654605143034106</v>
      </c>
      <c r="BQ934">
        <v>7.6547522339561329</v>
      </c>
      <c r="BR934">
        <v>0.58917278016696184</v>
      </c>
      <c r="BS934">
        <v>4254597.053614947</v>
      </c>
      <c r="BT934">
        <v>961388.05243317341</v>
      </c>
    </row>
    <row r="935" spans="1:72">
      <c r="A935" t="s">
        <v>1225</v>
      </c>
      <c r="B935" t="s">
        <v>89</v>
      </c>
      <c r="C935">
        <v>2014</v>
      </c>
      <c r="D935" t="s">
        <v>215</v>
      </c>
      <c r="E935">
        <v>5</v>
      </c>
      <c r="G935" t="s">
        <v>362</v>
      </c>
      <c r="H935" t="s">
        <v>1154</v>
      </c>
      <c r="I935">
        <v>4.8818790326682224E-2</v>
      </c>
      <c r="J935">
        <v>0.62573142900137368</v>
      </c>
      <c r="K935">
        <v>1.2060438525172583</v>
      </c>
      <c r="L935">
        <v>0.69593405916596773</v>
      </c>
      <c r="M935">
        <v>0.60559749777762129</v>
      </c>
      <c r="N935">
        <v>0.47639391202580189</v>
      </c>
      <c r="O935">
        <v>0.3868169555995104</v>
      </c>
      <c r="P935">
        <v>0.42119300416503758</v>
      </c>
      <c r="Q935">
        <v>0.42119300416503758</v>
      </c>
      <c r="R935">
        <v>0.44153210051351449</v>
      </c>
      <c r="S935">
        <v>0.48444347468593268</v>
      </c>
      <c r="T935">
        <v>0.14325553433202959</v>
      </c>
      <c r="U935">
        <v>0.14325553433202959</v>
      </c>
      <c r="V935">
        <v>0.11114895951556124</v>
      </c>
      <c r="W935">
        <v>0.19091772431623208</v>
      </c>
      <c r="X935">
        <v>0.11114895951556124</v>
      </c>
      <c r="Y935">
        <v>283992.40565395093</v>
      </c>
      <c r="Z935">
        <v>3544817.6684931507</v>
      </c>
      <c r="AA935">
        <v>6088842.6246575341</v>
      </c>
      <c r="AB935">
        <v>4.4278464922390119E-2</v>
      </c>
      <c r="AC935">
        <v>0.10548382012346154</v>
      </c>
      <c r="AM935">
        <v>3.0295419119541742E-2</v>
      </c>
      <c r="AN935">
        <v>5.2347754185440513E-2</v>
      </c>
      <c r="AO935">
        <v>9.0444746677603563E-2</v>
      </c>
      <c r="AP935">
        <v>1.3685228134054261E-2</v>
      </c>
      <c r="AQ935">
        <v>1.0931447602487139</v>
      </c>
      <c r="AR935">
        <v>1.0931447602487139</v>
      </c>
      <c r="AS935">
        <v>1.1238435297508669</v>
      </c>
      <c r="AT935">
        <v>3.3141084078172837E-2</v>
      </c>
      <c r="AU935">
        <v>0.5860749542111312</v>
      </c>
      <c r="AV935">
        <v>0.5860749542111312</v>
      </c>
      <c r="AW935">
        <v>0.59942876077870233</v>
      </c>
      <c r="AX935">
        <v>7.2428758112724811E-2</v>
      </c>
      <c r="AY935">
        <v>7.2428758112724811E-2</v>
      </c>
      <c r="AZ935">
        <v>0.40738742954117935</v>
      </c>
      <c r="BB935">
        <v>0.15185231932348883</v>
      </c>
      <c r="BD935">
        <v>0.21912161847235079</v>
      </c>
      <c r="BE935">
        <v>0.21912161847235079</v>
      </c>
      <c r="BF935">
        <v>0</v>
      </c>
      <c r="BG935">
        <v>0</v>
      </c>
      <c r="BI935">
        <v>4.2174954038826588E-2</v>
      </c>
      <c r="BK935">
        <v>0.44421440688754477</v>
      </c>
      <c r="BL935">
        <v>0.30236739276696423</v>
      </c>
      <c r="BM935">
        <v>0.30236739276696423</v>
      </c>
      <c r="BN935">
        <v>0.81715526050546339</v>
      </c>
      <c r="BQ935">
        <v>16.087671232876712</v>
      </c>
      <c r="BR935">
        <v>0.38327444051825676</v>
      </c>
      <c r="BS935">
        <v>2428990.1013698629</v>
      </c>
      <c r="BT935">
        <v>790001.27317073173</v>
      </c>
    </row>
    <row r="936" spans="1:72">
      <c r="A936" t="s">
        <v>1226</v>
      </c>
      <c r="B936" t="s">
        <v>90</v>
      </c>
      <c r="C936">
        <v>2014</v>
      </c>
      <c r="D936" t="s">
        <v>228</v>
      </c>
      <c r="E936">
        <v>5</v>
      </c>
      <c r="G936" t="s">
        <v>364</v>
      </c>
      <c r="H936" t="s">
        <v>1154</v>
      </c>
      <c r="I936">
        <v>0.16514011449967728</v>
      </c>
      <c r="J936">
        <v>0.22539251812150993</v>
      </c>
      <c r="K936">
        <v>2.2029031472069631</v>
      </c>
      <c r="L936">
        <v>1.3638481394040682</v>
      </c>
      <c r="M936">
        <v>0.9099435370579535</v>
      </c>
      <c r="N936">
        <v>0.48606566432375403</v>
      </c>
      <c r="O936">
        <v>0.3738716255293294</v>
      </c>
      <c r="P936">
        <v>0.29491615958572531</v>
      </c>
      <c r="Q936">
        <v>0.29491615958572531</v>
      </c>
      <c r="R936">
        <v>0.36327283746036648</v>
      </c>
      <c r="S936">
        <v>0.33980460975642413</v>
      </c>
      <c r="T936">
        <v>5.5213385979122412E-2</v>
      </c>
      <c r="U936">
        <v>5.5213385979122412E-2</v>
      </c>
      <c r="V936">
        <v>4.0949341759601375E-2</v>
      </c>
      <c r="W936">
        <v>6.7034869080465756E-2</v>
      </c>
      <c r="X936">
        <v>4.0949341759601375E-2</v>
      </c>
      <c r="Y936">
        <v>273904.23269809427</v>
      </c>
      <c r="Z936">
        <v>2081840.1204111602</v>
      </c>
      <c r="AA936">
        <v>3408012.7767988252</v>
      </c>
      <c r="AB936">
        <v>1.8734409052758499E-2</v>
      </c>
      <c r="AC936">
        <v>8.6304749933348718E-2</v>
      </c>
      <c r="AD936">
        <v>0</v>
      </c>
      <c r="AF936">
        <v>0</v>
      </c>
      <c r="AG936">
        <v>0</v>
      </c>
      <c r="AH936">
        <v>0</v>
      </c>
      <c r="AM936">
        <v>3.5679831736464232E-2</v>
      </c>
      <c r="AN936">
        <v>3.6781588958105689E-2</v>
      </c>
      <c r="AO936">
        <v>4.8001135962158652E-2</v>
      </c>
      <c r="AP936">
        <v>2.1737121339941459E-2</v>
      </c>
      <c r="AQ936">
        <v>1.0652921692292523</v>
      </c>
      <c r="AR936">
        <v>1.1166030556835147</v>
      </c>
      <c r="AS936">
        <v>0.9054080046846662</v>
      </c>
      <c r="AT936">
        <v>2.2514207607054092E-2</v>
      </c>
      <c r="AU936">
        <v>0.52571256295714552</v>
      </c>
      <c r="AV936">
        <v>0.52571256295714552</v>
      </c>
      <c r="AW936">
        <v>0.53075667806082494</v>
      </c>
      <c r="AX936">
        <v>2.8772081602553994E-2</v>
      </c>
      <c r="AY936">
        <v>2.8772081602553994E-2</v>
      </c>
      <c r="AZ936">
        <v>0.65062536575806962</v>
      </c>
      <c r="BA936">
        <v>19.606352977076359</v>
      </c>
      <c r="BB936">
        <v>0.40392622435376091</v>
      </c>
      <c r="BC936">
        <v>-1.3243137881202962E-2</v>
      </c>
      <c r="BD936">
        <v>0.37475277580875105</v>
      </c>
      <c r="BE936">
        <v>0.37475277580875105</v>
      </c>
      <c r="BF936">
        <v>0</v>
      </c>
      <c r="BG936">
        <v>0</v>
      </c>
      <c r="BH936">
        <v>0</v>
      </c>
      <c r="BI936">
        <v>5.602965649422214E-2</v>
      </c>
      <c r="BJ936">
        <v>0.63965625704571327</v>
      </c>
      <c r="BK936">
        <v>0.65947215988667962</v>
      </c>
      <c r="BL936">
        <v>0.11086109595483637</v>
      </c>
      <c r="BM936">
        <v>0.21433255975300006</v>
      </c>
      <c r="BN936">
        <v>0.35340127402212496</v>
      </c>
      <c r="BQ936">
        <v>10.248164464023494</v>
      </c>
      <c r="BR936">
        <v>0.14259986902423052</v>
      </c>
      <c r="BS936">
        <v>1147685.597650514</v>
      </c>
      <c r="BT936">
        <v>581386.72762345674</v>
      </c>
    </row>
    <row r="937" spans="1:72">
      <c r="A937" t="s">
        <v>1227</v>
      </c>
      <c r="B937" t="s">
        <v>91</v>
      </c>
      <c r="C937">
        <v>2014</v>
      </c>
      <c r="D937" t="s">
        <v>228</v>
      </c>
      <c r="E937">
        <v>6</v>
      </c>
      <c r="G937" t="s">
        <v>366</v>
      </c>
      <c r="H937" t="s">
        <v>1154</v>
      </c>
      <c r="I937">
        <v>0.31192382271146563</v>
      </c>
      <c r="J937">
        <v>9.6469911295688271E-2</v>
      </c>
      <c r="K937">
        <v>1.7912118236117032</v>
      </c>
      <c r="L937">
        <v>1.2205213565731203</v>
      </c>
      <c r="M937">
        <v>0.84539066831218646</v>
      </c>
      <c r="N937">
        <v>0.45030853395363502</v>
      </c>
      <c r="O937">
        <v>0.33012642257713676</v>
      </c>
      <c r="P937">
        <v>0.30855204838668104</v>
      </c>
      <c r="Q937">
        <v>0.30855204838668104</v>
      </c>
      <c r="R937">
        <v>0.37848900224721177</v>
      </c>
      <c r="S937">
        <v>0.36574140299901664</v>
      </c>
      <c r="T937">
        <v>5.1530940668567865E-2</v>
      </c>
      <c r="U937">
        <v>5.1530940668567865E-2</v>
      </c>
      <c r="V937">
        <v>6.8111053757167306E-2</v>
      </c>
      <c r="W937">
        <v>9.9646900793937787E-2</v>
      </c>
      <c r="X937">
        <v>6.8111053757167306E-2</v>
      </c>
      <c r="Y937">
        <v>303737.22205223475</v>
      </c>
      <c r="Z937">
        <v>3169805.8679896463</v>
      </c>
      <c r="AA937">
        <v>4637445.9568593614</v>
      </c>
      <c r="AB937">
        <v>8.5111338076917092E-3</v>
      </c>
      <c r="AC937">
        <v>0.12121649540761087</v>
      </c>
      <c r="AD937">
        <v>0</v>
      </c>
      <c r="AF937">
        <v>0</v>
      </c>
      <c r="AG937">
        <v>0</v>
      </c>
      <c r="AH937">
        <v>0</v>
      </c>
      <c r="AM937">
        <v>3.0355218389504939E-2</v>
      </c>
      <c r="AN937">
        <v>3.6524440787162736E-2</v>
      </c>
      <c r="AO937">
        <v>5.5450910133785149E-2</v>
      </c>
      <c r="AP937">
        <v>1.9716330226654501E-2</v>
      </c>
      <c r="AQ937">
        <v>1.0659647164150989</v>
      </c>
      <c r="AR937">
        <v>1.1221673553523246</v>
      </c>
      <c r="AS937">
        <v>1.1061890425132213</v>
      </c>
      <c r="AT937">
        <v>2.0824095191473053E-2</v>
      </c>
      <c r="AU937">
        <v>0.52018057455425171</v>
      </c>
      <c r="AV937">
        <v>0.52018057455425171</v>
      </c>
      <c r="AW937">
        <v>0.52935564786816891</v>
      </c>
      <c r="AX937">
        <v>3.2148913133375569E-2</v>
      </c>
      <c r="AY937">
        <v>3.2148913133375569E-2</v>
      </c>
      <c r="AZ937">
        <v>0.61158408436975031</v>
      </c>
      <c r="BA937">
        <v>13.25858504501549</v>
      </c>
      <c r="BB937">
        <v>0.15926851042011189</v>
      </c>
      <c r="BC937">
        <v>5.4051893831208932E-2</v>
      </c>
      <c r="BD937">
        <v>0.41863908814478235</v>
      </c>
      <c r="BE937">
        <v>0.41863908814478235</v>
      </c>
      <c r="BF937">
        <v>0</v>
      </c>
      <c r="BG937">
        <v>0</v>
      </c>
      <c r="BH937">
        <v>0</v>
      </c>
      <c r="BI937">
        <v>5.2014353570370021E-2</v>
      </c>
      <c r="BJ937">
        <v>0.6367630707612284</v>
      </c>
      <c r="BK937">
        <v>0.63646481224722851</v>
      </c>
      <c r="BL937">
        <v>9.5642944919918482E-2</v>
      </c>
      <c r="BM937">
        <v>0.17916317001432222</v>
      </c>
      <c r="BN937">
        <v>0.34103524811794167</v>
      </c>
      <c r="BQ937">
        <v>7.8955996548748919</v>
      </c>
      <c r="BR937">
        <v>0.20044601862783681</v>
      </c>
      <c r="BS937">
        <v>1451708.8576358929</v>
      </c>
      <c r="BT937">
        <v>572550.22413793101</v>
      </c>
    </row>
    <row r="938" spans="1:72">
      <c r="A938" t="s">
        <v>1228</v>
      </c>
      <c r="B938" t="s">
        <v>92</v>
      </c>
      <c r="C938">
        <v>2014</v>
      </c>
      <c r="D938" t="s">
        <v>228</v>
      </c>
      <c r="E938">
        <v>6</v>
      </c>
      <c r="G938" t="s">
        <v>368</v>
      </c>
      <c r="H938" t="s">
        <v>1154</v>
      </c>
      <c r="I938">
        <v>0.31758984255268807</v>
      </c>
      <c r="J938">
        <v>0.16756771460552874</v>
      </c>
      <c r="K938">
        <v>1.6933302740218092</v>
      </c>
      <c r="L938">
        <v>1.1860077761600756</v>
      </c>
      <c r="M938">
        <v>0.85498327271964791</v>
      </c>
      <c r="N938">
        <v>0.52765000738923107</v>
      </c>
      <c r="O938">
        <v>0.41673942269297282</v>
      </c>
      <c r="P938">
        <v>0.29278902105755561</v>
      </c>
      <c r="Q938">
        <v>0.29278902105755561</v>
      </c>
      <c r="R938">
        <v>0.34443654689736014</v>
      </c>
      <c r="S938">
        <v>0.35255481135005018</v>
      </c>
      <c r="T938">
        <v>4.4903556066612317E-2</v>
      </c>
      <c r="U938">
        <v>4.4903556066612317E-2</v>
      </c>
      <c r="V938">
        <v>8.0371760097376829E-2</v>
      </c>
      <c r="W938">
        <v>0.1186700671880965</v>
      </c>
      <c r="X938">
        <v>8.0371760097376829E-2</v>
      </c>
      <c r="Y938">
        <v>236579.6839631878</v>
      </c>
      <c r="Z938">
        <v>4690996.6561822128</v>
      </c>
      <c r="AA938">
        <v>6926324.4663774399</v>
      </c>
      <c r="AB938">
        <v>1.347576013353686E-2</v>
      </c>
      <c r="AC938">
        <v>0.11083806361788</v>
      </c>
      <c r="AD938">
        <v>0</v>
      </c>
      <c r="AF938">
        <v>0</v>
      </c>
      <c r="AG938">
        <v>0</v>
      </c>
      <c r="AH938">
        <v>0</v>
      </c>
      <c r="AM938">
        <v>1.9901963610654463E-2</v>
      </c>
      <c r="AN938">
        <v>2.3149946899697554E-2</v>
      </c>
      <c r="AO938">
        <v>7.4826382451849152E-2</v>
      </c>
      <c r="AP938">
        <v>3.2053721839234856E-2</v>
      </c>
      <c r="AQ938">
        <v>1.0702837271625827</v>
      </c>
      <c r="AR938">
        <v>1.0741368281750616</v>
      </c>
      <c r="AS938">
        <v>1.071735736768463</v>
      </c>
      <c r="AT938">
        <v>2.2778864808007102E-2</v>
      </c>
      <c r="AU938">
        <v>0.49683254068285698</v>
      </c>
      <c r="AV938">
        <v>0.49683254068285698</v>
      </c>
      <c r="AW938">
        <v>0.50518981655602835</v>
      </c>
      <c r="AX938">
        <v>2.6763627282425435E-2</v>
      </c>
      <c r="AY938">
        <v>2.6763627282425435E-2</v>
      </c>
      <c r="AZ938">
        <v>0.6316762833381665</v>
      </c>
      <c r="BA938">
        <v>10.275936488848769</v>
      </c>
      <c r="BB938">
        <v>0.1262403665359928</v>
      </c>
      <c r="BC938">
        <v>9.7719241887946173E-2</v>
      </c>
      <c r="BD938">
        <v>0.42414309636621239</v>
      </c>
      <c r="BE938">
        <v>0.42414309636621239</v>
      </c>
      <c r="BF938">
        <v>0</v>
      </c>
      <c r="BG938">
        <v>0</v>
      </c>
      <c r="BH938">
        <v>0</v>
      </c>
      <c r="BI938">
        <v>5.6275694852771355E-2</v>
      </c>
      <c r="BJ938">
        <v>0.66930018622739218</v>
      </c>
      <c r="BK938">
        <v>0.64442606785793366</v>
      </c>
      <c r="BL938">
        <v>0.10909856648069848</v>
      </c>
      <c r="BM938">
        <v>0.19606256473863737</v>
      </c>
      <c r="BN938">
        <v>0.42659948366446326</v>
      </c>
      <c r="BQ938">
        <v>11.078091106290673</v>
      </c>
      <c r="BR938">
        <v>0.25721362229102168</v>
      </c>
      <c r="BS938">
        <v>2106422.5553145334</v>
      </c>
      <c r="BT938">
        <v>1046793.5556938394</v>
      </c>
    </row>
    <row r="939" spans="1:72">
      <c r="A939" t="s">
        <v>1229</v>
      </c>
      <c r="B939" t="s">
        <v>93</v>
      </c>
      <c r="C939">
        <v>2014</v>
      </c>
      <c r="D939" t="s">
        <v>228</v>
      </c>
      <c r="E939">
        <v>5</v>
      </c>
      <c r="G939" t="s">
        <v>370</v>
      </c>
      <c r="H939" t="s">
        <v>1154</v>
      </c>
      <c r="I939">
        <v>0.26866881758854572</v>
      </c>
      <c r="J939">
        <v>0.14737289253709657</v>
      </c>
      <c r="K939">
        <v>1.7438658942629797</v>
      </c>
      <c r="L939">
        <v>1.3822254493844555</v>
      </c>
      <c r="M939">
        <v>0.98822037776160476</v>
      </c>
      <c r="N939">
        <v>0.44746692883304551</v>
      </c>
      <c r="O939">
        <v>0.32443399645196763</v>
      </c>
      <c r="P939">
        <v>0.26772026953678857</v>
      </c>
      <c r="Q939">
        <v>0.26772026953678857</v>
      </c>
      <c r="R939">
        <v>0.35667367804632255</v>
      </c>
      <c r="S939">
        <v>0.32442853550230794</v>
      </c>
      <c r="T939">
        <v>4.1041383703074412E-2</v>
      </c>
      <c r="U939">
        <v>4.1041383703074412E-2</v>
      </c>
      <c r="V939">
        <v>3.9051297769483684E-2</v>
      </c>
      <c r="W939">
        <v>5.036347729319908E-2</v>
      </c>
      <c r="X939">
        <v>3.9051297769483684E-2</v>
      </c>
      <c r="Y939">
        <v>234285.52498694061</v>
      </c>
      <c r="Z939">
        <v>2173614.1629881156</v>
      </c>
      <c r="AA939">
        <v>2803255.5585738542</v>
      </c>
      <c r="AB939">
        <v>2.5112332282826676E-2</v>
      </c>
      <c r="AC939">
        <v>9.0707687843504511E-2</v>
      </c>
      <c r="AD939">
        <v>0</v>
      </c>
      <c r="AF939">
        <v>0</v>
      </c>
      <c r="AG939">
        <v>0</v>
      </c>
      <c r="AH939">
        <v>0</v>
      </c>
      <c r="AM939">
        <v>2.6678067144267598E-2</v>
      </c>
      <c r="AN939">
        <v>2.7520703823190898E-2</v>
      </c>
      <c r="AO939">
        <v>4.3971835193816859E-2</v>
      </c>
      <c r="AP939">
        <v>2.4704255759992737E-2</v>
      </c>
      <c r="AQ939">
        <v>1.0559252962295806</v>
      </c>
      <c r="AR939">
        <v>1.086536347126301</v>
      </c>
      <c r="AS939">
        <v>1.1831450592234523</v>
      </c>
      <c r="AT939">
        <v>2.2918483434175293E-2</v>
      </c>
      <c r="AU939">
        <v>0.50724802107406552</v>
      </c>
      <c r="AV939">
        <v>0.50724802107406552</v>
      </c>
      <c r="AW939">
        <v>0.51314378260881233</v>
      </c>
      <c r="AX939">
        <v>2.4321258959703902E-2</v>
      </c>
      <c r="AY939">
        <v>2.4321258959703902E-2</v>
      </c>
      <c r="AZ939">
        <v>0.66467933828683823</v>
      </c>
      <c r="BA939">
        <v>18.961363545696937</v>
      </c>
      <c r="BB939">
        <v>0.23027716431758721</v>
      </c>
      <c r="BC939">
        <v>5.0120656620617057E-2</v>
      </c>
      <c r="BD939">
        <v>0.47138271174250446</v>
      </c>
      <c r="BE939">
        <v>0.47138271174250446</v>
      </c>
      <c r="BF939">
        <v>0</v>
      </c>
      <c r="BG939">
        <v>0</v>
      </c>
      <c r="BH939">
        <v>0</v>
      </c>
      <c r="BI939">
        <v>5.4149571682023959E-2</v>
      </c>
      <c r="BJ939">
        <v>0.67617907386724674</v>
      </c>
      <c r="BK939">
        <v>0.67763567265869618</v>
      </c>
      <c r="BL939">
        <v>0.10249666599914692</v>
      </c>
      <c r="BM939">
        <v>0.21604402528518021</v>
      </c>
      <c r="BN939">
        <v>0.30950488356300832</v>
      </c>
      <c r="BQ939">
        <v>9.7504244482173181</v>
      </c>
      <c r="BR939">
        <v>0.14174950298210737</v>
      </c>
      <c r="BS939">
        <v>729025.71816638368</v>
      </c>
      <c r="BT939">
        <v>678264.11272416741</v>
      </c>
    </row>
    <row r="940" spans="1:72">
      <c r="A940" t="s">
        <v>1230</v>
      </c>
      <c r="B940" t="s">
        <v>94</v>
      </c>
      <c r="C940">
        <v>2014</v>
      </c>
      <c r="D940" t="s">
        <v>228</v>
      </c>
      <c r="E940">
        <v>5</v>
      </c>
      <c r="G940" t="s">
        <v>372</v>
      </c>
      <c r="H940" t="s">
        <v>1154</v>
      </c>
      <c r="I940">
        <v>0.27209463879490525</v>
      </c>
      <c r="J940">
        <v>0.10437191654419649</v>
      </c>
      <c r="K940">
        <v>2.1098115750272206</v>
      </c>
      <c r="L940">
        <v>1.4769840026055931</v>
      </c>
      <c r="M940">
        <v>0.93343319829216864</v>
      </c>
      <c r="N940">
        <v>0.43673302940406311</v>
      </c>
      <c r="O940">
        <v>0.30542820377648894</v>
      </c>
      <c r="P940">
        <v>0.26635803180367729</v>
      </c>
      <c r="Q940">
        <v>0.26635803180367729</v>
      </c>
      <c r="R940">
        <v>0.31994878444319436</v>
      </c>
      <c r="S940">
        <v>0.31454638979196153</v>
      </c>
      <c r="T940">
        <v>3.7997545700291277E-2</v>
      </c>
      <c r="U940">
        <v>3.7997545700291277E-2</v>
      </c>
      <c r="V940">
        <v>5.1807443639508823E-2</v>
      </c>
      <c r="W940">
        <v>6.9761941047660883E-2</v>
      </c>
      <c r="X940">
        <v>5.1807443639508823E-2</v>
      </c>
      <c r="Y940">
        <v>235699.87998556218</v>
      </c>
      <c r="Z940">
        <v>2702083.1805766313</v>
      </c>
      <c r="AA940">
        <v>3638522.851289833</v>
      </c>
      <c r="AB940">
        <v>1.3655416502164831E-2</v>
      </c>
      <c r="AC940">
        <v>8.4739003001030516E-2</v>
      </c>
      <c r="AD940">
        <v>0</v>
      </c>
      <c r="AF940">
        <v>0</v>
      </c>
      <c r="AG940">
        <v>0</v>
      </c>
      <c r="AH940">
        <v>0</v>
      </c>
      <c r="AM940">
        <v>3.4743408998224506E-2</v>
      </c>
      <c r="AN940">
        <v>3.7904651996673623E-2</v>
      </c>
      <c r="AO940">
        <v>4.1983507130734482E-2</v>
      </c>
      <c r="AP940">
        <v>2.0654262370717578E-2</v>
      </c>
      <c r="AQ940">
        <v>1.0578168580776948</v>
      </c>
      <c r="AR940">
        <v>1.0698717427826923</v>
      </c>
      <c r="AS940">
        <v>0.951733916304774</v>
      </c>
      <c r="AT940">
        <v>1.9947379001026288E-2</v>
      </c>
      <c r="AU940">
        <v>0.48480290181721397</v>
      </c>
      <c r="AV940">
        <v>0.48480290181721397</v>
      </c>
      <c r="AW940">
        <v>0.48963255068880429</v>
      </c>
      <c r="AX940">
        <v>2.9783541554651689E-2</v>
      </c>
      <c r="AY940">
        <v>2.9783541554651689E-2</v>
      </c>
      <c r="AZ940">
        <v>0.65922290974179054</v>
      </c>
      <c r="BA940">
        <v>25.519317063174547</v>
      </c>
      <c r="BB940">
        <v>0.38574681039877878</v>
      </c>
      <c r="BC940">
        <v>0.10282689054591629</v>
      </c>
      <c r="BD940">
        <v>0.43564039283728428</v>
      </c>
      <c r="BE940">
        <v>0.43564039283728428</v>
      </c>
      <c r="BF940">
        <v>0</v>
      </c>
      <c r="BG940">
        <v>0</v>
      </c>
      <c r="BH940">
        <v>0</v>
      </c>
      <c r="BI940">
        <v>4.9690253075021708E-2</v>
      </c>
      <c r="BJ940">
        <v>0.69361162873127169</v>
      </c>
      <c r="BK940">
        <v>0.67719602663087908</v>
      </c>
      <c r="BL940">
        <v>8.8923158067543903E-2</v>
      </c>
      <c r="BM940">
        <v>0.18990344005521753</v>
      </c>
      <c r="BN940">
        <v>0.31268348404663809</v>
      </c>
      <c r="BQ940">
        <v>8.4081942336874054</v>
      </c>
      <c r="BR940">
        <v>0.16083036275948837</v>
      </c>
      <c r="BS940">
        <v>798355.94537177542</v>
      </c>
      <c r="BT940">
        <v>643755.46697674424</v>
      </c>
    </row>
    <row r="941" spans="1:72">
      <c r="A941" t="s">
        <v>1231</v>
      </c>
      <c r="B941" t="s">
        <v>95</v>
      </c>
      <c r="C941">
        <v>2014</v>
      </c>
      <c r="D941" t="s">
        <v>228</v>
      </c>
      <c r="E941">
        <v>6</v>
      </c>
      <c r="G941" t="s">
        <v>374</v>
      </c>
      <c r="H941" t="s">
        <v>1154</v>
      </c>
      <c r="I941">
        <v>0.21422127161757934</v>
      </c>
      <c r="J941">
        <v>3.4710885588647322E-2</v>
      </c>
      <c r="K941">
        <v>1.3590551980536876</v>
      </c>
      <c r="L941">
        <v>0.91370202487968089</v>
      </c>
      <c r="M941">
        <v>0.59166794151838531</v>
      </c>
      <c r="N941">
        <v>0.4841121869274842</v>
      </c>
      <c r="O941">
        <v>0.38507826545808599</v>
      </c>
      <c r="P941">
        <v>0.33625629033517629</v>
      </c>
      <c r="Q941">
        <v>0.33625629033517629</v>
      </c>
      <c r="R941">
        <v>0.40991133512014233</v>
      </c>
      <c r="S941">
        <v>0.37238215168473687</v>
      </c>
      <c r="T941">
        <v>6.9230941760600739E-2</v>
      </c>
      <c r="U941">
        <v>6.9230941760600739E-2</v>
      </c>
      <c r="V941">
        <v>4.6734365143438122E-2</v>
      </c>
      <c r="W941">
        <v>7.2165694665760741E-2</v>
      </c>
      <c r="X941">
        <v>4.6734365143438122E-2</v>
      </c>
      <c r="Y941">
        <v>312359.83624846366</v>
      </c>
      <c r="Z941">
        <v>2000225.3704035874</v>
      </c>
      <c r="AA941">
        <v>3088683.3040358745</v>
      </c>
      <c r="AB941">
        <v>1.1049682134051591E-2</v>
      </c>
      <c r="AC941">
        <v>9.3624432523370785E-2</v>
      </c>
      <c r="AD941">
        <v>0</v>
      </c>
      <c r="AF941">
        <v>0</v>
      </c>
      <c r="AG941">
        <v>0</v>
      </c>
      <c r="AH941">
        <v>0</v>
      </c>
      <c r="AM941">
        <v>2.7768621354565936E-2</v>
      </c>
      <c r="AN941">
        <v>3.0669715740434728E-2</v>
      </c>
      <c r="AO941">
        <v>6.4086587874370715E-2</v>
      </c>
      <c r="AP941">
        <v>2.8760227586082668E-2</v>
      </c>
      <c r="AQ941">
        <v>1.0636389730105751</v>
      </c>
      <c r="AR941">
        <v>1.0809966446713453</v>
      </c>
      <c r="AS941">
        <v>1.2640471798163504</v>
      </c>
      <c r="AT941">
        <v>2.0086823131245421E-2</v>
      </c>
      <c r="AU941">
        <v>0.54341979751428104</v>
      </c>
      <c r="AV941">
        <v>0.54341979751428104</v>
      </c>
      <c r="AW941">
        <v>0.54884704640782289</v>
      </c>
      <c r="AX941">
        <v>2.6583790820346388E-2</v>
      </c>
      <c r="AY941">
        <v>2.6583790820346388E-2</v>
      </c>
      <c r="AZ941">
        <v>0.59862323005414586</v>
      </c>
      <c r="BA941">
        <v>24.131621817024111</v>
      </c>
      <c r="BB941">
        <v>0.40815268707894081</v>
      </c>
      <c r="BC941">
        <v>5.2948153180811967E-2</v>
      </c>
      <c r="BD941">
        <v>0.38308782357665438</v>
      </c>
      <c r="BE941">
        <v>0.38308782357665438</v>
      </c>
      <c r="BF941">
        <v>0</v>
      </c>
      <c r="BG941">
        <v>0</v>
      </c>
      <c r="BH941">
        <v>0</v>
      </c>
      <c r="BI941">
        <v>6.3932258743289797E-2</v>
      </c>
      <c r="BJ941">
        <v>0.68450856803775717</v>
      </c>
      <c r="BK941">
        <v>0.62832616827383714</v>
      </c>
      <c r="BL941">
        <v>0.12935940893919806</v>
      </c>
      <c r="BM941">
        <v>0.22244078232813597</v>
      </c>
      <c r="BN941">
        <v>0.39465453368313635</v>
      </c>
      <c r="BQ941">
        <v>9.4860986547085204</v>
      </c>
      <c r="BR941">
        <v>0.17417850799289519</v>
      </c>
      <c r="BS941">
        <v>1112463.2</v>
      </c>
      <c r="BT941">
        <v>865334.6637988087</v>
      </c>
    </row>
    <row r="942" spans="1:72">
      <c r="A942" t="s">
        <v>1232</v>
      </c>
      <c r="B942" t="s">
        <v>96</v>
      </c>
      <c r="C942">
        <v>2014</v>
      </c>
      <c r="D942" t="s">
        <v>212</v>
      </c>
      <c r="E942">
        <v>1</v>
      </c>
      <c r="G942" t="s">
        <v>376</v>
      </c>
      <c r="H942" t="s">
        <v>1154</v>
      </c>
      <c r="I942">
        <v>0.12519700420399665</v>
      </c>
      <c r="J942">
        <v>0.21096653300193752</v>
      </c>
      <c r="K942">
        <v>1.2240876785305979</v>
      </c>
      <c r="L942">
        <v>0.9975062650047144</v>
      </c>
      <c r="M942">
        <v>0.98054239790535969</v>
      </c>
      <c r="N942">
        <v>0.39374884523372222</v>
      </c>
      <c r="O942">
        <v>0.33792322042453266</v>
      </c>
      <c r="P942">
        <v>0.57868552606606627</v>
      </c>
      <c r="Q942">
        <v>0.57868552606606627</v>
      </c>
      <c r="R942">
        <v>0.68263787723922675</v>
      </c>
      <c r="S942">
        <v>0.68757114503375605</v>
      </c>
      <c r="T942">
        <v>0.20566225391215553</v>
      </c>
      <c r="U942">
        <v>0.20566225391215553</v>
      </c>
      <c r="V942">
        <v>0.10452186450412698</v>
      </c>
      <c r="W942">
        <v>0.10924576823148684</v>
      </c>
      <c r="X942">
        <v>0.10452186450412698</v>
      </c>
      <c r="Y942">
        <v>559845.07976190478</v>
      </c>
      <c r="Z942">
        <v>3567179.029850746</v>
      </c>
      <c r="AA942">
        <v>3728398.9850746267</v>
      </c>
      <c r="AB942">
        <v>3.9147878175143341E-2</v>
      </c>
      <c r="AC942">
        <v>0.10640501251245407</v>
      </c>
      <c r="AM942">
        <v>1.823834434068998E-2</v>
      </c>
      <c r="AN942">
        <v>4.4205378444119842E-2</v>
      </c>
      <c r="AO942">
        <v>5.462055175829509E-2</v>
      </c>
      <c r="AP942">
        <v>4.7248222501695154E-3</v>
      </c>
      <c r="AQ942">
        <v>1.2438434253879922</v>
      </c>
      <c r="AR942">
        <v>1.2438434253879922</v>
      </c>
      <c r="AS942">
        <v>4.1324958329193846</v>
      </c>
      <c r="AT942">
        <v>2.7412003608700618E-2</v>
      </c>
      <c r="AU942">
        <v>0.59252379378309206</v>
      </c>
      <c r="AV942">
        <v>0.59252379378309206</v>
      </c>
      <c r="AW942">
        <v>0.59650105168444334</v>
      </c>
      <c r="AX942">
        <v>6.7437881342335082E-2</v>
      </c>
      <c r="AY942">
        <v>6.7437881342335082E-2</v>
      </c>
      <c r="AZ942">
        <v>0.27184814169907517</v>
      </c>
      <c r="BB942">
        <v>3.766394704344036</v>
      </c>
      <c r="BD942">
        <v>0.27046478577027322</v>
      </c>
      <c r="BE942">
        <v>0.27046478577027322</v>
      </c>
      <c r="BF942">
        <v>0</v>
      </c>
      <c r="BG942">
        <v>0</v>
      </c>
      <c r="BI942">
        <v>4.9502909770322713E-2</v>
      </c>
      <c r="BK942">
        <v>0.2902250618897716</v>
      </c>
      <c r="BL942">
        <v>0.22209172425099766</v>
      </c>
      <c r="BM942">
        <v>0.22209172425099766</v>
      </c>
      <c r="BN942">
        <v>0.53103897358754015</v>
      </c>
      <c r="BQ942">
        <v>12.537313432835822</v>
      </c>
      <c r="BR942">
        <v>9.375E-2</v>
      </c>
      <c r="BS942">
        <v>148223.28358208956</v>
      </c>
      <c r="BT942">
        <v>154208.23809523811</v>
      </c>
    </row>
    <row r="943" spans="1:72">
      <c r="A943" t="s">
        <v>1233</v>
      </c>
      <c r="B943" t="s">
        <v>97</v>
      </c>
      <c r="C943">
        <v>2014</v>
      </c>
      <c r="D943" t="s">
        <v>228</v>
      </c>
      <c r="E943">
        <v>5</v>
      </c>
      <c r="G943" t="s">
        <v>378</v>
      </c>
      <c r="H943" t="s">
        <v>1154</v>
      </c>
      <c r="I943">
        <v>0.295801841912119</v>
      </c>
      <c r="J943">
        <v>0.19138437412425444</v>
      </c>
      <c r="K943">
        <v>1.7872753191128565</v>
      </c>
      <c r="L943">
        <v>1.3916289596982441</v>
      </c>
      <c r="M943">
        <v>0.75232751066032544</v>
      </c>
      <c r="N943">
        <v>0.51929939894159149</v>
      </c>
      <c r="O943">
        <v>0.42407035925868847</v>
      </c>
      <c r="P943">
        <v>0.32948022355518525</v>
      </c>
      <c r="Q943">
        <v>0.32948022355518525</v>
      </c>
      <c r="R943">
        <v>0.36400824159216466</v>
      </c>
      <c r="S943">
        <v>0.37286959333281722</v>
      </c>
      <c r="T943">
        <v>5.0976108836086359E-2</v>
      </c>
      <c r="U943">
        <v>5.0976108836086359E-2</v>
      </c>
      <c r="V943">
        <v>5.2753313062420655E-2</v>
      </c>
      <c r="W943">
        <v>8.4241375379275008E-2</v>
      </c>
      <c r="X943">
        <v>5.2753313062420655E-2</v>
      </c>
      <c r="Y943">
        <v>226983.47050987041</v>
      </c>
      <c r="Z943">
        <v>2331182.362980769</v>
      </c>
      <c r="AA943">
        <v>3722647.8701923075</v>
      </c>
      <c r="AB943">
        <v>1.5319626655315118E-2</v>
      </c>
      <c r="AC943">
        <v>0.10707195244987178</v>
      </c>
      <c r="AD943">
        <v>0</v>
      </c>
      <c r="AF943">
        <v>0</v>
      </c>
      <c r="AG943">
        <v>0</v>
      </c>
      <c r="AH943">
        <v>0</v>
      </c>
      <c r="AM943">
        <v>4.8267693127076183E-2</v>
      </c>
      <c r="AN943">
        <v>3.5423722376265565E-2</v>
      </c>
      <c r="AO943">
        <v>5.1491709864849924E-2</v>
      </c>
      <c r="AP943">
        <v>1.5851706309727581E-2</v>
      </c>
      <c r="AQ943">
        <v>1.0534780052439687</v>
      </c>
      <c r="AR943">
        <v>1.0588189279612525</v>
      </c>
      <c r="AS943">
        <v>1.0566272806061077</v>
      </c>
      <c r="AT943">
        <v>2.7547864872742463E-2</v>
      </c>
      <c r="AU943">
        <v>0.54357851117374523</v>
      </c>
      <c r="AV943">
        <v>0.54357851117374523</v>
      </c>
      <c r="AW943">
        <v>0.55746304287811099</v>
      </c>
      <c r="AX943">
        <v>2.8507345191229879E-2</v>
      </c>
      <c r="AY943">
        <v>2.8507345191229879E-2</v>
      </c>
      <c r="AZ943">
        <v>0.64241337821105549</v>
      </c>
      <c r="BA943">
        <v>22.629355030279509</v>
      </c>
      <c r="BB943">
        <v>0.16409281219741295</v>
      </c>
      <c r="BC943">
        <v>5.7124249835201056E-2</v>
      </c>
      <c r="BD943">
        <v>0.74799236748170717</v>
      </c>
      <c r="BE943">
        <v>0.74799236748170717</v>
      </c>
      <c r="BF943">
        <v>0</v>
      </c>
      <c r="BG943">
        <v>0</v>
      </c>
      <c r="BH943">
        <v>0</v>
      </c>
      <c r="BI943">
        <v>3.5501331616257278E-2</v>
      </c>
      <c r="BJ943">
        <v>0.64109008485789909</v>
      </c>
      <c r="BK943">
        <v>0.633245189118816</v>
      </c>
      <c r="BL943">
        <v>0.1202349129855292</v>
      </c>
      <c r="BM943">
        <v>0.21418077637390873</v>
      </c>
      <c r="BN943">
        <v>0.37487867392418905</v>
      </c>
      <c r="BQ943">
        <v>9.9242788461538467</v>
      </c>
      <c r="BR943">
        <v>0.12194127243066884</v>
      </c>
      <c r="BS943">
        <v>1226913.186298077</v>
      </c>
      <c r="BT943">
        <v>462676.26194398681</v>
      </c>
    </row>
    <row r="944" spans="1:72">
      <c r="A944" t="s">
        <v>1234</v>
      </c>
      <c r="B944" t="s">
        <v>98</v>
      </c>
      <c r="C944">
        <v>2014</v>
      </c>
      <c r="D944" t="s">
        <v>380</v>
      </c>
      <c r="E944">
        <v>1</v>
      </c>
      <c r="G944" t="s">
        <v>381</v>
      </c>
      <c r="H944" t="s">
        <v>1154</v>
      </c>
      <c r="I944">
        <v>0.11071657863862269</v>
      </c>
      <c r="J944">
        <v>0.14221200632077755</v>
      </c>
      <c r="K944">
        <v>1.5535777861037883</v>
      </c>
      <c r="L944">
        <v>1.2548879144144294</v>
      </c>
      <c r="M944">
        <v>1.0723280054333513</v>
      </c>
      <c r="N944">
        <v>0.3242392557850845</v>
      </c>
      <c r="O944">
        <v>0.31524260999258491</v>
      </c>
      <c r="P944">
        <v>0.62159167990629915</v>
      </c>
      <c r="Q944">
        <v>0.62159167990629915</v>
      </c>
      <c r="R944">
        <v>0.6483371062113793</v>
      </c>
      <c r="S944">
        <v>0.78780476259589083</v>
      </c>
      <c r="T944">
        <v>6.5423681187214464E-2</v>
      </c>
      <c r="U944">
        <v>6.5423681187214464E-2</v>
      </c>
      <c r="V944">
        <v>0.14144110212241615</v>
      </c>
      <c r="W944">
        <v>0.18904608517926397</v>
      </c>
      <c r="X944">
        <v>0.14144110212241615</v>
      </c>
      <c r="Y944">
        <v>519670.48333333334</v>
      </c>
      <c r="Z944">
        <v>5617443.4523809524</v>
      </c>
      <c r="AA944">
        <v>7508112.4047619049</v>
      </c>
      <c r="AB944">
        <v>7.4085465965413405E-2</v>
      </c>
      <c r="AC944">
        <v>0.24227502389343422</v>
      </c>
      <c r="AM944">
        <v>5.4430649905487507E-3</v>
      </c>
      <c r="AN944">
        <v>1.1418344848200333E-2</v>
      </c>
      <c r="AO944">
        <v>0.12282159539533216</v>
      </c>
      <c r="AP944">
        <v>2.7671578155453874E-2</v>
      </c>
      <c r="AQ944">
        <v>1.1454949697955328</v>
      </c>
      <c r="AR944">
        <v>1.1454949697955328</v>
      </c>
      <c r="AS944">
        <v>1.3526819334621014</v>
      </c>
      <c r="AT944">
        <v>1.5189978912936131E-2</v>
      </c>
      <c r="AU944">
        <v>0.57583223046034437</v>
      </c>
      <c r="AV944">
        <v>0.57583223046034437</v>
      </c>
      <c r="AW944">
        <v>0.61104885423045929</v>
      </c>
      <c r="AX944">
        <v>0.11644012506081546</v>
      </c>
      <c r="AY944">
        <v>0.11644012506081546</v>
      </c>
      <c r="AZ944">
        <v>0.17784988058883869</v>
      </c>
      <c r="BB944">
        <v>0.74161523581723043</v>
      </c>
      <c r="BD944">
        <v>0.12125102722730635</v>
      </c>
      <c r="BE944">
        <v>0.12125102722730635</v>
      </c>
      <c r="BF944">
        <v>0</v>
      </c>
      <c r="BG944">
        <v>0</v>
      </c>
      <c r="BI944">
        <v>8.8814349464065231E-2</v>
      </c>
      <c r="BK944">
        <v>0.19660864236561656</v>
      </c>
      <c r="BL944">
        <v>6.4907209292720258E-2</v>
      </c>
      <c r="BM944">
        <v>6.4907209292720258E-2</v>
      </c>
      <c r="BN944">
        <v>0.39637649560213678</v>
      </c>
      <c r="BQ944">
        <v>5</v>
      </c>
      <c r="BS944">
        <v>2132438.5238095238</v>
      </c>
      <c r="BT944">
        <v>938951.91</v>
      </c>
    </row>
    <row r="945" spans="1:72">
      <c r="A945" t="s">
        <v>1235</v>
      </c>
      <c r="B945" t="s">
        <v>99</v>
      </c>
      <c r="C945">
        <v>2014</v>
      </c>
      <c r="D945" t="s">
        <v>380</v>
      </c>
      <c r="E945">
        <v>1</v>
      </c>
      <c r="G945" t="s">
        <v>383</v>
      </c>
      <c r="H945" t="s">
        <v>1154</v>
      </c>
      <c r="I945">
        <v>5.9707897371950008E-2</v>
      </c>
      <c r="J945">
        <v>-0.22310099110876563</v>
      </c>
      <c r="K945">
        <v>1.3114858975952755</v>
      </c>
      <c r="L945">
        <v>1.1753428684971092</v>
      </c>
      <c r="M945">
        <v>1.1200659496812766</v>
      </c>
      <c r="N945">
        <v>0.51987175625139115</v>
      </c>
      <c r="O945">
        <v>0.45866356059346297</v>
      </c>
      <c r="P945">
        <v>0.79314492786552082</v>
      </c>
      <c r="Q945">
        <v>0.79314492786552082</v>
      </c>
      <c r="R945">
        <v>0.85731902547463334</v>
      </c>
      <c r="S945">
        <v>0.83785632957612988</v>
      </c>
      <c r="T945">
        <v>0.44764318569425876</v>
      </c>
      <c r="U945">
        <v>0.44764318569425876</v>
      </c>
      <c r="V945">
        <v>5.045590086346418E-2</v>
      </c>
      <c r="W945">
        <v>5.317949588475411E-2</v>
      </c>
      <c r="X945">
        <v>5.045590086346418E-2</v>
      </c>
      <c r="Y945">
        <v>1930600.9942307693</v>
      </c>
      <c r="Z945">
        <v>3771851.6333333333</v>
      </c>
      <c r="AA945">
        <v>3975455.1</v>
      </c>
      <c r="AB945">
        <v>8.2843835734512303E-2</v>
      </c>
      <c r="AC945">
        <v>0.11212156192700948</v>
      </c>
      <c r="AM945">
        <v>3.5393190246729982E-2</v>
      </c>
      <c r="AN945">
        <v>3.2814190299871385E-2</v>
      </c>
      <c r="AO945">
        <v>1.9335443069548926E-2</v>
      </c>
      <c r="AP945">
        <v>3.4155550676883283E-3</v>
      </c>
      <c r="AQ945">
        <v>0.91504856226843778</v>
      </c>
      <c r="AR945">
        <v>0.91504856226843778</v>
      </c>
      <c r="AS945">
        <v>0.92701090687764098</v>
      </c>
      <c r="AT945">
        <v>1.5280169924251972E-2</v>
      </c>
      <c r="AU945">
        <v>0.36384789988633776</v>
      </c>
      <c r="AV945">
        <v>0.36384789988633776</v>
      </c>
      <c r="AW945">
        <v>0.36196609390714457</v>
      </c>
      <c r="AX945">
        <v>6.4079599078442809E-2</v>
      </c>
      <c r="AY945">
        <v>6.4079599078442809E-2</v>
      </c>
      <c r="AZ945">
        <v>0.14255605670808377</v>
      </c>
      <c r="BB945">
        <v>1.3823208702278041E-2</v>
      </c>
      <c r="BD945">
        <v>0.50268557576330963</v>
      </c>
      <c r="BE945">
        <v>0.50268557576330963</v>
      </c>
      <c r="BF945">
        <v>0</v>
      </c>
      <c r="BG945">
        <v>0</v>
      </c>
      <c r="BI945">
        <v>3.6515319903623153E-2</v>
      </c>
      <c r="BK945">
        <v>0.14528083630964292</v>
      </c>
      <c r="BL945">
        <v>0.11843403945973635</v>
      </c>
      <c r="BM945">
        <v>0.11843403945973635</v>
      </c>
      <c r="BN945">
        <v>0.43713741635565367</v>
      </c>
      <c r="BQ945">
        <v>17.333333333333332</v>
      </c>
      <c r="BS945">
        <v>292996.63333333336</v>
      </c>
      <c r="BT945">
        <v>201972.97297297296</v>
      </c>
    </row>
    <row r="946" spans="1:72">
      <c r="A946" t="s">
        <v>1236</v>
      </c>
      <c r="B946" t="s">
        <v>100</v>
      </c>
      <c r="C946">
        <v>2014</v>
      </c>
      <c r="D946" t="s">
        <v>380</v>
      </c>
      <c r="E946">
        <v>1</v>
      </c>
      <c r="G946" t="s">
        <v>385</v>
      </c>
      <c r="H946" t="s">
        <v>1154</v>
      </c>
      <c r="I946">
        <v>0.16759297024485781</v>
      </c>
      <c r="J946">
        <v>0.33161714853057678</v>
      </c>
      <c r="K946">
        <v>0.96455548222177023</v>
      </c>
      <c r="L946">
        <v>0.8194971966514587</v>
      </c>
      <c r="M946">
        <v>0.76242306363739087</v>
      </c>
      <c r="N946">
        <v>0.56634680939601134</v>
      </c>
      <c r="O946">
        <v>0.4624077277893423</v>
      </c>
      <c r="P946">
        <v>0.72173569050639563</v>
      </c>
      <c r="Q946">
        <v>0.72173569050639563</v>
      </c>
      <c r="R946">
        <v>0.77581950774368336</v>
      </c>
      <c r="S946">
        <v>0.80666235835891231</v>
      </c>
      <c r="T946">
        <v>0.11027382936325922</v>
      </c>
      <c r="U946">
        <v>0.11027382936325922</v>
      </c>
      <c r="V946">
        <v>0.12501507666196737</v>
      </c>
      <c r="W946">
        <v>0.19128234953457765</v>
      </c>
      <c r="X946">
        <v>0.12501507666196737</v>
      </c>
      <c r="Y946">
        <v>863147.38362068962</v>
      </c>
      <c r="Z946">
        <v>5044874.4777777782</v>
      </c>
      <c r="AA946">
        <v>7719032.527777778</v>
      </c>
      <c r="AB946">
        <v>0.18751566003887321</v>
      </c>
      <c r="AC946">
        <v>0.3203700562710658</v>
      </c>
      <c r="AM946">
        <v>2.8770369632630036E-2</v>
      </c>
      <c r="AN946">
        <v>5.6159464880990016E-2</v>
      </c>
      <c r="AO946">
        <v>0.10913245646816407</v>
      </c>
      <c r="AP946">
        <v>2.7081963894784268E-2</v>
      </c>
      <c r="AQ946">
        <v>0.97764760163971787</v>
      </c>
      <c r="AR946">
        <v>0.97764760163971787</v>
      </c>
      <c r="AS946">
        <v>0.80080500768249008</v>
      </c>
      <c r="AT946">
        <v>3.9188202148221329E-2</v>
      </c>
      <c r="AU946">
        <v>0.46946789817723372</v>
      </c>
      <c r="AV946">
        <v>0.46946789817723372</v>
      </c>
      <c r="AW946">
        <v>0.48959147847617374</v>
      </c>
      <c r="AX946">
        <v>6.2602398513446109E-2</v>
      </c>
      <c r="AY946">
        <v>6.2602398513446109E-2</v>
      </c>
      <c r="AZ946">
        <v>0.19550178749283129</v>
      </c>
      <c r="BB946">
        <v>0.54235526631393294</v>
      </c>
      <c r="BD946">
        <v>0.42659476510876826</v>
      </c>
      <c r="BE946">
        <v>0.42659476510876826</v>
      </c>
      <c r="BF946">
        <v>0</v>
      </c>
      <c r="BG946">
        <v>0</v>
      </c>
      <c r="BI946">
        <v>3.3685359620970648E-2</v>
      </c>
      <c r="BK946">
        <v>0.20722021094678744</v>
      </c>
      <c r="BL946">
        <v>7.0410275662744229E-2</v>
      </c>
      <c r="BM946">
        <v>7.0410275662744229E-2</v>
      </c>
      <c r="BN946">
        <v>0.48856576033184995</v>
      </c>
      <c r="BQ946">
        <v>5.1555555555555559</v>
      </c>
      <c r="BS946">
        <v>3014069.3555555558</v>
      </c>
      <c r="BT946">
        <v>1311367.0952380951</v>
      </c>
    </row>
    <row r="947" spans="1:72">
      <c r="A947" t="s">
        <v>1237</v>
      </c>
      <c r="B947" t="s">
        <v>101</v>
      </c>
      <c r="C947">
        <v>2014</v>
      </c>
      <c r="D947" t="s">
        <v>380</v>
      </c>
      <c r="E947">
        <v>2</v>
      </c>
      <c r="G947" t="s">
        <v>387</v>
      </c>
      <c r="H947" t="s">
        <v>1154</v>
      </c>
      <c r="I947">
        <v>0.21186287776616727</v>
      </c>
      <c r="J947">
        <v>0.32582727235639691</v>
      </c>
      <c r="K947">
        <v>0.87733220139341372</v>
      </c>
      <c r="L947">
        <v>0.60013798646424632</v>
      </c>
      <c r="M947">
        <v>0.56844624498000795</v>
      </c>
      <c r="N947">
        <v>0.53062198540507299</v>
      </c>
      <c r="O947">
        <v>0.42742629967771523</v>
      </c>
      <c r="P947">
        <v>0.61579135577581379</v>
      </c>
      <c r="Q947">
        <v>0.61579135577581379</v>
      </c>
      <c r="R947">
        <v>0.71845505796560916</v>
      </c>
      <c r="S947">
        <v>0.75225216619029722</v>
      </c>
      <c r="T947">
        <v>6.3735709415354058E-2</v>
      </c>
      <c r="U947">
        <v>6.3735709415354058E-2</v>
      </c>
      <c r="V947">
        <v>0.17660838893135156</v>
      </c>
      <c r="W947">
        <v>0.27151112770700608</v>
      </c>
      <c r="X947">
        <v>0.17660838893135156</v>
      </c>
      <c r="Y947">
        <v>510797.05593719333</v>
      </c>
      <c r="Z947">
        <v>7472979.0569948191</v>
      </c>
      <c r="AA947">
        <v>11488678.331606217</v>
      </c>
      <c r="AB947">
        <v>0.1753661859399776</v>
      </c>
      <c r="AC947">
        <v>0.13691466307764852</v>
      </c>
      <c r="AM947">
        <v>2.4337314390827498E-2</v>
      </c>
      <c r="AN947">
        <v>5.2510257958864805E-2</v>
      </c>
      <c r="AO947">
        <v>0.11644498031975947</v>
      </c>
      <c r="AP947">
        <v>1.5438041698499397E-2</v>
      </c>
      <c r="AQ947">
        <v>0.97133308637023208</v>
      </c>
      <c r="AR947">
        <v>0.97133308637023208</v>
      </c>
      <c r="AS947">
        <v>0.78034000582542684</v>
      </c>
      <c r="AT947">
        <v>4.7037161586424375E-2</v>
      </c>
      <c r="AU947">
        <v>0.45902157794535303</v>
      </c>
      <c r="AV947">
        <v>0.45902157794535303</v>
      </c>
      <c r="AW947">
        <v>0.49148485866134978</v>
      </c>
      <c r="AX947">
        <v>3.2421910377646308E-2</v>
      </c>
      <c r="AY947">
        <v>3.2421910377646308E-2</v>
      </c>
      <c r="AZ947">
        <v>0.21942442104909565</v>
      </c>
      <c r="BB947">
        <v>-0.14512930663615103</v>
      </c>
      <c r="BD947">
        <v>0.27629748319534625</v>
      </c>
      <c r="BE947">
        <v>0.27629748319534625</v>
      </c>
      <c r="BF947">
        <v>0</v>
      </c>
      <c r="BG947">
        <v>0</v>
      </c>
      <c r="BI947">
        <v>1.5453034458748712E-2</v>
      </c>
      <c r="BK947">
        <v>0.24711671156476836</v>
      </c>
      <c r="BL947">
        <v>7.7921228086385491E-2</v>
      </c>
      <c r="BM947">
        <v>7.7921228086385491E-2</v>
      </c>
      <c r="BN947">
        <v>0.56661449623265003</v>
      </c>
      <c r="BQ947">
        <v>5.2797927461139897</v>
      </c>
      <c r="BS947">
        <v>4242092.8756476687</v>
      </c>
      <c r="BT947">
        <v>840244.24025974027</v>
      </c>
    </row>
    <row r="948" spans="1:72">
      <c r="A948" t="s">
        <v>1238</v>
      </c>
      <c r="B948" t="s">
        <v>206</v>
      </c>
      <c r="C948">
        <v>2015</v>
      </c>
      <c r="D948" t="s">
        <v>207</v>
      </c>
      <c r="E948">
        <v>8</v>
      </c>
      <c r="G948" t="s">
        <v>208</v>
      </c>
      <c r="H948" t="s">
        <v>1239</v>
      </c>
      <c r="I948">
        <v>8.2965311424985894E-2</v>
      </c>
      <c r="J948">
        <v>0.25370051020799916</v>
      </c>
      <c r="K948">
        <v>1.4052244508983553</v>
      </c>
      <c r="L948">
        <v>0.98421445290445775</v>
      </c>
      <c r="M948">
        <v>0.6665429786894288</v>
      </c>
      <c r="N948">
        <v>0.49306815142549376</v>
      </c>
      <c r="O948">
        <v>0.37526786623670377</v>
      </c>
      <c r="P948">
        <v>0.38380931925606715</v>
      </c>
      <c r="Q948">
        <v>0.38380931925606715</v>
      </c>
      <c r="R948">
        <v>0.43494768297471792</v>
      </c>
      <c r="S948">
        <v>0.47455285874710268</v>
      </c>
      <c r="T948">
        <v>6.144126100024238E-2</v>
      </c>
      <c r="U948">
        <v>6.144126100024238E-2</v>
      </c>
      <c r="V948">
        <v>0.12613235439907475</v>
      </c>
      <c r="W948">
        <v>0.20170438387122819</v>
      </c>
      <c r="X948">
        <v>0.12613235439907475</v>
      </c>
      <c r="Y948">
        <v>341350.21851787873</v>
      </c>
      <c r="Z948">
        <v>5012365.0032948926</v>
      </c>
      <c r="AA948">
        <v>8015516.7129324544</v>
      </c>
      <c r="AB948">
        <v>2.1539634630133534E-2</v>
      </c>
      <c r="AC948">
        <v>0.12864736458672046</v>
      </c>
      <c r="AD948">
        <v>0</v>
      </c>
      <c r="AF948">
        <v>0</v>
      </c>
      <c r="AG948">
        <v>0</v>
      </c>
      <c r="AH948">
        <v>0</v>
      </c>
      <c r="AM948">
        <v>2.2528045604977041E-2</v>
      </c>
      <c r="AN948">
        <v>3.2989193025907561E-2</v>
      </c>
      <c r="AO948">
        <v>0.11286588294356284</v>
      </c>
      <c r="AP948">
        <v>2.4187406245804389E-2</v>
      </c>
      <c r="AQ948">
        <v>1.0467657270874595</v>
      </c>
      <c r="AR948">
        <v>1.0436515462685634</v>
      </c>
      <c r="AS948">
        <v>1.1878749136096443</v>
      </c>
      <c r="AT948">
        <v>2.9405165630271561E-2</v>
      </c>
      <c r="AU948">
        <v>0.51311883812786907</v>
      </c>
      <c r="AV948">
        <v>0.51311883812786907</v>
      </c>
      <c r="AW948">
        <v>0.53056581809375469</v>
      </c>
      <c r="AX948">
        <v>3.248467205420949E-2</v>
      </c>
      <c r="AY948">
        <v>3.248467205420949E-2</v>
      </c>
      <c r="AZ948">
        <v>0.50039078224415667</v>
      </c>
      <c r="BA948">
        <v>18.75376231163257</v>
      </c>
      <c r="BB948">
        <v>0.24214387487291891</v>
      </c>
      <c r="BC948">
        <v>5.0020601418170517E-2</v>
      </c>
      <c r="BD948">
        <v>0.33640961143684234</v>
      </c>
      <c r="BE948">
        <v>0.33640961143684234</v>
      </c>
      <c r="BF948">
        <v>8459</v>
      </c>
      <c r="BG948">
        <v>5505</v>
      </c>
      <c r="BH948">
        <v>5272</v>
      </c>
      <c r="BI948">
        <v>7.1240881215817897E-2</v>
      </c>
      <c r="BJ948">
        <v>0.60435742530188963</v>
      </c>
      <c r="BK948">
        <v>0.52004366939431246</v>
      </c>
      <c r="BL948">
        <v>9.6087794974739918E-2</v>
      </c>
      <c r="BM948">
        <v>0.13414880001598212</v>
      </c>
      <c r="BN948">
        <v>0.4928772962755818</v>
      </c>
      <c r="BQ948">
        <v>7.1528006589785829</v>
      </c>
      <c r="BR948">
        <v>0.51995448976019609</v>
      </c>
      <c r="BS948">
        <v>3110337.2203459637</v>
      </c>
      <c r="BT948">
        <v>745747.39216987393</v>
      </c>
    </row>
    <row r="949" spans="1:72">
      <c r="A949" t="s">
        <v>1240</v>
      </c>
      <c r="B949" t="s">
        <v>211</v>
      </c>
      <c r="C949">
        <v>2015</v>
      </c>
      <c r="D949" t="s">
        <v>212</v>
      </c>
      <c r="E949">
        <v>5</v>
      </c>
      <c r="G949" t="s">
        <v>213</v>
      </c>
      <c r="H949" t="s">
        <v>1239</v>
      </c>
      <c r="I949">
        <v>2.3566092217682934E-2</v>
      </c>
      <c r="J949">
        <v>-0.70759351235532142</v>
      </c>
      <c r="K949">
        <v>1.0836294036640945</v>
      </c>
      <c r="L949">
        <v>0.91656749420688621</v>
      </c>
      <c r="M949">
        <v>0.8066102274794883</v>
      </c>
      <c r="N949">
        <v>0.42933136950774414</v>
      </c>
      <c r="O949">
        <v>0.41188780020986659</v>
      </c>
      <c r="P949">
        <v>0.61574375530629044</v>
      </c>
      <c r="Q949">
        <v>0.61574375530629044</v>
      </c>
      <c r="R949">
        <v>0.63809880809136266</v>
      </c>
      <c r="S949">
        <v>0.68369250113502733</v>
      </c>
      <c r="T949">
        <v>0.18228244783346287</v>
      </c>
      <c r="U949">
        <v>0.18228244783346287</v>
      </c>
      <c r="V949">
        <v>3.3927591427260421E-2</v>
      </c>
      <c r="W949">
        <v>3.4672604751504313E-2</v>
      </c>
      <c r="X949">
        <v>3.3927591427260421E-2</v>
      </c>
      <c r="Y949">
        <v>372655.55921052629</v>
      </c>
      <c r="Z949">
        <v>893044.17176470591</v>
      </c>
      <c r="AA949">
        <v>912654.45882352942</v>
      </c>
      <c r="AB949">
        <v>1.4112499850286628E-2</v>
      </c>
      <c r="AC949">
        <v>0.1250061083031492</v>
      </c>
      <c r="AM949">
        <v>1.588257220928509E-2</v>
      </c>
      <c r="AN949">
        <v>2.5466411261515505E-2</v>
      </c>
      <c r="AO949">
        <v>8.9746810692707367E-3</v>
      </c>
      <c r="AP949">
        <v>5.6303583530520462E-3</v>
      </c>
      <c r="AQ949">
        <v>0.96257191127460828</v>
      </c>
      <c r="AR949">
        <v>0.96257191127460828</v>
      </c>
      <c r="AS949">
        <v>1.0722411638392053</v>
      </c>
      <c r="AT949">
        <v>2.9834360475441173E-2</v>
      </c>
      <c r="AU949">
        <v>0.75681664352423239</v>
      </c>
      <c r="AV949">
        <v>0.75681664352423239</v>
      </c>
      <c r="AW949">
        <v>0.76237392778408986</v>
      </c>
      <c r="AX949">
        <v>3.5125135896356678E-2</v>
      </c>
      <c r="AY949">
        <v>3.5125135896356678E-2</v>
      </c>
      <c r="AZ949">
        <v>0.30525710704896541</v>
      </c>
      <c r="BB949">
        <v>0.10681460275538561</v>
      </c>
      <c r="BD949">
        <v>0.22800068562910139</v>
      </c>
      <c r="BE949">
        <v>0.22800068562910139</v>
      </c>
      <c r="BF949">
        <v>8537</v>
      </c>
      <c r="BG949">
        <v>5658</v>
      </c>
      <c r="BI949">
        <v>4.6447551652647495E-2</v>
      </c>
      <c r="BK949">
        <v>0.32517655701359055</v>
      </c>
      <c r="BL949">
        <v>0.28510387814302629</v>
      </c>
      <c r="BM949">
        <v>0.28510387814302629</v>
      </c>
      <c r="BN949">
        <v>0.44358036845507998</v>
      </c>
      <c r="BQ949">
        <v>12.875294117647059</v>
      </c>
      <c r="BR949">
        <v>6.0093348891481914E-2</v>
      </c>
      <c r="BS949">
        <v>19610.287058823531</v>
      </c>
      <c r="BT949">
        <v>251849.30252100842</v>
      </c>
    </row>
    <row r="950" spans="1:72">
      <c r="A950" t="s">
        <v>1241</v>
      </c>
      <c r="B950" t="s">
        <v>18</v>
      </c>
      <c r="C950">
        <v>2015</v>
      </c>
      <c r="D950" t="s">
        <v>215</v>
      </c>
      <c r="E950">
        <v>3</v>
      </c>
      <c r="G950" t="s">
        <v>216</v>
      </c>
      <c r="H950" t="s">
        <v>1239</v>
      </c>
      <c r="I950">
        <v>8.145375497314479E-2</v>
      </c>
      <c r="J950">
        <v>0.3343474024499844</v>
      </c>
      <c r="K950">
        <v>1.0503315013583756</v>
      </c>
      <c r="L950">
        <v>0.69258393397777218</v>
      </c>
      <c r="M950">
        <v>0.53997300985175845</v>
      </c>
      <c r="N950">
        <v>0.47416081354587825</v>
      </c>
      <c r="O950">
        <v>0.38130024335183815</v>
      </c>
      <c r="P950">
        <v>0.47283989498257545</v>
      </c>
      <c r="Q950">
        <v>0.47283989498257545</v>
      </c>
      <c r="R950">
        <v>0.48710036164345638</v>
      </c>
      <c r="S950">
        <v>0.59088344579493501</v>
      </c>
      <c r="T950">
        <v>0.15569245399296114</v>
      </c>
      <c r="U950">
        <v>0.15569245399296114</v>
      </c>
      <c r="V950">
        <v>0.16450393425759646</v>
      </c>
      <c r="W950">
        <v>0.21123795899956305</v>
      </c>
      <c r="X950">
        <v>0.16450393425759646</v>
      </c>
      <c r="Y950">
        <v>272261.57108433737</v>
      </c>
      <c r="Z950">
        <v>4872783.1377551025</v>
      </c>
      <c r="AA950">
        <v>6257095.1224489799</v>
      </c>
      <c r="AB950">
        <v>4.107817945879691E-2</v>
      </c>
      <c r="AC950">
        <v>0.13252398515070993</v>
      </c>
      <c r="AM950">
        <v>2.4147986810524307E-2</v>
      </c>
      <c r="AN950">
        <v>4.5292782831378102E-2</v>
      </c>
      <c r="AO950">
        <v>8.8920183193387153E-2</v>
      </c>
      <c r="AP950">
        <v>1.613434872766906E-2</v>
      </c>
      <c r="AQ950">
        <v>1.0434178502073825</v>
      </c>
      <c r="AR950">
        <v>1.0434178502073825</v>
      </c>
      <c r="AS950">
        <v>1.5769808298765513</v>
      </c>
      <c r="AT950">
        <v>4.2137269973108869E-2</v>
      </c>
      <c r="AU950">
        <v>0.57103233494067596</v>
      </c>
      <c r="AV950">
        <v>0.57103233494067596</v>
      </c>
      <c r="AW950">
        <v>0.57302882967055313</v>
      </c>
      <c r="AX950">
        <v>4.693487802244007E-2</v>
      </c>
      <c r="AY950">
        <v>4.693487802244007E-2</v>
      </c>
      <c r="AZ950">
        <v>0.38867220913846517</v>
      </c>
      <c r="BB950">
        <v>7.9114369692161637E-2</v>
      </c>
      <c r="BD950">
        <v>0.33062394385178323</v>
      </c>
      <c r="BE950">
        <v>0.33062394385178323</v>
      </c>
      <c r="BF950">
        <v>8445</v>
      </c>
      <c r="BG950">
        <v>5333</v>
      </c>
      <c r="BI950">
        <v>6.0061034855993546E-2</v>
      </c>
      <c r="BK950">
        <v>0.42719377986501761</v>
      </c>
      <c r="BL950">
        <v>0.31618068061328025</v>
      </c>
      <c r="BM950">
        <v>0.31618068061328025</v>
      </c>
      <c r="BN950">
        <v>0.78088860498232937</v>
      </c>
      <c r="BQ950">
        <v>16.938775510204081</v>
      </c>
      <c r="BR950">
        <v>0.18191527233891064</v>
      </c>
      <c r="BS950">
        <v>1985523.1020408163</v>
      </c>
      <c r="BT950">
        <v>514702.69822485209</v>
      </c>
    </row>
    <row r="951" spans="1:72">
      <c r="A951" t="s">
        <v>1242</v>
      </c>
      <c r="B951" t="s">
        <v>19</v>
      </c>
      <c r="C951">
        <v>2015</v>
      </c>
      <c r="D951" t="s">
        <v>218</v>
      </c>
      <c r="E951">
        <v>3</v>
      </c>
      <c r="G951" t="s">
        <v>219</v>
      </c>
      <c r="H951" t="s">
        <v>1239</v>
      </c>
      <c r="I951">
        <v>0.12478363594346446</v>
      </c>
      <c r="J951">
        <v>0.1333774993783475</v>
      </c>
      <c r="K951">
        <v>1.086612834226147</v>
      </c>
      <c r="L951">
        <v>0.872608204876831</v>
      </c>
      <c r="M951">
        <v>0.79413767778326227</v>
      </c>
      <c r="N951">
        <v>0.38328173805041715</v>
      </c>
      <c r="O951">
        <v>0.38940735976996987</v>
      </c>
      <c r="P951">
        <v>0.49214335718511854</v>
      </c>
      <c r="Q951">
        <v>0.49214335718511854</v>
      </c>
      <c r="R951">
        <v>0.539563513874464</v>
      </c>
      <c r="S951">
        <v>0.53156212086267929</v>
      </c>
      <c r="T951">
        <v>0.15026323499106262</v>
      </c>
      <c r="U951">
        <v>0.15026323499106262</v>
      </c>
      <c r="V951">
        <v>4.3950122444621709E-2</v>
      </c>
      <c r="W951">
        <v>4.6728855689020493E-2</v>
      </c>
      <c r="X951">
        <v>4.3950122444621709E-2</v>
      </c>
      <c r="Y951">
        <v>199689.97965116278</v>
      </c>
      <c r="Z951">
        <v>1098778.46875</v>
      </c>
      <c r="AA951">
        <v>1168248.40625</v>
      </c>
      <c r="AB951">
        <v>5.6061119576667089E-2</v>
      </c>
      <c r="AC951">
        <v>0.11221237781823418</v>
      </c>
      <c r="AM951">
        <v>1.4076152789035115E-2</v>
      </c>
      <c r="AN951">
        <v>2.3568114696942741E-2</v>
      </c>
      <c r="AO951">
        <v>3.9373696136011688E-2</v>
      </c>
      <c r="AP951">
        <v>3.6190405521980537E-2</v>
      </c>
      <c r="AQ951">
        <v>1.0424083502424328</v>
      </c>
      <c r="AR951">
        <v>1.0424083502424328</v>
      </c>
      <c r="AS951">
        <v>2.6588233589052619</v>
      </c>
      <c r="AT951">
        <v>2.0304037491476346E-2</v>
      </c>
      <c r="AU951">
        <v>0.71960756519541846</v>
      </c>
      <c r="AV951">
        <v>0.71960756519541846</v>
      </c>
      <c r="AW951">
        <v>0.73462284576670622</v>
      </c>
      <c r="AX951">
        <v>6.9121220699072478E-2</v>
      </c>
      <c r="AY951">
        <v>6.9121220699072478E-2</v>
      </c>
      <c r="AZ951">
        <v>0.44910702175860362</v>
      </c>
      <c r="BB951">
        <v>2.3376862806044376</v>
      </c>
      <c r="BD951">
        <v>0.41529312491439568</v>
      </c>
      <c r="BE951">
        <v>0.41529312491439568</v>
      </c>
      <c r="BF951">
        <v>8302</v>
      </c>
      <c r="BG951">
        <v>5512</v>
      </c>
      <c r="BI951">
        <v>6.6862439806263024E-2</v>
      </c>
      <c r="BK951">
        <v>0.46625425503090812</v>
      </c>
      <c r="BL951">
        <v>0.41836831525890023</v>
      </c>
      <c r="BM951">
        <v>0.41836831525890023</v>
      </c>
      <c r="BN951">
        <v>0.69489303135570812</v>
      </c>
      <c r="BQ951">
        <v>18.8125</v>
      </c>
      <c r="BR951">
        <v>4.6046915725456126E-2</v>
      </c>
      <c r="BS951">
        <v>72421.875</v>
      </c>
      <c r="BT951">
        <v>1527382.4782608696</v>
      </c>
    </row>
    <row r="952" spans="1:72">
      <c r="A952" t="s">
        <v>1243</v>
      </c>
      <c r="B952" t="s">
        <v>20</v>
      </c>
      <c r="C952">
        <v>2015</v>
      </c>
      <c r="D952" t="s">
        <v>215</v>
      </c>
      <c r="E952">
        <v>2</v>
      </c>
      <c r="G952" t="s">
        <v>221</v>
      </c>
      <c r="H952" t="s">
        <v>1239</v>
      </c>
      <c r="I952">
        <v>7.8215495343105512E-2</v>
      </c>
      <c r="J952">
        <v>2.9053094174109631E-2</v>
      </c>
      <c r="K952">
        <v>1.7642841414982968</v>
      </c>
      <c r="L952">
        <v>0.97760323255089532</v>
      </c>
      <c r="M952">
        <v>0.8792664212364848</v>
      </c>
      <c r="N952">
        <v>0.41189967131358785</v>
      </c>
      <c r="O952">
        <v>0.3282505329675115</v>
      </c>
      <c r="P952">
        <v>0.60976703735415672</v>
      </c>
      <c r="Q952">
        <v>0.60976703735415672</v>
      </c>
      <c r="R952">
        <v>0.64416199049623701</v>
      </c>
      <c r="S952">
        <v>0.705428730086192</v>
      </c>
      <c r="T952">
        <v>0.1679377219254154</v>
      </c>
      <c r="U952">
        <v>0.1679377219254154</v>
      </c>
      <c r="V952">
        <v>0.10506463092906687</v>
      </c>
      <c r="W952">
        <v>0.13615117121960105</v>
      </c>
      <c r="X952">
        <v>0.10506463092906687</v>
      </c>
      <c r="Y952">
        <v>625649.05310396408</v>
      </c>
      <c r="Z952">
        <v>3819881.700729927</v>
      </c>
      <c r="AA952">
        <v>4950108.9270072989</v>
      </c>
      <c r="AB952">
        <v>4.9038500426081856E-2</v>
      </c>
      <c r="AC952">
        <v>0.15718823245894256</v>
      </c>
      <c r="AM952">
        <v>1.6622789994045931E-2</v>
      </c>
      <c r="AN952">
        <v>3.2791190329259742E-2</v>
      </c>
      <c r="AO952">
        <v>0.10113414099403448</v>
      </c>
      <c r="AP952">
        <v>2.1374653342500879E-2</v>
      </c>
      <c r="AQ952">
        <v>1.1394135303747852</v>
      </c>
      <c r="AR952">
        <v>1.1394135303747852</v>
      </c>
      <c r="AS952">
        <v>0.90020377573204724</v>
      </c>
      <c r="AT952">
        <v>4.8490616131768034E-2</v>
      </c>
      <c r="AU952">
        <v>0.57125223791368374</v>
      </c>
      <c r="AV952">
        <v>0.57125223791368374</v>
      </c>
      <c r="AW952">
        <v>0.59554893536930276</v>
      </c>
      <c r="AX952">
        <v>7.4562173236574769E-2</v>
      </c>
      <c r="AY952">
        <v>7.4562173236574769E-2</v>
      </c>
      <c r="AZ952">
        <v>0.28630185890034765</v>
      </c>
      <c r="BB952">
        <v>0.41389358065569182</v>
      </c>
      <c r="BD952">
        <v>0.40352043497408713</v>
      </c>
      <c r="BE952">
        <v>0.40352043497408713</v>
      </c>
      <c r="BF952">
        <v>7746</v>
      </c>
      <c r="BG952">
        <v>5464</v>
      </c>
      <c r="BI952">
        <v>6.0679727732093826E-2</v>
      </c>
      <c r="BK952">
        <v>0.3025250581805522</v>
      </c>
      <c r="BL952">
        <v>0.12551978483552798</v>
      </c>
      <c r="BM952">
        <v>0.12551978483552798</v>
      </c>
      <c r="BN952">
        <v>0.58270590196579475</v>
      </c>
      <c r="BQ952">
        <v>9.7591240875912408</v>
      </c>
      <c r="BR952">
        <v>0.12305025996533796</v>
      </c>
      <c r="BS952">
        <v>1190840.7372262774</v>
      </c>
      <c r="BT952">
        <v>1067889.043478261</v>
      </c>
    </row>
    <row r="953" spans="1:72">
      <c r="A953" t="s">
        <v>1244</v>
      </c>
      <c r="B953" t="s">
        <v>21</v>
      </c>
      <c r="C953">
        <v>2015</v>
      </c>
      <c r="D953" t="s">
        <v>223</v>
      </c>
      <c r="E953">
        <v>2</v>
      </c>
      <c r="G953" t="s">
        <v>224</v>
      </c>
      <c r="H953" t="s">
        <v>1239</v>
      </c>
      <c r="I953">
        <v>0.67471905488843731</v>
      </c>
      <c r="J953">
        <v>0.13231618308735116</v>
      </c>
      <c r="K953">
        <v>0.84404821819273357</v>
      </c>
      <c r="L953">
        <v>0.69472126438590864</v>
      </c>
      <c r="M953">
        <v>0.13830518753330515</v>
      </c>
      <c r="N953">
        <v>0.65109563019857419</v>
      </c>
      <c r="O953">
        <v>0.60846667336655802</v>
      </c>
      <c r="P953">
        <v>0.19337347041027103</v>
      </c>
      <c r="Q953">
        <v>0.19337347041027103</v>
      </c>
      <c r="R953">
        <v>0.21137090106834441</v>
      </c>
      <c r="S953">
        <v>0.21533950283053288</v>
      </c>
      <c r="T953">
        <v>1.8634355976201476E-2</v>
      </c>
      <c r="U953">
        <v>1.8634355976201476E-2</v>
      </c>
      <c r="V953">
        <v>4.4363089925051613E-2</v>
      </c>
      <c r="W953">
        <v>5.1141129671255975E-2</v>
      </c>
      <c r="X953">
        <v>4.4363089925051613E-2</v>
      </c>
      <c r="Y953">
        <v>444940.53068592056</v>
      </c>
      <c r="Z953">
        <v>3382358.6311239195</v>
      </c>
      <c r="AA953">
        <v>3899134.2046109508</v>
      </c>
      <c r="AB953">
        <v>5.1872319581979989E-3</v>
      </c>
      <c r="AC953">
        <v>0.19534611971673962</v>
      </c>
      <c r="AD953">
        <v>0</v>
      </c>
      <c r="AF953">
        <v>0</v>
      </c>
      <c r="AG953">
        <v>0</v>
      </c>
      <c r="AH953">
        <v>0</v>
      </c>
      <c r="AM953">
        <v>5.878331396821778E-2</v>
      </c>
      <c r="AN953">
        <v>3.7001322833134745E-2</v>
      </c>
      <c r="AO953">
        <v>3.2255775843907167E-2</v>
      </c>
      <c r="AP953">
        <v>1.879298627807631E-2</v>
      </c>
      <c r="AQ953">
        <v>1.0349696533142165</v>
      </c>
      <c r="AR953">
        <v>0.98033232321400865</v>
      </c>
      <c r="AS953">
        <v>0.89438036693394929</v>
      </c>
      <c r="AT953">
        <v>3.3428403687502377E-2</v>
      </c>
      <c r="AU953">
        <v>0.42625794275310092</v>
      </c>
      <c r="AV953">
        <v>0.42625794275310092</v>
      </c>
      <c r="AW953">
        <v>0.42724747339489083</v>
      </c>
      <c r="AX953">
        <v>9.3694715674697612E-3</v>
      </c>
      <c r="AY953">
        <v>9.3694715674697612E-3</v>
      </c>
      <c r="AZ953">
        <v>0.81342216640966358</v>
      </c>
      <c r="BA953">
        <v>13.876790558949207</v>
      </c>
      <c r="BB953">
        <v>-0.12971392339356819</v>
      </c>
      <c r="BC953">
        <v>3.289158270964572E-2</v>
      </c>
      <c r="BD953">
        <v>1.0460298719722538</v>
      </c>
      <c r="BE953">
        <v>1.0460298719722538</v>
      </c>
      <c r="BF953">
        <v>7324</v>
      </c>
      <c r="BG953">
        <v>5178</v>
      </c>
      <c r="BH953">
        <v>4358</v>
      </c>
      <c r="BI953">
        <v>5.8594647834459342E-2</v>
      </c>
      <c r="BJ953">
        <v>0.64943283378040617</v>
      </c>
      <c r="BK953">
        <v>0.78293284496880022</v>
      </c>
      <c r="BL953">
        <v>2.4238291880723135E-2</v>
      </c>
      <c r="BM953">
        <v>8.4860095303138483E-2</v>
      </c>
      <c r="BN953">
        <v>0.17115145849048555</v>
      </c>
      <c r="BQ953">
        <v>3.1930835734870318</v>
      </c>
      <c r="BR953">
        <v>0.13176710929519919</v>
      </c>
      <c r="BS953">
        <v>612523.80115273769</v>
      </c>
      <c r="BT953">
        <v>493570.50538687559</v>
      </c>
    </row>
    <row r="954" spans="1:72">
      <c r="A954" t="s">
        <v>1245</v>
      </c>
      <c r="B954" t="s">
        <v>22</v>
      </c>
      <c r="C954">
        <v>2015</v>
      </c>
      <c r="D954" t="s">
        <v>215</v>
      </c>
      <c r="E954">
        <v>2</v>
      </c>
      <c r="G954" t="s">
        <v>226</v>
      </c>
      <c r="H954" t="s">
        <v>1239</v>
      </c>
      <c r="I954">
        <v>7.4250604373382906E-2</v>
      </c>
      <c r="J954">
        <v>0.21568440005764625</v>
      </c>
      <c r="K954">
        <v>1.1931469172734006</v>
      </c>
      <c r="L954">
        <v>0.86725421541765357</v>
      </c>
      <c r="M954">
        <v>0.81427613894077233</v>
      </c>
      <c r="N954">
        <v>0.49185222830632241</v>
      </c>
      <c r="O954">
        <v>0.39347655998427172</v>
      </c>
      <c r="P954">
        <v>0.57367132592633474</v>
      </c>
      <c r="Q954">
        <v>0.57367132592633474</v>
      </c>
      <c r="R954">
        <v>0.62200540484490707</v>
      </c>
      <c r="S954">
        <v>0.63376780797966303</v>
      </c>
      <c r="T954">
        <v>0.11200220680068929</v>
      </c>
      <c r="U954">
        <v>0.11200220680068929</v>
      </c>
      <c r="V954">
        <v>0.12659645098496244</v>
      </c>
      <c r="W954">
        <v>0.15397119448525687</v>
      </c>
      <c r="X954">
        <v>0.12659645098496244</v>
      </c>
      <c r="Y954">
        <v>222502.43732057416</v>
      </c>
      <c r="Z954">
        <v>3435457.4901960786</v>
      </c>
      <c r="AA954">
        <v>4178327.9803921566</v>
      </c>
      <c r="AB954">
        <v>3.5410252208595859E-2</v>
      </c>
      <c r="AC954">
        <v>0.15158017432116977</v>
      </c>
      <c r="AM954">
        <v>1.3567225836571157E-2</v>
      </c>
      <c r="AN954">
        <v>2.3684978063831647E-2</v>
      </c>
      <c r="AO954">
        <v>4.1111968514880748E-2</v>
      </c>
      <c r="AP954">
        <v>1.0926402860890888E-2</v>
      </c>
      <c r="AQ954">
        <v>1.0334948674519051</v>
      </c>
      <c r="AR954">
        <v>1.0334948674519051</v>
      </c>
      <c r="AS954">
        <v>0.9352730827909238</v>
      </c>
      <c r="AT954">
        <v>4.6270456263608734E-2</v>
      </c>
      <c r="AU954">
        <v>0.67839548222966983</v>
      </c>
      <c r="AV954">
        <v>0.67839548222966983</v>
      </c>
      <c r="AW954">
        <v>0.66351813780057178</v>
      </c>
      <c r="AX954">
        <v>6.2318743354752029E-2</v>
      </c>
      <c r="AY954">
        <v>6.2318743354752029E-2</v>
      </c>
      <c r="AZ954">
        <v>0.33616523436066936</v>
      </c>
      <c r="BB954">
        <v>0.42160742389873701</v>
      </c>
      <c r="BD954">
        <v>0.43209703915893044</v>
      </c>
      <c r="BE954">
        <v>0.43209703915893044</v>
      </c>
      <c r="BF954">
        <v>8120</v>
      </c>
      <c r="BG954">
        <v>5687</v>
      </c>
      <c r="BI954">
        <v>4.5605621749235235E-2</v>
      </c>
      <c r="BK954">
        <v>0.38279873402350828</v>
      </c>
      <c r="BL954">
        <v>0.29350263182918673</v>
      </c>
      <c r="BM954">
        <v>0.29350263182918673</v>
      </c>
      <c r="BN954">
        <v>0.60248949262365248</v>
      </c>
      <c r="BQ954">
        <v>13.660130718954248</v>
      </c>
      <c r="BR954">
        <v>0.13340563991323209</v>
      </c>
      <c r="BS954">
        <v>742911.68627450976</v>
      </c>
      <c r="BT954">
        <v>403372.54901960783</v>
      </c>
    </row>
    <row r="955" spans="1:72">
      <c r="A955" t="s">
        <v>1246</v>
      </c>
      <c r="B955" t="s">
        <v>23</v>
      </c>
      <c r="C955">
        <v>2015</v>
      </c>
      <c r="D955" t="s">
        <v>228</v>
      </c>
      <c r="E955">
        <v>5</v>
      </c>
      <c r="G955" t="s">
        <v>229</v>
      </c>
      <c r="H955" t="s">
        <v>1239</v>
      </c>
      <c r="I955">
        <v>0.24231603137845514</v>
      </c>
      <c r="J955">
        <v>0.18219812053921142</v>
      </c>
      <c r="K955">
        <v>1.560920548367414</v>
      </c>
      <c r="L955">
        <v>1.1878279012761117</v>
      </c>
      <c r="M955">
        <v>0.67356631462774785</v>
      </c>
      <c r="N955">
        <v>0.49792989626100337</v>
      </c>
      <c r="O955">
        <v>0.39393446808331345</v>
      </c>
      <c r="P955">
        <v>0.27239012618958025</v>
      </c>
      <c r="Q955">
        <v>0.27239012618958025</v>
      </c>
      <c r="R955">
        <v>0.32423196769650497</v>
      </c>
      <c r="S955">
        <v>0.31132064475745047</v>
      </c>
      <c r="T955">
        <v>5.1549029672574097E-2</v>
      </c>
      <c r="U955">
        <v>5.1549029672574097E-2</v>
      </c>
      <c r="V955">
        <v>4.6238594079910045E-2</v>
      </c>
      <c r="W955">
        <v>6.7879166838648211E-2</v>
      </c>
      <c r="X955">
        <v>4.6238594079910045E-2</v>
      </c>
      <c r="Y955">
        <v>272491.99540691834</v>
      </c>
      <c r="Z955">
        <v>2223079.1005221931</v>
      </c>
      <c r="AA955">
        <v>3263523.9060052219</v>
      </c>
      <c r="AB955">
        <v>8.5010238207130599E-3</v>
      </c>
      <c r="AC955">
        <v>0.11115169138270029</v>
      </c>
      <c r="AD955">
        <v>0</v>
      </c>
      <c r="AF955">
        <v>0</v>
      </c>
      <c r="AG955">
        <v>0</v>
      </c>
      <c r="AH955">
        <v>0</v>
      </c>
      <c r="AM955">
        <v>2.4048531397290521E-2</v>
      </c>
      <c r="AN955">
        <v>2.9088912834929329E-2</v>
      </c>
      <c r="AO955">
        <v>5.1400084012207491E-2</v>
      </c>
      <c r="AP955">
        <v>2.3017334736870607E-2</v>
      </c>
      <c r="AQ955">
        <v>1.0350863755772675</v>
      </c>
      <c r="AR955">
        <v>1.0056945574475675</v>
      </c>
      <c r="AS955">
        <v>1.1726058686288394</v>
      </c>
      <c r="AT955">
        <v>2.4895904156545114E-2</v>
      </c>
      <c r="AU955">
        <v>0.48240873198016204</v>
      </c>
      <c r="AV955">
        <v>0.48240873198016204</v>
      </c>
      <c r="AW955">
        <v>0.48724241294340459</v>
      </c>
      <c r="AX955">
        <v>2.6069618771235988E-2</v>
      </c>
      <c r="AY955">
        <v>2.6069618771235988E-2</v>
      </c>
      <c r="AZ955">
        <v>0.67613408494877125</v>
      </c>
      <c r="BA955">
        <v>14.732306499576231</v>
      </c>
      <c r="BB955">
        <v>0.7581266106571376</v>
      </c>
      <c r="BC955">
        <v>1.7340591227834812E-2</v>
      </c>
      <c r="BD955">
        <v>0.49297497074869479</v>
      </c>
      <c r="BE955">
        <v>0.49297497074869479</v>
      </c>
      <c r="BF955">
        <v>7941</v>
      </c>
      <c r="BG955">
        <v>5277</v>
      </c>
      <c r="BH955">
        <v>0</v>
      </c>
      <c r="BI955">
        <v>5.5031185783627722E-2</v>
      </c>
      <c r="BJ955">
        <v>0.68770747949050304</v>
      </c>
      <c r="BK955">
        <v>0.69141268830263825</v>
      </c>
      <c r="BL955">
        <v>0.10650360237986568</v>
      </c>
      <c r="BM955">
        <v>0.22164193778934574</v>
      </c>
      <c r="BN955">
        <v>0.37664935605216637</v>
      </c>
      <c r="BQ955">
        <v>9.0953002610966056</v>
      </c>
      <c r="BR955">
        <v>0.1311901282675759</v>
      </c>
      <c r="BS955">
        <v>995672.03263707575</v>
      </c>
      <c r="BT955">
        <v>784338.60018814681</v>
      </c>
    </row>
    <row r="956" spans="1:72">
      <c r="A956" t="s">
        <v>1247</v>
      </c>
      <c r="B956" t="s">
        <v>24</v>
      </c>
      <c r="C956">
        <v>2015</v>
      </c>
      <c r="D956" t="s">
        <v>231</v>
      </c>
      <c r="E956">
        <v>5</v>
      </c>
      <c r="G956" t="s">
        <v>232</v>
      </c>
      <c r="H956" t="s">
        <v>1239</v>
      </c>
      <c r="I956">
        <v>4.5850999960779348E-2</v>
      </c>
      <c r="J956">
        <v>-3.704508058168849E-2</v>
      </c>
      <c r="K956">
        <v>1.3074660241780061</v>
      </c>
      <c r="L956">
        <v>1.0431986692815265</v>
      </c>
      <c r="M956">
        <v>0.90135633073405863</v>
      </c>
      <c r="N956">
        <v>0.51264654370963558</v>
      </c>
      <c r="O956">
        <v>0.43161171569983725</v>
      </c>
      <c r="P956">
        <v>0.56555209067212275</v>
      </c>
      <c r="Q956">
        <v>0.56555209067212275</v>
      </c>
      <c r="R956">
        <v>0.59470113847581629</v>
      </c>
      <c r="S956">
        <v>0.64327275588219579</v>
      </c>
      <c r="T956">
        <v>0.12640833479009908</v>
      </c>
      <c r="U956">
        <v>0.12640833479009908</v>
      </c>
      <c r="V956">
        <v>0.10218120886645753</v>
      </c>
      <c r="W956">
        <v>0.14425576986278396</v>
      </c>
      <c r="X956">
        <v>0.10218120886645753</v>
      </c>
      <c r="Y956">
        <v>293484.07840392017</v>
      </c>
      <c r="Z956">
        <v>3466916.2480818415</v>
      </c>
      <c r="AA956">
        <v>4894468.1508951411</v>
      </c>
      <c r="AB956">
        <v>2.8736864457553649E-2</v>
      </c>
      <c r="AC956">
        <v>0.13961016405932639</v>
      </c>
      <c r="AM956">
        <v>2.2128435241186874E-2</v>
      </c>
      <c r="AN956">
        <v>3.5097716112396482E-2</v>
      </c>
      <c r="AO956">
        <v>6.9302315846859405E-2</v>
      </c>
      <c r="AP956">
        <v>9.8696103611257951E-3</v>
      </c>
      <c r="AQ956">
        <v>1.0059518594433603</v>
      </c>
      <c r="AR956">
        <v>1.0059518594433603</v>
      </c>
      <c r="AS956">
        <v>0.76351267669053702</v>
      </c>
      <c r="AT956">
        <v>2.7013325614883912E-2</v>
      </c>
      <c r="AU956">
        <v>0.6484138232891532</v>
      </c>
      <c r="AV956">
        <v>0.6484138232891532</v>
      </c>
      <c r="AW956">
        <v>0.66775652369694805</v>
      </c>
      <c r="AX956">
        <v>0.10461936821115206</v>
      </c>
      <c r="AY956">
        <v>0.10461936821115206</v>
      </c>
      <c r="AZ956">
        <v>0.33811471929419157</v>
      </c>
      <c r="BB956">
        <v>-6.5899278525188981E-2</v>
      </c>
      <c r="BD956">
        <v>0.21294715776934253</v>
      </c>
      <c r="BE956">
        <v>0.21294715776934253</v>
      </c>
      <c r="BF956">
        <v>8622</v>
      </c>
      <c r="BG956">
        <v>5504</v>
      </c>
      <c r="BI956">
        <v>7.9529895622346997E-2</v>
      </c>
      <c r="BK956">
        <v>0.36135036672981879</v>
      </c>
      <c r="BL956">
        <v>0.24549464069758606</v>
      </c>
      <c r="BM956">
        <v>0.24549464069758606</v>
      </c>
      <c r="BN956">
        <v>0.62635829023633305</v>
      </c>
      <c r="BQ956">
        <v>14.613810741687979</v>
      </c>
      <c r="BR956">
        <v>0.17378800328677074</v>
      </c>
      <c r="BS956">
        <v>1305081.7519181585</v>
      </c>
      <c r="BT956">
        <v>429142.74538745388</v>
      </c>
    </row>
    <row r="957" spans="1:72">
      <c r="A957" t="s">
        <v>1248</v>
      </c>
      <c r="B957" t="s">
        <v>25</v>
      </c>
      <c r="C957">
        <v>2015</v>
      </c>
      <c r="D957" t="s">
        <v>207</v>
      </c>
      <c r="E957">
        <v>8</v>
      </c>
      <c r="G957" t="s">
        <v>234</v>
      </c>
      <c r="H957" t="s">
        <v>1239</v>
      </c>
      <c r="I957">
        <v>0.17206475954625436</v>
      </c>
      <c r="J957">
        <v>0.23977297260997901</v>
      </c>
      <c r="K957">
        <v>1.4585967307361993</v>
      </c>
      <c r="L957">
        <v>1.0180979348566537</v>
      </c>
      <c r="M957">
        <v>0.75877063735792705</v>
      </c>
      <c r="N957">
        <v>0.52343376192186908</v>
      </c>
      <c r="O957">
        <v>0.3748397922539749</v>
      </c>
      <c r="P957">
        <v>0.31056096969786423</v>
      </c>
      <c r="Q957">
        <v>0.31056096969786423</v>
      </c>
      <c r="R957">
        <v>0.35857756247984085</v>
      </c>
      <c r="S957">
        <v>0.491601133005312</v>
      </c>
      <c r="T957">
        <v>4.0855886044234228E-2</v>
      </c>
      <c r="U957">
        <v>4.0855886044234228E-2</v>
      </c>
      <c r="V957">
        <v>0.21219849858901738</v>
      </c>
      <c r="W957">
        <v>0.30639467604081028</v>
      </c>
      <c r="X957">
        <v>0.21219849858901738</v>
      </c>
      <c r="Y957">
        <v>327146.60120015702</v>
      </c>
      <c r="Z957">
        <v>9518513.8743323907</v>
      </c>
      <c r="AA957">
        <v>13743838.878730757</v>
      </c>
      <c r="AB957">
        <v>2.4344454127590849E-2</v>
      </c>
      <c r="AC957">
        <v>0.14512523603522184</v>
      </c>
      <c r="AD957">
        <v>0</v>
      </c>
      <c r="AF957">
        <v>0</v>
      </c>
      <c r="AG957">
        <v>0</v>
      </c>
      <c r="AH957">
        <v>0</v>
      </c>
      <c r="AM957">
        <v>2.391865177585727E-2</v>
      </c>
      <c r="AN957">
        <v>3.8383520686801419E-2</v>
      </c>
      <c r="AO957">
        <v>0.15956302989299812</v>
      </c>
      <c r="AP957">
        <v>2.6161431586512216E-2</v>
      </c>
      <c r="AQ957">
        <v>0.99368894930072948</v>
      </c>
      <c r="AR957">
        <v>0.98213251868582385</v>
      </c>
      <c r="AS957">
        <v>1.0168056729774881</v>
      </c>
      <c r="AT957">
        <v>3.2369657624589994E-2</v>
      </c>
      <c r="AU957">
        <v>0.4349486973013546</v>
      </c>
      <c r="AV957">
        <v>0.4349486973013546</v>
      </c>
      <c r="AW957">
        <v>0.43597306603704605</v>
      </c>
      <c r="AX957">
        <v>3.0085917950326981E-2</v>
      </c>
      <c r="AY957">
        <v>3.0085917950326981E-2</v>
      </c>
      <c r="AZ957">
        <v>0.48352621031582926</v>
      </c>
      <c r="BA957">
        <v>8.0369323159063448</v>
      </c>
      <c r="BB957">
        <v>0.2163301340555695</v>
      </c>
      <c r="BC957">
        <v>4.4500823079842183E-2</v>
      </c>
      <c r="BD957">
        <v>0.33755223778783472</v>
      </c>
      <c r="BE957">
        <v>0.33755223778783472</v>
      </c>
      <c r="BF957">
        <v>8665</v>
      </c>
      <c r="BG957">
        <v>5498</v>
      </c>
      <c r="BH957">
        <v>5133</v>
      </c>
      <c r="BI957">
        <v>3.9954012246107923E-2</v>
      </c>
      <c r="BJ957">
        <v>0.63352681681577316</v>
      </c>
      <c r="BK957">
        <v>0.51238196501800848</v>
      </c>
      <c r="BL957">
        <v>7.4861195097706792E-2</v>
      </c>
      <c r="BM957">
        <v>0.1010168590957342</v>
      </c>
      <c r="BN957">
        <v>0.61429984461210374</v>
      </c>
      <c r="BQ957">
        <v>5.6019478479421929</v>
      </c>
      <c r="BR957">
        <v>0.60264245910479952</v>
      </c>
      <c r="BS957">
        <v>5248445.9798931824</v>
      </c>
      <c r="BT957">
        <v>1087715.2882660918</v>
      </c>
    </row>
    <row r="958" spans="1:72">
      <c r="A958" t="s">
        <v>1249</v>
      </c>
      <c r="B958" t="s">
        <v>26</v>
      </c>
      <c r="C958">
        <v>2015</v>
      </c>
      <c r="D958" t="s">
        <v>212</v>
      </c>
      <c r="E958">
        <v>2</v>
      </c>
      <c r="G958" t="s">
        <v>236</v>
      </c>
      <c r="H958" t="s">
        <v>1239</v>
      </c>
      <c r="I958">
        <v>3.7942767091556744E-2</v>
      </c>
      <c r="J958">
        <v>3.6226218238508107E-2</v>
      </c>
      <c r="K958">
        <v>1.0305539928585303</v>
      </c>
      <c r="L958">
        <v>0.98090525513223048</v>
      </c>
      <c r="M958">
        <v>0.93421677879682241</v>
      </c>
      <c r="N958">
        <v>0.47121947291186106</v>
      </c>
      <c r="O958">
        <v>0.43102758446330441</v>
      </c>
      <c r="P958">
        <v>0.66531074656431599</v>
      </c>
      <c r="Q958">
        <v>0.66531074656431599</v>
      </c>
      <c r="R958">
        <v>0.7007762238009777</v>
      </c>
      <c r="S958">
        <v>0.71906229894930229</v>
      </c>
      <c r="T958">
        <v>0.150578934656208</v>
      </c>
      <c r="U958">
        <v>0.150578934656208</v>
      </c>
      <c r="V958">
        <v>4.1713215074975461E-2</v>
      </c>
      <c r="W958">
        <v>4.1783849350887595E-2</v>
      </c>
      <c r="X958">
        <v>4.1713215074975461E-2</v>
      </c>
      <c r="Y958">
        <v>392968.64478527609</v>
      </c>
      <c r="Z958">
        <v>1529667.2155172413</v>
      </c>
      <c r="AA958">
        <v>1532257.448275862</v>
      </c>
      <c r="AB958">
        <v>2.7204758444374678E-2</v>
      </c>
      <c r="AC958">
        <v>8.9946325989191236E-2</v>
      </c>
      <c r="AM958">
        <v>2.4739535871267988E-2</v>
      </c>
      <c r="AN958">
        <v>3.9249965916511732E-2</v>
      </c>
      <c r="AO958">
        <v>2.934685545340885E-2</v>
      </c>
      <c r="AP958">
        <v>1.3608246326868566E-2</v>
      </c>
      <c r="AQ958">
        <v>0.98496868456824338</v>
      </c>
      <c r="AR958">
        <v>0.98496868456824338</v>
      </c>
      <c r="AS958">
        <v>0.95222652435485078</v>
      </c>
      <c r="AT958">
        <v>2.7059747168390682E-2</v>
      </c>
      <c r="AU958">
        <v>0.7510634029005403</v>
      </c>
      <c r="AV958">
        <v>0.7510634029005403</v>
      </c>
      <c r="AW958">
        <v>0.74226978212726347</v>
      </c>
      <c r="AX958">
        <v>5.8053491807052958E-2</v>
      </c>
      <c r="AY958">
        <v>5.8053491807052958E-2</v>
      </c>
      <c r="AZ958">
        <v>0.24506846137503435</v>
      </c>
      <c r="BB958">
        <v>0.56536705037809709</v>
      </c>
      <c r="BD958">
        <v>0.16705252329273543</v>
      </c>
      <c r="BE958">
        <v>0.16705252329273543</v>
      </c>
      <c r="BF958">
        <v>9254</v>
      </c>
      <c r="BG958">
        <v>5571</v>
      </c>
      <c r="BI958">
        <v>8.1793843151081791E-2</v>
      </c>
      <c r="BK958">
        <v>0.26982592278341644</v>
      </c>
      <c r="BL958">
        <v>0.22932116860484325</v>
      </c>
      <c r="BM958">
        <v>0.22932116860484325</v>
      </c>
      <c r="BN958">
        <v>0.37581434537119585</v>
      </c>
      <c r="BQ958">
        <v>14.051724137931034</v>
      </c>
      <c r="BR958">
        <v>7.0959264126149807E-2</v>
      </c>
      <c r="BS958">
        <v>3586.2068965517242</v>
      </c>
      <c r="BT958">
        <v>696987.49350649351</v>
      </c>
    </row>
    <row r="959" spans="1:72">
      <c r="A959" t="s">
        <v>1250</v>
      </c>
      <c r="B959" t="s">
        <v>27</v>
      </c>
      <c r="C959">
        <v>2015</v>
      </c>
      <c r="D959" t="s">
        <v>228</v>
      </c>
      <c r="E959">
        <v>4</v>
      </c>
      <c r="G959" t="s">
        <v>238</v>
      </c>
      <c r="H959" t="s">
        <v>1239</v>
      </c>
      <c r="I959">
        <v>0.39803315565040687</v>
      </c>
      <c r="J959">
        <v>0.11242820647065059</v>
      </c>
      <c r="K959">
        <v>1.6368294421556282</v>
      </c>
      <c r="L959">
        <v>1.1680059767912103</v>
      </c>
      <c r="M959">
        <v>0.61819639720587261</v>
      </c>
      <c r="N959">
        <v>0.45601921066703671</v>
      </c>
      <c r="O959">
        <v>0.30644535759897062</v>
      </c>
      <c r="P959">
        <v>0.28098330269894539</v>
      </c>
      <c r="Q959">
        <v>0.28098330269894539</v>
      </c>
      <c r="R959">
        <v>0.31735223651661076</v>
      </c>
      <c r="S959">
        <v>0.33151884035681711</v>
      </c>
      <c r="T959">
        <v>4.6184928272049244E-2</v>
      </c>
      <c r="U959">
        <v>4.6184928272049244E-2</v>
      </c>
      <c r="V959">
        <v>4.1862030045740961E-2</v>
      </c>
      <c r="W959">
        <v>5.9639370820271154E-2</v>
      </c>
      <c r="X959">
        <v>4.1862030045740961E-2</v>
      </c>
      <c r="Y959">
        <v>299885.61981205951</v>
      </c>
      <c r="Z959">
        <v>2389738.6557659209</v>
      </c>
      <c r="AA959">
        <v>3404577.1239242684</v>
      </c>
      <c r="AB959">
        <v>9.4727092539544696E-3</v>
      </c>
      <c r="AC959">
        <v>0.12155195947582738</v>
      </c>
      <c r="AD959">
        <v>0</v>
      </c>
      <c r="AF959">
        <v>0</v>
      </c>
      <c r="AG959">
        <v>0</v>
      </c>
      <c r="AH959">
        <v>0</v>
      </c>
      <c r="AM959">
        <v>3.6827449149642276E-2</v>
      </c>
      <c r="AN959">
        <v>3.9941255135904644E-2</v>
      </c>
      <c r="AO959">
        <v>4.2491859850739666E-2</v>
      </c>
      <c r="AP959">
        <v>1.8381721957190057E-2</v>
      </c>
      <c r="AQ959">
        <v>1.033660099644848</v>
      </c>
      <c r="AR959">
        <v>0.99853144615465195</v>
      </c>
      <c r="AS959">
        <v>1.0772045513827688</v>
      </c>
      <c r="AT959">
        <v>2.7306356488144629E-2</v>
      </c>
      <c r="AU959">
        <v>0.48742366809139043</v>
      </c>
      <c r="AV959">
        <v>0.48742366809139043</v>
      </c>
      <c r="AW959">
        <v>0.49164796701879004</v>
      </c>
      <c r="AX959">
        <v>3.3479888481627987E-2</v>
      </c>
      <c r="AY959">
        <v>3.3479888481627987E-2</v>
      </c>
      <c r="AZ959">
        <v>0.60577774558774589</v>
      </c>
      <c r="BA959">
        <v>11.276768888240188</v>
      </c>
      <c r="BB959">
        <v>-5.5226422565725778E-3</v>
      </c>
      <c r="BC959">
        <v>2.3206969719502088E-3</v>
      </c>
      <c r="BD959">
        <v>0.58335326020762657</v>
      </c>
      <c r="BE959">
        <v>0.58335326020762657</v>
      </c>
      <c r="BF959">
        <v>7945</v>
      </c>
      <c r="BG959">
        <v>5019</v>
      </c>
      <c r="BH959">
        <v>5115</v>
      </c>
      <c r="BI959">
        <v>6.1301209989446569E-2</v>
      </c>
      <c r="BJ959">
        <v>0.69978340241620263</v>
      </c>
      <c r="BK959">
        <v>0.66979659946286951</v>
      </c>
      <c r="BL959">
        <v>9.093526925262467E-2</v>
      </c>
      <c r="BM959">
        <v>0.1907151409929064</v>
      </c>
      <c r="BN959">
        <v>0.31871045888342608</v>
      </c>
      <c r="BQ959">
        <v>8.7917383820998278</v>
      </c>
      <c r="BR959">
        <v>0.14760727926308695</v>
      </c>
      <c r="BS959">
        <v>1077998.1790017211</v>
      </c>
      <c r="BT959">
        <v>526914.43059239606</v>
      </c>
    </row>
    <row r="960" spans="1:72">
      <c r="A960" t="s">
        <v>1251</v>
      </c>
      <c r="B960" t="s">
        <v>28</v>
      </c>
      <c r="C960">
        <v>2015</v>
      </c>
      <c r="D960" t="s">
        <v>228</v>
      </c>
      <c r="E960">
        <v>6</v>
      </c>
      <c r="G960" t="s">
        <v>240</v>
      </c>
      <c r="H960" t="s">
        <v>1239</v>
      </c>
      <c r="I960">
        <v>0.23821351317746486</v>
      </c>
      <c r="J960">
        <v>0.14277717482461677</v>
      </c>
      <c r="K960">
        <v>1.3939449464847526</v>
      </c>
      <c r="L960">
        <v>1.0405618910875893</v>
      </c>
      <c r="M960">
        <v>0.56567442360457165</v>
      </c>
      <c r="N960">
        <v>0.45357914830535351</v>
      </c>
      <c r="O960">
        <v>0.33401078425711317</v>
      </c>
      <c r="P960">
        <v>0.27613623635237999</v>
      </c>
      <c r="Q960">
        <v>0.27613623635237999</v>
      </c>
      <c r="R960">
        <v>0.3127746849442618</v>
      </c>
      <c r="S960">
        <v>0.33878759928329949</v>
      </c>
      <c r="T960">
        <v>5.3744791714792878E-2</v>
      </c>
      <c r="U960">
        <v>5.3744791714792878E-2</v>
      </c>
      <c r="V960">
        <v>6.1799798228111706E-2</v>
      </c>
      <c r="W960">
        <v>0.11355023511940442</v>
      </c>
      <c r="X960">
        <v>6.1799798228111706E-2</v>
      </c>
      <c r="Y960">
        <v>248665.18916189836</v>
      </c>
      <c r="Z960">
        <v>3012445.5709219859</v>
      </c>
      <c r="AA960">
        <v>5535032.6808510637</v>
      </c>
      <c r="AB960">
        <v>9.7263483855568097E-3</v>
      </c>
      <c r="AC960">
        <v>0.10804916556851024</v>
      </c>
      <c r="AD960">
        <v>0</v>
      </c>
      <c r="AF960">
        <v>0</v>
      </c>
      <c r="AG960">
        <v>0</v>
      </c>
      <c r="AH960">
        <v>0</v>
      </c>
      <c r="AM960">
        <v>3.1511256675082609E-2</v>
      </c>
      <c r="AN960">
        <v>4.6507702361822986E-2</v>
      </c>
      <c r="AO960">
        <v>9.3654729092605582E-2</v>
      </c>
      <c r="AP960">
        <v>3.095367325432322E-2</v>
      </c>
      <c r="AQ960">
        <v>1.0368003120880458</v>
      </c>
      <c r="AR960">
        <v>1.0204748497140508</v>
      </c>
      <c r="AS960">
        <v>1.6350608834256477</v>
      </c>
      <c r="AT960">
        <v>2.3255476338635925E-2</v>
      </c>
      <c r="AU960">
        <v>0.48074955786619489</v>
      </c>
      <c r="AV960">
        <v>0.48074955786619489</v>
      </c>
      <c r="AW960">
        <v>0.49429336344911817</v>
      </c>
      <c r="AX960">
        <v>3.4822152738676768E-2</v>
      </c>
      <c r="AY960">
        <v>3.4822152738676768E-2</v>
      </c>
      <c r="AZ960">
        <v>0.63491568789791397</v>
      </c>
      <c r="BA960">
        <v>3.7435721868742924</v>
      </c>
      <c r="BB960">
        <v>0.72456381446269091</v>
      </c>
      <c r="BC960">
        <v>6.0755575099434425E-2</v>
      </c>
      <c r="BD960">
        <v>0.36074581385380522</v>
      </c>
      <c r="BE960">
        <v>0.36074581385380522</v>
      </c>
      <c r="BF960">
        <v>8370</v>
      </c>
      <c r="BG960">
        <v>5405</v>
      </c>
      <c r="BH960">
        <v>4613</v>
      </c>
      <c r="BI960">
        <v>5.6533333961187253E-2</v>
      </c>
      <c r="BJ960">
        <v>0.68497533579569703</v>
      </c>
      <c r="BK960">
        <v>0.65812375197779771</v>
      </c>
      <c r="BL960">
        <v>0.11607895211769892</v>
      </c>
      <c r="BM960">
        <v>0.21123253468261083</v>
      </c>
      <c r="BN960">
        <v>0.45949192007760392</v>
      </c>
      <c r="BQ960">
        <v>10.535460992907801</v>
      </c>
      <c r="BR960">
        <v>0.16965462694437122</v>
      </c>
      <c r="BS960">
        <v>2735904.9054373521</v>
      </c>
      <c r="BT960">
        <v>957885.71032934135</v>
      </c>
    </row>
    <row r="961" spans="1:72">
      <c r="A961" t="s">
        <v>1252</v>
      </c>
      <c r="B961" t="s">
        <v>29</v>
      </c>
      <c r="C961">
        <v>2015</v>
      </c>
      <c r="D961" t="s">
        <v>231</v>
      </c>
      <c r="E961">
        <v>4</v>
      </c>
      <c r="G961" t="s">
        <v>242</v>
      </c>
      <c r="H961" t="s">
        <v>1239</v>
      </c>
      <c r="I961">
        <v>6.1417118048140047E-2</v>
      </c>
      <c r="J961">
        <v>7.3489750214434074E-2</v>
      </c>
      <c r="K961">
        <v>1.2299022876707237</v>
      </c>
      <c r="L961">
        <v>1.0043174785610709</v>
      </c>
      <c r="M961">
        <v>0.62210814409156912</v>
      </c>
      <c r="N961">
        <v>0.42672434509996665</v>
      </c>
      <c r="O961">
        <v>0.36856003470130821</v>
      </c>
      <c r="P961">
        <v>0.47388353417147611</v>
      </c>
      <c r="Q961">
        <v>0.47388353417147611</v>
      </c>
      <c r="R961">
        <v>0.58050216942232402</v>
      </c>
      <c r="S961">
        <v>0.58375875111803066</v>
      </c>
      <c r="T961">
        <v>0.15404772836929231</v>
      </c>
      <c r="U961">
        <v>0.15404772836929231</v>
      </c>
      <c r="V961">
        <v>0.11397643940097719</v>
      </c>
      <c r="W961">
        <v>0.13542616925849105</v>
      </c>
      <c r="X961">
        <v>0.11397643940097719</v>
      </c>
      <c r="Y961">
        <v>272443.52127183159</v>
      </c>
      <c r="Z961">
        <v>3782492.1344537814</v>
      </c>
      <c r="AA961">
        <v>4494336.0462184874</v>
      </c>
      <c r="AB961">
        <v>3.5186512227235116E-2</v>
      </c>
      <c r="AC961">
        <v>0.10980706883500668</v>
      </c>
      <c r="AM961">
        <v>1.8376519169502187E-2</v>
      </c>
      <c r="AN961">
        <v>3.5421659555774081E-2</v>
      </c>
      <c r="AO961">
        <v>9.8480391343906223E-2</v>
      </c>
      <c r="AP961">
        <v>4.4101727562278967E-2</v>
      </c>
      <c r="AQ961">
        <v>0.9721723987216242</v>
      </c>
      <c r="AR961">
        <v>0.9721723987216242</v>
      </c>
      <c r="AS961">
        <v>1.6118915968817946</v>
      </c>
      <c r="AT961">
        <v>2.4869144125600696E-2</v>
      </c>
      <c r="AU961">
        <v>0.64419459099187604</v>
      </c>
      <c r="AV961">
        <v>0.64419459099187604</v>
      </c>
      <c r="AW961">
        <v>0.65035452930243809</v>
      </c>
      <c r="AX961">
        <v>4.5107721974679597E-2</v>
      </c>
      <c r="AY961">
        <v>4.5107721974679597E-2</v>
      </c>
      <c r="AZ961">
        <v>0.3868654837414392</v>
      </c>
      <c r="BB961">
        <v>1.721892909336598</v>
      </c>
      <c r="BD961">
        <v>0.21738428247583086</v>
      </c>
      <c r="BE961">
        <v>0.21738428247583086</v>
      </c>
      <c r="BF961">
        <v>8420</v>
      </c>
      <c r="BG961">
        <v>5606</v>
      </c>
      <c r="BI961">
        <v>3.9985599489081237E-2</v>
      </c>
      <c r="BK961">
        <v>0.41028848761513448</v>
      </c>
      <c r="BL961">
        <v>0.32929072081834498</v>
      </c>
      <c r="BM961">
        <v>0.32929072081834498</v>
      </c>
      <c r="BN961">
        <v>0.67503084542256642</v>
      </c>
      <c r="BQ961">
        <v>18.764705882352942</v>
      </c>
      <c r="BR961">
        <v>6.0807600950118765E-2</v>
      </c>
      <c r="BS961">
        <v>930924.88655462186</v>
      </c>
      <c r="BT961">
        <v>2368721.2045454546</v>
      </c>
    </row>
    <row r="962" spans="1:72">
      <c r="A962" t="s">
        <v>1253</v>
      </c>
      <c r="B962" t="s">
        <v>30</v>
      </c>
      <c r="C962">
        <v>2015</v>
      </c>
      <c r="D962" t="s">
        <v>231</v>
      </c>
      <c r="E962">
        <v>5</v>
      </c>
      <c r="G962" t="s">
        <v>244</v>
      </c>
      <c r="H962" t="s">
        <v>1239</v>
      </c>
      <c r="I962">
        <v>5.2233410844222804E-2</v>
      </c>
      <c r="J962">
        <v>8.2717330096577363E-3</v>
      </c>
      <c r="K962">
        <v>0.96801938602230797</v>
      </c>
      <c r="L962">
        <v>0.83152485496655226</v>
      </c>
      <c r="M962">
        <v>0.74939467736955567</v>
      </c>
      <c r="N962">
        <v>0.46455717963159254</v>
      </c>
      <c r="O962">
        <v>0.39631601180609111</v>
      </c>
      <c r="P962">
        <v>0.52317927218310978</v>
      </c>
      <c r="Q962">
        <v>0.52317927218310978</v>
      </c>
      <c r="R962">
        <v>0.54708637270869831</v>
      </c>
      <c r="S962">
        <v>0.56204909007114912</v>
      </c>
      <c r="T962">
        <v>0.12881923165396547</v>
      </c>
      <c r="U962">
        <v>0.12881923165396547</v>
      </c>
      <c r="V962">
        <v>5.7990060409483089E-2</v>
      </c>
      <c r="W962">
        <v>0.11119876373563022</v>
      </c>
      <c r="X962">
        <v>5.7990060409483089E-2</v>
      </c>
      <c r="Y962">
        <v>222354.47171667486</v>
      </c>
      <c r="Z962">
        <v>1521466.2130841122</v>
      </c>
      <c r="AA962">
        <v>2917485.5271028038</v>
      </c>
      <c r="AB962">
        <v>3.3807478605610786E-2</v>
      </c>
      <c r="AC962">
        <v>9.0780785732394287E-2</v>
      </c>
      <c r="AM962">
        <v>2.789443164261084E-2</v>
      </c>
      <c r="AN962">
        <v>4.7088569214604525E-2</v>
      </c>
      <c r="AO962">
        <v>7.4357064525894592E-2</v>
      </c>
      <c r="AP962">
        <v>8.6378074145171766E-3</v>
      </c>
      <c r="AQ962">
        <v>0.99766691230797155</v>
      </c>
      <c r="AR962">
        <v>0.99766691230797155</v>
      </c>
      <c r="AS962">
        <v>1.0645265908330581</v>
      </c>
      <c r="AT962">
        <v>2.8596833414135405E-2</v>
      </c>
      <c r="AU962">
        <v>0.70815816785554309</v>
      </c>
      <c r="AV962">
        <v>0.70815816785554309</v>
      </c>
      <c r="AW962">
        <v>0.71990501778624683</v>
      </c>
      <c r="AX962">
        <v>4.2682814385581518E-2</v>
      </c>
      <c r="AY962">
        <v>4.2682814385581518E-2</v>
      </c>
      <c r="AZ962">
        <v>0.40218679794763895</v>
      </c>
      <c r="BB962">
        <v>0.56616994053277914</v>
      </c>
      <c r="BD962">
        <v>0.29011958281476674</v>
      </c>
      <c r="BE962">
        <v>0.29011958281476674</v>
      </c>
      <c r="BF962">
        <v>9350</v>
      </c>
      <c r="BG962">
        <v>5772</v>
      </c>
      <c r="BI962">
        <v>1.3177708026033238E-2</v>
      </c>
      <c r="BK962">
        <v>0.43538140962655797</v>
      </c>
      <c r="BL962">
        <v>0.3456326001803473</v>
      </c>
      <c r="BM962">
        <v>0.3456326001803473</v>
      </c>
      <c r="BN962">
        <v>0.64203563057866986</v>
      </c>
      <c r="BQ962">
        <v>15.2</v>
      </c>
      <c r="BR962">
        <v>0.15257849126296349</v>
      </c>
      <c r="BS962">
        <v>1463432.0523364486</v>
      </c>
      <c r="BT962">
        <v>414764.25830258301</v>
      </c>
    </row>
    <row r="963" spans="1:72">
      <c r="A963" t="s">
        <v>1254</v>
      </c>
      <c r="B963" t="s">
        <v>31</v>
      </c>
      <c r="C963">
        <v>2015</v>
      </c>
      <c r="D963" t="s">
        <v>228</v>
      </c>
      <c r="E963">
        <v>7</v>
      </c>
      <c r="G963" t="s">
        <v>246</v>
      </c>
      <c r="H963" t="s">
        <v>1239</v>
      </c>
      <c r="I963">
        <v>0.15699465607273413</v>
      </c>
      <c r="J963">
        <v>0.21293413398654903</v>
      </c>
      <c r="K963">
        <v>0.94645244037839582</v>
      </c>
      <c r="L963">
        <v>0.79762038758869058</v>
      </c>
      <c r="M963">
        <v>0.53431887401453526</v>
      </c>
      <c r="N963">
        <v>0.49027407051765787</v>
      </c>
      <c r="O963">
        <v>0.40115618516062085</v>
      </c>
      <c r="P963">
        <v>0.3958971205941903</v>
      </c>
      <c r="Q963">
        <v>0.3958971205941903</v>
      </c>
      <c r="R963">
        <v>0.45040280593379062</v>
      </c>
      <c r="S963">
        <v>0.46702819512680133</v>
      </c>
      <c r="T963">
        <v>6.9783365445359763E-2</v>
      </c>
      <c r="U963">
        <v>6.9783365445359763E-2</v>
      </c>
      <c r="V963">
        <v>8.0021000499820652E-2</v>
      </c>
      <c r="W963">
        <v>0.13382927205707784</v>
      </c>
      <c r="X963">
        <v>8.0021000499820652E-2</v>
      </c>
      <c r="Y963">
        <v>398223.98494780285</v>
      </c>
      <c r="Z963">
        <v>3868224.3840616965</v>
      </c>
      <c r="AA963">
        <v>6469322.4308483293</v>
      </c>
      <c r="AB963">
        <v>2.5069567043957332E-2</v>
      </c>
      <c r="AC963">
        <v>0.1509392135059319</v>
      </c>
      <c r="AD963">
        <v>0</v>
      </c>
      <c r="AF963">
        <v>0</v>
      </c>
      <c r="AG963">
        <v>0</v>
      </c>
      <c r="AH963">
        <v>0</v>
      </c>
      <c r="AM963">
        <v>2.5850789852696801E-2</v>
      </c>
      <c r="AN963">
        <v>3.3178899819599927E-2</v>
      </c>
      <c r="AO963">
        <v>0.10976207100881706</v>
      </c>
      <c r="AP963">
        <v>2.2061227572496293E-2</v>
      </c>
      <c r="AQ963">
        <v>0.99315898163969629</v>
      </c>
      <c r="AR963">
        <v>0.97054964102195185</v>
      </c>
      <c r="AS963">
        <v>1.2429664470152229</v>
      </c>
      <c r="AT963">
        <v>2.7523403128376384E-2</v>
      </c>
      <c r="AU963">
        <v>0.52768962456245727</v>
      </c>
      <c r="AV963">
        <v>0.52768962456245727</v>
      </c>
      <c r="AW963">
        <v>0.54251741385646646</v>
      </c>
      <c r="AX963">
        <v>2.8079852674925954E-2</v>
      </c>
      <c r="AY963">
        <v>2.8079852674925954E-2</v>
      </c>
      <c r="AZ963">
        <v>0.50959997338298046</v>
      </c>
      <c r="BA963">
        <v>5.3790049475299693</v>
      </c>
      <c r="BB963">
        <v>0.40982683749377075</v>
      </c>
      <c r="BC963">
        <v>6.9701358559782316E-3</v>
      </c>
      <c r="BD963">
        <v>0.23765971652257376</v>
      </c>
      <c r="BE963">
        <v>0.23765971652257376</v>
      </c>
      <c r="BF963">
        <v>9327</v>
      </c>
      <c r="BG963">
        <v>6186</v>
      </c>
      <c r="BH963">
        <v>5039</v>
      </c>
      <c r="BI963">
        <v>7.4682808901626818E-2</v>
      </c>
      <c r="BJ963">
        <v>0.68113285902316589</v>
      </c>
      <c r="BK963">
        <v>0.53245267999683477</v>
      </c>
      <c r="BL963">
        <v>9.1190000410667577E-2</v>
      </c>
      <c r="BM963">
        <v>0.13288411078095963</v>
      </c>
      <c r="BN963">
        <v>0.42925214610026263</v>
      </c>
      <c r="BQ963">
        <v>8.4709511568123386</v>
      </c>
      <c r="BR963">
        <v>0.68208269525267995</v>
      </c>
      <c r="BS963">
        <v>3379456.4997429308</v>
      </c>
      <c r="BT963">
        <v>1070702.7592498732</v>
      </c>
    </row>
    <row r="964" spans="1:72">
      <c r="A964" t="s">
        <v>1255</v>
      </c>
      <c r="B964" t="s">
        <v>32</v>
      </c>
      <c r="C964">
        <v>2015</v>
      </c>
      <c r="D964" t="s">
        <v>215</v>
      </c>
      <c r="E964">
        <v>1</v>
      </c>
      <c r="G964" t="s">
        <v>248</v>
      </c>
      <c r="H964" t="s">
        <v>1239</v>
      </c>
      <c r="I964">
        <v>4.9455768911895563E-2</v>
      </c>
      <c r="J964">
        <v>-0.10154166843174513</v>
      </c>
      <c r="K964">
        <v>1.5864634098575532</v>
      </c>
      <c r="L964">
        <v>1.3767642820978923</v>
      </c>
      <c r="M964">
        <v>1.3127606385334682</v>
      </c>
      <c r="N964">
        <v>0.4498881664809381</v>
      </c>
      <c r="O964">
        <v>0.35084395095987686</v>
      </c>
      <c r="P964">
        <v>0.79591710214703215</v>
      </c>
      <c r="Q964">
        <v>0.79591710214703215</v>
      </c>
      <c r="R964">
        <v>0.79086445423872898</v>
      </c>
      <c r="S964">
        <v>0.83752807077508473</v>
      </c>
      <c r="T964">
        <v>0.13387933346177913</v>
      </c>
      <c r="U964">
        <v>0.13387933346177913</v>
      </c>
      <c r="V964">
        <v>5.2948377301650418E-2</v>
      </c>
      <c r="W964">
        <v>6.7281352691459045E-2</v>
      </c>
      <c r="X964">
        <v>5.2948377301650418E-2</v>
      </c>
      <c r="Y964">
        <v>1047840.7131367292</v>
      </c>
      <c r="Z964">
        <v>1344142.6869565218</v>
      </c>
      <c r="AA964">
        <v>1707998.2956521739</v>
      </c>
      <c r="AB964">
        <v>9.8161806904741352E-3</v>
      </c>
      <c r="AC964">
        <v>0.32890640980676233</v>
      </c>
      <c r="AM964">
        <v>3.0964329947323798E-2</v>
      </c>
      <c r="AN964">
        <v>4.0882013335674094E-2</v>
      </c>
      <c r="AO964">
        <v>2.333849712308806E-2</v>
      </c>
      <c r="AP964">
        <v>4.3410063350020067E-3</v>
      </c>
      <c r="AQ964">
        <v>0.93628761172971486</v>
      </c>
      <c r="AR964">
        <v>0.93445317322774102</v>
      </c>
      <c r="AS964">
        <v>1.125121088260624</v>
      </c>
      <c r="AT964">
        <v>1.8605511542591064E-2</v>
      </c>
      <c r="AU964">
        <v>0.72742534259798552</v>
      </c>
      <c r="AV964">
        <v>0.72742534259798552</v>
      </c>
      <c r="AW964">
        <v>0.71606927555768063</v>
      </c>
      <c r="AX964">
        <v>6.69966370556178E-2</v>
      </c>
      <c r="AY964">
        <v>6.69966370556178E-2</v>
      </c>
      <c r="AZ964">
        <v>0.14665917734709369</v>
      </c>
      <c r="BB964">
        <v>9.9671696306429549</v>
      </c>
      <c r="BD964">
        <v>0.24540153835570871</v>
      </c>
      <c r="BE964">
        <v>0.24540153835570871</v>
      </c>
      <c r="BF964">
        <v>9711</v>
      </c>
      <c r="BG964">
        <v>5913</v>
      </c>
      <c r="BI964">
        <v>4.5070019678047801E-2</v>
      </c>
      <c r="BK964">
        <v>0.15893086395438141</v>
      </c>
      <c r="BL964">
        <v>7.8029845414429311E-2</v>
      </c>
      <c r="BM964">
        <v>8.1231954703601533E-2</v>
      </c>
      <c r="BN964">
        <v>0.17580292658998428</v>
      </c>
      <c r="BQ964">
        <v>3.2434782608695651</v>
      </c>
      <c r="BR964">
        <v>5.3672316384180789E-2</v>
      </c>
      <c r="BS964">
        <v>358394.45217391307</v>
      </c>
      <c r="BT964">
        <v>165378.04166666666</v>
      </c>
    </row>
    <row r="965" spans="1:72">
      <c r="A965" t="s">
        <v>1256</v>
      </c>
      <c r="B965" t="s">
        <v>33</v>
      </c>
      <c r="C965">
        <v>2015</v>
      </c>
      <c r="D965" t="s">
        <v>231</v>
      </c>
      <c r="E965">
        <v>4</v>
      </c>
      <c r="G965" t="s">
        <v>250</v>
      </c>
      <c r="H965" t="s">
        <v>1239</v>
      </c>
      <c r="I965">
        <v>2.183784085158319E-2</v>
      </c>
      <c r="J965">
        <v>0.20839836961612723</v>
      </c>
      <c r="K965">
        <v>1.9606015215186106</v>
      </c>
      <c r="L965">
        <v>1.388632495406976</v>
      </c>
      <c r="M965">
        <v>1.2655990930930865</v>
      </c>
      <c r="N965">
        <v>0.48275723188675074</v>
      </c>
      <c r="O965">
        <v>0.40828552244441868</v>
      </c>
      <c r="P965">
        <v>0.55782122886089902</v>
      </c>
      <c r="Q965">
        <v>0.55782122886089902</v>
      </c>
      <c r="R965">
        <v>0.58801212747060616</v>
      </c>
      <c r="S965">
        <v>0.61485197257435698</v>
      </c>
      <c r="T965">
        <v>0.12023548056921646</v>
      </c>
      <c r="U965">
        <v>0.12023548056921646</v>
      </c>
      <c r="V965">
        <v>6.8087829877642697E-2</v>
      </c>
      <c r="W965">
        <v>0.10999370111784033</v>
      </c>
      <c r="X965">
        <v>6.8087829877642697E-2</v>
      </c>
      <c r="Y965">
        <v>244303.85064935064</v>
      </c>
      <c r="Z965">
        <v>1976144.8057971015</v>
      </c>
      <c r="AA965">
        <v>3192398.4289855072</v>
      </c>
      <c r="AB965">
        <v>3.0581371688856544E-2</v>
      </c>
      <c r="AC965">
        <v>0.10343124667713433</v>
      </c>
      <c r="AM965">
        <v>1.59826566996959E-2</v>
      </c>
      <c r="AN965">
        <v>2.6552288763444249E-2</v>
      </c>
      <c r="AO965">
        <v>6.9197002788743342E-2</v>
      </c>
      <c r="AP965">
        <v>1.6376311406633298E-2</v>
      </c>
      <c r="AQ965">
        <v>0.97911601523071412</v>
      </c>
      <c r="AR965">
        <v>0.97911601523071412</v>
      </c>
      <c r="AS965">
        <v>0.87007526594728302</v>
      </c>
      <c r="AT965">
        <v>2.2347600855459483E-2</v>
      </c>
      <c r="AU965">
        <v>0.71260272104854339</v>
      </c>
      <c r="AV965">
        <v>0.71260272104854339</v>
      </c>
      <c r="AW965">
        <v>0.70609174410345454</v>
      </c>
      <c r="AX965">
        <v>5.0773782471064427E-2</v>
      </c>
      <c r="AY965">
        <v>5.0773782471064427E-2</v>
      </c>
      <c r="AZ965">
        <v>0.36738956397719347</v>
      </c>
      <c r="BB965">
        <v>0.22005783692475445</v>
      </c>
      <c r="BD965">
        <v>0.12574006463155582</v>
      </c>
      <c r="BE965">
        <v>0.12574006463155582</v>
      </c>
      <c r="BF965">
        <v>8798</v>
      </c>
      <c r="BG965">
        <v>5840</v>
      </c>
      <c r="BI965">
        <v>3.5175296912554103E-2</v>
      </c>
      <c r="BK965">
        <v>0.4011992727917047</v>
      </c>
      <c r="BL965">
        <v>0.27619730022584715</v>
      </c>
      <c r="BM965">
        <v>0.27619730022584715</v>
      </c>
      <c r="BN965">
        <v>0.60154350452769401</v>
      </c>
      <c r="BQ965">
        <v>14.284057971014493</v>
      </c>
      <c r="BR965">
        <v>0.18461538461538463</v>
      </c>
      <c r="BS965">
        <v>1160123.1565217392</v>
      </c>
      <c r="BT965">
        <v>762694.03349282301</v>
      </c>
    </row>
    <row r="966" spans="1:72">
      <c r="A966" t="s">
        <v>1257</v>
      </c>
      <c r="B966" t="s">
        <v>34</v>
      </c>
      <c r="C966">
        <v>2015</v>
      </c>
      <c r="D966" t="s">
        <v>228</v>
      </c>
      <c r="E966">
        <v>5</v>
      </c>
      <c r="G966" t="s">
        <v>252</v>
      </c>
      <c r="H966" t="s">
        <v>1239</v>
      </c>
      <c r="I966">
        <v>0.28217167345389166</v>
      </c>
      <c r="J966">
        <v>0.14642837329610173</v>
      </c>
      <c r="K966">
        <v>1.5135932075835974</v>
      </c>
      <c r="L966">
        <v>1.0592190418970269</v>
      </c>
      <c r="M966">
        <v>0.68977380061442628</v>
      </c>
      <c r="N966">
        <v>0.5742923911488621</v>
      </c>
      <c r="O966">
        <v>0.49510778357716678</v>
      </c>
      <c r="P966">
        <v>0.27120089108458345</v>
      </c>
      <c r="Q966">
        <v>0.27120089108458345</v>
      </c>
      <c r="R966">
        <v>0.27915275174460158</v>
      </c>
      <c r="S966">
        <v>0.31823040080114523</v>
      </c>
      <c r="T966">
        <v>3.7807821840337277E-2</v>
      </c>
      <c r="U966">
        <v>3.7807821840337277E-2</v>
      </c>
      <c r="V966">
        <v>5.7387098110442118E-2</v>
      </c>
      <c r="W966">
        <v>7.108201245306886E-2</v>
      </c>
      <c r="X966">
        <v>5.7387098110442118E-2</v>
      </c>
      <c r="Y966">
        <v>251807.4322133805</v>
      </c>
      <c r="Z966">
        <v>3019408.2852153666</v>
      </c>
      <c r="AA966">
        <v>3739962.8905704306</v>
      </c>
      <c r="AB966">
        <v>1.2613159840484597E-2</v>
      </c>
      <c r="AC966">
        <v>8.9486314429952737E-2</v>
      </c>
      <c r="AD966">
        <v>0</v>
      </c>
      <c r="AF966">
        <v>0</v>
      </c>
      <c r="AG966">
        <v>0</v>
      </c>
      <c r="AH966">
        <v>0</v>
      </c>
      <c r="AM966">
        <v>4.0079280376322669E-2</v>
      </c>
      <c r="AN966">
        <v>4.4447006201679309E-2</v>
      </c>
      <c r="AO966">
        <v>4.6267305465761029E-2</v>
      </c>
      <c r="AP966">
        <v>1.8136254000325536E-2</v>
      </c>
      <c r="AQ966">
        <v>0.99827020320356286</v>
      </c>
      <c r="AR966">
        <v>1.0282488984522209</v>
      </c>
      <c r="AS966">
        <v>1.0140290624303467</v>
      </c>
      <c r="AT966">
        <v>2.7218721322820404E-2</v>
      </c>
      <c r="AU966">
        <v>0.47371543166551872</v>
      </c>
      <c r="AV966">
        <v>0.47371543166551872</v>
      </c>
      <c r="AW966">
        <v>0.48022597242126569</v>
      </c>
      <c r="AX966">
        <v>2.2991499200135813E-2</v>
      </c>
      <c r="AY966">
        <v>2.2991499200135813E-2</v>
      </c>
      <c r="AZ966">
        <v>0.67301865229732749</v>
      </c>
      <c r="BA966">
        <v>13.438135757693665</v>
      </c>
      <c r="BB966">
        <v>3.699321532338349E-2</v>
      </c>
      <c r="BC966">
        <v>-2.4006869112146875E-2</v>
      </c>
      <c r="BD966">
        <v>0.51806053937375496</v>
      </c>
      <c r="BE966">
        <v>0.51806053937375496</v>
      </c>
      <c r="BF966">
        <v>7806</v>
      </c>
      <c r="BG966">
        <v>5605</v>
      </c>
      <c r="BH966">
        <v>4499</v>
      </c>
      <c r="BI966">
        <v>5.5116747134504616E-2</v>
      </c>
      <c r="BJ966">
        <v>0.68547061951331223</v>
      </c>
      <c r="BK966">
        <v>0.68911132386247032</v>
      </c>
      <c r="BL966">
        <v>8.3636924824317074E-2</v>
      </c>
      <c r="BM966">
        <v>0.1831986991885296</v>
      </c>
      <c r="BN966">
        <v>0.32332713205910507</v>
      </c>
      <c r="BQ966">
        <v>7.8998835855646101</v>
      </c>
      <c r="BR966">
        <v>0.31989090200662379</v>
      </c>
      <c r="BS966">
        <v>1044473.2514551805</v>
      </c>
      <c r="BT966">
        <v>543633.18045112782</v>
      </c>
    </row>
    <row r="967" spans="1:72">
      <c r="A967" t="s">
        <v>1258</v>
      </c>
      <c r="B967" t="s">
        <v>35</v>
      </c>
      <c r="C967">
        <v>2015</v>
      </c>
      <c r="D967" t="s">
        <v>231</v>
      </c>
      <c r="E967">
        <v>5</v>
      </c>
      <c r="G967" t="s">
        <v>254</v>
      </c>
      <c r="H967" t="s">
        <v>1239</v>
      </c>
      <c r="I967">
        <v>3.7530081239410554E-2</v>
      </c>
      <c r="J967">
        <v>-8.8840223392961694E-3</v>
      </c>
      <c r="K967">
        <v>1.113649391840613</v>
      </c>
      <c r="L967">
        <v>0.79878838102453242</v>
      </c>
      <c r="M967">
        <v>0.68998163692075509</v>
      </c>
      <c r="N967">
        <v>0.51860823613300822</v>
      </c>
      <c r="O967">
        <v>0.44785256077508245</v>
      </c>
      <c r="P967">
        <v>0.44473292710610424</v>
      </c>
      <c r="Q967">
        <v>0.44473292710610424</v>
      </c>
      <c r="R967">
        <v>0.47733919271986563</v>
      </c>
      <c r="S967">
        <v>0.53406550511056405</v>
      </c>
      <c r="T967">
        <v>0.1416781401848782</v>
      </c>
      <c r="U967">
        <v>0.1416781401848782</v>
      </c>
      <c r="V967">
        <v>7.8490964652197515E-2</v>
      </c>
      <c r="W967">
        <v>0.10342507230375109</v>
      </c>
      <c r="X967">
        <v>7.8490964652197515E-2</v>
      </c>
      <c r="Y967">
        <v>222103.4432690072</v>
      </c>
      <c r="Z967">
        <v>2214336.671548117</v>
      </c>
      <c r="AA967">
        <v>2917761.6987447697</v>
      </c>
      <c r="AB967">
        <v>4.1657050715845745E-2</v>
      </c>
      <c r="AC967">
        <v>0.10042283635567845</v>
      </c>
      <c r="AM967">
        <v>2.7198258896032553E-2</v>
      </c>
      <c r="AN967">
        <v>3.9364603872552806E-2</v>
      </c>
      <c r="AO967">
        <v>6.0174082363800799E-2</v>
      </c>
      <c r="AP967">
        <v>1.822589931261915E-2</v>
      </c>
      <c r="AQ967">
        <v>1.0163175352723346</v>
      </c>
      <c r="AR967">
        <v>1.0163175352723346</v>
      </c>
      <c r="AS967">
        <v>0.73653071838486184</v>
      </c>
      <c r="AT967">
        <v>2.2057007054649237E-2</v>
      </c>
      <c r="AU967">
        <v>0.69322731511364544</v>
      </c>
      <c r="AV967">
        <v>0.69322731511364544</v>
      </c>
      <c r="AW967">
        <v>0.69135740350689345</v>
      </c>
      <c r="AX967">
        <v>3.6093553121957861E-2</v>
      </c>
      <c r="AY967">
        <v>3.6093553121957861E-2</v>
      </c>
      <c r="AZ967">
        <v>0.4265692371702326</v>
      </c>
      <c r="BB967">
        <v>1.2282653280810969</v>
      </c>
      <c r="BD967">
        <v>0.17368582526707982</v>
      </c>
      <c r="BE967">
        <v>0.17368582526707982</v>
      </c>
      <c r="BF967">
        <v>9730</v>
      </c>
      <c r="BG967">
        <v>6346</v>
      </c>
      <c r="BI967">
        <v>3.8595660546246649E-2</v>
      </c>
      <c r="BK967">
        <v>0.46086987677290736</v>
      </c>
      <c r="BL967">
        <v>0.37179743280559524</v>
      </c>
      <c r="BM967">
        <v>0.37179743280559524</v>
      </c>
      <c r="BN967">
        <v>0.69042007888140455</v>
      </c>
      <c r="BQ967">
        <v>17.99581589958159</v>
      </c>
      <c r="BR967">
        <v>0.18533829406090671</v>
      </c>
      <c r="BS967">
        <v>813751.84518828453</v>
      </c>
      <c r="BT967">
        <v>1049545.1121495327</v>
      </c>
    </row>
    <row r="968" spans="1:72">
      <c r="A968" t="s">
        <v>1259</v>
      </c>
      <c r="B968" t="s">
        <v>36</v>
      </c>
      <c r="C968">
        <v>2015</v>
      </c>
      <c r="D968" t="s">
        <v>228</v>
      </c>
      <c r="E968">
        <v>7</v>
      </c>
      <c r="G968" t="s">
        <v>256</v>
      </c>
      <c r="H968" t="s">
        <v>1239</v>
      </c>
      <c r="I968">
        <v>0.16306422569886142</v>
      </c>
      <c r="J968">
        <v>0.16180345149370423</v>
      </c>
      <c r="K968">
        <v>1.3120439654558957</v>
      </c>
      <c r="L968">
        <v>1.0399088879232943</v>
      </c>
      <c r="M968">
        <v>0.5868710412265995</v>
      </c>
      <c r="N968">
        <v>0.48940356616293124</v>
      </c>
      <c r="O968">
        <v>0.38281142072185581</v>
      </c>
      <c r="P968">
        <v>0.26643399922932187</v>
      </c>
      <c r="Q968">
        <v>0.26643399922932187</v>
      </c>
      <c r="R968">
        <v>0.28675334683375847</v>
      </c>
      <c r="S968">
        <v>0.3282868434574101</v>
      </c>
      <c r="T968">
        <v>4.6897626980743838E-2</v>
      </c>
      <c r="U968">
        <v>4.6897626980743838E-2</v>
      </c>
      <c r="V968">
        <v>6.1489931744471968E-2</v>
      </c>
      <c r="W968">
        <v>9.8726088159062572E-2</v>
      </c>
      <c r="X968">
        <v>6.1489931744471968E-2</v>
      </c>
      <c r="Y968">
        <v>222471.03411558669</v>
      </c>
      <c r="Z968">
        <v>3611381.9757155245</v>
      </c>
      <c r="AA968">
        <v>5798308.8482220294</v>
      </c>
      <c r="AB968">
        <v>1.6638494064496166E-2</v>
      </c>
      <c r="AC968">
        <v>9.8361788672930009E-2</v>
      </c>
      <c r="AD968">
        <v>0</v>
      </c>
      <c r="AF968">
        <v>0</v>
      </c>
      <c r="AG968">
        <v>0</v>
      </c>
      <c r="AH968">
        <v>0</v>
      </c>
      <c r="AM968">
        <v>1.7053932023798016E-2</v>
      </c>
      <c r="AN968">
        <v>1.9001136974075298E-2</v>
      </c>
      <c r="AO968">
        <v>8.0226425158188341E-2</v>
      </c>
      <c r="AP968">
        <v>2.1287258945085447E-2</v>
      </c>
      <c r="AQ968">
        <v>1.0089805097903661</v>
      </c>
      <c r="AR968">
        <v>0.99686391801379692</v>
      </c>
      <c r="AS968">
        <v>1.3146542494154947</v>
      </c>
      <c r="AT968">
        <v>2.2246557881718681E-2</v>
      </c>
      <c r="AU968">
        <v>0.5080810695062864</v>
      </c>
      <c r="AV968">
        <v>0.5080810695062864</v>
      </c>
      <c r="AW968">
        <v>0.52082706011655666</v>
      </c>
      <c r="AX968">
        <v>2.0586015183788182E-2</v>
      </c>
      <c r="AY968">
        <v>2.0586015183788182E-2</v>
      </c>
      <c r="AZ968">
        <v>0.64279220439537166</v>
      </c>
      <c r="BA968">
        <v>12.249593850770804</v>
      </c>
      <c r="BB968">
        <v>0.15193291255134014</v>
      </c>
      <c r="BC968">
        <v>2.6769927677766051E-2</v>
      </c>
      <c r="BD968">
        <v>0.29757426983167362</v>
      </c>
      <c r="BE968">
        <v>0.29757426983167362</v>
      </c>
      <c r="BF968">
        <v>9259</v>
      </c>
      <c r="BG968">
        <v>5795</v>
      </c>
      <c r="BH968">
        <v>5011</v>
      </c>
      <c r="BI968">
        <v>6.2306428312018929E-2</v>
      </c>
      <c r="BJ968">
        <v>0.68680255662668777</v>
      </c>
      <c r="BK968">
        <v>0.67567017654270256</v>
      </c>
      <c r="BL968">
        <v>0.12485339707471341</v>
      </c>
      <c r="BM968">
        <v>0.23076161647318538</v>
      </c>
      <c r="BN968">
        <v>0.43100043778682046</v>
      </c>
      <c r="BQ968">
        <v>12.380745880312229</v>
      </c>
      <c r="BR968">
        <v>0.32391223503161026</v>
      </c>
      <c r="BS968">
        <v>2803651.1569817867</v>
      </c>
      <c r="BT968">
        <v>753195.17961165053</v>
      </c>
    </row>
    <row r="969" spans="1:72">
      <c r="A969" t="s">
        <v>1260</v>
      </c>
      <c r="B969" t="s">
        <v>37</v>
      </c>
      <c r="C969">
        <v>2015</v>
      </c>
      <c r="D969" t="s">
        <v>207</v>
      </c>
      <c r="E969">
        <v>8</v>
      </c>
      <c r="G969" t="s">
        <v>258</v>
      </c>
      <c r="H969" t="s">
        <v>1239</v>
      </c>
      <c r="I969">
        <v>7.4889024147860764E-2</v>
      </c>
      <c r="J969">
        <v>0.23728824173330179</v>
      </c>
      <c r="K969">
        <v>2.3136575662411243</v>
      </c>
      <c r="L969">
        <v>1.3128122456919238</v>
      </c>
      <c r="M969">
        <v>1.1547852357219635</v>
      </c>
      <c r="N969">
        <v>0.54929011892631396</v>
      </c>
      <c r="O969">
        <v>0.42309845806507218</v>
      </c>
      <c r="P969">
        <v>0.33192768632992303</v>
      </c>
      <c r="Q969">
        <v>0.33192768632992303</v>
      </c>
      <c r="R969">
        <v>0.42118890226845224</v>
      </c>
      <c r="S969">
        <v>0.45550593119071581</v>
      </c>
      <c r="T969">
        <v>5.9798508722550769E-2</v>
      </c>
      <c r="U969">
        <v>5.9798508722550769E-2</v>
      </c>
      <c r="V969">
        <v>0.19355252034163012</v>
      </c>
      <c r="W969">
        <v>0.34562467097867067</v>
      </c>
      <c r="X969">
        <v>0.19355252034163012</v>
      </c>
      <c r="Y969">
        <v>500468.2757058845</v>
      </c>
      <c r="Z969">
        <v>11477142.362060042</v>
      </c>
      <c r="AA969">
        <v>20494610.69099379</v>
      </c>
      <c r="AB969">
        <v>1.1552725938722615E-2</v>
      </c>
      <c r="AC969">
        <v>0.14921175702065814</v>
      </c>
      <c r="AD969">
        <v>0</v>
      </c>
      <c r="AF969">
        <v>0</v>
      </c>
      <c r="AG969">
        <v>0</v>
      </c>
      <c r="AH969">
        <v>0</v>
      </c>
      <c r="AM969">
        <v>3.47695654869195E-2</v>
      </c>
      <c r="AN969">
        <v>4.8354953054773456E-2</v>
      </c>
      <c r="AO969">
        <v>0.24137035264564821</v>
      </c>
      <c r="AP969">
        <v>4.2122942404305974E-2</v>
      </c>
      <c r="AQ969">
        <v>1.0098667925085458</v>
      </c>
      <c r="AR969">
        <v>1.0092885313416737</v>
      </c>
      <c r="AS969">
        <v>1.0090452093841209</v>
      </c>
      <c r="AT969">
        <v>3.0170218600402809E-2</v>
      </c>
      <c r="AU969">
        <v>0.43091748759553228</v>
      </c>
      <c r="AV969">
        <v>0.43091748759553228</v>
      </c>
      <c r="AW969">
        <v>0.46657526209514233</v>
      </c>
      <c r="AX969">
        <v>2.5531235723052399E-2</v>
      </c>
      <c r="AY969">
        <v>2.5531235723052399E-2</v>
      </c>
      <c r="AZ969">
        <v>0.53096185035101917</v>
      </c>
      <c r="BA969">
        <v>19.403483698681249</v>
      </c>
      <c r="BB969">
        <v>3.979898298391206E-2</v>
      </c>
      <c r="BC969">
        <v>3.5977553111458893E-2</v>
      </c>
      <c r="BD969">
        <v>0.1688815645289693</v>
      </c>
      <c r="BE969">
        <v>0.1688815645289693</v>
      </c>
      <c r="BF969">
        <v>9796</v>
      </c>
      <c r="BG969">
        <v>6601</v>
      </c>
      <c r="BH969">
        <v>5372</v>
      </c>
      <c r="BI969">
        <v>4.8432320545193891E-2</v>
      </c>
      <c r="BJ969">
        <v>0.63717850895598838</v>
      </c>
      <c r="BK969">
        <v>0.5428149820985092</v>
      </c>
      <c r="BL969">
        <v>6.9001003757456617E-2</v>
      </c>
      <c r="BM969">
        <v>8.6169576389463154E-2</v>
      </c>
      <c r="BN969">
        <v>0.84586690090360617</v>
      </c>
      <c r="BQ969">
        <v>7.0851449275362315</v>
      </c>
      <c r="BR969">
        <v>0.9611031518624642</v>
      </c>
      <c r="BS969">
        <v>11258206.223084886</v>
      </c>
      <c r="BT969">
        <v>2379124.8841277892</v>
      </c>
    </row>
    <row r="970" spans="1:72">
      <c r="A970" t="s">
        <v>3745</v>
      </c>
      <c r="B970" t="s">
        <v>259</v>
      </c>
      <c r="C970">
        <v>2015</v>
      </c>
      <c r="D970" t="s">
        <v>223</v>
      </c>
      <c r="E970">
        <v>3</v>
      </c>
      <c r="G970" t="s">
        <v>260</v>
      </c>
      <c r="H970" t="s">
        <v>1239</v>
      </c>
      <c r="I970">
        <v>0.18958880739795722</v>
      </c>
      <c r="J970">
        <v>0.1737264362091194</v>
      </c>
      <c r="K970">
        <v>1.3445622088321394</v>
      </c>
      <c r="L970">
        <v>1.0248920018772087</v>
      </c>
      <c r="M970">
        <v>0.59363694355019925</v>
      </c>
      <c r="N970">
        <v>0.5080867803916348</v>
      </c>
      <c r="O970">
        <v>0.41469375433036487</v>
      </c>
      <c r="P970">
        <v>0.23433811780886232</v>
      </c>
      <c r="Q970">
        <v>0.23433811780886232</v>
      </c>
      <c r="R970">
        <v>0.25756846483599549</v>
      </c>
      <c r="S970">
        <v>0.2575427148293401</v>
      </c>
      <c r="T970">
        <v>2.0108192445391592E-2</v>
      </c>
      <c r="U970">
        <v>2.0108192445391592E-2</v>
      </c>
      <c r="V970">
        <v>4.484983395581936E-2</v>
      </c>
      <c r="W970">
        <v>0.10015261464988831</v>
      </c>
      <c r="X970">
        <v>4.484983395581936E-2</v>
      </c>
      <c r="Y970">
        <v>371846.50971198926</v>
      </c>
      <c r="Z970">
        <v>3271488.8150594453</v>
      </c>
      <c r="AA970">
        <v>7305448.6433289303</v>
      </c>
      <c r="AB970">
        <v>2.2226222922239112E-2</v>
      </c>
      <c r="AC970">
        <v>0.11298666189805705</v>
      </c>
      <c r="AD970">
        <v>0</v>
      </c>
      <c r="AF970">
        <v>0</v>
      </c>
      <c r="AG970">
        <v>0</v>
      </c>
      <c r="AH970">
        <v>0</v>
      </c>
      <c r="AM970">
        <v>3.9496642974746005E-2</v>
      </c>
      <c r="AN970">
        <v>3.8044549181625725E-2</v>
      </c>
      <c r="AO970">
        <v>8.5405690580198701E-2</v>
      </c>
      <c r="AP970">
        <v>2.6278655347031436E-2</v>
      </c>
      <c r="AQ970">
        <v>0.99831846008465674</v>
      </c>
      <c r="AR970">
        <v>0.91883471049666454</v>
      </c>
      <c r="AS970">
        <v>0.91513406943762243</v>
      </c>
      <c r="AT970">
        <v>1.9455538436244202E-2</v>
      </c>
      <c r="AU970">
        <v>0.45116640583782269</v>
      </c>
      <c r="AV970">
        <v>0.45116640583782269</v>
      </c>
      <c r="AW970">
        <v>0.46138441161644522</v>
      </c>
      <c r="AX970">
        <v>1.8811380739807929E-2</v>
      </c>
      <c r="AY970">
        <v>1.8811380739807929E-2</v>
      </c>
      <c r="AZ970">
        <v>0.72176462423547239</v>
      </c>
      <c r="BA970">
        <v>16.601658993963841</v>
      </c>
      <c r="BB970">
        <v>6.6328055157717988E-2</v>
      </c>
      <c r="BC970">
        <v>4.2074482434069062E-2</v>
      </c>
      <c r="BD970">
        <v>0.36005476918207252</v>
      </c>
      <c r="BE970">
        <v>0.36005476918207252</v>
      </c>
      <c r="BF970">
        <v>9180</v>
      </c>
      <c r="BG970">
        <v>5891</v>
      </c>
      <c r="BH970">
        <v>5323</v>
      </c>
      <c r="BI970">
        <v>8.6670114175650986E-2</v>
      </c>
      <c r="BJ970">
        <v>0.62766993494573797</v>
      </c>
      <c r="BK970">
        <v>0.72732344300163021</v>
      </c>
      <c r="BL970">
        <v>2.8721254671921149E-2</v>
      </c>
      <c r="BM970">
        <v>7.1106038821445894E-2</v>
      </c>
      <c r="BN970">
        <v>0.30988188095368102</v>
      </c>
      <c r="BQ970">
        <v>3.9445178335535007</v>
      </c>
      <c r="BR970">
        <v>0.99866131191432395</v>
      </c>
      <c r="BS970">
        <v>4128067.7054161164</v>
      </c>
      <c r="BT970">
        <v>910498.10597658658</v>
      </c>
    </row>
    <row r="971" spans="1:72">
      <c r="A971" t="s">
        <v>1261</v>
      </c>
      <c r="B971" t="s">
        <v>39</v>
      </c>
      <c r="C971">
        <v>2015</v>
      </c>
      <c r="D971" t="s">
        <v>218</v>
      </c>
      <c r="E971">
        <v>4</v>
      </c>
      <c r="G971" t="s">
        <v>262</v>
      </c>
      <c r="H971" t="s">
        <v>1239</v>
      </c>
      <c r="I971">
        <v>4.9856871466339027E-2</v>
      </c>
      <c r="J971">
        <v>0.11419404673381091</v>
      </c>
      <c r="K971">
        <v>1.5306635003252211</v>
      </c>
      <c r="L971">
        <v>1.0403621668658343</v>
      </c>
      <c r="M971">
        <v>0.99767639007861553</v>
      </c>
      <c r="N971">
        <v>0.42911058313920081</v>
      </c>
      <c r="O971">
        <v>0.41579594239734285</v>
      </c>
      <c r="P971">
        <v>0.49604811651650388</v>
      </c>
      <c r="Q971">
        <v>0.49604811651650388</v>
      </c>
      <c r="R971">
        <v>0.54022513552796181</v>
      </c>
      <c r="S971">
        <v>0.54064732842198127</v>
      </c>
      <c r="T971">
        <v>0.13781022535492002</v>
      </c>
      <c r="U971">
        <v>0.13781022535492002</v>
      </c>
      <c r="V971">
        <v>7.8038380108901739E-2</v>
      </c>
      <c r="W971">
        <v>7.9402441793510803E-2</v>
      </c>
      <c r="X971">
        <v>7.8038380108901739E-2</v>
      </c>
      <c r="Y971">
        <v>197038.09088833065</v>
      </c>
      <c r="Z971">
        <v>1970154.3790322582</v>
      </c>
      <c r="AA971">
        <v>2004591.435483871</v>
      </c>
      <c r="AB971">
        <v>4.546517248214442E-2</v>
      </c>
      <c r="AC971">
        <v>0.101027743060757</v>
      </c>
      <c r="AM971">
        <v>1.0893757012784356E-2</v>
      </c>
      <c r="AN971">
        <v>2.7957205917504439E-2</v>
      </c>
      <c r="AO971">
        <v>1.410760581654315E-2</v>
      </c>
      <c r="AP971">
        <v>1.0700874939678159E-2</v>
      </c>
      <c r="AQ971">
        <v>1.011427193204498</v>
      </c>
      <c r="AR971">
        <v>1.011427193204498</v>
      </c>
      <c r="AS971">
        <v>0.81524435464457468</v>
      </c>
      <c r="AT971">
        <v>2.1235448425103578E-2</v>
      </c>
      <c r="AU971">
        <v>0.71586373658277158</v>
      </c>
      <c r="AV971">
        <v>0.71586373658277158</v>
      </c>
      <c r="AW971">
        <v>0.70755790138864638</v>
      </c>
      <c r="AX971">
        <v>6.058251352955471E-2</v>
      </c>
      <c r="AY971">
        <v>6.058251352955471E-2</v>
      </c>
      <c r="AZ971">
        <v>0.40492343411611875</v>
      </c>
      <c r="BB971">
        <v>1.2006532933856786</v>
      </c>
      <c r="BD971">
        <v>0.14342994532835898</v>
      </c>
      <c r="BE971">
        <v>0.14342994532835898</v>
      </c>
      <c r="BF971">
        <v>9622</v>
      </c>
      <c r="BG971">
        <v>6271</v>
      </c>
      <c r="BI971">
        <v>2.3456025166158092E-3</v>
      </c>
      <c r="BK971">
        <v>0.44663197728703241</v>
      </c>
      <c r="BL971">
        <v>0.38981429468580547</v>
      </c>
      <c r="BM971">
        <v>0.38981429468580547</v>
      </c>
      <c r="BN971">
        <v>0.6681996473182571</v>
      </c>
      <c r="BQ971">
        <v>17.657258064516128</v>
      </c>
      <c r="BR971">
        <v>0.14304359175150091</v>
      </c>
      <c r="BS971">
        <v>36612.903225806454</v>
      </c>
      <c r="BT971">
        <v>457149.76470588235</v>
      </c>
    </row>
    <row r="972" spans="1:72">
      <c r="A972" t="s">
        <v>1262</v>
      </c>
      <c r="B972" t="s">
        <v>40</v>
      </c>
      <c r="C972">
        <v>2015</v>
      </c>
      <c r="D972" t="s">
        <v>212</v>
      </c>
      <c r="E972">
        <v>4</v>
      </c>
      <c r="G972" t="s">
        <v>264</v>
      </c>
      <c r="H972" t="s">
        <v>1239</v>
      </c>
      <c r="I972">
        <v>1.2721246215736223E-2</v>
      </c>
      <c r="J972">
        <v>-3.7061131208326797E-2</v>
      </c>
      <c r="K972">
        <v>1.0709334859042825</v>
      </c>
      <c r="L972">
        <v>0.90967500118793887</v>
      </c>
      <c r="M972">
        <v>0.84674789866278277</v>
      </c>
      <c r="N972">
        <v>0.50293372107145784</v>
      </c>
      <c r="O972">
        <v>0.48390749018970064</v>
      </c>
      <c r="P972">
        <v>0.6369262634351941</v>
      </c>
      <c r="Q972">
        <v>0.6369262634351941</v>
      </c>
      <c r="R972">
        <v>0.6462139351446502</v>
      </c>
      <c r="S972">
        <v>0.6732479927298517</v>
      </c>
      <c r="T972">
        <v>0.15186766210774835</v>
      </c>
      <c r="U972">
        <v>0.15186766210774835</v>
      </c>
      <c r="V972">
        <v>2.5386531718495805E-2</v>
      </c>
      <c r="W972">
        <v>2.913153909803547E-2</v>
      </c>
      <c r="X972">
        <v>2.5386531718495805E-2</v>
      </c>
      <c r="Y972">
        <v>347970.78154062119</v>
      </c>
      <c r="Z972">
        <v>974990.94705882354</v>
      </c>
      <c r="AA972">
        <v>1118821.0823529412</v>
      </c>
      <c r="AB972">
        <v>2.4008837185973179E-2</v>
      </c>
      <c r="AC972">
        <v>8.9989183312930654E-2</v>
      </c>
      <c r="AM972">
        <v>1.0654381141077762E-2</v>
      </c>
      <c r="AN972">
        <v>1.5486139118210316E-2</v>
      </c>
      <c r="AO972">
        <v>3.9264572631476632E-2</v>
      </c>
      <c r="AP972">
        <v>2.3980762979748136E-2</v>
      </c>
      <c r="AQ972">
        <v>1.0088877187753635</v>
      </c>
      <c r="AR972">
        <v>1.0088877187753635</v>
      </c>
      <c r="AS972">
        <v>1.2496282697151933</v>
      </c>
      <c r="AT972">
        <v>2.2254234438553892E-2</v>
      </c>
      <c r="AU972">
        <v>0.78258499996669706</v>
      </c>
      <c r="AV972">
        <v>0.78258499996669706</v>
      </c>
      <c r="AW972">
        <v>0.83047297289309741</v>
      </c>
      <c r="AX972">
        <v>2.9852397622985517E-2</v>
      </c>
      <c r="AY972">
        <v>2.9852397622985517E-2</v>
      </c>
      <c r="AZ972">
        <v>0.32806544784810354</v>
      </c>
      <c r="BB972">
        <v>8.7558094217902574E-2</v>
      </c>
      <c r="BD972">
        <v>7.6266608212113132E-2</v>
      </c>
      <c r="BE972">
        <v>7.6266608212113132E-2</v>
      </c>
      <c r="BF972">
        <v>9623</v>
      </c>
      <c r="BG972">
        <v>6185</v>
      </c>
      <c r="BI972">
        <v>8.9703924479082146E-3</v>
      </c>
      <c r="BK972">
        <v>0.33830163403848279</v>
      </c>
      <c r="BL972">
        <v>0.27727895274665643</v>
      </c>
      <c r="BM972">
        <v>0.27727895274665643</v>
      </c>
      <c r="BN972">
        <v>0.44314717126992015</v>
      </c>
      <c r="BQ972">
        <v>16.761764705882353</v>
      </c>
      <c r="BR972">
        <v>0.17076192442700805</v>
      </c>
      <c r="BS972">
        <v>376591.87647058826</v>
      </c>
      <c r="BT972">
        <v>1287964.0044052864</v>
      </c>
    </row>
    <row r="973" spans="1:72">
      <c r="A973" t="s">
        <v>1263</v>
      </c>
      <c r="B973" t="s">
        <v>41</v>
      </c>
      <c r="C973">
        <v>2015</v>
      </c>
      <c r="D973" t="s">
        <v>215</v>
      </c>
      <c r="E973">
        <v>5</v>
      </c>
      <c r="G973" t="s">
        <v>266</v>
      </c>
      <c r="H973" t="s">
        <v>1239</v>
      </c>
      <c r="I973">
        <v>3.3236284527330053E-2</v>
      </c>
      <c r="J973">
        <v>0.26355697723296478</v>
      </c>
      <c r="K973">
        <v>1.2532883144064868</v>
      </c>
      <c r="L973">
        <v>0.83858077013002574</v>
      </c>
      <c r="M973">
        <v>0.78556875692861206</v>
      </c>
      <c r="N973">
        <v>0.56612409897630134</v>
      </c>
      <c r="O973">
        <v>0.42694021294206813</v>
      </c>
      <c r="P973">
        <v>0.43314120898220076</v>
      </c>
      <c r="Q973">
        <v>0.43314120898220076</v>
      </c>
      <c r="R973">
        <v>0.51707757950704658</v>
      </c>
      <c r="S973">
        <v>0.55389738419001666</v>
      </c>
      <c r="T973">
        <v>0.12093536006614279</v>
      </c>
      <c r="U973">
        <v>0.12093536006614279</v>
      </c>
      <c r="V973">
        <v>0.13576761046467406</v>
      </c>
      <c r="W973">
        <v>0.2338865561274627</v>
      </c>
      <c r="X973">
        <v>0.13576761046467406</v>
      </c>
      <c r="Y973">
        <v>305623.08794845</v>
      </c>
      <c r="Z973">
        <v>4603079.2383177569</v>
      </c>
      <c r="AA973">
        <v>7929714.2149532707</v>
      </c>
      <c r="AB973">
        <v>4.6269320335397761E-2</v>
      </c>
      <c r="AC973">
        <v>0.12019697993079512</v>
      </c>
      <c r="AM973">
        <v>3.0685284436329802E-2</v>
      </c>
      <c r="AN973">
        <v>3.9177037843655116E-2</v>
      </c>
      <c r="AO973">
        <v>0.16733333983252086</v>
      </c>
      <c r="AP973">
        <v>2.4241898883811255E-2</v>
      </c>
      <c r="AQ973">
        <v>0.99819813469144059</v>
      </c>
      <c r="AR973">
        <v>0.99819813469144059</v>
      </c>
      <c r="AS973">
        <v>1.0944444604059798</v>
      </c>
      <c r="AT973">
        <v>2.9771878311054271E-2</v>
      </c>
      <c r="AU973">
        <v>0.55912189501430498</v>
      </c>
      <c r="AV973">
        <v>0.55912189501430498</v>
      </c>
      <c r="AW973">
        <v>0.57631307094214168</v>
      </c>
      <c r="AX973">
        <v>6.4398142493800076E-2</v>
      </c>
      <c r="AY973">
        <v>6.4398142493800076E-2</v>
      </c>
      <c r="AZ973">
        <v>0.41656991064575438</v>
      </c>
      <c r="BB973">
        <v>0.18302110378213438</v>
      </c>
      <c r="BD973">
        <v>0.14440921523857886</v>
      </c>
      <c r="BE973">
        <v>0.14440921523857886</v>
      </c>
      <c r="BF973">
        <v>9202</v>
      </c>
      <c r="BG973">
        <v>6291</v>
      </c>
      <c r="BI973">
        <v>7.0831979425356531E-2</v>
      </c>
      <c r="BK973">
        <v>0.44936792877116044</v>
      </c>
      <c r="BL973">
        <v>0.22293140906834388</v>
      </c>
      <c r="BM973">
        <v>0.22293140906834388</v>
      </c>
      <c r="BN973">
        <v>0.86282577563077634</v>
      </c>
      <c r="BQ973">
        <v>13.415887850467289</v>
      </c>
      <c r="BR973">
        <v>0.49181605611847234</v>
      </c>
      <c r="BS973">
        <v>4138427.7523364485</v>
      </c>
      <c r="BT973">
        <v>1543925.0093457943</v>
      </c>
    </row>
    <row r="974" spans="1:72">
      <c r="A974" t="s">
        <v>1264</v>
      </c>
      <c r="B974" t="s">
        <v>42</v>
      </c>
      <c r="C974">
        <v>2015</v>
      </c>
      <c r="D974" t="s">
        <v>218</v>
      </c>
      <c r="E974">
        <v>3</v>
      </c>
      <c r="G974" t="s">
        <v>268</v>
      </c>
      <c r="H974" t="s">
        <v>1239</v>
      </c>
      <c r="I974">
        <v>5.861793199994339E-2</v>
      </c>
      <c r="J974">
        <v>9.3369814934730191E-2</v>
      </c>
      <c r="K974">
        <v>1.4623691202602251</v>
      </c>
      <c r="L974">
        <v>0.73972293855667925</v>
      </c>
      <c r="M974">
        <v>0.68297095119544271</v>
      </c>
      <c r="N974">
        <v>0.38235007058160403</v>
      </c>
      <c r="O974">
        <v>0.35118615200396835</v>
      </c>
      <c r="P974">
        <v>0.56996570842720684</v>
      </c>
      <c r="Q974">
        <v>0.56996570842720684</v>
      </c>
      <c r="R974">
        <v>0.60581290243285324</v>
      </c>
      <c r="S974">
        <v>0.6347833622552369</v>
      </c>
      <c r="T974">
        <v>0.17783448653170134</v>
      </c>
      <c r="U974">
        <v>0.17783448653170134</v>
      </c>
      <c r="V974">
        <v>5.7607925257098007E-2</v>
      </c>
      <c r="W974">
        <v>9.4308943727813024E-2</v>
      </c>
      <c r="X974">
        <v>5.7607925257098007E-2</v>
      </c>
      <c r="Y974">
        <v>451451.35311932163</v>
      </c>
      <c r="Z974">
        <v>1775355.6764705882</v>
      </c>
      <c r="AA974">
        <v>2906404.2463235296</v>
      </c>
      <c r="AB974">
        <v>4.466589739538001E-2</v>
      </c>
      <c r="AC974">
        <v>0.10899731490132193</v>
      </c>
      <c r="AM974">
        <v>1.6915584631808252E-2</v>
      </c>
      <c r="AN974">
        <v>6.1606400325786147E-2</v>
      </c>
      <c r="AO974">
        <v>0.10638170523640329</v>
      </c>
      <c r="AP974">
        <v>3.0444424071929172E-2</v>
      </c>
      <c r="AQ974">
        <v>1.0701782928978811</v>
      </c>
      <c r="AR974">
        <v>1.0701782928978811</v>
      </c>
      <c r="AS974">
        <v>1.4555526567755364</v>
      </c>
      <c r="AT974">
        <v>3.1302082256013691E-2</v>
      </c>
      <c r="AU974">
        <v>0.64960400380854233</v>
      </c>
      <c r="AV974">
        <v>0.64960400380854233</v>
      </c>
      <c r="AW974">
        <v>0.66940956130873819</v>
      </c>
      <c r="AX974">
        <v>3.7938001504058468E-2</v>
      </c>
      <c r="AY974">
        <v>3.7938001504058468E-2</v>
      </c>
      <c r="AZ974">
        <v>0.33394693616480475</v>
      </c>
      <c r="BB974">
        <v>0.80376940915285533</v>
      </c>
      <c r="BD974">
        <v>0.12093369799243733</v>
      </c>
      <c r="BE974">
        <v>0.12093369799243733</v>
      </c>
      <c r="BF974">
        <v>9954</v>
      </c>
      <c r="BG974">
        <v>6140</v>
      </c>
      <c r="BI974">
        <v>5.327175631384401E-2</v>
      </c>
      <c r="BK974">
        <v>0.36232315017598637</v>
      </c>
      <c r="BL974">
        <v>0.23813095774352547</v>
      </c>
      <c r="BM974">
        <v>0.23813095774352547</v>
      </c>
      <c r="BN974">
        <v>0.59683323663659982</v>
      </c>
      <c r="BQ974">
        <v>12.139705882352942</v>
      </c>
      <c r="BR974">
        <v>0.60921248142644868</v>
      </c>
      <c r="BS974">
        <v>1476979.1764705882</v>
      </c>
      <c r="BT974">
        <v>1782773.9496402878</v>
      </c>
    </row>
    <row r="975" spans="1:72">
      <c r="A975" t="s">
        <v>2025</v>
      </c>
      <c r="B975" t="s">
        <v>269</v>
      </c>
      <c r="C975">
        <v>2015</v>
      </c>
      <c r="D975" t="s">
        <v>215</v>
      </c>
      <c r="E975">
        <v>6</v>
      </c>
      <c r="G975" t="s">
        <v>270</v>
      </c>
      <c r="H975" t="s">
        <v>1239</v>
      </c>
      <c r="I975">
        <v>3.9129413052531335E-2</v>
      </c>
      <c r="J975">
        <v>0.41097814118323095</v>
      </c>
      <c r="K975">
        <v>1.2938614992197406</v>
      </c>
      <c r="L975">
        <v>0.61869553850212444</v>
      </c>
      <c r="M975">
        <v>0.54003712959163896</v>
      </c>
      <c r="N975">
        <v>0.57133050645067973</v>
      </c>
      <c r="O975">
        <v>0.44098657939418245</v>
      </c>
      <c r="P975">
        <v>0.47508788434959298</v>
      </c>
      <c r="Q975">
        <v>0.47508788434959298</v>
      </c>
      <c r="R975">
        <v>0.50869055585718581</v>
      </c>
      <c r="S975">
        <v>0.61928501405726155</v>
      </c>
      <c r="T975">
        <v>8.7344235107129242E-2</v>
      </c>
      <c r="U975">
        <v>8.7344235107129242E-2</v>
      </c>
      <c r="V975">
        <v>0.15632030968493346</v>
      </c>
      <c r="W975">
        <v>0.31809494645610947</v>
      </c>
      <c r="X975">
        <v>0.15632030968493346</v>
      </c>
      <c r="Y975">
        <v>406217.08447977173</v>
      </c>
      <c r="Z975">
        <v>6599567.1248843661</v>
      </c>
      <c r="AA975">
        <v>13429406.296947271</v>
      </c>
      <c r="AB975">
        <v>6.3772675837337492E-2</v>
      </c>
      <c r="AC975">
        <v>0.17705006117984362</v>
      </c>
      <c r="AM975">
        <v>2.1757908272717393E-2</v>
      </c>
      <c r="AN975">
        <v>3.4739734556848111E-2</v>
      </c>
      <c r="AO975">
        <v>0.24587520119552098</v>
      </c>
      <c r="AP975">
        <v>2.6092030056588708E-2</v>
      </c>
      <c r="AQ975">
        <v>1.0281868740505573</v>
      </c>
      <c r="AR975">
        <v>1.0281868740505573</v>
      </c>
      <c r="AS975">
        <v>1.1713800491262192</v>
      </c>
      <c r="AT975">
        <v>3.5563836565782582E-2</v>
      </c>
      <c r="AU975">
        <v>0.49734713407981418</v>
      </c>
      <c r="AV975">
        <v>0.49734713407981418</v>
      </c>
      <c r="AW975">
        <v>0.5366043144481828</v>
      </c>
      <c r="AX975">
        <v>5.1197167513697586E-2</v>
      </c>
      <c r="AY975">
        <v>5.1197167513697586E-2</v>
      </c>
      <c r="AZ975">
        <v>0.37208927344110576</v>
      </c>
      <c r="BB975">
        <v>0.15699935995175165</v>
      </c>
      <c r="BD975">
        <v>0.20102767321584775</v>
      </c>
      <c r="BE975">
        <v>0.20102767321584775</v>
      </c>
      <c r="BF975">
        <v>9474</v>
      </c>
      <c r="BG975">
        <v>6210</v>
      </c>
      <c r="BI975">
        <v>5.2298276529100643E-2</v>
      </c>
      <c r="BK975">
        <v>0.41399239629701468</v>
      </c>
      <c r="BL975">
        <v>0.10885515361070149</v>
      </c>
      <c r="BM975">
        <v>0.10885515361070149</v>
      </c>
      <c r="BN975">
        <v>0.88312456588110011</v>
      </c>
      <c r="BQ975">
        <v>9.0777058279370948</v>
      </c>
      <c r="BR975">
        <v>1.0728770595690749</v>
      </c>
      <c r="BS975">
        <v>8289154.6873265496</v>
      </c>
      <c r="BT975">
        <v>849278.50812064961</v>
      </c>
    </row>
    <row r="976" spans="1:72">
      <c r="A976" t="s">
        <v>1265</v>
      </c>
      <c r="B976" t="s">
        <v>44</v>
      </c>
      <c r="C976">
        <v>2015</v>
      </c>
      <c r="D976" t="s">
        <v>215</v>
      </c>
      <c r="E976">
        <v>3</v>
      </c>
      <c r="G976" t="s">
        <v>272</v>
      </c>
      <c r="H976" t="s">
        <v>1239</v>
      </c>
      <c r="I976">
        <v>3.6473691534459632E-2</v>
      </c>
      <c r="J976">
        <v>6.3591568201841045E-2</v>
      </c>
      <c r="K976">
        <v>1.4543307950270481</v>
      </c>
      <c r="L976">
        <v>0.94709688506429524</v>
      </c>
      <c r="M976">
        <v>0.8796796931288966</v>
      </c>
      <c r="N976">
        <v>0.57875608877328533</v>
      </c>
      <c r="O976">
        <v>0.56861830400195079</v>
      </c>
      <c r="P976">
        <v>0.5976778648054657</v>
      </c>
      <c r="Q976">
        <v>0.5976778648054657</v>
      </c>
      <c r="R976">
        <v>0.69751246360838759</v>
      </c>
      <c r="S976">
        <v>0.68817596956358051</v>
      </c>
      <c r="T976">
        <v>0.17225554587383241</v>
      </c>
      <c r="U976">
        <v>0.17225554587383241</v>
      </c>
      <c r="V976">
        <v>7.8236438343773487E-2</v>
      </c>
      <c r="W976">
        <v>0.16159586534127179</v>
      </c>
      <c r="X976">
        <v>7.8236438343773487E-2</v>
      </c>
      <c r="Y976">
        <v>574886.36553238204</v>
      </c>
      <c r="Z976">
        <v>2936643.4814814813</v>
      </c>
      <c r="AA976">
        <v>6065580.8806584366</v>
      </c>
      <c r="AB976">
        <v>4.6833348041807041E-2</v>
      </c>
      <c r="AC976">
        <v>0.10063676778452713</v>
      </c>
      <c r="AM976">
        <v>3.5841621135431316E-2</v>
      </c>
      <c r="AN976">
        <v>6.5521246440513117E-2</v>
      </c>
      <c r="AO976">
        <v>9.9935120452773862E-2</v>
      </c>
      <c r="AP976">
        <v>1.6331833086978678E-2</v>
      </c>
      <c r="AQ976">
        <v>0.92908897536218193</v>
      </c>
      <c r="AR976">
        <v>0.92908897536218193</v>
      </c>
      <c r="AS976">
        <v>1.0931474159644188</v>
      </c>
      <c r="AT976">
        <v>2.980137577995752E-2</v>
      </c>
      <c r="AU976">
        <v>0.60365760054778783</v>
      </c>
      <c r="AV976">
        <v>0.60365760054778783</v>
      </c>
      <c r="AW976">
        <v>0.61916355572614434</v>
      </c>
      <c r="AX976">
        <v>3.6963407664527416E-2</v>
      </c>
      <c r="AY976">
        <v>3.6963407664527416E-2</v>
      </c>
      <c r="AZ976">
        <v>0.29492298934383399</v>
      </c>
      <c r="BB976">
        <v>-7.7924056694386526E-2</v>
      </c>
      <c r="BD976">
        <v>8.1963438166998928E-2</v>
      </c>
      <c r="BE976">
        <v>8.1963438166998928E-2</v>
      </c>
      <c r="BF976">
        <v>9942</v>
      </c>
      <c r="BG976">
        <v>6599</v>
      </c>
      <c r="BI976">
        <v>5.0888806477591628E-2</v>
      </c>
      <c r="BK976">
        <v>0.32023208046594237</v>
      </c>
      <c r="BL976">
        <v>0.16883405298667362</v>
      </c>
      <c r="BM976">
        <v>0.16883405298667362</v>
      </c>
      <c r="BN976">
        <v>0.55183781410346655</v>
      </c>
      <c r="BQ976">
        <v>11.246913580246913</v>
      </c>
      <c r="BR976">
        <v>0.34140191628845185</v>
      </c>
      <c r="BS976">
        <v>3137336.2469135802</v>
      </c>
      <c r="BT976">
        <v>688086.10958904109</v>
      </c>
    </row>
    <row r="977" spans="1:72">
      <c r="A977" t="s">
        <v>1266</v>
      </c>
      <c r="B977" t="s">
        <v>45</v>
      </c>
      <c r="C977">
        <v>2015</v>
      </c>
      <c r="D977" t="s">
        <v>231</v>
      </c>
      <c r="E977">
        <v>3</v>
      </c>
      <c r="G977" t="s">
        <v>274</v>
      </c>
      <c r="H977" t="s">
        <v>1239</v>
      </c>
      <c r="I977">
        <v>2.2417952042883275E-2</v>
      </c>
      <c r="J977">
        <v>0.13355302618100237</v>
      </c>
      <c r="K977">
        <v>1.6243230665682231</v>
      </c>
      <c r="L977">
        <v>1.0965595902677892</v>
      </c>
      <c r="M977">
        <v>1.0428467018307679</v>
      </c>
      <c r="N977">
        <v>0.4984228166077142</v>
      </c>
      <c r="O977">
        <v>0.43024362708684999</v>
      </c>
      <c r="P977">
        <v>0.56532394216228943</v>
      </c>
      <c r="Q977">
        <v>0.56532394216228943</v>
      </c>
      <c r="R977">
        <v>0.61544661336998974</v>
      </c>
      <c r="S977">
        <v>0.68459859795749911</v>
      </c>
      <c r="T977">
        <v>0.19762408816345189</v>
      </c>
      <c r="U977">
        <v>0.19762408816345189</v>
      </c>
      <c r="V977">
        <v>6.3419766589199997E-2</v>
      </c>
      <c r="W977">
        <v>8.6008282364564551E-2</v>
      </c>
      <c r="X977">
        <v>6.3419766589199997E-2</v>
      </c>
      <c r="Y977">
        <v>525856.63800135965</v>
      </c>
      <c r="Z977">
        <v>2352948.0236966824</v>
      </c>
      <c r="AA977">
        <v>3191008.559241706</v>
      </c>
      <c r="AB977">
        <v>2.7984361289944283E-2</v>
      </c>
      <c r="AC977">
        <v>0.14143177477738167</v>
      </c>
      <c r="AM977">
        <v>1.7987282925021379E-2</v>
      </c>
      <c r="AN977">
        <v>2.953326653353066E-2</v>
      </c>
      <c r="AO977">
        <v>8.0127271163754857E-2</v>
      </c>
      <c r="AP977">
        <v>2.9688241509260541E-2</v>
      </c>
      <c r="AQ977">
        <v>0.97499195713057429</v>
      </c>
      <c r="AR977">
        <v>0.97499195713057429</v>
      </c>
      <c r="AS977">
        <v>1.2496956063275435</v>
      </c>
      <c r="AT977">
        <v>2.3601034115541354E-2</v>
      </c>
      <c r="AU977">
        <v>0.65768106180770902</v>
      </c>
      <c r="AV977">
        <v>0.65768106180770902</v>
      </c>
      <c r="AW977">
        <v>0.66357761750550981</v>
      </c>
      <c r="AX977">
        <v>3.171671557859676E-2</v>
      </c>
      <c r="AY977">
        <v>3.171671557859676E-2</v>
      </c>
      <c r="AZ977">
        <v>0.30249200532207632</v>
      </c>
      <c r="BB977">
        <v>9.9956759425493716E-2</v>
      </c>
      <c r="BD977">
        <v>8.8265889418313134E-2</v>
      </c>
      <c r="BE977">
        <v>8.8265889418313134E-2</v>
      </c>
      <c r="BF977">
        <v>10218</v>
      </c>
      <c r="BG977">
        <v>6355</v>
      </c>
      <c r="BI977">
        <v>5.2489595393553246E-2</v>
      </c>
      <c r="BK977">
        <v>0.32419651811373823</v>
      </c>
      <c r="BL977">
        <v>0.21742952254415937</v>
      </c>
      <c r="BM977">
        <v>0.21742952254415937</v>
      </c>
      <c r="BN977">
        <v>0.51424026009865453</v>
      </c>
      <c r="BQ977">
        <v>13.943127962085308</v>
      </c>
      <c r="BR977">
        <v>0.42469733656174335</v>
      </c>
      <c r="BS977">
        <v>1107098.0331753555</v>
      </c>
      <c r="BT977">
        <v>2200986.9423076925</v>
      </c>
    </row>
    <row r="978" spans="1:72">
      <c r="A978" t="s">
        <v>1267</v>
      </c>
      <c r="B978" t="s">
        <v>46</v>
      </c>
      <c r="C978">
        <v>2015</v>
      </c>
      <c r="D978" t="s">
        <v>215</v>
      </c>
      <c r="E978">
        <v>4</v>
      </c>
      <c r="G978" t="s">
        <v>276</v>
      </c>
      <c r="H978" t="s">
        <v>1239</v>
      </c>
      <c r="I978">
        <v>5.1160744538697962E-2</v>
      </c>
      <c r="J978">
        <v>0.25819520947769792</v>
      </c>
      <c r="K978">
        <v>1.1718829528018728</v>
      </c>
      <c r="L978">
        <v>0.83672959262441293</v>
      </c>
      <c r="M978">
        <v>0.72119038963663562</v>
      </c>
      <c r="N978">
        <v>0.51247266919497314</v>
      </c>
      <c r="O978">
        <v>0.42702210149613667</v>
      </c>
      <c r="P978">
        <v>0.4764829700037152</v>
      </c>
      <c r="Q978">
        <v>0.4764829700037152</v>
      </c>
      <c r="R978">
        <v>0.50761461840909594</v>
      </c>
      <c r="S978">
        <v>0.55781198029257328</v>
      </c>
      <c r="T978">
        <v>9.1994121336584481E-2</v>
      </c>
      <c r="U978">
        <v>9.1994121336584481E-2</v>
      </c>
      <c r="V978">
        <v>9.5288578561965792E-2</v>
      </c>
      <c r="W978">
        <v>0.22675587547990322</v>
      </c>
      <c r="X978">
        <v>9.5288578561965792E-2</v>
      </c>
      <c r="Y978">
        <v>196909.05322809148</v>
      </c>
      <c r="Z978">
        <v>3271979.6525974027</v>
      </c>
      <c r="AA978">
        <v>7786249.1168831168</v>
      </c>
      <c r="AB978">
        <v>5.238733284029156E-2</v>
      </c>
      <c r="AC978">
        <v>0.1024466628588428</v>
      </c>
      <c r="AM978">
        <v>1.5000264307695087E-2</v>
      </c>
      <c r="AN978">
        <v>2.3843251604719465E-2</v>
      </c>
      <c r="AO978">
        <v>0.15262307663467758</v>
      </c>
      <c r="AP978">
        <v>1.633342282118596E-2</v>
      </c>
      <c r="AQ978">
        <v>1.0310907604234683</v>
      </c>
      <c r="AR978">
        <v>1.0310907604234683</v>
      </c>
      <c r="AS978">
        <v>1.1022825608622329</v>
      </c>
      <c r="AT978">
        <v>2.2698501849723045E-2</v>
      </c>
      <c r="AU978">
        <v>0.60967534578845139</v>
      </c>
      <c r="AV978">
        <v>0.60967534578845139</v>
      </c>
      <c r="AW978">
        <v>0.64330149360953326</v>
      </c>
      <c r="AX978">
        <v>4.1973663730856432E-2</v>
      </c>
      <c r="AY978">
        <v>4.1973663730856432E-2</v>
      </c>
      <c r="AZ978">
        <v>0.40489850602550975</v>
      </c>
      <c r="BB978">
        <v>0.53650296747653636</v>
      </c>
      <c r="BD978">
        <v>0.24748863281360522</v>
      </c>
      <c r="BE978">
        <v>0.24748863281360522</v>
      </c>
      <c r="BF978">
        <v>9595</v>
      </c>
      <c r="BG978">
        <v>6356</v>
      </c>
      <c r="BI978">
        <v>4.2891709296979857E-2</v>
      </c>
      <c r="BK978">
        <v>0.44463361186400285</v>
      </c>
      <c r="BL978">
        <v>0.26213842868809789</v>
      </c>
      <c r="BM978">
        <v>0.26213842868809789</v>
      </c>
      <c r="BN978">
        <v>0.76330838110319377</v>
      </c>
      <c r="BQ978">
        <v>16.042207792207794</v>
      </c>
      <c r="BR978">
        <v>0.33504458254525804</v>
      </c>
      <c r="BS978">
        <v>4312048.512987013</v>
      </c>
      <c r="BT978">
        <v>709124.69298245618</v>
      </c>
    </row>
    <row r="979" spans="1:72">
      <c r="A979" t="s">
        <v>1268</v>
      </c>
      <c r="B979" t="s">
        <v>47</v>
      </c>
      <c r="C979">
        <v>2015</v>
      </c>
      <c r="D979" t="s">
        <v>218</v>
      </c>
      <c r="E979">
        <v>5</v>
      </c>
      <c r="G979" t="s">
        <v>278</v>
      </c>
      <c r="H979" t="s">
        <v>1239</v>
      </c>
      <c r="I979">
        <v>9.2608286154864782E-3</v>
      </c>
      <c r="J979">
        <v>-2.6675253367788539E-2</v>
      </c>
      <c r="K979">
        <v>3.8472328267304072</v>
      </c>
      <c r="L979">
        <v>0.60062602294736067</v>
      </c>
      <c r="M979">
        <v>0.57505211401699752</v>
      </c>
      <c r="N979">
        <v>0.44907013109201305</v>
      </c>
      <c r="O979">
        <v>0.44096895250117341</v>
      </c>
      <c r="P979">
        <v>0.50699392812791511</v>
      </c>
      <c r="Q979">
        <v>0.50699392812791511</v>
      </c>
      <c r="R979">
        <v>0.53663877827514261</v>
      </c>
      <c r="S979">
        <v>0.55130290501722645</v>
      </c>
      <c r="T979">
        <v>0.1461333652892593</v>
      </c>
      <c r="U979">
        <v>0.1461333652892593</v>
      </c>
      <c r="V979">
        <v>6.7447416670317908E-2</v>
      </c>
      <c r="W979">
        <v>6.8481660951589751E-2</v>
      </c>
      <c r="X979">
        <v>6.7447416670317908E-2</v>
      </c>
      <c r="Y979">
        <v>259245.43573367395</v>
      </c>
      <c r="Z979">
        <v>1972086.0842105264</v>
      </c>
      <c r="AA979">
        <v>2002326.2157894736</v>
      </c>
      <c r="AB979">
        <v>5.4068972304368565E-2</v>
      </c>
      <c r="AC979">
        <v>0.14464551928962663</v>
      </c>
      <c r="AM979">
        <v>1.1629722183825394E-2</v>
      </c>
      <c r="AN979">
        <v>3.5890959812586262E-2</v>
      </c>
      <c r="AO979">
        <v>0.10519218628149617</v>
      </c>
      <c r="AP979">
        <v>8.9117048487102377E-2</v>
      </c>
      <c r="AQ979">
        <v>0.99960267202463771</v>
      </c>
      <c r="AR979">
        <v>0.99960267202463771</v>
      </c>
      <c r="AS979">
        <v>0.70754888336725164</v>
      </c>
      <c r="AT979">
        <v>2.3500160012820331E-2</v>
      </c>
      <c r="AU979">
        <v>0.69352522383138304</v>
      </c>
      <c r="AV979">
        <v>0.69352522383138304</v>
      </c>
      <c r="AW979">
        <v>0.69129260010337823</v>
      </c>
      <c r="AX979">
        <v>6.3317552913817132E-2</v>
      </c>
      <c r="AY979">
        <v>6.3317552913817132E-2</v>
      </c>
      <c r="AZ979">
        <v>0.39880230255786081</v>
      </c>
      <c r="BB979">
        <v>3.3863767206653343E-2</v>
      </c>
      <c r="BD979">
        <v>6.3082945718664074E-2</v>
      </c>
      <c r="BE979">
        <v>6.3082945718664074E-2</v>
      </c>
      <c r="BF979">
        <v>9508</v>
      </c>
      <c r="BG979">
        <v>6030</v>
      </c>
      <c r="BI979">
        <v>0.10173717237953531</v>
      </c>
      <c r="BK979">
        <v>0.44089599890775305</v>
      </c>
      <c r="BL979">
        <v>0.31785126398414915</v>
      </c>
      <c r="BM979">
        <v>0.31785126398414915</v>
      </c>
      <c r="BN979">
        <v>0.68232566550516549</v>
      </c>
      <c r="BQ979">
        <v>16.481578947368423</v>
      </c>
      <c r="BR979">
        <v>0.42795257637938894</v>
      </c>
      <c r="BS979">
        <v>48078.947368421053</v>
      </c>
      <c r="BT979">
        <v>5254410.5913978498</v>
      </c>
    </row>
    <row r="980" spans="1:72">
      <c r="A980" t="s">
        <v>1269</v>
      </c>
      <c r="B980" t="s">
        <v>48</v>
      </c>
      <c r="C980">
        <v>2015</v>
      </c>
      <c r="D980" t="s">
        <v>231</v>
      </c>
      <c r="E980">
        <v>6</v>
      </c>
      <c r="G980" t="s">
        <v>280</v>
      </c>
      <c r="H980" t="s">
        <v>1239</v>
      </c>
      <c r="I980">
        <v>4.348533964961495E-2</v>
      </c>
      <c r="J980">
        <v>0.15330447119747206</v>
      </c>
      <c r="K980">
        <v>1.0800051565464961</v>
      </c>
      <c r="L980">
        <v>0.67280069292032951</v>
      </c>
      <c r="M980">
        <v>0.63469300487914548</v>
      </c>
      <c r="N980">
        <v>0.47579737286119383</v>
      </c>
      <c r="O980">
        <v>0.40244075404762347</v>
      </c>
      <c r="P980">
        <v>0.45756790397401248</v>
      </c>
      <c r="Q980">
        <v>0.45756790397401248</v>
      </c>
      <c r="R980">
        <v>0.47865949378858169</v>
      </c>
      <c r="S980">
        <v>0.51708688069580067</v>
      </c>
      <c r="T980">
        <v>0.11650125879349847</v>
      </c>
      <c r="U980">
        <v>0.11650125879349847</v>
      </c>
      <c r="V980">
        <v>6.7094891955077562E-2</v>
      </c>
      <c r="W980">
        <v>0.15455153518450054</v>
      </c>
      <c r="X980">
        <v>6.7094891955077562E-2</v>
      </c>
      <c r="Y980">
        <v>208958.06244939272</v>
      </c>
      <c r="Z980">
        <v>1962014.8630363035</v>
      </c>
      <c r="AA980">
        <v>4519455.9570957096</v>
      </c>
      <c r="AB980">
        <v>2.1447540200389376E-2</v>
      </c>
      <c r="AC980">
        <v>0.10462155769600769</v>
      </c>
      <c r="AM980">
        <v>1.8774803752193873E-2</v>
      </c>
      <c r="AN980">
        <v>3.3041338104003073E-2</v>
      </c>
      <c r="AO980">
        <v>0.12730085032713498</v>
      </c>
      <c r="AP980">
        <v>2.1122135565683878E-2</v>
      </c>
      <c r="AQ980">
        <v>1.0033310738461829</v>
      </c>
      <c r="AR980">
        <v>1.0033310738461829</v>
      </c>
      <c r="AS980">
        <v>1.018456161152502</v>
      </c>
      <c r="AT980">
        <v>1.9365827389336242E-2</v>
      </c>
      <c r="AU980">
        <v>0.68492393683017727</v>
      </c>
      <c r="AV980">
        <v>0.68492393683017727</v>
      </c>
      <c r="AW980">
        <v>0.70310226370713735</v>
      </c>
      <c r="AX980">
        <v>3.947888286095045E-2</v>
      </c>
      <c r="AY980">
        <v>3.947888286095045E-2</v>
      </c>
      <c r="AZ980">
        <v>0.45539970198231838</v>
      </c>
      <c r="BB980">
        <v>0.28672290484293694</v>
      </c>
      <c r="BD980">
        <v>0.16268458356361981</v>
      </c>
      <c r="BE980">
        <v>0.16268458356361981</v>
      </c>
      <c r="BF980">
        <v>9875</v>
      </c>
      <c r="BG980">
        <v>6022</v>
      </c>
      <c r="BI980">
        <v>1.0811407050255109E-2</v>
      </c>
      <c r="BK980">
        <v>0.4901805834569995</v>
      </c>
      <c r="BL980">
        <v>0.33101638330145067</v>
      </c>
      <c r="BM980">
        <v>0.33101638330145067</v>
      </c>
      <c r="BN980">
        <v>0.74824092689687693</v>
      </c>
      <c r="BQ980">
        <v>16.303630363036305</v>
      </c>
      <c r="BR980">
        <v>0.32920758778420556</v>
      </c>
      <c r="BS980">
        <v>2628603.7970297029</v>
      </c>
      <c r="BT980">
        <v>1167319.900332226</v>
      </c>
    </row>
    <row r="981" spans="1:72">
      <c r="A981" t="s">
        <v>1270</v>
      </c>
      <c r="B981" t="s">
        <v>49</v>
      </c>
      <c r="C981">
        <v>2015</v>
      </c>
      <c r="D981" t="s">
        <v>228</v>
      </c>
      <c r="E981">
        <v>7</v>
      </c>
      <c r="G981" t="s">
        <v>282</v>
      </c>
      <c r="H981" t="s">
        <v>1239</v>
      </c>
      <c r="I981">
        <v>0.2811101744025109</v>
      </c>
      <c r="J981">
        <v>0.13887010156769486</v>
      </c>
      <c r="K981">
        <v>1.4335412491886803</v>
      </c>
      <c r="L981">
        <v>1.1063307589993876</v>
      </c>
      <c r="M981">
        <v>0.62587581213289734</v>
      </c>
      <c r="N981">
        <v>0.5332981590404785</v>
      </c>
      <c r="O981">
        <v>0.43651456095961427</v>
      </c>
      <c r="P981">
        <v>0.28594971603148195</v>
      </c>
      <c r="Q981">
        <v>0.28594971603148195</v>
      </c>
      <c r="R981">
        <v>0.32811038862651815</v>
      </c>
      <c r="S981">
        <v>0.3414163112254972</v>
      </c>
      <c r="T981">
        <v>5.5783092965178312E-2</v>
      </c>
      <c r="U981">
        <v>5.5783092965178312E-2</v>
      </c>
      <c r="V981">
        <v>5.5766439456151694E-2</v>
      </c>
      <c r="W981">
        <v>8.1733586133752908E-2</v>
      </c>
      <c r="X981">
        <v>5.5766439456151694E-2</v>
      </c>
      <c r="Y981">
        <v>252752.97979071812</v>
      </c>
      <c r="Z981">
        <v>2847227.6399639966</v>
      </c>
      <c r="AA981">
        <v>4173013.8739873986</v>
      </c>
      <c r="AB981">
        <v>1.5189265015797742E-2</v>
      </c>
      <c r="AC981">
        <v>9.0625455817646194E-2</v>
      </c>
      <c r="AD981">
        <v>0</v>
      </c>
      <c r="AF981">
        <v>0</v>
      </c>
      <c r="AG981">
        <v>0</v>
      </c>
      <c r="AH981">
        <v>0</v>
      </c>
      <c r="AM981">
        <v>4.0869180530598889E-2</v>
      </c>
      <c r="AN981">
        <v>4.7456019007779265E-2</v>
      </c>
      <c r="AO981">
        <v>6.3190913088326056E-2</v>
      </c>
      <c r="AP981">
        <v>2.9410185603931736E-2</v>
      </c>
      <c r="AQ981">
        <v>1.067125480018839</v>
      </c>
      <c r="AR981">
        <v>1.0720352385850835</v>
      </c>
      <c r="AS981">
        <v>1.3669933667629732</v>
      </c>
      <c r="AT981">
        <v>2.4440282048321996E-2</v>
      </c>
      <c r="AU981">
        <v>0.50206826875467669</v>
      </c>
      <c r="AV981">
        <v>0.50206826875467669</v>
      </c>
      <c r="AW981">
        <v>0.50941338440802497</v>
      </c>
      <c r="AX981">
        <v>2.9801955253383115E-2</v>
      </c>
      <c r="AY981">
        <v>2.9801955253383115E-2</v>
      </c>
      <c r="AZ981">
        <v>0.66528789641376884</v>
      </c>
      <c r="BA981">
        <v>18.782569957606864</v>
      </c>
      <c r="BB981">
        <v>0.99978997288940596</v>
      </c>
      <c r="BC981">
        <v>3.4679932012541284E-2</v>
      </c>
      <c r="BD981">
        <v>0.43967589213515118</v>
      </c>
      <c r="BE981">
        <v>0.43967589213515118</v>
      </c>
      <c r="BF981">
        <v>8064</v>
      </c>
      <c r="BG981">
        <v>5475</v>
      </c>
      <c r="BH981">
        <v>4759</v>
      </c>
      <c r="BI981">
        <v>4.9765465491142691E-2</v>
      </c>
      <c r="BJ981">
        <v>0.69706561467084338</v>
      </c>
      <c r="BK981">
        <v>0.65783654009763959</v>
      </c>
      <c r="BL981">
        <v>0.12538802181609132</v>
      </c>
      <c r="BM981">
        <v>0.2303941737897674</v>
      </c>
      <c r="BN981">
        <v>0.42737332026711461</v>
      </c>
      <c r="BQ981">
        <v>11.268226822682267</v>
      </c>
      <c r="BR981">
        <v>0.20946011437433362</v>
      </c>
      <c r="BS981">
        <v>1553415.2610261026</v>
      </c>
      <c r="BT981">
        <v>1158236.9062049063</v>
      </c>
    </row>
    <row r="982" spans="1:72">
      <c r="A982" t="s">
        <v>1271</v>
      </c>
      <c r="B982" t="s">
        <v>50</v>
      </c>
      <c r="C982">
        <v>2015</v>
      </c>
      <c r="D982" t="s">
        <v>215</v>
      </c>
      <c r="E982">
        <v>2</v>
      </c>
      <c r="G982" t="s">
        <v>284</v>
      </c>
      <c r="H982" t="s">
        <v>1239</v>
      </c>
      <c r="I982">
        <v>8.1573756828074065E-2</v>
      </c>
      <c r="J982">
        <v>0.18578101791860976</v>
      </c>
      <c r="K982">
        <v>1.4275622859908719</v>
      </c>
      <c r="L982">
        <v>0.93525050032253332</v>
      </c>
      <c r="M982">
        <v>0.8619012786933804</v>
      </c>
      <c r="N982">
        <v>0.54948835244684879</v>
      </c>
      <c r="O982">
        <v>0.41718618805880997</v>
      </c>
      <c r="P982">
        <v>0.49966183076514753</v>
      </c>
      <c r="Q982">
        <v>0.49966183076514753</v>
      </c>
      <c r="R982">
        <v>0.58193675731497063</v>
      </c>
      <c r="S982">
        <v>0.65322777240871577</v>
      </c>
      <c r="T982">
        <v>0.16935378163827031</v>
      </c>
      <c r="U982">
        <v>0.16935378163827031</v>
      </c>
      <c r="V982">
        <v>0.12859369531924469</v>
      </c>
      <c r="W982">
        <v>0.22477111605878791</v>
      </c>
      <c r="X982">
        <v>0.12859369531924469</v>
      </c>
      <c r="Y982">
        <v>521210.50062735257</v>
      </c>
      <c r="Z982">
        <v>4340712.4495412847</v>
      </c>
      <c r="AA982">
        <v>7587205.4174311925</v>
      </c>
      <c r="AB982">
        <v>3.962720120982452E-2</v>
      </c>
      <c r="AC982">
        <v>0.12029666162856721</v>
      </c>
      <c r="AM982">
        <v>1.6736298951710405E-2</v>
      </c>
      <c r="AN982">
        <v>3.0019479962129156E-2</v>
      </c>
      <c r="AO982">
        <v>0.13278606438331139</v>
      </c>
      <c r="AP982">
        <v>2.1373803763637966E-2</v>
      </c>
      <c r="AQ982">
        <v>0.97004755084179728</v>
      </c>
      <c r="AR982">
        <v>0.97004755084179728</v>
      </c>
      <c r="AS982">
        <v>1.1208272653998923</v>
      </c>
      <c r="AT982">
        <v>4.4448728811819299E-2</v>
      </c>
      <c r="AU982">
        <v>0.5391528909480704</v>
      </c>
      <c r="AV982">
        <v>0.5391528909480704</v>
      </c>
      <c r="AW982">
        <v>0.55518208003431924</v>
      </c>
      <c r="AX982">
        <v>5.399060946861077E-2</v>
      </c>
      <c r="AY982">
        <v>5.399060946861077E-2</v>
      </c>
      <c r="AZ982">
        <v>0.33174239756849588</v>
      </c>
      <c r="BB982">
        <v>0.24290014590042203</v>
      </c>
      <c r="BD982">
        <v>0.3728852086014165</v>
      </c>
      <c r="BE982">
        <v>0.3728852086014165</v>
      </c>
      <c r="BF982">
        <v>8343</v>
      </c>
      <c r="BG982">
        <v>5600</v>
      </c>
      <c r="BI982">
        <v>4.783743074201554E-2</v>
      </c>
      <c r="BK982">
        <v>0.35115223929076222</v>
      </c>
      <c r="BL982">
        <v>0.19134704725835044</v>
      </c>
      <c r="BM982">
        <v>0.19134704725835044</v>
      </c>
      <c r="BN982">
        <v>0.70252487179361967</v>
      </c>
      <c r="BQ982">
        <v>10.967889908256881</v>
      </c>
      <c r="BR982">
        <v>0.85925349922239502</v>
      </c>
      <c r="BS982">
        <v>3452613.2339449544</v>
      </c>
      <c r="BT982">
        <v>1110925.0833333333</v>
      </c>
    </row>
    <row r="983" spans="1:72">
      <c r="A983" t="s">
        <v>1272</v>
      </c>
      <c r="B983" t="s">
        <v>51</v>
      </c>
      <c r="C983">
        <v>2015</v>
      </c>
      <c r="D983" t="s">
        <v>212</v>
      </c>
      <c r="E983">
        <v>2</v>
      </c>
      <c r="G983" t="s">
        <v>286</v>
      </c>
      <c r="H983" t="s">
        <v>1239</v>
      </c>
      <c r="I983">
        <v>4.7468586049903214E-2</v>
      </c>
      <c r="J983">
        <v>-6.2279363177493137E-3</v>
      </c>
      <c r="K983">
        <v>0.95152512682862533</v>
      </c>
      <c r="L983">
        <v>0.91703289771175778</v>
      </c>
      <c r="M983">
        <v>0.8648772397783101</v>
      </c>
      <c r="N983">
        <v>0.51728936771312117</v>
      </c>
      <c r="O983">
        <v>0.47545656267159453</v>
      </c>
      <c r="P983">
        <v>0.73452461351743126</v>
      </c>
      <c r="Q983">
        <v>0.73452461351743126</v>
      </c>
      <c r="R983">
        <v>0.72573238158499254</v>
      </c>
      <c r="S983">
        <v>0.75886901146237384</v>
      </c>
      <c r="T983">
        <v>0.17263144324813756</v>
      </c>
      <c r="U983">
        <v>0.17263144324813756</v>
      </c>
      <c r="V983">
        <v>2.4663096236474627E-2</v>
      </c>
      <c r="W983">
        <v>2.6773432677379201E-2</v>
      </c>
      <c r="X983">
        <v>2.4663096236474627E-2</v>
      </c>
      <c r="Y983">
        <v>559189.09953343705</v>
      </c>
      <c r="Z983">
        <v>658571.24358974362</v>
      </c>
      <c r="AA983">
        <v>714922.92307692312</v>
      </c>
      <c r="AB983">
        <v>3.2484463624752956E-2</v>
      </c>
      <c r="AC983">
        <v>0.15202810808098932</v>
      </c>
      <c r="AM983">
        <v>3.895349586095595E-2</v>
      </c>
      <c r="AN983">
        <v>6.3169361752442657E-2</v>
      </c>
      <c r="AO983">
        <v>2.2936883463653718E-2</v>
      </c>
      <c r="AP983">
        <v>1.9559167551460865E-3</v>
      </c>
      <c r="AQ983">
        <v>0.96398161040711117</v>
      </c>
      <c r="AR983">
        <v>0.96398161040711117</v>
      </c>
      <c r="AS983">
        <v>0.66916403353410203</v>
      </c>
      <c r="AT983">
        <v>2.4101589942696924E-2</v>
      </c>
      <c r="AU983">
        <v>0.73661993122777125</v>
      </c>
      <c r="AV983">
        <v>0.73661993122777125</v>
      </c>
      <c r="AW983">
        <v>0.73945005125396179</v>
      </c>
      <c r="AX983">
        <v>5.2407743267198076E-2</v>
      </c>
      <c r="AY983">
        <v>5.2407743267198076E-2</v>
      </c>
      <c r="AZ983">
        <v>0.22342772883364451</v>
      </c>
      <c r="BB983">
        <v>7.1001999847630656E-2</v>
      </c>
      <c r="BD983">
        <v>0.28434110324611267</v>
      </c>
      <c r="BE983">
        <v>0.28434110324611267</v>
      </c>
      <c r="BF983">
        <v>8563</v>
      </c>
      <c r="BG983">
        <v>5829</v>
      </c>
      <c r="BI983">
        <v>4.3197925065626773E-2</v>
      </c>
      <c r="BK983">
        <v>0.24063592477151927</v>
      </c>
      <c r="BL983">
        <v>0.18674367879017797</v>
      </c>
      <c r="BM983">
        <v>0.18674367879017797</v>
      </c>
      <c r="BN983">
        <v>0.34395102689366319</v>
      </c>
      <c r="BQ983">
        <v>8.2435897435897427</v>
      </c>
      <c r="BR983">
        <v>0.8828696925329429</v>
      </c>
      <c r="BS983">
        <v>51230.916666666664</v>
      </c>
      <c r="BT983">
        <v>78873.21875</v>
      </c>
    </row>
    <row r="984" spans="1:72">
      <c r="A984" t="s">
        <v>1273</v>
      </c>
      <c r="B984" t="s">
        <v>52</v>
      </c>
      <c r="C984">
        <v>2015</v>
      </c>
      <c r="D984" t="s">
        <v>228</v>
      </c>
      <c r="E984">
        <v>6</v>
      </c>
      <c r="G984" t="s">
        <v>288</v>
      </c>
      <c r="H984" t="s">
        <v>1239</v>
      </c>
      <c r="I984">
        <v>0.31988092194041262</v>
      </c>
      <c r="J984">
        <v>6.0683277575384748E-2</v>
      </c>
      <c r="K984">
        <v>1.4358298772493583</v>
      </c>
      <c r="L984">
        <v>1.0490118831927191</v>
      </c>
      <c r="M984">
        <v>0.67104757164367557</v>
      </c>
      <c r="N984">
        <v>0.47700184214485419</v>
      </c>
      <c r="O984">
        <v>0.38234426508805086</v>
      </c>
      <c r="P984">
        <v>0.32305552053258091</v>
      </c>
      <c r="Q984">
        <v>0.32305552053258091</v>
      </c>
      <c r="R984">
        <v>0.38182625509359208</v>
      </c>
      <c r="S984">
        <v>0.3553210371981021</v>
      </c>
      <c r="T984">
        <v>4.9462152715453143E-2</v>
      </c>
      <c r="U984">
        <v>4.9462152715453143E-2</v>
      </c>
      <c r="V984">
        <v>5.8793459699824947E-2</v>
      </c>
      <c r="W984">
        <v>7.5922831475940339E-2</v>
      </c>
      <c r="X984">
        <v>5.8793459699824947E-2</v>
      </c>
      <c r="Y984">
        <v>215110.32456521739</v>
      </c>
      <c r="Z984">
        <v>2685350.5034246575</v>
      </c>
      <c r="AA984">
        <v>3467722.6815068494</v>
      </c>
      <c r="AB984">
        <v>2.6371596273498717E-2</v>
      </c>
      <c r="AC984">
        <v>9.812049018034126E-2</v>
      </c>
      <c r="AD984">
        <v>0</v>
      </c>
      <c r="AF984">
        <v>0</v>
      </c>
      <c r="AG984">
        <v>0</v>
      </c>
      <c r="AH984">
        <v>0</v>
      </c>
      <c r="AM984">
        <v>3.4444588177727713E-2</v>
      </c>
      <c r="AN984">
        <v>4.1132694797624644E-2</v>
      </c>
      <c r="AO984">
        <v>5.0262192807774345E-2</v>
      </c>
      <c r="AP984">
        <v>2.4166864244139802E-2</v>
      </c>
      <c r="AQ984">
        <v>1.0181463221183373</v>
      </c>
      <c r="AR984">
        <v>0.99352028325221553</v>
      </c>
      <c r="AS984">
        <v>1.1056760679330262</v>
      </c>
      <c r="AT984">
        <v>2.4783529687920275E-2</v>
      </c>
      <c r="AU984">
        <v>0.52579141107028737</v>
      </c>
      <c r="AV984">
        <v>0.52579141107028737</v>
      </c>
      <c r="AW984">
        <v>0.53093666821216901</v>
      </c>
      <c r="AX984">
        <v>2.4982871399342754E-2</v>
      </c>
      <c r="AY984">
        <v>2.4982871399342754E-2</v>
      </c>
      <c r="AZ984">
        <v>0.60812814260301851</v>
      </c>
      <c r="BA984">
        <v>11.834427501804413</v>
      </c>
      <c r="BB984">
        <v>-1.1893910169992188E-2</v>
      </c>
      <c r="BC984">
        <v>1.8249704163324533E-2</v>
      </c>
      <c r="BD984">
        <v>0.48806072691929037</v>
      </c>
      <c r="BE984">
        <v>0.48806072691929037</v>
      </c>
      <c r="BF984">
        <v>8435</v>
      </c>
      <c r="BG984">
        <v>5775</v>
      </c>
      <c r="BH984">
        <v>5930</v>
      </c>
      <c r="BI984">
        <v>4.9922933242286756E-2</v>
      </c>
      <c r="BJ984">
        <v>0.68309189590937558</v>
      </c>
      <c r="BK984">
        <v>0.63396801757994314</v>
      </c>
      <c r="BL984">
        <v>0.13040022852360811</v>
      </c>
      <c r="BM984">
        <v>0.23284891586017403</v>
      </c>
      <c r="BN984">
        <v>0.38131024887719794</v>
      </c>
      <c r="BQ984">
        <v>10.502283105022832</v>
      </c>
      <c r="BR984">
        <v>0.13008229947180935</v>
      </c>
      <c r="BS984">
        <v>779183.23744292243</v>
      </c>
      <c r="BT984">
        <v>712504.70401854708</v>
      </c>
    </row>
    <row r="985" spans="1:72">
      <c r="A985" t="s">
        <v>1274</v>
      </c>
      <c r="B985" t="s">
        <v>53</v>
      </c>
      <c r="C985">
        <v>2015</v>
      </c>
      <c r="D985" t="s">
        <v>228</v>
      </c>
      <c r="E985">
        <v>6</v>
      </c>
      <c r="G985" t="s">
        <v>290</v>
      </c>
      <c r="H985" t="s">
        <v>1239</v>
      </c>
      <c r="I985">
        <v>0.2783637979730828</v>
      </c>
      <c r="J985">
        <v>0.1477867913905746</v>
      </c>
      <c r="K985">
        <v>1.1613735641251781</v>
      </c>
      <c r="L985">
        <v>0.96409299842932739</v>
      </c>
      <c r="M985">
        <v>0.67189349154435341</v>
      </c>
      <c r="N985">
        <v>0.52019797410342195</v>
      </c>
      <c r="O985">
        <v>0.44838764749215998</v>
      </c>
      <c r="P985">
        <v>0.29871427564002689</v>
      </c>
      <c r="Q985">
        <v>0.29871427564002689</v>
      </c>
      <c r="R985">
        <v>0.34881551787523357</v>
      </c>
      <c r="S985">
        <v>0.35180851841750338</v>
      </c>
      <c r="T985">
        <v>4.5484987556757277E-2</v>
      </c>
      <c r="U985">
        <v>4.5484987556757277E-2</v>
      </c>
      <c r="V985">
        <v>6.6442294626892301E-2</v>
      </c>
      <c r="W985">
        <v>0.10467007744780658</v>
      </c>
      <c r="X985">
        <v>6.6442294626892301E-2</v>
      </c>
      <c r="Y985">
        <v>231055.09277647975</v>
      </c>
      <c r="Z985">
        <v>3509054.8279352225</v>
      </c>
      <c r="AA985">
        <v>5528000.54048583</v>
      </c>
      <c r="AB985">
        <v>1.137537045266461E-2</v>
      </c>
      <c r="AC985">
        <v>9.6208005042185102E-2</v>
      </c>
      <c r="AD985">
        <v>0</v>
      </c>
      <c r="AF985">
        <v>0</v>
      </c>
      <c r="AG985">
        <v>0</v>
      </c>
      <c r="AH985">
        <v>0</v>
      </c>
      <c r="AM985">
        <v>2.2151481500240627E-2</v>
      </c>
      <c r="AN985">
        <v>3.564864919779915E-2</v>
      </c>
      <c r="AO985">
        <v>6.7878040926657973E-2</v>
      </c>
      <c r="AP985">
        <v>2.1303896283650616E-2</v>
      </c>
      <c r="AQ985">
        <v>1.025933737182213</v>
      </c>
      <c r="AR985">
        <v>1.0072784506245389</v>
      </c>
      <c r="AS985">
        <v>1.0789260343759934</v>
      </c>
      <c r="AT985">
        <v>2.2901095385363789E-2</v>
      </c>
      <c r="AU985">
        <v>0.49726401383343921</v>
      </c>
      <c r="AV985">
        <v>0.49726401383343921</v>
      </c>
      <c r="AW985">
        <v>0.50359768429431451</v>
      </c>
      <c r="AX985">
        <v>2.3512353674715471E-2</v>
      </c>
      <c r="AY985">
        <v>2.3512353674715471E-2</v>
      </c>
      <c r="AZ985">
        <v>0.6273036907023416</v>
      </c>
      <c r="BA985">
        <v>7.5391438299547593</v>
      </c>
      <c r="BB985">
        <v>0.53161205909196785</v>
      </c>
      <c r="BC985">
        <v>4.3049217624843622E-2</v>
      </c>
      <c r="BD985">
        <v>0.38998428899128201</v>
      </c>
      <c r="BE985">
        <v>0.38998428899128201</v>
      </c>
      <c r="BF985">
        <v>8440</v>
      </c>
      <c r="BG985">
        <v>5516</v>
      </c>
      <c r="BH985">
        <v>4686</v>
      </c>
      <c r="BI985">
        <v>5.2509810448200397E-2</v>
      </c>
      <c r="BJ985">
        <v>0.67556535813687202</v>
      </c>
      <c r="BK985">
        <v>0.64762221387550545</v>
      </c>
      <c r="BL985">
        <v>0.11468031517189342</v>
      </c>
      <c r="BM985">
        <v>0.21216087242697151</v>
      </c>
      <c r="BN985">
        <v>0.40505677286311187</v>
      </c>
      <c r="BQ985">
        <v>10.396761133603238</v>
      </c>
      <c r="BR985">
        <v>0.29440020225003161</v>
      </c>
      <c r="BS985">
        <v>2340857.3238866399</v>
      </c>
      <c r="BT985">
        <v>764018.78869448183</v>
      </c>
    </row>
    <row r="986" spans="1:72">
      <c r="A986" t="s">
        <v>1275</v>
      </c>
      <c r="B986" t="s">
        <v>54</v>
      </c>
      <c r="C986">
        <v>2015</v>
      </c>
      <c r="D986" t="s">
        <v>228</v>
      </c>
      <c r="E986">
        <v>4</v>
      </c>
      <c r="G986" t="s">
        <v>292</v>
      </c>
      <c r="H986" t="s">
        <v>1239</v>
      </c>
      <c r="I986">
        <v>0.21578431282114535</v>
      </c>
      <c r="J986">
        <v>0.10199230400418378</v>
      </c>
      <c r="K986">
        <v>1.8824172064906797</v>
      </c>
      <c r="L986">
        <v>1.180869010755339</v>
      </c>
      <c r="M986">
        <v>0.88246237013524975</v>
      </c>
      <c r="N986">
        <v>0.50218672234244088</v>
      </c>
      <c r="O986">
        <v>0.39087836280018912</v>
      </c>
      <c r="P986">
        <v>0.29728955590390838</v>
      </c>
      <c r="Q986">
        <v>0.29728955590390838</v>
      </c>
      <c r="R986">
        <v>0.36536680755231371</v>
      </c>
      <c r="S986">
        <v>0.35608493831039156</v>
      </c>
      <c r="T986">
        <v>4.2247956243887747E-2</v>
      </c>
      <c r="U986">
        <v>4.2247956243887747E-2</v>
      </c>
      <c r="V986">
        <v>5.0789702584971126E-2</v>
      </c>
      <c r="W986">
        <v>7.9786858515723744E-2</v>
      </c>
      <c r="X986">
        <v>5.0789702584971126E-2</v>
      </c>
      <c r="Y986">
        <v>272421.11371698859</v>
      </c>
      <c r="Z986">
        <v>3060281.3977900553</v>
      </c>
      <c r="AA986">
        <v>4807475.2651933702</v>
      </c>
      <c r="AB986">
        <v>1.3293006771279122E-2</v>
      </c>
      <c r="AC986">
        <v>0.10980754343708216</v>
      </c>
      <c r="AD986">
        <v>0</v>
      </c>
      <c r="AF986">
        <v>0</v>
      </c>
      <c r="AG986">
        <v>0</v>
      </c>
      <c r="AH986">
        <v>0</v>
      </c>
      <c r="AM986">
        <v>3.5755424935636944E-2</v>
      </c>
      <c r="AN986">
        <v>4.0915579966661529E-2</v>
      </c>
      <c r="AO986">
        <v>5.8787972599827286E-2</v>
      </c>
      <c r="AP986">
        <v>2.203563303755756E-2</v>
      </c>
      <c r="AQ986">
        <v>1.0259739165664996</v>
      </c>
      <c r="AR986">
        <v>1.0087214724301183</v>
      </c>
      <c r="AS986">
        <v>1.212304813453696</v>
      </c>
      <c r="AT986">
        <v>1.5819849984672774E-2</v>
      </c>
      <c r="AU986">
        <v>0.51281452539041317</v>
      </c>
      <c r="AV986">
        <v>0.51281452539041317</v>
      </c>
      <c r="AW986">
        <v>0.51827978615989023</v>
      </c>
      <c r="AX986">
        <v>1.8261361615790648E-2</v>
      </c>
      <c r="AY986">
        <v>1.8261361615790648E-2</v>
      </c>
      <c r="AZ986">
        <v>0.61597589282357124</v>
      </c>
      <c r="BA986">
        <v>9.5640775216073575</v>
      </c>
      <c r="BB986">
        <v>0.44822525600000002</v>
      </c>
      <c r="BC986">
        <v>6.1756856343912134E-2</v>
      </c>
      <c r="BD986">
        <v>0.34686703848357359</v>
      </c>
      <c r="BE986">
        <v>0.34686703848357359</v>
      </c>
      <c r="BF986">
        <v>8234</v>
      </c>
      <c r="BG986">
        <v>5668</v>
      </c>
      <c r="BH986">
        <v>4585</v>
      </c>
      <c r="BI986">
        <v>5.2799835405611603E-2</v>
      </c>
      <c r="BJ986">
        <v>0.69187990120755172</v>
      </c>
      <c r="BK986">
        <v>0.65110372004230466</v>
      </c>
      <c r="BL986">
        <v>8.9476128310301745E-2</v>
      </c>
      <c r="BM986">
        <v>0.17555185878774099</v>
      </c>
      <c r="BN986">
        <v>0.31694739938848199</v>
      </c>
      <c r="BQ986">
        <v>9.3443830570902389</v>
      </c>
      <c r="BR986">
        <v>0.23695758166747927</v>
      </c>
      <c r="BS986">
        <v>1748409.8453038675</v>
      </c>
      <c r="BT986">
        <v>580688.14529914525</v>
      </c>
    </row>
    <row r="987" spans="1:72">
      <c r="A987" t="s">
        <v>1276</v>
      </c>
      <c r="B987" t="s">
        <v>55</v>
      </c>
      <c r="C987">
        <v>2015</v>
      </c>
      <c r="D987" t="s">
        <v>228</v>
      </c>
      <c r="E987">
        <v>4</v>
      </c>
      <c r="G987" t="s">
        <v>294</v>
      </c>
      <c r="H987" t="s">
        <v>1239</v>
      </c>
      <c r="I987">
        <v>0.24871570727056522</v>
      </c>
      <c r="J987">
        <v>8.2198075983221E-2</v>
      </c>
      <c r="K987">
        <v>1.7571647750733037</v>
      </c>
      <c r="L987">
        <v>1.2588185140119836</v>
      </c>
      <c r="M987">
        <v>0.61902687063584771</v>
      </c>
      <c r="N987">
        <v>0.52607166371110059</v>
      </c>
      <c r="O987">
        <v>0.38077986611661335</v>
      </c>
      <c r="P987">
        <v>0.28370611671002294</v>
      </c>
      <c r="Q987">
        <v>0.28370611671002294</v>
      </c>
      <c r="R987">
        <v>0.39583627400607729</v>
      </c>
      <c r="S987">
        <v>0.33179632549899274</v>
      </c>
      <c r="T987">
        <v>4.4849332852410821E-2</v>
      </c>
      <c r="U987">
        <v>4.4849332852410821E-2</v>
      </c>
      <c r="V987">
        <v>4.5200407282772137E-2</v>
      </c>
      <c r="W987">
        <v>8.9738924503404358E-2</v>
      </c>
      <c r="X987">
        <v>4.5200407282772137E-2</v>
      </c>
      <c r="Y987">
        <v>326689.23851478915</v>
      </c>
      <c r="Z987">
        <v>2123840.5236806497</v>
      </c>
      <c r="AA987">
        <v>4216580.6874154266</v>
      </c>
      <c r="AB987">
        <v>4.1658539798680476E-3</v>
      </c>
      <c r="AC987">
        <v>0.11544286305310705</v>
      </c>
      <c r="AD987">
        <v>0</v>
      </c>
      <c r="AF987">
        <v>0</v>
      </c>
      <c r="AG987">
        <v>0</v>
      </c>
      <c r="AH987">
        <v>0</v>
      </c>
      <c r="AM987">
        <v>3.6838316558568535E-2</v>
      </c>
      <c r="AN987">
        <v>4.0572559997102742E-2</v>
      </c>
      <c r="AO987">
        <v>7.6894335570158262E-2</v>
      </c>
      <c r="AP987">
        <v>2.6208234853918121E-2</v>
      </c>
      <c r="AQ987">
        <v>1.0050032747686748</v>
      </c>
      <c r="AR987">
        <v>0.97195066054886547</v>
      </c>
      <c r="AS987">
        <v>1.1061867014859454</v>
      </c>
      <c r="AT987">
        <v>1.9025884767175549E-2</v>
      </c>
      <c r="AU987">
        <v>0.48426705385770652</v>
      </c>
      <c r="AV987">
        <v>0.48426705385770652</v>
      </c>
      <c r="AW987">
        <v>0.49844689508327683</v>
      </c>
      <c r="AX987">
        <v>2.3890574887929398E-2</v>
      </c>
      <c r="AY987">
        <v>2.3890574887929398E-2</v>
      </c>
      <c r="AZ987">
        <v>0.62761966038604455</v>
      </c>
      <c r="BA987">
        <v>21.892533098367263</v>
      </c>
      <c r="BB987">
        <v>0.60653217333584997</v>
      </c>
      <c r="BC987">
        <v>4.9643048992568231E-2</v>
      </c>
      <c r="BD987">
        <v>0.47389483568140761</v>
      </c>
      <c r="BE987">
        <v>0.47389483568140761</v>
      </c>
      <c r="BF987">
        <v>8084</v>
      </c>
      <c r="BG987">
        <v>5499</v>
      </c>
      <c r="BH987">
        <v>4441</v>
      </c>
      <c r="BI987">
        <v>3.6649484432618687E-2</v>
      </c>
      <c r="BJ987">
        <v>0.73146446105406415</v>
      </c>
      <c r="BK987">
        <v>0.6672758668120069</v>
      </c>
      <c r="BL987">
        <v>8.4376392119064031E-2</v>
      </c>
      <c r="BM987">
        <v>0.16940762915937366</v>
      </c>
      <c r="BN987">
        <v>0.34442424548838807</v>
      </c>
      <c r="BQ987">
        <v>6.450608930987821</v>
      </c>
      <c r="BR987">
        <v>0.20405576679340937</v>
      </c>
      <c r="BS987">
        <v>2118570.9458728009</v>
      </c>
      <c r="BT987">
        <v>818330.27884615387</v>
      </c>
    </row>
    <row r="988" spans="1:72">
      <c r="A988" t="s">
        <v>1277</v>
      </c>
      <c r="B988" t="s">
        <v>56</v>
      </c>
      <c r="C988">
        <v>2015</v>
      </c>
      <c r="D988" t="s">
        <v>228</v>
      </c>
      <c r="E988">
        <v>7</v>
      </c>
      <c r="G988" t="s">
        <v>296</v>
      </c>
      <c r="H988" t="s">
        <v>1239</v>
      </c>
      <c r="I988">
        <v>0.22576562911164683</v>
      </c>
      <c r="J988">
        <v>0.14418721516550168</v>
      </c>
      <c r="K988">
        <v>1.4421032738490449</v>
      </c>
      <c r="L988">
        <v>1.0824837355583661</v>
      </c>
      <c r="M988">
        <v>0.57572908536843592</v>
      </c>
      <c r="N988">
        <v>0.5560150259749469</v>
      </c>
      <c r="O988">
        <v>0.4882084429676275</v>
      </c>
      <c r="P988">
        <v>0.27177168566147097</v>
      </c>
      <c r="Q988">
        <v>0.27177168566147097</v>
      </c>
      <c r="R988">
        <v>0.32135546293810918</v>
      </c>
      <c r="S988">
        <v>0.33194733694772544</v>
      </c>
      <c r="T988">
        <v>5.4587090157864775E-2</v>
      </c>
      <c r="U988">
        <v>5.4587090157864775E-2</v>
      </c>
      <c r="V988">
        <v>6.4015442160413619E-2</v>
      </c>
      <c r="W988">
        <v>0.10532537866871285</v>
      </c>
      <c r="X988">
        <v>6.4015442160413619E-2</v>
      </c>
      <c r="Y988">
        <v>256665.69389243392</v>
      </c>
      <c r="Z988">
        <v>3106247.0442144871</v>
      </c>
      <c r="AA988">
        <v>5110745.7064910633</v>
      </c>
      <c r="AB988">
        <v>1.425447784584863E-2</v>
      </c>
      <c r="AC988">
        <v>0.10421366770058479</v>
      </c>
      <c r="AD988">
        <v>0</v>
      </c>
      <c r="AF988">
        <v>0</v>
      </c>
      <c r="AG988">
        <v>0</v>
      </c>
      <c r="AH988">
        <v>0</v>
      </c>
      <c r="AM988">
        <v>2.6392930381477667E-2</v>
      </c>
      <c r="AN988">
        <v>3.0033695589838042E-2</v>
      </c>
      <c r="AO988">
        <v>6.9560117122287504E-2</v>
      </c>
      <c r="AP988">
        <v>1.8129622425653167E-2</v>
      </c>
      <c r="AQ988">
        <v>1.0296247841719011</v>
      </c>
      <c r="AR988">
        <v>1.0248936017382078</v>
      </c>
      <c r="AS988">
        <v>1.0379291614346966</v>
      </c>
      <c r="AT988">
        <v>2.4141372636103737E-2</v>
      </c>
      <c r="AU988">
        <v>0.4835601075166166</v>
      </c>
      <c r="AV988">
        <v>0.4835601075166166</v>
      </c>
      <c r="AW988">
        <v>0.49650833909660774</v>
      </c>
      <c r="AX988">
        <v>3.1231498013951496E-2</v>
      </c>
      <c r="AY988">
        <v>3.1231498013951496E-2</v>
      </c>
      <c r="AZ988">
        <v>0.63372633040843218</v>
      </c>
      <c r="BA988">
        <v>14.877364673306964</v>
      </c>
      <c r="BB988">
        <v>2.8719508825525658E-4</v>
      </c>
      <c r="BC988">
        <v>1.68764158886038E-2</v>
      </c>
      <c r="BD988">
        <v>0.48647111410598581</v>
      </c>
      <c r="BE988">
        <v>0.48647111410598581</v>
      </c>
      <c r="BF988">
        <v>8182</v>
      </c>
      <c r="BG988">
        <v>5460</v>
      </c>
      <c r="BH988">
        <v>4670</v>
      </c>
      <c r="BI988">
        <v>7.0112609288355776E-2</v>
      </c>
      <c r="BJ988">
        <v>0.69374198421505984</v>
      </c>
      <c r="BK988">
        <v>0.67433130885254999</v>
      </c>
      <c r="BL988">
        <v>0.12073396340870939</v>
      </c>
      <c r="BM988">
        <v>0.22113483830142494</v>
      </c>
      <c r="BN988">
        <v>0.47452245861524456</v>
      </c>
      <c r="BQ988">
        <v>10.319849482596425</v>
      </c>
      <c r="BR988">
        <v>0.19213214518582916</v>
      </c>
      <c r="BS988">
        <v>2037007.5333960489</v>
      </c>
      <c r="BT988">
        <v>642181.05818181823</v>
      </c>
    </row>
    <row r="989" spans="1:72">
      <c r="A989" t="s">
        <v>1278</v>
      </c>
      <c r="B989" t="s">
        <v>57</v>
      </c>
      <c r="C989">
        <v>2015</v>
      </c>
      <c r="D989" t="s">
        <v>228</v>
      </c>
      <c r="E989">
        <v>5</v>
      </c>
      <c r="G989" t="s">
        <v>298</v>
      </c>
      <c r="H989" t="s">
        <v>1239</v>
      </c>
      <c r="I989">
        <v>0.29959117904016241</v>
      </c>
      <c r="J989">
        <v>0.12100918012867597</v>
      </c>
      <c r="K989">
        <v>1.5689539111201285</v>
      </c>
      <c r="L989">
        <v>1.1422113106245988</v>
      </c>
      <c r="M989">
        <v>0.69436260488313784</v>
      </c>
      <c r="N989">
        <v>0.55999729810648946</v>
      </c>
      <c r="O989">
        <v>0.47256288530444057</v>
      </c>
      <c r="P989">
        <v>0.28247160213292138</v>
      </c>
      <c r="Q989">
        <v>0.28247160213292138</v>
      </c>
      <c r="R989">
        <v>0.30392238296887408</v>
      </c>
      <c r="S989">
        <v>0.32137187020189129</v>
      </c>
      <c r="T989">
        <v>5.4119810497365486E-2</v>
      </c>
      <c r="U989">
        <v>5.4119810497365486E-2</v>
      </c>
      <c r="V989">
        <v>4.2402089215132242E-2</v>
      </c>
      <c r="W989">
        <v>7.9791327856876662E-2</v>
      </c>
      <c r="X989">
        <v>4.2402089215132242E-2</v>
      </c>
      <c r="Y989">
        <v>292275.6668955101</v>
      </c>
      <c r="Z989">
        <v>2250690.3576248311</v>
      </c>
      <c r="AA989">
        <v>4235300.0890688263</v>
      </c>
      <c r="AB989">
        <v>1.6696576738923843E-2</v>
      </c>
      <c r="AC989">
        <v>0.10295654762543979</v>
      </c>
      <c r="AD989">
        <v>0</v>
      </c>
      <c r="AF989">
        <v>0</v>
      </c>
      <c r="AG989">
        <v>0</v>
      </c>
      <c r="AH989">
        <v>0</v>
      </c>
      <c r="AM989">
        <v>2.6881553708537526E-2</v>
      </c>
      <c r="AN989">
        <v>3.5430621008928985E-2</v>
      </c>
      <c r="AO989">
        <v>6.913522848401632E-2</v>
      </c>
      <c r="AP989">
        <v>2.3185620422243227E-2</v>
      </c>
      <c r="AQ989">
        <v>1.0226811739363362</v>
      </c>
      <c r="AR989">
        <v>0.99210302545731477</v>
      </c>
      <c r="AS989">
        <v>1.0240567460083909</v>
      </c>
      <c r="AT989">
        <v>2.2024059465103902E-2</v>
      </c>
      <c r="AU989">
        <v>0.49372528914194791</v>
      </c>
      <c r="AV989">
        <v>0.49372528914194791</v>
      </c>
      <c r="AW989">
        <v>0.50359692828981839</v>
      </c>
      <c r="AX989">
        <v>2.7412186280630042E-2</v>
      </c>
      <c r="AY989">
        <v>2.7412186280630042E-2</v>
      </c>
      <c r="AZ989">
        <v>0.67685813550145768</v>
      </c>
      <c r="BA989">
        <v>13.449014495126914</v>
      </c>
      <c r="BB989">
        <v>8.0161980419477849E-2</v>
      </c>
      <c r="BC989">
        <v>5.6018344001232741E-2</v>
      </c>
      <c r="BD989">
        <v>0.38201109246068837</v>
      </c>
      <c r="BE989">
        <v>0.38201109246068837</v>
      </c>
      <c r="BF989">
        <v>8632</v>
      </c>
      <c r="BG989">
        <v>5488</v>
      </c>
      <c r="BH989">
        <v>4747</v>
      </c>
      <c r="BI989">
        <v>6.0596080929595342E-2</v>
      </c>
      <c r="BJ989">
        <v>0.6620202355220014</v>
      </c>
      <c r="BK989">
        <v>0.6818673734793842</v>
      </c>
      <c r="BL989">
        <v>0.10525401517971718</v>
      </c>
      <c r="BM989">
        <v>0.20410154796964403</v>
      </c>
      <c r="BN989">
        <v>0.42638961681235943</v>
      </c>
      <c r="BQ989">
        <v>9.8286099865047234</v>
      </c>
      <c r="BR989">
        <v>0.27548161120840631</v>
      </c>
      <c r="BS989">
        <v>2051614.5209176787</v>
      </c>
      <c r="BT989">
        <v>776112.10207612452</v>
      </c>
    </row>
    <row r="990" spans="1:72">
      <c r="A990" t="s">
        <v>1279</v>
      </c>
      <c r="B990" t="s">
        <v>58</v>
      </c>
      <c r="C990">
        <v>2015</v>
      </c>
      <c r="D990" t="s">
        <v>231</v>
      </c>
      <c r="E990">
        <v>6</v>
      </c>
      <c r="G990" t="s">
        <v>300</v>
      </c>
      <c r="H990" t="s">
        <v>1239</v>
      </c>
      <c r="I990">
        <v>6.4761580240037725E-2</v>
      </c>
      <c r="J990">
        <v>0.18962422886486005</v>
      </c>
      <c r="K990">
        <v>1.4707939943355126</v>
      </c>
      <c r="L990">
        <v>1.0359947429360628</v>
      </c>
      <c r="M990">
        <v>0.99257601610528179</v>
      </c>
      <c r="N990">
        <v>0.45188954328801451</v>
      </c>
      <c r="O990">
        <v>0.35528698233643508</v>
      </c>
      <c r="P990">
        <v>0.51307837375657772</v>
      </c>
      <c r="Q990">
        <v>0.51307837375657772</v>
      </c>
      <c r="R990">
        <v>0.56561965612472753</v>
      </c>
      <c r="S990">
        <v>0.57172804969856694</v>
      </c>
      <c r="T990">
        <v>0.11339550252925294</v>
      </c>
      <c r="U990">
        <v>0.11339550252925294</v>
      </c>
      <c r="V990">
        <v>7.8106607222696342E-2</v>
      </c>
      <c r="W990">
        <v>0.12301468065749213</v>
      </c>
      <c r="X990">
        <v>7.8106607222696342E-2</v>
      </c>
      <c r="Y990">
        <v>200413.28680800943</v>
      </c>
      <c r="Z990">
        <v>1923933.3077975377</v>
      </c>
      <c r="AA990">
        <v>3030115.5034199725</v>
      </c>
      <c r="AB990">
        <v>4.1847885321658645E-2</v>
      </c>
      <c r="AC990">
        <v>9.9625166146910249E-2</v>
      </c>
      <c r="AM990">
        <v>9.8408163566138362E-3</v>
      </c>
      <c r="AN990">
        <v>1.6632298341957081E-2</v>
      </c>
      <c r="AO990">
        <v>8.5769270133208467E-2</v>
      </c>
      <c r="AP990">
        <v>2.3920747893498597E-2</v>
      </c>
      <c r="AQ990">
        <v>0.95863531280065895</v>
      </c>
      <c r="AR990">
        <v>0.95863531280065895</v>
      </c>
      <c r="AS990">
        <v>1.1757032827253091</v>
      </c>
      <c r="AT990">
        <v>2.0073986052435221E-2</v>
      </c>
      <c r="AU990">
        <v>0.70284312847450803</v>
      </c>
      <c r="AV990">
        <v>0.70284312847450803</v>
      </c>
      <c r="AW990">
        <v>0.71109738262089162</v>
      </c>
      <c r="AX990">
        <v>2.3939309042668291E-2</v>
      </c>
      <c r="AY990">
        <v>2.3939309042668291E-2</v>
      </c>
      <c r="AZ990">
        <v>0.4090751103067447</v>
      </c>
      <c r="BB990">
        <v>9.1792762756804536E-2</v>
      </c>
      <c r="BD990">
        <v>0.25802377049510877</v>
      </c>
      <c r="BE990">
        <v>0.25802377049510877</v>
      </c>
      <c r="BF990">
        <v>8640</v>
      </c>
      <c r="BG990">
        <v>5595</v>
      </c>
      <c r="BI990">
        <v>4.3449148322116243E-2</v>
      </c>
      <c r="BK990">
        <v>0.43685785301990437</v>
      </c>
      <c r="BL990">
        <v>0.32628618932570996</v>
      </c>
      <c r="BM990">
        <v>0.32628618932570996</v>
      </c>
      <c r="BN990">
        <v>0.63330575938380151</v>
      </c>
      <c r="BQ990">
        <v>13.937072503419973</v>
      </c>
      <c r="BR990">
        <v>0.17685110315351737</v>
      </c>
      <c r="BS990">
        <v>1126857.2188782489</v>
      </c>
      <c r="BT990">
        <v>1288540.6529968453</v>
      </c>
    </row>
    <row r="991" spans="1:72">
      <c r="A991" t="s">
        <v>1280</v>
      </c>
      <c r="B991" t="s">
        <v>59</v>
      </c>
      <c r="C991">
        <v>2015</v>
      </c>
      <c r="D991" t="s">
        <v>223</v>
      </c>
      <c r="E991">
        <v>2</v>
      </c>
      <c r="G991" t="s">
        <v>302</v>
      </c>
      <c r="H991" t="s">
        <v>1239</v>
      </c>
      <c r="I991">
        <v>0.53780298266693893</v>
      </c>
      <c r="J991">
        <v>0.15560050198690897</v>
      </c>
      <c r="K991">
        <v>1.6868106646773326</v>
      </c>
      <c r="L991">
        <v>1.2929845895324323</v>
      </c>
      <c r="M991">
        <v>0.8472631727048876</v>
      </c>
      <c r="N991">
        <v>0.48113870603959785</v>
      </c>
      <c r="O991">
        <v>0.33112256087578662</v>
      </c>
      <c r="P991">
        <v>0.19755786531162967</v>
      </c>
      <c r="Q991">
        <v>0.19755786531162967</v>
      </c>
      <c r="R991">
        <v>0.23230271763568372</v>
      </c>
      <c r="S991">
        <v>0.21671332118302986</v>
      </c>
      <c r="T991">
        <v>1.1445547526362827E-2</v>
      </c>
      <c r="U991">
        <v>1.1445547526362827E-2</v>
      </c>
      <c r="V991">
        <v>4.5419015223812136E-2</v>
      </c>
      <c r="W991">
        <v>7.2901237653733186E-2</v>
      </c>
      <c r="X991">
        <v>4.5419015223812136E-2</v>
      </c>
      <c r="Y991">
        <v>259305.75850622405</v>
      </c>
      <c r="Z991">
        <v>3886956.3699059561</v>
      </c>
      <c r="AA991">
        <v>6238883.1786833853</v>
      </c>
      <c r="AB991">
        <v>4.1687776587873799E-3</v>
      </c>
      <c r="AC991">
        <v>6.2758915789922154E-2</v>
      </c>
      <c r="AD991">
        <v>0</v>
      </c>
      <c r="AF991">
        <v>0</v>
      </c>
      <c r="AG991">
        <v>0</v>
      </c>
      <c r="AH991">
        <v>0</v>
      </c>
      <c r="AM991">
        <v>5.3346054714099506E-2</v>
      </c>
      <c r="AN991">
        <v>5.1052005852691734E-2</v>
      </c>
      <c r="AO991">
        <v>5.2872474414271273E-2</v>
      </c>
      <c r="AP991">
        <v>1.8190456524017688E-2</v>
      </c>
      <c r="AQ991">
        <v>1.0485750962115146</v>
      </c>
      <c r="AR991">
        <v>1.0336028703100237</v>
      </c>
      <c r="AS991">
        <v>1.0346377451077231</v>
      </c>
      <c r="AT991">
        <v>1.6846910825941044E-2</v>
      </c>
      <c r="AU991">
        <v>0.42682962587501849</v>
      </c>
      <c r="AV991">
        <v>0.42682962587501849</v>
      </c>
      <c r="AW991">
        <v>0.43154956657669624</v>
      </c>
      <c r="AX991">
        <v>1.7175187022331076E-2</v>
      </c>
      <c r="AY991">
        <v>1.7175187022331076E-2</v>
      </c>
      <c r="AZ991">
        <v>0.805585608613966</v>
      </c>
      <c r="BA991">
        <v>12.303456956776973</v>
      </c>
      <c r="BB991">
        <v>0.81682429752608932</v>
      </c>
      <c r="BC991">
        <v>6.8132749311782856E-2</v>
      </c>
      <c r="BD991">
        <v>0.63547172289127229</v>
      </c>
      <c r="BE991">
        <v>0.63547172289127229</v>
      </c>
      <c r="BF991">
        <v>8110</v>
      </c>
      <c r="BG991">
        <v>5437</v>
      </c>
      <c r="BH991">
        <v>4714</v>
      </c>
      <c r="BI991">
        <v>7.0607471181301423E-2</v>
      </c>
      <c r="BJ991">
        <v>0.64831028250345557</v>
      </c>
      <c r="BK991">
        <v>0.78020169525665806</v>
      </c>
      <c r="BL991">
        <v>2.575763879000658E-2</v>
      </c>
      <c r="BM991">
        <v>8.3728969973154294E-2</v>
      </c>
      <c r="BN991">
        <v>0.21726589385931264</v>
      </c>
      <c r="BQ991">
        <v>3.7774294670846396</v>
      </c>
      <c r="BR991">
        <v>0.21105527638190955</v>
      </c>
      <c r="BS991">
        <v>2265038.2852664576</v>
      </c>
      <c r="BT991">
        <v>503733.34984833165</v>
      </c>
    </row>
    <row r="992" spans="1:72">
      <c r="A992" t="s">
        <v>1281</v>
      </c>
      <c r="B992" t="s">
        <v>60</v>
      </c>
      <c r="C992">
        <v>2015</v>
      </c>
      <c r="D992" t="s">
        <v>207</v>
      </c>
      <c r="E992">
        <v>7</v>
      </c>
      <c r="G992" t="s">
        <v>304</v>
      </c>
      <c r="H992" t="s">
        <v>1239</v>
      </c>
      <c r="I992">
        <v>0.21057403710044645</v>
      </c>
      <c r="J992">
        <v>0.2258566369280777</v>
      </c>
      <c r="K992">
        <v>1.2330146630325125</v>
      </c>
      <c r="L992">
        <v>0.82361372968342461</v>
      </c>
      <c r="M992">
        <v>0.58638520974341046</v>
      </c>
      <c r="N992">
        <v>0.53404748653494172</v>
      </c>
      <c r="O992">
        <v>0.39233060536459707</v>
      </c>
      <c r="P992">
        <v>0.30266728211919863</v>
      </c>
      <c r="Q992">
        <v>0.30266728211919863</v>
      </c>
      <c r="R992">
        <v>0.35285508691996187</v>
      </c>
      <c r="S992">
        <v>0.40902194623223403</v>
      </c>
      <c r="T992">
        <v>4.4909964462066944E-2</v>
      </c>
      <c r="U992">
        <v>4.4909964462066944E-2</v>
      </c>
      <c r="V992">
        <v>0.10685425823215018</v>
      </c>
      <c r="W992">
        <v>0.21445010688767357</v>
      </c>
      <c r="X992">
        <v>0.10685425823215018</v>
      </c>
      <c r="Y992">
        <v>290244.65120967739</v>
      </c>
      <c r="Z992">
        <v>4718411.2699095998</v>
      </c>
      <c r="AA992">
        <v>9469569.2798105907</v>
      </c>
      <c r="AB992">
        <v>2.3597230614126444E-2</v>
      </c>
      <c r="AC992">
        <v>0.14973419785941261</v>
      </c>
      <c r="AD992">
        <v>0</v>
      </c>
      <c r="AF992">
        <v>0</v>
      </c>
      <c r="AG992">
        <v>0</v>
      </c>
      <c r="AH992">
        <v>0</v>
      </c>
      <c r="AM992">
        <v>1.750631524564995E-2</v>
      </c>
      <c r="AN992">
        <v>2.3681335880675995E-2</v>
      </c>
      <c r="AO992">
        <v>0.14044034793018714</v>
      </c>
      <c r="AP992">
        <v>2.8366917650418162E-2</v>
      </c>
      <c r="AQ992">
        <v>1.0224388345384601</v>
      </c>
      <c r="AR992">
        <v>1.013606278395643</v>
      </c>
      <c r="AS992">
        <v>1.0246847160556816</v>
      </c>
      <c r="AT992">
        <v>1.9747508289995983E-2</v>
      </c>
      <c r="AU992">
        <v>0.47478552512567779</v>
      </c>
      <c r="AV992">
        <v>0.47478552512567779</v>
      </c>
      <c r="AW992">
        <v>0.49760247826666293</v>
      </c>
      <c r="AX992">
        <v>2.6577938059997201E-2</v>
      </c>
      <c r="AY992">
        <v>2.6577938059997201E-2</v>
      </c>
      <c r="AZ992">
        <v>0.5935222247205556</v>
      </c>
      <c r="BA992">
        <v>4.3369030281484013</v>
      </c>
      <c r="BB992">
        <v>0.29990849235626615</v>
      </c>
      <c r="BC992">
        <v>6.1362944244071502E-2</v>
      </c>
      <c r="BD992">
        <v>0.42480996691314782</v>
      </c>
      <c r="BE992">
        <v>0.42480996691314782</v>
      </c>
      <c r="BF992">
        <v>9523</v>
      </c>
      <c r="BG992">
        <v>6069</v>
      </c>
      <c r="BH992">
        <v>5163</v>
      </c>
      <c r="BI992">
        <v>4.8688757253493316E-2</v>
      </c>
      <c r="BJ992">
        <v>0.62150072469340578</v>
      </c>
      <c r="BK992">
        <v>0.5982146736323809</v>
      </c>
      <c r="BL992">
        <v>8.3373899566669921E-2</v>
      </c>
      <c r="BM992">
        <v>0.12714489117465824</v>
      </c>
      <c r="BN992">
        <v>0.57087599575490955</v>
      </c>
      <c r="BQ992">
        <v>6.8325441239776152</v>
      </c>
      <c r="BR992">
        <v>0.60436672394622459</v>
      </c>
      <c r="BS992">
        <v>4712950.1614291864</v>
      </c>
      <c r="BT992">
        <v>1216489.1425558836</v>
      </c>
    </row>
    <row r="993" spans="1:72">
      <c r="A993" t="s">
        <v>1282</v>
      </c>
      <c r="B993" t="s">
        <v>61</v>
      </c>
      <c r="C993">
        <v>2015</v>
      </c>
      <c r="D993" t="s">
        <v>212</v>
      </c>
      <c r="E993">
        <v>4</v>
      </c>
      <c r="G993" t="s">
        <v>306</v>
      </c>
      <c r="H993" t="s">
        <v>1239</v>
      </c>
      <c r="I993">
        <v>4.2129892437533137E-2</v>
      </c>
      <c r="J993">
        <v>-3.565969041350129E-2</v>
      </c>
      <c r="K993">
        <v>0.85718986524497875</v>
      </c>
      <c r="L993">
        <v>0.79348048301327556</v>
      </c>
      <c r="M993">
        <v>0.77517118729203116</v>
      </c>
      <c r="N993">
        <v>0.42433426771344035</v>
      </c>
      <c r="O993">
        <v>0.39819733617506092</v>
      </c>
      <c r="P993">
        <v>0.59482120057752585</v>
      </c>
      <c r="Q993">
        <v>0.59482120057752585</v>
      </c>
      <c r="R993">
        <v>0.64768317675911369</v>
      </c>
      <c r="S993">
        <v>0.63223911734584326</v>
      </c>
      <c r="T993">
        <v>0.15443990638685173</v>
      </c>
      <c r="U993">
        <v>0.15443990638685173</v>
      </c>
      <c r="V993">
        <v>2.0232186951566859E-2</v>
      </c>
      <c r="W993">
        <v>2.0845481794487798E-2</v>
      </c>
      <c r="X993">
        <v>2.0232186951566859E-2</v>
      </c>
      <c r="Y993">
        <v>296101.16068900423</v>
      </c>
      <c r="Z993">
        <v>647218.08661417325</v>
      </c>
      <c r="AA993">
        <v>666837.09842519683</v>
      </c>
      <c r="AB993">
        <v>1.2568863141525086E-2</v>
      </c>
      <c r="AC993">
        <v>7.4300257931346272E-2</v>
      </c>
      <c r="AM993">
        <v>2.6910167415988551E-2</v>
      </c>
      <c r="AN993">
        <v>3.9085226412991197E-2</v>
      </c>
      <c r="AO993">
        <v>1.7307605523130532E-2</v>
      </c>
      <c r="AP993">
        <v>1.1729770124756423E-2</v>
      </c>
      <c r="AQ993">
        <v>0.99791946170474566</v>
      </c>
      <c r="AR993">
        <v>0.99791946170474566</v>
      </c>
      <c r="AS993">
        <v>1.0548489339459652</v>
      </c>
      <c r="AT993">
        <v>1.7191448483725003E-2</v>
      </c>
      <c r="AU993">
        <v>0.79949613714416123</v>
      </c>
      <c r="AV993">
        <v>0.79949613714416123</v>
      </c>
      <c r="AW993">
        <v>0.80554284619217453</v>
      </c>
      <c r="AX993">
        <v>4.4557550286408294E-2</v>
      </c>
      <c r="AY993">
        <v>4.4557550286408294E-2</v>
      </c>
      <c r="AZ993">
        <v>0.3400662189566101</v>
      </c>
      <c r="BB993">
        <v>1.059648174471294E-2</v>
      </c>
      <c r="BD993">
        <v>0.16212106308471369</v>
      </c>
      <c r="BE993">
        <v>0.16212106308471369</v>
      </c>
      <c r="BF993">
        <v>9230</v>
      </c>
      <c r="BG993">
        <v>6165</v>
      </c>
      <c r="BI993">
        <v>2.290091460083854E-2</v>
      </c>
      <c r="BK993">
        <v>0.36291673555750759</v>
      </c>
      <c r="BL993">
        <v>0.32201269997274451</v>
      </c>
      <c r="BM993">
        <v>0.32201269997274451</v>
      </c>
      <c r="BN993">
        <v>0.47407256255969465</v>
      </c>
      <c r="BQ993">
        <v>16.685039370078741</v>
      </c>
      <c r="BR993">
        <v>7.767239169443732E-2</v>
      </c>
      <c r="BS993">
        <v>22228.031496062991</v>
      </c>
      <c r="BT993">
        <v>604731.65789473685</v>
      </c>
    </row>
    <row r="994" spans="1:72">
      <c r="A994" t="s">
        <v>1283</v>
      </c>
      <c r="B994" t="s">
        <v>62</v>
      </c>
      <c r="C994">
        <v>2015</v>
      </c>
      <c r="D994" t="s">
        <v>215</v>
      </c>
      <c r="E994">
        <v>5</v>
      </c>
      <c r="G994" t="s">
        <v>308</v>
      </c>
      <c r="H994" t="s">
        <v>1239</v>
      </c>
      <c r="I994">
        <v>5.3240799034115251E-2</v>
      </c>
      <c r="J994">
        <v>0.19102518161414236</v>
      </c>
      <c r="K994">
        <v>1.7936341012310213</v>
      </c>
      <c r="L994">
        <v>0.9040313718782983</v>
      </c>
      <c r="M994">
        <v>0.86047388689026327</v>
      </c>
      <c r="N994">
        <v>0.52577972182375521</v>
      </c>
      <c r="O994">
        <v>0.40030994881489962</v>
      </c>
      <c r="P994">
        <v>0.39201766485935574</v>
      </c>
      <c r="Q994">
        <v>0.39201766485935574</v>
      </c>
      <c r="R994">
        <v>0.45778710309587423</v>
      </c>
      <c r="S994">
        <v>0.53445487599588481</v>
      </c>
      <c r="T994">
        <v>9.6530246265229339E-2</v>
      </c>
      <c r="U994">
        <v>9.6530246265229339E-2</v>
      </c>
      <c r="V994">
        <v>0.16175587677744649</v>
      </c>
      <c r="W994">
        <v>0.24746229605542777</v>
      </c>
      <c r="X994">
        <v>0.16175587677744649</v>
      </c>
      <c r="Y994">
        <v>190944.87240408306</v>
      </c>
      <c r="Z994">
        <v>5285029.8081395347</v>
      </c>
      <c r="AA994">
        <v>8085305.0726744188</v>
      </c>
      <c r="AB994">
        <v>3.7746494222567879E-2</v>
      </c>
      <c r="AC994">
        <v>8.8830657345883968E-2</v>
      </c>
      <c r="AM994">
        <v>1.2723729035359023E-2</v>
      </c>
      <c r="AN994">
        <v>2.3910161546845204E-2</v>
      </c>
      <c r="AO994">
        <v>0.1389965331079796</v>
      </c>
      <c r="AP994">
        <v>2.4976381234884108E-2</v>
      </c>
      <c r="AQ994">
        <v>1.03081772894146</v>
      </c>
      <c r="AR994">
        <v>1.03081772894146</v>
      </c>
      <c r="AS994">
        <v>1.108783188252088</v>
      </c>
      <c r="AT994">
        <v>3.8846970800085083E-2</v>
      </c>
      <c r="AU994">
        <v>0.58967769554854166</v>
      </c>
      <c r="AV994">
        <v>0.58967769554854166</v>
      </c>
      <c r="AW994">
        <v>0.61052241892672232</v>
      </c>
      <c r="AX994">
        <v>6.6755820162230223E-2</v>
      </c>
      <c r="AY994">
        <v>6.6755820162230223E-2</v>
      </c>
      <c r="AZ994">
        <v>0.45558750795437553</v>
      </c>
      <c r="BB994">
        <v>0.17182795735900963</v>
      </c>
      <c r="BD994">
        <v>0.28190687023152444</v>
      </c>
      <c r="BE994">
        <v>0.28190687023152444</v>
      </c>
      <c r="BF994">
        <v>9662</v>
      </c>
      <c r="BG994">
        <v>6336</v>
      </c>
      <c r="BI994">
        <v>3.031540892828602E-2</v>
      </c>
      <c r="BK994">
        <v>0.48903164013590417</v>
      </c>
      <c r="BL994">
        <v>0.29875495744153147</v>
      </c>
      <c r="BM994">
        <v>0.29875495744153147</v>
      </c>
      <c r="BN994">
        <v>0.89312548031485017</v>
      </c>
      <c r="BQ994">
        <v>16.517441860465116</v>
      </c>
      <c r="BR994">
        <v>0.35900502272183688</v>
      </c>
      <c r="BS994">
        <v>3313688.3197674421</v>
      </c>
      <c r="BT994">
        <v>1070902.5949367089</v>
      </c>
    </row>
    <row r="995" spans="1:72">
      <c r="A995" t="s">
        <v>1284</v>
      </c>
      <c r="B995" t="s">
        <v>63</v>
      </c>
      <c r="C995">
        <v>2015</v>
      </c>
      <c r="D995" t="s">
        <v>215</v>
      </c>
      <c r="E995">
        <v>2</v>
      </c>
      <c r="G995" t="s">
        <v>310</v>
      </c>
      <c r="H995" t="s">
        <v>1239</v>
      </c>
      <c r="I995">
        <v>5.09833138442157E-2</v>
      </c>
      <c r="J995">
        <v>0.59964414978556413</v>
      </c>
      <c r="K995">
        <v>1.7661413368046632</v>
      </c>
      <c r="L995">
        <v>1.0480754711833471</v>
      </c>
      <c r="M995">
        <v>0.99937282788908899</v>
      </c>
      <c r="N995">
        <v>0.58031140459797403</v>
      </c>
      <c r="O995">
        <v>0.43981198586199366</v>
      </c>
      <c r="P995">
        <v>0.47877314869081788</v>
      </c>
      <c r="Q995">
        <v>0.47877314869081788</v>
      </c>
      <c r="R995">
        <v>0.48106787656479488</v>
      </c>
      <c r="S995">
        <v>0.67736961311586796</v>
      </c>
      <c r="T995">
        <v>0.15299044573934403</v>
      </c>
      <c r="U995">
        <v>0.15299044573934403</v>
      </c>
      <c r="V995">
        <v>0.16145057400635748</v>
      </c>
      <c r="W995">
        <v>0.24599197451224536</v>
      </c>
      <c r="X995">
        <v>0.16145057400635748</v>
      </c>
      <c r="Y995">
        <v>521651.36075100582</v>
      </c>
      <c r="Z995">
        <v>5088692.9462809917</v>
      </c>
      <c r="AA995">
        <v>7753317.9008264467</v>
      </c>
      <c r="AB995">
        <v>2.8550707580590667E-2</v>
      </c>
      <c r="AC995">
        <v>0.15112975552003283</v>
      </c>
      <c r="AM995">
        <v>3.9036713616659467E-2</v>
      </c>
      <c r="AN995">
        <v>5.8222359623938104E-2</v>
      </c>
      <c r="AO995">
        <v>0.1380072283033372</v>
      </c>
      <c r="AP995">
        <v>3.088865159301005E-2</v>
      </c>
      <c r="AQ995">
        <v>1.0066231543371951</v>
      </c>
      <c r="AR995">
        <v>1.0066231543371951</v>
      </c>
      <c r="AS995">
        <v>1.4584241486547738</v>
      </c>
      <c r="AT995">
        <v>2.8435461847652076E-2</v>
      </c>
      <c r="AU995">
        <v>0.54762276919694541</v>
      </c>
      <c r="AV995">
        <v>0.54762276919694541</v>
      </c>
      <c r="AW995">
        <v>0.57006636545922418</v>
      </c>
      <c r="AX995">
        <v>4.6545663521921E-2</v>
      </c>
      <c r="AY995">
        <v>4.6545663521921E-2</v>
      </c>
      <c r="AZ995">
        <v>0.31133199206075773</v>
      </c>
      <c r="BB995">
        <v>0.29443609875318022</v>
      </c>
      <c r="BD995">
        <v>0.33905553429651403</v>
      </c>
      <c r="BE995">
        <v>0.33905553429651403</v>
      </c>
      <c r="BF995">
        <v>8276</v>
      </c>
      <c r="BG995">
        <v>5669</v>
      </c>
      <c r="BI995">
        <v>3.6406742095233702E-2</v>
      </c>
      <c r="BK995">
        <v>0.32217496365577186</v>
      </c>
      <c r="BL995">
        <v>0.17162686849155237</v>
      </c>
      <c r="BM995">
        <v>0.17162686849155237</v>
      </c>
      <c r="BN995">
        <v>0.63486762904079097</v>
      </c>
      <c r="BQ995">
        <v>9.2438016528925626</v>
      </c>
      <c r="BR995">
        <v>0.84115226337448556</v>
      </c>
      <c r="BS995">
        <v>3043758.9834710746</v>
      </c>
      <c r="BT995">
        <v>1526235.3931034482</v>
      </c>
    </row>
    <row r="996" spans="1:72">
      <c r="A996" t="s">
        <v>1285</v>
      </c>
      <c r="B996" t="s">
        <v>64</v>
      </c>
      <c r="C996">
        <v>2015</v>
      </c>
      <c r="D996" t="s">
        <v>228</v>
      </c>
      <c r="E996">
        <v>5</v>
      </c>
      <c r="G996" t="s">
        <v>312</v>
      </c>
      <c r="H996" t="s">
        <v>1239</v>
      </c>
      <c r="I996">
        <v>0.4495049501920384</v>
      </c>
      <c r="J996">
        <v>5.4053466363158678E-2</v>
      </c>
      <c r="K996">
        <v>1.4455915349599429</v>
      </c>
      <c r="L996">
        <v>0.98854814231250721</v>
      </c>
      <c r="M996">
        <v>0.49671207267416123</v>
      </c>
      <c r="N996">
        <v>0.42750732474012365</v>
      </c>
      <c r="O996">
        <v>0.29946453329030326</v>
      </c>
      <c r="P996">
        <v>0.2770739034827398</v>
      </c>
      <c r="Q996">
        <v>0.2770739034827398</v>
      </c>
      <c r="R996">
        <v>0.30567835384899372</v>
      </c>
      <c r="S996">
        <v>0.32353035948641307</v>
      </c>
      <c r="T996">
        <v>3.3526890444930513E-2</v>
      </c>
      <c r="U996">
        <v>3.3526890444930513E-2</v>
      </c>
      <c r="V996">
        <v>3.5563049305230042E-2</v>
      </c>
      <c r="W996">
        <v>7.1003927051285012E-2</v>
      </c>
      <c r="X996">
        <v>3.5563049305230042E-2</v>
      </c>
      <c r="Y996">
        <v>197375.83897492121</v>
      </c>
      <c r="Z996">
        <v>1907267.1810237204</v>
      </c>
      <c r="AA996">
        <v>3807982.2297128588</v>
      </c>
      <c r="AB996">
        <v>1.0896987786066292E-2</v>
      </c>
      <c r="AC996">
        <v>8.8243105154478294E-2</v>
      </c>
      <c r="AD996">
        <v>0</v>
      </c>
      <c r="AF996">
        <v>0</v>
      </c>
      <c r="AG996">
        <v>0</v>
      </c>
      <c r="AH996">
        <v>0</v>
      </c>
      <c r="AM996">
        <v>2.5819070525078057E-2</v>
      </c>
      <c r="AN996">
        <v>3.3884767729182461E-2</v>
      </c>
      <c r="AO996">
        <v>6.1538300205080144E-2</v>
      </c>
      <c r="AP996">
        <v>1.8814174793365477E-2</v>
      </c>
      <c r="AQ996">
        <v>1.0336095016257563</v>
      </c>
      <c r="AR996">
        <v>1.00112850792708</v>
      </c>
      <c r="AS996">
        <v>0.95570118396566284</v>
      </c>
      <c r="AT996">
        <v>1.9416791382260108E-2</v>
      </c>
      <c r="AU996">
        <v>0.47847636967651791</v>
      </c>
      <c r="AV996">
        <v>0.47847636967651791</v>
      </c>
      <c r="AW996">
        <v>0.49179666533275762</v>
      </c>
      <c r="AX996">
        <v>2.8822408376029382E-2</v>
      </c>
      <c r="AY996">
        <v>2.8822408376029382E-2</v>
      </c>
      <c r="AZ996">
        <v>0.60975582474764212</v>
      </c>
      <c r="BA996">
        <v>18.127945455337837</v>
      </c>
      <c r="BB996">
        <v>-2.5964753329313604E-2</v>
      </c>
      <c r="BC996">
        <v>1.2061981516427154E-2</v>
      </c>
      <c r="BD996">
        <v>0.5255769888357289</v>
      </c>
      <c r="BE996">
        <v>0.5255769888357289</v>
      </c>
      <c r="BF996">
        <v>8554</v>
      </c>
      <c r="BG996">
        <v>5467</v>
      </c>
      <c r="BH996">
        <v>4635</v>
      </c>
      <c r="BI996">
        <v>7.6708599106709921E-2</v>
      </c>
      <c r="BJ996">
        <v>0.77541539398041193</v>
      </c>
      <c r="BK996">
        <v>0.68107919957557106</v>
      </c>
      <c r="BL996">
        <v>0.10065707923932496</v>
      </c>
      <c r="BM996">
        <v>0.20265972076439603</v>
      </c>
      <c r="BN996">
        <v>0.37870153985910349</v>
      </c>
      <c r="BQ996">
        <v>9.1098626716604247</v>
      </c>
      <c r="BR996">
        <v>0.18959895663514836</v>
      </c>
      <c r="BS996">
        <v>1911589.3133583022</v>
      </c>
      <c r="BT996">
        <v>730564.97013487481</v>
      </c>
    </row>
    <row r="997" spans="1:72">
      <c r="A997" t="s">
        <v>1286</v>
      </c>
      <c r="B997" t="s">
        <v>65</v>
      </c>
      <c r="C997">
        <v>2015</v>
      </c>
      <c r="D997" t="s">
        <v>218</v>
      </c>
      <c r="E997">
        <v>4</v>
      </c>
      <c r="G997" t="s">
        <v>314</v>
      </c>
      <c r="H997" t="s">
        <v>1239</v>
      </c>
      <c r="I997">
        <v>5.156132747560388E-2</v>
      </c>
      <c r="J997">
        <v>9.3807249611440865E-2</v>
      </c>
      <c r="K997">
        <v>1.1310155282934451</v>
      </c>
      <c r="L997">
        <v>0.87872430661876078</v>
      </c>
      <c r="M997">
        <v>0.86563053886309371</v>
      </c>
      <c r="N997">
        <v>0.52265266428243551</v>
      </c>
      <c r="O997">
        <v>0.50453229659666243</v>
      </c>
      <c r="P997">
        <v>0.53846626288196608</v>
      </c>
      <c r="Q997">
        <v>0.53846626288196608</v>
      </c>
      <c r="R997">
        <v>0.55754878332479463</v>
      </c>
      <c r="S997">
        <v>0.5778935008001489</v>
      </c>
      <c r="T997">
        <v>0.12348028328165565</v>
      </c>
      <c r="U997">
        <v>0.12348028328165565</v>
      </c>
      <c r="V997">
        <v>4.2948967012164302E-2</v>
      </c>
      <c r="W997">
        <v>4.5417658624383406E-2</v>
      </c>
      <c r="X997">
        <v>4.2948967012164302E-2</v>
      </c>
      <c r="Y997">
        <v>180000.74004138645</v>
      </c>
      <c r="Z997">
        <v>1120566.138888889</v>
      </c>
      <c r="AA997">
        <v>1184975.888888889</v>
      </c>
      <c r="AB997">
        <v>2.4028613193256426E-2</v>
      </c>
      <c r="AC997">
        <v>9.084558657781508E-2</v>
      </c>
      <c r="AM997">
        <v>1.6570138292887785E-2</v>
      </c>
      <c r="AN997">
        <v>2.3852520542737499E-2</v>
      </c>
      <c r="AO997">
        <v>9.3491488494605521E-3</v>
      </c>
      <c r="AP997">
        <v>4.7415321318622144E-3</v>
      </c>
      <c r="AQ997">
        <v>0.99743846901661826</v>
      </c>
      <c r="AR997">
        <v>0.99743846901661826</v>
      </c>
      <c r="AS997">
        <v>0.82173540360369302</v>
      </c>
      <c r="AT997">
        <v>2.1928216026939649E-2</v>
      </c>
      <c r="AU997">
        <v>0.79690935022556708</v>
      </c>
      <c r="AV997">
        <v>0.79690935022556708</v>
      </c>
      <c r="AW997">
        <v>0.79221673246441648</v>
      </c>
      <c r="AX997">
        <v>4.278221271042857E-2</v>
      </c>
      <c r="AY997">
        <v>4.278221271042857E-2</v>
      </c>
      <c r="AZ997">
        <v>0.40458961655124792</v>
      </c>
      <c r="BB997">
        <v>7.2289189339978799E-2</v>
      </c>
      <c r="BD997">
        <v>0.24975973054550601</v>
      </c>
      <c r="BE997">
        <v>0.24975973054550601</v>
      </c>
      <c r="BF997">
        <v>8832</v>
      </c>
      <c r="BG997">
        <v>5787</v>
      </c>
      <c r="BI997">
        <v>6.4466537663435868E-3</v>
      </c>
      <c r="BK997">
        <v>0.43307316833099158</v>
      </c>
      <c r="BL997">
        <v>0.39667073333561387</v>
      </c>
      <c r="BM997">
        <v>0.39667073333561387</v>
      </c>
      <c r="BN997">
        <v>0.56967329947341461</v>
      </c>
      <c r="BQ997">
        <v>17.898148148148149</v>
      </c>
      <c r="BR997">
        <v>6.816292601828762E-2</v>
      </c>
      <c r="BS997">
        <v>61543.851851851854</v>
      </c>
      <c r="BT997">
        <v>221438.86956521738</v>
      </c>
    </row>
    <row r="998" spans="1:72">
      <c r="A998" t="s">
        <v>1287</v>
      </c>
      <c r="B998" t="s">
        <v>66</v>
      </c>
      <c r="C998">
        <v>2015</v>
      </c>
      <c r="D998" t="s">
        <v>223</v>
      </c>
      <c r="E998">
        <v>2</v>
      </c>
      <c r="G998" t="s">
        <v>316</v>
      </c>
      <c r="H998" t="s">
        <v>1239</v>
      </c>
      <c r="I998">
        <v>0.47105183865055655</v>
      </c>
      <c r="J998">
        <v>0.1594257894978573</v>
      </c>
      <c r="K998">
        <v>1.7608673441591942</v>
      </c>
      <c r="L998">
        <v>1.4534667685393032</v>
      </c>
      <c r="M998">
        <v>0.73048746185377322</v>
      </c>
      <c r="N998">
        <v>0.53457917979274072</v>
      </c>
      <c r="O998">
        <v>0.44122905376273286</v>
      </c>
      <c r="P998">
        <v>0.19357592605651466</v>
      </c>
      <c r="Q998">
        <v>0.19357592605651466</v>
      </c>
      <c r="R998">
        <v>0.21690109416115627</v>
      </c>
      <c r="S998">
        <v>0.2196872776550548</v>
      </c>
      <c r="T998">
        <v>1.6411332246076014E-2</v>
      </c>
      <c r="U998">
        <v>1.6411332246076014E-2</v>
      </c>
      <c r="V998">
        <v>3.23453586303264E-2</v>
      </c>
      <c r="W998">
        <v>5.3980259311653962E-2</v>
      </c>
      <c r="X998">
        <v>3.23453586303264E-2</v>
      </c>
      <c r="Y998">
        <v>407461.82465277775</v>
      </c>
      <c r="Z998">
        <v>2441003.0817941953</v>
      </c>
      <c r="AA998">
        <v>4073721.3905013194</v>
      </c>
      <c r="AB998">
        <v>6.7086542930575917E-3</v>
      </c>
      <c r="AC998">
        <v>0.14393566197108346</v>
      </c>
      <c r="AD998">
        <v>0</v>
      </c>
      <c r="AF998">
        <v>0</v>
      </c>
      <c r="AG998">
        <v>0</v>
      </c>
      <c r="AH998">
        <v>0</v>
      </c>
      <c r="AM998">
        <v>1.9696933056868902E-2</v>
      </c>
      <c r="AN998">
        <v>1.6304700721478205E-2</v>
      </c>
      <c r="AO998">
        <v>4.5652411435532766E-2</v>
      </c>
      <c r="AP998">
        <v>1.6270727450975759E-2</v>
      </c>
      <c r="AQ998">
        <v>1.0580007170862731</v>
      </c>
      <c r="AR998">
        <v>1.0609641272123029</v>
      </c>
      <c r="AS998">
        <v>1.1011226712044238</v>
      </c>
      <c r="AT998">
        <v>2.5935998180763142E-2</v>
      </c>
      <c r="AU998">
        <v>0.45481957351427155</v>
      </c>
      <c r="AV998">
        <v>0.45481957351427155</v>
      </c>
      <c r="AW998">
        <v>0.46070035027381073</v>
      </c>
      <c r="AX998">
        <v>2.1197649508114223E-2</v>
      </c>
      <c r="AY998">
        <v>2.1197649508114223E-2</v>
      </c>
      <c r="AZ998">
        <v>0.79834543939941394</v>
      </c>
      <c r="BA998">
        <v>17.498427234349567</v>
      </c>
      <c r="BB998">
        <v>9.1495440516273854E-2</v>
      </c>
      <c r="BC998">
        <v>2.0010948709008484E-2</v>
      </c>
      <c r="BD998">
        <v>0.65648134728571339</v>
      </c>
      <c r="BE998">
        <v>0.65648134728571339</v>
      </c>
      <c r="BF998">
        <v>7992</v>
      </c>
      <c r="BG998">
        <v>5556</v>
      </c>
      <c r="BH998">
        <v>4622</v>
      </c>
      <c r="BI998">
        <v>3.4716555275880065E-2</v>
      </c>
      <c r="BJ998">
        <v>0.6196588187473111</v>
      </c>
      <c r="BK998">
        <v>0.78068091854265298</v>
      </c>
      <c r="BL998">
        <v>2.2022267976154725E-2</v>
      </c>
      <c r="BM998">
        <v>7.4365077501279048E-2</v>
      </c>
      <c r="BN998">
        <v>0.17965314137287178</v>
      </c>
      <c r="BQ998">
        <v>3.0395778364116093</v>
      </c>
      <c r="BR998">
        <v>0.21647307286166842</v>
      </c>
      <c r="BS998">
        <v>2133798.9472295516</v>
      </c>
      <c r="BT998">
        <v>471488.92036290321</v>
      </c>
    </row>
    <row r="999" spans="1:72">
      <c r="A999" t="s">
        <v>1288</v>
      </c>
      <c r="B999" t="s">
        <v>67</v>
      </c>
      <c r="C999">
        <v>2015</v>
      </c>
      <c r="D999" t="s">
        <v>207</v>
      </c>
      <c r="E999">
        <v>8</v>
      </c>
      <c r="G999" t="s">
        <v>318</v>
      </c>
      <c r="H999" t="s">
        <v>1239</v>
      </c>
      <c r="I999">
        <v>0.112719409465078</v>
      </c>
      <c r="J999">
        <v>0.28862265259714304</v>
      </c>
      <c r="K999">
        <v>2.6035553701068972</v>
      </c>
      <c r="L999">
        <v>1.5637599313753401</v>
      </c>
      <c r="M999">
        <v>1.3507713207417769</v>
      </c>
      <c r="N999">
        <v>0.54195043497031148</v>
      </c>
      <c r="O999">
        <v>0.41481332306055624</v>
      </c>
      <c r="P999">
        <v>0.32886433822671396</v>
      </c>
      <c r="Q999">
        <v>0.32886433822671396</v>
      </c>
      <c r="R999">
        <v>0.40211097204401181</v>
      </c>
      <c r="S999">
        <v>0.38296348916510042</v>
      </c>
      <c r="T999">
        <v>4.8443635456574846E-2</v>
      </c>
      <c r="U999">
        <v>4.8443635456574846E-2</v>
      </c>
      <c r="V999">
        <v>0.13293183958235649</v>
      </c>
      <c r="W999">
        <v>0.33432494902865095</v>
      </c>
      <c r="X999">
        <v>0.13293183958235649</v>
      </c>
      <c r="Y999">
        <v>347053.09031286003</v>
      </c>
      <c r="Z999">
        <v>6189606.937788018</v>
      </c>
      <c r="AA999">
        <v>15566925.354262672</v>
      </c>
      <c r="AB999">
        <v>2.0215834325965736E-2</v>
      </c>
      <c r="AC999">
        <v>0.16157637405818434</v>
      </c>
      <c r="AD999">
        <v>0</v>
      </c>
      <c r="AF999">
        <v>0</v>
      </c>
      <c r="AG999">
        <v>0</v>
      </c>
      <c r="AH999">
        <v>0</v>
      </c>
      <c r="AM999">
        <v>2.3452607937976308E-2</v>
      </c>
      <c r="AN999">
        <v>3.3672761836509399E-2</v>
      </c>
      <c r="AO999">
        <v>0.25957342383838566</v>
      </c>
      <c r="AP999">
        <v>4.2984320703521497E-2</v>
      </c>
      <c r="AQ999">
        <v>1.0346382484475733</v>
      </c>
      <c r="AR999">
        <v>1.0301228827655649</v>
      </c>
      <c r="AS999">
        <v>1.161034871567004</v>
      </c>
      <c r="AT999">
        <v>2.0188735878083185E-2</v>
      </c>
      <c r="AU999">
        <v>0.42487325595234515</v>
      </c>
      <c r="AV999">
        <v>0.42487325595234515</v>
      </c>
      <c r="AW999">
        <v>0.45968420671225313</v>
      </c>
      <c r="AX999">
        <v>2.1492044336859275E-2</v>
      </c>
      <c r="AY999">
        <v>2.1492044336859275E-2</v>
      </c>
      <c r="AZ999">
        <v>0.54814643530360985</v>
      </c>
      <c r="BA999">
        <v>16.226760812643107</v>
      </c>
      <c r="BB999">
        <v>0.19467666367302711</v>
      </c>
      <c r="BC999">
        <v>5.4864508652386561E-2</v>
      </c>
      <c r="BD999">
        <v>0.32990788573553365</v>
      </c>
      <c r="BE999">
        <v>0.32990788573553365</v>
      </c>
      <c r="BF999">
        <v>9068</v>
      </c>
      <c r="BG999">
        <v>6109</v>
      </c>
      <c r="BH999">
        <v>5514</v>
      </c>
      <c r="BI999">
        <v>4.7750964840874328E-2</v>
      </c>
      <c r="BJ999">
        <v>0.67401665061873395</v>
      </c>
      <c r="BK999">
        <v>0.57507694452421876</v>
      </c>
      <c r="BL999">
        <v>8.3989863164050479E-2</v>
      </c>
      <c r="BM999">
        <v>0.10710055602813356</v>
      </c>
      <c r="BN999">
        <v>0.88268083530320207</v>
      </c>
      <c r="BQ999">
        <v>6.4994239631336406</v>
      </c>
      <c r="BR999">
        <v>0.68202146690518783</v>
      </c>
      <c r="BS999">
        <v>9249882.3519585244</v>
      </c>
      <c r="BT999">
        <v>2077000.6200248757</v>
      </c>
    </row>
    <row r="1000" spans="1:72">
      <c r="A1000" t="s">
        <v>1289</v>
      </c>
      <c r="B1000" t="s">
        <v>68</v>
      </c>
      <c r="C1000">
        <v>2015</v>
      </c>
      <c r="D1000" t="s">
        <v>212</v>
      </c>
      <c r="E1000">
        <v>2</v>
      </c>
      <c r="G1000" t="s">
        <v>320</v>
      </c>
      <c r="H1000" t="s">
        <v>1239</v>
      </c>
      <c r="I1000">
        <v>2.3841031684158524E-2</v>
      </c>
      <c r="J1000">
        <v>5.2322702188939751E-2</v>
      </c>
      <c r="K1000">
        <v>0.87220526901279982</v>
      </c>
      <c r="L1000">
        <v>0.71082016468712528</v>
      </c>
      <c r="M1000">
        <v>0.6796415060817147</v>
      </c>
      <c r="N1000">
        <v>0.47999065468709168</v>
      </c>
      <c r="O1000">
        <v>0.46959297888123941</v>
      </c>
      <c r="P1000">
        <v>0.7113903008096224</v>
      </c>
      <c r="Q1000">
        <v>0.7113903008096224</v>
      </c>
      <c r="R1000">
        <v>0.72965680206875105</v>
      </c>
      <c r="S1000">
        <v>0.74397536834157263</v>
      </c>
      <c r="T1000">
        <v>0.13667424894039915</v>
      </c>
      <c r="U1000">
        <v>0.13667424894039915</v>
      </c>
      <c r="V1000">
        <v>1.9956080289204581E-2</v>
      </c>
      <c r="W1000">
        <v>2.000666964732797E-2</v>
      </c>
      <c r="X1000">
        <v>1.9956080289204581E-2</v>
      </c>
      <c r="Y1000">
        <v>441594.03370098042</v>
      </c>
      <c r="Z1000">
        <v>835143.97619047621</v>
      </c>
      <c r="AA1000">
        <v>837261.09523809527</v>
      </c>
      <c r="AB1000">
        <v>2.5947100043867133E-2</v>
      </c>
      <c r="AC1000">
        <v>6.5637454552303326E-2</v>
      </c>
      <c r="AM1000">
        <v>1.8039182222529308E-2</v>
      </c>
      <c r="AN1000">
        <v>3.12001571590611E-2</v>
      </c>
      <c r="AO1000">
        <v>3.4883073519846111E-2</v>
      </c>
      <c r="AP1000">
        <v>3.2511247112220969E-2</v>
      </c>
      <c r="AQ1000">
        <v>1.0060178159746058</v>
      </c>
      <c r="AR1000">
        <v>1.0060178159746058</v>
      </c>
      <c r="AS1000">
        <v>1.0652686581750852</v>
      </c>
      <c r="AT1000">
        <v>2.3495098825799164E-2</v>
      </c>
      <c r="AU1000">
        <v>0.80952609795816466</v>
      </c>
      <c r="AV1000">
        <v>0.80952609795816466</v>
      </c>
      <c r="AW1000">
        <v>0.82915222331751226</v>
      </c>
      <c r="AX1000">
        <v>2.8237911353541253E-2</v>
      </c>
      <c r="AY1000">
        <v>2.8237911353541253E-2</v>
      </c>
      <c r="AZ1000">
        <v>0.24789918166766647</v>
      </c>
      <c r="BB1000">
        <v>0.28183282865583459</v>
      </c>
      <c r="BD1000">
        <v>0.13847089359041939</v>
      </c>
      <c r="BE1000">
        <v>0.13847089359041939</v>
      </c>
      <c r="BF1000">
        <v>9569</v>
      </c>
      <c r="BG1000">
        <v>5750</v>
      </c>
      <c r="BI1000">
        <v>3.3108632003744809E-2</v>
      </c>
      <c r="BK1000">
        <v>0.26175041210905409</v>
      </c>
      <c r="BL1000">
        <v>0.20199405506300441</v>
      </c>
      <c r="BM1000">
        <v>0.20199405506300441</v>
      </c>
      <c r="BN1000">
        <v>0.33427924986036711</v>
      </c>
      <c r="BQ1000">
        <v>12.952380952380953</v>
      </c>
      <c r="BR1000">
        <v>0.20718025430067316</v>
      </c>
      <c r="BS1000">
        <v>6087.3015873015875</v>
      </c>
      <c r="BT1000">
        <v>1982115.5061728396</v>
      </c>
    </row>
    <row r="1001" spans="1:72">
      <c r="A1001" t="s">
        <v>1290</v>
      </c>
      <c r="B1001" t="s">
        <v>69</v>
      </c>
      <c r="C1001">
        <v>2015</v>
      </c>
      <c r="D1001" t="s">
        <v>215</v>
      </c>
      <c r="E1001">
        <v>4</v>
      </c>
      <c r="G1001" t="s">
        <v>322</v>
      </c>
      <c r="H1001" t="s">
        <v>1239</v>
      </c>
      <c r="I1001">
        <v>3.9975920996165107E-2</v>
      </c>
      <c r="J1001">
        <v>8.3158457951632098E-2</v>
      </c>
      <c r="K1001">
        <v>0.97192427326165953</v>
      </c>
      <c r="L1001">
        <v>0.71760335113068141</v>
      </c>
      <c r="M1001">
        <v>0.65537415911800023</v>
      </c>
      <c r="N1001">
        <v>0.55346189493077913</v>
      </c>
      <c r="O1001">
        <v>0.45970792158293283</v>
      </c>
      <c r="P1001">
        <v>0.53848271747710796</v>
      </c>
      <c r="Q1001">
        <v>0.53848271747710796</v>
      </c>
      <c r="R1001">
        <v>0.5864746034306012</v>
      </c>
      <c r="S1001">
        <v>0.64275140251166996</v>
      </c>
      <c r="T1001">
        <v>0.13772202282212528</v>
      </c>
      <c r="U1001">
        <v>0.13772202282212528</v>
      </c>
      <c r="V1001">
        <v>0.1222373686943888</v>
      </c>
      <c r="W1001">
        <v>0.1750254601108929</v>
      </c>
      <c r="X1001">
        <v>0.1222373686943888</v>
      </c>
      <c r="Y1001">
        <v>310467.01641791046</v>
      </c>
      <c r="Z1001">
        <v>3561900.0771704181</v>
      </c>
      <c r="AA1001">
        <v>5100103.2379421219</v>
      </c>
      <c r="AB1001">
        <v>5.087115517864043E-2</v>
      </c>
      <c r="AC1001">
        <v>0.10030526996192375</v>
      </c>
      <c r="AM1001">
        <v>3.0361631355964102E-2</v>
      </c>
      <c r="AN1001">
        <v>4.5835065308411548E-2</v>
      </c>
      <c r="AO1001">
        <v>8.3996731777328595E-2</v>
      </c>
      <c r="AP1001">
        <v>1.7544818785960935E-2</v>
      </c>
      <c r="AQ1001">
        <v>0.99212220704611176</v>
      </c>
      <c r="AR1001">
        <v>0.99212220704611176</v>
      </c>
      <c r="AS1001">
        <v>1.2234588181959711</v>
      </c>
      <c r="AT1001">
        <v>2.3266726937273476E-2</v>
      </c>
      <c r="AU1001">
        <v>0.61702209314528011</v>
      </c>
      <c r="AV1001">
        <v>0.61702209314528011</v>
      </c>
      <c r="AW1001">
        <v>0.62507367035126638</v>
      </c>
      <c r="AX1001">
        <v>3.7088577333226104E-2</v>
      </c>
      <c r="AY1001">
        <v>3.7088577333226104E-2</v>
      </c>
      <c r="AZ1001">
        <v>0.35695570856529746</v>
      </c>
      <c r="BB1001">
        <v>8.5224992470498043E-2</v>
      </c>
      <c r="BD1001">
        <v>0.24702724609593538</v>
      </c>
      <c r="BE1001">
        <v>0.24702724609593538</v>
      </c>
      <c r="BF1001">
        <v>9374</v>
      </c>
      <c r="BG1001">
        <v>5689</v>
      </c>
      <c r="BI1001">
        <v>4.5532944331002474E-2</v>
      </c>
      <c r="BK1001">
        <v>0.37435651597169234</v>
      </c>
      <c r="BL1001">
        <v>0.25666101847943673</v>
      </c>
      <c r="BM1001">
        <v>0.25666101847943673</v>
      </c>
      <c r="BN1001">
        <v>0.63733838397448783</v>
      </c>
      <c r="BQ1001">
        <v>12.92604501607717</v>
      </c>
      <c r="BR1001">
        <v>0.4549402823018458</v>
      </c>
      <c r="BS1001">
        <v>1690434.7652733119</v>
      </c>
      <c r="BT1001">
        <v>960606.88888888888</v>
      </c>
    </row>
    <row r="1002" spans="1:72">
      <c r="A1002" t="s">
        <v>1291</v>
      </c>
      <c r="B1002" t="s">
        <v>70</v>
      </c>
      <c r="C1002">
        <v>2015</v>
      </c>
      <c r="D1002" t="s">
        <v>207</v>
      </c>
      <c r="E1002">
        <v>8</v>
      </c>
      <c r="G1002" t="s">
        <v>324</v>
      </c>
      <c r="H1002" t="s">
        <v>1239</v>
      </c>
      <c r="I1002">
        <v>9.8530876783992818E-2</v>
      </c>
      <c r="J1002">
        <v>0.31877040679892982</v>
      </c>
      <c r="K1002">
        <v>2.0840617487672501</v>
      </c>
      <c r="L1002">
        <v>1.3461302848091699</v>
      </c>
      <c r="M1002">
        <v>1.1061383013926176</v>
      </c>
      <c r="N1002">
        <v>0.56772274242027398</v>
      </c>
      <c r="O1002">
        <v>0.39766977694409106</v>
      </c>
      <c r="P1002">
        <v>0.31861339590587634</v>
      </c>
      <c r="Q1002">
        <v>0.31861339590587634</v>
      </c>
      <c r="R1002">
        <v>0.34004879098433943</v>
      </c>
      <c r="S1002">
        <v>0.43126516773287366</v>
      </c>
      <c r="T1002">
        <v>4.2283361004571009E-2</v>
      </c>
      <c r="U1002">
        <v>4.2283361004571009E-2</v>
      </c>
      <c r="V1002">
        <v>0.14211936728957641</v>
      </c>
      <c r="W1002">
        <v>0.28459523989733509</v>
      </c>
      <c r="X1002">
        <v>0.14211936728957641</v>
      </c>
      <c r="Y1002">
        <v>254019.49827078264</v>
      </c>
      <c r="Z1002">
        <v>6260677.6080150278</v>
      </c>
      <c r="AA1002">
        <v>12537060.076706324</v>
      </c>
      <c r="AB1002">
        <v>2.8459199984283135E-2</v>
      </c>
      <c r="AC1002">
        <v>0.11291036611383543</v>
      </c>
      <c r="AD1002">
        <v>0</v>
      </c>
      <c r="AF1002">
        <v>0</v>
      </c>
      <c r="AG1002">
        <v>0</v>
      </c>
      <c r="AH1002">
        <v>0</v>
      </c>
      <c r="AM1002">
        <v>3.2018073979228984E-2</v>
      </c>
      <c r="AN1002">
        <v>4.042432218448011E-2</v>
      </c>
      <c r="AO1002">
        <v>0.18968872982676829</v>
      </c>
      <c r="AP1002">
        <v>3.7337114259105131E-2</v>
      </c>
      <c r="AQ1002">
        <v>1.0233928533217453</v>
      </c>
      <c r="AR1002">
        <v>1.0108317924216161</v>
      </c>
      <c r="AS1002">
        <v>1.0727804112304793</v>
      </c>
      <c r="AT1002">
        <v>1.7885774963181389E-2</v>
      </c>
      <c r="AU1002">
        <v>0.44384503876922349</v>
      </c>
      <c r="AV1002">
        <v>0.44384503876922349</v>
      </c>
      <c r="AW1002">
        <v>0.47021147620775694</v>
      </c>
      <c r="AX1002">
        <v>2.8266895377569164E-2</v>
      </c>
      <c r="AY1002">
        <v>2.8266895377569164E-2</v>
      </c>
      <c r="AZ1002">
        <v>0.57484795456905302</v>
      </c>
      <c r="BA1002">
        <v>14.056083911943348</v>
      </c>
      <c r="BB1002">
        <v>0.30733317201183702</v>
      </c>
      <c r="BC1002">
        <v>5.5759390176678601E-2</v>
      </c>
      <c r="BD1002">
        <v>0.30935895191691565</v>
      </c>
      <c r="BE1002">
        <v>0.30935895191691565</v>
      </c>
      <c r="BF1002">
        <v>9220</v>
      </c>
      <c r="BG1002">
        <v>6049</v>
      </c>
      <c r="BH1002">
        <v>5801</v>
      </c>
      <c r="BI1002">
        <v>5.6667789746497568E-2</v>
      </c>
      <c r="BJ1002">
        <v>0.63684437343065059</v>
      </c>
      <c r="BK1002">
        <v>0.58388897044458199</v>
      </c>
      <c r="BL1002">
        <v>8.5297865365936712E-2</v>
      </c>
      <c r="BM1002">
        <v>0.11658215412702029</v>
      </c>
      <c r="BN1002">
        <v>0.76109104675345607</v>
      </c>
      <c r="BQ1002">
        <v>7.3328115216030056</v>
      </c>
      <c r="BR1002">
        <v>0.50762793691663988</v>
      </c>
      <c r="BS1002">
        <v>6255462.4711959921</v>
      </c>
      <c r="BT1002">
        <v>1685007.468163539</v>
      </c>
    </row>
    <row r="1003" spans="1:72">
      <c r="A1003" t="s">
        <v>1292</v>
      </c>
      <c r="B1003" t="s">
        <v>71</v>
      </c>
      <c r="C1003">
        <v>2015</v>
      </c>
      <c r="D1003" t="s">
        <v>212</v>
      </c>
      <c r="E1003">
        <v>4</v>
      </c>
      <c r="G1003" t="s">
        <v>326</v>
      </c>
      <c r="H1003" t="s">
        <v>1239</v>
      </c>
      <c r="I1003">
        <v>2.0143137866997375E-2</v>
      </c>
      <c r="J1003">
        <v>0.20977741330551725</v>
      </c>
      <c r="K1003">
        <v>1.0646346266497022</v>
      </c>
      <c r="L1003">
        <v>0.96320742679646587</v>
      </c>
      <c r="M1003">
        <v>0.93168843525281897</v>
      </c>
      <c r="N1003">
        <v>0.45991630390450589</v>
      </c>
      <c r="O1003">
        <v>0.4357587328525136</v>
      </c>
      <c r="P1003">
        <v>0.62091340015306873</v>
      </c>
      <c r="Q1003">
        <v>0.62091340015306873</v>
      </c>
      <c r="R1003">
        <v>0.6451872026211336</v>
      </c>
      <c r="S1003">
        <v>0.67003864442632632</v>
      </c>
      <c r="T1003">
        <v>0.17017930549486199</v>
      </c>
      <c r="U1003">
        <v>0.17017930549486199</v>
      </c>
      <c r="V1003">
        <v>2.4133144222453676E-2</v>
      </c>
      <c r="W1003">
        <v>2.4774613190108485E-2</v>
      </c>
      <c r="X1003">
        <v>2.4133144222453676E-2</v>
      </c>
      <c r="Y1003">
        <v>354742.42132305715</v>
      </c>
      <c r="Z1003">
        <v>883381.94360902254</v>
      </c>
      <c r="AA1003">
        <v>906862.60150375939</v>
      </c>
      <c r="AB1003">
        <v>2.8139480418784831E-2</v>
      </c>
      <c r="AC1003">
        <v>8.1238672607863299E-2</v>
      </c>
      <c r="AM1003">
        <v>1.5079935972305995E-2</v>
      </c>
      <c r="AN1003">
        <v>2.8167237895770626E-2</v>
      </c>
      <c r="AO1003">
        <v>2.3901622822838177E-2</v>
      </c>
      <c r="AP1003">
        <v>1.8409501197694852E-2</v>
      </c>
      <c r="AQ1003">
        <v>1.0139134085022981</v>
      </c>
      <c r="AR1003">
        <v>1.0139134085022981</v>
      </c>
      <c r="AS1003">
        <v>0.86583806148468589</v>
      </c>
      <c r="AT1003">
        <v>1.9758794199875016E-2</v>
      </c>
      <c r="AU1003">
        <v>0.7638386791149101</v>
      </c>
      <c r="AV1003">
        <v>0.7638386791149101</v>
      </c>
      <c r="AW1003">
        <v>0.76723530289202224</v>
      </c>
      <c r="AX1003">
        <v>3.6209030328077305E-2</v>
      </c>
      <c r="AY1003">
        <v>3.6209030328077305E-2</v>
      </c>
      <c r="AZ1003">
        <v>0.31508231900490963</v>
      </c>
      <c r="BB1003">
        <v>0.26080286875031905</v>
      </c>
      <c r="BD1003">
        <v>0.12778368221740971</v>
      </c>
      <c r="BE1003">
        <v>0.12778368221740971</v>
      </c>
      <c r="BF1003">
        <v>9626</v>
      </c>
      <c r="BG1003">
        <v>6017</v>
      </c>
      <c r="BI1003">
        <v>4.2811457044818681E-2</v>
      </c>
      <c r="BK1003">
        <v>0.33924760734835674</v>
      </c>
      <c r="BL1003">
        <v>0.28513605409877585</v>
      </c>
      <c r="BM1003">
        <v>0.28513605409877585</v>
      </c>
      <c r="BN1003">
        <v>0.4623308394138147</v>
      </c>
      <c r="BQ1003">
        <v>17.560150375939848</v>
      </c>
      <c r="BR1003">
        <v>0.10372656064562069</v>
      </c>
      <c r="BS1003">
        <v>30154.135338345866</v>
      </c>
      <c r="BT1003">
        <v>1021673.2130177515</v>
      </c>
    </row>
    <row r="1004" spans="1:72">
      <c r="A1004" t="s">
        <v>1293</v>
      </c>
      <c r="B1004" t="s">
        <v>72</v>
      </c>
      <c r="C1004">
        <v>2015</v>
      </c>
      <c r="D1004" t="s">
        <v>212</v>
      </c>
      <c r="E1004">
        <v>2</v>
      </c>
      <c r="G1004" t="s">
        <v>328</v>
      </c>
      <c r="H1004" t="s">
        <v>1239</v>
      </c>
      <c r="I1004">
        <v>5.5161858636509103E-2</v>
      </c>
      <c r="J1004">
        <v>-0.12686982938940283</v>
      </c>
      <c r="K1004">
        <v>0.88509905940309119</v>
      </c>
      <c r="L1004">
        <v>0.83288688706816105</v>
      </c>
      <c r="M1004">
        <v>0.77762972327250601</v>
      </c>
      <c r="N1004">
        <v>0.50133352501909856</v>
      </c>
      <c r="O1004">
        <v>0.47819903210235026</v>
      </c>
      <c r="P1004">
        <v>0.69304991369419078</v>
      </c>
      <c r="Q1004">
        <v>0.69304991369419078</v>
      </c>
      <c r="R1004">
        <v>0.75110915520092625</v>
      </c>
      <c r="S1004">
        <v>0.72688155641417451</v>
      </c>
      <c r="T1004">
        <v>0.19163564899157459</v>
      </c>
      <c r="U1004">
        <v>0.19163564899157459</v>
      </c>
      <c r="V1004">
        <v>3.9404086882207964E-2</v>
      </c>
      <c r="W1004">
        <v>3.9972920574419847E-2</v>
      </c>
      <c r="X1004">
        <v>3.9404086882207964E-2</v>
      </c>
      <c r="Y1004">
        <v>616340.00897435902</v>
      </c>
      <c r="Z1004">
        <v>1169831.2544378699</v>
      </c>
      <c r="AA1004">
        <v>1186718.828402367</v>
      </c>
      <c r="AB1004">
        <v>2.619761656095906E-2</v>
      </c>
      <c r="AC1004">
        <v>0.10730120066562816</v>
      </c>
      <c r="AM1004">
        <v>5.3086963953542121E-2</v>
      </c>
      <c r="AN1004">
        <v>6.4557475264096983E-2</v>
      </c>
      <c r="AO1004">
        <v>1.5077636338279757E-2</v>
      </c>
      <c r="AP1004">
        <v>3.9113104065292377E-3</v>
      </c>
      <c r="AQ1004">
        <v>1.0375431045220311</v>
      </c>
      <c r="AR1004">
        <v>1.0375431045220311</v>
      </c>
      <c r="AS1004">
        <v>1.1410576524431224</v>
      </c>
      <c r="AT1004">
        <v>1.955108514786941E-2</v>
      </c>
      <c r="AU1004">
        <v>0.71386309553465477</v>
      </c>
      <c r="AV1004">
        <v>0.71386309553465477</v>
      </c>
      <c r="AW1004">
        <v>0.71372164433960239</v>
      </c>
      <c r="AX1004">
        <v>7.0246625375236238E-2</v>
      </c>
      <c r="AY1004">
        <v>7.0246625375236238E-2</v>
      </c>
      <c r="AZ1004">
        <v>0.21666388630995292</v>
      </c>
      <c r="BB1004">
        <v>1.1506747971707925E-2</v>
      </c>
      <c r="BD1004">
        <v>0.35394026910106768</v>
      </c>
      <c r="BE1004">
        <v>0.35394026910106768</v>
      </c>
      <c r="BF1004">
        <v>8892</v>
      </c>
      <c r="BG1004">
        <v>5778</v>
      </c>
      <c r="BI1004">
        <v>8.0553461964214368E-2</v>
      </c>
      <c r="BK1004">
        <v>0.23075277407806064</v>
      </c>
      <c r="BL1004">
        <v>0.19349205253205895</v>
      </c>
      <c r="BM1004">
        <v>0.19349205253205895</v>
      </c>
      <c r="BN1004">
        <v>0.34451223190967001</v>
      </c>
      <c r="BQ1004">
        <v>9.2307692307692299</v>
      </c>
      <c r="BR1004">
        <v>1.254335260115607</v>
      </c>
      <c r="BS1004">
        <v>21201.183431952664</v>
      </c>
      <c r="BT1004">
        <v>165839.77570093458</v>
      </c>
    </row>
    <row r="1005" spans="1:72">
      <c r="A1005" t="s">
        <v>1294</v>
      </c>
      <c r="B1005" t="s">
        <v>73</v>
      </c>
      <c r="C1005">
        <v>2015</v>
      </c>
      <c r="D1005" t="s">
        <v>228</v>
      </c>
      <c r="E1005">
        <v>7</v>
      </c>
      <c r="G1005" t="s">
        <v>330</v>
      </c>
      <c r="H1005" t="s">
        <v>1239</v>
      </c>
      <c r="I1005">
        <v>0.18747602494786464</v>
      </c>
      <c r="J1005">
        <v>0.1617844795790789</v>
      </c>
      <c r="K1005">
        <v>1.1271036441585232</v>
      </c>
      <c r="L1005">
        <v>0.79348256149863849</v>
      </c>
      <c r="M1005">
        <v>0.42195570061842808</v>
      </c>
      <c r="N1005">
        <v>0.50740344253568814</v>
      </c>
      <c r="O1005">
        <v>0.43189129594743103</v>
      </c>
      <c r="P1005">
        <v>0.2830146700637044</v>
      </c>
      <c r="Q1005">
        <v>0.2830146700637044</v>
      </c>
      <c r="R1005">
        <v>0.30984591273799794</v>
      </c>
      <c r="S1005">
        <v>0.3312251082294192</v>
      </c>
      <c r="T1005">
        <v>4.3041647723010147E-2</v>
      </c>
      <c r="U1005">
        <v>4.3041647723010147E-2</v>
      </c>
      <c r="V1005">
        <v>5.9476633135765636E-2</v>
      </c>
      <c r="W1005">
        <v>0.1024157066426151</v>
      </c>
      <c r="X1005">
        <v>5.9476633135765636E-2</v>
      </c>
      <c r="Y1005">
        <v>193662.86669513758</v>
      </c>
      <c r="Z1005">
        <v>2760485.0314663309</v>
      </c>
      <c r="AA1005">
        <v>4753413.4040276902</v>
      </c>
      <c r="AB1005">
        <v>1.5648378433910568E-2</v>
      </c>
      <c r="AC1005">
        <v>9.481154832360085E-2</v>
      </c>
      <c r="AD1005">
        <v>0</v>
      </c>
      <c r="AF1005">
        <v>0</v>
      </c>
      <c r="AG1005">
        <v>0</v>
      </c>
      <c r="AH1005">
        <v>0</v>
      </c>
      <c r="AM1005">
        <v>2.8696389730203303E-2</v>
      </c>
      <c r="AN1005">
        <v>4.0537356398852795E-2</v>
      </c>
      <c r="AO1005">
        <v>8.5238839940164915E-2</v>
      </c>
      <c r="AP1005">
        <v>2.8296965833280018E-2</v>
      </c>
      <c r="AQ1005">
        <v>1.033075623927721</v>
      </c>
      <c r="AR1005">
        <v>1.004349834831423</v>
      </c>
      <c r="AS1005">
        <v>1.0629361036078395</v>
      </c>
      <c r="AT1005">
        <v>2.166998830622751E-2</v>
      </c>
      <c r="AU1005">
        <v>0.52003617907805866</v>
      </c>
      <c r="AV1005">
        <v>0.52003617907805866</v>
      </c>
      <c r="AW1005">
        <v>0.51967458221309104</v>
      </c>
      <c r="AX1005">
        <v>2.6860151456716035E-2</v>
      </c>
      <c r="AY1005">
        <v>2.6860151456716035E-2</v>
      </c>
      <c r="AZ1005">
        <v>0.63384083057031626</v>
      </c>
      <c r="BA1005">
        <v>15.204100932182021</v>
      </c>
      <c r="BB1005">
        <v>0.35898582107108101</v>
      </c>
      <c r="BC1005">
        <v>6.9147593337350929E-3</v>
      </c>
      <c r="BD1005">
        <v>0.35437190759084791</v>
      </c>
      <c r="BE1005">
        <v>0.35437190759084791</v>
      </c>
      <c r="BF1005">
        <v>9120</v>
      </c>
      <c r="BG1005">
        <v>5849</v>
      </c>
      <c r="BH1005">
        <v>4936</v>
      </c>
      <c r="BI1005">
        <v>4.4188603194647229E-2</v>
      </c>
      <c r="BJ1005">
        <v>0.68664617753899071</v>
      </c>
      <c r="BK1005">
        <v>0.6673667057016176</v>
      </c>
      <c r="BL1005">
        <v>0.13426774348100229</v>
      </c>
      <c r="BM1005">
        <v>0.23661183074526565</v>
      </c>
      <c r="BN1005">
        <v>0.46342051209708668</v>
      </c>
      <c r="BQ1005">
        <v>10.31529263687854</v>
      </c>
      <c r="BR1005">
        <v>0.40141928864569082</v>
      </c>
      <c r="BS1005">
        <v>2160982.5424795467</v>
      </c>
      <c r="BT1005">
        <v>1031261.4890137967</v>
      </c>
    </row>
    <row r="1006" spans="1:72">
      <c r="A1006" t="s">
        <v>1295</v>
      </c>
      <c r="B1006" t="s">
        <v>74</v>
      </c>
      <c r="C1006">
        <v>2015</v>
      </c>
      <c r="D1006" t="s">
        <v>212</v>
      </c>
      <c r="E1006">
        <v>2</v>
      </c>
      <c r="G1006" t="s">
        <v>332</v>
      </c>
      <c r="H1006" t="s">
        <v>1239</v>
      </c>
      <c r="I1006">
        <v>3.9771027889001657E-2</v>
      </c>
      <c r="J1006">
        <v>0.2493888860152213</v>
      </c>
      <c r="K1006">
        <v>1.0062892541330837</v>
      </c>
      <c r="L1006">
        <v>0.90859974370146757</v>
      </c>
      <c r="M1006">
        <v>0.86589457240702261</v>
      </c>
      <c r="N1006">
        <v>0.47682591239337141</v>
      </c>
      <c r="O1006">
        <v>0.46828103941166177</v>
      </c>
      <c r="P1006">
        <v>0.68078918282348933</v>
      </c>
      <c r="Q1006">
        <v>0.68078918282348933</v>
      </c>
      <c r="R1006">
        <v>0.71124587778336656</v>
      </c>
      <c r="S1006">
        <v>0.74377301964746534</v>
      </c>
      <c r="T1006">
        <v>0.12062014037328583</v>
      </c>
      <c r="U1006">
        <v>0.12062014037328583</v>
      </c>
      <c r="V1006">
        <v>3.031299189804296E-2</v>
      </c>
      <c r="W1006">
        <v>3.1171852451329658E-2</v>
      </c>
      <c r="X1006">
        <v>3.031299189804296E-2</v>
      </c>
      <c r="Y1006">
        <v>331039.68003084039</v>
      </c>
      <c r="Z1006">
        <v>999091.46296296292</v>
      </c>
      <c r="AA1006">
        <v>1027398.8055555555</v>
      </c>
      <c r="AB1006">
        <v>4.623090464344308E-2</v>
      </c>
      <c r="AC1006">
        <v>9.1363762804087548E-2</v>
      </c>
      <c r="AM1006">
        <v>2.1104376064167343E-2</v>
      </c>
      <c r="AN1006">
        <v>3.2690363076517015E-2</v>
      </c>
      <c r="AO1006">
        <v>1.359080208281878E-2</v>
      </c>
      <c r="AP1006">
        <v>9.4345099309334456E-3</v>
      </c>
      <c r="AQ1006">
        <v>1.0146792174003767</v>
      </c>
      <c r="AR1006">
        <v>1.0146792174003767</v>
      </c>
      <c r="AS1006">
        <v>1.3564495185719228</v>
      </c>
      <c r="AT1006">
        <v>2.2908059302896744E-2</v>
      </c>
      <c r="AU1006">
        <v>0.78953486712626586</v>
      </c>
      <c r="AV1006">
        <v>0.78953486712626586</v>
      </c>
      <c r="AW1006">
        <v>0.78899774876860829</v>
      </c>
      <c r="AX1006">
        <v>4.0471114185221382E-2</v>
      </c>
      <c r="AY1006">
        <v>4.0471114185221382E-2</v>
      </c>
      <c r="AZ1006">
        <v>0.23398557343920895</v>
      </c>
      <c r="BB1006">
        <v>0.13497038713519952</v>
      </c>
      <c r="BD1006">
        <v>0.20155758210345906</v>
      </c>
      <c r="BE1006">
        <v>0.20155758210345906</v>
      </c>
      <c r="BF1006">
        <v>9290</v>
      </c>
      <c r="BG1006">
        <v>6078</v>
      </c>
      <c r="BI1006">
        <v>1.4133928704218677E-2</v>
      </c>
      <c r="BK1006">
        <v>0.25049809295708236</v>
      </c>
      <c r="BL1006">
        <v>0.21494291401631738</v>
      </c>
      <c r="BM1006">
        <v>0.21494291401631738</v>
      </c>
      <c r="BN1006">
        <v>0.33363726048232967</v>
      </c>
      <c r="BQ1006">
        <v>12.00925925925926</v>
      </c>
      <c r="BR1006">
        <v>0.14120781527531084</v>
      </c>
      <c r="BS1006">
        <v>24240</v>
      </c>
      <c r="BT1006">
        <v>516786.78125</v>
      </c>
    </row>
    <row r="1007" spans="1:72">
      <c r="A1007" t="s">
        <v>1296</v>
      </c>
      <c r="B1007" t="s">
        <v>75</v>
      </c>
      <c r="C1007">
        <v>2015</v>
      </c>
      <c r="D1007" t="s">
        <v>231</v>
      </c>
      <c r="E1007">
        <v>3</v>
      </c>
      <c r="G1007" t="s">
        <v>334</v>
      </c>
      <c r="H1007" t="s">
        <v>1239</v>
      </c>
      <c r="I1007">
        <v>3.7812917407370972E-2</v>
      </c>
      <c r="J1007">
        <v>0.4224920527447486</v>
      </c>
      <c r="K1007">
        <v>1.2966523377064956</v>
      </c>
      <c r="L1007">
        <v>0.93832618198328988</v>
      </c>
      <c r="M1007">
        <v>0.90106563958052754</v>
      </c>
      <c r="N1007">
        <v>0.50201513688371446</v>
      </c>
      <c r="O1007">
        <v>0.46552203568682338</v>
      </c>
      <c r="P1007">
        <v>0.58408319995070834</v>
      </c>
      <c r="Q1007">
        <v>0.58408319995070834</v>
      </c>
      <c r="R1007">
        <v>0.59464001039265535</v>
      </c>
      <c r="S1007">
        <v>0.66375958558692738</v>
      </c>
      <c r="T1007">
        <v>0.1369863957027721</v>
      </c>
      <c r="U1007">
        <v>0.1369863957027721</v>
      </c>
      <c r="V1007">
        <v>5.3332147205341254E-2</v>
      </c>
      <c r="W1007">
        <v>7.1499035683190867E-2</v>
      </c>
      <c r="X1007">
        <v>5.3332147205341254E-2</v>
      </c>
      <c r="Y1007">
        <v>293194.03008915304</v>
      </c>
      <c r="Z1007">
        <v>1463263.4142857143</v>
      </c>
      <c r="AA1007">
        <v>1961704.6857142858</v>
      </c>
      <c r="AB1007">
        <v>3.1566256553589231E-2</v>
      </c>
      <c r="AC1007">
        <v>0.10312678675395169</v>
      </c>
      <c r="AM1007">
        <v>1.238016190974674E-2</v>
      </c>
      <c r="AN1007">
        <v>2.5478814034519355E-2</v>
      </c>
      <c r="AO1007">
        <v>4.1618056650390332E-2</v>
      </c>
      <c r="AP1007">
        <v>2.2881690800553908E-2</v>
      </c>
      <c r="AQ1007">
        <v>1.0059347887049721</v>
      </c>
      <c r="AR1007">
        <v>1.0059347887049721</v>
      </c>
      <c r="AS1007">
        <v>1.3466139325576594</v>
      </c>
      <c r="AT1007">
        <v>3.1648926565010789E-2</v>
      </c>
      <c r="AU1007">
        <v>0.74161550813084454</v>
      </c>
      <c r="AV1007">
        <v>0.74161550813084454</v>
      </c>
      <c r="AW1007">
        <v>0.73661449578154514</v>
      </c>
      <c r="AX1007">
        <v>5.9667223774666066E-2</v>
      </c>
      <c r="AY1007">
        <v>5.9667223774666066E-2</v>
      </c>
      <c r="AZ1007">
        <v>0.31085910505398573</v>
      </c>
      <c r="BB1007">
        <v>0.38191965284974094</v>
      </c>
      <c r="BD1007">
        <v>0.16982495199961081</v>
      </c>
      <c r="BE1007">
        <v>0.16982495199961081</v>
      </c>
      <c r="BF1007">
        <v>9007</v>
      </c>
      <c r="BG1007">
        <v>5596</v>
      </c>
      <c r="BI1007">
        <v>2.5405830024841123E-2</v>
      </c>
      <c r="BK1007">
        <v>0.34343372296764235</v>
      </c>
      <c r="BL1007">
        <v>0.2743223943622754</v>
      </c>
      <c r="BM1007">
        <v>0.2743223943622754</v>
      </c>
      <c r="BN1007">
        <v>0.49721226586070594</v>
      </c>
      <c r="BQ1007">
        <v>12.81904761904762</v>
      </c>
      <c r="BR1007">
        <v>0.25794392523364484</v>
      </c>
      <c r="BS1007">
        <v>473513.90476190473</v>
      </c>
      <c r="BT1007">
        <v>1373421.8854166667</v>
      </c>
    </row>
    <row r="1008" spans="1:72">
      <c r="A1008" t="s">
        <v>1297</v>
      </c>
      <c r="B1008" t="s">
        <v>76</v>
      </c>
      <c r="C1008">
        <v>2015</v>
      </c>
      <c r="D1008" t="s">
        <v>231</v>
      </c>
      <c r="E1008">
        <v>4</v>
      </c>
      <c r="G1008" t="s">
        <v>336</v>
      </c>
      <c r="H1008" t="s">
        <v>1239</v>
      </c>
      <c r="I1008">
        <v>3.357022791346681E-2</v>
      </c>
      <c r="J1008">
        <v>-0.10027665176678506</v>
      </c>
      <c r="K1008">
        <v>1.1177985887379651</v>
      </c>
      <c r="L1008">
        <v>0.80579140961393325</v>
      </c>
      <c r="M1008">
        <v>0.74460413851179552</v>
      </c>
      <c r="N1008">
        <v>0.48161289434056587</v>
      </c>
      <c r="O1008">
        <v>0.43880196709328545</v>
      </c>
      <c r="P1008">
        <v>0.53326071176001666</v>
      </c>
      <c r="Q1008">
        <v>0.53326071176001666</v>
      </c>
      <c r="R1008">
        <v>0.56945381594757283</v>
      </c>
      <c r="S1008">
        <v>0.59593408804551795</v>
      </c>
      <c r="T1008">
        <v>0.11636400735075753</v>
      </c>
      <c r="U1008">
        <v>0.11636400735075753</v>
      </c>
      <c r="V1008">
        <v>8.5150265303683095E-2</v>
      </c>
      <c r="W1008">
        <v>9.4084593987702025E-2</v>
      </c>
      <c r="X1008">
        <v>8.5150265303683095E-2</v>
      </c>
      <c r="Y1008">
        <v>184628.77557251908</v>
      </c>
      <c r="Z1008">
        <v>2114162.8907849831</v>
      </c>
      <c r="AA1008">
        <v>2335989.8703071671</v>
      </c>
      <c r="AB1008">
        <v>5.2205718571227903E-2</v>
      </c>
      <c r="AC1008">
        <v>9.8539458327939852E-2</v>
      </c>
      <c r="AM1008">
        <v>1.5675577211062084E-2</v>
      </c>
      <c r="AN1008">
        <v>3.1981854824979082E-2</v>
      </c>
      <c r="AO1008">
        <v>3.4597830346539148E-2</v>
      </c>
      <c r="AP1008">
        <v>1.8530541901555089E-2</v>
      </c>
      <c r="AQ1008">
        <v>0.98950758704275643</v>
      </c>
      <c r="AR1008">
        <v>0.98950758704275643</v>
      </c>
      <c r="AS1008">
        <v>0.88892791325422638</v>
      </c>
      <c r="AT1008">
        <v>2.0532335621945615E-2</v>
      </c>
      <c r="AU1008">
        <v>0.71882586913496982</v>
      </c>
      <c r="AV1008">
        <v>0.71882586913496982</v>
      </c>
      <c r="AW1008">
        <v>0.71340852309952651</v>
      </c>
      <c r="AX1008">
        <v>4.8042155094366296E-2</v>
      </c>
      <c r="AY1008">
        <v>4.8042155094366296E-2</v>
      </c>
      <c r="AZ1008">
        <v>0.38552615530849593</v>
      </c>
      <c r="BB1008">
        <v>-2.321059886029336E-2</v>
      </c>
      <c r="BD1008">
        <v>0.25418559842817567</v>
      </c>
      <c r="BE1008">
        <v>0.25418559842817567</v>
      </c>
      <c r="BF1008">
        <v>9109</v>
      </c>
      <c r="BG1008">
        <v>5522</v>
      </c>
      <c r="BI1008">
        <v>4.6231022380387919E-2</v>
      </c>
      <c r="BK1008">
        <v>0.42188360826903226</v>
      </c>
      <c r="BL1008">
        <v>0.35542962363717834</v>
      </c>
      <c r="BM1008">
        <v>0.35542962363717834</v>
      </c>
      <c r="BN1008">
        <v>0.61809806471264939</v>
      </c>
      <c r="BQ1008">
        <v>15.648464163822526</v>
      </c>
      <c r="BR1008">
        <v>0.12533792086507742</v>
      </c>
      <c r="BS1008">
        <v>254283.2832764505</v>
      </c>
      <c r="BT1008">
        <v>881990.81690140849</v>
      </c>
    </row>
    <row r="1009" spans="1:72">
      <c r="A1009" t="s">
        <v>1298</v>
      </c>
      <c r="B1009" t="s">
        <v>77</v>
      </c>
      <c r="C1009">
        <v>2015</v>
      </c>
      <c r="D1009" t="s">
        <v>228</v>
      </c>
      <c r="E1009">
        <v>5</v>
      </c>
      <c r="G1009" t="s">
        <v>338</v>
      </c>
      <c r="H1009" t="s">
        <v>1239</v>
      </c>
      <c r="I1009">
        <v>0.18461012944488445</v>
      </c>
      <c r="J1009">
        <v>0.25472302363442478</v>
      </c>
      <c r="K1009">
        <v>1.4841048990672996</v>
      </c>
      <c r="L1009">
        <v>1.194541995015729</v>
      </c>
      <c r="M1009">
        <v>0.54566658972781534</v>
      </c>
      <c r="N1009">
        <v>0.55179991124791172</v>
      </c>
      <c r="O1009">
        <v>0.46268477581354478</v>
      </c>
      <c r="P1009">
        <v>0.27136975664559332</v>
      </c>
      <c r="Q1009">
        <v>0.27136975664559332</v>
      </c>
      <c r="R1009">
        <v>0.30457806859040115</v>
      </c>
      <c r="S1009">
        <v>0.31936155849687836</v>
      </c>
      <c r="T1009">
        <v>4.670598619028915E-2</v>
      </c>
      <c r="U1009">
        <v>4.670598619028915E-2</v>
      </c>
      <c r="V1009">
        <v>4.4937755130704943E-2</v>
      </c>
      <c r="W1009">
        <v>6.6959910439080977E-2</v>
      </c>
      <c r="X1009">
        <v>4.4937755130704943E-2</v>
      </c>
      <c r="Y1009">
        <v>283111.59999999998</v>
      </c>
      <c r="Z1009">
        <v>2172578.8908629441</v>
      </c>
      <c r="AA1009">
        <v>3237270.9213197972</v>
      </c>
      <c r="AB1009">
        <v>1.4880506464937568E-2</v>
      </c>
      <c r="AC1009">
        <v>9.5688277193805224E-2</v>
      </c>
      <c r="AD1009">
        <v>0</v>
      </c>
      <c r="AF1009">
        <v>0</v>
      </c>
      <c r="AG1009">
        <v>0</v>
      </c>
      <c r="AH1009">
        <v>0</v>
      </c>
      <c r="AM1009">
        <v>4.6403819348207538E-2</v>
      </c>
      <c r="AN1009">
        <v>3.5839591550542192E-2</v>
      </c>
      <c r="AO1009">
        <v>4.6030510055293697E-2</v>
      </c>
      <c r="AP1009">
        <v>1.4385970122146395E-2</v>
      </c>
      <c r="AQ1009">
        <v>1.0155976133370832</v>
      </c>
      <c r="AR1009">
        <v>0.99691392535419299</v>
      </c>
      <c r="AS1009">
        <v>1.2934556891302751</v>
      </c>
      <c r="AT1009">
        <v>2.0107748977630176E-2</v>
      </c>
      <c r="AU1009">
        <v>0.50925955013060742</v>
      </c>
      <c r="AV1009">
        <v>0.50925955013060742</v>
      </c>
      <c r="AW1009">
        <v>0.5161527036493031</v>
      </c>
      <c r="AX1009">
        <v>2.6703272045604104E-2</v>
      </c>
      <c r="AY1009">
        <v>2.6703272045604104E-2</v>
      </c>
      <c r="AZ1009">
        <v>0.68825730800395435</v>
      </c>
      <c r="BA1009">
        <v>10.899658846071926</v>
      </c>
      <c r="BB1009">
        <v>0.72696941549295779</v>
      </c>
      <c r="BC1009">
        <v>4.388850398185104E-2</v>
      </c>
      <c r="BD1009">
        <v>0.45113534297345748</v>
      </c>
      <c r="BE1009">
        <v>0.45113534297345748</v>
      </c>
      <c r="BF1009">
        <v>7861</v>
      </c>
      <c r="BG1009">
        <v>5248</v>
      </c>
      <c r="BH1009">
        <v>4499</v>
      </c>
      <c r="BI1009">
        <v>6.2066875072241449E-2</v>
      </c>
      <c r="BJ1009">
        <v>0.61991428947126981</v>
      </c>
      <c r="BK1009">
        <v>0.68430840634942258</v>
      </c>
      <c r="BL1009">
        <v>9.5430283192495649E-2</v>
      </c>
      <c r="BM1009">
        <v>0.20178979066476074</v>
      </c>
      <c r="BN1009">
        <v>0.32984202508420846</v>
      </c>
      <c r="BQ1009">
        <v>7.9758883248730967</v>
      </c>
      <c r="BR1009">
        <v>0.18876489502553434</v>
      </c>
      <c r="BS1009">
        <v>1062558.5647208123</v>
      </c>
      <c r="BT1009">
        <v>402158.82240235817</v>
      </c>
    </row>
    <row r="1010" spans="1:72">
      <c r="A1010" t="s">
        <v>1299</v>
      </c>
      <c r="B1010" t="s">
        <v>78</v>
      </c>
      <c r="C1010">
        <v>2015</v>
      </c>
      <c r="D1010" t="s">
        <v>228</v>
      </c>
      <c r="E1010">
        <v>5</v>
      </c>
      <c r="G1010" t="s">
        <v>340</v>
      </c>
      <c r="H1010" t="s">
        <v>1239</v>
      </c>
      <c r="I1010">
        <v>0.35526536209303239</v>
      </c>
      <c r="J1010">
        <v>0.12925070245853559</v>
      </c>
      <c r="K1010">
        <v>1.5186342836627353</v>
      </c>
      <c r="L1010">
        <v>1.2294344026339974</v>
      </c>
      <c r="M1010">
        <v>0.7373742538465804</v>
      </c>
      <c r="N1010">
        <v>0.55188254371002898</v>
      </c>
      <c r="O1010">
        <v>0.46749761557198205</v>
      </c>
      <c r="P1010">
        <v>0.3027023868386946</v>
      </c>
      <c r="Q1010">
        <v>0.3027023868386946</v>
      </c>
      <c r="R1010">
        <v>0.34036790275074458</v>
      </c>
      <c r="S1010">
        <v>0.33264093296247599</v>
      </c>
      <c r="T1010">
        <v>5.5619401185094022E-2</v>
      </c>
      <c r="U1010">
        <v>5.5619401185094022E-2</v>
      </c>
      <c r="V1010">
        <v>3.4087028224527645E-2</v>
      </c>
      <c r="W1010">
        <v>5.0115548073625373E-2</v>
      </c>
      <c r="X1010">
        <v>3.4087028224527645E-2</v>
      </c>
      <c r="Y1010">
        <v>304402.74546938774</v>
      </c>
      <c r="Z1010">
        <v>1470606.4646074646</v>
      </c>
      <c r="AA1010">
        <v>2162120.1029601032</v>
      </c>
      <c r="AB1010">
        <v>1.1284530833587115E-2</v>
      </c>
      <c r="AC1010">
        <v>9.6728646401621349E-2</v>
      </c>
      <c r="AD1010">
        <v>0</v>
      </c>
      <c r="AF1010">
        <v>0</v>
      </c>
      <c r="AG1010">
        <v>0</v>
      </c>
      <c r="AH1010">
        <v>0</v>
      </c>
      <c r="AM1010">
        <v>3.7664994191856468E-2</v>
      </c>
      <c r="AN1010">
        <v>3.9912040812731739E-2</v>
      </c>
      <c r="AO1010">
        <v>3.9020024253290354E-2</v>
      </c>
      <c r="AP1010">
        <v>1.725772387475074E-2</v>
      </c>
      <c r="AQ1010">
        <v>1.0369497332019804</v>
      </c>
      <c r="AR1010">
        <v>1.0002263104191811</v>
      </c>
      <c r="AS1010">
        <v>1.1438905117423122</v>
      </c>
      <c r="AT1010">
        <v>1.9760876446520203E-2</v>
      </c>
      <c r="AU1010">
        <v>0.54232533255736282</v>
      </c>
      <c r="AV1010">
        <v>0.54232533255736282</v>
      </c>
      <c r="AW1010">
        <v>0.54677481863700006</v>
      </c>
      <c r="AX1010">
        <v>3.2690809667787403E-2</v>
      </c>
      <c r="AY1010">
        <v>3.2690809667787403E-2</v>
      </c>
      <c r="AZ1010">
        <v>0.64620144566919924</v>
      </c>
      <c r="BA1010">
        <v>16.634991694936321</v>
      </c>
      <c r="BB1010">
        <v>0.10196468774504952</v>
      </c>
      <c r="BC1010">
        <v>9.4846706973095898E-2</v>
      </c>
      <c r="BD1010">
        <v>0.52861628116573678</v>
      </c>
      <c r="BE1010">
        <v>0.52861628116573678</v>
      </c>
      <c r="BF1010">
        <v>8115</v>
      </c>
      <c r="BG1010">
        <v>5469</v>
      </c>
      <c r="BH1010">
        <v>4761</v>
      </c>
      <c r="BI1010">
        <v>4.8221876579236336E-2</v>
      </c>
      <c r="BJ1010">
        <v>0.62426257180742817</v>
      </c>
      <c r="BK1010">
        <v>0.66251480175944466</v>
      </c>
      <c r="BL1010">
        <v>0.11003870727243088</v>
      </c>
      <c r="BM1010">
        <v>0.22183654668693453</v>
      </c>
      <c r="BN1010">
        <v>0.30654880692193553</v>
      </c>
      <c r="BQ1010">
        <v>7.8828828828828827</v>
      </c>
      <c r="BR1010">
        <v>0.13383931877082561</v>
      </c>
      <c r="BS1010">
        <v>659662.13642213645</v>
      </c>
      <c r="BT1010">
        <v>410208.12306558585</v>
      </c>
    </row>
    <row r="1011" spans="1:72">
      <c r="A1011" t="s">
        <v>1300</v>
      </c>
      <c r="B1011" t="s">
        <v>79</v>
      </c>
      <c r="C1011">
        <v>2015</v>
      </c>
      <c r="D1011" t="s">
        <v>228</v>
      </c>
      <c r="E1011">
        <v>7</v>
      </c>
      <c r="G1011" t="s">
        <v>342</v>
      </c>
      <c r="H1011" t="s">
        <v>1239</v>
      </c>
      <c r="I1011">
        <v>0.26656538307810046</v>
      </c>
      <c r="J1011">
        <v>0.15897862066129678</v>
      </c>
      <c r="K1011">
        <v>1.4216256768436426</v>
      </c>
      <c r="L1011">
        <v>1.0475358900413354</v>
      </c>
      <c r="M1011">
        <v>0.63454464120892118</v>
      </c>
      <c r="N1011">
        <v>0.54402681806053899</v>
      </c>
      <c r="O1011">
        <v>0.43017017595540025</v>
      </c>
      <c r="P1011">
        <v>0.2667975573243892</v>
      </c>
      <c r="Q1011">
        <v>0.2667975573243892</v>
      </c>
      <c r="R1011">
        <v>0.33029355626290235</v>
      </c>
      <c r="S1011">
        <v>0.32541599750524258</v>
      </c>
      <c r="T1011">
        <v>4.7852908959930544E-2</v>
      </c>
      <c r="U1011">
        <v>4.7852908959930544E-2</v>
      </c>
      <c r="V1011">
        <v>6.7186503692259592E-2</v>
      </c>
      <c r="W1011">
        <v>9.8467581330305157E-2</v>
      </c>
      <c r="X1011">
        <v>6.7186503692259592E-2</v>
      </c>
      <c r="Y1011">
        <v>244423.00362619929</v>
      </c>
      <c r="Z1011">
        <v>2978759.9075409835</v>
      </c>
      <c r="AA1011">
        <v>4365628.0255737705</v>
      </c>
      <c r="AB1011">
        <v>1.3106466307261687E-2</v>
      </c>
      <c r="AC1011">
        <v>0.11219399813624746</v>
      </c>
      <c r="AD1011">
        <v>0</v>
      </c>
      <c r="AF1011">
        <v>0</v>
      </c>
      <c r="AG1011">
        <v>0</v>
      </c>
      <c r="AH1011">
        <v>0</v>
      </c>
      <c r="AM1011">
        <v>3.1052796064941834E-2</v>
      </c>
      <c r="AN1011">
        <v>3.0826086008537441E-2</v>
      </c>
      <c r="AO1011">
        <v>7.1894876585155698E-2</v>
      </c>
      <c r="AP1011">
        <v>2.7332211471140191E-2</v>
      </c>
      <c r="AQ1011">
        <v>1.0312216202011752</v>
      </c>
      <c r="AR1011">
        <v>1.0243053483991458</v>
      </c>
      <c r="AS1011">
        <v>1.0600404964938299</v>
      </c>
      <c r="AT1011">
        <v>2.0536704127161971E-2</v>
      </c>
      <c r="AU1011">
        <v>0.52066842758147736</v>
      </c>
      <c r="AV1011">
        <v>0.52066842758147736</v>
      </c>
      <c r="AW1011">
        <v>0.52899354360758011</v>
      </c>
      <c r="AX1011">
        <v>2.138338739367291E-2</v>
      </c>
      <c r="AY1011">
        <v>2.138338739367291E-2</v>
      </c>
      <c r="AZ1011">
        <v>0.64104661898567061</v>
      </c>
      <c r="BA1011">
        <v>6.8568084308351018</v>
      </c>
      <c r="BB1011">
        <v>0.15255531558098592</v>
      </c>
      <c r="BC1011">
        <v>3.6846961696531316E-2</v>
      </c>
      <c r="BD1011">
        <v>0.48319471443135203</v>
      </c>
      <c r="BE1011">
        <v>0.48319471443135203</v>
      </c>
      <c r="BF1011">
        <v>8402</v>
      </c>
      <c r="BG1011">
        <v>5742</v>
      </c>
      <c r="BH1011">
        <v>4726</v>
      </c>
      <c r="BI1011">
        <v>4.2475332102418308E-2</v>
      </c>
      <c r="BJ1011">
        <v>0.63518663476853099</v>
      </c>
      <c r="BK1011">
        <v>0.6733025153460872</v>
      </c>
      <c r="BL1011">
        <v>0.11682043376032103</v>
      </c>
      <c r="BM1011">
        <v>0.21927341587912658</v>
      </c>
      <c r="BN1011">
        <v>0.41052555884875314</v>
      </c>
      <c r="BQ1011">
        <v>8.68</v>
      </c>
      <c r="BR1011">
        <v>0.28798828124999998</v>
      </c>
      <c r="BS1011">
        <v>1586880.1429508196</v>
      </c>
      <c r="BT1011">
        <v>773615.98967297759</v>
      </c>
    </row>
    <row r="1012" spans="1:72">
      <c r="A1012" t="s">
        <v>1301</v>
      </c>
      <c r="B1012" t="s">
        <v>80</v>
      </c>
      <c r="C1012">
        <v>2015</v>
      </c>
      <c r="D1012" t="s">
        <v>228</v>
      </c>
      <c r="E1012">
        <v>7</v>
      </c>
      <c r="G1012" t="s">
        <v>344</v>
      </c>
      <c r="H1012" t="s">
        <v>1239</v>
      </c>
      <c r="I1012">
        <v>0.15557802068417537</v>
      </c>
      <c r="J1012">
        <v>0.13978043141684035</v>
      </c>
      <c r="K1012">
        <v>1.8154422948507125</v>
      </c>
      <c r="L1012">
        <v>1.1818249747401919</v>
      </c>
      <c r="M1012">
        <v>0.76143524733788404</v>
      </c>
      <c r="N1012">
        <v>0.51591004015445396</v>
      </c>
      <c r="O1012">
        <v>0.40546886849045305</v>
      </c>
      <c r="P1012">
        <v>0.34631888851137227</v>
      </c>
      <c r="Q1012">
        <v>0.34631888851137227</v>
      </c>
      <c r="R1012">
        <v>0.37448559697676109</v>
      </c>
      <c r="S1012">
        <v>0.41181208431290972</v>
      </c>
      <c r="T1012">
        <v>6.216811062751873E-2</v>
      </c>
      <c r="U1012">
        <v>6.216811062751873E-2</v>
      </c>
      <c r="V1012">
        <v>7.7063804959956378E-2</v>
      </c>
      <c r="W1012">
        <v>0.1181779936899731</v>
      </c>
      <c r="X1012">
        <v>7.7063804959956378E-2</v>
      </c>
      <c r="Y1012">
        <v>303645.77506367973</v>
      </c>
      <c r="Z1012">
        <v>3224994.8545047566</v>
      </c>
      <c r="AA1012">
        <v>4945556.7599328486</v>
      </c>
      <c r="AB1012">
        <v>1.2922024768095106E-2</v>
      </c>
      <c r="AC1012">
        <v>0.11297608058202659</v>
      </c>
      <c r="AD1012">
        <v>0</v>
      </c>
      <c r="AF1012">
        <v>0</v>
      </c>
      <c r="AG1012">
        <v>0</v>
      </c>
      <c r="AH1012">
        <v>0</v>
      </c>
      <c r="AM1012">
        <v>3.623338578309622E-2</v>
      </c>
      <c r="AN1012">
        <v>4.359917045415794E-2</v>
      </c>
      <c r="AO1012">
        <v>7.6699067550962882E-2</v>
      </c>
      <c r="AP1012">
        <v>2.350915142535823E-2</v>
      </c>
      <c r="AQ1012">
        <v>1.008047864984899</v>
      </c>
      <c r="AR1012">
        <v>0.99110357441928432</v>
      </c>
      <c r="AS1012">
        <v>1.1178044658781825</v>
      </c>
      <c r="AT1012">
        <v>2.4477792901756803E-2</v>
      </c>
      <c r="AU1012">
        <v>0.53732334539573878</v>
      </c>
      <c r="AV1012">
        <v>0.53732334539573878</v>
      </c>
      <c r="AW1012">
        <v>0.5437543783108858</v>
      </c>
      <c r="AX1012">
        <v>1.9637673622550256E-2</v>
      </c>
      <c r="AY1012">
        <v>1.9637673622550256E-2</v>
      </c>
      <c r="AZ1012">
        <v>0.55902361785507726</v>
      </c>
      <c r="BA1012">
        <v>16.178656460001292</v>
      </c>
      <c r="BB1012">
        <v>9.6292190755335863E-2</v>
      </c>
      <c r="BC1012">
        <v>4.7443880209933252E-2</v>
      </c>
      <c r="BD1012">
        <v>0.36322837120212609</v>
      </c>
      <c r="BE1012">
        <v>0.36322837120212609</v>
      </c>
      <c r="BF1012">
        <v>8855</v>
      </c>
      <c r="BG1012">
        <v>5844</v>
      </c>
      <c r="BH1012">
        <v>4892</v>
      </c>
      <c r="BI1012">
        <v>2.9299904944112221E-2</v>
      </c>
      <c r="BJ1012">
        <v>0.6660620356134479</v>
      </c>
      <c r="BK1012">
        <v>0.58457163985741967</v>
      </c>
      <c r="BL1012">
        <v>0.10370914717669995</v>
      </c>
      <c r="BM1012">
        <v>0.16791288141398986</v>
      </c>
      <c r="BN1012">
        <v>0.38490910958952451</v>
      </c>
      <c r="BQ1012">
        <v>8.5679910464465578</v>
      </c>
      <c r="BR1012">
        <v>0.39124897662148639</v>
      </c>
      <c r="BS1012">
        <v>1950507.9513150533</v>
      </c>
      <c r="BT1012">
        <v>1018588.4349148419</v>
      </c>
    </row>
    <row r="1013" spans="1:72">
      <c r="A1013" t="s">
        <v>1302</v>
      </c>
      <c r="B1013" t="s">
        <v>81</v>
      </c>
      <c r="C1013">
        <v>2015</v>
      </c>
      <c r="D1013" t="s">
        <v>228</v>
      </c>
      <c r="E1013">
        <v>6</v>
      </c>
      <c r="G1013" t="s">
        <v>346</v>
      </c>
      <c r="H1013" t="s">
        <v>1239</v>
      </c>
      <c r="I1013">
        <v>0.22199550771279916</v>
      </c>
      <c r="J1013">
        <v>0.22364531342350027</v>
      </c>
      <c r="K1013">
        <v>1.7753809993457978</v>
      </c>
      <c r="L1013">
        <v>1.2520461119773785</v>
      </c>
      <c r="M1013">
        <v>0.80164778436588591</v>
      </c>
      <c r="N1013">
        <v>0.53064270925180501</v>
      </c>
      <c r="O1013">
        <v>0.40363645333643122</v>
      </c>
      <c r="P1013">
        <v>0.26394869545575528</v>
      </c>
      <c r="Q1013">
        <v>0.26394869545575528</v>
      </c>
      <c r="R1013">
        <v>0.30462690716207341</v>
      </c>
      <c r="S1013">
        <v>0.31400558126292305</v>
      </c>
      <c r="T1013">
        <v>5.5934048895284999E-2</v>
      </c>
      <c r="U1013">
        <v>5.5934048895284999E-2</v>
      </c>
      <c r="V1013">
        <v>3.1084891157431183E-2</v>
      </c>
      <c r="W1013">
        <v>5.7101482669358709E-2</v>
      </c>
      <c r="X1013">
        <v>3.1084891157431183E-2</v>
      </c>
      <c r="Y1013">
        <v>239892.1454333915</v>
      </c>
      <c r="Z1013">
        <v>1447413.5821052631</v>
      </c>
      <c r="AA1013">
        <v>2658830.6568421051</v>
      </c>
      <c r="AB1013">
        <v>2.290173933212698E-2</v>
      </c>
      <c r="AC1013">
        <v>9.3461677637415808E-2</v>
      </c>
      <c r="AD1013">
        <v>0</v>
      </c>
      <c r="AF1013">
        <v>0</v>
      </c>
      <c r="AG1013">
        <v>0</v>
      </c>
      <c r="AH1013">
        <v>0</v>
      </c>
      <c r="AM1013">
        <v>3.6060046731360665E-2</v>
      </c>
      <c r="AN1013">
        <v>3.4633694432790921E-2</v>
      </c>
      <c r="AO1013">
        <v>5.7589761896418526E-2</v>
      </c>
      <c r="AP1013">
        <v>1.9043931958635893E-2</v>
      </c>
      <c r="AQ1013">
        <v>1.0103645052754811</v>
      </c>
      <c r="AR1013">
        <v>0.99657487705449599</v>
      </c>
      <c r="AS1013">
        <v>1.0714595164203877</v>
      </c>
      <c r="AT1013">
        <v>1.9070925176544816E-2</v>
      </c>
      <c r="AU1013">
        <v>0.52204107509478814</v>
      </c>
      <c r="AV1013">
        <v>0.52204107509478814</v>
      </c>
      <c r="AW1013">
        <v>0.52825672566797277</v>
      </c>
      <c r="AX1013">
        <v>2.1424049931833399E-2</v>
      </c>
      <c r="AY1013">
        <v>2.1424049931833399E-2</v>
      </c>
      <c r="AZ1013">
        <v>0.68440642098062798</v>
      </c>
      <c r="BA1013">
        <v>17.836306246465515</v>
      </c>
      <c r="BB1013">
        <v>4.9883728183716072E-2</v>
      </c>
      <c r="BC1013">
        <v>2.6715247442212958E-2</v>
      </c>
      <c r="BD1013">
        <v>0.58368712749126106</v>
      </c>
      <c r="BE1013">
        <v>0.58368712749126106</v>
      </c>
      <c r="BF1013">
        <v>8183</v>
      </c>
      <c r="BG1013">
        <v>5269</v>
      </c>
      <c r="BH1013">
        <v>4641</v>
      </c>
      <c r="BI1013">
        <v>5.2037882980570743E-2</v>
      </c>
      <c r="BJ1013">
        <v>0.65856618462102023</v>
      </c>
      <c r="BK1013">
        <v>0.69344642861842487</v>
      </c>
      <c r="BL1013">
        <v>0.135743682002363</v>
      </c>
      <c r="BM1013">
        <v>0.26005587391114982</v>
      </c>
      <c r="BN1013">
        <v>0.43509070535462763</v>
      </c>
      <c r="BQ1013">
        <v>10.856842105263159</v>
      </c>
      <c r="BR1013">
        <v>0.18184943279477483</v>
      </c>
      <c r="BS1013">
        <v>1498352.1968421054</v>
      </c>
      <c r="BT1013">
        <v>591729.17659574468</v>
      </c>
    </row>
    <row r="1014" spans="1:72">
      <c r="A1014" t="s">
        <v>1303</v>
      </c>
      <c r="B1014" t="s">
        <v>82</v>
      </c>
      <c r="C1014">
        <v>2015</v>
      </c>
      <c r="D1014" t="s">
        <v>228</v>
      </c>
      <c r="E1014">
        <v>5</v>
      </c>
      <c r="G1014" t="s">
        <v>348</v>
      </c>
      <c r="H1014" t="s">
        <v>1239</v>
      </c>
      <c r="I1014">
        <v>0.28443780771107013</v>
      </c>
      <c r="J1014">
        <v>9.9929221372800692E-2</v>
      </c>
      <c r="K1014">
        <v>1.6116141459120914</v>
      </c>
      <c r="L1014">
        <v>0.98292001372580806</v>
      </c>
      <c r="M1014">
        <v>0.62410491706986204</v>
      </c>
      <c r="N1014">
        <v>0.49511908046824438</v>
      </c>
      <c r="O1014">
        <v>0.38922363687456202</v>
      </c>
      <c r="P1014">
        <v>0.27532637231046558</v>
      </c>
      <c r="Q1014">
        <v>0.27532637231046558</v>
      </c>
      <c r="R1014">
        <v>0.34550421589464847</v>
      </c>
      <c r="S1014">
        <v>0.33096138393922331</v>
      </c>
      <c r="T1014">
        <v>4.5079720152927091E-2</v>
      </c>
      <c r="U1014">
        <v>4.5079720152927091E-2</v>
      </c>
      <c r="V1014">
        <v>5.6134128624967167E-2</v>
      </c>
      <c r="W1014">
        <v>9.4029252527162127E-2</v>
      </c>
      <c r="X1014">
        <v>5.6134128624967167E-2</v>
      </c>
      <c r="Y1014">
        <v>260333.39009207627</v>
      </c>
      <c r="Z1014">
        <v>2436346.1413255362</v>
      </c>
      <c r="AA1014">
        <v>4081078.8762183236</v>
      </c>
      <c r="AB1014">
        <v>6.4844114067241741E-3</v>
      </c>
      <c r="AC1014">
        <v>0.11116480547550282</v>
      </c>
      <c r="AD1014">
        <v>0</v>
      </c>
      <c r="AF1014">
        <v>0</v>
      </c>
      <c r="AG1014">
        <v>0</v>
      </c>
      <c r="AH1014">
        <v>0</v>
      </c>
      <c r="AM1014">
        <v>2.9181756973592002E-2</v>
      </c>
      <c r="AN1014">
        <v>3.4538126081448454E-2</v>
      </c>
      <c r="AO1014">
        <v>8.0109286508392052E-2</v>
      </c>
      <c r="AP1014">
        <v>3.8524925178872196E-2</v>
      </c>
      <c r="AQ1014">
        <v>1.0208626633641331</v>
      </c>
      <c r="AR1014">
        <v>1.0317863077057288</v>
      </c>
      <c r="AS1014">
        <v>1.1207457227234352</v>
      </c>
      <c r="AT1014">
        <v>2.3837263029231896E-2</v>
      </c>
      <c r="AU1014">
        <v>0.50398811586664227</v>
      </c>
      <c r="AV1014">
        <v>0.50398811586664227</v>
      </c>
      <c r="AW1014">
        <v>0.51088578064191692</v>
      </c>
      <c r="AX1014">
        <v>2.671661733623527E-2</v>
      </c>
      <c r="AY1014">
        <v>2.671661733623527E-2</v>
      </c>
      <c r="AZ1014">
        <v>0.64813800395681731</v>
      </c>
      <c r="BA1014">
        <v>22.644579015183158</v>
      </c>
      <c r="BC1014">
        <v>6.243536486038764E-3</v>
      </c>
      <c r="BD1014">
        <v>0.37942075961822513</v>
      </c>
      <c r="BE1014">
        <v>0.37942075961822513</v>
      </c>
      <c r="BF1014">
        <v>8364</v>
      </c>
      <c r="BG1014">
        <v>5413</v>
      </c>
      <c r="BH1014">
        <v>4669</v>
      </c>
      <c r="BI1014">
        <v>4.8985741901166099E-2</v>
      </c>
      <c r="BJ1014">
        <v>0.68553551801553314</v>
      </c>
      <c r="BK1014">
        <v>0.67744892204186224</v>
      </c>
      <c r="BL1014">
        <v>9.9174170910092063E-2</v>
      </c>
      <c r="BM1014">
        <v>0.19052458448051279</v>
      </c>
      <c r="BN1014">
        <v>0.40667330441863792</v>
      </c>
      <c r="BQ1014">
        <v>7.5155945419103318</v>
      </c>
      <c r="BR1014">
        <v>0.26888267237123581</v>
      </c>
      <c r="BS1014">
        <v>1521024.1968810917</v>
      </c>
      <c r="BT1014">
        <v>1177639.9102656138</v>
      </c>
    </row>
    <row r="1015" spans="1:72">
      <c r="A1015" t="s">
        <v>1304</v>
      </c>
      <c r="B1015" t="s">
        <v>83</v>
      </c>
      <c r="C1015">
        <v>2015</v>
      </c>
      <c r="D1015" t="s">
        <v>212</v>
      </c>
      <c r="E1015">
        <v>2</v>
      </c>
      <c r="G1015" t="s">
        <v>350</v>
      </c>
      <c r="H1015" t="s">
        <v>1239</v>
      </c>
      <c r="I1015">
        <v>4.3026378245259005E-2</v>
      </c>
      <c r="J1015">
        <v>0.26216404050831837</v>
      </c>
      <c r="K1015">
        <v>1.2353172570728583</v>
      </c>
      <c r="L1015">
        <v>1.133643695380089</v>
      </c>
      <c r="M1015">
        <v>1.0843363652602671</v>
      </c>
      <c r="N1015">
        <v>0.53369905902348691</v>
      </c>
      <c r="O1015">
        <v>0.48764856070703005</v>
      </c>
      <c r="P1015">
        <v>0.77553217489039361</v>
      </c>
      <c r="Q1015">
        <v>0.77553217489039361</v>
      </c>
      <c r="R1015">
        <v>0.7934364363293801</v>
      </c>
      <c r="S1015">
        <v>0.80272468654857898</v>
      </c>
      <c r="T1015">
        <v>0.11238088473867457</v>
      </c>
      <c r="U1015">
        <v>0.11238088473867457</v>
      </c>
      <c r="V1015">
        <v>2.9876424371377636E-2</v>
      </c>
      <c r="W1015">
        <v>3.0136215822835283E-2</v>
      </c>
      <c r="X1015">
        <v>2.9876424371377636E-2</v>
      </c>
      <c r="Y1015">
        <v>476356.74485981307</v>
      </c>
      <c r="Z1015">
        <v>915567.89189189184</v>
      </c>
      <c r="AA1015">
        <v>923529.2432432432</v>
      </c>
      <c r="AB1015">
        <v>2.0624413785014891E-2</v>
      </c>
      <c r="AC1015">
        <v>9.5695644671616176E-2</v>
      </c>
      <c r="AM1015">
        <v>3.0786428960448923E-2</v>
      </c>
      <c r="AN1015">
        <v>3.2522153406905001E-2</v>
      </c>
      <c r="AO1015">
        <v>3.8906643729443809E-2</v>
      </c>
      <c r="AP1015">
        <v>4.0195166795733202E-3</v>
      </c>
      <c r="AQ1015">
        <v>1.0384097424501744</v>
      </c>
      <c r="AR1015">
        <v>1.0384097424501744</v>
      </c>
      <c r="AS1015">
        <v>1.5981377391280744</v>
      </c>
      <c r="AT1015">
        <v>1.297463910314752E-2</v>
      </c>
      <c r="AU1015">
        <v>0.80046602057813876</v>
      </c>
      <c r="AV1015">
        <v>0.80046602057813876</v>
      </c>
      <c r="AW1015">
        <v>0.82353522120733735</v>
      </c>
      <c r="AX1015">
        <v>3.9012296308100172E-2</v>
      </c>
      <c r="AY1015">
        <v>3.9012296308100172E-2</v>
      </c>
      <c r="AZ1015">
        <v>0.18686778491365877</v>
      </c>
      <c r="BB1015">
        <v>0.15564102544141001</v>
      </c>
      <c r="BD1015">
        <v>0.30436980325501672</v>
      </c>
      <c r="BE1015">
        <v>0.30436980325501672</v>
      </c>
      <c r="BF1015">
        <v>8868</v>
      </c>
      <c r="BG1015">
        <v>6009</v>
      </c>
      <c r="BI1015">
        <v>2.509273039874017E-2</v>
      </c>
      <c r="BK1015">
        <v>0.19108487461823492</v>
      </c>
      <c r="BL1015">
        <v>0.14218694204148094</v>
      </c>
      <c r="BM1015">
        <v>0.14218694204148094</v>
      </c>
      <c r="BN1015">
        <v>0.24855496262799259</v>
      </c>
      <c r="BQ1015">
        <v>7.2297297297297298</v>
      </c>
      <c r="BR1015">
        <v>1.3620309050772628</v>
      </c>
      <c r="BS1015">
        <v>20305</v>
      </c>
      <c r="BT1015">
        <v>166367.53333333333</v>
      </c>
    </row>
    <row r="1016" spans="1:72">
      <c r="A1016" t="s">
        <v>1305</v>
      </c>
      <c r="B1016" t="s">
        <v>84</v>
      </c>
      <c r="C1016">
        <v>2015</v>
      </c>
      <c r="D1016" t="s">
        <v>228</v>
      </c>
      <c r="E1016">
        <v>5</v>
      </c>
      <c r="G1016" t="s">
        <v>352</v>
      </c>
      <c r="H1016" t="s">
        <v>1239</v>
      </c>
      <c r="I1016">
        <v>0.3313281556615279</v>
      </c>
      <c r="J1016">
        <v>8.5023517907070148E-2</v>
      </c>
      <c r="K1016">
        <v>1.5210914683083339</v>
      </c>
      <c r="L1016">
        <v>1.1335450914772951</v>
      </c>
      <c r="M1016">
        <v>0.73125944477563309</v>
      </c>
      <c r="N1016">
        <v>0.49913946513593282</v>
      </c>
      <c r="O1016">
        <v>0.37620305745210564</v>
      </c>
      <c r="P1016">
        <v>0.3006336846880428</v>
      </c>
      <c r="Q1016">
        <v>0.3006336846880428</v>
      </c>
      <c r="R1016">
        <v>0.40323203342137026</v>
      </c>
      <c r="S1016">
        <v>0.34133775845412528</v>
      </c>
      <c r="T1016">
        <v>4.2857239989610975E-2</v>
      </c>
      <c r="U1016">
        <v>4.2857239989610975E-2</v>
      </c>
      <c r="V1016">
        <v>4.3974476054930448E-2</v>
      </c>
      <c r="W1016">
        <v>5.6577294378250723E-2</v>
      </c>
      <c r="X1016">
        <v>4.3974476054930448E-2</v>
      </c>
      <c r="Y1016">
        <v>230510.50591347649</v>
      </c>
      <c r="Z1016">
        <v>2435697.3862179485</v>
      </c>
      <c r="AA1016">
        <v>3133753.4951923075</v>
      </c>
      <c r="AB1016">
        <v>1.144097487849983E-2</v>
      </c>
      <c r="AC1016">
        <v>9.1850332987731584E-2</v>
      </c>
      <c r="AD1016">
        <v>0</v>
      </c>
      <c r="AF1016">
        <v>0</v>
      </c>
      <c r="AG1016">
        <v>0</v>
      </c>
      <c r="AH1016">
        <v>0</v>
      </c>
      <c r="AM1016">
        <v>4.6421216537368561E-2</v>
      </c>
      <c r="AN1016">
        <v>4.8549592967994014E-2</v>
      </c>
      <c r="AO1016">
        <v>4.5422143940817693E-2</v>
      </c>
      <c r="AP1016">
        <v>2.4217780976194068E-2</v>
      </c>
      <c r="AQ1016">
        <v>0.99961521351069771</v>
      </c>
      <c r="AR1016">
        <v>0.97089366233211816</v>
      </c>
      <c r="AS1016">
        <v>1.1626457031947894</v>
      </c>
      <c r="AT1016">
        <v>1.8789603309933296E-2</v>
      </c>
      <c r="AU1016">
        <v>0.52842747719709948</v>
      </c>
      <c r="AV1016">
        <v>0.52842747719709948</v>
      </c>
      <c r="AW1016">
        <v>0.53173986161879017</v>
      </c>
      <c r="AX1016">
        <v>2.3638319196263139E-2</v>
      </c>
      <c r="AY1016">
        <v>2.3638319196263139E-2</v>
      </c>
      <c r="AZ1016">
        <v>0.59657042393357063</v>
      </c>
      <c r="BA1016">
        <v>28.378083889839637</v>
      </c>
      <c r="BB1016">
        <v>-0.17016995802258991</v>
      </c>
      <c r="BC1016">
        <v>4.7672648751688328E-2</v>
      </c>
      <c r="BD1016">
        <v>0.4845233869003292</v>
      </c>
      <c r="BE1016">
        <v>0.4845233869003292</v>
      </c>
      <c r="BF1016">
        <v>8153</v>
      </c>
      <c r="BG1016">
        <v>5458</v>
      </c>
      <c r="BH1016">
        <v>4805</v>
      </c>
      <c r="BI1016">
        <v>6.2157134308706542E-2</v>
      </c>
      <c r="BJ1016">
        <v>0.7180686996524841</v>
      </c>
      <c r="BK1016">
        <v>0.66438367229630668</v>
      </c>
      <c r="BL1016">
        <v>0.11285771604306272</v>
      </c>
      <c r="BM1016">
        <v>0.2218185085760582</v>
      </c>
      <c r="BN1016">
        <v>0.32638201833125779</v>
      </c>
      <c r="BQ1016">
        <v>10.298076923076923</v>
      </c>
      <c r="BR1016">
        <v>0.13674155315761544</v>
      </c>
      <c r="BS1016">
        <v>788280.92467948713</v>
      </c>
      <c r="BT1016">
        <v>645988.91477272729</v>
      </c>
    </row>
    <row r="1017" spans="1:72">
      <c r="A1017" t="s">
        <v>1306</v>
      </c>
      <c r="B1017" t="s">
        <v>85</v>
      </c>
      <c r="C1017">
        <v>2015</v>
      </c>
      <c r="D1017" t="s">
        <v>228</v>
      </c>
      <c r="E1017">
        <v>6</v>
      </c>
      <c r="G1017" t="s">
        <v>354</v>
      </c>
      <c r="H1017" t="s">
        <v>1239</v>
      </c>
      <c r="I1017">
        <v>0.25842775544488245</v>
      </c>
      <c r="J1017">
        <v>0.15335405371561162</v>
      </c>
      <c r="K1017">
        <v>1.4326190243603072</v>
      </c>
      <c r="L1017">
        <v>1.0875736999962629</v>
      </c>
      <c r="M1017">
        <v>0.62920732686232828</v>
      </c>
      <c r="N1017">
        <v>0.56129784590517562</v>
      </c>
      <c r="O1017">
        <v>0.47530421605300349</v>
      </c>
      <c r="P1017">
        <v>0.29046145762118231</v>
      </c>
      <c r="Q1017">
        <v>0.29046145762118231</v>
      </c>
      <c r="R1017">
        <v>0.33330645359807731</v>
      </c>
      <c r="S1017">
        <v>0.33571838671162768</v>
      </c>
      <c r="T1017">
        <v>5.2038610723004843E-2</v>
      </c>
      <c r="U1017">
        <v>5.2038610723004843E-2</v>
      </c>
      <c r="V1017">
        <v>5.835859050358562E-2</v>
      </c>
      <c r="W1017">
        <v>8.2287442642305725E-2</v>
      </c>
      <c r="X1017">
        <v>5.835859050358562E-2</v>
      </c>
      <c r="Y1017">
        <v>227260.2295821961</v>
      </c>
      <c r="Z1017">
        <v>2873137.4946745564</v>
      </c>
      <c r="AA1017">
        <v>4051213.9644970414</v>
      </c>
      <c r="AB1017">
        <v>1.4825699818634717E-2</v>
      </c>
      <c r="AC1017">
        <v>7.8285094581744721E-2</v>
      </c>
      <c r="AD1017">
        <v>0</v>
      </c>
      <c r="AF1017">
        <v>0</v>
      </c>
      <c r="AG1017">
        <v>0</v>
      </c>
      <c r="AH1017">
        <v>0</v>
      </c>
      <c r="AM1017">
        <v>2.6297316270252134E-2</v>
      </c>
      <c r="AN1017">
        <v>2.8088853248358709E-2</v>
      </c>
      <c r="AO1017">
        <v>5.8877525665800269E-2</v>
      </c>
      <c r="AP1017">
        <v>2.8979928473279654E-2</v>
      </c>
      <c r="AQ1017">
        <v>1.0035230897428402</v>
      </c>
      <c r="AR1017">
        <v>0.97155140791428951</v>
      </c>
      <c r="AS1017">
        <v>1.0802647377336185</v>
      </c>
      <c r="AT1017">
        <v>1.9511043479266844E-2</v>
      </c>
      <c r="AU1017">
        <v>0.53185067910514383</v>
      </c>
      <c r="AV1017">
        <v>0.53185067910514383</v>
      </c>
      <c r="AW1017">
        <v>0.53813381095100365</v>
      </c>
      <c r="AX1017">
        <v>2.7364784112560943E-2</v>
      </c>
      <c r="AY1017">
        <v>2.7364784112560943E-2</v>
      </c>
      <c r="AZ1017">
        <v>0.645347556162992</v>
      </c>
      <c r="BA1017">
        <v>22.182188502224683</v>
      </c>
      <c r="BB1017">
        <v>0.12342264314978811</v>
      </c>
      <c r="BC1017">
        <v>2.5248352126752041E-2</v>
      </c>
      <c r="BD1017">
        <v>0.46282922069702964</v>
      </c>
      <c r="BE1017">
        <v>0.46282922069702964</v>
      </c>
      <c r="BF1017">
        <v>8163</v>
      </c>
      <c r="BG1017">
        <v>5393</v>
      </c>
      <c r="BH1017">
        <v>4536</v>
      </c>
      <c r="BI1017">
        <v>4.0458749705687656E-2</v>
      </c>
      <c r="BJ1017">
        <v>0.64150851108640816</v>
      </c>
      <c r="BK1017">
        <v>0.66253633984168991</v>
      </c>
      <c r="BL1017">
        <v>0.13382986644085251</v>
      </c>
      <c r="BM1017">
        <v>0.24748727107203156</v>
      </c>
      <c r="BN1017">
        <v>0.40123258637895243</v>
      </c>
      <c r="BQ1017">
        <v>11.273372781065088</v>
      </c>
      <c r="BR1017">
        <v>0.13961000119631534</v>
      </c>
      <c r="BS1017">
        <v>1214236.5384615385</v>
      </c>
      <c r="BT1017">
        <v>910876.26625386998</v>
      </c>
    </row>
    <row r="1018" spans="1:72">
      <c r="A1018" t="s">
        <v>1307</v>
      </c>
      <c r="B1018" t="s">
        <v>86</v>
      </c>
      <c r="C1018">
        <v>2015</v>
      </c>
      <c r="D1018" t="s">
        <v>228</v>
      </c>
      <c r="E1018">
        <v>5</v>
      </c>
      <c r="G1018" t="s">
        <v>356</v>
      </c>
      <c r="H1018" t="s">
        <v>1239</v>
      </c>
      <c r="I1018">
        <v>0.24787867994701274</v>
      </c>
      <c r="J1018">
        <v>8.0291187363235539E-2</v>
      </c>
      <c r="K1018">
        <v>1.6415591539893488</v>
      </c>
      <c r="L1018">
        <v>1.2470799162982635</v>
      </c>
      <c r="M1018">
        <v>0.66783350299701083</v>
      </c>
      <c r="N1018">
        <v>0.48655112644284421</v>
      </c>
      <c r="O1018">
        <v>0.34813237073922293</v>
      </c>
      <c r="P1018">
        <v>0.28464880154541483</v>
      </c>
      <c r="Q1018">
        <v>0.28464880154541483</v>
      </c>
      <c r="R1018">
        <v>0.31810690792346874</v>
      </c>
      <c r="S1018">
        <v>0.33302161286123455</v>
      </c>
      <c r="T1018">
        <v>4.5190189455979989E-2</v>
      </c>
      <c r="U1018">
        <v>4.5190189455979989E-2</v>
      </c>
      <c r="V1018">
        <v>3.1679968113089152E-2</v>
      </c>
      <c r="W1018">
        <v>5.4334155457503933E-2</v>
      </c>
      <c r="X1018">
        <v>3.1679968113089152E-2</v>
      </c>
      <c r="Y1018">
        <v>272104.87722451915</v>
      </c>
      <c r="Z1018">
        <v>1569781.7071005916</v>
      </c>
      <c r="AA1018">
        <v>2692324.7840236686</v>
      </c>
      <c r="AB1018">
        <v>1.2679929934810255E-2</v>
      </c>
      <c r="AC1018">
        <v>9.0259809515331538E-2</v>
      </c>
      <c r="AD1018">
        <v>0</v>
      </c>
      <c r="AF1018">
        <v>0</v>
      </c>
      <c r="AG1018">
        <v>0</v>
      </c>
      <c r="AH1018">
        <v>0</v>
      </c>
      <c r="AM1018">
        <v>3.2129547021383861E-2</v>
      </c>
      <c r="AN1018">
        <v>3.4343492677465372E-2</v>
      </c>
      <c r="AO1018">
        <v>4.654467306184322E-2</v>
      </c>
      <c r="AP1018">
        <v>1.6501490320740587E-2</v>
      </c>
      <c r="AQ1018">
        <v>1.0508739390767956</v>
      </c>
      <c r="AR1018">
        <v>1.0175470796533759</v>
      </c>
      <c r="AS1018">
        <v>1.103490211075449</v>
      </c>
      <c r="AT1018">
        <v>1.6352512527270199E-2</v>
      </c>
      <c r="AU1018">
        <v>0.51629089114418525</v>
      </c>
      <c r="AV1018">
        <v>0.51629089114418525</v>
      </c>
      <c r="AW1018">
        <v>0.5243993571203156</v>
      </c>
      <c r="AX1018">
        <v>2.552227757098435E-2</v>
      </c>
      <c r="AY1018">
        <v>2.552227757098435E-2</v>
      </c>
      <c r="AZ1018">
        <v>0.64155176369082778</v>
      </c>
      <c r="BA1018">
        <v>12.181141272026871</v>
      </c>
      <c r="BB1018">
        <v>4.8779828940604134E-2</v>
      </c>
      <c r="BC1018">
        <v>5.865381961239112E-2</v>
      </c>
      <c r="BD1018">
        <v>0.46721364576905089</v>
      </c>
      <c r="BE1018">
        <v>0.46721364576905089</v>
      </c>
      <c r="BF1018">
        <v>8163</v>
      </c>
      <c r="BG1018">
        <v>5502</v>
      </c>
      <c r="BH1018">
        <v>4902</v>
      </c>
      <c r="BI1018">
        <v>3.9194043602260316E-2</v>
      </c>
      <c r="BJ1018">
        <v>0.68625366070640892</v>
      </c>
      <c r="BK1018">
        <v>0.66551027099349203</v>
      </c>
      <c r="BL1018">
        <v>9.792391517792394E-2</v>
      </c>
      <c r="BM1018">
        <v>0.19901919808596841</v>
      </c>
      <c r="BN1018">
        <v>0.31479379868348484</v>
      </c>
      <c r="BQ1018">
        <v>8.2292899408284015</v>
      </c>
      <c r="BR1018">
        <v>0.11864065956163282</v>
      </c>
      <c r="BS1018">
        <v>1069689.5325443787</v>
      </c>
      <c r="BT1018">
        <v>494168.43346007605</v>
      </c>
    </row>
    <row r="1019" spans="1:72">
      <c r="A1019" t="s">
        <v>1308</v>
      </c>
      <c r="B1019" t="s">
        <v>87</v>
      </c>
      <c r="C1019">
        <v>2015</v>
      </c>
      <c r="D1019" t="s">
        <v>212</v>
      </c>
      <c r="E1019">
        <v>3</v>
      </c>
      <c r="G1019" t="s">
        <v>358</v>
      </c>
      <c r="H1019" t="s">
        <v>1239</v>
      </c>
      <c r="I1019">
        <v>3.1910280542553141E-2</v>
      </c>
      <c r="J1019">
        <v>-5.3033942781055735E-2</v>
      </c>
      <c r="K1019">
        <v>0.8113233849979129</v>
      </c>
      <c r="L1019">
        <v>0.75901525784725343</v>
      </c>
      <c r="M1019">
        <v>0.68594686046437758</v>
      </c>
      <c r="N1019">
        <v>0.34898136406996977</v>
      </c>
      <c r="O1019">
        <v>0.31767040554148079</v>
      </c>
      <c r="P1019">
        <v>0.59454879112482251</v>
      </c>
      <c r="Q1019">
        <v>0.59454879112482251</v>
      </c>
      <c r="R1019">
        <v>0.67244241424002049</v>
      </c>
      <c r="S1019">
        <v>0.60877571180336065</v>
      </c>
      <c r="T1019">
        <v>0.16118286559273867</v>
      </c>
      <c r="U1019">
        <v>0.16118286559273867</v>
      </c>
      <c r="V1019">
        <v>1.0285286019112983E-2</v>
      </c>
      <c r="W1019">
        <v>1.1027413606783736E-2</v>
      </c>
      <c r="X1019">
        <v>1.0285286019112983E-2</v>
      </c>
      <c r="Y1019">
        <v>302814.79006997665</v>
      </c>
      <c r="Z1019">
        <v>313450.41621621622</v>
      </c>
      <c r="AA1019">
        <v>336067.21081081079</v>
      </c>
      <c r="AB1019">
        <v>1.8196615373424433E-2</v>
      </c>
      <c r="AC1019">
        <v>9.7162835354974025E-2</v>
      </c>
      <c r="AM1019">
        <v>3.9318719061870074E-2</v>
      </c>
      <c r="AN1019">
        <v>4.9135818222630252E-2</v>
      </c>
      <c r="AO1019">
        <v>1.5982612192113773E-2</v>
      </c>
      <c r="AP1019">
        <v>9.6961682224763496E-3</v>
      </c>
      <c r="AQ1019">
        <v>0.97573824064771919</v>
      </c>
      <c r="AR1019">
        <v>0.97573824064771919</v>
      </c>
      <c r="AS1019">
        <v>1.3132443784255372</v>
      </c>
      <c r="AT1019">
        <v>2.214229957062237E-2</v>
      </c>
      <c r="AU1019">
        <v>0.79463769765067338</v>
      </c>
      <c r="AV1019">
        <v>0.79463769765067338</v>
      </c>
      <c r="AW1019">
        <v>0.79744882452498245</v>
      </c>
      <c r="AX1019">
        <v>5.1544955695400345E-2</v>
      </c>
      <c r="AY1019">
        <v>5.1544955695400345E-2</v>
      </c>
      <c r="AZ1019">
        <v>0.34005331882337619</v>
      </c>
      <c r="BB1019">
        <v>0.72706812930060594</v>
      </c>
      <c r="BD1019">
        <v>0.177326808896593</v>
      </c>
      <c r="BE1019">
        <v>0.177326808896593</v>
      </c>
      <c r="BF1019">
        <v>8651</v>
      </c>
      <c r="BG1019">
        <v>5341</v>
      </c>
      <c r="BI1019">
        <v>3.3327397747422577E-2</v>
      </c>
      <c r="BK1019">
        <v>0.3590126401655746</v>
      </c>
      <c r="BL1019">
        <v>0.32345776459869097</v>
      </c>
      <c r="BM1019">
        <v>0.32345776459869097</v>
      </c>
      <c r="BN1019">
        <v>0.4760643296492254</v>
      </c>
      <c r="BQ1019">
        <v>16.221621621621622</v>
      </c>
      <c r="BR1019">
        <v>6.6977077363896853E-2</v>
      </c>
      <c r="BS1019">
        <v>38115.486486486487</v>
      </c>
      <c r="BT1019">
        <v>443330.35714285716</v>
      </c>
    </row>
    <row r="1020" spans="1:72">
      <c r="A1020" t="s">
        <v>1309</v>
      </c>
      <c r="B1020" t="s">
        <v>88</v>
      </c>
      <c r="C1020">
        <v>2015</v>
      </c>
      <c r="D1020" t="s">
        <v>207</v>
      </c>
      <c r="E1020">
        <v>8</v>
      </c>
      <c r="G1020" t="s">
        <v>360</v>
      </c>
      <c r="H1020" t="s">
        <v>1239</v>
      </c>
      <c r="I1020">
        <v>0.20958273306986205</v>
      </c>
      <c r="J1020">
        <v>0.12846696628628257</v>
      </c>
      <c r="K1020">
        <v>1.5792346847911054</v>
      </c>
      <c r="L1020">
        <v>1.0596959132669006</v>
      </c>
      <c r="M1020">
        <v>0.81462859273875776</v>
      </c>
      <c r="N1020">
        <v>0.51528835469359813</v>
      </c>
      <c r="O1020">
        <v>0.37267940310309949</v>
      </c>
      <c r="P1020">
        <v>0.33198796589668395</v>
      </c>
      <c r="Q1020">
        <v>0.33198796589668395</v>
      </c>
      <c r="R1020">
        <v>0.41567567927355009</v>
      </c>
      <c r="S1020">
        <v>0.42546946605965874</v>
      </c>
      <c r="T1020">
        <v>4.7112560108463833E-2</v>
      </c>
      <c r="U1020">
        <v>4.7112560108463833E-2</v>
      </c>
      <c r="V1020">
        <v>0.11873018194022601</v>
      </c>
      <c r="W1020">
        <v>0.21860374840102625</v>
      </c>
      <c r="X1020">
        <v>0.11873018194022601</v>
      </c>
      <c r="Y1020">
        <v>317254.99919987196</v>
      </c>
      <c r="Z1020">
        <v>6070767.3888213849</v>
      </c>
      <c r="AA1020">
        <v>11177381.228432564</v>
      </c>
      <c r="AB1020">
        <v>2.8180392134899559E-2</v>
      </c>
      <c r="AC1020">
        <v>0.16620442808778688</v>
      </c>
      <c r="AD1020">
        <v>0</v>
      </c>
      <c r="AF1020">
        <v>0</v>
      </c>
      <c r="AG1020">
        <v>0</v>
      </c>
      <c r="AH1020">
        <v>0</v>
      </c>
      <c r="AM1020">
        <v>1.8124707475909337E-2</v>
      </c>
      <c r="AN1020">
        <v>2.8257763462450673E-2</v>
      </c>
      <c r="AO1020">
        <v>0.13433926330733292</v>
      </c>
      <c r="AP1020">
        <v>2.4200579712439874E-2</v>
      </c>
      <c r="AQ1020">
        <v>1.0449044505304037</v>
      </c>
      <c r="AR1020">
        <v>1.0468872020066347</v>
      </c>
      <c r="AS1020">
        <v>1.1637482353438287</v>
      </c>
      <c r="AT1020">
        <v>2.5896483043446938E-2</v>
      </c>
      <c r="AU1020">
        <v>0.44942827949309644</v>
      </c>
      <c r="AV1020">
        <v>0.44942827949309644</v>
      </c>
      <c r="AW1020">
        <v>0.47087214877305422</v>
      </c>
      <c r="AX1020">
        <v>3.2245459962963699E-2</v>
      </c>
      <c r="AY1020">
        <v>3.2245459962963699E-2</v>
      </c>
      <c r="AZ1020">
        <v>0.55812407525257179</v>
      </c>
      <c r="BA1020">
        <v>10.525221287773199</v>
      </c>
      <c r="BB1020">
        <v>0.21967401671995698</v>
      </c>
      <c r="BC1020">
        <v>0.11239037460664734</v>
      </c>
      <c r="BD1020">
        <v>0.2903582882069054</v>
      </c>
      <c r="BE1020">
        <v>0.2903582882069054</v>
      </c>
      <c r="BF1020">
        <v>8720</v>
      </c>
      <c r="BG1020">
        <v>5896</v>
      </c>
      <c r="BH1020">
        <v>5245</v>
      </c>
      <c r="BI1020">
        <v>6.3791785379169463E-2</v>
      </c>
      <c r="BJ1020">
        <v>0.68741651344559918</v>
      </c>
      <c r="BK1020">
        <v>0.58513856082176841</v>
      </c>
      <c r="BL1020">
        <v>8.147315616972782E-2</v>
      </c>
      <c r="BM1020">
        <v>0.12257906890791778</v>
      </c>
      <c r="BN1020">
        <v>0.58108083161827018</v>
      </c>
      <c r="BQ1020">
        <v>7.5929526123936819</v>
      </c>
      <c r="BR1020">
        <v>0.58282674772036469</v>
      </c>
      <c r="BS1020">
        <v>5151333.4945321996</v>
      </c>
      <c r="BT1020">
        <v>971389.06465661642</v>
      </c>
    </row>
    <row r="1021" spans="1:72">
      <c r="A1021" t="s">
        <v>1310</v>
      </c>
      <c r="B1021" t="s">
        <v>89</v>
      </c>
      <c r="C1021">
        <v>2015</v>
      </c>
      <c r="D1021" t="s">
        <v>215</v>
      </c>
      <c r="E1021">
        <v>5</v>
      </c>
      <c r="G1021" t="s">
        <v>362</v>
      </c>
      <c r="H1021" t="s">
        <v>1239</v>
      </c>
      <c r="I1021">
        <v>4.6817428684434483E-2</v>
      </c>
      <c r="J1021">
        <v>0.16820880346552528</v>
      </c>
      <c r="K1021">
        <v>1.1893341641755597</v>
      </c>
      <c r="L1021">
        <v>0.7212871419332626</v>
      </c>
      <c r="M1021">
        <v>0.61715343093687824</v>
      </c>
      <c r="N1021">
        <v>0.52144142854762743</v>
      </c>
      <c r="O1021">
        <v>0.42274676056681432</v>
      </c>
      <c r="P1021">
        <v>0.44201199677913217</v>
      </c>
      <c r="Q1021">
        <v>0.44201199677913217</v>
      </c>
      <c r="R1021">
        <v>0.48068075105843405</v>
      </c>
      <c r="S1021">
        <v>0.55192775553004947</v>
      </c>
      <c r="T1021">
        <v>0.13920357608378531</v>
      </c>
      <c r="U1021">
        <v>0.13920357608378531</v>
      </c>
      <c r="V1021">
        <v>9.8720801673747374E-2</v>
      </c>
      <c r="W1021">
        <v>0.182698694256059</v>
      </c>
      <c r="X1021">
        <v>9.8720801673747374E-2</v>
      </c>
      <c r="Y1021">
        <v>279203.66200586915</v>
      </c>
      <c r="Z1021">
        <v>3168650.5718232044</v>
      </c>
      <c r="AA1021">
        <v>5864096.6464088401</v>
      </c>
      <c r="AB1021">
        <v>3.5227153237590625E-2</v>
      </c>
      <c r="AC1021">
        <v>0.11332019610574491</v>
      </c>
      <c r="AM1021">
        <v>3.2935136386061832E-2</v>
      </c>
      <c r="AN1021">
        <v>5.3615936418184247E-2</v>
      </c>
      <c r="AO1021">
        <v>0.11617622029534599</v>
      </c>
      <c r="AP1021">
        <v>1.3135680426588553E-2</v>
      </c>
      <c r="AQ1021">
        <v>0.99186035452390642</v>
      </c>
      <c r="AR1021">
        <v>0.99186035452390642</v>
      </c>
      <c r="AS1021">
        <v>1.1263878857138048</v>
      </c>
      <c r="AT1021">
        <v>2.8206567341506641E-2</v>
      </c>
      <c r="AU1021">
        <v>0.61311998811750568</v>
      </c>
      <c r="AV1021">
        <v>0.61311998811750568</v>
      </c>
      <c r="AW1021">
        <v>0.63226058829853937</v>
      </c>
      <c r="AX1021">
        <v>6.0551879475988425E-2</v>
      </c>
      <c r="AY1021">
        <v>6.0551879475988425E-2</v>
      </c>
      <c r="AZ1021">
        <v>0.4211639859723611</v>
      </c>
      <c r="BB1021">
        <v>0.21440093462675686</v>
      </c>
      <c r="BD1021">
        <v>0.2246680027133478</v>
      </c>
      <c r="BE1021">
        <v>0.2246680027133478</v>
      </c>
      <c r="BF1021">
        <v>8659</v>
      </c>
      <c r="BG1021">
        <v>5683</v>
      </c>
      <c r="BI1021">
        <v>2.5857578090420035E-2</v>
      </c>
      <c r="BK1021">
        <v>0.45197157767653084</v>
      </c>
      <c r="BL1021">
        <v>0.30463539353210678</v>
      </c>
      <c r="BM1021">
        <v>0.30463539353210678</v>
      </c>
      <c r="BN1021">
        <v>0.77991099080406701</v>
      </c>
      <c r="BQ1021">
        <v>16.002762430939228</v>
      </c>
      <c r="BR1021">
        <v>0.38555369528820854</v>
      </c>
      <c r="BS1021">
        <v>2632590.2707182323</v>
      </c>
      <c r="BT1021">
        <v>642984.34433962265</v>
      </c>
    </row>
    <row r="1022" spans="1:72">
      <c r="A1022" t="s">
        <v>1311</v>
      </c>
      <c r="B1022" t="s">
        <v>90</v>
      </c>
      <c r="C1022">
        <v>2015</v>
      </c>
      <c r="D1022" t="s">
        <v>228</v>
      </c>
      <c r="E1022">
        <v>5</v>
      </c>
      <c r="G1022" t="s">
        <v>364</v>
      </c>
      <c r="H1022" t="s">
        <v>1239</v>
      </c>
      <c r="I1022">
        <v>0.17395977911068305</v>
      </c>
      <c r="J1022">
        <v>0.17131519772906398</v>
      </c>
      <c r="K1022">
        <v>1.9572207899456275</v>
      </c>
      <c r="L1022">
        <v>1.5140227152363064</v>
      </c>
      <c r="M1022">
        <v>0.92562701867022601</v>
      </c>
      <c r="N1022">
        <v>0.48044857806805524</v>
      </c>
      <c r="O1022">
        <v>0.37105491669616952</v>
      </c>
      <c r="P1022">
        <v>0.29924312619036059</v>
      </c>
      <c r="Q1022">
        <v>0.29924312619036059</v>
      </c>
      <c r="R1022">
        <v>0.38134322626409911</v>
      </c>
      <c r="S1022">
        <v>0.34621203084539726</v>
      </c>
      <c r="T1022">
        <v>4.0768133743138237E-2</v>
      </c>
      <c r="U1022">
        <v>4.0768133743138237E-2</v>
      </c>
      <c r="V1022">
        <v>4.5302861446700607E-2</v>
      </c>
      <c r="W1022">
        <v>6.3577330801092763E-2</v>
      </c>
      <c r="X1022">
        <v>4.5302861446700607E-2</v>
      </c>
      <c r="Y1022">
        <v>207925.41369902354</v>
      </c>
      <c r="Z1022">
        <v>2269472.394922426</v>
      </c>
      <c r="AA1022">
        <v>3184942.2440056419</v>
      </c>
      <c r="AB1022">
        <v>1.7032765813298045E-2</v>
      </c>
      <c r="AC1022">
        <v>8.2714498138106871E-2</v>
      </c>
      <c r="AD1022">
        <v>0</v>
      </c>
      <c r="AF1022">
        <v>0</v>
      </c>
      <c r="AG1022">
        <v>0</v>
      </c>
      <c r="AH1022">
        <v>0</v>
      </c>
      <c r="AM1022">
        <v>3.7876415733726361E-2</v>
      </c>
      <c r="AN1022">
        <v>4.2181149125913045E-2</v>
      </c>
      <c r="AO1022">
        <v>4.9936243887898107E-2</v>
      </c>
      <c r="AP1022">
        <v>2.0479897242388728E-2</v>
      </c>
      <c r="AQ1022">
        <v>1.0327178129468881</v>
      </c>
      <c r="AR1022">
        <v>1.0261991422736487</v>
      </c>
      <c r="AS1022">
        <v>1.0467905951591914</v>
      </c>
      <c r="AT1022">
        <v>1.9820575854235127E-2</v>
      </c>
      <c r="AU1022">
        <v>0.53167508240558292</v>
      </c>
      <c r="AV1022">
        <v>0.53167508240558292</v>
      </c>
      <c r="AW1022">
        <v>0.5351975207973596</v>
      </c>
      <c r="AX1022">
        <v>2.0709126620999576E-2</v>
      </c>
      <c r="AY1022">
        <v>2.0709126620999576E-2</v>
      </c>
      <c r="AZ1022">
        <v>0.64675216899498988</v>
      </c>
      <c r="BA1022">
        <v>17.393311510352696</v>
      </c>
      <c r="BB1022">
        <v>0.12798324812955339</v>
      </c>
      <c r="BC1022">
        <v>2.4868572626247875E-2</v>
      </c>
      <c r="BD1022">
        <v>0.38247273549114946</v>
      </c>
      <c r="BE1022">
        <v>0.38247273549114946</v>
      </c>
      <c r="BF1022">
        <v>8320</v>
      </c>
      <c r="BG1022">
        <v>5462</v>
      </c>
      <c r="BH1022">
        <v>4666</v>
      </c>
      <c r="BI1022">
        <v>5.2458047603438224E-2</v>
      </c>
      <c r="BJ1022">
        <v>0.66609824691849928</v>
      </c>
      <c r="BK1022">
        <v>0.65543212389273764</v>
      </c>
      <c r="BL1022">
        <v>0.11237453762567749</v>
      </c>
      <c r="BM1022">
        <v>0.21863864220589274</v>
      </c>
      <c r="BN1022">
        <v>0.33426068475472281</v>
      </c>
      <c r="BQ1022">
        <v>9.8222849083215795</v>
      </c>
      <c r="BR1022">
        <v>0.14313854235062376</v>
      </c>
      <c r="BS1022">
        <v>1259667.3511988716</v>
      </c>
      <c r="BT1022">
        <v>537080.85563909775</v>
      </c>
    </row>
    <row r="1023" spans="1:72">
      <c r="A1023" t="s">
        <v>1312</v>
      </c>
      <c r="B1023" t="s">
        <v>91</v>
      </c>
      <c r="C1023">
        <v>2015</v>
      </c>
      <c r="D1023" t="s">
        <v>228</v>
      </c>
      <c r="E1023">
        <v>6</v>
      </c>
      <c r="G1023" t="s">
        <v>366</v>
      </c>
      <c r="H1023" t="s">
        <v>1239</v>
      </c>
      <c r="I1023">
        <v>0.35638366367430613</v>
      </c>
      <c r="J1023">
        <v>9.8208450829176952E-2</v>
      </c>
      <c r="K1023">
        <v>1.5375168891471334</v>
      </c>
      <c r="L1023">
        <v>1.2097556008295165</v>
      </c>
      <c r="M1023">
        <v>0.85940579460188682</v>
      </c>
      <c r="N1023">
        <v>0.45996927180102581</v>
      </c>
      <c r="O1023">
        <v>0.34930245567641732</v>
      </c>
      <c r="P1023">
        <v>0.28900373210115093</v>
      </c>
      <c r="Q1023">
        <v>0.28900373210115093</v>
      </c>
      <c r="R1023">
        <v>0.38120407677819129</v>
      </c>
      <c r="S1023">
        <v>0.34241604506360318</v>
      </c>
      <c r="T1023">
        <v>4.8262912668799514E-2</v>
      </c>
      <c r="U1023">
        <v>4.8262912668799514E-2</v>
      </c>
      <c r="V1023">
        <v>6.0195672448879918E-2</v>
      </c>
      <c r="W1023">
        <v>9.4060182907116957E-2</v>
      </c>
      <c r="X1023">
        <v>6.0195672448879918E-2</v>
      </c>
      <c r="Y1023">
        <v>289020.41879401408</v>
      </c>
      <c r="Z1023">
        <v>2795252.0520477816</v>
      </c>
      <c r="AA1023">
        <v>4367787.7261092151</v>
      </c>
      <c r="AB1023">
        <v>8.9818276003700258E-3</v>
      </c>
      <c r="AC1023">
        <v>0.13047766713300302</v>
      </c>
      <c r="AD1023">
        <v>0</v>
      </c>
      <c r="AF1023">
        <v>0</v>
      </c>
      <c r="AG1023">
        <v>0</v>
      </c>
      <c r="AH1023">
        <v>0</v>
      </c>
      <c r="AM1023">
        <v>2.6370826150798284E-2</v>
      </c>
      <c r="AN1023">
        <v>3.2928850797566085E-2</v>
      </c>
      <c r="AO1023">
        <v>6.9696625055217662E-2</v>
      </c>
      <c r="AP1023">
        <v>1.9332721339906826E-2</v>
      </c>
      <c r="AQ1023">
        <v>1.0164025395616609</v>
      </c>
      <c r="AR1023">
        <v>0.97175844045079784</v>
      </c>
      <c r="AS1023">
        <v>1.2849739899164365</v>
      </c>
      <c r="AT1023">
        <v>1.7370950184206941E-2</v>
      </c>
      <c r="AU1023">
        <v>0.52204149578016268</v>
      </c>
      <c r="AV1023">
        <v>0.52204149578016268</v>
      </c>
      <c r="AW1023">
        <v>0.52969991941990657</v>
      </c>
      <c r="AX1023">
        <v>2.5356136953847409E-2</v>
      </c>
      <c r="AY1023">
        <v>2.5356136953847409E-2</v>
      </c>
      <c r="AZ1023">
        <v>0.63282059811155766</v>
      </c>
      <c r="BA1023">
        <v>12.224837202818172</v>
      </c>
      <c r="BB1023">
        <v>0.47023331025464615</v>
      </c>
      <c r="BC1023">
        <v>6.5706178376389285E-2</v>
      </c>
      <c r="BD1023">
        <v>0.40727017723864706</v>
      </c>
      <c r="BE1023">
        <v>0.40727017723864706</v>
      </c>
      <c r="BF1023">
        <v>8011</v>
      </c>
      <c r="BG1023">
        <v>5322</v>
      </c>
      <c r="BH1023">
        <v>4688</v>
      </c>
      <c r="BI1023">
        <v>4.7821390782466673E-2</v>
      </c>
      <c r="BJ1023">
        <v>0.62022807684200676</v>
      </c>
      <c r="BK1023">
        <v>0.65993751691807057</v>
      </c>
      <c r="BL1023">
        <v>9.465348319713203E-2</v>
      </c>
      <c r="BM1023">
        <v>0.18545554308602813</v>
      </c>
      <c r="BN1023">
        <v>0.34034477832670651</v>
      </c>
      <c r="BQ1023">
        <v>7.7542662116040955</v>
      </c>
      <c r="BR1023">
        <v>0.20354919878161834</v>
      </c>
      <c r="BS1023">
        <v>2068519.0981228668</v>
      </c>
      <c r="BT1023">
        <v>551258.890491453</v>
      </c>
    </row>
    <row r="1024" spans="1:72">
      <c r="A1024" t="s">
        <v>1313</v>
      </c>
      <c r="B1024" t="s">
        <v>92</v>
      </c>
      <c r="C1024">
        <v>2015</v>
      </c>
      <c r="D1024" t="s">
        <v>228</v>
      </c>
      <c r="E1024">
        <v>6</v>
      </c>
      <c r="G1024" t="s">
        <v>368</v>
      </c>
      <c r="H1024" t="s">
        <v>1239</v>
      </c>
      <c r="I1024">
        <v>0.3151076640158873</v>
      </c>
      <c r="J1024">
        <v>0.15907381000955673</v>
      </c>
      <c r="K1024">
        <v>1.6830369935451448</v>
      </c>
      <c r="L1024">
        <v>1.238453966593257</v>
      </c>
      <c r="M1024">
        <v>0.88148230031762287</v>
      </c>
      <c r="N1024">
        <v>0.55365687981008327</v>
      </c>
      <c r="O1024">
        <v>0.44547691476634343</v>
      </c>
      <c r="P1024">
        <v>0.2732404220176205</v>
      </c>
      <c r="Q1024">
        <v>0.2732404220176205</v>
      </c>
      <c r="R1024">
        <v>0.33962624738698477</v>
      </c>
      <c r="S1024">
        <v>0.32692161251223067</v>
      </c>
      <c r="T1024">
        <v>4.2259994963272755E-2</v>
      </c>
      <c r="U1024">
        <v>4.2259994963272755E-2</v>
      </c>
      <c r="V1024">
        <v>6.3198277746192022E-2</v>
      </c>
      <c r="W1024">
        <v>0.11855232558039204</v>
      </c>
      <c r="X1024">
        <v>6.3198277746192022E-2</v>
      </c>
      <c r="Y1024">
        <v>225988.68057047963</v>
      </c>
      <c r="Z1024">
        <v>3736149.1511879051</v>
      </c>
      <c r="AA1024">
        <v>7008563.9416846652</v>
      </c>
      <c r="AB1024">
        <v>1.0712810625464943E-2</v>
      </c>
      <c r="AC1024">
        <v>0.13175989904922433</v>
      </c>
      <c r="AD1024">
        <v>0</v>
      </c>
      <c r="AF1024">
        <v>0</v>
      </c>
      <c r="AG1024">
        <v>0</v>
      </c>
      <c r="AH1024">
        <v>0</v>
      </c>
      <c r="AM1024">
        <v>2.1781318901712778E-2</v>
      </c>
      <c r="AN1024">
        <v>2.434265116747996E-2</v>
      </c>
      <c r="AO1024">
        <v>9.0634308718333112E-2</v>
      </c>
      <c r="AP1024">
        <v>2.977918950636195E-2</v>
      </c>
      <c r="AQ1024">
        <v>1.0207706628667756</v>
      </c>
      <c r="AR1024">
        <v>0.99053266985733002</v>
      </c>
      <c r="AS1024">
        <v>1.2405329699468053</v>
      </c>
      <c r="AT1024">
        <v>1.7170966361619522E-2</v>
      </c>
      <c r="AU1024">
        <v>0.49633386974751598</v>
      </c>
      <c r="AV1024">
        <v>0.49633386974751598</v>
      </c>
      <c r="AW1024">
        <v>0.50614005911317117</v>
      </c>
      <c r="AX1024">
        <v>2.4069592231051713E-2</v>
      </c>
      <c r="AY1024">
        <v>2.4069592231051713E-2</v>
      </c>
      <c r="AZ1024">
        <v>0.66652715634902415</v>
      </c>
      <c r="BA1024">
        <v>8.5464568314430949</v>
      </c>
      <c r="BB1024">
        <v>0.42969045682300089</v>
      </c>
      <c r="BC1024">
        <v>0.10611726435970974</v>
      </c>
      <c r="BD1024">
        <v>0.42878119193028075</v>
      </c>
      <c r="BE1024">
        <v>0.42878119193028075</v>
      </c>
      <c r="BF1024">
        <v>8339</v>
      </c>
      <c r="BG1024">
        <v>5419</v>
      </c>
      <c r="BH1024">
        <v>5010</v>
      </c>
      <c r="BI1024">
        <v>5.3941630635012325E-2</v>
      </c>
      <c r="BJ1024">
        <v>0.66179766113856597</v>
      </c>
      <c r="BK1024">
        <v>0.67341235541532252</v>
      </c>
      <c r="BL1024">
        <v>0.10303162171512008</v>
      </c>
      <c r="BM1024">
        <v>0.19081193986722464</v>
      </c>
      <c r="BN1024">
        <v>0.45313792714255968</v>
      </c>
      <c r="BQ1024">
        <v>11.055075593952484</v>
      </c>
      <c r="BR1024">
        <v>0.26309908120188724</v>
      </c>
      <c r="BS1024">
        <v>3154882.3369330452</v>
      </c>
      <c r="BT1024">
        <v>980757.4283088235</v>
      </c>
    </row>
    <row r="1025" spans="1:72">
      <c r="A1025" t="s">
        <v>1314</v>
      </c>
      <c r="B1025" t="s">
        <v>93</v>
      </c>
      <c r="C1025">
        <v>2015</v>
      </c>
      <c r="D1025" t="s">
        <v>228</v>
      </c>
      <c r="E1025">
        <v>5</v>
      </c>
      <c r="G1025" t="s">
        <v>370</v>
      </c>
      <c r="H1025" t="s">
        <v>1239</v>
      </c>
      <c r="I1025">
        <v>0.32268459438163621</v>
      </c>
      <c r="J1025">
        <v>0.11429939283481516</v>
      </c>
      <c r="K1025">
        <v>1.6145734469476642</v>
      </c>
      <c r="L1025">
        <v>1.3313357310527965</v>
      </c>
      <c r="M1025">
        <v>0.92246882845875344</v>
      </c>
      <c r="N1025">
        <v>0.42731051555249222</v>
      </c>
      <c r="O1025">
        <v>0.31667261739206498</v>
      </c>
      <c r="P1025">
        <v>0.27399900312033709</v>
      </c>
      <c r="Q1025">
        <v>0.27399900312033709</v>
      </c>
      <c r="R1025">
        <v>0.36198405171810211</v>
      </c>
      <c r="S1025">
        <v>0.31514337946143867</v>
      </c>
      <c r="T1025">
        <v>4.1828981287224447E-2</v>
      </c>
      <c r="U1025">
        <v>4.1828981287224447E-2</v>
      </c>
      <c r="V1025">
        <v>3.2280415937508668E-2</v>
      </c>
      <c r="W1025">
        <v>4.3211848650686946E-2</v>
      </c>
      <c r="X1025">
        <v>3.2280415937508668E-2</v>
      </c>
      <c r="Y1025">
        <v>243985.60718057022</v>
      </c>
      <c r="Z1025">
        <v>1795068.4412751677</v>
      </c>
      <c r="AA1025">
        <v>2402950.0100671141</v>
      </c>
      <c r="AB1025">
        <v>1.4967365143812717E-2</v>
      </c>
      <c r="AC1025">
        <v>0.1015316486964274</v>
      </c>
      <c r="AD1025">
        <v>0</v>
      </c>
      <c r="AF1025">
        <v>0</v>
      </c>
      <c r="AG1025">
        <v>0</v>
      </c>
      <c r="AH1025">
        <v>0</v>
      </c>
      <c r="AM1025">
        <v>2.5763516728081158E-2</v>
      </c>
      <c r="AN1025">
        <v>3.004755246956076E-2</v>
      </c>
      <c r="AO1025">
        <v>3.4801062614699521E-2</v>
      </c>
      <c r="AP1025">
        <v>1.7273048337320799E-2</v>
      </c>
      <c r="AQ1025">
        <v>0.99960656408513149</v>
      </c>
      <c r="AR1025">
        <v>0.97716039767190621</v>
      </c>
      <c r="AS1025">
        <v>0.7897586013268767</v>
      </c>
      <c r="AT1025">
        <v>1.8973785136667188E-2</v>
      </c>
      <c r="AU1025">
        <v>0.51607796860927602</v>
      </c>
      <c r="AV1025">
        <v>0.51607796860927602</v>
      </c>
      <c r="AW1025">
        <v>0.52139560872452073</v>
      </c>
      <c r="AX1025">
        <v>2.0910341376458742E-2</v>
      </c>
      <c r="AY1025">
        <v>2.0910341376458742E-2</v>
      </c>
      <c r="AZ1025">
        <v>0.65838775396365778</v>
      </c>
      <c r="BA1025">
        <v>21.140371400086085</v>
      </c>
      <c r="BB1025">
        <v>-2.8106519010122465E-2</v>
      </c>
      <c r="BC1025">
        <v>3.0829744466718181E-2</v>
      </c>
      <c r="BD1025">
        <v>0.44081832053714315</v>
      </c>
      <c r="BE1025">
        <v>0.44081832053714315</v>
      </c>
      <c r="BF1025">
        <v>7919</v>
      </c>
      <c r="BG1025">
        <v>5833</v>
      </c>
      <c r="BH1025">
        <v>4605</v>
      </c>
      <c r="BI1025">
        <v>5.4516294621456254E-2</v>
      </c>
      <c r="BJ1025">
        <v>0.68812095677078788</v>
      </c>
      <c r="BK1025">
        <v>0.68614929207741782</v>
      </c>
      <c r="BL1025">
        <v>0.10216101549991824</v>
      </c>
      <c r="BM1025">
        <v>0.22028299086209097</v>
      </c>
      <c r="BN1025">
        <v>0.29546872751064529</v>
      </c>
      <c r="BQ1025">
        <v>9.5335570469798654</v>
      </c>
      <c r="BR1025">
        <v>0.13345302214242968</v>
      </c>
      <c r="BS1025">
        <v>605211.88758389256</v>
      </c>
      <c r="BT1025">
        <v>464114.43048576213</v>
      </c>
    </row>
    <row r="1026" spans="1:72">
      <c r="A1026" t="s">
        <v>1315</v>
      </c>
      <c r="B1026" t="s">
        <v>94</v>
      </c>
      <c r="C1026">
        <v>2015</v>
      </c>
      <c r="D1026" t="s">
        <v>228</v>
      </c>
      <c r="E1026">
        <v>5</v>
      </c>
      <c r="G1026" t="s">
        <v>372</v>
      </c>
      <c r="H1026" t="s">
        <v>1239</v>
      </c>
      <c r="I1026">
        <v>0.26982570046736848</v>
      </c>
      <c r="J1026">
        <v>0.14553441058841507</v>
      </c>
      <c r="K1026">
        <v>2.0810518699023017</v>
      </c>
      <c r="L1026">
        <v>1.5179742878229301</v>
      </c>
      <c r="M1026">
        <v>0.88090859444083502</v>
      </c>
      <c r="N1026">
        <v>0.47442263481812164</v>
      </c>
      <c r="O1026">
        <v>0.34367168151159772</v>
      </c>
      <c r="P1026">
        <v>0.25917778086561222</v>
      </c>
      <c r="Q1026">
        <v>0.25917778086561222</v>
      </c>
      <c r="R1026">
        <v>0.29288284457594155</v>
      </c>
      <c r="S1026">
        <v>0.30700354218258352</v>
      </c>
      <c r="T1026">
        <v>3.8238258555200987E-2</v>
      </c>
      <c r="U1026">
        <v>3.8238258555200987E-2</v>
      </c>
      <c r="V1026">
        <v>3.4868650142928385E-2</v>
      </c>
      <c r="W1026">
        <v>6.2971536817646237E-2</v>
      </c>
      <c r="X1026">
        <v>3.4868650142928385E-2</v>
      </c>
      <c r="Y1026">
        <v>250398.77299945563</v>
      </c>
      <c r="Z1026">
        <v>1889406.5120120121</v>
      </c>
      <c r="AA1026">
        <v>3412200.6801801804</v>
      </c>
      <c r="AB1026">
        <v>1.2462642152579093E-2</v>
      </c>
      <c r="AC1026">
        <v>9.4411432557648611E-2</v>
      </c>
      <c r="AD1026">
        <v>0</v>
      </c>
      <c r="AF1026">
        <v>0</v>
      </c>
      <c r="AG1026">
        <v>0</v>
      </c>
      <c r="AH1026">
        <v>0</v>
      </c>
      <c r="AM1026">
        <v>2.8660591499326052E-2</v>
      </c>
      <c r="AN1026">
        <v>2.8660338620304961E-2</v>
      </c>
      <c r="AO1026">
        <v>4.8120006686689969E-2</v>
      </c>
      <c r="AP1026">
        <v>1.576837046104191E-2</v>
      </c>
      <c r="AQ1026">
        <v>1.0405941453041996</v>
      </c>
      <c r="AR1026">
        <v>1.0784431446934053</v>
      </c>
      <c r="AS1026">
        <v>1.197630036718593</v>
      </c>
      <c r="AT1026">
        <v>1.6444687345704954E-2</v>
      </c>
      <c r="AU1026">
        <v>0.49837074859718444</v>
      </c>
      <c r="AV1026">
        <v>0.49837074859718444</v>
      </c>
      <c r="AW1026">
        <v>0.50505326863543998</v>
      </c>
      <c r="AX1026">
        <v>2.6431873162599814E-2</v>
      </c>
      <c r="AY1026">
        <v>2.6431873162599814E-2</v>
      </c>
      <c r="AZ1026">
        <v>0.67562291514533157</v>
      </c>
      <c r="BA1026">
        <v>24.685348151789142</v>
      </c>
      <c r="BB1026">
        <v>0.41331477726593802</v>
      </c>
      <c r="BC1026">
        <v>8.2949593796127069E-2</v>
      </c>
      <c r="BD1026">
        <v>0.46728657633183573</v>
      </c>
      <c r="BE1026">
        <v>0.46728657633183573</v>
      </c>
      <c r="BF1026">
        <v>8093</v>
      </c>
      <c r="BG1026">
        <v>5320</v>
      </c>
      <c r="BH1026">
        <v>5136</v>
      </c>
      <c r="BI1026">
        <v>4.7976847284841959E-2</v>
      </c>
      <c r="BJ1026">
        <v>0.7154124928046538</v>
      </c>
      <c r="BK1026">
        <v>0.69343116155484752</v>
      </c>
      <c r="BL1026">
        <v>8.7545983527845289E-2</v>
      </c>
      <c r="BM1026">
        <v>0.18040073555122485</v>
      </c>
      <c r="BN1026">
        <v>0.368926868590433</v>
      </c>
      <c r="BQ1026">
        <v>8.2747747747747749</v>
      </c>
      <c r="BR1026">
        <v>0.16205950622494197</v>
      </c>
      <c r="BS1026">
        <v>1434884.5585585586</v>
      </c>
      <c r="BT1026">
        <v>490715.42844444443</v>
      </c>
    </row>
    <row r="1027" spans="1:72">
      <c r="A1027" t="s">
        <v>1316</v>
      </c>
      <c r="B1027" t="s">
        <v>95</v>
      </c>
      <c r="C1027">
        <v>2015</v>
      </c>
      <c r="D1027" t="s">
        <v>228</v>
      </c>
      <c r="E1027">
        <v>6</v>
      </c>
      <c r="G1027" t="s">
        <v>374</v>
      </c>
      <c r="H1027" t="s">
        <v>1239</v>
      </c>
      <c r="I1027">
        <v>0.20834196827449583</v>
      </c>
      <c r="J1027">
        <v>0.13497224221919535</v>
      </c>
      <c r="K1027">
        <v>1.4830535904593825</v>
      </c>
      <c r="L1027">
        <v>1.0520582252761921</v>
      </c>
      <c r="M1027">
        <v>0.69522585971172712</v>
      </c>
      <c r="N1027">
        <v>0.50999879332136044</v>
      </c>
      <c r="O1027">
        <v>0.39665596438664252</v>
      </c>
      <c r="P1027">
        <v>0.32169608585779141</v>
      </c>
      <c r="Q1027">
        <v>0.32169608585779141</v>
      </c>
      <c r="R1027">
        <v>0.38259388047711013</v>
      </c>
      <c r="S1027">
        <v>0.35479832132296596</v>
      </c>
      <c r="T1027">
        <v>6.6065453960550746E-2</v>
      </c>
      <c r="U1027">
        <v>6.6065453960550746E-2</v>
      </c>
      <c r="V1027">
        <v>4.605742906482227E-2</v>
      </c>
      <c r="W1027">
        <v>7.4828355212145398E-2</v>
      </c>
      <c r="X1027">
        <v>4.605742906482227E-2</v>
      </c>
      <c r="Y1027">
        <v>297557.84749476094</v>
      </c>
      <c r="Z1027">
        <v>1917012.363556338</v>
      </c>
      <c r="AA1027">
        <v>3114522.13028169</v>
      </c>
      <c r="AB1027">
        <v>9.8211203242733348E-3</v>
      </c>
      <c r="AC1027">
        <v>0.10390275011850238</v>
      </c>
      <c r="AD1027">
        <v>0</v>
      </c>
      <c r="AF1027">
        <v>0</v>
      </c>
      <c r="AG1027">
        <v>0</v>
      </c>
      <c r="AH1027">
        <v>0</v>
      </c>
      <c r="AM1027">
        <v>2.7696091967173545E-2</v>
      </c>
      <c r="AN1027">
        <v>3.1008212829089027E-2</v>
      </c>
      <c r="AO1027">
        <v>6.2726356858448698E-2</v>
      </c>
      <c r="AP1027">
        <v>2.6745377809440359E-2</v>
      </c>
      <c r="AQ1027">
        <v>1.0118434933679221</v>
      </c>
      <c r="AR1027">
        <v>0.97730642812152346</v>
      </c>
      <c r="AS1027">
        <v>0.99424791080860364</v>
      </c>
      <c r="AT1027">
        <v>1.7237901135091434E-2</v>
      </c>
      <c r="AU1027">
        <v>0.54397774238721586</v>
      </c>
      <c r="AV1027">
        <v>0.54397774238721586</v>
      </c>
      <c r="AW1027">
        <v>0.5492057415222289</v>
      </c>
      <c r="AX1027">
        <v>1.692981812375215E-2</v>
      </c>
      <c r="AY1027">
        <v>1.692981812375215E-2</v>
      </c>
      <c r="AZ1027">
        <v>0.61844341564488503</v>
      </c>
      <c r="BA1027">
        <v>23.927243697839799</v>
      </c>
      <c r="BB1027">
        <v>0.49890007168227835</v>
      </c>
      <c r="BC1027">
        <v>4.8285176839563126E-2</v>
      </c>
      <c r="BD1027">
        <v>0.38656535656298813</v>
      </c>
      <c r="BE1027">
        <v>0.38656535656298813</v>
      </c>
      <c r="BF1027">
        <v>7994</v>
      </c>
      <c r="BG1027">
        <v>5268</v>
      </c>
      <c r="BH1027">
        <v>5193</v>
      </c>
      <c r="BI1027">
        <v>5.5252310989324351E-2</v>
      </c>
      <c r="BJ1027">
        <v>0.65439079292635915</v>
      </c>
      <c r="BK1027">
        <v>0.6433218458133918</v>
      </c>
      <c r="BL1027">
        <v>0.12147709848749262</v>
      </c>
      <c r="BM1027">
        <v>0.21626856043127193</v>
      </c>
      <c r="BN1027">
        <v>0.38911765738296161</v>
      </c>
      <c r="BQ1027">
        <v>9.2411971830985919</v>
      </c>
      <c r="BR1027">
        <v>0.17256785435049704</v>
      </c>
      <c r="BS1027">
        <v>1221960.6029929577</v>
      </c>
      <c r="BT1027">
        <v>798410.87265675503</v>
      </c>
    </row>
    <row r="1028" spans="1:72">
      <c r="A1028" t="s">
        <v>1317</v>
      </c>
      <c r="B1028" t="s">
        <v>96</v>
      </c>
      <c r="C1028">
        <v>2015</v>
      </c>
      <c r="D1028" t="s">
        <v>212</v>
      </c>
      <c r="E1028">
        <v>1</v>
      </c>
      <c r="G1028" t="s">
        <v>376</v>
      </c>
      <c r="H1028" t="s">
        <v>1239</v>
      </c>
      <c r="I1028">
        <v>6.8088350733368899E-2</v>
      </c>
      <c r="J1028">
        <v>0.15253016188974208</v>
      </c>
      <c r="K1028">
        <v>1.1381372497382218</v>
      </c>
      <c r="L1028">
        <v>1.080051429838613</v>
      </c>
      <c r="M1028">
        <v>1.0607308335101258</v>
      </c>
      <c r="N1028">
        <v>0.43499361684989823</v>
      </c>
      <c r="O1028">
        <v>0.3628188917807581</v>
      </c>
      <c r="P1028">
        <v>0.60731832717509537</v>
      </c>
      <c r="Q1028">
        <v>0.60731832717509537</v>
      </c>
      <c r="R1028">
        <v>0.67279773310247259</v>
      </c>
      <c r="S1028">
        <v>0.70735123725328497</v>
      </c>
      <c r="T1028">
        <v>0.19414039089207594</v>
      </c>
      <c r="U1028">
        <v>0.19414039089207594</v>
      </c>
      <c r="V1028">
        <v>7.9881370488581488E-2</v>
      </c>
      <c r="W1028">
        <v>8.620076872310227E-2</v>
      </c>
      <c r="X1028">
        <v>7.9881370488581488E-2</v>
      </c>
      <c r="Y1028">
        <v>521335.274556213</v>
      </c>
      <c r="Z1028">
        <v>2705382.1791044776</v>
      </c>
      <c r="AA1028">
        <v>2919404.3880597013</v>
      </c>
      <c r="AB1028">
        <v>3.9891407602551415E-2</v>
      </c>
      <c r="AC1028">
        <v>0.12078510443199696</v>
      </c>
      <c r="AM1028">
        <v>2.1190763987103428E-2</v>
      </c>
      <c r="AN1028">
        <v>5.0017012171859117E-2</v>
      </c>
      <c r="AO1028">
        <v>5.5034986465476478E-2</v>
      </c>
      <c r="AP1028">
        <v>4.5444592907041542E-3</v>
      </c>
      <c r="AQ1028">
        <v>0.99802023656342265</v>
      </c>
      <c r="AR1028">
        <v>0.99802023656342265</v>
      </c>
      <c r="AS1028">
        <v>0.97111319813068597</v>
      </c>
      <c r="AT1028">
        <v>2.5027113359376456E-2</v>
      </c>
      <c r="AU1028">
        <v>0.62559041472688492</v>
      </c>
      <c r="AV1028">
        <v>0.62559041472688492</v>
      </c>
      <c r="AW1028">
        <v>0.6640533102794185</v>
      </c>
      <c r="AX1028">
        <v>7.3364117346467361E-2</v>
      </c>
      <c r="AY1028">
        <v>7.3364117346467361E-2</v>
      </c>
      <c r="AZ1028">
        <v>0.27850599755768685</v>
      </c>
      <c r="BB1028">
        <v>3.0010717380352645</v>
      </c>
      <c r="BD1028">
        <v>0.29914953422393126</v>
      </c>
      <c r="BE1028">
        <v>0.29914953422393126</v>
      </c>
      <c r="BF1028">
        <v>8022</v>
      </c>
      <c r="BG1028">
        <v>5349</v>
      </c>
      <c r="BI1028">
        <v>3.6190367477164365E-2</v>
      </c>
      <c r="BK1028">
        <v>0.28471929597680912</v>
      </c>
      <c r="BL1028">
        <v>0.21692507516570067</v>
      </c>
      <c r="BM1028">
        <v>0.21692507516570067</v>
      </c>
      <c r="BN1028">
        <v>0.49978629038023531</v>
      </c>
      <c r="BQ1028">
        <v>12.611940298507463</v>
      </c>
      <c r="BR1028">
        <v>9.5979247730220499E-2</v>
      </c>
      <c r="BS1028">
        <v>413325.37313432834</v>
      </c>
      <c r="BT1028">
        <v>136454.54545454544</v>
      </c>
    </row>
    <row r="1029" spans="1:72">
      <c r="A1029" t="s">
        <v>1318</v>
      </c>
      <c r="B1029" t="s">
        <v>97</v>
      </c>
      <c r="C1029">
        <v>2015</v>
      </c>
      <c r="D1029" t="s">
        <v>228</v>
      </c>
      <c r="E1029">
        <v>5</v>
      </c>
      <c r="G1029" t="s">
        <v>378</v>
      </c>
      <c r="H1029" t="s">
        <v>1239</v>
      </c>
      <c r="I1029">
        <v>0.28816004384315608</v>
      </c>
      <c r="J1029">
        <v>0.18152984438413086</v>
      </c>
      <c r="K1029">
        <v>1.6774814494967509</v>
      </c>
      <c r="L1029">
        <v>1.3957310149055469</v>
      </c>
      <c r="M1029">
        <v>0.75781426265700802</v>
      </c>
      <c r="N1029">
        <v>0.55261176840356296</v>
      </c>
      <c r="O1029">
        <v>0.44792709944179732</v>
      </c>
      <c r="P1029">
        <v>0.31736118862330404</v>
      </c>
      <c r="Q1029">
        <v>0.31736118862330404</v>
      </c>
      <c r="R1029">
        <v>0.35128112425530966</v>
      </c>
      <c r="S1029">
        <v>0.35705895246859148</v>
      </c>
      <c r="T1029">
        <v>4.8691286650972117E-2</v>
      </c>
      <c r="U1029">
        <v>4.8691286650972117E-2</v>
      </c>
      <c r="V1029">
        <v>4.8011599135875813E-2</v>
      </c>
      <c r="W1029">
        <v>7.2641937664142786E-2</v>
      </c>
      <c r="X1029">
        <v>4.8011599135875813E-2</v>
      </c>
      <c r="Y1029">
        <v>221823.67894033296</v>
      </c>
      <c r="Z1029">
        <v>2155576.3556886227</v>
      </c>
      <c r="AA1029">
        <v>3261404.4538922156</v>
      </c>
      <c r="AB1029">
        <v>2.4846933813020281E-2</v>
      </c>
      <c r="AC1029">
        <v>0.1221602414045954</v>
      </c>
      <c r="AD1029">
        <v>0</v>
      </c>
      <c r="AF1029">
        <v>0</v>
      </c>
      <c r="AG1029">
        <v>0</v>
      </c>
      <c r="AH1029">
        <v>0</v>
      </c>
      <c r="AM1029">
        <v>6.658512405171782E-2</v>
      </c>
      <c r="AN1029">
        <v>4.6771507907557429E-2</v>
      </c>
      <c r="AO1029">
        <v>5.3461855813718456E-2</v>
      </c>
      <c r="AP1029">
        <v>1.3822698819669339E-2</v>
      </c>
      <c r="AQ1029">
        <v>1.0180120098223755</v>
      </c>
      <c r="AR1029">
        <v>0.98477313611949802</v>
      </c>
      <c r="AS1029">
        <v>1.0572544915810655</v>
      </c>
      <c r="AT1029">
        <v>2.3628461157392817E-2</v>
      </c>
      <c r="AU1029">
        <v>0.533276412461688</v>
      </c>
      <c r="AV1029">
        <v>0.533276412461688</v>
      </c>
      <c r="AW1029">
        <v>0.54277471873928662</v>
      </c>
      <c r="AX1029">
        <v>2.7694110360094483E-2</v>
      </c>
      <c r="AY1029">
        <v>2.7694110360094483E-2</v>
      </c>
      <c r="AZ1029">
        <v>0.61958570041606575</v>
      </c>
      <c r="BA1029">
        <v>19.491520961663895</v>
      </c>
      <c r="BB1029">
        <v>-9.739548143953447E-3</v>
      </c>
      <c r="BC1029">
        <v>8.0435033481293591E-2</v>
      </c>
      <c r="BD1029">
        <v>0.7627953817571923</v>
      </c>
      <c r="BE1029">
        <v>0.7627953817571923</v>
      </c>
      <c r="BF1029">
        <v>8062</v>
      </c>
      <c r="BG1029">
        <v>5287</v>
      </c>
      <c r="BH1029">
        <v>5297</v>
      </c>
      <c r="BI1029">
        <v>3.6179472360621329E-2</v>
      </c>
      <c r="BJ1029">
        <v>0.64545978690512051</v>
      </c>
      <c r="BK1029">
        <v>0.63823040701930867</v>
      </c>
      <c r="BL1029">
        <v>0.11613918068410417</v>
      </c>
      <c r="BM1029">
        <v>0.21386778015808303</v>
      </c>
      <c r="BN1029">
        <v>0.35497484901530579</v>
      </c>
      <c r="BQ1029">
        <v>9.8550898203592823</v>
      </c>
      <c r="BR1029">
        <v>0.1235310194042088</v>
      </c>
      <c r="BS1029">
        <v>1453340.2</v>
      </c>
      <c r="BT1029">
        <v>401572.49516908213</v>
      </c>
    </row>
    <row r="1030" spans="1:72">
      <c r="A1030" t="s">
        <v>1319</v>
      </c>
      <c r="B1030" t="s">
        <v>98</v>
      </c>
      <c r="C1030">
        <v>2015</v>
      </c>
      <c r="D1030" t="s">
        <v>380</v>
      </c>
      <c r="E1030">
        <v>1</v>
      </c>
      <c r="G1030" t="s">
        <v>381</v>
      </c>
      <c r="H1030" t="s">
        <v>1239</v>
      </c>
      <c r="I1030">
        <v>8.5932354611211098E-2</v>
      </c>
      <c r="J1030">
        <v>-3.1314316889988897E-2</v>
      </c>
      <c r="K1030">
        <v>1.4987140977597881</v>
      </c>
      <c r="L1030">
        <v>1.2316081591633579</v>
      </c>
      <c r="M1030">
        <v>1.0812817934022363</v>
      </c>
      <c r="N1030">
        <v>0.3509738838780902</v>
      </c>
      <c r="O1030">
        <v>0.34218786452096495</v>
      </c>
      <c r="P1030">
        <v>0.58307714784613818</v>
      </c>
      <c r="Q1030">
        <v>0.58307714784613818</v>
      </c>
      <c r="R1030">
        <v>0.59265402444145798</v>
      </c>
      <c r="S1030">
        <v>0.7492716553457196</v>
      </c>
      <c r="T1030">
        <v>6.6911453253793676E-2</v>
      </c>
      <c r="U1030">
        <v>6.6911453253793676E-2</v>
      </c>
      <c r="V1030">
        <v>0.12590388265354605</v>
      </c>
      <c r="W1030">
        <v>0.19414885343746907</v>
      </c>
      <c r="X1030">
        <v>0.12590388265354605</v>
      </c>
      <c r="Y1030">
        <v>586978.14572864317</v>
      </c>
      <c r="Z1030">
        <v>4830613.2967032967</v>
      </c>
      <c r="AA1030">
        <v>7449000.0879120883</v>
      </c>
      <c r="AB1030">
        <v>9.9695767447925882E-2</v>
      </c>
      <c r="AC1030">
        <v>0.20789985945071415</v>
      </c>
      <c r="AM1030">
        <v>6.3231145953659678E-3</v>
      </c>
      <c r="AN1030">
        <v>1.2332724927001503E-2</v>
      </c>
      <c r="AO1030">
        <v>0.15415449397710845</v>
      </c>
      <c r="AP1030">
        <v>4.3759407109498639E-2</v>
      </c>
      <c r="AQ1030">
        <v>0.99817679928346037</v>
      </c>
      <c r="AR1030">
        <v>0.99817679928346037</v>
      </c>
      <c r="AS1030">
        <v>1.2337708904886773</v>
      </c>
      <c r="AT1030">
        <v>1.2979116541146864E-2</v>
      </c>
      <c r="AU1030">
        <v>0.55557256432713598</v>
      </c>
      <c r="AV1030">
        <v>0.55557256432713598</v>
      </c>
      <c r="AW1030">
        <v>0.58383276129723971</v>
      </c>
      <c r="AX1030">
        <v>9.8522808900229755E-2</v>
      </c>
      <c r="AY1030">
        <v>9.8522808900229755E-2</v>
      </c>
      <c r="AZ1030">
        <v>0.20315244169956717</v>
      </c>
      <c r="BB1030">
        <v>0.44578899387994031</v>
      </c>
      <c r="BD1030">
        <v>0.12291307604685046</v>
      </c>
      <c r="BE1030">
        <v>0.12291307604685046</v>
      </c>
      <c r="BF1030">
        <v>10700</v>
      </c>
      <c r="BG1030">
        <v>6198</v>
      </c>
      <c r="BI1030">
        <v>7.3009639685980468E-2</v>
      </c>
      <c r="BK1030">
        <v>0.23215396568234614</v>
      </c>
      <c r="BL1030">
        <v>6.5947667899822204E-2</v>
      </c>
      <c r="BM1030">
        <v>6.5947667899822204E-2</v>
      </c>
      <c r="BN1030">
        <v>0.45098387151973962</v>
      </c>
      <c r="BQ1030">
        <v>4.3736263736263732</v>
      </c>
      <c r="BS1030">
        <v>2586322.8791208793</v>
      </c>
      <c r="BT1030">
        <v>1258276.0344827587</v>
      </c>
    </row>
    <row r="1031" spans="1:72">
      <c r="A1031" t="s">
        <v>1320</v>
      </c>
      <c r="B1031" t="s">
        <v>99</v>
      </c>
      <c r="C1031">
        <v>2015</v>
      </c>
      <c r="D1031" t="s">
        <v>380</v>
      </c>
      <c r="E1031">
        <v>1</v>
      </c>
      <c r="G1031" t="s">
        <v>383</v>
      </c>
      <c r="H1031" t="s">
        <v>1239</v>
      </c>
      <c r="I1031">
        <v>4.2430790043284934E-2</v>
      </c>
      <c r="J1031">
        <v>-1.3163956246778803E-2</v>
      </c>
      <c r="K1031">
        <v>1.1992855758066323</v>
      </c>
      <c r="L1031">
        <v>1.0830177518005266</v>
      </c>
      <c r="M1031">
        <v>0.92672951278476967</v>
      </c>
      <c r="N1031">
        <v>0.5562751397648168</v>
      </c>
      <c r="O1031">
        <v>0.48101640241145238</v>
      </c>
      <c r="P1031">
        <v>0.80396780064604956</v>
      </c>
      <c r="Q1031">
        <v>0.80396780064604956</v>
      </c>
      <c r="R1031">
        <v>0.82837314424301944</v>
      </c>
      <c r="S1031">
        <v>0.8483031728457574</v>
      </c>
      <c r="T1031">
        <v>0.44313801767099392</v>
      </c>
      <c r="U1031">
        <v>0.44313801767099392</v>
      </c>
      <c r="V1031">
        <v>5.4961417610291087E-2</v>
      </c>
      <c r="W1031">
        <v>5.9230813034259186E-2</v>
      </c>
      <c r="X1031">
        <v>5.4961417610291087E-2</v>
      </c>
      <c r="Y1031">
        <v>1927414.5509803921</v>
      </c>
      <c r="Z1031">
        <v>4515444</v>
      </c>
      <c r="AA1031">
        <v>4866203.0740740737</v>
      </c>
      <c r="AB1031">
        <v>7.0502267243339189E-2</v>
      </c>
      <c r="AC1031">
        <v>0.18787425123773308</v>
      </c>
      <c r="AM1031">
        <v>3.1603491961423653E-2</v>
      </c>
      <c r="AN1031">
        <v>2.8420481652505901E-2</v>
      </c>
      <c r="AO1031">
        <v>1.8340779669303694E-2</v>
      </c>
      <c r="AP1031">
        <v>2.6095815230751116E-3</v>
      </c>
      <c r="AQ1031">
        <v>0.97700733756822344</v>
      </c>
      <c r="AR1031">
        <v>0.97700733756822344</v>
      </c>
      <c r="AS1031">
        <v>0.9138711368228275</v>
      </c>
      <c r="AT1031">
        <v>1.3079401597745895E-2</v>
      </c>
      <c r="AU1031">
        <v>0.37262862152297954</v>
      </c>
      <c r="AV1031">
        <v>0.37262862152297954</v>
      </c>
      <c r="AW1031">
        <v>0.37950008358116744</v>
      </c>
      <c r="AX1031">
        <v>6.5696373910953537E-2</v>
      </c>
      <c r="AY1031">
        <v>6.5696373910953537E-2</v>
      </c>
      <c r="AZ1031">
        <v>0.14597877770009005</v>
      </c>
      <c r="BB1031">
        <v>-2.0442952559900154E-2</v>
      </c>
      <c r="BD1031">
        <v>0.51556832245252859</v>
      </c>
      <c r="BE1031">
        <v>0.51556832245252859</v>
      </c>
      <c r="BF1031">
        <v>8861</v>
      </c>
      <c r="BG1031">
        <v>6230</v>
      </c>
      <c r="BI1031">
        <v>3.2455931394828941E-2</v>
      </c>
      <c r="BK1031">
        <v>0.15264275327403051</v>
      </c>
      <c r="BL1031">
        <v>0.11821391903028126</v>
      </c>
      <c r="BM1031">
        <v>0.11821391903028126</v>
      </c>
      <c r="BN1031">
        <v>0.44541556967006041</v>
      </c>
      <c r="BQ1031">
        <v>18.888888888888889</v>
      </c>
      <c r="BS1031">
        <v>325925.9259259259</v>
      </c>
      <c r="BT1031">
        <v>141046.15384615384</v>
      </c>
    </row>
    <row r="1032" spans="1:72">
      <c r="A1032" t="s">
        <v>1321</v>
      </c>
      <c r="B1032" t="s">
        <v>100</v>
      </c>
      <c r="C1032">
        <v>2015</v>
      </c>
      <c r="D1032" t="s">
        <v>380</v>
      </c>
      <c r="E1032">
        <v>1</v>
      </c>
      <c r="G1032" t="s">
        <v>385</v>
      </c>
      <c r="H1032" t="s">
        <v>1239</v>
      </c>
      <c r="I1032">
        <v>0.2059381225471173</v>
      </c>
      <c r="J1032">
        <v>0.38202465706560679</v>
      </c>
      <c r="K1032">
        <v>0.84762869481609948</v>
      </c>
      <c r="L1032">
        <v>0.76000745512686352</v>
      </c>
      <c r="M1032">
        <v>0.71800100785554422</v>
      </c>
      <c r="N1032">
        <v>0.57468815671122431</v>
      </c>
      <c r="O1032">
        <v>0.47273247214872705</v>
      </c>
      <c r="P1032">
        <v>0.71224236048353118</v>
      </c>
      <c r="Q1032">
        <v>0.71224236048353118</v>
      </c>
      <c r="R1032">
        <v>0.7160472913641438</v>
      </c>
      <c r="S1032">
        <v>0.79477424497215288</v>
      </c>
      <c r="T1032">
        <v>0.11965257510853546</v>
      </c>
      <c r="U1032">
        <v>0.11965257510853546</v>
      </c>
      <c r="V1032">
        <v>0.11935089833620134</v>
      </c>
      <c r="W1032">
        <v>0.1841902870153603</v>
      </c>
      <c r="X1032">
        <v>0.11935089833620134</v>
      </c>
      <c r="Y1032">
        <v>954554.47065337759</v>
      </c>
      <c r="Z1032">
        <v>4885167.2954545459</v>
      </c>
      <c r="AA1032">
        <v>7539116.8295454541</v>
      </c>
      <c r="AB1032">
        <v>0.19414840330865984</v>
      </c>
      <c r="AC1032">
        <v>0.34119568855081256</v>
      </c>
      <c r="AM1032">
        <v>3.1718709672485135E-2</v>
      </c>
      <c r="AN1032">
        <v>6.1314730839800505E-2</v>
      </c>
      <c r="AO1032">
        <v>0.10121111551630442</v>
      </c>
      <c r="AP1032">
        <v>1.6293190438665586E-2</v>
      </c>
      <c r="AQ1032">
        <v>0.96585739432404627</v>
      </c>
      <c r="AR1032">
        <v>0.96585739432404627</v>
      </c>
      <c r="AS1032">
        <v>0.89520069994576168</v>
      </c>
      <c r="AT1032">
        <v>3.6874986016214618E-2</v>
      </c>
      <c r="AU1032">
        <v>0.45663625891882542</v>
      </c>
      <c r="AV1032">
        <v>0.45663625891882542</v>
      </c>
      <c r="AW1032">
        <v>0.47937054200581342</v>
      </c>
      <c r="AX1032">
        <v>7.0704171571776275E-2</v>
      </c>
      <c r="AY1032">
        <v>7.0704171571776275E-2</v>
      </c>
      <c r="AZ1032">
        <v>0.20699826461623069</v>
      </c>
      <c r="BB1032">
        <v>0.3582778213114754</v>
      </c>
      <c r="BD1032">
        <v>0.41311604909925587</v>
      </c>
      <c r="BE1032">
        <v>0.41311604909925587</v>
      </c>
      <c r="BF1032">
        <v>8574</v>
      </c>
      <c r="BG1032">
        <v>5368</v>
      </c>
      <c r="BI1032">
        <v>4.5461554355155004E-2</v>
      </c>
      <c r="BK1032">
        <v>0.22525854408686252</v>
      </c>
      <c r="BL1032">
        <v>7.4971841070348655E-2</v>
      </c>
      <c r="BM1032">
        <v>7.4971841070348655E-2</v>
      </c>
      <c r="BN1032">
        <v>0.5342905790144642</v>
      </c>
      <c r="BQ1032">
        <v>5.1306818181818183</v>
      </c>
      <c r="BS1032">
        <v>3058158.8977272729</v>
      </c>
      <c r="BT1032">
        <v>772050.53103448276</v>
      </c>
    </row>
    <row r="1033" spans="1:72">
      <c r="A1033" t="s">
        <v>1322</v>
      </c>
      <c r="B1033" t="s">
        <v>101</v>
      </c>
      <c r="C1033">
        <v>2015</v>
      </c>
      <c r="D1033" t="s">
        <v>380</v>
      </c>
      <c r="E1033">
        <v>2</v>
      </c>
      <c r="G1033" t="s">
        <v>387</v>
      </c>
      <c r="H1033" t="s">
        <v>1239</v>
      </c>
      <c r="I1033">
        <v>0.20332039971320473</v>
      </c>
      <c r="J1033">
        <v>0.32194698896435608</v>
      </c>
      <c r="K1033">
        <v>0.67413100565423678</v>
      </c>
      <c r="L1033">
        <v>0.56996771039631011</v>
      </c>
      <c r="M1033">
        <v>0.54927632489061373</v>
      </c>
      <c r="N1033">
        <v>0.54720372467447731</v>
      </c>
      <c r="O1033">
        <v>0.4469904366260351</v>
      </c>
      <c r="P1033">
        <v>0.63181269576398502</v>
      </c>
      <c r="Q1033">
        <v>0.63181269576398502</v>
      </c>
      <c r="R1033">
        <v>0.71041809938335854</v>
      </c>
      <c r="S1033">
        <v>0.75461475929466282</v>
      </c>
      <c r="T1033">
        <v>6.360251740245973E-2</v>
      </c>
      <c r="U1033">
        <v>6.360251740245973E-2</v>
      </c>
      <c r="V1033">
        <v>0.19383237048869717</v>
      </c>
      <c r="W1033">
        <v>0.29757824422092694</v>
      </c>
      <c r="X1033">
        <v>0.19383237048869717</v>
      </c>
      <c r="Y1033">
        <v>493086.84273820539</v>
      </c>
      <c r="Z1033">
        <v>8162966.8592964821</v>
      </c>
      <c r="AA1033">
        <v>12532072.633165829</v>
      </c>
      <c r="AB1033">
        <v>0.13823465022113074</v>
      </c>
      <c r="AC1033">
        <v>0.13087926395618008</v>
      </c>
      <c r="AM1033">
        <v>2.9085954826831649E-2</v>
      </c>
      <c r="AN1033">
        <v>5.9527979020274749E-2</v>
      </c>
      <c r="AO1033">
        <v>0.13279492723091843</v>
      </c>
      <c r="AP1033">
        <v>1.5399569177762036E-2</v>
      </c>
      <c r="AQ1033">
        <v>1.0371800752064035</v>
      </c>
      <c r="AR1033">
        <v>1.0371800752064035</v>
      </c>
      <c r="AS1033">
        <v>1.1484971764536758</v>
      </c>
      <c r="AT1033">
        <v>3.9582891484844153E-2</v>
      </c>
      <c r="AU1033">
        <v>0.47319461446972161</v>
      </c>
      <c r="AV1033">
        <v>0.47319461446972161</v>
      </c>
      <c r="AW1033">
        <v>0.50345432470211815</v>
      </c>
      <c r="AX1033">
        <v>3.4351500181606459E-2</v>
      </c>
      <c r="AY1033">
        <v>3.4351500181606459E-2</v>
      </c>
      <c r="AZ1033">
        <v>0.21990410218324816</v>
      </c>
      <c r="BB1033">
        <v>-4.8088569055226432E-2</v>
      </c>
      <c r="BD1033">
        <v>0.29427553001854206</v>
      </c>
      <c r="BE1033">
        <v>0.29427553001854206</v>
      </c>
      <c r="BF1033">
        <v>8198</v>
      </c>
      <c r="BG1033">
        <v>5499</v>
      </c>
      <c r="BI1033">
        <v>1.9489269568507269E-2</v>
      </c>
      <c r="BK1033">
        <v>0.24000785421718512</v>
      </c>
      <c r="BL1033">
        <v>7.5245654682057073E-2</v>
      </c>
      <c r="BM1033">
        <v>7.5245654682057073E-2</v>
      </c>
      <c r="BN1033">
        <v>0.53689616545881935</v>
      </c>
      <c r="BQ1033">
        <v>5.4321608040201008</v>
      </c>
      <c r="BS1033">
        <v>4807179.6582914572</v>
      </c>
      <c r="BT1033">
        <v>812441.05625000002</v>
      </c>
    </row>
    <row r="1034" spans="1:72">
      <c r="A1034" t="s">
        <v>1323</v>
      </c>
      <c r="B1034" t="s">
        <v>206</v>
      </c>
      <c r="C1034">
        <v>2016</v>
      </c>
      <c r="D1034" t="s">
        <v>207</v>
      </c>
      <c r="E1034">
        <v>8</v>
      </c>
      <c r="G1034" t="s">
        <v>208</v>
      </c>
      <c r="H1034" t="s">
        <v>1324</v>
      </c>
      <c r="I1034">
        <v>6.9702134041044347E-2</v>
      </c>
      <c r="J1034">
        <v>0.37508388187923031</v>
      </c>
      <c r="K1034">
        <v>1.5538708477388159</v>
      </c>
      <c r="L1034">
        <v>0.95286228405953144</v>
      </c>
      <c r="M1034">
        <v>0.64019344016359669</v>
      </c>
      <c r="N1034">
        <v>0.53944100225348379</v>
      </c>
      <c r="O1034">
        <v>0.41037964046485637</v>
      </c>
      <c r="P1034">
        <v>0.36725466526492279</v>
      </c>
      <c r="Q1034">
        <v>0.36725466526492279</v>
      </c>
      <c r="R1034">
        <v>0.39533526586966122</v>
      </c>
      <c r="S1034">
        <v>0.46804107943607653</v>
      </c>
      <c r="T1034">
        <v>5.7227849941132024E-2</v>
      </c>
      <c r="U1034">
        <v>5.7227849941132024E-2</v>
      </c>
      <c r="V1034">
        <v>0.10214471282489973</v>
      </c>
      <c r="W1034">
        <v>0.18031163110884951</v>
      </c>
      <c r="X1034">
        <v>0.10214471282489973</v>
      </c>
      <c r="Y1034">
        <v>310649.65797634085</v>
      </c>
      <c r="Z1034">
        <v>3971850.7725215959</v>
      </c>
      <c r="AA1034">
        <v>7011335.8930481281</v>
      </c>
      <c r="AB1034">
        <v>1.7509178177303519E-2</v>
      </c>
      <c r="AC1034">
        <v>0.12701687802069206</v>
      </c>
      <c r="AD1034">
        <v>0</v>
      </c>
      <c r="AF1034">
        <v>0</v>
      </c>
      <c r="AG1034">
        <v>0</v>
      </c>
      <c r="AH1034">
        <v>0</v>
      </c>
      <c r="AM1034">
        <v>2.311539032585358E-2</v>
      </c>
      <c r="AN1034">
        <v>3.2274405127038046E-2</v>
      </c>
      <c r="AO1034">
        <v>0.12276840466782762</v>
      </c>
      <c r="AP1034">
        <v>2.8215194062755262E-2</v>
      </c>
      <c r="AQ1034">
        <v>0.95805685888149228</v>
      </c>
      <c r="AR1034">
        <v>0.94135365964401885</v>
      </c>
      <c r="AS1034">
        <v>1.0724170776045929</v>
      </c>
      <c r="AT1034">
        <v>2.7439283681424575E-2</v>
      </c>
      <c r="AU1034">
        <v>0.53593222728844514</v>
      </c>
      <c r="AV1034">
        <v>0.53593222728844514</v>
      </c>
      <c r="AW1034">
        <v>0.55691284046264755</v>
      </c>
      <c r="AX1034">
        <v>3.1852168136704551E-2</v>
      </c>
      <c r="AY1034">
        <v>3.1852168136704551E-2</v>
      </c>
      <c r="AZ1034">
        <v>0.53030359172287367</v>
      </c>
      <c r="BA1034">
        <v>19.133913952126356</v>
      </c>
      <c r="BB1034">
        <v>0.20158027502152334</v>
      </c>
      <c r="BC1034">
        <v>2.8997241600410548E-2</v>
      </c>
      <c r="BD1034">
        <v>0.33176674445632509</v>
      </c>
      <c r="BE1034">
        <v>0.33176674445632509</v>
      </c>
      <c r="BF1034">
        <v>8482</v>
      </c>
      <c r="BG1034">
        <v>5547</v>
      </c>
      <c r="BH1034">
        <v>5350</v>
      </c>
      <c r="BI1034">
        <v>5.3990685319371415E-2</v>
      </c>
      <c r="BJ1034">
        <v>0.60950187134963663</v>
      </c>
      <c r="BK1034">
        <v>0.55304254177151035</v>
      </c>
      <c r="BL1034">
        <v>0.1052320140778633</v>
      </c>
      <c r="BM1034">
        <v>0.14952193770913433</v>
      </c>
      <c r="BN1034">
        <v>0.50079056188690563</v>
      </c>
      <c r="BQ1034">
        <v>7.1633072809543394</v>
      </c>
      <c r="BR1034">
        <v>0.52727591650587613</v>
      </c>
      <c r="BS1034">
        <v>3134716.6157959686</v>
      </c>
      <c r="BT1034">
        <v>828010.08712363872</v>
      </c>
    </row>
    <row r="1035" spans="1:72">
      <c r="A1035" t="s">
        <v>1325</v>
      </c>
      <c r="B1035" t="s">
        <v>211</v>
      </c>
      <c r="C1035">
        <v>2016</v>
      </c>
      <c r="D1035" t="s">
        <v>212</v>
      </c>
      <c r="E1035">
        <v>5</v>
      </c>
      <c r="G1035" t="s">
        <v>213</v>
      </c>
      <c r="H1035" t="s">
        <v>1324</v>
      </c>
      <c r="I1035">
        <v>2.7713971836815288E-2</v>
      </c>
      <c r="J1035">
        <v>0.2419345047581942</v>
      </c>
      <c r="K1035">
        <v>1.1620761418241015</v>
      </c>
      <c r="L1035">
        <v>0.96494480123827686</v>
      </c>
      <c r="M1035">
        <v>0.86151039033171328</v>
      </c>
      <c r="N1035">
        <v>0.46609651633117344</v>
      </c>
      <c r="O1035">
        <v>0.44456436897088442</v>
      </c>
      <c r="P1035">
        <v>0.63598754840639882</v>
      </c>
      <c r="Q1035">
        <v>0.63598754840639882</v>
      </c>
      <c r="R1035">
        <v>0.67512762697222894</v>
      </c>
      <c r="S1035">
        <v>0.67757961362702246</v>
      </c>
      <c r="T1035">
        <v>0.17999404633748675</v>
      </c>
      <c r="U1035">
        <v>0.17999404633748675</v>
      </c>
      <c r="V1035">
        <v>2.6012330411186974E-2</v>
      </c>
      <c r="W1035">
        <v>2.7158923613183065E-2</v>
      </c>
      <c r="X1035">
        <v>2.6012330411186974E-2</v>
      </c>
      <c r="Y1035">
        <v>359590.74888971134</v>
      </c>
      <c r="Z1035">
        <v>673455.52038369305</v>
      </c>
      <c r="AA1035">
        <v>703140.65467625903</v>
      </c>
      <c r="AB1035">
        <v>1.282643916482434E-2</v>
      </c>
      <c r="AC1035">
        <v>0.13482042661691485</v>
      </c>
      <c r="AM1035">
        <v>1.3696297800297123E-2</v>
      </c>
      <c r="AN1035">
        <v>2.1740991301062516E-2</v>
      </c>
      <c r="AO1035">
        <v>1.1721915719786978E-2</v>
      </c>
      <c r="AP1035">
        <v>5.7951139408933304E-3</v>
      </c>
      <c r="AQ1035">
        <v>0.97591787108803318</v>
      </c>
      <c r="AR1035">
        <v>0.97591787108803318</v>
      </c>
      <c r="AS1035">
        <v>1.2647710122858198</v>
      </c>
      <c r="AT1035">
        <v>2.8136978712810026E-2</v>
      </c>
      <c r="AU1035">
        <v>0.76767902945395539</v>
      </c>
      <c r="AV1035">
        <v>0.76767902945395539</v>
      </c>
      <c r="AW1035">
        <v>0.78513114631662095</v>
      </c>
      <c r="AX1035">
        <v>3.0031665145314055E-2</v>
      </c>
      <c r="AY1035">
        <v>3.0031665145314055E-2</v>
      </c>
      <c r="AZ1035">
        <v>0.3203493538075185</v>
      </c>
      <c r="BB1035">
        <v>0.26836281775593274</v>
      </c>
      <c r="BD1035">
        <v>0.22543578793748464</v>
      </c>
      <c r="BE1035">
        <v>0.22543578793748464</v>
      </c>
      <c r="BF1035">
        <v>8584</v>
      </c>
      <c r="BG1035">
        <v>5703</v>
      </c>
      <c r="BI1035">
        <v>3.4483503911017732E-2</v>
      </c>
      <c r="BK1035">
        <v>0.3343791061994813</v>
      </c>
      <c r="BL1035">
        <v>0.29333493160051594</v>
      </c>
      <c r="BM1035">
        <v>0.29333493160051594</v>
      </c>
      <c r="BN1035">
        <v>0.45251604198496964</v>
      </c>
      <c r="BQ1035">
        <v>12.959232613908872</v>
      </c>
      <c r="BR1035">
        <v>6.0259944860181172E-2</v>
      </c>
      <c r="BS1035">
        <v>27302.443645083931</v>
      </c>
      <c r="BT1035">
        <v>252073.75949367089</v>
      </c>
    </row>
    <row r="1036" spans="1:72">
      <c r="A1036" t="s">
        <v>1326</v>
      </c>
      <c r="B1036" t="s">
        <v>18</v>
      </c>
      <c r="C1036">
        <v>2016</v>
      </c>
      <c r="D1036" t="s">
        <v>215</v>
      </c>
      <c r="E1036">
        <v>3</v>
      </c>
      <c r="G1036" t="s">
        <v>216</v>
      </c>
      <c r="H1036" t="s">
        <v>1324</v>
      </c>
      <c r="I1036">
        <v>5.9405832241964475E-2</v>
      </c>
      <c r="J1036">
        <v>0.37140511434070461</v>
      </c>
      <c r="K1036">
        <v>1.0477656082610536</v>
      </c>
      <c r="L1036">
        <v>0.55288799010371514</v>
      </c>
      <c r="M1036">
        <v>0.48272134205028028</v>
      </c>
      <c r="N1036">
        <v>0.51408901466776691</v>
      </c>
      <c r="O1036">
        <v>0.4111461104942547</v>
      </c>
      <c r="P1036">
        <v>0.47795911983300488</v>
      </c>
      <c r="Q1036">
        <v>0.47795911983300488</v>
      </c>
      <c r="R1036">
        <v>0.51274462261181941</v>
      </c>
      <c r="S1036">
        <v>0.58334843911602496</v>
      </c>
      <c r="T1036">
        <v>0.16022417920447818</v>
      </c>
      <c r="U1036">
        <v>0.16022417920447818</v>
      </c>
      <c r="V1036">
        <v>0.12928452438828689</v>
      </c>
      <c r="W1036">
        <v>0.17164474396749013</v>
      </c>
      <c r="X1036">
        <v>0.12928452438828689</v>
      </c>
      <c r="Y1036">
        <v>257066.6309063893</v>
      </c>
      <c r="Z1036">
        <v>3472587.5472636814</v>
      </c>
      <c r="AA1036">
        <v>4610384.7562189056</v>
      </c>
      <c r="AB1036">
        <v>3.6481645718821828E-2</v>
      </c>
      <c r="AC1036">
        <v>0.14296934450500964</v>
      </c>
      <c r="AM1036">
        <v>1.9958823749514992E-2</v>
      </c>
      <c r="AN1036">
        <v>3.8070302972703529E-2</v>
      </c>
      <c r="AO1036">
        <v>6.3166192750465908E-2</v>
      </c>
      <c r="AP1036">
        <v>1.8099258615230131E-2</v>
      </c>
      <c r="AQ1036">
        <v>0.93836968939511312</v>
      </c>
      <c r="AR1036">
        <v>0.93836968939511312</v>
      </c>
      <c r="AS1036">
        <v>0.68700844403974692</v>
      </c>
      <c r="AT1036">
        <v>4.5263008220678684E-2</v>
      </c>
      <c r="AU1036">
        <v>0.60946808275088105</v>
      </c>
      <c r="AV1036">
        <v>0.60946808275088105</v>
      </c>
      <c r="AW1036">
        <v>0.61245444494739676</v>
      </c>
      <c r="AX1036">
        <v>4.8764048907489158E-2</v>
      </c>
      <c r="AY1036">
        <v>4.8764048907489158E-2</v>
      </c>
      <c r="AZ1036">
        <v>0.4169686715215466</v>
      </c>
      <c r="BB1036">
        <v>-8.5663308993700282E-2</v>
      </c>
      <c r="BD1036">
        <v>0.32597482524165478</v>
      </c>
      <c r="BE1036">
        <v>0.32597482524165478</v>
      </c>
      <c r="BF1036">
        <v>8535</v>
      </c>
      <c r="BG1036">
        <v>5538</v>
      </c>
      <c r="BI1036">
        <v>3.827039287602943E-2</v>
      </c>
      <c r="BK1036">
        <v>0.46046010099406404</v>
      </c>
      <c r="BL1036">
        <v>0.34455606455047588</v>
      </c>
      <c r="BM1036">
        <v>0.34455606455047588</v>
      </c>
      <c r="BN1036">
        <v>0.79734537410881845</v>
      </c>
      <c r="BQ1036">
        <v>16.741293532338307</v>
      </c>
      <c r="BR1036">
        <v>0.19665718349928876</v>
      </c>
      <c r="BS1036">
        <v>1138725.8606965174</v>
      </c>
      <c r="BT1036">
        <v>561721.35714285716</v>
      </c>
    </row>
    <row r="1037" spans="1:72">
      <c r="A1037" t="s">
        <v>1327</v>
      </c>
      <c r="B1037" t="s">
        <v>19</v>
      </c>
      <c r="C1037">
        <v>2016</v>
      </c>
      <c r="D1037" t="s">
        <v>218</v>
      </c>
      <c r="E1037">
        <v>3</v>
      </c>
      <c r="G1037" t="s">
        <v>219</v>
      </c>
      <c r="H1037" t="s">
        <v>1324</v>
      </c>
      <c r="I1037">
        <v>7.7323575969590899E-2</v>
      </c>
      <c r="J1037">
        <v>-0.38820471028526182</v>
      </c>
      <c r="K1037">
        <v>1.1995557771371617</v>
      </c>
      <c r="L1037">
        <v>0.78756475229430023</v>
      </c>
      <c r="M1037">
        <v>0.64872736168131406</v>
      </c>
      <c r="N1037">
        <v>0.42528192913951957</v>
      </c>
      <c r="O1037">
        <v>0.41581726194370744</v>
      </c>
      <c r="P1037">
        <v>0.43149478295956634</v>
      </c>
      <c r="Q1037">
        <v>0.43149478295956634</v>
      </c>
      <c r="R1037">
        <v>0.47294789781361168</v>
      </c>
      <c r="S1037">
        <v>0.48434093607120976</v>
      </c>
      <c r="T1037">
        <v>0.14675514527919684</v>
      </c>
      <c r="U1037">
        <v>0.14675514527919684</v>
      </c>
      <c r="V1037">
        <v>4.0048568334629719E-2</v>
      </c>
      <c r="W1037">
        <v>4.5237975451745002E-2</v>
      </c>
      <c r="X1037">
        <v>4.0048568334629719E-2</v>
      </c>
      <c r="Y1037">
        <v>175498.4109589041</v>
      </c>
      <c r="Z1037">
        <v>930426.26612903224</v>
      </c>
      <c r="AA1037">
        <v>1050988.8951612904</v>
      </c>
      <c r="AB1037">
        <v>6.087169890680269E-2</v>
      </c>
      <c r="AC1037">
        <v>0.10705885049238231</v>
      </c>
      <c r="AM1037">
        <v>1.522245239777674E-2</v>
      </c>
      <c r="AN1037">
        <v>2.7637394953843243E-2</v>
      </c>
      <c r="AO1037">
        <v>3.2085363645616399E-2</v>
      </c>
      <c r="AP1037">
        <v>1.6994150119467376E-2</v>
      </c>
      <c r="AQ1037">
        <v>0.90303492184780099</v>
      </c>
      <c r="AR1037">
        <v>0.90303492184780099</v>
      </c>
      <c r="AS1037">
        <v>0.75496902822377632</v>
      </c>
      <c r="AT1037">
        <v>2.1512747522275999E-2</v>
      </c>
      <c r="AU1037">
        <v>0.71906420147348638</v>
      </c>
      <c r="AV1037">
        <v>0.71906420147348638</v>
      </c>
      <c r="AW1037">
        <v>0.71603424693242723</v>
      </c>
      <c r="AX1037">
        <v>6.1887594880617305E-2</v>
      </c>
      <c r="AY1037">
        <v>6.1887594880617305E-2</v>
      </c>
      <c r="AZ1037">
        <v>0.48239165552048913</v>
      </c>
      <c r="BB1037">
        <v>1.6916225229157573</v>
      </c>
      <c r="BD1037">
        <v>0.39973701322984551</v>
      </c>
      <c r="BE1037">
        <v>0.39973701322984551</v>
      </c>
      <c r="BF1037">
        <v>8432</v>
      </c>
      <c r="BG1037">
        <v>5738</v>
      </c>
      <c r="BI1037">
        <v>5.1392384414747409E-2</v>
      </c>
      <c r="BK1037">
        <v>0.52275620152253255</v>
      </c>
      <c r="BL1037">
        <v>0.46331599606153329</v>
      </c>
      <c r="BM1037">
        <v>0.46331599606153329</v>
      </c>
      <c r="BN1037">
        <v>0.7766133771522129</v>
      </c>
      <c r="BQ1037">
        <v>19.427419354838708</v>
      </c>
      <c r="BR1037">
        <v>4.6936114732724903E-2</v>
      </c>
      <c r="BS1037">
        <v>127251.15322580645</v>
      </c>
      <c r="BT1037">
        <v>664480.37681159424</v>
      </c>
    </row>
    <row r="1038" spans="1:72">
      <c r="A1038" t="s">
        <v>1328</v>
      </c>
      <c r="B1038" t="s">
        <v>20</v>
      </c>
      <c r="C1038">
        <v>2016</v>
      </c>
      <c r="D1038" t="s">
        <v>215</v>
      </c>
      <c r="E1038">
        <v>2</v>
      </c>
      <c r="G1038" t="s">
        <v>221</v>
      </c>
      <c r="H1038" t="s">
        <v>1324</v>
      </c>
      <c r="I1038">
        <v>7.231689003424191E-2</v>
      </c>
      <c r="J1038">
        <v>0.22266622746844186</v>
      </c>
      <c r="K1038">
        <v>1.8178243462585792</v>
      </c>
      <c r="L1038">
        <v>0.93464281495261414</v>
      </c>
      <c r="M1038">
        <v>0.87932632881366446</v>
      </c>
      <c r="N1038">
        <v>0.45098339526750286</v>
      </c>
      <c r="O1038">
        <v>0.36308425115247167</v>
      </c>
      <c r="P1038">
        <v>0.5859777673416855</v>
      </c>
      <c r="Q1038">
        <v>0.5859777673416855</v>
      </c>
      <c r="R1038">
        <v>0.62030306378359013</v>
      </c>
      <c r="S1038">
        <v>0.69107496870770657</v>
      </c>
      <c r="T1038">
        <v>0.16163547065703041</v>
      </c>
      <c r="U1038">
        <v>0.16163547065703041</v>
      </c>
      <c r="V1038">
        <v>9.8235377402009036E-2</v>
      </c>
      <c r="W1038">
        <v>0.12689168033912446</v>
      </c>
      <c r="X1038">
        <v>9.8235377402009036E-2</v>
      </c>
      <c r="Y1038">
        <v>562984.30843195261</v>
      </c>
      <c r="Z1038">
        <v>3452227.6716417912</v>
      </c>
      <c r="AA1038">
        <v>4459279.1492537316</v>
      </c>
      <c r="AB1038">
        <v>5.1299059434467137E-2</v>
      </c>
      <c r="AC1038">
        <v>0.16666290583319004</v>
      </c>
      <c r="AM1038">
        <v>1.1264560230986258E-2</v>
      </c>
      <c r="AN1038">
        <v>2.214482341967899E-2</v>
      </c>
      <c r="AO1038">
        <v>0.10363719545908</v>
      </c>
      <c r="AP1038">
        <v>2.5662804255566017E-2</v>
      </c>
      <c r="AQ1038">
        <v>0.92107279090078831</v>
      </c>
      <c r="AR1038">
        <v>0.92107279090078831</v>
      </c>
      <c r="AS1038">
        <v>0.96740838370678861</v>
      </c>
      <c r="AT1038">
        <v>4.5472923757664929E-2</v>
      </c>
      <c r="AU1038">
        <v>0.59772781050905044</v>
      </c>
      <c r="AV1038">
        <v>0.59772781050905044</v>
      </c>
      <c r="AW1038">
        <v>0.61501211063740835</v>
      </c>
      <c r="AX1038">
        <v>5.7995158138036795E-2</v>
      </c>
      <c r="AY1038">
        <v>5.7995158138036795E-2</v>
      </c>
      <c r="AZ1038">
        <v>0.3030305703986852</v>
      </c>
      <c r="BB1038">
        <v>0.19361720098586738</v>
      </c>
      <c r="BD1038">
        <v>0.39468874151559458</v>
      </c>
      <c r="BE1038">
        <v>0.39468874151559458</v>
      </c>
      <c r="BF1038">
        <v>7784</v>
      </c>
      <c r="BG1038">
        <v>5618</v>
      </c>
      <c r="BI1038">
        <v>5.0988442246518446E-2</v>
      </c>
      <c r="BK1038">
        <v>0.3285804318137121</v>
      </c>
      <c r="BL1038">
        <v>0.14808799440687184</v>
      </c>
      <c r="BM1038">
        <v>0.14808799440687184</v>
      </c>
      <c r="BN1038">
        <v>0.57926510255290486</v>
      </c>
      <c r="BQ1038">
        <v>10.08955223880597</v>
      </c>
      <c r="BR1038">
        <v>0.11884550084889643</v>
      </c>
      <c r="BS1038">
        <v>1112721.8731343283</v>
      </c>
      <c r="BT1038">
        <v>1197369.0430107526</v>
      </c>
    </row>
    <row r="1039" spans="1:72">
      <c r="A1039" t="s">
        <v>1329</v>
      </c>
      <c r="B1039" t="s">
        <v>21</v>
      </c>
      <c r="C1039">
        <v>2016</v>
      </c>
      <c r="D1039" t="s">
        <v>223</v>
      </c>
      <c r="E1039">
        <v>2</v>
      </c>
      <c r="G1039" t="s">
        <v>224</v>
      </c>
      <c r="H1039" t="s">
        <v>1324</v>
      </c>
      <c r="I1039">
        <v>0.6195145583885</v>
      </c>
      <c r="J1039">
        <v>0.24415168764274509</v>
      </c>
      <c r="K1039">
        <v>1.06731393614298</v>
      </c>
      <c r="L1039">
        <v>0.86202853982688088</v>
      </c>
      <c r="M1039">
        <v>0.31693386370365367</v>
      </c>
      <c r="N1039">
        <v>0.70149133491053561</v>
      </c>
      <c r="O1039">
        <v>0.63500202034994968</v>
      </c>
      <c r="P1039">
        <v>0.18276172280853045</v>
      </c>
      <c r="Q1039">
        <v>0.18276172280853045</v>
      </c>
      <c r="R1039">
        <v>0.18792513729958396</v>
      </c>
      <c r="S1039">
        <v>0.20703252433079913</v>
      </c>
      <c r="T1039">
        <v>1.688164120443917E-2</v>
      </c>
      <c r="U1039">
        <v>1.688164120443917E-2</v>
      </c>
      <c r="V1039">
        <v>4.1122904977238819E-2</v>
      </c>
      <c r="W1039">
        <v>4.6940093980605141E-2</v>
      </c>
      <c r="X1039">
        <v>4.1122904977238819E-2</v>
      </c>
      <c r="Y1039">
        <v>399014.23360287509</v>
      </c>
      <c r="Z1039">
        <v>3219685.0833333335</v>
      </c>
      <c r="AA1039">
        <v>3675137.2619047621</v>
      </c>
      <c r="AB1039">
        <v>4.0667834645879792E-3</v>
      </c>
      <c r="AC1039">
        <v>0.17076956125198153</v>
      </c>
      <c r="AD1039">
        <v>0</v>
      </c>
      <c r="AF1039">
        <v>0</v>
      </c>
      <c r="AG1039">
        <v>0</v>
      </c>
      <c r="AH1039">
        <v>0</v>
      </c>
      <c r="AM1039">
        <v>7.4883272117634167E-2</v>
      </c>
      <c r="AN1039">
        <v>4.1666248849354215E-2</v>
      </c>
      <c r="AO1039">
        <v>3.2893271487431278E-2</v>
      </c>
      <c r="AP1039">
        <v>1.8233159679587725E-2</v>
      </c>
      <c r="AQ1039">
        <v>1.00901309928849</v>
      </c>
      <c r="AR1039">
        <v>0.93091669959322643</v>
      </c>
      <c r="AS1039">
        <v>1.0580187646374455</v>
      </c>
      <c r="AT1039">
        <v>2.8084330292296022E-2</v>
      </c>
      <c r="AU1039">
        <v>0.42705494049009679</v>
      </c>
      <c r="AV1039">
        <v>0.42705494049009679</v>
      </c>
      <c r="AW1039">
        <v>0.42664405628241825</v>
      </c>
      <c r="AX1039">
        <v>1.1207921170860917E-2</v>
      </c>
      <c r="AY1039">
        <v>1.1207921170860917E-2</v>
      </c>
      <c r="AZ1039">
        <v>0.84175155408659341</v>
      </c>
      <c r="BA1039">
        <v>10.652511340841098</v>
      </c>
      <c r="BB1039">
        <v>-8.7772223997141813E-3</v>
      </c>
      <c r="BC1039">
        <v>5.3418130424375848E-2</v>
      </c>
      <c r="BD1039">
        <v>1.085552825609035</v>
      </c>
      <c r="BE1039">
        <v>1.085552825609035</v>
      </c>
      <c r="BF1039">
        <v>7176</v>
      </c>
      <c r="BG1039">
        <v>5130</v>
      </c>
      <c r="BH1039">
        <v>4332</v>
      </c>
      <c r="BI1039">
        <v>6.2745523342555773E-2</v>
      </c>
      <c r="BJ1039">
        <v>0.62625068808371809</v>
      </c>
      <c r="BK1039">
        <v>0.80013083531592155</v>
      </c>
      <c r="BL1039">
        <v>2.3128177178285376E-2</v>
      </c>
      <c r="BM1039">
        <v>8.776652292856657E-2</v>
      </c>
      <c r="BN1039">
        <v>0.16095942818486506</v>
      </c>
      <c r="BQ1039">
        <v>3.3125</v>
      </c>
      <c r="BR1039">
        <v>0.1357142857142857</v>
      </c>
      <c r="BS1039">
        <v>672089.65476190473</v>
      </c>
      <c r="BT1039">
        <v>504741.26467661693</v>
      </c>
    </row>
    <row r="1040" spans="1:72">
      <c r="A1040" t="s">
        <v>1330</v>
      </c>
      <c r="B1040" t="s">
        <v>22</v>
      </c>
      <c r="C1040">
        <v>2016</v>
      </c>
      <c r="D1040" t="s">
        <v>215</v>
      </c>
      <c r="E1040">
        <v>2</v>
      </c>
      <c r="G1040" t="s">
        <v>226</v>
      </c>
      <c r="H1040" t="s">
        <v>1324</v>
      </c>
      <c r="I1040">
        <v>7.9725050900957231E-2</v>
      </c>
      <c r="J1040">
        <v>0.23709262308378393</v>
      </c>
      <c r="K1040">
        <v>1.3929714766678085</v>
      </c>
      <c r="L1040">
        <v>0.98763293538272301</v>
      </c>
      <c r="M1040">
        <v>0.94623471637401491</v>
      </c>
      <c r="N1040">
        <v>0.51349863337724244</v>
      </c>
      <c r="O1040">
        <v>0.42550477970234629</v>
      </c>
      <c r="P1040">
        <v>0.56404042097379625</v>
      </c>
      <c r="Q1040">
        <v>0.56404042097379625</v>
      </c>
      <c r="R1040">
        <v>0.62368302365279249</v>
      </c>
      <c r="S1040">
        <v>0.63407097945889612</v>
      </c>
      <c r="T1040">
        <v>0.11635409448120146</v>
      </c>
      <c r="U1040">
        <v>0.11635409448120146</v>
      </c>
      <c r="V1040">
        <v>0.11722526254570206</v>
      </c>
      <c r="W1040">
        <v>0.14722379080705397</v>
      </c>
      <c r="X1040">
        <v>0.11722526254570206</v>
      </c>
      <c r="Y1040">
        <v>220806.82808716706</v>
      </c>
      <c r="Z1040">
        <v>3190139</v>
      </c>
      <c r="AA1040">
        <v>4006511.451388889</v>
      </c>
      <c r="AB1040">
        <v>3.5354378021996313E-2</v>
      </c>
      <c r="AC1040">
        <v>0.15263704540607664</v>
      </c>
      <c r="AM1040">
        <v>1.1067311474939162E-2</v>
      </c>
      <c r="AN1040">
        <v>1.9910694583837388E-2</v>
      </c>
      <c r="AO1040">
        <v>5.0275329630054544E-2</v>
      </c>
      <c r="AP1040">
        <v>1.2177397148364058E-2</v>
      </c>
      <c r="AQ1040">
        <v>0.97666022968212951</v>
      </c>
      <c r="AR1040">
        <v>0.97666022968212951</v>
      </c>
      <c r="AS1040">
        <v>1.2219821113289904</v>
      </c>
      <c r="AT1040">
        <v>4.6333819583308539E-2</v>
      </c>
      <c r="AU1040">
        <v>0.67849839776383936</v>
      </c>
      <c r="AV1040">
        <v>0.67849839776383936</v>
      </c>
      <c r="AW1040">
        <v>0.71315619375403627</v>
      </c>
      <c r="AX1040">
        <v>6.7667028782596006E-2</v>
      </c>
      <c r="AY1040">
        <v>6.7667028782596006E-2</v>
      </c>
      <c r="AZ1040">
        <v>0.39307386645577369</v>
      </c>
      <c r="BB1040">
        <v>0.57687376348400443</v>
      </c>
      <c r="BD1040">
        <v>0.4302798417242033</v>
      </c>
      <c r="BE1040">
        <v>0.4302798417242033</v>
      </c>
      <c r="BF1040">
        <v>8174</v>
      </c>
      <c r="BG1040">
        <v>5716</v>
      </c>
      <c r="BI1040">
        <v>4.9213146517797873E-2</v>
      </c>
      <c r="BK1040">
        <v>0.39231496998794263</v>
      </c>
      <c r="BL1040">
        <v>0.30448763081694047</v>
      </c>
      <c r="BM1040">
        <v>0.30448763081694047</v>
      </c>
      <c r="BN1040">
        <v>0.64247419231208269</v>
      </c>
      <c r="BQ1040">
        <v>14.340277777777779</v>
      </c>
      <c r="BR1040">
        <v>0.13026819923371646</v>
      </c>
      <c r="BS1040">
        <v>977747.90972222225</v>
      </c>
      <c r="BT1040">
        <v>458207.26</v>
      </c>
    </row>
    <row r="1041" spans="1:72">
      <c r="A1041" t="s">
        <v>1331</v>
      </c>
      <c r="B1041" t="s">
        <v>23</v>
      </c>
      <c r="C1041">
        <v>2016</v>
      </c>
      <c r="D1041" t="s">
        <v>228</v>
      </c>
      <c r="E1041">
        <v>5</v>
      </c>
      <c r="G1041" t="s">
        <v>229</v>
      </c>
      <c r="H1041" t="s">
        <v>1324</v>
      </c>
      <c r="I1041">
        <v>0.22782282243771187</v>
      </c>
      <c r="J1041">
        <v>0.2035300191967733</v>
      </c>
      <c r="K1041">
        <v>1.6916476700958958</v>
      </c>
      <c r="L1041">
        <v>1.2592104823278887</v>
      </c>
      <c r="M1041">
        <v>0.69678819002120262</v>
      </c>
      <c r="N1041">
        <v>0.52994181811051466</v>
      </c>
      <c r="O1041">
        <v>0.42406308728436198</v>
      </c>
      <c r="P1041">
        <v>0.26845867636292853</v>
      </c>
      <c r="Q1041">
        <v>0.26845867636292853</v>
      </c>
      <c r="R1041">
        <v>0.28762507814329286</v>
      </c>
      <c r="S1041">
        <v>0.31588289512892326</v>
      </c>
      <c r="T1041">
        <v>4.4440657574293267E-2</v>
      </c>
      <c r="U1041">
        <v>4.4440657574293267E-2</v>
      </c>
      <c r="V1041">
        <v>3.9605601972250513E-2</v>
      </c>
      <c r="W1041">
        <v>6.7930515721641577E-2</v>
      </c>
      <c r="X1041">
        <v>3.9605601972250513E-2</v>
      </c>
      <c r="Y1041">
        <v>235693.82350384002</v>
      </c>
      <c r="Z1041">
        <v>1848929.3163265307</v>
      </c>
      <c r="AA1041">
        <v>3171236.2831632653</v>
      </c>
      <c r="AB1041">
        <v>1.1403064090189456E-2</v>
      </c>
      <c r="AC1041">
        <v>0.1199711018434029</v>
      </c>
      <c r="AD1041">
        <v>0</v>
      </c>
      <c r="AF1041">
        <v>0</v>
      </c>
      <c r="AG1041">
        <v>0</v>
      </c>
      <c r="AH1041">
        <v>0</v>
      </c>
      <c r="AM1041">
        <v>2.7686120974741411E-2</v>
      </c>
      <c r="AN1041">
        <v>3.1995070121046867E-2</v>
      </c>
      <c r="AO1041">
        <v>6.1705780110448548E-2</v>
      </c>
      <c r="AP1041">
        <v>2.3873345792680824E-2</v>
      </c>
      <c r="AQ1041">
        <v>0.99767513929189977</v>
      </c>
      <c r="AR1041">
        <v>0.99099262477244487</v>
      </c>
      <c r="AS1041">
        <v>1.2145094973936876</v>
      </c>
      <c r="AT1041">
        <v>2.1544423300228249E-2</v>
      </c>
      <c r="AU1041">
        <v>0.48760296984658036</v>
      </c>
      <c r="AV1041">
        <v>0.48760296984658036</v>
      </c>
      <c r="AW1041">
        <v>0.49509937466898674</v>
      </c>
      <c r="AX1041">
        <v>2.4810453647859838E-2</v>
      </c>
      <c r="AY1041">
        <v>2.4810453647859838E-2</v>
      </c>
      <c r="AZ1041">
        <v>0.68097136219079291</v>
      </c>
      <c r="BA1041">
        <v>14.780261560350482</v>
      </c>
      <c r="BB1041">
        <v>1.1038867516694757</v>
      </c>
      <c r="BC1041">
        <v>2.4335935406092794E-2</v>
      </c>
      <c r="BD1041">
        <v>0.50625346549493921</v>
      </c>
      <c r="BE1041">
        <v>0.50625346549493921</v>
      </c>
      <c r="BF1041">
        <v>7946</v>
      </c>
      <c r="BG1041">
        <v>5348</v>
      </c>
      <c r="BH1041">
        <v>0</v>
      </c>
      <c r="BI1041">
        <v>5.2687715613735413E-2</v>
      </c>
      <c r="BJ1041">
        <v>0.67848115585621516</v>
      </c>
      <c r="BK1041">
        <v>0.69662613243755434</v>
      </c>
      <c r="BL1041">
        <v>0.10045770672332156</v>
      </c>
      <c r="BM1041">
        <v>0.21046972256385058</v>
      </c>
      <c r="BN1041">
        <v>0.37720220840681212</v>
      </c>
      <c r="BQ1041">
        <v>8.8022959183673475</v>
      </c>
      <c r="BR1041">
        <v>0.1350328947368421</v>
      </c>
      <c r="BS1041">
        <v>1379969.2104591837</v>
      </c>
      <c r="BT1041">
        <v>813058.38661710033</v>
      </c>
    </row>
    <row r="1042" spans="1:72">
      <c r="A1042" t="s">
        <v>1332</v>
      </c>
      <c r="B1042" t="s">
        <v>24</v>
      </c>
      <c r="C1042">
        <v>2016</v>
      </c>
      <c r="D1042" t="s">
        <v>231</v>
      </c>
      <c r="E1042">
        <v>5</v>
      </c>
      <c r="G1042" t="s">
        <v>232</v>
      </c>
      <c r="H1042" t="s">
        <v>1324</v>
      </c>
      <c r="I1042">
        <v>4.6667097401694155E-2</v>
      </c>
      <c r="J1042">
        <v>0.2412882845766266</v>
      </c>
      <c r="K1042">
        <v>1.5090995814735166</v>
      </c>
      <c r="L1042">
        <v>1.0626125497573169</v>
      </c>
      <c r="M1042">
        <v>0.89902355903899556</v>
      </c>
      <c r="N1042">
        <v>0.54077032509697831</v>
      </c>
      <c r="O1042">
        <v>0.46561767435497042</v>
      </c>
      <c r="P1042">
        <v>0.54271598254399622</v>
      </c>
      <c r="Q1042">
        <v>0.54271598254399622</v>
      </c>
      <c r="R1042">
        <v>0.59408732094955374</v>
      </c>
      <c r="S1042">
        <v>0.63673388769846562</v>
      </c>
      <c r="T1042">
        <v>0.1290656983563897</v>
      </c>
      <c r="U1042">
        <v>0.1290656983563897</v>
      </c>
      <c r="V1042">
        <v>8.4773710088268117E-2</v>
      </c>
      <c r="W1042">
        <v>0.13077020484425567</v>
      </c>
      <c r="X1042">
        <v>8.4773710088268117E-2</v>
      </c>
      <c r="Y1042">
        <v>276861.17052744119</v>
      </c>
      <c r="Z1042">
        <v>2501323.7377450978</v>
      </c>
      <c r="AA1042">
        <v>3858491.2377450978</v>
      </c>
      <c r="AB1042">
        <v>3.4025565379415826E-2</v>
      </c>
      <c r="AC1042">
        <v>0.13911826269055397</v>
      </c>
      <c r="AM1042">
        <v>1.1465065567334475E-2</v>
      </c>
      <c r="AN1042">
        <v>1.9101049382630776E-2</v>
      </c>
      <c r="AO1042">
        <v>8.9800425111543444E-2</v>
      </c>
      <c r="AP1042">
        <v>1.3805889946536233E-2</v>
      </c>
      <c r="AQ1042">
        <v>0.91655789263762921</v>
      </c>
      <c r="AR1042">
        <v>0.91655789263762921</v>
      </c>
      <c r="AS1042">
        <v>1.2880021076985382</v>
      </c>
      <c r="AT1042">
        <v>2.7123354314761389E-2</v>
      </c>
      <c r="AU1042">
        <v>0.67350071955974389</v>
      </c>
      <c r="AV1042">
        <v>0.67350071955974389</v>
      </c>
      <c r="AW1042">
        <v>0.68450390125465854</v>
      </c>
      <c r="AX1042">
        <v>5.1421619089692894E-2</v>
      </c>
      <c r="AY1042">
        <v>5.1421619089692894E-2</v>
      </c>
      <c r="AZ1042">
        <v>0.36425333556497369</v>
      </c>
      <c r="BB1042">
        <v>-0.36126913427792373</v>
      </c>
      <c r="BD1042">
        <v>0.19820141670659483</v>
      </c>
      <c r="BE1042">
        <v>0.19820141670659483</v>
      </c>
      <c r="BF1042">
        <v>8601</v>
      </c>
      <c r="BG1042">
        <v>5583</v>
      </c>
      <c r="BI1042">
        <v>4.7361909006835796E-2</v>
      </c>
      <c r="BK1042">
        <v>0.39422912728565912</v>
      </c>
      <c r="BL1042">
        <v>0.27384147153496741</v>
      </c>
      <c r="BM1042">
        <v>0.27384147153496741</v>
      </c>
      <c r="BN1042">
        <v>0.62734797670859355</v>
      </c>
      <c r="BQ1042">
        <v>13.754901960784315</v>
      </c>
      <c r="BR1042">
        <v>0.16916666666666666</v>
      </c>
      <c r="BS1042">
        <v>1694231.1323529412</v>
      </c>
      <c r="BT1042">
        <v>610204.66037735844</v>
      </c>
    </row>
    <row r="1043" spans="1:72">
      <c r="A1043" t="s">
        <v>1333</v>
      </c>
      <c r="B1043" t="s">
        <v>25</v>
      </c>
      <c r="C1043">
        <v>2016</v>
      </c>
      <c r="D1043" t="s">
        <v>207</v>
      </c>
      <c r="E1043">
        <v>8</v>
      </c>
      <c r="G1043" t="s">
        <v>234</v>
      </c>
      <c r="H1043" t="s">
        <v>1324</v>
      </c>
      <c r="I1043">
        <v>0.16801682425220293</v>
      </c>
      <c r="J1043">
        <v>0.25814649444353127</v>
      </c>
      <c r="K1043">
        <v>1.298281891236222</v>
      </c>
      <c r="L1043">
        <v>0.86105993804574432</v>
      </c>
      <c r="M1043">
        <v>0.62035458564785728</v>
      </c>
      <c r="N1043">
        <v>0.55627395437180249</v>
      </c>
      <c r="O1043">
        <v>0.39337652649226373</v>
      </c>
      <c r="P1043">
        <v>0.3018771449631476</v>
      </c>
      <c r="Q1043">
        <v>0.3018771449631476</v>
      </c>
      <c r="R1043">
        <v>0.35167984281134379</v>
      </c>
      <c r="S1043">
        <v>0.47983101969625014</v>
      </c>
      <c r="T1043">
        <v>3.9768726092102531E-2</v>
      </c>
      <c r="U1043">
        <v>3.9768726092102531E-2</v>
      </c>
      <c r="V1043">
        <v>0.19842493352393778</v>
      </c>
      <c r="W1043">
        <v>0.30343544062886979</v>
      </c>
      <c r="X1043">
        <v>0.19842493352393778</v>
      </c>
      <c r="Y1043">
        <v>310391.28192055575</v>
      </c>
      <c r="Z1043">
        <v>8659944.0354010034</v>
      </c>
      <c r="AA1043">
        <v>13242962.401629074</v>
      </c>
      <c r="AB1043">
        <v>2.3160705512780533E-2</v>
      </c>
      <c r="AC1043">
        <v>0.15485484068513669</v>
      </c>
      <c r="AD1043">
        <v>0</v>
      </c>
      <c r="AF1043">
        <v>0</v>
      </c>
      <c r="AG1043">
        <v>0</v>
      </c>
      <c r="AH1043">
        <v>0</v>
      </c>
      <c r="AM1043">
        <v>2.1604223004121806E-2</v>
      </c>
      <c r="AN1043">
        <v>3.4609401001411869E-2</v>
      </c>
      <c r="AO1043">
        <v>0.18147012553573483</v>
      </c>
      <c r="AP1043">
        <v>3.4668214828993162E-2</v>
      </c>
      <c r="AQ1043">
        <v>0.97486549814942514</v>
      </c>
      <c r="AR1043">
        <v>0.96263006279195451</v>
      </c>
      <c r="AS1043">
        <v>1.1305172712731144</v>
      </c>
      <c r="AT1043">
        <v>2.8481398363183141E-2</v>
      </c>
      <c r="AU1043">
        <v>0.44150011025873215</v>
      </c>
      <c r="AV1043">
        <v>0.44150011025873215</v>
      </c>
      <c r="AW1043">
        <v>0.4677772708684319</v>
      </c>
      <c r="AX1043">
        <v>2.4429094070255567E-2</v>
      </c>
      <c r="AY1043">
        <v>2.4429094070255567E-2</v>
      </c>
      <c r="AZ1043">
        <v>0.50250649383800761</v>
      </c>
      <c r="BA1043">
        <v>9.1059020075708439</v>
      </c>
      <c r="BB1043">
        <v>0.20816122036053797</v>
      </c>
      <c r="BC1043">
        <v>5.8707606780804431E-2</v>
      </c>
      <c r="BD1043">
        <v>0.34059578438593746</v>
      </c>
      <c r="BE1043">
        <v>0.34059578438593746</v>
      </c>
      <c r="BF1043">
        <v>8674</v>
      </c>
      <c r="BG1043">
        <v>5591</v>
      </c>
      <c r="BH1043">
        <v>5260</v>
      </c>
      <c r="BI1043">
        <v>3.7371755096276715E-2</v>
      </c>
      <c r="BJ1043">
        <v>0.62026654589412222</v>
      </c>
      <c r="BK1043">
        <v>0.53760997031176549</v>
      </c>
      <c r="BL1043">
        <v>7.673130110447203E-2</v>
      </c>
      <c r="BM1043">
        <v>0.10485640098839076</v>
      </c>
      <c r="BN1043">
        <v>0.63833032127910361</v>
      </c>
      <c r="BQ1043">
        <v>5.5917919799498748</v>
      </c>
      <c r="BR1043">
        <v>0.61529411764705877</v>
      </c>
      <c r="BS1043">
        <v>5814357.3596491227</v>
      </c>
      <c r="BT1043">
        <v>1421431.141765964</v>
      </c>
    </row>
    <row r="1044" spans="1:72">
      <c r="A1044" t="s">
        <v>1334</v>
      </c>
      <c r="B1044" t="s">
        <v>26</v>
      </c>
      <c r="C1044">
        <v>2016</v>
      </c>
      <c r="D1044" t="s">
        <v>212</v>
      </c>
      <c r="E1044">
        <v>2</v>
      </c>
      <c r="G1044" t="s">
        <v>236</v>
      </c>
      <c r="H1044" t="s">
        <v>1324</v>
      </c>
      <c r="I1044">
        <v>2.4710603958808138E-2</v>
      </c>
      <c r="J1044">
        <v>8.583366393191548E-2</v>
      </c>
      <c r="K1044">
        <v>1.3350256910074314</v>
      </c>
      <c r="L1044">
        <v>1.2394234051326323</v>
      </c>
      <c r="M1044">
        <v>1.1699522150912305</v>
      </c>
      <c r="N1044">
        <v>0.48637821813088084</v>
      </c>
      <c r="O1044">
        <v>0.45009092495527553</v>
      </c>
      <c r="P1044">
        <v>0.67836808799664805</v>
      </c>
      <c r="Q1044">
        <v>0.67836808799664805</v>
      </c>
      <c r="R1044">
        <v>0.71446777657765548</v>
      </c>
      <c r="S1044">
        <v>0.72584138365620721</v>
      </c>
      <c r="T1044">
        <v>0.12386615038435916</v>
      </c>
      <c r="U1044">
        <v>0.12386615038435916</v>
      </c>
      <c r="V1044">
        <v>3.0427423867078231E-2</v>
      </c>
      <c r="W1044">
        <v>3.0427423867078231E-2</v>
      </c>
      <c r="X1044">
        <v>3.0427423867078231E-2</v>
      </c>
      <c r="Y1044">
        <v>299212.93514515134</v>
      </c>
      <c r="Z1044">
        <v>1034765.4434782609</v>
      </c>
      <c r="AA1044">
        <v>1034765.4434782609</v>
      </c>
      <c r="AB1044">
        <v>2.6448961717393367E-2</v>
      </c>
      <c r="AC1044">
        <v>9.1344804246458619E-2</v>
      </c>
      <c r="AM1044">
        <v>1.9613948359286676E-2</v>
      </c>
      <c r="AN1044">
        <v>3.3756954952874133E-2</v>
      </c>
      <c r="AO1044">
        <v>2.7530674168179996E-2</v>
      </c>
      <c r="AP1044">
        <v>1.3112409174651798E-2</v>
      </c>
      <c r="AQ1044">
        <v>0.96517817188658339</v>
      </c>
      <c r="AR1044">
        <v>0.96517817188658339</v>
      </c>
      <c r="AS1044">
        <v>0.91761357806668697</v>
      </c>
      <c r="AT1044">
        <v>2.6932217846908409E-2</v>
      </c>
      <c r="AU1044">
        <v>0.79706651802393313</v>
      </c>
      <c r="AV1044">
        <v>0.79706651802393313</v>
      </c>
      <c r="AW1044">
        <v>0.7853401692997406</v>
      </c>
      <c r="AX1044">
        <v>4.2547085175870872E-2</v>
      </c>
      <c r="AY1044">
        <v>4.2547085175870872E-2</v>
      </c>
      <c r="AZ1044">
        <v>0.27437984696692808</v>
      </c>
      <c r="BB1044">
        <v>0.58915644044731086</v>
      </c>
      <c r="BD1044">
        <v>0.16321249024232531</v>
      </c>
      <c r="BE1044">
        <v>0.16321249024232531</v>
      </c>
      <c r="BF1044">
        <v>9196</v>
      </c>
      <c r="BG1044">
        <v>5832</v>
      </c>
      <c r="BI1044">
        <v>3.7459594833500448E-2</v>
      </c>
      <c r="BK1044">
        <v>0.29245469451414063</v>
      </c>
      <c r="BL1044">
        <v>0.24005165907862844</v>
      </c>
      <c r="BM1044">
        <v>0.24005165907862844</v>
      </c>
      <c r="BN1044">
        <v>0.39650229676481813</v>
      </c>
      <c r="BQ1044">
        <v>14.078260869565218</v>
      </c>
      <c r="BR1044">
        <v>6.6534914361001313E-2</v>
      </c>
      <c r="BS1044">
        <v>0</v>
      </c>
      <c r="BT1044">
        <v>648494.05128205125</v>
      </c>
    </row>
    <row r="1045" spans="1:72">
      <c r="A1045" t="s">
        <v>1335</v>
      </c>
      <c r="B1045" t="s">
        <v>27</v>
      </c>
      <c r="C1045">
        <v>2016</v>
      </c>
      <c r="D1045" t="s">
        <v>228</v>
      </c>
      <c r="E1045">
        <v>4</v>
      </c>
      <c r="G1045" t="s">
        <v>238</v>
      </c>
      <c r="H1045" t="s">
        <v>1324</v>
      </c>
      <c r="I1045">
        <v>0.40147585370591637</v>
      </c>
      <c r="J1045">
        <v>0.13774423605235789</v>
      </c>
      <c r="K1045">
        <v>1.681414931770683</v>
      </c>
      <c r="L1045">
        <v>1.2204693659729811</v>
      </c>
      <c r="M1045">
        <v>0.67327852169256397</v>
      </c>
      <c r="N1045">
        <v>0.49020163465007638</v>
      </c>
      <c r="O1045">
        <v>0.34018784880451841</v>
      </c>
      <c r="P1045">
        <v>0.26892669361009713</v>
      </c>
      <c r="Q1045">
        <v>0.26892669361009713</v>
      </c>
      <c r="R1045">
        <v>0.29045076249607099</v>
      </c>
      <c r="S1045">
        <v>0.31924264091582211</v>
      </c>
      <c r="T1045">
        <v>4.2614345196531289E-2</v>
      </c>
      <c r="U1045">
        <v>4.2614345196531289E-2</v>
      </c>
      <c r="V1045">
        <v>3.8712808601076502E-2</v>
      </c>
      <c r="W1045">
        <v>5.3688773609018102E-2</v>
      </c>
      <c r="X1045">
        <v>3.8712808601076502E-2</v>
      </c>
      <c r="Y1045">
        <v>276554.00493973523</v>
      </c>
      <c r="Z1045">
        <v>2207459.105902778</v>
      </c>
      <c r="AA1045">
        <v>3061409.814236111</v>
      </c>
      <c r="AB1045">
        <v>9.7739653244500613E-3</v>
      </c>
      <c r="AC1045">
        <v>0.12078498566066638</v>
      </c>
      <c r="AD1045">
        <v>0</v>
      </c>
      <c r="AF1045">
        <v>0</v>
      </c>
      <c r="AG1045">
        <v>0</v>
      </c>
      <c r="AH1045">
        <v>0</v>
      </c>
      <c r="AM1045">
        <v>3.5765596491248164E-2</v>
      </c>
      <c r="AN1045">
        <v>3.7670224050181098E-2</v>
      </c>
      <c r="AO1045">
        <v>4.3531375811752329E-2</v>
      </c>
      <c r="AP1045">
        <v>1.992038283833187E-2</v>
      </c>
      <c r="AQ1045">
        <v>0.99228236495454114</v>
      </c>
      <c r="AR1045">
        <v>0.95609676504613683</v>
      </c>
      <c r="AS1045">
        <v>1.0276400565601913</v>
      </c>
      <c r="AT1045">
        <v>2.6286960588035785E-2</v>
      </c>
      <c r="AU1045">
        <v>0.49511812472804312</v>
      </c>
      <c r="AV1045">
        <v>0.49511812472804312</v>
      </c>
      <c r="AW1045">
        <v>0.49994819245253336</v>
      </c>
      <c r="AX1045">
        <v>3.1345135886586176E-2</v>
      </c>
      <c r="AY1045">
        <v>3.1345135886586176E-2</v>
      </c>
      <c r="AZ1045">
        <v>0.67844415250911394</v>
      </c>
      <c r="BA1045">
        <v>10.7279795227238</v>
      </c>
      <c r="BB1045">
        <v>0.10665650932850902</v>
      </c>
      <c r="BC1045">
        <v>6.0061849319824362E-2</v>
      </c>
      <c r="BD1045">
        <v>0.58231711444298684</v>
      </c>
      <c r="BE1045">
        <v>0.58231711444298684</v>
      </c>
      <c r="BF1045">
        <v>7979</v>
      </c>
      <c r="BG1045">
        <v>5165</v>
      </c>
      <c r="BH1045">
        <v>5169</v>
      </c>
      <c r="BI1045">
        <v>5.890398540361607E-2</v>
      </c>
      <c r="BJ1045">
        <v>0.68184970311488446</v>
      </c>
      <c r="BK1045">
        <v>0.68542670503467751</v>
      </c>
      <c r="BL1045">
        <v>9.1096018888053354E-2</v>
      </c>
      <c r="BM1045">
        <v>0.19828307174606727</v>
      </c>
      <c r="BN1045">
        <v>0.30975951112044697</v>
      </c>
      <c r="BQ1045">
        <v>8.7864583333333339</v>
      </c>
      <c r="BR1045">
        <v>0.1523224043715847</v>
      </c>
      <c r="BS1045">
        <v>1093879.9427083333</v>
      </c>
      <c r="BT1045">
        <v>560403.35034602077</v>
      </c>
    </row>
    <row r="1046" spans="1:72">
      <c r="A1046" t="s">
        <v>1336</v>
      </c>
      <c r="B1046" t="s">
        <v>28</v>
      </c>
      <c r="C1046">
        <v>2016</v>
      </c>
      <c r="D1046" t="s">
        <v>228</v>
      </c>
      <c r="E1046">
        <v>6</v>
      </c>
      <c r="G1046" t="s">
        <v>240</v>
      </c>
      <c r="H1046" t="s">
        <v>1324</v>
      </c>
      <c r="I1046">
        <v>0.2395474360469162</v>
      </c>
      <c r="J1046">
        <v>0.18910530692351407</v>
      </c>
      <c r="K1046">
        <v>1.5524741115028062</v>
      </c>
      <c r="L1046">
        <v>1.13030766621753</v>
      </c>
      <c r="M1046">
        <v>0.68751265186178578</v>
      </c>
      <c r="N1046">
        <v>0.49105473480693251</v>
      </c>
      <c r="O1046">
        <v>0.36123671329954915</v>
      </c>
      <c r="P1046">
        <v>0.26724338002131043</v>
      </c>
      <c r="Q1046">
        <v>0.26724338002131043</v>
      </c>
      <c r="R1046">
        <v>0.30786663639212997</v>
      </c>
      <c r="S1046">
        <v>0.32210101898307725</v>
      </c>
      <c r="T1046">
        <v>4.4445621985666067E-2</v>
      </c>
      <c r="U1046">
        <v>4.4445621985666067E-2</v>
      </c>
      <c r="V1046">
        <v>5.9647300696434848E-2</v>
      </c>
      <c r="W1046">
        <v>0.11625798452365234</v>
      </c>
      <c r="X1046">
        <v>5.9647300696434848E-2</v>
      </c>
      <c r="Y1046">
        <v>203314.56922904024</v>
      </c>
      <c r="Z1046">
        <v>2939291.5169491526</v>
      </c>
      <c r="AA1046">
        <v>5728945.0435835347</v>
      </c>
      <c r="AB1046">
        <v>1.0721249258394452E-2</v>
      </c>
      <c r="AC1046">
        <v>0.11197025317566758</v>
      </c>
      <c r="AD1046">
        <v>0</v>
      </c>
      <c r="AF1046">
        <v>0</v>
      </c>
      <c r="AG1046">
        <v>0</v>
      </c>
      <c r="AH1046">
        <v>0</v>
      </c>
      <c r="AM1046">
        <v>2.5971612699660914E-2</v>
      </c>
      <c r="AN1046">
        <v>3.7509195840355912E-2</v>
      </c>
      <c r="AO1046">
        <v>9.5461374407413202E-2</v>
      </c>
      <c r="AP1046">
        <v>2.8935618042276508E-2</v>
      </c>
      <c r="AQ1046">
        <v>0.99230076639107478</v>
      </c>
      <c r="AR1046">
        <v>0.97139778880412009</v>
      </c>
      <c r="AS1046">
        <v>0.99221107754495397</v>
      </c>
      <c r="AT1046">
        <v>2.0620293875657923E-2</v>
      </c>
      <c r="AU1046">
        <v>0.48935217113339763</v>
      </c>
      <c r="AV1046">
        <v>0.48935217113339763</v>
      </c>
      <c r="AW1046">
        <v>0.50492867176894174</v>
      </c>
      <c r="AX1046">
        <v>2.3601861220549993E-2</v>
      </c>
      <c r="AY1046">
        <v>2.3601861220549993E-2</v>
      </c>
      <c r="AZ1046">
        <v>0.66285566289920161</v>
      </c>
      <c r="BA1046">
        <v>3.9467377099753698</v>
      </c>
      <c r="BB1046">
        <v>0.38710651385558387</v>
      </c>
      <c r="BC1046">
        <v>3.0152116802168023E-2</v>
      </c>
      <c r="BD1046">
        <v>0.35948713152624684</v>
      </c>
      <c r="BE1046">
        <v>0.35948713152624684</v>
      </c>
      <c r="BF1046">
        <v>8324</v>
      </c>
      <c r="BG1046">
        <v>5472</v>
      </c>
      <c r="BH1046">
        <v>4650</v>
      </c>
      <c r="BI1046">
        <v>5.3803284336930331E-2</v>
      </c>
      <c r="BJ1046">
        <v>0.67173247227854249</v>
      </c>
      <c r="BK1046">
        <v>0.68335233240624171</v>
      </c>
      <c r="BL1046">
        <v>0.12302947537499846</v>
      </c>
      <c r="BM1046">
        <v>0.22869818594629251</v>
      </c>
      <c r="BN1046">
        <v>0.47708353898499473</v>
      </c>
      <c r="BQ1046">
        <v>10.772397094430993</v>
      </c>
      <c r="BR1046">
        <v>0.16695216761101594</v>
      </c>
      <c r="BS1046">
        <v>2870429.7554479418</v>
      </c>
      <c r="BT1046">
        <v>850635.24689554423</v>
      </c>
    </row>
    <row r="1047" spans="1:72">
      <c r="A1047" t="s">
        <v>1337</v>
      </c>
      <c r="B1047" t="s">
        <v>29</v>
      </c>
      <c r="C1047">
        <v>2016</v>
      </c>
      <c r="D1047" t="s">
        <v>231</v>
      </c>
      <c r="E1047">
        <v>4</v>
      </c>
      <c r="G1047" t="s">
        <v>242</v>
      </c>
      <c r="H1047" t="s">
        <v>1324</v>
      </c>
      <c r="I1047">
        <v>5.5022100304507257E-2</v>
      </c>
      <c r="J1047">
        <v>7.8814412680281831E-2</v>
      </c>
      <c r="K1047">
        <v>1.3735372897986786</v>
      </c>
      <c r="L1047">
        <v>1.0526132113902913</v>
      </c>
      <c r="M1047">
        <v>0.9901973290318945</v>
      </c>
      <c r="N1047">
        <v>0.44769905443776475</v>
      </c>
      <c r="O1047">
        <v>0.36908193347862639</v>
      </c>
      <c r="P1047">
        <v>0.46707488994019652</v>
      </c>
      <c r="Q1047">
        <v>0.46707488994019652</v>
      </c>
      <c r="R1047">
        <v>0.59004455454862215</v>
      </c>
      <c r="S1047">
        <v>0.59558866811345179</v>
      </c>
      <c r="T1047">
        <v>0.13629286036536628</v>
      </c>
      <c r="U1047">
        <v>0.13629286036536628</v>
      </c>
      <c r="V1047">
        <v>0.11924776329057366</v>
      </c>
      <c r="W1047">
        <v>0.14275227315195227</v>
      </c>
      <c r="X1047">
        <v>0.11924776329057366</v>
      </c>
      <c r="Y1047">
        <v>228232.10777109774</v>
      </c>
      <c r="Z1047">
        <v>3865529.0991379311</v>
      </c>
      <c r="AA1047">
        <v>4627450.0301724141</v>
      </c>
      <c r="AB1047">
        <v>1.8108347453227567E-2</v>
      </c>
      <c r="AC1047">
        <v>0.12309590575644351</v>
      </c>
      <c r="AM1047">
        <v>1.1937920415183186E-2</v>
      </c>
      <c r="AN1047">
        <v>2.5008404105940168E-2</v>
      </c>
      <c r="AO1047">
        <v>7.4411800319725122E-2</v>
      </c>
      <c r="AP1047">
        <v>1.4136304929002638E-2</v>
      </c>
      <c r="AQ1047">
        <v>0.95675854886775413</v>
      </c>
      <c r="AR1047">
        <v>0.95675854886775413</v>
      </c>
      <c r="AS1047">
        <v>0.73660744174921344</v>
      </c>
      <c r="AT1047">
        <v>2.4761821266628261E-2</v>
      </c>
      <c r="AU1047">
        <v>0.66603001454919153</v>
      </c>
      <c r="AV1047">
        <v>0.66603001454919153</v>
      </c>
      <c r="AW1047">
        <v>0.6786538918060443</v>
      </c>
      <c r="AX1047">
        <v>4.0928162772578436E-2</v>
      </c>
      <c r="AY1047">
        <v>4.0928162772578436E-2</v>
      </c>
      <c r="AZ1047">
        <v>0.41234939385640429</v>
      </c>
      <c r="BB1047">
        <v>0.12710629974088469</v>
      </c>
      <c r="BD1047">
        <v>0.20887832896872682</v>
      </c>
      <c r="BE1047">
        <v>0.20887832896872682</v>
      </c>
      <c r="BF1047">
        <v>8435</v>
      </c>
      <c r="BG1047">
        <v>5579</v>
      </c>
      <c r="BI1047">
        <v>3.4525737290725569E-2</v>
      </c>
      <c r="BK1047">
        <v>0.43963228693688261</v>
      </c>
      <c r="BL1047">
        <v>0.34564450704432342</v>
      </c>
      <c r="BM1047">
        <v>0.34564450704432342</v>
      </c>
      <c r="BN1047">
        <v>0.69991114573629343</v>
      </c>
      <c r="BQ1047">
        <v>19.357758620689655</v>
      </c>
      <c r="BR1047">
        <v>6.0699102503542747E-2</v>
      </c>
      <c r="BS1047">
        <v>889697.45258620684</v>
      </c>
      <c r="BT1047">
        <v>751569.0461538462</v>
      </c>
    </row>
    <row r="1048" spans="1:72">
      <c r="A1048" t="s">
        <v>1338</v>
      </c>
      <c r="B1048" t="s">
        <v>30</v>
      </c>
      <c r="C1048">
        <v>2016</v>
      </c>
      <c r="D1048" t="s">
        <v>231</v>
      </c>
      <c r="E1048">
        <v>5</v>
      </c>
      <c r="G1048" t="s">
        <v>244</v>
      </c>
      <c r="H1048" t="s">
        <v>1324</v>
      </c>
      <c r="I1048">
        <v>4.3036471973450889E-2</v>
      </c>
      <c r="J1048">
        <v>9.3752133196394152E-2</v>
      </c>
      <c r="K1048">
        <v>1.0348432527532221</v>
      </c>
      <c r="L1048">
        <v>0.83010708610813611</v>
      </c>
      <c r="M1048">
        <v>0.69248178237777935</v>
      </c>
      <c r="N1048">
        <v>0.50569141005802565</v>
      </c>
      <c r="O1048">
        <v>0.43039327773206887</v>
      </c>
      <c r="P1048">
        <v>0.48777227572418069</v>
      </c>
      <c r="Q1048">
        <v>0.48777227572418069</v>
      </c>
      <c r="R1048">
        <v>0.51083544875902009</v>
      </c>
      <c r="S1048">
        <v>0.55563357733696994</v>
      </c>
      <c r="T1048">
        <v>0.10750500250262504</v>
      </c>
      <c r="U1048">
        <v>0.10750500250262504</v>
      </c>
      <c r="V1048">
        <v>5.060571153613564E-2</v>
      </c>
      <c r="W1048">
        <v>0.11660704835637642</v>
      </c>
      <c r="X1048">
        <v>5.060571153613564E-2</v>
      </c>
      <c r="Y1048">
        <v>180157.71374139626</v>
      </c>
      <c r="Z1048">
        <v>1277735.3314814814</v>
      </c>
      <c r="AA1048">
        <v>2944192.2870370368</v>
      </c>
      <c r="AB1048">
        <v>3.1176061480834259E-2</v>
      </c>
      <c r="AC1048">
        <v>9.0044552822857921E-2</v>
      </c>
      <c r="AM1048">
        <v>1.8669593167975906E-2</v>
      </c>
      <c r="AN1048">
        <v>3.0643132264635109E-2</v>
      </c>
      <c r="AO1048">
        <v>7.7048434896649753E-2</v>
      </c>
      <c r="AP1048">
        <v>8.5568184681924717E-3</v>
      </c>
      <c r="AQ1048">
        <v>0.97025173008373911</v>
      </c>
      <c r="AR1048">
        <v>0.97025173008373911</v>
      </c>
      <c r="AS1048">
        <v>1.0173723765422051</v>
      </c>
      <c r="AT1048">
        <v>2.7332054821320517E-2</v>
      </c>
      <c r="AU1048">
        <v>0.72865367045854346</v>
      </c>
      <c r="AV1048">
        <v>0.72865367045854346</v>
      </c>
      <c r="AW1048">
        <v>0.74860889472537251</v>
      </c>
      <c r="AX1048">
        <v>3.4066560800812599E-2</v>
      </c>
      <c r="AY1048">
        <v>3.4066560800812599E-2</v>
      </c>
      <c r="AZ1048">
        <v>0.43546106091640535</v>
      </c>
      <c r="BB1048">
        <v>0.18734683275956393</v>
      </c>
      <c r="BD1048">
        <v>0.2909245336096225</v>
      </c>
      <c r="BE1048">
        <v>0.2909245336096225</v>
      </c>
      <c r="BF1048">
        <v>9261</v>
      </c>
      <c r="BG1048">
        <v>5635</v>
      </c>
      <c r="BI1048">
        <v>1.2198413626696871E-2</v>
      </c>
      <c r="BK1048">
        <v>0.46806380299811556</v>
      </c>
      <c r="BL1048">
        <v>0.36226160807302404</v>
      </c>
      <c r="BM1048">
        <v>0.36226160807302404</v>
      </c>
      <c r="BN1048">
        <v>0.66429791419785533</v>
      </c>
      <c r="BQ1048">
        <v>15.066666666666666</v>
      </c>
      <c r="BR1048">
        <v>0.1571591557330291</v>
      </c>
      <c r="BS1048">
        <v>1454803.0962962962</v>
      </c>
      <c r="BT1048">
        <v>386305.89752650179</v>
      </c>
    </row>
    <row r="1049" spans="1:72">
      <c r="A1049" t="s">
        <v>1339</v>
      </c>
      <c r="B1049" t="s">
        <v>31</v>
      </c>
      <c r="C1049">
        <v>2016</v>
      </c>
      <c r="D1049" t="s">
        <v>228</v>
      </c>
      <c r="E1049">
        <v>7</v>
      </c>
      <c r="G1049" t="s">
        <v>246</v>
      </c>
      <c r="H1049" t="s">
        <v>1324</v>
      </c>
      <c r="I1049">
        <v>0.15330300521816331</v>
      </c>
      <c r="J1049">
        <v>0.21801574711344912</v>
      </c>
      <c r="K1049">
        <v>1.0366450098151359</v>
      </c>
      <c r="L1049">
        <v>0.84799123697248713</v>
      </c>
      <c r="M1049">
        <v>0.60113587900716803</v>
      </c>
      <c r="N1049">
        <v>0.51514474160738344</v>
      </c>
      <c r="O1049">
        <v>0.42682918526443558</v>
      </c>
      <c r="P1049">
        <v>0.38057074688081166</v>
      </c>
      <c r="Q1049">
        <v>0.38057074688081166</v>
      </c>
      <c r="R1049">
        <v>0.43627590652675441</v>
      </c>
      <c r="S1049">
        <v>0.46335241459907722</v>
      </c>
      <c r="T1049">
        <v>6.909821822767688E-2</v>
      </c>
      <c r="U1049">
        <v>6.909821822767688E-2</v>
      </c>
      <c r="V1049">
        <v>7.3030028107765585E-2</v>
      </c>
      <c r="W1049">
        <v>0.13005197319250869</v>
      </c>
      <c r="X1049">
        <v>7.3030028107765585E-2</v>
      </c>
      <c r="Y1049">
        <v>389008.4928833103</v>
      </c>
      <c r="Z1049">
        <v>3584269.4910994763</v>
      </c>
      <c r="AA1049">
        <v>6382871.9753926704</v>
      </c>
      <c r="AB1049">
        <v>2.4989646080360559E-2</v>
      </c>
      <c r="AC1049">
        <v>0.14515236805646281</v>
      </c>
      <c r="AD1049">
        <v>0</v>
      </c>
      <c r="AF1049">
        <v>0</v>
      </c>
      <c r="AG1049">
        <v>0</v>
      </c>
      <c r="AH1049">
        <v>0</v>
      </c>
      <c r="AM1049">
        <v>2.4471803531785564E-2</v>
      </c>
      <c r="AN1049">
        <v>3.1241028575817262E-2</v>
      </c>
      <c r="AO1049">
        <v>0.10776521242674726</v>
      </c>
      <c r="AP1049">
        <v>2.5228327164992525E-2</v>
      </c>
      <c r="AQ1049">
        <v>1.0071715531209522</v>
      </c>
      <c r="AR1049">
        <v>0.99281271618806533</v>
      </c>
      <c r="AS1049">
        <v>0.99146797097532091</v>
      </c>
      <c r="AT1049">
        <v>2.4174374004034403E-2</v>
      </c>
      <c r="AU1049">
        <v>0.53469522864770691</v>
      </c>
      <c r="AV1049">
        <v>0.53469522864770691</v>
      </c>
      <c r="AW1049">
        <v>0.55186806710992309</v>
      </c>
      <c r="AX1049">
        <v>2.6360144118097735E-2</v>
      </c>
      <c r="AY1049">
        <v>2.6360144118097735E-2</v>
      </c>
      <c r="AZ1049">
        <v>0.52683285122048074</v>
      </c>
      <c r="BA1049">
        <v>5.9654284541177987</v>
      </c>
      <c r="BB1049">
        <v>0.1880144264901793</v>
      </c>
      <c r="BC1049">
        <v>4.2227316931125781E-2</v>
      </c>
      <c r="BD1049">
        <v>0.24038846981677331</v>
      </c>
      <c r="BE1049">
        <v>0.24038846981677331</v>
      </c>
      <c r="BF1049">
        <v>9573</v>
      </c>
      <c r="BG1049">
        <v>6302</v>
      </c>
      <c r="BH1049">
        <v>5197</v>
      </c>
      <c r="BI1049">
        <v>6.8343042227785408E-2</v>
      </c>
      <c r="BJ1049">
        <v>0.64883273330874924</v>
      </c>
      <c r="BK1049">
        <v>0.55759452784708252</v>
      </c>
      <c r="BL1049">
        <v>0.10030904028380941</v>
      </c>
      <c r="BM1049">
        <v>0.14828664251008911</v>
      </c>
      <c r="BN1049">
        <v>0.45644028127585429</v>
      </c>
      <c r="BQ1049">
        <v>8.7178010471204193</v>
      </c>
      <c r="BR1049">
        <v>0.68039156322535066</v>
      </c>
      <c r="BS1049">
        <v>3370361.409947644</v>
      </c>
      <c r="BT1049">
        <v>1228366.4189325278</v>
      </c>
    </row>
    <row r="1050" spans="1:72">
      <c r="A1050" t="s">
        <v>1340</v>
      </c>
      <c r="B1050" t="s">
        <v>32</v>
      </c>
      <c r="C1050">
        <v>2016</v>
      </c>
      <c r="D1050" t="s">
        <v>215</v>
      </c>
      <c r="E1050">
        <v>1</v>
      </c>
      <c r="G1050" t="s">
        <v>248</v>
      </c>
      <c r="H1050" t="s">
        <v>1324</v>
      </c>
      <c r="I1050">
        <v>5.1615271120183007E-2</v>
      </c>
      <c r="J1050">
        <v>0.48104883879199017</v>
      </c>
      <c r="K1050">
        <v>1.7959775483690312</v>
      </c>
      <c r="L1050">
        <v>1.1809746641013239</v>
      </c>
      <c r="M1050">
        <v>1.1383763475326723</v>
      </c>
      <c r="N1050">
        <v>0.48735330858466241</v>
      </c>
      <c r="O1050">
        <v>0.38989653839278526</v>
      </c>
      <c r="P1050">
        <v>0.80365306684015858</v>
      </c>
      <c r="Q1050">
        <v>0.80365306684015858</v>
      </c>
      <c r="R1050">
        <v>0.82889990331726571</v>
      </c>
      <c r="S1050">
        <v>0.8492994805141717</v>
      </c>
      <c r="T1050">
        <v>0.12090555383599356</v>
      </c>
      <c r="U1050">
        <v>0.12090555383599356</v>
      </c>
      <c r="V1050">
        <v>4.7904273134252766E-2</v>
      </c>
      <c r="W1050">
        <v>5.5884730162639354E-2</v>
      </c>
      <c r="X1050">
        <v>4.7904273134252766E-2</v>
      </c>
      <c r="Y1050">
        <v>903191.6953125</v>
      </c>
      <c r="Z1050">
        <v>1216076.0088495575</v>
      </c>
      <c r="AA1050">
        <v>1418664.2477876106</v>
      </c>
      <c r="AB1050">
        <v>2.2521514121025332E-2</v>
      </c>
      <c r="AC1050">
        <v>0.35372143077592927</v>
      </c>
      <c r="AM1050">
        <v>2.4784748147165393E-2</v>
      </c>
      <c r="AN1050">
        <v>3.1250746561937541E-2</v>
      </c>
      <c r="AO1050">
        <v>9.6085481649601078E-3</v>
      </c>
      <c r="AP1050">
        <v>4.2741203417867961E-3</v>
      </c>
      <c r="AQ1050">
        <v>1.0006860807030451</v>
      </c>
      <c r="AR1050">
        <v>0.99992204529749074</v>
      </c>
      <c r="AS1050">
        <v>0.42021382568873117</v>
      </c>
      <c r="AT1050">
        <v>1.5477358789997328E-2</v>
      </c>
      <c r="AU1050">
        <v>0.74827409621494168</v>
      </c>
      <c r="AV1050">
        <v>0.74827409621494168</v>
      </c>
      <c r="AW1050">
        <v>0.75081583237656524</v>
      </c>
      <c r="AX1050">
        <v>5.6944414186395759E-2</v>
      </c>
      <c r="AY1050">
        <v>5.6944414186395759E-2</v>
      </c>
      <c r="AZ1050">
        <v>0.14293492530011503</v>
      </c>
      <c r="BB1050">
        <v>1.5068317547676948</v>
      </c>
      <c r="BD1050">
        <v>0.24487800349571268</v>
      </c>
      <c r="BE1050">
        <v>0.24487800349571268</v>
      </c>
      <c r="BF1050">
        <v>9750</v>
      </c>
      <c r="BG1050">
        <v>6129</v>
      </c>
      <c r="BI1050">
        <v>4.084449515555124E-2</v>
      </c>
      <c r="BK1050">
        <v>0.14848492400980887</v>
      </c>
      <c r="BL1050">
        <v>7.6306276717875529E-2</v>
      </c>
      <c r="BM1050">
        <v>7.9498353864442955E-2</v>
      </c>
      <c r="BN1050">
        <v>0.15621524501444672</v>
      </c>
      <c r="BQ1050">
        <v>3.3982300884955752</v>
      </c>
      <c r="BR1050">
        <v>5.2054794520547946E-2</v>
      </c>
      <c r="BS1050">
        <v>77123.893805309737</v>
      </c>
      <c r="BT1050">
        <v>173421.53623188406</v>
      </c>
    </row>
    <row r="1051" spans="1:72">
      <c r="A1051" t="s">
        <v>1341</v>
      </c>
      <c r="B1051" t="s">
        <v>33</v>
      </c>
      <c r="C1051">
        <v>2016</v>
      </c>
      <c r="D1051" t="s">
        <v>231</v>
      </c>
      <c r="E1051">
        <v>4</v>
      </c>
      <c r="G1051" t="s">
        <v>250</v>
      </c>
      <c r="H1051" t="s">
        <v>1324</v>
      </c>
      <c r="I1051">
        <v>2.4055653040981194E-2</v>
      </c>
      <c r="J1051">
        <v>0.42984575243810191</v>
      </c>
      <c r="K1051">
        <v>1.8702979427681325</v>
      </c>
      <c r="L1051">
        <v>1.2726076868038618</v>
      </c>
      <c r="M1051">
        <v>1.203879940085544</v>
      </c>
      <c r="N1051">
        <v>0.51625978467961409</v>
      </c>
      <c r="O1051">
        <v>0.43972542774817386</v>
      </c>
      <c r="P1051">
        <v>0.56446096900243936</v>
      </c>
      <c r="Q1051">
        <v>0.56446096900243936</v>
      </c>
      <c r="R1051">
        <v>0.56386817701259151</v>
      </c>
      <c r="S1051">
        <v>0.63775979262602434</v>
      </c>
      <c r="T1051">
        <v>0.11439236203223663</v>
      </c>
      <c r="U1051">
        <v>0.11439236203223663</v>
      </c>
      <c r="V1051">
        <v>6.1682101104235415E-2</v>
      </c>
      <c r="W1051">
        <v>9.9691520229825747E-2</v>
      </c>
      <c r="X1051">
        <v>6.1682101104235415E-2</v>
      </c>
      <c r="Y1051">
        <v>229063.11968724939</v>
      </c>
      <c r="Z1051">
        <v>1745295.7932011331</v>
      </c>
      <c r="AA1051">
        <v>2820772.7648725212</v>
      </c>
      <c r="AB1051">
        <v>2.6998232130874451E-2</v>
      </c>
      <c r="AC1051">
        <v>0.10270026562545807</v>
      </c>
      <c r="AM1051">
        <v>1.6473882500428985E-2</v>
      </c>
      <c r="AN1051">
        <v>2.6296556791225809E-2</v>
      </c>
      <c r="AO1051">
        <v>8.5068443368037469E-2</v>
      </c>
      <c r="AP1051">
        <v>3.0251070823430242E-2</v>
      </c>
      <c r="AQ1051">
        <v>0.98816933140076124</v>
      </c>
      <c r="AR1051">
        <v>0.98816933140076124</v>
      </c>
      <c r="AS1051">
        <v>1.2640638706660008</v>
      </c>
      <c r="AT1051">
        <v>1.9151723055617135E-2</v>
      </c>
      <c r="AU1051">
        <v>0.73507693702856924</v>
      </c>
      <c r="AV1051">
        <v>0.73507693702856924</v>
      </c>
      <c r="AW1051">
        <v>0.74759732766516174</v>
      </c>
      <c r="AX1051">
        <v>4.269515155615148E-2</v>
      </c>
      <c r="AY1051">
        <v>4.269515155615148E-2</v>
      </c>
      <c r="AZ1051">
        <v>0.37280326551159904</v>
      </c>
      <c r="BB1051">
        <v>0.2769298549410284</v>
      </c>
      <c r="BD1051">
        <v>0.12462910411132767</v>
      </c>
      <c r="BE1051">
        <v>0.12462910411132767</v>
      </c>
      <c r="BF1051">
        <v>8776</v>
      </c>
      <c r="BG1051">
        <v>5807</v>
      </c>
      <c r="BI1051">
        <v>2.933613385789912E-2</v>
      </c>
      <c r="BK1051">
        <v>0.39661562231476699</v>
      </c>
      <c r="BL1051">
        <v>0.27782244461716776</v>
      </c>
      <c r="BM1051">
        <v>0.27782244461716776</v>
      </c>
      <c r="BN1051">
        <v>0.56657711941580169</v>
      </c>
      <c r="BQ1051">
        <v>14.130311614730878</v>
      </c>
      <c r="BR1051">
        <v>0.19903846153846153</v>
      </c>
      <c r="BS1051">
        <v>1214646.2039660057</v>
      </c>
      <c r="BT1051">
        <v>1462644.4589371982</v>
      </c>
    </row>
    <row r="1052" spans="1:72">
      <c r="A1052" t="s">
        <v>1342</v>
      </c>
      <c r="B1052" t="s">
        <v>34</v>
      </c>
      <c r="C1052">
        <v>2016</v>
      </c>
      <c r="D1052" t="s">
        <v>228</v>
      </c>
      <c r="E1052">
        <v>5</v>
      </c>
      <c r="G1052" t="s">
        <v>252</v>
      </c>
      <c r="H1052" t="s">
        <v>1324</v>
      </c>
      <c r="I1052">
        <v>0.25135934426731171</v>
      </c>
      <c r="J1052">
        <v>0.12344982457311164</v>
      </c>
      <c r="K1052">
        <v>1.6997217672150184</v>
      </c>
      <c r="L1052">
        <v>1.1228777318141256</v>
      </c>
      <c r="M1052">
        <v>0.66769744014750487</v>
      </c>
      <c r="N1052">
        <v>0.61025563395790694</v>
      </c>
      <c r="O1052">
        <v>0.53380648235926043</v>
      </c>
      <c r="P1052">
        <v>0.26044964806942938</v>
      </c>
      <c r="Q1052">
        <v>0.26044964806942938</v>
      </c>
      <c r="R1052">
        <v>0.27498628058384134</v>
      </c>
      <c r="S1052">
        <v>0.31288870204388464</v>
      </c>
      <c r="T1052">
        <v>3.3824033852649531E-2</v>
      </c>
      <c r="U1052">
        <v>3.3824033852649531E-2</v>
      </c>
      <c r="V1052">
        <v>5.4641437374502083E-2</v>
      </c>
      <c r="W1052">
        <v>6.9561581405971171E-2</v>
      </c>
      <c r="X1052">
        <v>5.4641437374502083E-2</v>
      </c>
      <c r="Y1052">
        <v>229674.08848466162</v>
      </c>
      <c r="Z1052">
        <v>2792192.4501160095</v>
      </c>
      <c r="AA1052">
        <v>3554615.9060324826</v>
      </c>
      <c r="AB1052">
        <v>1.2396587681137579E-2</v>
      </c>
      <c r="AC1052">
        <v>8.6210374764862194E-2</v>
      </c>
      <c r="AD1052">
        <v>0</v>
      </c>
      <c r="AF1052">
        <v>0</v>
      </c>
      <c r="AG1052">
        <v>0</v>
      </c>
      <c r="AH1052">
        <v>0</v>
      </c>
      <c r="AM1052">
        <v>4.6434137513467352E-2</v>
      </c>
      <c r="AN1052">
        <v>4.7599812979314843E-2</v>
      </c>
      <c r="AO1052">
        <v>4.1070769054493195E-2</v>
      </c>
      <c r="AP1052">
        <v>1.5366594193240053E-2</v>
      </c>
      <c r="AQ1052">
        <v>0.96426206540775561</v>
      </c>
      <c r="AR1052">
        <v>0.94944825417091305</v>
      </c>
      <c r="AS1052">
        <v>0.87019565585250891</v>
      </c>
      <c r="AT1052">
        <v>2.170454830498289E-2</v>
      </c>
      <c r="AU1052">
        <v>0.47204369266816992</v>
      </c>
      <c r="AV1052">
        <v>0.47204369266816992</v>
      </c>
      <c r="AW1052">
        <v>0.47841794249687242</v>
      </c>
      <c r="AX1052">
        <v>1.738904275524767E-2</v>
      </c>
      <c r="AY1052">
        <v>1.738904275524767E-2</v>
      </c>
      <c r="AZ1052">
        <v>0.67967815595588643</v>
      </c>
      <c r="BA1052">
        <v>13.1921830552853</v>
      </c>
      <c r="BB1052">
        <v>-6.6734547665587736E-3</v>
      </c>
      <c r="BC1052">
        <v>-1.0981536349691647E-2</v>
      </c>
      <c r="BD1052">
        <v>0.5434179336710756</v>
      </c>
      <c r="BE1052">
        <v>0.5434179336710756</v>
      </c>
      <c r="BF1052">
        <v>7952</v>
      </c>
      <c r="BG1052">
        <v>5586</v>
      </c>
      <c r="BH1052">
        <v>4542</v>
      </c>
      <c r="BI1052">
        <v>5.1158376709696474E-2</v>
      </c>
      <c r="BJ1052">
        <v>0.70390348077126086</v>
      </c>
      <c r="BK1052">
        <v>0.70547713093974129</v>
      </c>
      <c r="BL1052">
        <v>8.7353872940494168E-2</v>
      </c>
      <c r="BM1052">
        <v>0.19432571555677847</v>
      </c>
      <c r="BN1052">
        <v>0.33924359139566929</v>
      </c>
      <c r="BQ1052">
        <v>7.5255220417633408</v>
      </c>
      <c r="BR1052">
        <v>0.26632772780602271</v>
      </c>
      <c r="BS1052">
        <v>848417.49303944316</v>
      </c>
      <c r="BT1052">
        <v>447257.98510494246</v>
      </c>
    </row>
    <row r="1053" spans="1:72">
      <c r="A1053" t="s">
        <v>1343</v>
      </c>
      <c r="B1053" t="s">
        <v>35</v>
      </c>
      <c r="C1053">
        <v>2016</v>
      </c>
      <c r="D1053" t="s">
        <v>231</v>
      </c>
      <c r="E1053">
        <v>5</v>
      </c>
      <c r="G1053" t="s">
        <v>254</v>
      </c>
      <c r="H1053" t="s">
        <v>1324</v>
      </c>
      <c r="I1053">
        <v>3.2706958454241042E-2</v>
      </c>
      <c r="J1053">
        <v>0.32276413037284735</v>
      </c>
      <c r="K1053">
        <v>1.2827960268994862</v>
      </c>
      <c r="L1053">
        <v>0.80373857075353206</v>
      </c>
      <c r="M1053">
        <v>0.72966373760200576</v>
      </c>
      <c r="N1053">
        <v>0.5615683112799742</v>
      </c>
      <c r="O1053">
        <v>0.48165362939969569</v>
      </c>
      <c r="P1053">
        <v>0.44393621789709187</v>
      </c>
      <c r="Q1053">
        <v>0.44393621789709187</v>
      </c>
      <c r="R1053">
        <v>0.45015364077613007</v>
      </c>
      <c r="S1053">
        <v>0.51855762820924733</v>
      </c>
      <c r="T1053">
        <v>0.11496974727397723</v>
      </c>
      <c r="U1053">
        <v>0.11496974727397723</v>
      </c>
      <c r="V1053">
        <v>7.8333202485010592E-2</v>
      </c>
      <c r="W1053">
        <v>0.11080230988090216</v>
      </c>
      <c r="X1053">
        <v>7.8333202485010592E-2</v>
      </c>
      <c r="Y1053">
        <v>174695.02995687144</v>
      </c>
      <c r="Z1053">
        <v>2140726.2955974843</v>
      </c>
      <c r="AA1053">
        <v>3028057.2075471696</v>
      </c>
      <c r="AB1053">
        <v>3.2274430686031925E-2</v>
      </c>
      <c r="AC1053">
        <v>0.10498295004217152</v>
      </c>
      <c r="AM1053">
        <v>1.3055412546869294E-2</v>
      </c>
      <c r="AN1053">
        <v>1.83899630625548E-2</v>
      </c>
      <c r="AO1053">
        <v>6.6518371592451261E-2</v>
      </c>
      <c r="AP1053">
        <v>2.5420962955084059E-2</v>
      </c>
      <c r="AQ1053">
        <v>0.96288287911072812</v>
      </c>
      <c r="AR1053">
        <v>0.96288287911072812</v>
      </c>
      <c r="AS1053">
        <v>1.1076909053534361</v>
      </c>
      <c r="AT1053">
        <v>1.8908345422559245E-2</v>
      </c>
      <c r="AU1053">
        <v>0.7233755734146784</v>
      </c>
      <c r="AV1053">
        <v>0.7233755734146784</v>
      </c>
      <c r="AW1053">
        <v>0.73112739703366048</v>
      </c>
      <c r="AX1053">
        <v>3.6097484393818463E-2</v>
      </c>
      <c r="AY1053">
        <v>3.6097484393818463E-2</v>
      </c>
      <c r="AZ1053">
        <v>0.46482127777264298</v>
      </c>
      <c r="BB1053">
        <v>1.4429478605955512</v>
      </c>
      <c r="BD1053">
        <v>0.16980464616932092</v>
      </c>
      <c r="BE1053">
        <v>0.16980464616932092</v>
      </c>
      <c r="BF1053">
        <v>9648</v>
      </c>
      <c r="BG1053">
        <v>6189</v>
      </c>
      <c r="BI1053">
        <v>4.0178439368619798E-2</v>
      </c>
      <c r="BK1053">
        <v>0.49305505568142594</v>
      </c>
      <c r="BL1053">
        <v>0.39203210517250547</v>
      </c>
      <c r="BM1053">
        <v>0.39203210517250547</v>
      </c>
      <c r="BN1053">
        <v>0.70501013738532303</v>
      </c>
      <c r="BQ1053">
        <v>17.985324947589099</v>
      </c>
      <c r="BR1053">
        <v>0.19701409236779685</v>
      </c>
      <c r="BS1053">
        <v>882602.73375262052</v>
      </c>
      <c r="BT1053">
        <v>1453284.4305555555</v>
      </c>
    </row>
    <row r="1054" spans="1:72">
      <c r="A1054" t="s">
        <v>1344</v>
      </c>
      <c r="B1054" t="s">
        <v>36</v>
      </c>
      <c r="C1054">
        <v>2016</v>
      </c>
      <c r="D1054" t="s">
        <v>228</v>
      </c>
      <c r="E1054">
        <v>7</v>
      </c>
      <c r="G1054" t="s">
        <v>256</v>
      </c>
      <c r="H1054" t="s">
        <v>1324</v>
      </c>
      <c r="I1054">
        <v>0.16778149245959359</v>
      </c>
      <c r="J1054">
        <v>0.14767025832804423</v>
      </c>
      <c r="K1054">
        <v>1.3920027878092331</v>
      </c>
      <c r="L1054">
        <v>1.0724014167243781</v>
      </c>
      <c r="M1054">
        <v>0.65321372444882153</v>
      </c>
      <c r="N1054">
        <v>0.527649944794498</v>
      </c>
      <c r="O1054">
        <v>0.41905126944424598</v>
      </c>
      <c r="P1054">
        <v>0.26310263558088121</v>
      </c>
      <c r="Q1054">
        <v>0.26310263558088121</v>
      </c>
      <c r="R1054">
        <v>0.28315334844889695</v>
      </c>
      <c r="S1054">
        <v>0.32003399996208154</v>
      </c>
      <c r="T1054">
        <v>4.4965700352551395E-2</v>
      </c>
      <c r="U1054">
        <v>4.4965700352551395E-2</v>
      </c>
      <c r="V1054">
        <v>6.0440154949988931E-2</v>
      </c>
      <c r="W1054">
        <v>9.6083903961888886E-2</v>
      </c>
      <c r="X1054">
        <v>6.0440154949988931E-2</v>
      </c>
      <c r="Y1054">
        <v>216892.01587525578</v>
      </c>
      <c r="Z1054">
        <v>3022602.553035845</v>
      </c>
      <c r="AA1054">
        <v>4805140.782004389</v>
      </c>
      <c r="AB1054">
        <v>1.6356497887916668E-2</v>
      </c>
      <c r="AC1054">
        <v>0.10072002571055708</v>
      </c>
      <c r="AD1054">
        <v>0</v>
      </c>
      <c r="AF1054">
        <v>0</v>
      </c>
      <c r="AG1054">
        <v>0</v>
      </c>
      <c r="AH1054">
        <v>0</v>
      </c>
      <c r="AM1054">
        <v>2.0090306938346698E-2</v>
      </c>
      <c r="AN1054">
        <v>2.1091978528065328E-2</v>
      </c>
      <c r="AO1054">
        <v>8.5359268301310381E-2</v>
      </c>
      <c r="AP1054">
        <v>2.3937741575202294E-2</v>
      </c>
      <c r="AQ1054">
        <v>1.0134011645203462</v>
      </c>
      <c r="AR1054">
        <v>0.98716819165705227</v>
      </c>
      <c r="AS1054">
        <v>1.0740292417431083</v>
      </c>
      <c r="AT1054">
        <v>1.8263217307142015E-2</v>
      </c>
      <c r="AU1054">
        <v>0.51637969600423284</v>
      </c>
      <c r="AV1054">
        <v>0.51637969600423284</v>
      </c>
      <c r="AW1054">
        <v>0.52953490856587893</v>
      </c>
      <c r="AX1054">
        <v>2.2010250532757309E-2</v>
      </c>
      <c r="AY1054">
        <v>2.2010250532757309E-2</v>
      </c>
      <c r="AZ1054">
        <v>0.66015179200842533</v>
      </c>
      <c r="BA1054">
        <v>11.765368118453013</v>
      </c>
      <c r="BB1054">
        <v>1.9597962483035802E-2</v>
      </c>
      <c r="BC1054">
        <v>1.8027276153200225E-2</v>
      </c>
      <c r="BD1054">
        <v>0.30538948011428674</v>
      </c>
      <c r="BE1054">
        <v>0.30538948011428674</v>
      </c>
      <c r="BF1054">
        <v>9308</v>
      </c>
      <c r="BG1054">
        <v>5883</v>
      </c>
      <c r="BH1054">
        <v>5020</v>
      </c>
      <c r="BI1054">
        <v>6.2763626455823618E-2</v>
      </c>
      <c r="BJ1054">
        <v>0.65634421906072959</v>
      </c>
      <c r="BK1054">
        <v>0.69154031428421125</v>
      </c>
      <c r="BL1054">
        <v>0.12399767611423895</v>
      </c>
      <c r="BM1054">
        <v>0.23527024295874518</v>
      </c>
      <c r="BN1054">
        <v>0.42948546234105073</v>
      </c>
      <c r="BQ1054">
        <v>10.367959034381858</v>
      </c>
      <c r="BR1054">
        <v>0.32180900766211923</v>
      </c>
      <c r="BS1054">
        <v>2486161.5771762985</v>
      </c>
      <c r="BT1054">
        <v>823441.63428571424</v>
      </c>
    </row>
    <row r="1055" spans="1:72">
      <c r="A1055" t="s">
        <v>1345</v>
      </c>
      <c r="B1055" t="s">
        <v>37</v>
      </c>
      <c r="C1055">
        <v>2016</v>
      </c>
      <c r="D1055" t="s">
        <v>207</v>
      </c>
      <c r="E1055">
        <v>8</v>
      </c>
      <c r="G1055" t="s">
        <v>258</v>
      </c>
      <c r="H1055" t="s">
        <v>1324</v>
      </c>
      <c r="I1055">
        <v>8.1246530403847189E-2</v>
      </c>
      <c r="J1055">
        <v>0.22784695993943013</v>
      </c>
      <c r="K1055">
        <v>2.5012320655136606</v>
      </c>
      <c r="L1055">
        <v>1.3719609273442435</v>
      </c>
      <c r="M1055">
        <v>1.213945211944758</v>
      </c>
      <c r="N1055">
        <v>0.57330315009418265</v>
      </c>
      <c r="O1055">
        <v>0.4420607263286333</v>
      </c>
      <c r="P1055">
        <v>0.32578880450426806</v>
      </c>
      <c r="Q1055">
        <v>0.32578880450426806</v>
      </c>
      <c r="R1055">
        <v>0.4160681694959093</v>
      </c>
      <c r="S1055">
        <v>0.45658329964257927</v>
      </c>
      <c r="T1055">
        <v>5.2926994720993069E-2</v>
      </c>
      <c r="U1055">
        <v>5.2926994720993069E-2</v>
      </c>
      <c r="V1055">
        <v>0.18159131524069605</v>
      </c>
      <c r="W1055">
        <v>0.33650200393008883</v>
      </c>
      <c r="X1055">
        <v>0.18159131524069605</v>
      </c>
      <c r="Y1055">
        <v>431704.99417461589</v>
      </c>
      <c r="Z1055">
        <v>10441944.480492814</v>
      </c>
      <c r="AA1055">
        <v>19349687.720225874</v>
      </c>
      <c r="AB1055">
        <v>1.5459244740979521E-2</v>
      </c>
      <c r="AC1055">
        <v>0.16231278854882866</v>
      </c>
      <c r="AD1055">
        <v>0</v>
      </c>
      <c r="AF1055">
        <v>0</v>
      </c>
      <c r="AG1055">
        <v>0</v>
      </c>
      <c r="AH1055">
        <v>0</v>
      </c>
      <c r="AM1055">
        <v>3.2229825739018614E-2</v>
      </c>
      <c r="AN1055">
        <v>4.5214753050830329E-2</v>
      </c>
      <c r="AO1055">
        <v>0.24986392388541057</v>
      </c>
      <c r="AP1055">
        <v>4.4197115726708189E-2</v>
      </c>
      <c r="AQ1055">
        <v>0.96433035141771295</v>
      </c>
      <c r="AR1055">
        <v>0.95017455809796225</v>
      </c>
      <c r="AS1055">
        <v>1.0192739958806711</v>
      </c>
      <c r="AT1055">
        <v>2.6771435971180705E-2</v>
      </c>
      <c r="AU1055">
        <v>0.44294727167887615</v>
      </c>
      <c r="AV1055">
        <v>0.44294727167887615</v>
      </c>
      <c r="AW1055">
        <v>0.48087163456434923</v>
      </c>
      <c r="AX1055">
        <v>2.4443309238120096E-2</v>
      </c>
      <c r="AY1055">
        <v>2.4443309238120096E-2</v>
      </c>
      <c r="AZ1055">
        <v>0.55486435051795935</v>
      </c>
      <c r="BA1055">
        <v>16.626994588329428</v>
      </c>
      <c r="BB1055">
        <v>3.0367541799248731E-2</v>
      </c>
      <c r="BC1055">
        <v>4.2259127693561951E-2</v>
      </c>
      <c r="BD1055">
        <v>0.16144528212408332</v>
      </c>
      <c r="BE1055">
        <v>0.16144528212408332</v>
      </c>
      <c r="BF1055">
        <v>9933</v>
      </c>
      <c r="BG1055">
        <v>6694</v>
      </c>
      <c r="BH1055">
        <v>5487</v>
      </c>
      <c r="BI1055">
        <v>4.6040206195120469E-2</v>
      </c>
      <c r="BJ1055">
        <v>0.616135836253214</v>
      </c>
      <c r="BK1055">
        <v>0.56868688215829843</v>
      </c>
      <c r="BL1055">
        <v>7.1941278935489072E-2</v>
      </c>
      <c r="BM1055">
        <v>9.1179906422152179E-2</v>
      </c>
      <c r="BN1055">
        <v>0.84307597055800299</v>
      </c>
      <c r="BQ1055">
        <v>7.0497946611909654</v>
      </c>
      <c r="BR1055">
        <v>0.95529294511283547</v>
      </c>
      <c r="BS1055">
        <v>11331797.813398357</v>
      </c>
      <c r="BT1055">
        <v>2438729.0664150943</v>
      </c>
    </row>
    <row r="1056" spans="1:72">
      <c r="A1056" t="s">
        <v>3746</v>
      </c>
      <c r="B1056" t="s">
        <v>259</v>
      </c>
      <c r="C1056">
        <v>2016</v>
      </c>
      <c r="D1056" t="s">
        <v>223</v>
      </c>
      <c r="E1056">
        <v>3</v>
      </c>
      <c r="G1056" t="s">
        <v>260</v>
      </c>
      <c r="H1056" t="s">
        <v>1324</v>
      </c>
      <c r="I1056">
        <v>0.18375326879763546</v>
      </c>
      <c r="J1056">
        <v>0.25712773635501746</v>
      </c>
      <c r="K1056">
        <v>1.4313684674606606</v>
      </c>
      <c r="L1056">
        <v>1.0564256465241753</v>
      </c>
      <c r="M1056">
        <v>0.63959847436336559</v>
      </c>
      <c r="N1056">
        <v>0.53914073946895458</v>
      </c>
      <c r="O1056">
        <v>0.43989310112916685</v>
      </c>
      <c r="P1056">
        <v>0.22274519786285485</v>
      </c>
      <c r="Q1056">
        <v>0.22274519786285485</v>
      </c>
      <c r="R1056">
        <v>0.25743587847901667</v>
      </c>
      <c r="S1056">
        <v>0.25886802096128353</v>
      </c>
      <c r="T1056">
        <v>1.8974393196008243E-2</v>
      </c>
      <c r="U1056">
        <v>1.8974393196008243E-2</v>
      </c>
      <c r="V1056">
        <v>3.7936246568727211E-2</v>
      </c>
      <c r="W1056">
        <v>0.10218939560566204</v>
      </c>
      <c r="X1056">
        <v>3.7936246568727211E-2</v>
      </c>
      <c r="Y1056">
        <v>350394.98432810936</v>
      </c>
      <c r="Z1056">
        <v>2816319.8914209115</v>
      </c>
      <c r="AA1056">
        <v>7586360.1058981232</v>
      </c>
      <c r="AB1056">
        <v>2.1310354623255621E-2</v>
      </c>
      <c r="AC1056">
        <v>0.10655746772352979</v>
      </c>
      <c r="AD1056">
        <v>0</v>
      </c>
      <c r="AF1056">
        <v>0</v>
      </c>
      <c r="AG1056">
        <v>0</v>
      </c>
      <c r="AH1056">
        <v>0</v>
      </c>
      <c r="AM1056">
        <v>4.2643958703956868E-2</v>
      </c>
      <c r="AN1056">
        <v>3.961813202876948E-2</v>
      </c>
      <c r="AO1056">
        <v>8.7763296153772888E-2</v>
      </c>
      <c r="AP1056">
        <v>2.0524018606929071E-2</v>
      </c>
      <c r="AQ1056">
        <v>1.0087784953728502</v>
      </c>
      <c r="AR1056">
        <v>0.98469896456613015</v>
      </c>
      <c r="AS1056">
        <v>1.0441238742110008</v>
      </c>
      <c r="AT1056">
        <v>1.3756205679720837E-2</v>
      </c>
      <c r="AU1056">
        <v>0.44572421664286704</v>
      </c>
      <c r="AV1056">
        <v>0.44572421664286704</v>
      </c>
      <c r="AW1056">
        <v>0.455412030960406</v>
      </c>
      <c r="AX1056">
        <v>1.7851614426925809E-2</v>
      </c>
      <c r="AY1056">
        <v>1.7851614426925809E-2</v>
      </c>
      <c r="AZ1056">
        <v>0.74116056933670005</v>
      </c>
      <c r="BA1056">
        <v>16.034058140939802</v>
      </c>
      <c r="BB1056">
        <v>4.4454905253944799E-2</v>
      </c>
      <c r="BC1056">
        <v>1.9407906535748899E-2</v>
      </c>
      <c r="BD1056">
        <v>0.36530597803493481</v>
      </c>
      <c r="BE1056">
        <v>0.36530597803493481</v>
      </c>
      <c r="BF1056">
        <v>9164</v>
      </c>
      <c r="BG1056">
        <v>5891</v>
      </c>
      <c r="BH1056">
        <v>5318</v>
      </c>
      <c r="BI1056">
        <v>8.9537537012291876E-2</v>
      </c>
      <c r="BJ1056">
        <v>0.62454810688562346</v>
      </c>
      <c r="BK1056">
        <v>0.74217174134263564</v>
      </c>
      <c r="BL1056">
        <v>2.8383529907250175E-2</v>
      </c>
      <c r="BM1056">
        <v>7.1988283353967619E-2</v>
      </c>
      <c r="BN1056">
        <v>0.32703252183152631</v>
      </c>
      <c r="BQ1056">
        <v>4.020107238605898</v>
      </c>
      <c r="BR1056">
        <v>1.0141034251175285</v>
      </c>
      <c r="BS1056">
        <v>4836373.9611260053</v>
      </c>
      <c r="BT1056">
        <v>711582.94235436898</v>
      </c>
    </row>
    <row r="1057" spans="1:72">
      <c r="A1057" t="s">
        <v>1346</v>
      </c>
      <c r="B1057" t="s">
        <v>39</v>
      </c>
      <c r="C1057">
        <v>2016</v>
      </c>
      <c r="D1057" t="s">
        <v>218</v>
      </c>
      <c r="E1057">
        <v>4</v>
      </c>
      <c r="G1057" t="s">
        <v>262</v>
      </c>
      <c r="H1057" t="s">
        <v>1324</v>
      </c>
      <c r="I1057">
        <v>4.6596876693170704E-2</v>
      </c>
      <c r="J1057">
        <v>8.4377295101924099E-2</v>
      </c>
      <c r="K1057">
        <v>1.6071232347931941</v>
      </c>
      <c r="L1057">
        <v>0.98058487019428131</v>
      </c>
      <c r="M1057">
        <v>0.90030444060019921</v>
      </c>
      <c r="N1057">
        <v>0.45828506731813989</v>
      </c>
      <c r="O1057">
        <v>0.4415716286427937</v>
      </c>
      <c r="P1057">
        <v>0.47399912007267259</v>
      </c>
      <c r="Q1057">
        <v>0.47399912007267259</v>
      </c>
      <c r="R1057">
        <v>0.48746741123338649</v>
      </c>
      <c r="S1057">
        <v>0.5322689674480594</v>
      </c>
      <c r="T1057">
        <v>0.13349634325419019</v>
      </c>
      <c r="U1057">
        <v>0.13349634325419019</v>
      </c>
      <c r="V1057">
        <v>6.7943267003536187E-2</v>
      </c>
      <c r="W1057">
        <v>7.0538765767867176E-2</v>
      </c>
      <c r="X1057">
        <v>6.7943267003536187E-2</v>
      </c>
      <c r="Y1057">
        <v>191546.24093913837</v>
      </c>
      <c r="Z1057">
        <v>1626157.3840304182</v>
      </c>
      <c r="AA1057">
        <v>1688278.174904943</v>
      </c>
      <c r="AB1057">
        <v>3.6774780517187557E-2</v>
      </c>
      <c r="AC1057">
        <v>9.8181605069442651E-2</v>
      </c>
      <c r="AM1057">
        <v>5.549885482242117E-3</v>
      </c>
      <c r="AN1057">
        <v>1.3664388073566311E-2</v>
      </c>
      <c r="AO1057">
        <v>1.9932718140886849E-2</v>
      </c>
      <c r="AP1057">
        <v>1.2547757254260817E-2</v>
      </c>
      <c r="AQ1057">
        <v>0.99277965930231848</v>
      </c>
      <c r="AR1057">
        <v>0.99277965930231848</v>
      </c>
      <c r="AS1057">
        <v>1.468406653452581</v>
      </c>
      <c r="AT1057">
        <v>1.8019003258704237E-2</v>
      </c>
      <c r="AU1057">
        <v>0.74078725619512276</v>
      </c>
      <c r="AV1057">
        <v>0.74078725619512276</v>
      </c>
      <c r="AW1057">
        <v>0.74786954136355199</v>
      </c>
      <c r="AX1057">
        <v>4.5831218311905605E-2</v>
      </c>
      <c r="AY1057">
        <v>4.5831218311905605E-2</v>
      </c>
      <c r="AZ1057">
        <v>0.41828301209748986</v>
      </c>
      <c r="BB1057">
        <v>1.5386473057525689</v>
      </c>
      <c r="BD1057">
        <v>0.14443037671368542</v>
      </c>
      <c r="BE1057">
        <v>0.14443037671368542</v>
      </c>
      <c r="BF1057">
        <v>9706</v>
      </c>
      <c r="BG1057">
        <v>6321</v>
      </c>
      <c r="BI1057">
        <v>2.5630893604934465E-3</v>
      </c>
      <c r="BK1057">
        <v>0.45501382860712553</v>
      </c>
      <c r="BL1057">
        <v>0.39179863548249882</v>
      </c>
      <c r="BM1057">
        <v>0.39179863548249882</v>
      </c>
      <c r="BN1057">
        <v>0.63910052894924074</v>
      </c>
      <c r="BQ1057">
        <v>16.680608365019012</v>
      </c>
      <c r="BR1057">
        <v>0.13711767755313634</v>
      </c>
      <c r="BS1057">
        <v>69630.129277566535</v>
      </c>
      <c r="BT1057">
        <v>561233.51111111115</v>
      </c>
    </row>
    <row r="1058" spans="1:72">
      <c r="A1058" t="s">
        <v>1347</v>
      </c>
      <c r="B1058" t="s">
        <v>40</v>
      </c>
      <c r="C1058">
        <v>2016</v>
      </c>
      <c r="D1058" t="s">
        <v>212</v>
      </c>
      <c r="E1058">
        <v>4</v>
      </c>
      <c r="G1058" t="s">
        <v>264</v>
      </c>
      <c r="H1058" t="s">
        <v>1324</v>
      </c>
      <c r="I1058">
        <v>1.3336946437905062E-2</v>
      </c>
      <c r="J1058">
        <v>0.26036350608835662</v>
      </c>
      <c r="K1058">
        <v>1.1827062026559068</v>
      </c>
      <c r="L1058">
        <v>0.99691502867613413</v>
      </c>
      <c r="M1058">
        <v>0.9356671545126426</v>
      </c>
      <c r="N1058">
        <v>0.53589248572334414</v>
      </c>
      <c r="O1058">
        <v>0.51858999292098917</v>
      </c>
      <c r="P1058">
        <v>0.63943715847944882</v>
      </c>
      <c r="Q1058">
        <v>0.63943715847944882</v>
      </c>
      <c r="R1058">
        <v>0.67296815508897256</v>
      </c>
      <c r="S1058">
        <v>0.68100883935679601</v>
      </c>
      <c r="T1058">
        <v>0.1437340169020466</v>
      </c>
      <c r="U1058">
        <v>0.1437340169020466</v>
      </c>
      <c r="V1058">
        <v>2.2802970656365783E-2</v>
      </c>
      <c r="W1058">
        <v>2.6478227023645814E-2</v>
      </c>
      <c r="X1058">
        <v>2.2802970656365783E-2</v>
      </c>
      <c r="Y1058">
        <v>328271.80099414167</v>
      </c>
      <c r="Z1058">
        <v>870513.06528189906</v>
      </c>
      <c r="AA1058">
        <v>1010817.5341246291</v>
      </c>
      <c r="AB1058">
        <v>2.229594164064928E-2</v>
      </c>
      <c r="AC1058">
        <v>8.9752812201334853E-2</v>
      </c>
      <c r="AM1058">
        <v>1.2168527919635063E-2</v>
      </c>
      <c r="AN1058">
        <v>1.6994234868943605E-2</v>
      </c>
      <c r="AO1058">
        <v>3.3585197538641656E-2</v>
      </c>
      <c r="AP1058">
        <v>2.3480548807384195E-2</v>
      </c>
      <c r="AQ1058">
        <v>1.0025532560580406</v>
      </c>
      <c r="AR1058">
        <v>1.0025532560580406</v>
      </c>
      <c r="AS1058">
        <v>0.87557167580599404</v>
      </c>
      <c r="AT1058">
        <v>1.8443317486991226E-2</v>
      </c>
      <c r="AU1058">
        <v>0.79390779460795236</v>
      </c>
      <c r="AV1058">
        <v>0.79390779460795236</v>
      </c>
      <c r="AW1058">
        <v>0.87036037591608828</v>
      </c>
      <c r="AX1058">
        <v>3.2105705861719444E-2</v>
      </c>
      <c r="AY1058">
        <v>3.2105705861719444E-2</v>
      </c>
      <c r="AZ1058">
        <v>0.33970956046484851</v>
      </c>
      <c r="BB1058">
        <v>-8.5059090772202597E-2</v>
      </c>
      <c r="BD1058">
        <v>7.674945800924704E-2</v>
      </c>
      <c r="BE1058">
        <v>7.674945800924704E-2</v>
      </c>
      <c r="BF1058">
        <v>9638</v>
      </c>
      <c r="BG1058">
        <v>6249</v>
      </c>
      <c r="BI1058">
        <v>8.7694742494378274E-3</v>
      </c>
      <c r="BK1058">
        <v>0.3337687777374202</v>
      </c>
      <c r="BL1058">
        <v>0.27065984187145981</v>
      </c>
      <c r="BM1058">
        <v>0.27065984187145981</v>
      </c>
      <c r="BN1058">
        <v>0.43959022744596282</v>
      </c>
      <c r="BQ1058">
        <v>16.715133531157271</v>
      </c>
      <c r="BR1058">
        <v>0.17417732131628588</v>
      </c>
      <c r="BS1058">
        <v>125877.53709198812</v>
      </c>
      <c r="BT1058">
        <v>1285241.2456140351</v>
      </c>
    </row>
    <row r="1059" spans="1:72">
      <c r="A1059" t="s">
        <v>1348</v>
      </c>
      <c r="B1059" t="s">
        <v>41</v>
      </c>
      <c r="C1059">
        <v>2016</v>
      </c>
      <c r="D1059" t="s">
        <v>215</v>
      </c>
      <c r="E1059">
        <v>5</v>
      </c>
      <c r="G1059" t="s">
        <v>266</v>
      </c>
      <c r="H1059" t="s">
        <v>1324</v>
      </c>
      <c r="I1059">
        <v>3.4077307156665085E-2</v>
      </c>
      <c r="J1059">
        <v>0.31107584860332776</v>
      </c>
      <c r="K1059">
        <v>1.1597141009637508</v>
      </c>
      <c r="L1059">
        <v>0.68091571674555318</v>
      </c>
      <c r="M1059">
        <v>0.63006892099144207</v>
      </c>
      <c r="N1059">
        <v>0.59087947170659849</v>
      </c>
      <c r="O1059">
        <v>0.44611336639937443</v>
      </c>
      <c r="P1059">
        <v>0.41705147684198829</v>
      </c>
      <c r="Q1059">
        <v>0.41705147684198829</v>
      </c>
      <c r="R1059">
        <v>0.47463838206112507</v>
      </c>
      <c r="S1059">
        <v>0.55306554476468828</v>
      </c>
      <c r="T1059">
        <v>0.10759952826398135</v>
      </c>
      <c r="U1059">
        <v>0.10759952826398135</v>
      </c>
      <c r="V1059">
        <v>0.11217170835475759</v>
      </c>
      <c r="W1059">
        <v>0.21477171858916749</v>
      </c>
      <c r="X1059">
        <v>0.11217170835475759</v>
      </c>
      <c r="Y1059">
        <v>265008.88958990539</v>
      </c>
      <c r="Z1059">
        <v>3683166.9719626168</v>
      </c>
      <c r="AA1059">
        <v>7052046.4742990658</v>
      </c>
      <c r="AB1059">
        <v>4.4140680982337463E-2</v>
      </c>
      <c r="AC1059">
        <v>0.12682846426617414</v>
      </c>
      <c r="AM1059">
        <v>2.4990435483877423E-2</v>
      </c>
      <c r="AN1059">
        <v>3.2211271003192259E-2</v>
      </c>
      <c r="AO1059">
        <v>0.16824300348271798</v>
      </c>
      <c r="AP1059">
        <v>2.6158662430797893E-2</v>
      </c>
      <c r="AQ1059">
        <v>0.94885404695786524</v>
      </c>
      <c r="AR1059">
        <v>0.94885404695786524</v>
      </c>
      <c r="AS1059">
        <v>0.97538423879991876</v>
      </c>
      <c r="AT1059">
        <v>2.5525908003405852E-2</v>
      </c>
      <c r="AU1059">
        <v>0.60505742530225126</v>
      </c>
      <c r="AV1059">
        <v>0.60505742530225126</v>
      </c>
      <c r="AW1059">
        <v>0.62745333874074227</v>
      </c>
      <c r="AX1059">
        <v>5.4145204462518255E-2</v>
      </c>
      <c r="AY1059">
        <v>5.4145204462518255E-2</v>
      </c>
      <c r="AZ1059">
        <v>0.44167173446707053</v>
      </c>
      <c r="BB1059">
        <v>2.9701897742067586E-2</v>
      </c>
      <c r="BD1059">
        <v>0.13791275694841079</v>
      </c>
      <c r="BE1059">
        <v>0.13791275694841079</v>
      </c>
      <c r="BF1059">
        <v>9387</v>
      </c>
      <c r="BG1059">
        <v>6468</v>
      </c>
      <c r="BI1059">
        <v>6.0901405094911973E-2</v>
      </c>
      <c r="BK1059">
        <v>0.4777414018777934</v>
      </c>
      <c r="BL1059">
        <v>0.23754466817913528</v>
      </c>
      <c r="BM1059">
        <v>0.23754466817913528</v>
      </c>
      <c r="BN1059">
        <v>0.82146999441007662</v>
      </c>
      <c r="BQ1059">
        <v>13.33177570093458</v>
      </c>
      <c r="BR1059">
        <v>0.49567496723460025</v>
      </c>
      <c r="BS1059">
        <v>4171500.686915888</v>
      </c>
      <c r="BT1059">
        <v>1579304.8127853882</v>
      </c>
    </row>
    <row r="1060" spans="1:72">
      <c r="A1060" t="s">
        <v>1349</v>
      </c>
      <c r="B1060" t="s">
        <v>42</v>
      </c>
      <c r="C1060">
        <v>2016</v>
      </c>
      <c r="D1060" t="s">
        <v>218</v>
      </c>
      <c r="E1060">
        <v>3</v>
      </c>
      <c r="G1060" t="s">
        <v>268</v>
      </c>
      <c r="H1060" t="s">
        <v>1324</v>
      </c>
      <c r="I1060">
        <v>5.4591646509235682E-2</v>
      </c>
      <c r="J1060">
        <v>0.45496446172566729</v>
      </c>
      <c r="K1060">
        <v>2.755386422017188</v>
      </c>
      <c r="L1060">
        <v>0.91109310224621332</v>
      </c>
      <c r="M1060">
        <v>0.85249391407388009</v>
      </c>
      <c r="N1060">
        <v>0.41250984261212575</v>
      </c>
      <c r="O1060">
        <v>0.38030017378982545</v>
      </c>
      <c r="P1060">
        <v>0.54159146421350246</v>
      </c>
      <c r="Q1060">
        <v>0.54159146421350246</v>
      </c>
      <c r="R1060">
        <v>0.50260059837588611</v>
      </c>
      <c r="S1060">
        <v>0.62052377477150533</v>
      </c>
      <c r="T1060">
        <v>0.16969918977570844</v>
      </c>
      <c r="U1060">
        <v>0.16969918977570844</v>
      </c>
      <c r="V1060">
        <v>5.6565923128693914E-2</v>
      </c>
      <c r="W1060">
        <v>0.11583189766794555</v>
      </c>
      <c r="X1060">
        <v>5.6565923128693914E-2</v>
      </c>
      <c r="Y1060">
        <v>435110.019560638</v>
      </c>
      <c r="Z1060">
        <v>1785010.4851851852</v>
      </c>
      <c r="AA1060">
        <v>3655224.5666666669</v>
      </c>
      <c r="AB1060">
        <v>3.8291554619952192E-2</v>
      </c>
      <c r="AC1060">
        <v>0.11857915329192523</v>
      </c>
      <c r="AM1060">
        <v>1.4869779299940444E-2</v>
      </c>
      <c r="AN1060">
        <v>5.1313736129393106E-2</v>
      </c>
      <c r="AO1060">
        <v>0.22663090883374448</v>
      </c>
      <c r="AP1060">
        <v>0.15490663284307887</v>
      </c>
      <c r="AQ1060">
        <v>1.0175829793017326</v>
      </c>
      <c r="AR1060">
        <v>1.0175829793017326</v>
      </c>
      <c r="AS1060">
        <v>2.5072887080594106</v>
      </c>
      <c r="AT1060">
        <v>2.6738974999006196E-2</v>
      </c>
      <c r="AU1060">
        <v>0.63151256733786831</v>
      </c>
      <c r="AV1060">
        <v>0.63151256733786831</v>
      </c>
      <c r="AW1060">
        <v>0.6543954026021277</v>
      </c>
      <c r="AX1060">
        <v>3.3524574336807472E-2</v>
      </c>
      <c r="AY1060">
        <v>3.3524574336807472E-2</v>
      </c>
      <c r="AZ1060">
        <v>0.37060177889152202</v>
      </c>
      <c r="BB1060">
        <v>3.2255959955344236</v>
      </c>
      <c r="BD1060">
        <v>0.12243619886611148</v>
      </c>
      <c r="BE1060">
        <v>0.12243619886611148</v>
      </c>
      <c r="BF1060">
        <v>10024</v>
      </c>
      <c r="BG1060">
        <v>6129</v>
      </c>
      <c r="BI1060">
        <v>5.2463332264741896E-2</v>
      </c>
      <c r="BK1060">
        <v>0.40452761416046795</v>
      </c>
      <c r="BL1060">
        <v>0.23761799682550344</v>
      </c>
      <c r="BM1060">
        <v>0.23761799682550344</v>
      </c>
      <c r="BN1060">
        <v>0.68298210721407238</v>
      </c>
      <c r="BQ1060">
        <v>12.307407407407407</v>
      </c>
      <c r="BR1060">
        <v>0.63003480855295868</v>
      </c>
      <c r="BS1060">
        <v>1597597.4037037038</v>
      </c>
      <c r="BT1060">
        <v>9893141.5666666664</v>
      </c>
    </row>
    <row r="1061" spans="1:72">
      <c r="A1061" t="s">
        <v>2026</v>
      </c>
      <c r="B1061" t="s">
        <v>269</v>
      </c>
      <c r="C1061">
        <v>2016</v>
      </c>
      <c r="D1061" t="s">
        <v>215</v>
      </c>
      <c r="E1061">
        <v>6</v>
      </c>
      <c r="G1061" t="s">
        <v>270</v>
      </c>
      <c r="H1061" t="s">
        <v>1324</v>
      </c>
      <c r="I1061">
        <v>3.5223975573630766E-2</v>
      </c>
      <c r="J1061">
        <v>0.91725906559332504</v>
      </c>
      <c r="K1061">
        <v>1.7558025084711193</v>
      </c>
      <c r="L1061">
        <v>0.63494202122531274</v>
      </c>
      <c r="M1061">
        <v>0.57095973825617519</v>
      </c>
      <c r="N1061">
        <v>0.6119302683232023</v>
      </c>
      <c r="O1061">
        <v>0.48301874124954602</v>
      </c>
      <c r="P1061">
        <v>0.44134418972434025</v>
      </c>
      <c r="Q1061">
        <v>0.44134418972434025</v>
      </c>
      <c r="R1061">
        <v>0.45790115721830021</v>
      </c>
      <c r="S1061">
        <v>0.61711318622764622</v>
      </c>
      <c r="T1061">
        <v>8.2275859624868788E-2</v>
      </c>
      <c r="U1061">
        <v>8.2275859624868788E-2</v>
      </c>
      <c r="V1061">
        <v>0.1358749493113757</v>
      </c>
      <c r="W1061">
        <v>0.31202012759968217</v>
      </c>
      <c r="X1061">
        <v>0.1358749493113757</v>
      </c>
      <c r="Y1061">
        <v>378395.2954637917</v>
      </c>
      <c r="Z1061">
        <v>5710081.3206319707</v>
      </c>
      <c r="AA1061">
        <v>13112500.216542751</v>
      </c>
      <c r="AB1061">
        <v>6.0802037939241632E-2</v>
      </c>
      <c r="AC1061">
        <v>0.16233853842834545</v>
      </c>
      <c r="AM1061">
        <v>1.5276524195765064E-2</v>
      </c>
      <c r="AN1061">
        <v>2.294366545100535E-2</v>
      </c>
      <c r="AO1061">
        <v>0.30196426263672599</v>
      </c>
      <c r="AP1061">
        <v>9.0312516359449632E-2</v>
      </c>
      <c r="AQ1061">
        <v>0.98257110991318142</v>
      </c>
      <c r="AR1061">
        <v>0.98257110991318142</v>
      </c>
      <c r="AS1061">
        <v>1.3225177091818272</v>
      </c>
      <c r="AT1061">
        <v>2.9336728352028267E-2</v>
      </c>
      <c r="AU1061">
        <v>0.50663164716005316</v>
      </c>
      <c r="AV1061">
        <v>0.50663164716005316</v>
      </c>
      <c r="AW1061">
        <v>0.55091624205792844</v>
      </c>
      <c r="AX1061">
        <v>5.6299548218881681E-2</v>
      </c>
      <c r="AY1061">
        <v>5.6299548218881681E-2</v>
      </c>
      <c r="AZ1061">
        <v>0.4198522312086001</v>
      </c>
      <c r="BB1061">
        <v>0.35287931505946429</v>
      </c>
      <c r="BD1061">
        <v>0.19923205404838029</v>
      </c>
      <c r="BE1061">
        <v>0.19923205404838029</v>
      </c>
      <c r="BF1061">
        <v>9638</v>
      </c>
      <c r="BG1061">
        <v>6314</v>
      </c>
      <c r="BI1061">
        <v>4.7657755375220469E-2</v>
      </c>
      <c r="BK1061">
        <v>0.45879323188025828</v>
      </c>
      <c r="BL1061">
        <v>0.12137920035355999</v>
      </c>
      <c r="BM1061">
        <v>0.12137920035355999</v>
      </c>
      <c r="BN1061">
        <v>0.95772630051745944</v>
      </c>
      <c r="BQ1061">
        <v>9.1375464684014869</v>
      </c>
      <c r="BR1061">
        <v>1.0569037656903766</v>
      </c>
      <c r="BS1061">
        <v>8459847.7797397766</v>
      </c>
      <c r="BT1061">
        <v>3036403.7329376857</v>
      </c>
    </row>
    <row r="1062" spans="1:72">
      <c r="A1062" t="s">
        <v>1350</v>
      </c>
      <c r="B1062" t="s">
        <v>44</v>
      </c>
      <c r="C1062">
        <v>2016</v>
      </c>
      <c r="D1062" t="s">
        <v>215</v>
      </c>
      <c r="E1062">
        <v>3</v>
      </c>
      <c r="G1062" t="s">
        <v>272</v>
      </c>
      <c r="H1062" t="s">
        <v>1324</v>
      </c>
      <c r="I1062">
        <v>1.6917698313011285E-2</v>
      </c>
      <c r="J1062">
        <v>0.16772653739525192</v>
      </c>
      <c r="K1062">
        <v>2.1752482189003506</v>
      </c>
      <c r="L1062">
        <v>0.9166737004935962</v>
      </c>
      <c r="M1062">
        <v>0.8524402041101683</v>
      </c>
      <c r="N1062">
        <v>0.61742492597563103</v>
      </c>
      <c r="O1062">
        <v>0.60039000223634009</v>
      </c>
      <c r="P1062">
        <v>0.61202691318536651</v>
      </c>
      <c r="Q1062">
        <v>0.61202691318536651</v>
      </c>
      <c r="R1062">
        <v>0.63811001180426519</v>
      </c>
      <c r="S1062">
        <v>0.69155505683729401</v>
      </c>
      <c r="T1062">
        <v>0.15851764015631767</v>
      </c>
      <c r="U1062">
        <v>0.15851764015631767</v>
      </c>
      <c r="V1062">
        <v>6.7146380898935418E-2</v>
      </c>
      <c r="W1062">
        <v>0.14954481678643911</v>
      </c>
      <c r="X1062">
        <v>6.7146380898935418E-2</v>
      </c>
      <c r="Y1062">
        <v>513666.6995661605</v>
      </c>
      <c r="Z1062">
        <v>2417014.4779116465</v>
      </c>
      <c r="AA1062">
        <v>5383044.9598393571</v>
      </c>
      <c r="AB1062">
        <v>3.9795035765662859E-2</v>
      </c>
      <c r="AC1062">
        <v>9.5460653392987274E-2</v>
      </c>
      <c r="AM1062">
        <v>3.4634768292292284E-2</v>
      </c>
      <c r="AN1062">
        <v>5.8809150075017233E-2</v>
      </c>
      <c r="AO1062">
        <v>0.10894196510434166</v>
      </c>
      <c r="AP1062">
        <v>1.8178235610313412E-2</v>
      </c>
      <c r="AQ1062">
        <v>0.96151406364064751</v>
      </c>
      <c r="AR1062">
        <v>0.96151406364064751</v>
      </c>
      <c r="AS1062">
        <v>1.002632986892003</v>
      </c>
      <c r="AT1062">
        <v>2.68428261430813E-2</v>
      </c>
      <c r="AU1062">
        <v>0.63575998499024511</v>
      </c>
      <c r="AV1062">
        <v>0.63575998499024511</v>
      </c>
      <c r="AW1062">
        <v>0.6500182913766559</v>
      </c>
      <c r="AX1062">
        <v>3.9962803368335575E-2</v>
      </c>
      <c r="AY1062">
        <v>3.9962803368335575E-2</v>
      </c>
      <c r="AZ1062">
        <v>0.28756997089965219</v>
      </c>
      <c r="BB1062">
        <v>0.13621253288707927</v>
      </c>
      <c r="BD1062">
        <v>8.1463582427581449E-2</v>
      </c>
      <c r="BE1062">
        <v>8.1463582427581449E-2</v>
      </c>
      <c r="BF1062">
        <v>10033</v>
      </c>
      <c r="BG1062">
        <v>6505</v>
      </c>
      <c r="BI1062">
        <v>4.2295162087010681E-2</v>
      </c>
      <c r="BK1062">
        <v>0.33226546374948956</v>
      </c>
      <c r="BL1062">
        <v>0.18194453491349821</v>
      </c>
      <c r="BM1062">
        <v>0.18194453491349821</v>
      </c>
      <c r="BN1062">
        <v>0.53376518161714692</v>
      </c>
      <c r="BQ1062">
        <v>11.108433734939759</v>
      </c>
      <c r="BR1062">
        <v>0.34704112337011034</v>
      </c>
      <c r="BS1062">
        <v>3032270.4176706825</v>
      </c>
      <c r="BT1062">
        <v>676602.78070175438</v>
      </c>
    </row>
    <row r="1063" spans="1:72">
      <c r="A1063" t="s">
        <v>1351</v>
      </c>
      <c r="B1063" t="s">
        <v>45</v>
      </c>
      <c r="C1063">
        <v>2016</v>
      </c>
      <c r="D1063" t="s">
        <v>231</v>
      </c>
      <c r="E1063">
        <v>3</v>
      </c>
      <c r="G1063" t="s">
        <v>274</v>
      </c>
      <c r="H1063" t="s">
        <v>1324</v>
      </c>
      <c r="I1063">
        <v>2.0903787452612933E-2</v>
      </c>
      <c r="J1063">
        <v>0.86388808771426306</v>
      </c>
      <c r="K1063">
        <v>2.4341476952007213</v>
      </c>
      <c r="L1063">
        <v>1.0503628668202689</v>
      </c>
      <c r="M1063">
        <v>1.0183030892710656</v>
      </c>
      <c r="N1063">
        <v>0.52776967727375446</v>
      </c>
      <c r="O1063">
        <v>0.45946387231040925</v>
      </c>
      <c r="P1063">
        <v>0.57761898864073058</v>
      </c>
      <c r="Q1063">
        <v>0.57761898864073058</v>
      </c>
      <c r="R1063">
        <v>0.5227103189539708</v>
      </c>
      <c r="S1063">
        <v>0.69835075070419694</v>
      </c>
      <c r="T1063">
        <v>0.18260785975213653</v>
      </c>
      <c r="U1063">
        <v>0.18260785975213653</v>
      </c>
      <c r="V1063">
        <v>4.7492545190891453E-2</v>
      </c>
      <c r="W1063">
        <v>7.5972004955690994E-2</v>
      </c>
      <c r="X1063">
        <v>4.7492545190891453E-2</v>
      </c>
      <c r="Y1063">
        <v>477375.68849677639</v>
      </c>
      <c r="Z1063">
        <v>1784812.3024390244</v>
      </c>
      <c r="AA1063">
        <v>2855095.8585365852</v>
      </c>
      <c r="AB1063">
        <v>3.4964264428226616E-2</v>
      </c>
      <c r="AC1063">
        <v>0.15140075931310362</v>
      </c>
      <c r="AM1063">
        <v>1.398665254785773E-2</v>
      </c>
      <c r="AN1063">
        <v>2.2519162283839763E-2</v>
      </c>
      <c r="AO1063">
        <v>0.20395350876129398</v>
      </c>
      <c r="AP1063">
        <v>0.15649239748940225</v>
      </c>
      <c r="AQ1063">
        <v>0.97403546856420253</v>
      </c>
      <c r="AR1063">
        <v>0.97403546856420253</v>
      </c>
      <c r="AS1063">
        <v>2.8299961846445072</v>
      </c>
      <c r="AT1063">
        <v>1.9674372662720988E-2</v>
      </c>
      <c r="AU1063">
        <v>0.66626220682385096</v>
      </c>
      <c r="AV1063">
        <v>0.66626220682385096</v>
      </c>
      <c r="AW1063">
        <v>0.69150827641372725</v>
      </c>
      <c r="AX1063">
        <v>3.0530502761498456E-2</v>
      </c>
      <c r="AY1063">
        <v>3.0530502761498456E-2</v>
      </c>
      <c r="AZ1063">
        <v>0.32006583025219743</v>
      </c>
      <c r="BB1063">
        <v>1.4700169732394366</v>
      </c>
      <c r="BD1063">
        <v>8.5363659023228192E-2</v>
      </c>
      <c r="BE1063">
        <v>8.5363659023228192E-2</v>
      </c>
      <c r="BF1063">
        <v>10302</v>
      </c>
      <c r="BG1063">
        <v>6282</v>
      </c>
      <c r="BI1063">
        <v>5.1672522476526324E-2</v>
      </c>
      <c r="BK1063">
        <v>0.33932312941467102</v>
      </c>
      <c r="BL1063">
        <v>0.2163311480248748</v>
      </c>
      <c r="BM1063">
        <v>0.2163311480248748</v>
      </c>
      <c r="BN1063">
        <v>0.52531320009784055</v>
      </c>
      <c r="BQ1063">
        <v>14.37560975609756</v>
      </c>
      <c r="BR1063">
        <v>0.42367149758454109</v>
      </c>
      <c r="BS1063">
        <v>826086.76097560977</v>
      </c>
      <c r="BT1063">
        <v>12899154.875</v>
      </c>
    </row>
    <row r="1064" spans="1:72">
      <c r="A1064" t="s">
        <v>1352</v>
      </c>
      <c r="B1064" t="s">
        <v>46</v>
      </c>
      <c r="C1064">
        <v>2016</v>
      </c>
      <c r="D1064" t="s">
        <v>215</v>
      </c>
      <c r="E1064">
        <v>4</v>
      </c>
      <c r="G1064" t="s">
        <v>276</v>
      </c>
      <c r="H1064" t="s">
        <v>1324</v>
      </c>
      <c r="I1064">
        <v>0.11479262053987908</v>
      </c>
      <c r="J1064">
        <v>0.11290736236536852</v>
      </c>
      <c r="K1064">
        <v>1.3045746978150365</v>
      </c>
      <c r="L1064">
        <v>0.90722816326655786</v>
      </c>
      <c r="M1064">
        <v>0.80423528318385884</v>
      </c>
      <c r="N1064">
        <v>0.50087957498048319</v>
      </c>
      <c r="O1064">
        <v>0.40392448363090921</v>
      </c>
      <c r="P1064">
        <v>0.48012153994017448</v>
      </c>
      <c r="Q1064">
        <v>0.48012153994017448</v>
      </c>
      <c r="R1064">
        <v>0.51662569981174677</v>
      </c>
      <c r="S1064">
        <v>0.57233921572421642</v>
      </c>
      <c r="T1064">
        <v>8.4391972126092785E-2</v>
      </c>
      <c r="U1064">
        <v>8.4391972126092785E-2</v>
      </c>
      <c r="V1064">
        <v>9.0140676165476552E-2</v>
      </c>
      <c r="W1064">
        <v>0.22058841380335489</v>
      </c>
      <c r="X1064">
        <v>9.0140676165476552E-2</v>
      </c>
      <c r="Y1064">
        <v>174423.6879691621</v>
      </c>
      <c r="Z1064">
        <v>2869683.3656250001</v>
      </c>
      <c r="AA1064">
        <v>7022566.5999999996</v>
      </c>
      <c r="AB1064">
        <v>4.6973665521163589E-2</v>
      </c>
      <c r="AC1064">
        <v>9.7407118584049851E-2</v>
      </c>
      <c r="AM1064">
        <v>1.2569595378533515E-2</v>
      </c>
      <c r="AN1064">
        <v>2.3438448114829886E-2</v>
      </c>
      <c r="AO1064">
        <v>0.1497129762697097</v>
      </c>
      <c r="AP1064">
        <v>1.6646939448827978E-2</v>
      </c>
      <c r="AQ1064">
        <v>0.97716309969193937</v>
      </c>
      <c r="AR1064">
        <v>0.97716309969193937</v>
      </c>
      <c r="AS1064">
        <v>0.96275544682953851</v>
      </c>
      <c r="AT1064">
        <v>9.1726408518103038E-3</v>
      </c>
      <c r="AU1064">
        <v>0.63044294118666444</v>
      </c>
      <c r="AV1064">
        <v>0.63044294118666444</v>
      </c>
      <c r="AW1064">
        <v>0.66131216162374962</v>
      </c>
      <c r="AX1064">
        <v>3.6479203432307226E-2</v>
      </c>
      <c r="AY1064">
        <v>3.6479203432307226E-2</v>
      </c>
      <c r="AZ1064">
        <v>0.42158947828753962</v>
      </c>
      <c r="BB1064">
        <v>0.24825780983494986</v>
      </c>
      <c r="BD1064">
        <v>0.22934885237202679</v>
      </c>
      <c r="BE1064">
        <v>0.22934885237202679</v>
      </c>
      <c r="BF1064">
        <v>9660</v>
      </c>
      <c r="BG1064">
        <v>6436</v>
      </c>
      <c r="BI1064">
        <v>4.1298239782786975E-2</v>
      </c>
      <c r="BK1064">
        <v>0.45174717229609757</v>
      </c>
      <c r="BL1064">
        <v>0.27296674697042517</v>
      </c>
      <c r="BM1064">
        <v>0.27296674697042517</v>
      </c>
      <c r="BN1064">
        <v>0.75634203724010207</v>
      </c>
      <c r="BQ1064">
        <v>15.403124999999999</v>
      </c>
      <c r="BR1064">
        <v>0.35041095890410962</v>
      </c>
      <c r="BS1064">
        <v>3965604.8187500001</v>
      </c>
      <c r="BT1064">
        <v>718801.33777777781</v>
      </c>
    </row>
    <row r="1065" spans="1:72">
      <c r="A1065" t="s">
        <v>1353</v>
      </c>
      <c r="B1065" t="s">
        <v>47</v>
      </c>
      <c r="C1065">
        <v>2016</v>
      </c>
      <c r="D1065" t="s">
        <v>218</v>
      </c>
      <c r="E1065">
        <v>5</v>
      </c>
      <c r="G1065" t="s">
        <v>278</v>
      </c>
      <c r="H1065" t="s">
        <v>1324</v>
      </c>
      <c r="I1065">
        <v>9.5287366804628851E-3</v>
      </c>
      <c r="J1065">
        <v>0.45329629819588318</v>
      </c>
      <c r="K1065">
        <v>4.0680187928150024</v>
      </c>
      <c r="L1065">
        <v>0.68982292387677557</v>
      </c>
      <c r="M1065">
        <v>0.66839013473933551</v>
      </c>
      <c r="N1065">
        <v>0.48087214577279896</v>
      </c>
      <c r="O1065">
        <v>0.47421268119134458</v>
      </c>
      <c r="P1065">
        <v>0.50542037976558885</v>
      </c>
      <c r="Q1065">
        <v>0.50542037976558885</v>
      </c>
      <c r="R1065">
        <v>0.52778615901289228</v>
      </c>
      <c r="S1065">
        <v>0.54777913015799917</v>
      </c>
      <c r="T1065">
        <v>0.14949906834455717</v>
      </c>
      <c r="U1065">
        <v>0.14949906834455717</v>
      </c>
      <c r="V1065">
        <v>6.7093903361694879E-2</v>
      </c>
      <c r="W1065">
        <v>6.7916548034495067E-2</v>
      </c>
      <c r="X1065">
        <v>6.7093903361694879E-2</v>
      </c>
      <c r="Y1065">
        <v>263675.81301983364</v>
      </c>
      <c r="Z1065">
        <v>1931679.4595300262</v>
      </c>
      <c r="AA1065">
        <v>1955363.9634464751</v>
      </c>
      <c r="AB1065">
        <v>5.2592477204498403E-2</v>
      </c>
      <c r="AC1065">
        <v>0.15551677108126929</v>
      </c>
      <c r="AM1065">
        <v>1.185236176343382E-2</v>
      </c>
      <c r="AN1065">
        <v>3.5669100134274705E-2</v>
      </c>
      <c r="AO1065">
        <v>9.9581449566751176E-2</v>
      </c>
      <c r="AP1065">
        <v>8.2661832703196284E-2</v>
      </c>
      <c r="AQ1065">
        <v>1.0086717534042784</v>
      </c>
      <c r="AR1065">
        <v>1.0086717534042784</v>
      </c>
      <c r="AS1065">
        <v>0.94537612259332382</v>
      </c>
      <c r="AT1065">
        <v>2.0717205975189595E-2</v>
      </c>
      <c r="AU1065">
        <v>0.69719666298200489</v>
      </c>
      <c r="AV1065">
        <v>0.69719666298200489</v>
      </c>
      <c r="AW1065">
        <v>0.69495609944333137</v>
      </c>
      <c r="AX1065">
        <v>6.1889770072423432E-2</v>
      </c>
      <c r="AY1065">
        <v>6.1889770072423432E-2</v>
      </c>
      <c r="AZ1065">
        <v>0.4040919475389127</v>
      </c>
      <c r="BB1065">
        <v>-0.17086592940267883</v>
      </c>
      <c r="BD1065">
        <v>6.3863445473688302E-2</v>
      </c>
      <c r="BE1065">
        <v>6.3863445473688302E-2</v>
      </c>
      <c r="BF1065">
        <v>9570</v>
      </c>
      <c r="BG1065">
        <v>6127</v>
      </c>
      <c r="BI1065">
        <v>9.7250374090044112E-2</v>
      </c>
      <c r="BK1065">
        <v>0.44356559126805767</v>
      </c>
      <c r="BL1065">
        <v>0.31790489059564658</v>
      </c>
      <c r="BM1065">
        <v>0.31790489059564658</v>
      </c>
      <c r="BN1065">
        <v>0.69290250736059278</v>
      </c>
      <c r="BQ1065">
        <v>16.323759791122715</v>
      </c>
      <c r="BR1065">
        <v>0.41833030852994557</v>
      </c>
      <c r="BS1065">
        <v>13524.804177545691</v>
      </c>
      <c r="BT1065">
        <v>4893494.7243243242</v>
      </c>
    </row>
    <row r="1066" spans="1:72">
      <c r="A1066" t="s">
        <v>1354</v>
      </c>
      <c r="B1066" t="s">
        <v>48</v>
      </c>
      <c r="C1066">
        <v>2016</v>
      </c>
      <c r="D1066" t="s">
        <v>231</v>
      </c>
      <c r="E1066">
        <v>6</v>
      </c>
      <c r="G1066" t="s">
        <v>280</v>
      </c>
      <c r="H1066" t="s">
        <v>1324</v>
      </c>
      <c r="I1066">
        <v>4.0120242560902096E-2</v>
      </c>
      <c r="J1066">
        <v>0.14499397479976875</v>
      </c>
      <c r="K1066">
        <v>1.1091914927077011</v>
      </c>
      <c r="L1066">
        <v>0.664411249704704</v>
      </c>
      <c r="M1066">
        <v>0.62521833511716496</v>
      </c>
      <c r="N1066">
        <v>0.50950690834115742</v>
      </c>
      <c r="O1066">
        <v>0.43330446133682932</v>
      </c>
      <c r="P1066">
        <v>0.44664810118052523</v>
      </c>
      <c r="Q1066">
        <v>0.44664810118052523</v>
      </c>
      <c r="R1066">
        <v>0.47259406791282726</v>
      </c>
      <c r="S1066">
        <v>0.51124468433103432</v>
      </c>
      <c r="T1066">
        <v>0.11437299105488069</v>
      </c>
      <c r="U1066">
        <v>0.11437299105488069</v>
      </c>
      <c r="V1066">
        <v>6.2051729215096024E-2</v>
      </c>
      <c r="W1066">
        <v>0.16580383282867905</v>
      </c>
      <c r="X1066">
        <v>6.2051729215096024E-2</v>
      </c>
      <c r="Y1066">
        <v>207681.25180367849</v>
      </c>
      <c r="Z1066">
        <v>1841918.6411960132</v>
      </c>
      <c r="AA1066">
        <v>4921654.470099668</v>
      </c>
      <c r="AB1066">
        <v>2.5473898035659644E-2</v>
      </c>
      <c r="AC1066">
        <v>0.10518635904068792</v>
      </c>
      <c r="AM1066">
        <v>1.9834434580810589E-2</v>
      </c>
      <c r="AN1066">
        <v>3.3327136267446239E-2</v>
      </c>
      <c r="AO1066">
        <v>0.13998758063921019</v>
      </c>
      <c r="AP1066">
        <v>2.2125955215056125E-2</v>
      </c>
      <c r="AQ1066">
        <v>0.99708195412463052</v>
      </c>
      <c r="AR1066">
        <v>0.99708195412463052</v>
      </c>
      <c r="AS1066">
        <v>1.1040882855481864</v>
      </c>
      <c r="AT1066">
        <v>1.6943502496850088E-2</v>
      </c>
      <c r="AU1066">
        <v>0.67087306979308237</v>
      </c>
      <c r="AV1066">
        <v>0.67087306979308237</v>
      </c>
      <c r="AW1066">
        <v>0.69582919738693683</v>
      </c>
      <c r="AX1066">
        <v>3.9772614313472045E-2</v>
      </c>
      <c r="AY1066">
        <v>3.9772614313472045E-2</v>
      </c>
      <c r="AZ1066">
        <v>0.46979860087614145</v>
      </c>
      <c r="BB1066">
        <v>0.36222183439341538</v>
      </c>
      <c r="BD1066">
        <v>0.16476287971030312</v>
      </c>
      <c r="BE1066">
        <v>0.16476287971030312</v>
      </c>
      <c r="BF1066">
        <v>9961</v>
      </c>
      <c r="BG1066">
        <v>6041</v>
      </c>
      <c r="BI1066">
        <v>1.0282470808556883E-2</v>
      </c>
      <c r="BK1066">
        <v>0.50959318436776835</v>
      </c>
      <c r="BL1066">
        <v>0.33327776089022465</v>
      </c>
      <c r="BM1066">
        <v>0.33327776089022465</v>
      </c>
      <c r="BN1066">
        <v>0.78535095950268163</v>
      </c>
      <c r="BQ1066">
        <v>16.347176079734218</v>
      </c>
      <c r="BR1066">
        <v>0.32307071793492875</v>
      </c>
      <c r="BS1066">
        <v>3020173.3504983387</v>
      </c>
      <c r="BT1066">
        <v>1215605.3519736843</v>
      </c>
    </row>
    <row r="1067" spans="1:72">
      <c r="A1067" t="s">
        <v>1355</v>
      </c>
      <c r="B1067" t="s">
        <v>49</v>
      </c>
      <c r="C1067">
        <v>2016</v>
      </c>
      <c r="D1067" t="s">
        <v>228</v>
      </c>
      <c r="E1067">
        <v>7</v>
      </c>
      <c r="G1067" t="s">
        <v>282</v>
      </c>
      <c r="H1067" t="s">
        <v>1324</v>
      </c>
      <c r="I1067">
        <v>0.27160931755220685</v>
      </c>
      <c r="J1067">
        <v>0.16849706142769874</v>
      </c>
      <c r="K1067">
        <v>1.6879098744006207</v>
      </c>
      <c r="L1067">
        <v>1.0355139978593977</v>
      </c>
      <c r="M1067">
        <v>0.63280500489533498</v>
      </c>
      <c r="N1067">
        <v>0.5610067487978414</v>
      </c>
      <c r="O1067">
        <v>0.47671712000836647</v>
      </c>
      <c r="P1067">
        <v>0.25080802048619671</v>
      </c>
      <c r="Q1067">
        <v>0.25080802048619671</v>
      </c>
      <c r="R1067">
        <v>0.27405604145964785</v>
      </c>
      <c r="S1067">
        <v>0.31095396890391069</v>
      </c>
      <c r="T1067">
        <v>5.0197492504188077E-2</v>
      </c>
      <c r="U1067">
        <v>5.0197492504188077E-2</v>
      </c>
      <c r="V1067">
        <v>4.6734548616123424E-2</v>
      </c>
      <c r="W1067">
        <v>7.5153976010048695E-2</v>
      </c>
      <c r="X1067">
        <v>4.6734548616123424E-2</v>
      </c>
      <c r="Y1067">
        <v>221655.63068681539</v>
      </c>
      <c r="Z1067">
        <v>2286093.5845881309</v>
      </c>
      <c r="AA1067">
        <v>3676274.3516386184</v>
      </c>
      <c r="AB1067">
        <v>1.105651999214502E-2</v>
      </c>
      <c r="AC1067">
        <v>9.2090060455335271E-2</v>
      </c>
      <c r="AD1067">
        <v>0</v>
      </c>
      <c r="AF1067">
        <v>0</v>
      </c>
      <c r="AG1067">
        <v>0</v>
      </c>
      <c r="AH1067">
        <v>0</v>
      </c>
      <c r="AM1067">
        <v>4.5207395943528191E-2</v>
      </c>
      <c r="AN1067">
        <v>5.1108933874931657E-2</v>
      </c>
      <c r="AO1067">
        <v>5.7534169557237572E-2</v>
      </c>
      <c r="AP1067">
        <v>2.2433512166635482E-2</v>
      </c>
      <c r="AQ1067">
        <v>0.96496718297189787</v>
      </c>
      <c r="AR1067">
        <v>0.90956755924375787</v>
      </c>
      <c r="AS1067">
        <v>0.93506590628025954</v>
      </c>
      <c r="AT1067">
        <v>2.3089025692117533E-2</v>
      </c>
      <c r="AU1067">
        <v>0.51063322052511873</v>
      </c>
      <c r="AV1067">
        <v>0.51063322052511873</v>
      </c>
      <c r="AW1067">
        <v>0.51696399031797047</v>
      </c>
      <c r="AX1067">
        <v>3.1198444443576525E-2</v>
      </c>
      <c r="AY1067">
        <v>3.1198444443576525E-2</v>
      </c>
      <c r="AZ1067">
        <v>0.66748460026594481</v>
      </c>
      <c r="BA1067">
        <v>15.710405981835837</v>
      </c>
      <c r="BB1067">
        <v>0.94198763263103646</v>
      </c>
      <c r="BC1067">
        <v>8.8069474868867154E-2</v>
      </c>
      <c r="BD1067">
        <v>0.43514206253529941</v>
      </c>
      <c r="BE1067">
        <v>0.43514206253529941</v>
      </c>
      <c r="BF1067">
        <v>8182</v>
      </c>
      <c r="BG1067">
        <v>5524</v>
      </c>
      <c r="BH1067">
        <v>4833</v>
      </c>
      <c r="BI1067">
        <v>5.4726521553882385E-2</v>
      </c>
      <c r="BJ1067">
        <v>0.67385871381540607</v>
      </c>
      <c r="BK1067">
        <v>0.69787276987355951</v>
      </c>
      <c r="BL1067">
        <v>0.13218656297616618</v>
      </c>
      <c r="BM1067">
        <v>0.25767977567308081</v>
      </c>
      <c r="BN1067">
        <v>0.43496212234315801</v>
      </c>
      <c r="BQ1067">
        <v>11.077945084145261</v>
      </c>
      <c r="BR1067">
        <v>0.20732771154405349</v>
      </c>
      <c r="BS1067">
        <v>1645973.9973427812</v>
      </c>
      <c r="BT1067">
        <v>921294.5216117216</v>
      </c>
    </row>
    <row r="1068" spans="1:72">
      <c r="A1068" t="s">
        <v>1356</v>
      </c>
      <c r="B1068" t="s">
        <v>50</v>
      </c>
      <c r="C1068">
        <v>2016</v>
      </c>
      <c r="D1068" t="s">
        <v>215</v>
      </c>
      <c r="E1068">
        <v>2</v>
      </c>
      <c r="G1068" t="s">
        <v>284</v>
      </c>
      <c r="H1068" t="s">
        <v>1324</v>
      </c>
      <c r="I1068">
        <v>6.5899832317887472E-2</v>
      </c>
      <c r="J1068">
        <v>0.24300217242272065</v>
      </c>
      <c r="K1068">
        <v>1.2528687779786021</v>
      </c>
      <c r="L1068">
        <v>0.68526111863722283</v>
      </c>
      <c r="M1068">
        <v>0.61307333572080336</v>
      </c>
      <c r="N1068">
        <v>0.59165484169525473</v>
      </c>
      <c r="O1068">
        <v>0.45321646884375522</v>
      </c>
      <c r="P1068">
        <v>0.48724054288164481</v>
      </c>
      <c r="Q1068">
        <v>0.48724054288164481</v>
      </c>
      <c r="R1068">
        <v>0.52427116142702102</v>
      </c>
      <c r="S1068">
        <v>0.65109071414714903</v>
      </c>
      <c r="T1068">
        <v>0.16512377096456235</v>
      </c>
      <c r="U1068">
        <v>0.16512377096456235</v>
      </c>
      <c r="V1068">
        <v>0.1194060109092938</v>
      </c>
      <c r="W1068">
        <v>0.22106946746477094</v>
      </c>
      <c r="X1068">
        <v>0.1194060109092938</v>
      </c>
      <c r="Y1068">
        <v>471795.42359688651</v>
      </c>
      <c r="Z1068">
        <v>3873464.9906976745</v>
      </c>
      <c r="AA1068">
        <v>7171371.3255813951</v>
      </c>
      <c r="AB1068">
        <v>3.9010932414081358E-2</v>
      </c>
      <c r="AC1068">
        <v>0.1315284366999411</v>
      </c>
      <c r="AM1068">
        <v>1.4949133062474149E-2</v>
      </c>
      <c r="AN1068">
        <v>2.6339900257951174E-2</v>
      </c>
      <c r="AO1068">
        <v>0.12845343352502836</v>
      </c>
      <c r="AP1068">
        <v>2.3085326348856603E-2</v>
      </c>
      <c r="AQ1068">
        <v>0.94937270593049949</v>
      </c>
      <c r="AR1068">
        <v>0.94937270593049949</v>
      </c>
      <c r="AS1068">
        <v>0.91722766342348649</v>
      </c>
      <c r="AT1068">
        <v>2.9909248203426473E-2</v>
      </c>
      <c r="AU1068">
        <v>0.54685900111431329</v>
      </c>
      <c r="AV1068">
        <v>0.54685900111431329</v>
      </c>
      <c r="AW1068">
        <v>0.56210356791708005</v>
      </c>
      <c r="AX1068">
        <v>5.5219517464561919E-2</v>
      </c>
      <c r="AY1068">
        <v>5.5219517464561919E-2</v>
      </c>
      <c r="AZ1068">
        <v>0.33885666478772752</v>
      </c>
      <c r="BB1068">
        <v>-9.7517943561318456E-3</v>
      </c>
      <c r="BD1068">
        <v>0.3779814517873975</v>
      </c>
      <c r="BE1068">
        <v>0.3779814517873975</v>
      </c>
      <c r="BF1068">
        <v>8414</v>
      </c>
      <c r="BG1068">
        <v>5450</v>
      </c>
      <c r="BI1068">
        <v>6.1389610126290517E-2</v>
      </c>
      <c r="BK1068">
        <v>0.37267948056788441</v>
      </c>
      <c r="BL1068">
        <v>0.20211656280311263</v>
      </c>
      <c r="BM1068">
        <v>0.20211656280311263</v>
      </c>
      <c r="BN1068">
        <v>0.73784418569186871</v>
      </c>
      <c r="BQ1068">
        <v>11.353488372093024</v>
      </c>
      <c r="BR1068">
        <v>0.87049808429118769</v>
      </c>
      <c r="BS1068">
        <v>3114922.8093023254</v>
      </c>
      <c r="BT1068">
        <v>1096165.8394160585</v>
      </c>
    </row>
    <row r="1069" spans="1:72">
      <c r="A1069" t="s">
        <v>1357</v>
      </c>
      <c r="B1069" t="s">
        <v>51</v>
      </c>
      <c r="C1069">
        <v>2016</v>
      </c>
      <c r="D1069" t="s">
        <v>212</v>
      </c>
      <c r="E1069">
        <v>2</v>
      </c>
      <c r="G1069" t="s">
        <v>286</v>
      </c>
      <c r="H1069" t="s">
        <v>1324</v>
      </c>
      <c r="I1069">
        <v>5.4859966206349545E-2</v>
      </c>
      <c r="J1069">
        <v>0.32340313477043203</v>
      </c>
      <c r="K1069">
        <v>1.0398866841038947</v>
      </c>
      <c r="L1069">
        <v>0.99491173215303053</v>
      </c>
      <c r="M1069">
        <v>0.9190322304185129</v>
      </c>
      <c r="N1069">
        <v>0.55187390898576272</v>
      </c>
      <c r="O1069">
        <v>0.50944315865307721</v>
      </c>
      <c r="P1069">
        <v>0.73091222960109714</v>
      </c>
      <c r="Q1069">
        <v>0.73091222960109714</v>
      </c>
      <c r="R1069">
        <v>0.73998899020286257</v>
      </c>
      <c r="S1069">
        <v>0.76284175822063749</v>
      </c>
      <c r="T1069">
        <v>0.14514553002667599</v>
      </c>
      <c r="U1069">
        <v>0.14514553002667599</v>
      </c>
      <c r="V1069">
        <v>2.833693819242308E-2</v>
      </c>
      <c r="W1069">
        <v>2.8404420361042841E-2</v>
      </c>
      <c r="X1069">
        <v>2.833693819242308E-2</v>
      </c>
      <c r="Y1069">
        <v>470649.82501918648</v>
      </c>
      <c r="Z1069">
        <v>787676.67763157899</v>
      </c>
      <c r="AA1069">
        <v>789552.46710526315</v>
      </c>
      <c r="AB1069">
        <v>3.890477123861634E-2</v>
      </c>
      <c r="AC1069">
        <v>0.15873368574224703</v>
      </c>
      <c r="AM1069">
        <v>3.3511563909465844E-2</v>
      </c>
      <c r="AN1069">
        <v>5.0906522973657345E-2</v>
      </c>
      <c r="AO1069">
        <v>2.0041881613469103E-2</v>
      </c>
      <c r="AP1069">
        <v>1.9847186023899217E-3</v>
      </c>
      <c r="AQ1069">
        <v>1.0287582082766902</v>
      </c>
      <c r="AR1069">
        <v>1.0287582082766902</v>
      </c>
      <c r="AS1069">
        <v>0.91668993112380515</v>
      </c>
      <c r="AT1069">
        <v>2.2735500023180387E-2</v>
      </c>
      <c r="AU1069">
        <v>0.75984933517238973</v>
      </c>
      <c r="AV1069">
        <v>0.75984933517238973</v>
      </c>
      <c r="AW1069">
        <v>0.7796158838864341</v>
      </c>
      <c r="AX1069">
        <v>4.4903777690070472E-2</v>
      </c>
      <c r="AY1069">
        <v>4.4903777690070472E-2</v>
      </c>
      <c r="AZ1069">
        <v>0.23168181370429075</v>
      </c>
      <c r="BB1069">
        <v>4.9328177581502985E-2</v>
      </c>
      <c r="BD1069">
        <v>0.29618271635282595</v>
      </c>
      <c r="BE1069">
        <v>0.29618271635282595</v>
      </c>
      <c r="BF1069">
        <v>8539</v>
      </c>
      <c r="BG1069">
        <v>5886</v>
      </c>
      <c r="BI1069">
        <v>3.8816529167302466E-2</v>
      </c>
      <c r="BK1069">
        <v>0.23888091204267464</v>
      </c>
      <c r="BL1069">
        <v>0.19005756308627159</v>
      </c>
      <c r="BM1069">
        <v>0.19005756308627159</v>
      </c>
      <c r="BN1069">
        <v>0.33337424068114646</v>
      </c>
      <c r="BQ1069">
        <v>8.5723684210526319</v>
      </c>
      <c r="BR1069">
        <v>0.91899852724594988</v>
      </c>
      <c r="BS1069">
        <v>1875.7894736842106</v>
      </c>
      <c r="BT1069">
        <v>61531.35114503817</v>
      </c>
    </row>
    <row r="1070" spans="1:72">
      <c r="A1070" t="s">
        <v>1358</v>
      </c>
      <c r="B1070" t="s">
        <v>52</v>
      </c>
      <c r="C1070">
        <v>2016</v>
      </c>
      <c r="D1070" t="s">
        <v>228</v>
      </c>
      <c r="E1070">
        <v>6</v>
      </c>
      <c r="G1070" t="s">
        <v>288</v>
      </c>
      <c r="H1070" t="s">
        <v>1324</v>
      </c>
      <c r="I1070">
        <v>0.32678958519793422</v>
      </c>
      <c r="J1070">
        <v>0.15406093904978732</v>
      </c>
      <c r="K1070">
        <v>1.4664644812375984</v>
      </c>
      <c r="L1070">
        <v>1.053171489368145</v>
      </c>
      <c r="M1070">
        <v>0.72336068742759052</v>
      </c>
      <c r="N1070">
        <v>0.51797062172638175</v>
      </c>
      <c r="O1070">
        <v>0.41187787022665218</v>
      </c>
      <c r="P1070">
        <v>0.32815707830323515</v>
      </c>
      <c r="Q1070">
        <v>0.32815707830323515</v>
      </c>
      <c r="R1070">
        <v>0.36554574414775631</v>
      </c>
      <c r="S1070">
        <v>0.36427507738826675</v>
      </c>
      <c r="T1070">
        <v>4.7082267195242958E-2</v>
      </c>
      <c r="U1070">
        <v>4.7082267195242958E-2</v>
      </c>
      <c r="V1070">
        <v>4.292693717629615E-2</v>
      </c>
      <c r="W1070">
        <v>6.1477942949107023E-2</v>
      </c>
      <c r="X1070">
        <v>4.292693717629615E-2</v>
      </c>
      <c r="Y1070">
        <v>200396.69764426193</v>
      </c>
      <c r="Z1070">
        <v>1950174.5893886967</v>
      </c>
      <c r="AA1070">
        <v>2792948.4382929644</v>
      </c>
      <c r="AB1070">
        <v>2.4554426378961856E-2</v>
      </c>
      <c r="AC1070">
        <v>9.9117346683615118E-2</v>
      </c>
      <c r="AD1070">
        <v>0</v>
      </c>
      <c r="AF1070">
        <v>0</v>
      </c>
      <c r="AG1070">
        <v>0</v>
      </c>
      <c r="AH1070">
        <v>0</v>
      </c>
      <c r="AM1070">
        <v>2.409112709285809E-2</v>
      </c>
      <c r="AN1070">
        <v>2.8089143092700407E-2</v>
      </c>
      <c r="AO1070">
        <v>5.1901640941915732E-2</v>
      </c>
      <c r="AP1070">
        <v>2.1832080825847873E-2</v>
      </c>
      <c r="AQ1070">
        <v>0.98619827940021199</v>
      </c>
      <c r="AR1070">
        <v>0.97064786281047144</v>
      </c>
      <c r="AS1070">
        <v>1.0576963874307788</v>
      </c>
      <c r="AT1070">
        <v>2.2850354677486688E-2</v>
      </c>
      <c r="AU1070">
        <v>0.54473894555299829</v>
      </c>
      <c r="AV1070">
        <v>0.54473894555299829</v>
      </c>
      <c r="AW1070">
        <v>0.55074096412638829</v>
      </c>
      <c r="AX1070">
        <v>2.4531962975671066E-2</v>
      </c>
      <c r="AY1070">
        <v>2.4531962975671066E-2</v>
      </c>
      <c r="AZ1070">
        <v>0.61946213598438216</v>
      </c>
      <c r="BA1070">
        <v>12.321150283440209</v>
      </c>
      <c r="BB1070">
        <v>1.5549207878403616E-2</v>
      </c>
      <c r="BC1070">
        <v>1.3161703247430394E-2</v>
      </c>
      <c r="BD1070">
        <v>0.4871537976898449</v>
      </c>
      <c r="BE1070">
        <v>0.4871537976898449</v>
      </c>
      <c r="BF1070">
        <v>8494</v>
      </c>
      <c r="BG1070">
        <v>5796</v>
      </c>
      <c r="BH1070">
        <v>5630</v>
      </c>
      <c r="BI1070">
        <v>5.1020027002628712E-2</v>
      </c>
      <c r="BJ1070">
        <v>0.66886133098636547</v>
      </c>
      <c r="BK1070">
        <v>0.64034395567549807</v>
      </c>
      <c r="BL1070">
        <v>0.13539544332008824</v>
      </c>
      <c r="BM1070">
        <v>0.24564190352649912</v>
      </c>
      <c r="BN1070">
        <v>0.36364700261762389</v>
      </c>
      <c r="BQ1070">
        <v>10.673587081891581</v>
      </c>
      <c r="BR1070">
        <v>0.13365184368491975</v>
      </c>
      <c r="BS1070">
        <v>885788.0034602076</v>
      </c>
      <c r="BT1070">
        <v>655753.93850883935</v>
      </c>
    </row>
    <row r="1071" spans="1:72">
      <c r="A1071" t="s">
        <v>1359</v>
      </c>
      <c r="B1071" t="s">
        <v>53</v>
      </c>
      <c r="C1071">
        <v>2016</v>
      </c>
      <c r="D1071" t="s">
        <v>228</v>
      </c>
      <c r="E1071">
        <v>6</v>
      </c>
      <c r="G1071" t="s">
        <v>290</v>
      </c>
      <c r="H1071" t="s">
        <v>1324</v>
      </c>
      <c r="I1071">
        <v>0.27759716175970101</v>
      </c>
      <c r="J1071">
        <v>0.14776245623632561</v>
      </c>
      <c r="K1071">
        <v>1.2492746190264725</v>
      </c>
      <c r="L1071">
        <v>1.0092159575245314</v>
      </c>
      <c r="M1071">
        <v>0.69700885169771354</v>
      </c>
      <c r="N1071">
        <v>0.5478471210763397</v>
      </c>
      <c r="O1071">
        <v>0.47873721450534401</v>
      </c>
      <c r="P1071">
        <v>0.28696978084920105</v>
      </c>
      <c r="Q1071">
        <v>0.28696978084920105</v>
      </c>
      <c r="R1071">
        <v>0.33252638511006322</v>
      </c>
      <c r="S1071">
        <v>0.34065232668440204</v>
      </c>
      <c r="T1071">
        <v>4.4696194847422946E-2</v>
      </c>
      <c r="U1071">
        <v>4.4696194847422946E-2</v>
      </c>
      <c r="V1071">
        <v>6.1698483619689465E-2</v>
      </c>
      <c r="W1071">
        <v>0.10411751545242101</v>
      </c>
      <c r="X1071">
        <v>6.1698483619689465E-2</v>
      </c>
      <c r="Y1071">
        <v>226007.32132073634</v>
      </c>
      <c r="Z1071">
        <v>3056389.6908396948</v>
      </c>
      <c r="AA1071">
        <v>5157723.2080152668</v>
      </c>
      <c r="AB1071">
        <v>1.2683662849829278E-2</v>
      </c>
      <c r="AC1071">
        <v>0.10303473558140144</v>
      </c>
      <c r="AD1071">
        <v>0</v>
      </c>
      <c r="AF1071">
        <v>0</v>
      </c>
      <c r="AG1071">
        <v>0</v>
      </c>
      <c r="AH1071">
        <v>0</v>
      </c>
      <c r="AM1071">
        <v>2.1335967388724484E-2</v>
      </c>
      <c r="AN1071">
        <v>3.3334938652724785E-2</v>
      </c>
      <c r="AO1071">
        <v>7.8888760287774543E-2</v>
      </c>
      <c r="AP1071">
        <v>2.4863104086032931E-2</v>
      </c>
      <c r="AQ1071">
        <v>0.9908645318429633</v>
      </c>
      <c r="AR1071">
        <v>0.98124399142434704</v>
      </c>
      <c r="AS1071">
        <v>1.1433479599410319</v>
      </c>
      <c r="AT1071">
        <v>1.7330221006202719E-2</v>
      </c>
      <c r="AU1071">
        <v>0.51319092537319322</v>
      </c>
      <c r="AV1071">
        <v>0.51319092537319322</v>
      </c>
      <c r="AW1071">
        <v>0.52048731310615204</v>
      </c>
      <c r="AX1071">
        <v>2.5073738727777316E-2</v>
      </c>
      <c r="AY1071">
        <v>2.5073738727777316E-2</v>
      </c>
      <c r="AZ1071">
        <v>0.6443261700851769</v>
      </c>
      <c r="BA1071">
        <v>9.9904938673775874</v>
      </c>
      <c r="BB1071">
        <v>0.53884226834842142</v>
      </c>
      <c r="BC1071">
        <v>-3.0541512539378451E-2</v>
      </c>
      <c r="BD1071">
        <v>0.39499920530715632</v>
      </c>
      <c r="BE1071">
        <v>0.39499920530715632</v>
      </c>
      <c r="BF1071">
        <v>8322</v>
      </c>
      <c r="BG1071">
        <v>5614</v>
      </c>
      <c r="BH1071">
        <v>4753</v>
      </c>
      <c r="BI1071">
        <v>5.8819512175123156E-2</v>
      </c>
      <c r="BJ1071">
        <v>0.64000851842890882</v>
      </c>
      <c r="BK1071">
        <v>0.65887153207391425</v>
      </c>
      <c r="BL1071">
        <v>0.1146334256762076</v>
      </c>
      <c r="BM1071">
        <v>0.21415339236326073</v>
      </c>
      <c r="BN1071">
        <v>0.40239641845916102</v>
      </c>
      <c r="BQ1071">
        <v>9.7967557251908399</v>
      </c>
      <c r="BR1071">
        <v>0.29651678277390753</v>
      </c>
      <c r="BS1071">
        <v>2522566.8931297711</v>
      </c>
      <c r="BT1071">
        <v>866690.24867021281</v>
      </c>
    </row>
    <row r="1072" spans="1:72">
      <c r="A1072" t="s">
        <v>1360</v>
      </c>
      <c r="B1072" t="s">
        <v>54</v>
      </c>
      <c r="C1072">
        <v>2016</v>
      </c>
      <c r="D1072" t="s">
        <v>228</v>
      </c>
      <c r="E1072">
        <v>4</v>
      </c>
      <c r="G1072" t="s">
        <v>292</v>
      </c>
      <c r="H1072" t="s">
        <v>1324</v>
      </c>
      <c r="I1072">
        <v>0.2574967467174214</v>
      </c>
      <c r="J1072">
        <v>9.3725659813903711E-2</v>
      </c>
      <c r="K1072">
        <v>1.7891655067927961</v>
      </c>
      <c r="L1072">
        <v>1.1602834520047849</v>
      </c>
      <c r="M1072">
        <v>0.88389895770975657</v>
      </c>
      <c r="N1072">
        <v>0.50478902453204111</v>
      </c>
      <c r="O1072">
        <v>0.40591252715141452</v>
      </c>
      <c r="P1072">
        <v>0.28175538984814497</v>
      </c>
      <c r="Q1072">
        <v>0.28175538984814497</v>
      </c>
      <c r="R1072">
        <v>0.37875917342264709</v>
      </c>
      <c r="S1072">
        <v>0.3432280138103026</v>
      </c>
      <c r="T1072">
        <v>3.9814804157373609E-2</v>
      </c>
      <c r="U1072">
        <v>3.9814804157373609E-2</v>
      </c>
      <c r="V1072">
        <v>4.631421886174749E-2</v>
      </c>
      <c r="W1072">
        <v>7.2882824207928673E-2</v>
      </c>
      <c r="X1072">
        <v>4.631421886174749E-2</v>
      </c>
      <c r="Y1072">
        <v>261996.48512901319</v>
      </c>
      <c r="Z1072">
        <v>2849525.5709023941</v>
      </c>
      <c r="AA1072">
        <v>4484183.8287292821</v>
      </c>
      <c r="AB1072">
        <v>1.2690718847291418E-2</v>
      </c>
      <c r="AC1072">
        <v>0.11883104902410621</v>
      </c>
      <c r="AD1072">
        <v>0</v>
      </c>
      <c r="AF1072">
        <v>0</v>
      </c>
      <c r="AG1072">
        <v>0</v>
      </c>
      <c r="AH1072">
        <v>0</v>
      </c>
      <c r="AM1072">
        <v>4.052333360171953E-2</v>
      </c>
      <c r="AN1072">
        <v>4.7591991316252372E-2</v>
      </c>
      <c r="AO1072">
        <v>5.3313832930881107E-2</v>
      </c>
      <c r="AP1072">
        <v>1.9015018787437787E-2</v>
      </c>
      <c r="AQ1072">
        <v>1.018529905537304</v>
      </c>
      <c r="AR1072">
        <v>0.96635693434111214</v>
      </c>
      <c r="AS1072">
        <v>0.93065746132334937</v>
      </c>
      <c r="AT1072">
        <v>1.6077404499398391E-2</v>
      </c>
      <c r="AU1072">
        <v>0.49584326528782535</v>
      </c>
      <c r="AV1072">
        <v>0.49584326528782535</v>
      </c>
      <c r="AW1072">
        <v>0.50344902752944354</v>
      </c>
      <c r="AX1072">
        <v>1.8263137132838714E-2</v>
      </c>
      <c r="AY1072">
        <v>1.8263137132838714E-2</v>
      </c>
      <c r="AZ1072">
        <v>0.64198324295147247</v>
      </c>
      <c r="BA1072">
        <v>7.3339413670303921</v>
      </c>
      <c r="BB1072">
        <v>2.8451111310592459E-2</v>
      </c>
      <c r="BC1072">
        <v>7.1909034956145923E-2</v>
      </c>
      <c r="BD1072">
        <v>0.3423343100960089</v>
      </c>
      <c r="BE1072">
        <v>0.3423343100960089</v>
      </c>
      <c r="BF1072">
        <v>8292</v>
      </c>
      <c r="BG1072">
        <v>5645</v>
      </c>
      <c r="BH1072">
        <v>4605</v>
      </c>
      <c r="BI1072">
        <v>5.1738083880966408E-2</v>
      </c>
      <c r="BJ1072">
        <v>0.70965295575827692</v>
      </c>
      <c r="BK1072">
        <v>0.6739948695956306</v>
      </c>
      <c r="BL1072">
        <v>8.8342529070667031E-2</v>
      </c>
      <c r="BM1072">
        <v>0.18268559094079304</v>
      </c>
      <c r="BN1072">
        <v>0.32053621546738714</v>
      </c>
      <c r="BQ1072">
        <v>9.3499079189686931</v>
      </c>
      <c r="BR1072">
        <v>0.24344844477100172</v>
      </c>
      <c r="BS1072">
        <v>1632514.4106813995</v>
      </c>
      <c r="BT1072">
        <v>507287.07841483981</v>
      </c>
    </row>
    <row r="1073" spans="1:72">
      <c r="A1073" t="s">
        <v>1361</v>
      </c>
      <c r="B1073" t="s">
        <v>55</v>
      </c>
      <c r="C1073">
        <v>2016</v>
      </c>
      <c r="D1073" t="s">
        <v>228</v>
      </c>
      <c r="E1073">
        <v>4</v>
      </c>
      <c r="G1073" t="s">
        <v>294</v>
      </c>
      <c r="H1073" t="s">
        <v>1324</v>
      </c>
      <c r="I1073">
        <v>0.24755317549772707</v>
      </c>
      <c r="J1073">
        <v>0.24335525996314974</v>
      </c>
      <c r="K1073">
        <v>1.9664910430558484</v>
      </c>
      <c r="L1073">
        <v>1.3836062890986236</v>
      </c>
      <c r="M1073">
        <v>0.81639056938191679</v>
      </c>
      <c r="N1073">
        <v>0.5758220202539952</v>
      </c>
      <c r="O1073">
        <v>0.41892959739955754</v>
      </c>
      <c r="P1073">
        <v>0.27192904800979145</v>
      </c>
      <c r="Q1073">
        <v>0.27192904800979145</v>
      </c>
      <c r="R1073">
        <v>0.28959498252387672</v>
      </c>
      <c r="S1073">
        <v>0.32902021241755391</v>
      </c>
      <c r="T1073">
        <v>4.2744074112170218E-2</v>
      </c>
      <c r="U1073">
        <v>4.2744074112170218E-2</v>
      </c>
      <c r="V1073">
        <v>3.9063998554848094E-2</v>
      </c>
      <c r="W1073">
        <v>8.3903655977482838E-2</v>
      </c>
      <c r="X1073">
        <v>3.9063998554848094E-2</v>
      </c>
      <c r="Y1073">
        <v>318231.86423141893</v>
      </c>
      <c r="Z1073">
        <v>1843892.2369477912</v>
      </c>
      <c r="AA1073">
        <v>3960406.1445783135</v>
      </c>
      <c r="AB1073">
        <v>4.9015501792723046E-3</v>
      </c>
      <c r="AC1073">
        <v>0.12011525480471673</v>
      </c>
      <c r="AD1073">
        <v>0</v>
      </c>
      <c r="AF1073">
        <v>0</v>
      </c>
      <c r="AG1073">
        <v>0</v>
      </c>
      <c r="AH1073">
        <v>0</v>
      </c>
      <c r="AM1073">
        <v>3.4223132801401566E-2</v>
      </c>
      <c r="AN1073">
        <v>3.4025339444841041E-2</v>
      </c>
      <c r="AO1073">
        <v>6.8702552634738123E-2</v>
      </c>
      <c r="AP1073">
        <v>1.9016153875004032E-2</v>
      </c>
      <c r="AQ1073">
        <v>1.0392402683178437</v>
      </c>
      <c r="AR1073">
        <v>1.0000046982958015</v>
      </c>
      <c r="AS1073">
        <v>0.96525414813301269</v>
      </c>
      <c r="AT1073">
        <v>1.6440398302275398E-2</v>
      </c>
      <c r="AU1073">
        <v>0.49410332699877357</v>
      </c>
      <c r="AV1073">
        <v>0.49410332699877357</v>
      </c>
      <c r="AW1073">
        <v>0.50985809045240316</v>
      </c>
      <c r="AX1073">
        <v>1.908160800455741E-2</v>
      </c>
      <c r="AY1073">
        <v>1.908160800455741E-2</v>
      </c>
      <c r="AZ1073">
        <v>0.66659437436216884</v>
      </c>
      <c r="BA1073">
        <v>19.435023102121413</v>
      </c>
      <c r="BB1073">
        <v>0.16966681014154794</v>
      </c>
      <c r="BC1073">
        <v>0.10407681123026113</v>
      </c>
      <c r="BD1073">
        <v>0.50462950676499008</v>
      </c>
      <c r="BE1073">
        <v>0.50462950676499008</v>
      </c>
      <c r="BF1073">
        <v>8081</v>
      </c>
      <c r="BG1073">
        <v>5440</v>
      </c>
      <c r="BH1073">
        <v>4434</v>
      </c>
      <c r="BI1073">
        <v>3.6468819293490204E-2</v>
      </c>
      <c r="BJ1073">
        <v>0.68653747650705566</v>
      </c>
      <c r="BK1073">
        <v>0.68021689361023108</v>
      </c>
      <c r="BL1073">
        <v>8.0763650220988498E-2</v>
      </c>
      <c r="BM1073">
        <v>0.16851628580802397</v>
      </c>
      <c r="BN1073">
        <v>0.33150778561158567</v>
      </c>
      <c r="BQ1073">
        <v>6.3400267737617133</v>
      </c>
      <c r="BR1073">
        <v>0.21502057613168724</v>
      </c>
      <c r="BS1073">
        <v>2202292.3842034806</v>
      </c>
      <c r="BT1073">
        <v>610924.27838827844</v>
      </c>
    </row>
    <row r="1074" spans="1:72">
      <c r="A1074" t="s">
        <v>1362</v>
      </c>
      <c r="B1074" t="s">
        <v>56</v>
      </c>
      <c r="C1074">
        <v>2016</v>
      </c>
      <c r="D1074" t="s">
        <v>228</v>
      </c>
      <c r="E1074">
        <v>7</v>
      </c>
      <c r="G1074" t="s">
        <v>296</v>
      </c>
      <c r="H1074" t="s">
        <v>1324</v>
      </c>
      <c r="I1074">
        <v>0.22595076643956008</v>
      </c>
      <c r="J1074">
        <v>0.16563506999670535</v>
      </c>
      <c r="K1074">
        <v>1.5664860744584215</v>
      </c>
      <c r="L1074">
        <v>1.1278383722922933</v>
      </c>
      <c r="M1074">
        <v>0.58305285620045921</v>
      </c>
      <c r="N1074">
        <v>0.6018502224316028</v>
      </c>
      <c r="O1074">
        <v>0.53061133589338827</v>
      </c>
      <c r="P1074">
        <v>0.26853903444099542</v>
      </c>
      <c r="Q1074">
        <v>0.26853903444099542</v>
      </c>
      <c r="R1074">
        <v>0.31894148383093052</v>
      </c>
      <c r="S1074">
        <v>0.3251265945074881</v>
      </c>
      <c r="T1074">
        <v>5.2236015934129507E-2</v>
      </c>
      <c r="U1074">
        <v>5.2236015934129507E-2</v>
      </c>
      <c r="V1074">
        <v>5.6449692342418895E-2</v>
      </c>
      <c r="W1074">
        <v>0.10231988551333986</v>
      </c>
      <c r="X1074">
        <v>5.6449692342418895E-2</v>
      </c>
      <c r="Y1074">
        <v>245064.96938307819</v>
      </c>
      <c r="Z1074">
        <v>2685007.1087360596</v>
      </c>
      <c r="AA1074">
        <v>4866804.5576208178</v>
      </c>
      <c r="AB1074">
        <v>1.2739877453450805E-2</v>
      </c>
      <c r="AC1074">
        <v>0.11495552283053238</v>
      </c>
      <c r="AD1074">
        <v>0</v>
      </c>
      <c r="AF1074">
        <v>0</v>
      </c>
      <c r="AG1074">
        <v>0</v>
      </c>
      <c r="AH1074">
        <v>0</v>
      </c>
      <c r="AM1074">
        <v>2.7203586515326204E-2</v>
      </c>
      <c r="AN1074">
        <v>2.848644887596162E-2</v>
      </c>
      <c r="AO1074">
        <v>8.0696688600344083E-2</v>
      </c>
      <c r="AP1074">
        <v>1.8225539972834885E-2</v>
      </c>
      <c r="AQ1074">
        <v>0.99752103808094328</v>
      </c>
      <c r="AR1074">
        <v>0.98636881008637511</v>
      </c>
      <c r="AS1074">
        <v>1.1809164120207567</v>
      </c>
      <c r="AT1074">
        <v>2.2188944073022968E-2</v>
      </c>
      <c r="AU1074">
        <v>0.49413270444812185</v>
      </c>
      <c r="AV1074">
        <v>0.49413270444812185</v>
      </c>
      <c r="AW1074">
        <v>0.5083316109149183</v>
      </c>
      <c r="AX1074">
        <v>2.402715091405563E-2</v>
      </c>
      <c r="AY1074">
        <v>2.402715091405563E-2</v>
      </c>
      <c r="AZ1074">
        <v>0.66505324994827153</v>
      </c>
      <c r="BA1074">
        <v>12.875874714949978</v>
      </c>
      <c r="BB1074">
        <v>8.6144673726653381E-2</v>
      </c>
      <c r="BC1074">
        <v>-4.1972783478542094E-3</v>
      </c>
      <c r="BD1074">
        <v>0.50157031788383877</v>
      </c>
      <c r="BE1074">
        <v>0.50157031788383877</v>
      </c>
      <c r="BF1074">
        <v>8200</v>
      </c>
      <c r="BG1074">
        <v>5436</v>
      </c>
      <c r="BH1074">
        <v>4712</v>
      </c>
      <c r="BI1074">
        <v>5.8358165560150069E-2</v>
      </c>
      <c r="BJ1074">
        <v>0.68195827842248624</v>
      </c>
      <c r="BK1074">
        <v>0.6884326229092228</v>
      </c>
      <c r="BL1074">
        <v>0.12214005514988817</v>
      </c>
      <c r="BM1074">
        <v>0.22623956394174088</v>
      </c>
      <c r="BN1074">
        <v>0.47956270994963546</v>
      </c>
      <c r="BQ1074">
        <v>10.138475836431226</v>
      </c>
      <c r="BR1074">
        <v>0.19879120879120879</v>
      </c>
      <c r="BS1074">
        <v>2475486.4191449815</v>
      </c>
      <c r="BT1074">
        <v>647740.98279569892</v>
      </c>
    </row>
    <row r="1075" spans="1:72">
      <c r="A1075" t="s">
        <v>1363</v>
      </c>
      <c r="B1075" t="s">
        <v>57</v>
      </c>
      <c r="C1075">
        <v>2016</v>
      </c>
      <c r="D1075" t="s">
        <v>228</v>
      </c>
      <c r="E1075">
        <v>5</v>
      </c>
      <c r="G1075" t="s">
        <v>298</v>
      </c>
      <c r="H1075" t="s">
        <v>1324</v>
      </c>
      <c r="I1075">
        <v>0.28443816704145952</v>
      </c>
      <c r="J1075">
        <v>0.16374236495057079</v>
      </c>
      <c r="K1075">
        <v>1.5696686768486774</v>
      </c>
      <c r="L1075">
        <v>1.1506206737917091</v>
      </c>
      <c r="M1075">
        <v>0.69016749443060044</v>
      </c>
      <c r="N1075">
        <v>0.58790764791471595</v>
      </c>
      <c r="O1075">
        <v>0.50856418688105887</v>
      </c>
      <c r="P1075">
        <v>0.28394739364081917</v>
      </c>
      <c r="Q1075">
        <v>0.28394739364081917</v>
      </c>
      <c r="R1075">
        <v>0.29570583232462799</v>
      </c>
      <c r="S1075">
        <v>0.32859679623542098</v>
      </c>
      <c r="T1075">
        <v>5.1629071532614826E-2</v>
      </c>
      <c r="U1075">
        <v>5.1629071532614826E-2</v>
      </c>
      <c r="V1075">
        <v>4.042623649014071E-2</v>
      </c>
      <c r="W1075">
        <v>7.3878115195821617E-2</v>
      </c>
      <c r="X1075">
        <v>4.042623649014071E-2</v>
      </c>
      <c r="Y1075">
        <v>279855.12404057017</v>
      </c>
      <c r="Z1075">
        <v>2169299.9077340569</v>
      </c>
      <c r="AA1075">
        <v>3964350.9362279512</v>
      </c>
      <c r="AB1075">
        <v>1.6236744210127881E-2</v>
      </c>
      <c r="AC1075">
        <v>0.10443507244419904</v>
      </c>
      <c r="AD1075">
        <v>0</v>
      </c>
      <c r="AF1075">
        <v>0</v>
      </c>
      <c r="AG1075">
        <v>0</v>
      </c>
      <c r="AH1075">
        <v>0</v>
      </c>
      <c r="AM1075">
        <v>3.1016565145294932E-2</v>
      </c>
      <c r="AN1075">
        <v>3.8144556094982247E-2</v>
      </c>
      <c r="AO1075">
        <v>6.6621744324542195E-2</v>
      </c>
      <c r="AP1075">
        <v>2.3123158629230318E-2</v>
      </c>
      <c r="AQ1075">
        <v>1.0090189052844818</v>
      </c>
      <c r="AR1075">
        <v>0.99256197037218885</v>
      </c>
      <c r="AS1075">
        <v>0.98388076993256357</v>
      </c>
      <c r="AT1075">
        <v>1.682798637879199E-2</v>
      </c>
      <c r="AU1075">
        <v>0.50117275374528747</v>
      </c>
      <c r="AV1075">
        <v>0.50117275374528747</v>
      </c>
      <c r="AW1075">
        <v>0.51147635226313715</v>
      </c>
      <c r="AX1075">
        <v>2.6465267233569897E-2</v>
      </c>
      <c r="AY1075">
        <v>2.6465267233569897E-2</v>
      </c>
      <c r="AZ1075">
        <v>0.68365366445709974</v>
      </c>
      <c r="BA1075">
        <v>12.714668229990695</v>
      </c>
      <c r="BB1075">
        <v>9.80474105233861E-2</v>
      </c>
      <c r="BC1075">
        <v>4.0795342921492936E-2</v>
      </c>
      <c r="BD1075">
        <v>0.39190583433320997</v>
      </c>
      <c r="BE1075">
        <v>0.39190583433320997</v>
      </c>
      <c r="BF1075">
        <v>8729</v>
      </c>
      <c r="BG1075">
        <v>5579</v>
      </c>
      <c r="BH1075">
        <v>4800</v>
      </c>
      <c r="BI1075">
        <v>6.5482102704011586E-2</v>
      </c>
      <c r="BJ1075">
        <v>0.64867432275458614</v>
      </c>
      <c r="BK1075">
        <v>0.68402943366927593</v>
      </c>
      <c r="BL1075">
        <v>0.10379776283504703</v>
      </c>
      <c r="BM1075">
        <v>0.2046149169551307</v>
      </c>
      <c r="BN1075">
        <v>0.4084913429262863</v>
      </c>
      <c r="BQ1075">
        <v>9.8995929443690631</v>
      </c>
      <c r="BR1075">
        <v>0.27842999824776588</v>
      </c>
      <c r="BS1075">
        <v>1859706.3744911805</v>
      </c>
      <c r="BT1075">
        <v>772892.55752961081</v>
      </c>
    </row>
    <row r="1076" spans="1:72">
      <c r="A1076" t="s">
        <v>1364</v>
      </c>
      <c r="B1076" t="s">
        <v>58</v>
      </c>
      <c r="C1076">
        <v>2016</v>
      </c>
      <c r="D1076" t="s">
        <v>231</v>
      </c>
      <c r="E1076">
        <v>6</v>
      </c>
      <c r="G1076" t="s">
        <v>300</v>
      </c>
      <c r="H1076" t="s">
        <v>1324</v>
      </c>
      <c r="I1076">
        <v>6.6192094633307552E-2</v>
      </c>
      <c r="J1076">
        <v>0.12912280756200101</v>
      </c>
      <c r="K1076">
        <v>1.4339700905766251</v>
      </c>
      <c r="L1076">
        <v>1.0220193268850126</v>
      </c>
      <c r="M1076">
        <v>0.96081760995482601</v>
      </c>
      <c r="N1076">
        <v>0.47665227174299135</v>
      </c>
      <c r="O1076">
        <v>0.37376854353465655</v>
      </c>
      <c r="P1076">
        <v>0.50105716830568803</v>
      </c>
      <c r="Q1076">
        <v>0.50105716830568803</v>
      </c>
      <c r="R1076">
        <v>0.56353155454242054</v>
      </c>
      <c r="S1076">
        <v>0.56116900711078654</v>
      </c>
      <c r="T1076">
        <v>0.13299171238457963</v>
      </c>
      <c r="U1076">
        <v>0.13299171238457963</v>
      </c>
      <c r="V1076">
        <v>7.4622094829382271E-2</v>
      </c>
      <c r="W1076">
        <v>0.12235786180954922</v>
      </c>
      <c r="X1076">
        <v>7.4622094829382271E-2</v>
      </c>
      <c r="Y1076">
        <v>243802.44159655645</v>
      </c>
      <c r="Z1076">
        <v>1897358.0664857531</v>
      </c>
      <c r="AA1076">
        <v>3111098.3500678428</v>
      </c>
      <c r="AB1076">
        <v>4.2066653296666222E-2</v>
      </c>
      <c r="AC1076">
        <v>0.10528208037100271</v>
      </c>
      <c r="AM1076">
        <v>2.3281418590983413E-2</v>
      </c>
      <c r="AN1076">
        <v>3.7516753024504274E-2</v>
      </c>
      <c r="AO1076">
        <v>8.4331460588211768E-2</v>
      </c>
      <c r="AP1076">
        <v>2.109980889177919E-2</v>
      </c>
      <c r="AQ1076">
        <v>1.0473700910364308</v>
      </c>
      <c r="AR1076">
        <v>1.0473700910364308</v>
      </c>
      <c r="AS1076">
        <v>0.99727636828748822</v>
      </c>
      <c r="AT1076">
        <v>1.7205597304510198E-2</v>
      </c>
      <c r="AU1076">
        <v>0.67946053260140393</v>
      </c>
      <c r="AV1076">
        <v>0.67946053260140393</v>
      </c>
      <c r="AW1076">
        <v>0.68457389858180662</v>
      </c>
      <c r="AX1076">
        <v>2.6114794939709477E-2</v>
      </c>
      <c r="AY1076">
        <v>2.6114794939709477E-2</v>
      </c>
      <c r="AZ1076">
        <v>0.40030731120661323</v>
      </c>
      <c r="BB1076">
        <v>0.12044370204949033</v>
      </c>
      <c r="BD1076">
        <v>0.27272615528743627</v>
      </c>
      <c r="BE1076">
        <v>0.27272615528743627</v>
      </c>
      <c r="BF1076">
        <v>8731</v>
      </c>
      <c r="BG1076">
        <v>5633</v>
      </c>
      <c r="BI1076">
        <v>5.1994746812634454E-2</v>
      </c>
      <c r="BK1076">
        <v>0.43299839708775112</v>
      </c>
      <c r="BL1076">
        <v>0.31816391155772983</v>
      </c>
      <c r="BM1076">
        <v>0.31816391155772983</v>
      </c>
      <c r="BN1076">
        <v>0.6548523142417827</v>
      </c>
      <c r="BQ1076">
        <v>13.869742198100408</v>
      </c>
      <c r="BR1076">
        <v>0.18763796909492272</v>
      </c>
      <c r="BS1076">
        <v>1172448.4287652646</v>
      </c>
      <c r="BT1076">
        <v>1182661.0550161812</v>
      </c>
    </row>
    <row r="1077" spans="1:72">
      <c r="A1077" t="s">
        <v>1365</v>
      </c>
      <c r="B1077" t="s">
        <v>59</v>
      </c>
      <c r="C1077">
        <v>2016</v>
      </c>
      <c r="D1077" t="s">
        <v>223</v>
      </c>
      <c r="E1077">
        <v>2</v>
      </c>
      <c r="G1077" t="s">
        <v>302</v>
      </c>
      <c r="H1077" t="s">
        <v>1324</v>
      </c>
      <c r="I1077">
        <v>0.51631515931789462</v>
      </c>
      <c r="J1077">
        <v>0.16419665533916203</v>
      </c>
      <c r="K1077">
        <v>1.8316425007408121</v>
      </c>
      <c r="L1077">
        <v>1.3526270231547708</v>
      </c>
      <c r="M1077">
        <v>0.88252306828170435</v>
      </c>
      <c r="N1077">
        <v>0.5236572958271668</v>
      </c>
      <c r="O1077">
        <v>0.36915984678506675</v>
      </c>
      <c r="P1077">
        <v>0.1924307106404054</v>
      </c>
      <c r="Q1077">
        <v>0.1924307106404054</v>
      </c>
      <c r="R1077">
        <v>0.21633389475767412</v>
      </c>
      <c r="S1077">
        <v>0.21364349444410832</v>
      </c>
      <c r="T1077">
        <v>9.0170401349306505E-3</v>
      </c>
      <c r="U1077">
        <v>9.0170401349306505E-3</v>
      </c>
      <c r="V1077">
        <v>4.2878883412650677E-2</v>
      </c>
      <c r="W1077">
        <v>7.1403362438902024E-2</v>
      </c>
      <c r="X1077">
        <v>4.2878883412650677E-2</v>
      </c>
      <c r="Y1077">
        <v>209597.60495867769</v>
      </c>
      <c r="Z1077">
        <v>3792486.389937107</v>
      </c>
      <c r="AA1077">
        <v>6315376.2106918236</v>
      </c>
      <c r="AB1077">
        <v>4.5967120482413564E-3</v>
      </c>
      <c r="AC1077">
        <v>5.6603995871932787E-2</v>
      </c>
      <c r="AD1077">
        <v>0</v>
      </c>
      <c r="AF1077">
        <v>0</v>
      </c>
      <c r="AG1077">
        <v>0</v>
      </c>
      <c r="AH1077">
        <v>0</v>
      </c>
      <c r="AM1077">
        <v>5.8302782990445091E-2</v>
      </c>
      <c r="AN1077">
        <v>5.068946555178671E-2</v>
      </c>
      <c r="AO1077">
        <v>5.8219707763991227E-2</v>
      </c>
      <c r="AP1077">
        <v>2.1104203717425874E-2</v>
      </c>
      <c r="AQ1077">
        <v>1.0322069678901329</v>
      </c>
      <c r="AR1077">
        <v>1.012914604179241</v>
      </c>
      <c r="AS1077">
        <v>1.1481431361144216</v>
      </c>
      <c r="AT1077">
        <v>1.4643883465600518E-2</v>
      </c>
      <c r="AU1077">
        <v>0.42228141089582827</v>
      </c>
      <c r="AV1077">
        <v>0.42228141089582827</v>
      </c>
      <c r="AW1077">
        <v>0.43073323415060211</v>
      </c>
      <c r="AX1077">
        <v>1.6489668945195241E-2</v>
      </c>
      <c r="AY1077">
        <v>1.6489668945195241E-2</v>
      </c>
      <c r="AZ1077">
        <v>0.79339746529083499</v>
      </c>
      <c r="BA1077">
        <v>10.132046135219172</v>
      </c>
      <c r="BB1077">
        <v>1.2334964871860781</v>
      </c>
      <c r="BC1077">
        <v>5.8138340220237249E-2</v>
      </c>
      <c r="BD1077">
        <v>0.66599780865486735</v>
      </c>
      <c r="BE1077">
        <v>0.66599780865486735</v>
      </c>
      <c r="BF1077">
        <v>8213</v>
      </c>
      <c r="BG1077">
        <v>5365</v>
      </c>
      <c r="BH1077">
        <v>4711</v>
      </c>
      <c r="BI1077">
        <v>7.267255211266678E-2</v>
      </c>
      <c r="BJ1077">
        <v>0.65229552526122614</v>
      </c>
      <c r="BK1077">
        <v>0.79041923888266807</v>
      </c>
      <c r="BL1077">
        <v>2.4912747091383396E-2</v>
      </c>
      <c r="BM1077">
        <v>8.2524950549414444E-2</v>
      </c>
      <c r="BN1077">
        <v>0.23067828844265975</v>
      </c>
      <c r="BQ1077">
        <v>3.8050314465408803</v>
      </c>
      <c r="BR1077">
        <v>0.21</v>
      </c>
      <c r="BS1077">
        <v>2555953.720125786</v>
      </c>
      <c r="BT1077">
        <v>596110.62215628091</v>
      </c>
    </row>
    <row r="1078" spans="1:72">
      <c r="A1078" t="s">
        <v>1366</v>
      </c>
      <c r="B1078" t="s">
        <v>60</v>
      </c>
      <c r="C1078">
        <v>2016</v>
      </c>
      <c r="D1078" t="s">
        <v>207</v>
      </c>
      <c r="E1078">
        <v>7</v>
      </c>
      <c r="G1078" t="s">
        <v>304</v>
      </c>
      <c r="H1078" t="s">
        <v>1324</v>
      </c>
      <c r="I1078">
        <v>0.20766927677530189</v>
      </c>
      <c r="J1078">
        <v>0.21674841914710724</v>
      </c>
      <c r="K1078">
        <v>1.2951921517576996</v>
      </c>
      <c r="L1078">
        <v>0.8517206027421651</v>
      </c>
      <c r="M1078">
        <v>0.58295055577317811</v>
      </c>
      <c r="N1078">
        <v>0.57903265244457991</v>
      </c>
      <c r="O1078">
        <v>0.42716498958553728</v>
      </c>
      <c r="P1078">
        <v>0.29247362018786971</v>
      </c>
      <c r="Q1078">
        <v>0.29247362018786971</v>
      </c>
      <c r="R1078">
        <v>0.33304997216940935</v>
      </c>
      <c r="S1078">
        <v>0.40769981038235326</v>
      </c>
      <c r="T1078">
        <v>4.1987015021830706E-2</v>
      </c>
      <c r="U1078">
        <v>4.1987015021830706E-2</v>
      </c>
      <c r="V1078">
        <v>0.10177921973084843</v>
      </c>
      <c r="W1078">
        <v>0.21411361879128291</v>
      </c>
      <c r="X1078">
        <v>0.10177921973084843</v>
      </c>
      <c r="Y1078">
        <v>272409.45905879384</v>
      </c>
      <c r="Z1078">
        <v>4473366.7636752138</v>
      </c>
      <c r="AA1078">
        <v>9410651.2948717941</v>
      </c>
      <c r="AB1078">
        <v>2.2345806474743279E-2</v>
      </c>
      <c r="AC1078">
        <v>0.15409577337520389</v>
      </c>
      <c r="AD1078">
        <v>0</v>
      </c>
      <c r="AF1078">
        <v>0</v>
      </c>
      <c r="AG1078">
        <v>0</v>
      </c>
      <c r="AH1078">
        <v>0</v>
      </c>
      <c r="AM1078">
        <v>1.7483910521822105E-2</v>
      </c>
      <c r="AN1078">
        <v>2.1974037249108826E-2</v>
      </c>
      <c r="AO1078">
        <v>0.15112510045351099</v>
      </c>
      <c r="AP1078">
        <v>2.6585354801649301E-2</v>
      </c>
      <c r="AQ1078">
        <v>0.98967521245274104</v>
      </c>
      <c r="AR1078">
        <v>0.9868406556879693</v>
      </c>
      <c r="AS1078">
        <v>1.0660663292372152</v>
      </c>
      <c r="AT1078">
        <v>1.7284200527228337E-2</v>
      </c>
      <c r="AU1078">
        <v>0.48523334423345449</v>
      </c>
      <c r="AV1078">
        <v>0.48523334423345449</v>
      </c>
      <c r="AW1078">
        <v>0.5113975929291108</v>
      </c>
      <c r="AX1078">
        <v>3.3229205952888995E-2</v>
      </c>
      <c r="AY1078">
        <v>3.3229205952888995E-2</v>
      </c>
      <c r="AZ1078">
        <v>0.59436199606464057</v>
      </c>
      <c r="BA1078">
        <v>5.2291911764190573</v>
      </c>
      <c r="BB1078">
        <v>0.29946563330923498</v>
      </c>
      <c r="BC1078">
        <v>2.7074931820293507E-2</v>
      </c>
      <c r="BD1078">
        <v>0.41230839363353561</v>
      </c>
      <c r="BE1078">
        <v>0.41230839363353561</v>
      </c>
      <c r="BF1078">
        <v>9699</v>
      </c>
      <c r="BG1078">
        <v>6089</v>
      </c>
      <c r="BH1078">
        <v>5234</v>
      </c>
      <c r="BI1078">
        <v>5.3828938914866516E-2</v>
      </c>
      <c r="BJ1078">
        <v>0.59795354428724179</v>
      </c>
      <c r="BK1078">
        <v>0.60985763249305358</v>
      </c>
      <c r="BL1078">
        <v>8.6389681727663759E-2</v>
      </c>
      <c r="BM1078">
        <v>0.1321223633110275</v>
      </c>
      <c r="BN1078">
        <v>0.57596049088537782</v>
      </c>
      <c r="BQ1078">
        <v>6.7743589743589743</v>
      </c>
      <c r="BR1078">
        <v>0.61032100772043885</v>
      </c>
      <c r="BS1078">
        <v>5104580.0910256412</v>
      </c>
      <c r="BT1078">
        <v>1106152.0673275506</v>
      </c>
    </row>
    <row r="1079" spans="1:72">
      <c r="A1079" t="s">
        <v>1367</v>
      </c>
      <c r="B1079" t="s">
        <v>61</v>
      </c>
      <c r="C1079">
        <v>2016</v>
      </c>
      <c r="D1079" t="s">
        <v>212</v>
      </c>
      <c r="E1079">
        <v>4</v>
      </c>
      <c r="G1079" t="s">
        <v>306</v>
      </c>
      <c r="H1079" t="s">
        <v>1324</v>
      </c>
      <c r="I1079">
        <v>3.2886716421019341E-2</v>
      </c>
      <c r="J1079">
        <v>0.12846232687474898</v>
      </c>
      <c r="K1079">
        <v>1.1782269857195147</v>
      </c>
      <c r="L1079">
        <v>0.89284364775113823</v>
      </c>
      <c r="M1079">
        <v>0.86995168151190827</v>
      </c>
      <c r="N1079">
        <v>0.46799661382005397</v>
      </c>
      <c r="O1079">
        <v>0.43922283668398499</v>
      </c>
      <c r="P1079">
        <v>0.59795536274773853</v>
      </c>
      <c r="Q1079">
        <v>0.59795536274773853</v>
      </c>
      <c r="R1079">
        <v>0.64530986234895837</v>
      </c>
      <c r="S1079">
        <v>0.64281946253591971</v>
      </c>
      <c r="T1079">
        <v>0.14161798798947597</v>
      </c>
      <c r="U1079">
        <v>0.14161798798947597</v>
      </c>
      <c r="V1079">
        <v>2.5171812602858945E-2</v>
      </c>
      <c r="W1079">
        <v>2.5465903751194976E-2</v>
      </c>
      <c r="X1079">
        <v>2.5171812602858945E-2</v>
      </c>
      <c r="Y1079">
        <v>264227.8980846536</v>
      </c>
      <c r="Z1079">
        <v>820723.85950413218</v>
      </c>
      <c r="AA1079">
        <v>830312.66528925626</v>
      </c>
      <c r="AB1079">
        <v>2.1350948094968302E-2</v>
      </c>
      <c r="AC1079">
        <v>7.1371938978445945E-2</v>
      </c>
      <c r="AM1079">
        <v>1.7112414920989406E-2</v>
      </c>
      <c r="AN1079">
        <v>2.3889543988492544E-2</v>
      </c>
      <c r="AO1079">
        <v>1.1651566622061344E-2</v>
      </c>
      <c r="AP1079">
        <v>8.593782488654023E-3</v>
      </c>
      <c r="AQ1079">
        <v>0.99208246850230009</v>
      </c>
      <c r="AR1079">
        <v>0.99208246850230009</v>
      </c>
      <c r="AS1079">
        <v>0.70383552808517202</v>
      </c>
      <c r="AT1079">
        <v>1.6497311370077105E-2</v>
      </c>
      <c r="AU1079">
        <v>0.80005418734488198</v>
      </c>
      <c r="AV1079">
        <v>0.80005418734488198</v>
      </c>
      <c r="AW1079">
        <v>0.80309900295494752</v>
      </c>
      <c r="AX1079">
        <v>4.3373545186042424E-2</v>
      </c>
      <c r="AY1079">
        <v>4.3373545186042424E-2</v>
      </c>
      <c r="AZ1079">
        <v>0.35225738781048199</v>
      </c>
      <c r="BB1079">
        <v>-0.12095252208846624</v>
      </c>
      <c r="BD1079">
        <v>0.1630693755922723</v>
      </c>
      <c r="BE1079">
        <v>0.1630693755922723</v>
      </c>
      <c r="BF1079">
        <v>9224</v>
      </c>
      <c r="BG1079">
        <v>5861</v>
      </c>
      <c r="BI1079">
        <v>4.9440900401701793E-2</v>
      </c>
      <c r="BK1079">
        <v>0.36909748382599233</v>
      </c>
      <c r="BL1079">
        <v>0.33356906173669509</v>
      </c>
      <c r="BM1079">
        <v>0.33356906173669509</v>
      </c>
      <c r="BN1079">
        <v>0.49158011245833927</v>
      </c>
      <c r="BQ1079">
        <v>17.475206611570247</v>
      </c>
      <c r="BR1079">
        <v>8.3892617449664433E-2</v>
      </c>
      <c r="BS1079">
        <v>19429.752066115703</v>
      </c>
      <c r="BT1079">
        <v>475733.00675675675</v>
      </c>
    </row>
    <row r="1080" spans="1:72">
      <c r="A1080" t="s">
        <v>1368</v>
      </c>
      <c r="B1080" t="s">
        <v>62</v>
      </c>
      <c r="C1080">
        <v>2016</v>
      </c>
      <c r="D1080" t="s">
        <v>215</v>
      </c>
      <c r="E1080">
        <v>5</v>
      </c>
      <c r="G1080" t="s">
        <v>308</v>
      </c>
      <c r="H1080" t="s">
        <v>1324</v>
      </c>
      <c r="I1080">
        <v>5.865903576158632E-2</v>
      </c>
      <c r="J1080">
        <v>0.18623927889847722</v>
      </c>
      <c r="K1080">
        <v>1.5348150355172372</v>
      </c>
      <c r="L1080">
        <v>0.83253795292238664</v>
      </c>
      <c r="M1080">
        <v>0.77909517275720719</v>
      </c>
      <c r="N1080">
        <v>0.55152927945046992</v>
      </c>
      <c r="O1080">
        <v>0.42999686577668328</v>
      </c>
      <c r="P1080">
        <v>0.40571951104494774</v>
      </c>
      <c r="Q1080">
        <v>0.40571951104494774</v>
      </c>
      <c r="R1080">
        <v>0.44467841859535795</v>
      </c>
      <c r="S1080">
        <v>0.52046469256942474</v>
      </c>
      <c r="T1080">
        <v>8.8101068852998621E-2</v>
      </c>
      <c r="U1080">
        <v>8.8101068852998621E-2</v>
      </c>
      <c r="V1080">
        <v>0.15212279862687811</v>
      </c>
      <c r="W1080">
        <v>0.26037024500102429</v>
      </c>
      <c r="X1080">
        <v>0.15212279862687811</v>
      </c>
      <c r="Y1080">
        <v>213155.13076923077</v>
      </c>
      <c r="Z1080">
        <v>4935479.4297994273</v>
      </c>
      <c r="AA1080">
        <v>8447464.8108882513</v>
      </c>
      <c r="AB1080">
        <v>3.2844526118185662E-2</v>
      </c>
      <c r="AC1080">
        <v>9.1157307020202832E-2</v>
      </c>
      <c r="AM1080">
        <v>1.2562576908035245E-2</v>
      </c>
      <c r="AN1080">
        <v>2.2996304071775234E-2</v>
      </c>
      <c r="AO1080">
        <v>0.1661625088652309</v>
      </c>
      <c r="AP1080">
        <v>2.3046180578440548E-2</v>
      </c>
      <c r="AQ1080">
        <v>0.98636890179098569</v>
      </c>
      <c r="AR1080">
        <v>0.98636890179098569</v>
      </c>
      <c r="AS1080">
        <v>1.2043681523894021</v>
      </c>
      <c r="AT1080">
        <v>3.3771775544280562E-2</v>
      </c>
      <c r="AU1080">
        <v>0.59027542301416647</v>
      </c>
      <c r="AV1080">
        <v>0.59027542301416647</v>
      </c>
      <c r="AW1080">
        <v>0.61621468440428395</v>
      </c>
      <c r="AX1080">
        <v>5.3038800336293129E-2</v>
      </c>
      <c r="AY1080">
        <v>5.3038800336293129E-2</v>
      </c>
      <c r="AZ1080">
        <v>0.4718801473340522</v>
      </c>
      <c r="BB1080">
        <v>0.50603525592417065</v>
      </c>
      <c r="BD1080">
        <v>0.23710784051373884</v>
      </c>
      <c r="BE1080">
        <v>0.23710784051373884</v>
      </c>
      <c r="BF1080">
        <v>9887</v>
      </c>
      <c r="BG1080">
        <v>6356</v>
      </c>
      <c r="BI1080">
        <v>2.8688660025328074E-2</v>
      </c>
      <c r="BK1080">
        <v>0.50950097458960208</v>
      </c>
      <c r="BL1080">
        <v>0.29951027250022721</v>
      </c>
      <c r="BM1080">
        <v>0.29951027250022721</v>
      </c>
      <c r="BN1080">
        <v>0.89713748369816226</v>
      </c>
      <c r="BQ1080">
        <v>13.409742120343839</v>
      </c>
      <c r="BR1080">
        <v>0.49951938481256009</v>
      </c>
      <c r="BS1080">
        <v>4041582.7650429797</v>
      </c>
      <c r="BT1080">
        <v>1003991.6255319149</v>
      </c>
    </row>
    <row r="1081" spans="1:72">
      <c r="A1081" t="s">
        <v>1369</v>
      </c>
      <c r="B1081" t="s">
        <v>63</v>
      </c>
      <c r="C1081">
        <v>2016</v>
      </c>
      <c r="D1081" t="s">
        <v>215</v>
      </c>
      <c r="E1081">
        <v>2</v>
      </c>
      <c r="G1081" t="s">
        <v>310</v>
      </c>
      <c r="H1081" t="s">
        <v>1324</v>
      </c>
      <c r="I1081">
        <v>7.4283934426578491E-2</v>
      </c>
      <c r="J1081">
        <v>0.42403624538431856</v>
      </c>
      <c r="K1081">
        <v>1.7522960092933</v>
      </c>
      <c r="L1081">
        <v>1.0452892199270583</v>
      </c>
      <c r="M1081">
        <v>1.0006621228766241</v>
      </c>
      <c r="N1081">
        <v>0.60813697379881104</v>
      </c>
      <c r="O1081">
        <v>0.45740339463866708</v>
      </c>
      <c r="P1081">
        <v>0.48452420855543238</v>
      </c>
      <c r="Q1081">
        <v>0.48452420855543238</v>
      </c>
      <c r="R1081">
        <v>0.52472097798453188</v>
      </c>
      <c r="S1081">
        <v>0.68969083130036679</v>
      </c>
      <c r="T1081">
        <v>0.14570776734715715</v>
      </c>
      <c r="U1081">
        <v>0.14570776734715715</v>
      </c>
      <c r="V1081">
        <v>0.14778582668618948</v>
      </c>
      <c r="W1081">
        <v>0.24151912431987071</v>
      </c>
      <c r="X1081">
        <v>0.14778582668618948</v>
      </c>
      <c r="Y1081">
        <v>519100.4839154412</v>
      </c>
      <c r="Z1081">
        <v>4854543.572033898</v>
      </c>
      <c r="AA1081">
        <v>7933542.3347457629</v>
      </c>
      <c r="AB1081">
        <v>4.6742511523898293E-2</v>
      </c>
      <c r="AC1081">
        <v>0.15236192257156544</v>
      </c>
      <c r="AM1081">
        <v>4.1608478275348734E-2</v>
      </c>
      <c r="AN1081">
        <v>5.8591288772175537E-2</v>
      </c>
      <c r="AO1081">
        <v>0.15420151647808705</v>
      </c>
      <c r="AP1081">
        <v>4.0394368293397612E-2</v>
      </c>
      <c r="AQ1081">
        <v>1.0045286437431207</v>
      </c>
      <c r="AR1081">
        <v>1.0045286437431207</v>
      </c>
      <c r="AS1081">
        <v>1.1201469394922166</v>
      </c>
      <c r="AT1081">
        <v>2.3202829774022889E-2</v>
      </c>
      <c r="AU1081">
        <v>0.54264749707450211</v>
      </c>
      <c r="AV1081">
        <v>0.54264749707450211</v>
      </c>
      <c r="AW1081">
        <v>0.5714029754248543</v>
      </c>
      <c r="AX1081">
        <v>4.0829920252952179E-2</v>
      </c>
      <c r="AY1081">
        <v>4.0829920252952179E-2</v>
      </c>
      <c r="AZ1081">
        <v>0.3262337495418664</v>
      </c>
      <c r="BB1081">
        <v>0.62582195804639651</v>
      </c>
      <c r="BD1081">
        <v>0.34189614533743251</v>
      </c>
      <c r="BE1081">
        <v>0.34189614533743251</v>
      </c>
      <c r="BF1081">
        <v>8247</v>
      </c>
      <c r="BG1081">
        <v>5686</v>
      </c>
      <c r="BI1081">
        <v>3.1920895953331752E-2</v>
      </c>
      <c r="BK1081">
        <v>0.33068970810529047</v>
      </c>
      <c r="BL1081">
        <v>0.17040082856939442</v>
      </c>
      <c r="BM1081">
        <v>0.17040082856939442</v>
      </c>
      <c r="BN1081">
        <v>0.64611303523849573</v>
      </c>
      <c r="BQ1081">
        <v>9.2203389830508478</v>
      </c>
      <c r="BR1081">
        <v>0.80281690140845074</v>
      </c>
      <c r="BS1081">
        <v>3325575.0805084747</v>
      </c>
      <c r="BT1081">
        <v>2028913.5454545454</v>
      </c>
    </row>
    <row r="1082" spans="1:72">
      <c r="A1082" t="s">
        <v>1370</v>
      </c>
      <c r="B1082" t="s">
        <v>64</v>
      </c>
      <c r="C1082">
        <v>2016</v>
      </c>
      <c r="D1082" t="s">
        <v>228</v>
      </c>
      <c r="E1082">
        <v>5</v>
      </c>
      <c r="G1082" t="s">
        <v>312</v>
      </c>
      <c r="H1082" t="s">
        <v>1324</v>
      </c>
      <c r="I1082">
        <v>0.46668487190269919</v>
      </c>
      <c r="J1082">
        <v>0.1331028291875502</v>
      </c>
      <c r="K1082">
        <v>1.5341008008058952</v>
      </c>
      <c r="L1082">
        <v>1.0594620794083311</v>
      </c>
      <c r="M1082">
        <v>0.56873141516800396</v>
      </c>
      <c r="N1082">
        <v>0.46381512516852247</v>
      </c>
      <c r="O1082">
        <v>0.3267641916979</v>
      </c>
      <c r="P1082">
        <v>0.27146446743173397</v>
      </c>
      <c r="Q1082">
        <v>0.27146446743173397</v>
      </c>
      <c r="R1082">
        <v>0.30188111944527268</v>
      </c>
      <c r="S1082">
        <v>0.31763733218144891</v>
      </c>
      <c r="T1082">
        <v>3.0532267400991096E-2</v>
      </c>
      <c r="U1082">
        <v>3.0532267400991096E-2</v>
      </c>
      <c r="V1082">
        <v>3.3137363980887596E-2</v>
      </c>
      <c r="W1082">
        <v>6.5190653442781452E-2</v>
      </c>
      <c r="X1082">
        <v>3.3137363980887596E-2</v>
      </c>
      <c r="Y1082">
        <v>179072.09459459459</v>
      </c>
      <c r="Z1082">
        <v>1753026.8221393034</v>
      </c>
      <c r="AA1082">
        <v>3448704.1305970149</v>
      </c>
      <c r="AB1082">
        <v>9.5178045168849788E-3</v>
      </c>
      <c r="AC1082">
        <v>7.9944183795646884E-2</v>
      </c>
      <c r="AD1082">
        <v>0</v>
      </c>
      <c r="AF1082">
        <v>0</v>
      </c>
      <c r="AG1082">
        <v>0</v>
      </c>
      <c r="AH1082">
        <v>0</v>
      </c>
      <c r="AM1082">
        <v>2.8726372960744338E-2</v>
      </c>
      <c r="AN1082">
        <v>3.6410636668889274E-2</v>
      </c>
      <c r="AO1082">
        <v>5.8264666356733934E-2</v>
      </c>
      <c r="AP1082">
        <v>1.9062585569675338E-2</v>
      </c>
      <c r="AQ1082">
        <v>1.0288689724485662</v>
      </c>
      <c r="AR1082">
        <v>0.99096646788498077</v>
      </c>
      <c r="AS1082">
        <v>0.99373221727959238</v>
      </c>
      <c r="AT1082">
        <v>1.5741128338029702E-2</v>
      </c>
      <c r="AU1082">
        <v>0.5001415195046196</v>
      </c>
      <c r="AV1082">
        <v>0.5001415195046196</v>
      </c>
      <c r="AW1082">
        <v>0.51287005055138124</v>
      </c>
      <c r="AX1082">
        <v>2.8007708638472181E-2</v>
      </c>
      <c r="AY1082">
        <v>2.8007708638472181E-2</v>
      </c>
      <c r="AZ1082">
        <v>0.66688964567393605</v>
      </c>
      <c r="BA1082">
        <v>16.911120384139394</v>
      </c>
      <c r="BB1082">
        <v>-6.5376792743505843E-2</v>
      </c>
      <c r="BC1082">
        <v>4.6885008709093408E-2</v>
      </c>
      <c r="BD1082">
        <v>0.54405444709106598</v>
      </c>
      <c r="BE1082">
        <v>0.54405444709106598</v>
      </c>
      <c r="BF1082">
        <v>8557</v>
      </c>
      <c r="BG1082">
        <v>5431</v>
      </c>
      <c r="BH1082">
        <v>4697</v>
      </c>
      <c r="BI1082">
        <v>6.5521632221531387E-2</v>
      </c>
      <c r="BJ1082">
        <v>0.70004370032723962</v>
      </c>
      <c r="BK1082">
        <v>0.69389735690841226</v>
      </c>
      <c r="BL1082">
        <v>9.9417476877519576E-2</v>
      </c>
      <c r="BM1082">
        <v>0.20781981973966701</v>
      </c>
      <c r="BN1082">
        <v>0.36439750954252859</v>
      </c>
      <c r="BQ1082">
        <v>9.0199004975124382</v>
      </c>
      <c r="BR1082">
        <v>0.19217491369390102</v>
      </c>
      <c r="BS1082">
        <v>1844144.7524875621</v>
      </c>
      <c r="BT1082">
        <v>760058.54853911407</v>
      </c>
    </row>
    <row r="1083" spans="1:72">
      <c r="A1083" t="s">
        <v>1371</v>
      </c>
      <c r="B1083" t="s">
        <v>65</v>
      </c>
      <c r="C1083">
        <v>2016</v>
      </c>
      <c r="D1083" t="s">
        <v>218</v>
      </c>
      <c r="E1083">
        <v>4</v>
      </c>
      <c r="G1083" t="s">
        <v>314</v>
      </c>
      <c r="H1083" t="s">
        <v>1324</v>
      </c>
      <c r="I1083">
        <v>5.4613886980831458E-2</v>
      </c>
      <c r="J1083">
        <v>0.45889779031326067</v>
      </c>
      <c r="K1083">
        <v>1.2893565804347826</v>
      </c>
      <c r="L1083">
        <v>0.9032550828309841</v>
      </c>
      <c r="M1083">
        <v>0.88105623795820731</v>
      </c>
      <c r="N1083">
        <v>0.54730553454704922</v>
      </c>
      <c r="O1083">
        <v>0.52739339551113384</v>
      </c>
      <c r="P1083">
        <v>0.52106835860187395</v>
      </c>
      <c r="Q1083">
        <v>0.52106835860187395</v>
      </c>
      <c r="R1083">
        <v>0.54362592854805269</v>
      </c>
      <c r="S1083">
        <v>0.58692245086353967</v>
      </c>
      <c r="T1083">
        <v>0.13656577033793935</v>
      </c>
      <c r="U1083">
        <v>0.13656577033793935</v>
      </c>
      <c r="V1083">
        <v>4.4936818438291268E-2</v>
      </c>
      <c r="W1083">
        <v>4.7452969493299656E-2</v>
      </c>
      <c r="X1083">
        <v>4.4936818438291268E-2</v>
      </c>
      <c r="Y1083">
        <v>198496.5805705474</v>
      </c>
      <c r="Z1083">
        <v>1198778.2688679246</v>
      </c>
      <c r="AA1083">
        <v>1265901.5613207547</v>
      </c>
      <c r="AB1083">
        <v>3.5035404923850086E-2</v>
      </c>
      <c r="AC1083">
        <v>9.5026381401263599E-2</v>
      </c>
      <c r="AM1083">
        <v>2.0493719766471977E-2</v>
      </c>
      <c r="AN1083">
        <v>2.8859172441742274E-2</v>
      </c>
      <c r="AO1083">
        <v>2.349052710771557E-2</v>
      </c>
      <c r="AP1083">
        <v>1.9327384820779222E-2</v>
      </c>
      <c r="AQ1083">
        <v>1.0055265596023075</v>
      </c>
      <c r="AR1083">
        <v>1.0055265596023075</v>
      </c>
      <c r="AS1083">
        <v>2.6955891789161481</v>
      </c>
      <c r="AT1083">
        <v>1.9662641168556642E-2</v>
      </c>
      <c r="AU1083">
        <v>0.76733166565303323</v>
      </c>
      <c r="AV1083">
        <v>0.76733166565303323</v>
      </c>
      <c r="AW1083">
        <v>0.76647336466850902</v>
      </c>
      <c r="AX1083">
        <v>3.8610257909301532E-2</v>
      </c>
      <c r="AY1083">
        <v>3.8610257909301532E-2</v>
      </c>
      <c r="AZ1083">
        <v>0.39865246346962641</v>
      </c>
      <c r="BB1083">
        <v>2.2463083728920004</v>
      </c>
      <c r="BD1083">
        <v>0.24705524679298324</v>
      </c>
      <c r="BE1083">
        <v>0.24705524679298324</v>
      </c>
      <c r="BF1083">
        <v>8994</v>
      </c>
      <c r="BG1083">
        <v>5987</v>
      </c>
      <c r="BI1083">
        <v>5.3112044057396805E-3</v>
      </c>
      <c r="BK1083">
        <v>0.42232398352130512</v>
      </c>
      <c r="BL1083">
        <v>0.38739867491379743</v>
      </c>
      <c r="BM1083">
        <v>0.38739867491379743</v>
      </c>
      <c r="BN1083">
        <v>0.57531919392262232</v>
      </c>
      <c r="BQ1083">
        <v>18.35377358490566</v>
      </c>
      <c r="BR1083">
        <v>6.5677383896674907E-2</v>
      </c>
      <c r="BS1083">
        <v>78844.141509433961</v>
      </c>
      <c r="BT1083">
        <v>1012386.6818181818</v>
      </c>
    </row>
    <row r="1084" spans="1:72">
      <c r="A1084" t="s">
        <v>1372</v>
      </c>
      <c r="B1084" t="s">
        <v>66</v>
      </c>
      <c r="C1084">
        <v>2016</v>
      </c>
      <c r="D1084" t="s">
        <v>223</v>
      </c>
      <c r="E1084">
        <v>2</v>
      </c>
      <c r="G1084" t="s">
        <v>316</v>
      </c>
      <c r="H1084" t="s">
        <v>1324</v>
      </c>
      <c r="I1084">
        <v>0.46190385349580648</v>
      </c>
      <c r="J1084">
        <v>0.17365338907576486</v>
      </c>
      <c r="K1084">
        <v>1.7841832971504272</v>
      </c>
      <c r="L1084">
        <v>1.4026336179462733</v>
      </c>
      <c r="M1084">
        <v>0.74795208864259199</v>
      </c>
      <c r="N1084">
        <v>0.56715612129304227</v>
      </c>
      <c r="O1084">
        <v>0.47898342960859336</v>
      </c>
      <c r="P1084">
        <v>0.1660806659691822</v>
      </c>
      <c r="Q1084">
        <v>0.1660806659691822</v>
      </c>
      <c r="R1084">
        <v>0.1997474798882562</v>
      </c>
      <c r="S1084">
        <v>0.19526457431336733</v>
      </c>
      <c r="T1084">
        <v>1.5806311990014393E-2</v>
      </c>
      <c r="U1084">
        <v>1.5806311990014393E-2</v>
      </c>
      <c r="V1084">
        <v>3.1019529402606098E-2</v>
      </c>
      <c r="W1084">
        <v>4.9548426649640841E-2</v>
      </c>
      <c r="X1084">
        <v>3.1019529402606098E-2</v>
      </c>
      <c r="Y1084">
        <v>394945.58456201217</v>
      </c>
      <c r="Z1084">
        <v>2376749.3297872338</v>
      </c>
      <c r="AA1084">
        <v>3796453.1409574468</v>
      </c>
      <c r="AB1084">
        <v>5.8964431860114071E-3</v>
      </c>
      <c r="AC1084">
        <v>0.14539339242506541</v>
      </c>
      <c r="AD1084">
        <v>0</v>
      </c>
      <c r="AF1084">
        <v>0</v>
      </c>
      <c r="AG1084">
        <v>0</v>
      </c>
      <c r="AH1084">
        <v>0</v>
      </c>
      <c r="AM1084">
        <v>3.1899195575300993E-2</v>
      </c>
      <c r="AN1084">
        <v>2.5153592174508497E-2</v>
      </c>
      <c r="AO1084">
        <v>4.035780456573123E-2</v>
      </c>
      <c r="AP1084">
        <v>1.4785728065783032E-2</v>
      </c>
      <c r="AQ1084">
        <v>0.98688359223220112</v>
      </c>
      <c r="AR1084">
        <v>0.86109048143980638</v>
      </c>
      <c r="AS1084">
        <v>0.90703851752422782</v>
      </c>
      <c r="AT1084">
        <v>2.2240178428508842E-2</v>
      </c>
      <c r="AU1084">
        <v>0.45564098470707048</v>
      </c>
      <c r="AV1084">
        <v>0.45564098470707048</v>
      </c>
      <c r="AW1084">
        <v>0.46196329916631623</v>
      </c>
      <c r="AX1084">
        <v>2.0316079965512934E-2</v>
      </c>
      <c r="AY1084">
        <v>2.0316079965512934E-2</v>
      </c>
      <c r="AZ1084">
        <v>0.80526295057127595</v>
      </c>
      <c r="BA1084">
        <v>16.028341213911471</v>
      </c>
      <c r="BB1084">
        <v>-3.9711267034393254E-2</v>
      </c>
      <c r="BC1084">
        <v>3.9361974353663398E-2</v>
      </c>
      <c r="BD1084">
        <v>0.65049868378522668</v>
      </c>
      <c r="BE1084">
        <v>0.65049868378522668</v>
      </c>
      <c r="BF1084">
        <v>8354</v>
      </c>
      <c r="BG1084">
        <v>5618</v>
      </c>
      <c r="BH1084">
        <v>4784</v>
      </c>
      <c r="BI1084">
        <v>3.6073795692646633E-2</v>
      </c>
      <c r="BJ1084">
        <v>0.60756423960070483</v>
      </c>
      <c r="BK1084">
        <v>0.8126733470127302</v>
      </c>
      <c r="BL1084">
        <v>2.2065885456474775E-2</v>
      </c>
      <c r="BM1084">
        <v>8.5397565742252809E-2</v>
      </c>
      <c r="BN1084">
        <v>0.16219624373167102</v>
      </c>
      <c r="BQ1084">
        <v>3.0664893617021276</v>
      </c>
      <c r="BR1084">
        <v>0.21881606765327696</v>
      </c>
      <c r="BS1084">
        <v>1798329.880319149</v>
      </c>
      <c r="BT1084">
        <v>448657.11831275723</v>
      </c>
    </row>
    <row r="1085" spans="1:72">
      <c r="A1085" t="s">
        <v>1373</v>
      </c>
      <c r="B1085" t="s">
        <v>67</v>
      </c>
      <c r="C1085">
        <v>2016</v>
      </c>
      <c r="D1085" t="s">
        <v>207</v>
      </c>
      <c r="E1085">
        <v>8</v>
      </c>
      <c r="G1085" t="s">
        <v>318</v>
      </c>
      <c r="H1085" t="s">
        <v>1324</v>
      </c>
      <c r="I1085">
        <v>0.12073457741382479</v>
      </c>
      <c r="J1085">
        <v>0.28112858111157468</v>
      </c>
      <c r="K1085">
        <v>2.6996277357416849</v>
      </c>
      <c r="L1085">
        <v>1.4798804228973206</v>
      </c>
      <c r="M1085">
        <v>1.259828578663682</v>
      </c>
      <c r="N1085">
        <v>0.55544915580193321</v>
      </c>
      <c r="O1085">
        <v>0.42524020530397172</v>
      </c>
      <c r="P1085">
        <v>0.32256286356722508</v>
      </c>
      <c r="Q1085">
        <v>0.32256286356722508</v>
      </c>
      <c r="R1085">
        <v>0.35754128243401739</v>
      </c>
      <c r="S1085">
        <v>0.40512680837172155</v>
      </c>
      <c r="T1085">
        <v>4.9144326412728062E-2</v>
      </c>
      <c r="U1085">
        <v>4.9144326412728062E-2</v>
      </c>
      <c r="V1085">
        <v>0.12633944215820589</v>
      </c>
      <c r="W1085">
        <v>0.32574570802444275</v>
      </c>
      <c r="X1085">
        <v>0.12633944215820589</v>
      </c>
      <c r="Y1085">
        <v>345643.48885554133</v>
      </c>
      <c r="Z1085">
        <v>6011477.2152881455</v>
      </c>
      <c r="AA1085">
        <v>15499616.495968945</v>
      </c>
      <c r="AB1085">
        <v>1.3585948010836051E-2</v>
      </c>
      <c r="AC1085">
        <v>0.20081474887668427</v>
      </c>
      <c r="AD1085">
        <v>0</v>
      </c>
      <c r="AF1085">
        <v>0</v>
      </c>
      <c r="AG1085">
        <v>0</v>
      </c>
      <c r="AH1085">
        <v>0</v>
      </c>
      <c r="AM1085">
        <v>2.4356178276621027E-2</v>
      </c>
      <c r="AN1085">
        <v>3.6253454351799268E-2</v>
      </c>
      <c r="AO1085">
        <v>0.26020545569768211</v>
      </c>
      <c r="AP1085">
        <v>4.3468720777144323E-2</v>
      </c>
      <c r="AQ1085">
        <v>0.97076983703140174</v>
      </c>
      <c r="AR1085">
        <v>0.9573176187730208</v>
      </c>
      <c r="AS1085">
        <v>1.0069363630106729</v>
      </c>
      <c r="AT1085">
        <v>1.8378620391540503E-2</v>
      </c>
      <c r="AU1085">
        <v>0.43448045361774246</v>
      </c>
      <c r="AV1085">
        <v>0.43448045361774246</v>
      </c>
      <c r="AW1085">
        <v>0.4714860707706463</v>
      </c>
      <c r="AX1085">
        <v>2.3020737776005447E-2</v>
      </c>
      <c r="AY1085">
        <v>2.3020737776005447E-2</v>
      </c>
      <c r="AZ1085">
        <v>0.56291534259037834</v>
      </c>
      <c r="BA1085">
        <v>23.82590661988144</v>
      </c>
      <c r="BB1085">
        <v>0.20729387325907903</v>
      </c>
      <c r="BC1085">
        <v>4.6787426283213855E-2</v>
      </c>
      <c r="BD1085">
        <v>0.31768393977489645</v>
      </c>
      <c r="BE1085">
        <v>0.31768393977489645</v>
      </c>
      <c r="BF1085">
        <v>9168</v>
      </c>
      <c r="BG1085">
        <v>6165</v>
      </c>
      <c r="BH1085">
        <v>5598</v>
      </c>
      <c r="BI1085">
        <v>4.3077292659932674E-2</v>
      </c>
      <c r="BJ1085">
        <v>0.64351996603730988</v>
      </c>
      <c r="BK1085">
        <v>0.59914885805030971</v>
      </c>
      <c r="BL1085">
        <v>7.4089362364651482E-2</v>
      </c>
      <c r="BM1085">
        <v>9.5803401925487822E-2</v>
      </c>
      <c r="BN1085">
        <v>0.88255818575317657</v>
      </c>
      <c r="BQ1085">
        <v>6.7653030755449386</v>
      </c>
      <c r="BR1085">
        <v>0.69410797068939734</v>
      </c>
      <c r="BS1085">
        <v>9668881.642579874</v>
      </c>
      <c r="BT1085">
        <v>2025445.2265671641</v>
      </c>
    </row>
    <row r="1086" spans="1:72">
      <c r="A1086" t="s">
        <v>1374</v>
      </c>
      <c r="B1086" t="s">
        <v>68</v>
      </c>
      <c r="C1086">
        <v>2016</v>
      </c>
      <c r="D1086" t="s">
        <v>212</v>
      </c>
      <c r="E1086">
        <v>2</v>
      </c>
      <c r="G1086" t="s">
        <v>320</v>
      </c>
      <c r="H1086" t="s">
        <v>1324</v>
      </c>
      <c r="I1086">
        <v>2.2241053775870431E-2</v>
      </c>
      <c r="J1086">
        <v>0.4399253610262458</v>
      </c>
      <c r="K1086">
        <v>1.1364084320800572</v>
      </c>
      <c r="L1086">
        <v>0.86843191788643492</v>
      </c>
      <c r="M1086">
        <v>0.84461036689458968</v>
      </c>
      <c r="N1086">
        <v>0.52060949228282904</v>
      </c>
      <c r="O1086">
        <v>0.50277641523590599</v>
      </c>
      <c r="P1086">
        <v>0.71695304877683841</v>
      </c>
      <c r="Q1086">
        <v>0.71695304877683841</v>
      </c>
      <c r="R1086">
        <v>0.72340901739381058</v>
      </c>
      <c r="S1086">
        <v>0.75201738382703009</v>
      </c>
      <c r="T1086">
        <v>0.12771811578265008</v>
      </c>
      <c r="U1086">
        <v>0.12771811578265008</v>
      </c>
      <c r="V1086">
        <v>1.9713215639596202E-2</v>
      </c>
      <c r="W1086">
        <v>2.0938789316118245E-2</v>
      </c>
      <c r="X1086">
        <v>1.9713215639596202E-2</v>
      </c>
      <c r="Y1086">
        <v>404688.14347290638</v>
      </c>
      <c r="Z1086">
        <v>845337.68333333335</v>
      </c>
      <c r="AA1086">
        <v>897892.45833333337</v>
      </c>
      <c r="AB1086">
        <v>2.758595989292487E-2</v>
      </c>
      <c r="AC1086">
        <v>6.7155575356316485E-2</v>
      </c>
      <c r="AM1086">
        <v>1.2575238995812222E-2</v>
      </c>
      <c r="AN1086">
        <v>2.0932542684190234E-2</v>
      </c>
      <c r="AO1086">
        <v>3.1320617776894898E-2</v>
      </c>
      <c r="AP1086">
        <v>2.8590918746133353E-2</v>
      </c>
      <c r="AQ1086">
        <v>0.98989252406102013</v>
      </c>
      <c r="AR1086">
        <v>0.98989252406102013</v>
      </c>
      <c r="AS1086">
        <v>0.93415171916369588</v>
      </c>
      <c r="AT1086">
        <v>2.1479073866361238E-2</v>
      </c>
      <c r="AU1086">
        <v>0.81727806670940017</v>
      </c>
      <c r="AV1086">
        <v>0.81727806670940017</v>
      </c>
      <c r="AW1086">
        <v>0.84883748886444532</v>
      </c>
      <c r="AX1086">
        <v>2.5834567267755387E-2</v>
      </c>
      <c r="AY1086">
        <v>2.5834567267755387E-2</v>
      </c>
      <c r="AZ1086">
        <v>0.25032068720564504</v>
      </c>
      <c r="BB1086">
        <v>-4.525336727118464E-2</v>
      </c>
      <c r="BD1086">
        <v>0.13848800532277369</v>
      </c>
      <c r="BE1086">
        <v>0.13848800532277369</v>
      </c>
      <c r="BF1086">
        <v>9593</v>
      </c>
      <c r="BG1086">
        <v>5873</v>
      </c>
      <c r="BI1086">
        <v>3.2894319293899493E-2</v>
      </c>
      <c r="BK1086">
        <v>0.25806008439675487</v>
      </c>
      <c r="BL1086">
        <v>0.20208714799043778</v>
      </c>
      <c r="BM1086">
        <v>0.20208714799043778</v>
      </c>
      <c r="BN1086">
        <v>0.33024751484714387</v>
      </c>
      <c r="BQ1086">
        <v>13.533333333333333</v>
      </c>
      <c r="BR1086">
        <v>0.1928518242740134</v>
      </c>
      <c r="BS1086">
        <v>53738.333333333336</v>
      </c>
      <c r="BT1086">
        <v>1883283.4871794872</v>
      </c>
    </row>
    <row r="1087" spans="1:72">
      <c r="A1087" t="s">
        <v>1375</v>
      </c>
      <c r="B1087" t="s">
        <v>69</v>
      </c>
      <c r="C1087">
        <v>2016</v>
      </c>
      <c r="D1087" t="s">
        <v>215</v>
      </c>
      <c r="E1087">
        <v>4</v>
      </c>
      <c r="G1087" t="s">
        <v>322</v>
      </c>
      <c r="H1087" t="s">
        <v>1324</v>
      </c>
      <c r="I1087">
        <v>3.8018046567975632E-2</v>
      </c>
      <c r="J1087">
        <v>0.34738495341176484</v>
      </c>
      <c r="K1087">
        <v>1.1781351578003341</v>
      </c>
      <c r="L1087">
        <v>0.76693587532470142</v>
      </c>
      <c r="M1087">
        <v>0.71264893835865084</v>
      </c>
      <c r="N1087">
        <v>0.59140114749008243</v>
      </c>
      <c r="O1087">
        <v>0.49275654705488775</v>
      </c>
      <c r="P1087">
        <v>0.5330913048335707</v>
      </c>
      <c r="Q1087">
        <v>0.5330913048335707</v>
      </c>
      <c r="R1087">
        <v>0.56989731265148713</v>
      </c>
      <c r="S1087">
        <v>0.62924220073356163</v>
      </c>
      <c r="T1087">
        <v>0.11645995546987313</v>
      </c>
      <c r="U1087">
        <v>0.11645995546987313</v>
      </c>
      <c r="V1087">
        <v>0.11665425678851898</v>
      </c>
      <c r="W1087">
        <v>0.17280346119880313</v>
      </c>
      <c r="X1087">
        <v>0.11665425678851898</v>
      </c>
      <c r="Y1087">
        <v>252415.151241535</v>
      </c>
      <c r="Z1087">
        <v>3230955.919871795</v>
      </c>
      <c r="AA1087">
        <v>4786112.237179487</v>
      </c>
      <c r="AB1087">
        <v>4.0106529959776857E-2</v>
      </c>
      <c r="AC1087">
        <v>0.10294979539336621</v>
      </c>
      <c r="AM1087">
        <v>1.6833121259217026E-2</v>
      </c>
      <c r="AN1087">
        <v>2.515227265436356E-2</v>
      </c>
      <c r="AO1087">
        <v>7.9115387754699326E-2</v>
      </c>
      <c r="AP1087">
        <v>1.4795346292117957E-2</v>
      </c>
      <c r="AQ1087">
        <v>0.95298586193877821</v>
      </c>
      <c r="AR1087">
        <v>0.95298586193877821</v>
      </c>
      <c r="AS1087">
        <v>0.93986898079016312</v>
      </c>
      <c r="AT1087">
        <v>2.1467014149620572E-2</v>
      </c>
      <c r="AU1087">
        <v>0.64627597317728014</v>
      </c>
      <c r="AV1087">
        <v>0.64627597317728014</v>
      </c>
      <c r="AW1087">
        <v>0.65461868602443685</v>
      </c>
      <c r="AX1087">
        <v>3.8419407401985101E-2</v>
      </c>
      <c r="AY1087">
        <v>3.8419407401985101E-2</v>
      </c>
      <c r="AZ1087">
        <v>0.38182035915498069</v>
      </c>
      <c r="BB1087">
        <v>7.1583481653400921E-2</v>
      </c>
      <c r="BD1087">
        <v>0.23773936620189939</v>
      </c>
      <c r="BE1087">
        <v>0.23773936620189939</v>
      </c>
      <c r="BF1087">
        <v>9416</v>
      </c>
      <c r="BG1087">
        <v>5790</v>
      </c>
      <c r="BI1087">
        <v>5.6470973806797775E-2</v>
      </c>
      <c r="BK1087">
        <v>0.40469144846982275</v>
      </c>
      <c r="BL1087">
        <v>0.27668617330196998</v>
      </c>
      <c r="BM1087">
        <v>0.27668617330196998</v>
      </c>
      <c r="BN1087">
        <v>0.65821066687278762</v>
      </c>
      <c r="BQ1087">
        <v>12.778846153846153</v>
      </c>
      <c r="BR1087">
        <v>0.46365638766519823</v>
      </c>
      <c r="BS1087">
        <v>1432435.7788461538</v>
      </c>
      <c r="BT1087">
        <v>777830.54716981133</v>
      </c>
    </row>
    <row r="1088" spans="1:72">
      <c r="A1088" t="s">
        <v>1376</v>
      </c>
      <c r="B1088" t="s">
        <v>70</v>
      </c>
      <c r="C1088">
        <v>2016</v>
      </c>
      <c r="D1088" t="s">
        <v>207</v>
      </c>
      <c r="E1088">
        <v>8</v>
      </c>
      <c r="G1088" t="s">
        <v>324</v>
      </c>
      <c r="H1088" t="s">
        <v>1324</v>
      </c>
      <c r="I1088">
        <v>0.10268182310758953</v>
      </c>
      <c r="J1088">
        <v>0.3616169065072799</v>
      </c>
      <c r="K1088">
        <v>2.0349451540696104</v>
      </c>
      <c r="L1088">
        <v>1.3331352087808457</v>
      </c>
      <c r="M1088">
        <v>1.1247361992159286</v>
      </c>
      <c r="N1088">
        <v>0.5943647499419723</v>
      </c>
      <c r="O1088">
        <v>0.42461096500789824</v>
      </c>
      <c r="P1088">
        <v>0.30884425043721458</v>
      </c>
      <c r="Q1088">
        <v>0.30884425043721458</v>
      </c>
      <c r="R1088">
        <v>0.32663716956311489</v>
      </c>
      <c r="S1088">
        <v>0.42003428686570887</v>
      </c>
      <c r="T1088">
        <v>4.0511979838491412E-2</v>
      </c>
      <c r="U1088">
        <v>4.0511979838491412E-2</v>
      </c>
      <c r="V1088">
        <v>0.13006944173921395</v>
      </c>
      <c r="W1088">
        <v>0.26745145932674724</v>
      </c>
      <c r="X1088">
        <v>0.13006944173921395</v>
      </c>
      <c r="Y1088">
        <v>240128.71751315735</v>
      </c>
      <c r="Z1088">
        <v>5628951.8150577946</v>
      </c>
      <c r="AA1088">
        <v>11574366.409871915</v>
      </c>
      <c r="AB1088">
        <v>2.566253979652151E-2</v>
      </c>
      <c r="AC1088">
        <v>0.10375430107962141</v>
      </c>
      <c r="AD1088">
        <v>0</v>
      </c>
      <c r="AF1088">
        <v>0</v>
      </c>
      <c r="AG1088">
        <v>0</v>
      </c>
      <c r="AH1088">
        <v>0</v>
      </c>
      <c r="AM1088">
        <v>3.4616693108089118E-2</v>
      </c>
      <c r="AN1088">
        <v>4.2527175051833836E-2</v>
      </c>
      <c r="AO1088">
        <v>0.21758189775625084</v>
      </c>
      <c r="AP1088">
        <v>3.834793833174887E-2</v>
      </c>
      <c r="AQ1088">
        <v>0.97262895030358509</v>
      </c>
      <c r="AR1088">
        <v>0.95329638023380514</v>
      </c>
      <c r="AS1088">
        <v>1.1727467218354652</v>
      </c>
      <c r="AT1088">
        <v>1.5888141295521543E-2</v>
      </c>
      <c r="AU1088">
        <v>0.45304832030066139</v>
      </c>
      <c r="AV1088">
        <v>0.45304832030066139</v>
      </c>
      <c r="AW1088">
        <v>0.48117846535188774</v>
      </c>
      <c r="AX1088">
        <v>2.8764969817920399E-2</v>
      </c>
      <c r="AY1088">
        <v>2.8764969817920399E-2</v>
      </c>
      <c r="AZ1088">
        <v>0.58320961921547732</v>
      </c>
      <c r="BA1088">
        <v>14.401326223739352</v>
      </c>
      <c r="BB1088">
        <v>0.30009818716389264</v>
      </c>
      <c r="BC1088">
        <v>4.2942630253958836E-2</v>
      </c>
      <c r="BD1088">
        <v>0.30295847677180449</v>
      </c>
      <c r="BE1088">
        <v>0.30295847677180449</v>
      </c>
      <c r="BF1088">
        <v>9317</v>
      </c>
      <c r="BG1088">
        <v>6079</v>
      </c>
      <c r="BH1088">
        <v>5831</v>
      </c>
      <c r="BI1088">
        <v>5.715114059215777E-2</v>
      </c>
      <c r="BJ1088">
        <v>0.66093700422697277</v>
      </c>
      <c r="BK1088">
        <v>0.59876874918602541</v>
      </c>
      <c r="BL1088">
        <v>9.0897814612059979E-2</v>
      </c>
      <c r="BM1088">
        <v>0.12675543879668216</v>
      </c>
      <c r="BN1088">
        <v>0.73462290468341518</v>
      </c>
      <c r="BQ1088">
        <v>7.3011558887847547</v>
      </c>
      <c r="BR1088">
        <v>0.50985205762646169</v>
      </c>
      <c r="BS1088">
        <v>7518306.8962824121</v>
      </c>
      <c r="BT1088">
        <v>1726018.4713958809</v>
      </c>
    </row>
    <row r="1089" spans="1:72">
      <c r="A1089" t="s">
        <v>1377</v>
      </c>
      <c r="B1089" t="s">
        <v>71</v>
      </c>
      <c r="C1089">
        <v>2016</v>
      </c>
      <c r="D1089" t="s">
        <v>212</v>
      </c>
      <c r="E1089">
        <v>4</v>
      </c>
      <c r="G1089" t="s">
        <v>326</v>
      </c>
      <c r="H1089" t="s">
        <v>1324</v>
      </c>
      <c r="I1089">
        <v>2.1082213072084386E-2</v>
      </c>
      <c r="J1089">
        <v>0.12827759444164002</v>
      </c>
      <c r="K1089">
        <v>1.0044490560487001</v>
      </c>
      <c r="L1089">
        <v>0.86092391763309672</v>
      </c>
      <c r="M1089">
        <v>0.83577099862610871</v>
      </c>
      <c r="N1089">
        <v>0.47137638499143769</v>
      </c>
      <c r="O1089">
        <v>0.45053313747240054</v>
      </c>
      <c r="P1089">
        <v>0.60857732412686494</v>
      </c>
      <c r="Q1089">
        <v>0.60857732412686494</v>
      </c>
      <c r="R1089">
        <v>0.62809616470891805</v>
      </c>
      <c r="S1089">
        <v>0.65900101142791923</v>
      </c>
      <c r="T1089">
        <v>0.16704697502023214</v>
      </c>
      <c r="U1089">
        <v>0.16704697502023214</v>
      </c>
      <c r="V1089">
        <v>2.4865672274931427E-2</v>
      </c>
      <c r="W1089">
        <v>2.6099250462617209E-2</v>
      </c>
      <c r="X1089">
        <v>2.4865672274931427E-2</v>
      </c>
      <c r="Y1089">
        <v>341659.16765327693</v>
      </c>
      <c r="Z1089">
        <v>907757.68679245282</v>
      </c>
      <c r="AA1089">
        <v>952791.26037735853</v>
      </c>
      <c r="AB1089">
        <v>2.5156097890777725E-2</v>
      </c>
      <c r="AC1089">
        <v>8.5261585918986027E-2</v>
      </c>
      <c r="AM1089">
        <v>1.5034235062320723E-2</v>
      </c>
      <c r="AN1089">
        <v>2.7643761465954448E-2</v>
      </c>
      <c r="AO1089">
        <v>2.9702055942762089E-2</v>
      </c>
      <c r="AP1089">
        <v>2.2380825139241018E-2</v>
      </c>
      <c r="AQ1089">
        <v>0.9806866599138373</v>
      </c>
      <c r="AR1089">
        <v>0.9806866599138373</v>
      </c>
      <c r="AS1089">
        <v>1.2175878226408663</v>
      </c>
      <c r="AT1089">
        <v>1.7987532220295206E-2</v>
      </c>
      <c r="AU1089">
        <v>0.76626001264262888</v>
      </c>
      <c r="AV1089">
        <v>0.76626001264262888</v>
      </c>
      <c r="AW1089">
        <v>0.76987146965188891</v>
      </c>
      <c r="AX1089">
        <v>4.2586538910189591E-2</v>
      </c>
      <c r="AY1089">
        <v>4.2586538910189591E-2</v>
      </c>
      <c r="AZ1089">
        <v>0.33096667065743157</v>
      </c>
      <c r="BB1089">
        <v>0.30640922796338854</v>
      </c>
      <c r="BD1089">
        <v>0.12655497060277077</v>
      </c>
      <c r="BE1089">
        <v>0.12655497060277077</v>
      </c>
      <c r="BF1089">
        <v>9712</v>
      </c>
      <c r="BG1089">
        <v>5999</v>
      </c>
      <c r="BI1089">
        <v>5.75250440685088E-2</v>
      </c>
      <c r="BK1089">
        <v>0.35969382788553195</v>
      </c>
      <c r="BL1089">
        <v>0.30091837079918032</v>
      </c>
      <c r="BM1089">
        <v>0.30091837079918032</v>
      </c>
      <c r="BN1089">
        <v>0.48534817770307098</v>
      </c>
      <c r="BQ1089">
        <v>17.849056603773583</v>
      </c>
      <c r="BR1089">
        <v>0.11279620853080569</v>
      </c>
      <c r="BS1089">
        <v>56742.452830188682</v>
      </c>
      <c r="BT1089">
        <v>1261787.8834355827</v>
      </c>
    </row>
    <row r="1090" spans="1:72">
      <c r="A1090" t="s">
        <v>1378</v>
      </c>
      <c r="B1090" t="s">
        <v>72</v>
      </c>
      <c r="C1090">
        <v>2016</v>
      </c>
      <c r="D1090" t="s">
        <v>212</v>
      </c>
      <c r="E1090">
        <v>2</v>
      </c>
      <c r="G1090" t="s">
        <v>328</v>
      </c>
      <c r="H1090" t="s">
        <v>1324</v>
      </c>
      <c r="I1090">
        <v>4.876730203696307E-2</v>
      </c>
      <c r="J1090">
        <v>0.20318256521095568</v>
      </c>
      <c r="K1090">
        <v>1.0335727476836347</v>
      </c>
      <c r="L1090">
        <v>0.91701864411232292</v>
      </c>
      <c r="M1090">
        <v>0.84181033251383519</v>
      </c>
      <c r="N1090">
        <v>0.53923554638861038</v>
      </c>
      <c r="O1090">
        <v>0.51010870711548773</v>
      </c>
      <c r="P1090">
        <v>0.71967418133141714</v>
      </c>
      <c r="Q1090">
        <v>0.71967418133141714</v>
      </c>
      <c r="R1090">
        <v>0.73737995867665806</v>
      </c>
      <c r="S1090">
        <v>0.76298950918617459</v>
      </c>
      <c r="T1090">
        <v>0.17083368501102864</v>
      </c>
      <c r="U1090">
        <v>0.17083368501102864</v>
      </c>
      <c r="V1090">
        <v>3.1693496405793505E-2</v>
      </c>
      <c r="W1090">
        <v>3.2841145995302801E-2</v>
      </c>
      <c r="X1090">
        <v>3.1693496405793505E-2</v>
      </c>
      <c r="Y1090">
        <v>528622.82491803274</v>
      </c>
      <c r="Z1090">
        <v>906417.8606060606</v>
      </c>
      <c r="AA1090">
        <v>939240.05454545456</v>
      </c>
      <c r="AB1090">
        <v>3.0096551044957984E-2</v>
      </c>
      <c r="AC1090">
        <v>9.4365875062513066E-2</v>
      </c>
      <c r="AM1090">
        <v>2.3466013764248398E-2</v>
      </c>
      <c r="AN1090">
        <v>2.8667864030216001E-2</v>
      </c>
      <c r="AO1090">
        <v>1.6765678485459942E-2</v>
      </c>
      <c r="AP1090">
        <v>4.5498291428654677E-3</v>
      </c>
      <c r="AQ1090">
        <v>0.96141322683407693</v>
      </c>
      <c r="AR1090">
        <v>0.96141322683407693</v>
      </c>
      <c r="AS1090">
        <v>1.1336059253226285</v>
      </c>
      <c r="AT1090">
        <v>1.7590716041198481E-2</v>
      </c>
      <c r="AU1090">
        <v>0.74146534298290967</v>
      </c>
      <c r="AV1090">
        <v>0.74146534298290967</v>
      </c>
      <c r="AW1090">
        <v>0.73991113567163425</v>
      </c>
      <c r="AX1090">
        <v>4.4241158011325145E-2</v>
      </c>
      <c r="AY1090">
        <v>4.4241158011325145E-2</v>
      </c>
      <c r="AZ1090">
        <v>0.2300301169291861</v>
      </c>
      <c r="BB1090">
        <v>2.0892148275155151E-3</v>
      </c>
      <c r="BD1090">
        <v>0.34747896898790687</v>
      </c>
      <c r="BE1090">
        <v>0.34747896898790687</v>
      </c>
      <c r="BF1090">
        <v>8870</v>
      </c>
      <c r="BG1090">
        <v>5770</v>
      </c>
      <c r="BI1090">
        <v>7.9756961496626061E-2</v>
      </c>
      <c r="BK1090">
        <v>0.24100946028019096</v>
      </c>
      <c r="BL1090">
        <v>0.19668541882148913</v>
      </c>
      <c r="BM1090">
        <v>0.19668541882148913</v>
      </c>
      <c r="BN1090">
        <v>0.34442339837046448</v>
      </c>
      <c r="BQ1090">
        <v>9.2424242424242422</v>
      </c>
      <c r="BR1090">
        <v>1.2165697674418605</v>
      </c>
      <c r="BS1090">
        <v>32896</v>
      </c>
      <c r="BT1090">
        <v>200415</v>
      </c>
    </row>
    <row r="1091" spans="1:72">
      <c r="A1091" t="s">
        <v>1379</v>
      </c>
      <c r="B1091" t="s">
        <v>73</v>
      </c>
      <c r="C1091">
        <v>2016</v>
      </c>
      <c r="D1091" t="s">
        <v>228</v>
      </c>
      <c r="E1091">
        <v>7</v>
      </c>
      <c r="G1091" t="s">
        <v>330</v>
      </c>
      <c r="H1091" t="s">
        <v>1324</v>
      </c>
      <c r="I1091">
        <v>0.17531380840488409</v>
      </c>
      <c r="J1091">
        <v>0.21600211073882902</v>
      </c>
      <c r="K1091">
        <v>1.2406370313839894</v>
      </c>
      <c r="L1091">
        <v>0.83186024953761817</v>
      </c>
      <c r="M1091">
        <v>0.42144215685187042</v>
      </c>
      <c r="N1091">
        <v>0.53644409867253384</v>
      </c>
      <c r="O1091">
        <v>0.46713963281917353</v>
      </c>
      <c r="P1091">
        <v>0.27168612066639808</v>
      </c>
      <c r="Q1091">
        <v>0.27168612066639808</v>
      </c>
      <c r="R1091">
        <v>0.26925882165954357</v>
      </c>
      <c r="S1091">
        <v>0.32416512902022449</v>
      </c>
      <c r="T1091">
        <v>4.1888696649194944E-2</v>
      </c>
      <c r="U1091">
        <v>4.1888696649194944E-2</v>
      </c>
      <c r="V1091">
        <v>5.3255213158007415E-2</v>
      </c>
      <c r="W1091">
        <v>0.10422130635731407</v>
      </c>
      <c r="X1091">
        <v>5.3255213158007415E-2</v>
      </c>
      <c r="Y1091">
        <v>190351.39221080948</v>
      </c>
      <c r="Z1091">
        <v>2432825.0903503383</v>
      </c>
      <c r="AA1091">
        <v>4761077.7240319606</v>
      </c>
      <c r="AB1091">
        <v>1.5685138530914276E-2</v>
      </c>
      <c r="AC1091">
        <v>9.6230617389916492E-2</v>
      </c>
      <c r="AD1091">
        <v>0</v>
      </c>
      <c r="AF1091">
        <v>0</v>
      </c>
      <c r="AG1091">
        <v>0</v>
      </c>
      <c r="AH1091">
        <v>0</v>
      </c>
      <c r="AM1091">
        <v>2.7129877563025158E-2</v>
      </c>
      <c r="AN1091">
        <v>3.6133797501279596E-2</v>
      </c>
      <c r="AO1091">
        <v>0.1215561804882118</v>
      </c>
      <c r="AP1091">
        <v>5.5051076921341341E-2</v>
      </c>
      <c r="AQ1091">
        <v>1.0100960415222726</v>
      </c>
      <c r="AR1091">
        <v>1.0013197020857116</v>
      </c>
      <c r="AS1091">
        <v>1.4819678228669775</v>
      </c>
      <c r="AT1091">
        <v>1.7998124351072491E-2</v>
      </c>
      <c r="AU1091">
        <v>0.52657744666060546</v>
      </c>
      <c r="AV1091">
        <v>0.52657744666060546</v>
      </c>
      <c r="AW1091">
        <v>0.54259319587916</v>
      </c>
      <c r="AX1091">
        <v>2.1874734648934403E-2</v>
      </c>
      <c r="AY1091">
        <v>2.1874734648934403E-2</v>
      </c>
      <c r="AZ1091">
        <v>0.65517445787421247</v>
      </c>
      <c r="BA1091">
        <v>16.299168236055021</v>
      </c>
      <c r="BB1091">
        <v>0.84310925619886989</v>
      </c>
      <c r="BC1091">
        <v>2.6380593588056049E-2</v>
      </c>
      <c r="BD1091">
        <v>0.36589879678636617</v>
      </c>
      <c r="BE1091">
        <v>0.36589879678636617</v>
      </c>
      <c r="BF1091">
        <v>9293</v>
      </c>
      <c r="BG1091">
        <v>6011</v>
      </c>
      <c r="BH1091">
        <v>5011</v>
      </c>
      <c r="BI1091">
        <v>4.4291236331322884E-2</v>
      </c>
      <c r="BJ1091">
        <v>0.66452532535752062</v>
      </c>
      <c r="BK1091">
        <v>0.6841183880865418</v>
      </c>
      <c r="BL1091">
        <v>0.1327888654303874</v>
      </c>
      <c r="BM1091">
        <v>0.23605670111096619</v>
      </c>
      <c r="BN1091">
        <v>0.47911936731942267</v>
      </c>
      <c r="BQ1091">
        <v>10.052858020897357</v>
      </c>
      <c r="BR1091">
        <v>0.39818772439733285</v>
      </c>
      <c r="BS1091">
        <v>2568403.057160418</v>
      </c>
      <c r="BT1091">
        <v>2075397.6480162768</v>
      </c>
    </row>
    <row r="1092" spans="1:72">
      <c r="A1092" t="s">
        <v>1380</v>
      </c>
      <c r="B1092" t="s">
        <v>74</v>
      </c>
      <c r="C1092">
        <v>2016</v>
      </c>
      <c r="D1092" t="s">
        <v>212</v>
      </c>
      <c r="E1092">
        <v>2</v>
      </c>
      <c r="G1092" t="s">
        <v>332</v>
      </c>
      <c r="H1092" t="s">
        <v>1324</v>
      </c>
      <c r="I1092">
        <v>2.9694516071785824E-2</v>
      </c>
      <c r="J1092">
        <v>0.31559500094386989</v>
      </c>
      <c r="K1092">
        <v>1.2396262964775238</v>
      </c>
      <c r="L1092">
        <v>0.97781846269801775</v>
      </c>
      <c r="M1092">
        <v>0.87499863946495771</v>
      </c>
      <c r="N1092">
        <v>0.51733525576616946</v>
      </c>
      <c r="O1092">
        <v>0.50033432235384645</v>
      </c>
      <c r="P1092">
        <v>0.68037932766222187</v>
      </c>
      <c r="Q1092">
        <v>0.68037932766222187</v>
      </c>
      <c r="R1092">
        <v>0.69708256344377417</v>
      </c>
      <c r="S1092">
        <v>0.7516823423271134</v>
      </c>
      <c r="T1092">
        <v>0.12019201403334864</v>
      </c>
      <c r="U1092">
        <v>0.12019201403334864</v>
      </c>
      <c r="V1092">
        <v>3.0390137862954157E-2</v>
      </c>
      <c r="W1092">
        <v>3.05847559656225E-2</v>
      </c>
      <c r="X1092">
        <v>3.0390137862954157E-2</v>
      </c>
      <c r="Y1092">
        <v>328432.45163806551</v>
      </c>
      <c r="Z1092">
        <v>1023664.8846153846</v>
      </c>
      <c r="AA1092">
        <v>1030220.4230769231</v>
      </c>
      <c r="AB1092">
        <v>3.5805353114076559E-2</v>
      </c>
      <c r="AC1092">
        <v>9.1273851978398809E-2</v>
      </c>
      <c r="AM1092">
        <v>2.4208694130974782E-2</v>
      </c>
      <c r="AN1092">
        <v>3.6135988881990433E-2</v>
      </c>
      <c r="AO1092">
        <v>1.2674942918150512E-2</v>
      </c>
      <c r="AP1092">
        <v>8.5191441232289038E-3</v>
      </c>
      <c r="AQ1092">
        <v>0.99573964248254199</v>
      </c>
      <c r="AR1092">
        <v>0.99573964248254199</v>
      </c>
      <c r="AS1092">
        <v>0.92867252152671875</v>
      </c>
      <c r="AT1092">
        <v>2.0827935649537301E-2</v>
      </c>
      <c r="AU1092">
        <v>0.80260753684339903</v>
      </c>
      <c r="AV1092">
        <v>0.80260753684339903</v>
      </c>
      <c r="AW1092">
        <v>0.81735547762344074</v>
      </c>
      <c r="AX1092">
        <v>3.6618741835186319E-2</v>
      </c>
      <c r="AY1092">
        <v>3.6618741835186319E-2</v>
      </c>
      <c r="AZ1092">
        <v>0.24462240420212861</v>
      </c>
      <c r="BB1092">
        <v>7.1093432174659859E-3</v>
      </c>
      <c r="BD1092">
        <v>0.20444032733442377</v>
      </c>
      <c r="BE1092">
        <v>0.20444032733442377</v>
      </c>
      <c r="BF1092">
        <v>9485</v>
      </c>
      <c r="BG1092">
        <v>6084</v>
      </c>
      <c r="BI1092">
        <v>6.0491842001331973E-3</v>
      </c>
      <c r="BK1092">
        <v>0.25357630828742395</v>
      </c>
      <c r="BL1092">
        <v>0.21631619083430509</v>
      </c>
      <c r="BM1092">
        <v>0.21631619083430509</v>
      </c>
      <c r="BN1092">
        <v>0.33476774050783781</v>
      </c>
      <c r="BQ1092">
        <v>12.326923076923077</v>
      </c>
      <c r="BR1092">
        <v>0.14771709937332139</v>
      </c>
      <c r="BS1092">
        <v>18930.384615384617</v>
      </c>
      <c r="BT1092">
        <v>464675.40625</v>
      </c>
    </row>
    <row r="1093" spans="1:72">
      <c r="A1093" t="s">
        <v>1381</v>
      </c>
      <c r="B1093" t="s">
        <v>75</v>
      </c>
      <c r="C1093">
        <v>2016</v>
      </c>
      <c r="D1093" t="s">
        <v>231</v>
      </c>
      <c r="E1093">
        <v>3</v>
      </c>
      <c r="G1093" t="s">
        <v>334</v>
      </c>
      <c r="H1093" t="s">
        <v>1324</v>
      </c>
      <c r="I1093">
        <v>2.6250789271976799E-2</v>
      </c>
      <c r="J1093">
        <v>0.20525257430072871</v>
      </c>
      <c r="K1093">
        <v>1.4878324295244238</v>
      </c>
      <c r="L1093">
        <v>0.9198630324814171</v>
      </c>
      <c r="M1093">
        <v>0.88961030615018277</v>
      </c>
      <c r="N1093">
        <v>0.53929529659700515</v>
      </c>
      <c r="O1093">
        <v>0.50043006600029361</v>
      </c>
      <c r="P1093">
        <v>0.60322142458028438</v>
      </c>
      <c r="Q1093">
        <v>0.60322142458028438</v>
      </c>
      <c r="R1093">
        <v>0.62610561168007772</v>
      </c>
      <c r="S1093">
        <v>0.66228865987519359</v>
      </c>
      <c r="T1093">
        <v>0.13279538968690124</v>
      </c>
      <c r="U1093">
        <v>0.13279538968690124</v>
      </c>
      <c r="V1093">
        <v>4.9682592985366786E-2</v>
      </c>
      <c r="W1093">
        <v>6.7834486495260471E-2</v>
      </c>
      <c r="X1093">
        <v>4.9682592985366786E-2</v>
      </c>
      <c r="Y1093">
        <v>279987.35609204072</v>
      </c>
      <c r="Z1093">
        <v>1341525.888888889</v>
      </c>
      <c r="AA1093">
        <v>1831662.043478261</v>
      </c>
      <c r="AB1093">
        <v>2.6656338618554189E-2</v>
      </c>
      <c r="AC1093">
        <v>0.10558329794349117</v>
      </c>
      <c r="AM1093">
        <v>1.0928548748672275E-2</v>
      </c>
      <c r="AN1093">
        <v>2.1755367210583226E-2</v>
      </c>
      <c r="AO1093">
        <v>4.5026615995872904E-2</v>
      </c>
      <c r="AP1093">
        <v>1.8014486868323337E-2</v>
      </c>
      <c r="AQ1093">
        <v>0.96846904968344594</v>
      </c>
      <c r="AR1093">
        <v>0.96846904968344594</v>
      </c>
      <c r="AS1093">
        <v>1.0081221085887433</v>
      </c>
      <c r="AT1093">
        <v>2.9278217115841578E-2</v>
      </c>
      <c r="AU1093">
        <v>0.75219818195458232</v>
      </c>
      <c r="AV1093">
        <v>0.75219818195458232</v>
      </c>
      <c r="AW1093">
        <v>0.75087693980718728</v>
      </c>
      <c r="AX1093">
        <v>6.4684991797630459E-2</v>
      </c>
      <c r="AY1093">
        <v>6.4684991797630459E-2</v>
      </c>
      <c r="AZ1093">
        <v>0.32201380604307595</v>
      </c>
      <c r="BB1093">
        <v>0.18149696923076922</v>
      </c>
      <c r="BD1093">
        <v>0.16960494602979459</v>
      </c>
      <c r="BE1093">
        <v>0.16960494602979459</v>
      </c>
      <c r="BF1093">
        <v>9070</v>
      </c>
      <c r="BG1093">
        <v>5653</v>
      </c>
      <c r="BI1093">
        <v>3.4200087497342505E-2</v>
      </c>
      <c r="BK1093">
        <v>0.35801836699069717</v>
      </c>
      <c r="BL1093">
        <v>0.28520026737671933</v>
      </c>
      <c r="BM1093">
        <v>0.28520026737671933</v>
      </c>
      <c r="BN1093">
        <v>0.5127621322043262</v>
      </c>
      <c r="BQ1093">
        <v>12.806763285024154</v>
      </c>
      <c r="BR1093">
        <v>0.24694261523988711</v>
      </c>
      <c r="BS1093">
        <v>510222.6183574879</v>
      </c>
      <c r="BT1093">
        <v>1051348.6956521738</v>
      </c>
    </row>
    <row r="1094" spans="1:72">
      <c r="A1094" t="s">
        <v>1382</v>
      </c>
      <c r="B1094" t="s">
        <v>76</v>
      </c>
      <c r="C1094">
        <v>2016</v>
      </c>
      <c r="D1094" t="s">
        <v>231</v>
      </c>
      <c r="E1094">
        <v>4</v>
      </c>
      <c r="G1094" t="s">
        <v>336</v>
      </c>
      <c r="H1094" t="s">
        <v>1324</v>
      </c>
      <c r="I1094">
        <v>3.8942506317996492E-2</v>
      </c>
      <c r="J1094">
        <v>0.26996560236307027</v>
      </c>
      <c r="K1094">
        <v>1.0358568752113777</v>
      </c>
      <c r="L1094">
        <v>0.79098424109391308</v>
      </c>
      <c r="M1094">
        <v>0.74535205626667667</v>
      </c>
      <c r="N1094">
        <v>0.50752147186698648</v>
      </c>
      <c r="O1094">
        <v>0.46244313960692063</v>
      </c>
      <c r="P1094">
        <v>0.51945075673791896</v>
      </c>
      <c r="Q1094">
        <v>0.51945075673791896</v>
      </c>
      <c r="R1094">
        <v>0.56076023890803384</v>
      </c>
      <c r="S1094">
        <v>0.58532969748010166</v>
      </c>
      <c r="T1094">
        <v>0.11092425963767055</v>
      </c>
      <c r="U1094">
        <v>0.11092425963767055</v>
      </c>
      <c r="V1094">
        <v>6.2388943972401092E-2</v>
      </c>
      <c r="W1094">
        <v>7.337904845067604E-2</v>
      </c>
      <c r="X1094">
        <v>6.2388943972401092E-2</v>
      </c>
      <c r="Y1094">
        <v>107673.97163214145</v>
      </c>
      <c r="Z1094">
        <v>1490229.0292207792</v>
      </c>
      <c r="AA1094">
        <v>1752739.8474025973</v>
      </c>
      <c r="AB1094">
        <v>5.2979710727341145E-2</v>
      </c>
      <c r="AC1094">
        <v>9.722767278967076E-2</v>
      </c>
      <c r="AM1094">
        <v>1.3200031197760526E-2</v>
      </c>
      <c r="AN1094">
        <v>2.5640280809517982E-2</v>
      </c>
      <c r="AO1094">
        <v>2.9446812448834323E-2</v>
      </c>
      <c r="AP1094">
        <v>1.1942253867504221E-2</v>
      </c>
      <c r="AQ1094">
        <v>1.0054197292067519</v>
      </c>
      <c r="AR1094">
        <v>1.0054197292067519</v>
      </c>
      <c r="AS1094">
        <v>0.86113320889164147</v>
      </c>
      <c r="AT1094">
        <v>1.7523273589067623E-2</v>
      </c>
      <c r="AU1094">
        <v>0.74483184593282525</v>
      </c>
      <c r="AV1094">
        <v>0.74483184593282525</v>
      </c>
      <c r="AW1094">
        <v>0.74032080823987989</v>
      </c>
      <c r="AX1094">
        <v>4.5469993424938362E-2</v>
      </c>
      <c r="AY1094">
        <v>4.5469993424938362E-2</v>
      </c>
      <c r="AZ1094">
        <v>0.39678201386079143</v>
      </c>
      <c r="BB1094">
        <v>0.10842000992793688</v>
      </c>
      <c r="BD1094">
        <v>0.2589004813185421</v>
      </c>
      <c r="BE1094">
        <v>0.2589004813185421</v>
      </c>
      <c r="BF1094">
        <v>9118</v>
      </c>
      <c r="BG1094">
        <v>5678</v>
      </c>
      <c r="BI1094">
        <v>3.7990356232910354E-2</v>
      </c>
      <c r="BK1094">
        <v>0.43339319403358273</v>
      </c>
      <c r="BL1094">
        <v>0.36521551076635178</v>
      </c>
      <c r="BM1094">
        <v>0.36521551076635178</v>
      </c>
      <c r="BN1094">
        <v>0.60768280557566368</v>
      </c>
      <c r="BQ1094">
        <v>24.607142857142858</v>
      </c>
      <c r="BR1094">
        <v>0.86818069612441373</v>
      </c>
      <c r="BS1094">
        <v>273446.00974025973</v>
      </c>
      <c r="BT1094">
        <v>563201.10344827583</v>
      </c>
    </row>
    <row r="1095" spans="1:72">
      <c r="A1095" t="s">
        <v>1383</v>
      </c>
      <c r="B1095" t="s">
        <v>77</v>
      </c>
      <c r="C1095">
        <v>2016</v>
      </c>
      <c r="D1095" t="s">
        <v>228</v>
      </c>
      <c r="E1095">
        <v>5</v>
      </c>
      <c r="G1095" t="s">
        <v>338</v>
      </c>
      <c r="H1095" t="s">
        <v>1324</v>
      </c>
      <c r="I1095">
        <v>0.16518931464206163</v>
      </c>
      <c r="J1095">
        <v>0.2970903142048964</v>
      </c>
      <c r="K1095">
        <v>1.6782925253482184</v>
      </c>
      <c r="L1095">
        <v>1.235864323307615</v>
      </c>
      <c r="M1095">
        <v>0.62568947050841772</v>
      </c>
      <c r="N1095">
        <v>0.59268375150649943</v>
      </c>
      <c r="O1095">
        <v>0.49710158128424886</v>
      </c>
      <c r="P1095">
        <v>0.25584822344079039</v>
      </c>
      <c r="Q1095">
        <v>0.25584822344079039</v>
      </c>
      <c r="R1095">
        <v>0.28261285882365522</v>
      </c>
      <c r="S1095">
        <v>0.30540047671553211</v>
      </c>
      <c r="T1095">
        <v>4.290754832494191E-2</v>
      </c>
      <c r="U1095">
        <v>4.290754832494191E-2</v>
      </c>
      <c r="V1095">
        <v>4.0548725958872586E-2</v>
      </c>
      <c r="W1095">
        <v>6.1507553540956016E-2</v>
      </c>
      <c r="X1095">
        <v>4.0548725958872586E-2</v>
      </c>
      <c r="Y1095">
        <v>262561.19479482673</v>
      </c>
      <c r="Z1095">
        <v>1954741.5119496856</v>
      </c>
      <c r="AA1095">
        <v>2965108.4062893083</v>
      </c>
      <c r="AB1095">
        <v>1.4325871115972938E-2</v>
      </c>
      <c r="AC1095">
        <v>9.8255926255387094E-2</v>
      </c>
      <c r="AD1095">
        <v>0</v>
      </c>
      <c r="AF1095">
        <v>0</v>
      </c>
      <c r="AG1095">
        <v>0</v>
      </c>
      <c r="AH1095">
        <v>0</v>
      </c>
      <c r="AM1095">
        <v>4.1224940147155165E-2</v>
      </c>
      <c r="AN1095">
        <v>2.9556737550127662E-2</v>
      </c>
      <c r="AO1095">
        <v>5.2250958982195027E-2</v>
      </c>
      <c r="AP1095">
        <v>1.4571520902433932E-2</v>
      </c>
      <c r="AQ1095">
        <v>0.99493407096299114</v>
      </c>
      <c r="AR1095">
        <v>0.94545171201290057</v>
      </c>
      <c r="AS1095">
        <v>1.1815501479894297</v>
      </c>
      <c r="AT1095">
        <v>1.7468967195539392E-2</v>
      </c>
      <c r="AU1095">
        <v>0.51226182005964427</v>
      </c>
      <c r="AV1095">
        <v>0.51226182005964427</v>
      </c>
      <c r="AW1095">
        <v>0.5181132032202147</v>
      </c>
      <c r="AX1095">
        <v>2.5657034427849588E-2</v>
      </c>
      <c r="AY1095">
        <v>2.5657034427849588E-2</v>
      </c>
      <c r="AZ1095">
        <v>0.70242012579104274</v>
      </c>
      <c r="BA1095">
        <v>9.6347644276140567</v>
      </c>
      <c r="BB1095">
        <v>0.49229954439424251</v>
      </c>
      <c r="BC1095">
        <v>9.0017917271517187E-2</v>
      </c>
      <c r="BD1095">
        <v>0.4578811585162324</v>
      </c>
      <c r="BE1095">
        <v>0.4578811585162324</v>
      </c>
      <c r="BF1095">
        <v>7838</v>
      </c>
      <c r="BG1095">
        <v>5256</v>
      </c>
      <c r="BH1095">
        <v>4568</v>
      </c>
      <c r="BI1095">
        <v>5.9720266879401532E-2</v>
      </c>
      <c r="BJ1095">
        <v>0.61510102818672918</v>
      </c>
      <c r="BK1095">
        <v>0.70607614538655095</v>
      </c>
      <c r="BL1095">
        <v>9.5948902939688788E-2</v>
      </c>
      <c r="BM1095">
        <v>0.21350494654909077</v>
      </c>
      <c r="BN1095">
        <v>0.31981246282345932</v>
      </c>
      <c r="BQ1095">
        <v>7.877987421383648</v>
      </c>
      <c r="BR1095">
        <v>0.1911373145682769</v>
      </c>
      <c r="BS1095">
        <v>1335539.1496855346</v>
      </c>
      <c r="BT1095">
        <v>415429.26281588449</v>
      </c>
    </row>
    <row r="1096" spans="1:72">
      <c r="A1096" t="s">
        <v>1384</v>
      </c>
      <c r="B1096" t="s">
        <v>78</v>
      </c>
      <c r="C1096">
        <v>2016</v>
      </c>
      <c r="D1096" t="s">
        <v>228</v>
      </c>
      <c r="E1096">
        <v>5</v>
      </c>
      <c r="G1096" t="s">
        <v>340</v>
      </c>
      <c r="H1096" t="s">
        <v>1324</v>
      </c>
      <c r="I1096">
        <v>0.34356284691577249</v>
      </c>
      <c r="J1096">
        <v>0.17284959975361686</v>
      </c>
      <c r="K1096">
        <v>1.6406461241467361</v>
      </c>
      <c r="L1096">
        <v>1.3176424717396649</v>
      </c>
      <c r="M1096">
        <v>0.78437609127616126</v>
      </c>
      <c r="N1096">
        <v>0.58850868711607773</v>
      </c>
      <c r="O1096">
        <v>0.49853919143748426</v>
      </c>
      <c r="P1096">
        <v>0.3058022827967195</v>
      </c>
      <c r="Q1096">
        <v>0.3058022827967195</v>
      </c>
      <c r="R1096">
        <v>0.31978546193480684</v>
      </c>
      <c r="S1096">
        <v>0.34218766823130187</v>
      </c>
      <c r="T1096">
        <v>4.4920131738882298E-2</v>
      </c>
      <c r="U1096">
        <v>4.4920131738882298E-2</v>
      </c>
      <c r="V1096">
        <v>3.1261689804981674E-2</v>
      </c>
      <c r="W1096">
        <v>4.947842692503833E-2</v>
      </c>
      <c r="X1096">
        <v>3.1261689804981674E-2</v>
      </c>
      <c r="Y1096">
        <v>255476.66168255013</v>
      </c>
      <c r="Z1096">
        <v>1359382.0816582914</v>
      </c>
      <c r="AA1096">
        <v>2151517.9572864324</v>
      </c>
      <c r="AB1096">
        <v>1.1069586875460204E-2</v>
      </c>
      <c r="AC1096">
        <v>9.7420358253222719E-2</v>
      </c>
      <c r="AD1096">
        <v>0</v>
      </c>
      <c r="AF1096">
        <v>0</v>
      </c>
      <c r="AG1096">
        <v>0</v>
      </c>
      <c r="AH1096">
        <v>0</v>
      </c>
      <c r="AM1096">
        <v>4.063906494939562E-2</v>
      </c>
      <c r="AN1096">
        <v>3.9165223147100581E-2</v>
      </c>
      <c r="AO1096">
        <v>3.6721454184897667E-2</v>
      </c>
      <c r="AP1096">
        <v>1.5511045004894374E-2</v>
      </c>
      <c r="AQ1096">
        <v>1.0468958833736179</v>
      </c>
      <c r="AR1096">
        <v>1.0385209297897433</v>
      </c>
      <c r="AS1096">
        <v>1.0071091592665689</v>
      </c>
      <c r="AT1096">
        <v>1.6410025578595017E-2</v>
      </c>
      <c r="AU1096">
        <v>0.55533845341411392</v>
      </c>
      <c r="AV1096">
        <v>0.55533845341411392</v>
      </c>
      <c r="AW1096">
        <v>0.56317925047235595</v>
      </c>
      <c r="AX1096">
        <v>3.0389943948373473E-2</v>
      </c>
      <c r="AY1096">
        <v>3.0389943948373473E-2</v>
      </c>
      <c r="AZ1096">
        <v>0.67099871081042795</v>
      </c>
      <c r="BA1096">
        <v>16.825578477508039</v>
      </c>
      <c r="BB1096">
        <v>0.17205428551164467</v>
      </c>
      <c r="BC1096">
        <v>0.14678594640442269</v>
      </c>
      <c r="BD1096">
        <v>0.56823745807524739</v>
      </c>
      <c r="BE1096">
        <v>0.56823745807524739</v>
      </c>
      <c r="BF1096">
        <v>8030</v>
      </c>
      <c r="BG1096">
        <v>5456</v>
      </c>
      <c r="BH1096">
        <v>4699</v>
      </c>
      <c r="BI1096">
        <v>4.6397876067632855E-2</v>
      </c>
      <c r="BJ1096">
        <v>0.6114769361193374</v>
      </c>
      <c r="BK1096">
        <v>0.66535502974608973</v>
      </c>
      <c r="BL1096">
        <v>0.10506610367442867</v>
      </c>
      <c r="BM1096">
        <v>0.21351996118663299</v>
      </c>
      <c r="BN1096">
        <v>0.30031182215023305</v>
      </c>
      <c r="BQ1096">
        <v>7.6457286432160805</v>
      </c>
      <c r="BR1096">
        <v>0.13206845238095238</v>
      </c>
      <c r="BS1096">
        <v>670549.90829145734</v>
      </c>
      <c r="BT1096">
        <v>379185.00849858357</v>
      </c>
    </row>
    <row r="1097" spans="1:72">
      <c r="A1097" t="s">
        <v>1385</v>
      </c>
      <c r="B1097" t="s">
        <v>79</v>
      </c>
      <c r="C1097">
        <v>2016</v>
      </c>
      <c r="D1097" t="s">
        <v>228</v>
      </c>
      <c r="E1097">
        <v>7</v>
      </c>
      <c r="G1097" t="s">
        <v>342</v>
      </c>
      <c r="H1097" t="s">
        <v>1324</v>
      </c>
      <c r="I1097">
        <v>0.27133300523160103</v>
      </c>
      <c r="J1097">
        <v>0.176346584183246</v>
      </c>
      <c r="K1097">
        <v>1.4835641812631257</v>
      </c>
      <c r="L1097">
        <v>1.0501740596532139</v>
      </c>
      <c r="M1097">
        <v>0.63969541750889836</v>
      </c>
      <c r="N1097">
        <v>0.56616763828114791</v>
      </c>
      <c r="O1097">
        <v>0.44988405304231954</v>
      </c>
      <c r="P1097">
        <v>0.26397811010522537</v>
      </c>
      <c r="Q1097">
        <v>0.26397811010522537</v>
      </c>
      <c r="R1097">
        <v>0.31413348651655415</v>
      </c>
      <c r="S1097">
        <v>0.31916005924925195</v>
      </c>
      <c r="T1097">
        <v>4.0052765879929474E-2</v>
      </c>
      <c r="U1097">
        <v>4.0052765879929474E-2</v>
      </c>
      <c r="V1097">
        <v>6.0296062169371445E-2</v>
      </c>
      <c r="W1097">
        <v>9.2100808639960799E-2</v>
      </c>
      <c r="X1097">
        <v>6.0296062169371445E-2</v>
      </c>
      <c r="Y1097">
        <v>203967.75089401202</v>
      </c>
      <c r="Z1097">
        <v>2685056.7697937461</v>
      </c>
      <c r="AA1097">
        <v>4101360.6999334665</v>
      </c>
      <c r="AB1097">
        <v>1.253922256238557E-2</v>
      </c>
      <c r="AC1097">
        <v>0.11751696647226197</v>
      </c>
      <c r="AD1097">
        <v>0</v>
      </c>
      <c r="AF1097">
        <v>0</v>
      </c>
      <c r="AG1097">
        <v>0</v>
      </c>
      <c r="AH1097">
        <v>0</v>
      </c>
      <c r="AM1097">
        <v>3.1767981547634744E-2</v>
      </c>
      <c r="AN1097">
        <v>3.2327414830014674E-2</v>
      </c>
      <c r="AO1097">
        <v>8.1588657604216963E-2</v>
      </c>
      <c r="AP1097">
        <v>2.9256279550457818E-2</v>
      </c>
      <c r="AQ1097">
        <v>0.99152549219784092</v>
      </c>
      <c r="AR1097">
        <v>0.96989903291918245</v>
      </c>
      <c r="AS1097">
        <v>1.1429104556489689</v>
      </c>
      <c r="AT1097">
        <v>1.9197639350541418E-2</v>
      </c>
      <c r="AU1097">
        <v>0.52735372994629981</v>
      </c>
      <c r="AV1097">
        <v>0.52735372994629981</v>
      </c>
      <c r="AW1097">
        <v>0.5364636153258745</v>
      </c>
      <c r="AX1097">
        <v>2.0808381166046882E-2</v>
      </c>
      <c r="AY1097">
        <v>2.0808381166046882E-2</v>
      </c>
      <c r="AZ1097">
        <v>0.66390057583888695</v>
      </c>
      <c r="BA1097">
        <v>6.5341360655467566</v>
      </c>
      <c r="BB1097">
        <v>0.12833898377052275</v>
      </c>
      <c r="BC1097">
        <v>3.43445786353931E-2</v>
      </c>
      <c r="BD1097">
        <v>0.48689156934039401</v>
      </c>
      <c r="BE1097">
        <v>0.48689156934039401</v>
      </c>
      <c r="BF1097">
        <v>8508</v>
      </c>
      <c r="BG1097">
        <v>5706</v>
      </c>
      <c r="BH1097">
        <v>4787</v>
      </c>
      <c r="BI1097">
        <v>4.2150454857817592E-2</v>
      </c>
      <c r="BJ1097">
        <v>0.63668621241194245</v>
      </c>
      <c r="BK1097">
        <v>0.68696222171216337</v>
      </c>
      <c r="BL1097">
        <v>0.11770005662951784</v>
      </c>
      <c r="BM1097">
        <v>0.22585057346690046</v>
      </c>
      <c r="BN1097">
        <v>0.40946028559897929</v>
      </c>
      <c r="BQ1097">
        <v>8.7445109780439125</v>
      </c>
      <c r="BR1097">
        <v>0.29079621600315331</v>
      </c>
      <c r="BS1097">
        <v>1937285.2727877579</v>
      </c>
      <c r="BT1097">
        <v>818127.86745462217</v>
      </c>
    </row>
    <row r="1098" spans="1:72">
      <c r="A1098" t="s">
        <v>1386</v>
      </c>
      <c r="B1098" t="s">
        <v>80</v>
      </c>
      <c r="C1098">
        <v>2016</v>
      </c>
      <c r="D1098" t="s">
        <v>228</v>
      </c>
      <c r="E1098">
        <v>7</v>
      </c>
      <c r="G1098" t="s">
        <v>344</v>
      </c>
      <c r="H1098" t="s">
        <v>1324</v>
      </c>
      <c r="I1098">
        <v>0.15076218421713522</v>
      </c>
      <c r="J1098">
        <v>0.1830917722042199</v>
      </c>
      <c r="K1098">
        <v>1.6334610288597442</v>
      </c>
      <c r="L1098">
        <v>1.0427116011928015</v>
      </c>
      <c r="M1098">
        <v>0.6303693730093235</v>
      </c>
      <c r="N1098">
        <v>0.55688875698879725</v>
      </c>
      <c r="O1098">
        <v>0.43947841954823569</v>
      </c>
      <c r="P1098">
        <v>0.34223054166888944</v>
      </c>
      <c r="Q1098">
        <v>0.34223054166888944</v>
      </c>
      <c r="R1098">
        <v>0.35443992922785933</v>
      </c>
      <c r="S1098">
        <v>0.41069538332530575</v>
      </c>
      <c r="T1098">
        <v>5.9264411267914381E-2</v>
      </c>
      <c r="U1098">
        <v>5.9264411267914381E-2</v>
      </c>
      <c r="V1098">
        <v>6.2242893788400797E-2</v>
      </c>
      <c r="W1098">
        <v>0.1023390607900326</v>
      </c>
      <c r="X1098">
        <v>6.2242893788400797E-2</v>
      </c>
      <c r="Y1098">
        <v>281364.04315514991</v>
      </c>
      <c r="Z1098">
        <v>2621771.0497397338</v>
      </c>
      <c r="AA1098">
        <v>4310686.2567958357</v>
      </c>
      <c r="AB1098">
        <v>1.4656663497172231E-2</v>
      </c>
      <c r="AC1098">
        <v>0.10268329976281267</v>
      </c>
      <c r="AD1098">
        <v>0</v>
      </c>
      <c r="AF1098">
        <v>0</v>
      </c>
      <c r="AG1098">
        <v>0</v>
      </c>
      <c r="AH1098">
        <v>0</v>
      </c>
      <c r="AM1098">
        <v>3.0788654554264744E-2</v>
      </c>
      <c r="AN1098">
        <v>3.5743848965675853E-2</v>
      </c>
      <c r="AO1098">
        <v>8.0410849127870429E-2</v>
      </c>
      <c r="AP1098">
        <v>2.491992290689091E-2</v>
      </c>
      <c r="AQ1098">
        <v>0.98774731204128707</v>
      </c>
      <c r="AR1098">
        <v>0.98756971485581546</v>
      </c>
      <c r="AS1098">
        <v>1.0435208443360624</v>
      </c>
      <c r="AT1098">
        <v>2.3207221553254699E-2</v>
      </c>
      <c r="AU1098">
        <v>0.54863447851181202</v>
      </c>
      <c r="AV1098">
        <v>0.54863447851181202</v>
      </c>
      <c r="AW1098">
        <v>0.55900786894843246</v>
      </c>
      <c r="AX1098">
        <v>1.7739838209545875E-2</v>
      </c>
      <c r="AY1098">
        <v>1.7739838209545875E-2</v>
      </c>
      <c r="AZ1098">
        <v>0.59061343074970696</v>
      </c>
      <c r="BA1098">
        <v>16.246607496320223</v>
      </c>
      <c r="BB1098">
        <v>8.461679832730358E-2</v>
      </c>
      <c r="BC1098">
        <v>-1.7584869206329222E-3</v>
      </c>
      <c r="BD1098">
        <v>0.36684421441506693</v>
      </c>
      <c r="BE1098">
        <v>0.36684421441506693</v>
      </c>
      <c r="BF1098">
        <v>8979</v>
      </c>
      <c r="BG1098">
        <v>5854</v>
      </c>
      <c r="BH1098">
        <v>4940</v>
      </c>
      <c r="BI1098">
        <v>3.0488822038286244E-2</v>
      </c>
      <c r="BJ1098">
        <v>0.66928444449445812</v>
      </c>
      <c r="BK1098">
        <v>0.60360636099087783</v>
      </c>
      <c r="BL1098">
        <v>0.11985971117444734</v>
      </c>
      <c r="BM1098">
        <v>0.19409675351557523</v>
      </c>
      <c r="BN1098">
        <v>0.41720983730658107</v>
      </c>
      <c r="BQ1098">
        <v>8.8721804511278197</v>
      </c>
      <c r="BR1098">
        <v>0.39646372584761208</v>
      </c>
      <c r="BS1098">
        <v>2052516.7171775594</v>
      </c>
      <c r="BT1098">
        <v>1059231.3189448442</v>
      </c>
    </row>
    <row r="1099" spans="1:72">
      <c r="A1099" t="s">
        <v>1387</v>
      </c>
      <c r="B1099" t="s">
        <v>81</v>
      </c>
      <c r="C1099">
        <v>2016</v>
      </c>
      <c r="D1099" t="s">
        <v>228</v>
      </c>
      <c r="E1099">
        <v>6</v>
      </c>
      <c r="G1099" t="s">
        <v>346</v>
      </c>
      <c r="H1099" t="s">
        <v>1324</v>
      </c>
      <c r="I1099">
        <v>0.23614451032847694</v>
      </c>
      <c r="J1099">
        <v>0.19681251894554094</v>
      </c>
      <c r="K1099">
        <v>1.8906732446183334</v>
      </c>
      <c r="L1099">
        <v>1.3416748223586323</v>
      </c>
      <c r="M1099">
        <v>0.8934922942876693</v>
      </c>
      <c r="N1099">
        <v>0.56279307989637284</v>
      </c>
      <c r="O1099">
        <v>0.4328606901646721</v>
      </c>
      <c r="P1099">
        <v>0.26028074890109348</v>
      </c>
      <c r="Q1099">
        <v>0.26028074890109348</v>
      </c>
      <c r="R1099">
        <v>0.31425576697964802</v>
      </c>
      <c r="S1099">
        <v>0.31432383575954298</v>
      </c>
      <c r="T1099">
        <v>5.514918439825673E-2</v>
      </c>
      <c r="U1099">
        <v>5.514918439825673E-2</v>
      </c>
      <c r="V1099">
        <v>2.8395285757362734E-2</v>
      </c>
      <c r="W1099">
        <v>5.7479466362612072E-2</v>
      </c>
      <c r="X1099">
        <v>2.8395285757362734E-2</v>
      </c>
      <c r="Y1099">
        <v>238316.19476093096</v>
      </c>
      <c r="Z1099">
        <v>1316669.9425287356</v>
      </c>
      <c r="AA1099">
        <v>2665283.4670846397</v>
      </c>
      <c r="AB1099">
        <v>2.2452313396754929E-2</v>
      </c>
      <c r="AC1099">
        <v>9.8469481431902969E-2</v>
      </c>
      <c r="AD1099">
        <v>0</v>
      </c>
      <c r="AF1099">
        <v>0</v>
      </c>
      <c r="AG1099">
        <v>0</v>
      </c>
      <c r="AH1099">
        <v>0</v>
      </c>
      <c r="AM1099">
        <v>3.6639355343282019E-2</v>
      </c>
      <c r="AN1099">
        <v>3.3529373232920531E-2</v>
      </c>
      <c r="AO1099">
        <v>4.922565226096063E-2</v>
      </c>
      <c r="AP1099">
        <v>1.5175559525554643E-2</v>
      </c>
      <c r="AQ1099">
        <v>1.0120280432314774</v>
      </c>
      <c r="AR1099">
        <v>1.0015776752394829</v>
      </c>
      <c r="AS1099">
        <v>0.85553515243360412</v>
      </c>
      <c r="AT1099">
        <v>1.8159651549083323E-2</v>
      </c>
      <c r="AU1099">
        <v>0.52944003281129581</v>
      </c>
      <c r="AV1099">
        <v>0.52944003281129581</v>
      </c>
      <c r="AW1099">
        <v>0.53706828146819441</v>
      </c>
      <c r="AX1099">
        <v>2.2565623679561511E-2</v>
      </c>
      <c r="AY1099">
        <v>2.2565623679561511E-2</v>
      </c>
      <c r="AZ1099">
        <v>0.70233306878039514</v>
      </c>
      <c r="BA1099">
        <v>16.455358688364697</v>
      </c>
      <c r="BB1099">
        <v>-4.4603431509507178E-2</v>
      </c>
      <c r="BC1099">
        <v>1.5344607857570042E-2</v>
      </c>
      <c r="BD1099">
        <v>0.58006165457665571</v>
      </c>
      <c r="BE1099">
        <v>0.58006165457665571</v>
      </c>
      <c r="BF1099">
        <v>8127</v>
      </c>
      <c r="BG1099">
        <v>5300</v>
      </c>
      <c r="BH1099">
        <v>4604</v>
      </c>
      <c r="BI1099">
        <v>5.1239330216798343E-2</v>
      </c>
      <c r="BJ1099">
        <v>0.63261423626573809</v>
      </c>
      <c r="BK1099">
        <v>0.69902823870157216</v>
      </c>
      <c r="BL1099">
        <v>0.13384830455523308</v>
      </c>
      <c r="BM1099">
        <v>0.25910024770161105</v>
      </c>
      <c r="BN1099">
        <v>0.43234117402660133</v>
      </c>
      <c r="BQ1099">
        <v>10.730407523510971</v>
      </c>
      <c r="BR1099">
        <v>0.1744053064958829</v>
      </c>
      <c r="BS1099">
        <v>1296424.4712643679</v>
      </c>
      <c r="BT1099">
        <v>445123.63745819399</v>
      </c>
    </row>
    <row r="1100" spans="1:72">
      <c r="A1100" t="s">
        <v>1388</v>
      </c>
      <c r="B1100" t="s">
        <v>82</v>
      </c>
      <c r="C1100">
        <v>2016</v>
      </c>
      <c r="D1100" t="s">
        <v>228</v>
      </c>
      <c r="E1100">
        <v>5</v>
      </c>
      <c r="G1100" t="s">
        <v>348</v>
      </c>
      <c r="H1100" t="s">
        <v>1324</v>
      </c>
      <c r="I1100">
        <v>0.26993375501268863</v>
      </c>
      <c r="J1100">
        <v>0.15314903118851542</v>
      </c>
      <c r="K1100">
        <v>1.8272143958367726</v>
      </c>
      <c r="L1100">
        <v>1.0098208294801592</v>
      </c>
      <c r="M1100">
        <v>0.63063562581000576</v>
      </c>
      <c r="N1100">
        <v>0.53360582402518042</v>
      </c>
      <c r="O1100">
        <v>0.42549186729321908</v>
      </c>
      <c r="P1100">
        <v>0.27343427572179885</v>
      </c>
      <c r="Q1100">
        <v>0.27343427572179885</v>
      </c>
      <c r="R1100">
        <v>0.30287112775680941</v>
      </c>
      <c r="S1100">
        <v>0.32420795223464127</v>
      </c>
      <c r="T1100">
        <v>3.9783681253673549E-2</v>
      </c>
      <c r="U1100">
        <v>3.9783681253673549E-2</v>
      </c>
      <c r="V1100">
        <v>5.3611201268328267E-2</v>
      </c>
      <c r="W1100">
        <v>8.6673044542394009E-2</v>
      </c>
      <c r="X1100">
        <v>5.3611201268328267E-2</v>
      </c>
      <c r="Y1100">
        <v>230146.09333160016</v>
      </c>
      <c r="Z1100">
        <v>2359928.0158259152</v>
      </c>
      <c r="AA1100">
        <v>3815287.4995054402</v>
      </c>
      <c r="AB1100">
        <v>6.0785789446706207E-3</v>
      </c>
      <c r="AC1100">
        <v>0.1098800889056232</v>
      </c>
      <c r="AD1100">
        <v>0</v>
      </c>
      <c r="AF1100">
        <v>0</v>
      </c>
      <c r="AG1100">
        <v>0</v>
      </c>
      <c r="AH1100">
        <v>0</v>
      </c>
      <c r="AM1100">
        <v>3.0367434494843772E-2</v>
      </c>
      <c r="AN1100">
        <v>3.3351957599769645E-2</v>
      </c>
      <c r="AO1100">
        <v>7.0514233626200962E-2</v>
      </c>
      <c r="AP1100">
        <v>3.3975461986444425E-2</v>
      </c>
      <c r="AQ1100">
        <v>1.0088186098382685</v>
      </c>
      <c r="AR1100">
        <v>0.97887117315255057</v>
      </c>
      <c r="AS1100">
        <v>0.90674524835571646</v>
      </c>
      <c r="AT1100">
        <v>2.1684159075005156E-2</v>
      </c>
      <c r="AU1100">
        <v>0.50778939275512169</v>
      </c>
      <c r="AV1100">
        <v>0.50778939275512169</v>
      </c>
      <c r="AW1100">
        <v>0.51465541375077872</v>
      </c>
      <c r="AX1100">
        <v>2.5358864994258171E-2</v>
      </c>
      <c r="AY1100">
        <v>2.5358864994258171E-2</v>
      </c>
      <c r="AZ1100">
        <v>0.66609301378981645</v>
      </c>
      <c r="BA1100">
        <v>20.913390598831217</v>
      </c>
      <c r="BC1100">
        <v>6.2167598807606986E-2</v>
      </c>
      <c r="BD1100">
        <v>0.39991624803924158</v>
      </c>
      <c r="BE1100">
        <v>0.39991624803924158</v>
      </c>
      <c r="BF1100">
        <v>8371</v>
      </c>
      <c r="BG1100">
        <v>5448</v>
      </c>
      <c r="BH1100">
        <v>4695</v>
      </c>
      <c r="BI1100">
        <v>4.878007069839118E-2</v>
      </c>
      <c r="BJ1100">
        <v>0.67651310384490582</v>
      </c>
      <c r="BK1100">
        <v>0.68721607714189292</v>
      </c>
      <c r="BL1100">
        <v>9.958453740113922E-2</v>
      </c>
      <c r="BM1100">
        <v>0.19716594332208248</v>
      </c>
      <c r="BN1100">
        <v>0.3949071957192678</v>
      </c>
      <c r="BQ1100">
        <v>7.609297725024728</v>
      </c>
      <c r="BR1100">
        <v>0.2648799736928642</v>
      </c>
      <c r="BS1100">
        <v>1330801.6607319487</v>
      </c>
      <c r="BT1100">
        <v>1055465.0672804532</v>
      </c>
    </row>
    <row r="1101" spans="1:72">
      <c r="A1101" t="s">
        <v>1389</v>
      </c>
      <c r="B1101" t="s">
        <v>83</v>
      </c>
      <c r="C1101">
        <v>2016</v>
      </c>
      <c r="D1101" t="s">
        <v>212</v>
      </c>
      <c r="E1101">
        <v>2</v>
      </c>
      <c r="G1101" t="s">
        <v>350</v>
      </c>
      <c r="H1101" t="s">
        <v>1324</v>
      </c>
      <c r="I1101">
        <v>4.5628676036325429E-2</v>
      </c>
      <c r="J1101">
        <v>-1.0277809831132578E-2</v>
      </c>
      <c r="K1101">
        <v>1.146155033844702</v>
      </c>
      <c r="L1101">
        <v>1.0351098881749989</v>
      </c>
      <c r="M1101">
        <v>0.95099787871737385</v>
      </c>
      <c r="N1101">
        <v>0.55479073036376725</v>
      </c>
      <c r="O1101">
        <v>0.51265771599142995</v>
      </c>
      <c r="P1101">
        <v>0.76500242298230015</v>
      </c>
      <c r="Q1101">
        <v>0.76500242298230015</v>
      </c>
      <c r="R1101">
        <v>0.77156499729635353</v>
      </c>
      <c r="S1101">
        <v>0.80119485250364975</v>
      </c>
      <c r="T1101">
        <v>0.12700091028378413</v>
      </c>
      <c r="U1101">
        <v>0.12700091028378413</v>
      </c>
      <c r="V1101">
        <v>2.2104699411446559E-2</v>
      </c>
      <c r="W1101">
        <v>2.2265038431280578E-2</v>
      </c>
      <c r="X1101">
        <v>2.2104699411446559E-2</v>
      </c>
      <c r="Y1101">
        <v>533129.00384615385</v>
      </c>
      <c r="Z1101">
        <v>684422.5602836879</v>
      </c>
      <c r="AA1101">
        <v>689387.09929078014</v>
      </c>
      <c r="AB1101">
        <v>2.5487480743418289E-2</v>
      </c>
      <c r="AC1101">
        <v>9.3299622871306234E-2</v>
      </c>
      <c r="AM1101">
        <v>2.8811661240124756E-2</v>
      </c>
      <c r="AN1101">
        <v>3.0839744279264513E-2</v>
      </c>
      <c r="AO1101">
        <v>3.802792222572033E-2</v>
      </c>
      <c r="AP1101">
        <v>5.8642146672115191E-3</v>
      </c>
      <c r="AQ1101">
        <v>0.95163799739753685</v>
      </c>
      <c r="AR1101">
        <v>0.95163799739753685</v>
      </c>
      <c r="AS1101">
        <v>0.94155998499746241</v>
      </c>
      <c r="AT1101">
        <v>1.4175214581163924E-2</v>
      </c>
      <c r="AU1101">
        <v>0.78705620682381205</v>
      </c>
      <c r="AV1101">
        <v>0.78705620682381205</v>
      </c>
      <c r="AW1101">
        <v>0.78296291991751399</v>
      </c>
      <c r="AX1101">
        <v>4.1043456316453036E-2</v>
      </c>
      <c r="AY1101">
        <v>4.1043456316453036E-2</v>
      </c>
      <c r="AZ1101">
        <v>0.18661085125345611</v>
      </c>
      <c r="BB1101">
        <v>0.50908581826028954</v>
      </c>
      <c r="BD1101">
        <v>0.29297792954974378</v>
      </c>
      <c r="BE1101">
        <v>0.29297792954974378</v>
      </c>
      <c r="BF1101">
        <v>8851</v>
      </c>
      <c r="BG1101">
        <v>5819</v>
      </c>
      <c r="BI1101">
        <v>2.2063727065485404E-2</v>
      </c>
      <c r="BK1101">
        <v>0.19945437784792494</v>
      </c>
      <c r="BL1101">
        <v>0.14877063803029306</v>
      </c>
      <c r="BM1101">
        <v>0.14877063803029306</v>
      </c>
      <c r="BN1101">
        <v>0.26141795566624149</v>
      </c>
      <c r="BQ1101">
        <v>7.375886524822695</v>
      </c>
      <c r="BR1101">
        <v>1.2657952069716776</v>
      </c>
      <c r="BS1101">
        <v>9775.0354609929072</v>
      </c>
      <c r="BT1101">
        <v>236063.98076923078</v>
      </c>
    </row>
    <row r="1102" spans="1:72">
      <c r="A1102" t="s">
        <v>1390</v>
      </c>
      <c r="B1102" t="s">
        <v>84</v>
      </c>
      <c r="C1102">
        <v>2016</v>
      </c>
      <c r="D1102" t="s">
        <v>228</v>
      </c>
      <c r="E1102">
        <v>5</v>
      </c>
      <c r="G1102" t="s">
        <v>352</v>
      </c>
      <c r="H1102" t="s">
        <v>1324</v>
      </c>
      <c r="I1102">
        <v>0.37382963398014057</v>
      </c>
      <c r="J1102">
        <v>9.9861309212015276E-2</v>
      </c>
      <c r="K1102">
        <v>1.5145265817876774</v>
      </c>
      <c r="L1102">
        <v>1.182419246685579</v>
      </c>
      <c r="M1102">
        <v>0.83316145050703827</v>
      </c>
      <c r="N1102">
        <v>0.5438675454935662</v>
      </c>
      <c r="O1102">
        <v>0.41574783974237295</v>
      </c>
      <c r="P1102">
        <v>0.29540603190435305</v>
      </c>
      <c r="Q1102">
        <v>0.29540603190435305</v>
      </c>
      <c r="R1102">
        <v>0.39376701788193641</v>
      </c>
      <c r="S1102">
        <v>0.32813570604143621</v>
      </c>
      <c r="T1102">
        <v>4.1238043636757996E-2</v>
      </c>
      <c r="U1102">
        <v>4.1238043636757996E-2</v>
      </c>
      <c r="V1102">
        <v>4.0935596786586155E-2</v>
      </c>
      <c r="W1102">
        <v>5.7352032091631103E-2</v>
      </c>
      <c r="X1102">
        <v>4.0935596786586155E-2</v>
      </c>
      <c r="Y1102">
        <v>218080.47934918647</v>
      </c>
      <c r="Z1102">
        <v>2249994.8081300813</v>
      </c>
      <c r="AA1102">
        <v>3152312.0357723576</v>
      </c>
      <c r="AB1102">
        <v>1.0103026578824982E-2</v>
      </c>
      <c r="AC1102">
        <v>0.10478569692130961</v>
      </c>
      <c r="AD1102">
        <v>0</v>
      </c>
      <c r="AF1102">
        <v>0</v>
      </c>
      <c r="AG1102">
        <v>0</v>
      </c>
      <c r="AH1102">
        <v>0</v>
      </c>
      <c r="AM1102">
        <v>4.6019908699473026E-2</v>
      </c>
      <c r="AN1102">
        <v>4.5722240548525146E-2</v>
      </c>
      <c r="AO1102">
        <v>4.5297569710446343E-2</v>
      </c>
      <c r="AP1102">
        <v>2.1487393462582691E-2</v>
      </c>
      <c r="AQ1102">
        <v>1.0163441104945434</v>
      </c>
      <c r="AR1102">
        <v>0.97998604737412676</v>
      </c>
      <c r="AS1102">
        <v>1.0131142632422283</v>
      </c>
      <c r="AT1102">
        <v>1.669076982874854E-2</v>
      </c>
      <c r="AU1102">
        <v>0.53600315616664751</v>
      </c>
      <c r="AV1102">
        <v>0.53600315616664751</v>
      </c>
      <c r="AW1102">
        <v>0.54003783885590861</v>
      </c>
      <c r="AX1102">
        <v>2.2105000841346863E-2</v>
      </c>
      <c r="AY1102">
        <v>2.2105000841346863E-2</v>
      </c>
      <c r="AZ1102">
        <v>0.66214905196330276</v>
      </c>
      <c r="BA1102">
        <v>27.997949638481167</v>
      </c>
      <c r="BB1102">
        <v>9.4150101273884429E-2</v>
      </c>
      <c r="BC1102">
        <v>6.627302717820921E-2</v>
      </c>
      <c r="BD1102">
        <v>0.46090187402334676</v>
      </c>
      <c r="BE1102">
        <v>0.46090187402334676</v>
      </c>
      <c r="BF1102">
        <v>8298</v>
      </c>
      <c r="BG1102">
        <v>5570</v>
      </c>
      <c r="BH1102">
        <v>4842</v>
      </c>
      <c r="BI1102">
        <v>6.1720281050482786E-2</v>
      </c>
      <c r="BJ1102">
        <v>0.65719425877155391</v>
      </c>
      <c r="BK1102">
        <v>0.68073234650489334</v>
      </c>
      <c r="BL1102">
        <v>0.11021991021167339</v>
      </c>
      <c r="BM1102">
        <v>0.22467122810695708</v>
      </c>
      <c r="BN1102">
        <v>0.33017159500066201</v>
      </c>
      <c r="BQ1102">
        <v>10.393495934959349</v>
      </c>
      <c r="BR1102">
        <v>0.13092710544939845</v>
      </c>
      <c r="BS1102">
        <v>931251.37886178866</v>
      </c>
      <c r="BT1102">
        <v>571600.4916334661</v>
      </c>
    </row>
    <row r="1103" spans="1:72">
      <c r="A1103" t="s">
        <v>1391</v>
      </c>
      <c r="B1103" t="s">
        <v>85</v>
      </c>
      <c r="C1103">
        <v>2016</v>
      </c>
      <c r="D1103" t="s">
        <v>228</v>
      </c>
      <c r="E1103">
        <v>6</v>
      </c>
      <c r="G1103" t="s">
        <v>354</v>
      </c>
      <c r="H1103" t="s">
        <v>1324</v>
      </c>
      <c r="I1103">
        <v>0.24780357916429091</v>
      </c>
      <c r="J1103">
        <v>0.23327941127317564</v>
      </c>
      <c r="K1103">
        <v>1.5885793613978121</v>
      </c>
      <c r="L1103">
        <v>1.116671400579216</v>
      </c>
      <c r="M1103">
        <v>0.69597981906523532</v>
      </c>
      <c r="N1103">
        <v>0.5978202969279145</v>
      </c>
      <c r="O1103">
        <v>0.50560004259601243</v>
      </c>
      <c r="P1103">
        <v>0.2721130527880975</v>
      </c>
      <c r="Q1103">
        <v>0.2721130527880975</v>
      </c>
      <c r="R1103">
        <v>0.3119615173026794</v>
      </c>
      <c r="S1103">
        <v>0.33265310041783203</v>
      </c>
      <c r="T1103">
        <v>4.7181562864997646E-2</v>
      </c>
      <c r="U1103">
        <v>4.7181562864997646E-2</v>
      </c>
      <c r="V1103">
        <v>5.0728095867979633E-2</v>
      </c>
      <c r="W1103">
        <v>7.6706104043245085E-2</v>
      </c>
      <c r="X1103">
        <v>5.0728095867979633E-2</v>
      </c>
      <c r="Y1103">
        <v>210603.73967512476</v>
      </c>
      <c r="Z1103">
        <v>2551178.4425837318</v>
      </c>
      <c r="AA1103">
        <v>3857644.4808612438</v>
      </c>
      <c r="AB1103">
        <v>2.4945913132319909E-2</v>
      </c>
      <c r="AC1103">
        <v>7.3086680449224117E-2</v>
      </c>
      <c r="AD1103">
        <v>0</v>
      </c>
      <c r="AF1103">
        <v>0</v>
      </c>
      <c r="AG1103">
        <v>0</v>
      </c>
      <c r="AH1103">
        <v>0</v>
      </c>
      <c r="AM1103">
        <v>3.0121641483430977E-2</v>
      </c>
      <c r="AN1103">
        <v>2.9720421584771901E-2</v>
      </c>
      <c r="AO1103">
        <v>6.3641312855711785E-2</v>
      </c>
      <c r="AP1103">
        <v>3.3970978041994226E-2</v>
      </c>
      <c r="AQ1103">
        <v>1.0040665566780396</v>
      </c>
      <c r="AR1103">
        <v>0.98903999293126543</v>
      </c>
      <c r="AS1103">
        <v>1.1229661030496594</v>
      </c>
      <c r="AT1103">
        <v>1.7597063629886923E-2</v>
      </c>
      <c r="AU1103">
        <v>0.53418613141214399</v>
      </c>
      <c r="AV1103">
        <v>0.53418613141214399</v>
      </c>
      <c r="AW1103">
        <v>0.54174078713307017</v>
      </c>
      <c r="AX1103">
        <v>2.177808395637482E-2</v>
      </c>
      <c r="AY1103">
        <v>2.177808395637482E-2</v>
      </c>
      <c r="AZ1103">
        <v>0.66612121224960252</v>
      </c>
      <c r="BA1103">
        <v>21.682192416683858</v>
      </c>
      <c r="BB1103">
        <v>0.36105809751449514</v>
      </c>
      <c r="BC1103">
        <v>8.1500219833600965E-2</v>
      </c>
      <c r="BD1103">
        <v>0.47729885223832436</v>
      </c>
      <c r="BE1103">
        <v>0.47729885223832436</v>
      </c>
      <c r="BF1103">
        <v>8207</v>
      </c>
      <c r="BG1103">
        <v>5349</v>
      </c>
      <c r="BH1103">
        <v>4594</v>
      </c>
      <c r="BI1103">
        <v>4.2131088751448297E-2</v>
      </c>
      <c r="BJ1103">
        <v>0.63408573479117125</v>
      </c>
      <c r="BK1103">
        <v>0.67896885621217951</v>
      </c>
      <c r="BL1103">
        <v>0.13230018513396266</v>
      </c>
      <c r="BM1103">
        <v>0.2483755964621138</v>
      </c>
      <c r="BN1103">
        <v>0.41036440895516985</v>
      </c>
      <c r="BQ1103">
        <v>11.266746411483254</v>
      </c>
      <c r="BR1103">
        <v>0.1341360626128838</v>
      </c>
      <c r="BS1103">
        <v>1241967.4724880382</v>
      </c>
      <c r="BT1103">
        <v>1099087.1173312883</v>
      </c>
    </row>
    <row r="1104" spans="1:72">
      <c r="A1104" t="s">
        <v>1392</v>
      </c>
      <c r="B1104" t="s">
        <v>86</v>
      </c>
      <c r="C1104">
        <v>2016</v>
      </c>
      <c r="D1104" t="s">
        <v>228</v>
      </c>
      <c r="E1104">
        <v>5</v>
      </c>
      <c r="G1104" t="s">
        <v>356</v>
      </c>
      <c r="H1104" t="s">
        <v>1324</v>
      </c>
      <c r="I1104">
        <v>0.26664502482020019</v>
      </c>
      <c r="J1104">
        <v>0.16873365290265585</v>
      </c>
      <c r="K1104">
        <v>1.373765404942654</v>
      </c>
      <c r="L1104">
        <v>1.0929895563690604</v>
      </c>
      <c r="M1104">
        <v>0.67965402656130358</v>
      </c>
      <c r="N1104">
        <v>0.52623894978957375</v>
      </c>
      <c r="O1104">
        <v>0.38302395428947061</v>
      </c>
      <c r="P1104">
        <v>0.29525337116541145</v>
      </c>
      <c r="Q1104">
        <v>0.29525337116541145</v>
      </c>
      <c r="R1104">
        <v>0.32446809134356708</v>
      </c>
      <c r="S1104">
        <v>0.34554168510148331</v>
      </c>
      <c r="T1104">
        <v>4.1556957732773757E-2</v>
      </c>
      <c r="U1104">
        <v>4.1556957732773757E-2</v>
      </c>
      <c r="V1104">
        <v>2.8149375309882867E-2</v>
      </c>
      <c r="W1104">
        <v>5.0687669242728314E-2</v>
      </c>
      <c r="X1104">
        <v>2.8149375309882867E-2</v>
      </c>
      <c r="Y1104">
        <v>252030.96032181385</v>
      </c>
      <c r="Z1104">
        <v>1387304.4145616642</v>
      </c>
      <c r="AA1104">
        <v>2498074.1679049036</v>
      </c>
      <c r="AB1104">
        <v>1.2679079000076846E-2</v>
      </c>
      <c r="AC1104">
        <v>9.5920140462305792E-2</v>
      </c>
      <c r="AD1104">
        <v>0</v>
      </c>
      <c r="AF1104">
        <v>0</v>
      </c>
      <c r="AG1104">
        <v>0</v>
      </c>
      <c r="AH1104">
        <v>0</v>
      </c>
      <c r="AM1104">
        <v>3.1952307112983552E-2</v>
      </c>
      <c r="AN1104">
        <v>3.3215430260223486E-2</v>
      </c>
      <c r="AO1104">
        <v>5.7463686124166864E-2</v>
      </c>
      <c r="AP1104">
        <v>1.8652580479004855E-2</v>
      </c>
      <c r="AQ1104">
        <v>0.97774800540055418</v>
      </c>
      <c r="AR1104">
        <v>0.98436617523772907</v>
      </c>
      <c r="AS1104">
        <v>1.2643590786942849</v>
      </c>
      <c r="AT1104">
        <v>1.5490888201935393E-2</v>
      </c>
      <c r="AU1104">
        <v>0.53744515695278605</v>
      </c>
      <c r="AV1104">
        <v>0.53744515695278605</v>
      </c>
      <c r="AW1104">
        <v>0.54574155726535767</v>
      </c>
      <c r="AX1104">
        <v>2.5945608176622177E-2</v>
      </c>
      <c r="AY1104">
        <v>2.5945608176622177E-2</v>
      </c>
      <c r="AZ1104">
        <v>0.64450911963210955</v>
      </c>
      <c r="BA1104">
        <v>9.9295170874716288</v>
      </c>
      <c r="BB1104">
        <v>6.4161701773932364E-2</v>
      </c>
      <c r="BC1104">
        <v>3.0537048132145039E-2</v>
      </c>
      <c r="BD1104">
        <v>0.46127847967969926</v>
      </c>
      <c r="BE1104">
        <v>0.46127847967969926</v>
      </c>
      <c r="BF1104">
        <v>8236</v>
      </c>
      <c r="BG1104">
        <v>5538</v>
      </c>
      <c r="BH1104">
        <v>4764</v>
      </c>
      <c r="BI1104">
        <v>3.8825187948081638E-2</v>
      </c>
      <c r="BJ1104">
        <v>0.67263506797639672</v>
      </c>
      <c r="BK1104">
        <v>0.66681368560970766</v>
      </c>
      <c r="BL1104">
        <v>9.9272948484347562E-2</v>
      </c>
      <c r="BM1104">
        <v>0.20040445906775975</v>
      </c>
      <c r="BN1104">
        <v>0.30700506366226005</v>
      </c>
      <c r="BQ1104">
        <v>8.1263001485884097</v>
      </c>
      <c r="BR1104">
        <v>0.1055184960582171</v>
      </c>
      <c r="BS1104">
        <v>1434331.7845468053</v>
      </c>
      <c r="BT1104">
        <v>575886.81722488033</v>
      </c>
    </row>
    <row r="1105" spans="1:72">
      <c r="A1105" t="s">
        <v>1393</v>
      </c>
      <c r="B1105" t="s">
        <v>87</v>
      </c>
      <c r="C1105">
        <v>2016</v>
      </c>
      <c r="D1105" t="s">
        <v>212</v>
      </c>
      <c r="E1105">
        <v>3</v>
      </c>
      <c r="G1105" t="s">
        <v>358</v>
      </c>
      <c r="H1105" t="s">
        <v>1324</v>
      </c>
      <c r="I1105">
        <v>2.0738096948079401E-2</v>
      </c>
      <c r="J1105">
        <v>-0.20637764953554227</v>
      </c>
      <c r="K1105">
        <v>0.82182336893359831</v>
      </c>
      <c r="L1105">
        <v>0.74515198404427196</v>
      </c>
      <c r="M1105">
        <v>0.64828870925070858</v>
      </c>
      <c r="N1105">
        <v>0.39699611793242889</v>
      </c>
      <c r="O1105">
        <v>0.35724832923501154</v>
      </c>
      <c r="P1105">
        <v>0.60532222994977491</v>
      </c>
      <c r="Q1105">
        <v>0.60532222994977491</v>
      </c>
      <c r="R1105">
        <v>0.4428735395867841</v>
      </c>
      <c r="S1105">
        <v>0.62651516969471965</v>
      </c>
      <c r="T1105">
        <v>0.14161837128121857</v>
      </c>
      <c r="U1105">
        <v>0.14161837128121857</v>
      </c>
      <c r="V1105">
        <v>1.2405926064492086E-2</v>
      </c>
      <c r="W1105">
        <v>1.5052801586917294E-2</v>
      </c>
      <c r="X1105">
        <v>1.2405926064492086E-2</v>
      </c>
      <c r="Y1105">
        <v>253728.9307666329</v>
      </c>
      <c r="Z1105">
        <v>363613.01104972378</v>
      </c>
      <c r="AA1105">
        <v>441191.93370165746</v>
      </c>
      <c r="AB1105">
        <v>2.0185889049936612E-2</v>
      </c>
      <c r="AC1105">
        <v>0.10346028778302803</v>
      </c>
      <c r="AM1105">
        <v>2.6085146473447965E-2</v>
      </c>
      <c r="AN1105">
        <v>3.2985959047953886E-2</v>
      </c>
      <c r="AO1105">
        <v>1.7853466158877309E-2</v>
      </c>
      <c r="AP1105">
        <v>1.2138180673648996E-2</v>
      </c>
      <c r="AQ1105">
        <v>0.95513232278204985</v>
      </c>
      <c r="AR1105">
        <v>0.95513232278204985</v>
      </c>
      <c r="AS1105">
        <v>1.1058391696879502</v>
      </c>
      <c r="AT1105">
        <v>2.1624992269233499E-2</v>
      </c>
      <c r="AU1105">
        <v>0.81077939346771044</v>
      </c>
      <c r="AV1105">
        <v>0.81077939346771044</v>
      </c>
      <c r="AW1105">
        <v>0.80671094250044162</v>
      </c>
      <c r="AX1105">
        <v>4.2107734108265703E-2</v>
      </c>
      <c r="AY1105">
        <v>4.2107734108265703E-2</v>
      </c>
      <c r="AZ1105">
        <v>0.34487810366029892</v>
      </c>
      <c r="BB1105">
        <v>9.0241248704589661E-2</v>
      </c>
      <c r="BD1105">
        <v>0.17252045243383399</v>
      </c>
      <c r="BE1105">
        <v>0.17252045243383399</v>
      </c>
      <c r="BF1105">
        <v>8784</v>
      </c>
      <c r="BG1105">
        <v>5516</v>
      </c>
      <c r="BI1105">
        <v>3.0852664032183067E-2</v>
      </c>
      <c r="BK1105">
        <v>0.36758191683347818</v>
      </c>
      <c r="BL1105">
        <v>0.33125179566090612</v>
      </c>
      <c r="BM1105">
        <v>0.33125179566090612</v>
      </c>
      <c r="BN1105">
        <v>0.48014400979937921</v>
      </c>
      <c r="BQ1105">
        <v>16.359116022099446</v>
      </c>
      <c r="BR1105">
        <v>6.8239564428312166E-2</v>
      </c>
      <c r="BS1105">
        <v>61435.359116022097</v>
      </c>
      <c r="BT1105">
        <v>539773.15789473685</v>
      </c>
    </row>
    <row r="1106" spans="1:72">
      <c r="A1106" t="s">
        <v>1394</v>
      </c>
      <c r="B1106" t="s">
        <v>88</v>
      </c>
      <c r="C1106">
        <v>2016</v>
      </c>
      <c r="D1106" t="s">
        <v>207</v>
      </c>
      <c r="E1106">
        <v>8</v>
      </c>
      <c r="G1106" t="s">
        <v>360</v>
      </c>
      <c r="H1106" t="s">
        <v>1324</v>
      </c>
      <c r="I1106">
        <v>0.226102844686317</v>
      </c>
      <c r="J1106">
        <v>0.14116926927352072</v>
      </c>
      <c r="K1106">
        <v>1.6694421296598094</v>
      </c>
      <c r="L1106">
        <v>1.1275711754085578</v>
      </c>
      <c r="M1106">
        <v>0.91250937733140847</v>
      </c>
      <c r="N1106">
        <v>0.550065542449092</v>
      </c>
      <c r="O1106">
        <v>0.40599976163500512</v>
      </c>
      <c r="P1106">
        <v>0.32950568629105292</v>
      </c>
      <c r="Q1106">
        <v>0.32950568629105292</v>
      </c>
      <c r="R1106">
        <v>0.64566367979012851</v>
      </c>
      <c r="S1106">
        <v>0.43038222684584909</v>
      </c>
      <c r="T1106">
        <v>4.3430392813336889E-2</v>
      </c>
      <c r="U1106">
        <v>4.3430392813336889E-2</v>
      </c>
      <c r="V1106">
        <v>0.1043997949848178</v>
      </c>
      <c r="W1106">
        <v>0.2028236781384431</v>
      </c>
      <c r="X1106">
        <v>0.1043997949848178</v>
      </c>
      <c r="Y1106">
        <v>287166.62988370226</v>
      </c>
      <c r="Z1106">
        <v>5329071.8303682255</v>
      </c>
      <c r="AA1106">
        <v>10353104.140256517</v>
      </c>
      <c r="AB1106">
        <v>2.8227101464557963E-2</v>
      </c>
      <c r="AC1106">
        <v>0.16915606247819506</v>
      </c>
      <c r="AD1106">
        <v>0</v>
      </c>
      <c r="AF1106">
        <v>0</v>
      </c>
      <c r="AG1106">
        <v>0</v>
      </c>
      <c r="AH1106">
        <v>0</v>
      </c>
      <c r="AM1106">
        <v>2.1479398489775058E-2</v>
      </c>
      <c r="AN1106">
        <v>3.2418665083113571E-2</v>
      </c>
      <c r="AO1106">
        <v>0.12802665249053952</v>
      </c>
      <c r="AP1106">
        <v>2.3911239080694206E-2</v>
      </c>
      <c r="AQ1106">
        <v>0.99600238992096035</v>
      </c>
      <c r="AR1106">
        <v>0.97442164011447818</v>
      </c>
      <c r="AS1106">
        <v>0.96684452020938194</v>
      </c>
      <c r="AT1106">
        <v>2.3671319623009692E-2</v>
      </c>
      <c r="AU1106">
        <v>0.45518592159625393</v>
      </c>
      <c r="AV1106">
        <v>0.45518592159625393</v>
      </c>
      <c r="AW1106">
        <v>0.48176939644616845</v>
      </c>
      <c r="AX1106">
        <v>3.3059265827612955E-2</v>
      </c>
      <c r="AY1106">
        <v>3.3059265827612955E-2</v>
      </c>
      <c r="AZ1106">
        <v>0.56187090593575839</v>
      </c>
      <c r="BA1106">
        <v>8.5731215745906884</v>
      </c>
      <c r="BB1106">
        <v>0.39054929826213913</v>
      </c>
      <c r="BD1106">
        <v>0.28076708740220091</v>
      </c>
      <c r="BE1106">
        <v>0.28076708740220091</v>
      </c>
      <c r="BF1106">
        <v>8659</v>
      </c>
      <c r="BG1106">
        <v>5947</v>
      </c>
      <c r="BH1106">
        <v>5268</v>
      </c>
      <c r="BI1106">
        <v>5.5248417170426528E-2</v>
      </c>
      <c r="BJ1106">
        <v>0.68432014402271468</v>
      </c>
      <c r="BK1106">
        <v>0.58904535007365211</v>
      </c>
      <c r="BL1106">
        <v>7.6731724123282094E-2</v>
      </c>
      <c r="BM1106">
        <v>0.1180022245104449</v>
      </c>
      <c r="BN1106">
        <v>0.56005378290303409</v>
      </c>
      <c r="BQ1106">
        <v>7.7199007033512617</v>
      </c>
      <c r="BR1106">
        <v>0.5869195441401599</v>
      </c>
      <c r="BS1106">
        <v>4992679.288374017</v>
      </c>
      <c r="BT1106">
        <v>966262.75199468085</v>
      </c>
    </row>
    <row r="1107" spans="1:72">
      <c r="A1107" t="s">
        <v>1395</v>
      </c>
      <c r="B1107" t="s">
        <v>89</v>
      </c>
      <c r="C1107">
        <v>2016</v>
      </c>
      <c r="D1107" t="s">
        <v>215</v>
      </c>
      <c r="E1107">
        <v>5</v>
      </c>
      <c r="G1107" t="s">
        <v>362</v>
      </c>
      <c r="H1107" t="s">
        <v>1324</v>
      </c>
      <c r="I1107">
        <v>3.6329697185066602E-2</v>
      </c>
      <c r="J1107">
        <v>0.3195214158884056</v>
      </c>
      <c r="K1107">
        <v>1.1846781293963689</v>
      </c>
      <c r="L1107">
        <v>0.66568195024955223</v>
      </c>
      <c r="M1107">
        <v>0.54531661549287369</v>
      </c>
      <c r="N1107">
        <v>0.56650021900020542</v>
      </c>
      <c r="O1107">
        <v>0.45734593164331377</v>
      </c>
      <c r="P1107">
        <v>0.45889525617019988</v>
      </c>
      <c r="Q1107">
        <v>0.45889525617019988</v>
      </c>
      <c r="R1107">
        <v>0.51033638221648747</v>
      </c>
      <c r="S1107">
        <v>0.55047988243970103</v>
      </c>
      <c r="T1107">
        <v>0.14094151724336687</v>
      </c>
      <c r="U1107">
        <v>0.14094151724336687</v>
      </c>
      <c r="V1107">
        <v>0.10123371622504612</v>
      </c>
      <c r="W1107">
        <v>0.19175313968856331</v>
      </c>
      <c r="X1107">
        <v>0.10123371622504612</v>
      </c>
      <c r="Y1107">
        <v>271941.32220863184</v>
      </c>
      <c r="Z1107">
        <v>3184769.9857549858</v>
      </c>
      <c r="AA1107">
        <v>6032472.8433048436</v>
      </c>
      <c r="AB1107">
        <v>3.6980374154270725E-2</v>
      </c>
      <c r="AC1107">
        <v>0.12308759179293999</v>
      </c>
      <c r="AM1107">
        <v>2.3016327554357872E-2</v>
      </c>
      <c r="AN1107">
        <v>3.6729082392551377E-2</v>
      </c>
      <c r="AO1107">
        <v>0.1129640265192841</v>
      </c>
      <c r="AP1107">
        <v>1.3632102792581768E-2</v>
      </c>
      <c r="AQ1107">
        <v>0.96962148462214659</v>
      </c>
      <c r="AR1107">
        <v>0.96962148462214659</v>
      </c>
      <c r="AS1107">
        <v>0.97401613662368647</v>
      </c>
      <c r="AT1107">
        <v>2.7125324511697083E-2</v>
      </c>
      <c r="AU1107">
        <v>0.60317544846815174</v>
      </c>
      <c r="AV1107">
        <v>0.60317544846815174</v>
      </c>
      <c r="AW1107">
        <v>0.61340600938358125</v>
      </c>
      <c r="AX1107">
        <v>5.4671853667789413E-2</v>
      </c>
      <c r="AY1107">
        <v>5.4671853667789413E-2</v>
      </c>
      <c r="AZ1107">
        <v>0.42732793523091644</v>
      </c>
      <c r="BB1107">
        <v>4.8451588573500515E-2</v>
      </c>
      <c r="BD1107">
        <v>0.22449516403109798</v>
      </c>
      <c r="BE1107">
        <v>0.22449516403109798</v>
      </c>
      <c r="BF1107">
        <v>8667</v>
      </c>
      <c r="BG1107">
        <v>5682</v>
      </c>
      <c r="BI1107">
        <v>2.9613679928148763E-2</v>
      </c>
      <c r="BK1107">
        <v>0.46438610376499173</v>
      </c>
      <c r="BL1107">
        <v>0.31185265933661421</v>
      </c>
      <c r="BM1107">
        <v>0.31185265933661421</v>
      </c>
      <c r="BN1107">
        <v>0.82570605813760667</v>
      </c>
      <c r="BQ1107">
        <v>16.304843304843306</v>
      </c>
      <c r="BR1107">
        <v>0.37242206235011993</v>
      </c>
      <c r="BS1107">
        <v>2805109.717948718</v>
      </c>
      <c r="BT1107">
        <v>701517.32178217825</v>
      </c>
    </row>
    <row r="1108" spans="1:72">
      <c r="A1108" t="s">
        <v>1396</v>
      </c>
      <c r="B1108" t="s">
        <v>90</v>
      </c>
      <c r="C1108">
        <v>2016</v>
      </c>
      <c r="D1108" t="s">
        <v>228</v>
      </c>
      <c r="E1108">
        <v>5</v>
      </c>
      <c r="G1108" t="s">
        <v>364</v>
      </c>
      <c r="H1108" t="s">
        <v>1324</v>
      </c>
      <c r="I1108">
        <v>0.19335870852779544</v>
      </c>
      <c r="J1108">
        <v>0.19788854373400974</v>
      </c>
      <c r="K1108">
        <v>2.1864577268041372</v>
      </c>
      <c r="L1108">
        <v>1.5623360397389205</v>
      </c>
      <c r="M1108">
        <v>0.95561266581517379</v>
      </c>
      <c r="N1108">
        <v>0.50207512609654836</v>
      </c>
      <c r="O1108">
        <v>0.38070139098317646</v>
      </c>
      <c r="P1108">
        <v>0.26486195500034865</v>
      </c>
      <c r="Q1108">
        <v>0.26486195500034865</v>
      </c>
      <c r="R1108">
        <v>0.33940973993611034</v>
      </c>
      <c r="S1108">
        <v>0.32403312360339498</v>
      </c>
      <c r="T1108">
        <v>4.0661518840165042E-2</v>
      </c>
      <c r="U1108">
        <v>4.0661518840165042E-2</v>
      </c>
      <c r="V1108">
        <v>3.4490543865416286E-2</v>
      </c>
      <c r="W1108">
        <v>5.6847333105860036E-2</v>
      </c>
      <c r="X1108">
        <v>3.4490543865416286E-2</v>
      </c>
      <c r="Y1108">
        <v>211324.02296511628</v>
      </c>
      <c r="Z1108">
        <v>1741889.0776836157</v>
      </c>
      <c r="AA1108">
        <v>2870982.5225988701</v>
      </c>
      <c r="AB1108">
        <v>1.7495313073972566E-2</v>
      </c>
      <c r="AC1108">
        <v>8.9240580556437146E-2</v>
      </c>
      <c r="AD1108">
        <v>0</v>
      </c>
      <c r="AF1108">
        <v>0</v>
      </c>
      <c r="AG1108">
        <v>0</v>
      </c>
      <c r="AH1108">
        <v>0</v>
      </c>
      <c r="AM1108">
        <v>3.5895243440544525E-2</v>
      </c>
      <c r="AN1108">
        <v>3.9898725836122556E-2</v>
      </c>
      <c r="AO1108">
        <v>4.9319901840238413E-2</v>
      </c>
      <c r="AP1108">
        <v>1.7584568315941025E-2</v>
      </c>
      <c r="AQ1108">
        <v>1.0085098923450317</v>
      </c>
      <c r="AR1108">
        <v>0.9576377070183576</v>
      </c>
      <c r="AS1108">
        <v>1.0028010759142505</v>
      </c>
      <c r="AT1108">
        <v>1.8308072308059059E-2</v>
      </c>
      <c r="AU1108">
        <v>0.52540832466496801</v>
      </c>
      <c r="AV1108">
        <v>0.52540832466496801</v>
      </c>
      <c r="AW1108">
        <v>0.53131901231627321</v>
      </c>
      <c r="AX1108">
        <v>2.091482939502937E-2</v>
      </c>
      <c r="AY1108">
        <v>2.091482939502937E-2</v>
      </c>
      <c r="AZ1108">
        <v>0.67573695513167231</v>
      </c>
      <c r="BA1108">
        <v>15.002243762682877</v>
      </c>
      <c r="BB1108">
        <v>0.14305719833647415</v>
      </c>
      <c r="BC1108">
        <v>6.672847932164204E-2</v>
      </c>
      <c r="BD1108">
        <v>0.37240653662606782</v>
      </c>
      <c r="BE1108">
        <v>0.37240653662606782</v>
      </c>
      <c r="BF1108">
        <v>8332</v>
      </c>
      <c r="BG1108">
        <v>5459</v>
      </c>
      <c r="BH1108">
        <v>4704</v>
      </c>
      <c r="BI1108">
        <v>4.8040961741118618E-2</v>
      </c>
      <c r="BJ1108">
        <v>0.65192181672553728</v>
      </c>
      <c r="BK1108">
        <v>0.68419557648382689</v>
      </c>
      <c r="BL1108">
        <v>0.1093795133371091</v>
      </c>
      <c r="BM1108">
        <v>0.22411654306260009</v>
      </c>
      <c r="BN1108">
        <v>0.3445262226637345</v>
      </c>
      <c r="BQ1108">
        <v>9.7175141242937855</v>
      </c>
      <c r="BR1108">
        <v>0.14228789639714429</v>
      </c>
      <c r="BS1108">
        <v>1306462.5367231639</v>
      </c>
      <c r="BT1108">
        <v>471412.28236184706</v>
      </c>
    </row>
    <row r="1109" spans="1:72">
      <c r="A1109" t="s">
        <v>1397</v>
      </c>
      <c r="B1109" t="s">
        <v>91</v>
      </c>
      <c r="C1109">
        <v>2016</v>
      </c>
      <c r="D1109" t="s">
        <v>228</v>
      </c>
      <c r="E1109">
        <v>6</v>
      </c>
      <c r="G1109" t="s">
        <v>366</v>
      </c>
      <c r="H1109" t="s">
        <v>1324</v>
      </c>
      <c r="I1109">
        <v>0.33196703986747916</v>
      </c>
      <c r="J1109">
        <v>0.11228158807146488</v>
      </c>
      <c r="K1109">
        <v>1.6529556512738821</v>
      </c>
      <c r="L1109">
        <v>1.1977326317510764</v>
      </c>
      <c r="M1109">
        <v>0.76956956879929195</v>
      </c>
      <c r="N1109">
        <v>0.50219638575238823</v>
      </c>
      <c r="O1109">
        <v>0.39143295053332566</v>
      </c>
      <c r="P1109">
        <v>0.28816677196535362</v>
      </c>
      <c r="Q1109">
        <v>0.28816677196535362</v>
      </c>
      <c r="R1109">
        <v>0.32570163566116983</v>
      </c>
      <c r="S1109">
        <v>0.3394315357583938</v>
      </c>
      <c r="T1109">
        <v>4.3976769495205598E-2</v>
      </c>
      <c r="U1109">
        <v>4.3976769495205598E-2</v>
      </c>
      <c r="V1109">
        <v>5.2723177560174389E-2</v>
      </c>
      <c r="W1109">
        <v>9.8527930484794884E-2</v>
      </c>
      <c r="X1109">
        <v>5.2723177560174389E-2</v>
      </c>
      <c r="Y1109">
        <v>269682.84764207981</v>
      </c>
      <c r="Z1109">
        <v>2467479.3011744968</v>
      </c>
      <c r="AA1109">
        <v>4611171.7902684566</v>
      </c>
      <c r="AB1109">
        <v>8.4968818995323908E-3</v>
      </c>
      <c r="AC1109">
        <v>0.12665752100246333</v>
      </c>
      <c r="AD1109">
        <v>0</v>
      </c>
      <c r="AF1109">
        <v>0</v>
      </c>
      <c r="AG1109">
        <v>0</v>
      </c>
      <c r="AH1109">
        <v>0</v>
      </c>
      <c r="AM1109">
        <v>2.8352696845549624E-2</v>
      </c>
      <c r="AN1109">
        <v>3.2299740982177631E-2</v>
      </c>
      <c r="AO1109">
        <v>7.5459241748361841E-2</v>
      </c>
      <c r="AP1109">
        <v>1.9419372431375301E-2</v>
      </c>
      <c r="AQ1109">
        <v>1.0115754047113958</v>
      </c>
      <c r="AR1109">
        <v>1.0159541233502023</v>
      </c>
      <c r="AS1109">
        <v>1.0983778716540644</v>
      </c>
      <c r="AT1109">
        <v>1.5028440206244576E-2</v>
      </c>
      <c r="AU1109">
        <v>0.51611930003130857</v>
      </c>
      <c r="AV1109">
        <v>0.51611930003130857</v>
      </c>
      <c r="AW1109">
        <v>0.5275836037734678</v>
      </c>
      <c r="AX1109">
        <v>2.3804468758639234E-2</v>
      </c>
      <c r="AY1109">
        <v>2.3804468758639234E-2</v>
      </c>
      <c r="AZ1109">
        <v>0.63845410049402862</v>
      </c>
      <c r="BA1109">
        <v>11.519728518854006</v>
      </c>
      <c r="BB1109">
        <v>0.44644449166151373</v>
      </c>
      <c r="BC1109">
        <v>7.5539785921384453E-2</v>
      </c>
      <c r="BD1109">
        <v>0.43183796064870833</v>
      </c>
      <c r="BE1109">
        <v>0.43183796064870833</v>
      </c>
      <c r="BF1109">
        <v>8028</v>
      </c>
      <c r="BG1109">
        <v>5303</v>
      </c>
      <c r="BH1109">
        <v>4710</v>
      </c>
      <c r="BI1109">
        <v>4.57187270376129E-2</v>
      </c>
      <c r="BJ1109">
        <v>0.64163577425589047</v>
      </c>
      <c r="BK1109">
        <v>0.66975195374695873</v>
      </c>
      <c r="BL1109">
        <v>9.417999466557643E-2</v>
      </c>
      <c r="BM1109">
        <v>0.18373252510511415</v>
      </c>
      <c r="BN1109">
        <v>0.36204040843069624</v>
      </c>
      <c r="BQ1109">
        <v>7.6317114093959733</v>
      </c>
      <c r="BR1109">
        <v>0.20585896076352067</v>
      </c>
      <c r="BS1109">
        <v>2260093.7718120804</v>
      </c>
      <c r="BT1109">
        <v>551158.31918238988</v>
      </c>
    </row>
    <row r="1110" spans="1:72">
      <c r="A1110" t="s">
        <v>1398</v>
      </c>
      <c r="B1110" t="s">
        <v>92</v>
      </c>
      <c r="C1110">
        <v>2016</v>
      </c>
      <c r="D1110" t="s">
        <v>228</v>
      </c>
      <c r="E1110">
        <v>6</v>
      </c>
      <c r="G1110" t="s">
        <v>368</v>
      </c>
      <c r="H1110" t="s">
        <v>1324</v>
      </c>
      <c r="I1110">
        <v>0.31195035176610708</v>
      </c>
      <c r="J1110">
        <v>0.32902089413207625</v>
      </c>
      <c r="K1110">
        <v>1.6247094303660643</v>
      </c>
      <c r="L1110">
        <v>1.2188944604480263</v>
      </c>
      <c r="M1110">
        <v>0.91263480564550903</v>
      </c>
      <c r="N1110">
        <v>0.52922971521544326</v>
      </c>
      <c r="O1110">
        <v>0.46084171791929573</v>
      </c>
      <c r="P1110">
        <v>0.25872077849100883</v>
      </c>
      <c r="Q1110">
        <v>0.25872077849100883</v>
      </c>
      <c r="R1110">
        <v>0.39496712972212428</v>
      </c>
      <c r="S1110">
        <v>0.32308824076218101</v>
      </c>
      <c r="T1110">
        <v>3.7216471171291308E-2</v>
      </c>
      <c r="U1110">
        <v>3.7216471171291308E-2</v>
      </c>
      <c r="V1110">
        <v>6.6290017629752632E-2</v>
      </c>
      <c r="W1110">
        <v>0.1204820987875018</v>
      </c>
      <c r="X1110">
        <v>6.6290017629752632E-2</v>
      </c>
      <c r="Y1110">
        <v>203995.1637098364</v>
      </c>
      <c r="Z1110">
        <v>4051224.2175824177</v>
      </c>
      <c r="AA1110">
        <v>7363099.5109890113</v>
      </c>
      <c r="AB1110">
        <v>8.9689956666893136E-3</v>
      </c>
      <c r="AC1110">
        <v>0.1426682565221756</v>
      </c>
      <c r="AD1110">
        <v>0</v>
      </c>
      <c r="AF1110">
        <v>0</v>
      </c>
      <c r="AG1110">
        <v>0</v>
      </c>
      <c r="AH1110">
        <v>0</v>
      </c>
      <c r="AM1110">
        <v>1.4061254784736008E-2</v>
      </c>
      <c r="AN1110">
        <v>1.7422168941718646E-2</v>
      </c>
      <c r="AO1110">
        <v>9.2895637826618957E-2</v>
      </c>
      <c r="AP1110">
        <v>3.7639330231757716E-2</v>
      </c>
      <c r="AQ1110">
        <v>1.0126555771998735</v>
      </c>
      <c r="AR1110">
        <v>0.96838802275885716</v>
      </c>
      <c r="AS1110">
        <v>1.2299536905409505</v>
      </c>
      <c r="AT1110">
        <v>1.7270600821737103E-2</v>
      </c>
      <c r="AU1110">
        <v>0.49617748455171939</v>
      </c>
      <c r="AV1110">
        <v>0.49617748455171939</v>
      </c>
      <c r="AW1110">
        <v>0.50840893887765937</v>
      </c>
      <c r="AX1110">
        <v>1.9867817428146327E-2</v>
      </c>
      <c r="AY1110">
        <v>1.9867817428146327E-2</v>
      </c>
      <c r="AZ1110">
        <v>0.65364413639896923</v>
      </c>
      <c r="BA1110">
        <v>11.588886599195394</v>
      </c>
      <c r="BB1110">
        <v>0.41761700479143937</v>
      </c>
      <c r="BC1110">
        <v>0.10790799535117171</v>
      </c>
      <c r="BD1110">
        <v>0.39895877387691642</v>
      </c>
      <c r="BE1110">
        <v>0.39895877387691642</v>
      </c>
      <c r="BF1110">
        <v>8293</v>
      </c>
      <c r="BG1110">
        <v>5467</v>
      </c>
      <c r="BH1110">
        <v>4998</v>
      </c>
      <c r="BI1110">
        <v>5.523911816346247E-2</v>
      </c>
      <c r="BJ1110">
        <v>0.64774547358363743</v>
      </c>
      <c r="BK1110">
        <v>0.69115427946175401</v>
      </c>
      <c r="BL1110">
        <v>9.6253608511106051E-2</v>
      </c>
      <c r="BM1110">
        <v>0.18640792867669137</v>
      </c>
      <c r="BN1110">
        <v>0.43672668086482147</v>
      </c>
      <c r="BQ1110">
        <v>11.149450549450549</v>
      </c>
      <c r="BR1110">
        <v>0.26337551685252475</v>
      </c>
      <c r="BS1110">
        <v>3585488.7835164834</v>
      </c>
      <c r="BT1110">
        <v>1485746.7447980416</v>
      </c>
    </row>
    <row r="1111" spans="1:72">
      <c r="A1111" t="s">
        <v>1399</v>
      </c>
      <c r="B1111" t="s">
        <v>93</v>
      </c>
      <c r="C1111">
        <v>2016</v>
      </c>
      <c r="D1111" t="s">
        <v>228</v>
      </c>
      <c r="E1111">
        <v>5</v>
      </c>
      <c r="G1111" t="s">
        <v>370</v>
      </c>
      <c r="H1111" t="s">
        <v>1324</v>
      </c>
      <c r="I1111">
        <v>0.35416590322540786</v>
      </c>
      <c r="J1111">
        <v>0.117853797490114</v>
      </c>
      <c r="K1111">
        <v>1.5380433294541738</v>
      </c>
      <c r="L1111">
        <v>1.2740776064997132</v>
      </c>
      <c r="M1111">
        <v>0.92761345135439988</v>
      </c>
      <c r="N1111">
        <v>0.46879931807512348</v>
      </c>
      <c r="O1111">
        <v>0.35207640997797135</v>
      </c>
      <c r="P1111">
        <v>0.2680991013247282</v>
      </c>
      <c r="Q1111">
        <v>0.2680991013247282</v>
      </c>
      <c r="R1111">
        <v>0.358738177790769</v>
      </c>
      <c r="S1111">
        <v>0.31227956604569651</v>
      </c>
      <c r="T1111">
        <v>4.0602541962233271E-2</v>
      </c>
      <c r="U1111">
        <v>4.0602541962233271E-2</v>
      </c>
      <c r="V1111">
        <v>2.5471956375497137E-2</v>
      </c>
      <c r="W1111">
        <v>4.0439451459271206E-2</v>
      </c>
      <c r="X1111">
        <v>2.5471956375497137E-2</v>
      </c>
      <c r="Y1111">
        <v>240497.3010714913</v>
      </c>
      <c r="Z1111">
        <v>1417385.0412541253</v>
      </c>
      <c r="AA1111">
        <v>2250250.1468646866</v>
      </c>
      <c r="AB1111">
        <v>1.2365155996897054E-2</v>
      </c>
      <c r="AC1111">
        <v>0.11906979360924283</v>
      </c>
      <c r="AD1111">
        <v>0</v>
      </c>
      <c r="AF1111">
        <v>0</v>
      </c>
      <c r="AG1111">
        <v>0</v>
      </c>
      <c r="AH1111">
        <v>0</v>
      </c>
      <c r="AM1111">
        <v>2.5487322212998677E-2</v>
      </c>
      <c r="AN1111">
        <v>2.7766400961442343E-2</v>
      </c>
      <c r="AO1111">
        <v>4.2894377231345523E-2</v>
      </c>
      <c r="AP1111">
        <v>1.8300527190800345E-2</v>
      </c>
      <c r="AQ1111">
        <v>1.0224405911191934</v>
      </c>
      <c r="AR1111">
        <v>1.0048033735194786</v>
      </c>
      <c r="AS1111">
        <v>1.2743301093063084</v>
      </c>
      <c r="AT1111">
        <v>1.6431189823080124E-2</v>
      </c>
      <c r="AU1111">
        <v>0.51573278408847556</v>
      </c>
      <c r="AV1111">
        <v>0.51573278408847556</v>
      </c>
      <c r="AW1111">
        <v>0.52187603631189461</v>
      </c>
      <c r="AX1111">
        <v>1.9792253705705525E-2</v>
      </c>
      <c r="AY1111">
        <v>1.9792253705705525E-2</v>
      </c>
      <c r="AZ1111">
        <v>0.67941774300395719</v>
      </c>
      <c r="BA1111">
        <v>20.471704861280621</v>
      </c>
      <c r="BB1111">
        <v>0.22863506400167832</v>
      </c>
      <c r="BC1111">
        <v>7.3829766275079534E-2</v>
      </c>
      <c r="BD1111">
        <v>0.43590355593543889</v>
      </c>
      <c r="BE1111">
        <v>0.43590355593543889</v>
      </c>
      <c r="BF1111">
        <v>7923</v>
      </c>
      <c r="BG1111">
        <v>5812</v>
      </c>
      <c r="BH1111">
        <v>4635</v>
      </c>
      <c r="BI1111">
        <v>5.4001136493373368E-2</v>
      </c>
      <c r="BJ1111">
        <v>0.68671872128169165</v>
      </c>
      <c r="BK1111">
        <v>0.69561703899819927</v>
      </c>
      <c r="BL1111">
        <v>9.9952373709658482E-2</v>
      </c>
      <c r="BM1111">
        <v>0.21930365699372192</v>
      </c>
      <c r="BN1111">
        <v>0.29986864960315257</v>
      </c>
      <c r="BQ1111">
        <v>9.3943894389438949</v>
      </c>
      <c r="BR1111">
        <v>0.13655420243561589</v>
      </c>
      <c r="BS1111">
        <v>1007427.8844884488</v>
      </c>
      <c r="BT1111">
        <v>511815.46543001686</v>
      </c>
    </row>
    <row r="1112" spans="1:72">
      <c r="A1112" t="s">
        <v>1400</v>
      </c>
      <c r="B1112" t="s">
        <v>94</v>
      </c>
      <c r="C1112">
        <v>2016</v>
      </c>
      <c r="D1112" t="s">
        <v>228</v>
      </c>
      <c r="E1112">
        <v>5</v>
      </c>
      <c r="G1112" t="s">
        <v>372</v>
      </c>
      <c r="H1112" t="s">
        <v>1324</v>
      </c>
      <c r="I1112">
        <v>0.2618183823159177</v>
      </c>
      <c r="J1112">
        <v>0.13299072257243474</v>
      </c>
      <c r="K1112">
        <v>2.2228459137746803</v>
      </c>
      <c r="L1112">
        <v>1.5421675774655763</v>
      </c>
      <c r="M1112">
        <v>0.87313389722607715</v>
      </c>
      <c r="N1112">
        <v>0.51708060438581849</v>
      </c>
      <c r="O1112">
        <v>0.38258868472973123</v>
      </c>
      <c r="P1112">
        <v>0.25455309407723081</v>
      </c>
      <c r="Q1112">
        <v>0.25455309407723081</v>
      </c>
      <c r="R1112">
        <v>0.27360696752660246</v>
      </c>
      <c r="S1112">
        <v>0.30143481985793846</v>
      </c>
      <c r="T1112">
        <v>3.867237999830242E-2</v>
      </c>
      <c r="U1112">
        <v>3.867237999830242E-2</v>
      </c>
      <c r="V1112">
        <v>2.9020970321206551E-2</v>
      </c>
      <c r="W1112">
        <v>5.7189142851366975E-2</v>
      </c>
      <c r="X1112">
        <v>2.9020970321206551E-2</v>
      </c>
      <c r="Y1112">
        <v>251929.39303935861</v>
      </c>
      <c r="Z1112">
        <v>1482197.0057142857</v>
      </c>
      <c r="AA1112">
        <v>2920838.8057142859</v>
      </c>
      <c r="AB1112">
        <v>1.1444861827295994E-2</v>
      </c>
      <c r="AC1112">
        <v>0.11525613758718108</v>
      </c>
      <c r="AD1112">
        <v>0</v>
      </c>
      <c r="AF1112">
        <v>0</v>
      </c>
      <c r="AG1112">
        <v>0</v>
      </c>
      <c r="AH1112">
        <v>0</v>
      </c>
      <c r="AM1112">
        <v>3.1284579754641204E-2</v>
      </c>
      <c r="AN1112">
        <v>2.9647386380813483E-2</v>
      </c>
      <c r="AO1112">
        <v>5.7377940856818833E-2</v>
      </c>
      <c r="AP1112">
        <v>1.9295042554978034E-2</v>
      </c>
      <c r="AQ1112">
        <v>0.99426345205015465</v>
      </c>
      <c r="AR1112">
        <v>0.98409545213610383</v>
      </c>
      <c r="AS1112">
        <v>1.189654887608204</v>
      </c>
      <c r="AT1112">
        <v>1.5472859272011147E-2</v>
      </c>
      <c r="AU1112">
        <v>0.50767811567248777</v>
      </c>
      <c r="AV1112">
        <v>0.50767811567248777</v>
      </c>
      <c r="AW1112">
        <v>0.51439582289947106</v>
      </c>
      <c r="AX1112">
        <v>2.1777255456155931E-2</v>
      </c>
      <c r="AY1112">
        <v>2.1777255456155931E-2</v>
      </c>
      <c r="AZ1112">
        <v>0.68347116332607682</v>
      </c>
      <c r="BA1112">
        <v>24.80831022972448</v>
      </c>
      <c r="BB1112">
        <v>0.43374641394267871</v>
      </c>
      <c r="BC1112">
        <v>3.2065983232425349E-2</v>
      </c>
      <c r="BD1112">
        <v>0.48225650650719271</v>
      </c>
      <c r="BE1112">
        <v>0.48225650650719271</v>
      </c>
      <c r="BF1112">
        <v>8119</v>
      </c>
      <c r="BG1112">
        <v>5265</v>
      </c>
      <c r="BH1112">
        <v>5183</v>
      </c>
      <c r="BI1112">
        <v>4.8591662074384305E-2</v>
      </c>
      <c r="BJ1112">
        <v>0.70417259172480884</v>
      </c>
      <c r="BK1112">
        <v>0.70487360679590849</v>
      </c>
      <c r="BL1112">
        <v>9.0390191749344678E-2</v>
      </c>
      <c r="BM1112">
        <v>0.18818614087966848</v>
      </c>
      <c r="BN1112">
        <v>0.37458519266511187</v>
      </c>
      <c r="BQ1112">
        <v>7.84</v>
      </c>
      <c r="BR1112">
        <v>0.17114810072556552</v>
      </c>
      <c r="BS1112">
        <v>1586932.6814285715</v>
      </c>
      <c r="BT1112">
        <v>571648.50212044106</v>
      </c>
    </row>
    <row r="1113" spans="1:72">
      <c r="A1113" t="s">
        <v>1401</v>
      </c>
      <c r="B1113" t="s">
        <v>95</v>
      </c>
      <c r="C1113">
        <v>2016</v>
      </c>
      <c r="D1113" t="s">
        <v>228</v>
      </c>
      <c r="E1113">
        <v>6</v>
      </c>
      <c r="G1113" t="s">
        <v>374</v>
      </c>
      <c r="H1113" t="s">
        <v>1324</v>
      </c>
      <c r="I1113">
        <v>0.21308112148875902</v>
      </c>
      <c r="J1113">
        <v>0.21217239158166534</v>
      </c>
      <c r="K1113">
        <v>1.4879660319714922</v>
      </c>
      <c r="L1113">
        <v>1.0394563057399495</v>
      </c>
      <c r="M1113">
        <v>0.69079520088835666</v>
      </c>
      <c r="N1113">
        <v>0.54219089882812288</v>
      </c>
      <c r="O1113">
        <v>0.43126296361171312</v>
      </c>
      <c r="P1113">
        <v>0.31972951160495161</v>
      </c>
      <c r="Q1113">
        <v>0.31972951160495161</v>
      </c>
      <c r="R1113">
        <v>0.3692338960984699</v>
      </c>
      <c r="S1113">
        <v>0.35209794807195682</v>
      </c>
      <c r="T1113">
        <v>6.3985356004842939E-2</v>
      </c>
      <c r="U1113">
        <v>6.3985356004842939E-2</v>
      </c>
      <c r="V1113">
        <v>3.6918465219533514E-2</v>
      </c>
      <c r="W1113">
        <v>6.8705374261692098E-2</v>
      </c>
      <c r="X1113">
        <v>3.6918465219533514E-2</v>
      </c>
      <c r="Y1113">
        <v>289412.53571767383</v>
      </c>
      <c r="Z1113">
        <v>1520035.1813471504</v>
      </c>
      <c r="AA1113">
        <v>2828790.0215889462</v>
      </c>
      <c r="AB1113">
        <v>1.0732178477833648E-2</v>
      </c>
      <c r="AC1113">
        <v>0.10999815633573601</v>
      </c>
      <c r="AD1113">
        <v>0</v>
      </c>
      <c r="AF1113">
        <v>0</v>
      </c>
      <c r="AG1113">
        <v>0</v>
      </c>
      <c r="AH1113">
        <v>0</v>
      </c>
      <c r="AM1113">
        <v>2.8323260604113588E-2</v>
      </c>
      <c r="AN1113">
        <v>2.9839344603567713E-2</v>
      </c>
      <c r="AO1113">
        <v>6.4569371294624284E-2</v>
      </c>
      <c r="AP1113">
        <v>2.8207761755078688E-2</v>
      </c>
      <c r="AQ1113">
        <v>1.0324401710243207</v>
      </c>
      <c r="AR1113">
        <v>1.0110487316997026</v>
      </c>
      <c r="AS1113">
        <v>1.0790480439934624</v>
      </c>
      <c r="AT1113">
        <v>1.6030872886070888E-2</v>
      </c>
      <c r="AU1113">
        <v>0.54681357344054693</v>
      </c>
      <c r="AV1113">
        <v>0.54681357344054693</v>
      </c>
      <c r="AW1113">
        <v>0.55133065738654086</v>
      </c>
      <c r="AX1113">
        <v>1.6873190653131483E-2</v>
      </c>
      <c r="AY1113">
        <v>1.6873190653131483E-2</v>
      </c>
      <c r="AZ1113">
        <v>0.64799422936269035</v>
      </c>
      <c r="BA1113">
        <v>21.472454818832745</v>
      </c>
      <c r="BB1113">
        <v>0.39611656431070047</v>
      </c>
      <c r="BC1113">
        <v>7.8613702390631285E-2</v>
      </c>
      <c r="BD1113">
        <v>0.39616733642464802</v>
      </c>
      <c r="BE1113">
        <v>0.39616733642464802</v>
      </c>
      <c r="BF1113">
        <v>7968</v>
      </c>
      <c r="BG1113">
        <v>5347</v>
      </c>
      <c r="BH1113">
        <v>5198</v>
      </c>
      <c r="BI1113">
        <v>5.485304922047568E-2</v>
      </c>
      <c r="BJ1113">
        <v>0.63620046674907305</v>
      </c>
      <c r="BK1113">
        <v>0.65361061220633088</v>
      </c>
      <c r="BL1113">
        <v>0.12071747030881783</v>
      </c>
      <c r="BM1113">
        <v>0.21946330273022155</v>
      </c>
      <c r="BN1113">
        <v>0.39338929548487528</v>
      </c>
      <c r="BQ1113">
        <v>9.1027633851468046</v>
      </c>
      <c r="BR1113">
        <v>0.16797783933518007</v>
      </c>
      <c r="BS1113">
        <v>1328745.3272884283</v>
      </c>
      <c r="BT1113">
        <v>887860.2217165149</v>
      </c>
    </row>
    <row r="1114" spans="1:72">
      <c r="A1114" t="s">
        <v>1402</v>
      </c>
      <c r="B1114" t="s">
        <v>96</v>
      </c>
      <c r="C1114">
        <v>2016</v>
      </c>
      <c r="D1114" t="s">
        <v>212</v>
      </c>
      <c r="E1114">
        <v>1</v>
      </c>
      <c r="G1114" t="s">
        <v>376</v>
      </c>
      <c r="H1114" t="s">
        <v>1324</v>
      </c>
      <c r="I1114">
        <v>4.0167023022285579E-2</v>
      </c>
      <c r="J1114">
        <v>0.18613483692740873</v>
      </c>
      <c r="K1114">
        <v>1.8349075332097267</v>
      </c>
      <c r="L1114">
        <v>1.2283956574414454</v>
      </c>
      <c r="M1114">
        <v>1.2043371519502195</v>
      </c>
      <c r="N1114">
        <v>0.46005297691227437</v>
      </c>
      <c r="O1114">
        <v>0.39136394779297962</v>
      </c>
      <c r="P1114">
        <v>0.59463351414888166</v>
      </c>
      <c r="Q1114">
        <v>0.59463351414888166</v>
      </c>
      <c r="R1114">
        <v>0.67141585050884767</v>
      </c>
      <c r="S1114">
        <v>0.71365443819606322</v>
      </c>
      <c r="T1114">
        <v>0.18671198937555231</v>
      </c>
      <c r="U1114">
        <v>0.18671198937555231</v>
      </c>
      <c r="V1114">
        <v>9.2004794043842056E-2</v>
      </c>
      <c r="W1114">
        <v>0.10199515882174255</v>
      </c>
      <c r="X1114">
        <v>9.2004794043842056E-2</v>
      </c>
      <c r="Y1114">
        <v>498508.73072360619</v>
      </c>
      <c r="Z1114">
        <v>3185849.3692307691</v>
      </c>
      <c r="AA1114">
        <v>3531785.6615384617</v>
      </c>
      <c r="AB1114">
        <v>4.1970470709948832E-2</v>
      </c>
      <c r="AC1114">
        <v>0.12231880304405299</v>
      </c>
      <c r="AM1114">
        <v>2.367461416290291E-2</v>
      </c>
      <c r="AN1114">
        <v>5.3971213738991476E-2</v>
      </c>
      <c r="AO1114">
        <v>3.5168303348646061E-2</v>
      </c>
      <c r="AP1114">
        <v>2.3449531562496646E-2</v>
      </c>
      <c r="AQ1114">
        <v>0.97523471142958773</v>
      </c>
      <c r="AR1114">
        <v>0.97523471142958773</v>
      </c>
      <c r="AS1114">
        <v>0.67470393102145676</v>
      </c>
      <c r="AT1114">
        <v>2.4946443353137837E-2</v>
      </c>
      <c r="AU1114">
        <v>0.61881636496936543</v>
      </c>
      <c r="AV1114">
        <v>0.61881636496936543</v>
      </c>
      <c r="AW1114">
        <v>0.64959265575984848</v>
      </c>
      <c r="AX1114">
        <v>7.9985730936333571E-2</v>
      </c>
      <c r="AY1114">
        <v>7.9985730936333571E-2</v>
      </c>
      <c r="AZ1114">
        <v>0.2746621769704396</v>
      </c>
      <c r="BB1114">
        <v>0.36430683916729623</v>
      </c>
      <c r="BD1114">
        <v>0.30311579805789091</v>
      </c>
      <c r="BE1114">
        <v>0.30311579805789091</v>
      </c>
      <c r="BF1114">
        <v>7992</v>
      </c>
      <c r="BG1114">
        <v>5331</v>
      </c>
      <c r="BI1114">
        <v>3.9379314781898975E-2</v>
      </c>
      <c r="BK1114">
        <v>0.29028779653728731</v>
      </c>
      <c r="BL1114">
        <v>0.2223090809552562</v>
      </c>
      <c r="BM1114">
        <v>0.2223090809552562</v>
      </c>
      <c r="BN1114">
        <v>0.51152633712428708</v>
      </c>
      <c r="BQ1114">
        <v>12.969230769230769</v>
      </c>
      <c r="BR1114">
        <v>9.0556274256144889E-2</v>
      </c>
      <c r="BS1114">
        <v>231900.84615384616</v>
      </c>
      <c r="BT1114">
        <v>721565.3529411765</v>
      </c>
    </row>
    <row r="1115" spans="1:72">
      <c r="A1115" t="s">
        <v>1403</v>
      </c>
      <c r="B1115" t="s">
        <v>97</v>
      </c>
      <c r="C1115">
        <v>2016</v>
      </c>
      <c r="D1115" t="s">
        <v>228</v>
      </c>
      <c r="E1115">
        <v>5</v>
      </c>
      <c r="G1115" t="s">
        <v>378</v>
      </c>
      <c r="H1115" t="s">
        <v>1324</v>
      </c>
      <c r="I1115">
        <v>0.26139435667220157</v>
      </c>
      <c r="J1115">
        <v>0.24111438772004956</v>
      </c>
      <c r="K1115">
        <v>1.7601361953294237</v>
      </c>
      <c r="L1115">
        <v>1.412494180289964</v>
      </c>
      <c r="M1115">
        <v>0.69225428740410444</v>
      </c>
      <c r="N1115">
        <v>0.5926811264986217</v>
      </c>
      <c r="O1115">
        <v>0.47229250488557073</v>
      </c>
      <c r="P1115">
        <v>0.31164786740882511</v>
      </c>
      <c r="Q1115">
        <v>0.31164786740882511</v>
      </c>
      <c r="R1115">
        <v>0.33830438090174453</v>
      </c>
      <c r="S1115">
        <v>0.36446317871727824</v>
      </c>
      <c r="T1115">
        <v>4.6486640034768718E-2</v>
      </c>
      <c r="U1115">
        <v>4.6486640034768718E-2</v>
      </c>
      <c r="V1115">
        <v>4.2913372850011199E-2</v>
      </c>
      <c r="W1115">
        <v>7.1615657384292888E-2</v>
      </c>
      <c r="X1115">
        <v>4.2913372850011199E-2</v>
      </c>
      <c r="Y1115">
        <v>212016.22570800781</v>
      </c>
      <c r="Z1115">
        <v>1901936.2704626333</v>
      </c>
      <c r="AA1115">
        <v>3174031.9454329773</v>
      </c>
      <c r="AB1115">
        <v>1.2659788135052167E-2</v>
      </c>
      <c r="AC1115">
        <v>0.12838234093764789</v>
      </c>
      <c r="AD1115">
        <v>0</v>
      </c>
      <c r="AF1115">
        <v>0</v>
      </c>
      <c r="AG1115">
        <v>0</v>
      </c>
      <c r="AH1115">
        <v>0</v>
      </c>
      <c r="AM1115">
        <v>5.7340144401616E-2</v>
      </c>
      <c r="AN1115">
        <v>3.8260937805089275E-2</v>
      </c>
      <c r="AO1115">
        <v>4.9794051685141859E-2</v>
      </c>
      <c r="AP1115">
        <v>1.1126974722787836E-2</v>
      </c>
      <c r="AQ1115">
        <v>1.0019165453613792</v>
      </c>
      <c r="AR1115">
        <v>0.98035762336754972</v>
      </c>
      <c r="AS1115">
        <v>0.95226964935805469</v>
      </c>
      <c r="AT1115">
        <v>2.2999910364660932E-2</v>
      </c>
      <c r="AU1115">
        <v>0.5443249947083757</v>
      </c>
      <c r="AV1115">
        <v>0.5443249947083757</v>
      </c>
      <c r="AW1115">
        <v>0.55764710988172339</v>
      </c>
      <c r="AX1115">
        <v>2.9337229959731641E-2</v>
      </c>
      <c r="AY1115">
        <v>2.9337229959731641E-2</v>
      </c>
      <c r="AZ1115">
        <v>0.66182529186280203</v>
      </c>
      <c r="BA1115">
        <v>21.461046048067232</v>
      </c>
      <c r="BB1115">
        <v>1.1903617209036682E-2</v>
      </c>
      <c r="BC1115">
        <v>7.3846027579037479E-2</v>
      </c>
      <c r="BD1115">
        <v>0.78728131532818135</v>
      </c>
      <c r="BE1115">
        <v>0.78728131532818135</v>
      </c>
      <c r="BF1115">
        <v>8099</v>
      </c>
      <c r="BG1115">
        <v>5321</v>
      </c>
      <c r="BH1115">
        <v>5200</v>
      </c>
      <c r="BI1115">
        <v>3.6621285926061516E-2</v>
      </c>
      <c r="BJ1115">
        <v>0.62964550193099567</v>
      </c>
      <c r="BK1115">
        <v>0.65491257053987417</v>
      </c>
      <c r="BL1115">
        <v>0.11712227962133955</v>
      </c>
      <c r="BM1115">
        <v>0.22042108643826536</v>
      </c>
      <c r="BN1115">
        <v>0.35955990160102996</v>
      </c>
      <c r="BQ1115">
        <v>9.7176749703440102</v>
      </c>
      <c r="BR1115">
        <v>0.12402142562834775</v>
      </c>
      <c r="BS1115">
        <v>1268622.8801897983</v>
      </c>
      <c r="BT1115">
        <v>323981.12075769535</v>
      </c>
    </row>
    <row r="1116" spans="1:72">
      <c r="A1116" t="s">
        <v>1404</v>
      </c>
      <c r="B1116" t="s">
        <v>98</v>
      </c>
      <c r="C1116">
        <v>2016</v>
      </c>
      <c r="D1116" t="s">
        <v>380</v>
      </c>
      <c r="E1116">
        <v>1</v>
      </c>
      <c r="G1116" t="s">
        <v>381</v>
      </c>
      <c r="H1116" t="s">
        <v>1324</v>
      </c>
      <c r="I1116">
        <v>8.0748931131847487E-2</v>
      </c>
      <c r="J1116">
        <v>0.20131362263967925</v>
      </c>
      <c r="K1116">
        <v>1.4139389160067919</v>
      </c>
      <c r="L1116">
        <v>1.1436989615391897</v>
      </c>
      <c r="M1116">
        <v>0.91855678163000221</v>
      </c>
      <c r="N1116">
        <v>0.38161575198213837</v>
      </c>
      <c r="O1116">
        <v>0.37139982541842265</v>
      </c>
      <c r="P1116">
        <v>0.61699700956774761</v>
      </c>
      <c r="Q1116">
        <v>0.61699700956774761</v>
      </c>
      <c r="R1116">
        <v>0.62911214221911449</v>
      </c>
      <c r="S1116">
        <v>0.75117493795614287</v>
      </c>
      <c r="T1116">
        <v>5.2112021722786318E-2</v>
      </c>
      <c r="U1116">
        <v>5.2112021722786318E-2</v>
      </c>
      <c r="V1116">
        <v>0.12020476973926862</v>
      </c>
      <c r="W1116">
        <v>0.18764597273636421</v>
      </c>
      <c r="X1116">
        <v>0.12020476973926862</v>
      </c>
      <c r="Y1116">
        <v>408268.32619047619</v>
      </c>
      <c r="Z1116">
        <v>4253004.1720430106</v>
      </c>
      <c r="AA1116">
        <v>6639163.3763440857</v>
      </c>
      <c r="AB1116">
        <v>5.7911808875497704E-2</v>
      </c>
      <c r="AC1116">
        <v>0.14421457095791373</v>
      </c>
      <c r="AM1116">
        <v>5.8022918536877587E-3</v>
      </c>
      <c r="AN1116">
        <v>1.1585639793691073E-2</v>
      </c>
      <c r="AO1116">
        <v>0.21188745317300103</v>
      </c>
      <c r="AP1116">
        <v>3.166172085209587E-2</v>
      </c>
      <c r="AQ1116">
        <v>0.96319041902812774</v>
      </c>
      <c r="AR1116">
        <v>0.96319041902812774</v>
      </c>
      <c r="AS1116">
        <v>1.5206877287995999</v>
      </c>
      <c r="AT1116">
        <v>1.4190141263940366E-2</v>
      </c>
      <c r="AU1116">
        <v>0.64157658215380331</v>
      </c>
      <c r="AV1116">
        <v>0.64157658215380331</v>
      </c>
      <c r="AW1116">
        <v>0.67573365923005313</v>
      </c>
      <c r="AX1116">
        <v>9.0537119641800085E-2</v>
      </c>
      <c r="AY1116">
        <v>9.0537119641800085E-2</v>
      </c>
      <c r="AZ1116">
        <v>0.23051759212079648</v>
      </c>
      <c r="BB1116">
        <v>1.0156504337961352</v>
      </c>
      <c r="BD1116">
        <v>0.11688522001252745</v>
      </c>
      <c r="BE1116">
        <v>0.11688522001252745</v>
      </c>
      <c r="BF1116">
        <v>10597</v>
      </c>
      <c r="BG1116">
        <v>6804</v>
      </c>
      <c r="BI1116">
        <v>7.0279045889713218E-2</v>
      </c>
      <c r="BK1116">
        <v>0.24978614836251137</v>
      </c>
      <c r="BL1116">
        <v>6.988541896701024E-2</v>
      </c>
      <c r="BM1116">
        <v>6.988541896701024E-2</v>
      </c>
      <c r="BN1116">
        <v>0.42400638418750591</v>
      </c>
      <c r="BQ1116">
        <v>4.5161290322580649</v>
      </c>
      <c r="BS1116">
        <v>5324024.7204301078</v>
      </c>
      <c r="BT1116">
        <v>949910.91869918699</v>
      </c>
    </row>
    <row r="1117" spans="1:72">
      <c r="A1117" t="s">
        <v>1405</v>
      </c>
      <c r="B1117" t="s">
        <v>99</v>
      </c>
      <c r="C1117">
        <v>2016</v>
      </c>
      <c r="D1117" t="s">
        <v>380</v>
      </c>
      <c r="E1117">
        <v>1</v>
      </c>
      <c r="G1117" t="s">
        <v>383</v>
      </c>
      <c r="H1117" t="s">
        <v>1324</v>
      </c>
      <c r="I1117">
        <v>3.7936251050140826E-2</v>
      </c>
      <c r="J1117">
        <v>0.2614485153198704</v>
      </c>
      <c r="K1117">
        <v>1.3901754168508402</v>
      </c>
      <c r="L1117">
        <v>1.223442953063574</v>
      </c>
      <c r="M1117">
        <v>1.0348095449814045</v>
      </c>
      <c r="N1117">
        <v>0.59803027259707187</v>
      </c>
      <c r="O1117">
        <v>0.50877160920999953</v>
      </c>
      <c r="P1117">
        <v>0.8151427841919392</v>
      </c>
      <c r="Q1117">
        <v>0.8151427841919392</v>
      </c>
      <c r="R1117">
        <v>0.87080881610926819</v>
      </c>
      <c r="S1117">
        <v>0.85404634287228076</v>
      </c>
      <c r="T1117">
        <v>0.44649134589845796</v>
      </c>
      <c r="U1117">
        <v>0.44649134589845796</v>
      </c>
      <c r="V1117">
        <v>3.7140811710440515E-2</v>
      </c>
      <c r="W1117">
        <v>4.1013479456585955E-2</v>
      </c>
      <c r="X1117">
        <v>3.7140811710440515E-2</v>
      </c>
      <c r="Y1117">
        <v>1958630.932790224</v>
      </c>
      <c r="Z1117">
        <v>2758509.2758620689</v>
      </c>
      <c r="AA1117">
        <v>3046138.6896551726</v>
      </c>
      <c r="AB1117">
        <v>7.2865937242609868E-2</v>
      </c>
      <c r="AC1117">
        <v>0.20655632663770918</v>
      </c>
      <c r="AM1117">
        <v>3.8531508220767265E-2</v>
      </c>
      <c r="AN1117">
        <v>3.2725050009778225E-2</v>
      </c>
      <c r="AO1117">
        <v>1.7003708052166694E-2</v>
      </c>
      <c r="AP1117">
        <v>1.2997954753440305E-3</v>
      </c>
      <c r="AQ1117">
        <v>0.96887609515800022</v>
      </c>
      <c r="AR1117">
        <v>0.96887609515800022</v>
      </c>
      <c r="AS1117">
        <v>0.90256898086863979</v>
      </c>
      <c r="AT1117">
        <v>1.081253366465117E-2</v>
      </c>
      <c r="AU1117">
        <v>0.38838002890180251</v>
      </c>
      <c r="AV1117">
        <v>0.38838002890180251</v>
      </c>
      <c r="AW1117">
        <v>0.39046225058584116</v>
      </c>
      <c r="AX1117">
        <v>6.4994323461560866E-2</v>
      </c>
      <c r="AY1117">
        <v>6.4994323461560866E-2</v>
      </c>
      <c r="AZ1117">
        <v>0.14450618897515111</v>
      </c>
      <c r="BB1117">
        <v>3.7999113653087162E-2</v>
      </c>
      <c r="BD1117">
        <v>0.52080866354069477</v>
      </c>
      <c r="BE1117">
        <v>0.52080866354069477</v>
      </c>
      <c r="BF1117">
        <v>8984</v>
      </c>
      <c r="BG1117">
        <v>6249</v>
      </c>
      <c r="BI1117">
        <v>2.8033518251006348E-2</v>
      </c>
      <c r="BK1117">
        <v>0.15048417540054784</v>
      </c>
      <c r="BL1117">
        <v>0.11422088766019423</v>
      </c>
      <c r="BM1117">
        <v>0.11422088766019423</v>
      </c>
      <c r="BN1117">
        <v>0.41849714335919891</v>
      </c>
      <c r="BQ1117">
        <v>16.931034482758619</v>
      </c>
      <c r="BS1117">
        <v>264689.6551724138</v>
      </c>
      <c r="BT1117">
        <v>62032.046511627908</v>
      </c>
    </row>
    <row r="1118" spans="1:72">
      <c r="A1118" t="s">
        <v>1406</v>
      </c>
      <c r="B1118" t="s">
        <v>100</v>
      </c>
      <c r="C1118">
        <v>2016</v>
      </c>
      <c r="D1118" t="s">
        <v>380</v>
      </c>
      <c r="E1118">
        <v>1</v>
      </c>
      <c r="G1118" t="s">
        <v>385</v>
      </c>
      <c r="H1118" t="s">
        <v>1324</v>
      </c>
      <c r="I1118">
        <v>0.20220798120782352</v>
      </c>
      <c r="J1118">
        <v>0.42465073371806178</v>
      </c>
      <c r="K1118">
        <v>1.0675169165976215</v>
      </c>
      <c r="L1118">
        <v>0.93868409549435117</v>
      </c>
      <c r="M1118">
        <v>0.86198079299859653</v>
      </c>
      <c r="N1118">
        <v>0.59065484479587571</v>
      </c>
      <c r="O1118">
        <v>0.50103569801398573</v>
      </c>
      <c r="P1118">
        <v>0.68733040570067472</v>
      </c>
      <c r="Q1118">
        <v>0.68733040570067472</v>
      </c>
      <c r="R1118">
        <v>0.71791407534902096</v>
      </c>
      <c r="S1118">
        <v>0.76155984992852199</v>
      </c>
      <c r="T1118">
        <v>0.11388441751593772</v>
      </c>
      <c r="U1118">
        <v>0.11388441751593772</v>
      </c>
      <c r="V1118">
        <v>0.10551464906222738</v>
      </c>
      <c r="W1118">
        <v>0.21110968419548226</v>
      </c>
      <c r="X1118">
        <v>0.10551464906222738</v>
      </c>
      <c r="Y1118">
        <v>810283.43628950056</v>
      </c>
      <c r="Z1118">
        <v>4602930.7374999998</v>
      </c>
      <c r="AA1118">
        <v>9209368.2062500007</v>
      </c>
      <c r="AB1118">
        <v>0.1949345744817271</v>
      </c>
      <c r="AC1118">
        <v>0.30405331667054658</v>
      </c>
      <c r="AM1118">
        <v>4.1624556384778494E-2</v>
      </c>
      <c r="AN1118">
        <v>8.0416030715884268E-2</v>
      </c>
      <c r="AO1118">
        <v>0.14411846668510353</v>
      </c>
      <c r="AP1118">
        <v>2.9654511514649633E-2</v>
      </c>
      <c r="AQ1118">
        <v>1.0363499544323775</v>
      </c>
      <c r="AR1118">
        <v>1.0363499544323775</v>
      </c>
      <c r="AS1118">
        <v>1.4714841884222751</v>
      </c>
      <c r="AT1118">
        <v>2.902919847039032E-2</v>
      </c>
      <c r="AU1118">
        <v>0.44474469903688441</v>
      </c>
      <c r="AV1118">
        <v>0.44474469903688441</v>
      </c>
      <c r="AW1118">
        <v>0.46834679934040269</v>
      </c>
      <c r="AX1118">
        <v>5.198927168877486E-2</v>
      </c>
      <c r="AY1118">
        <v>5.198927168877486E-2</v>
      </c>
      <c r="AZ1118">
        <v>0.23932342147481853</v>
      </c>
      <c r="BB1118">
        <v>0.4240446231884058</v>
      </c>
      <c r="BD1118">
        <v>0.43283546240147658</v>
      </c>
      <c r="BE1118">
        <v>0.43283546240147658</v>
      </c>
      <c r="BF1118">
        <v>8774</v>
      </c>
      <c r="BG1118">
        <v>5297</v>
      </c>
      <c r="BI1118">
        <v>3.1431169824438866E-2</v>
      </c>
      <c r="BK1118">
        <v>0.24076813214931414</v>
      </c>
      <c r="BL1118">
        <v>7.7962783980492334E-2</v>
      </c>
      <c r="BM1118">
        <v>7.7962783980492334E-2</v>
      </c>
      <c r="BN1118">
        <v>0.61388971059466291</v>
      </c>
      <c r="BQ1118">
        <v>6.1312499999999996</v>
      </c>
      <c r="BS1118">
        <v>4788703.8937499998</v>
      </c>
      <c r="BT1118">
        <v>1493287.5177304964</v>
      </c>
    </row>
    <row r="1119" spans="1:72">
      <c r="A1119" t="s">
        <v>1407</v>
      </c>
      <c r="B1119" t="s">
        <v>101</v>
      </c>
      <c r="C1119">
        <v>2016</v>
      </c>
      <c r="D1119" t="s">
        <v>380</v>
      </c>
      <c r="E1119">
        <v>2</v>
      </c>
      <c r="G1119" t="s">
        <v>387</v>
      </c>
      <c r="H1119" t="s">
        <v>1324</v>
      </c>
      <c r="I1119">
        <v>0.18010271090294358</v>
      </c>
      <c r="J1119">
        <v>0.44353138472612014</v>
      </c>
      <c r="K1119">
        <v>0.88387574668401125</v>
      </c>
      <c r="L1119">
        <v>0.70797834368043322</v>
      </c>
      <c r="M1119">
        <v>0.6912233845824598</v>
      </c>
      <c r="N1119">
        <v>0.57776003302706058</v>
      </c>
      <c r="O1119">
        <v>0.47125131203498788</v>
      </c>
      <c r="P1119">
        <v>0.62423310400783416</v>
      </c>
      <c r="Q1119">
        <v>0.62423310400783416</v>
      </c>
      <c r="R1119">
        <v>0.67853613221858766</v>
      </c>
      <c r="S1119">
        <v>0.74379775665243242</v>
      </c>
      <c r="T1119">
        <v>5.4953196384527822E-2</v>
      </c>
      <c r="U1119">
        <v>5.4953196384527822E-2</v>
      </c>
      <c r="V1119">
        <v>0.17050380936680068</v>
      </c>
      <c r="W1119">
        <v>0.28639382894996968</v>
      </c>
      <c r="X1119">
        <v>0.17050380936680068</v>
      </c>
      <c r="Y1119">
        <v>422391.36415094341</v>
      </c>
      <c r="Z1119">
        <v>7016117.1717171716</v>
      </c>
      <c r="AA1119">
        <v>11784913.595959596</v>
      </c>
      <c r="AB1119">
        <v>0.13281056826341597</v>
      </c>
      <c r="AC1119">
        <v>0.1254941995136086</v>
      </c>
      <c r="AM1119">
        <v>2.8287281217804564E-2</v>
      </c>
      <c r="AN1119">
        <v>5.5452932444505436E-2</v>
      </c>
      <c r="AO1119">
        <v>0.14508147842106792</v>
      </c>
      <c r="AP1119">
        <v>2.9373760278483884E-2</v>
      </c>
      <c r="AQ1119">
        <v>0.99524397455736602</v>
      </c>
      <c r="AR1119">
        <v>0.99524397455736602</v>
      </c>
      <c r="AS1119">
        <v>1.1180872410025282</v>
      </c>
      <c r="AT1119">
        <v>2.8614791857675754E-2</v>
      </c>
      <c r="AU1119">
        <v>0.50002094537927488</v>
      </c>
      <c r="AV1119">
        <v>0.50002094537927488</v>
      </c>
      <c r="AW1119">
        <v>0.52719036227725158</v>
      </c>
      <c r="AX1119">
        <v>3.4206263553375915E-2</v>
      </c>
      <c r="AY1119">
        <v>3.4206263553375915E-2</v>
      </c>
      <c r="AZ1119">
        <v>0.24154205762487388</v>
      </c>
      <c r="BB1119">
        <v>0.23926536412701757</v>
      </c>
      <c r="BD1119">
        <v>0.30025446008871276</v>
      </c>
      <c r="BE1119">
        <v>0.30025446008871276</v>
      </c>
      <c r="BF1119">
        <v>8410</v>
      </c>
      <c r="BG1119">
        <v>5562</v>
      </c>
      <c r="BI1119">
        <v>1.5880484564851083E-2</v>
      </c>
      <c r="BK1119">
        <v>0.25359452851982617</v>
      </c>
      <c r="BL1119">
        <v>7.696457425514916E-2</v>
      </c>
      <c r="BM1119">
        <v>7.696457425514916E-2</v>
      </c>
      <c r="BN1119">
        <v>0.5501492390913103</v>
      </c>
      <c r="BQ1119">
        <v>5.3535353535353538</v>
      </c>
      <c r="BS1119">
        <v>4915957.888888889</v>
      </c>
      <c r="BT1119">
        <v>1616249.3821656052</v>
      </c>
    </row>
    <row r="1120" spans="1:72">
      <c r="A1120" t="s">
        <v>1408</v>
      </c>
      <c r="B1120" t="s">
        <v>206</v>
      </c>
      <c r="C1120">
        <v>2017</v>
      </c>
      <c r="D1120" t="s">
        <v>207</v>
      </c>
      <c r="E1120">
        <v>8</v>
      </c>
      <c r="G1120" t="s">
        <v>208</v>
      </c>
      <c r="H1120" t="s">
        <v>1409</v>
      </c>
      <c r="I1120">
        <v>6.2228652910250815E-2</v>
      </c>
      <c r="J1120">
        <v>0.39776967073590863</v>
      </c>
      <c r="K1120">
        <v>1.8565717337650096</v>
      </c>
      <c r="L1120">
        <v>1.0888435892307151</v>
      </c>
      <c r="M1120">
        <v>0.73597239025655015</v>
      </c>
      <c r="N1120">
        <v>0.5637779919361392</v>
      </c>
      <c r="O1120">
        <v>0.43767798694648014</v>
      </c>
      <c r="P1120">
        <v>0.36101007540081925</v>
      </c>
      <c r="Q1120">
        <v>0.51928654904809379</v>
      </c>
      <c r="R1120">
        <v>0.40300023714543493</v>
      </c>
      <c r="S1120">
        <v>0.44981866423588845</v>
      </c>
      <c r="T1120">
        <v>5.949551080284185E-2</v>
      </c>
      <c r="U1120">
        <v>9.2461644136766816E-2</v>
      </c>
      <c r="V1120">
        <v>9.7105777723168543E-2</v>
      </c>
      <c r="W1120">
        <v>0.18864329743246921</v>
      </c>
      <c r="X1120">
        <v>0.14295654078894879</v>
      </c>
      <c r="Y1120">
        <v>317691.93824905832</v>
      </c>
      <c r="Z1120">
        <v>3766807.6189883915</v>
      </c>
      <c r="AA1120">
        <v>7317618.2375621889</v>
      </c>
      <c r="AB1120">
        <v>1.6880726681463971E-2</v>
      </c>
      <c r="AC1120">
        <v>0.12228416565446067</v>
      </c>
      <c r="AD1120">
        <v>0.35996088988090241</v>
      </c>
      <c r="AE1120">
        <v>0.87540441361076482</v>
      </c>
      <c r="AF1120">
        <v>21248668.590536278</v>
      </c>
      <c r="AG1120">
        <v>11043011.917350158</v>
      </c>
      <c r="AH1120">
        <v>18601178.267507885</v>
      </c>
      <c r="AI1120">
        <v>0.91445135832846824</v>
      </c>
      <c r="AJ1120">
        <v>0.42147689319559339</v>
      </c>
      <c r="AK1120">
        <v>2.0769926601990938</v>
      </c>
      <c r="AL1120">
        <v>1.1336073099448596</v>
      </c>
      <c r="AM1120">
        <v>2.2505086483441055E-2</v>
      </c>
      <c r="AN1120">
        <v>3.0298862675078978E-2</v>
      </c>
      <c r="AO1120">
        <v>0.13526258258059318</v>
      </c>
      <c r="AP1120">
        <v>2.637512606673021E-2</v>
      </c>
      <c r="AQ1120">
        <v>1.0200624443897577</v>
      </c>
      <c r="AR1120">
        <v>1.0100801216394655</v>
      </c>
      <c r="AS1120">
        <v>1.1082613684632019</v>
      </c>
      <c r="AT1120">
        <v>2.7246907541338454E-2</v>
      </c>
      <c r="AU1120">
        <v>0.51943907853789362</v>
      </c>
      <c r="AV1120">
        <v>0.57466908198031819</v>
      </c>
      <c r="AW1120">
        <v>0.54192271750052412</v>
      </c>
      <c r="AX1120">
        <v>3.0467511748508272E-2</v>
      </c>
      <c r="AY1120">
        <v>4.5285707068324091E-2</v>
      </c>
      <c r="AZ1120">
        <v>0.55918906289788894</v>
      </c>
      <c r="BA1120">
        <v>19.215699539681843</v>
      </c>
      <c r="BB1120">
        <v>0.17115356341152532</v>
      </c>
      <c r="BC1120">
        <v>-6.8858527782768124E-4</v>
      </c>
      <c r="BD1120">
        <v>0.34338970939705665</v>
      </c>
      <c r="BE1120">
        <v>0.2435146842907453</v>
      </c>
      <c r="BF1120">
        <v>8603</v>
      </c>
      <c r="BG1120">
        <v>5566</v>
      </c>
      <c r="BH1120">
        <v>5430</v>
      </c>
      <c r="BI1120">
        <v>5.5927717703484349E-2</v>
      </c>
      <c r="BJ1120">
        <v>0.59367271032716451</v>
      </c>
      <c r="BK1120">
        <v>0.56820386974417503</v>
      </c>
      <c r="BL1120">
        <v>0.10382576233747964</v>
      </c>
      <c r="BM1120">
        <v>0.14898175870005906</v>
      </c>
      <c r="BN1120">
        <v>0.78520090884813998</v>
      </c>
      <c r="BO1120">
        <v>1.1998218064473645</v>
      </c>
      <c r="BP1120">
        <v>0</v>
      </c>
      <c r="BQ1120">
        <v>7.2645107794361525</v>
      </c>
      <c r="BR1120">
        <v>0.53217908359566279</v>
      </c>
      <c r="BS1120">
        <v>3661498.1177446102</v>
      </c>
      <c r="BT1120">
        <v>783338.34353851108</v>
      </c>
    </row>
    <row r="1121" spans="1:72">
      <c r="A1121" t="s">
        <v>1410</v>
      </c>
      <c r="B1121" t="s">
        <v>211</v>
      </c>
      <c r="C1121">
        <v>2017</v>
      </c>
      <c r="D1121" t="s">
        <v>212</v>
      </c>
      <c r="E1121">
        <v>5</v>
      </c>
      <c r="G1121" t="s">
        <v>213</v>
      </c>
      <c r="H1121" t="s">
        <v>1409</v>
      </c>
      <c r="I1121">
        <v>2.87938590644779E-2</v>
      </c>
      <c r="J1121">
        <v>0.22899972305014574</v>
      </c>
      <c r="K1121">
        <v>1.2206177308023221</v>
      </c>
      <c r="L1121">
        <v>1.044264612457505</v>
      </c>
      <c r="M1121">
        <v>0.96110937609243718</v>
      </c>
      <c r="N1121">
        <v>0.49939295245969567</v>
      </c>
      <c r="O1121">
        <v>0.47544610973604168</v>
      </c>
      <c r="P1121">
        <v>0.65250963093727377</v>
      </c>
      <c r="Q1121">
        <v>0.65250963093727377</v>
      </c>
      <c r="R1121">
        <v>0.69567407693547101</v>
      </c>
      <c r="S1121">
        <v>0.68682368697772522</v>
      </c>
      <c r="T1121">
        <v>0.17717027257881748</v>
      </c>
      <c r="U1121">
        <v>0.17717027257881748</v>
      </c>
      <c r="V1121">
        <v>2.5498627715475189E-2</v>
      </c>
      <c r="W1121">
        <v>2.6782253784670165E-2</v>
      </c>
      <c r="X1121">
        <v>2.5498627715475189E-2</v>
      </c>
      <c r="Y1121">
        <v>357585.93073351902</v>
      </c>
      <c r="Z1121">
        <v>698074.18639798486</v>
      </c>
      <c r="AA1121">
        <v>733215.92947103269</v>
      </c>
      <c r="AB1121">
        <v>1.3427615444070538E-2</v>
      </c>
      <c r="AC1121">
        <v>0.16162339122245389</v>
      </c>
      <c r="AM1121">
        <v>1.4108893710000847E-2</v>
      </c>
      <c r="AN1121">
        <v>2.1215655869145037E-2</v>
      </c>
      <c r="AO1121">
        <v>1.2851136853726554E-2</v>
      </c>
      <c r="AP1121">
        <v>6.6897862174534134E-3</v>
      </c>
      <c r="AQ1121">
        <v>1.0102152929960115</v>
      </c>
      <c r="AR1121">
        <v>1.0102152929960115</v>
      </c>
      <c r="AS1121">
        <v>1.0954370820172876</v>
      </c>
      <c r="AT1121">
        <v>2.979397363440843E-2</v>
      </c>
      <c r="AU1121">
        <v>0.77359690651770008</v>
      </c>
      <c r="AV1121">
        <v>0.77359690651770008</v>
      </c>
      <c r="AW1121">
        <v>0.81140879201036553</v>
      </c>
      <c r="AX1121">
        <v>3.2091957412793345E-2</v>
      </c>
      <c r="AY1121">
        <v>3.2091957412793345E-2</v>
      </c>
      <c r="AZ1121">
        <v>0.32541286261487284</v>
      </c>
      <c r="BB1121">
        <v>2.9736830859084851E-2</v>
      </c>
      <c r="BD1121">
        <v>0.23100914446123519</v>
      </c>
      <c r="BE1121">
        <v>0.23100914446123519</v>
      </c>
      <c r="BF1121">
        <v>8603</v>
      </c>
      <c r="BG1121">
        <v>5734</v>
      </c>
      <c r="BI1121">
        <v>3.5984174824181009E-2</v>
      </c>
      <c r="BK1121">
        <v>0.32579007597970638</v>
      </c>
      <c r="BL1121">
        <v>0.28734576402880696</v>
      </c>
      <c r="BM1121">
        <v>0.28734576402880696</v>
      </c>
      <c r="BN1121">
        <v>0.43980927396600911</v>
      </c>
      <c r="BQ1121">
        <v>13.564231738035264</v>
      </c>
      <c r="BR1121">
        <v>6.197854588796186E-2</v>
      </c>
      <c r="BS1121">
        <v>37392.579345088161</v>
      </c>
      <c r="BT1121">
        <v>297017.9827586207</v>
      </c>
    </row>
    <row r="1122" spans="1:72">
      <c r="A1122" t="s">
        <v>1411</v>
      </c>
      <c r="B1122" t="s">
        <v>18</v>
      </c>
      <c r="C1122">
        <v>2017</v>
      </c>
      <c r="D1122" t="s">
        <v>215</v>
      </c>
      <c r="E1122">
        <v>3</v>
      </c>
      <c r="G1122" t="s">
        <v>216</v>
      </c>
      <c r="H1122" t="s">
        <v>1409</v>
      </c>
      <c r="I1122">
        <v>8.2810834615677897E-2</v>
      </c>
      <c r="J1122">
        <v>0.22229556758824467</v>
      </c>
      <c r="K1122">
        <v>1.2121313066587212</v>
      </c>
      <c r="L1122">
        <v>0.6519441850859452</v>
      </c>
      <c r="M1122">
        <v>0.52037660340117375</v>
      </c>
      <c r="N1122">
        <v>0.53004719268193345</v>
      </c>
      <c r="O1122">
        <v>0.44390690334648325</v>
      </c>
      <c r="P1122">
        <v>0.49325484955019983</v>
      </c>
      <c r="Q1122">
        <v>0.49325484955019983</v>
      </c>
      <c r="R1122">
        <v>0.55564675657100882</v>
      </c>
      <c r="S1122">
        <v>0.57569445314360457</v>
      </c>
      <c r="T1122">
        <v>0.16157049573472232</v>
      </c>
      <c r="U1122">
        <v>0.16157049573472232</v>
      </c>
      <c r="V1122">
        <v>0.12996340755769054</v>
      </c>
      <c r="W1122">
        <v>0.16130246311528731</v>
      </c>
      <c r="X1122">
        <v>0.12996340755769054</v>
      </c>
      <c r="Y1122">
        <v>259497.77804439113</v>
      </c>
      <c r="Z1122">
        <v>3514739.005050505</v>
      </c>
      <c r="AA1122">
        <v>4362274.5</v>
      </c>
      <c r="AB1122">
        <v>4.1576871837928603E-2</v>
      </c>
      <c r="AC1122">
        <v>0.1403697549903809</v>
      </c>
      <c r="AM1122">
        <v>1.8965356161680755E-2</v>
      </c>
      <c r="AN1122">
        <v>3.5894389483786308E-2</v>
      </c>
      <c r="AO1122">
        <v>5.0208273036425471E-2</v>
      </c>
      <c r="AP1122">
        <v>1.8341364561091297E-2</v>
      </c>
      <c r="AQ1122">
        <v>0.99800573259164771</v>
      </c>
      <c r="AR1122">
        <v>0.99800573259164771</v>
      </c>
      <c r="AS1122">
        <v>0.74744177362669906</v>
      </c>
      <c r="AT1122">
        <v>4.9085701769230404E-2</v>
      </c>
      <c r="AU1122">
        <v>0.61422943793692575</v>
      </c>
      <c r="AV1122">
        <v>0.61422943793692575</v>
      </c>
      <c r="AW1122">
        <v>0.62396312513731833</v>
      </c>
      <c r="AX1122">
        <v>4.8628030050705574E-2</v>
      </c>
      <c r="AY1122">
        <v>4.8628030050705574E-2</v>
      </c>
      <c r="AZ1122">
        <v>0.4342793903874263</v>
      </c>
      <c r="BB1122">
        <v>6.4937369708739215E-2</v>
      </c>
      <c r="BD1122">
        <v>0.32565067916975893</v>
      </c>
      <c r="BE1122">
        <v>0.32565067916975893</v>
      </c>
      <c r="BF1122">
        <v>8509</v>
      </c>
      <c r="BG1122">
        <v>5250</v>
      </c>
      <c r="BI1122">
        <v>4.0405044365826391E-2</v>
      </c>
      <c r="BK1122">
        <v>0.45468021675801612</v>
      </c>
      <c r="BL1122">
        <v>0.35353419516628304</v>
      </c>
      <c r="BM1122">
        <v>0.35353419516628304</v>
      </c>
      <c r="BN1122">
        <v>0.78557628772998045</v>
      </c>
      <c r="BQ1122">
        <v>16.838383838383837</v>
      </c>
      <c r="BR1122">
        <v>0.19028918243484469</v>
      </c>
      <c r="BS1122">
        <v>731545.70707070711</v>
      </c>
      <c r="BT1122">
        <v>576452.14743589738</v>
      </c>
    </row>
    <row r="1123" spans="1:72">
      <c r="A1123" t="s">
        <v>1412</v>
      </c>
      <c r="B1123" t="s">
        <v>19</v>
      </c>
      <c r="C1123">
        <v>2017</v>
      </c>
      <c r="D1123" t="s">
        <v>218</v>
      </c>
      <c r="E1123">
        <v>3</v>
      </c>
      <c r="G1123" t="s">
        <v>219</v>
      </c>
      <c r="H1123" t="s">
        <v>1409</v>
      </c>
      <c r="I1123">
        <v>8.1819470301224773E-2</v>
      </c>
      <c r="J1123">
        <v>0.34917431860191167</v>
      </c>
      <c r="K1123">
        <v>1.2890869987341191</v>
      </c>
      <c r="L1123">
        <v>0.83878105210080522</v>
      </c>
      <c r="M1123">
        <v>0.66630320585516623</v>
      </c>
      <c r="N1123">
        <v>0.46231168234436593</v>
      </c>
      <c r="O1123">
        <v>0.43979768873152741</v>
      </c>
      <c r="P1123">
        <v>0.4421002596194652</v>
      </c>
      <c r="Q1123">
        <v>0.4421002596194652</v>
      </c>
      <c r="R1123">
        <v>0.49336644601412988</v>
      </c>
      <c r="S1123">
        <v>0.50343926393434923</v>
      </c>
      <c r="T1123">
        <v>0.14537135536056978</v>
      </c>
      <c r="U1123">
        <v>0.14537135536056978</v>
      </c>
      <c r="V1123">
        <v>4.6490819375030745E-2</v>
      </c>
      <c r="W1123">
        <v>5.0706516575644706E-2</v>
      </c>
      <c r="X1123">
        <v>4.6490819375030745E-2</v>
      </c>
      <c r="Y1123">
        <v>185988.33472803349</v>
      </c>
      <c r="Z1123">
        <v>1165231.2868852459</v>
      </c>
      <c r="AA1123">
        <v>1270892.1967213114</v>
      </c>
      <c r="AB1123">
        <v>5.7215716157895384E-2</v>
      </c>
      <c r="AC1123">
        <v>0.13224333019713827</v>
      </c>
      <c r="AM1123">
        <v>1.5465368851950788E-2</v>
      </c>
      <c r="AN1123">
        <v>2.5874350514069017E-2</v>
      </c>
      <c r="AO1123">
        <v>4.3547082636939682E-2</v>
      </c>
      <c r="AP1123">
        <v>2.514228348001836E-2</v>
      </c>
      <c r="AQ1123">
        <v>1.0632699818910027</v>
      </c>
      <c r="AR1123">
        <v>1.0632699818910027</v>
      </c>
      <c r="AS1123">
        <v>1.4533020192657045</v>
      </c>
      <c r="AT1123">
        <v>2.1376472562948511E-2</v>
      </c>
      <c r="AU1123">
        <v>0.70070271111587956</v>
      </c>
      <c r="AV1123">
        <v>0.70070271111587956</v>
      </c>
      <c r="AW1123">
        <v>0.71812709431170629</v>
      </c>
      <c r="AX1123">
        <v>5.8668625465180188E-2</v>
      </c>
      <c r="AY1123">
        <v>5.8668625465180188E-2</v>
      </c>
      <c r="AZ1123">
        <v>0.50160468553505255</v>
      </c>
      <c r="BB1123">
        <v>3.0771490091463414</v>
      </c>
      <c r="BD1123">
        <v>0.42101953935039077</v>
      </c>
      <c r="BE1123">
        <v>0.42101953935039077</v>
      </c>
      <c r="BF1123">
        <v>8535</v>
      </c>
      <c r="BG1123">
        <v>5813</v>
      </c>
      <c r="BI1123">
        <v>5.7264007238117469E-2</v>
      </c>
      <c r="BK1123">
        <v>0.51600019595034774</v>
      </c>
      <c r="BL1123">
        <v>0.43523025449411085</v>
      </c>
      <c r="BM1123">
        <v>0.43523025449411085</v>
      </c>
      <c r="BN1123">
        <v>0.78495948772639457</v>
      </c>
      <c r="BQ1123">
        <v>19.590163934426229</v>
      </c>
      <c r="BR1123">
        <v>4.6868155935173017E-2</v>
      </c>
      <c r="BS1123">
        <v>115000</v>
      </c>
      <c r="BT1123">
        <v>1037629.3714285714</v>
      </c>
    </row>
    <row r="1124" spans="1:72">
      <c r="A1124" t="s">
        <v>1413</v>
      </c>
      <c r="B1124" t="s">
        <v>20</v>
      </c>
      <c r="C1124">
        <v>2017</v>
      </c>
      <c r="D1124" t="s">
        <v>215</v>
      </c>
      <c r="E1124">
        <v>2</v>
      </c>
      <c r="G1124" t="s">
        <v>221</v>
      </c>
      <c r="H1124" t="s">
        <v>1409</v>
      </c>
      <c r="I1124">
        <v>7.6589668528781268E-2</v>
      </c>
      <c r="J1124">
        <v>0.39147526286419243</v>
      </c>
      <c r="K1124">
        <v>1.9609992326559718</v>
      </c>
      <c r="L1124">
        <v>1.0467534251144219</v>
      </c>
      <c r="M1124">
        <v>0.98251895500548037</v>
      </c>
      <c r="N1124">
        <v>0.49136531010545442</v>
      </c>
      <c r="O1124">
        <v>0.3997135640382391</v>
      </c>
      <c r="P1124">
        <v>0.57625902880627478</v>
      </c>
      <c r="Q1124">
        <v>0.57625902880627478</v>
      </c>
      <c r="R1124">
        <v>0.60740033517411807</v>
      </c>
      <c r="S1124">
        <v>0.67654541545172209</v>
      </c>
      <c r="T1124">
        <v>0.1555248648617201</v>
      </c>
      <c r="U1124">
        <v>0.1555248648617201</v>
      </c>
      <c r="V1124">
        <v>0.10539964268506949</v>
      </c>
      <c r="W1124">
        <v>0.14460459833581732</v>
      </c>
      <c r="X1124">
        <v>0.10539964268506949</v>
      </c>
      <c r="Y1124">
        <v>550391.00828313257</v>
      </c>
      <c r="Z1124">
        <v>3900362.6614173227</v>
      </c>
      <c r="AA1124">
        <v>5351160.2283464568</v>
      </c>
      <c r="AB1124">
        <v>5.232342916957914E-2</v>
      </c>
      <c r="AC1124">
        <v>0.16616322732300182</v>
      </c>
      <c r="AM1124">
        <v>1.4053157979527948E-2</v>
      </c>
      <c r="AN1124">
        <v>2.6146769675298737E-2</v>
      </c>
      <c r="AO1124">
        <v>0.11821640309350505</v>
      </c>
      <c r="AP1124">
        <v>2.5896091293801545E-2</v>
      </c>
      <c r="AQ1124">
        <v>1.0266021585221263</v>
      </c>
      <c r="AR1124">
        <v>1.0266021585221263</v>
      </c>
      <c r="AS1124">
        <v>1.1970575229357434</v>
      </c>
      <c r="AT1124">
        <v>4.8028780793713664E-2</v>
      </c>
      <c r="AU1124">
        <v>0.57344612190046795</v>
      </c>
      <c r="AV1124">
        <v>0.57344612190046795</v>
      </c>
      <c r="AW1124">
        <v>0.59580457147327137</v>
      </c>
      <c r="AX1124">
        <v>6.1010659625721303E-2</v>
      </c>
      <c r="AY1124">
        <v>6.1010659625721303E-2</v>
      </c>
      <c r="AZ1124">
        <v>0.33362528529956359</v>
      </c>
      <c r="BB1124">
        <v>0.65526098502883146</v>
      </c>
      <c r="BD1124">
        <v>0.41674319494054207</v>
      </c>
      <c r="BE1124">
        <v>0.41674319494054207</v>
      </c>
      <c r="BF1124">
        <v>8027</v>
      </c>
      <c r="BG1124">
        <v>5540</v>
      </c>
      <c r="BI1124">
        <v>5.1865812983323954E-2</v>
      </c>
      <c r="BK1124">
        <v>0.34860093282333715</v>
      </c>
      <c r="BL1124">
        <v>0.15341275856683301</v>
      </c>
      <c r="BM1124">
        <v>0.15341275856683301</v>
      </c>
      <c r="BN1124">
        <v>0.66090120948260656</v>
      </c>
      <c r="BQ1124">
        <v>10.456692913385826</v>
      </c>
      <c r="BR1124">
        <v>0.11551724137931034</v>
      </c>
      <c r="BS1124">
        <v>1562728.8425196849</v>
      </c>
      <c r="BT1124">
        <v>1254486.9787234042</v>
      </c>
    </row>
    <row r="1125" spans="1:72">
      <c r="A1125" t="s">
        <v>1414</v>
      </c>
      <c r="B1125" t="s">
        <v>21</v>
      </c>
      <c r="C1125">
        <v>2017</v>
      </c>
      <c r="D1125" t="s">
        <v>223</v>
      </c>
      <c r="E1125">
        <v>2</v>
      </c>
      <c r="G1125" t="s">
        <v>224</v>
      </c>
      <c r="H1125" t="s">
        <v>1409</v>
      </c>
      <c r="I1125">
        <v>0.65390657195040047</v>
      </c>
      <c r="J1125">
        <v>0.19370890662117873</v>
      </c>
      <c r="K1125">
        <v>0.86579973633018947</v>
      </c>
      <c r="L1125">
        <v>0.73810438680374568</v>
      </c>
      <c r="M1125">
        <v>0.30281177555180883</v>
      </c>
      <c r="N1125">
        <v>0.72534910533158437</v>
      </c>
      <c r="O1125">
        <v>0.65520807733989117</v>
      </c>
      <c r="P1125">
        <v>0.18632330096499042</v>
      </c>
      <c r="Q1125">
        <v>0.69350495083951103</v>
      </c>
      <c r="R1125">
        <v>0.2170333571366786</v>
      </c>
      <c r="S1125">
        <v>0.20384958398058153</v>
      </c>
      <c r="T1125">
        <v>1.7459428495462094E-2</v>
      </c>
      <c r="U1125">
        <v>9.0911200767966716E-2</v>
      </c>
      <c r="V1125">
        <v>3.4858920893349063E-2</v>
      </c>
      <c r="W1125">
        <v>4.0520851921616613E-2</v>
      </c>
      <c r="X1125">
        <v>0.14209582821904257</v>
      </c>
      <c r="Y1125">
        <v>433780.04406474822</v>
      </c>
      <c r="Z1125">
        <v>2735996.9403409092</v>
      </c>
      <c r="AA1125">
        <v>3180388.9517045454</v>
      </c>
      <c r="AB1125">
        <v>4.4905907877207264E-3</v>
      </c>
      <c r="AC1125">
        <v>0.18948258346039387</v>
      </c>
      <c r="AD1125">
        <v>0.81585177806309173</v>
      </c>
      <c r="AE1125">
        <v>0.94205017497856258</v>
      </c>
      <c r="AF1125">
        <v>23000089.222448979</v>
      </c>
      <c r="AG1125">
        <v>13735143.991836734</v>
      </c>
      <c r="AH1125">
        <v>21667238.076530613</v>
      </c>
      <c r="AI1125">
        <v>0.92296119113377617</v>
      </c>
      <c r="AJ1125">
        <v>0.38011825577728264</v>
      </c>
      <c r="AK1125">
        <v>2.4783081597915273</v>
      </c>
      <c r="AL1125">
        <v>1.8605733412562413</v>
      </c>
      <c r="AM1125">
        <v>8.2437655595995321E-2</v>
      </c>
      <c r="AN1125">
        <v>4.1844270614742315E-2</v>
      </c>
      <c r="AO1125">
        <v>3.1198987823641847E-2</v>
      </c>
      <c r="AP1125">
        <v>1.9151224056414683E-2</v>
      </c>
      <c r="AQ1125">
        <v>1.0290748528961067</v>
      </c>
      <c r="AR1125">
        <v>1.0203856739941402</v>
      </c>
      <c r="AS1125">
        <v>0.9698891002143184</v>
      </c>
      <c r="AT1125">
        <v>2.7881418387183221E-2</v>
      </c>
      <c r="AU1125">
        <v>0.43637577527576699</v>
      </c>
      <c r="AV1125">
        <v>0.68778603407383743</v>
      </c>
      <c r="AW1125">
        <v>0.43923832466289148</v>
      </c>
      <c r="AX1125">
        <v>1.2050055060388636E-2</v>
      </c>
      <c r="AY1125">
        <v>5.8379114721060214E-2</v>
      </c>
      <c r="AZ1125">
        <v>0.77224365658781657</v>
      </c>
      <c r="BA1125">
        <v>10.208362011833394</v>
      </c>
      <c r="BB1125">
        <v>0.12542461447256659</v>
      </c>
      <c r="BC1125">
        <v>5.7717116480588845E-2</v>
      </c>
      <c r="BD1125">
        <v>1.0918025409526153</v>
      </c>
      <c r="BE1125">
        <v>0.374308929735581</v>
      </c>
      <c r="BF1125">
        <v>7836</v>
      </c>
      <c r="BG1125">
        <v>5624</v>
      </c>
      <c r="BH1125">
        <v>4646</v>
      </c>
      <c r="BI1125">
        <v>5.776071807279818E-2</v>
      </c>
      <c r="BJ1125">
        <v>0.63391300466275324</v>
      </c>
      <c r="BK1125">
        <v>0.79968951558251977</v>
      </c>
      <c r="BL1125">
        <v>2.2165362115171342E-2</v>
      </c>
      <c r="BM1125">
        <v>8.4829114048584689E-2</v>
      </c>
      <c r="BN1125">
        <v>0.53242329600679494</v>
      </c>
      <c r="BO1125">
        <v>1.8600691146757478</v>
      </c>
      <c r="BP1125">
        <v>0</v>
      </c>
      <c r="BQ1125">
        <v>3.1590909090909092</v>
      </c>
      <c r="BR1125">
        <v>0.13701431492842536</v>
      </c>
      <c r="BS1125">
        <v>439735.26988636365</v>
      </c>
      <c r="BT1125">
        <v>524880.89499036607</v>
      </c>
    </row>
    <row r="1126" spans="1:72">
      <c r="A1126" t="s">
        <v>1415</v>
      </c>
      <c r="B1126" t="s">
        <v>22</v>
      </c>
      <c r="C1126">
        <v>2017</v>
      </c>
      <c r="D1126" t="s">
        <v>215</v>
      </c>
      <c r="E1126">
        <v>2</v>
      </c>
      <c r="G1126" t="s">
        <v>226</v>
      </c>
      <c r="H1126" t="s">
        <v>1409</v>
      </c>
      <c r="I1126">
        <v>8.4723280286538805E-2</v>
      </c>
      <c r="J1126">
        <v>0.50218442286973697</v>
      </c>
      <c r="K1126">
        <v>1.600120488844653</v>
      </c>
      <c r="L1126">
        <v>1.1168989582432214</v>
      </c>
      <c r="M1126">
        <v>1.0436401888052362</v>
      </c>
      <c r="N1126">
        <v>0.53310140610617784</v>
      </c>
      <c r="O1126">
        <v>0.44113072795430514</v>
      </c>
      <c r="P1126">
        <v>0.5729993565535364</v>
      </c>
      <c r="Q1126">
        <v>0.5729993565535364</v>
      </c>
      <c r="R1126">
        <v>0.65175928610909717</v>
      </c>
      <c r="S1126">
        <v>0.64117553776553082</v>
      </c>
      <c r="T1126">
        <v>0.11304511641912458</v>
      </c>
      <c r="U1126">
        <v>0.11304511641912458</v>
      </c>
      <c r="V1126">
        <v>0.12591360233749488</v>
      </c>
      <c r="W1126">
        <v>0.15872078215661997</v>
      </c>
      <c r="X1126">
        <v>0.12591360233749488</v>
      </c>
      <c r="Y1126">
        <v>220518.13207547169</v>
      </c>
      <c r="Z1126">
        <v>3705826.2919708029</v>
      </c>
      <c r="AA1126">
        <v>4671390.8321167883</v>
      </c>
      <c r="AB1126">
        <v>3.6308795683257906E-2</v>
      </c>
      <c r="AC1126">
        <v>0.15004779713045091</v>
      </c>
      <c r="AM1126">
        <v>1.8503483004965394E-2</v>
      </c>
      <c r="AN1126">
        <v>3.2600849425941089E-2</v>
      </c>
      <c r="AO1126">
        <v>4.960812884404904E-2</v>
      </c>
      <c r="AP1126">
        <v>1.6272348924848502E-2</v>
      </c>
      <c r="AQ1126">
        <v>1.0253339690547487</v>
      </c>
      <c r="AR1126">
        <v>1.0253339690547487</v>
      </c>
      <c r="AS1126">
        <v>1.0383628653820409</v>
      </c>
      <c r="AT1126">
        <v>4.7147839974652828E-2</v>
      </c>
      <c r="AU1126">
        <v>0.66798482774543078</v>
      </c>
      <c r="AV1126">
        <v>0.66798482774543078</v>
      </c>
      <c r="AW1126">
        <v>0.68821327676594768</v>
      </c>
      <c r="AX1126">
        <v>7.1516223393687642E-2</v>
      </c>
      <c r="AY1126">
        <v>7.1516223393687642E-2</v>
      </c>
      <c r="AZ1126">
        <v>0.36954058431255343</v>
      </c>
      <c r="BB1126">
        <v>0.75468819537567555</v>
      </c>
      <c r="BD1126">
        <v>0.42864480323829518</v>
      </c>
      <c r="BE1126">
        <v>0.42864480323829518</v>
      </c>
      <c r="BF1126">
        <v>8204</v>
      </c>
      <c r="BG1126">
        <v>5673</v>
      </c>
      <c r="BI1126">
        <v>5.3996153841435954E-2</v>
      </c>
      <c r="BK1126">
        <v>0.37886873084947159</v>
      </c>
      <c r="BL1126">
        <v>0.29101874697903773</v>
      </c>
      <c r="BM1126">
        <v>0.29101874697903773</v>
      </c>
      <c r="BN1126">
        <v>0.63068703694878658</v>
      </c>
      <c r="BQ1126">
        <v>15.087591240875913</v>
      </c>
      <c r="BR1126">
        <v>0.1357142857142857</v>
      </c>
      <c r="BS1126">
        <v>963493.47445255471</v>
      </c>
      <c r="BT1126">
        <v>650839.31313131319</v>
      </c>
    </row>
    <row r="1127" spans="1:72">
      <c r="A1127" t="s">
        <v>1416</v>
      </c>
      <c r="B1127" t="s">
        <v>23</v>
      </c>
      <c r="C1127">
        <v>2017</v>
      </c>
      <c r="D1127" t="s">
        <v>228</v>
      </c>
      <c r="E1127">
        <v>5</v>
      </c>
      <c r="G1127" t="s">
        <v>229</v>
      </c>
      <c r="H1127" t="s">
        <v>1409</v>
      </c>
      <c r="I1127">
        <v>0.22619422339046161</v>
      </c>
      <c r="J1127">
        <v>0.28040171987013779</v>
      </c>
      <c r="K1127">
        <v>1.7471954537484438</v>
      </c>
      <c r="L1127">
        <v>1.2848295628969992</v>
      </c>
      <c r="M1127">
        <v>0.72785887292090889</v>
      </c>
      <c r="N1127">
        <v>0.55962604181225972</v>
      </c>
      <c r="O1127">
        <v>0.45514450819018126</v>
      </c>
      <c r="P1127">
        <v>0.26164303681878193</v>
      </c>
      <c r="Q1127">
        <v>0.52423787548983503</v>
      </c>
      <c r="R1127">
        <v>0.25431319066873082</v>
      </c>
      <c r="S1127">
        <v>0.30117896436927627</v>
      </c>
      <c r="T1127">
        <v>4.3508853417417226E-2</v>
      </c>
      <c r="U1127">
        <v>0.10853332570717747</v>
      </c>
      <c r="V1127">
        <v>3.8286199606354113E-2</v>
      </c>
      <c r="W1127">
        <v>6.4958557725004903E-2</v>
      </c>
      <c r="X1127">
        <v>9.0588419377193682E-2</v>
      </c>
      <c r="Y1127">
        <v>242905.85826771654</v>
      </c>
      <c r="Z1127">
        <v>1827787.5810473815</v>
      </c>
      <c r="AA1127">
        <v>3101129.0311720697</v>
      </c>
      <c r="AB1127">
        <v>9.5872310472475148E-3</v>
      </c>
      <c r="AC1127">
        <v>0.12093529331477375</v>
      </c>
      <c r="AD1127">
        <v>0.60952781489583363</v>
      </c>
      <c r="AE1127">
        <v>0.89486854359200341</v>
      </c>
      <c r="AF1127">
        <v>26549875.259385664</v>
      </c>
      <c r="AG1127">
        <v>16235019.730375426</v>
      </c>
      <c r="AH1127">
        <v>23758648.205915812</v>
      </c>
      <c r="AI1127">
        <v>0.90546771089023437</v>
      </c>
      <c r="AJ1127">
        <v>0.36242051622273824</v>
      </c>
      <c r="AK1127">
        <v>2.4691442772572803</v>
      </c>
      <c r="AL1127">
        <v>1.084864992551023</v>
      </c>
      <c r="AM1127">
        <v>3.0259807748895313E-2</v>
      </c>
      <c r="AN1127">
        <v>3.2211334047713279E-2</v>
      </c>
      <c r="AO1127">
        <v>6.5571032310721061E-2</v>
      </c>
      <c r="AP1127">
        <v>2.6564958041445541E-2</v>
      </c>
      <c r="AQ1127">
        <v>1.0416266299202934</v>
      </c>
      <c r="AR1127">
        <v>1.0174375294810829</v>
      </c>
      <c r="AS1127">
        <v>1.1362043085623557</v>
      </c>
      <c r="AT1127">
        <v>2.2383457495139616E-2</v>
      </c>
      <c r="AU1127">
        <v>0.48600436339327641</v>
      </c>
      <c r="AV1127">
        <v>0.67619532742913846</v>
      </c>
      <c r="AW1127">
        <v>0.4942165477966915</v>
      </c>
      <c r="AX1127">
        <v>2.3321352063666929E-2</v>
      </c>
      <c r="AY1127">
        <v>4.3902546608657111E-2</v>
      </c>
      <c r="AZ1127">
        <v>0.69699165000150243</v>
      </c>
      <c r="BA1127">
        <v>12.188612317413915</v>
      </c>
      <c r="BB1127">
        <v>1.0779074925539294</v>
      </c>
      <c r="BC1127">
        <v>6.2903046575301769E-2</v>
      </c>
      <c r="BD1127">
        <v>0.52737707563053227</v>
      </c>
      <c r="BE1127">
        <v>0.29353422904121068</v>
      </c>
      <c r="BF1127">
        <v>8032</v>
      </c>
      <c r="BG1127">
        <v>5335</v>
      </c>
      <c r="BH1127">
        <v>0</v>
      </c>
      <c r="BI1127">
        <v>5.4714984752332989E-2</v>
      </c>
      <c r="BJ1127">
        <v>0.68333095341396433</v>
      </c>
      <c r="BK1127">
        <v>0.71003272888003022</v>
      </c>
      <c r="BL1127">
        <v>0.1029976450572704</v>
      </c>
      <c r="BM1127">
        <v>0.22092150098637825</v>
      </c>
      <c r="BN1127">
        <v>0.71390421389315817</v>
      </c>
      <c r="BO1127">
        <v>1.0696685104908559</v>
      </c>
      <c r="BP1127">
        <v>0</v>
      </c>
      <c r="BQ1127">
        <v>8.5511221945137166</v>
      </c>
      <c r="BR1127">
        <v>0.14395329441201002</v>
      </c>
      <c r="BS1127">
        <v>1488346.5324189526</v>
      </c>
      <c r="BT1127">
        <v>949706.8156934306</v>
      </c>
    </row>
    <row r="1128" spans="1:72">
      <c r="A1128" t="s">
        <v>1417</v>
      </c>
      <c r="B1128" t="s">
        <v>24</v>
      </c>
      <c r="C1128">
        <v>2017</v>
      </c>
      <c r="D1128" t="s">
        <v>231</v>
      </c>
      <c r="E1128">
        <v>5</v>
      </c>
      <c r="G1128" t="s">
        <v>232</v>
      </c>
      <c r="H1128" t="s">
        <v>1409</v>
      </c>
      <c r="I1128">
        <v>4.6270922019990335E-2</v>
      </c>
      <c r="J1128">
        <v>0.21943476802851253</v>
      </c>
      <c r="K1128">
        <v>1.6473450765267446</v>
      </c>
      <c r="L1128">
        <v>1.1234735531215476</v>
      </c>
      <c r="M1128">
        <v>1.0211692848082772</v>
      </c>
      <c r="N1128">
        <v>0.56986557987298825</v>
      </c>
      <c r="O1128">
        <v>0.4941773296857927</v>
      </c>
      <c r="P1128">
        <v>0.55905176940507195</v>
      </c>
      <c r="Q1128">
        <v>0.55905176940507195</v>
      </c>
      <c r="R1128">
        <v>0.59669332700961109</v>
      </c>
      <c r="S1128">
        <v>0.64374162413839275</v>
      </c>
      <c r="T1128">
        <v>0.1449163858323429</v>
      </c>
      <c r="U1128">
        <v>0.1449163858323429</v>
      </c>
      <c r="V1128">
        <v>8.0634206869767522E-2</v>
      </c>
      <c r="W1128">
        <v>0.11979167189383864</v>
      </c>
      <c r="X1128">
        <v>8.0634206869767522E-2</v>
      </c>
      <c r="Y1128">
        <v>314292.61340579711</v>
      </c>
      <c r="Z1128">
        <v>2437697.9393939395</v>
      </c>
      <c r="AA1128">
        <v>3621489.2297979798</v>
      </c>
      <c r="AB1128">
        <v>3.3363548052742477E-2</v>
      </c>
      <c r="AC1128">
        <v>0.16931001688714117</v>
      </c>
      <c r="AM1128">
        <v>1.4568231067624714E-2</v>
      </c>
      <c r="AN1128">
        <v>2.3614979496808037E-2</v>
      </c>
      <c r="AO1128">
        <v>6.5517502715954662E-2</v>
      </c>
      <c r="AP1128">
        <v>1.1795605238802328E-2</v>
      </c>
      <c r="AQ1128">
        <v>0.99221344424979052</v>
      </c>
      <c r="AR1128">
        <v>0.99221344424979052</v>
      </c>
      <c r="AS1128">
        <v>0.69282640658914307</v>
      </c>
      <c r="AT1128">
        <v>3.0362457082760603E-2</v>
      </c>
      <c r="AU1128">
        <v>0.67218132928178798</v>
      </c>
      <c r="AV1128">
        <v>0.67218132928178798</v>
      </c>
      <c r="AW1128">
        <v>0.69854030926124966</v>
      </c>
      <c r="AX1128">
        <v>4.8991323652348338E-2</v>
      </c>
      <c r="AY1128">
        <v>4.8991323652348338E-2</v>
      </c>
      <c r="AZ1128">
        <v>0.37108191143064384</v>
      </c>
      <c r="BB1128">
        <v>-1.9307212041443082E-2</v>
      </c>
      <c r="BD1128">
        <v>0.19853974085810433</v>
      </c>
      <c r="BE1128">
        <v>0.19853974085810433</v>
      </c>
      <c r="BF1128">
        <v>8612</v>
      </c>
      <c r="BG1128">
        <v>5614</v>
      </c>
      <c r="BI1128">
        <v>4.8296492901840113E-2</v>
      </c>
      <c r="BK1128">
        <v>0.38538762236217028</v>
      </c>
      <c r="BL1128">
        <v>0.27066739088634639</v>
      </c>
      <c r="BM1128">
        <v>0.27066739088634639</v>
      </c>
      <c r="BN1128">
        <v>0.61134116916864578</v>
      </c>
      <c r="BQ1128">
        <v>13.939393939393939</v>
      </c>
      <c r="BR1128">
        <v>0.16825396825396827</v>
      </c>
      <c r="BS1128">
        <v>1135630.1641414142</v>
      </c>
      <c r="BT1128">
        <v>496956.9621212121</v>
      </c>
    </row>
    <row r="1129" spans="1:72">
      <c r="A1129" t="s">
        <v>1418</v>
      </c>
      <c r="B1129" t="s">
        <v>25</v>
      </c>
      <c r="C1129">
        <v>2017</v>
      </c>
      <c r="D1129" t="s">
        <v>207</v>
      </c>
      <c r="E1129">
        <v>8</v>
      </c>
      <c r="G1129" t="s">
        <v>234</v>
      </c>
      <c r="H1129" t="s">
        <v>1409</v>
      </c>
      <c r="I1129">
        <v>0.17995999399242371</v>
      </c>
      <c r="J1129">
        <v>0.19655903971603045</v>
      </c>
      <c r="K1129">
        <v>1.1571364619163937</v>
      </c>
      <c r="L1129">
        <v>0.79049526375720758</v>
      </c>
      <c r="M1129">
        <v>0.55457888704101277</v>
      </c>
      <c r="N1129">
        <v>0.58158542434718929</v>
      </c>
      <c r="O1129">
        <v>0.4101666392464498</v>
      </c>
      <c r="P1129">
        <v>0.3163516451753618</v>
      </c>
      <c r="Q1129">
        <v>0.42979386131339981</v>
      </c>
      <c r="R1129">
        <v>0.37424545820178268</v>
      </c>
      <c r="S1129">
        <v>0.45521538999845307</v>
      </c>
      <c r="T1129">
        <v>3.9569807076456125E-2</v>
      </c>
      <c r="U1129">
        <v>5.9173599846108198E-2</v>
      </c>
      <c r="V1129">
        <v>0.17790527643685813</v>
      </c>
      <c r="W1129">
        <v>0.2927176922816434</v>
      </c>
      <c r="X1129">
        <v>0.26083117315407484</v>
      </c>
      <c r="Y1129">
        <v>307238.47497497499</v>
      </c>
      <c r="Z1129">
        <v>7872979.6072900156</v>
      </c>
      <c r="AA1129">
        <v>12953862.123613313</v>
      </c>
      <c r="AB1129">
        <v>2.2656027603554268E-2</v>
      </c>
      <c r="AC1129">
        <v>0.15722938534324399</v>
      </c>
      <c r="AD1129">
        <v>0.33972407631397161</v>
      </c>
      <c r="AE1129">
        <v>0.8208655775857252</v>
      </c>
      <c r="AF1129">
        <v>23047860.534013607</v>
      </c>
      <c r="AG1129">
        <v>12320789.91690962</v>
      </c>
      <c r="AH1129">
        <v>18919195.349368319</v>
      </c>
      <c r="AI1129">
        <v>0.89571759512019777</v>
      </c>
      <c r="AJ1129">
        <v>0.39247736629260788</v>
      </c>
      <c r="AK1129">
        <v>2.0914978749978066</v>
      </c>
      <c r="AL1129">
        <v>0.74004342437409409</v>
      </c>
      <c r="AM1129">
        <v>2.511344138463982E-2</v>
      </c>
      <c r="AN1129">
        <v>4.0134790472273689E-2</v>
      </c>
      <c r="AO1129">
        <v>0.18363902379679986</v>
      </c>
      <c r="AP1129">
        <v>2.6283092141615665E-2</v>
      </c>
      <c r="AQ1129">
        <v>0.99045497354184875</v>
      </c>
      <c r="AR1129">
        <v>0.9779995558645147</v>
      </c>
      <c r="AS1129">
        <v>0.98265753936877864</v>
      </c>
      <c r="AT1129">
        <v>3.0562795472310968E-2</v>
      </c>
      <c r="AU1129">
        <v>0.44010291579129374</v>
      </c>
      <c r="AV1129">
        <v>0.46204738182219662</v>
      </c>
      <c r="AW1129">
        <v>0.46857343048118283</v>
      </c>
      <c r="AX1129">
        <v>2.444779576759093E-2</v>
      </c>
      <c r="AY1129">
        <v>3.291290427430138E-2</v>
      </c>
      <c r="AZ1129">
        <v>0.52306161689933461</v>
      </c>
      <c r="BA1129">
        <v>9.2268181285028934</v>
      </c>
      <c r="BB1129">
        <v>0.12162829476905791</v>
      </c>
      <c r="BC1129">
        <v>1.7286271129117431E-2</v>
      </c>
      <c r="BD1129">
        <v>0.34622371488343456</v>
      </c>
      <c r="BE1129">
        <v>0.26481625981273621</v>
      </c>
      <c r="BF1129">
        <v>8716</v>
      </c>
      <c r="BG1129">
        <v>5664</v>
      </c>
      <c r="BH1129">
        <v>5169</v>
      </c>
      <c r="BI1129">
        <v>4.3235808318198572E-2</v>
      </c>
      <c r="BJ1129">
        <v>0.65123223738587765</v>
      </c>
      <c r="BK1129">
        <v>0.55621531943857794</v>
      </c>
      <c r="BL1129">
        <v>7.7752248588399436E-2</v>
      </c>
      <c r="BM1129">
        <v>0.10760474484229714</v>
      </c>
      <c r="BN1129">
        <v>0.95034113413793497</v>
      </c>
      <c r="BO1129">
        <v>0.81402206672236033</v>
      </c>
      <c r="BP1129">
        <v>0</v>
      </c>
      <c r="BQ1129">
        <v>5.699524564183835</v>
      </c>
      <c r="BR1129">
        <v>0.63294587722484563</v>
      </c>
      <c r="BS1129">
        <v>6087701.3946117274</v>
      </c>
      <c r="BT1129">
        <v>1049001.1856049004</v>
      </c>
    </row>
    <row r="1130" spans="1:72">
      <c r="A1130" t="s">
        <v>1419</v>
      </c>
      <c r="B1130" t="s">
        <v>26</v>
      </c>
      <c r="C1130">
        <v>2017</v>
      </c>
      <c r="D1130" t="s">
        <v>212</v>
      </c>
      <c r="E1130">
        <v>2</v>
      </c>
      <c r="G1130" t="s">
        <v>236</v>
      </c>
      <c r="H1130" t="s">
        <v>1409</v>
      </c>
      <c r="I1130">
        <v>2.1979374093649074E-2</v>
      </c>
      <c r="J1130">
        <v>0.16529380287115211</v>
      </c>
      <c r="K1130">
        <v>1.5032004169389628</v>
      </c>
      <c r="L1130">
        <v>1.366774622793328</v>
      </c>
      <c r="M1130">
        <v>1.2883478921525133</v>
      </c>
      <c r="N1130">
        <v>0.52427284987861456</v>
      </c>
      <c r="O1130">
        <v>0.48259464696403614</v>
      </c>
      <c r="P1130">
        <v>0.68591527704878197</v>
      </c>
      <c r="Q1130">
        <v>0.68591527704878197</v>
      </c>
      <c r="R1130">
        <v>0.74338783211341541</v>
      </c>
      <c r="S1130">
        <v>0.7242306739686355</v>
      </c>
      <c r="T1130">
        <v>0.12046733250674987</v>
      </c>
      <c r="U1130">
        <v>0.12046733250674987</v>
      </c>
      <c r="V1130">
        <v>3.5586207604937407E-2</v>
      </c>
      <c r="W1130">
        <v>3.5875890616936454E-2</v>
      </c>
      <c r="X1130">
        <v>3.5586207604937407E-2</v>
      </c>
      <c r="Y1130">
        <v>295492.46770186338</v>
      </c>
      <c r="Z1130">
        <v>1277591.5181818181</v>
      </c>
      <c r="AA1130">
        <v>1287991.5181818181</v>
      </c>
      <c r="AB1130">
        <v>2.5553282360403301E-2</v>
      </c>
      <c r="AC1130">
        <v>0.108527230643749</v>
      </c>
      <c r="AM1130">
        <v>1.5277136623909126E-2</v>
      </c>
      <c r="AN1130">
        <v>2.4534454799451252E-2</v>
      </c>
      <c r="AO1130">
        <v>1.6435403568903734E-2</v>
      </c>
      <c r="AP1130">
        <v>6.8287264538528852E-3</v>
      </c>
      <c r="AQ1130">
        <v>0.98981157289789601</v>
      </c>
      <c r="AR1130">
        <v>0.98981157289789601</v>
      </c>
      <c r="AS1130">
        <v>0.56827859466126573</v>
      </c>
      <c r="AT1130">
        <v>2.8983935949713831E-2</v>
      </c>
      <c r="AU1130">
        <v>0.79716948897228967</v>
      </c>
      <c r="AV1130">
        <v>0.79716948897228967</v>
      </c>
      <c r="AW1130">
        <v>0.8202431643971142</v>
      </c>
      <c r="AX1130">
        <v>4.2012414251024047E-2</v>
      </c>
      <c r="AY1130">
        <v>4.2012414251024047E-2</v>
      </c>
      <c r="AZ1130">
        <v>0.27827906718114676</v>
      </c>
      <c r="BB1130">
        <v>-8.3896799665109864E-2</v>
      </c>
      <c r="BD1130">
        <v>0.16387976254442765</v>
      </c>
      <c r="BE1130">
        <v>0.16387976254442765</v>
      </c>
      <c r="BF1130">
        <v>9248</v>
      </c>
      <c r="BG1130">
        <v>5737</v>
      </c>
      <c r="BI1130">
        <v>5.1089297688823899E-2</v>
      </c>
      <c r="BK1130">
        <v>0.28675007664387303</v>
      </c>
      <c r="BL1130">
        <v>0.24464342919042595</v>
      </c>
      <c r="BM1130">
        <v>0.24464342919042595</v>
      </c>
      <c r="BN1130">
        <v>0.38074764154786628</v>
      </c>
      <c r="BQ1130">
        <v>14.636363636363637</v>
      </c>
      <c r="BR1130">
        <v>7.7643908969210168E-2</v>
      </c>
      <c r="BS1130">
        <v>10400</v>
      </c>
      <c r="BT1130">
        <v>321485.20512820513</v>
      </c>
    </row>
    <row r="1131" spans="1:72">
      <c r="A1131" t="s">
        <v>1420</v>
      </c>
      <c r="B1131" t="s">
        <v>27</v>
      </c>
      <c r="C1131">
        <v>2017</v>
      </c>
      <c r="D1131" t="s">
        <v>228</v>
      </c>
      <c r="E1131">
        <v>4</v>
      </c>
      <c r="G1131" t="s">
        <v>238</v>
      </c>
      <c r="H1131" t="s">
        <v>1409</v>
      </c>
      <c r="I1131">
        <v>0.40391450419230374</v>
      </c>
      <c r="J1131">
        <v>0.1574791062749484</v>
      </c>
      <c r="K1131">
        <v>1.7681960580376879</v>
      </c>
      <c r="L1131">
        <v>1.2886473669151741</v>
      </c>
      <c r="M1131">
        <v>0.76883790909427019</v>
      </c>
      <c r="N1131">
        <v>0.50977852709658333</v>
      </c>
      <c r="O1131">
        <v>0.38151100273419497</v>
      </c>
      <c r="P1131">
        <v>0.275072929646342</v>
      </c>
      <c r="Q1131">
        <v>0.60214430309463285</v>
      </c>
      <c r="R1131">
        <v>0.30994488176607243</v>
      </c>
      <c r="S1131">
        <v>0.31983253286407304</v>
      </c>
      <c r="T1131">
        <v>4.606834735499684E-2</v>
      </c>
      <c r="U1131">
        <v>0.11885625640159238</v>
      </c>
      <c r="V1131">
        <v>3.734401818129706E-2</v>
      </c>
      <c r="W1131">
        <v>5.0237537227719696E-2</v>
      </c>
      <c r="X1131">
        <v>9.3030791010773523E-2</v>
      </c>
      <c r="Y1131">
        <v>297365.40079601988</v>
      </c>
      <c r="Z1131">
        <v>2170754.5304659498</v>
      </c>
      <c r="AA1131">
        <v>2920236.4086021506</v>
      </c>
      <c r="AB1131">
        <v>1.2016970734060647E-2</v>
      </c>
      <c r="AC1131">
        <v>0.13784481645470811</v>
      </c>
      <c r="AD1131">
        <v>0.62180784794780064</v>
      </c>
      <c r="AE1131">
        <v>0.9264271426317886</v>
      </c>
      <c r="AF1131">
        <v>22585442.790593505</v>
      </c>
      <c r="AG1131">
        <v>13926402.076147817</v>
      </c>
      <c r="AH1131">
        <v>20923767.22956327</v>
      </c>
      <c r="AI1131">
        <v>0.93137030730418624</v>
      </c>
      <c r="AJ1131">
        <v>0.35546729768491298</v>
      </c>
      <c r="AK1131">
        <v>2.6062232691035776</v>
      </c>
      <c r="AL1131">
        <v>0.87232109422914372</v>
      </c>
      <c r="AM1131">
        <v>3.624863903698082E-2</v>
      </c>
      <c r="AN1131">
        <v>3.8789166794045482E-2</v>
      </c>
      <c r="AO1131">
        <v>3.9934816492491455E-2</v>
      </c>
      <c r="AP1131">
        <v>1.8152723011145983E-2</v>
      </c>
      <c r="AQ1131">
        <v>1.0188053583136134</v>
      </c>
      <c r="AR1131">
        <v>1.0016522358616853</v>
      </c>
      <c r="AS1131">
        <v>0.93158192640312198</v>
      </c>
      <c r="AT1131">
        <v>2.9213427454142526E-2</v>
      </c>
      <c r="AU1131">
        <v>0.48684281013296443</v>
      </c>
      <c r="AV1131">
        <v>0.7032336298755133</v>
      </c>
      <c r="AW1131">
        <v>0.4915488777283617</v>
      </c>
      <c r="AX1131">
        <v>2.5467757613957646E-2</v>
      </c>
      <c r="AY1131">
        <v>5.9652037758569455E-2</v>
      </c>
      <c r="AZ1131">
        <v>0.70718265408826042</v>
      </c>
      <c r="BA1131">
        <v>11.916490360345325</v>
      </c>
      <c r="BB1131">
        <v>-2.8861096441188842E-2</v>
      </c>
      <c r="BC1131">
        <v>6.0438963989115274E-2</v>
      </c>
      <c r="BD1131">
        <v>0.5803730781935601</v>
      </c>
      <c r="BE1131">
        <v>0.36889006626360266</v>
      </c>
      <c r="BF1131">
        <v>8090</v>
      </c>
      <c r="BG1131">
        <v>5205</v>
      </c>
      <c r="BH1131">
        <v>5252</v>
      </c>
      <c r="BI1131">
        <v>5.9794846236262654E-2</v>
      </c>
      <c r="BJ1131">
        <v>0.66557814008134975</v>
      </c>
      <c r="BK1131">
        <v>0.68637549449179946</v>
      </c>
      <c r="BL1131">
        <v>8.7203232797024757E-2</v>
      </c>
      <c r="BM1131">
        <v>0.1930603466269086</v>
      </c>
      <c r="BN1131">
        <v>0.58086468069205821</v>
      </c>
      <c r="BO1131">
        <v>0.90947143646153017</v>
      </c>
      <c r="BP1131">
        <v>0</v>
      </c>
      <c r="BQ1131">
        <v>9.0053763440860219</v>
      </c>
      <c r="BR1131">
        <v>0.15252293577981652</v>
      </c>
      <c r="BS1131">
        <v>1031520.9283154121</v>
      </c>
      <c r="BT1131">
        <v>518580.9723183391</v>
      </c>
    </row>
    <row r="1132" spans="1:72">
      <c r="A1132" t="s">
        <v>1421</v>
      </c>
      <c r="B1132" t="s">
        <v>28</v>
      </c>
      <c r="C1132">
        <v>2017</v>
      </c>
      <c r="D1132" t="s">
        <v>228</v>
      </c>
      <c r="E1132">
        <v>6</v>
      </c>
      <c r="G1132" t="s">
        <v>240</v>
      </c>
      <c r="H1132" t="s">
        <v>1409</v>
      </c>
      <c r="I1132">
        <v>0.23009797284120037</v>
      </c>
      <c r="J1132">
        <v>0.20317969849654632</v>
      </c>
      <c r="K1132">
        <v>1.8524501306938987</v>
      </c>
      <c r="L1132">
        <v>1.294352399257092</v>
      </c>
      <c r="M1132">
        <v>0.87124621663363422</v>
      </c>
      <c r="N1132">
        <v>0.53325491860405638</v>
      </c>
      <c r="O1132">
        <v>0.39770934477972153</v>
      </c>
      <c r="P1132">
        <v>0.26424119193813733</v>
      </c>
      <c r="Q1132">
        <v>0.47725682612398546</v>
      </c>
      <c r="R1132">
        <v>0.32916974777769303</v>
      </c>
      <c r="S1132">
        <v>0.31494482118705353</v>
      </c>
      <c r="T1132">
        <v>4.5115361721422234E-2</v>
      </c>
      <c r="U1132">
        <v>9.6573859989196514E-2</v>
      </c>
      <c r="V1132">
        <v>5.834062482692861E-2</v>
      </c>
      <c r="W1132">
        <v>0.10880778818451878</v>
      </c>
      <c r="X1132">
        <v>0.1238228662876216</v>
      </c>
      <c r="Y1132">
        <v>206538.00654184524</v>
      </c>
      <c r="Z1132">
        <v>2880729.7834549877</v>
      </c>
      <c r="AA1132">
        <v>5372685.6204379564</v>
      </c>
      <c r="AB1132">
        <v>1.0905222352959218E-2</v>
      </c>
      <c r="AC1132">
        <v>0.11422635855342315</v>
      </c>
      <c r="AD1132">
        <v>0.53341687601702936</v>
      </c>
      <c r="AE1132">
        <v>0.93625400013425342</v>
      </c>
      <c r="AF1132">
        <v>21226082.311764706</v>
      </c>
      <c r="AG1132">
        <v>13025862.446078431</v>
      </c>
      <c r="AH1132">
        <v>19873004.471568629</v>
      </c>
      <c r="AI1132">
        <v>0.91738495724651692</v>
      </c>
      <c r="AJ1132">
        <v>0.36099400650262453</v>
      </c>
      <c r="AK1132">
        <v>2.5935444446982712</v>
      </c>
      <c r="AL1132">
        <v>0.88018727830589372</v>
      </c>
      <c r="AM1132">
        <v>2.6178430896298406E-2</v>
      </c>
      <c r="AN1132">
        <v>3.5409752277811624E-2</v>
      </c>
      <c r="AO1132">
        <v>8.492569374631298E-2</v>
      </c>
      <c r="AP1132">
        <v>2.2989158677130604E-2</v>
      </c>
      <c r="AQ1132">
        <v>1.0181881192588167</v>
      </c>
      <c r="AR1132">
        <v>0.98764556231677259</v>
      </c>
      <c r="AS1132">
        <v>0.92413382167454594</v>
      </c>
      <c r="AT1132">
        <v>2.2553370564691817E-2</v>
      </c>
      <c r="AU1132">
        <v>0.48616257197020868</v>
      </c>
      <c r="AV1132">
        <v>0.62560826555014282</v>
      </c>
      <c r="AW1132">
        <v>0.50144439375484628</v>
      </c>
      <c r="AX1132">
        <v>2.2658918416088632E-2</v>
      </c>
      <c r="AY1132">
        <v>3.9935980829824344E-2</v>
      </c>
      <c r="AZ1132">
        <v>0.6832875432750215</v>
      </c>
      <c r="BA1132">
        <v>4.0745695131798305</v>
      </c>
      <c r="BB1132">
        <v>0.35934516462204918</v>
      </c>
      <c r="BC1132">
        <v>5.4818224417746864E-2</v>
      </c>
      <c r="BD1132">
        <v>0.36068679946030258</v>
      </c>
      <c r="BE1132">
        <v>0.21955106475585057</v>
      </c>
      <c r="BF1132">
        <v>8411</v>
      </c>
      <c r="BG1132">
        <v>5518</v>
      </c>
      <c r="BH1132">
        <v>4706</v>
      </c>
      <c r="BI1132">
        <v>5.4451332549857963E-2</v>
      </c>
      <c r="BJ1132">
        <v>0.65545511574326465</v>
      </c>
      <c r="BK1132">
        <v>0.69008411928213675</v>
      </c>
      <c r="BL1132">
        <v>0.11995013780416272</v>
      </c>
      <c r="BM1132">
        <v>0.22986942388761356</v>
      </c>
      <c r="BN1132">
        <v>0.79049475574844019</v>
      </c>
      <c r="BO1132">
        <v>0.79817525235057074</v>
      </c>
      <c r="BP1132">
        <v>0</v>
      </c>
      <c r="BQ1132">
        <v>10.78588807785888</v>
      </c>
      <c r="BR1132">
        <v>0.16989133315663929</v>
      </c>
      <c r="BS1132">
        <v>2738411.7311435523</v>
      </c>
      <c r="BT1132">
        <v>690929.04816678644</v>
      </c>
    </row>
    <row r="1133" spans="1:72">
      <c r="A1133" t="s">
        <v>1422</v>
      </c>
      <c r="B1133" t="s">
        <v>29</v>
      </c>
      <c r="C1133">
        <v>2017</v>
      </c>
      <c r="D1133" t="s">
        <v>231</v>
      </c>
      <c r="E1133">
        <v>4</v>
      </c>
      <c r="G1133" t="s">
        <v>242</v>
      </c>
      <c r="H1133" t="s">
        <v>1409</v>
      </c>
      <c r="I1133">
        <v>3.2700229436252171E-2</v>
      </c>
      <c r="J1133">
        <v>0.34391778537178586</v>
      </c>
      <c r="K1133">
        <v>1.8325894251020136</v>
      </c>
      <c r="L1133">
        <v>1.0829998366702238</v>
      </c>
      <c r="M1133">
        <v>0.9903501323643511</v>
      </c>
      <c r="N1133">
        <v>0.48799842107232294</v>
      </c>
      <c r="O1133">
        <v>0.40731818707667938</v>
      </c>
      <c r="P1133">
        <v>0.46605793451368877</v>
      </c>
      <c r="Q1133">
        <v>0.46605793451368877</v>
      </c>
      <c r="R1133">
        <v>0.53671327174808403</v>
      </c>
      <c r="S1133">
        <v>0.59169264170035218</v>
      </c>
      <c r="T1133">
        <v>0.13615320829556252</v>
      </c>
      <c r="U1133">
        <v>0.13615320829556252</v>
      </c>
      <c r="V1133">
        <v>0.11782229752518035</v>
      </c>
      <c r="W1133">
        <v>0.14409936835094408</v>
      </c>
      <c r="X1133">
        <v>0.11782229752518035</v>
      </c>
      <c r="Y1133">
        <v>226401.57824342398</v>
      </c>
      <c r="Z1133">
        <v>3821294.3391304347</v>
      </c>
      <c r="AA1133">
        <v>4673530.4956521736</v>
      </c>
      <c r="AB1133">
        <v>1.79668903953067E-2</v>
      </c>
      <c r="AC1133">
        <v>0.12665325152386697</v>
      </c>
      <c r="AM1133">
        <v>1.4160722608150824E-2</v>
      </c>
      <c r="AN1133">
        <v>2.8182455006551272E-2</v>
      </c>
      <c r="AO1133">
        <v>9.0843859907436667E-2</v>
      </c>
      <c r="AP1133">
        <v>1.1523357563085744E-2</v>
      </c>
      <c r="AQ1133">
        <v>0.99825551368785359</v>
      </c>
      <c r="AR1133">
        <v>0.99825551368785359</v>
      </c>
      <c r="AS1133">
        <v>1.2356200035878147</v>
      </c>
      <c r="AT1133">
        <v>2.7425724366262685E-2</v>
      </c>
      <c r="AU1133">
        <v>0.65254301335816478</v>
      </c>
      <c r="AV1133">
        <v>0.65254301335816478</v>
      </c>
      <c r="AW1133">
        <v>0.6782111590210792</v>
      </c>
      <c r="AX1133">
        <v>4.547461907935018E-2</v>
      </c>
      <c r="AY1133">
        <v>4.547461907935018E-2</v>
      </c>
      <c r="AZ1133">
        <v>0.43583701559821442</v>
      </c>
      <c r="BB1133">
        <v>0.58105987387749791</v>
      </c>
      <c r="BD1133">
        <v>0.21773717319627625</v>
      </c>
      <c r="BE1133">
        <v>0.21773717319627625</v>
      </c>
      <c r="BF1133">
        <v>8558</v>
      </c>
      <c r="BG1133">
        <v>5583</v>
      </c>
      <c r="BI1133">
        <v>3.5401330124563014E-2</v>
      </c>
      <c r="BK1133">
        <v>0.45515285277893142</v>
      </c>
      <c r="BL1133">
        <v>0.344570691957376</v>
      </c>
      <c r="BM1133">
        <v>0.344570691957376</v>
      </c>
      <c r="BN1133">
        <v>0.74803980660410474</v>
      </c>
      <c r="BQ1133">
        <v>19.504347826086956</v>
      </c>
      <c r="BR1133">
        <v>6.3285138658449869E-2</v>
      </c>
      <c r="BS1133">
        <v>1396577.1913043477</v>
      </c>
      <c r="BT1133">
        <v>644876.45600000001</v>
      </c>
    </row>
    <row r="1134" spans="1:72">
      <c r="A1134" t="s">
        <v>1423</v>
      </c>
      <c r="B1134" t="s">
        <v>30</v>
      </c>
      <c r="C1134">
        <v>2017</v>
      </c>
      <c r="D1134" t="s">
        <v>231</v>
      </c>
      <c r="E1134">
        <v>5</v>
      </c>
      <c r="G1134" t="s">
        <v>244</v>
      </c>
      <c r="H1134" t="s">
        <v>1409</v>
      </c>
      <c r="I1134">
        <v>4.0904203064693258E-2</v>
      </c>
      <c r="J1134">
        <v>0.41323023347337923</v>
      </c>
      <c r="K1134">
        <v>1.2481646790695087</v>
      </c>
      <c r="L1134">
        <v>0.88476158666415872</v>
      </c>
      <c r="M1134">
        <v>0.75717273609982116</v>
      </c>
      <c r="N1134">
        <v>0.5410381525254937</v>
      </c>
      <c r="O1134">
        <v>0.46297947441572429</v>
      </c>
      <c r="P1134">
        <v>0.48922089470861718</v>
      </c>
      <c r="Q1134">
        <v>0.48922089470861718</v>
      </c>
      <c r="R1134">
        <v>0.52090414606574709</v>
      </c>
      <c r="S1134">
        <v>0.55727246480217429</v>
      </c>
      <c r="T1134">
        <v>0.12224994244027276</v>
      </c>
      <c r="U1134">
        <v>0.12224994244027276</v>
      </c>
      <c r="V1134">
        <v>4.9104439537376462E-2</v>
      </c>
      <c r="W1134">
        <v>0.10396790234425901</v>
      </c>
      <c r="X1134">
        <v>4.9104439537376462E-2</v>
      </c>
      <c r="Y1134">
        <v>201438.72591954729</v>
      </c>
      <c r="Z1134">
        <v>1213536.6531365314</v>
      </c>
      <c r="AA1134">
        <v>2569398.2343173432</v>
      </c>
      <c r="AB1134">
        <v>3.1301101473281828E-2</v>
      </c>
      <c r="AC1134">
        <v>0.10751006093117094</v>
      </c>
      <c r="AM1134">
        <v>2.4446396650186653E-2</v>
      </c>
      <c r="AN1134">
        <v>3.8655523222028559E-2</v>
      </c>
      <c r="AO1134">
        <v>7.6225104784812106E-2</v>
      </c>
      <c r="AP1134">
        <v>1.210058482648284E-2</v>
      </c>
      <c r="AQ1134">
        <v>0.98920655902121846</v>
      </c>
      <c r="AR1134">
        <v>0.98920655902121846</v>
      </c>
      <c r="AS1134">
        <v>1.0010585875530527</v>
      </c>
      <c r="AT1134">
        <v>2.8192452372645647E-2</v>
      </c>
      <c r="AU1134">
        <v>0.72453744120797159</v>
      </c>
      <c r="AV1134">
        <v>0.72453744120797159</v>
      </c>
      <c r="AW1134">
        <v>0.74677705560215724</v>
      </c>
      <c r="AX1134">
        <v>3.5709889562018496E-2</v>
      </c>
      <c r="AY1134">
        <v>3.5709889562018496E-2</v>
      </c>
      <c r="AZ1134">
        <v>0.43895275934414518</v>
      </c>
      <c r="BB1134">
        <v>5.6358262491942389E-2</v>
      </c>
      <c r="BD1134">
        <v>0.2929764482813092</v>
      </c>
      <c r="BE1134">
        <v>0.2929764482813092</v>
      </c>
      <c r="BF1134">
        <v>9261</v>
      </c>
      <c r="BG1134">
        <v>5602</v>
      </c>
      <c r="BI1134">
        <v>1.3942067831576237E-2</v>
      </c>
      <c r="BK1134">
        <v>0.46378973789378902</v>
      </c>
      <c r="BL1134">
        <v>0.36642333202067162</v>
      </c>
      <c r="BM1134">
        <v>0.36642333202067162</v>
      </c>
      <c r="BN1134">
        <v>0.6676903311930793</v>
      </c>
      <c r="BQ1134">
        <v>14.998154981549815</v>
      </c>
      <c r="BR1134">
        <v>0.16255733944954129</v>
      </c>
      <c r="BS1134">
        <v>1351889</v>
      </c>
      <c r="BT1134">
        <v>575132.8823529412</v>
      </c>
    </row>
    <row r="1135" spans="1:72">
      <c r="A1135" t="s">
        <v>1424</v>
      </c>
      <c r="B1135" t="s">
        <v>31</v>
      </c>
      <c r="C1135">
        <v>2017</v>
      </c>
      <c r="D1135" t="s">
        <v>228</v>
      </c>
      <c r="E1135">
        <v>7</v>
      </c>
      <c r="G1135" t="s">
        <v>246</v>
      </c>
      <c r="H1135" t="s">
        <v>1409</v>
      </c>
      <c r="I1135">
        <v>0.13554085672118463</v>
      </c>
      <c r="J1135">
        <v>0.21458630790065228</v>
      </c>
      <c r="K1135">
        <v>1.2181423242316165</v>
      </c>
      <c r="L1135">
        <v>0.9122535892260244</v>
      </c>
      <c r="M1135">
        <v>0.65617691264531519</v>
      </c>
      <c r="N1135">
        <v>0.55072036242176359</v>
      </c>
      <c r="O1135">
        <v>0.46280139760617128</v>
      </c>
      <c r="P1135">
        <v>0.37131307263565738</v>
      </c>
      <c r="Q1135">
        <v>0.5702659396698313</v>
      </c>
      <c r="R1135">
        <v>0.41475724903837674</v>
      </c>
      <c r="S1135">
        <v>0.44414003797326451</v>
      </c>
      <c r="T1135">
        <v>7.1628822323798344E-2</v>
      </c>
      <c r="U1135">
        <v>0.11053836529779962</v>
      </c>
      <c r="V1135">
        <v>7.1926147261525339E-2</v>
      </c>
      <c r="W1135">
        <v>0.12178820807934128</v>
      </c>
      <c r="X1135">
        <v>0.10475186177114799</v>
      </c>
      <c r="Y1135">
        <v>401914.62897842412</v>
      </c>
      <c r="Z1135">
        <v>3577028.3085050187</v>
      </c>
      <c r="AA1135">
        <v>6056766.3433703119</v>
      </c>
      <c r="AB1135">
        <v>2.3298993931723518E-2</v>
      </c>
      <c r="AC1135">
        <v>0.13937709311662599</v>
      </c>
      <c r="AD1135">
        <v>0.38816851707341865</v>
      </c>
      <c r="AE1135">
        <v>0.88868611075164683</v>
      </c>
      <c r="AF1135">
        <v>33930542.107706591</v>
      </c>
      <c r="AG1135">
        <v>19209909.828226555</v>
      </c>
      <c r="AH1135">
        <v>30153601.501392759</v>
      </c>
      <c r="AI1135">
        <v>0.93301602107826087</v>
      </c>
      <c r="AJ1135">
        <v>0.36851598076723663</v>
      </c>
      <c r="AK1135">
        <v>2.4115266559171609</v>
      </c>
      <c r="AL1135">
        <v>1.1514635371655275</v>
      </c>
      <c r="AM1135">
        <v>2.4275262548289749E-2</v>
      </c>
      <c r="AN1135">
        <v>2.8824477613911853E-2</v>
      </c>
      <c r="AO1135">
        <v>9.8220513011669328E-2</v>
      </c>
      <c r="AP1135">
        <v>2.5634580904648718E-2</v>
      </c>
      <c r="AQ1135">
        <v>1.0079643625764565</v>
      </c>
      <c r="AR1135">
        <v>0.98153001696406517</v>
      </c>
      <c r="AS1135">
        <v>0.92114140737063921</v>
      </c>
      <c r="AT1135">
        <v>2.4236968136222201E-2</v>
      </c>
      <c r="AU1135">
        <v>0.53465077975450537</v>
      </c>
      <c r="AV1135">
        <v>0.64018186216832429</v>
      </c>
      <c r="AW1135">
        <v>0.55345747962154912</v>
      </c>
      <c r="AX1135">
        <v>2.7464687491823188E-2</v>
      </c>
      <c r="AY1135">
        <v>4.1669132547078637E-2</v>
      </c>
      <c r="AZ1135">
        <v>0.56044655020139211</v>
      </c>
      <c r="BA1135">
        <v>5.9564244564381497</v>
      </c>
      <c r="BB1135">
        <v>9.1651123442452603E-2</v>
      </c>
      <c r="BC1135">
        <v>5.1911927629801395E-2</v>
      </c>
      <c r="BD1135">
        <v>0.24646081410393578</v>
      </c>
      <c r="BE1135">
        <v>0.16406856169487133</v>
      </c>
      <c r="BF1135">
        <v>9782</v>
      </c>
      <c r="BG1135">
        <v>6351</v>
      </c>
      <c r="BH1135">
        <v>5303</v>
      </c>
      <c r="BI1135">
        <v>7.2186146281334865E-2</v>
      </c>
      <c r="BJ1135">
        <v>0.63706850497905776</v>
      </c>
      <c r="BK1135">
        <v>0.57186797878600004</v>
      </c>
      <c r="BL1135">
        <v>0.10173453467218949</v>
      </c>
      <c r="BM1135">
        <v>0.15444432382646389</v>
      </c>
      <c r="BN1135">
        <v>0.62401793747430945</v>
      </c>
      <c r="BO1135">
        <v>1.0630852233780206</v>
      </c>
      <c r="BP1135">
        <v>0</v>
      </c>
      <c r="BQ1135">
        <v>8.8631801373481238</v>
      </c>
      <c r="BR1135">
        <v>0.68724859211584877</v>
      </c>
      <c r="BS1135">
        <v>3015164.0480718436</v>
      </c>
      <c r="BT1135">
        <v>1251989.1189405296</v>
      </c>
    </row>
    <row r="1136" spans="1:72">
      <c r="A1136" t="s">
        <v>1425</v>
      </c>
      <c r="B1136" t="s">
        <v>32</v>
      </c>
      <c r="C1136">
        <v>2017</v>
      </c>
      <c r="D1136" t="s">
        <v>215</v>
      </c>
      <c r="E1136">
        <v>1</v>
      </c>
      <c r="G1136" t="s">
        <v>248</v>
      </c>
      <c r="H1136" t="s">
        <v>1409</v>
      </c>
      <c r="I1136">
        <v>6.0049021332941432E-2</v>
      </c>
      <c r="J1136">
        <v>0.14464697941506577</v>
      </c>
      <c r="K1136">
        <v>1.6396333737743767</v>
      </c>
      <c r="L1136">
        <v>1.1771347788929762</v>
      </c>
      <c r="M1136">
        <v>1.1133972582378426</v>
      </c>
      <c r="N1136">
        <v>0.49600045060106179</v>
      </c>
      <c r="O1136">
        <v>0.40083762084652458</v>
      </c>
      <c r="P1136">
        <v>0.82657825073790836</v>
      </c>
      <c r="Q1136">
        <v>0.86490319170839303</v>
      </c>
      <c r="R1136">
        <v>0.85376647418675411</v>
      </c>
      <c r="S1136">
        <v>0.86111463453557835</v>
      </c>
      <c r="T1136">
        <v>0.11822710870122512</v>
      </c>
      <c r="U1136">
        <v>0.12865933717592279</v>
      </c>
      <c r="V1136">
        <v>5.2476533153110461E-2</v>
      </c>
      <c r="W1136">
        <v>5.5784278074927439E-2</v>
      </c>
      <c r="X1136">
        <v>5.7273439835355308E-2</v>
      </c>
      <c r="Y1136">
        <v>917155.14016172511</v>
      </c>
      <c r="Z1136">
        <v>1360635.5135135136</v>
      </c>
      <c r="AA1136">
        <v>1446400.2342342343</v>
      </c>
      <c r="AB1136">
        <v>1.011741843617063E-2</v>
      </c>
      <c r="AC1136">
        <v>0.40625534927221985</v>
      </c>
      <c r="AM1136">
        <v>1.9802162235874908E-2</v>
      </c>
      <c r="AN1136">
        <v>2.5994991134101909E-2</v>
      </c>
      <c r="AO1136">
        <v>6.2972857703593732E-3</v>
      </c>
      <c r="AP1136">
        <v>3.6683487768853222E-3</v>
      </c>
      <c r="AQ1136">
        <v>0.99742763168117943</v>
      </c>
      <c r="AR1136">
        <v>0.99576944494627451</v>
      </c>
      <c r="AS1136">
        <v>0.64351040585490182</v>
      </c>
      <c r="AT1136">
        <v>1.6894674889525636E-2</v>
      </c>
      <c r="AU1136">
        <v>0.76379131463934213</v>
      </c>
      <c r="AV1136">
        <v>0.78289960591333296</v>
      </c>
      <c r="AW1136">
        <v>0.78683984000299123</v>
      </c>
      <c r="AX1136">
        <v>5.3673250933033011E-2</v>
      </c>
      <c r="AY1136">
        <v>5.8461771658193516E-2</v>
      </c>
      <c r="AZ1136">
        <v>0.14124610801902932</v>
      </c>
      <c r="BB1136">
        <v>1.3862124552218242</v>
      </c>
      <c r="BD1136">
        <v>0.24189864796156713</v>
      </c>
      <c r="BE1136">
        <v>0.2297597279201698</v>
      </c>
      <c r="BF1136">
        <v>9881</v>
      </c>
      <c r="BG1136">
        <v>6116</v>
      </c>
      <c r="BI1136">
        <v>4.8393695627509413E-2</v>
      </c>
      <c r="BK1136">
        <v>0.1427202079092158</v>
      </c>
      <c r="BL1136">
        <v>7.2518742197232519E-2</v>
      </c>
      <c r="BM1136">
        <v>7.5678189768521045E-2</v>
      </c>
      <c r="BN1136">
        <v>0.15121365783481189</v>
      </c>
      <c r="BQ1136">
        <v>3.3423423423423424</v>
      </c>
      <c r="BR1136">
        <v>7.2254335260115612E-2</v>
      </c>
      <c r="BS1136">
        <v>28783.783783783783</v>
      </c>
      <c r="BT1136">
        <v>142029.18309859154</v>
      </c>
    </row>
    <row r="1137" spans="1:72">
      <c r="A1137" t="s">
        <v>1426</v>
      </c>
      <c r="B1137" t="s">
        <v>33</v>
      </c>
      <c r="C1137">
        <v>2017</v>
      </c>
      <c r="D1137" t="s">
        <v>231</v>
      </c>
      <c r="E1137">
        <v>4</v>
      </c>
      <c r="G1137" t="s">
        <v>250</v>
      </c>
      <c r="H1137" t="s">
        <v>1409</v>
      </c>
      <c r="I1137">
        <v>2.5785218249744269E-2</v>
      </c>
      <c r="J1137">
        <v>0.31312995417445427</v>
      </c>
      <c r="K1137">
        <v>1.6435916329635225</v>
      </c>
      <c r="L1137">
        <v>1.1314114889815243</v>
      </c>
      <c r="M1137">
        <v>1.0971553915420715</v>
      </c>
      <c r="N1137">
        <v>0.52290169498158268</v>
      </c>
      <c r="O1137">
        <v>0.44747748592285169</v>
      </c>
      <c r="P1137">
        <v>0.54898576355388795</v>
      </c>
      <c r="Q1137">
        <v>0.54898576355388795</v>
      </c>
      <c r="R1137">
        <v>0.57595360528460005</v>
      </c>
      <c r="S1137">
        <v>0.62645547986916095</v>
      </c>
      <c r="T1137">
        <v>0.12199394717121871</v>
      </c>
      <c r="U1137">
        <v>0.12199394717121871</v>
      </c>
      <c r="V1137">
        <v>7.5281223447512077E-2</v>
      </c>
      <c r="W1137">
        <v>0.11538391338204584</v>
      </c>
      <c r="X1137">
        <v>7.5281223447512077E-2</v>
      </c>
      <c r="Y1137">
        <v>244591.71990320628</v>
      </c>
      <c r="Z1137">
        <v>2150824.6264367816</v>
      </c>
      <c r="AA1137">
        <v>3296579.8247126439</v>
      </c>
      <c r="AB1137">
        <v>2.6668198388470555E-2</v>
      </c>
      <c r="AC1137">
        <v>0.1094255645656268</v>
      </c>
      <c r="AM1137">
        <v>1.7589686147049723E-2</v>
      </c>
      <c r="AN1137">
        <v>2.9364139955502151E-2</v>
      </c>
      <c r="AO1137">
        <v>7.8761155793135279E-2</v>
      </c>
      <c r="AP1137">
        <v>2.2014471229480408E-2</v>
      </c>
      <c r="AQ1137">
        <v>1.0024863332939995</v>
      </c>
      <c r="AR1137">
        <v>1.0024863332939995</v>
      </c>
      <c r="AS1137">
        <v>0.93229472772975086</v>
      </c>
      <c r="AT1137">
        <v>2.1196203349722036E-2</v>
      </c>
      <c r="AU1137">
        <v>0.70988337618208541</v>
      </c>
      <c r="AV1137">
        <v>0.70988337618208541</v>
      </c>
      <c r="AW1137">
        <v>0.72325349871331623</v>
      </c>
      <c r="AX1137">
        <v>4.2282802317471217E-2</v>
      </c>
      <c r="AY1137">
        <v>4.2282802317471217E-2</v>
      </c>
      <c r="AZ1137">
        <v>0.37997951782741773</v>
      </c>
      <c r="BB1137">
        <v>0.15665621458254628</v>
      </c>
      <c r="BD1137">
        <v>0.1240309286766382</v>
      </c>
      <c r="BE1137">
        <v>0.1240309286766382</v>
      </c>
      <c r="BF1137">
        <v>8823</v>
      </c>
      <c r="BG1137">
        <v>5921</v>
      </c>
      <c r="BI1137">
        <v>2.9861427106795558E-2</v>
      </c>
      <c r="BK1137">
        <v>0.40175683344803548</v>
      </c>
      <c r="BL1137">
        <v>0.27950014250617988</v>
      </c>
      <c r="BM1137">
        <v>0.27950014250617988</v>
      </c>
      <c r="BN1137">
        <v>0.59769580683851409</v>
      </c>
      <c r="BQ1137">
        <v>14.25</v>
      </c>
      <c r="BR1137">
        <v>0.21306262230919765</v>
      </c>
      <c r="BS1137">
        <v>1288923.4022988505</v>
      </c>
      <c r="BT1137">
        <v>1082261.9609756097</v>
      </c>
    </row>
    <row r="1138" spans="1:72">
      <c r="A1138" t="s">
        <v>1427</v>
      </c>
      <c r="B1138" t="s">
        <v>34</v>
      </c>
      <c r="C1138">
        <v>2017</v>
      </c>
      <c r="D1138" t="s">
        <v>228</v>
      </c>
      <c r="E1138">
        <v>5</v>
      </c>
      <c r="G1138" t="s">
        <v>252</v>
      </c>
      <c r="H1138" t="s">
        <v>1409</v>
      </c>
      <c r="I1138">
        <v>0.25389601775542031</v>
      </c>
      <c r="J1138">
        <v>0.21052745732171463</v>
      </c>
      <c r="K1138">
        <v>1.5266404552254218</v>
      </c>
      <c r="L1138">
        <v>1.0420776364716715</v>
      </c>
      <c r="M1138">
        <v>0.65968799664387145</v>
      </c>
      <c r="N1138">
        <v>0.64681289527353725</v>
      </c>
      <c r="O1138">
        <v>0.56840830212258764</v>
      </c>
      <c r="P1138">
        <v>0.25413910427766012</v>
      </c>
      <c r="Q1138">
        <v>0.5069727141360485</v>
      </c>
      <c r="R1138">
        <v>0.26508361622255011</v>
      </c>
      <c r="S1138">
        <v>0.3043408884619121</v>
      </c>
      <c r="T1138">
        <v>3.2868512793802006E-2</v>
      </c>
      <c r="U1138">
        <v>8.3802216883296143E-2</v>
      </c>
      <c r="V1138">
        <v>5.1779963376183763E-2</v>
      </c>
      <c r="W1138">
        <v>7.0706173311410991E-2</v>
      </c>
      <c r="X1138">
        <v>0.11855310797375712</v>
      </c>
      <c r="Y1138">
        <v>226753.75606364899</v>
      </c>
      <c r="Z1138">
        <v>2762589.2891278374</v>
      </c>
      <c r="AA1138">
        <v>3772349.4635603344</v>
      </c>
      <c r="AB1138">
        <v>1.0990147311123324E-2</v>
      </c>
      <c r="AC1138">
        <v>8.1454770933049231E-2</v>
      </c>
      <c r="AD1138">
        <v>0.61499040280714012</v>
      </c>
      <c r="AE1138">
        <v>0.87592777107944053</v>
      </c>
      <c r="AF1138">
        <v>21223358.243431222</v>
      </c>
      <c r="AG1138">
        <v>12844570.808346214</v>
      </c>
      <c r="AH1138">
        <v>18590128.880989179</v>
      </c>
      <c r="AI1138">
        <v>0.90839858680653296</v>
      </c>
      <c r="AJ1138">
        <v>0.36255626575843691</v>
      </c>
      <c r="AK1138">
        <v>2.4159774738607096</v>
      </c>
      <c r="AL1138">
        <v>1.1823523187974652</v>
      </c>
      <c r="AM1138">
        <v>5.4067580428042723E-2</v>
      </c>
      <c r="AN1138">
        <v>5.0258165924276857E-2</v>
      </c>
      <c r="AO1138">
        <v>4.6781425655939797E-2</v>
      </c>
      <c r="AP1138">
        <v>1.762353252999899E-2</v>
      </c>
      <c r="AQ1138">
        <v>1.0162375890781234</v>
      </c>
      <c r="AR1138">
        <v>1.0000313321170384</v>
      </c>
      <c r="AS1138">
        <v>1.1935105313393009</v>
      </c>
      <c r="AT1138">
        <v>2.2348166586161594E-2</v>
      </c>
      <c r="AU1138">
        <v>0.47157114872969458</v>
      </c>
      <c r="AV1138">
        <v>0.64720309445605306</v>
      </c>
      <c r="AW1138">
        <v>0.47859615023861168</v>
      </c>
      <c r="AX1138">
        <v>2.2221950109618978E-2</v>
      </c>
      <c r="AY1138">
        <v>5.0643704906542422E-2</v>
      </c>
      <c r="AZ1138">
        <v>0.67028409493450081</v>
      </c>
      <c r="BA1138">
        <v>13.459276439317083</v>
      </c>
      <c r="BB1138">
        <v>0.14900336369819683</v>
      </c>
      <c r="BC1138">
        <v>-3.7218664787403029E-4</v>
      </c>
      <c r="BD1138">
        <v>0.57701454001051966</v>
      </c>
      <c r="BE1138">
        <v>0.31712440871584463</v>
      </c>
      <c r="BF1138">
        <v>8123</v>
      </c>
      <c r="BG1138">
        <v>5637</v>
      </c>
      <c r="BH1138">
        <v>4643</v>
      </c>
      <c r="BI1138">
        <v>5.0727925177227524E-2</v>
      </c>
      <c r="BJ1138">
        <v>0.69391202683130282</v>
      </c>
      <c r="BK1138">
        <v>0.70721086478330875</v>
      </c>
      <c r="BL1138">
        <v>8.647571239059966E-2</v>
      </c>
      <c r="BM1138">
        <v>0.19548971204007412</v>
      </c>
      <c r="BN1138">
        <v>0.64065479351946575</v>
      </c>
      <c r="BO1138">
        <v>1.2194934334610827</v>
      </c>
      <c r="BP1138">
        <v>0</v>
      </c>
      <c r="BQ1138">
        <v>7.7335722819593791</v>
      </c>
      <c r="BR1138">
        <v>0.26044513861772745</v>
      </c>
      <c r="BS1138">
        <v>1112461.340501792</v>
      </c>
      <c r="BT1138">
        <v>529587.76784523018</v>
      </c>
    </row>
    <row r="1139" spans="1:72">
      <c r="A1139" t="s">
        <v>1428</v>
      </c>
      <c r="B1139" t="s">
        <v>35</v>
      </c>
      <c r="C1139">
        <v>2017</v>
      </c>
      <c r="D1139" t="s">
        <v>231</v>
      </c>
      <c r="E1139">
        <v>5</v>
      </c>
      <c r="G1139" t="s">
        <v>254</v>
      </c>
      <c r="H1139" t="s">
        <v>1409</v>
      </c>
      <c r="I1139">
        <v>2.9925673644724593E-2</v>
      </c>
      <c r="J1139">
        <v>0.33488773744649786</v>
      </c>
      <c r="K1139">
        <v>1.7053993700085881</v>
      </c>
      <c r="L1139">
        <v>0.82226161517278296</v>
      </c>
      <c r="M1139">
        <v>0.77029593931312179</v>
      </c>
      <c r="N1139">
        <v>0.58545850622350293</v>
      </c>
      <c r="O1139">
        <v>0.5067248970073519</v>
      </c>
      <c r="P1139">
        <v>0.43830305957269478</v>
      </c>
      <c r="Q1139">
        <v>0.43830305957269478</v>
      </c>
      <c r="R1139">
        <v>0.49072420945359696</v>
      </c>
      <c r="S1139">
        <v>0.50849177397443424</v>
      </c>
      <c r="T1139">
        <v>0.12042500412251957</v>
      </c>
      <c r="U1139">
        <v>0.12042500412251957</v>
      </c>
      <c r="V1139">
        <v>8.4182331054250992E-2</v>
      </c>
      <c r="W1139">
        <v>0.11263853700988048</v>
      </c>
      <c r="X1139">
        <v>8.4182331054250992E-2</v>
      </c>
      <c r="Y1139">
        <v>184547.92256011316</v>
      </c>
      <c r="Z1139">
        <v>2405485.268131868</v>
      </c>
      <c r="AA1139">
        <v>3218612.9560439559</v>
      </c>
      <c r="AB1139">
        <v>3.3540195427491537E-2</v>
      </c>
      <c r="AC1139">
        <v>0.10683333337266634</v>
      </c>
      <c r="AM1139">
        <v>2.032271472740976E-2</v>
      </c>
      <c r="AN1139">
        <v>2.7662968917463057E-2</v>
      </c>
      <c r="AO1139">
        <v>6.6751260703223125E-2</v>
      </c>
      <c r="AP1139">
        <v>2.4885558709733961E-2</v>
      </c>
      <c r="AQ1139">
        <v>1.0006596878965865</v>
      </c>
      <c r="AR1139">
        <v>1.0006596878965865</v>
      </c>
      <c r="AS1139">
        <v>1.0294558191547643</v>
      </c>
      <c r="AT1139">
        <v>2.0000923080367425E-2</v>
      </c>
      <c r="AU1139">
        <v>0.70777547422238651</v>
      </c>
      <c r="AV1139">
        <v>0.70777547422238651</v>
      </c>
      <c r="AW1139">
        <v>0.72118983250924529</v>
      </c>
      <c r="AX1139">
        <v>3.3542690987475296E-2</v>
      </c>
      <c r="AY1139">
        <v>3.3542690987475296E-2</v>
      </c>
      <c r="AZ1139">
        <v>0.47617236706403582</v>
      </c>
      <c r="BB1139">
        <v>1.4596109804208315</v>
      </c>
      <c r="BD1139">
        <v>0.17035842974902085</v>
      </c>
      <c r="BE1139">
        <v>0.17035842974902085</v>
      </c>
      <c r="BF1139">
        <v>9687</v>
      </c>
      <c r="BG1139">
        <v>6168</v>
      </c>
      <c r="BI1139">
        <v>3.6935730286532194E-2</v>
      </c>
      <c r="BK1139">
        <v>0.49728132357544164</v>
      </c>
      <c r="BL1139">
        <v>0.39168548545345655</v>
      </c>
      <c r="BM1139">
        <v>0.39168548545345655</v>
      </c>
      <c r="BN1139">
        <v>0.74234214834290035</v>
      </c>
      <c r="BQ1139">
        <v>18.646153846153847</v>
      </c>
      <c r="BR1139">
        <v>0.20923603192702395</v>
      </c>
      <c r="BS1139">
        <v>845482.67692307697</v>
      </c>
      <c r="BT1139">
        <v>1459472.3379629629</v>
      </c>
    </row>
    <row r="1140" spans="1:72">
      <c r="A1140" t="s">
        <v>1429</v>
      </c>
      <c r="B1140" t="s">
        <v>36</v>
      </c>
      <c r="C1140">
        <v>2017</v>
      </c>
      <c r="D1140" t="s">
        <v>228</v>
      </c>
      <c r="E1140">
        <v>7</v>
      </c>
      <c r="G1140" t="s">
        <v>256</v>
      </c>
      <c r="H1140" t="s">
        <v>1409</v>
      </c>
      <c r="I1140">
        <v>0.17510754099408882</v>
      </c>
      <c r="J1140">
        <v>8.3102685983553262E-2</v>
      </c>
      <c r="K1140">
        <v>1.3574921971952725</v>
      </c>
      <c r="L1140">
        <v>1.0448826852212265</v>
      </c>
      <c r="M1140">
        <v>0.61820349149224374</v>
      </c>
      <c r="N1140">
        <v>0.54238421489792754</v>
      </c>
      <c r="O1140">
        <v>0.45250910325931121</v>
      </c>
      <c r="P1140">
        <v>0.25598441748296769</v>
      </c>
      <c r="Q1140">
        <v>0.47698577014849519</v>
      </c>
      <c r="R1140">
        <v>0.29413049556178494</v>
      </c>
      <c r="S1140">
        <v>0.31091926238627354</v>
      </c>
      <c r="T1140">
        <v>4.3177429429682161E-2</v>
      </c>
      <c r="U1140">
        <v>9.6539381642056485E-2</v>
      </c>
      <c r="V1140">
        <v>5.4792080818001736E-2</v>
      </c>
      <c r="W1140">
        <v>9.1101643117723757E-2</v>
      </c>
      <c r="X1140">
        <v>0.10679907450766431</v>
      </c>
      <c r="Y1140">
        <v>210455.72106194691</v>
      </c>
      <c r="Z1140">
        <v>2753528.882481752</v>
      </c>
      <c r="AA1140">
        <v>4578234.6978102187</v>
      </c>
      <c r="AB1140">
        <v>1.598382917596641E-2</v>
      </c>
      <c r="AC1140">
        <v>0.10215869439443974</v>
      </c>
      <c r="AD1140">
        <v>0.55923183577428559</v>
      </c>
      <c r="AE1140">
        <v>0.86846008668969155</v>
      </c>
      <c r="AF1140">
        <v>25164764.219607845</v>
      </c>
      <c r="AG1140">
        <v>14053870.090849673</v>
      </c>
      <c r="AH1140">
        <v>21854593.315686274</v>
      </c>
      <c r="AI1140">
        <v>0.91689827455836115</v>
      </c>
      <c r="AJ1140">
        <v>0.39495240257982328</v>
      </c>
      <c r="AK1140">
        <v>2.198898097636381</v>
      </c>
      <c r="AL1140">
        <v>1.003432200748297</v>
      </c>
      <c r="AM1140">
        <v>2.4054756502870089E-2</v>
      </c>
      <c r="AN1140">
        <v>2.3983604190586327E-2</v>
      </c>
      <c r="AO1140">
        <v>7.800720441747902E-2</v>
      </c>
      <c r="AP1140">
        <v>1.9887659771210722E-2</v>
      </c>
      <c r="AQ1140">
        <v>1.0211251346624854</v>
      </c>
      <c r="AR1140">
        <v>0.99880564361473423</v>
      </c>
      <c r="AS1140">
        <v>0.92143306971114569</v>
      </c>
      <c r="AT1140">
        <v>1.9117642070975754E-2</v>
      </c>
      <c r="AU1140">
        <v>0.51709142921603524</v>
      </c>
      <c r="AV1140">
        <v>0.66796750402400695</v>
      </c>
      <c r="AW1140">
        <v>0.53044163642637021</v>
      </c>
      <c r="AX1140">
        <v>2.3832038073509004E-2</v>
      </c>
      <c r="AY1140">
        <v>4.0369656848741581E-2</v>
      </c>
      <c r="AZ1140">
        <v>0.67122462019471463</v>
      </c>
      <c r="BA1140">
        <v>10.610160664963029</v>
      </c>
      <c r="BB1140">
        <v>-6.8140513641736622E-2</v>
      </c>
      <c r="BC1140">
        <v>-4.174979263820813E-3</v>
      </c>
      <c r="BD1140">
        <v>0.31546791208781727</v>
      </c>
      <c r="BE1140">
        <v>0.17181664330605992</v>
      </c>
      <c r="BF1140">
        <v>9446</v>
      </c>
      <c r="BG1140">
        <v>5933</v>
      </c>
      <c r="BH1140">
        <v>5105</v>
      </c>
      <c r="BI1140">
        <v>6.6698453273199482E-2</v>
      </c>
      <c r="BJ1140">
        <v>0.64306253096745647</v>
      </c>
      <c r="BK1140">
        <v>0.69904006480467318</v>
      </c>
      <c r="BL1140">
        <v>0.12143409956097893</v>
      </c>
      <c r="BM1140">
        <v>0.23555487166105721</v>
      </c>
      <c r="BN1140">
        <v>0.76144008188453038</v>
      </c>
      <c r="BO1140">
        <v>0.91184853938193289</v>
      </c>
      <c r="BP1140">
        <v>0</v>
      </c>
      <c r="BQ1140">
        <v>10.31021897810219</v>
      </c>
      <c r="BR1140">
        <v>0.32277413308341141</v>
      </c>
      <c r="BS1140">
        <v>2392552.5423357664</v>
      </c>
      <c r="BT1140">
        <v>671980.83502024296</v>
      </c>
    </row>
    <row r="1141" spans="1:72">
      <c r="A1141" t="s">
        <v>1430</v>
      </c>
      <c r="B1141" t="s">
        <v>37</v>
      </c>
      <c r="C1141">
        <v>2017</v>
      </c>
      <c r="D1141" t="s">
        <v>207</v>
      </c>
      <c r="E1141">
        <v>8</v>
      </c>
      <c r="G1141" t="s">
        <v>258</v>
      </c>
      <c r="H1141" t="s">
        <v>1409</v>
      </c>
      <c r="I1141">
        <v>9.1290348214489822E-2</v>
      </c>
      <c r="J1141">
        <v>0.19184237200816884</v>
      </c>
      <c r="K1141">
        <v>2.4704610607056572</v>
      </c>
      <c r="L1141">
        <v>1.3779379482124177</v>
      </c>
      <c r="M1141">
        <v>1.188362349405935</v>
      </c>
      <c r="N1141">
        <v>0.56598628963891529</v>
      </c>
      <c r="O1141">
        <v>0.42535140629031376</v>
      </c>
      <c r="P1141">
        <v>0.32261709452499271</v>
      </c>
      <c r="Q1141">
        <v>0.41392869582342062</v>
      </c>
      <c r="R1141">
        <v>0.42945729026456059</v>
      </c>
      <c r="S1141">
        <v>0.4441894765514397</v>
      </c>
      <c r="T1141">
        <v>5.4824674100768994E-2</v>
      </c>
      <c r="U1141">
        <v>7.4880558795692762E-2</v>
      </c>
      <c r="V1141">
        <v>0.17804293997794426</v>
      </c>
      <c r="W1141">
        <v>0.33654071818934228</v>
      </c>
      <c r="X1141">
        <v>0.22706213648079868</v>
      </c>
      <c r="Y1141">
        <v>463558.97052715946</v>
      </c>
      <c r="Z1141">
        <v>10608958.56559692</v>
      </c>
      <c r="AA1141">
        <v>20053289.028754815</v>
      </c>
      <c r="AB1141">
        <v>1.9046130236625592E-2</v>
      </c>
      <c r="AC1141">
        <v>0.16955274922873523</v>
      </c>
      <c r="AD1141">
        <v>0.27064648654510753</v>
      </c>
      <c r="AE1141">
        <v>0.75712491752511135</v>
      </c>
      <c r="AF1141">
        <v>25902764.006185569</v>
      </c>
      <c r="AG1141">
        <v>12997120.497319588</v>
      </c>
      <c r="AH1141">
        <v>19611628.06185567</v>
      </c>
      <c r="AI1141">
        <v>0.91929624822061184</v>
      </c>
      <c r="AJ1141">
        <v>0.37372753879424925</v>
      </c>
      <c r="AK1141">
        <v>2.025874036384395</v>
      </c>
      <c r="AL1141">
        <v>0.65655766849331187</v>
      </c>
      <c r="AM1141">
        <v>3.2656943895187605E-2</v>
      </c>
      <c r="AN1141">
        <v>4.8590908490013698E-2</v>
      </c>
      <c r="AO1141">
        <v>0.25144268512186757</v>
      </c>
      <c r="AP1141">
        <v>4.0873620420389001E-2</v>
      </c>
      <c r="AQ1141">
        <v>1.0324221571325662</v>
      </c>
      <c r="AR1141">
        <v>1.04342066771474</v>
      </c>
      <c r="AS1141">
        <v>1.0204476626328101</v>
      </c>
      <c r="AT1141">
        <v>2.8599711421355457E-2</v>
      </c>
      <c r="AU1141">
        <v>0.43348000087882405</v>
      </c>
      <c r="AV1141">
        <v>0.45341553207004431</v>
      </c>
      <c r="AW1141">
        <v>0.47200988278611972</v>
      </c>
      <c r="AX1141">
        <v>2.555220589611162E-2</v>
      </c>
      <c r="AY1141">
        <v>3.0353132145410144E-2</v>
      </c>
      <c r="AZ1141">
        <v>0.56163955559303724</v>
      </c>
      <c r="BA1141">
        <v>14.711543348786996</v>
      </c>
      <c r="BB1141">
        <v>7.4100812550710535E-2</v>
      </c>
      <c r="BC1141">
        <v>1.1471722211498713E-2</v>
      </c>
      <c r="BD1141">
        <v>0.16522126890178318</v>
      </c>
      <c r="BE1141">
        <v>0.13460526089694327</v>
      </c>
      <c r="BF1141">
        <v>9970</v>
      </c>
      <c r="BG1141">
        <v>6773</v>
      </c>
      <c r="BH1141">
        <v>5559</v>
      </c>
      <c r="BI1141">
        <v>4.6445259837964915E-2</v>
      </c>
      <c r="BJ1141">
        <v>0.66272521874911527</v>
      </c>
      <c r="BK1141">
        <v>0.57983504482024484</v>
      </c>
      <c r="BL1141">
        <v>7.0171401364136965E-2</v>
      </c>
      <c r="BM1141">
        <v>8.7999259843081032E-2</v>
      </c>
      <c r="BN1141">
        <v>1.1924751512071874</v>
      </c>
      <c r="BO1141">
        <v>0.41574290401624653</v>
      </c>
      <c r="BP1141">
        <v>0</v>
      </c>
      <c r="BQ1141">
        <v>7.0472400513478819</v>
      </c>
      <c r="BR1141">
        <v>0.96036280531352669</v>
      </c>
      <c r="BS1141">
        <v>11734121.535815148</v>
      </c>
      <c r="BT1141">
        <v>2258038.7016890212</v>
      </c>
    </row>
    <row r="1142" spans="1:72">
      <c r="A1142" t="s">
        <v>3747</v>
      </c>
      <c r="B1142" t="s">
        <v>259</v>
      </c>
      <c r="C1142">
        <v>2017</v>
      </c>
      <c r="D1142" t="s">
        <v>223</v>
      </c>
      <c r="E1142">
        <v>3</v>
      </c>
      <c r="G1142" t="s">
        <v>260</v>
      </c>
      <c r="H1142" t="s">
        <v>1409</v>
      </c>
      <c r="I1142">
        <v>0.17206459415451714</v>
      </c>
      <c r="J1142">
        <v>0.19742244673736092</v>
      </c>
      <c r="K1142">
        <v>1.5871868320994325</v>
      </c>
      <c r="L1142">
        <v>1.1648335629547983</v>
      </c>
      <c r="M1142">
        <v>0.72645639306893639</v>
      </c>
      <c r="N1142">
        <v>0.57819656271973974</v>
      </c>
      <c r="O1142">
        <v>0.47193098592700472</v>
      </c>
      <c r="P1142">
        <v>0.22682152256630372</v>
      </c>
      <c r="Q1142">
        <v>0.54343565770280333</v>
      </c>
      <c r="R1142">
        <v>0.24278492606562521</v>
      </c>
      <c r="S1142">
        <v>0.25990051896044014</v>
      </c>
      <c r="T1142">
        <v>1.7344749968860269E-2</v>
      </c>
      <c r="U1142">
        <v>5.4947412331684993E-2</v>
      </c>
      <c r="V1142">
        <v>3.4078570164840546E-2</v>
      </c>
      <c r="W1142">
        <v>9.0896001227957671E-2</v>
      </c>
      <c r="X1142">
        <v>0.10109484263479017</v>
      </c>
      <c r="Y1142">
        <v>326049.99070076388</v>
      </c>
      <c r="Z1142">
        <v>2610140.1691474966</v>
      </c>
      <c r="AA1142">
        <v>6961891.3843031125</v>
      </c>
      <c r="AB1142">
        <v>2.1695635843376599E-2</v>
      </c>
      <c r="AC1142">
        <v>0.10892849680792596</v>
      </c>
      <c r="AD1142">
        <v>0.68678230901520032</v>
      </c>
      <c r="AE1142">
        <v>0.92692002438295384</v>
      </c>
      <c r="AF1142">
        <v>27145821.282122906</v>
      </c>
      <c r="AG1142">
        <v>15860601.83519553</v>
      </c>
      <c r="AH1142">
        <v>25162005.32472067</v>
      </c>
      <c r="AI1142">
        <v>0.92496012830823615</v>
      </c>
      <c r="AJ1142">
        <v>0.39203433600502186</v>
      </c>
      <c r="AK1142">
        <v>2.3643847980986039</v>
      </c>
      <c r="AL1142">
        <v>1.3387231107008355</v>
      </c>
      <c r="AM1142">
        <v>4.1878699964642073E-2</v>
      </c>
      <c r="AN1142">
        <v>3.5601926963037066E-2</v>
      </c>
      <c r="AO1142">
        <v>8.6808236451962714E-2</v>
      </c>
      <c r="AP1142">
        <v>2.0486280572872641E-2</v>
      </c>
      <c r="AQ1142">
        <v>1.0237499502447236</v>
      </c>
      <c r="AR1142">
        <v>1.0130661678851596</v>
      </c>
      <c r="AS1142">
        <v>1.0033973656954722</v>
      </c>
      <c r="AT1142">
        <v>1.3944874365695824E-2</v>
      </c>
      <c r="AU1142">
        <v>0.4468291508596291</v>
      </c>
      <c r="AV1142">
        <v>0.5652547422596309</v>
      </c>
      <c r="AW1142">
        <v>0.46042898703177082</v>
      </c>
      <c r="AX1142">
        <v>2.6344708431787722E-2</v>
      </c>
      <c r="AY1142">
        <v>7.2925121914909505E-2</v>
      </c>
      <c r="AZ1142">
        <v>0.71994289155790037</v>
      </c>
      <c r="BA1142">
        <v>15.916355643511048</v>
      </c>
      <c r="BB1142">
        <v>0.22303175122317098</v>
      </c>
      <c r="BC1142">
        <v>-3.0247496810817546E-3</v>
      </c>
      <c r="BD1142">
        <v>0.37867616348400079</v>
      </c>
      <c r="BE1142">
        <v>0.19800043396437217</v>
      </c>
      <c r="BF1142">
        <v>9275</v>
      </c>
      <c r="BG1142">
        <v>6001</v>
      </c>
      <c r="BH1142">
        <v>5392</v>
      </c>
      <c r="BI1142">
        <v>9.946756972104992E-2</v>
      </c>
      <c r="BJ1142">
        <v>0.63033934022790783</v>
      </c>
      <c r="BK1142">
        <v>0.7392362089247051</v>
      </c>
      <c r="BL1142">
        <v>2.7526127579281818E-2</v>
      </c>
      <c r="BM1142">
        <v>7.0549934057145061E-2</v>
      </c>
      <c r="BN1142">
        <v>0.82526114610201884</v>
      </c>
      <c r="BO1142">
        <v>0.67313527465813494</v>
      </c>
      <c r="BP1142">
        <v>0</v>
      </c>
      <c r="BQ1142">
        <v>4.0744248985115021</v>
      </c>
      <c r="BR1142">
        <v>1.0262449528936743</v>
      </c>
      <c r="BS1142">
        <v>4884531.0135317994</v>
      </c>
      <c r="BT1142">
        <v>702206.41750443529</v>
      </c>
    </row>
    <row r="1143" spans="1:72">
      <c r="A1143" t="s">
        <v>1431</v>
      </c>
      <c r="B1143" t="s">
        <v>39</v>
      </c>
      <c r="C1143">
        <v>2017</v>
      </c>
      <c r="D1143" t="s">
        <v>218</v>
      </c>
      <c r="E1143">
        <v>4</v>
      </c>
      <c r="G1143" t="s">
        <v>262</v>
      </c>
      <c r="H1143" t="s">
        <v>1409</v>
      </c>
      <c r="I1143">
        <v>3.9655559150009456E-2</v>
      </c>
      <c r="J1143">
        <v>0.11705010772263742</v>
      </c>
      <c r="K1143">
        <v>1.9999157339534648</v>
      </c>
      <c r="L1143">
        <v>1.0079375983337457</v>
      </c>
      <c r="M1143">
        <v>0.95535813824040838</v>
      </c>
      <c r="N1143">
        <v>0.48604959868186659</v>
      </c>
      <c r="O1143">
        <v>0.46606235825769587</v>
      </c>
      <c r="P1143">
        <v>0.47227317151031512</v>
      </c>
      <c r="Q1143">
        <v>0.47227317151031512</v>
      </c>
      <c r="R1143">
        <v>0.50579083780609913</v>
      </c>
      <c r="S1143">
        <v>0.53076243877982965</v>
      </c>
      <c r="T1143">
        <v>0.12603367804354162</v>
      </c>
      <c r="U1143">
        <v>0.12603367804354162</v>
      </c>
      <c r="V1143">
        <v>6.8373227381552465E-2</v>
      </c>
      <c r="W1143">
        <v>7.1558782833695239E-2</v>
      </c>
      <c r="X1143">
        <v>6.8373227381552465E-2</v>
      </c>
      <c r="Y1143">
        <v>177506.34852974699</v>
      </c>
      <c r="Z1143">
        <v>1643795.8171206226</v>
      </c>
      <c r="AA1143">
        <v>1720381.3891050583</v>
      </c>
      <c r="AB1143">
        <v>3.716190936892582E-2</v>
      </c>
      <c r="AC1143">
        <v>9.998896408819366E-2</v>
      </c>
      <c r="AM1143">
        <v>6.5106138819234962E-3</v>
      </c>
      <c r="AN1143">
        <v>1.5735517561505069E-2</v>
      </c>
      <c r="AO1143">
        <v>2.1106717085423082E-2</v>
      </c>
      <c r="AP1143">
        <v>1.2862793019108658E-2</v>
      </c>
      <c r="AQ1143">
        <v>1.0051018317998215</v>
      </c>
      <c r="AR1143">
        <v>1.0051018317998215</v>
      </c>
      <c r="AS1143">
        <v>1.0788239704754072</v>
      </c>
      <c r="AT1143">
        <v>2.0174108989332064E-2</v>
      </c>
      <c r="AU1143">
        <v>0.74465228295065611</v>
      </c>
      <c r="AV1143">
        <v>0.74465228295065611</v>
      </c>
      <c r="AW1143">
        <v>0.74158468045143855</v>
      </c>
      <c r="AX1143">
        <v>5.5532182343846742E-2</v>
      </c>
      <c r="AY1143">
        <v>5.5532182343846742E-2</v>
      </c>
      <c r="AZ1143">
        <v>0.419179263765733</v>
      </c>
      <c r="BB1143">
        <v>0.85332164908824448</v>
      </c>
      <c r="BD1143">
        <v>0.14747182918017793</v>
      </c>
      <c r="BE1143">
        <v>0.14747182918017793</v>
      </c>
      <c r="BF1143">
        <v>9844</v>
      </c>
      <c r="BG1143">
        <v>6483</v>
      </c>
      <c r="BI1143">
        <v>2.7666241103475602E-3</v>
      </c>
      <c r="BK1143">
        <v>0.45205191030920178</v>
      </c>
      <c r="BL1143">
        <v>0.38451743408203093</v>
      </c>
      <c r="BM1143">
        <v>0.38451743408203093</v>
      </c>
      <c r="BN1143">
        <v>0.65337126655191879</v>
      </c>
      <c r="BQ1143">
        <v>17.070038910505836</v>
      </c>
      <c r="BR1143">
        <v>0.13918462736951442</v>
      </c>
      <c r="BS1143">
        <v>81634.552529182882</v>
      </c>
      <c r="BT1143">
        <v>569282.92805755395</v>
      </c>
    </row>
    <row r="1144" spans="1:72">
      <c r="A1144" t="s">
        <v>1432</v>
      </c>
      <c r="B1144" t="s">
        <v>40</v>
      </c>
      <c r="C1144">
        <v>2017</v>
      </c>
      <c r="D1144" t="s">
        <v>212</v>
      </c>
      <c r="E1144">
        <v>4</v>
      </c>
      <c r="G1144" t="s">
        <v>264</v>
      </c>
      <c r="H1144" t="s">
        <v>1409</v>
      </c>
      <c r="I1144">
        <v>1.2036416823267226E-2</v>
      </c>
      <c r="J1144">
        <v>0.15114441276966759</v>
      </c>
      <c r="K1144">
        <v>1.4417620362358496</v>
      </c>
      <c r="L1144">
        <v>1.101586418419803</v>
      </c>
      <c r="M1144">
        <v>1.0482628431469785</v>
      </c>
      <c r="N1144">
        <v>0.57273347628452886</v>
      </c>
      <c r="O1144">
        <v>0.55407078905498675</v>
      </c>
      <c r="P1144">
        <v>0.63459933429304693</v>
      </c>
      <c r="Q1144">
        <v>0.63459933429304693</v>
      </c>
      <c r="R1144">
        <v>0.67594715214157741</v>
      </c>
      <c r="S1144">
        <v>0.67268994029008877</v>
      </c>
      <c r="T1144">
        <v>0.14871527900917045</v>
      </c>
      <c r="U1144">
        <v>0.14871527900917045</v>
      </c>
      <c r="V1144">
        <v>2.481907793609809E-2</v>
      </c>
      <c r="W1144">
        <v>2.8152980776208841E-2</v>
      </c>
      <c r="X1144">
        <v>2.481907793609809E-2</v>
      </c>
      <c r="Y1144">
        <v>335406.13163135975</v>
      </c>
      <c r="Z1144">
        <v>925613.38622754486</v>
      </c>
      <c r="AA1144">
        <v>1049949.3952095809</v>
      </c>
      <c r="AB1144">
        <v>1.9702318641985607E-2</v>
      </c>
      <c r="AC1144">
        <v>8.6745943466392014E-2</v>
      </c>
      <c r="AM1144">
        <v>1.2306214019620275E-2</v>
      </c>
      <c r="AN1144">
        <v>1.672970025885635E-2</v>
      </c>
      <c r="AO1144">
        <v>3.3102267006899326E-2</v>
      </c>
      <c r="AP1144">
        <v>2.3483984572736625E-2</v>
      </c>
      <c r="AQ1144">
        <v>0.97855741439190391</v>
      </c>
      <c r="AR1144">
        <v>0.97855741439190391</v>
      </c>
      <c r="AS1144">
        <v>0.97189866277967318</v>
      </c>
      <c r="AT1144">
        <v>2.0041610514680789E-2</v>
      </c>
      <c r="AU1144">
        <v>0.79209386051077924</v>
      </c>
      <c r="AV1144">
        <v>0.79209386051077924</v>
      </c>
      <c r="AW1144">
        <v>0.87206327063214573</v>
      </c>
      <c r="AX1144">
        <v>2.9521158677944359E-2</v>
      </c>
      <c r="AY1144">
        <v>2.9521158677944359E-2</v>
      </c>
      <c r="AZ1144">
        <v>0.35041149985661346</v>
      </c>
      <c r="BB1144">
        <v>-0.12194528272404258</v>
      </c>
      <c r="BD1144">
        <v>7.5464107027430088E-2</v>
      </c>
      <c r="BE1144">
        <v>7.5464107027430088E-2</v>
      </c>
      <c r="BF1144">
        <v>9647</v>
      </c>
      <c r="BG1144">
        <v>6243</v>
      </c>
      <c r="BI1144">
        <v>9.0507272460141723E-3</v>
      </c>
      <c r="BK1144">
        <v>0.33885730065946074</v>
      </c>
      <c r="BL1144">
        <v>0.27599838103908514</v>
      </c>
      <c r="BM1144">
        <v>0.27599838103908514</v>
      </c>
      <c r="BN1144">
        <v>0.45092865223438644</v>
      </c>
      <c r="BQ1144">
        <v>16.535928143712574</v>
      </c>
      <c r="BR1144">
        <v>0.17795883361921097</v>
      </c>
      <c r="BS1144">
        <v>95102.892215568863</v>
      </c>
      <c r="BT1144">
        <v>1301790.8783783785</v>
      </c>
    </row>
    <row r="1145" spans="1:72">
      <c r="A1145" t="s">
        <v>1433</v>
      </c>
      <c r="B1145" t="s">
        <v>41</v>
      </c>
      <c r="C1145">
        <v>2017</v>
      </c>
      <c r="D1145" t="s">
        <v>215</v>
      </c>
      <c r="E1145">
        <v>5</v>
      </c>
      <c r="G1145" t="s">
        <v>266</v>
      </c>
      <c r="H1145" t="s">
        <v>1409</v>
      </c>
      <c r="I1145">
        <v>3.6672326352364247E-2</v>
      </c>
      <c r="J1145">
        <v>0.21275375273032154</v>
      </c>
      <c r="K1145">
        <v>1.2193685147559201</v>
      </c>
      <c r="L1145">
        <v>0.61638214110391121</v>
      </c>
      <c r="M1145">
        <v>0.54683468318218253</v>
      </c>
      <c r="N1145">
        <v>0.60455782893192855</v>
      </c>
      <c r="O1145">
        <v>0.46162816792974165</v>
      </c>
      <c r="P1145">
        <v>0.44369302964190904</v>
      </c>
      <c r="Q1145">
        <v>0.44369302964190904</v>
      </c>
      <c r="R1145">
        <v>0.4970233090608816</v>
      </c>
      <c r="S1145">
        <v>0.55681063095907291</v>
      </c>
      <c r="T1145">
        <v>0.10832158223173433</v>
      </c>
      <c r="U1145">
        <v>0.10832158223173433</v>
      </c>
      <c r="V1145">
        <v>0.11702398946065691</v>
      </c>
      <c r="W1145">
        <v>0.22846063616001377</v>
      </c>
      <c r="X1145">
        <v>0.11702398946065691</v>
      </c>
      <c r="Y1145">
        <v>260419.68447792571</v>
      </c>
      <c r="Z1145">
        <v>3897808.1674757283</v>
      </c>
      <c r="AA1145">
        <v>7609514.4053398054</v>
      </c>
      <c r="AB1145">
        <v>4.1771307169194742E-2</v>
      </c>
      <c r="AC1145">
        <v>0.15698001520644472</v>
      </c>
      <c r="AM1145">
        <v>2.6861757371291806E-2</v>
      </c>
      <c r="AN1145">
        <v>3.5953432834161775E-2</v>
      </c>
      <c r="AO1145">
        <v>0.17592692904001489</v>
      </c>
      <c r="AP1145">
        <v>2.7838442032951199E-2</v>
      </c>
      <c r="AQ1145">
        <v>0.95956572467825307</v>
      </c>
      <c r="AR1145">
        <v>0.95956572467825307</v>
      </c>
      <c r="AS1145">
        <v>1.0540285381817409</v>
      </c>
      <c r="AT1145">
        <v>2.8563629689901709E-2</v>
      </c>
      <c r="AU1145">
        <v>0.58784436950430463</v>
      </c>
      <c r="AV1145">
        <v>0.58784436950430463</v>
      </c>
      <c r="AW1145">
        <v>0.61072966046617905</v>
      </c>
      <c r="AX1145">
        <v>6.3895090893521286E-2</v>
      </c>
      <c r="AY1145">
        <v>6.3895090893521286E-2</v>
      </c>
      <c r="AZ1145">
        <v>0.41481753287040746</v>
      </c>
      <c r="BB1145">
        <v>-2.5307543381693855E-2</v>
      </c>
      <c r="BD1145">
        <v>0.13193924780927929</v>
      </c>
      <c r="BE1145">
        <v>0.13193924780927929</v>
      </c>
      <c r="BF1145">
        <v>9586</v>
      </c>
      <c r="BG1145">
        <v>6549</v>
      </c>
      <c r="BI1145">
        <v>7.2800190118149075E-2</v>
      </c>
      <c r="BK1145">
        <v>0.45936175982003735</v>
      </c>
      <c r="BL1145">
        <v>0.20808264707242771</v>
      </c>
      <c r="BM1145">
        <v>0.20808264707242771</v>
      </c>
      <c r="BN1145">
        <v>0.80828496892646928</v>
      </c>
      <c r="BQ1145">
        <v>13.854368932038835</v>
      </c>
      <c r="BR1145">
        <v>0.49345892203035058</v>
      </c>
      <c r="BS1145">
        <v>4523709.1043689316</v>
      </c>
      <c r="BT1145">
        <v>1758385.4123222749</v>
      </c>
    </row>
    <row r="1146" spans="1:72">
      <c r="A1146" t="s">
        <v>1434</v>
      </c>
      <c r="B1146" t="s">
        <v>42</v>
      </c>
      <c r="C1146">
        <v>2017</v>
      </c>
      <c r="D1146" t="s">
        <v>218</v>
      </c>
      <c r="E1146">
        <v>3</v>
      </c>
      <c r="G1146" t="s">
        <v>268</v>
      </c>
      <c r="H1146" t="s">
        <v>1409</v>
      </c>
      <c r="I1146">
        <v>5.9233834725372712E-2</v>
      </c>
      <c r="J1146">
        <v>0.17659643772880393</v>
      </c>
      <c r="K1146">
        <v>2.6258053088738871</v>
      </c>
      <c r="L1146">
        <v>0.95654114687070435</v>
      </c>
      <c r="M1146">
        <v>0.89358371629471267</v>
      </c>
      <c r="N1146">
        <v>0.4238946691503005</v>
      </c>
      <c r="O1146">
        <v>0.39709844914138576</v>
      </c>
      <c r="P1146">
        <v>0.52624595704140897</v>
      </c>
      <c r="Q1146">
        <v>0.52624595704140897</v>
      </c>
      <c r="R1146">
        <v>0.5215193152874511</v>
      </c>
      <c r="S1146">
        <v>0.61062445321602654</v>
      </c>
      <c r="T1146">
        <v>0.17765321343506077</v>
      </c>
      <c r="U1146">
        <v>0.17765321343506077</v>
      </c>
      <c r="V1146">
        <v>6.3870667957756061E-2</v>
      </c>
      <c r="W1146">
        <v>0.11412256168779111</v>
      </c>
      <c r="X1146">
        <v>6.3870667957756061E-2</v>
      </c>
      <c r="Y1146">
        <v>472848.19574340526</v>
      </c>
      <c r="Z1146">
        <v>2054788.3115942029</v>
      </c>
      <c r="AA1146">
        <v>3671445.9601449277</v>
      </c>
      <c r="AB1146">
        <v>4.8264175405069804E-2</v>
      </c>
      <c r="AC1146">
        <v>0.116747421884634</v>
      </c>
      <c r="AM1146">
        <v>1.5818092271243676E-2</v>
      </c>
      <c r="AN1146">
        <v>5.3241120877764919E-2</v>
      </c>
      <c r="AO1146">
        <v>0.14547947527341351</v>
      </c>
      <c r="AP1146">
        <v>5.2130685761685849E-2</v>
      </c>
      <c r="AQ1146">
        <v>1.0330072648784128</v>
      </c>
      <c r="AR1146">
        <v>1.0330072648784128</v>
      </c>
      <c r="AS1146">
        <v>0.59204855150776781</v>
      </c>
      <c r="AT1146">
        <v>2.702118070840992E-2</v>
      </c>
      <c r="AU1146">
        <v>0.60663902510604806</v>
      </c>
      <c r="AV1146">
        <v>0.60663902510604806</v>
      </c>
      <c r="AW1146">
        <v>0.63656805351836687</v>
      </c>
      <c r="AX1146">
        <v>2.8672522823478236E-2</v>
      </c>
      <c r="AY1146">
        <v>2.8672522823478236E-2</v>
      </c>
      <c r="AZ1146">
        <v>0.39618459619979862</v>
      </c>
      <c r="BB1146">
        <v>1.3808778856070498</v>
      </c>
      <c r="BD1146">
        <v>0.12557018697126568</v>
      </c>
      <c r="BE1146">
        <v>0.12557018697126568</v>
      </c>
      <c r="BF1146">
        <v>10104</v>
      </c>
      <c r="BG1146">
        <v>6179</v>
      </c>
      <c r="BI1146">
        <v>6.9288126443322939E-2</v>
      </c>
      <c r="BK1146">
        <v>0.41546057980014406</v>
      </c>
      <c r="BL1146">
        <v>0.22966846204578584</v>
      </c>
      <c r="BM1146">
        <v>0.22966846204578584</v>
      </c>
      <c r="BN1146">
        <v>0.72020706608033191</v>
      </c>
      <c r="BQ1146">
        <v>12.086956521739131</v>
      </c>
      <c r="BR1146">
        <v>0.6306930693069307</v>
      </c>
      <c r="BS1146">
        <v>1775802.7572463767</v>
      </c>
      <c r="BT1146">
        <v>2971610.922580645</v>
      </c>
    </row>
    <row r="1147" spans="1:72">
      <c r="A1147" t="s">
        <v>2027</v>
      </c>
      <c r="B1147" t="s">
        <v>269</v>
      </c>
      <c r="C1147">
        <v>2017</v>
      </c>
      <c r="D1147" t="s">
        <v>215</v>
      </c>
      <c r="E1147">
        <v>6</v>
      </c>
      <c r="G1147" t="s">
        <v>270</v>
      </c>
      <c r="H1147" t="s">
        <v>1409</v>
      </c>
      <c r="I1147">
        <v>4.7574815045761276E-2</v>
      </c>
      <c r="J1147">
        <v>0.49411350850352659</v>
      </c>
      <c r="K1147">
        <v>2.017704229141672</v>
      </c>
      <c r="L1147">
        <v>0.75325499048738742</v>
      </c>
      <c r="M1147">
        <v>0.6886924293641159</v>
      </c>
      <c r="N1147">
        <v>0.63000545451476497</v>
      </c>
      <c r="O1147">
        <v>0.51683513849317031</v>
      </c>
      <c r="P1147">
        <v>0.45419712752587937</v>
      </c>
      <c r="Q1147">
        <v>0.45419712752587937</v>
      </c>
      <c r="R1147">
        <v>0.50396958875641074</v>
      </c>
      <c r="S1147">
        <v>0.62018966149147892</v>
      </c>
      <c r="T1147">
        <v>8.4922287467602983E-2</v>
      </c>
      <c r="U1147">
        <v>8.4922287467602983E-2</v>
      </c>
      <c r="V1147">
        <v>0.13325936212867107</v>
      </c>
      <c r="W1147">
        <v>0.29549175545911133</v>
      </c>
      <c r="X1147">
        <v>0.13325936212867107</v>
      </c>
      <c r="Y1147">
        <v>376162.71110218833</v>
      </c>
      <c r="Z1147">
        <v>5665013.7986512529</v>
      </c>
      <c r="AA1147">
        <v>12561705.574181117</v>
      </c>
      <c r="AB1147">
        <v>6.8973603724294508E-2</v>
      </c>
      <c r="AC1147">
        <v>0.15956331701185389</v>
      </c>
      <c r="AM1147">
        <v>1.6220063705052298E-2</v>
      </c>
      <c r="AN1147">
        <v>2.4705624244783602E-2</v>
      </c>
      <c r="AO1147">
        <v>0.24797150510019847</v>
      </c>
      <c r="AP1147">
        <v>2.9174251468641957E-2</v>
      </c>
      <c r="AQ1147">
        <v>0.98569794876199446</v>
      </c>
      <c r="AR1147">
        <v>0.98569794876199446</v>
      </c>
      <c r="AS1147">
        <v>0.78368255560978928</v>
      </c>
      <c r="AT1147">
        <v>3.1668061373564094E-2</v>
      </c>
      <c r="AU1147">
        <v>0.51423708865587403</v>
      </c>
      <c r="AV1147">
        <v>0.51423708865587403</v>
      </c>
      <c r="AW1147">
        <v>0.56342031268059212</v>
      </c>
      <c r="AX1147">
        <v>5.477134556128907E-2</v>
      </c>
      <c r="AY1147">
        <v>5.477134556128907E-2</v>
      </c>
      <c r="AZ1147">
        <v>0.41231453521541739</v>
      </c>
      <c r="BB1147">
        <v>0.10225999560806498</v>
      </c>
      <c r="BD1147">
        <v>0.19655708640355812</v>
      </c>
      <c r="BE1147">
        <v>0.19655708640355812</v>
      </c>
      <c r="BF1147">
        <v>9763</v>
      </c>
      <c r="BG1147">
        <v>6434</v>
      </c>
      <c r="BI1147">
        <v>5.1063027195781527E-2</v>
      </c>
      <c r="BK1147">
        <v>0.44245985117156683</v>
      </c>
      <c r="BL1147">
        <v>0.12346967519015337</v>
      </c>
      <c r="BM1147">
        <v>0.12346967519015337</v>
      </c>
      <c r="BN1147">
        <v>0.91790615194872771</v>
      </c>
      <c r="BQ1147">
        <v>9.5973025048169553</v>
      </c>
      <c r="BR1147">
        <v>1.0741203414532583</v>
      </c>
      <c r="BS1147">
        <v>8618250.6078998074</v>
      </c>
      <c r="BT1147">
        <v>905824.41134242644</v>
      </c>
    </row>
    <row r="1148" spans="1:72">
      <c r="A1148" t="s">
        <v>1435</v>
      </c>
      <c r="B1148" t="s">
        <v>44</v>
      </c>
      <c r="C1148">
        <v>2017</v>
      </c>
      <c r="D1148" t="s">
        <v>215</v>
      </c>
      <c r="E1148">
        <v>3</v>
      </c>
      <c r="G1148" t="s">
        <v>272</v>
      </c>
      <c r="H1148" t="s">
        <v>1409</v>
      </c>
      <c r="I1148">
        <v>1.2401489913641763E-2</v>
      </c>
      <c r="J1148">
        <v>-4.5264682564629982E-2</v>
      </c>
      <c r="K1148">
        <v>3.3717672534508782</v>
      </c>
      <c r="L1148">
        <v>1.1248285729641074</v>
      </c>
      <c r="M1148">
        <v>1.0544206444641548</v>
      </c>
      <c r="N1148">
        <v>0.65744684677225695</v>
      </c>
      <c r="O1148">
        <v>0.62940516389144052</v>
      </c>
      <c r="P1148">
        <v>0.61057016800722685</v>
      </c>
      <c r="Q1148">
        <v>0.61057016800722685</v>
      </c>
      <c r="R1148">
        <v>0.65117133241902303</v>
      </c>
      <c r="S1148">
        <v>0.69264057219157515</v>
      </c>
      <c r="T1148">
        <v>0.14342589380839196</v>
      </c>
      <c r="U1148">
        <v>0.14342589380839196</v>
      </c>
      <c r="V1148">
        <v>6.5564178304022586E-2</v>
      </c>
      <c r="W1148">
        <v>0.14995169859881216</v>
      </c>
      <c r="X1148">
        <v>6.5564178304022586E-2</v>
      </c>
      <c r="Y1148">
        <v>448910.05602037103</v>
      </c>
      <c r="Z1148">
        <v>2247498.4980079681</v>
      </c>
      <c r="AA1148">
        <v>5140249.2350597605</v>
      </c>
      <c r="AB1148">
        <v>4.6922869550711482E-2</v>
      </c>
      <c r="AC1148">
        <v>9.6632041690963261E-2</v>
      </c>
      <c r="AM1148">
        <v>3.0443568020651207E-2</v>
      </c>
      <c r="AN1148">
        <v>4.9042839389898986E-2</v>
      </c>
      <c r="AO1148">
        <v>0.11155054660758598</v>
      </c>
      <c r="AP1148">
        <v>1.9512140678932505E-2</v>
      </c>
      <c r="AQ1148">
        <v>0.98207893802591517</v>
      </c>
      <c r="AR1148">
        <v>0.98207893802591517</v>
      </c>
      <c r="AS1148">
        <v>0.99053094921340157</v>
      </c>
      <c r="AT1148">
        <v>2.9457290280743884E-2</v>
      </c>
      <c r="AU1148">
        <v>0.64464489510430079</v>
      </c>
      <c r="AV1148">
        <v>0.64464489510430079</v>
      </c>
      <c r="AW1148">
        <v>0.66309182279545686</v>
      </c>
      <c r="AX1148">
        <v>3.6048119989977909E-2</v>
      </c>
      <c r="AY1148">
        <v>3.6048119989977909E-2</v>
      </c>
      <c r="AZ1148">
        <v>0.30202098218013462</v>
      </c>
      <c r="BB1148">
        <v>-8.5503087424582777E-2</v>
      </c>
      <c r="BD1148">
        <v>8.117564575308707E-2</v>
      </c>
      <c r="BE1148">
        <v>8.117564575308707E-2</v>
      </c>
      <c r="BF1148">
        <v>10109</v>
      </c>
      <c r="BG1148">
        <v>6733</v>
      </c>
      <c r="BI1148">
        <v>4.165293087462596E-2</v>
      </c>
      <c r="BK1148">
        <v>0.3401782797640619</v>
      </c>
      <c r="BL1148">
        <v>0.185434563295581</v>
      </c>
      <c r="BM1148">
        <v>0.185434563295581</v>
      </c>
      <c r="BN1148">
        <v>0.54908871274085347</v>
      </c>
      <c r="BQ1148">
        <v>10.952191235059761</v>
      </c>
      <c r="BR1148">
        <v>0.35823950870010235</v>
      </c>
      <c r="BS1148">
        <v>2936749.7848605579</v>
      </c>
      <c r="BT1148">
        <v>687475.84978540777</v>
      </c>
    </row>
    <row r="1149" spans="1:72">
      <c r="A1149" t="s">
        <v>1436</v>
      </c>
      <c r="B1149" t="s">
        <v>45</v>
      </c>
      <c r="C1149">
        <v>2017</v>
      </c>
      <c r="D1149" t="s">
        <v>231</v>
      </c>
      <c r="E1149">
        <v>3</v>
      </c>
      <c r="G1149" t="s">
        <v>274</v>
      </c>
      <c r="H1149" t="s">
        <v>1409</v>
      </c>
      <c r="I1149">
        <v>2.0164870874193115E-2</v>
      </c>
      <c r="J1149">
        <v>0.34305627797863048</v>
      </c>
      <c r="K1149">
        <v>2.4099245530008089</v>
      </c>
      <c r="L1149">
        <v>0.88748167322216698</v>
      </c>
      <c r="M1149">
        <v>0.8582020996550912</v>
      </c>
      <c r="N1149">
        <v>0.54065368242203271</v>
      </c>
      <c r="O1149">
        <v>0.47200942486337233</v>
      </c>
      <c r="P1149">
        <v>0.58453942995819319</v>
      </c>
      <c r="Q1149">
        <v>0.58453942995819319</v>
      </c>
      <c r="R1149">
        <v>0.58103617159303267</v>
      </c>
      <c r="S1149">
        <v>0.69682217245564493</v>
      </c>
      <c r="T1149">
        <v>0.17068896480807128</v>
      </c>
      <c r="U1149">
        <v>0.17068896480807128</v>
      </c>
      <c r="V1149">
        <v>4.6244756625917399E-2</v>
      </c>
      <c r="W1149">
        <v>7.0806517068809374E-2</v>
      </c>
      <c r="X1149">
        <v>4.6244756625917399E-2</v>
      </c>
      <c r="Y1149">
        <v>457541.54232715006</v>
      </c>
      <c r="Z1149">
        <v>1784206.2766990291</v>
      </c>
      <c r="AA1149">
        <v>2731843.3786407765</v>
      </c>
      <c r="AB1149">
        <v>4.8598678844338106E-2</v>
      </c>
      <c r="AC1149">
        <v>0.15316949176696251</v>
      </c>
      <c r="AM1149">
        <v>1.9676767624819447E-2</v>
      </c>
      <c r="AN1149">
        <v>3.0760888892971055E-2</v>
      </c>
      <c r="AO1149">
        <v>0.13472384316398245</v>
      </c>
      <c r="AP1149">
        <v>7.4132667593325055E-2</v>
      </c>
      <c r="AQ1149">
        <v>1.0335666336587386</v>
      </c>
      <c r="AR1149">
        <v>1.0335666336587386</v>
      </c>
      <c r="AS1149">
        <v>0.61309423395399432</v>
      </c>
      <c r="AT1149">
        <v>1.9918334209390511E-2</v>
      </c>
      <c r="AU1149">
        <v>0.6640606052621677</v>
      </c>
      <c r="AV1149">
        <v>0.6640606052621677</v>
      </c>
      <c r="AW1149">
        <v>0.69339652637366811</v>
      </c>
      <c r="AX1149">
        <v>4.1525556542649618E-2</v>
      </c>
      <c r="AY1149">
        <v>4.1525556542649618E-2</v>
      </c>
      <c r="AZ1149">
        <v>0.3263623994633833</v>
      </c>
      <c r="BB1149">
        <v>0.12530139705090948</v>
      </c>
      <c r="BD1149">
        <v>8.7832354955639388E-2</v>
      </c>
      <c r="BE1149">
        <v>8.7832354955639388E-2</v>
      </c>
      <c r="BF1149">
        <v>10552</v>
      </c>
      <c r="BG1149">
        <v>6366</v>
      </c>
      <c r="BI1149">
        <v>4.9163466645973444E-2</v>
      </c>
      <c r="BK1149">
        <v>0.34184640124752763</v>
      </c>
      <c r="BL1149">
        <v>0.21717092313134576</v>
      </c>
      <c r="BM1149">
        <v>0.21717092313134576</v>
      </c>
      <c r="BN1149">
        <v>0.53801502314953076</v>
      </c>
      <c r="BQ1149">
        <v>14.393203883495145</v>
      </c>
      <c r="BR1149">
        <v>0.42891566265060244</v>
      </c>
      <c r="BS1149">
        <v>1047897.495145631</v>
      </c>
      <c r="BT1149">
        <v>5726479.4368932042</v>
      </c>
    </row>
    <row r="1150" spans="1:72">
      <c r="A1150" t="s">
        <v>1437</v>
      </c>
      <c r="B1150" t="s">
        <v>46</v>
      </c>
      <c r="C1150">
        <v>2017</v>
      </c>
      <c r="D1150" t="s">
        <v>215</v>
      </c>
      <c r="E1150">
        <v>4</v>
      </c>
      <c r="G1150" t="s">
        <v>276</v>
      </c>
      <c r="H1150" t="s">
        <v>1409</v>
      </c>
      <c r="I1150">
        <v>0.12857750601027695</v>
      </c>
      <c r="J1150">
        <v>0.16108998566724542</v>
      </c>
      <c r="K1150">
        <v>1.3664744078865569</v>
      </c>
      <c r="L1150">
        <v>0.90709592629069058</v>
      </c>
      <c r="M1150">
        <v>0.827342735863422</v>
      </c>
      <c r="N1150">
        <v>0.51524527613037618</v>
      </c>
      <c r="O1150">
        <v>0.43349279984636413</v>
      </c>
      <c r="P1150">
        <v>0.47255373755110108</v>
      </c>
      <c r="Q1150">
        <v>0.47255373755110108</v>
      </c>
      <c r="R1150">
        <v>0.50865495456679888</v>
      </c>
      <c r="S1150">
        <v>0.57261570109714155</v>
      </c>
      <c r="T1150">
        <v>9.4372053056834909E-2</v>
      </c>
      <c r="U1150">
        <v>9.4372053056834909E-2</v>
      </c>
      <c r="V1150">
        <v>9.2157127033047723E-2</v>
      </c>
      <c r="W1150">
        <v>0.21409012249875045</v>
      </c>
      <c r="X1150">
        <v>9.2157127033047723E-2</v>
      </c>
      <c r="Y1150">
        <v>197959.73592898931</v>
      </c>
      <c r="Z1150">
        <v>3101150.4012944982</v>
      </c>
      <c r="AA1150">
        <v>7204279.1553398054</v>
      </c>
      <c r="AB1150">
        <v>5.5795948440464184E-2</v>
      </c>
      <c r="AC1150">
        <v>9.8971347765880069E-2</v>
      </c>
      <c r="AM1150">
        <v>1.2735289207393244E-2</v>
      </c>
      <c r="AN1150">
        <v>2.277152237814992E-2</v>
      </c>
      <c r="AO1150">
        <v>0.15538226842629371</v>
      </c>
      <c r="AP1150">
        <v>1.8039831597090036E-2</v>
      </c>
      <c r="AQ1150">
        <v>1.0016009009734288</v>
      </c>
      <c r="AR1150">
        <v>1.0016009009734288</v>
      </c>
      <c r="AS1150">
        <v>1.0750388161204807</v>
      </c>
      <c r="AT1150">
        <v>1.5557718686022249E-2</v>
      </c>
      <c r="AU1150">
        <v>0.61561641530791555</v>
      </c>
      <c r="AV1150">
        <v>0.61561641530791555</v>
      </c>
      <c r="AW1150">
        <v>0.64870712230302752</v>
      </c>
      <c r="AX1150">
        <v>4.0699842970172762E-2</v>
      </c>
      <c r="AY1150">
        <v>4.0699842970172762E-2</v>
      </c>
      <c r="AZ1150">
        <v>0.42607827161085604</v>
      </c>
      <c r="BB1150">
        <v>0.21660430390238827</v>
      </c>
      <c r="BD1150">
        <v>0.22878909405545095</v>
      </c>
      <c r="BE1150">
        <v>0.22878909405545095</v>
      </c>
      <c r="BF1150">
        <v>9782</v>
      </c>
      <c r="BG1150">
        <v>6410</v>
      </c>
      <c r="BI1150">
        <v>4.2924784514647152E-2</v>
      </c>
      <c r="BK1150">
        <v>0.45305411733106349</v>
      </c>
      <c r="BL1150">
        <v>0.27032861771807415</v>
      </c>
      <c r="BM1150">
        <v>0.27032861771807415</v>
      </c>
      <c r="BN1150">
        <v>0.76628081859292518</v>
      </c>
      <c r="BQ1150">
        <v>16.042071197411005</v>
      </c>
      <c r="BR1150">
        <v>0.37503467406380026</v>
      </c>
      <c r="BS1150">
        <v>4250751.1262135925</v>
      </c>
      <c r="BT1150">
        <v>836588.46543778805</v>
      </c>
    </row>
    <row r="1151" spans="1:72">
      <c r="A1151" t="s">
        <v>1438</v>
      </c>
      <c r="B1151" t="s">
        <v>47</v>
      </c>
      <c r="C1151">
        <v>2017</v>
      </c>
      <c r="D1151" t="s">
        <v>218</v>
      </c>
      <c r="E1151">
        <v>5</v>
      </c>
      <c r="G1151" t="s">
        <v>278</v>
      </c>
      <c r="H1151" t="s">
        <v>1409</v>
      </c>
      <c r="I1151">
        <v>9.7591938323031702E-3</v>
      </c>
      <c r="J1151">
        <v>0.53706308991190987</v>
      </c>
      <c r="K1151">
        <v>3.7795137613721943</v>
      </c>
      <c r="L1151">
        <v>0.69068435341643886</v>
      </c>
      <c r="M1151">
        <v>0.67570515514914864</v>
      </c>
      <c r="N1151">
        <v>0.50625458284822766</v>
      </c>
      <c r="O1151">
        <v>0.49895417620457339</v>
      </c>
      <c r="P1151">
        <v>0.51084393254682969</v>
      </c>
      <c r="Q1151">
        <v>0.51084393254682969</v>
      </c>
      <c r="R1151">
        <v>0.52461795333692163</v>
      </c>
      <c r="S1151">
        <v>0.54151703309908417</v>
      </c>
      <c r="T1151">
        <v>0.14738596908379417</v>
      </c>
      <c r="U1151">
        <v>0.14738596908379417</v>
      </c>
      <c r="V1151">
        <v>6.8776001974254916E-2</v>
      </c>
      <c r="W1151">
        <v>6.9081369424945888E-2</v>
      </c>
      <c r="X1151">
        <v>6.8776001974254916E-2</v>
      </c>
      <c r="Y1151">
        <v>264015.64436340577</v>
      </c>
      <c r="Z1151">
        <v>2039427.6456692913</v>
      </c>
      <c r="AA1151">
        <v>2048482.7637795275</v>
      </c>
      <c r="AB1151">
        <v>3.8667171146204944E-2</v>
      </c>
      <c r="AC1151">
        <v>0.16229847036835393</v>
      </c>
      <c r="AM1151">
        <v>1.1654541512031288E-2</v>
      </c>
      <c r="AN1151">
        <v>3.3696461742470527E-2</v>
      </c>
      <c r="AO1151">
        <v>0.10592108046118306</v>
      </c>
      <c r="AP1151">
        <v>8.3749153360112127E-2</v>
      </c>
      <c r="AQ1151">
        <v>1.0261881692357822</v>
      </c>
      <c r="AR1151">
        <v>1.0261881692357822</v>
      </c>
      <c r="AS1151">
        <v>1.1050973177147796</v>
      </c>
      <c r="AT1151">
        <v>1.8775420420647362E-2</v>
      </c>
      <c r="AU1151">
        <v>0.70970803498967749</v>
      </c>
      <c r="AV1151">
        <v>0.70970803498967749</v>
      </c>
      <c r="AW1151">
        <v>0.72008674098762904</v>
      </c>
      <c r="AX1151">
        <v>7.0320971150321057E-2</v>
      </c>
      <c r="AY1151">
        <v>7.0320971150321057E-2</v>
      </c>
      <c r="AZ1151">
        <v>0.43036309236918674</v>
      </c>
      <c r="BB1151">
        <v>-0.15784574689471931</v>
      </c>
      <c r="BD1151">
        <v>6.5667414417405451E-2</v>
      </c>
      <c r="BE1151">
        <v>6.5667414417405451E-2</v>
      </c>
      <c r="BF1151">
        <v>9754</v>
      </c>
      <c r="BG1151">
        <v>6240</v>
      </c>
      <c r="BI1151">
        <v>0.10866715578754986</v>
      </c>
      <c r="BK1151">
        <v>0.45370861929303946</v>
      </c>
      <c r="BL1151">
        <v>0.31598327073411286</v>
      </c>
      <c r="BM1151">
        <v>0.31598327073411286</v>
      </c>
      <c r="BN1151">
        <v>0.70349984415478806</v>
      </c>
      <c r="BQ1151">
        <v>16.553805774278214</v>
      </c>
      <c r="BR1151">
        <v>0.42660031667043657</v>
      </c>
      <c r="BS1151">
        <v>23884.514435695539</v>
      </c>
      <c r="BT1151">
        <v>5150994.5027027028</v>
      </c>
    </row>
    <row r="1152" spans="1:72">
      <c r="A1152" t="s">
        <v>1439</v>
      </c>
      <c r="B1152" t="s">
        <v>48</v>
      </c>
      <c r="C1152">
        <v>2017</v>
      </c>
      <c r="D1152" t="s">
        <v>231</v>
      </c>
      <c r="E1152">
        <v>6</v>
      </c>
      <c r="G1152" t="s">
        <v>280</v>
      </c>
      <c r="H1152" t="s">
        <v>1409</v>
      </c>
      <c r="I1152">
        <v>3.8977110605867019E-2</v>
      </c>
      <c r="J1152">
        <v>0.19667400303796423</v>
      </c>
      <c r="K1152">
        <v>1.1063293212028198</v>
      </c>
      <c r="L1152">
        <v>0.64858283161701746</v>
      </c>
      <c r="M1152">
        <v>0.60786462172524991</v>
      </c>
      <c r="N1152">
        <v>0.53825426445033853</v>
      </c>
      <c r="O1152">
        <v>0.45831544575005567</v>
      </c>
      <c r="P1152">
        <v>0.44256256581816938</v>
      </c>
      <c r="Q1152">
        <v>0.44256256581816938</v>
      </c>
      <c r="R1152">
        <v>0.49763790287150517</v>
      </c>
      <c r="S1152">
        <v>0.49577647866465852</v>
      </c>
      <c r="T1152">
        <v>0.10364132725971047</v>
      </c>
      <c r="U1152">
        <v>0.10364132725971047</v>
      </c>
      <c r="V1152">
        <v>7.2747989044553291E-2</v>
      </c>
      <c r="W1152">
        <v>0.17688561991360924</v>
      </c>
      <c r="X1152">
        <v>7.2747989044553291E-2</v>
      </c>
      <c r="Y1152">
        <v>191489.58548585486</v>
      </c>
      <c r="Z1152">
        <v>2146168.2569558104</v>
      </c>
      <c r="AA1152">
        <v>5218375.209492635</v>
      </c>
      <c r="AB1152">
        <v>1.570391118761091E-2</v>
      </c>
      <c r="AC1152">
        <v>0.10716055814934256</v>
      </c>
      <c r="AM1152">
        <v>2.1025093740274364E-2</v>
      </c>
      <c r="AN1152">
        <v>3.3868332466085262E-2</v>
      </c>
      <c r="AO1152">
        <v>0.1517968290809544</v>
      </c>
      <c r="AP1152">
        <v>2.5650428314599152E-2</v>
      </c>
      <c r="AQ1152">
        <v>1.0222797004367339</v>
      </c>
      <c r="AR1152">
        <v>1.0222797004367339</v>
      </c>
      <c r="AS1152">
        <v>1.1038304218689301</v>
      </c>
      <c r="AT1152">
        <v>1.4564301525771548E-2</v>
      </c>
      <c r="AU1152">
        <v>0.67770428542453642</v>
      </c>
      <c r="AV1152">
        <v>0.67770428542453642</v>
      </c>
      <c r="AW1152">
        <v>0.71013708877722781</v>
      </c>
      <c r="AX1152">
        <v>4.2498455446792927E-2</v>
      </c>
      <c r="AY1152">
        <v>4.2498455446792927E-2</v>
      </c>
      <c r="AZ1152">
        <v>0.48477144766861796</v>
      </c>
      <c r="BB1152">
        <v>0.38489878377783787</v>
      </c>
      <c r="BD1152">
        <v>0.16950099180133421</v>
      </c>
      <c r="BE1152">
        <v>0.16950099180133421</v>
      </c>
      <c r="BF1152">
        <v>10027</v>
      </c>
      <c r="BG1152">
        <v>6097</v>
      </c>
      <c r="BI1152">
        <v>1.0642481173208151E-2</v>
      </c>
      <c r="BK1152">
        <v>0.51108600992159658</v>
      </c>
      <c r="BL1152">
        <v>0.32899190927277605</v>
      </c>
      <c r="BM1152">
        <v>0.32899190927277605</v>
      </c>
      <c r="BN1152">
        <v>0.79303512966048795</v>
      </c>
      <c r="BQ1152">
        <v>15.967266775777414</v>
      </c>
      <c r="BR1152">
        <v>0.30812550281576828</v>
      </c>
      <c r="BS1152">
        <v>3118244.2291325694</v>
      </c>
      <c r="BT1152">
        <v>1388859.4522292993</v>
      </c>
    </row>
    <row r="1153" spans="1:72">
      <c r="A1153" t="s">
        <v>1440</v>
      </c>
      <c r="B1153" t="s">
        <v>49</v>
      </c>
      <c r="C1153">
        <v>2017</v>
      </c>
      <c r="D1153" t="s">
        <v>228</v>
      </c>
      <c r="E1153">
        <v>7</v>
      </c>
      <c r="G1153" t="s">
        <v>282</v>
      </c>
      <c r="H1153" t="s">
        <v>1409</v>
      </c>
      <c r="I1153">
        <v>0.25575092428287693</v>
      </c>
      <c r="J1153">
        <v>0.16529109153068269</v>
      </c>
      <c r="K1153">
        <v>1.8619510712963983</v>
      </c>
      <c r="L1153">
        <v>1.0574522484060671</v>
      </c>
      <c r="M1153">
        <v>0.64902954671703716</v>
      </c>
      <c r="N1153">
        <v>0.5976279126195766</v>
      </c>
      <c r="O1153">
        <v>0.51237638782122341</v>
      </c>
      <c r="P1153">
        <v>0.26016002081814571</v>
      </c>
      <c r="Q1153">
        <v>0.47672276566205918</v>
      </c>
      <c r="R1153">
        <v>0.30099664211688715</v>
      </c>
      <c r="S1153">
        <v>0.31756796300131862</v>
      </c>
      <c r="T1153">
        <v>5.0316956152836836E-2</v>
      </c>
      <c r="U1153">
        <v>0.11278180416282596</v>
      </c>
      <c r="V1153">
        <v>4.2529921150049332E-2</v>
      </c>
      <c r="W1153">
        <v>7.3007291377887654E-2</v>
      </c>
      <c r="X1153">
        <v>9.2927370613630031E-2</v>
      </c>
      <c r="Y1153">
        <v>226231.08562912841</v>
      </c>
      <c r="Z1153">
        <v>2173810.0815018313</v>
      </c>
      <c r="AA1153">
        <v>3731584.2994505493</v>
      </c>
      <c r="AB1153">
        <v>1.2701029016236027E-2</v>
      </c>
      <c r="AC1153">
        <v>9.5040103876558549E-2</v>
      </c>
      <c r="AD1153">
        <v>0.5702188555180977</v>
      </c>
      <c r="AE1153">
        <v>0.86572540905578887</v>
      </c>
      <c r="AF1153">
        <v>30397967.882521491</v>
      </c>
      <c r="AG1153">
        <v>17986259.531996179</v>
      </c>
      <c r="AH1153">
        <v>26316293.17956065</v>
      </c>
      <c r="AI1153">
        <v>0.89444875217158504</v>
      </c>
      <c r="AJ1153">
        <v>0.36980683575907813</v>
      </c>
      <c r="AK1153">
        <v>2.3410205689647987</v>
      </c>
      <c r="AL1153">
        <v>0.92908693915425633</v>
      </c>
      <c r="AM1153">
        <v>4.5535060159944518E-2</v>
      </c>
      <c r="AN1153">
        <v>4.6944849277319005E-2</v>
      </c>
      <c r="AO1153">
        <v>6.0706246599709489E-2</v>
      </c>
      <c r="AP1153">
        <v>2.2305542263726857E-2</v>
      </c>
      <c r="AQ1153">
        <v>1.0210087319072569</v>
      </c>
      <c r="AR1153">
        <v>1.0310697415206667</v>
      </c>
      <c r="AS1153">
        <v>1.0446899576351776</v>
      </c>
      <c r="AT1153">
        <v>2.4214756413141914E-2</v>
      </c>
      <c r="AU1153">
        <v>0.50976808381391381</v>
      </c>
      <c r="AV1153">
        <v>0.69395632589195089</v>
      </c>
      <c r="AW1153">
        <v>0.51724596802606038</v>
      </c>
      <c r="AX1153">
        <v>2.4587550231512302E-2</v>
      </c>
      <c r="AY1153">
        <v>4.8558238564898472E-2</v>
      </c>
      <c r="AZ1153">
        <v>0.67415496685503484</v>
      </c>
      <c r="BA1153">
        <v>14.776829298204168</v>
      </c>
      <c r="BB1153">
        <v>1.0777145446739231</v>
      </c>
      <c r="BC1153">
        <v>-3.9186328575512285E-4</v>
      </c>
      <c r="BD1153">
        <v>0.46020998278829822</v>
      </c>
      <c r="BE1153">
        <v>0.26813704881597589</v>
      </c>
      <c r="BF1153">
        <v>8500</v>
      </c>
      <c r="BG1153">
        <v>5762</v>
      </c>
      <c r="BH1153">
        <v>5005</v>
      </c>
      <c r="BI1153">
        <v>5.0807771795420474E-2</v>
      </c>
      <c r="BJ1153">
        <v>0.68346869983301073</v>
      </c>
      <c r="BK1153">
        <v>0.68906621687546854</v>
      </c>
      <c r="BL1153">
        <v>0.12884944839097037</v>
      </c>
      <c r="BM1153">
        <v>0.24872360356331399</v>
      </c>
      <c r="BN1153">
        <v>0.74809538637972872</v>
      </c>
      <c r="BO1153">
        <v>0.94189292334325025</v>
      </c>
      <c r="BP1153">
        <v>0</v>
      </c>
      <c r="BQ1153">
        <v>11.368131868131869</v>
      </c>
      <c r="BR1153">
        <v>0.20052386495925495</v>
      </c>
      <c r="BS1153">
        <v>1862090.8516483516</v>
      </c>
      <c r="BT1153">
        <v>889379.89152298856</v>
      </c>
    </row>
    <row r="1154" spans="1:72">
      <c r="A1154" t="s">
        <v>1441</v>
      </c>
      <c r="B1154" t="s">
        <v>50</v>
      </c>
      <c r="C1154">
        <v>2017</v>
      </c>
      <c r="D1154" t="s">
        <v>215</v>
      </c>
      <c r="E1154">
        <v>2</v>
      </c>
      <c r="G1154" t="s">
        <v>284</v>
      </c>
      <c r="H1154" t="s">
        <v>1409</v>
      </c>
      <c r="I1154">
        <v>8.6170912568863278E-2</v>
      </c>
      <c r="J1154">
        <v>0.22416898646327252</v>
      </c>
      <c r="K1154">
        <v>1.2675325587966604</v>
      </c>
      <c r="L1154">
        <v>0.6666777051974897</v>
      </c>
      <c r="M1154">
        <v>0.54472430104037528</v>
      </c>
      <c r="N1154">
        <v>0.6134603279566323</v>
      </c>
      <c r="O1154">
        <v>0.47082541835319897</v>
      </c>
      <c r="P1154">
        <v>0.49771920050840229</v>
      </c>
      <c r="Q1154">
        <v>0.49771920050840229</v>
      </c>
      <c r="R1154">
        <v>0.54934094278970413</v>
      </c>
      <c r="S1154">
        <v>0.65104675253079158</v>
      </c>
      <c r="T1154">
        <v>0.16110035161960318</v>
      </c>
      <c r="U1154">
        <v>0.16110035161960318</v>
      </c>
      <c r="V1154">
        <v>0.11700805645199817</v>
      </c>
      <c r="W1154">
        <v>0.21946046702498057</v>
      </c>
      <c r="X1154">
        <v>0.11700805645199817</v>
      </c>
      <c r="Y1154">
        <v>480265.56108982547</v>
      </c>
      <c r="Z1154">
        <v>3775930.6175115206</v>
      </c>
      <c r="AA1154">
        <v>7082140.5115207378</v>
      </c>
      <c r="AB1154">
        <v>3.9552275394529185E-2</v>
      </c>
      <c r="AC1154">
        <v>0.15273790277549715</v>
      </c>
      <c r="AM1154">
        <v>1.4645803310228153E-2</v>
      </c>
      <c r="AN1154">
        <v>2.5206372001373642E-2</v>
      </c>
      <c r="AO1154">
        <v>0.13288509463696124</v>
      </c>
      <c r="AP1154">
        <v>2.7341897878731959E-2</v>
      </c>
      <c r="AQ1154">
        <v>1.0014664283876271</v>
      </c>
      <c r="AR1154">
        <v>1.0014664283876271</v>
      </c>
      <c r="AS1154">
        <v>1.0315528402867911</v>
      </c>
      <c r="AT1154">
        <v>3.0419131990035004E-2</v>
      </c>
      <c r="AU1154">
        <v>0.55246739797314581</v>
      </c>
      <c r="AV1154">
        <v>0.55246739797314581</v>
      </c>
      <c r="AW1154">
        <v>0.56829186198728843</v>
      </c>
      <c r="AX1154">
        <v>5.2266606754114257E-2</v>
      </c>
      <c r="AY1154">
        <v>5.2266606754114257E-2</v>
      </c>
      <c r="AZ1154">
        <v>0.34826395190956994</v>
      </c>
      <c r="BB1154">
        <v>0.18915489676329589</v>
      </c>
      <c r="BD1154">
        <v>0.38143981549689754</v>
      </c>
      <c r="BE1154">
        <v>0.38143981549689754</v>
      </c>
      <c r="BF1154">
        <v>8559</v>
      </c>
      <c r="BG1154">
        <v>5430</v>
      </c>
      <c r="BI1154">
        <v>6.3345797476750218E-2</v>
      </c>
      <c r="BK1154">
        <v>0.37436359034277994</v>
      </c>
      <c r="BL1154">
        <v>0.19865045555744443</v>
      </c>
      <c r="BM1154">
        <v>0.19865045555744443</v>
      </c>
      <c r="BN1154">
        <v>0.72994778432892926</v>
      </c>
      <c r="BQ1154">
        <v>10.824884792626728</v>
      </c>
      <c r="BR1154">
        <v>0.91598694942903747</v>
      </c>
      <c r="BS1154">
        <v>2989785.281105991</v>
      </c>
      <c r="BT1154">
        <v>1285201.7536231885</v>
      </c>
    </row>
    <row r="1155" spans="1:72">
      <c r="A1155" t="s">
        <v>1442</v>
      </c>
      <c r="B1155" t="s">
        <v>51</v>
      </c>
      <c r="C1155">
        <v>2017</v>
      </c>
      <c r="D1155" t="s">
        <v>212</v>
      </c>
      <c r="E1155">
        <v>2</v>
      </c>
      <c r="G1155" t="s">
        <v>286</v>
      </c>
      <c r="H1155" t="s">
        <v>1409</v>
      </c>
      <c r="I1155">
        <v>4.8903098288282529E-2</v>
      </c>
      <c r="J1155">
        <v>2.1949384621016216E-2</v>
      </c>
      <c r="K1155">
        <v>1.0250965288334135</v>
      </c>
      <c r="L1155">
        <v>0.99616082025919483</v>
      </c>
      <c r="M1155">
        <v>0.95008881698278647</v>
      </c>
      <c r="N1155">
        <v>0.58703509565484324</v>
      </c>
      <c r="O1155">
        <v>0.54169056044393193</v>
      </c>
      <c r="P1155">
        <v>0.73418280860640406</v>
      </c>
      <c r="Q1155">
        <v>0.73418280860640406</v>
      </c>
      <c r="R1155">
        <v>0.7511341288781751</v>
      </c>
      <c r="S1155">
        <v>0.76169738288633293</v>
      </c>
      <c r="T1155">
        <v>0.1407869745381036</v>
      </c>
      <c r="U1155">
        <v>0.1407869745381036</v>
      </c>
      <c r="V1155">
        <v>3.039986955246338E-2</v>
      </c>
      <c r="W1155">
        <v>3.0596582331632063E-2</v>
      </c>
      <c r="X1155">
        <v>3.039986955246338E-2</v>
      </c>
      <c r="Y1155">
        <v>452968.77496159752</v>
      </c>
      <c r="Z1155">
        <v>860452.2567567568</v>
      </c>
      <c r="AA1155">
        <v>866020.10810810816</v>
      </c>
      <c r="AB1155">
        <v>3.6880879842304988E-2</v>
      </c>
      <c r="AC1155">
        <v>0.15434409660021328</v>
      </c>
      <c r="AM1155">
        <v>3.9421174310661937E-2</v>
      </c>
      <c r="AN1155">
        <v>5.7176059742294706E-2</v>
      </c>
      <c r="AO1155">
        <v>2.0908632387510478E-2</v>
      </c>
      <c r="AP1155">
        <v>2.7102814119765455E-3</v>
      </c>
      <c r="AQ1155">
        <v>0.98056146414440282</v>
      </c>
      <c r="AR1155">
        <v>0.98056146414440282</v>
      </c>
      <c r="AS1155">
        <v>1.0279404002079</v>
      </c>
      <c r="AT1155">
        <v>2.4582286397418138E-2</v>
      </c>
      <c r="AU1155">
        <v>0.76232844347040229</v>
      </c>
      <c r="AV1155">
        <v>0.76232844347040229</v>
      </c>
      <c r="AW1155">
        <v>0.78669875637518527</v>
      </c>
      <c r="AX1155">
        <v>5.2030003241845181E-2</v>
      </c>
      <c r="AY1155">
        <v>5.2030003241845181E-2</v>
      </c>
      <c r="AZ1155">
        <v>0.22604171295689574</v>
      </c>
      <c r="BB1155">
        <v>3.5051335965946971E-2</v>
      </c>
      <c r="BD1155">
        <v>0.29872203945044368</v>
      </c>
      <c r="BE1155">
        <v>0.29872203945044368</v>
      </c>
      <c r="BF1155">
        <v>8702</v>
      </c>
      <c r="BG1155">
        <v>5828</v>
      </c>
      <c r="BI1155">
        <v>4.1662847185786972E-2</v>
      </c>
      <c r="BK1155">
        <v>0.23401919424864817</v>
      </c>
      <c r="BL1155">
        <v>0.18610039809794182</v>
      </c>
      <c r="BM1155">
        <v>0.18610039809794182</v>
      </c>
      <c r="BN1155">
        <v>0.32427721680083199</v>
      </c>
      <c r="BQ1155">
        <v>8.7972972972972965</v>
      </c>
      <c r="BR1155">
        <v>0.92888888888888888</v>
      </c>
      <c r="BS1155">
        <v>10034.594594594595</v>
      </c>
      <c r="BT1155">
        <v>80339.703703703708</v>
      </c>
    </row>
    <row r="1156" spans="1:72">
      <c r="A1156" t="s">
        <v>1443</v>
      </c>
      <c r="B1156" t="s">
        <v>52</v>
      </c>
      <c r="C1156">
        <v>2017</v>
      </c>
      <c r="D1156" t="s">
        <v>228</v>
      </c>
      <c r="E1156">
        <v>6</v>
      </c>
      <c r="G1156" t="s">
        <v>288</v>
      </c>
      <c r="H1156" t="s">
        <v>1409</v>
      </c>
      <c r="I1156">
        <v>0.33501206807762141</v>
      </c>
      <c r="J1156">
        <v>0.13446573062686834</v>
      </c>
      <c r="K1156">
        <v>1.5057087974888772</v>
      </c>
      <c r="L1156">
        <v>1.0732455299492256</v>
      </c>
      <c r="M1156">
        <v>0.69883789343529901</v>
      </c>
      <c r="N1156">
        <v>0.5376086563673359</v>
      </c>
      <c r="O1156">
        <v>0.42446643807051526</v>
      </c>
      <c r="P1156">
        <v>0.31195392241888736</v>
      </c>
      <c r="Q1156">
        <v>0.54699503598224897</v>
      </c>
      <c r="R1156">
        <v>0.38787335333171918</v>
      </c>
      <c r="S1156">
        <v>0.34735520219426469</v>
      </c>
      <c r="T1156">
        <v>4.6008236110889951E-2</v>
      </c>
      <c r="U1156">
        <v>9.7280100582285631E-2</v>
      </c>
      <c r="V1156">
        <v>3.91805977612446E-2</v>
      </c>
      <c r="W1156">
        <v>5.6825558080974017E-2</v>
      </c>
      <c r="X1156">
        <v>8.052706048519763E-2</v>
      </c>
      <c r="Y1156">
        <v>203158.79273434967</v>
      </c>
      <c r="Z1156">
        <v>1854193.6152954809</v>
      </c>
      <c r="AA1156">
        <v>2689228.6743916571</v>
      </c>
      <c r="AB1156">
        <v>2.2459391866299538E-2</v>
      </c>
      <c r="AC1156">
        <v>9.7829440387286665E-2</v>
      </c>
      <c r="AD1156">
        <v>0.54762751754876426</v>
      </c>
      <c r="AE1156">
        <v>0.84926523383311692</v>
      </c>
      <c r="AF1156">
        <v>23443999.71802935</v>
      </c>
      <c r="AG1156">
        <v>13666353.649895178</v>
      </c>
      <c r="AH1156">
        <v>19910173.902515724</v>
      </c>
      <c r="AI1156">
        <v>0.88362804292489583</v>
      </c>
      <c r="AJ1156">
        <v>0.39046600856760211</v>
      </c>
      <c r="AK1156">
        <v>2.1750042646441581</v>
      </c>
      <c r="AL1156">
        <v>0.89885660815609214</v>
      </c>
      <c r="AM1156">
        <v>3.6955285311999722E-2</v>
      </c>
      <c r="AN1156">
        <v>4.2053465349635652E-2</v>
      </c>
      <c r="AO1156">
        <v>5.1988107753008717E-2</v>
      </c>
      <c r="AP1156">
        <v>2.4101714457891818E-2</v>
      </c>
      <c r="AQ1156">
        <v>1.034435316053899</v>
      </c>
      <c r="AR1156">
        <v>1.0051952938398392</v>
      </c>
      <c r="AS1156">
        <v>1.0283762881933733</v>
      </c>
      <c r="AT1156">
        <v>2.4465454230507701E-2</v>
      </c>
      <c r="AU1156">
        <v>0.53406403273637471</v>
      </c>
      <c r="AV1156">
        <v>0.70644224429749358</v>
      </c>
      <c r="AW1156">
        <v>0.54089966503154518</v>
      </c>
      <c r="AX1156">
        <v>2.4557226012447676E-2</v>
      </c>
      <c r="AY1156">
        <v>4.5446393868820441E-2</v>
      </c>
      <c r="AZ1156">
        <v>0.64805317270490836</v>
      </c>
      <c r="BA1156">
        <v>12.405781315558409</v>
      </c>
      <c r="BB1156">
        <v>0.17792273735274064</v>
      </c>
      <c r="BC1156">
        <v>3.2485309971850319E-2</v>
      </c>
      <c r="BD1156">
        <v>0.50413219086166827</v>
      </c>
      <c r="BE1156">
        <v>0.31281577368585783</v>
      </c>
      <c r="BF1156">
        <v>8486</v>
      </c>
      <c r="BG1156">
        <v>5654</v>
      </c>
      <c r="BH1156">
        <v>5562</v>
      </c>
      <c r="BI1156">
        <v>5.0181596275393245E-2</v>
      </c>
      <c r="BJ1156">
        <v>0.68640051648008882</v>
      </c>
      <c r="BK1156">
        <v>0.65633617008712852</v>
      </c>
      <c r="BL1156">
        <v>0.13282124968451267</v>
      </c>
      <c r="BM1156">
        <v>0.2479812587575784</v>
      </c>
      <c r="BN1156">
        <v>0.63031557770965385</v>
      </c>
      <c r="BO1156">
        <v>1.0265762068320403</v>
      </c>
      <c r="BP1156">
        <v>0</v>
      </c>
      <c r="BQ1156">
        <v>10.717265353418309</v>
      </c>
      <c r="BR1156">
        <v>0.13805832410483573</v>
      </c>
      <c r="BS1156">
        <v>764355.0648899189</v>
      </c>
      <c r="BT1156">
        <v>734757.88297872338</v>
      </c>
    </row>
    <row r="1157" spans="1:72">
      <c r="A1157" t="s">
        <v>1444</v>
      </c>
      <c r="B1157" t="s">
        <v>53</v>
      </c>
      <c r="C1157">
        <v>2017</v>
      </c>
      <c r="D1157" t="s">
        <v>228</v>
      </c>
      <c r="E1157">
        <v>6</v>
      </c>
      <c r="G1157" t="s">
        <v>290</v>
      </c>
      <c r="H1157" t="s">
        <v>1409</v>
      </c>
      <c r="I1157">
        <v>0.27435566044265541</v>
      </c>
      <c r="J1157">
        <v>0.18933152780672158</v>
      </c>
      <c r="K1157">
        <v>1.3917362134560149</v>
      </c>
      <c r="L1157">
        <v>1.1044854101175399</v>
      </c>
      <c r="M1157">
        <v>0.80691134125004871</v>
      </c>
      <c r="N1157">
        <v>0.56416593769827883</v>
      </c>
      <c r="O1157">
        <v>0.50893715791076699</v>
      </c>
      <c r="P1157">
        <v>0.26353981708755392</v>
      </c>
      <c r="Q1157">
        <v>0.48854423167662248</v>
      </c>
      <c r="R1157">
        <v>0.31654071170235693</v>
      </c>
      <c r="S1157">
        <v>0.31860419984900246</v>
      </c>
      <c r="T1157">
        <v>4.7453245774371086E-2</v>
      </c>
      <c r="U1157">
        <v>0.1014850322671051</v>
      </c>
      <c r="V1157">
        <v>6.4751278749797636E-2</v>
      </c>
      <c r="W1157">
        <v>0.10655305661162767</v>
      </c>
      <c r="X1157">
        <v>0.13048490342766464</v>
      </c>
      <c r="Y1157">
        <v>244790.31119154763</v>
      </c>
      <c r="Z1157">
        <v>3273619.6500479388</v>
      </c>
      <c r="AA1157">
        <v>5386985.1936721001</v>
      </c>
      <c r="AB1157">
        <v>1.4453510874158554E-2</v>
      </c>
      <c r="AC1157">
        <v>0.10201377974408755</v>
      </c>
      <c r="AD1157">
        <v>0.53552721857187835</v>
      </c>
      <c r="AE1157">
        <v>0.90743570758026337</v>
      </c>
      <c r="AF1157">
        <v>25056581.005323868</v>
      </c>
      <c r="AG1157">
        <v>14613469.883762201</v>
      </c>
      <c r="AH1157">
        <v>22737236.314108253</v>
      </c>
      <c r="AI1157">
        <v>0.92966543488105435</v>
      </c>
      <c r="AJ1157">
        <v>0.38727694924379413</v>
      </c>
      <c r="AK1157">
        <v>2.343118301649874</v>
      </c>
      <c r="AL1157">
        <v>0.79624575969824318</v>
      </c>
      <c r="AM1157">
        <v>2.1730198737099905E-2</v>
      </c>
      <c r="AN1157">
        <v>3.2613761341099862E-2</v>
      </c>
      <c r="AO1157">
        <v>7.342502147557739E-2</v>
      </c>
      <c r="AP1157">
        <v>2.3487810707221606E-2</v>
      </c>
      <c r="AQ1157">
        <v>0.99825534384837822</v>
      </c>
      <c r="AR1157">
        <v>0.97017641649261199</v>
      </c>
      <c r="AS1157">
        <v>0.96364623621215928</v>
      </c>
      <c r="AT1157">
        <v>1.8726596353731331E-2</v>
      </c>
      <c r="AU1157">
        <v>0.50230548383476592</v>
      </c>
      <c r="AV1157">
        <v>0.6338160986086383</v>
      </c>
      <c r="AW1157">
        <v>0.50986434647845347</v>
      </c>
      <c r="AX1157">
        <v>2.0752274396479611E-2</v>
      </c>
      <c r="AY1157">
        <v>4.0116089196344365E-2</v>
      </c>
      <c r="AZ1157">
        <v>0.66362527919610292</v>
      </c>
      <c r="BA1157">
        <v>9.9705485986300548</v>
      </c>
      <c r="BB1157">
        <v>0.46853964642379137</v>
      </c>
      <c r="BC1157">
        <v>2.8907640248754213E-2</v>
      </c>
      <c r="BD1157">
        <v>0.39596293717712894</v>
      </c>
      <c r="BE1157">
        <v>0.25196553157751472</v>
      </c>
      <c r="BF1157">
        <v>8398</v>
      </c>
      <c r="BG1157">
        <v>5715</v>
      </c>
      <c r="BH1157">
        <v>4844</v>
      </c>
      <c r="BI1157">
        <v>5.6038111283506366E-2</v>
      </c>
      <c r="BJ1157">
        <v>0.64271091182241324</v>
      </c>
      <c r="BK1157">
        <v>0.69478259344235749</v>
      </c>
      <c r="BL1157">
        <v>0.11469327837063824</v>
      </c>
      <c r="BM1157">
        <v>0.2204664882877797</v>
      </c>
      <c r="BN1157">
        <v>0.77130260678450391</v>
      </c>
      <c r="BO1157">
        <v>0.77750877667471874</v>
      </c>
      <c r="BP1157">
        <v>0</v>
      </c>
      <c r="BQ1157">
        <v>9.8005752636625125</v>
      </c>
      <c r="BR1157">
        <v>0.29817857597758246</v>
      </c>
      <c r="BS1157">
        <v>2344710.6299137105</v>
      </c>
      <c r="BT1157">
        <v>849389.5682878081</v>
      </c>
    </row>
    <row r="1158" spans="1:72">
      <c r="A1158" t="s">
        <v>1445</v>
      </c>
      <c r="B1158" t="s">
        <v>54</v>
      </c>
      <c r="C1158">
        <v>2017</v>
      </c>
      <c r="D1158" t="s">
        <v>228</v>
      </c>
      <c r="E1158">
        <v>4</v>
      </c>
      <c r="G1158" t="s">
        <v>292</v>
      </c>
      <c r="H1158" t="s">
        <v>1409</v>
      </c>
      <c r="I1158">
        <v>0.26436591757453387</v>
      </c>
      <c r="J1158">
        <v>0.13674831370904725</v>
      </c>
      <c r="K1158">
        <v>1.9221487762437861</v>
      </c>
      <c r="L1158">
        <v>1.2070462516874836</v>
      </c>
      <c r="M1158">
        <v>0.89637357334263768</v>
      </c>
      <c r="N1158">
        <v>0.54440171121250236</v>
      </c>
      <c r="O1158">
        <v>0.43231840729940535</v>
      </c>
      <c r="P1158">
        <v>0.27424290126655521</v>
      </c>
      <c r="Q1158">
        <v>0.56075511767148301</v>
      </c>
      <c r="R1158">
        <v>0.33792363173260331</v>
      </c>
      <c r="S1158">
        <v>0.33287649006538383</v>
      </c>
      <c r="T1158">
        <v>3.6554786998051279E-2</v>
      </c>
      <c r="U1158">
        <v>9.2110083139269536E-2</v>
      </c>
      <c r="V1158">
        <v>4.6301904788680882E-2</v>
      </c>
      <c r="W1158">
        <v>7.0683673282860959E-2</v>
      </c>
      <c r="X1158">
        <v>0.11885240423442422</v>
      </c>
      <c r="Y1158">
        <v>248719.07992164543</v>
      </c>
      <c r="Z1158">
        <v>2887382.0592459603</v>
      </c>
      <c r="AA1158">
        <v>4407826.6552962298</v>
      </c>
      <c r="AB1158">
        <v>1.091569001789639E-2</v>
      </c>
      <c r="AC1158">
        <v>0.11693531021250822</v>
      </c>
      <c r="AD1158">
        <v>0.62474636424263708</v>
      </c>
      <c r="AE1158">
        <v>0.84305672602864312</v>
      </c>
      <c r="AF1158">
        <v>18968732.15472028</v>
      </c>
      <c r="AG1158">
        <v>11311744.584790209</v>
      </c>
      <c r="AH1158">
        <v>15991717.227272727</v>
      </c>
      <c r="AI1158">
        <v>0.90031502246042272</v>
      </c>
      <c r="AJ1158">
        <v>0.38474900324424377</v>
      </c>
      <c r="AK1158">
        <v>2.1911862510881139</v>
      </c>
      <c r="AL1158">
        <v>0.72007712230437482</v>
      </c>
      <c r="AM1158">
        <v>4.5831006394603288E-2</v>
      </c>
      <c r="AN1158">
        <v>4.8967539133534625E-2</v>
      </c>
      <c r="AO1158">
        <v>4.5897774297303705E-2</v>
      </c>
      <c r="AP1158">
        <v>1.9074394284945211E-2</v>
      </c>
      <c r="AQ1158">
        <v>1.043812065042719</v>
      </c>
      <c r="AR1158">
        <v>1.0096525743422422</v>
      </c>
      <c r="AS1158">
        <v>0.90109052067149498</v>
      </c>
      <c r="AT1158">
        <v>1.7455570352228909E-2</v>
      </c>
      <c r="AU1158">
        <v>0.49260780618443117</v>
      </c>
      <c r="AV1158">
        <v>0.67294268125541989</v>
      </c>
      <c r="AW1158">
        <v>0.49820920900707888</v>
      </c>
      <c r="AX1158">
        <v>1.7958371366946179E-2</v>
      </c>
      <c r="AY1158">
        <v>4.3317949454266931E-2</v>
      </c>
      <c r="AZ1158">
        <v>0.65923125352153522</v>
      </c>
      <c r="BA1158">
        <v>4.7319804397584253</v>
      </c>
      <c r="BB1158">
        <v>2.8835847408270241E-3</v>
      </c>
      <c r="BC1158">
        <v>0.14672092451523547</v>
      </c>
      <c r="BD1158">
        <v>0.36261938305330732</v>
      </c>
      <c r="BE1158">
        <v>0.21106519229101775</v>
      </c>
      <c r="BF1158">
        <v>8465</v>
      </c>
      <c r="BG1158">
        <v>5729</v>
      </c>
      <c r="BH1158">
        <v>4677</v>
      </c>
      <c r="BI1158">
        <v>5.3454217657883323E-2</v>
      </c>
      <c r="BJ1158">
        <v>0.70735021286512245</v>
      </c>
      <c r="BK1158">
        <v>0.68543350672108316</v>
      </c>
      <c r="BL1158">
        <v>8.5026773389315288E-2</v>
      </c>
      <c r="BM1158">
        <v>0.18177766499175979</v>
      </c>
      <c r="BN1158">
        <v>0.62761279305694428</v>
      </c>
      <c r="BO1158">
        <v>0.6446217000988187</v>
      </c>
      <c r="BP1158">
        <v>0</v>
      </c>
      <c r="BQ1158">
        <v>9.1651705565529618</v>
      </c>
      <c r="BR1158">
        <v>0.2561515748031496</v>
      </c>
      <c r="BS1158">
        <v>1271072.3267504489</v>
      </c>
      <c r="BT1158">
        <v>448967.69225302059</v>
      </c>
    </row>
    <row r="1159" spans="1:72">
      <c r="A1159" t="s">
        <v>1446</v>
      </c>
      <c r="B1159" t="s">
        <v>55</v>
      </c>
      <c r="C1159">
        <v>2017</v>
      </c>
      <c r="D1159" t="s">
        <v>228</v>
      </c>
      <c r="E1159">
        <v>4</v>
      </c>
      <c r="G1159" t="s">
        <v>294</v>
      </c>
      <c r="H1159" t="s">
        <v>1409</v>
      </c>
      <c r="I1159">
        <v>0.27151874265982123</v>
      </c>
      <c r="J1159">
        <v>0.17079222490873971</v>
      </c>
      <c r="K1159">
        <v>1.9870026119632558</v>
      </c>
      <c r="L1159">
        <v>1.4704955634913015</v>
      </c>
      <c r="M1159">
        <v>0.9376627645328367</v>
      </c>
      <c r="N1159">
        <v>0.58413252427034801</v>
      </c>
      <c r="O1159">
        <v>0.43527575281809672</v>
      </c>
      <c r="P1159">
        <v>0.2678664204224398</v>
      </c>
      <c r="Q1159">
        <v>0.53143422547859365</v>
      </c>
      <c r="R1159">
        <v>0.32391082288943845</v>
      </c>
      <c r="S1159">
        <v>0.32252488686117797</v>
      </c>
      <c r="T1159">
        <v>3.8544423541151958E-2</v>
      </c>
      <c r="U1159">
        <v>9.5648685143815484E-2</v>
      </c>
      <c r="V1159">
        <v>4.244829236721518E-2</v>
      </c>
      <c r="W1159">
        <v>8.6456762547916982E-2</v>
      </c>
      <c r="X1159">
        <v>0.10433253199920073</v>
      </c>
      <c r="Y1159">
        <v>289530.7295306251</v>
      </c>
      <c r="Z1159">
        <v>2049905.901217862</v>
      </c>
      <c r="AA1159">
        <v>4175155.650879567</v>
      </c>
      <c r="AB1159">
        <v>4.4902969008563014E-3</v>
      </c>
      <c r="AC1159">
        <v>0.11517069256373182</v>
      </c>
      <c r="AD1159">
        <v>0.60615638781743253</v>
      </c>
      <c r="AE1159">
        <v>0.87514427817182094</v>
      </c>
      <c r="AF1159">
        <v>27348048.592920355</v>
      </c>
      <c r="AG1159">
        <v>16301620.286978507</v>
      </c>
      <c r="AH1159">
        <v>23933488.245259166</v>
      </c>
      <c r="AI1159">
        <v>0.89886001387184722</v>
      </c>
      <c r="AJ1159">
        <v>0.38646088078250163</v>
      </c>
      <c r="AK1159">
        <v>2.2645093505967244</v>
      </c>
      <c r="AL1159">
        <v>0.85035092028911397</v>
      </c>
      <c r="AM1159">
        <v>3.8879401039728437E-2</v>
      </c>
      <c r="AN1159">
        <v>3.7498222271644018E-2</v>
      </c>
      <c r="AO1159">
        <v>6.1989311246445952E-2</v>
      </c>
      <c r="AP1159">
        <v>1.6323017766194006E-2</v>
      </c>
      <c r="AQ1159">
        <v>1.0148142222055854</v>
      </c>
      <c r="AR1159">
        <v>1.0018010477128019</v>
      </c>
      <c r="AS1159">
        <v>0.89017700459077642</v>
      </c>
      <c r="AT1159">
        <v>1.7863985651510511E-2</v>
      </c>
      <c r="AU1159">
        <v>0.49554332639941961</v>
      </c>
      <c r="AV1159">
        <v>0.6655186385632873</v>
      </c>
      <c r="AW1159">
        <v>0.51066532844787393</v>
      </c>
      <c r="AX1159">
        <v>1.8479879025707791E-2</v>
      </c>
      <c r="AY1159">
        <v>4.2691595664444859E-2</v>
      </c>
      <c r="AZ1159">
        <v>0.67456123027714665</v>
      </c>
      <c r="BA1159">
        <v>20.991637194465397</v>
      </c>
      <c r="BB1159">
        <v>0.11979666398161662</v>
      </c>
      <c r="BC1159">
        <v>3.5881005792290956E-2</v>
      </c>
      <c r="BD1159">
        <v>0.50601284687616943</v>
      </c>
      <c r="BE1159">
        <v>0.30828627833620736</v>
      </c>
      <c r="BF1159">
        <v>8047</v>
      </c>
      <c r="BG1159">
        <v>5535</v>
      </c>
      <c r="BH1159">
        <v>4453</v>
      </c>
      <c r="BI1159">
        <v>3.870651405370016E-2</v>
      </c>
      <c r="BJ1159">
        <v>0.68112178717649297</v>
      </c>
      <c r="BK1159">
        <v>0.68447388876286341</v>
      </c>
      <c r="BL1159">
        <v>7.9779588068134621E-2</v>
      </c>
      <c r="BM1159">
        <v>0.16862532211612891</v>
      </c>
      <c r="BN1159">
        <v>0.63277110299423445</v>
      </c>
      <c r="BO1159">
        <v>0.85146745432476412</v>
      </c>
      <c r="BP1159">
        <v>0</v>
      </c>
      <c r="BQ1159">
        <v>6.4289580514208389</v>
      </c>
      <c r="BR1159">
        <v>0.22472200672355833</v>
      </c>
      <c r="BS1159">
        <v>1968241.3843031123</v>
      </c>
      <c r="BT1159">
        <v>498643.67784642545</v>
      </c>
    </row>
    <row r="1160" spans="1:72">
      <c r="A1160" t="s">
        <v>1447</v>
      </c>
      <c r="B1160" t="s">
        <v>56</v>
      </c>
      <c r="C1160">
        <v>2017</v>
      </c>
      <c r="D1160" t="s">
        <v>228</v>
      </c>
      <c r="E1160">
        <v>7</v>
      </c>
      <c r="G1160" t="s">
        <v>296</v>
      </c>
      <c r="H1160" t="s">
        <v>1409</v>
      </c>
      <c r="I1160">
        <v>0.32086155294568325</v>
      </c>
      <c r="J1160">
        <v>0.13636195618099956</v>
      </c>
      <c r="K1160">
        <v>1.3152398609116336</v>
      </c>
      <c r="L1160">
        <v>1.1016484785807663</v>
      </c>
      <c r="M1160">
        <v>0.76444820583033579</v>
      </c>
      <c r="N1160">
        <v>0.58563556248149418</v>
      </c>
      <c r="O1160">
        <v>0.52685512456517347</v>
      </c>
      <c r="P1160">
        <v>0.26592599068621775</v>
      </c>
      <c r="Q1160">
        <v>0.47994912340161361</v>
      </c>
      <c r="R1160">
        <v>0.36722158534914578</v>
      </c>
      <c r="S1160">
        <v>0.32108217842504017</v>
      </c>
      <c r="T1160">
        <v>5.1539060958768514E-2</v>
      </c>
      <c r="U1160">
        <v>0.11119828579198969</v>
      </c>
      <c r="V1160">
        <v>5.9134384168529695E-2</v>
      </c>
      <c r="W1160">
        <v>0.10154769528901522</v>
      </c>
      <c r="X1160">
        <v>0.11533434129494136</v>
      </c>
      <c r="Y1160">
        <v>242218.88603807797</v>
      </c>
      <c r="Z1160">
        <v>2919428.16</v>
      </c>
      <c r="AA1160">
        <v>5013347.2323809527</v>
      </c>
      <c r="AB1160">
        <v>1.1227550352140092E-2</v>
      </c>
      <c r="AC1160">
        <v>0.11976724810347879</v>
      </c>
      <c r="AD1160">
        <v>0.53954997550212336</v>
      </c>
      <c r="AE1160">
        <v>0.87452488211854285</v>
      </c>
      <c r="AF1160">
        <v>28280194.955510616</v>
      </c>
      <c r="AG1160">
        <v>17136002.538928211</v>
      </c>
      <c r="AH1160">
        <v>24731734.159757331</v>
      </c>
      <c r="AI1160">
        <v>0.91703747864841545</v>
      </c>
      <c r="AJ1160">
        <v>0.35169601189964611</v>
      </c>
      <c r="AK1160">
        <v>2.486593116012024</v>
      </c>
      <c r="AL1160">
        <v>0.85960799164857882</v>
      </c>
      <c r="AM1160">
        <v>2.4169643411602527E-2</v>
      </c>
      <c r="AN1160">
        <v>2.8161170335820173E-2</v>
      </c>
      <c r="AO1160">
        <v>7.9093485310216705E-2</v>
      </c>
      <c r="AP1160">
        <v>1.9010424482324803E-2</v>
      </c>
      <c r="AQ1160">
        <v>1.0178727259323557</v>
      </c>
      <c r="AR1160">
        <v>1.0063107890321834</v>
      </c>
      <c r="AS1160">
        <v>1.0091567052177401</v>
      </c>
      <c r="AT1160">
        <v>2.3306028894336809E-2</v>
      </c>
      <c r="AU1160">
        <v>0.48807719782540676</v>
      </c>
      <c r="AV1160">
        <v>0.64656104419648575</v>
      </c>
      <c r="AW1160">
        <v>0.502991657787344</v>
      </c>
      <c r="AX1160">
        <v>2.3400787539203792E-2</v>
      </c>
      <c r="AY1160">
        <v>4.2639400062207872E-2</v>
      </c>
      <c r="AZ1160">
        <v>0.67406344023978804</v>
      </c>
      <c r="BA1160">
        <v>12.174757791896361</v>
      </c>
      <c r="BB1160">
        <v>8.1702631720430782E-2</v>
      </c>
      <c r="BC1160">
        <v>-4.6521310628993109E-4</v>
      </c>
      <c r="BD1160">
        <v>0.45635295898135125</v>
      </c>
      <c r="BE1160">
        <v>0.28721587545712696</v>
      </c>
      <c r="BF1160">
        <v>8269</v>
      </c>
      <c r="BG1160">
        <v>5536</v>
      </c>
      <c r="BH1160">
        <v>4801</v>
      </c>
      <c r="BI1160">
        <v>6.4858082539127115E-2</v>
      </c>
      <c r="BJ1160">
        <v>0.69287509028830474</v>
      </c>
      <c r="BK1160">
        <v>0.69141139359945303</v>
      </c>
      <c r="BL1160">
        <v>0.12051103864365291</v>
      </c>
      <c r="BM1160">
        <v>0.22578683788547632</v>
      </c>
      <c r="BN1160">
        <v>0.79962512088282856</v>
      </c>
      <c r="BO1160">
        <v>0.91899954734101064</v>
      </c>
      <c r="BP1160">
        <v>0</v>
      </c>
      <c r="BQ1160">
        <v>10.504761904761905</v>
      </c>
      <c r="BR1160">
        <v>0.20850224608305029</v>
      </c>
      <c r="BS1160">
        <v>2496287.7876190478</v>
      </c>
      <c r="BT1160">
        <v>684842.57868736773</v>
      </c>
    </row>
    <row r="1161" spans="1:72">
      <c r="A1161" t="s">
        <v>1448</v>
      </c>
      <c r="B1161" t="s">
        <v>57</v>
      </c>
      <c r="C1161">
        <v>2017</v>
      </c>
      <c r="D1161" t="s">
        <v>228</v>
      </c>
      <c r="E1161">
        <v>5</v>
      </c>
      <c r="G1161" t="s">
        <v>298</v>
      </c>
      <c r="H1161" t="s">
        <v>1409</v>
      </c>
      <c r="I1161">
        <v>0.2657227237597683</v>
      </c>
      <c r="J1161">
        <v>0.18181557939273196</v>
      </c>
      <c r="K1161">
        <v>1.6575373185491282</v>
      </c>
      <c r="L1161">
        <v>1.1826668157605849</v>
      </c>
      <c r="M1161">
        <v>0.74494269881994934</v>
      </c>
      <c r="N1161">
        <v>0.61079902264621933</v>
      </c>
      <c r="O1161">
        <v>0.53942987608283455</v>
      </c>
      <c r="P1161">
        <v>0.26759939570805041</v>
      </c>
      <c r="Q1161">
        <v>0.50691243124267449</v>
      </c>
      <c r="R1161">
        <v>0.29014897877844936</v>
      </c>
      <c r="S1161">
        <v>0.30807501255211067</v>
      </c>
      <c r="T1161">
        <v>5.0314107032917534E-2</v>
      </c>
      <c r="U1161">
        <v>0.12199748398186581</v>
      </c>
      <c r="V1161">
        <v>4.2556914023752404E-2</v>
      </c>
      <c r="W1161">
        <v>6.7473030561386621E-2</v>
      </c>
      <c r="X1161">
        <v>9.0582415514933498E-2</v>
      </c>
      <c r="Y1161">
        <v>281107.05708043149</v>
      </c>
      <c r="Z1161">
        <v>2312310.5737051792</v>
      </c>
      <c r="AA1161">
        <v>3666116.4369189907</v>
      </c>
      <c r="AB1161">
        <v>1.3984406337036693E-2</v>
      </c>
      <c r="AC1161">
        <v>0.10479138165652328</v>
      </c>
      <c r="AD1161">
        <v>0.59325874711320747</v>
      </c>
      <c r="AE1161">
        <v>0.89630675370752877</v>
      </c>
      <c r="AF1161">
        <v>26498402.340611354</v>
      </c>
      <c r="AG1161">
        <v>15495310.33951965</v>
      </c>
      <c r="AH1161">
        <v>23750696.980349343</v>
      </c>
      <c r="AI1161">
        <v>0.88962192130408935</v>
      </c>
      <c r="AJ1161">
        <v>0.3743293431046858</v>
      </c>
      <c r="AK1161">
        <v>2.3944335922841766</v>
      </c>
      <c r="AL1161">
        <v>0.8724155028820102</v>
      </c>
      <c r="AM1161">
        <v>3.4780699447475499E-2</v>
      </c>
      <c r="AN1161">
        <v>4.0244752073739253E-2</v>
      </c>
      <c r="AO1161">
        <v>5.8697978772671147E-2</v>
      </c>
      <c r="AP1161">
        <v>2.5630835038949005E-2</v>
      </c>
      <c r="AQ1161">
        <v>1.0317686271638371</v>
      </c>
      <c r="AR1161">
        <v>0.9826376519274177</v>
      </c>
      <c r="AS1161">
        <v>0.92746397179633699</v>
      </c>
      <c r="AT1161">
        <v>1.6004877775375872E-2</v>
      </c>
      <c r="AU1161">
        <v>0.49725090282685142</v>
      </c>
      <c r="AV1161">
        <v>0.66981025876262024</v>
      </c>
      <c r="AW1161">
        <v>0.50485307735953167</v>
      </c>
      <c r="AX1161">
        <v>2.5316017621394234E-2</v>
      </c>
      <c r="AY1161">
        <v>5.0075730269767964E-2</v>
      </c>
      <c r="AZ1161">
        <v>0.70484067441946718</v>
      </c>
      <c r="BA1161">
        <v>10.555355608015139</v>
      </c>
      <c r="BB1161">
        <v>3.7561708852972851E-2</v>
      </c>
      <c r="BC1161">
        <v>9.660078199033012E-2</v>
      </c>
      <c r="BD1161">
        <v>0.4081981286134605</v>
      </c>
      <c r="BE1161">
        <v>0.22786490657978864</v>
      </c>
      <c r="BF1161">
        <v>8845</v>
      </c>
      <c r="BG1161">
        <v>5562</v>
      </c>
      <c r="BH1161">
        <v>4836</v>
      </c>
      <c r="BI1161">
        <v>6.3147026040188028E-2</v>
      </c>
      <c r="BJ1161">
        <v>0.65241497343593879</v>
      </c>
      <c r="BK1161">
        <v>0.69948368068440259</v>
      </c>
      <c r="BL1161">
        <v>0.10403288437435552</v>
      </c>
      <c r="BM1161">
        <v>0.21533213944379292</v>
      </c>
      <c r="BN1161">
        <v>0.72639648603206286</v>
      </c>
      <c r="BO1161">
        <v>0.85028557632758661</v>
      </c>
      <c r="BP1161">
        <v>0</v>
      </c>
      <c r="BQ1161">
        <v>9.7250996015936249</v>
      </c>
      <c r="BR1161">
        <v>0.28361086765994742</v>
      </c>
      <c r="BS1161">
        <v>1389514.203187251</v>
      </c>
      <c r="BT1161">
        <v>882419.63907284767</v>
      </c>
    </row>
    <row r="1162" spans="1:72">
      <c r="A1162" t="s">
        <v>1449</v>
      </c>
      <c r="B1162" t="s">
        <v>58</v>
      </c>
      <c r="C1162">
        <v>2017</v>
      </c>
      <c r="D1162" t="s">
        <v>231</v>
      </c>
      <c r="E1162">
        <v>6</v>
      </c>
      <c r="G1162" t="s">
        <v>300</v>
      </c>
      <c r="H1162" t="s">
        <v>1409</v>
      </c>
      <c r="I1162">
        <v>7.3080793277311443E-2</v>
      </c>
      <c r="J1162">
        <v>9.5012710776595788E-2</v>
      </c>
      <c r="K1162">
        <v>1.4549097596525886</v>
      </c>
      <c r="L1162">
        <v>1.0583707493693486</v>
      </c>
      <c r="M1162">
        <v>0.97474582086601236</v>
      </c>
      <c r="N1162">
        <v>0.49438992663065806</v>
      </c>
      <c r="O1162">
        <v>0.39465465609666212</v>
      </c>
      <c r="P1162">
        <v>0.51380426094828979</v>
      </c>
      <c r="Q1162">
        <v>0.51380426094828979</v>
      </c>
      <c r="R1162">
        <v>0.57373549122912282</v>
      </c>
      <c r="S1162">
        <v>0.58421023007118045</v>
      </c>
      <c r="T1162">
        <v>0.11533114686713181</v>
      </c>
      <c r="U1162">
        <v>0.11533114686713181</v>
      </c>
      <c r="V1162">
        <v>7.2320890106009159E-2</v>
      </c>
      <c r="W1162">
        <v>0.12381135063674285</v>
      </c>
      <c r="X1162">
        <v>7.2320890106009159E-2</v>
      </c>
      <c r="Y1162">
        <v>208695.00440054762</v>
      </c>
      <c r="Z1162">
        <v>1871668.5888111887</v>
      </c>
      <c r="AA1162">
        <v>3204244.5216783215</v>
      </c>
      <c r="AB1162">
        <v>4.6912145171008029E-2</v>
      </c>
      <c r="AC1162">
        <v>0.12478350237146772</v>
      </c>
      <c r="AM1162">
        <v>9.8888663450850591E-3</v>
      </c>
      <c r="AN1162">
        <v>1.6267539059487766E-2</v>
      </c>
      <c r="AO1162">
        <v>8.5186996317666727E-2</v>
      </c>
      <c r="AP1162">
        <v>1.8356468728903973E-2</v>
      </c>
      <c r="AQ1162">
        <v>0.9929156341023101</v>
      </c>
      <c r="AR1162">
        <v>0.9929156341023101</v>
      </c>
      <c r="AS1162">
        <v>1.0097513217799641</v>
      </c>
      <c r="AT1162">
        <v>1.8254731664098925E-2</v>
      </c>
      <c r="AU1162">
        <v>0.68693849218244019</v>
      </c>
      <c r="AV1162">
        <v>0.68693849218244019</v>
      </c>
      <c r="AW1162">
        <v>0.70565526544908408</v>
      </c>
      <c r="AX1162">
        <v>3.8572767781165092E-2</v>
      </c>
      <c r="AY1162">
        <v>3.8572767781165092E-2</v>
      </c>
      <c r="AZ1162">
        <v>0.41872809712867043</v>
      </c>
      <c r="BB1162">
        <v>8.9754115022523881E-2</v>
      </c>
      <c r="BD1162">
        <v>0.27044970358301762</v>
      </c>
      <c r="BE1162">
        <v>0.27044970358301762</v>
      </c>
      <c r="BF1162">
        <v>8864</v>
      </c>
      <c r="BG1162">
        <v>5783</v>
      </c>
      <c r="BI1162">
        <v>6.7087241881874773E-2</v>
      </c>
      <c r="BK1162">
        <v>0.43724501304687902</v>
      </c>
      <c r="BL1162">
        <v>0.3196246448427788</v>
      </c>
      <c r="BM1162">
        <v>0.3196246448427788</v>
      </c>
      <c r="BN1162">
        <v>0.66611575746068674</v>
      </c>
      <c r="BQ1162">
        <v>14.302097902097902</v>
      </c>
      <c r="BR1162">
        <v>0.18879330388281795</v>
      </c>
      <c r="BS1162">
        <v>1197572.5566433566</v>
      </c>
      <c r="BT1162">
        <v>1038577.0294117647</v>
      </c>
    </row>
    <row r="1163" spans="1:72">
      <c r="A1163" t="s">
        <v>1450</v>
      </c>
      <c r="B1163" t="s">
        <v>59</v>
      </c>
      <c r="C1163">
        <v>2017</v>
      </c>
      <c r="D1163" t="s">
        <v>223</v>
      </c>
      <c r="E1163">
        <v>2</v>
      </c>
      <c r="G1163" t="s">
        <v>302</v>
      </c>
      <c r="H1163" t="s">
        <v>1409</v>
      </c>
      <c r="I1163">
        <v>0.51776583437670698</v>
      </c>
      <c r="J1163">
        <v>0.17062826252928451</v>
      </c>
      <c r="K1163">
        <v>1.7116154945855417</v>
      </c>
      <c r="L1163">
        <v>1.3261802644080027</v>
      </c>
      <c r="M1163">
        <v>0.89775404668134928</v>
      </c>
      <c r="N1163">
        <v>0.50884454042231397</v>
      </c>
      <c r="O1163">
        <v>0.39816565505303053</v>
      </c>
      <c r="P1163">
        <v>0.17822377597250982</v>
      </c>
      <c r="Q1163">
        <v>0.50067247973934925</v>
      </c>
      <c r="R1163">
        <v>0.22503741500398686</v>
      </c>
      <c r="S1163">
        <v>0.2029274776767106</v>
      </c>
      <c r="T1163">
        <v>8.3654586478408722E-3</v>
      </c>
      <c r="U1163">
        <v>3.5401663831970798E-2</v>
      </c>
      <c r="V1163">
        <v>4.5504579651997341E-2</v>
      </c>
      <c r="W1163">
        <v>7.4107099115075056E-2</v>
      </c>
      <c r="X1163">
        <v>0.16834863596879698</v>
      </c>
      <c r="Y1163">
        <v>204727.1382450331</v>
      </c>
      <c r="Z1163">
        <v>4257166.3196202535</v>
      </c>
      <c r="AA1163">
        <v>6933065.8322784808</v>
      </c>
      <c r="AB1163">
        <v>1.2553995362188113E-2</v>
      </c>
      <c r="AC1163">
        <v>6.3528833113454294E-2</v>
      </c>
      <c r="AD1163">
        <v>0.78811503721019349</v>
      </c>
      <c r="AE1163">
        <v>0.9352094015892668</v>
      </c>
      <c r="AF1163">
        <v>24999210.580472104</v>
      </c>
      <c r="AG1163">
        <v>15163269.606223175</v>
      </c>
      <c r="AH1163">
        <v>23379496.767167382</v>
      </c>
      <c r="AI1163">
        <v>0.90337143899428141</v>
      </c>
      <c r="AJ1163">
        <v>0.35825672564141919</v>
      </c>
      <c r="AK1163">
        <v>2.6104447862489599</v>
      </c>
      <c r="AL1163">
        <v>0.94197158579866125</v>
      </c>
      <c r="AM1163">
        <v>5.9292349352166436E-2</v>
      </c>
      <c r="AN1163">
        <v>5.2218303660350816E-2</v>
      </c>
      <c r="AO1163">
        <v>5.8632723385319191E-2</v>
      </c>
      <c r="AP1163">
        <v>2.0493302029308599E-2</v>
      </c>
      <c r="AQ1163">
        <v>1.0642517429513054</v>
      </c>
      <c r="AR1163">
        <v>1.0313560021634709</v>
      </c>
      <c r="AS1163">
        <v>1.0729051646403791</v>
      </c>
      <c r="AT1163">
        <v>1.4840996322271182E-2</v>
      </c>
      <c r="AU1163">
        <v>0.40406234932369167</v>
      </c>
      <c r="AV1163">
        <v>0.56358041186625707</v>
      </c>
      <c r="AW1163">
        <v>0.411577490977656</v>
      </c>
      <c r="AX1163">
        <v>1.4729076728906545E-2</v>
      </c>
      <c r="AY1163">
        <v>5.4654348166386521E-2</v>
      </c>
      <c r="AZ1163">
        <v>0.81780354570750435</v>
      </c>
      <c r="BA1163">
        <v>9.4294670023070122</v>
      </c>
      <c r="BB1163">
        <v>0.32539895160018917</v>
      </c>
      <c r="BC1163">
        <v>7.8952011737575448E-2</v>
      </c>
      <c r="BD1163">
        <v>0.65709846029087648</v>
      </c>
      <c r="BE1163">
        <v>0.27547799581306331</v>
      </c>
      <c r="BF1163">
        <v>8315</v>
      </c>
      <c r="BG1163">
        <v>5243</v>
      </c>
      <c r="BH1163">
        <v>4780</v>
      </c>
      <c r="BI1163">
        <v>7.513308657774577E-2</v>
      </c>
      <c r="BJ1163">
        <v>0.64857125699632112</v>
      </c>
      <c r="BK1163">
        <v>0.79605884232562307</v>
      </c>
      <c r="BL1163">
        <v>2.3528912675493233E-2</v>
      </c>
      <c r="BM1163">
        <v>8.0426891068256082E-2</v>
      </c>
      <c r="BN1163">
        <v>0.81779940830716458</v>
      </c>
      <c r="BO1163">
        <v>1.0117753496285646</v>
      </c>
      <c r="BP1163">
        <v>0</v>
      </c>
      <c r="BQ1163">
        <v>3.8227848101265822</v>
      </c>
      <c r="BR1163">
        <v>0.21285140562248997</v>
      </c>
      <c r="BS1163">
        <v>2748440.4651898732</v>
      </c>
      <c r="BT1163">
        <v>607074.27945472253</v>
      </c>
    </row>
    <row r="1164" spans="1:72">
      <c r="A1164" t="s">
        <v>1451</v>
      </c>
      <c r="B1164" t="s">
        <v>60</v>
      </c>
      <c r="C1164">
        <v>2017</v>
      </c>
      <c r="D1164" t="s">
        <v>207</v>
      </c>
      <c r="E1164">
        <v>7</v>
      </c>
      <c r="G1164" t="s">
        <v>304</v>
      </c>
      <c r="H1164" t="s">
        <v>1409</v>
      </c>
      <c r="I1164">
        <v>0.22235972385617506</v>
      </c>
      <c r="J1164">
        <v>0.21587278950975544</v>
      </c>
      <c r="K1164">
        <v>1.3571203696868133</v>
      </c>
      <c r="L1164">
        <v>0.85959837529938743</v>
      </c>
      <c r="M1164">
        <v>0.60279264246679254</v>
      </c>
      <c r="N1164">
        <v>0.5816715706073583</v>
      </c>
      <c r="O1164">
        <v>0.43022058671173036</v>
      </c>
      <c r="P1164">
        <v>0.28785462844224163</v>
      </c>
      <c r="Q1164">
        <v>0.43102917486267245</v>
      </c>
      <c r="R1164">
        <v>0.35553699583674941</v>
      </c>
      <c r="S1164">
        <v>0.39856108803314555</v>
      </c>
      <c r="T1164">
        <v>4.0401158892187823E-2</v>
      </c>
      <c r="U1164">
        <v>6.6253123553760687E-2</v>
      </c>
      <c r="V1164">
        <v>9.0749610651664162E-2</v>
      </c>
      <c r="W1164">
        <v>0.2094702246753761</v>
      </c>
      <c r="X1164">
        <v>0.14064250652669397</v>
      </c>
      <c r="Y1164">
        <v>264089.68544155761</v>
      </c>
      <c r="Z1164">
        <v>3964451.9180397126</v>
      </c>
      <c r="AA1164">
        <v>9150834.1250528097</v>
      </c>
      <c r="AB1164">
        <v>2.2366338857406579E-2</v>
      </c>
      <c r="AC1164">
        <v>0.16852543095298175</v>
      </c>
      <c r="AD1164">
        <v>0.40320287935439936</v>
      </c>
      <c r="AE1164">
        <v>0.88123111499757767</v>
      </c>
      <c r="AF1164">
        <v>23331126.843872413</v>
      </c>
      <c r="AG1164">
        <v>12613253.561275881</v>
      </c>
      <c r="AH1164">
        <v>20560114.9227756</v>
      </c>
      <c r="AI1164">
        <v>0.91957533769151067</v>
      </c>
      <c r="AJ1164">
        <v>0.39833812572312571</v>
      </c>
      <c r="AK1164">
        <v>2.2122690701469487</v>
      </c>
      <c r="AL1164">
        <v>0.86227690838267923</v>
      </c>
      <c r="AM1164">
        <v>1.614941447504006E-2</v>
      </c>
      <c r="AN1164">
        <v>2.1553017265587698E-2</v>
      </c>
      <c r="AO1164">
        <v>0.16842334623986732</v>
      </c>
      <c r="AP1164">
        <v>3.4401158054362085E-2</v>
      </c>
      <c r="AQ1164">
        <v>1.0013626585883848</v>
      </c>
      <c r="AR1164">
        <v>0.99598354934370736</v>
      </c>
      <c r="AS1164">
        <v>1.1365677963695202</v>
      </c>
      <c r="AT1164">
        <v>1.9377719110438844E-2</v>
      </c>
      <c r="AU1164">
        <v>0.48901427274825732</v>
      </c>
      <c r="AV1164">
        <v>0.54763303542733499</v>
      </c>
      <c r="AW1164">
        <v>0.51550923126194381</v>
      </c>
      <c r="AX1164">
        <v>2.3924901161286639E-2</v>
      </c>
      <c r="AY1164">
        <v>3.5272360174387903E-2</v>
      </c>
      <c r="AZ1164">
        <v>0.60989763990402512</v>
      </c>
      <c r="BA1164">
        <v>5.2537007859596185</v>
      </c>
      <c r="BB1164">
        <v>0.48894012057272435</v>
      </c>
      <c r="BC1164">
        <v>4.9031632319168558E-3</v>
      </c>
      <c r="BD1164">
        <v>0.40655150447241545</v>
      </c>
      <c r="BE1164">
        <v>0.29401905615451568</v>
      </c>
      <c r="BF1164">
        <v>9833</v>
      </c>
      <c r="BG1164">
        <v>6188</v>
      </c>
      <c r="BH1164">
        <v>5298</v>
      </c>
      <c r="BI1164">
        <v>4.4280575175489403E-2</v>
      </c>
      <c r="BJ1164">
        <v>0.61348166625778278</v>
      </c>
      <c r="BK1164">
        <v>0.62248906358457079</v>
      </c>
      <c r="BL1164">
        <v>8.6477706998561027E-2</v>
      </c>
      <c r="BM1164">
        <v>0.13297128081369411</v>
      </c>
      <c r="BN1164">
        <v>0.88009847905359917</v>
      </c>
      <c r="BO1164">
        <v>0.91259031067459173</v>
      </c>
      <c r="BP1164">
        <v>0</v>
      </c>
      <c r="BQ1164">
        <v>6.6831432192648919</v>
      </c>
      <c r="BR1164">
        <v>0.61583248212461694</v>
      </c>
      <c r="BS1164">
        <v>5514689.6751161804</v>
      </c>
      <c r="BT1164">
        <v>1450154.7681575709</v>
      </c>
    </row>
    <row r="1165" spans="1:72">
      <c r="A1165" t="s">
        <v>1452</v>
      </c>
      <c r="B1165" t="s">
        <v>61</v>
      </c>
      <c r="C1165">
        <v>2017</v>
      </c>
      <c r="D1165" t="s">
        <v>212</v>
      </c>
      <c r="E1165">
        <v>4</v>
      </c>
      <c r="G1165" t="s">
        <v>306</v>
      </c>
      <c r="H1165" t="s">
        <v>1409</v>
      </c>
      <c r="I1165">
        <v>3.1028084510768744E-2</v>
      </c>
      <c r="J1165">
        <v>0.12094063441258765</v>
      </c>
      <c r="K1165">
        <v>1.4998357881556552</v>
      </c>
      <c r="L1165">
        <v>1.067727536068791</v>
      </c>
      <c r="M1165">
        <v>1.0324723448804802</v>
      </c>
      <c r="N1165">
        <v>0.49812842723485451</v>
      </c>
      <c r="O1165">
        <v>0.46510596762062556</v>
      </c>
      <c r="P1165">
        <v>0.59143765030486728</v>
      </c>
      <c r="Q1165">
        <v>0.59143765030486728</v>
      </c>
      <c r="R1165">
        <v>0.64957353824815078</v>
      </c>
      <c r="S1165">
        <v>0.62373011994031047</v>
      </c>
      <c r="T1165">
        <v>0.13594486323622351</v>
      </c>
      <c r="U1165">
        <v>0.13594486323622351</v>
      </c>
      <c r="V1165">
        <v>1.8268094027483292E-2</v>
      </c>
      <c r="W1165">
        <v>1.873660578038493E-2</v>
      </c>
      <c r="X1165">
        <v>1.8268094027483292E-2</v>
      </c>
      <c r="Y1165">
        <v>245088.16852334677</v>
      </c>
      <c r="Z1165">
        <v>596357.09012875531</v>
      </c>
      <c r="AA1165">
        <v>611651.53218884126</v>
      </c>
      <c r="AB1165">
        <v>2.4433336789678538E-2</v>
      </c>
      <c r="AC1165">
        <v>8.0547650724179035E-2</v>
      </c>
      <c r="AM1165">
        <v>3.0385535065590601E-2</v>
      </c>
      <c r="AN1165">
        <v>4.3050820113737613E-2</v>
      </c>
      <c r="AO1165">
        <v>1.2828823296459369E-2</v>
      </c>
      <c r="AP1165">
        <v>1.0141293664236991E-2</v>
      </c>
      <c r="AQ1165">
        <v>0.96732299151451706</v>
      </c>
      <c r="AR1165">
        <v>0.96732299151451706</v>
      </c>
      <c r="AS1165">
        <v>1.0500527562225896</v>
      </c>
      <c r="AT1165">
        <v>1.8305810299437387E-2</v>
      </c>
      <c r="AU1165">
        <v>0.81050113403157242</v>
      </c>
      <c r="AV1165">
        <v>0.81050113403157242</v>
      </c>
      <c r="AW1165">
        <v>0.81608125477401805</v>
      </c>
      <c r="AX1165">
        <v>4.3003050414267122E-2</v>
      </c>
      <c r="AY1165">
        <v>4.3003050414267122E-2</v>
      </c>
      <c r="AZ1165">
        <v>0.36110935843262065</v>
      </c>
      <c r="BB1165">
        <v>-0.15036023838828788</v>
      </c>
      <c r="BD1165">
        <v>0.1585052046370958</v>
      </c>
      <c r="BE1165">
        <v>0.1585052046370958</v>
      </c>
      <c r="BF1165">
        <v>9389</v>
      </c>
      <c r="BG1165">
        <v>5957</v>
      </c>
      <c r="BI1165">
        <v>2.3642876822644564E-2</v>
      </c>
      <c r="BK1165">
        <v>0.37516930030676499</v>
      </c>
      <c r="BL1165">
        <v>0.33903673089061576</v>
      </c>
      <c r="BM1165">
        <v>0.33903673089061576</v>
      </c>
      <c r="BN1165">
        <v>0.49469960011721942</v>
      </c>
      <c r="BQ1165">
        <v>18.107296137339056</v>
      </c>
      <c r="BR1165">
        <v>8.922996878251821E-2</v>
      </c>
      <c r="BS1165">
        <v>10201.716738197425</v>
      </c>
      <c r="BT1165">
        <v>542737.41780821921</v>
      </c>
    </row>
    <row r="1166" spans="1:72">
      <c r="A1166" t="s">
        <v>1453</v>
      </c>
      <c r="B1166" t="s">
        <v>62</v>
      </c>
      <c r="C1166">
        <v>2017</v>
      </c>
      <c r="D1166" t="s">
        <v>215</v>
      </c>
      <c r="E1166">
        <v>5</v>
      </c>
      <c r="G1166" t="s">
        <v>308</v>
      </c>
      <c r="H1166" t="s">
        <v>1409</v>
      </c>
      <c r="I1166">
        <v>6.4513497516721224E-2</v>
      </c>
      <c r="J1166">
        <v>0.17363250411906209</v>
      </c>
      <c r="K1166">
        <v>1.5748890718719561</v>
      </c>
      <c r="L1166">
        <v>0.83710945651777513</v>
      </c>
      <c r="M1166">
        <v>0.75912635188892563</v>
      </c>
      <c r="N1166">
        <v>0.5855763868787135</v>
      </c>
      <c r="O1166">
        <v>0.44960171127287324</v>
      </c>
      <c r="P1166">
        <v>0.42153273492278681</v>
      </c>
      <c r="Q1166">
        <v>0.42153273492278681</v>
      </c>
      <c r="R1166">
        <v>0.4648943632609544</v>
      </c>
      <c r="S1166">
        <v>0.52475296730398002</v>
      </c>
      <c r="T1166">
        <v>9.2932177539358271E-2</v>
      </c>
      <c r="U1166">
        <v>9.2932177539358271E-2</v>
      </c>
      <c r="V1166">
        <v>0.14047150472076672</v>
      </c>
      <c r="W1166">
        <v>0.24250222613749689</v>
      </c>
      <c r="X1166">
        <v>0.14047150472076672</v>
      </c>
      <c r="Y1166">
        <v>186325.66771433561</v>
      </c>
      <c r="Z1166">
        <v>4582255.7727272725</v>
      </c>
      <c r="AA1166">
        <v>7910552.5909090908</v>
      </c>
      <c r="AB1166">
        <v>3.4097176958363583E-2</v>
      </c>
      <c r="AC1166">
        <v>9.4060274957432147E-2</v>
      </c>
      <c r="AM1166">
        <v>1.5061152104633149E-2</v>
      </c>
      <c r="AN1166">
        <v>2.6011565130680016E-2</v>
      </c>
      <c r="AO1166">
        <v>0.17051847041856411</v>
      </c>
      <c r="AP1166">
        <v>2.4887100553106833E-2</v>
      </c>
      <c r="AQ1166">
        <v>1.0379718472189545</v>
      </c>
      <c r="AR1166">
        <v>1.0379718472189545</v>
      </c>
      <c r="AS1166">
        <v>1.0590775090162794</v>
      </c>
      <c r="AT1166">
        <v>3.5921803380554722E-2</v>
      </c>
      <c r="AU1166">
        <v>0.59818586908392701</v>
      </c>
      <c r="AV1166">
        <v>0.59818586908392701</v>
      </c>
      <c r="AW1166">
        <v>0.62941746951278943</v>
      </c>
      <c r="AX1166">
        <v>6.5132750571753564E-2</v>
      </c>
      <c r="AY1166">
        <v>6.5132750571753564E-2</v>
      </c>
      <c r="AZ1166">
        <v>0.47071287769491837</v>
      </c>
      <c r="BB1166">
        <v>0.30579981678921569</v>
      </c>
      <c r="BD1166">
        <v>0.25142952975812621</v>
      </c>
      <c r="BE1166">
        <v>0.25142952975812621</v>
      </c>
      <c r="BF1166">
        <v>10086</v>
      </c>
      <c r="BG1166">
        <v>6492</v>
      </c>
      <c r="BI1166">
        <v>4.3137176949264465E-2</v>
      </c>
      <c r="BK1166">
        <v>0.49808879622455704</v>
      </c>
      <c r="BL1166">
        <v>0.29933397427131792</v>
      </c>
      <c r="BM1166">
        <v>0.29933397427131792</v>
      </c>
      <c r="BN1166">
        <v>0.89767817404976269</v>
      </c>
      <c r="BQ1166">
        <v>16.269886363636363</v>
      </c>
      <c r="BR1166">
        <v>0.39751098096632503</v>
      </c>
      <c r="BS1166">
        <v>4145630.3409090908</v>
      </c>
      <c r="BT1166">
        <v>1086543.9214876033</v>
      </c>
    </row>
    <row r="1167" spans="1:72">
      <c r="A1167" t="s">
        <v>1454</v>
      </c>
      <c r="B1167" t="s">
        <v>63</v>
      </c>
      <c r="C1167">
        <v>2017</v>
      </c>
      <c r="D1167" t="s">
        <v>215</v>
      </c>
      <c r="E1167">
        <v>2</v>
      </c>
      <c r="G1167" t="s">
        <v>310</v>
      </c>
      <c r="H1167" t="s">
        <v>1409</v>
      </c>
      <c r="I1167">
        <v>8.8069330219758934E-2</v>
      </c>
      <c r="J1167">
        <v>0.27294113306828688</v>
      </c>
      <c r="K1167">
        <v>1.9342349150826472</v>
      </c>
      <c r="L1167">
        <v>1.1509735598919884</v>
      </c>
      <c r="M1167">
        <v>1.1080893565602914</v>
      </c>
      <c r="N1167">
        <v>0.6359917380397978</v>
      </c>
      <c r="O1167">
        <v>0.4841769179853313</v>
      </c>
      <c r="P1167">
        <v>0.47423266035087858</v>
      </c>
      <c r="Q1167">
        <v>0.47423266035087858</v>
      </c>
      <c r="R1167">
        <v>0.52377754788948261</v>
      </c>
      <c r="S1167">
        <v>0.65501765508510201</v>
      </c>
      <c r="T1167">
        <v>0.15181208981046368</v>
      </c>
      <c r="U1167">
        <v>0.15181208981046368</v>
      </c>
      <c r="V1167">
        <v>0.14846210987338798</v>
      </c>
      <c r="W1167">
        <v>0.25403968962914969</v>
      </c>
      <c r="X1167">
        <v>0.14846210987338798</v>
      </c>
      <c r="Y1167">
        <v>525700.73467432952</v>
      </c>
      <c r="Z1167">
        <v>4728816.8149779737</v>
      </c>
      <c r="AA1167">
        <v>8091675.088105727</v>
      </c>
      <c r="AB1167">
        <v>2.6509899508436855E-2</v>
      </c>
      <c r="AC1167">
        <v>0.17352489798764231</v>
      </c>
      <c r="AM1167">
        <v>4.313914533984653E-2</v>
      </c>
      <c r="AN1167">
        <v>6.2101796719070429E-2</v>
      </c>
      <c r="AO1167">
        <v>0.15681816028497633</v>
      </c>
      <c r="AP1167">
        <v>3.0024148464390644E-2</v>
      </c>
      <c r="AQ1167">
        <v>0.9475211445128725</v>
      </c>
      <c r="AR1167">
        <v>0.9475211445128725</v>
      </c>
      <c r="AS1167">
        <v>0.98721724653854037</v>
      </c>
      <c r="AT1167">
        <v>2.3428678634319234E-2</v>
      </c>
      <c r="AU1167">
        <v>0.53696674841367864</v>
      </c>
      <c r="AV1167">
        <v>0.53696674841367864</v>
      </c>
      <c r="AW1167">
        <v>0.56561741240745622</v>
      </c>
      <c r="AX1167">
        <v>4.517694615299743E-2</v>
      </c>
      <c r="AY1167">
        <v>4.517694615299743E-2</v>
      </c>
      <c r="AZ1167">
        <v>0.35095507183753921</v>
      </c>
      <c r="BB1167">
        <v>0.53952173812204796</v>
      </c>
      <c r="BD1167">
        <v>0.32521770521760618</v>
      </c>
      <c r="BE1167">
        <v>0.32521770521760618</v>
      </c>
      <c r="BF1167">
        <v>8526</v>
      </c>
      <c r="BG1167">
        <v>5753</v>
      </c>
      <c r="BI1167">
        <v>3.2902656464802019E-2</v>
      </c>
      <c r="BK1167">
        <v>0.36293796227268438</v>
      </c>
      <c r="BL1167">
        <v>0.17739360580846211</v>
      </c>
      <c r="BM1167">
        <v>0.17739360580846211</v>
      </c>
      <c r="BN1167">
        <v>0.73190875162603719</v>
      </c>
      <c r="BQ1167">
        <v>9.1982378854625555</v>
      </c>
      <c r="BR1167">
        <v>0.79690189328743544</v>
      </c>
      <c r="BS1167">
        <v>3571106.5770925111</v>
      </c>
      <c r="BT1167">
        <v>1424089.0476190476</v>
      </c>
    </row>
    <row r="1168" spans="1:72">
      <c r="A1168" t="s">
        <v>1455</v>
      </c>
      <c r="B1168" t="s">
        <v>64</v>
      </c>
      <c r="C1168">
        <v>2017</v>
      </c>
      <c r="D1168" t="s">
        <v>228</v>
      </c>
      <c r="E1168">
        <v>5</v>
      </c>
      <c r="G1168" t="s">
        <v>312</v>
      </c>
      <c r="H1168" t="s">
        <v>1409</v>
      </c>
      <c r="I1168">
        <v>0.45378914766184841</v>
      </c>
      <c r="J1168">
        <v>0.1211347313083669</v>
      </c>
      <c r="K1168">
        <v>1.6092774953961098</v>
      </c>
      <c r="L1168">
        <v>1.0974164297051463</v>
      </c>
      <c r="M1168">
        <v>0.59163591855961761</v>
      </c>
      <c r="N1168">
        <v>0.4919526349956041</v>
      </c>
      <c r="O1168">
        <v>0.36250218422031188</v>
      </c>
      <c r="P1168">
        <v>0.2642749841423353</v>
      </c>
      <c r="Q1168">
        <v>0.52881444747513773</v>
      </c>
      <c r="R1168">
        <v>0.28709789703397537</v>
      </c>
      <c r="S1168">
        <v>0.30677994249019791</v>
      </c>
      <c r="T1168">
        <v>3.0946897662187136E-2</v>
      </c>
      <c r="U1168">
        <v>8.1870040713624359E-2</v>
      </c>
      <c r="V1168">
        <v>3.3282219521540188E-2</v>
      </c>
      <c r="W1168">
        <v>6.5610175404078264E-2</v>
      </c>
      <c r="X1168">
        <v>8.5086719372463662E-2</v>
      </c>
      <c r="Y1168">
        <v>182873.96386206895</v>
      </c>
      <c r="Z1168">
        <v>1780133.327091136</v>
      </c>
      <c r="AA1168">
        <v>3509226.8938826467</v>
      </c>
      <c r="AB1168">
        <v>9.69256564622396E-3</v>
      </c>
      <c r="AC1168">
        <v>8.3327742475185235E-2</v>
      </c>
      <c r="AD1168">
        <v>0.6281786295534586</v>
      </c>
      <c r="AE1168">
        <v>0.87107512748893401</v>
      </c>
      <c r="AF1168">
        <v>31330170.635622818</v>
      </c>
      <c r="AG1168">
        <v>18645140.263096623</v>
      </c>
      <c r="AH1168">
        <v>27290932.380675204</v>
      </c>
      <c r="AI1168">
        <v>0.88789688156082225</v>
      </c>
      <c r="AJ1168">
        <v>0.36727853232281715</v>
      </c>
      <c r="AK1168">
        <v>2.3717017217965468</v>
      </c>
      <c r="AL1168">
        <v>0.75074438323381831</v>
      </c>
      <c r="AM1168">
        <v>3.4156315310211835E-2</v>
      </c>
      <c r="AN1168">
        <v>4.0562546194046034E-2</v>
      </c>
      <c r="AO1168">
        <v>5.5118827702663582E-2</v>
      </c>
      <c r="AP1168">
        <v>1.9826031320608339E-2</v>
      </c>
      <c r="AQ1168">
        <v>1.0134779263013023</v>
      </c>
      <c r="AR1168">
        <v>0.98911289102191124</v>
      </c>
      <c r="AS1168">
        <v>0.96430556300915327</v>
      </c>
      <c r="AT1168">
        <v>1.6505562871866993E-2</v>
      </c>
      <c r="AU1168">
        <v>0.49849338076072336</v>
      </c>
      <c r="AV1168">
        <v>0.71398233234203257</v>
      </c>
      <c r="AW1168">
        <v>0.51165508515543323</v>
      </c>
      <c r="AX1168">
        <v>2.657096210200877E-2</v>
      </c>
      <c r="AY1168">
        <v>5.513760419780174E-2</v>
      </c>
      <c r="AZ1168">
        <v>0.69617995031858881</v>
      </c>
      <c r="BA1168">
        <v>15.752549480138168</v>
      </c>
      <c r="BB1168">
        <v>-0.23297622965360981</v>
      </c>
      <c r="BC1168">
        <v>2.2275918683264111E-2</v>
      </c>
      <c r="BD1168">
        <v>0.569712872373903</v>
      </c>
      <c r="BE1168">
        <v>0.36239534051181232</v>
      </c>
      <c r="BF1168">
        <v>8611</v>
      </c>
      <c r="BG1168">
        <v>5415</v>
      </c>
      <c r="BH1168">
        <v>4736</v>
      </c>
      <c r="BI1168">
        <v>6.6943748474126874E-2</v>
      </c>
      <c r="BJ1168">
        <v>0.68319909349448638</v>
      </c>
      <c r="BK1168">
        <v>0.70534523944841798</v>
      </c>
      <c r="BL1168">
        <v>9.7383807764840472E-2</v>
      </c>
      <c r="BM1168">
        <v>0.20858324068505704</v>
      </c>
      <c r="BN1168">
        <v>0.70482624026874841</v>
      </c>
      <c r="BO1168">
        <v>0.8491477246183039</v>
      </c>
      <c r="BP1168">
        <v>0</v>
      </c>
      <c r="BQ1168">
        <v>9.0511860174781518</v>
      </c>
      <c r="BR1168">
        <v>0.19518628420705572</v>
      </c>
      <c r="BS1168">
        <v>1663614.6554307116</v>
      </c>
      <c r="BT1168">
        <v>792346.11492122337</v>
      </c>
    </row>
    <row r="1169" spans="1:72">
      <c r="A1169" t="s">
        <v>1456</v>
      </c>
      <c r="B1169" t="s">
        <v>65</v>
      </c>
      <c r="C1169">
        <v>2017</v>
      </c>
      <c r="D1169" t="s">
        <v>218</v>
      </c>
      <c r="E1169">
        <v>4</v>
      </c>
      <c r="G1169" t="s">
        <v>314</v>
      </c>
      <c r="H1169" t="s">
        <v>1409</v>
      </c>
      <c r="I1169">
        <v>4.3960607776644477E-2</v>
      </c>
      <c r="J1169">
        <v>0.20615145123723189</v>
      </c>
      <c r="K1169">
        <v>1.497433567705589</v>
      </c>
      <c r="L1169">
        <v>0.96172293550650301</v>
      </c>
      <c r="M1169">
        <v>0.94003445353172554</v>
      </c>
      <c r="N1169">
        <v>0.55421509694160032</v>
      </c>
      <c r="O1169">
        <v>0.52707817476682184</v>
      </c>
      <c r="P1169">
        <v>0.54106403538219094</v>
      </c>
      <c r="Q1169">
        <v>0.54106403538219094</v>
      </c>
      <c r="R1169">
        <v>0.59670667151047319</v>
      </c>
      <c r="S1169">
        <v>0.58580670141830271</v>
      </c>
      <c r="T1169">
        <v>0.12570712969655073</v>
      </c>
      <c r="U1169">
        <v>0.12570712969655073</v>
      </c>
      <c r="V1169">
        <v>4.1956018180363271E-2</v>
      </c>
      <c r="W1169">
        <v>5.1427819123252921E-2</v>
      </c>
      <c r="X1169">
        <v>4.1956018180363271E-2</v>
      </c>
      <c r="Y1169">
        <v>183865.51190781049</v>
      </c>
      <c r="Z1169">
        <v>1130367.8773584906</v>
      </c>
      <c r="AA1169">
        <v>1385554.6179245282</v>
      </c>
      <c r="AB1169">
        <v>2.5781993506596226E-2</v>
      </c>
      <c r="AC1169">
        <v>0.10020392760573443</v>
      </c>
      <c r="AM1169">
        <v>2.031435014387924E-2</v>
      </c>
      <c r="AN1169">
        <v>2.9172201096446953E-2</v>
      </c>
      <c r="AO1169">
        <v>2.6635672999391936E-2</v>
      </c>
      <c r="AP1169">
        <v>9.8336478715073672E-3</v>
      </c>
      <c r="AQ1169">
        <v>1.0192787080915198</v>
      </c>
      <c r="AR1169">
        <v>1.0192787080915198</v>
      </c>
      <c r="AS1169">
        <v>1.0989193060509179</v>
      </c>
      <c r="AT1169">
        <v>1.9447796493743369E-2</v>
      </c>
      <c r="AU1169">
        <v>0.78368138349082261</v>
      </c>
      <c r="AV1169">
        <v>0.78368138349082261</v>
      </c>
      <c r="AW1169">
        <v>0.80011517167450075</v>
      </c>
      <c r="AX1169">
        <v>4.5836211007813356E-2</v>
      </c>
      <c r="AY1169">
        <v>4.5836211007813356E-2</v>
      </c>
      <c r="AZ1169">
        <v>0.40909164005063808</v>
      </c>
      <c r="BB1169">
        <v>0.32478754484467254</v>
      </c>
      <c r="BD1169">
        <v>0.25280316332554381</v>
      </c>
      <c r="BE1169">
        <v>0.25280316332554381</v>
      </c>
      <c r="BF1169">
        <v>9049</v>
      </c>
      <c r="BG1169">
        <v>5907</v>
      </c>
      <c r="BI1169">
        <v>5.5995336744504229E-3</v>
      </c>
      <c r="BK1169">
        <v>0.42004637110277787</v>
      </c>
      <c r="BL1169">
        <v>0.37490175001449005</v>
      </c>
      <c r="BM1169">
        <v>0.37490175001449005</v>
      </c>
      <c r="BN1169">
        <v>0.56965566080102459</v>
      </c>
      <c r="BQ1169">
        <v>18.419811320754718</v>
      </c>
      <c r="BR1169">
        <v>6.5116279069767441E-2</v>
      </c>
      <c r="BS1169">
        <v>298703.49056603771</v>
      </c>
      <c r="BT1169">
        <v>494712.15315315314</v>
      </c>
    </row>
    <row r="1170" spans="1:72">
      <c r="A1170" t="s">
        <v>1457</v>
      </c>
      <c r="B1170" t="s">
        <v>66</v>
      </c>
      <c r="C1170">
        <v>2017</v>
      </c>
      <c r="D1170" t="s">
        <v>223</v>
      </c>
      <c r="E1170">
        <v>2</v>
      </c>
      <c r="G1170" t="s">
        <v>316</v>
      </c>
      <c r="H1170" t="s">
        <v>1409</v>
      </c>
      <c r="I1170">
        <v>0.44884504309176548</v>
      </c>
      <c r="J1170">
        <v>0.1909527135272899</v>
      </c>
      <c r="K1170">
        <v>1.7387737874901998</v>
      </c>
      <c r="L1170">
        <v>1.4027250642063351</v>
      </c>
      <c r="M1170">
        <v>0.80314837465938593</v>
      </c>
      <c r="N1170">
        <v>0.59780543348378068</v>
      </c>
      <c r="O1170">
        <v>0.50206958585097972</v>
      </c>
      <c r="P1170">
        <v>0.1794929619900931</v>
      </c>
      <c r="Q1170">
        <v>0.59052932941004699</v>
      </c>
      <c r="R1170">
        <v>0.2328995043350375</v>
      </c>
      <c r="S1170">
        <v>0.2060070625473128</v>
      </c>
      <c r="T1170">
        <v>1.5984160546593729E-2</v>
      </c>
      <c r="U1170">
        <v>7.2991970013364604E-2</v>
      </c>
      <c r="V1170">
        <v>3.7979742679307635E-2</v>
      </c>
      <c r="W1170">
        <v>6.0276847254009648E-2</v>
      </c>
      <c r="X1170">
        <v>0.18168172442289546</v>
      </c>
      <c r="Y1170">
        <v>533010.58620689658</v>
      </c>
      <c r="Z1170">
        <v>3004128.4722955143</v>
      </c>
      <c r="AA1170">
        <v>4767788.8337730868</v>
      </c>
      <c r="AB1170">
        <v>6.267129451020083E-3</v>
      </c>
      <c r="AC1170">
        <v>0.14776689278073463</v>
      </c>
      <c r="AD1170">
        <v>0.80657624738327116</v>
      </c>
      <c r="AE1170">
        <v>0.91164485531552508</v>
      </c>
      <c r="AF1170">
        <v>20862564.189818811</v>
      </c>
      <c r="AG1170">
        <v>11679335.5608283</v>
      </c>
      <c r="AH1170">
        <v>19019249.312338222</v>
      </c>
      <c r="AI1170">
        <v>0.91101153450379335</v>
      </c>
      <c r="AJ1170">
        <v>0.4088081833446176</v>
      </c>
      <c r="AK1170">
        <v>2.230006375745726</v>
      </c>
      <c r="AL1170">
        <v>1.1921154885642729</v>
      </c>
      <c r="AM1170">
        <v>3.8164220922614324E-2</v>
      </c>
      <c r="AN1170">
        <v>2.7627771065927117E-2</v>
      </c>
      <c r="AO1170">
        <v>4.1234987093055633E-2</v>
      </c>
      <c r="AP1170">
        <v>1.7257848932966689E-2</v>
      </c>
      <c r="AQ1170">
        <v>1.0469006473392737</v>
      </c>
      <c r="AR1170">
        <v>1.1242852228446063</v>
      </c>
      <c r="AS1170">
        <v>1.0410435097810817</v>
      </c>
      <c r="AT1170">
        <v>1.9742782387713511E-2</v>
      </c>
      <c r="AU1170">
        <v>0.45006459418356326</v>
      </c>
      <c r="AV1170">
        <v>0.60203625074715983</v>
      </c>
      <c r="AW1170">
        <v>0.45754514495518755</v>
      </c>
      <c r="AX1170">
        <v>1.9781814611947657E-2</v>
      </c>
      <c r="AY1170">
        <v>6.1114277869988055E-2</v>
      </c>
      <c r="AZ1170">
        <v>0.79185701581137091</v>
      </c>
      <c r="BA1170">
        <v>14.324738587360418</v>
      </c>
      <c r="BB1170">
        <v>9.4901791119246098E-2</v>
      </c>
      <c r="BC1170">
        <v>4.2148280634861084E-2</v>
      </c>
      <c r="BD1170">
        <v>0.67900296348673983</v>
      </c>
      <c r="BE1170">
        <v>0.23630826819330977</v>
      </c>
      <c r="BF1170">
        <v>8544</v>
      </c>
      <c r="BG1170">
        <v>5584</v>
      </c>
      <c r="BH1170">
        <v>4865</v>
      </c>
      <c r="BI1170">
        <v>3.6951056400435514E-2</v>
      </c>
      <c r="BJ1170">
        <v>0.61407973411714245</v>
      </c>
      <c r="BK1170">
        <v>0.79322713990123095</v>
      </c>
      <c r="BL1170">
        <v>2.1253766841865182E-2</v>
      </c>
      <c r="BM1170">
        <v>7.6592987538080914E-2</v>
      </c>
      <c r="BN1170">
        <v>0.65837425713806341</v>
      </c>
      <c r="BO1170">
        <v>1.1557335729911573</v>
      </c>
      <c r="BP1170">
        <v>0</v>
      </c>
      <c r="BQ1170">
        <v>2.3720316622691291</v>
      </c>
      <c r="BR1170">
        <v>0.3066860465116279</v>
      </c>
      <c r="BS1170">
        <v>1703571.4221635885</v>
      </c>
      <c r="BT1170">
        <v>504992.44790652388</v>
      </c>
    </row>
    <row r="1171" spans="1:72">
      <c r="A1171" t="s">
        <v>1458</v>
      </c>
      <c r="B1171" t="s">
        <v>67</v>
      </c>
      <c r="C1171">
        <v>2017</v>
      </c>
      <c r="D1171" t="s">
        <v>207</v>
      </c>
      <c r="E1171">
        <v>8</v>
      </c>
      <c r="G1171" t="s">
        <v>318</v>
      </c>
      <c r="H1171" t="s">
        <v>1409</v>
      </c>
      <c r="I1171">
        <v>0.11756084684505769</v>
      </c>
      <c r="J1171">
        <v>0.26736587501891623</v>
      </c>
      <c r="K1171">
        <v>2.7948230543435062</v>
      </c>
      <c r="L1171">
        <v>1.4402853164125886</v>
      </c>
      <c r="M1171">
        <v>1.2325955712993881</v>
      </c>
      <c r="N1171">
        <v>0.5864445344132112</v>
      </c>
      <c r="O1171">
        <v>0.45756286680907943</v>
      </c>
      <c r="P1171">
        <v>0.33574885853023156</v>
      </c>
      <c r="Q1171">
        <v>0.43422495924180721</v>
      </c>
      <c r="R1171">
        <v>0.36876374192662259</v>
      </c>
      <c r="S1171">
        <v>0.41019128617087641</v>
      </c>
      <c r="T1171">
        <v>4.9489066197468373E-2</v>
      </c>
      <c r="U1171">
        <v>6.8778947393882545E-2</v>
      </c>
      <c r="V1171">
        <v>0.12474000709427936</v>
      </c>
      <c r="W1171">
        <v>0.31227082800897016</v>
      </c>
      <c r="X1171">
        <v>0.16364366676355718</v>
      </c>
      <c r="Y1171">
        <v>346627.52449542098</v>
      </c>
      <c r="Z1171">
        <v>5847331.6789645934</v>
      </c>
      <c r="AA1171">
        <v>14638055.164236834</v>
      </c>
      <c r="AB1171">
        <v>1.5674272286218156E-2</v>
      </c>
      <c r="AC1171">
        <v>0.16733993670594874</v>
      </c>
      <c r="AD1171">
        <v>0.29006860197609241</v>
      </c>
      <c r="AE1171">
        <v>0.80238505758419476</v>
      </c>
      <c r="AF1171">
        <v>25137803.094609462</v>
      </c>
      <c r="AG1171">
        <v>13026687.383388339</v>
      </c>
      <c r="AH1171">
        <v>20170197.583608359</v>
      </c>
      <c r="AI1171">
        <v>0.90552374342457775</v>
      </c>
      <c r="AJ1171">
        <v>0.38534584059231636</v>
      </c>
      <c r="AK1171">
        <v>2.0822465771288621</v>
      </c>
      <c r="AL1171">
        <v>0.79734770344836448</v>
      </c>
      <c r="AM1171">
        <v>2.7915136305152889E-2</v>
      </c>
      <c r="AN1171">
        <v>4.0046084368388905E-2</v>
      </c>
      <c r="AO1171">
        <v>0.26983097076506685</v>
      </c>
      <c r="AP1171">
        <v>5.7049826353664589E-2</v>
      </c>
      <c r="AQ1171">
        <v>0.99245797649015088</v>
      </c>
      <c r="AR1171">
        <v>0.98659852703493001</v>
      </c>
      <c r="AS1171">
        <v>1.0277122726079502</v>
      </c>
      <c r="AT1171">
        <v>1.8071499844974158E-2</v>
      </c>
      <c r="AU1171">
        <v>0.4401890616331825</v>
      </c>
      <c r="AV1171">
        <v>0.46090612793381486</v>
      </c>
      <c r="AW1171">
        <v>0.47813739008793404</v>
      </c>
      <c r="AX1171">
        <v>2.8457313120504472E-2</v>
      </c>
      <c r="AY1171">
        <v>3.6137930290463166E-2</v>
      </c>
      <c r="AZ1171">
        <v>0.56251368053641415</v>
      </c>
      <c r="BA1171">
        <v>25.815234548943558</v>
      </c>
      <c r="BB1171">
        <v>-1.3642384011050267E-2</v>
      </c>
      <c r="BC1171">
        <v>1.3213437970850018E-2</v>
      </c>
      <c r="BD1171">
        <v>0.3193593547881467</v>
      </c>
      <c r="BE1171">
        <v>0.25763558001566506</v>
      </c>
      <c r="BF1171">
        <v>9217</v>
      </c>
      <c r="BG1171">
        <v>6232</v>
      </c>
      <c r="BH1171">
        <v>5658</v>
      </c>
      <c r="BI1171">
        <v>4.7644001673709725E-2</v>
      </c>
      <c r="BJ1171">
        <v>0.64583836273248452</v>
      </c>
      <c r="BK1171">
        <v>0.59266836886818397</v>
      </c>
      <c r="BL1171">
        <v>8.6581941138932847E-2</v>
      </c>
      <c r="BM1171">
        <v>0.11262221275344746</v>
      </c>
      <c r="BN1171">
        <v>1.1546634808905814</v>
      </c>
      <c r="BO1171">
        <v>0.77323101877646117</v>
      </c>
      <c r="BP1171">
        <v>0</v>
      </c>
      <c r="BQ1171">
        <v>6.6926509967271643</v>
      </c>
      <c r="BR1171">
        <v>0.70125548328543341</v>
      </c>
      <c r="BS1171">
        <v>8874072.0481999405</v>
      </c>
      <c r="BT1171">
        <v>2561082.9762042947</v>
      </c>
    </row>
    <row r="1172" spans="1:72">
      <c r="A1172" t="s">
        <v>1459</v>
      </c>
      <c r="B1172" t="s">
        <v>68</v>
      </c>
      <c r="C1172">
        <v>2017</v>
      </c>
      <c r="D1172" t="s">
        <v>212</v>
      </c>
      <c r="E1172">
        <v>2</v>
      </c>
      <c r="G1172" t="s">
        <v>320</v>
      </c>
      <c r="H1172" t="s">
        <v>1409</v>
      </c>
      <c r="I1172">
        <v>3.1320161910641776E-2</v>
      </c>
      <c r="J1172">
        <v>0.25060790285217505</v>
      </c>
      <c r="K1172">
        <v>1.2314771545588377</v>
      </c>
      <c r="L1172">
        <v>0.98648269541005207</v>
      </c>
      <c r="M1172">
        <v>0.96098162716731117</v>
      </c>
      <c r="N1172">
        <v>0.54342713493983963</v>
      </c>
      <c r="O1172">
        <v>0.52908394311774254</v>
      </c>
      <c r="P1172">
        <v>0.72593121314750109</v>
      </c>
      <c r="Q1172">
        <v>0.72593121314750109</v>
      </c>
      <c r="R1172">
        <v>0.737234810163377</v>
      </c>
      <c r="S1172">
        <v>0.75658320934847612</v>
      </c>
      <c r="T1172">
        <v>0.12782451462984157</v>
      </c>
      <c r="U1172">
        <v>0.12782451462984157</v>
      </c>
      <c r="V1172">
        <v>1.9538819459525226E-2</v>
      </c>
      <c r="W1172">
        <v>2.1494649613064909E-2</v>
      </c>
      <c r="X1172">
        <v>1.9538819459525226E-2</v>
      </c>
      <c r="Y1172">
        <v>410928.26380368101</v>
      </c>
      <c r="Z1172">
        <v>860381.02521008404</v>
      </c>
      <c r="AA1172">
        <v>946504.91596638656</v>
      </c>
      <c r="AB1172">
        <v>2.6888747461653956E-2</v>
      </c>
      <c r="AC1172">
        <v>6.5839116494344624E-2</v>
      </c>
      <c r="AM1172">
        <v>1.4708630384127397E-2</v>
      </c>
      <c r="AN1172">
        <v>2.3798975493987629E-2</v>
      </c>
      <c r="AO1172">
        <v>4.0915446737215144E-2</v>
      </c>
      <c r="AP1172">
        <v>3.6829618469971709E-2</v>
      </c>
      <c r="AQ1172">
        <v>1.0246532332634675</v>
      </c>
      <c r="AR1172">
        <v>1.0246532332634675</v>
      </c>
      <c r="AS1172">
        <v>1.3263491637610003</v>
      </c>
      <c r="AT1172">
        <v>2.1889507912268756E-2</v>
      </c>
      <c r="AU1172">
        <v>0.8111309186258282</v>
      </c>
      <c r="AV1172">
        <v>0.8111309186258282</v>
      </c>
      <c r="AW1172">
        <v>0.8763421692993254</v>
      </c>
      <c r="AX1172">
        <v>5.808509605667489E-2</v>
      </c>
      <c r="AY1172">
        <v>5.808509605667489E-2</v>
      </c>
      <c r="AZ1172">
        <v>0.25618635109809845</v>
      </c>
      <c r="BB1172">
        <v>0.68235947000205299</v>
      </c>
      <c r="BD1172">
        <v>0.14134172943327361</v>
      </c>
      <c r="BE1172">
        <v>0.14134172943327361</v>
      </c>
      <c r="BF1172">
        <v>9532</v>
      </c>
      <c r="BG1172">
        <v>5859</v>
      </c>
      <c r="BI1172">
        <v>6.5263799993131311E-2</v>
      </c>
      <c r="BK1172">
        <v>0.25183102922365785</v>
      </c>
      <c r="BL1172">
        <v>0.19668030820570973</v>
      </c>
      <c r="BM1172">
        <v>0.19668030820570973</v>
      </c>
      <c r="BN1172">
        <v>0.33786695803744804</v>
      </c>
      <c r="BQ1172">
        <v>13.697478991596638</v>
      </c>
      <c r="BR1172">
        <v>0.19347664936990364</v>
      </c>
      <c r="BS1172">
        <v>98739.495798319331</v>
      </c>
      <c r="BT1172">
        <v>2495109.2987012989</v>
      </c>
    </row>
    <row r="1173" spans="1:72">
      <c r="A1173" t="s">
        <v>1460</v>
      </c>
      <c r="B1173" t="s">
        <v>69</v>
      </c>
      <c r="C1173">
        <v>2017</v>
      </c>
      <c r="D1173" t="s">
        <v>215</v>
      </c>
      <c r="E1173">
        <v>4</v>
      </c>
      <c r="G1173" t="s">
        <v>322</v>
      </c>
      <c r="H1173" t="s">
        <v>1409</v>
      </c>
      <c r="I1173">
        <v>4.4479603006234263E-2</v>
      </c>
      <c r="J1173">
        <v>0.60616743869355871</v>
      </c>
      <c r="K1173">
        <v>1.2268128277101367</v>
      </c>
      <c r="L1173">
        <v>0.86399143519592381</v>
      </c>
      <c r="M1173">
        <v>0.81353173709888793</v>
      </c>
      <c r="N1173">
        <v>0.60791497022828012</v>
      </c>
      <c r="O1173">
        <v>0.51167622855246231</v>
      </c>
      <c r="P1173">
        <v>0.55167998449560862</v>
      </c>
      <c r="Q1173">
        <v>0.55167998449560862</v>
      </c>
      <c r="R1173">
        <v>0.58733754563905494</v>
      </c>
      <c r="S1173">
        <v>0.64714616588382545</v>
      </c>
      <c r="T1173">
        <v>0.11967039110363797</v>
      </c>
      <c r="U1173">
        <v>0.11967039110363797</v>
      </c>
      <c r="V1173">
        <v>0.12625954979509207</v>
      </c>
      <c r="W1173">
        <v>0.17076650765283738</v>
      </c>
      <c r="X1173">
        <v>0.12625954979509207</v>
      </c>
      <c r="Y1173">
        <v>262011.16082682129</v>
      </c>
      <c r="Z1173">
        <v>3537511.2032258064</v>
      </c>
      <c r="AA1173">
        <v>4784496.9741935488</v>
      </c>
      <c r="AB1173">
        <v>4.1211684712736382E-2</v>
      </c>
      <c r="AC1173">
        <v>0.10523820200420134</v>
      </c>
      <c r="AM1173">
        <v>3.07900023653398E-2</v>
      </c>
      <c r="AN1173">
        <v>4.5905341166382334E-2</v>
      </c>
      <c r="AO1173">
        <v>7.1798299819194555E-2</v>
      </c>
      <c r="AP1173">
        <v>1.4582520176390853E-2</v>
      </c>
      <c r="AQ1173">
        <v>1.0172657728229328</v>
      </c>
      <c r="AR1173">
        <v>1.0172657728229328</v>
      </c>
      <c r="AS1173">
        <v>0.93676912765201958</v>
      </c>
      <c r="AT1173">
        <v>2.5476956070468352E-2</v>
      </c>
      <c r="AU1173">
        <v>0.64463859108120336</v>
      </c>
      <c r="AV1173">
        <v>0.64463859108120336</v>
      </c>
      <c r="AW1173">
        <v>0.65877108352818969</v>
      </c>
      <c r="AX1173">
        <v>3.8886374395470186E-2</v>
      </c>
      <c r="AY1173">
        <v>3.8886374395470186E-2</v>
      </c>
      <c r="AZ1173">
        <v>0.36809820988878594</v>
      </c>
      <c r="BB1173">
        <v>-0.18895635612098707</v>
      </c>
      <c r="BD1173">
        <v>0.24055787973982873</v>
      </c>
      <c r="BE1173">
        <v>0.24055787973982873</v>
      </c>
      <c r="BF1173">
        <v>9501</v>
      </c>
      <c r="BG1173">
        <v>5809</v>
      </c>
      <c r="BI1173">
        <v>4.7200952837084427E-2</v>
      </c>
      <c r="BK1173">
        <v>0.3780183690550849</v>
      </c>
      <c r="BL1173">
        <v>0.26728779783358175</v>
      </c>
      <c r="BM1173">
        <v>0.26728779783358175</v>
      </c>
      <c r="BN1173">
        <v>0.62536997651040238</v>
      </c>
      <c r="BQ1173">
        <v>12.796774193548387</v>
      </c>
      <c r="BR1173">
        <v>0.48243647234678627</v>
      </c>
      <c r="BS1173">
        <v>1303929.729032258</v>
      </c>
      <c r="BT1173">
        <v>706885.28089887637</v>
      </c>
    </row>
    <row r="1174" spans="1:72">
      <c r="A1174" t="s">
        <v>1461</v>
      </c>
      <c r="B1174" t="s">
        <v>70</v>
      </c>
      <c r="C1174">
        <v>2017</v>
      </c>
      <c r="D1174" t="s">
        <v>207</v>
      </c>
      <c r="E1174">
        <v>8</v>
      </c>
      <c r="G1174" t="s">
        <v>324</v>
      </c>
      <c r="H1174" t="s">
        <v>1409</v>
      </c>
      <c r="I1174">
        <v>0.1009530345993513</v>
      </c>
      <c r="J1174">
        <v>0.28739705940024263</v>
      </c>
      <c r="K1174">
        <v>2.1262349321663425</v>
      </c>
      <c r="L1174">
        <v>1.3630415065088382</v>
      </c>
      <c r="M1174">
        <v>1.0852344288973463</v>
      </c>
      <c r="N1174">
        <v>0.61981533948920609</v>
      </c>
      <c r="O1174">
        <v>0.45192713159033415</v>
      </c>
      <c r="P1174">
        <v>0.30343187046357512</v>
      </c>
      <c r="Q1174">
        <v>0.41755237303182779</v>
      </c>
      <c r="R1174">
        <v>0.30743909671737307</v>
      </c>
      <c r="S1174">
        <v>0.39211847618992535</v>
      </c>
      <c r="T1174">
        <v>3.8157157017594319E-2</v>
      </c>
      <c r="U1174">
        <v>5.7005003444649378E-2</v>
      </c>
      <c r="V1174">
        <v>0.11644877749273423</v>
      </c>
      <c r="W1174">
        <v>0.27541982411934796</v>
      </c>
      <c r="X1174">
        <v>0.1690902461423405</v>
      </c>
      <c r="Y1174">
        <v>227272.79951047749</v>
      </c>
      <c r="Z1174">
        <v>4982250.5968537936</v>
      </c>
      <c r="AA1174">
        <v>11783812.69987662</v>
      </c>
      <c r="AB1174">
        <v>2.058840425748009E-2</v>
      </c>
      <c r="AC1174">
        <v>0.10073173071320264</v>
      </c>
      <c r="AD1174">
        <v>0.33849530262648619</v>
      </c>
      <c r="AE1174">
        <v>0.87904798704446541</v>
      </c>
      <c r="AF1174">
        <v>29018688.04511743</v>
      </c>
      <c r="AG1174">
        <v>16503616.158838071</v>
      </c>
      <c r="AH1174">
        <v>25508819.312731769</v>
      </c>
      <c r="AI1174">
        <v>0.91787568232965533</v>
      </c>
      <c r="AJ1174">
        <v>0.36557498593831061</v>
      </c>
      <c r="AK1174">
        <v>2.4045627322893512</v>
      </c>
      <c r="AL1174">
        <v>1.1700783607352685</v>
      </c>
      <c r="AM1174">
        <v>3.6684275206136034E-2</v>
      </c>
      <c r="AN1174">
        <v>4.334101622630053E-2</v>
      </c>
      <c r="AO1174">
        <v>0.21496193972878766</v>
      </c>
      <c r="AP1174">
        <v>3.5184141315360046E-2</v>
      </c>
      <c r="AQ1174">
        <v>1.0003164261517796</v>
      </c>
      <c r="AR1174">
        <v>0.98660187506611918</v>
      </c>
      <c r="AS1174">
        <v>0.97799069818444706</v>
      </c>
      <c r="AT1174">
        <v>1.3029339964990359E-2</v>
      </c>
      <c r="AU1174">
        <v>0.44964474484389105</v>
      </c>
      <c r="AV1174">
        <v>0.49149206869330614</v>
      </c>
      <c r="AW1174">
        <v>0.48701821702382364</v>
      </c>
      <c r="AX1174">
        <v>2.9519165086741992E-2</v>
      </c>
      <c r="AY1174">
        <v>3.9655163515949624E-2</v>
      </c>
      <c r="AZ1174">
        <v>0.63131976688701463</v>
      </c>
      <c r="BA1174">
        <v>15.601284508311482</v>
      </c>
      <c r="BB1174">
        <v>0.36951918253580801</v>
      </c>
      <c r="BC1174">
        <v>1.6668762497806237E-2</v>
      </c>
      <c r="BD1174">
        <v>0.30205874471601696</v>
      </c>
      <c r="BE1174">
        <v>0.22439799379257941</v>
      </c>
      <c r="BF1174">
        <v>9504</v>
      </c>
      <c r="BG1174">
        <v>6214</v>
      </c>
      <c r="BH1174">
        <v>5911</v>
      </c>
      <c r="BI1174">
        <v>5.2465064300690575E-2</v>
      </c>
      <c r="BJ1174">
        <v>0.64697687323383535</v>
      </c>
      <c r="BK1174">
        <v>0.62849264475931022</v>
      </c>
      <c r="BL1174">
        <v>9.2427636151817275E-2</v>
      </c>
      <c r="BM1174">
        <v>0.13068040477729623</v>
      </c>
      <c r="BN1174">
        <v>1.0985183071094353</v>
      </c>
      <c r="BO1174">
        <v>0.91851139673762061</v>
      </c>
      <c r="BP1174">
        <v>0</v>
      </c>
      <c r="BQ1174">
        <v>7.1832202344231959</v>
      </c>
      <c r="BR1174">
        <v>0.51634327386378431</v>
      </c>
      <c r="BS1174">
        <v>7249681.5801974088</v>
      </c>
      <c r="BT1174">
        <v>1543421.3768908915</v>
      </c>
    </row>
    <row r="1175" spans="1:72">
      <c r="A1175" t="s">
        <v>1462</v>
      </c>
      <c r="B1175" t="s">
        <v>71</v>
      </c>
      <c r="C1175">
        <v>2017</v>
      </c>
      <c r="D1175" t="s">
        <v>212</v>
      </c>
      <c r="E1175">
        <v>4</v>
      </c>
      <c r="G1175" t="s">
        <v>326</v>
      </c>
      <c r="H1175" t="s">
        <v>1409</v>
      </c>
      <c r="I1175">
        <v>1.8608282995803683E-2</v>
      </c>
      <c r="J1175">
        <v>0.33041088739314789</v>
      </c>
      <c r="K1175">
        <v>1.3144756882553374</v>
      </c>
      <c r="L1175">
        <v>0.95764710140897247</v>
      </c>
      <c r="M1175">
        <v>0.92902242841805316</v>
      </c>
      <c r="N1175">
        <v>0.50573262926652118</v>
      </c>
      <c r="O1175">
        <v>0.48080142256371533</v>
      </c>
      <c r="P1175">
        <v>0.61668422834325709</v>
      </c>
      <c r="Q1175">
        <v>0.61668422834325709</v>
      </c>
      <c r="R1175">
        <v>0.64146657560374443</v>
      </c>
      <c r="S1175">
        <v>0.66414776867388359</v>
      </c>
      <c r="T1175">
        <v>0.16437321351956732</v>
      </c>
      <c r="U1175">
        <v>0.16437321351956732</v>
      </c>
      <c r="V1175">
        <v>1.8669265864157944E-2</v>
      </c>
      <c r="W1175">
        <v>2.0145372266818843E-2</v>
      </c>
      <c r="X1175">
        <v>1.8669265864157944E-2</v>
      </c>
      <c r="Y1175">
        <v>333316.19827956992</v>
      </c>
      <c r="Z1175">
        <v>671899.43511450384</v>
      </c>
      <c r="AA1175">
        <v>725023.91603053431</v>
      </c>
      <c r="AB1175">
        <v>2.7509961591914628E-2</v>
      </c>
      <c r="AC1175">
        <v>9.9535923571880222E-2</v>
      </c>
      <c r="AM1175">
        <v>1.3620827808135576E-2</v>
      </c>
      <c r="AN1175">
        <v>2.4351267282120115E-2</v>
      </c>
      <c r="AO1175">
        <v>4.0320956411686232E-2</v>
      </c>
      <c r="AP1175">
        <v>3.566044656843434E-2</v>
      </c>
      <c r="AQ1175">
        <v>0.99974540026904257</v>
      </c>
      <c r="AR1175">
        <v>0.99974540026904257</v>
      </c>
      <c r="AS1175">
        <v>1.3732237540741865</v>
      </c>
      <c r="AT1175">
        <v>1.9197617520552199E-2</v>
      </c>
      <c r="AU1175">
        <v>0.7761298274572711</v>
      </c>
      <c r="AV1175">
        <v>0.7761298274572711</v>
      </c>
      <c r="AW1175">
        <v>0.78636917247755522</v>
      </c>
      <c r="AX1175">
        <v>3.1679722335979224E-2</v>
      </c>
      <c r="AY1175">
        <v>3.1679722335979224E-2</v>
      </c>
      <c r="AZ1175">
        <v>0.33862579774564416</v>
      </c>
      <c r="BB1175">
        <v>0.58279521035810511</v>
      </c>
      <c r="BD1175">
        <v>0.12741346016573796</v>
      </c>
      <c r="BE1175">
        <v>0.12741346016573796</v>
      </c>
      <c r="BF1175">
        <v>9812</v>
      </c>
      <c r="BG1175">
        <v>6063</v>
      </c>
      <c r="BI1175">
        <v>4.0819641899907902E-2</v>
      </c>
      <c r="BK1175">
        <v>0.35261096717888774</v>
      </c>
      <c r="BL1175">
        <v>0.29479617017483323</v>
      </c>
      <c r="BM1175">
        <v>0.29479617017483323</v>
      </c>
      <c r="BN1175">
        <v>0.47637274146430597</v>
      </c>
      <c r="BQ1175">
        <v>17.748091603053435</v>
      </c>
      <c r="BR1175">
        <v>0.11226210551674295</v>
      </c>
      <c r="BS1175">
        <v>32034.045801526718</v>
      </c>
      <c r="BT1175">
        <v>2009082.1272727272</v>
      </c>
    </row>
    <row r="1176" spans="1:72">
      <c r="A1176" t="s">
        <v>1463</v>
      </c>
      <c r="B1176" t="s">
        <v>72</v>
      </c>
      <c r="C1176">
        <v>2017</v>
      </c>
      <c r="D1176" t="s">
        <v>212</v>
      </c>
      <c r="E1176">
        <v>2</v>
      </c>
      <c r="G1176" t="s">
        <v>328</v>
      </c>
      <c r="H1176" t="s">
        <v>1409</v>
      </c>
      <c r="I1176">
        <v>4.1854542491158366E-2</v>
      </c>
      <c r="J1176">
        <v>0.31615172549777865</v>
      </c>
      <c r="K1176">
        <v>1.2790293646598054</v>
      </c>
      <c r="L1176">
        <v>0.96748227073239457</v>
      </c>
      <c r="M1176">
        <v>0.89508261806536582</v>
      </c>
      <c r="N1176">
        <v>0.56791301580502707</v>
      </c>
      <c r="O1176">
        <v>0.53561574908406284</v>
      </c>
      <c r="P1176">
        <v>0.72024928176935976</v>
      </c>
      <c r="Q1176">
        <v>0.72024928176935976</v>
      </c>
      <c r="R1176">
        <v>0.75378644240740389</v>
      </c>
      <c r="S1176">
        <v>0.75898257905689803</v>
      </c>
      <c r="T1176">
        <v>0.16925602416294142</v>
      </c>
      <c r="U1176">
        <v>0.16925602416294142</v>
      </c>
      <c r="V1176">
        <v>3.2302944477870119E-2</v>
      </c>
      <c r="W1176">
        <v>3.3859262708001929E-2</v>
      </c>
      <c r="X1176">
        <v>3.2302944477870119E-2</v>
      </c>
      <c r="Y1176">
        <v>506820.89399999997</v>
      </c>
      <c r="Z1176">
        <v>960874.78807947016</v>
      </c>
      <c r="AA1176">
        <v>1007168.6158940397</v>
      </c>
      <c r="AB1176">
        <v>3.3453825748872089E-2</v>
      </c>
      <c r="AC1176">
        <v>8.9303702711767075E-2</v>
      </c>
      <c r="AM1176">
        <v>2.7764916734007345E-2</v>
      </c>
      <c r="AN1176">
        <v>3.4416290886231812E-2</v>
      </c>
      <c r="AO1176">
        <v>1.8534605475913912E-2</v>
      </c>
      <c r="AP1176">
        <v>5.3936392925476159E-3</v>
      </c>
      <c r="AQ1176">
        <v>0.95795265726678147</v>
      </c>
      <c r="AR1176">
        <v>0.95795265726678147</v>
      </c>
      <c r="AS1176">
        <v>1.0817118720285239</v>
      </c>
      <c r="AT1176">
        <v>1.6699388073594865E-2</v>
      </c>
      <c r="AU1176">
        <v>0.73699789031334761</v>
      </c>
      <c r="AV1176">
        <v>0.73699789031334761</v>
      </c>
      <c r="AW1176">
        <v>0.74324275163718501</v>
      </c>
      <c r="AX1176">
        <v>5.5309955431269216E-2</v>
      </c>
      <c r="AY1176">
        <v>5.5309955431269216E-2</v>
      </c>
      <c r="AZ1176">
        <v>0.23635467251457629</v>
      </c>
      <c r="BB1176">
        <v>-9.5017390857817755E-2</v>
      </c>
      <c r="BD1176">
        <v>0.33479968115804598</v>
      </c>
      <c r="BE1176">
        <v>0.33479968115804598</v>
      </c>
      <c r="BF1176">
        <v>8841</v>
      </c>
      <c r="BG1176">
        <v>5795</v>
      </c>
      <c r="BI1176">
        <v>8.2548663647677933E-2</v>
      </c>
      <c r="BK1176">
        <v>0.24369581468922397</v>
      </c>
      <c r="BL1176">
        <v>0.20148487026484796</v>
      </c>
      <c r="BM1176">
        <v>0.20148487026484796</v>
      </c>
      <c r="BN1176">
        <v>0.35672897717364371</v>
      </c>
      <c r="BQ1176">
        <v>9.9337748344370862</v>
      </c>
      <c r="BR1176">
        <v>1.180232558139535</v>
      </c>
      <c r="BS1176">
        <v>45236.874172185431</v>
      </c>
      <c r="BT1176">
        <v>234705.01923076922</v>
      </c>
    </row>
    <row r="1177" spans="1:72">
      <c r="A1177" t="s">
        <v>1464</v>
      </c>
      <c r="B1177" t="s">
        <v>73</v>
      </c>
      <c r="C1177">
        <v>2017</v>
      </c>
      <c r="D1177" t="s">
        <v>228</v>
      </c>
      <c r="E1177">
        <v>7</v>
      </c>
      <c r="G1177" t="s">
        <v>330</v>
      </c>
      <c r="H1177" t="s">
        <v>1409</v>
      </c>
      <c r="I1177">
        <v>0.1720834555708057</v>
      </c>
      <c r="J1177">
        <v>0.18668231003892397</v>
      </c>
      <c r="K1177">
        <v>1.1889724204737688</v>
      </c>
      <c r="L1177">
        <v>0.81765583567515476</v>
      </c>
      <c r="M1177">
        <v>0.40249276080707069</v>
      </c>
      <c r="N1177">
        <v>0.56691638962186841</v>
      </c>
      <c r="O1177">
        <v>0.49036048567797158</v>
      </c>
      <c r="P1177">
        <v>0.26618799061768278</v>
      </c>
      <c r="Q1177">
        <v>0.45789529949254032</v>
      </c>
      <c r="R1177">
        <v>0.27882782464508832</v>
      </c>
      <c r="S1177">
        <v>0.31870618837859399</v>
      </c>
      <c r="T1177">
        <v>3.9628481402436834E-2</v>
      </c>
      <c r="U1177">
        <v>7.7138910490303317E-2</v>
      </c>
      <c r="V1177">
        <v>4.9934385989400941E-2</v>
      </c>
      <c r="W1177">
        <v>0.11044333903833711</v>
      </c>
      <c r="X1177">
        <v>9.6963362117504115E-2</v>
      </c>
      <c r="Y1177">
        <v>190492.48922200198</v>
      </c>
      <c r="Z1177">
        <v>2367187.2351863165</v>
      </c>
      <c r="AA1177">
        <v>5235671.9163103234</v>
      </c>
      <c r="AB1177">
        <v>1.3511587747556441E-2</v>
      </c>
      <c r="AC1177">
        <v>9.3472612946742736E-2</v>
      </c>
      <c r="AD1177">
        <v>0.50974444096445459</v>
      </c>
      <c r="AE1177">
        <v>0.85807435577698632</v>
      </c>
      <c r="AF1177">
        <v>27818549.246835444</v>
      </c>
      <c r="AG1177">
        <v>16346208.867088608</v>
      </c>
      <c r="AH1177">
        <v>23870383.723628692</v>
      </c>
      <c r="AI1177">
        <v>0.92061105059582049</v>
      </c>
      <c r="AJ1177">
        <v>0.36977495988423592</v>
      </c>
      <c r="AK1177">
        <v>2.3205312659505677</v>
      </c>
      <c r="AL1177">
        <v>1.1327894621752419</v>
      </c>
      <c r="AM1177">
        <v>3.2644987495020733E-2</v>
      </c>
      <c r="AN1177">
        <v>4.0333569231998802E-2</v>
      </c>
      <c r="AO1177">
        <v>0.10763833029822907</v>
      </c>
      <c r="AP1177">
        <v>3.2317497047514257E-2</v>
      </c>
      <c r="AQ1177">
        <v>1.0386805516950282</v>
      </c>
      <c r="AR1177">
        <v>1.0311341386444945</v>
      </c>
      <c r="AS1177">
        <v>0.90106328694404036</v>
      </c>
      <c r="AT1177">
        <v>1.7900515757162165E-2</v>
      </c>
      <c r="AU1177">
        <v>0.5143861003142608</v>
      </c>
      <c r="AV1177">
        <v>0.66337876910478621</v>
      </c>
      <c r="AW1177">
        <v>0.53321744360817902</v>
      </c>
      <c r="AX1177">
        <v>2.178406881565392E-2</v>
      </c>
      <c r="AY1177">
        <v>3.6188955493135992E-2</v>
      </c>
      <c r="AZ1177">
        <v>0.6644999977608449</v>
      </c>
      <c r="BA1177">
        <v>15.930166862080858</v>
      </c>
      <c r="BB1177">
        <v>0.72885642176458665</v>
      </c>
      <c r="BC1177">
        <v>3.9683563090516197E-2</v>
      </c>
      <c r="BD1177">
        <v>0.38792297001610987</v>
      </c>
      <c r="BE1177">
        <v>0.23242122773241103</v>
      </c>
      <c r="BF1177">
        <v>9374</v>
      </c>
      <c r="BG1177">
        <v>6121</v>
      </c>
      <c r="BH1177">
        <v>5119</v>
      </c>
      <c r="BI1177">
        <v>4.5663385901019413E-2</v>
      </c>
      <c r="BJ1177">
        <v>0.68479036853135744</v>
      </c>
      <c r="BK1177">
        <v>0.69325558945370724</v>
      </c>
      <c r="BL1177">
        <v>0.12777289596415106</v>
      </c>
      <c r="BM1177">
        <v>0.22880222622403606</v>
      </c>
      <c r="BN1177">
        <v>0.79757594578181779</v>
      </c>
      <c r="BO1177">
        <v>1.11447043742088</v>
      </c>
      <c r="BP1177">
        <v>0</v>
      </c>
      <c r="BQ1177">
        <v>9.8619425778863778</v>
      </c>
      <c r="BR1177">
        <v>0.39304512900163946</v>
      </c>
      <c r="BS1177">
        <v>3054317.9144777032</v>
      </c>
      <c r="BT1177">
        <v>1199494.9306102362</v>
      </c>
    </row>
    <row r="1178" spans="1:72">
      <c r="A1178" t="s">
        <v>1465</v>
      </c>
      <c r="B1178" t="s">
        <v>74</v>
      </c>
      <c r="C1178">
        <v>2017</v>
      </c>
      <c r="D1178" t="s">
        <v>212</v>
      </c>
      <c r="E1178">
        <v>2</v>
      </c>
      <c r="G1178" t="s">
        <v>332</v>
      </c>
      <c r="H1178" t="s">
        <v>1409</v>
      </c>
      <c r="I1178">
        <v>3.0376805247105846E-2</v>
      </c>
      <c r="J1178">
        <v>0.52289252757928839</v>
      </c>
      <c r="K1178">
        <v>1.5018472239564153</v>
      </c>
      <c r="L1178">
        <v>1.1086688385142793</v>
      </c>
      <c r="M1178">
        <v>1.0602712530183394</v>
      </c>
      <c r="N1178">
        <v>0.55086135524249391</v>
      </c>
      <c r="O1178">
        <v>0.52520471017604742</v>
      </c>
      <c r="P1178">
        <v>0.70084640466440318</v>
      </c>
      <c r="Q1178">
        <v>0.70084640466440318</v>
      </c>
      <c r="R1178">
        <v>0.72622643588149027</v>
      </c>
      <c r="S1178">
        <v>0.75012341505903646</v>
      </c>
      <c r="T1178">
        <v>0.11484455449039037</v>
      </c>
      <c r="U1178">
        <v>0.11484455449039037</v>
      </c>
      <c r="V1178">
        <v>3.0849820066884134E-2</v>
      </c>
      <c r="W1178">
        <v>3.348413999589795E-2</v>
      </c>
      <c r="X1178">
        <v>3.0849820066884134E-2</v>
      </c>
      <c r="Y1178">
        <v>314261.34150197631</v>
      </c>
      <c r="Z1178">
        <v>1057310</v>
      </c>
      <c r="AA1178">
        <v>1147595.5445544554</v>
      </c>
      <c r="AB1178">
        <v>3.5347609838161174E-2</v>
      </c>
      <c r="AC1178">
        <v>9.0558418225358914E-2</v>
      </c>
      <c r="AM1178">
        <v>2.5288821676183341E-2</v>
      </c>
      <c r="AN1178">
        <v>3.666367896303805E-2</v>
      </c>
      <c r="AO1178">
        <v>1.5260450587751455E-2</v>
      </c>
      <c r="AP1178">
        <v>9.898187987836456E-3</v>
      </c>
      <c r="AQ1178">
        <v>0.98861238640806015</v>
      </c>
      <c r="AR1178">
        <v>0.98861238640806015</v>
      </c>
      <c r="AS1178">
        <v>1.2082943811702509</v>
      </c>
      <c r="AT1178">
        <v>2.2721384135449843E-2</v>
      </c>
      <c r="AU1178">
        <v>0.80587872151553119</v>
      </c>
      <c r="AV1178">
        <v>0.80587872151553119</v>
      </c>
      <c r="AW1178">
        <v>0.85005925029451357</v>
      </c>
      <c r="AX1178">
        <v>3.5709620684874772E-2</v>
      </c>
      <c r="AY1178">
        <v>3.5709620684874772E-2</v>
      </c>
      <c r="AZ1178">
        <v>0.26244419327967927</v>
      </c>
      <c r="BB1178">
        <v>0.21204166148488993</v>
      </c>
      <c r="BD1178">
        <v>0.20266312704414396</v>
      </c>
      <c r="BE1178">
        <v>0.20266312704414396</v>
      </c>
      <c r="BF1178">
        <v>9623</v>
      </c>
      <c r="BG1178">
        <v>6194</v>
      </c>
      <c r="BI1178">
        <v>9.0178579775617926E-3</v>
      </c>
      <c r="BK1178">
        <v>0.26194553794803721</v>
      </c>
      <c r="BL1178">
        <v>0.21589094370517178</v>
      </c>
      <c r="BM1178">
        <v>0.21589094370517178</v>
      </c>
      <c r="BN1178">
        <v>0.34425762763110745</v>
      </c>
      <c r="BQ1178">
        <v>12.524752475247524</v>
      </c>
      <c r="BR1178">
        <v>0.13758992805755396</v>
      </c>
      <c r="BS1178">
        <v>65644.118811881184</v>
      </c>
      <c r="BT1178">
        <v>550427.66666666663</v>
      </c>
    </row>
    <row r="1179" spans="1:72">
      <c r="A1179" t="s">
        <v>1466</v>
      </c>
      <c r="B1179" t="s">
        <v>75</v>
      </c>
      <c r="C1179">
        <v>2017</v>
      </c>
      <c r="D1179" t="s">
        <v>231</v>
      </c>
      <c r="E1179">
        <v>3</v>
      </c>
      <c r="G1179" t="s">
        <v>334</v>
      </c>
      <c r="H1179" t="s">
        <v>1409</v>
      </c>
      <c r="I1179">
        <v>2.3796541120748631E-2</v>
      </c>
      <c r="J1179">
        <v>0.35008498469760191</v>
      </c>
      <c r="K1179">
        <v>1.7613238257889843</v>
      </c>
      <c r="L1179">
        <v>1.0391934866370665</v>
      </c>
      <c r="M1179">
        <v>1.0129176516588785</v>
      </c>
      <c r="N1179">
        <v>0.57510177610662705</v>
      </c>
      <c r="O1179">
        <v>0.53415450997014402</v>
      </c>
      <c r="P1179">
        <v>0.59965292827986771</v>
      </c>
      <c r="Q1179">
        <v>0.59965292827986771</v>
      </c>
      <c r="R1179">
        <v>0.63799506546049733</v>
      </c>
      <c r="S1179">
        <v>0.64991483246753035</v>
      </c>
      <c r="T1179">
        <v>0.12765645669184134</v>
      </c>
      <c r="U1179">
        <v>0.12765645669184134</v>
      </c>
      <c r="V1179">
        <v>4.5410988830273794E-2</v>
      </c>
      <c r="W1179">
        <v>6.6114028309781428E-2</v>
      </c>
      <c r="X1179">
        <v>4.5410988830273794E-2</v>
      </c>
      <c r="Y1179">
        <v>261511.23178061607</v>
      </c>
      <c r="Z1179">
        <v>1190565.3413461538</v>
      </c>
      <c r="AA1179">
        <v>1733348.5288461538</v>
      </c>
      <c r="AB1179">
        <v>1.9243246279883743E-2</v>
      </c>
      <c r="AC1179">
        <v>0.10122384329400075</v>
      </c>
      <c r="AM1179">
        <v>9.805276681228825E-3</v>
      </c>
      <c r="AN1179">
        <v>1.9032826537208034E-2</v>
      </c>
      <c r="AO1179">
        <v>4.3988735246799172E-2</v>
      </c>
      <c r="AP1179">
        <v>1.8273485112522889E-2</v>
      </c>
      <c r="AQ1179">
        <v>0.99377484115776882</v>
      </c>
      <c r="AR1179">
        <v>0.99377484115776882</v>
      </c>
      <c r="AS1179">
        <v>0.98030388149629344</v>
      </c>
      <c r="AT1179">
        <v>2.9113660412446788E-2</v>
      </c>
      <c r="AU1179">
        <v>0.77130502030408199</v>
      </c>
      <c r="AV1179">
        <v>0.77130502030408199</v>
      </c>
      <c r="AW1179">
        <v>0.77273240053204451</v>
      </c>
      <c r="AX1179">
        <v>5.4746461643708083E-2</v>
      </c>
      <c r="AY1179">
        <v>5.4746461643708083E-2</v>
      </c>
      <c r="AZ1179">
        <v>0.33055006275918275</v>
      </c>
      <c r="BB1179">
        <v>0.10421172058823529</v>
      </c>
      <c r="BD1179">
        <v>0.17098126697152041</v>
      </c>
      <c r="BE1179">
        <v>0.17098126697152041</v>
      </c>
      <c r="BF1179">
        <v>9174</v>
      </c>
      <c r="BG1179">
        <v>5701</v>
      </c>
      <c r="BI1179">
        <v>2.4110568436284039E-2</v>
      </c>
      <c r="BK1179">
        <v>0.36247887397911005</v>
      </c>
      <c r="BL1179">
        <v>0.29552414551025452</v>
      </c>
      <c r="BM1179">
        <v>0.29552414551025452</v>
      </c>
      <c r="BN1179">
        <v>0.51017760406089252</v>
      </c>
      <c r="BQ1179">
        <v>12.798076923076923</v>
      </c>
      <c r="BR1179">
        <v>0.25093984962406013</v>
      </c>
      <c r="BS1179">
        <v>536261.23076923075</v>
      </c>
      <c r="BT1179">
        <v>1047357.1382978724</v>
      </c>
    </row>
    <row r="1180" spans="1:72">
      <c r="A1180" t="s">
        <v>1467</v>
      </c>
      <c r="B1180" t="s">
        <v>76</v>
      </c>
      <c r="C1180">
        <v>2017</v>
      </c>
      <c r="D1180" t="s">
        <v>231</v>
      </c>
      <c r="E1180">
        <v>4</v>
      </c>
      <c r="G1180" t="s">
        <v>336</v>
      </c>
      <c r="H1180" t="s">
        <v>1409</v>
      </c>
      <c r="I1180">
        <v>2.6065495420666229E-2</v>
      </c>
      <c r="J1180">
        <v>0.23548208416213898</v>
      </c>
      <c r="K1180">
        <v>1.0776409116746417</v>
      </c>
      <c r="L1180">
        <v>0.75232097492362071</v>
      </c>
      <c r="M1180">
        <v>0.6770307084404813</v>
      </c>
      <c r="N1180">
        <v>0.53911397683103779</v>
      </c>
      <c r="O1180">
        <v>0.48898608865418991</v>
      </c>
      <c r="P1180">
        <v>0.52261954823496037</v>
      </c>
      <c r="Q1180">
        <v>0.52261954823496037</v>
      </c>
      <c r="R1180">
        <v>0.55248510337474621</v>
      </c>
      <c r="S1180">
        <v>0.58472282840655043</v>
      </c>
      <c r="T1180">
        <v>0.12169451619834636</v>
      </c>
      <c r="U1180">
        <v>0.12169451619834636</v>
      </c>
      <c r="V1180">
        <v>6.59095426653174E-2</v>
      </c>
      <c r="W1180">
        <v>7.5465008356422461E-2</v>
      </c>
      <c r="X1180">
        <v>6.59095426653174E-2</v>
      </c>
      <c r="Y1180">
        <v>191489.98888646765</v>
      </c>
      <c r="Z1180">
        <v>1597074.432885906</v>
      </c>
      <c r="AA1180">
        <v>1828615.8657718122</v>
      </c>
      <c r="AB1180">
        <v>3.65910331732675E-2</v>
      </c>
      <c r="AC1180">
        <v>9.7464196912572659E-2</v>
      </c>
      <c r="AM1180">
        <v>1.2533333270112164E-2</v>
      </c>
      <c r="AN1180">
        <v>2.3647334295565463E-2</v>
      </c>
      <c r="AO1180">
        <v>2.4754336091877931E-2</v>
      </c>
      <c r="AP1180">
        <v>8.9597221296320098E-3</v>
      </c>
      <c r="AQ1180">
        <v>0.98838365729560618</v>
      </c>
      <c r="AR1180">
        <v>0.98838365729560618</v>
      </c>
      <c r="AS1180">
        <v>0.83351876298917627</v>
      </c>
      <c r="AT1180">
        <v>1.9575038905752143E-2</v>
      </c>
      <c r="AU1180">
        <v>0.74788870978355171</v>
      </c>
      <c r="AV1180">
        <v>0.74788870978355171</v>
      </c>
      <c r="AW1180">
        <v>0.74652375675367633</v>
      </c>
      <c r="AX1180">
        <v>4.7182141669798734E-2</v>
      </c>
      <c r="AY1180">
        <v>4.7182141669798734E-2</v>
      </c>
      <c r="AZ1180">
        <v>0.40612526272725102</v>
      </c>
      <c r="BB1180">
        <v>0.10320225212271647</v>
      </c>
      <c r="BD1180">
        <v>0.26506201020287606</v>
      </c>
      <c r="BE1180">
        <v>0.26506201020287606</v>
      </c>
      <c r="BF1180">
        <v>9298</v>
      </c>
      <c r="BG1180">
        <v>5698</v>
      </c>
      <c r="BI1180">
        <v>3.7169378499057347E-2</v>
      </c>
      <c r="BK1180">
        <v>0.43761920429140511</v>
      </c>
      <c r="BL1180">
        <v>0.36813576870123432</v>
      </c>
      <c r="BM1180">
        <v>0.36813576870123432</v>
      </c>
      <c r="BN1180">
        <v>0.61617398893862718</v>
      </c>
      <c r="BQ1180">
        <v>15.399328859060402</v>
      </c>
      <c r="BR1180">
        <v>0.14072229140722292</v>
      </c>
      <c r="BS1180">
        <v>206565.22818791945</v>
      </c>
      <c r="BT1180">
        <v>427812.80985915492</v>
      </c>
    </row>
    <row r="1181" spans="1:72">
      <c r="A1181" t="s">
        <v>1468</v>
      </c>
      <c r="B1181" t="s">
        <v>77</v>
      </c>
      <c r="C1181">
        <v>2017</v>
      </c>
      <c r="D1181" t="s">
        <v>228</v>
      </c>
      <c r="E1181">
        <v>5</v>
      </c>
      <c r="G1181" t="s">
        <v>338</v>
      </c>
      <c r="H1181" t="s">
        <v>1409</v>
      </c>
      <c r="I1181">
        <v>0.1599350246506161</v>
      </c>
      <c r="J1181">
        <v>0.33636097665319054</v>
      </c>
      <c r="K1181">
        <v>1.6351364197813718</v>
      </c>
      <c r="L1181">
        <v>1.2474256426436099</v>
      </c>
      <c r="M1181">
        <v>0.6836367836917091</v>
      </c>
      <c r="N1181">
        <v>0.62198275505287193</v>
      </c>
      <c r="O1181">
        <v>0.51672601848298916</v>
      </c>
      <c r="P1181">
        <v>0.25908152184377647</v>
      </c>
      <c r="Q1181">
        <v>0.56211630930145806</v>
      </c>
      <c r="R1181">
        <v>0.28087408801694658</v>
      </c>
      <c r="S1181">
        <v>0.30398640728653248</v>
      </c>
      <c r="T1181">
        <v>4.2058004768070284E-2</v>
      </c>
      <c r="U1181">
        <v>0.10485133768412086</v>
      </c>
      <c r="V1181">
        <v>4.0241219665308359E-2</v>
      </c>
      <c r="W1181">
        <v>6.0737953685556838E-2</v>
      </c>
      <c r="X1181">
        <v>9.3495405556793088E-2</v>
      </c>
      <c r="Y1181">
        <v>265644.80862707226</v>
      </c>
      <c r="Z1181">
        <v>2021967.2740076825</v>
      </c>
      <c r="AA1181">
        <v>3051849.7119078105</v>
      </c>
      <c r="AB1181">
        <v>1.455233786019073E-2</v>
      </c>
      <c r="AC1181">
        <v>0.10382268072407673</v>
      </c>
      <c r="AD1181">
        <v>0.62136433621288534</v>
      </c>
      <c r="AE1181">
        <v>0.90475068766615752</v>
      </c>
      <c r="AF1181">
        <v>20576996.957805905</v>
      </c>
      <c r="AG1181">
        <v>11639718.966244726</v>
      </c>
      <c r="AH1181">
        <v>18617052.147679325</v>
      </c>
      <c r="AI1181">
        <v>0.92860880042738914</v>
      </c>
      <c r="AJ1181">
        <v>0.39640934799210292</v>
      </c>
      <c r="AK1181">
        <v>2.2823646623090772</v>
      </c>
      <c r="AL1181">
        <v>1.297509581242974</v>
      </c>
      <c r="AM1181">
        <v>5.4012081185269227E-2</v>
      </c>
      <c r="AN1181">
        <v>3.6680649637000927E-2</v>
      </c>
      <c r="AO1181">
        <v>4.3252373443613615E-2</v>
      </c>
      <c r="AP1181">
        <v>1.4324292506364727E-2</v>
      </c>
      <c r="AQ1181">
        <v>1.0214851756752759</v>
      </c>
      <c r="AR1181">
        <v>1.0187284303841198</v>
      </c>
      <c r="AS1181">
        <v>0.83839494871940934</v>
      </c>
      <c r="AT1181">
        <v>1.8942266293299426E-2</v>
      </c>
      <c r="AU1181">
        <v>0.50922543582045843</v>
      </c>
      <c r="AV1181">
        <v>0.68628692872288888</v>
      </c>
      <c r="AW1181">
        <v>0.51549723076087506</v>
      </c>
      <c r="AX1181">
        <v>2.7124140750695743E-2</v>
      </c>
      <c r="AY1181">
        <v>4.8117773362785499E-2</v>
      </c>
      <c r="AZ1181">
        <v>0.70850649335465388</v>
      </c>
      <c r="BA1181">
        <v>9.4588728408981151</v>
      </c>
      <c r="BB1181">
        <v>0.46383403502759024</v>
      </c>
      <c r="BC1181">
        <v>3.6405045098417271E-2</v>
      </c>
      <c r="BD1181">
        <v>0.46667375727632932</v>
      </c>
      <c r="BE1181">
        <v>0.23532025153667602</v>
      </c>
      <c r="BF1181">
        <v>7917</v>
      </c>
      <c r="BG1181">
        <v>5272</v>
      </c>
      <c r="BH1181">
        <v>4644</v>
      </c>
      <c r="BI1181">
        <v>6.0146038503610937E-2</v>
      </c>
      <c r="BJ1181">
        <v>0.62521815343873621</v>
      </c>
      <c r="BK1181">
        <v>0.70288179548250618</v>
      </c>
      <c r="BL1181">
        <v>9.3131213253244666E-2</v>
      </c>
      <c r="BM1181">
        <v>0.20779583115283612</v>
      </c>
      <c r="BN1181">
        <v>0.62267984541625354</v>
      </c>
      <c r="BO1181">
        <v>1.1933202611188436</v>
      </c>
      <c r="BP1181">
        <v>0</v>
      </c>
      <c r="BQ1181">
        <v>7.9551856594110113</v>
      </c>
      <c r="BR1181">
        <v>0.19434832756632064</v>
      </c>
      <c r="BS1181">
        <v>1120922.0256081945</v>
      </c>
      <c r="BT1181">
        <v>404561.80367231637</v>
      </c>
    </row>
    <row r="1182" spans="1:72">
      <c r="A1182" t="s">
        <v>1469</v>
      </c>
      <c r="B1182" t="s">
        <v>78</v>
      </c>
      <c r="C1182">
        <v>2017</v>
      </c>
      <c r="D1182" t="s">
        <v>228</v>
      </c>
      <c r="E1182">
        <v>5</v>
      </c>
      <c r="G1182" t="s">
        <v>340</v>
      </c>
      <c r="H1182" t="s">
        <v>1409</v>
      </c>
      <c r="I1182">
        <v>0.33847788552497954</v>
      </c>
      <c r="J1182">
        <v>0.1562611712503805</v>
      </c>
      <c r="K1182">
        <v>1.6579811580019168</v>
      </c>
      <c r="L1182">
        <v>1.2443154711384157</v>
      </c>
      <c r="M1182">
        <v>0.72153574276706978</v>
      </c>
      <c r="N1182">
        <v>0.6004786451726748</v>
      </c>
      <c r="O1182">
        <v>0.52224621108560298</v>
      </c>
      <c r="P1182">
        <v>0.28311507036902789</v>
      </c>
      <c r="Q1182">
        <v>0.56131991686045879</v>
      </c>
      <c r="R1182">
        <v>0.3065583393844355</v>
      </c>
      <c r="S1182">
        <v>0.31428145713512246</v>
      </c>
      <c r="T1182">
        <v>4.3922161653771864E-2</v>
      </c>
      <c r="U1182">
        <v>0.10627518634452121</v>
      </c>
      <c r="V1182">
        <v>3.0777023275808588E-2</v>
      </c>
      <c r="W1182">
        <v>4.7679703414943896E-2</v>
      </c>
      <c r="X1182">
        <v>6.9241118906030283E-2</v>
      </c>
      <c r="Y1182">
        <v>248845.61185718965</v>
      </c>
      <c r="Z1182">
        <v>1306387.7067484662</v>
      </c>
      <c r="AA1182">
        <v>2023853.2441717791</v>
      </c>
      <c r="AB1182">
        <v>1.1103608921162935E-2</v>
      </c>
      <c r="AC1182">
        <v>9.7080292773996366E-2</v>
      </c>
      <c r="AD1182">
        <v>0.61754532146652374</v>
      </c>
      <c r="AE1182">
        <v>0.88372387658154605</v>
      </c>
      <c r="AF1182">
        <v>18013048.881956156</v>
      </c>
      <c r="AG1182">
        <v>9605538.5126475543</v>
      </c>
      <c r="AH1182">
        <v>15918561.387015177</v>
      </c>
      <c r="AI1182">
        <v>0.88548402508350688</v>
      </c>
      <c r="AJ1182">
        <v>0.42634770727783439</v>
      </c>
      <c r="AK1182">
        <v>2.072777363396626</v>
      </c>
      <c r="AL1182">
        <v>0.98568725198736351</v>
      </c>
      <c r="AM1182">
        <v>4.001800900838378E-2</v>
      </c>
      <c r="AN1182">
        <v>3.811767608625366E-2</v>
      </c>
      <c r="AO1182">
        <v>4.1494880229950702E-2</v>
      </c>
      <c r="AP1182">
        <v>1.4015442892439091E-2</v>
      </c>
      <c r="AQ1182">
        <v>0.99983681926989731</v>
      </c>
      <c r="AR1182">
        <v>0.94607657022916269</v>
      </c>
      <c r="AS1182">
        <v>1.1568011875317692</v>
      </c>
      <c r="AT1182">
        <v>1.9179003494284898E-2</v>
      </c>
      <c r="AU1182">
        <v>0.54555544463773809</v>
      </c>
      <c r="AV1182">
        <v>0.73404637464423284</v>
      </c>
      <c r="AW1182">
        <v>0.55182724802623651</v>
      </c>
      <c r="AX1182">
        <v>3.1138347575163743E-2</v>
      </c>
      <c r="AY1182">
        <v>6.4467326242716741E-2</v>
      </c>
      <c r="AZ1182">
        <v>0.69397475328815195</v>
      </c>
      <c r="BA1182">
        <v>16.466630919544961</v>
      </c>
      <c r="BB1182">
        <v>0.17921970909841434</v>
      </c>
      <c r="BC1182">
        <v>5.7675869705573521E-2</v>
      </c>
      <c r="BD1182">
        <v>0.56936764777158066</v>
      </c>
      <c r="BE1182">
        <v>0.32244969178979593</v>
      </c>
      <c r="BF1182">
        <v>8080</v>
      </c>
      <c r="BG1182">
        <v>5360</v>
      </c>
      <c r="BH1182">
        <v>4802</v>
      </c>
      <c r="BI1182">
        <v>4.7062062093927895E-2</v>
      </c>
      <c r="BJ1182">
        <v>0.60341749980515347</v>
      </c>
      <c r="BK1182">
        <v>0.69076483647428955</v>
      </c>
      <c r="BL1182">
        <v>0.10584519402000739</v>
      </c>
      <c r="BM1182">
        <v>0.22732638027918042</v>
      </c>
      <c r="BN1182">
        <v>0.60927897969605394</v>
      </c>
      <c r="BO1182">
        <v>1.0623870782013469</v>
      </c>
      <c r="BP1182">
        <v>0</v>
      </c>
      <c r="BQ1182">
        <v>7.4920245398773009</v>
      </c>
      <c r="BR1182">
        <v>0.13939167755178206</v>
      </c>
      <c r="BS1182">
        <v>950891.41717791406</v>
      </c>
      <c r="BT1182">
        <v>339919.55799588194</v>
      </c>
    </row>
    <row r="1183" spans="1:72">
      <c r="A1183" t="s">
        <v>1470</v>
      </c>
      <c r="B1183" t="s">
        <v>79</v>
      </c>
      <c r="C1183">
        <v>2017</v>
      </c>
      <c r="D1183" t="s">
        <v>228</v>
      </c>
      <c r="E1183">
        <v>7</v>
      </c>
      <c r="G1183" t="s">
        <v>342</v>
      </c>
      <c r="H1183" t="s">
        <v>1409</v>
      </c>
      <c r="I1183">
        <v>0.2703124736255722</v>
      </c>
      <c r="J1183">
        <v>0.15484094371098234</v>
      </c>
      <c r="K1183">
        <v>1.5158463873738468</v>
      </c>
      <c r="L1183">
        <v>1.0654978887621602</v>
      </c>
      <c r="M1183">
        <v>0.66802468592883357</v>
      </c>
      <c r="N1183">
        <v>0.60138919657889367</v>
      </c>
      <c r="O1183">
        <v>0.48710573708663035</v>
      </c>
      <c r="P1183">
        <v>0.27336023944983712</v>
      </c>
      <c r="Q1183">
        <v>0.4991712341786117</v>
      </c>
      <c r="R1183">
        <v>0.29919079186108022</v>
      </c>
      <c r="S1183">
        <v>0.32031218217627139</v>
      </c>
      <c r="T1183">
        <v>3.9896895476952035E-2</v>
      </c>
      <c r="U1183">
        <v>8.8382349030909121E-2</v>
      </c>
      <c r="V1183">
        <v>5.3229378189512483E-2</v>
      </c>
      <c r="W1183">
        <v>8.5663281465122601E-2</v>
      </c>
      <c r="X1183">
        <v>0.10379358408705014</v>
      </c>
      <c r="Y1183">
        <v>204673.42953631328</v>
      </c>
      <c r="Z1183">
        <v>2367264.1144736842</v>
      </c>
      <c r="AA1183">
        <v>3809693.4256578949</v>
      </c>
      <c r="AB1183">
        <v>1.1480162358582416E-2</v>
      </c>
      <c r="AC1183">
        <v>0.12040927619995542</v>
      </c>
      <c r="AD1183">
        <v>0.55628491843621786</v>
      </c>
      <c r="AE1183">
        <v>0.86978453537814504</v>
      </c>
      <c r="AF1183">
        <v>22343545.035056446</v>
      </c>
      <c r="AG1183">
        <v>12623226.533571005</v>
      </c>
      <c r="AH1183">
        <v>19434069.937017232</v>
      </c>
      <c r="AI1183">
        <v>0.90508020362458763</v>
      </c>
      <c r="AJ1183">
        <v>0.39033100730441778</v>
      </c>
      <c r="AK1183">
        <v>2.2283254958010632</v>
      </c>
      <c r="AL1183">
        <v>0.99465220668005883</v>
      </c>
      <c r="AM1183">
        <v>3.4438424806015909E-2</v>
      </c>
      <c r="AN1183">
        <v>3.2856393734773205E-2</v>
      </c>
      <c r="AO1183">
        <v>8.1964983011109091E-2</v>
      </c>
      <c r="AP1183">
        <v>3.0354499605906093E-2</v>
      </c>
      <c r="AQ1183">
        <v>1.0093487760899673</v>
      </c>
      <c r="AR1183">
        <v>1.0093655762069598</v>
      </c>
      <c r="AS1183">
        <v>1.0071302832656859</v>
      </c>
      <c r="AT1183">
        <v>2.0975870504071129E-2</v>
      </c>
      <c r="AU1183">
        <v>0.5295163272175244</v>
      </c>
      <c r="AV1183">
        <v>0.7022818229364437</v>
      </c>
      <c r="AW1183">
        <v>0.53857420546108425</v>
      </c>
      <c r="AX1183">
        <v>2.1072551227571346E-2</v>
      </c>
      <c r="AY1183">
        <v>3.79193846760136E-2</v>
      </c>
      <c r="AZ1183">
        <v>0.67174804699993873</v>
      </c>
      <c r="BA1183">
        <v>6.2891787972914912</v>
      </c>
      <c r="BB1183">
        <v>0.17439521526151444</v>
      </c>
      <c r="BC1183">
        <v>2.972584638628515E-3</v>
      </c>
      <c r="BD1183">
        <v>0.50053761591947699</v>
      </c>
      <c r="BE1183">
        <v>0.30692868128086082</v>
      </c>
      <c r="BF1183">
        <v>8656</v>
      </c>
      <c r="BG1183">
        <v>5818</v>
      </c>
      <c r="BH1183">
        <v>4860</v>
      </c>
      <c r="BI1183">
        <v>4.0851562133949498E-2</v>
      </c>
      <c r="BJ1183">
        <v>0.64954106754173979</v>
      </c>
      <c r="BK1183">
        <v>0.68371300306870952</v>
      </c>
      <c r="BL1183">
        <v>0.11292930455785613</v>
      </c>
      <c r="BM1183">
        <v>0.21669253535053265</v>
      </c>
      <c r="BN1183">
        <v>0.69108149957064435</v>
      </c>
      <c r="BO1183">
        <v>0.99801467462146398</v>
      </c>
      <c r="BP1183">
        <v>0</v>
      </c>
      <c r="BQ1183">
        <v>8.6690789473684209</v>
      </c>
      <c r="BR1183">
        <v>0.29202321235369333</v>
      </c>
      <c r="BS1183">
        <v>1890801.5434210526</v>
      </c>
      <c r="BT1183">
        <v>834066.47745138605</v>
      </c>
    </row>
    <row r="1184" spans="1:72">
      <c r="A1184" t="s">
        <v>1471</v>
      </c>
      <c r="B1184" t="s">
        <v>80</v>
      </c>
      <c r="C1184">
        <v>2017</v>
      </c>
      <c r="D1184" t="s">
        <v>228</v>
      </c>
      <c r="E1184">
        <v>7</v>
      </c>
      <c r="G1184" t="s">
        <v>344</v>
      </c>
      <c r="H1184" t="s">
        <v>1409</v>
      </c>
      <c r="I1184">
        <v>0.14483342298196816</v>
      </c>
      <c r="J1184">
        <v>0.22878173302018814</v>
      </c>
      <c r="K1184">
        <v>2.1185105718495367</v>
      </c>
      <c r="L1184">
        <v>1.3360991338228911</v>
      </c>
      <c r="M1184">
        <v>0.88414896753359151</v>
      </c>
      <c r="N1184">
        <v>0.59548771955696078</v>
      </c>
      <c r="O1184">
        <v>0.47495483267869354</v>
      </c>
      <c r="P1184">
        <v>0.34036251240467824</v>
      </c>
      <c r="Q1184">
        <v>0.54352326719376265</v>
      </c>
      <c r="R1184">
        <v>0.35658351108705993</v>
      </c>
      <c r="S1184">
        <v>0.40382539462415834</v>
      </c>
      <c r="T1184">
        <v>5.6870105950299343E-2</v>
      </c>
      <c r="U1184">
        <v>0.10786163260772609</v>
      </c>
      <c r="V1184">
        <v>6.3613767094785695E-2</v>
      </c>
      <c r="W1184">
        <v>0.1045718246797553</v>
      </c>
      <c r="X1184">
        <v>0.11041238361395954</v>
      </c>
      <c r="Y1184">
        <v>270307.43769450206</v>
      </c>
      <c r="Z1184">
        <v>2779266.1179976161</v>
      </c>
      <c r="AA1184">
        <v>4568711.1847437425</v>
      </c>
      <c r="AB1184">
        <v>1.4794089213533429E-2</v>
      </c>
      <c r="AC1184">
        <v>0.10564407277518906</v>
      </c>
      <c r="AD1184">
        <v>0.47740553392658891</v>
      </c>
      <c r="AE1184">
        <v>0.8352279348448618</v>
      </c>
      <c r="AF1184">
        <v>27428859.474921629</v>
      </c>
      <c r="AG1184">
        <v>15109988.105799373</v>
      </c>
      <c r="AH1184">
        <v>22909349.654388715</v>
      </c>
      <c r="AI1184">
        <v>0.88818499565774833</v>
      </c>
      <c r="AJ1184">
        <v>0.41467853421183887</v>
      </c>
      <c r="AK1184">
        <v>2.0141576328090931</v>
      </c>
      <c r="AL1184">
        <v>0.91531598814877102</v>
      </c>
      <c r="AM1184">
        <v>3.3706176206343211E-2</v>
      </c>
      <c r="AN1184">
        <v>3.6433644382925769E-2</v>
      </c>
      <c r="AO1184">
        <v>8.1399829479075689E-2</v>
      </c>
      <c r="AP1184">
        <v>2.5771616255935697E-2</v>
      </c>
      <c r="AQ1184">
        <v>1.0138529147522717</v>
      </c>
      <c r="AR1184">
        <v>0.99979058384820818</v>
      </c>
      <c r="AS1184">
        <v>1.0283869754865089</v>
      </c>
      <c r="AT1184">
        <v>2.5438680032951286E-2</v>
      </c>
      <c r="AU1184">
        <v>0.54398115787361656</v>
      </c>
      <c r="AV1184">
        <v>0.65946395408180614</v>
      </c>
      <c r="AW1184">
        <v>0.55633174730344059</v>
      </c>
      <c r="AX1184">
        <v>1.8360118725395853E-2</v>
      </c>
      <c r="AY1184">
        <v>3.0238905378754885E-2</v>
      </c>
      <c r="AZ1184">
        <v>0.60757613245184128</v>
      </c>
      <c r="BA1184">
        <v>14.80767139339739</v>
      </c>
      <c r="BB1184">
        <v>-8.7582615321324976E-3</v>
      </c>
      <c r="BC1184">
        <v>2.6946973328798848E-2</v>
      </c>
      <c r="BD1184">
        <v>0.37608231162972444</v>
      </c>
      <c r="BE1184">
        <v>0.25748924660209332</v>
      </c>
      <c r="BF1184">
        <v>9060</v>
      </c>
      <c r="BG1184">
        <v>5911</v>
      </c>
      <c r="BH1184">
        <v>5018</v>
      </c>
      <c r="BI1184">
        <v>2.9549443161897931E-2</v>
      </c>
      <c r="BJ1184">
        <v>0.65955552356348845</v>
      </c>
      <c r="BK1184">
        <v>0.61026043286256748</v>
      </c>
      <c r="BL1184">
        <v>0.11644630861408295</v>
      </c>
      <c r="BM1184">
        <v>0.1912214831003094</v>
      </c>
      <c r="BN1184">
        <v>0.66935236821703081</v>
      </c>
      <c r="BO1184">
        <v>0.78046064537991311</v>
      </c>
      <c r="BP1184">
        <v>0</v>
      </c>
      <c r="BQ1184">
        <v>9.1918951132300357</v>
      </c>
      <c r="BR1184">
        <v>0.41517406080646641</v>
      </c>
      <c r="BS1184">
        <v>2122375.8480333732</v>
      </c>
      <c r="BT1184">
        <v>1066180.5875933371</v>
      </c>
    </row>
    <row r="1185" spans="1:72">
      <c r="A1185" t="s">
        <v>1472</v>
      </c>
      <c r="B1185" t="s">
        <v>81</v>
      </c>
      <c r="C1185">
        <v>2017</v>
      </c>
      <c r="D1185" t="s">
        <v>228</v>
      </c>
      <c r="E1185">
        <v>6</v>
      </c>
      <c r="G1185" t="s">
        <v>346</v>
      </c>
      <c r="H1185" t="s">
        <v>1409</v>
      </c>
      <c r="I1185">
        <v>0.29751268777472767</v>
      </c>
      <c r="J1185">
        <v>0.16755294847153943</v>
      </c>
      <c r="K1185">
        <v>1.7422316443935395</v>
      </c>
      <c r="L1185">
        <v>1.2767474075083287</v>
      </c>
      <c r="M1185">
        <v>0.88591471798463428</v>
      </c>
      <c r="N1185">
        <v>0.60102322599970393</v>
      </c>
      <c r="O1185">
        <v>0.46841540378104057</v>
      </c>
      <c r="P1185">
        <v>0.25708014244647048</v>
      </c>
      <c r="Q1185">
        <v>0.46957100246431061</v>
      </c>
      <c r="R1185">
        <v>0.5047658082748061</v>
      </c>
      <c r="S1185">
        <v>0.30832477533012953</v>
      </c>
      <c r="T1185">
        <v>5.4448659092284413E-2</v>
      </c>
      <c r="U1185">
        <v>0.12171487676169598</v>
      </c>
      <c r="V1185">
        <v>2.7440565385021824E-2</v>
      </c>
      <c r="W1185">
        <v>5.752177229116523E-2</v>
      </c>
      <c r="X1185">
        <v>5.5438894408902706E-2</v>
      </c>
      <c r="Y1185">
        <v>235753.68305101342</v>
      </c>
      <c r="Z1185">
        <v>1274620.0220588236</v>
      </c>
      <c r="AA1185">
        <v>2671898.3970588236</v>
      </c>
      <c r="AB1185">
        <v>2.0363943059611818E-2</v>
      </c>
      <c r="AC1185">
        <v>9.8816867276751222E-2</v>
      </c>
      <c r="AD1185">
        <v>0.55744691028086402</v>
      </c>
      <c r="AE1185">
        <v>0.91260361611755991</v>
      </c>
      <c r="AF1185">
        <v>21361037.041594453</v>
      </c>
      <c r="AG1185">
        <v>12424684.634315426</v>
      </c>
      <c r="AH1185">
        <v>19494159.648180243</v>
      </c>
      <c r="AI1185">
        <v>0.90153683962272724</v>
      </c>
      <c r="AJ1185">
        <v>0.39032704039830973</v>
      </c>
      <c r="AK1185">
        <v>2.3380486660270638</v>
      </c>
      <c r="AL1185">
        <v>0.9122429459638941</v>
      </c>
      <c r="AM1185">
        <v>3.5665954832337005E-2</v>
      </c>
      <c r="AN1185">
        <v>3.091976041158101E-2</v>
      </c>
      <c r="AO1185">
        <v>5.1695547507708176E-2</v>
      </c>
      <c r="AP1185">
        <v>1.5541493027521358E-2</v>
      </c>
      <c r="AQ1185">
        <v>1.0003197981830068</v>
      </c>
      <c r="AR1185">
        <v>0.9857191301611018</v>
      </c>
      <c r="AS1185">
        <v>1.0640550964096054</v>
      </c>
      <c r="AT1185">
        <v>2.0107745193172741E-2</v>
      </c>
      <c r="AU1185">
        <v>0.52357865719901653</v>
      </c>
      <c r="AV1185">
        <v>0.69283523103799627</v>
      </c>
      <c r="AW1185">
        <v>0.53222729305820971</v>
      </c>
      <c r="AX1185">
        <v>2.2271242153795091E-2</v>
      </c>
      <c r="AY1185">
        <v>4.3679855415715001E-2</v>
      </c>
      <c r="AZ1185">
        <v>0.67100592747763799</v>
      </c>
      <c r="BA1185">
        <v>14.809763719700914</v>
      </c>
      <c r="BB1185">
        <v>0.1029694360980699</v>
      </c>
      <c r="BD1185">
        <v>0.55077396633933595</v>
      </c>
      <c r="BE1185">
        <v>0.34724623907680624</v>
      </c>
      <c r="BF1185">
        <v>8197</v>
      </c>
      <c r="BG1185">
        <v>5399</v>
      </c>
      <c r="BH1185">
        <v>4594</v>
      </c>
      <c r="BI1185">
        <v>5.083902999151154E-2</v>
      </c>
      <c r="BJ1185">
        <v>0.63738958644018329</v>
      </c>
      <c r="BK1185">
        <v>0.7052447782454524</v>
      </c>
      <c r="BL1185">
        <v>0.13355684708687807</v>
      </c>
      <c r="BM1185">
        <v>0.26236553899283355</v>
      </c>
      <c r="BN1185">
        <v>0.76050146537201402</v>
      </c>
      <c r="BO1185">
        <v>0.9791842370852929</v>
      </c>
      <c r="BP1185">
        <v>0</v>
      </c>
      <c r="BQ1185">
        <v>10.727941176470589</v>
      </c>
      <c r="BR1185">
        <v>0.17363824408182027</v>
      </c>
      <c r="BS1185">
        <v>1324740.2773109244</v>
      </c>
      <c r="BT1185">
        <v>452795.90229508199</v>
      </c>
    </row>
    <row r="1186" spans="1:72">
      <c r="A1186" t="s">
        <v>1473</v>
      </c>
      <c r="B1186" t="s">
        <v>82</v>
      </c>
      <c r="C1186">
        <v>2017</v>
      </c>
      <c r="D1186" t="s">
        <v>228</v>
      </c>
      <c r="E1186">
        <v>5</v>
      </c>
      <c r="G1186" t="s">
        <v>348</v>
      </c>
      <c r="H1186" t="s">
        <v>1409</v>
      </c>
      <c r="I1186">
        <v>0.26809928653187992</v>
      </c>
      <c r="J1186">
        <v>0.15522510779152701</v>
      </c>
      <c r="K1186">
        <v>1.8926903502073984</v>
      </c>
      <c r="L1186">
        <v>1.0686489657881748</v>
      </c>
      <c r="M1186">
        <v>0.69192892069961365</v>
      </c>
      <c r="N1186">
        <v>0.56507796318761816</v>
      </c>
      <c r="O1186">
        <v>0.44791750167543776</v>
      </c>
      <c r="P1186">
        <v>0.27106842373235485</v>
      </c>
      <c r="Q1186">
        <v>0.50302389563763772</v>
      </c>
      <c r="R1186">
        <v>0.31756754455781178</v>
      </c>
      <c r="S1186">
        <v>0.31952329859542894</v>
      </c>
      <c r="T1186">
        <v>3.7854384171380026E-2</v>
      </c>
      <c r="U1186">
        <v>9.1562675209552899E-2</v>
      </c>
      <c r="V1186">
        <v>5.2251597919242825E-2</v>
      </c>
      <c r="W1186">
        <v>8.7534113201679267E-2</v>
      </c>
      <c r="X1186">
        <v>0.1258793392117358</v>
      </c>
      <c r="Y1186">
        <v>225888.69646133683</v>
      </c>
      <c r="Z1186">
        <v>2353158.9980217605</v>
      </c>
      <c r="AA1186">
        <v>3942112.668644906</v>
      </c>
      <c r="AB1186">
        <v>5.2791061104417759E-3</v>
      </c>
      <c r="AC1186">
        <v>0.10816069074311464</v>
      </c>
      <c r="AD1186">
        <v>0.60078192529765118</v>
      </c>
      <c r="AE1186">
        <v>0.85039551314650796</v>
      </c>
      <c r="AF1186">
        <v>23848237.729729731</v>
      </c>
      <c r="AG1186">
        <v>13687057.667829119</v>
      </c>
      <c r="AH1186">
        <v>20280434.361813426</v>
      </c>
      <c r="AI1186">
        <v>0.88080084267863035</v>
      </c>
      <c r="AJ1186">
        <v>0.39169578190794579</v>
      </c>
      <c r="AK1186">
        <v>2.1710611970449132</v>
      </c>
      <c r="AL1186">
        <v>0.84089869710230569</v>
      </c>
      <c r="AM1186">
        <v>3.5241781309913955E-2</v>
      </c>
      <c r="AN1186">
        <v>3.5754605345269544E-2</v>
      </c>
      <c r="AO1186">
        <v>7.4418613062482569E-2</v>
      </c>
      <c r="AP1186">
        <v>3.1989811716024552E-2</v>
      </c>
      <c r="AQ1186">
        <v>1.0268030525536715</v>
      </c>
      <c r="AR1186">
        <v>1.0076417330625271</v>
      </c>
      <c r="AS1186">
        <v>1.0742215723158055</v>
      </c>
      <c r="AT1186">
        <v>2.2258695437851261E-2</v>
      </c>
      <c r="AU1186">
        <v>0.50355567517424216</v>
      </c>
      <c r="AV1186">
        <v>0.66531142065543858</v>
      </c>
      <c r="AW1186">
        <v>0.51081684981704467</v>
      </c>
      <c r="AX1186">
        <v>2.5622417233355572E-2</v>
      </c>
      <c r="AY1186">
        <v>4.8433203513012731E-2</v>
      </c>
      <c r="AZ1186">
        <v>0.68619417016927342</v>
      </c>
      <c r="BA1186">
        <v>20.23950661237955</v>
      </c>
      <c r="BC1186">
        <v>5.1211583628206596E-2</v>
      </c>
      <c r="BD1186">
        <v>0.41576135640668016</v>
      </c>
      <c r="BE1186">
        <v>0.24413277786396786</v>
      </c>
      <c r="BF1186">
        <v>8563</v>
      </c>
      <c r="BG1186">
        <v>5510</v>
      </c>
      <c r="BH1186">
        <v>4801</v>
      </c>
      <c r="BI1186">
        <v>5.189592857931076E-2</v>
      </c>
      <c r="BJ1186">
        <v>0.67488976930399713</v>
      </c>
      <c r="BK1186">
        <v>0.68963148994464507</v>
      </c>
      <c r="BL1186">
        <v>9.5459041489572682E-2</v>
      </c>
      <c r="BM1186">
        <v>0.19259192091791894</v>
      </c>
      <c r="BN1186">
        <v>0.74291366468893194</v>
      </c>
      <c r="BO1186">
        <v>0.77033797406110827</v>
      </c>
      <c r="BP1186">
        <v>0</v>
      </c>
      <c r="BQ1186">
        <v>7.5469831849653808</v>
      </c>
      <c r="BR1186">
        <v>0.26115702479338843</v>
      </c>
      <c r="BS1186">
        <v>1661097.5351137489</v>
      </c>
      <c r="BT1186">
        <v>992551.76928422519</v>
      </c>
    </row>
    <row r="1187" spans="1:72">
      <c r="A1187" t="s">
        <v>1474</v>
      </c>
      <c r="B1187" t="s">
        <v>83</v>
      </c>
      <c r="C1187">
        <v>2017</v>
      </c>
      <c r="D1187" t="s">
        <v>212</v>
      </c>
      <c r="E1187">
        <v>2</v>
      </c>
      <c r="G1187" t="s">
        <v>350</v>
      </c>
      <c r="H1187" t="s">
        <v>1409</v>
      </c>
      <c r="I1187">
        <v>4.7378749790328877E-2</v>
      </c>
      <c r="J1187">
        <v>0.1698572564145521</v>
      </c>
      <c r="K1187">
        <v>1.5328584254203765</v>
      </c>
      <c r="L1187">
        <v>1.1441569236210092</v>
      </c>
      <c r="M1187">
        <v>1.074341915941154</v>
      </c>
      <c r="N1187">
        <v>0.56367939849930782</v>
      </c>
      <c r="O1187">
        <v>0.54084715730055311</v>
      </c>
      <c r="P1187">
        <v>0.76860232006998086</v>
      </c>
      <c r="Q1187">
        <v>0.76860232006998086</v>
      </c>
      <c r="R1187">
        <v>0.77916765589429604</v>
      </c>
      <c r="S1187">
        <v>0.79861916916599407</v>
      </c>
      <c r="T1187">
        <v>0.12666921161923067</v>
      </c>
      <c r="U1187">
        <v>0.12666921161923067</v>
      </c>
      <c r="V1187">
        <v>1.7505870746712233E-2</v>
      </c>
      <c r="W1187">
        <v>1.7794705758077855E-2</v>
      </c>
      <c r="X1187">
        <v>1.7505870746712233E-2</v>
      </c>
      <c r="Y1187">
        <v>527317.19939879759</v>
      </c>
      <c r="Z1187">
        <v>527030.85507246375</v>
      </c>
      <c r="AA1187">
        <v>535726.50724637683</v>
      </c>
      <c r="AB1187">
        <v>2.1912340327760443E-2</v>
      </c>
      <c r="AC1187">
        <v>9.4749210845563828E-2</v>
      </c>
      <c r="AM1187">
        <v>2.5838719859087887E-2</v>
      </c>
      <c r="AN1187">
        <v>2.926590810099328E-2</v>
      </c>
      <c r="AO1187">
        <v>5.0664002202581854E-2</v>
      </c>
      <c r="AP1187">
        <v>1.9057393016508717E-2</v>
      </c>
      <c r="AQ1187">
        <v>0.98471472577206365</v>
      </c>
      <c r="AR1187">
        <v>0.98471472577206365</v>
      </c>
      <c r="AS1187">
        <v>1.3435234971436454</v>
      </c>
      <c r="AT1187">
        <v>1.6651800547594155E-2</v>
      </c>
      <c r="AU1187">
        <v>0.79040524897813702</v>
      </c>
      <c r="AV1187">
        <v>0.79040524897813702</v>
      </c>
      <c r="AW1187">
        <v>0.81786834117352381</v>
      </c>
      <c r="AX1187">
        <v>3.9200723846918743E-2</v>
      </c>
      <c r="AY1187">
        <v>3.9200723846918743E-2</v>
      </c>
      <c r="AZ1187">
        <v>0.20613800008449659</v>
      </c>
      <c r="BB1187">
        <v>1.1106953586262129</v>
      </c>
      <c r="BD1187">
        <v>0.28789808139180689</v>
      </c>
      <c r="BE1187">
        <v>0.28789808139180689</v>
      </c>
      <c r="BF1187">
        <v>8844</v>
      </c>
      <c r="BG1187">
        <v>5964</v>
      </c>
      <c r="BI1187">
        <v>2.5671055033352912E-2</v>
      </c>
      <c r="BK1187">
        <v>0.20357000989689469</v>
      </c>
      <c r="BL1187">
        <v>0.14728976898946997</v>
      </c>
      <c r="BM1187">
        <v>0.14728976898946997</v>
      </c>
      <c r="BN1187">
        <v>0.27449691685614463</v>
      </c>
      <c r="BQ1187">
        <v>7.2318840579710146</v>
      </c>
      <c r="BR1187">
        <v>1.1508620689655173</v>
      </c>
      <c r="BS1187">
        <v>8695.652173913044</v>
      </c>
      <c r="BT1187">
        <v>812699.27272727271</v>
      </c>
    </row>
    <row r="1188" spans="1:72">
      <c r="A1188" t="s">
        <v>1475</v>
      </c>
      <c r="B1188" t="s">
        <v>84</v>
      </c>
      <c r="C1188">
        <v>2017</v>
      </c>
      <c r="D1188" t="s">
        <v>228</v>
      </c>
      <c r="E1188">
        <v>5</v>
      </c>
      <c r="G1188" t="s">
        <v>352</v>
      </c>
      <c r="H1188" t="s">
        <v>1409</v>
      </c>
      <c r="I1188">
        <v>0.38611844206207352</v>
      </c>
      <c r="J1188">
        <v>8.9458818758775011E-2</v>
      </c>
      <c r="K1188">
        <v>1.5349794977961806</v>
      </c>
      <c r="L1188">
        <v>1.1672756403450297</v>
      </c>
      <c r="M1188">
        <v>0.77747427807128633</v>
      </c>
      <c r="N1188">
        <v>0.56279506622360609</v>
      </c>
      <c r="O1188">
        <v>0.44573776315064828</v>
      </c>
      <c r="P1188">
        <v>0.29319562860594273</v>
      </c>
      <c r="Q1188">
        <v>0.57603620117332099</v>
      </c>
      <c r="R1188">
        <v>0.60588323854825321</v>
      </c>
      <c r="S1188">
        <v>0.32646260612679973</v>
      </c>
      <c r="T1188">
        <v>4.1076161859920808E-2</v>
      </c>
      <c r="U1188">
        <v>0.10290159703288707</v>
      </c>
      <c r="V1188">
        <v>4.133526901481975E-2</v>
      </c>
      <c r="W1188">
        <v>5.63154928071967E-2</v>
      </c>
      <c r="X1188">
        <v>9.4316097266559026E-2</v>
      </c>
      <c r="Y1188">
        <v>227433.93837227536</v>
      </c>
      <c r="Z1188">
        <v>2428444.1996672214</v>
      </c>
      <c r="AA1188">
        <v>3308531.31281198</v>
      </c>
      <c r="AB1188">
        <v>9.6383698400179015E-3</v>
      </c>
      <c r="AC1188">
        <v>0.12242969165899292</v>
      </c>
      <c r="AD1188">
        <v>0.60904939327051555</v>
      </c>
      <c r="AE1188">
        <v>0.84636575130157743</v>
      </c>
      <c r="AF1188">
        <v>21526273.756756756</v>
      </c>
      <c r="AG1188">
        <v>12116888.678678678</v>
      </c>
      <c r="AH1188">
        <v>18219100.860860862</v>
      </c>
      <c r="AI1188">
        <v>0.89189403369390985</v>
      </c>
      <c r="AJ1188">
        <v>0.40982573480423506</v>
      </c>
      <c r="AK1188">
        <v>2.0651844904416947</v>
      </c>
      <c r="AL1188">
        <v>0.66806190219566386</v>
      </c>
      <c r="AM1188">
        <v>3.569430976571545E-2</v>
      </c>
      <c r="AN1188">
        <v>3.4253450939519196E-2</v>
      </c>
      <c r="AO1188">
        <v>4.6708038560235962E-2</v>
      </c>
      <c r="AP1188">
        <v>2.080624158283834E-2</v>
      </c>
      <c r="AQ1188">
        <v>1.0338043121775138</v>
      </c>
      <c r="AR1188">
        <v>1.0159445610214564</v>
      </c>
      <c r="AS1188">
        <v>1.0567691021095245</v>
      </c>
      <c r="AT1188">
        <v>1.7602173942005535E-2</v>
      </c>
      <c r="AU1188">
        <v>0.53227118567881093</v>
      </c>
      <c r="AV1188">
        <v>0.72319936803167217</v>
      </c>
      <c r="AW1188">
        <v>0.53765879644000003</v>
      </c>
      <c r="AX1188">
        <v>1.9531706524902125E-2</v>
      </c>
      <c r="AY1188">
        <v>4.3193022980697271E-2</v>
      </c>
      <c r="AZ1188">
        <v>0.66961215009213171</v>
      </c>
      <c r="BA1188">
        <v>24.737261006370186</v>
      </c>
      <c r="BB1188">
        <v>-2.7965700285655097E-3</v>
      </c>
      <c r="BD1188">
        <v>0.47451700758727439</v>
      </c>
      <c r="BE1188">
        <v>0.3052290872097379</v>
      </c>
      <c r="BF1188">
        <v>8434</v>
      </c>
      <c r="BG1188">
        <v>5527</v>
      </c>
      <c r="BH1188">
        <v>4861</v>
      </c>
      <c r="BI1188">
        <v>6.2821681870018464E-2</v>
      </c>
      <c r="BJ1188">
        <v>0.66506512978962395</v>
      </c>
      <c r="BK1188">
        <v>0.68248475786544183</v>
      </c>
      <c r="BL1188">
        <v>0.10375159891537114</v>
      </c>
      <c r="BM1188">
        <v>0.21520409669676388</v>
      </c>
      <c r="BN1188">
        <v>0.6063828345427863</v>
      </c>
      <c r="BO1188">
        <v>0.74486004234123959</v>
      </c>
      <c r="BP1188">
        <v>0</v>
      </c>
      <c r="BQ1188">
        <v>10.610648918469218</v>
      </c>
      <c r="BR1188">
        <v>0.12647942059706765</v>
      </c>
      <c r="BS1188">
        <v>1055443.6522462561</v>
      </c>
      <c r="BT1188">
        <v>540945.74544072943</v>
      </c>
    </row>
    <row r="1189" spans="1:72">
      <c r="A1189" t="s">
        <v>1476</v>
      </c>
      <c r="B1189" t="s">
        <v>85</v>
      </c>
      <c r="C1189">
        <v>2017</v>
      </c>
      <c r="D1189" t="s">
        <v>228</v>
      </c>
      <c r="E1189">
        <v>6</v>
      </c>
      <c r="G1189" t="s">
        <v>354</v>
      </c>
      <c r="H1189" t="s">
        <v>1409</v>
      </c>
      <c r="I1189">
        <v>0.23221088091801387</v>
      </c>
      <c r="J1189">
        <v>0.22752096208110337</v>
      </c>
      <c r="K1189">
        <v>1.7126468634717704</v>
      </c>
      <c r="L1189">
        <v>1.2103228980913872</v>
      </c>
      <c r="M1189">
        <v>0.77061241608599085</v>
      </c>
      <c r="N1189">
        <v>0.62614721144788843</v>
      </c>
      <c r="O1189">
        <v>0.53562261420568402</v>
      </c>
      <c r="P1189">
        <v>0.2827135970259293</v>
      </c>
      <c r="Q1189">
        <v>0.49347588853961377</v>
      </c>
      <c r="R1189">
        <v>0.31527068502319328</v>
      </c>
      <c r="S1189">
        <v>0.33450668380509041</v>
      </c>
      <c r="T1189">
        <v>4.5901025815256159E-2</v>
      </c>
      <c r="U1189">
        <v>9.7805942342320706E-2</v>
      </c>
      <c r="V1189">
        <v>4.8949567822697514E-2</v>
      </c>
      <c r="W1189">
        <v>8.0852977919431662E-2</v>
      </c>
      <c r="X1189">
        <v>9.7984687359398789E-2</v>
      </c>
      <c r="Y1189">
        <v>207127.39322832957</v>
      </c>
      <c r="Z1189">
        <v>2514035.6</v>
      </c>
      <c r="AA1189">
        <v>4152585.4853658536</v>
      </c>
      <c r="AB1189">
        <v>1.3802175889154462E-2</v>
      </c>
      <c r="AC1189">
        <v>7.4955563080504647E-2</v>
      </c>
      <c r="AD1189">
        <v>0.54186709906652109</v>
      </c>
      <c r="AE1189">
        <v>0.88861994769770447</v>
      </c>
      <c r="AF1189">
        <v>23357945.058341864</v>
      </c>
      <c r="AG1189">
        <v>13136611.78198567</v>
      </c>
      <c r="AH1189">
        <v>20756335.916069601</v>
      </c>
      <c r="AI1189">
        <v>0.89427766278822884</v>
      </c>
      <c r="AJ1189">
        <v>0.40055726184268753</v>
      </c>
      <c r="AK1189">
        <v>2.2184592125724478</v>
      </c>
      <c r="AL1189">
        <v>1.2034580425973671</v>
      </c>
      <c r="AM1189">
        <v>3.0829191761649201E-2</v>
      </c>
      <c r="AN1189">
        <v>2.8983135876677581E-2</v>
      </c>
      <c r="AO1189">
        <v>7.01766328477577E-2</v>
      </c>
      <c r="AP1189">
        <v>3.0592246121097354E-2</v>
      </c>
      <c r="AQ1189">
        <v>1.0177333849958008</v>
      </c>
      <c r="AR1189">
        <v>1.0131255511288719</v>
      </c>
      <c r="AS1189">
        <v>1.1135818603105005</v>
      </c>
      <c r="AT1189">
        <v>1.9992286534183893E-2</v>
      </c>
      <c r="AU1189">
        <v>0.53592320204550192</v>
      </c>
      <c r="AV1189">
        <v>0.69417728990020566</v>
      </c>
      <c r="AW1189">
        <v>0.54553107522642907</v>
      </c>
      <c r="AX1189">
        <v>2.2214577933938013E-2</v>
      </c>
      <c r="AY1189">
        <v>3.851616118066975E-2</v>
      </c>
      <c r="AZ1189">
        <v>0.68066871435462895</v>
      </c>
      <c r="BA1189">
        <v>20.756557885373187</v>
      </c>
      <c r="BB1189">
        <v>0.26971869016467009</v>
      </c>
      <c r="BC1189">
        <v>7.4857528346637683E-2</v>
      </c>
      <c r="BD1189">
        <v>0.49758450326486686</v>
      </c>
      <c r="BE1189">
        <v>0.29677244284853987</v>
      </c>
      <c r="BF1189">
        <v>8267</v>
      </c>
      <c r="BG1189">
        <v>5377</v>
      </c>
      <c r="BH1189">
        <v>4670</v>
      </c>
      <c r="BI1189">
        <v>4.2744808701925048E-2</v>
      </c>
      <c r="BJ1189">
        <v>0.63289647243641289</v>
      </c>
      <c r="BK1189">
        <v>0.6790531869581008</v>
      </c>
      <c r="BL1189">
        <v>0.12893091169191592</v>
      </c>
      <c r="BM1189">
        <v>0.24315112169276584</v>
      </c>
      <c r="BN1189">
        <v>0.70289192409119672</v>
      </c>
      <c r="BO1189">
        <v>1.1524329314250021</v>
      </c>
      <c r="BP1189">
        <v>0</v>
      </c>
      <c r="BQ1189">
        <v>11.38170731707317</v>
      </c>
      <c r="BR1189">
        <v>0.13429752066115702</v>
      </c>
      <c r="BS1189">
        <v>1692945.2292682927</v>
      </c>
      <c r="BT1189">
        <v>985939.62027231464</v>
      </c>
    </row>
    <row r="1190" spans="1:72">
      <c r="A1190" t="s">
        <v>1477</v>
      </c>
      <c r="B1190" t="s">
        <v>86</v>
      </c>
      <c r="C1190">
        <v>2017</v>
      </c>
      <c r="D1190" t="s">
        <v>228</v>
      </c>
      <c r="E1190">
        <v>5</v>
      </c>
      <c r="G1190" t="s">
        <v>356</v>
      </c>
      <c r="H1190" t="s">
        <v>1409</v>
      </c>
      <c r="I1190">
        <v>0.25521554059187906</v>
      </c>
      <c r="J1190">
        <v>0.12048958535700566</v>
      </c>
      <c r="K1190">
        <v>1.4715420123232168</v>
      </c>
      <c r="L1190">
        <v>1.0959642025520433</v>
      </c>
      <c r="M1190">
        <v>0.5801729915362539</v>
      </c>
      <c r="N1190">
        <v>0.56391387103119361</v>
      </c>
      <c r="O1190">
        <v>0.42374414687472622</v>
      </c>
      <c r="P1190">
        <v>0.28643703406678073</v>
      </c>
      <c r="Q1190">
        <v>0.57188506540520101</v>
      </c>
      <c r="R1190">
        <v>0.30220417780329267</v>
      </c>
      <c r="S1190">
        <v>0.33088408894573479</v>
      </c>
      <c r="T1190">
        <v>4.0463913177299672E-2</v>
      </c>
      <c r="U1190">
        <v>0.10040528341820321</v>
      </c>
      <c r="V1190">
        <v>2.8280945944237697E-2</v>
      </c>
      <c r="W1190">
        <v>4.900875318070641E-2</v>
      </c>
      <c r="X1190">
        <v>6.148330571255016E-2</v>
      </c>
      <c r="Y1190">
        <v>255643.58085930298</v>
      </c>
      <c r="Z1190">
        <v>1414522.8802919709</v>
      </c>
      <c r="AA1190">
        <v>2451261.808759124</v>
      </c>
      <c r="AB1190">
        <v>1.1914214994110066E-2</v>
      </c>
      <c r="AC1190">
        <v>9.9062295118146002E-2</v>
      </c>
      <c r="AD1190">
        <v>0.61403402007735119</v>
      </c>
      <c r="AE1190">
        <v>0.84031145937275409</v>
      </c>
      <c r="AF1190">
        <v>29382316.173184358</v>
      </c>
      <c r="AG1190">
        <v>16618018.57122905</v>
      </c>
      <c r="AH1190">
        <v>24690296.983240224</v>
      </c>
      <c r="AI1190">
        <v>0.89483350098544789</v>
      </c>
      <c r="AJ1190">
        <v>0.39809262776847976</v>
      </c>
      <c r="AK1190">
        <v>2.1108440618032676</v>
      </c>
      <c r="AL1190">
        <v>0.91497981012940643</v>
      </c>
      <c r="AM1190">
        <v>3.5424130803365581E-2</v>
      </c>
      <c r="AN1190">
        <v>3.3209175977492136E-2</v>
      </c>
      <c r="AO1190">
        <v>5.0300331439817207E-2</v>
      </c>
      <c r="AP1190">
        <v>1.8470903612221607E-2</v>
      </c>
      <c r="AQ1190">
        <v>1.0332378916063836</v>
      </c>
      <c r="AR1190">
        <v>0.99555291405144375</v>
      </c>
      <c r="AS1190">
        <v>0.88445579935518592</v>
      </c>
      <c r="AT1190">
        <v>1.672389790012006E-2</v>
      </c>
      <c r="AU1190">
        <v>0.52960889521265608</v>
      </c>
      <c r="AV1190">
        <v>0.73657598999793228</v>
      </c>
      <c r="AW1190">
        <v>0.53905172931536016</v>
      </c>
      <c r="AX1190">
        <v>2.7707580359529298E-2</v>
      </c>
      <c r="AY1190">
        <v>5.4107781481813166E-2</v>
      </c>
      <c r="AZ1190">
        <v>0.66070840945243015</v>
      </c>
      <c r="BA1190">
        <v>7.4933547493020356</v>
      </c>
      <c r="BB1190">
        <v>6.3427926412831862E-3</v>
      </c>
      <c r="BC1190">
        <v>4.9943029661305767E-2</v>
      </c>
      <c r="BD1190">
        <v>0.50234894425632326</v>
      </c>
      <c r="BE1190">
        <v>0.28255765363648722</v>
      </c>
      <c r="BF1190">
        <v>8338</v>
      </c>
      <c r="BG1190">
        <v>5634</v>
      </c>
      <c r="BH1190">
        <v>4884</v>
      </c>
      <c r="BI1190">
        <v>4.1240770701622166E-2</v>
      </c>
      <c r="BJ1190">
        <v>0.67305867493247906</v>
      </c>
      <c r="BK1190">
        <v>0.67767619312932381</v>
      </c>
      <c r="BL1190">
        <v>9.424819326723978E-2</v>
      </c>
      <c r="BM1190">
        <v>0.1974628812787472</v>
      </c>
      <c r="BN1190">
        <v>0.56922050122791323</v>
      </c>
      <c r="BO1190">
        <v>0.99273229884798742</v>
      </c>
      <c r="BP1190">
        <v>0</v>
      </c>
      <c r="BQ1190">
        <v>7.9167883211678829</v>
      </c>
      <c r="BR1190">
        <v>9.577692463123863E-2</v>
      </c>
      <c r="BS1190">
        <v>1096938.9518248176</v>
      </c>
      <c r="BT1190">
        <v>561702.8535447761</v>
      </c>
    </row>
    <row r="1191" spans="1:72">
      <c r="A1191" t="s">
        <v>1478</v>
      </c>
      <c r="B1191" t="s">
        <v>87</v>
      </c>
      <c r="C1191">
        <v>2017</v>
      </c>
      <c r="D1191" t="s">
        <v>212</v>
      </c>
      <c r="E1191">
        <v>3</v>
      </c>
      <c r="G1191" t="s">
        <v>358</v>
      </c>
      <c r="H1191" t="s">
        <v>1409</v>
      </c>
      <c r="I1191">
        <v>1.7400771743390456E-2</v>
      </c>
      <c r="J1191">
        <v>0.23250567365535035</v>
      </c>
      <c r="K1191">
        <v>0.95487186735948282</v>
      </c>
      <c r="L1191">
        <v>0.84987344277866494</v>
      </c>
      <c r="M1191">
        <v>0.77754445182312548</v>
      </c>
      <c r="N1191">
        <v>0.4421782930677402</v>
      </c>
      <c r="O1191">
        <v>0.39496601849468932</v>
      </c>
      <c r="P1191">
        <v>0.615014726723633</v>
      </c>
      <c r="Q1191">
        <v>0.615014726723633</v>
      </c>
      <c r="R1191">
        <v>0.65532426918119824</v>
      </c>
      <c r="S1191">
        <v>0.63322527067289747</v>
      </c>
      <c r="T1191">
        <v>0.13843907529374344</v>
      </c>
      <c r="U1191">
        <v>0.13843907529374344</v>
      </c>
      <c r="V1191">
        <v>1.0276948528941753E-2</v>
      </c>
      <c r="W1191">
        <v>1.2134744802192513E-2</v>
      </c>
      <c r="X1191">
        <v>1.0276948528941753E-2</v>
      </c>
      <c r="Y1191">
        <v>249485.79637377962</v>
      </c>
      <c r="Z1191">
        <v>300093.92090395483</v>
      </c>
      <c r="AA1191">
        <v>354342.8418079096</v>
      </c>
      <c r="AB1191">
        <v>2.1375478710159716E-2</v>
      </c>
      <c r="AC1191">
        <v>0.11140608673028811</v>
      </c>
      <c r="AM1191">
        <v>2.2164886723649014E-2</v>
      </c>
      <c r="AN1191">
        <v>2.7485071603575183E-2</v>
      </c>
      <c r="AO1191">
        <v>1.8820554295411712E-2</v>
      </c>
      <c r="AP1191">
        <v>1.1702808990632307E-2</v>
      </c>
      <c r="AQ1191">
        <v>0.97386961616037804</v>
      </c>
      <c r="AR1191">
        <v>0.97386961616037804</v>
      </c>
      <c r="AS1191">
        <v>1.0425655050188212</v>
      </c>
      <c r="AT1191">
        <v>2.1793931706626673E-2</v>
      </c>
      <c r="AU1191">
        <v>0.8160960933075343</v>
      </c>
      <c r="AV1191">
        <v>0.8160960933075343</v>
      </c>
      <c r="AW1191">
        <v>0.8347634667696141</v>
      </c>
      <c r="AX1191">
        <v>3.9938739170893314E-2</v>
      </c>
      <c r="AY1191">
        <v>3.9938739170893314E-2</v>
      </c>
      <c r="AZ1191">
        <v>0.35823185898798171</v>
      </c>
      <c r="BB1191">
        <v>0.18957574673582545</v>
      </c>
      <c r="BD1191">
        <v>0.16956210670406471</v>
      </c>
      <c r="BE1191">
        <v>0.16956210670406471</v>
      </c>
      <c r="BF1191">
        <v>8873</v>
      </c>
      <c r="BG1191">
        <v>5386</v>
      </c>
      <c r="BI1191">
        <v>3.273895199742647E-2</v>
      </c>
      <c r="BK1191">
        <v>0.36772797009707486</v>
      </c>
      <c r="BL1191">
        <v>0.33388493224231669</v>
      </c>
      <c r="BM1191">
        <v>0.33388493224231669</v>
      </c>
      <c r="BN1191">
        <v>0.47590219163128333</v>
      </c>
      <c r="BQ1191">
        <v>16.203389830508474</v>
      </c>
      <c r="BR1191">
        <v>6.49011562849683E-2</v>
      </c>
      <c r="BS1191">
        <v>53840.135593220337</v>
      </c>
      <c r="BT1191">
        <v>514684.73684210528</v>
      </c>
    </row>
    <row r="1192" spans="1:72">
      <c r="A1192" t="s">
        <v>1479</v>
      </c>
      <c r="B1192" t="s">
        <v>88</v>
      </c>
      <c r="C1192">
        <v>2017</v>
      </c>
      <c r="D1192" t="s">
        <v>207</v>
      </c>
      <c r="E1192">
        <v>8</v>
      </c>
      <c r="G1192" t="s">
        <v>360</v>
      </c>
      <c r="H1192" t="s">
        <v>1409</v>
      </c>
      <c r="I1192">
        <v>0.25389680589262797</v>
      </c>
      <c r="J1192">
        <v>0.10135119482641898</v>
      </c>
      <c r="K1192">
        <v>2.1060295219507892</v>
      </c>
      <c r="L1192">
        <v>1.308444437125021</v>
      </c>
      <c r="M1192">
        <v>1.0475116493551493</v>
      </c>
      <c r="N1192">
        <v>0.52703389997020067</v>
      </c>
      <c r="O1192">
        <v>0.38189265773519904</v>
      </c>
      <c r="P1192">
        <v>0.31122993372169239</v>
      </c>
      <c r="Q1192">
        <v>0.48261637090099779</v>
      </c>
      <c r="R1192">
        <v>0.48166695084626376</v>
      </c>
      <c r="S1192">
        <v>0.40143638441649937</v>
      </c>
      <c r="T1192">
        <v>4.2410833468188427E-2</v>
      </c>
      <c r="U1192">
        <v>7.5323190488843728E-2</v>
      </c>
      <c r="V1192">
        <v>9.4387788519178159E-2</v>
      </c>
      <c r="W1192">
        <v>0.18535220361143379</v>
      </c>
      <c r="X1192">
        <v>0.15162853019281794</v>
      </c>
      <c r="Y1192">
        <v>281211.49460124009</v>
      </c>
      <c r="Z1192">
        <v>4816310.4664747017</v>
      </c>
      <c r="AA1192">
        <v>9457937.0090497732</v>
      </c>
      <c r="AB1192">
        <v>3.0012008478124005E-2</v>
      </c>
      <c r="AC1192">
        <v>0.15730311419328699</v>
      </c>
      <c r="AD1192">
        <v>0.43938506624515949</v>
      </c>
      <c r="AE1192">
        <v>0.86028161036885331</v>
      </c>
      <c r="AF1192">
        <v>27850826.569749616</v>
      </c>
      <c r="AG1192">
        <v>16214965.466530403</v>
      </c>
      <c r="AH1192">
        <v>23959553.931527849</v>
      </c>
      <c r="AI1192">
        <v>0.9104632826230119</v>
      </c>
      <c r="AJ1192">
        <v>0.35872614180957346</v>
      </c>
      <c r="AK1192">
        <v>2.3981570064261613</v>
      </c>
      <c r="AL1192">
        <v>0.96493224979078529</v>
      </c>
      <c r="AM1192">
        <v>1.8312302965007202E-2</v>
      </c>
      <c r="AN1192">
        <v>3.1962909361179827E-2</v>
      </c>
      <c r="AO1192">
        <v>0.12743282368544101</v>
      </c>
      <c r="AP1192">
        <v>2.632820995337859E-2</v>
      </c>
      <c r="AQ1192">
        <v>1.0029245491517575</v>
      </c>
      <c r="AR1192">
        <v>0.97198062321411649</v>
      </c>
      <c r="AS1192">
        <v>0.99537962466429009</v>
      </c>
      <c r="AT1192">
        <v>2.4301816512802239E-2</v>
      </c>
      <c r="AU1192">
        <v>0.4609882028964194</v>
      </c>
      <c r="AV1192">
        <v>0.54075332575257706</v>
      </c>
      <c r="AW1192">
        <v>0.48643016842543652</v>
      </c>
      <c r="AX1192">
        <v>3.2859455959255074E-2</v>
      </c>
      <c r="AY1192">
        <v>5.3531494951105124E-2</v>
      </c>
      <c r="AZ1192">
        <v>0.59209628402912873</v>
      </c>
      <c r="BA1192">
        <v>5.9934216340596613</v>
      </c>
      <c r="BB1192">
        <v>7.9385269368878159E-2</v>
      </c>
      <c r="BC1192">
        <v>9.0022804080387486E-2</v>
      </c>
      <c r="BD1192">
        <v>0.26818855406129161</v>
      </c>
      <c r="BE1192">
        <v>0.17734811045702281</v>
      </c>
      <c r="BF1192">
        <v>8692</v>
      </c>
      <c r="BG1192">
        <v>5989</v>
      </c>
      <c r="BH1192">
        <v>5307</v>
      </c>
      <c r="BI1192">
        <v>5.1894683257948229E-2</v>
      </c>
      <c r="BJ1192">
        <v>0.67676407970156272</v>
      </c>
      <c r="BK1192">
        <v>0.61484437304338968</v>
      </c>
      <c r="BL1192">
        <v>8.5530046871965942E-2</v>
      </c>
      <c r="BM1192">
        <v>0.13572023486218068</v>
      </c>
      <c r="BN1192">
        <v>0.87499036360879101</v>
      </c>
      <c r="BO1192">
        <v>0.79478633899310691</v>
      </c>
      <c r="BP1192">
        <v>0</v>
      </c>
      <c r="BQ1192">
        <v>7.6955985191279312</v>
      </c>
      <c r="BR1192">
        <v>0.59271241273625064</v>
      </c>
      <c r="BS1192">
        <v>4811766.3422459895</v>
      </c>
      <c r="BT1192">
        <v>1059374.2833498842</v>
      </c>
    </row>
    <row r="1193" spans="1:72">
      <c r="A1193" t="s">
        <v>1480</v>
      </c>
      <c r="B1193" t="s">
        <v>89</v>
      </c>
      <c r="C1193">
        <v>2017</v>
      </c>
      <c r="D1193" t="s">
        <v>215</v>
      </c>
      <c r="E1193">
        <v>5</v>
      </c>
      <c r="G1193" t="s">
        <v>362</v>
      </c>
      <c r="H1193" t="s">
        <v>1409</v>
      </c>
      <c r="I1193">
        <v>3.3906270165849607E-2</v>
      </c>
      <c r="J1193">
        <v>0.61182442377064195</v>
      </c>
      <c r="K1193">
        <v>1.4065390663686395</v>
      </c>
      <c r="L1193">
        <v>0.75847041724289621</v>
      </c>
      <c r="M1193">
        <v>0.58248167030438069</v>
      </c>
      <c r="N1193">
        <v>0.59053247935384334</v>
      </c>
      <c r="O1193">
        <v>0.48772387268573986</v>
      </c>
      <c r="P1193">
        <v>0.4547526411990272</v>
      </c>
      <c r="Q1193">
        <v>0.4547526411990272</v>
      </c>
      <c r="R1193">
        <v>0.49931269492744151</v>
      </c>
      <c r="S1193">
        <v>0.55477919909875673</v>
      </c>
      <c r="T1193">
        <v>0.14413393674396963</v>
      </c>
      <c r="U1193">
        <v>0.14413393674396963</v>
      </c>
      <c r="V1193">
        <v>0.10960954238607316</v>
      </c>
      <c r="W1193">
        <v>0.19688899165346091</v>
      </c>
      <c r="X1193">
        <v>0.10960954238607316</v>
      </c>
      <c r="Y1193">
        <v>282746.87281089689</v>
      </c>
      <c r="Z1193">
        <v>3492847.8477011495</v>
      </c>
      <c r="AA1193">
        <v>6274118.8017241377</v>
      </c>
      <c r="AB1193">
        <v>3.5096485139006837E-2</v>
      </c>
      <c r="AC1193">
        <v>0.12750240946905861</v>
      </c>
      <c r="AM1193">
        <v>2.51750586031762E-2</v>
      </c>
      <c r="AN1193">
        <v>3.8522793906482326E-2</v>
      </c>
      <c r="AO1193">
        <v>0.10993826387700768</v>
      </c>
      <c r="AP1193">
        <v>1.4889280287752417E-2</v>
      </c>
      <c r="AQ1193">
        <v>1.005774814107731</v>
      </c>
      <c r="AR1193">
        <v>1.005774814107731</v>
      </c>
      <c r="AS1193">
        <v>0.98787974995880112</v>
      </c>
      <c r="AT1193">
        <v>2.9854011008602313E-2</v>
      </c>
      <c r="AU1193">
        <v>0.59659450713213125</v>
      </c>
      <c r="AV1193">
        <v>0.59659450713213125</v>
      </c>
      <c r="AW1193">
        <v>0.61441948965696747</v>
      </c>
      <c r="AX1193">
        <v>5.8627025389825553E-2</v>
      </c>
      <c r="AY1193">
        <v>5.8627025389825553E-2</v>
      </c>
      <c r="AZ1193">
        <v>0.43457594842514113</v>
      </c>
      <c r="BB1193">
        <v>-4.0418309787516475E-2</v>
      </c>
      <c r="BD1193">
        <v>0.22863748287399968</v>
      </c>
      <c r="BE1193">
        <v>0.22863748287399968</v>
      </c>
      <c r="BF1193">
        <v>8771</v>
      </c>
      <c r="BG1193">
        <v>5785</v>
      </c>
      <c r="BI1193">
        <v>3.0572843422550958E-2</v>
      </c>
      <c r="BK1193">
        <v>0.45432222649072118</v>
      </c>
      <c r="BL1193">
        <v>0.30501678929379572</v>
      </c>
      <c r="BM1193">
        <v>0.30501678929379572</v>
      </c>
      <c r="BN1193">
        <v>0.82125695867679205</v>
      </c>
      <c r="BQ1193">
        <v>16.244252873563219</v>
      </c>
      <c r="BR1193">
        <v>0.36843379327039461</v>
      </c>
      <c r="BS1193">
        <v>2780187.7557471264</v>
      </c>
      <c r="BT1193">
        <v>793470.53535353532</v>
      </c>
    </row>
    <row r="1194" spans="1:72">
      <c r="A1194" t="s">
        <v>1481</v>
      </c>
      <c r="B1194" t="s">
        <v>90</v>
      </c>
      <c r="C1194">
        <v>2017</v>
      </c>
      <c r="D1194" t="s">
        <v>228</v>
      </c>
      <c r="E1194">
        <v>5</v>
      </c>
      <c r="G1194" t="s">
        <v>364</v>
      </c>
      <c r="H1194" t="s">
        <v>1409</v>
      </c>
      <c r="I1194">
        <v>0.1982964085475894</v>
      </c>
      <c r="J1194">
        <v>0.26537040023623903</v>
      </c>
      <c r="K1194">
        <v>2.1576065109992681</v>
      </c>
      <c r="L1194">
        <v>1.6198729793087221</v>
      </c>
      <c r="M1194">
        <v>1.1523760989193419</v>
      </c>
      <c r="N1194">
        <v>0.49764836168512766</v>
      </c>
      <c r="O1194">
        <v>0.36372976836453791</v>
      </c>
      <c r="P1194">
        <v>0.26294105262517981</v>
      </c>
      <c r="Q1194">
        <v>0.53360018924100017</v>
      </c>
      <c r="R1194">
        <v>0.3115922024916768</v>
      </c>
      <c r="S1194">
        <v>0.32034592865895994</v>
      </c>
      <c r="T1194">
        <v>4.1470235268285124E-2</v>
      </c>
      <c r="U1194">
        <v>0.10759120317692876</v>
      </c>
      <c r="V1194">
        <v>2.8912601670836639E-2</v>
      </c>
      <c r="W1194">
        <v>5.4841457084612855E-2</v>
      </c>
      <c r="X1194">
        <v>6.7257198801388363E-2</v>
      </c>
      <c r="Y1194">
        <v>222895.79769544923</v>
      </c>
      <c r="Z1194">
        <v>1513389.4573863635</v>
      </c>
      <c r="AA1194">
        <v>2870598.9147727271</v>
      </c>
      <c r="AB1194">
        <v>1.7035805310906687E-2</v>
      </c>
      <c r="AC1194">
        <v>0.11291069628153456</v>
      </c>
      <c r="AD1194">
        <v>0.62353481031644531</v>
      </c>
      <c r="AE1194">
        <v>0.86216384321095652</v>
      </c>
      <c r="AF1194">
        <v>22460595.197458457</v>
      </c>
      <c r="AG1194">
        <v>13108298.688172042</v>
      </c>
      <c r="AH1194">
        <v>19364713.076246336</v>
      </c>
      <c r="AI1194">
        <v>0.8937481174565417</v>
      </c>
      <c r="AJ1194">
        <v>0.38488851984863781</v>
      </c>
      <c r="AK1194">
        <v>2.2400352277329891</v>
      </c>
      <c r="AL1194">
        <v>0.73243500890089985</v>
      </c>
      <c r="AM1194">
        <v>4.2287537779398574E-2</v>
      </c>
      <c r="AN1194">
        <v>5.0698874138258937E-2</v>
      </c>
      <c r="AO1194">
        <v>4.9599814831284991E-2</v>
      </c>
      <c r="AP1194">
        <v>1.6837693841529326E-2</v>
      </c>
      <c r="AQ1194">
        <v>1.0453496149913213</v>
      </c>
      <c r="AR1194">
        <v>1.0351689075519928</v>
      </c>
      <c r="AS1194">
        <v>1.0851107059842593</v>
      </c>
      <c r="AT1194">
        <v>1.7556763253858229E-2</v>
      </c>
      <c r="AU1194">
        <v>0.50488905080143232</v>
      </c>
      <c r="AV1194">
        <v>0.70360115206119667</v>
      </c>
      <c r="AW1194">
        <v>0.51200807432944118</v>
      </c>
      <c r="AX1194">
        <v>2.0980552440377213E-2</v>
      </c>
      <c r="AY1194">
        <v>4.3609223031474798E-2</v>
      </c>
      <c r="AZ1194">
        <v>0.7009984525373647</v>
      </c>
      <c r="BA1194">
        <v>13.837663183001062</v>
      </c>
      <c r="BB1194">
        <v>0.2229524873295062</v>
      </c>
      <c r="BC1194">
        <v>7.6895265189203449E-2</v>
      </c>
      <c r="BD1194">
        <v>0.37870565116354254</v>
      </c>
      <c r="BE1194">
        <v>0.2258363228343569</v>
      </c>
      <c r="BF1194">
        <v>8524</v>
      </c>
      <c r="BG1194">
        <v>5474</v>
      </c>
      <c r="BH1194">
        <v>4778</v>
      </c>
      <c r="BI1194">
        <v>4.3917859999759681E-2</v>
      </c>
      <c r="BJ1194">
        <v>0.67691675247444272</v>
      </c>
      <c r="BK1194">
        <v>0.68804955740023932</v>
      </c>
      <c r="BL1194">
        <v>0.10502047969031973</v>
      </c>
      <c r="BM1194">
        <v>0.21730127298362054</v>
      </c>
      <c r="BN1194">
        <v>0.70445241255550328</v>
      </c>
      <c r="BO1194">
        <v>0.62273875695222225</v>
      </c>
      <c r="BP1194">
        <v>0</v>
      </c>
      <c r="BQ1194">
        <v>9.7386363636363633</v>
      </c>
      <c r="BR1194">
        <v>0.14190539640239841</v>
      </c>
      <c r="BS1194">
        <v>1480246.9517045454</v>
      </c>
      <c r="BT1194">
        <v>482297.46101949026</v>
      </c>
    </row>
    <row r="1195" spans="1:72">
      <c r="A1195" t="s">
        <v>1482</v>
      </c>
      <c r="B1195" t="s">
        <v>91</v>
      </c>
      <c r="C1195">
        <v>2017</v>
      </c>
      <c r="D1195" t="s">
        <v>228</v>
      </c>
      <c r="E1195">
        <v>6</v>
      </c>
      <c r="G1195" t="s">
        <v>366</v>
      </c>
      <c r="H1195" t="s">
        <v>1409</v>
      </c>
      <c r="I1195">
        <v>0.32151674609240677</v>
      </c>
      <c r="J1195">
        <v>0.13759822546650222</v>
      </c>
      <c r="K1195">
        <v>1.5968217522172721</v>
      </c>
      <c r="L1195">
        <v>1.1982840824236769</v>
      </c>
      <c r="M1195">
        <v>0.67956922396536923</v>
      </c>
      <c r="N1195">
        <v>0.52424852559267643</v>
      </c>
      <c r="O1195">
        <v>0.43431289273780682</v>
      </c>
      <c r="P1195">
        <v>0.27809824005926431</v>
      </c>
      <c r="Q1195">
        <v>0.52262182926816947</v>
      </c>
      <c r="R1195">
        <v>0.33064812062728799</v>
      </c>
      <c r="S1195">
        <v>0.32454490264776553</v>
      </c>
      <c r="T1195">
        <v>4.3270844514378334E-2</v>
      </c>
      <c r="U1195">
        <v>0.10136563497840151</v>
      </c>
      <c r="V1195">
        <v>4.8722408257109828E-2</v>
      </c>
      <c r="W1195">
        <v>9.7756207443869328E-2</v>
      </c>
      <c r="X1195">
        <v>0.10987417411116546</v>
      </c>
      <c r="Y1195">
        <v>267771.16483760113</v>
      </c>
      <c r="Z1195">
        <v>2332670.0608919384</v>
      </c>
      <c r="AA1195">
        <v>4680248.5042881649</v>
      </c>
      <c r="AB1195">
        <v>7.5306777587003581E-3</v>
      </c>
      <c r="AC1195">
        <v>0.12830272478354271</v>
      </c>
      <c r="AD1195">
        <v>0.58477865185162814</v>
      </c>
      <c r="AE1195">
        <v>0.8842050290205683</v>
      </c>
      <c r="AF1195">
        <v>21850633.441097725</v>
      </c>
      <c r="AG1195">
        <v>11876472.51472557</v>
      </c>
      <c r="AH1195">
        <v>19320439.975903615</v>
      </c>
      <c r="AI1195">
        <v>0.89169689784149198</v>
      </c>
      <c r="AJ1195">
        <v>0.41945718220193035</v>
      </c>
      <c r="AK1195">
        <v>2.107974464470856</v>
      </c>
      <c r="AL1195">
        <v>0.84211317422163356</v>
      </c>
      <c r="AM1195">
        <v>2.6700320892913444E-2</v>
      </c>
      <c r="AN1195">
        <v>3.0626639696704993E-2</v>
      </c>
      <c r="AO1195">
        <v>7.8580725323976475E-2</v>
      </c>
      <c r="AP1195">
        <v>1.8810687858855455E-2</v>
      </c>
      <c r="AQ1195">
        <v>1.0347943914204449</v>
      </c>
      <c r="AR1195">
        <v>1.0017280436114429</v>
      </c>
      <c r="AS1195">
        <v>1.0703394266736372</v>
      </c>
      <c r="AT1195">
        <v>1.6412364535397427E-2</v>
      </c>
      <c r="AU1195">
        <v>0.51061220017304498</v>
      </c>
      <c r="AV1195">
        <v>0.63246222912825567</v>
      </c>
      <c r="AW1195">
        <v>0.52389255952043801</v>
      </c>
      <c r="AX1195">
        <v>2.493505776934226E-2</v>
      </c>
      <c r="AY1195">
        <v>4.6187928008127502E-2</v>
      </c>
      <c r="AZ1195">
        <v>0.67725665136339519</v>
      </c>
      <c r="BA1195">
        <v>11.370135341137813</v>
      </c>
      <c r="BB1195">
        <v>0.50485632461567675</v>
      </c>
      <c r="BC1195">
        <v>6.156852418874318E-2</v>
      </c>
      <c r="BD1195">
        <v>0.43974342582835974</v>
      </c>
      <c r="BE1195">
        <v>0.25633969874377882</v>
      </c>
      <c r="BF1195">
        <v>8060</v>
      </c>
      <c r="BG1195">
        <v>5392</v>
      </c>
      <c r="BH1195">
        <v>4770</v>
      </c>
      <c r="BI1195">
        <v>4.7079043302739758E-2</v>
      </c>
      <c r="BJ1195">
        <v>0.61471025139892588</v>
      </c>
      <c r="BK1195">
        <v>0.68509697039155748</v>
      </c>
      <c r="BL1195">
        <v>9.0434380613444748E-2</v>
      </c>
      <c r="BM1195">
        <v>0.18224901288987078</v>
      </c>
      <c r="BN1195">
        <v>0.74497330936052841</v>
      </c>
      <c r="BO1195">
        <v>0.87392410571610391</v>
      </c>
      <c r="BP1195">
        <v>0</v>
      </c>
      <c r="BQ1195">
        <v>7.7367066895368781</v>
      </c>
      <c r="BR1195">
        <v>0.20585483224167891</v>
      </c>
      <c r="BS1195">
        <v>2449563.3293310464</v>
      </c>
      <c r="BT1195">
        <v>553084.56207078707</v>
      </c>
    </row>
    <row r="1196" spans="1:72">
      <c r="A1196" t="s">
        <v>1483</v>
      </c>
      <c r="B1196" t="s">
        <v>92</v>
      </c>
      <c r="C1196">
        <v>2017</v>
      </c>
      <c r="D1196" t="s">
        <v>228</v>
      </c>
      <c r="E1196">
        <v>6</v>
      </c>
      <c r="G1196" t="s">
        <v>368</v>
      </c>
      <c r="H1196" t="s">
        <v>1409</v>
      </c>
      <c r="I1196">
        <v>0.29363870321833047</v>
      </c>
      <c r="J1196">
        <v>4.9944859212708657E-2</v>
      </c>
      <c r="K1196">
        <v>1.8919657791992217</v>
      </c>
      <c r="L1196">
        <v>1.299087774440624</v>
      </c>
      <c r="M1196">
        <v>0.91184012864649033</v>
      </c>
      <c r="N1196">
        <v>0.56237948856789421</v>
      </c>
      <c r="O1196">
        <v>0.48818527220552421</v>
      </c>
      <c r="P1196">
        <v>0.23925127046612657</v>
      </c>
      <c r="Q1196">
        <v>0.44859538806554433</v>
      </c>
      <c r="R1196">
        <v>0.32321974287371497</v>
      </c>
      <c r="S1196">
        <v>0.31644884311082688</v>
      </c>
      <c r="T1196">
        <v>3.4172905517790654E-2</v>
      </c>
      <c r="U1196">
        <v>7.7819118942025048E-2</v>
      </c>
      <c r="V1196">
        <v>8.1978459059586256E-2</v>
      </c>
      <c r="W1196">
        <v>0.12767823560267477</v>
      </c>
      <c r="X1196">
        <v>0.18343604783679177</v>
      </c>
      <c r="Y1196">
        <v>193228.45734196118</v>
      </c>
      <c r="Z1196">
        <v>5173641.8755555553</v>
      </c>
      <c r="AA1196">
        <v>8057744.3622222226</v>
      </c>
      <c r="AB1196">
        <v>9.2195077956460994E-3</v>
      </c>
      <c r="AC1196">
        <v>0.11955465657820455</v>
      </c>
      <c r="AD1196">
        <v>0.56950307783210186</v>
      </c>
      <c r="AE1196">
        <v>0.89404984746956151</v>
      </c>
      <c r="AF1196">
        <v>26514007.009836067</v>
      </c>
      <c r="AG1196">
        <v>15171543.920491803</v>
      </c>
      <c r="AH1196">
        <v>23704843.922950819</v>
      </c>
      <c r="AI1196">
        <v>0.91255734368457597</v>
      </c>
      <c r="AJ1196">
        <v>0.38971655630566998</v>
      </c>
      <c r="AK1196">
        <v>2.2941028113989677</v>
      </c>
      <c r="AL1196">
        <v>0.88723705071545611</v>
      </c>
      <c r="AM1196">
        <v>1.7733932003861221E-2</v>
      </c>
      <c r="AN1196">
        <v>2.0092021734314128E-2</v>
      </c>
      <c r="AO1196">
        <v>9.1355627867990147E-2</v>
      </c>
      <c r="AP1196">
        <v>3.2826828567425859E-2</v>
      </c>
      <c r="AQ1196">
        <v>1.0281132655164729</v>
      </c>
      <c r="AR1196">
        <v>1.0015083217432614</v>
      </c>
      <c r="AS1196">
        <v>0.84257037941074708</v>
      </c>
      <c r="AT1196">
        <v>1.8287312186131843E-2</v>
      </c>
      <c r="AU1196">
        <v>0.48313175764201766</v>
      </c>
      <c r="AV1196">
        <v>0.60111223884196485</v>
      </c>
      <c r="AW1196">
        <v>0.49363529843610615</v>
      </c>
      <c r="AX1196">
        <v>2.0685765387122364E-2</v>
      </c>
      <c r="AY1196">
        <v>3.7814616911854934E-2</v>
      </c>
      <c r="AZ1196">
        <v>0.66060172591506361</v>
      </c>
      <c r="BA1196">
        <v>11.521902176028453</v>
      </c>
      <c r="BB1196">
        <v>1.9810391844907099E-2</v>
      </c>
      <c r="BC1196">
        <v>7.5949462298274498E-2</v>
      </c>
      <c r="BD1196">
        <v>0.4248118995461187</v>
      </c>
      <c r="BE1196">
        <v>0.25172461733539225</v>
      </c>
      <c r="BF1196">
        <v>8388</v>
      </c>
      <c r="BG1196">
        <v>5507</v>
      </c>
      <c r="BH1196">
        <v>5052</v>
      </c>
      <c r="BI1196">
        <v>5.4559084707542331E-2</v>
      </c>
      <c r="BJ1196">
        <v>0.64001872232547585</v>
      </c>
      <c r="BK1196">
        <v>0.69614781689758654</v>
      </c>
      <c r="BL1196">
        <v>0.10146769325787552</v>
      </c>
      <c r="BM1196">
        <v>0.20172584740621438</v>
      </c>
      <c r="BN1196">
        <v>0.82033865077142309</v>
      </c>
      <c r="BO1196">
        <v>0.84729582453443586</v>
      </c>
      <c r="BP1196">
        <v>0</v>
      </c>
      <c r="BQ1196">
        <v>11.161111111111111</v>
      </c>
      <c r="BR1196">
        <v>0.26041403685937897</v>
      </c>
      <c r="BS1196">
        <v>3174785.3177777776</v>
      </c>
      <c r="BT1196">
        <v>1117716.2415280344</v>
      </c>
    </row>
    <row r="1197" spans="1:72">
      <c r="A1197" t="s">
        <v>1484</v>
      </c>
      <c r="B1197" t="s">
        <v>93</v>
      </c>
      <c r="C1197">
        <v>2017</v>
      </c>
      <c r="D1197" t="s">
        <v>228</v>
      </c>
      <c r="E1197">
        <v>5</v>
      </c>
      <c r="G1197" t="s">
        <v>370</v>
      </c>
      <c r="H1197" t="s">
        <v>1409</v>
      </c>
      <c r="I1197">
        <v>0.34267827690455288</v>
      </c>
      <c r="J1197">
        <v>0.13715981325500357</v>
      </c>
      <c r="K1197">
        <v>1.8493719996710249</v>
      </c>
      <c r="L1197">
        <v>1.3704293775373959</v>
      </c>
      <c r="M1197">
        <v>0.92877957297337743</v>
      </c>
      <c r="N1197">
        <v>0.46278856186533146</v>
      </c>
      <c r="O1197">
        <v>0.33643486843082532</v>
      </c>
      <c r="P1197">
        <v>0.26390737479006565</v>
      </c>
      <c r="Q1197">
        <v>0.56280878346397356</v>
      </c>
      <c r="R1197">
        <v>0.32000077873376498</v>
      </c>
      <c r="S1197">
        <v>0.30612695920745486</v>
      </c>
      <c r="T1197">
        <v>3.9513765079639558E-2</v>
      </c>
      <c r="U1197">
        <v>0.11200169085973521</v>
      </c>
      <c r="V1197">
        <v>2.3146022879850507E-2</v>
      </c>
      <c r="W1197">
        <v>4.2004424993970793E-2</v>
      </c>
      <c r="X1197">
        <v>6.5606987109882581E-2</v>
      </c>
      <c r="Y1197">
        <v>244699.0402125775</v>
      </c>
      <c r="Z1197">
        <v>1328638.6568144499</v>
      </c>
      <c r="AA1197">
        <v>2411157.3333333335</v>
      </c>
      <c r="AB1197">
        <v>1.228653778279087E-2</v>
      </c>
      <c r="AC1197">
        <v>0.11795839212001888</v>
      </c>
      <c r="AD1197">
        <v>0.65079098062914875</v>
      </c>
      <c r="AE1197">
        <v>0.85090679266338698</v>
      </c>
      <c r="AF1197">
        <v>23167428.760692466</v>
      </c>
      <c r="AG1197">
        <v>13773656.264765784</v>
      </c>
      <c r="AH1197">
        <v>19713322.50101833</v>
      </c>
      <c r="AI1197">
        <v>0.89871483502983429</v>
      </c>
      <c r="AJ1197">
        <v>0.38455546377787458</v>
      </c>
      <c r="AK1197">
        <v>2.21270238707331</v>
      </c>
      <c r="AL1197">
        <v>0.72949818105415265</v>
      </c>
      <c r="AM1197">
        <v>2.5367009270321091E-2</v>
      </c>
      <c r="AN1197">
        <v>2.964997899767188E-2</v>
      </c>
      <c r="AO1197">
        <v>4.4826939193244549E-2</v>
      </c>
      <c r="AP1197">
        <v>1.7914631820423008E-2</v>
      </c>
      <c r="AQ1197">
        <v>1.0426099877136124</v>
      </c>
      <c r="AR1197">
        <v>1.0232945332973666</v>
      </c>
      <c r="AS1197">
        <v>1.085560396265898</v>
      </c>
      <c r="AT1197">
        <v>1.5775580270614896E-2</v>
      </c>
      <c r="AU1197">
        <v>0.50105069209672159</v>
      </c>
      <c r="AV1197">
        <v>0.71786250043217537</v>
      </c>
      <c r="AW1197">
        <v>0.5070556766591654</v>
      </c>
      <c r="AX1197">
        <v>1.9292170647244047E-2</v>
      </c>
      <c r="AY1197">
        <v>4.4288414083117414E-2</v>
      </c>
      <c r="AZ1197">
        <v>0.68068139437464659</v>
      </c>
      <c r="BA1197">
        <v>17.275955894950506</v>
      </c>
      <c r="BB1197">
        <v>0.31993747954276752</v>
      </c>
      <c r="BC1197">
        <v>5.2732271787418981E-2</v>
      </c>
      <c r="BD1197">
        <v>0.47069288420581129</v>
      </c>
      <c r="BE1197">
        <v>0.26690626350413932</v>
      </c>
      <c r="BF1197">
        <v>7958</v>
      </c>
      <c r="BG1197">
        <v>5820</v>
      </c>
      <c r="BH1197">
        <v>4712</v>
      </c>
      <c r="BI1197">
        <v>5.546169960299871E-2</v>
      </c>
      <c r="BJ1197">
        <v>0.69869786100512887</v>
      </c>
      <c r="BK1197">
        <v>0.69924269600391287</v>
      </c>
      <c r="BL1197">
        <v>9.3565514682057982E-2</v>
      </c>
      <c r="BM1197">
        <v>0.20916537775239211</v>
      </c>
      <c r="BN1197">
        <v>0.61368260925778684</v>
      </c>
      <c r="BO1197">
        <v>0.80515679170686294</v>
      </c>
      <c r="BP1197">
        <v>0</v>
      </c>
      <c r="BQ1197">
        <v>9.2692939244663375</v>
      </c>
      <c r="BR1197">
        <v>0.13239719157472418</v>
      </c>
      <c r="BS1197">
        <v>1131675.4958949096</v>
      </c>
      <c r="BT1197">
        <v>511387.82187241095</v>
      </c>
    </row>
    <row r="1198" spans="1:72">
      <c r="A1198" t="s">
        <v>1485</v>
      </c>
      <c r="B1198" t="s">
        <v>94</v>
      </c>
      <c r="C1198">
        <v>2017</v>
      </c>
      <c r="D1198" t="s">
        <v>228</v>
      </c>
      <c r="E1198">
        <v>5</v>
      </c>
      <c r="G1198" t="s">
        <v>372</v>
      </c>
      <c r="H1198" t="s">
        <v>1409</v>
      </c>
      <c r="I1198">
        <v>0.24920855741789294</v>
      </c>
      <c r="J1198">
        <v>0.15282768609609798</v>
      </c>
      <c r="K1198">
        <v>2.414039186112074</v>
      </c>
      <c r="L1198">
        <v>1.6829834435928905</v>
      </c>
      <c r="M1198">
        <v>0.96414518905914015</v>
      </c>
      <c r="N1198">
        <v>0.55645974938998866</v>
      </c>
      <c r="O1198">
        <v>0.41937863078775267</v>
      </c>
      <c r="P1198">
        <v>0.24656420768054915</v>
      </c>
      <c r="Q1198">
        <v>0.51240502282881384</v>
      </c>
      <c r="R1198">
        <v>0.26831106190355536</v>
      </c>
      <c r="S1198">
        <v>0.30964009004958826</v>
      </c>
      <c r="T1198">
        <v>3.8294725708203713E-2</v>
      </c>
      <c r="U1198">
        <v>9.7222303974511509E-2</v>
      </c>
      <c r="V1198">
        <v>3.1416036680324888E-2</v>
      </c>
      <c r="W1198">
        <v>6.5520758279477065E-2</v>
      </c>
      <c r="X1198">
        <v>7.2509368421235551E-2</v>
      </c>
      <c r="Y1198">
        <v>256504.1682648815</v>
      </c>
      <c r="Z1198">
        <v>1613099.1373092926</v>
      </c>
      <c r="AA1198">
        <v>3364252.4590846049</v>
      </c>
      <c r="AB1198">
        <v>9.1367414920927158E-3</v>
      </c>
      <c r="AC1198">
        <v>0.12343905845509909</v>
      </c>
      <c r="AD1198">
        <v>0.63056782461623417</v>
      </c>
      <c r="AE1198">
        <v>0.85337748088878296</v>
      </c>
      <c r="AF1198">
        <v>23227938.805970151</v>
      </c>
      <c r="AG1198">
        <v>13389608.436815921</v>
      </c>
      <c r="AH1198">
        <v>19822199.904477611</v>
      </c>
      <c r="AI1198">
        <v>0.90753000098298542</v>
      </c>
      <c r="AJ1198">
        <v>0.39453822150229662</v>
      </c>
      <c r="AK1198">
        <v>2.1629779686220223</v>
      </c>
      <c r="AL1198">
        <v>1.1062653780270848</v>
      </c>
      <c r="AM1198">
        <v>3.3172483375775996E-2</v>
      </c>
      <c r="AN1198">
        <v>2.8526959201646145E-2</v>
      </c>
      <c r="AO1198">
        <v>5.9205700228712917E-2</v>
      </c>
      <c r="AP1198">
        <v>1.7037315489759203E-2</v>
      </c>
      <c r="AQ1198">
        <v>1.061616390891132</v>
      </c>
      <c r="AR1198">
        <v>1.0486775431655855</v>
      </c>
      <c r="AS1198">
        <v>1.0779998405711813</v>
      </c>
      <c r="AT1198">
        <v>1.703159824423792E-2</v>
      </c>
      <c r="AU1198">
        <v>0.50263367357697297</v>
      </c>
      <c r="AV1198">
        <v>0.68585137425479925</v>
      </c>
      <c r="AW1198">
        <v>0.51119899546594416</v>
      </c>
      <c r="AX1198">
        <v>2.2067906760747491E-2</v>
      </c>
      <c r="AY1198">
        <v>4.9099486582670944E-2</v>
      </c>
      <c r="AZ1198">
        <v>0.69293633778895269</v>
      </c>
      <c r="BA1198">
        <v>21.201517581773746</v>
      </c>
      <c r="BB1198">
        <v>0.50610966828195014</v>
      </c>
      <c r="BC1198">
        <v>8.4457033182108204E-2</v>
      </c>
      <c r="BD1198">
        <v>0.5231354806429368</v>
      </c>
      <c r="BE1198">
        <v>0.26195827384964654</v>
      </c>
      <c r="BF1198">
        <v>8169</v>
      </c>
      <c r="BG1198">
        <v>5287</v>
      </c>
      <c r="BH1198">
        <v>5315</v>
      </c>
      <c r="BI1198">
        <v>4.4940259015176676E-2</v>
      </c>
      <c r="BJ1198">
        <v>0.67548549108272071</v>
      </c>
      <c r="BK1198">
        <v>0.69613889739833923</v>
      </c>
      <c r="BL1198">
        <v>8.5379049927876816E-2</v>
      </c>
      <c r="BM1198">
        <v>0.17994645432230497</v>
      </c>
      <c r="BN1198">
        <v>0.72561416514219279</v>
      </c>
      <c r="BO1198">
        <v>1.2394229097434664</v>
      </c>
      <c r="BP1198">
        <v>0</v>
      </c>
      <c r="BQ1198">
        <v>7.6657420249653256</v>
      </c>
      <c r="BR1198">
        <v>0.17332200509770604</v>
      </c>
      <c r="BS1198">
        <v>1733617.4521497919</v>
      </c>
      <c r="BT1198">
        <v>453152.43877551018</v>
      </c>
    </row>
    <row r="1199" spans="1:72">
      <c r="A1199" t="s">
        <v>1486</v>
      </c>
      <c r="B1199" t="s">
        <v>95</v>
      </c>
      <c r="C1199">
        <v>2017</v>
      </c>
      <c r="D1199" t="s">
        <v>228</v>
      </c>
      <c r="E1199">
        <v>6</v>
      </c>
      <c r="G1199" t="s">
        <v>374</v>
      </c>
      <c r="H1199" t="s">
        <v>1409</v>
      </c>
      <c r="I1199">
        <v>0.24671888998370073</v>
      </c>
      <c r="J1199">
        <v>0.14798492145481573</v>
      </c>
      <c r="K1199">
        <v>1.3613811921285608</v>
      </c>
      <c r="L1199">
        <v>0.94912516871935437</v>
      </c>
      <c r="M1199">
        <v>0.62273811164562443</v>
      </c>
      <c r="N1199">
        <v>0.50436690559819286</v>
      </c>
      <c r="O1199">
        <v>0.40769461012269809</v>
      </c>
      <c r="P1199">
        <v>0.31303993211378672</v>
      </c>
      <c r="Q1199">
        <v>0.52703423734116883</v>
      </c>
      <c r="R1199">
        <v>0.41665246653387622</v>
      </c>
      <c r="S1199">
        <v>0.34592373441412338</v>
      </c>
      <c r="T1199">
        <v>6.6504474492437252E-2</v>
      </c>
      <c r="U1199">
        <v>0.14228006642743757</v>
      </c>
      <c r="V1199">
        <v>3.6439202824480987E-2</v>
      </c>
      <c r="W1199">
        <v>6.6062128495815026E-2</v>
      </c>
      <c r="X1199">
        <v>7.4679358552304051E-2</v>
      </c>
      <c r="Y1199">
        <v>306097.9536009109</v>
      </c>
      <c r="Z1199">
        <v>1542386.4965095986</v>
      </c>
      <c r="AA1199">
        <v>2796255.8734729495</v>
      </c>
      <c r="AB1199">
        <v>8.9175754481884504E-3</v>
      </c>
      <c r="AC1199">
        <v>0.12177054947512776</v>
      </c>
      <c r="AD1199">
        <v>0.5414397836966206</v>
      </c>
      <c r="AE1199">
        <v>0.86503793109408522</v>
      </c>
      <c r="AF1199">
        <v>22858045.845082682</v>
      </c>
      <c r="AG1199">
        <v>12994063.788511749</v>
      </c>
      <c r="AH1199">
        <v>19773076.686684072</v>
      </c>
      <c r="AI1199">
        <v>0.86558075914387178</v>
      </c>
      <c r="AJ1199">
        <v>0.40527423420284203</v>
      </c>
      <c r="AK1199">
        <v>2.1344508436258716</v>
      </c>
      <c r="AL1199">
        <v>0.73117119669605046</v>
      </c>
      <c r="AM1199">
        <v>2.4274678991299578E-2</v>
      </c>
      <c r="AN1199">
        <v>3.0625073316846024E-2</v>
      </c>
      <c r="AO1199">
        <v>6.4721251592554707E-2</v>
      </c>
      <c r="AP1199">
        <v>2.7261246827540303E-2</v>
      </c>
      <c r="AQ1199">
        <v>1.0134241431050051</v>
      </c>
      <c r="AR1199">
        <v>1.0043670325726641</v>
      </c>
      <c r="AS1199">
        <v>1.014750444515061</v>
      </c>
      <c r="AT1199">
        <v>1.5955589731074828E-2</v>
      </c>
      <c r="AU1199">
        <v>0.53635799925686412</v>
      </c>
      <c r="AV1199">
        <v>0.68899518020995032</v>
      </c>
      <c r="AW1199">
        <v>0.54253735685286397</v>
      </c>
      <c r="AX1199">
        <v>1.7309245525929128E-2</v>
      </c>
      <c r="AY1199">
        <v>3.2062770892093556E-2</v>
      </c>
      <c r="AZ1199">
        <v>0.6554865417655017</v>
      </c>
      <c r="BA1199">
        <v>19.013096562473848</v>
      </c>
      <c r="BB1199">
        <v>0.26831019957939373</v>
      </c>
      <c r="BC1199">
        <v>2.3979791905451721E-2</v>
      </c>
      <c r="BD1199">
        <v>0.36060596546698109</v>
      </c>
      <c r="BE1199">
        <v>0.21933365395877133</v>
      </c>
      <c r="BF1199">
        <v>8000</v>
      </c>
      <c r="BG1199">
        <v>5341</v>
      </c>
      <c r="BH1199">
        <v>5231</v>
      </c>
      <c r="BI1199">
        <v>6.0221667538660748E-2</v>
      </c>
      <c r="BJ1199">
        <v>0.65715942917787984</v>
      </c>
      <c r="BK1199">
        <v>0.66052636324471437</v>
      </c>
      <c r="BL1199">
        <v>0.12293005498539529</v>
      </c>
      <c r="BM1199">
        <v>0.22550109649636427</v>
      </c>
      <c r="BN1199">
        <v>0.69310345055426614</v>
      </c>
      <c r="BO1199">
        <v>0.77990326530785714</v>
      </c>
      <c r="BP1199">
        <v>0</v>
      </c>
      <c r="BQ1199">
        <v>9.1963350785340321</v>
      </c>
      <c r="BR1199">
        <v>0.17491638795986622</v>
      </c>
      <c r="BS1199">
        <v>1417272.9668411866</v>
      </c>
      <c r="BT1199">
        <v>865866.61957226181</v>
      </c>
    </row>
    <row r="1200" spans="1:72">
      <c r="A1200" t="s">
        <v>1487</v>
      </c>
      <c r="B1200" t="s">
        <v>96</v>
      </c>
      <c r="C1200">
        <v>2017</v>
      </c>
      <c r="D1200" t="s">
        <v>212</v>
      </c>
      <c r="E1200">
        <v>1</v>
      </c>
      <c r="G1200" t="s">
        <v>376</v>
      </c>
      <c r="H1200" t="s">
        <v>1409</v>
      </c>
      <c r="I1200">
        <v>7.5625487326877322E-2</v>
      </c>
      <c r="J1200">
        <v>0.29788537758157252</v>
      </c>
      <c r="K1200">
        <v>1.6645508627017804</v>
      </c>
      <c r="L1200">
        <v>1.1409895684964264</v>
      </c>
      <c r="M1200">
        <v>1.1099227752386636</v>
      </c>
      <c r="N1200">
        <v>0.49373710855425218</v>
      </c>
      <c r="O1200">
        <v>0.4256484834252327</v>
      </c>
      <c r="P1200">
        <v>0.59955170416402359</v>
      </c>
      <c r="Q1200">
        <v>0.59955170416402359</v>
      </c>
      <c r="R1200">
        <v>0.6861739435151718</v>
      </c>
      <c r="S1200">
        <v>0.71104794751294997</v>
      </c>
      <c r="T1200">
        <v>0.19035978710596804</v>
      </c>
      <c r="U1200">
        <v>0.19035978710596804</v>
      </c>
      <c r="V1200">
        <v>0.10118821295947879</v>
      </c>
      <c r="W1200">
        <v>0.10943341277483563</v>
      </c>
      <c r="X1200">
        <v>0.10118821295947879</v>
      </c>
      <c r="Y1200">
        <v>518936.02019002376</v>
      </c>
      <c r="Z1200">
        <v>3573281.8</v>
      </c>
      <c r="AA1200">
        <v>3864446.3692307691</v>
      </c>
      <c r="AB1200">
        <v>3.7795501021083665E-2</v>
      </c>
      <c r="AC1200">
        <v>0.13921105130360459</v>
      </c>
      <c r="AM1200">
        <v>2.8127102172551807E-2</v>
      </c>
      <c r="AN1200">
        <v>6.084913772972126E-2</v>
      </c>
      <c r="AO1200">
        <v>5.4456393917181052E-2</v>
      </c>
      <c r="AP1200">
        <v>2.4571215792820251E-2</v>
      </c>
      <c r="AQ1200">
        <v>1.0372494840816495</v>
      </c>
      <c r="AR1200">
        <v>1.0372494840816495</v>
      </c>
      <c r="AS1200">
        <v>1.5686116500489951</v>
      </c>
      <c r="AT1200">
        <v>2.3824555917705253E-2</v>
      </c>
      <c r="AU1200">
        <v>0.61425969012230353</v>
      </c>
      <c r="AV1200">
        <v>0.61425969012230353</v>
      </c>
      <c r="AW1200">
        <v>0.63572496395998113</v>
      </c>
      <c r="AX1200">
        <v>7.3573487061380519E-2</v>
      </c>
      <c r="AY1200">
        <v>7.3573487061380519E-2</v>
      </c>
      <c r="AZ1200">
        <v>0.27509588725735779</v>
      </c>
      <c r="BB1200">
        <v>0.82495102366391915</v>
      </c>
      <c r="BD1200">
        <v>0.31297400798133884</v>
      </c>
      <c r="BE1200">
        <v>0.31297400798133884</v>
      </c>
      <c r="BF1200">
        <v>7966</v>
      </c>
      <c r="BG1200">
        <v>5131</v>
      </c>
      <c r="BI1200">
        <v>4.7693882024607309E-2</v>
      </c>
      <c r="BK1200">
        <v>0.2923294092936462</v>
      </c>
      <c r="BL1200">
        <v>0.2105192283303231</v>
      </c>
      <c r="BM1200">
        <v>0.2105192283303231</v>
      </c>
      <c r="BN1200">
        <v>0.52225081481730939</v>
      </c>
      <c r="BQ1200">
        <v>12.953846153846154</v>
      </c>
      <c r="BR1200">
        <v>9.4928478543563066E-2</v>
      </c>
      <c r="BS1200">
        <v>250503.61538461538</v>
      </c>
      <c r="BT1200">
        <v>777356.49253731349</v>
      </c>
    </row>
    <row r="1201" spans="1:72">
      <c r="A1201" t="s">
        <v>1488</v>
      </c>
      <c r="B1201" t="s">
        <v>97</v>
      </c>
      <c r="C1201">
        <v>2017</v>
      </c>
      <c r="D1201" t="s">
        <v>228</v>
      </c>
      <c r="E1201">
        <v>5</v>
      </c>
      <c r="G1201" t="s">
        <v>378</v>
      </c>
      <c r="H1201" t="s">
        <v>1409</v>
      </c>
      <c r="I1201">
        <v>0.23912817834991509</v>
      </c>
      <c r="J1201">
        <v>0.26790354964165947</v>
      </c>
      <c r="K1201">
        <v>1.8066037811571753</v>
      </c>
      <c r="L1201">
        <v>1.431466129248024</v>
      </c>
      <c r="M1201">
        <v>0.70565128148130818</v>
      </c>
      <c r="N1201">
        <v>0.63268123676417787</v>
      </c>
      <c r="O1201">
        <v>0.50224824519663924</v>
      </c>
      <c r="P1201">
        <v>0.31123986595947434</v>
      </c>
      <c r="Q1201">
        <v>0.55479669587113034</v>
      </c>
      <c r="R1201">
        <v>0.32413766174645603</v>
      </c>
      <c r="S1201">
        <v>0.36348310135417061</v>
      </c>
      <c r="T1201">
        <v>4.6361174274065928E-2</v>
      </c>
      <c r="U1201">
        <v>9.7907134052132624E-2</v>
      </c>
      <c r="V1201">
        <v>4.0306991404498761E-2</v>
      </c>
      <c r="W1201">
        <v>7.7141162193540946E-2</v>
      </c>
      <c r="X1201">
        <v>8.5756814652041172E-2</v>
      </c>
      <c r="Y1201">
        <v>218742.53709559719</v>
      </c>
      <c r="Z1201">
        <v>1801428.1601382489</v>
      </c>
      <c r="AA1201">
        <v>3447646.6002304149</v>
      </c>
      <c r="AB1201">
        <v>1.1494543407493386E-2</v>
      </c>
      <c r="AC1201">
        <v>0.15352874529481761</v>
      </c>
      <c r="AD1201">
        <v>0.54537484750277943</v>
      </c>
      <c r="AE1201">
        <v>0.85880807506109802</v>
      </c>
      <c r="AF1201">
        <v>22822943.769147787</v>
      </c>
      <c r="AG1201">
        <v>12598221.533980582</v>
      </c>
      <c r="AH1201">
        <v>19600528.405609492</v>
      </c>
      <c r="AI1201">
        <v>0.89002913399451467</v>
      </c>
      <c r="AJ1201">
        <v>0.41159261537520836</v>
      </c>
      <c r="AK1201">
        <v>2.0865487935885523</v>
      </c>
      <c r="AL1201">
        <v>1.6206280511738207</v>
      </c>
      <c r="AM1201">
        <v>6.2386836415539465E-2</v>
      </c>
      <c r="AN1201">
        <v>3.7422582109305512E-2</v>
      </c>
      <c r="AO1201">
        <v>6.4717646146847024E-2</v>
      </c>
      <c r="AP1201">
        <v>1.9272077634440547E-2</v>
      </c>
      <c r="AQ1201">
        <v>1.0332675042719699</v>
      </c>
      <c r="AR1201">
        <v>1.0430525674304776</v>
      </c>
      <c r="AS1201">
        <v>1.3400928707893063</v>
      </c>
      <c r="AT1201">
        <v>2.3984280411404435E-2</v>
      </c>
      <c r="AU1201">
        <v>0.53756409496885338</v>
      </c>
      <c r="AV1201">
        <v>0.68376098489873194</v>
      </c>
      <c r="AW1201">
        <v>0.55130840822507898</v>
      </c>
      <c r="AX1201">
        <v>2.7955622248664734E-2</v>
      </c>
      <c r="AY1201">
        <v>4.5948740033972091E-2</v>
      </c>
      <c r="AZ1201">
        <v>0.65923123704904929</v>
      </c>
      <c r="BA1201">
        <v>20.027820628618322</v>
      </c>
      <c r="BB1201">
        <v>0.3612675669094555</v>
      </c>
      <c r="BC1201">
        <v>6.7641516705882351E-2</v>
      </c>
      <c r="BD1201">
        <v>0.84013495249701464</v>
      </c>
      <c r="BE1201">
        <v>0.52351241527194259</v>
      </c>
      <c r="BF1201">
        <v>8150</v>
      </c>
      <c r="BG1201">
        <v>5337</v>
      </c>
      <c r="BH1201">
        <v>5206</v>
      </c>
      <c r="BI1201">
        <v>3.5125147596214726E-2</v>
      </c>
      <c r="BJ1201">
        <v>0.64274907662056124</v>
      </c>
      <c r="BK1201">
        <v>0.65614315730743944</v>
      </c>
      <c r="BL1201">
        <v>0.11417203927231459</v>
      </c>
      <c r="BM1201">
        <v>0.21285308793244695</v>
      </c>
      <c r="BN1201">
        <v>0.65669706531315153</v>
      </c>
      <c r="BO1201">
        <v>1.6795793758102302</v>
      </c>
      <c r="BP1201">
        <v>0</v>
      </c>
      <c r="BQ1201">
        <v>9.4723502304147473</v>
      </c>
      <c r="BR1201">
        <v>0.12877539813289401</v>
      </c>
      <c r="BS1201">
        <v>1472264.1624423964</v>
      </c>
      <c r="BT1201">
        <v>555345.77424242429</v>
      </c>
    </row>
    <row r="1202" spans="1:72">
      <c r="A1202" t="s">
        <v>1489</v>
      </c>
      <c r="B1202" t="s">
        <v>98</v>
      </c>
      <c r="C1202">
        <v>2017</v>
      </c>
      <c r="D1202" t="s">
        <v>380</v>
      </c>
      <c r="E1202">
        <v>1</v>
      </c>
      <c r="G1202" t="s">
        <v>381</v>
      </c>
      <c r="H1202" t="s">
        <v>1409</v>
      </c>
      <c r="I1202">
        <v>5.3036267325061517E-2</v>
      </c>
      <c r="J1202">
        <v>9.1973080741760291E-2</v>
      </c>
      <c r="K1202">
        <v>1.9338913878905524</v>
      </c>
      <c r="L1202">
        <v>1.3778945052306795</v>
      </c>
      <c r="M1202">
        <v>1.111497055315924</v>
      </c>
      <c r="N1202">
        <v>0.41394482609455885</v>
      </c>
      <c r="O1202">
        <v>0.40250541499499592</v>
      </c>
      <c r="P1202">
        <v>0.59895126990083436</v>
      </c>
      <c r="Q1202">
        <v>0.59895126990083436</v>
      </c>
      <c r="R1202">
        <v>0.67869769071248498</v>
      </c>
      <c r="S1202">
        <v>0.74710737574791575</v>
      </c>
      <c r="T1202">
        <v>6.0969244706280339E-2</v>
      </c>
      <c r="U1202">
        <v>6.0969244706280339E-2</v>
      </c>
      <c r="V1202">
        <v>0.10720096972244346</v>
      </c>
      <c r="W1202">
        <v>0.22234806114246444</v>
      </c>
      <c r="X1202">
        <v>0.10720096972244346</v>
      </c>
      <c r="Y1202">
        <v>522518.25190839695</v>
      </c>
      <c r="Z1202">
        <v>4298358.4404761903</v>
      </c>
      <c r="AA1202">
        <v>8915326.6785714291</v>
      </c>
      <c r="AB1202">
        <v>6.4842312420124948E-2</v>
      </c>
      <c r="AC1202">
        <v>0.12001578948387459</v>
      </c>
      <c r="AM1202">
        <v>7.3500503115670607E-3</v>
      </c>
      <c r="AN1202">
        <v>1.3740325503383246E-2</v>
      </c>
      <c r="AO1202">
        <v>0.15430273927078844</v>
      </c>
      <c r="AP1202">
        <v>3.673314479134554E-2</v>
      </c>
      <c r="AQ1202">
        <v>1.0753754594715188</v>
      </c>
      <c r="AR1202">
        <v>1.0753754594715188</v>
      </c>
      <c r="AS1202">
        <v>0.67839854778618491</v>
      </c>
      <c r="AT1202">
        <v>1.4681398465875895E-2</v>
      </c>
      <c r="AU1202">
        <v>0.58006392578249355</v>
      </c>
      <c r="AV1202">
        <v>0.58006392578249355</v>
      </c>
      <c r="AW1202">
        <v>0.62272019822232116</v>
      </c>
      <c r="AX1202">
        <v>9.2456287507848803E-2</v>
      </c>
      <c r="AY1202">
        <v>9.2456287507848803E-2</v>
      </c>
      <c r="AZ1202">
        <v>0.26679391584146794</v>
      </c>
      <c r="BB1202">
        <v>0.36703042173801487</v>
      </c>
      <c r="BD1202">
        <v>0.12646958061497407</v>
      </c>
      <c r="BE1202">
        <v>0.12646958061497407</v>
      </c>
      <c r="BF1202">
        <v>8871</v>
      </c>
      <c r="BG1202">
        <v>6083</v>
      </c>
      <c r="BI1202">
        <v>6.94003628952823E-2</v>
      </c>
      <c r="BK1202">
        <v>0.28115827845870361</v>
      </c>
      <c r="BL1202">
        <v>6.1500661835626434E-2</v>
      </c>
      <c r="BM1202">
        <v>6.1500661835626434E-2</v>
      </c>
      <c r="BN1202">
        <v>0.55314131344608974</v>
      </c>
      <c r="BQ1202">
        <v>4.6785714285714288</v>
      </c>
      <c r="BS1202">
        <v>3062623.2380952379</v>
      </c>
      <c r="BT1202">
        <v>949459.5338345865</v>
      </c>
    </row>
    <row r="1203" spans="1:72">
      <c r="A1203" t="s">
        <v>1490</v>
      </c>
      <c r="B1203" t="s">
        <v>99</v>
      </c>
      <c r="C1203">
        <v>2017</v>
      </c>
      <c r="D1203" t="s">
        <v>380</v>
      </c>
      <c r="E1203">
        <v>1</v>
      </c>
      <c r="G1203" t="s">
        <v>383</v>
      </c>
      <c r="H1203" t="s">
        <v>1409</v>
      </c>
      <c r="I1203">
        <v>4.1867243019695258E-2</v>
      </c>
      <c r="J1203">
        <v>0.45514658574130268</v>
      </c>
      <c r="K1203">
        <v>1.3938772822559822</v>
      </c>
      <c r="L1203">
        <v>1.1779004212056106</v>
      </c>
      <c r="M1203">
        <v>1.1302007355012433</v>
      </c>
      <c r="N1203">
        <v>0.62981292270857003</v>
      </c>
      <c r="O1203">
        <v>0.52526039960969018</v>
      </c>
      <c r="P1203">
        <v>0.8196298079265304</v>
      </c>
      <c r="Q1203">
        <v>0.8196298079265304</v>
      </c>
      <c r="R1203">
        <v>0.86293745441761904</v>
      </c>
      <c r="S1203">
        <v>0.85523096132316379</v>
      </c>
      <c r="T1203">
        <v>0.45192278330599206</v>
      </c>
      <c r="U1203">
        <v>0.45192278330599206</v>
      </c>
      <c r="V1203">
        <v>3.1172425345398557E-2</v>
      </c>
      <c r="W1203">
        <v>3.2532089699879668E-2</v>
      </c>
      <c r="X1203">
        <v>3.1172425345398557E-2</v>
      </c>
      <c r="Y1203">
        <v>1989691.1278825996</v>
      </c>
      <c r="Z1203">
        <v>2257420.1724137929</v>
      </c>
      <c r="AA1203">
        <v>2355883.2758620689</v>
      </c>
      <c r="AB1203">
        <v>8.0877181599284489E-2</v>
      </c>
      <c r="AC1203">
        <v>0.20745883418253527</v>
      </c>
      <c r="AM1203">
        <v>4.423502773430632E-2</v>
      </c>
      <c r="AN1203">
        <v>3.6372212140420607E-2</v>
      </c>
      <c r="AO1203">
        <v>1.5676781488238384E-2</v>
      </c>
      <c r="AP1203">
        <v>3.4373591853725407E-3</v>
      </c>
      <c r="AQ1203">
        <v>0.97362553461711121</v>
      </c>
      <c r="AR1203">
        <v>0.97362553461711121</v>
      </c>
      <c r="AS1203">
        <v>0.91647519021430357</v>
      </c>
      <c r="AT1203">
        <v>1.1351495589631163E-2</v>
      </c>
      <c r="AU1203">
        <v>0.37758808395975907</v>
      </c>
      <c r="AV1203">
        <v>0.37758808395975907</v>
      </c>
      <c r="AW1203">
        <v>0.37978255268934263</v>
      </c>
      <c r="AX1203">
        <v>7.4152718719475832E-2</v>
      </c>
      <c r="AY1203">
        <v>7.4152718719475832E-2</v>
      </c>
      <c r="AZ1203">
        <v>0.14528441676860501</v>
      </c>
      <c r="BB1203">
        <v>-0.105327289537213</v>
      </c>
      <c r="BD1203">
        <v>0.51710313796477714</v>
      </c>
      <c r="BE1203">
        <v>0.51710313796477714</v>
      </c>
      <c r="BF1203">
        <v>11036</v>
      </c>
      <c r="BG1203">
        <v>6584</v>
      </c>
      <c r="BI1203">
        <v>3.0183608713874731E-2</v>
      </c>
      <c r="BK1203">
        <v>0.15118390440124452</v>
      </c>
      <c r="BL1203">
        <v>0.11768538516683702</v>
      </c>
      <c r="BM1203">
        <v>0.11768538516683702</v>
      </c>
      <c r="BN1203">
        <v>0.43609140036817151</v>
      </c>
      <c r="BQ1203">
        <v>16.448275862068964</v>
      </c>
      <c r="BS1203">
        <v>75344.827586206899</v>
      </c>
      <c r="BT1203">
        <v>166952.38095238095</v>
      </c>
    </row>
    <row r="1204" spans="1:72">
      <c r="A1204" t="s">
        <v>1491</v>
      </c>
      <c r="B1204" t="s">
        <v>100</v>
      </c>
      <c r="C1204">
        <v>2017</v>
      </c>
      <c r="D1204" t="s">
        <v>380</v>
      </c>
      <c r="E1204">
        <v>1</v>
      </c>
      <c r="G1204" t="s">
        <v>385</v>
      </c>
      <c r="H1204" t="s">
        <v>1409</v>
      </c>
      <c r="I1204">
        <v>0.2059123380183982</v>
      </c>
      <c r="J1204">
        <v>0.42381060827454087</v>
      </c>
      <c r="K1204">
        <v>1.1486365653706823</v>
      </c>
      <c r="L1204">
        <v>1.0204536484460889</v>
      </c>
      <c r="M1204">
        <v>0.92800040130404071</v>
      </c>
      <c r="N1204">
        <v>0.61083233017637617</v>
      </c>
      <c r="O1204">
        <v>0.52314953006465825</v>
      </c>
      <c r="P1204">
        <v>0.6833368563812795</v>
      </c>
      <c r="Q1204">
        <v>0.6833368563812795</v>
      </c>
      <c r="R1204">
        <v>0.722996264818905</v>
      </c>
      <c r="S1204">
        <v>0.75754462859061833</v>
      </c>
      <c r="T1204">
        <v>0.1060102732034877</v>
      </c>
      <c r="U1204">
        <v>0.1060102732034877</v>
      </c>
      <c r="V1204">
        <v>0.12048945924920812</v>
      </c>
      <c r="W1204">
        <v>0.23146525903037804</v>
      </c>
      <c r="X1204">
        <v>0.12048945924920812</v>
      </c>
      <c r="Y1204">
        <v>691690.75185873604</v>
      </c>
      <c r="Z1204">
        <v>5715623.6756756753</v>
      </c>
      <c r="AA1204">
        <v>10979950.635135135</v>
      </c>
      <c r="AB1204">
        <v>0.17795137579961873</v>
      </c>
      <c r="AC1204">
        <v>0.29595177579318516</v>
      </c>
      <c r="AM1204">
        <v>3.2228458372070494E-2</v>
      </c>
      <c r="AN1204">
        <v>5.9863711146018954E-2</v>
      </c>
      <c r="AO1204">
        <v>0.12543277687299109</v>
      </c>
      <c r="AP1204">
        <v>1.9474735262882022E-2</v>
      </c>
      <c r="AQ1204">
        <v>0.96199723639389179</v>
      </c>
      <c r="AR1204">
        <v>0.96199723639389179</v>
      </c>
      <c r="AS1204">
        <v>0.85770325458576202</v>
      </c>
      <c r="AT1204">
        <v>3.7427585940663151E-2</v>
      </c>
      <c r="AU1204">
        <v>0.44261150365258733</v>
      </c>
      <c r="AV1204">
        <v>0.44261150365258733</v>
      </c>
      <c r="AW1204">
        <v>0.47210635589676875</v>
      </c>
      <c r="AX1204">
        <v>6.171502733578698E-2</v>
      </c>
      <c r="AY1204">
        <v>6.171502733578698E-2</v>
      </c>
      <c r="AZ1204">
        <v>0.24346880893808906</v>
      </c>
      <c r="BB1204">
        <v>0.52492266801619436</v>
      </c>
      <c r="BD1204">
        <v>0.41801079978157762</v>
      </c>
      <c r="BE1204">
        <v>0.41801079978157762</v>
      </c>
      <c r="BF1204">
        <v>9310</v>
      </c>
      <c r="BG1204">
        <v>5516</v>
      </c>
      <c r="BI1204">
        <v>3.8127878273925234E-2</v>
      </c>
      <c r="BK1204">
        <v>0.25882883531615769</v>
      </c>
      <c r="BL1204">
        <v>8.2097788361060742E-2</v>
      </c>
      <c r="BM1204">
        <v>8.2097788361060742E-2</v>
      </c>
      <c r="BN1204">
        <v>0.64155758385993988</v>
      </c>
      <c r="BQ1204">
        <v>7.2702702702702702</v>
      </c>
      <c r="BS1204">
        <v>4668895.5202702703</v>
      </c>
      <c r="BT1204">
        <v>980334.28057553957</v>
      </c>
    </row>
    <row r="1205" spans="1:72">
      <c r="A1205" t="s">
        <v>1492</v>
      </c>
      <c r="B1205" t="s">
        <v>101</v>
      </c>
      <c r="C1205">
        <v>2017</v>
      </c>
      <c r="D1205" t="s">
        <v>380</v>
      </c>
      <c r="E1205">
        <v>2</v>
      </c>
      <c r="G1205" t="s">
        <v>387</v>
      </c>
      <c r="H1205" t="s">
        <v>1409</v>
      </c>
      <c r="I1205">
        <v>0.15940709072034631</v>
      </c>
      <c r="J1205">
        <v>0.43292645470115798</v>
      </c>
      <c r="K1205">
        <v>1.1180520573931669</v>
      </c>
      <c r="L1205">
        <v>0.85380038375886047</v>
      </c>
      <c r="M1205">
        <v>0.80770022458119106</v>
      </c>
      <c r="N1205">
        <v>0.59284287510575462</v>
      </c>
      <c r="O1205">
        <v>0.49759482378748382</v>
      </c>
      <c r="P1205">
        <v>0.5969426676521703</v>
      </c>
      <c r="Q1205">
        <v>0.5969426676521703</v>
      </c>
      <c r="R1205">
        <v>0.67140837435058809</v>
      </c>
      <c r="S1205">
        <v>0.70813942513631045</v>
      </c>
      <c r="T1205">
        <v>5.5502792745057046E-2</v>
      </c>
      <c r="U1205">
        <v>5.5502792745057046E-2</v>
      </c>
      <c r="V1205">
        <v>0.16247123407928007</v>
      </c>
      <c r="W1205">
        <v>0.31234926057304602</v>
      </c>
      <c r="X1205">
        <v>0.16247123407928007</v>
      </c>
      <c r="Y1205">
        <v>427831.72530573845</v>
      </c>
      <c r="Z1205">
        <v>5389778.7813765183</v>
      </c>
      <c r="AA1205">
        <v>10361793.744939271</v>
      </c>
      <c r="AB1205">
        <v>0.12323823072259606</v>
      </c>
      <c r="AC1205">
        <v>0.13146133078315766</v>
      </c>
      <c r="AM1205">
        <v>3.1015115589689779E-2</v>
      </c>
      <c r="AN1205">
        <v>5.7556714045780624E-2</v>
      </c>
      <c r="AO1205">
        <v>0.15871252202429548</v>
      </c>
      <c r="AP1205">
        <v>2.1304486537776484E-2</v>
      </c>
      <c r="AQ1205">
        <v>1.0101429849555013</v>
      </c>
      <c r="AR1205">
        <v>1.0101429849555013</v>
      </c>
      <c r="AS1205">
        <v>1.0780688214755865</v>
      </c>
      <c r="AT1205">
        <v>2.4133796968142246E-2</v>
      </c>
      <c r="AU1205">
        <v>0.48471719327382079</v>
      </c>
      <c r="AV1205">
        <v>0.48471719327382079</v>
      </c>
      <c r="AW1205">
        <v>0.51323192569920772</v>
      </c>
      <c r="AX1205">
        <v>3.4278199120761778E-2</v>
      </c>
      <c r="AY1205">
        <v>3.4278199120761778E-2</v>
      </c>
      <c r="AZ1205">
        <v>0.27176508736569782</v>
      </c>
      <c r="BB1205">
        <v>0.46286776127629398</v>
      </c>
      <c r="BD1205">
        <v>0.30976609439489217</v>
      </c>
      <c r="BE1205">
        <v>0.30976609439489217</v>
      </c>
      <c r="BF1205">
        <v>8665</v>
      </c>
      <c r="BG1205">
        <v>5627</v>
      </c>
      <c r="BI1205">
        <v>1.4708463431010307E-2</v>
      </c>
      <c r="BK1205">
        <v>0.28664479407226717</v>
      </c>
      <c r="BL1205">
        <v>7.4466485860765694E-2</v>
      </c>
      <c r="BM1205">
        <v>7.4466485860765694E-2</v>
      </c>
      <c r="BN1205">
        <v>0.64160283269372165</v>
      </c>
      <c r="BQ1205">
        <v>4.3036437246963564</v>
      </c>
      <c r="BS1205">
        <v>4648869.7732793521</v>
      </c>
      <c r="BT1205">
        <v>1155226.5541401275</v>
      </c>
    </row>
    <row r="1206" spans="1:72">
      <c r="A1206" t="s">
        <v>1493</v>
      </c>
      <c r="B1206" t="s">
        <v>206</v>
      </c>
      <c r="C1206">
        <v>2018</v>
      </c>
      <c r="D1206" t="s">
        <v>207</v>
      </c>
      <c r="E1206">
        <v>8</v>
      </c>
      <c r="G1206" t="s">
        <v>208</v>
      </c>
      <c r="H1206" t="s">
        <v>1494</v>
      </c>
      <c r="I1206">
        <v>7.2347874742881429E-2</v>
      </c>
      <c r="J1206">
        <v>0.57465515808279433</v>
      </c>
      <c r="K1206">
        <v>2.0762900686547652</v>
      </c>
      <c r="L1206">
        <v>1.1043290036732116</v>
      </c>
      <c r="M1206">
        <v>0.81808024447337158</v>
      </c>
      <c r="N1206">
        <v>0.58996206354363234</v>
      </c>
      <c r="O1206">
        <v>0.47085977257601119</v>
      </c>
      <c r="P1206">
        <v>0.35796406009712256</v>
      </c>
      <c r="Q1206">
        <v>0.52665552943056426</v>
      </c>
      <c r="R1206">
        <v>0.39953247410331361</v>
      </c>
      <c r="S1206">
        <v>0.44152988909953883</v>
      </c>
      <c r="T1206">
        <v>6.061849356853289E-2</v>
      </c>
      <c r="U1206">
        <v>9.5519227562885056E-2</v>
      </c>
      <c r="V1206">
        <v>9.1187737833524726E-2</v>
      </c>
      <c r="W1206">
        <v>0.22072063247370841</v>
      </c>
      <c r="X1206">
        <v>0.13493661164319581</v>
      </c>
      <c r="Y1206">
        <v>326292.07430025446</v>
      </c>
      <c r="Z1206">
        <v>3696960.4016183987</v>
      </c>
      <c r="AA1206">
        <v>9402235.7768313456</v>
      </c>
      <c r="AB1206">
        <v>1.8453762523271043E-2</v>
      </c>
      <c r="AC1206">
        <v>0.12835167558782692</v>
      </c>
      <c r="AD1206">
        <v>0.36884169507265435</v>
      </c>
      <c r="AE1206">
        <v>0.87244032229494861</v>
      </c>
      <c r="AF1206">
        <v>22349626.701464035</v>
      </c>
      <c r="AG1206">
        <v>11672775.926798217</v>
      </c>
      <c r="AH1206">
        <v>19498715.522597071</v>
      </c>
      <c r="AI1206">
        <v>0.92643459853815091</v>
      </c>
      <c r="AJ1206">
        <v>0.4234133758437989</v>
      </c>
      <c r="AK1206">
        <v>2.060493059663755</v>
      </c>
      <c r="AL1206">
        <v>1.2600204810481532</v>
      </c>
      <c r="AM1206">
        <v>2.5096037586947822E-2</v>
      </c>
      <c r="AN1206">
        <v>3.2235542686523691E-2</v>
      </c>
      <c r="AO1206">
        <v>0.18370633009593471</v>
      </c>
      <c r="AP1206">
        <v>2.4810948440529404E-2</v>
      </c>
      <c r="AQ1206">
        <v>0.99791478758253804</v>
      </c>
      <c r="AR1206">
        <v>0.98004917465778374</v>
      </c>
      <c r="AS1206">
        <v>1.509232077854628</v>
      </c>
      <c r="AT1206">
        <v>2.5158979699506933E-2</v>
      </c>
      <c r="AU1206">
        <v>0.52077237199382798</v>
      </c>
      <c r="AV1206">
        <v>0.57829747684574961</v>
      </c>
      <c r="AW1206">
        <v>0.54183761616369863</v>
      </c>
      <c r="AX1206">
        <v>3.1005356445110533E-2</v>
      </c>
      <c r="AY1206">
        <v>4.6677038132490613E-2</v>
      </c>
      <c r="AZ1206">
        <v>0.55608973738771328</v>
      </c>
      <c r="BA1206">
        <v>18.608372173444241</v>
      </c>
      <c r="BB1206">
        <v>0.13143108710085538</v>
      </c>
      <c r="BC1206">
        <v>5.5362514962454985E-2</v>
      </c>
      <c r="BD1206">
        <v>0.3388737901847908</v>
      </c>
      <c r="BE1206">
        <v>0.23564839191894693</v>
      </c>
      <c r="BF1206">
        <v>8714</v>
      </c>
      <c r="BG1206">
        <v>5612</v>
      </c>
      <c r="BH1206">
        <v>5484</v>
      </c>
      <c r="BI1206">
        <v>5.6520059174363438E-2</v>
      </c>
      <c r="BJ1206">
        <v>0.59864332669865516</v>
      </c>
      <c r="BK1206">
        <v>0.6090471546414723</v>
      </c>
      <c r="BL1206">
        <v>0.10437667391800229</v>
      </c>
      <c r="BM1206">
        <v>0.1525025173372076</v>
      </c>
      <c r="BN1206">
        <v>0.76129039734924586</v>
      </c>
      <c r="BO1206">
        <v>1.2959351198716693</v>
      </c>
      <c r="BP1206">
        <v>3.8260848197334031E-2</v>
      </c>
      <c r="BQ1206">
        <v>7.5319420783645654</v>
      </c>
      <c r="BR1206">
        <v>0.55869910100475939</v>
      </c>
      <c r="BS1206">
        <v>6401675.7729982967</v>
      </c>
      <c r="BT1206">
        <v>820707.89664082683</v>
      </c>
    </row>
    <row r="1207" spans="1:72">
      <c r="A1207" t="s">
        <v>1495</v>
      </c>
      <c r="B1207" t="s">
        <v>211</v>
      </c>
      <c r="C1207">
        <v>2018</v>
      </c>
      <c r="D1207" t="s">
        <v>212</v>
      </c>
      <c r="E1207">
        <v>5</v>
      </c>
      <c r="G1207" t="s">
        <v>213</v>
      </c>
      <c r="H1207" t="s">
        <v>1494</v>
      </c>
      <c r="I1207">
        <v>2.7459380254435117E-2</v>
      </c>
      <c r="J1207">
        <v>0.157244010822958</v>
      </c>
      <c r="K1207">
        <v>1.4945800402774267</v>
      </c>
      <c r="L1207">
        <v>1.1844040552780009</v>
      </c>
      <c r="M1207">
        <v>1.1040656041593286</v>
      </c>
      <c r="N1207">
        <v>0.52472862720101354</v>
      </c>
      <c r="O1207">
        <v>0.50011007670977903</v>
      </c>
      <c r="P1207">
        <v>0.63912638263196486</v>
      </c>
      <c r="Q1207">
        <v>0.63912638263196486</v>
      </c>
      <c r="R1207">
        <v>0.7011363303285818</v>
      </c>
      <c r="S1207">
        <v>0.67335688350807443</v>
      </c>
      <c r="T1207">
        <v>0.19264979923301073</v>
      </c>
      <c r="U1207">
        <v>0.19264979923301073</v>
      </c>
      <c r="V1207">
        <v>2.7414057797030749E-2</v>
      </c>
      <c r="W1207">
        <v>3.8571011586603796E-2</v>
      </c>
      <c r="X1207">
        <v>2.7414057797030749E-2</v>
      </c>
      <c r="Y1207">
        <v>384189.8156028369</v>
      </c>
      <c r="Z1207">
        <v>764811.7415143603</v>
      </c>
      <c r="AA1207">
        <v>1087354.6057441253</v>
      </c>
      <c r="AB1207">
        <v>1.3996293528387868E-2</v>
      </c>
      <c r="AC1207">
        <v>0.16276918816335226</v>
      </c>
      <c r="AM1207">
        <v>2.3494120446090592E-2</v>
      </c>
      <c r="AN1207">
        <v>3.4842262410729082E-2</v>
      </c>
      <c r="AO1207">
        <v>2.4584765936139358E-2</v>
      </c>
      <c r="AP1207">
        <v>7.7516046149874798E-3</v>
      </c>
      <c r="AQ1207">
        <v>0.98954318682651221</v>
      </c>
      <c r="AR1207">
        <v>0.98954318682651221</v>
      </c>
      <c r="AS1207">
        <v>1.9044835521113939</v>
      </c>
      <c r="AT1207">
        <v>3.2083790994261077E-2</v>
      </c>
      <c r="AU1207">
        <v>0.75519773808831647</v>
      </c>
      <c r="AV1207">
        <v>0.75519773808831647</v>
      </c>
      <c r="AW1207">
        <v>0.75784880694468215</v>
      </c>
      <c r="AX1207">
        <v>3.2237788804296411E-2</v>
      </c>
      <c r="AY1207">
        <v>3.2237788804296411E-2</v>
      </c>
      <c r="AZ1207">
        <v>0.31651221326139362</v>
      </c>
      <c r="BB1207">
        <v>6.6321860131592969E-2</v>
      </c>
      <c r="BD1207">
        <v>0.23062358532797128</v>
      </c>
      <c r="BE1207">
        <v>0.23062358532797128</v>
      </c>
      <c r="BF1207">
        <v>8669</v>
      </c>
      <c r="BG1207">
        <v>5938</v>
      </c>
      <c r="BI1207">
        <v>3.6175946033582679E-2</v>
      </c>
      <c r="BK1207">
        <v>0.34163079588776546</v>
      </c>
      <c r="BL1207">
        <v>0.29005161525126644</v>
      </c>
      <c r="BM1207">
        <v>0.29005161525126644</v>
      </c>
      <c r="BN1207">
        <v>0.46213466799110053</v>
      </c>
      <c r="BQ1207">
        <v>13.989556135770234</v>
      </c>
      <c r="BR1207">
        <v>5.9138717999603095E-2</v>
      </c>
      <c r="BS1207">
        <v>404514.19321148825</v>
      </c>
      <c r="BT1207">
        <v>347110.15283842792</v>
      </c>
    </row>
    <row r="1208" spans="1:72">
      <c r="A1208" t="s">
        <v>1496</v>
      </c>
      <c r="B1208" t="s">
        <v>18</v>
      </c>
      <c r="C1208">
        <v>2018</v>
      </c>
      <c r="D1208" t="s">
        <v>215</v>
      </c>
      <c r="E1208">
        <v>3</v>
      </c>
      <c r="G1208" t="s">
        <v>216</v>
      </c>
      <c r="H1208" t="s">
        <v>1494</v>
      </c>
      <c r="I1208">
        <v>7.7877747676582149E-2</v>
      </c>
      <c r="J1208">
        <v>0.3747007444178283</v>
      </c>
      <c r="K1208">
        <v>1.3920952613157591</v>
      </c>
      <c r="L1208">
        <v>0.70161929670391987</v>
      </c>
      <c r="M1208">
        <v>0.63250672454603962</v>
      </c>
      <c r="N1208">
        <v>0.55421603754365156</v>
      </c>
      <c r="O1208">
        <v>0.4654755092927631</v>
      </c>
      <c r="P1208">
        <v>0.49763923534493176</v>
      </c>
      <c r="Q1208">
        <v>0.49763923534493176</v>
      </c>
      <c r="R1208">
        <v>0.56489100432704831</v>
      </c>
      <c r="S1208">
        <v>0.56912631523711432</v>
      </c>
      <c r="T1208">
        <v>0.16820366618653124</v>
      </c>
      <c r="U1208">
        <v>0.16820366618653124</v>
      </c>
      <c r="V1208">
        <v>0.13651100770501579</v>
      </c>
      <c r="W1208">
        <v>0.18946985681050083</v>
      </c>
      <c r="X1208">
        <v>0.13651100770501579</v>
      </c>
      <c r="Y1208">
        <v>267373.28364389233</v>
      </c>
      <c r="Z1208">
        <v>3841156.7329842933</v>
      </c>
      <c r="AA1208">
        <v>5435941.7643979061</v>
      </c>
      <c r="AB1208">
        <v>4.0892280707367314E-2</v>
      </c>
      <c r="AC1208">
        <v>0.13649727293351915</v>
      </c>
      <c r="AM1208">
        <v>2.4306216456323245E-2</v>
      </c>
      <c r="AN1208">
        <v>4.4156816365842365E-2</v>
      </c>
      <c r="AO1208">
        <v>8.740428718773556E-2</v>
      </c>
      <c r="AP1208">
        <v>2.6328492149000845E-2</v>
      </c>
      <c r="AQ1208">
        <v>1.0029193423537492</v>
      </c>
      <c r="AR1208">
        <v>1.0029193423537492</v>
      </c>
      <c r="AS1208">
        <v>1.8720784747177379</v>
      </c>
      <c r="AT1208">
        <v>4.9605786316062599E-2</v>
      </c>
      <c r="AU1208">
        <v>0.59902524339801999</v>
      </c>
      <c r="AV1208">
        <v>0.59902524339801999</v>
      </c>
      <c r="AW1208">
        <v>0.59929126364122454</v>
      </c>
      <c r="AX1208">
        <v>4.3512695339779167E-2</v>
      </c>
      <c r="AY1208">
        <v>4.3512695339779167E-2</v>
      </c>
      <c r="AZ1208">
        <v>0.42658443384760092</v>
      </c>
      <c r="BB1208">
        <v>0.43214777769657231</v>
      </c>
      <c r="BD1208">
        <v>0.32866187847968087</v>
      </c>
      <c r="BE1208">
        <v>0.32866187847968087</v>
      </c>
      <c r="BF1208">
        <v>8641</v>
      </c>
      <c r="BG1208">
        <v>5637</v>
      </c>
      <c r="BI1208">
        <v>3.9012768269323456E-2</v>
      </c>
      <c r="BK1208">
        <v>0.47674601226746477</v>
      </c>
      <c r="BL1208">
        <v>0.3523673963782506</v>
      </c>
      <c r="BM1208">
        <v>0.3523673963782506</v>
      </c>
      <c r="BN1208">
        <v>0.81274121320318637</v>
      </c>
      <c r="BQ1208">
        <v>17.701570680628272</v>
      </c>
      <c r="BR1208">
        <v>0.19175185054635177</v>
      </c>
      <c r="BS1208">
        <v>1620310.3664921466</v>
      </c>
      <c r="BT1208">
        <v>895606.22580645164</v>
      </c>
    </row>
    <row r="1209" spans="1:72">
      <c r="A1209" t="s">
        <v>1497</v>
      </c>
      <c r="B1209" t="s">
        <v>19</v>
      </c>
      <c r="C1209">
        <v>2018</v>
      </c>
      <c r="D1209" t="s">
        <v>218</v>
      </c>
      <c r="E1209">
        <v>3</v>
      </c>
      <c r="G1209" t="s">
        <v>219</v>
      </c>
      <c r="H1209" t="s">
        <v>1494</v>
      </c>
      <c r="I1209">
        <v>6.0267743766566378E-2</v>
      </c>
      <c r="J1209">
        <v>-6.0467269629322778E-2</v>
      </c>
      <c r="K1209">
        <v>1.4165279147758267</v>
      </c>
      <c r="L1209">
        <v>0.78510088215489504</v>
      </c>
      <c r="M1209">
        <v>0.59826381341439794</v>
      </c>
      <c r="N1209">
        <v>0.49313292257527058</v>
      </c>
      <c r="O1209">
        <v>0.46054644245502313</v>
      </c>
      <c r="P1209">
        <v>0.42077834411149528</v>
      </c>
      <c r="Q1209">
        <v>0.42077834411149528</v>
      </c>
      <c r="R1209">
        <v>0.47320824948690532</v>
      </c>
      <c r="S1209">
        <v>0.48085384704223211</v>
      </c>
      <c r="T1209">
        <v>0.14535570651367985</v>
      </c>
      <c r="U1209">
        <v>0.14535570651367985</v>
      </c>
      <c r="V1209">
        <v>4.6463127434935088E-2</v>
      </c>
      <c r="W1209">
        <v>6.7250945715740001E-2</v>
      </c>
      <c r="X1209">
        <v>4.6463127434935088E-2</v>
      </c>
      <c r="Y1209">
        <v>179077.48807032232</v>
      </c>
      <c r="Z1209">
        <v>1120917.5409836066</v>
      </c>
      <c r="AA1209">
        <v>1651799.0819672132</v>
      </c>
      <c r="AB1209">
        <v>6.2105418486043631E-2</v>
      </c>
      <c r="AC1209">
        <v>0.13404647516848339</v>
      </c>
      <c r="AM1209">
        <v>1.5463703722182965E-2</v>
      </c>
      <c r="AN1209">
        <v>2.6171546304978876E-2</v>
      </c>
      <c r="AO1209">
        <v>8.4991033408456831E-2</v>
      </c>
      <c r="AP1209">
        <v>2.4176994277140439E-2</v>
      </c>
      <c r="AQ1209">
        <v>0.95426409263741085</v>
      </c>
      <c r="AR1209">
        <v>0.95426409263741085</v>
      </c>
      <c r="AS1209">
        <v>1.8940802989690571</v>
      </c>
      <c r="AT1209">
        <v>2.2014989365919019E-2</v>
      </c>
      <c r="AU1209">
        <v>0.69201780779568212</v>
      </c>
      <c r="AV1209">
        <v>0.69201780779568212</v>
      </c>
      <c r="AW1209">
        <v>0.68452951148601549</v>
      </c>
      <c r="AX1209">
        <v>5.5606549789726852E-2</v>
      </c>
      <c r="AY1209">
        <v>5.5606549789726852E-2</v>
      </c>
      <c r="AZ1209">
        <v>0.50151214302257541</v>
      </c>
      <c r="BB1209">
        <v>0.92277681848473692</v>
      </c>
      <c r="BD1209">
        <v>0.40912281767288111</v>
      </c>
      <c r="BE1209">
        <v>0.40912281767288111</v>
      </c>
      <c r="BF1209">
        <v>8559</v>
      </c>
      <c r="BG1209">
        <v>5856</v>
      </c>
      <c r="BI1209">
        <v>5.1069013583984336E-2</v>
      </c>
      <c r="BK1209">
        <v>0.56656592913145654</v>
      </c>
      <c r="BL1209">
        <v>0.46084219707914886</v>
      </c>
      <c r="BM1209">
        <v>0.46084219707914886</v>
      </c>
      <c r="BN1209">
        <v>0.84174659680919917</v>
      </c>
      <c r="BQ1209">
        <v>19.581967213114755</v>
      </c>
      <c r="BR1209">
        <v>4.7807017543859652E-2</v>
      </c>
      <c r="BS1209">
        <v>659508.80327868857</v>
      </c>
      <c r="BT1209">
        <v>941433.6805555555</v>
      </c>
    </row>
    <row r="1210" spans="1:72">
      <c r="A1210" t="s">
        <v>1498</v>
      </c>
      <c r="B1210" t="s">
        <v>20</v>
      </c>
      <c r="C1210">
        <v>2018</v>
      </c>
      <c r="D1210" t="s">
        <v>215</v>
      </c>
      <c r="E1210">
        <v>2</v>
      </c>
      <c r="G1210" t="s">
        <v>221</v>
      </c>
      <c r="H1210" t="s">
        <v>1494</v>
      </c>
      <c r="I1210">
        <v>6.5077334234551212E-2</v>
      </c>
      <c r="J1210">
        <v>0.63790778656113478</v>
      </c>
      <c r="K1210">
        <v>2.5730144306526066</v>
      </c>
      <c r="L1210">
        <v>1.0928640234434379</v>
      </c>
      <c r="M1210">
        <v>1.0124526281422508</v>
      </c>
      <c r="N1210">
        <v>0.53363269445401318</v>
      </c>
      <c r="O1210">
        <v>0.43735412154821973</v>
      </c>
      <c r="P1210">
        <v>0.59128803889523485</v>
      </c>
      <c r="Q1210">
        <v>0.59128803889523485</v>
      </c>
      <c r="R1210">
        <v>0.63647669129531426</v>
      </c>
      <c r="S1210">
        <v>0.69279533134869908</v>
      </c>
      <c r="T1210">
        <v>0.1623297400582201</v>
      </c>
      <c r="U1210">
        <v>0.1623297400582201</v>
      </c>
      <c r="V1210">
        <v>9.9159572769836404E-2</v>
      </c>
      <c r="W1210">
        <v>0.16789496178613422</v>
      </c>
      <c r="X1210">
        <v>9.9159572769836404E-2</v>
      </c>
      <c r="Y1210">
        <v>542798.45743893413</v>
      </c>
      <c r="Z1210">
        <v>3393568.1590909092</v>
      </c>
      <c r="AA1210">
        <v>5951347.0530303027</v>
      </c>
      <c r="AB1210">
        <v>6.0808766843298133E-2</v>
      </c>
      <c r="AC1210">
        <v>0.18366524352522043</v>
      </c>
      <c r="AM1210">
        <v>1.2505393739943936E-2</v>
      </c>
      <c r="AN1210">
        <v>2.2451488497304089E-2</v>
      </c>
      <c r="AO1210">
        <v>0.13930567642192218</v>
      </c>
      <c r="AP1210">
        <v>2.4793208514502632E-2</v>
      </c>
      <c r="AQ1210">
        <v>0.95520259435823096</v>
      </c>
      <c r="AR1210">
        <v>0.95520259435823096</v>
      </c>
      <c r="AS1210">
        <v>1.2203710136174102</v>
      </c>
      <c r="AT1210">
        <v>5.6914591240478804E-2</v>
      </c>
      <c r="AU1210">
        <v>0.58253106247794473</v>
      </c>
      <c r="AV1210">
        <v>0.58253106247794473</v>
      </c>
      <c r="AW1210">
        <v>0.5959010746638651</v>
      </c>
      <c r="AX1210">
        <v>5.88581665821327E-2</v>
      </c>
      <c r="AY1210">
        <v>5.88581665821327E-2</v>
      </c>
      <c r="AZ1210">
        <v>0.31173733258750713</v>
      </c>
      <c r="BB1210">
        <v>0.46985447291282162</v>
      </c>
      <c r="BD1210">
        <v>0.40862246351598136</v>
      </c>
      <c r="BE1210">
        <v>0.40862246351598136</v>
      </c>
      <c r="BF1210">
        <v>8149</v>
      </c>
      <c r="BG1210">
        <v>5644</v>
      </c>
      <c r="BI1210">
        <v>5.510933565501086E-2</v>
      </c>
      <c r="BK1210">
        <v>0.36577502270317397</v>
      </c>
      <c r="BL1210">
        <v>0.14398951001867613</v>
      </c>
      <c r="BM1210">
        <v>0.14398951001867613</v>
      </c>
      <c r="BN1210">
        <v>0.61720508806135721</v>
      </c>
      <c r="BQ1210">
        <v>10.234848484848484</v>
      </c>
      <c r="BR1210">
        <v>0.12564102564102564</v>
      </c>
      <c r="BS1210">
        <v>3030278.3787878789</v>
      </c>
      <c r="BT1210">
        <v>1299124.6666666667</v>
      </c>
    </row>
    <row r="1211" spans="1:72">
      <c r="A1211" t="s">
        <v>1499</v>
      </c>
      <c r="B1211" t="s">
        <v>21</v>
      </c>
      <c r="C1211">
        <v>2018</v>
      </c>
      <c r="D1211" t="s">
        <v>223</v>
      </c>
      <c r="E1211">
        <v>2</v>
      </c>
      <c r="G1211" t="s">
        <v>224</v>
      </c>
      <c r="H1211" t="s">
        <v>1494</v>
      </c>
      <c r="I1211">
        <v>0.60390278721330004</v>
      </c>
      <c r="J1211">
        <v>9.7100763384643921E-2</v>
      </c>
      <c r="K1211">
        <v>0.83558907777135671</v>
      </c>
      <c r="L1211">
        <v>0.71060017181918889</v>
      </c>
      <c r="M1211">
        <v>0.19477925400006355</v>
      </c>
      <c r="N1211">
        <v>0.7296628573058086</v>
      </c>
      <c r="O1211">
        <v>0.65955393242996796</v>
      </c>
      <c r="P1211">
        <v>0.16635971925567028</v>
      </c>
      <c r="Q1211">
        <v>0.66736601016002328</v>
      </c>
      <c r="R1211">
        <v>0.19905619168875566</v>
      </c>
      <c r="S1211">
        <v>0.18565829759390373</v>
      </c>
      <c r="T1211">
        <v>1.7384777033348408E-2</v>
      </c>
      <c r="U1211">
        <v>9.0170036656450195E-2</v>
      </c>
      <c r="V1211">
        <v>3.6913857074764585E-2</v>
      </c>
      <c r="W1211">
        <v>5.3177611420826498E-2</v>
      </c>
      <c r="X1211">
        <v>0.15982314821485757</v>
      </c>
      <c r="Y1211">
        <v>443863.123885918</v>
      </c>
      <c r="Z1211">
        <v>2905098.3516483516</v>
      </c>
      <c r="AA1211">
        <v>4213942</v>
      </c>
      <c r="AB1211">
        <v>4.3978922862936976E-3</v>
      </c>
      <c r="AC1211">
        <v>0.21708358931247007</v>
      </c>
      <c r="AD1211">
        <v>0.8133997106533386</v>
      </c>
      <c r="AE1211">
        <v>0.94796188063137365</v>
      </c>
      <c r="AF1211">
        <v>23093281.237859268</v>
      </c>
      <c r="AG1211">
        <v>13855659.683845391</v>
      </c>
      <c r="AH1211">
        <v>21891550.312190287</v>
      </c>
      <c r="AI1211">
        <v>0.94528154081143834</v>
      </c>
      <c r="AJ1211">
        <v>0.38040652468496716</v>
      </c>
      <c r="AK1211">
        <v>2.4919706133232764</v>
      </c>
      <c r="AL1211">
        <v>2.0089896589272818</v>
      </c>
      <c r="AM1211">
        <v>8.0687695734131093E-2</v>
      </c>
      <c r="AN1211">
        <v>3.9916602384327204E-2</v>
      </c>
      <c r="AO1211">
        <v>4.4514074837221015E-2</v>
      </c>
      <c r="AP1211">
        <v>1.5622497448717907E-2</v>
      </c>
      <c r="AQ1211">
        <v>1.0212169353210143</v>
      </c>
      <c r="AR1211">
        <v>0.96740628015866648</v>
      </c>
      <c r="AS1211">
        <v>1.477760009893091</v>
      </c>
      <c r="AT1211">
        <v>2.8804597759980465E-2</v>
      </c>
      <c r="AU1211">
        <v>0.42906025667642844</v>
      </c>
      <c r="AV1211">
        <v>0.6448814298544806</v>
      </c>
      <c r="AW1211">
        <v>0.43560825595207925</v>
      </c>
      <c r="AX1211">
        <v>1.2872840073107406E-2</v>
      </c>
      <c r="AY1211">
        <v>6.2172647462473356E-2</v>
      </c>
      <c r="AZ1211">
        <v>0.82480379690792871</v>
      </c>
      <c r="BA1211">
        <v>10.339757902467735</v>
      </c>
      <c r="BB1211">
        <v>0.61183988967811131</v>
      </c>
      <c r="BC1211">
        <v>5.4410051645412481E-2</v>
      </c>
      <c r="BD1211">
        <v>1.1666378867366034</v>
      </c>
      <c r="BE1211">
        <v>0.41578449802337286</v>
      </c>
      <c r="BF1211">
        <v>7848</v>
      </c>
      <c r="BG1211">
        <v>5494</v>
      </c>
      <c r="BH1211">
        <v>4721</v>
      </c>
      <c r="BI1211">
        <v>5.8716684262398192E-2</v>
      </c>
      <c r="BJ1211">
        <v>0.63292272526399751</v>
      </c>
      <c r="BK1211">
        <v>0.82358205501012627</v>
      </c>
      <c r="BL1211">
        <v>2.2083531675127808E-2</v>
      </c>
      <c r="BM1211">
        <v>8.9217024508589676E-2</v>
      </c>
      <c r="BN1211">
        <v>0.61723969978037829</v>
      </c>
      <c r="BO1211">
        <v>1.9522368709905726</v>
      </c>
      <c r="BP1211">
        <v>5.970445109667652E-2</v>
      </c>
      <c r="BQ1211">
        <v>3.0824175824175826</v>
      </c>
      <c r="BR1211">
        <v>0.12424849699398798</v>
      </c>
      <c r="BS1211">
        <v>1767217.3736263737</v>
      </c>
      <c r="BT1211">
        <v>430204.87663551403</v>
      </c>
    </row>
    <row r="1212" spans="1:72">
      <c r="A1212" t="s">
        <v>1500</v>
      </c>
      <c r="B1212" t="s">
        <v>22</v>
      </c>
      <c r="C1212">
        <v>2018</v>
      </c>
      <c r="D1212" t="s">
        <v>215</v>
      </c>
      <c r="E1212">
        <v>2</v>
      </c>
      <c r="G1212" t="s">
        <v>226</v>
      </c>
      <c r="H1212" t="s">
        <v>1494</v>
      </c>
      <c r="I1212">
        <v>6.2599727790942347E-2</v>
      </c>
      <c r="J1212">
        <v>0.38742024723799634</v>
      </c>
      <c r="K1212">
        <v>2.1678271355976495</v>
      </c>
      <c r="L1212">
        <v>1.3383141399800096</v>
      </c>
      <c r="M1212">
        <v>1.2928459307852354</v>
      </c>
      <c r="N1212">
        <v>0.56535137850291806</v>
      </c>
      <c r="O1212">
        <v>0.46804838761054712</v>
      </c>
      <c r="P1212">
        <v>0.57225532446879379</v>
      </c>
      <c r="Q1212">
        <v>0.57225532446879379</v>
      </c>
      <c r="R1212">
        <v>0.62394218941200241</v>
      </c>
      <c r="S1212">
        <v>0.63399341710707957</v>
      </c>
      <c r="T1212">
        <v>0.12863556655245495</v>
      </c>
      <c r="U1212">
        <v>0.12863556655245495</v>
      </c>
      <c r="V1212">
        <v>0.11520336096075756</v>
      </c>
      <c r="W1212">
        <v>0.16678274635887039</v>
      </c>
      <c r="X1212">
        <v>0.11520336096075756</v>
      </c>
      <c r="Y1212">
        <v>240263.70693837942</v>
      </c>
      <c r="Z1212">
        <v>3285008.3851851854</v>
      </c>
      <c r="AA1212">
        <v>4866828.0518518519</v>
      </c>
      <c r="AB1212">
        <v>3.8691107505101199E-2</v>
      </c>
      <c r="AC1212">
        <v>0.15278023502214327</v>
      </c>
      <c r="AM1212">
        <v>1.4347822466973692E-2</v>
      </c>
      <c r="AN1212">
        <v>2.5111834505581656E-2</v>
      </c>
      <c r="AO1212">
        <v>8.5793115045910751E-2</v>
      </c>
      <c r="AP1212">
        <v>1.9420730847686356E-2</v>
      </c>
      <c r="AQ1212">
        <v>0.96109900691277661</v>
      </c>
      <c r="AR1212">
        <v>0.96109900691277661</v>
      </c>
      <c r="AS1212">
        <v>1.6888580273841547</v>
      </c>
      <c r="AT1212">
        <v>5.3547200706793793E-2</v>
      </c>
      <c r="AU1212">
        <v>0.65906675114484614</v>
      </c>
      <c r="AV1212">
        <v>0.65906675114484614</v>
      </c>
      <c r="AW1212">
        <v>0.66134080848404109</v>
      </c>
      <c r="AX1212">
        <v>7.5533002318885059E-2</v>
      </c>
      <c r="AY1212">
        <v>7.5533002318885059E-2</v>
      </c>
      <c r="AZ1212">
        <v>0.36632450804705363</v>
      </c>
      <c r="BB1212">
        <v>0.48340682004581575</v>
      </c>
      <c r="BD1212">
        <v>0.42811020184472764</v>
      </c>
      <c r="BE1212">
        <v>0.42811020184472764</v>
      </c>
      <c r="BF1212">
        <v>8405</v>
      </c>
      <c r="BG1212">
        <v>5737</v>
      </c>
      <c r="BI1212">
        <v>5.3240472026670163E-2</v>
      </c>
      <c r="BK1212">
        <v>0.40757567056854216</v>
      </c>
      <c r="BL1212">
        <v>0.30541906978545047</v>
      </c>
      <c r="BM1212">
        <v>0.30541906978545047</v>
      </c>
      <c r="BN1212">
        <v>0.66224181632900214</v>
      </c>
      <c r="BQ1212">
        <v>15.266666666666667</v>
      </c>
      <c r="BR1212">
        <v>0.15591699383062255</v>
      </c>
      <c r="BS1212">
        <v>1893978.5185185184</v>
      </c>
      <c r="BT1212">
        <v>774187.42268041242</v>
      </c>
    </row>
    <row r="1213" spans="1:72">
      <c r="A1213" t="s">
        <v>1501</v>
      </c>
      <c r="B1213" t="s">
        <v>23</v>
      </c>
      <c r="C1213">
        <v>2018</v>
      </c>
      <c r="D1213" t="s">
        <v>228</v>
      </c>
      <c r="E1213">
        <v>5</v>
      </c>
      <c r="G1213" t="s">
        <v>229</v>
      </c>
      <c r="H1213" t="s">
        <v>1494</v>
      </c>
      <c r="I1213">
        <v>0.22874232711617037</v>
      </c>
      <c r="J1213">
        <v>0.19476721438370098</v>
      </c>
      <c r="K1213">
        <v>1.6712921111095556</v>
      </c>
      <c r="L1213">
        <v>1.2475431138546655</v>
      </c>
      <c r="M1213">
        <v>0.7125757645345755</v>
      </c>
      <c r="N1213">
        <v>0.57683073830584508</v>
      </c>
      <c r="O1213">
        <v>0.48399743077892093</v>
      </c>
      <c r="P1213">
        <v>0.26199488059062231</v>
      </c>
      <c r="Q1213">
        <v>0.53341046959737903</v>
      </c>
      <c r="R1213">
        <v>0.25830541187679984</v>
      </c>
      <c r="S1213">
        <v>0.29962953563582168</v>
      </c>
      <c r="T1213">
        <v>4.3954987693763027E-2</v>
      </c>
      <c r="U1213">
        <v>0.10944348939016911</v>
      </c>
      <c r="V1213">
        <v>3.9276841747323724E-2</v>
      </c>
      <c r="W1213">
        <v>8.0220669964151128E-2</v>
      </c>
      <c r="X1213">
        <v>9.0966984311869517E-2</v>
      </c>
      <c r="Y1213">
        <v>249717.2091896653</v>
      </c>
      <c r="Z1213">
        <v>1862779.0686274511</v>
      </c>
      <c r="AA1213">
        <v>3864733.2120098039</v>
      </c>
      <c r="AB1213">
        <v>7.7144034669448559E-3</v>
      </c>
      <c r="AC1213">
        <v>0.12427087529763459</v>
      </c>
      <c r="AD1213">
        <v>0.60964912729947374</v>
      </c>
      <c r="AE1213">
        <v>0.9094701559816516</v>
      </c>
      <c r="AF1213">
        <v>26964157.335999999</v>
      </c>
      <c r="AG1213">
        <v>16753116.522285715</v>
      </c>
      <c r="AH1213">
        <v>24523096.378285713</v>
      </c>
      <c r="AI1213">
        <v>0.90832063051962508</v>
      </c>
      <c r="AJ1213">
        <v>0.35390660580378008</v>
      </c>
      <c r="AK1213">
        <v>2.5698027136738388</v>
      </c>
      <c r="AL1213">
        <v>1.0540993808033448</v>
      </c>
      <c r="AM1213">
        <v>2.8616239019281103E-2</v>
      </c>
      <c r="AN1213">
        <v>2.9785652435643076E-2</v>
      </c>
      <c r="AO1213">
        <v>8.3401887453026444E-2</v>
      </c>
      <c r="AP1213">
        <v>2.3100155579892704E-2</v>
      </c>
      <c r="AQ1213">
        <v>1.0177774497890888</v>
      </c>
      <c r="AR1213">
        <v>1.0066705080330107</v>
      </c>
      <c r="AS1213">
        <v>1.2747764999103821</v>
      </c>
      <c r="AT1213">
        <v>2.3610945413416008E-2</v>
      </c>
      <c r="AU1213">
        <v>0.48198124266793191</v>
      </c>
      <c r="AV1213">
        <v>0.68306825486224676</v>
      </c>
      <c r="AW1213">
        <v>0.49139604783737084</v>
      </c>
      <c r="AX1213">
        <v>2.2485049048527297E-2</v>
      </c>
      <c r="AY1213">
        <v>4.5937290445601964E-2</v>
      </c>
      <c r="AZ1213">
        <v>0.71898617300250844</v>
      </c>
      <c r="BA1213">
        <v>11.607468412099969</v>
      </c>
      <c r="BB1213">
        <v>0.25420813377679818</v>
      </c>
      <c r="BC1213">
        <v>3.1345383736295807E-2</v>
      </c>
      <c r="BD1213">
        <v>0.53921163605499289</v>
      </c>
      <c r="BE1213">
        <v>0.30468402336794925</v>
      </c>
      <c r="BF1213">
        <v>8095</v>
      </c>
      <c r="BG1213">
        <v>5437</v>
      </c>
      <c r="BH1213">
        <v>0</v>
      </c>
      <c r="BI1213">
        <v>5.6324107373767633E-2</v>
      </c>
      <c r="BJ1213">
        <v>0.68315665623367094</v>
      </c>
      <c r="BK1213">
        <v>0.71847708205962257</v>
      </c>
      <c r="BL1213">
        <v>0.10063638118871703</v>
      </c>
      <c r="BM1213">
        <v>0.21823840574887782</v>
      </c>
      <c r="BN1213">
        <v>0.69080765905352071</v>
      </c>
      <c r="BO1213">
        <v>1.0429997556022248</v>
      </c>
      <c r="BP1213">
        <v>6.4641610276457151E-2</v>
      </c>
      <c r="BQ1213">
        <v>8.3480392156862742</v>
      </c>
      <c r="BR1213">
        <v>0.14873524451939291</v>
      </c>
      <c r="BS1213">
        <v>2406483.599264706</v>
      </c>
      <c r="BT1213">
        <v>832241.89082568802</v>
      </c>
    </row>
    <row r="1214" spans="1:72">
      <c r="A1214" t="s">
        <v>1502</v>
      </c>
      <c r="B1214" t="s">
        <v>24</v>
      </c>
      <c r="C1214">
        <v>2018</v>
      </c>
      <c r="D1214" t="s">
        <v>231</v>
      </c>
      <c r="E1214">
        <v>5</v>
      </c>
      <c r="G1214" t="s">
        <v>232</v>
      </c>
      <c r="H1214" t="s">
        <v>1494</v>
      </c>
      <c r="I1214">
        <v>3.789143924889609E-2</v>
      </c>
      <c r="J1214">
        <v>0.20065081384898037</v>
      </c>
      <c r="K1214">
        <v>1.8925759969501927</v>
      </c>
      <c r="L1214">
        <v>1.1851294112056479</v>
      </c>
      <c r="M1214">
        <v>1.0428557069178885</v>
      </c>
      <c r="N1214">
        <v>0.60562887266244181</v>
      </c>
      <c r="O1214">
        <v>0.52387621594567146</v>
      </c>
      <c r="P1214">
        <v>0.55592827663796274</v>
      </c>
      <c r="Q1214">
        <v>0.55592827663796274</v>
      </c>
      <c r="R1214">
        <v>0.59157789785204506</v>
      </c>
      <c r="S1214">
        <v>0.62817452990964762</v>
      </c>
      <c r="T1214">
        <v>0.15935287860312689</v>
      </c>
      <c r="U1214">
        <v>0.15935287860312689</v>
      </c>
      <c r="V1214">
        <v>7.4564480982273099E-2</v>
      </c>
      <c r="W1214">
        <v>0.14091454128279013</v>
      </c>
      <c r="X1214">
        <v>7.4564480982273099E-2</v>
      </c>
      <c r="Y1214">
        <v>350455.9294096076</v>
      </c>
      <c r="Z1214">
        <v>2269992.4365482233</v>
      </c>
      <c r="AA1214">
        <v>4394598.5558375632</v>
      </c>
      <c r="AB1214">
        <v>3.5548092468939668E-2</v>
      </c>
      <c r="AC1214">
        <v>0.17206151893590638</v>
      </c>
      <c r="AM1214">
        <v>2.0300444998956373E-2</v>
      </c>
      <c r="AN1214">
        <v>3.0961444119097091E-2</v>
      </c>
      <c r="AO1214">
        <v>0.10491894431766084</v>
      </c>
      <c r="AP1214">
        <v>1.5376471378436233E-2</v>
      </c>
      <c r="AQ1214">
        <v>1.0008696522799125</v>
      </c>
      <c r="AR1214">
        <v>1.0008696522799125</v>
      </c>
      <c r="AS1214">
        <v>1.661845371660428</v>
      </c>
      <c r="AT1214">
        <v>3.1754719524734097E-2</v>
      </c>
      <c r="AU1214">
        <v>0.65533099087476632</v>
      </c>
      <c r="AV1214">
        <v>0.65533099087476632</v>
      </c>
      <c r="AW1214">
        <v>0.66262004170134836</v>
      </c>
      <c r="AX1214">
        <v>5.0082865835220473E-2</v>
      </c>
      <c r="AY1214">
        <v>5.0082865835220473E-2</v>
      </c>
      <c r="AZ1214">
        <v>0.36188187822333207</v>
      </c>
      <c r="BB1214">
        <v>0.12425567228545313</v>
      </c>
      <c r="BD1214">
        <v>0.20309118384931174</v>
      </c>
      <c r="BE1214">
        <v>0.20309118384931174</v>
      </c>
      <c r="BF1214">
        <v>8645</v>
      </c>
      <c r="BG1214">
        <v>5725</v>
      </c>
      <c r="BI1214">
        <v>4.9981437277433427E-2</v>
      </c>
      <c r="BK1214">
        <v>0.41144395309152348</v>
      </c>
      <c r="BL1214">
        <v>0.268341854060059</v>
      </c>
      <c r="BM1214">
        <v>0.268341854060059</v>
      </c>
      <c r="BN1214">
        <v>0.63503034262323421</v>
      </c>
      <c r="BQ1214">
        <v>13.842639593908629</v>
      </c>
      <c r="BR1214">
        <v>0.17214700193423599</v>
      </c>
      <c r="BS1214">
        <v>2295469.8984771576</v>
      </c>
      <c r="BT1214">
        <v>672278.57196969702</v>
      </c>
    </row>
    <row r="1215" spans="1:72">
      <c r="A1215" t="s">
        <v>1503</v>
      </c>
      <c r="B1215" t="s">
        <v>25</v>
      </c>
      <c r="C1215">
        <v>2018</v>
      </c>
      <c r="D1215" t="s">
        <v>207</v>
      </c>
      <c r="E1215">
        <v>8</v>
      </c>
      <c r="G1215" t="s">
        <v>234</v>
      </c>
      <c r="H1215" t="s">
        <v>1494</v>
      </c>
      <c r="I1215">
        <v>0.17701616140336382</v>
      </c>
      <c r="J1215">
        <v>0.16184345517007626</v>
      </c>
      <c r="K1215">
        <v>2.0010618391952537</v>
      </c>
      <c r="L1215">
        <v>1.240293482389452</v>
      </c>
      <c r="M1215">
        <v>0.98621314336811028</v>
      </c>
      <c r="N1215">
        <v>0.60069042240088788</v>
      </c>
      <c r="O1215">
        <v>0.42812403881847172</v>
      </c>
      <c r="P1215">
        <v>0.30954034371999795</v>
      </c>
      <c r="Q1215">
        <v>0.43375591811497577</v>
      </c>
      <c r="R1215">
        <v>0.29097775927104136</v>
      </c>
      <c r="S1215">
        <v>0.44666857626159967</v>
      </c>
      <c r="T1215">
        <v>4.3627908470945664E-2</v>
      </c>
      <c r="U1215">
        <v>6.714195940141468E-2</v>
      </c>
      <c r="V1215">
        <v>0.16059023244164997</v>
      </c>
      <c r="W1215">
        <v>0.31404658266193969</v>
      </c>
      <c r="X1215">
        <v>0.24017380647219452</v>
      </c>
      <c r="Y1215">
        <v>340448.17184694792</v>
      </c>
      <c r="Z1215">
        <v>7079646.1188589539</v>
      </c>
      <c r="AA1215">
        <v>14663067.224088749</v>
      </c>
      <c r="AB1215">
        <v>2.3283436798739111E-2</v>
      </c>
      <c r="AC1215">
        <v>0.16737626483175319</v>
      </c>
      <c r="AD1215">
        <v>0.35998775010593315</v>
      </c>
      <c r="AE1215">
        <v>0.7995983887476702</v>
      </c>
      <c r="AF1215">
        <v>23968511.775490664</v>
      </c>
      <c r="AG1215">
        <v>12857950.280995691</v>
      </c>
      <c r="AH1215">
        <v>19165183.396361895</v>
      </c>
      <c r="AI1215">
        <v>0.91389607437249409</v>
      </c>
      <c r="AJ1215">
        <v>0.38531827163002719</v>
      </c>
      <c r="AK1215">
        <v>2.0751634366185061</v>
      </c>
      <c r="AL1215">
        <v>0.82398998445607197</v>
      </c>
      <c r="AM1215">
        <v>2.3324241497087353E-2</v>
      </c>
      <c r="AN1215">
        <v>3.6504222146411094E-2</v>
      </c>
      <c r="AO1215">
        <v>0.24261020979294526</v>
      </c>
      <c r="AP1215">
        <v>2.3918494942702088E-2</v>
      </c>
      <c r="AQ1215">
        <v>0.99249173311282812</v>
      </c>
      <c r="AR1215">
        <v>0.97875832247874761</v>
      </c>
      <c r="AS1215">
        <v>1.4241750947956391</v>
      </c>
      <c r="AT1215">
        <v>2.9903647079230867E-2</v>
      </c>
      <c r="AU1215">
        <v>0.44219343818294604</v>
      </c>
      <c r="AV1215">
        <v>0.47187257208397781</v>
      </c>
      <c r="AW1215">
        <v>0.47051020168245605</v>
      </c>
      <c r="AX1215">
        <v>2.6735914432745127E-2</v>
      </c>
      <c r="AY1215">
        <v>3.7044653539300899E-2</v>
      </c>
      <c r="AZ1215">
        <v>0.58047492183930649</v>
      </c>
      <c r="BA1215">
        <v>8.5989851795259433</v>
      </c>
      <c r="BB1215">
        <v>2.2601788096259713E-2</v>
      </c>
      <c r="BC1215">
        <v>-2.2096115467378656E-2</v>
      </c>
      <c r="BD1215">
        <v>0.34516484241095552</v>
      </c>
      <c r="BE1215">
        <v>0.25764864994246833</v>
      </c>
      <c r="BF1215">
        <v>8799</v>
      </c>
      <c r="BG1215">
        <v>5775</v>
      </c>
      <c r="BH1215">
        <v>5091</v>
      </c>
      <c r="BI1215">
        <v>3.8328177650115453E-2</v>
      </c>
      <c r="BJ1215">
        <v>0.67090149961395629</v>
      </c>
      <c r="BK1215">
        <v>0.62080876583817302</v>
      </c>
      <c r="BL1215">
        <v>7.7846668232122287E-2</v>
      </c>
      <c r="BM1215">
        <v>0.10924710177284319</v>
      </c>
      <c r="BN1215">
        <v>1.0146149448336472</v>
      </c>
      <c r="BO1215">
        <v>0.88730436885887465</v>
      </c>
      <c r="BP1215">
        <v>8.4252647020954849E-2</v>
      </c>
      <c r="BQ1215">
        <v>5.6494453248811407</v>
      </c>
      <c r="BR1215">
        <v>0.63808473485892836</v>
      </c>
      <c r="BS1215">
        <v>9311221.6817749608</v>
      </c>
      <c r="BT1215">
        <v>1035750.1356350185</v>
      </c>
    </row>
    <row r="1216" spans="1:72">
      <c r="A1216" t="s">
        <v>1504</v>
      </c>
      <c r="B1216" t="s">
        <v>26</v>
      </c>
      <c r="C1216">
        <v>2018</v>
      </c>
      <c r="D1216" t="s">
        <v>212</v>
      </c>
      <c r="E1216">
        <v>2</v>
      </c>
      <c r="G1216" t="s">
        <v>236</v>
      </c>
      <c r="H1216" t="s">
        <v>1494</v>
      </c>
      <c r="I1216">
        <v>1.6575270203098281E-2</v>
      </c>
      <c r="J1216">
        <v>0.19603384173850252</v>
      </c>
      <c r="K1216">
        <v>2.1610864066380255</v>
      </c>
      <c r="L1216">
        <v>1.8145929461137926</v>
      </c>
      <c r="M1216">
        <v>1.7602923216919715</v>
      </c>
      <c r="N1216">
        <v>0.54062082926245569</v>
      </c>
      <c r="O1216">
        <v>0.49757983172940906</v>
      </c>
      <c r="P1216">
        <v>0.68356286199100635</v>
      </c>
      <c r="Q1216">
        <v>0.68356286199100635</v>
      </c>
      <c r="R1216">
        <v>0.75367743601752479</v>
      </c>
      <c r="S1216">
        <v>0.70909723589871054</v>
      </c>
      <c r="T1216">
        <v>0.12854437453685158</v>
      </c>
      <c r="U1216">
        <v>0.12854437453685158</v>
      </c>
      <c r="V1216">
        <v>4.9820642588779551E-2</v>
      </c>
      <c r="W1216">
        <v>6.657041834400941E-2</v>
      </c>
      <c r="X1216">
        <v>4.9820642588779551E-2</v>
      </c>
      <c r="Y1216">
        <v>308347.62764632626</v>
      </c>
      <c r="Z1216">
        <v>1777127.7407407407</v>
      </c>
      <c r="AA1216">
        <v>2416551.0740740742</v>
      </c>
      <c r="AB1216">
        <v>2.469929133576567E-2</v>
      </c>
      <c r="AC1216">
        <v>0.10301893444735714</v>
      </c>
      <c r="AM1216">
        <v>2.5810053693330948E-2</v>
      </c>
      <c r="AN1216">
        <v>4.2494294768500626E-2</v>
      </c>
      <c r="AO1216">
        <v>5.151925104420662E-2</v>
      </c>
      <c r="AP1216">
        <v>1.7485076005212818E-2</v>
      </c>
      <c r="AQ1216">
        <v>1.0014139714937786</v>
      </c>
      <c r="AR1216">
        <v>1.0014139714937786</v>
      </c>
      <c r="AS1216">
        <v>3.3201527714522232</v>
      </c>
      <c r="AT1216">
        <v>3.0169871002391969E-2</v>
      </c>
      <c r="AU1216">
        <v>0.78304776995038095</v>
      </c>
      <c r="AV1216">
        <v>0.78304776995038095</v>
      </c>
      <c r="AW1216">
        <v>0.77231797229058574</v>
      </c>
      <c r="AX1216">
        <v>3.1600902995525169E-2</v>
      </c>
      <c r="AY1216">
        <v>3.1600902995525169E-2</v>
      </c>
      <c r="AZ1216">
        <v>0.26847664776601943</v>
      </c>
      <c r="BB1216">
        <v>4.9958327112407018E-2</v>
      </c>
      <c r="BD1216">
        <v>0.16310744809344183</v>
      </c>
      <c r="BE1216">
        <v>0.16310744809344183</v>
      </c>
      <c r="BF1216">
        <v>9351</v>
      </c>
      <c r="BG1216">
        <v>5744</v>
      </c>
      <c r="BI1216">
        <v>4.8486241476432546E-2</v>
      </c>
      <c r="BK1216">
        <v>0.301134038202925</v>
      </c>
      <c r="BL1216">
        <v>0.24370568208220131</v>
      </c>
      <c r="BM1216">
        <v>0.24370568208220131</v>
      </c>
      <c r="BN1216">
        <v>0.39028455256049532</v>
      </c>
      <c r="BQ1216">
        <v>14.87037037037037</v>
      </c>
      <c r="BR1216">
        <v>8.2210242587601082E-2</v>
      </c>
      <c r="BS1216">
        <v>823687.22222222225</v>
      </c>
      <c r="BT1216">
        <v>883205.11688311689</v>
      </c>
    </row>
    <row r="1217" spans="1:72">
      <c r="A1217" t="s">
        <v>1505</v>
      </c>
      <c r="B1217" t="s">
        <v>27</v>
      </c>
      <c r="C1217">
        <v>2018</v>
      </c>
      <c r="D1217" t="s">
        <v>228</v>
      </c>
      <c r="E1217">
        <v>4</v>
      </c>
      <c r="G1217" t="s">
        <v>238</v>
      </c>
      <c r="H1217" t="s">
        <v>1494</v>
      </c>
      <c r="I1217">
        <v>0.39483177891159449</v>
      </c>
      <c r="J1217">
        <v>0.15097176732294487</v>
      </c>
      <c r="K1217">
        <v>1.7802131561508638</v>
      </c>
      <c r="L1217">
        <v>1.3518117738165132</v>
      </c>
      <c r="M1217">
        <v>0.82320358592231413</v>
      </c>
      <c r="N1217">
        <v>0.52962451573240632</v>
      </c>
      <c r="O1217">
        <v>0.41586318804225986</v>
      </c>
      <c r="P1217">
        <v>0.27762926749796457</v>
      </c>
      <c r="Q1217">
        <v>0.62557750202535889</v>
      </c>
      <c r="R1217">
        <v>0.29765499029302589</v>
      </c>
      <c r="S1217">
        <v>0.31594925644168775</v>
      </c>
      <c r="T1217">
        <v>4.3935598964968549E-2</v>
      </c>
      <c r="U1217">
        <v>0.11330674311848674</v>
      </c>
      <c r="V1217">
        <v>4.0555239106478187E-2</v>
      </c>
      <c r="W1217">
        <v>6.273836749336141E-2</v>
      </c>
      <c r="X1217">
        <v>0.10104484519615156</v>
      </c>
      <c r="Y1217">
        <v>289083.03467297083</v>
      </c>
      <c r="Z1217">
        <v>2436126.5323741008</v>
      </c>
      <c r="AA1217">
        <v>3809557.7392086331</v>
      </c>
      <c r="AB1217">
        <v>9.5645710273449935E-3</v>
      </c>
      <c r="AC1217">
        <v>0.15025852321976854</v>
      </c>
      <c r="AD1217">
        <v>0.6210303692333049</v>
      </c>
      <c r="AE1217">
        <v>0.92841547081913134</v>
      </c>
      <c r="AF1217">
        <v>23174878.72178771</v>
      </c>
      <c r="AG1217">
        <v>14489665.326256983</v>
      </c>
      <c r="AH1217">
        <v>21515915.939664803</v>
      </c>
      <c r="AI1217">
        <v>0.93767922131928871</v>
      </c>
      <c r="AJ1217">
        <v>0.34989937299886303</v>
      </c>
      <c r="AK1217">
        <v>2.6533784923991508</v>
      </c>
      <c r="AL1217">
        <v>0.94286425111918482</v>
      </c>
      <c r="AM1217">
        <v>3.8156733278743159E-2</v>
      </c>
      <c r="AN1217">
        <v>3.8295401614288113E-2</v>
      </c>
      <c r="AO1217">
        <v>5.1380718488027152E-2</v>
      </c>
      <c r="AP1217">
        <v>1.8349521222841499E-2</v>
      </c>
      <c r="AQ1217">
        <v>1.0119237442254332</v>
      </c>
      <c r="AR1217">
        <v>0.98924837488200335</v>
      </c>
      <c r="AS1217">
        <v>1.3076511758209513</v>
      </c>
      <c r="AT1217">
        <v>2.8566910720976894E-2</v>
      </c>
      <c r="AU1217">
        <v>0.48554788205554261</v>
      </c>
      <c r="AV1217">
        <v>0.71112657869099694</v>
      </c>
      <c r="AW1217">
        <v>0.48957104715331434</v>
      </c>
      <c r="AX1217">
        <v>2.4908323235931427E-2</v>
      </c>
      <c r="AY1217">
        <v>5.8021264926527427E-2</v>
      </c>
      <c r="AZ1217">
        <v>0.69416871698523086</v>
      </c>
      <c r="BA1217">
        <v>12.999164911986629</v>
      </c>
      <c r="BB1217">
        <v>-5.1087161677772684E-2</v>
      </c>
      <c r="BC1217">
        <v>5.2432043340277637E-2</v>
      </c>
      <c r="BD1217">
        <v>0.5960213236957892</v>
      </c>
      <c r="BE1217">
        <v>0.36736055254250571</v>
      </c>
      <c r="BF1217">
        <v>8185</v>
      </c>
      <c r="BG1217">
        <v>5327</v>
      </c>
      <c r="BH1217">
        <v>5355</v>
      </c>
      <c r="BI1217">
        <v>6.3576104652049825E-2</v>
      </c>
      <c r="BJ1217">
        <v>0.67343939095547134</v>
      </c>
      <c r="BK1217">
        <v>0.69475868930955831</v>
      </c>
      <c r="BL1217">
        <v>8.1639327343919571E-2</v>
      </c>
      <c r="BM1217">
        <v>0.18488528836081461</v>
      </c>
      <c r="BN1217">
        <v>0.52956614033936444</v>
      </c>
      <c r="BO1217">
        <v>0.96939883018974404</v>
      </c>
      <c r="BP1217">
        <v>8.6096458313519308E-2</v>
      </c>
      <c r="BQ1217">
        <v>9.129496402877697</v>
      </c>
      <c r="BR1217">
        <v>0.15784671532846714</v>
      </c>
      <c r="BS1217">
        <v>1744171.6438848921</v>
      </c>
      <c r="BT1217">
        <v>530479.46511627908</v>
      </c>
    </row>
    <row r="1218" spans="1:72">
      <c r="A1218" t="s">
        <v>1506</v>
      </c>
      <c r="B1218" t="s">
        <v>28</v>
      </c>
      <c r="C1218">
        <v>2018</v>
      </c>
      <c r="D1218" t="s">
        <v>228</v>
      </c>
      <c r="E1218">
        <v>6</v>
      </c>
      <c r="G1218" t="s">
        <v>240</v>
      </c>
      <c r="H1218" t="s">
        <v>1494</v>
      </c>
      <c r="I1218">
        <v>0.25341358977793915</v>
      </c>
      <c r="J1218">
        <v>0.18005242543615371</v>
      </c>
      <c r="K1218">
        <v>1.6779127639066196</v>
      </c>
      <c r="L1218">
        <v>1.1794987970823583</v>
      </c>
      <c r="M1218">
        <v>0.8110457633981224</v>
      </c>
      <c r="N1218">
        <v>0.56505860241817296</v>
      </c>
      <c r="O1218">
        <v>0.42343239611646855</v>
      </c>
      <c r="P1218">
        <v>0.25873411423835163</v>
      </c>
      <c r="Q1218">
        <v>0.47365301740427707</v>
      </c>
      <c r="R1218">
        <v>0.37617371798970844</v>
      </c>
      <c r="S1218">
        <v>0.30815658122800599</v>
      </c>
      <c r="T1218">
        <v>4.3173887001139687E-2</v>
      </c>
      <c r="U1218">
        <v>9.1712658705597888E-2</v>
      </c>
      <c r="V1218">
        <v>5.8172415820829958E-2</v>
      </c>
      <c r="W1218">
        <v>0.11784211282436645</v>
      </c>
      <c r="X1218">
        <v>0.12339649625244672</v>
      </c>
      <c r="Y1218">
        <v>199214.03658123518</v>
      </c>
      <c r="Z1218">
        <v>2899270.1024390245</v>
      </c>
      <c r="AA1218">
        <v>5960072.3682926828</v>
      </c>
      <c r="AB1218">
        <v>1.1224818635257424E-2</v>
      </c>
      <c r="AC1218">
        <v>0.11891097603951258</v>
      </c>
      <c r="AD1218">
        <v>0.53273221555432848</v>
      </c>
      <c r="AE1218">
        <v>0.93747862844632524</v>
      </c>
      <c r="AF1218">
        <v>21220080.6042885</v>
      </c>
      <c r="AG1218">
        <v>12994874.292397661</v>
      </c>
      <c r="AH1218">
        <v>19893372.06042885</v>
      </c>
      <c r="AI1218">
        <v>0.92332904088939305</v>
      </c>
      <c r="AJ1218">
        <v>0.36612461691102871</v>
      </c>
      <c r="AK1218">
        <v>2.5605451945727546</v>
      </c>
      <c r="AL1218">
        <v>0.81645490184486091</v>
      </c>
      <c r="AM1218">
        <v>2.8874202149967252E-2</v>
      </c>
      <c r="AN1218">
        <v>3.7497050048146845E-2</v>
      </c>
      <c r="AO1218">
        <v>0.10454690909330121</v>
      </c>
      <c r="AP1218">
        <v>2.4987621906133049E-2</v>
      </c>
      <c r="AQ1218">
        <v>0.98917846923917097</v>
      </c>
      <c r="AR1218">
        <v>0.97292674533648171</v>
      </c>
      <c r="AS1218">
        <v>1.2558034222641852</v>
      </c>
      <c r="AT1218">
        <v>2.4672968156237179E-2</v>
      </c>
      <c r="AU1218">
        <v>0.49030818434589774</v>
      </c>
      <c r="AV1218">
        <v>0.63082294733934785</v>
      </c>
      <c r="AW1218">
        <v>0.50573885896289317</v>
      </c>
      <c r="AX1218">
        <v>2.4651409667219706E-2</v>
      </c>
      <c r="AY1218">
        <v>4.5773202331289745E-2</v>
      </c>
      <c r="AZ1218">
        <v>0.67888316589092856</v>
      </c>
      <c r="BA1218">
        <v>4.0048617107937075</v>
      </c>
      <c r="BB1218">
        <v>0.27256838658084481</v>
      </c>
      <c r="BC1218">
        <v>6.1834996882096371E-2</v>
      </c>
      <c r="BD1218">
        <v>0.32990906118799562</v>
      </c>
      <c r="BE1218">
        <v>0.19935403925624481</v>
      </c>
      <c r="BF1218">
        <v>8481</v>
      </c>
      <c r="BG1218">
        <v>5588</v>
      </c>
      <c r="BH1218">
        <v>4787</v>
      </c>
      <c r="BI1218">
        <v>5.6451045977594219E-2</v>
      </c>
      <c r="BJ1218">
        <v>0.65322823673771035</v>
      </c>
      <c r="BK1218">
        <v>0.70628373088532803</v>
      </c>
      <c r="BL1218">
        <v>0.12247349350687681</v>
      </c>
      <c r="BM1218">
        <v>0.23862562280941477</v>
      </c>
      <c r="BN1218">
        <v>0.77034104187252761</v>
      </c>
      <c r="BO1218">
        <v>0.74099212383042445</v>
      </c>
      <c r="BP1218">
        <v>6.5508114872916939E-2</v>
      </c>
      <c r="BQ1218">
        <v>10.801219512195122</v>
      </c>
      <c r="BR1218">
        <v>0.17113648433351036</v>
      </c>
      <c r="BS1218">
        <v>3628840.9085365855</v>
      </c>
      <c r="BT1218">
        <v>756312.02342086588</v>
      </c>
    </row>
    <row r="1219" spans="1:72">
      <c r="A1219" t="s">
        <v>1507</v>
      </c>
      <c r="B1219" t="s">
        <v>29</v>
      </c>
      <c r="C1219">
        <v>2018</v>
      </c>
      <c r="D1219" t="s">
        <v>231</v>
      </c>
      <c r="E1219">
        <v>4</v>
      </c>
      <c r="G1219" t="s">
        <v>242</v>
      </c>
      <c r="H1219" t="s">
        <v>1494</v>
      </c>
      <c r="I1219">
        <v>3.5438118599904582E-2</v>
      </c>
      <c r="J1219">
        <v>0.84408298531665771</v>
      </c>
      <c r="K1219">
        <v>1.9279831132891088</v>
      </c>
      <c r="L1219">
        <v>1.0980054902557335</v>
      </c>
      <c r="M1219">
        <v>1.022323156955949</v>
      </c>
      <c r="N1219">
        <v>0.51983844905770848</v>
      </c>
      <c r="O1219">
        <v>0.42871566251178217</v>
      </c>
      <c r="P1219">
        <v>0.47020499174058328</v>
      </c>
      <c r="Q1219">
        <v>0.47020499174058328</v>
      </c>
      <c r="R1219">
        <v>0.51151936591677605</v>
      </c>
      <c r="S1219">
        <v>0.57900433853111488</v>
      </c>
      <c r="T1219">
        <v>0.14990059832627312</v>
      </c>
      <c r="U1219">
        <v>0.14990059832627312</v>
      </c>
      <c r="V1219">
        <v>0.10696561406464421</v>
      </c>
      <c r="W1219">
        <v>0.16010770063808502</v>
      </c>
      <c r="X1219">
        <v>0.10696561406464421</v>
      </c>
      <c r="Y1219">
        <v>253282.63937753721</v>
      </c>
      <c r="Z1219">
        <v>3545957.2477876106</v>
      </c>
      <c r="AA1219">
        <v>5420012.1106194686</v>
      </c>
      <c r="AB1219">
        <v>1.626766196937126E-2</v>
      </c>
      <c r="AC1219">
        <v>0.13719890922165223</v>
      </c>
      <c r="AM1219">
        <v>1.8729062297135099E-2</v>
      </c>
      <c r="AN1219">
        <v>3.64557869072882E-2</v>
      </c>
      <c r="AO1219">
        <v>0.14208306046416444</v>
      </c>
      <c r="AP1219">
        <v>5.3223654157434762E-2</v>
      </c>
      <c r="AQ1219">
        <v>1.0022992712210175</v>
      </c>
      <c r="AR1219">
        <v>1.0022992712210175</v>
      </c>
      <c r="AS1219">
        <v>1.7386888437403234</v>
      </c>
      <c r="AT1219">
        <v>2.7602423714950381E-2</v>
      </c>
      <c r="AU1219">
        <v>0.64634856334663293</v>
      </c>
      <c r="AV1219">
        <v>0.64634856334663293</v>
      </c>
      <c r="AW1219">
        <v>0.66599133055203386</v>
      </c>
      <c r="AX1219">
        <v>4.5469477722484268E-2</v>
      </c>
      <c r="AY1219">
        <v>4.5469477722484268E-2</v>
      </c>
      <c r="AZ1219">
        <v>0.42654460657814858</v>
      </c>
      <c r="BB1219">
        <v>0.81342475830878391</v>
      </c>
      <c r="BD1219">
        <v>0.21462511673072227</v>
      </c>
      <c r="BE1219">
        <v>0.21462511673072227</v>
      </c>
      <c r="BF1219">
        <v>8688</v>
      </c>
      <c r="BG1219">
        <v>5725</v>
      </c>
      <c r="BI1219">
        <v>3.1508496201332288E-2</v>
      </c>
      <c r="BK1219">
        <v>0.47132556804487602</v>
      </c>
      <c r="BL1219">
        <v>0.33954859469529863</v>
      </c>
      <c r="BM1219">
        <v>0.33954859469529863</v>
      </c>
      <c r="BN1219">
        <v>0.75170719189396762</v>
      </c>
      <c r="BQ1219">
        <v>19.619469026548671</v>
      </c>
      <c r="BR1219">
        <v>6.2544931703810203E-2</v>
      </c>
      <c r="BS1219">
        <v>1867933.2566371681</v>
      </c>
      <c r="BT1219">
        <v>3311138.2560000001</v>
      </c>
    </row>
    <row r="1220" spans="1:72">
      <c r="A1220" t="s">
        <v>1508</v>
      </c>
      <c r="B1220" t="s">
        <v>30</v>
      </c>
      <c r="C1220">
        <v>2018</v>
      </c>
      <c r="D1220" t="s">
        <v>231</v>
      </c>
      <c r="E1220">
        <v>5</v>
      </c>
      <c r="G1220" t="s">
        <v>244</v>
      </c>
      <c r="H1220" t="s">
        <v>1494</v>
      </c>
      <c r="I1220">
        <v>5.4447232448092235E-2</v>
      </c>
      <c r="J1220">
        <v>0.18580991311285866</v>
      </c>
      <c r="K1220">
        <v>1.0908561816739371</v>
      </c>
      <c r="L1220">
        <v>0.92134712333268975</v>
      </c>
      <c r="M1220">
        <v>0.8369034689395296</v>
      </c>
      <c r="N1220">
        <v>0.56309080747949503</v>
      </c>
      <c r="O1220">
        <v>0.48168697204703392</v>
      </c>
      <c r="P1220">
        <v>0.5170453135272508</v>
      </c>
      <c r="Q1220">
        <v>0.5170453135272508</v>
      </c>
      <c r="R1220">
        <v>0.55594223939394471</v>
      </c>
      <c r="S1220">
        <v>0.56847498464770718</v>
      </c>
      <c r="T1220">
        <v>0.11719532851236383</v>
      </c>
      <c r="U1220">
        <v>0.11719532851236383</v>
      </c>
      <c r="V1220">
        <v>4.9363177688827059E-2</v>
      </c>
      <c r="W1220">
        <v>0.12250412593554927</v>
      </c>
      <c r="X1220">
        <v>4.9363177688827059E-2</v>
      </c>
      <c r="Y1220">
        <v>203160.88886132473</v>
      </c>
      <c r="Z1220">
        <v>1256618.2477231331</v>
      </c>
      <c r="AA1220">
        <v>3205001.8069216758</v>
      </c>
      <c r="AB1220">
        <v>3.0579844283405346E-2</v>
      </c>
      <c r="AC1220">
        <v>0.12106569309876961</v>
      </c>
      <c r="AM1220">
        <v>2.5020703050554597E-2</v>
      </c>
      <c r="AN1220">
        <v>3.7065074211307975E-2</v>
      </c>
      <c r="AO1220">
        <v>0.11415141652906072</v>
      </c>
      <c r="AP1220">
        <v>1.4821651712422597E-2</v>
      </c>
      <c r="AQ1220">
        <v>1.0408088764382113</v>
      </c>
      <c r="AR1220">
        <v>1.0408088764382113</v>
      </c>
      <c r="AS1220">
        <v>1.5428228105833151</v>
      </c>
      <c r="AT1220">
        <v>2.7822033811699017E-2</v>
      </c>
      <c r="AU1220">
        <v>0.73492931881734591</v>
      </c>
      <c r="AV1220">
        <v>0.73492931881734591</v>
      </c>
      <c r="AW1220">
        <v>0.75164982399878644</v>
      </c>
      <c r="AX1220">
        <v>4.3429886502347574E-2</v>
      </c>
      <c r="AY1220">
        <v>4.3429886502347574E-2</v>
      </c>
      <c r="AZ1220">
        <v>0.41879686708646724</v>
      </c>
      <c r="BB1220">
        <v>2.2174420943690508E-2</v>
      </c>
      <c r="BD1220">
        <v>0.30434388761788961</v>
      </c>
      <c r="BE1220">
        <v>0.30434388761788961</v>
      </c>
      <c r="BF1220">
        <v>9390</v>
      </c>
      <c r="BG1220">
        <v>5660</v>
      </c>
      <c r="BI1220">
        <v>1.9045310923291345E-2</v>
      </c>
      <c r="BK1220">
        <v>0.46463755805961249</v>
      </c>
      <c r="BL1220">
        <v>0.34714197215259296</v>
      </c>
      <c r="BM1220">
        <v>0.34714197215259296</v>
      </c>
      <c r="BN1220">
        <v>0.63051350481416502</v>
      </c>
      <c r="BQ1220">
        <v>14.684881602914389</v>
      </c>
      <c r="BR1220">
        <v>0.16562726613488035</v>
      </c>
      <c r="BS1220">
        <v>2218170.5664845174</v>
      </c>
      <c r="BT1220">
        <v>697547.33922261489</v>
      </c>
    </row>
    <row r="1221" spans="1:72">
      <c r="A1221" t="s">
        <v>1509</v>
      </c>
      <c r="B1221" t="s">
        <v>31</v>
      </c>
      <c r="C1221">
        <v>2018</v>
      </c>
      <c r="D1221" t="s">
        <v>228</v>
      </c>
      <c r="E1221">
        <v>7</v>
      </c>
      <c r="G1221" t="s">
        <v>246</v>
      </c>
      <c r="H1221" t="s">
        <v>1494</v>
      </c>
      <c r="I1221">
        <v>0.13095470720027788</v>
      </c>
      <c r="J1221">
        <v>0.23633611967028911</v>
      </c>
      <c r="K1221">
        <v>1.2005056408582822</v>
      </c>
      <c r="L1221">
        <v>0.91970444915060834</v>
      </c>
      <c r="M1221">
        <v>0.6598509179172789</v>
      </c>
      <c r="N1221">
        <v>0.57418310468425093</v>
      </c>
      <c r="O1221">
        <v>0.49382206945961826</v>
      </c>
      <c r="P1221">
        <v>0.36577267658639956</v>
      </c>
      <c r="Q1221">
        <v>0.56716279076213616</v>
      </c>
      <c r="R1221">
        <v>0.40580006358417114</v>
      </c>
      <c r="S1221">
        <v>0.43175206094857799</v>
      </c>
      <c r="T1221">
        <v>7.0957113499795263E-2</v>
      </c>
      <c r="U1221">
        <v>0.11058958225654039</v>
      </c>
      <c r="V1221">
        <v>7.0158697548852594E-2</v>
      </c>
      <c r="W1221">
        <v>0.1579942387597528</v>
      </c>
      <c r="X1221">
        <v>0.10493159980625787</v>
      </c>
      <c r="Y1221">
        <v>409084.8309884452</v>
      </c>
      <c r="Z1221">
        <v>3624495.1824034336</v>
      </c>
      <c r="AA1221">
        <v>8475811.4055793993</v>
      </c>
      <c r="AB1221">
        <v>2.4022546890337504E-2</v>
      </c>
      <c r="AC1221">
        <v>0.13598675470283669</v>
      </c>
      <c r="AD1221">
        <v>0.39786050576642801</v>
      </c>
      <c r="AE1221">
        <v>0.86723577863366386</v>
      </c>
      <c r="AF1221">
        <v>29335910.383614089</v>
      </c>
      <c r="AG1221">
        <v>16278766.532924961</v>
      </c>
      <c r="AH1221">
        <v>25441151.083460949</v>
      </c>
      <c r="AI1221">
        <v>0.9326957724686844</v>
      </c>
      <c r="AJ1221">
        <v>0.37075100776531794</v>
      </c>
      <c r="AK1221">
        <v>2.3391326266673733</v>
      </c>
      <c r="AL1221">
        <v>1.1164093095775536</v>
      </c>
      <c r="AM1221">
        <v>2.72993366867233E-2</v>
      </c>
      <c r="AN1221">
        <v>3.1227083967863587E-2</v>
      </c>
      <c r="AO1221">
        <v>0.15436998433827939</v>
      </c>
      <c r="AP1221">
        <v>3.270310101884652E-2</v>
      </c>
      <c r="AQ1221">
        <v>1.0193305150728096</v>
      </c>
      <c r="AR1221">
        <v>1.0173690142142551</v>
      </c>
      <c r="AS1221">
        <v>1.6563329059149832</v>
      </c>
      <c r="AT1221">
        <v>2.6965844300659694E-2</v>
      </c>
      <c r="AU1221">
        <v>0.52970227504006984</v>
      </c>
      <c r="AV1221">
        <v>0.63530448879550006</v>
      </c>
      <c r="AW1221">
        <v>0.54752639711481443</v>
      </c>
      <c r="AX1221">
        <v>2.9553677071182081E-2</v>
      </c>
      <c r="AY1221">
        <v>4.5981336833082441E-2</v>
      </c>
      <c r="AZ1221">
        <v>0.56224857242958293</v>
      </c>
      <c r="BA1221">
        <v>6.1231135123089162</v>
      </c>
      <c r="BB1221">
        <v>0.13457595644256973</v>
      </c>
      <c r="BC1221">
        <v>1.0315010531163647E-2</v>
      </c>
      <c r="BD1221">
        <v>0.25137114587163223</v>
      </c>
      <c r="BE1221">
        <v>0.16598638786819742</v>
      </c>
      <c r="BF1221">
        <v>9873</v>
      </c>
      <c r="BG1221">
        <v>6404</v>
      </c>
      <c r="BH1221">
        <v>5391</v>
      </c>
      <c r="BI1221">
        <v>7.2019471382468239E-2</v>
      </c>
      <c r="BJ1221">
        <v>0.63985966985226672</v>
      </c>
      <c r="BK1221">
        <v>0.60830985871949206</v>
      </c>
      <c r="BL1221">
        <v>9.902550102192699E-2</v>
      </c>
      <c r="BM1221">
        <v>0.15062155135513336</v>
      </c>
      <c r="BN1221">
        <v>0.66484963047567069</v>
      </c>
      <c r="BO1221">
        <v>1.0578442502269361</v>
      </c>
      <c r="BP1221">
        <v>8.6262974996139715E-3</v>
      </c>
      <c r="BQ1221">
        <v>8.9608369098712455</v>
      </c>
      <c r="BR1221">
        <v>0.68563931779190634</v>
      </c>
      <c r="BS1221">
        <v>6026168.2526824037</v>
      </c>
      <c r="BT1221">
        <v>1330251.0916271722</v>
      </c>
    </row>
    <row r="1222" spans="1:72">
      <c r="A1222" t="s">
        <v>1510</v>
      </c>
      <c r="B1222" t="s">
        <v>32</v>
      </c>
      <c r="C1222">
        <v>2018</v>
      </c>
      <c r="D1222" t="s">
        <v>215</v>
      </c>
      <c r="E1222">
        <v>1</v>
      </c>
      <c r="G1222" t="s">
        <v>248</v>
      </c>
      <c r="H1222" t="s">
        <v>1494</v>
      </c>
      <c r="I1222">
        <v>4.9029393015663336E-2</v>
      </c>
      <c r="J1222">
        <v>0.22854911683556761</v>
      </c>
      <c r="K1222">
        <v>2.0191214272762261</v>
      </c>
      <c r="L1222">
        <v>1.3287249413153284</v>
      </c>
      <c r="M1222">
        <v>1.268349486261527</v>
      </c>
      <c r="N1222">
        <v>0.51800143743720628</v>
      </c>
      <c r="O1222">
        <v>0.42425810413784493</v>
      </c>
      <c r="P1222">
        <v>0.8273140188230117</v>
      </c>
      <c r="Q1222">
        <v>0.86804101284389501</v>
      </c>
      <c r="R1222">
        <v>0.85799250470466992</v>
      </c>
      <c r="S1222">
        <v>0.85604056820508112</v>
      </c>
      <c r="T1222">
        <v>0.12804355234807072</v>
      </c>
      <c r="U1222">
        <v>0.13933901136939189</v>
      </c>
      <c r="V1222">
        <v>4.764272211172222E-2</v>
      </c>
      <c r="W1222">
        <v>7.2942993815105009E-2</v>
      </c>
      <c r="X1222">
        <v>5.1933445377811117E-2</v>
      </c>
      <c r="Y1222">
        <v>1009683.3483146067</v>
      </c>
      <c r="Z1222">
        <v>1194142.1339285714</v>
      </c>
      <c r="AA1222">
        <v>1867535.142857143</v>
      </c>
      <c r="AB1222">
        <v>1.2644978648439347E-2</v>
      </c>
      <c r="AC1222">
        <v>0.40074659639877031</v>
      </c>
      <c r="AM1222">
        <v>2.2691211530956545E-2</v>
      </c>
      <c r="AN1222">
        <v>3.0034801472171548E-2</v>
      </c>
      <c r="AO1222">
        <v>4.4073073131354605E-2</v>
      </c>
      <c r="AP1222">
        <v>3.9257530503243061E-3</v>
      </c>
      <c r="AQ1222">
        <v>0.98811410658077914</v>
      </c>
      <c r="AR1222">
        <v>0.98682370832701549</v>
      </c>
      <c r="AS1222">
        <v>7.2339865435940425</v>
      </c>
      <c r="AT1222">
        <v>1.8687864017924015E-2</v>
      </c>
      <c r="AU1222">
        <v>0.75615877095781026</v>
      </c>
      <c r="AV1222">
        <v>0.77388231824332965</v>
      </c>
      <c r="AW1222">
        <v>0.76066038355996002</v>
      </c>
      <c r="AX1222">
        <v>6.0630642788505364E-2</v>
      </c>
      <c r="AY1222">
        <v>6.5886705193524325E-2</v>
      </c>
      <c r="AZ1222">
        <v>0.1355030597469303</v>
      </c>
      <c r="BB1222">
        <v>0.12196559127306487</v>
      </c>
      <c r="BD1222">
        <v>0.23994256899370953</v>
      </c>
      <c r="BE1222">
        <v>0.22767231429439355</v>
      </c>
      <c r="BF1222">
        <v>9925</v>
      </c>
      <c r="BG1222">
        <v>5997</v>
      </c>
      <c r="BI1222">
        <v>5.6949541009735767E-2</v>
      </c>
      <c r="BK1222">
        <v>0.16441147745164869</v>
      </c>
      <c r="BL1222">
        <v>7.1755325565933781E-2</v>
      </c>
      <c r="BM1222">
        <v>7.4979430275952372E-2</v>
      </c>
      <c r="BN1222">
        <v>0.15081902860595073</v>
      </c>
      <c r="BQ1222">
        <v>3.1785714285714284</v>
      </c>
      <c r="BR1222">
        <v>8.8685015290519878E-2</v>
      </c>
      <c r="BS1222">
        <v>971629.92857142852</v>
      </c>
      <c r="BT1222">
        <v>161657.91304347827</v>
      </c>
    </row>
    <row r="1223" spans="1:72">
      <c r="A1223" t="s">
        <v>1511</v>
      </c>
      <c r="B1223" t="s">
        <v>33</v>
      </c>
      <c r="C1223">
        <v>2018</v>
      </c>
      <c r="D1223" t="s">
        <v>231</v>
      </c>
      <c r="E1223">
        <v>4</v>
      </c>
      <c r="G1223" t="s">
        <v>250</v>
      </c>
      <c r="H1223" t="s">
        <v>1494</v>
      </c>
      <c r="I1223">
        <v>2.1143256030916276E-2</v>
      </c>
      <c r="J1223">
        <v>0.27782605200029087</v>
      </c>
      <c r="K1223">
        <v>1.9204935587088376</v>
      </c>
      <c r="L1223">
        <v>1.1755139279721865</v>
      </c>
      <c r="M1223">
        <v>1.1303192697921067</v>
      </c>
      <c r="N1223">
        <v>0.55172617115108646</v>
      </c>
      <c r="O1223">
        <v>0.47566791436745026</v>
      </c>
      <c r="P1223">
        <v>0.55135362486272044</v>
      </c>
      <c r="Q1223">
        <v>0.55135362486272044</v>
      </c>
      <c r="R1223">
        <v>0.58404834878005008</v>
      </c>
      <c r="S1223">
        <v>0.61217460640701649</v>
      </c>
      <c r="T1223">
        <v>0.11839115447608431</v>
      </c>
      <c r="U1223">
        <v>0.11839115447608431</v>
      </c>
      <c r="V1223">
        <v>7.1659343338623976E-2</v>
      </c>
      <c r="W1223">
        <v>0.135286447370526</v>
      </c>
      <c r="X1223">
        <v>7.1659343338623976E-2</v>
      </c>
      <c r="Y1223">
        <v>237652.10368570272</v>
      </c>
      <c r="Z1223">
        <v>2046995.2853025936</v>
      </c>
      <c r="AA1223">
        <v>3967803.5763688763</v>
      </c>
      <c r="AB1223">
        <v>2.8245812372478109E-2</v>
      </c>
      <c r="AC1223">
        <v>0.11039902751630545</v>
      </c>
      <c r="AM1223">
        <v>1.7753177333663748E-2</v>
      </c>
      <c r="AN1223">
        <v>2.8488529726975669E-2</v>
      </c>
      <c r="AO1223">
        <v>0.11433279336512323</v>
      </c>
      <c r="AP1223">
        <v>1.9142422563904516E-2</v>
      </c>
      <c r="AQ1223">
        <v>0.99302246373849212</v>
      </c>
      <c r="AR1223">
        <v>0.99302246373849212</v>
      </c>
      <c r="AS1223">
        <v>1.4147901055015277</v>
      </c>
      <c r="AT1223">
        <v>2.1405544583161063E-2</v>
      </c>
      <c r="AU1223">
        <v>0.71580774154769244</v>
      </c>
      <c r="AV1223">
        <v>0.71580774154769244</v>
      </c>
      <c r="AW1223">
        <v>0.72471052255571866</v>
      </c>
      <c r="AX1223">
        <v>4.4149691985448304E-2</v>
      </c>
      <c r="AY1223">
        <v>4.4149691985448304E-2</v>
      </c>
      <c r="AZ1223">
        <v>0.38196288691094499</v>
      </c>
      <c r="BB1223">
        <v>0.18357493105720421</v>
      </c>
      <c r="BD1223">
        <v>0.12468148058982516</v>
      </c>
      <c r="BE1223">
        <v>0.12468148058982516</v>
      </c>
      <c r="BF1223">
        <v>8931</v>
      </c>
      <c r="BG1223">
        <v>6073</v>
      </c>
      <c r="BI1223">
        <v>3.2099150959685914E-2</v>
      </c>
      <c r="BK1223">
        <v>0.43170609399082444</v>
      </c>
      <c r="BL1223">
        <v>0.28534344858442245</v>
      </c>
      <c r="BM1223">
        <v>0.28534344858442245</v>
      </c>
      <c r="BN1223">
        <v>0.60281533993339509</v>
      </c>
      <c r="BQ1223">
        <v>14.230547550432277</v>
      </c>
      <c r="BR1223">
        <v>0.21296978629329402</v>
      </c>
      <c r="BS1223">
        <v>2317186.1152737751</v>
      </c>
      <c r="BT1223">
        <v>903950.8990384615</v>
      </c>
    </row>
    <row r="1224" spans="1:72">
      <c r="A1224" t="s">
        <v>1512</v>
      </c>
      <c r="B1224" t="s">
        <v>34</v>
      </c>
      <c r="C1224">
        <v>2018</v>
      </c>
      <c r="D1224" t="s">
        <v>228</v>
      </c>
      <c r="E1224">
        <v>5</v>
      </c>
      <c r="G1224" t="s">
        <v>252</v>
      </c>
      <c r="H1224" t="s">
        <v>1494</v>
      </c>
      <c r="I1224">
        <v>0.2450149815002032</v>
      </c>
      <c r="J1224">
        <v>0.20436130962983282</v>
      </c>
      <c r="K1224">
        <v>1.6917082132917598</v>
      </c>
      <c r="L1224">
        <v>1.1421503521131409</v>
      </c>
      <c r="M1224">
        <v>0.73199276883093012</v>
      </c>
      <c r="N1224">
        <v>0.68183930177733165</v>
      </c>
      <c r="O1224">
        <v>0.59926219924768698</v>
      </c>
      <c r="P1224">
        <v>0.24237218606313957</v>
      </c>
      <c r="Q1224">
        <v>0.50430968914835894</v>
      </c>
      <c r="R1224">
        <v>0.2639345385693746</v>
      </c>
      <c r="S1224">
        <v>0.28599293873598197</v>
      </c>
      <c r="T1224">
        <v>3.0827232127805471E-2</v>
      </c>
      <c r="U1224">
        <v>8.0905816714046591E-2</v>
      </c>
      <c r="V1224">
        <v>5.5865585990870048E-2</v>
      </c>
      <c r="W1224">
        <v>9.1096593051917543E-2</v>
      </c>
      <c r="X1224">
        <v>0.13319285428168068</v>
      </c>
      <c r="Y1224">
        <v>212791.00369458128</v>
      </c>
      <c r="Z1224">
        <v>3054887.7207317073</v>
      </c>
      <c r="AA1224">
        <v>5068654.9731707321</v>
      </c>
      <c r="AB1224">
        <v>1.0919599320394617E-2</v>
      </c>
      <c r="AC1224">
        <v>8.679029314199424E-2</v>
      </c>
      <c r="AD1224">
        <v>0.62217766576297351</v>
      </c>
      <c r="AE1224">
        <v>0.90486426761861316</v>
      </c>
      <c r="AF1224">
        <v>21829727.278560251</v>
      </c>
      <c r="AG1224">
        <v>13293057.014084507</v>
      </c>
      <c r="AH1224">
        <v>19752940.18622848</v>
      </c>
      <c r="AI1224">
        <v>0.91429288372513928</v>
      </c>
      <c r="AJ1224">
        <v>0.36181418917104735</v>
      </c>
      <c r="AK1224">
        <v>2.5009087390733571</v>
      </c>
      <c r="AL1224">
        <v>1.3252226501869719</v>
      </c>
      <c r="AM1224">
        <v>5.7076751013847626E-2</v>
      </c>
      <c r="AN1224">
        <v>4.8538206785510643E-2</v>
      </c>
      <c r="AO1224">
        <v>7.1730596272957123E-2</v>
      </c>
      <c r="AP1224">
        <v>1.5893436601328227E-2</v>
      </c>
      <c r="AQ1224">
        <v>1.01193138352488</v>
      </c>
      <c r="AR1224">
        <v>0.96593359183492122</v>
      </c>
      <c r="AS1224">
        <v>1.5433786514364978</v>
      </c>
      <c r="AT1224">
        <v>2.5273203262739508E-2</v>
      </c>
      <c r="AU1224">
        <v>0.46441276915551333</v>
      </c>
      <c r="AV1224">
        <v>0.63404133214970926</v>
      </c>
      <c r="AW1224">
        <v>0.47251175940910545</v>
      </c>
      <c r="AX1224">
        <v>1.8472537445577763E-2</v>
      </c>
      <c r="AY1224">
        <v>4.1560898783637924E-2</v>
      </c>
      <c r="AZ1224">
        <v>0.71175728215541012</v>
      </c>
      <c r="BA1224">
        <v>12.99733435644843</v>
      </c>
      <c r="BB1224">
        <v>0.2799794489107113</v>
      </c>
      <c r="BC1224">
        <v>1.8611778452233548E-2</v>
      </c>
      <c r="BD1224">
        <v>0.602380333316622</v>
      </c>
      <c r="BE1224">
        <v>0.31314676810687558</v>
      </c>
      <c r="BF1224">
        <v>8192</v>
      </c>
      <c r="BG1224">
        <v>5500</v>
      </c>
      <c r="BH1224">
        <v>4666</v>
      </c>
      <c r="BI1224">
        <v>5.3696017100703874E-2</v>
      </c>
      <c r="BJ1224">
        <v>0.67582740491604376</v>
      </c>
      <c r="BK1224">
        <v>0.736511848037116</v>
      </c>
      <c r="BL1224">
        <v>8.4144808952702307E-2</v>
      </c>
      <c r="BM1224">
        <v>0.199278700585242</v>
      </c>
      <c r="BN1224">
        <v>0.66400849387100436</v>
      </c>
      <c r="BO1224">
        <v>1.3458831043682216</v>
      </c>
      <c r="BP1224">
        <v>5.6748427071328648E-2</v>
      </c>
      <c r="BQ1224">
        <v>7.9219512195121951</v>
      </c>
      <c r="BR1224">
        <v>0.26217374366965329</v>
      </c>
      <c r="BS1224">
        <v>2581488.6682926831</v>
      </c>
      <c r="BT1224">
        <v>482342.27844712185</v>
      </c>
    </row>
    <row r="1225" spans="1:72">
      <c r="A1225" t="s">
        <v>1513</v>
      </c>
      <c r="B1225" t="s">
        <v>35</v>
      </c>
      <c r="C1225">
        <v>2018</v>
      </c>
      <c r="D1225" t="s">
        <v>231</v>
      </c>
      <c r="E1225">
        <v>5</v>
      </c>
      <c r="G1225" t="s">
        <v>254</v>
      </c>
      <c r="H1225" t="s">
        <v>1494</v>
      </c>
      <c r="I1225">
        <v>4.0592165701292877E-2</v>
      </c>
      <c r="J1225">
        <v>0.23019664445407545</v>
      </c>
      <c r="K1225">
        <v>1.5159909442647508</v>
      </c>
      <c r="L1225">
        <v>0.8431092487528824</v>
      </c>
      <c r="M1225">
        <v>0.78376902906803358</v>
      </c>
      <c r="N1225">
        <v>0.60449184062829586</v>
      </c>
      <c r="O1225">
        <v>0.53090571200504744</v>
      </c>
      <c r="P1225">
        <v>0.44447412664108554</v>
      </c>
      <c r="Q1225">
        <v>0.44447412664108554</v>
      </c>
      <c r="R1225">
        <v>0.46653326324782418</v>
      </c>
      <c r="S1225">
        <v>0.50768789963713967</v>
      </c>
      <c r="T1225">
        <v>0.11676133635425957</v>
      </c>
      <c r="U1225">
        <v>0.11676133635425957</v>
      </c>
      <c r="V1225">
        <v>9.0136066774391219E-2</v>
      </c>
      <c r="W1225">
        <v>0.16324464531662999</v>
      </c>
      <c r="X1225">
        <v>9.0136066774391219E-2</v>
      </c>
      <c r="Y1225">
        <v>180115.92558854845</v>
      </c>
      <c r="Z1225">
        <v>2549538.672451193</v>
      </c>
      <c r="AA1225">
        <v>4819881.2321041217</v>
      </c>
      <c r="AB1225">
        <v>2.9217453979459379E-2</v>
      </c>
      <c r="AC1225">
        <v>0.10904299143668376</v>
      </c>
      <c r="AM1225">
        <v>1.8965267879914642E-2</v>
      </c>
      <c r="AN1225">
        <v>2.5469581836193085E-2</v>
      </c>
      <c r="AO1225">
        <v>0.13178249052592086</v>
      </c>
      <c r="AP1225">
        <v>1.9555639160640906E-2</v>
      </c>
      <c r="AQ1225">
        <v>1.015594723465131</v>
      </c>
      <c r="AR1225">
        <v>1.015594723465131</v>
      </c>
      <c r="AS1225">
        <v>2.0273610544531819</v>
      </c>
      <c r="AT1225">
        <v>1.9047073377243318E-2</v>
      </c>
      <c r="AU1225">
        <v>0.70452152900551723</v>
      </c>
      <c r="AV1225">
        <v>0.70452152900551723</v>
      </c>
      <c r="AW1225">
        <v>0.70891318419369687</v>
      </c>
      <c r="AX1225">
        <v>3.4094370236657498E-2</v>
      </c>
      <c r="AY1225">
        <v>3.4094370236657498E-2</v>
      </c>
      <c r="AZ1225">
        <v>0.47232646913184523</v>
      </c>
      <c r="BB1225">
        <v>1.9355198361480908</v>
      </c>
      <c r="BD1225">
        <v>0.17213967364611499</v>
      </c>
      <c r="BE1225">
        <v>0.17213967364611499</v>
      </c>
      <c r="BF1225">
        <v>10003</v>
      </c>
      <c r="BG1225">
        <v>6430</v>
      </c>
      <c r="BI1225">
        <v>4.1835088565567745E-2</v>
      </c>
      <c r="BK1225">
        <v>0.53251862754259049</v>
      </c>
      <c r="BL1225">
        <v>0.38307834941934277</v>
      </c>
      <c r="BM1225">
        <v>0.38307834941934277</v>
      </c>
      <c r="BN1225">
        <v>0.7431316240460748</v>
      </c>
      <c r="BQ1225">
        <v>18.336225596529285</v>
      </c>
      <c r="BR1225">
        <v>0.22560533565318255</v>
      </c>
      <c r="BS1225">
        <v>2742457.0325379609</v>
      </c>
      <c r="BT1225">
        <v>1166945.5871559633</v>
      </c>
    </row>
    <row r="1226" spans="1:72">
      <c r="A1226" t="s">
        <v>1514</v>
      </c>
      <c r="B1226" t="s">
        <v>36</v>
      </c>
      <c r="C1226">
        <v>2018</v>
      </c>
      <c r="D1226" t="s">
        <v>228</v>
      </c>
      <c r="E1226">
        <v>7</v>
      </c>
      <c r="G1226" t="s">
        <v>256</v>
      </c>
      <c r="H1226" t="s">
        <v>1494</v>
      </c>
      <c r="I1226">
        <v>0.19316850232902674</v>
      </c>
      <c r="J1226">
        <v>0.13307379713241008</v>
      </c>
      <c r="K1226">
        <v>1.3537196571998134</v>
      </c>
      <c r="L1226">
        <v>1.0713672366056803</v>
      </c>
      <c r="M1226">
        <v>0.68972846993864689</v>
      </c>
      <c r="N1226">
        <v>0.57518127402415142</v>
      </c>
      <c r="O1226">
        <v>0.48625486553338715</v>
      </c>
      <c r="P1226">
        <v>0.24859889644360192</v>
      </c>
      <c r="Q1226">
        <v>0.4738391402455836</v>
      </c>
      <c r="R1226">
        <v>0.309121008657811</v>
      </c>
      <c r="S1226">
        <v>0.29538809056990922</v>
      </c>
      <c r="T1226">
        <v>4.2132124161484215E-2</v>
      </c>
      <c r="U1226">
        <v>9.5655359538731111E-2</v>
      </c>
      <c r="V1226">
        <v>5.2911032606244843E-2</v>
      </c>
      <c r="W1226">
        <v>0.11469421548434712</v>
      </c>
      <c r="X1226">
        <v>0.10903118758234642</v>
      </c>
      <c r="Y1226">
        <v>209517.38098934444</v>
      </c>
      <c r="Z1226">
        <v>2790917.3690119758</v>
      </c>
      <c r="AA1226">
        <v>6209110.1586826351</v>
      </c>
      <c r="AB1226">
        <v>1.7289978739753801E-2</v>
      </c>
      <c r="AC1226">
        <v>0.10297337633345077</v>
      </c>
      <c r="AD1226">
        <v>0.56647970807418602</v>
      </c>
      <c r="AE1226">
        <v>0.88946621012521176</v>
      </c>
      <c r="AF1226">
        <v>25672086.272668809</v>
      </c>
      <c r="AG1226">
        <v>14609804.034726689</v>
      </c>
      <c r="AH1226">
        <v>22834453.282958198</v>
      </c>
      <c r="AI1226">
        <v>0.92042453434475413</v>
      </c>
      <c r="AJ1226">
        <v>0.38891588860254067</v>
      </c>
      <c r="AK1226">
        <v>2.2870400417973591</v>
      </c>
      <c r="AL1226">
        <v>0.99520174424354713</v>
      </c>
      <c r="AM1226">
        <v>2.6671539900259323E-2</v>
      </c>
      <c r="AN1226">
        <v>2.4526093515266956E-2</v>
      </c>
      <c r="AO1226">
        <v>0.10792129715963737</v>
      </c>
      <c r="AP1226">
        <v>2.1694369915443195E-2</v>
      </c>
      <c r="AQ1226">
        <v>1.032036823854461</v>
      </c>
      <c r="AR1226">
        <v>1.0039647243647234</v>
      </c>
      <c r="AS1226">
        <v>1.4732340470311212</v>
      </c>
      <c r="AT1226">
        <v>2.0241144205698867E-2</v>
      </c>
      <c r="AU1226">
        <v>0.50647013216494685</v>
      </c>
      <c r="AV1226">
        <v>0.65676991538562146</v>
      </c>
      <c r="AW1226">
        <v>0.51983408352050642</v>
      </c>
      <c r="AX1226">
        <v>2.3738862452427015E-2</v>
      </c>
      <c r="AY1226">
        <v>4.0742855312058367E-2</v>
      </c>
      <c r="AZ1226">
        <v>0.70120736269174422</v>
      </c>
      <c r="BA1226">
        <v>10.037985085837796</v>
      </c>
      <c r="BB1226">
        <v>-2.9783346282507287E-2</v>
      </c>
      <c r="BC1226">
        <v>4.1637698890195397E-2</v>
      </c>
      <c r="BD1226">
        <v>0.31977237389860846</v>
      </c>
      <c r="BE1226">
        <v>0.1716246957676732</v>
      </c>
      <c r="BF1226">
        <v>9503</v>
      </c>
      <c r="BG1226">
        <v>5952</v>
      </c>
      <c r="BH1226">
        <v>5071</v>
      </c>
      <c r="BI1226">
        <v>6.5327466338876886E-2</v>
      </c>
      <c r="BJ1226">
        <v>0.63981405000969616</v>
      </c>
      <c r="BK1226">
        <v>0.7302787004816419</v>
      </c>
      <c r="BL1226">
        <v>0.11636080842893133</v>
      </c>
      <c r="BM1226">
        <v>0.23202506531050085</v>
      </c>
      <c r="BN1226">
        <v>0.80340602403485406</v>
      </c>
      <c r="BO1226">
        <v>0.90783244750428416</v>
      </c>
      <c r="BP1226">
        <v>4.2199298265761555E-2</v>
      </c>
      <c r="BQ1226">
        <v>10.607035928143713</v>
      </c>
      <c r="BR1226">
        <v>0.33067242674680691</v>
      </c>
      <c r="BS1226">
        <v>4169008.9940119758</v>
      </c>
      <c r="BT1226">
        <v>773537.43731193582</v>
      </c>
    </row>
    <row r="1227" spans="1:72">
      <c r="A1227" t="s">
        <v>1515</v>
      </c>
      <c r="B1227" t="s">
        <v>37</v>
      </c>
      <c r="C1227">
        <v>2018</v>
      </c>
      <c r="D1227" t="s">
        <v>207</v>
      </c>
      <c r="E1227">
        <v>8</v>
      </c>
      <c r="G1227" t="s">
        <v>258</v>
      </c>
      <c r="H1227" t="s">
        <v>1494</v>
      </c>
      <c r="I1227">
        <v>9.6708538859010526E-2</v>
      </c>
      <c r="J1227">
        <v>0.1714351377252801</v>
      </c>
      <c r="K1227">
        <v>2.3889030296265923</v>
      </c>
      <c r="L1227">
        <v>1.2385021620856052</v>
      </c>
      <c r="M1227">
        <v>1.073818045568629</v>
      </c>
      <c r="N1227">
        <v>0.58051765597496807</v>
      </c>
      <c r="O1227">
        <v>0.44021056152775517</v>
      </c>
      <c r="P1227">
        <v>0.32527821782244604</v>
      </c>
      <c r="Q1227">
        <v>0.41897572091726759</v>
      </c>
      <c r="R1227">
        <v>0.39252858462957008</v>
      </c>
      <c r="S1227">
        <v>0.43663405038494563</v>
      </c>
      <c r="T1227">
        <v>5.1246581767135736E-2</v>
      </c>
      <c r="U1227">
        <v>7.0647108846684292E-2</v>
      </c>
      <c r="V1227">
        <v>0.17351386624477583</v>
      </c>
      <c r="W1227">
        <v>0.37808458518129689</v>
      </c>
      <c r="X1227">
        <v>0.22532877011720565</v>
      </c>
      <c r="Y1227">
        <v>436917.88855138497</v>
      </c>
      <c r="Z1227">
        <v>10603881.011145672</v>
      </c>
      <c r="AA1227">
        <v>24847022.277086575</v>
      </c>
      <c r="AB1227">
        <v>1.5825248051222218E-2</v>
      </c>
      <c r="AC1227">
        <v>0.17242404295483657</v>
      </c>
      <c r="AD1227">
        <v>0.27864348210152767</v>
      </c>
      <c r="AE1227">
        <v>0.75347221222553706</v>
      </c>
      <c r="AF1227">
        <v>26716726.350142334</v>
      </c>
      <c r="AG1227">
        <v>13956729.270028466</v>
      </c>
      <c r="AH1227">
        <v>20130310.906466044</v>
      </c>
      <c r="AI1227">
        <v>0.92460677433478511</v>
      </c>
      <c r="AJ1227">
        <v>0.35984173704438788</v>
      </c>
      <c r="AK1227">
        <v>2.0938988856998355</v>
      </c>
      <c r="AL1227">
        <v>0.68642612844577588</v>
      </c>
      <c r="AM1227">
        <v>3.908790890710967E-2</v>
      </c>
      <c r="AN1227">
        <v>5.7189168876458189E-2</v>
      </c>
      <c r="AO1227">
        <v>0.33648873942076862</v>
      </c>
      <c r="AP1227">
        <v>4.4626620188245938E-2</v>
      </c>
      <c r="AQ1227">
        <v>0.9988820987876138</v>
      </c>
      <c r="AR1227">
        <v>0.98822242278613337</v>
      </c>
      <c r="AS1227">
        <v>1.4770455978495238</v>
      </c>
      <c r="AT1227">
        <v>3.0672561236537499E-2</v>
      </c>
      <c r="AU1227">
        <v>0.43400461713632549</v>
      </c>
      <c r="AV1227">
        <v>0.46088800686737363</v>
      </c>
      <c r="AW1227">
        <v>0.47262654628687578</v>
      </c>
      <c r="AX1227">
        <v>2.8951574009178908E-2</v>
      </c>
      <c r="AY1227">
        <v>3.5580473689950945E-2</v>
      </c>
      <c r="AZ1227">
        <v>0.55083036716886968</v>
      </c>
      <c r="BA1227">
        <v>13.839682822551188</v>
      </c>
      <c r="BB1227">
        <v>8.1382967424831976E-2</v>
      </c>
      <c r="BC1227">
        <v>2.5988047277251781E-2</v>
      </c>
      <c r="BD1227">
        <v>0.16460659975822128</v>
      </c>
      <c r="BE1227">
        <v>0.134270820866287</v>
      </c>
      <c r="BF1227">
        <v>10026</v>
      </c>
      <c r="BG1227">
        <v>6863</v>
      </c>
      <c r="BH1227">
        <v>5629</v>
      </c>
      <c r="BI1227">
        <v>4.4981625333099601E-2</v>
      </c>
      <c r="BJ1227">
        <v>0.69331911140753599</v>
      </c>
      <c r="BK1227">
        <v>0.63030052614480825</v>
      </c>
      <c r="BL1227">
        <v>7.0302300375693572E-2</v>
      </c>
      <c r="BM1227">
        <v>8.9114409112276818E-2</v>
      </c>
      <c r="BN1227">
        <v>1.1491852410646983</v>
      </c>
      <c r="BO1227">
        <v>0.41414600913716176</v>
      </c>
      <c r="BP1227">
        <v>7.3181336309473294E-2</v>
      </c>
      <c r="BQ1227">
        <v>7.1679626749611201</v>
      </c>
      <c r="BR1227">
        <v>0.97190530519110097</v>
      </c>
      <c r="BS1227">
        <v>18278125.888802487</v>
      </c>
      <c r="BT1227">
        <v>2676558.0664549232</v>
      </c>
    </row>
    <row r="1228" spans="1:72">
      <c r="A1228" t="s">
        <v>3748</v>
      </c>
      <c r="B1228" t="s">
        <v>259</v>
      </c>
      <c r="C1228">
        <v>2018</v>
      </c>
      <c r="D1228" t="s">
        <v>223</v>
      </c>
      <c r="E1228">
        <v>3</v>
      </c>
      <c r="G1228" t="s">
        <v>260</v>
      </c>
      <c r="H1228" t="s">
        <v>1494</v>
      </c>
      <c r="I1228">
        <v>0.16398268015989817</v>
      </c>
      <c r="J1228">
        <v>0.27257433321497898</v>
      </c>
      <c r="K1228">
        <v>1.7373076523117599</v>
      </c>
      <c r="L1228">
        <v>1.1996995454582009</v>
      </c>
      <c r="M1228">
        <v>0.77693393542409239</v>
      </c>
      <c r="N1228">
        <v>0.60994423285826316</v>
      </c>
      <c r="O1228">
        <v>0.50271483385389926</v>
      </c>
      <c r="P1228">
        <v>0.21215219912249611</v>
      </c>
      <c r="Q1228">
        <v>0.52716595528378052</v>
      </c>
      <c r="R1228">
        <v>0.23912773751721406</v>
      </c>
      <c r="S1228">
        <v>0.24240309706083568</v>
      </c>
      <c r="T1228">
        <v>1.4423634950161541E-2</v>
      </c>
      <c r="U1228">
        <v>4.5818735003007052E-2</v>
      </c>
      <c r="V1228">
        <v>3.366558117049654E-2</v>
      </c>
      <c r="W1228">
        <v>0.1186282830084627</v>
      </c>
      <c r="X1228">
        <v>0.10127566682518145</v>
      </c>
      <c r="Y1228">
        <v>277301.19821605552</v>
      </c>
      <c r="Z1228">
        <v>2216273.2058823528</v>
      </c>
      <c r="AA1228">
        <v>7993636.3009049771</v>
      </c>
      <c r="AB1228">
        <v>2.4228003846811504E-2</v>
      </c>
      <c r="AC1228">
        <v>0.11249244576339383</v>
      </c>
      <c r="AD1228">
        <v>0.69029260157301087</v>
      </c>
      <c r="AE1228">
        <v>0.9376393815018037</v>
      </c>
      <c r="AF1228">
        <v>26639208.811671089</v>
      </c>
      <c r="AG1228">
        <v>15957100.460212201</v>
      </c>
      <c r="AH1228">
        <v>24977971.273872677</v>
      </c>
      <c r="AI1228">
        <v>0.92848587198216248</v>
      </c>
      <c r="AJ1228">
        <v>0.37906551451851783</v>
      </c>
      <c r="AK1228">
        <v>2.4735549544589315</v>
      </c>
      <c r="AL1228">
        <v>1.4363633029603406</v>
      </c>
      <c r="AM1228">
        <v>4.8009390801033426E-2</v>
      </c>
      <c r="AN1228">
        <v>3.6776032440922438E-2</v>
      </c>
      <c r="AO1228">
        <v>0.11887891015682149</v>
      </c>
      <c r="AP1228">
        <v>2.2875105642384465E-2</v>
      </c>
      <c r="AQ1228">
        <v>1.0183616558988198</v>
      </c>
      <c r="AR1228">
        <v>0.97614639053219798</v>
      </c>
      <c r="AS1228">
        <v>1.4573033876120851</v>
      </c>
      <c r="AT1228">
        <v>1.3654196482873825E-2</v>
      </c>
      <c r="AU1228">
        <v>0.43579785676380201</v>
      </c>
      <c r="AV1228">
        <v>0.56063804769661418</v>
      </c>
      <c r="AW1228">
        <v>0.44614313105992937</v>
      </c>
      <c r="AX1228">
        <v>1.6105982773541333E-2</v>
      </c>
      <c r="AY1228">
        <v>4.3310522567190202E-2</v>
      </c>
      <c r="AZ1228">
        <v>0.74980989180995827</v>
      </c>
      <c r="BA1228">
        <v>16.356662748106213</v>
      </c>
      <c r="BB1228">
        <v>0.17987338083791038</v>
      </c>
      <c r="BC1228">
        <v>4.0285253382415356E-2</v>
      </c>
      <c r="BD1228">
        <v>0.38940231531212</v>
      </c>
      <c r="BE1228">
        <v>0.19370094908040822</v>
      </c>
      <c r="BF1228">
        <v>9435</v>
      </c>
      <c r="BG1228">
        <v>6065</v>
      </c>
      <c r="BH1228">
        <v>5317</v>
      </c>
      <c r="BI1228">
        <v>9.7123601211533739E-2</v>
      </c>
      <c r="BJ1228">
        <v>0.63884693777767132</v>
      </c>
      <c r="BK1228">
        <v>0.77164550695021394</v>
      </c>
      <c r="BL1228">
        <v>2.6529745751757969E-2</v>
      </c>
      <c r="BM1228">
        <v>7.0936812118619186E-2</v>
      </c>
      <c r="BN1228">
        <v>0.83412323485254758</v>
      </c>
      <c r="BO1228">
        <v>0.70937293938833879</v>
      </c>
      <c r="BP1228">
        <v>5.1031856485935508E-2</v>
      </c>
      <c r="BQ1228">
        <v>3.4242081447963799</v>
      </c>
      <c r="BR1228">
        <v>1.0356422326832548</v>
      </c>
      <c r="BS1228">
        <v>6460168.0882352944</v>
      </c>
      <c r="BT1228">
        <v>801226.17887563887</v>
      </c>
    </row>
    <row r="1229" spans="1:72">
      <c r="A1229" t="s">
        <v>1516</v>
      </c>
      <c r="B1229" t="s">
        <v>39</v>
      </c>
      <c r="C1229">
        <v>2018</v>
      </c>
      <c r="D1229" t="s">
        <v>218</v>
      </c>
      <c r="E1229">
        <v>4</v>
      </c>
      <c r="G1229" t="s">
        <v>262</v>
      </c>
      <c r="H1229" t="s">
        <v>1494</v>
      </c>
      <c r="I1229">
        <v>5.343518341386725E-2</v>
      </c>
      <c r="J1229">
        <v>0.25055013946229926</v>
      </c>
      <c r="K1229">
        <v>1.8006774535602892</v>
      </c>
      <c r="L1229">
        <v>0.97155592361764975</v>
      </c>
      <c r="M1229">
        <v>0.93638528803504983</v>
      </c>
      <c r="N1229">
        <v>0.48832510711234817</v>
      </c>
      <c r="O1229">
        <v>0.4833488477329802</v>
      </c>
      <c r="P1229">
        <v>0.46486959895505714</v>
      </c>
      <c r="Q1229">
        <v>0.46486959895505714</v>
      </c>
      <c r="R1229">
        <v>0.51827422590387706</v>
      </c>
      <c r="S1229">
        <v>0.51569498415409709</v>
      </c>
      <c r="T1229">
        <v>0.12498428375103998</v>
      </c>
      <c r="U1229">
        <v>0.12498428375103998</v>
      </c>
      <c r="V1229">
        <v>6.3293255209635496E-2</v>
      </c>
      <c r="W1229">
        <v>0.11822515632874778</v>
      </c>
      <c r="X1229">
        <v>6.3293255209635496E-2</v>
      </c>
      <c r="Y1229">
        <v>174218.65486925156</v>
      </c>
      <c r="Z1229">
        <v>1499504.2911877395</v>
      </c>
      <c r="AA1229">
        <v>2964861.0613026819</v>
      </c>
      <c r="AB1229">
        <v>4.0790180073528151E-2</v>
      </c>
      <c r="AC1229">
        <v>9.6424353570836827E-2</v>
      </c>
      <c r="AM1229">
        <v>5.400182232054962E-3</v>
      </c>
      <c r="AN1229">
        <v>1.3069099639737002E-2</v>
      </c>
      <c r="AO1229">
        <v>8.7424544201652188E-2</v>
      </c>
      <c r="AP1229">
        <v>6.590352089950958E-3</v>
      </c>
      <c r="AQ1229">
        <v>0.99734562549578398</v>
      </c>
      <c r="AR1229">
        <v>0.99734562549578398</v>
      </c>
      <c r="AS1229">
        <v>4.3965175714622662</v>
      </c>
      <c r="AT1229">
        <v>2.0262553496831849E-2</v>
      </c>
      <c r="AU1229">
        <v>0.74799255087848304</v>
      </c>
      <c r="AV1229">
        <v>0.74799255087848304</v>
      </c>
      <c r="AW1229">
        <v>0.75293968589644944</v>
      </c>
      <c r="AX1229">
        <v>4.6624426074010572E-2</v>
      </c>
      <c r="AY1229">
        <v>4.6624426074010572E-2</v>
      </c>
      <c r="AZ1229">
        <v>0.44105462454624245</v>
      </c>
      <c r="BB1229">
        <v>1.1120541491403206</v>
      </c>
      <c r="BD1229">
        <v>0.14592477405511817</v>
      </c>
      <c r="BE1229">
        <v>0.14592477405511817</v>
      </c>
      <c r="BF1229">
        <v>9949</v>
      </c>
      <c r="BG1229">
        <v>6457</v>
      </c>
      <c r="BI1229">
        <v>8.5699464988995125E-2</v>
      </c>
      <c r="BK1229">
        <v>0.51388613917978743</v>
      </c>
      <c r="BL1229">
        <v>0.39546723379343113</v>
      </c>
      <c r="BM1229">
        <v>0.39546723379343113</v>
      </c>
      <c r="BN1229">
        <v>0.66623700543761211</v>
      </c>
      <c r="BQ1229">
        <v>16.996168582375478</v>
      </c>
      <c r="BR1229">
        <v>0.135398003583312</v>
      </c>
      <c r="BS1229">
        <v>1861090.0727969347</v>
      </c>
      <c r="BT1229">
        <v>314117.29927007301</v>
      </c>
    </row>
    <row r="1230" spans="1:72">
      <c r="A1230" t="s">
        <v>1517</v>
      </c>
      <c r="B1230" t="s">
        <v>40</v>
      </c>
      <c r="C1230">
        <v>2018</v>
      </c>
      <c r="D1230" t="s">
        <v>212</v>
      </c>
      <c r="E1230">
        <v>4</v>
      </c>
      <c r="G1230" t="s">
        <v>264</v>
      </c>
      <c r="H1230" t="s">
        <v>1494</v>
      </c>
      <c r="I1230">
        <v>1.3276986588584941E-2</v>
      </c>
      <c r="J1230">
        <v>0.22133057930179109</v>
      </c>
      <c r="K1230">
        <v>1.4728197809421395</v>
      </c>
      <c r="L1230">
        <v>1.1686821157317737</v>
      </c>
      <c r="M1230">
        <v>1.124616394833726</v>
      </c>
      <c r="N1230">
        <v>0.6115834634120717</v>
      </c>
      <c r="O1230">
        <v>0.5913058005494618</v>
      </c>
      <c r="P1230">
        <v>0.64303331722999146</v>
      </c>
      <c r="Q1230">
        <v>0.64303331722999146</v>
      </c>
      <c r="R1230">
        <v>0.67475689343598111</v>
      </c>
      <c r="S1230">
        <v>0.6757206345049438</v>
      </c>
      <c r="T1230">
        <v>0.15029978674567632</v>
      </c>
      <c r="U1230">
        <v>0.15029978674567632</v>
      </c>
      <c r="V1230">
        <v>2.1531205405219942E-2</v>
      </c>
      <c r="W1230">
        <v>4.1196950334793321E-2</v>
      </c>
      <c r="X1230">
        <v>2.1531205405219942E-2</v>
      </c>
      <c r="Y1230">
        <v>349164.37281267269</v>
      </c>
      <c r="Z1230">
        <v>845969.51401869161</v>
      </c>
      <c r="AA1230">
        <v>1646642.7538940811</v>
      </c>
      <c r="AB1230">
        <v>1.7937017446102686E-2</v>
      </c>
      <c r="AC1230">
        <v>9.226553787676485E-2</v>
      </c>
      <c r="AM1230">
        <v>1.5065180999689665E-2</v>
      </c>
      <c r="AN1230">
        <v>1.8832410925832769E-2</v>
      </c>
      <c r="AO1230">
        <v>4.8818969409211238E-2</v>
      </c>
      <c r="AP1230">
        <v>1.8631189422254731E-2</v>
      </c>
      <c r="AQ1230">
        <v>1.0081749617998739</v>
      </c>
      <c r="AR1230">
        <v>1.0081749617998739</v>
      </c>
      <c r="AS1230">
        <v>1.4938271976495148</v>
      </c>
      <c r="AT1230">
        <v>2.0183446549331394E-2</v>
      </c>
      <c r="AU1230">
        <v>0.79687267612486745</v>
      </c>
      <c r="AV1230">
        <v>0.79687267612486745</v>
      </c>
      <c r="AW1230">
        <v>0.8066368349706684</v>
      </c>
      <c r="AX1230">
        <v>3.0254103484420872E-2</v>
      </c>
      <c r="AY1230">
        <v>3.0254103484420872E-2</v>
      </c>
      <c r="AZ1230">
        <v>0.32181483430133834</v>
      </c>
      <c r="BB1230">
        <v>-0.27336218250873207</v>
      </c>
      <c r="BD1230">
        <v>7.6399716494856176E-2</v>
      </c>
      <c r="BE1230">
        <v>7.6399716494856176E-2</v>
      </c>
      <c r="BF1230">
        <v>9827</v>
      </c>
      <c r="BG1230">
        <v>6284</v>
      </c>
      <c r="BI1230">
        <v>8.1934940487705093E-3</v>
      </c>
      <c r="BK1230">
        <v>0.35313366844639815</v>
      </c>
      <c r="BL1230">
        <v>0.26987374832311178</v>
      </c>
      <c r="BM1230">
        <v>0.26987374832311178</v>
      </c>
      <c r="BN1230">
        <v>0.4443642006065216</v>
      </c>
      <c r="BQ1230">
        <v>16.912772585669781</v>
      </c>
      <c r="BR1230">
        <v>0.19237549581313354</v>
      </c>
      <c r="BS1230">
        <v>987397.90031152649</v>
      </c>
      <c r="BT1230">
        <v>1060445.5433789955</v>
      </c>
    </row>
    <row r="1231" spans="1:72">
      <c r="A1231" t="s">
        <v>1518</v>
      </c>
      <c r="B1231" t="s">
        <v>41</v>
      </c>
      <c r="C1231">
        <v>2018</v>
      </c>
      <c r="D1231" t="s">
        <v>215</v>
      </c>
      <c r="E1231">
        <v>5</v>
      </c>
      <c r="G1231" t="s">
        <v>266</v>
      </c>
      <c r="H1231" t="s">
        <v>1494</v>
      </c>
      <c r="I1231">
        <v>3.8270300780219334E-2</v>
      </c>
      <c r="J1231">
        <v>0.40607227844495225</v>
      </c>
      <c r="K1231">
        <v>1.2066976546408392</v>
      </c>
      <c r="L1231">
        <v>0.63149945182317813</v>
      </c>
      <c r="M1231">
        <v>0.57832671832064364</v>
      </c>
      <c r="N1231">
        <v>0.62510729463824843</v>
      </c>
      <c r="O1231">
        <v>0.48343848178715443</v>
      </c>
      <c r="P1231">
        <v>0.4338689383657699</v>
      </c>
      <c r="Q1231">
        <v>0.4338689383657699</v>
      </c>
      <c r="R1231">
        <v>0.49500563840508699</v>
      </c>
      <c r="S1231">
        <v>0.52854033049239557</v>
      </c>
      <c r="T1231">
        <v>0.10804000307145402</v>
      </c>
      <c r="U1231">
        <v>0.10804000307145402</v>
      </c>
      <c r="V1231">
        <v>0.11747604091088187</v>
      </c>
      <c r="W1231">
        <v>0.28764887093014668</v>
      </c>
      <c r="X1231">
        <v>0.11747604091088187</v>
      </c>
      <c r="Y1231">
        <v>270948.95869947277</v>
      </c>
      <c r="Z1231">
        <v>4180421.7057356606</v>
      </c>
      <c r="AA1231">
        <v>10884471.67830424</v>
      </c>
      <c r="AB1231">
        <v>4.1690468536349917E-2</v>
      </c>
      <c r="AC1231">
        <v>0.11906120239410367</v>
      </c>
      <c r="AM1231">
        <v>3.0086567974004823E-2</v>
      </c>
      <c r="AN1231">
        <v>3.7771766914296324E-2</v>
      </c>
      <c r="AO1231">
        <v>0.25981107011286442</v>
      </c>
      <c r="AP1231">
        <v>2.652076421343446E-2</v>
      </c>
      <c r="AQ1231">
        <v>1.0881184526684875</v>
      </c>
      <c r="AR1231">
        <v>1.0881184526684875</v>
      </c>
      <c r="AS1231">
        <v>1.6527176751437276</v>
      </c>
      <c r="AT1231">
        <v>2.9477168652998424E-2</v>
      </c>
      <c r="AU1231">
        <v>0.57617445200869777</v>
      </c>
      <c r="AV1231">
        <v>0.57617445200869777</v>
      </c>
      <c r="AW1231">
        <v>0.59956990050534587</v>
      </c>
      <c r="AX1231">
        <v>6.0428058936817762E-2</v>
      </c>
      <c r="AY1231">
        <v>6.0428058936817762E-2</v>
      </c>
      <c r="AZ1231">
        <v>0.45160486396173871</v>
      </c>
      <c r="BB1231">
        <v>-8.9303128313362831E-2</v>
      </c>
      <c r="BD1231">
        <v>0.14349750676578873</v>
      </c>
      <c r="BE1231">
        <v>0.14349750676578873</v>
      </c>
      <c r="BF1231">
        <v>9738</v>
      </c>
      <c r="BG1231">
        <v>6692</v>
      </c>
      <c r="BI1231">
        <v>8.0471399996644405E-2</v>
      </c>
      <c r="BK1231">
        <v>0.52486517877056138</v>
      </c>
      <c r="BL1231">
        <v>0.22994162690097208</v>
      </c>
      <c r="BM1231">
        <v>0.22994162690097208</v>
      </c>
      <c r="BN1231">
        <v>0.89022462437531369</v>
      </c>
      <c r="BQ1231">
        <v>14.189526184538654</v>
      </c>
      <c r="BR1231">
        <v>0.48913896885632036</v>
      </c>
      <c r="BS1231">
        <v>8468090.1895261854</v>
      </c>
      <c r="BT1231">
        <v>1920188.0242718447</v>
      </c>
    </row>
    <row r="1232" spans="1:72">
      <c r="A1232" t="s">
        <v>1519</v>
      </c>
      <c r="B1232" t="s">
        <v>42</v>
      </c>
      <c r="C1232">
        <v>2018</v>
      </c>
      <c r="D1232" t="s">
        <v>218</v>
      </c>
      <c r="E1232">
        <v>3</v>
      </c>
      <c r="G1232" t="s">
        <v>268</v>
      </c>
      <c r="H1232" t="s">
        <v>1494</v>
      </c>
      <c r="I1232">
        <v>5.2541064634979311E-2</v>
      </c>
      <c r="J1232">
        <v>-1.1139791657935877E-2</v>
      </c>
      <c r="K1232">
        <v>3.1733265210571875</v>
      </c>
      <c r="L1232">
        <v>0.98989202641134078</v>
      </c>
      <c r="M1232">
        <v>0.93220893681141748</v>
      </c>
      <c r="N1232">
        <v>0.44823995507563907</v>
      </c>
      <c r="O1232">
        <v>0.41883618698986302</v>
      </c>
      <c r="P1232">
        <v>0.54231802795019857</v>
      </c>
      <c r="Q1232">
        <v>0.54231802795019857</v>
      </c>
      <c r="R1232">
        <v>0.58616335272957432</v>
      </c>
      <c r="S1232">
        <v>0.62037447093299236</v>
      </c>
      <c r="T1232">
        <v>0.16189720923943027</v>
      </c>
      <c r="U1232">
        <v>0.16189720923943027</v>
      </c>
      <c r="V1232">
        <v>4.8732644391556432E-2</v>
      </c>
      <c r="W1232">
        <v>0.11118305623473222</v>
      </c>
      <c r="X1232">
        <v>4.8732644391556432E-2</v>
      </c>
      <c r="Y1232">
        <v>442731.96723775176</v>
      </c>
      <c r="Z1232">
        <v>1561190.707746479</v>
      </c>
      <c r="AA1232">
        <v>3610804.5035211267</v>
      </c>
      <c r="AB1232">
        <v>5.6580090116307602E-2</v>
      </c>
      <c r="AC1232">
        <v>0.13441279479553003</v>
      </c>
      <c r="AM1232">
        <v>2.0032924738028663E-2</v>
      </c>
      <c r="AN1232">
        <v>6.4392410337821906E-2</v>
      </c>
      <c r="AO1232">
        <v>0.14484423025745458</v>
      </c>
      <c r="AP1232">
        <v>3.1141554488261509E-2</v>
      </c>
      <c r="AQ1232">
        <v>1.0250132896367843</v>
      </c>
      <c r="AR1232">
        <v>1.0250132896367843</v>
      </c>
      <c r="AS1232">
        <v>1.0059151823607784</v>
      </c>
      <c r="AT1232">
        <v>2.650482966800231E-2</v>
      </c>
      <c r="AU1232">
        <v>0.61644252639744612</v>
      </c>
      <c r="AV1232">
        <v>0.61644252639744612</v>
      </c>
      <c r="AW1232">
        <v>0.63847920743862008</v>
      </c>
      <c r="AX1232">
        <v>6.2950150435103158E-2</v>
      </c>
      <c r="AY1232">
        <v>6.2950150435103158E-2</v>
      </c>
      <c r="AZ1232">
        <v>0.36141704060850732</v>
      </c>
      <c r="BB1232">
        <v>0.85675453102531407</v>
      </c>
      <c r="BD1232">
        <v>0.13071710468683662</v>
      </c>
      <c r="BE1232">
        <v>0.13071710468683662</v>
      </c>
      <c r="BF1232">
        <v>10105</v>
      </c>
      <c r="BG1232">
        <v>6203</v>
      </c>
      <c r="BI1232">
        <v>8.0020136894036906E-2</v>
      </c>
      <c r="BK1232">
        <v>0.41338357345316851</v>
      </c>
      <c r="BL1232">
        <v>0.2251690680356839</v>
      </c>
      <c r="BM1232">
        <v>0.2251690680356839</v>
      </c>
      <c r="BN1232">
        <v>0.71121666787113147</v>
      </c>
      <c r="BQ1232">
        <v>11.714788732394366</v>
      </c>
      <c r="BR1232">
        <v>0.64160401002506262</v>
      </c>
      <c r="BS1232">
        <v>2016745.2676056337</v>
      </c>
      <c r="BT1232">
        <v>1793497.1225806451</v>
      </c>
    </row>
    <row r="1233" spans="1:72">
      <c r="A1233" t="s">
        <v>2028</v>
      </c>
      <c r="B1233" t="s">
        <v>269</v>
      </c>
      <c r="C1233">
        <v>2018</v>
      </c>
      <c r="D1233" t="s">
        <v>215</v>
      </c>
      <c r="E1233">
        <v>6</v>
      </c>
      <c r="G1233" t="s">
        <v>270</v>
      </c>
      <c r="H1233" t="s">
        <v>1494</v>
      </c>
      <c r="I1233">
        <v>4.9178707542018328E-2</v>
      </c>
      <c r="J1233">
        <v>0.6008483040356144</v>
      </c>
      <c r="K1233">
        <v>1.9886537577718999</v>
      </c>
      <c r="L1233">
        <v>0.76960039523843338</v>
      </c>
      <c r="M1233">
        <v>0.71714943167640433</v>
      </c>
      <c r="N1233">
        <v>0.66070164898537387</v>
      </c>
      <c r="O1233">
        <v>0.5509443339252208</v>
      </c>
      <c r="P1233">
        <v>0.44580900745539609</v>
      </c>
      <c r="Q1233">
        <v>0.44580900745539609</v>
      </c>
      <c r="R1233">
        <v>0.48209431936521779</v>
      </c>
      <c r="S1233">
        <v>0.61197882902624834</v>
      </c>
      <c r="T1233">
        <v>7.3304648956287272E-2</v>
      </c>
      <c r="U1233">
        <v>7.3304648956287272E-2</v>
      </c>
      <c r="V1233">
        <v>0.12807102704845016</v>
      </c>
      <c r="W1233">
        <v>0.36159109869932926</v>
      </c>
      <c r="X1233">
        <v>0.12807102704845016</v>
      </c>
      <c r="Y1233">
        <v>329166.04014884448</v>
      </c>
      <c r="Z1233">
        <v>5641498.4553314121</v>
      </c>
      <c r="AA1233">
        <v>17158335.637848224</v>
      </c>
      <c r="AB1233">
        <v>7.1112834101540248E-2</v>
      </c>
      <c r="AC1233">
        <v>0.13551294011372919</v>
      </c>
      <c r="AM1233">
        <v>1.910300922653262E-2</v>
      </c>
      <c r="AN1233">
        <v>2.6403963053852321E-2</v>
      </c>
      <c r="AO1233">
        <v>0.35868176421638476</v>
      </c>
      <c r="AP1233">
        <v>2.9943044585761924E-2</v>
      </c>
      <c r="AQ1233">
        <v>1.044183491784356</v>
      </c>
      <c r="AR1233">
        <v>1.044183491784356</v>
      </c>
      <c r="AS1233">
        <v>1.6161038978227595</v>
      </c>
      <c r="AT1233">
        <v>3.0467884981103897E-2</v>
      </c>
      <c r="AU1233">
        <v>0.49966912582553924</v>
      </c>
      <c r="AV1233">
        <v>0.49966912582553924</v>
      </c>
      <c r="AW1233">
        <v>0.54822169052864345</v>
      </c>
      <c r="AX1233">
        <v>5.7420684218046199E-2</v>
      </c>
      <c r="AY1233">
        <v>5.7420684218046199E-2</v>
      </c>
      <c r="AZ1233">
        <v>0.43078922931395036</v>
      </c>
      <c r="BB1233">
        <v>0.23813309251245846</v>
      </c>
      <c r="BD1233">
        <v>0.20702725331979616</v>
      </c>
      <c r="BE1233">
        <v>0.20702725331979616</v>
      </c>
      <c r="BF1233">
        <v>9885</v>
      </c>
      <c r="BG1233">
        <v>6583</v>
      </c>
      <c r="BI1233">
        <v>5.2724541395605992E-2</v>
      </c>
      <c r="BK1233">
        <v>0.52074893215717277</v>
      </c>
      <c r="BL1233">
        <v>0.11840015426390464</v>
      </c>
      <c r="BM1233">
        <v>0.11840015426390464</v>
      </c>
      <c r="BN1233">
        <v>0.99408298157926622</v>
      </c>
      <c r="BQ1233">
        <v>9.8097982708933724</v>
      </c>
      <c r="BR1233">
        <v>1.1151615575807787</v>
      </c>
      <c r="BS1233">
        <v>14845271.469740635</v>
      </c>
      <c r="BT1233">
        <v>1043221.8370583995</v>
      </c>
    </row>
    <row r="1234" spans="1:72">
      <c r="A1234" t="s">
        <v>1520</v>
      </c>
      <c r="B1234" t="s">
        <v>44</v>
      </c>
      <c r="C1234">
        <v>2018</v>
      </c>
      <c r="D1234" t="s">
        <v>215</v>
      </c>
      <c r="E1234">
        <v>3</v>
      </c>
      <c r="G1234" t="s">
        <v>272</v>
      </c>
      <c r="H1234" t="s">
        <v>1494</v>
      </c>
      <c r="I1234">
        <v>1.3936224677247018E-2</v>
      </c>
      <c r="J1234">
        <v>0.20256927462138424</v>
      </c>
      <c r="K1234">
        <v>2.0378113710305481</v>
      </c>
      <c r="L1234">
        <v>0.81299109349321186</v>
      </c>
      <c r="M1234">
        <v>0.7649521985646206</v>
      </c>
      <c r="N1234">
        <v>0.69026807472041773</v>
      </c>
      <c r="O1234">
        <v>0.64514738039796438</v>
      </c>
      <c r="P1234">
        <v>0.61795100349644394</v>
      </c>
      <c r="Q1234">
        <v>0.61795100349644394</v>
      </c>
      <c r="R1234">
        <v>0.63944644267652118</v>
      </c>
      <c r="S1234">
        <v>0.69795592862941447</v>
      </c>
      <c r="T1234">
        <v>0.15719585973799907</v>
      </c>
      <c r="U1234">
        <v>0.15719585973799907</v>
      </c>
      <c r="V1234">
        <v>5.852767363224861E-2</v>
      </c>
      <c r="W1234">
        <v>0.17275374663031379</v>
      </c>
      <c r="X1234">
        <v>5.852767363224861E-2</v>
      </c>
      <c r="Y1234">
        <v>511895.66801026015</v>
      </c>
      <c r="Z1234">
        <v>2072198.844621514</v>
      </c>
      <c r="AA1234">
        <v>6336935.4940239042</v>
      </c>
      <c r="AB1234">
        <v>4.2482881474790166E-2</v>
      </c>
      <c r="AC1234">
        <v>9.5271243135246653E-2</v>
      </c>
      <c r="AM1234">
        <v>3.4574410888399507E-2</v>
      </c>
      <c r="AN1234">
        <v>4.9597624492205165E-2</v>
      </c>
      <c r="AO1234">
        <v>0.17006081486479033</v>
      </c>
      <c r="AP1234">
        <v>2.0650053655817107E-2</v>
      </c>
      <c r="AQ1234">
        <v>1.0218491249995565</v>
      </c>
      <c r="AR1234">
        <v>1.0218491249995565</v>
      </c>
      <c r="AS1234">
        <v>1.6331709146283937</v>
      </c>
      <c r="AT1234">
        <v>2.9045456753516732E-2</v>
      </c>
      <c r="AU1234">
        <v>0.64359647240181461</v>
      </c>
      <c r="AV1234">
        <v>0.64359647240181461</v>
      </c>
      <c r="AW1234">
        <v>0.66522304630533335</v>
      </c>
      <c r="AX1234">
        <v>2.9113246425555215E-2</v>
      </c>
      <c r="AY1234">
        <v>2.9113246425555215E-2</v>
      </c>
      <c r="AZ1234">
        <v>0.29343671452851594</v>
      </c>
      <c r="BB1234">
        <v>0.14116574112957311</v>
      </c>
      <c r="BD1234">
        <v>8.3737696927322497E-2</v>
      </c>
      <c r="BE1234">
        <v>8.3737696927322497E-2</v>
      </c>
      <c r="BF1234">
        <v>10157</v>
      </c>
      <c r="BG1234">
        <v>6723</v>
      </c>
      <c r="BI1234">
        <v>4.7096266772359882E-2</v>
      </c>
      <c r="BK1234">
        <v>0.36407472512212696</v>
      </c>
      <c r="BL1234">
        <v>0.18121421618629699</v>
      </c>
      <c r="BM1234">
        <v>0.18121421618629699</v>
      </c>
      <c r="BN1234">
        <v>0.52537381855952214</v>
      </c>
      <c r="BQ1234">
        <v>10.872509960159363</v>
      </c>
      <c r="BR1234">
        <v>0.35644581407293274</v>
      </c>
      <c r="BS1234">
        <v>5115602.3984063743</v>
      </c>
      <c r="BT1234">
        <v>772788.86382978724</v>
      </c>
    </row>
    <row r="1235" spans="1:72">
      <c r="A1235" t="s">
        <v>1521</v>
      </c>
      <c r="B1235" t="s">
        <v>45</v>
      </c>
      <c r="C1235">
        <v>2018</v>
      </c>
      <c r="D1235" t="s">
        <v>231</v>
      </c>
      <c r="E1235">
        <v>3</v>
      </c>
      <c r="G1235" t="s">
        <v>274</v>
      </c>
      <c r="H1235" t="s">
        <v>1494</v>
      </c>
      <c r="I1235">
        <v>2.7161822845182437E-2</v>
      </c>
      <c r="J1235">
        <v>0.16125902954030044</v>
      </c>
      <c r="K1235">
        <v>1.460064989331685</v>
      </c>
      <c r="L1235">
        <v>0.84782936380157614</v>
      </c>
      <c r="M1235">
        <v>0.81753926012314393</v>
      </c>
      <c r="N1235">
        <v>0.5367524180157659</v>
      </c>
      <c r="O1235">
        <v>0.46569959883371043</v>
      </c>
      <c r="P1235">
        <v>0.58071407782914619</v>
      </c>
      <c r="Q1235">
        <v>0.58071407782914619</v>
      </c>
      <c r="R1235">
        <v>0.58710326683169867</v>
      </c>
      <c r="S1235">
        <v>0.67789795310169199</v>
      </c>
      <c r="T1235">
        <v>0.18055771360251846</v>
      </c>
      <c r="U1235">
        <v>0.18055771360251846</v>
      </c>
      <c r="V1235">
        <v>5.2325144949044326E-2</v>
      </c>
      <c r="W1235">
        <v>0.10553918993122063</v>
      </c>
      <c r="X1235">
        <v>5.2325144949044326E-2</v>
      </c>
      <c r="Y1235">
        <v>466078.65914529917</v>
      </c>
      <c r="Z1235">
        <v>1955816.5297029703</v>
      </c>
      <c r="AA1235">
        <v>4058756.1782178218</v>
      </c>
      <c r="AB1235">
        <v>3.2292299822374838E-2</v>
      </c>
      <c r="AC1235">
        <v>0.14738124296089394</v>
      </c>
      <c r="AM1235">
        <v>1.4738015146802119E-2</v>
      </c>
      <c r="AN1235">
        <v>2.5797626070790666E-2</v>
      </c>
      <c r="AO1235">
        <v>0.1510663052329968</v>
      </c>
      <c r="AP1235">
        <v>5.4288316799716831E-2</v>
      </c>
      <c r="AQ1235">
        <v>0.9576442343277668</v>
      </c>
      <c r="AR1235">
        <v>0.9576442343277668</v>
      </c>
      <c r="AS1235">
        <v>1.0798193913324323</v>
      </c>
      <c r="AT1235">
        <v>2.2142244916934197E-2</v>
      </c>
      <c r="AU1235">
        <v>0.66932316751198206</v>
      </c>
      <c r="AV1235">
        <v>0.66932316751198206</v>
      </c>
      <c r="AW1235">
        <v>0.69134905026908633</v>
      </c>
      <c r="AX1235">
        <v>2.8098006147060574E-2</v>
      </c>
      <c r="AY1235">
        <v>2.8098006147060574E-2</v>
      </c>
      <c r="AZ1235">
        <v>0.34128369860601815</v>
      </c>
      <c r="BB1235">
        <v>-0.36909183613854502</v>
      </c>
      <c r="BD1235">
        <v>8.3791569560603588E-2</v>
      </c>
      <c r="BE1235">
        <v>8.3791569560603588E-2</v>
      </c>
      <c r="BF1235">
        <v>10692</v>
      </c>
      <c r="BG1235">
        <v>6503</v>
      </c>
      <c r="BI1235">
        <v>5.3747671267127498E-2</v>
      </c>
      <c r="BK1235">
        <v>0.38607002538276441</v>
      </c>
      <c r="BL1235">
        <v>0.22712215973048991</v>
      </c>
      <c r="BM1235">
        <v>0.22712215973048991</v>
      </c>
      <c r="BN1235">
        <v>0.55947082735088904</v>
      </c>
      <c r="BQ1235">
        <v>14.48019801980198</v>
      </c>
      <c r="BR1235">
        <v>0.42474427666829029</v>
      </c>
      <c r="BS1235">
        <v>2505194.7277227724</v>
      </c>
      <c r="BT1235">
        <v>3961506.3619047618</v>
      </c>
    </row>
    <row r="1236" spans="1:72">
      <c r="A1236" t="s">
        <v>1522</v>
      </c>
      <c r="B1236" t="s">
        <v>46</v>
      </c>
      <c r="C1236">
        <v>2018</v>
      </c>
      <c r="D1236" t="s">
        <v>215</v>
      </c>
      <c r="E1236">
        <v>4</v>
      </c>
      <c r="G1236" t="s">
        <v>276</v>
      </c>
      <c r="H1236" t="s">
        <v>1494</v>
      </c>
      <c r="I1236">
        <v>0.1236938869576914</v>
      </c>
      <c r="J1236">
        <v>0.18511473944257595</v>
      </c>
      <c r="K1236">
        <v>1.4288519664096389</v>
      </c>
      <c r="L1236">
        <v>0.92843699553209114</v>
      </c>
      <c r="M1236">
        <v>0.8750786552000196</v>
      </c>
      <c r="N1236">
        <v>0.53742546076386044</v>
      </c>
      <c r="O1236">
        <v>0.4532672708070668</v>
      </c>
      <c r="P1236">
        <v>0.47053918812518564</v>
      </c>
      <c r="Q1236">
        <v>0.47053918812518564</v>
      </c>
      <c r="R1236">
        <v>0.52814320095361045</v>
      </c>
      <c r="S1236">
        <v>0.55180076558261759</v>
      </c>
      <c r="T1236">
        <v>9.0834769388233871E-2</v>
      </c>
      <c r="U1236">
        <v>9.0834769388233871E-2</v>
      </c>
      <c r="V1236">
        <v>0.10820130915370928</v>
      </c>
      <c r="W1236">
        <v>0.27933214049556437</v>
      </c>
      <c r="X1236">
        <v>0.10820130915370928</v>
      </c>
      <c r="Y1236">
        <v>199897.76932515338</v>
      </c>
      <c r="Z1236">
        <v>3830219.1282894737</v>
      </c>
      <c r="AA1236">
        <v>10473965.240131579</v>
      </c>
      <c r="AB1236">
        <v>4.7732355083356943E-2</v>
      </c>
      <c r="AC1236">
        <v>0.10578120330655094</v>
      </c>
      <c r="AM1236">
        <v>2.6185296761518543E-2</v>
      </c>
      <c r="AN1236">
        <v>4.4348795553824101E-2</v>
      </c>
      <c r="AO1236">
        <v>0.23125547082635112</v>
      </c>
      <c r="AP1236">
        <v>1.7574613561318484E-2</v>
      </c>
      <c r="AQ1236">
        <v>1.046248316562711</v>
      </c>
      <c r="AR1236">
        <v>1.046248316562711</v>
      </c>
      <c r="AS1236">
        <v>1.610745159173758</v>
      </c>
      <c r="AT1236">
        <v>1.4992408348932704E-2</v>
      </c>
      <c r="AU1236">
        <v>0.5986253713165739</v>
      </c>
      <c r="AV1236">
        <v>0.5986253713165739</v>
      </c>
      <c r="AW1236">
        <v>0.62719475855963402</v>
      </c>
      <c r="AX1236">
        <v>5.2906571151068095E-2</v>
      </c>
      <c r="AY1236">
        <v>5.2906571151068095E-2</v>
      </c>
      <c r="AZ1236">
        <v>0.4231889330500852</v>
      </c>
      <c r="BB1236">
        <v>0.3198189186878147</v>
      </c>
      <c r="BD1236">
        <v>0.24097267352369736</v>
      </c>
      <c r="BE1236">
        <v>0.24097267352369736</v>
      </c>
      <c r="BF1236">
        <v>9908</v>
      </c>
      <c r="BG1236">
        <v>6493</v>
      </c>
      <c r="BI1236">
        <v>4.9446994960576397E-2</v>
      </c>
      <c r="BK1236">
        <v>0.49277554033242793</v>
      </c>
      <c r="BL1236">
        <v>0.25730484585975005</v>
      </c>
      <c r="BM1236">
        <v>0.25730484585975005</v>
      </c>
      <c r="BN1236">
        <v>0.79478580073321747</v>
      </c>
      <c r="BQ1236">
        <v>16.085526315789473</v>
      </c>
      <c r="BR1236">
        <v>0.39594633171567228</v>
      </c>
      <c r="BS1236">
        <v>7492059.2105263155</v>
      </c>
      <c r="BT1236">
        <v>882066.75576036866</v>
      </c>
    </row>
    <row r="1237" spans="1:72">
      <c r="A1237" t="s">
        <v>1523</v>
      </c>
      <c r="B1237" t="s">
        <v>47</v>
      </c>
      <c r="C1237">
        <v>2018</v>
      </c>
      <c r="D1237" t="s">
        <v>218</v>
      </c>
      <c r="E1237">
        <v>5</v>
      </c>
      <c r="G1237" t="s">
        <v>278</v>
      </c>
      <c r="H1237" t="s">
        <v>1494</v>
      </c>
      <c r="I1237">
        <v>9.324378305022812E-3</v>
      </c>
      <c r="J1237">
        <v>0.63741086833086968</v>
      </c>
      <c r="K1237">
        <v>4.7414430204846596</v>
      </c>
      <c r="L1237">
        <v>0.72863762979383628</v>
      </c>
      <c r="M1237">
        <v>0.71561207122564308</v>
      </c>
      <c r="N1237">
        <v>0.53676828512798114</v>
      </c>
      <c r="O1237">
        <v>0.52699782038001142</v>
      </c>
      <c r="P1237">
        <v>0.49870757340554761</v>
      </c>
      <c r="Q1237">
        <v>0.49870757340554761</v>
      </c>
      <c r="R1237">
        <v>0.49836571554449122</v>
      </c>
      <c r="S1237">
        <v>0.53268330265746067</v>
      </c>
      <c r="T1237">
        <v>0.15730347372672715</v>
      </c>
      <c r="U1237">
        <v>0.15730347372672715</v>
      </c>
      <c r="V1237">
        <v>6.4070245224449124E-2</v>
      </c>
      <c r="W1237">
        <v>0.11284391796172338</v>
      </c>
      <c r="X1237">
        <v>6.4070245224449124E-2</v>
      </c>
      <c r="Y1237">
        <v>270255.24862572638</v>
      </c>
      <c r="Z1237">
        <v>1957690.5</v>
      </c>
      <c r="AA1237">
        <v>3613255.1871508379</v>
      </c>
      <c r="AB1237">
        <v>4.0589377905871811E-2</v>
      </c>
      <c r="AC1237">
        <v>0.15967517329895212</v>
      </c>
      <c r="AM1237">
        <v>1.1320394120989154E-2</v>
      </c>
      <c r="AN1237">
        <v>3.2912224267719087E-2</v>
      </c>
      <c r="AO1237">
        <v>0.19768066488052929</v>
      </c>
      <c r="AP1237">
        <v>0.1239948751431504</v>
      </c>
      <c r="AQ1237">
        <v>0.98167976861383954</v>
      </c>
      <c r="AR1237">
        <v>0.98167976861383954</v>
      </c>
      <c r="AS1237">
        <v>1.9666570689658547</v>
      </c>
      <c r="AT1237">
        <v>2.0968649022729199E-2</v>
      </c>
      <c r="AU1237">
        <v>0.69805155938795582</v>
      </c>
      <c r="AV1237">
        <v>0.69805155938795582</v>
      </c>
      <c r="AW1237">
        <v>0.70541981331080006</v>
      </c>
      <c r="AX1237">
        <v>7.0721421299244386E-2</v>
      </c>
      <c r="AY1237">
        <v>7.0721421299244386E-2</v>
      </c>
      <c r="AZ1237">
        <v>0.44019678339118745</v>
      </c>
      <c r="BB1237">
        <v>0.27655796724288767</v>
      </c>
      <c r="BD1237">
        <v>6.4424852344533601E-2</v>
      </c>
      <c r="BE1237">
        <v>6.4424852344533601E-2</v>
      </c>
      <c r="BF1237">
        <v>9886</v>
      </c>
      <c r="BG1237">
        <v>6485</v>
      </c>
      <c r="BI1237">
        <v>0.10995943596220155</v>
      </c>
      <c r="BK1237">
        <v>0.49936786487629126</v>
      </c>
      <c r="BL1237">
        <v>0.32264325163259627</v>
      </c>
      <c r="BM1237">
        <v>0.32264325163259627</v>
      </c>
      <c r="BN1237">
        <v>0.74110238451102062</v>
      </c>
      <c r="BQ1237">
        <v>17.784916201117319</v>
      </c>
      <c r="BR1237">
        <v>0.43692168810652221</v>
      </c>
      <c r="BS1237">
        <v>2088163.7793296089</v>
      </c>
      <c r="BT1237">
        <v>8036394.4162162161</v>
      </c>
    </row>
    <row r="1238" spans="1:72">
      <c r="A1238" t="s">
        <v>1524</v>
      </c>
      <c r="B1238" t="s">
        <v>48</v>
      </c>
      <c r="C1238">
        <v>2018</v>
      </c>
      <c r="D1238" t="s">
        <v>231</v>
      </c>
      <c r="E1238">
        <v>6</v>
      </c>
      <c r="G1238" t="s">
        <v>280</v>
      </c>
      <c r="H1238" t="s">
        <v>1494</v>
      </c>
      <c r="I1238">
        <v>6.6898662502280576E-2</v>
      </c>
      <c r="J1238">
        <v>0.163296510838491</v>
      </c>
      <c r="K1238">
        <v>1.1874576329242978</v>
      </c>
      <c r="L1238">
        <v>0.67581677628189596</v>
      </c>
      <c r="M1238">
        <v>0.62382710097508742</v>
      </c>
      <c r="N1238">
        <v>0.53144225320195304</v>
      </c>
      <c r="O1238">
        <v>0.45671566440416966</v>
      </c>
      <c r="P1238">
        <v>0.45051723136004307</v>
      </c>
      <c r="Q1238">
        <v>0.45051723136004307</v>
      </c>
      <c r="R1238">
        <v>0.48001134080615371</v>
      </c>
      <c r="S1238">
        <v>0.49848390239950818</v>
      </c>
      <c r="T1238">
        <v>0.1068064137819569</v>
      </c>
      <c r="U1238">
        <v>0.1068064137819569</v>
      </c>
      <c r="V1238">
        <v>6.3116375549944731E-2</v>
      </c>
      <c r="W1238">
        <v>0.21717285114204554</v>
      </c>
      <c r="X1238">
        <v>6.3116375549944731E-2</v>
      </c>
      <c r="Y1238">
        <v>199460.66171041838</v>
      </c>
      <c r="Z1238">
        <v>1896806.5577557755</v>
      </c>
      <c r="AA1238">
        <v>6832750.0016501648</v>
      </c>
      <c r="AB1238">
        <v>1.6120336975593015E-2</v>
      </c>
      <c r="AC1238">
        <v>0.11075052611047546</v>
      </c>
      <c r="AM1238">
        <v>2.2455173600435748E-2</v>
      </c>
      <c r="AN1238">
        <v>3.8099845231131482E-2</v>
      </c>
      <c r="AO1238">
        <v>0.21223112296966257</v>
      </c>
      <c r="AP1238">
        <v>2.8854451962324931E-2</v>
      </c>
      <c r="AQ1238">
        <v>1.0138617968996222</v>
      </c>
      <c r="AR1238">
        <v>1.0138617968996222</v>
      </c>
      <c r="AS1238">
        <v>1.5035721390432919</v>
      </c>
      <c r="AT1238">
        <v>1.6070244952066312E-2</v>
      </c>
      <c r="AU1238">
        <v>0.66928623577655422</v>
      </c>
      <c r="AV1238">
        <v>0.66928623577655422</v>
      </c>
      <c r="AW1238">
        <v>0.7065364511164367</v>
      </c>
      <c r="AX1238">
        <v>4.7976395017251296E-2</v>
      </c>
      <c r="AY1238">
        <v>4.7976395017251296E-2</v>
      </c>
      <c r="AZ1238">
        <v>0.48672092350019514</v>
      </c>
      <c r="BB1238">
        <v>0.44449777779335231</v>
      </c>
      <c r="BD1238">
        <v>0.16828278941448196</v>
      </c>
      <c r="BE1238">
        <v>0.16828278941448196</v>
      </c>
      <c r="BF1238">
        <v>10101</v>
      </c>
      <c r="BG1238">
        <v>6181</v>
      </c>
      <c r="BI1238">
        <v>9.8386516201141722E-3</v>
      </c>
      <c r="BK1238">
        <v>0.54719028912291745</v>
      </c>
      <c r="BL1238">
        <v>0.31746617156996371</v>
      </c>
      <c r="BM1238">
        <v>0.31746617156996371</v>
      </c>
      <c r="BN1238">
        <v>0.81222331827004679</v>
      </c>
      <c r="BQ1238">
        <v>16.092409240924091</v>
      </c>
      <c r="BR1238">
        <v>0.31499460625674219</v>
      </c>
      <c r="BS1238">
        <v>5257234.7722772276</v>
      </c>
      <c r="BT1238">
        <v>1701854.2322580644</v>
      </c>
    </row>
    <row r="1239" spans="1:72">
      <c r="A1239" t="s">
        <v>1525</v>
      </c>
      <c r="B1239" t="s">
        <v>49</v>
      </c>
      <c r="C1239">
        <v>2018</v>
      </c>
      <c r="D1239" t="s">
        <v>228</v>
      </c>
      <c r="E1239">
        <v>7</v>
      </c>
      <c r="G1239" t="s">
        <v>282</v>
      </c>
      <c r="H1239" t="s">
        <v>1494</v>
      </c>
      <c r="I1239">
        <v>0.2498505604420718</v>
      </c>
      <c r="J1239">
        <v>0.17121896848046431</v>
      </c>
      <c r="K1239">
        <v>1.7558781323568471</v>
      </c>
      <c r="L1239">
        <v>1.0673689674340436</v>
      </c>
      <c r="M1239">
        <v>0.63759107409368554</v>
      </c>
      <c r="N1239">
        <v>0.63006218582226314</v>
      </c>
      <c r="O1239">
        <v>0.55003326521971119</v>
      </c>
      <c r="P1239">
        <v>0.25103757086509559</v>
      </c>
      <c r="Q1239">
        <v>0.47464468315896474</v>
      </c>
      <c r="R1239">
        <v>0.2863327372443395</v>
      </c>
      <c r="S1239">
        <v>0.30147095344772296</v>
      </c>
      <c r="T1239">
        <v>4.8763981595491016E-2</v>
      </c>
      <c r="U1239">
        <v>0.11030610206269562</v>
      </c>
      <c r="V1239">
        <v>4.1715401334650994E-2</v>
      </c>
      <c r="W1239">
        <v>9.9504789941474089E-2</v>
      </c>
      <c r="X1239">
        <v>9.1479432024730994E-2</v>
      </c>
      <c r="Y1239">
        <v>225624.17909120311</v>
      </c>
      <c r="Z1239">
        <v>1801633.7335849057</v>
      </c>
      <c r="AA1239">
        <v>4407280.2618867923</v>
      </c>
      <c r="AB1239">
        <v>1.1674265470496128E-2</v>
      </c>
      <c r="AC1239">
        <v>0.10420874089647245</v>
      </c>
      <c r="AD1239">
        <v>0.57421873323197137</v>
      </c>
      <c r="AE1239">
        <v>0.88498375375187144</v>
      </c>
      <c r="AF1239">
        <v>23454445.957887225</v>
      </c>
      <c r="AG1239">
        <v>14104630.775160599</v>
      </c>
      <c r="AH1239">
        <v>20756803.625981443</v>
      </c>
      <c r="AI1239">
        <v>0.90582725080770432</v>
      </c>
      <c r="AJ1239">
        <v>0.36703147207182713</v>
      </c>
      <c r="AK1239">
        <v>2.4111931022053672</v>
      </c>
      <c r="AL1239">
        <v>1.0317800511792041</v>
      </c>
      <c r="AM1239">
        <v>4.6380654091131929E-2</v>
      </c>
      <c r="AN1239">
        <v>4.357437480552203E-2</v>
      </c>
      <c r="AO1239">
        <v>0.10036360573236131</v>
      </c>
      <c r="AP1239">
        <v>2.0325860343708254E-2</v>
      </c>
      <c r="AQ1239">
        <v>1.024637670003868</v>
      </c>
      <c r="AR1239">
        <v>0.99599526807609229</v>
      </c>
      <c r="AS1239">
        <v>1.7238609339873499</v>
      </c>
      <c r="AT1239">
        <v>2.4756035998238113E-2</v>
      </c>
      <c r="AU1239">
        <v>0.49962267483586903</v>
      </c>
      <c r="AV1239">
        <v>0.67843626345628116</v>
      </c>
      <c r="AW1239">
        <v>0.50713829623935713</v>
      </c>
      <c r="AX1239">
        <v>2.4976126722842548E-2</v>
      </c>
      <c r="AY1239">
        <v>5.0587163396354426E-2</v>
      </c>
      <c r="AZ1239">
        <v>0.68789033041217507</v>
      </c>
      <c r="BA1239">
        <v>14.182209911375915</v>
      </c>
      <c r="BB1239">
        <v>1.210737126702913</v>
      </c>
      <c r="BC1239">
        <v>4.3546929023639776E-2</v>
      </c>
      <c r="BD1239">
        <v>0.48413034718563064</v>
      </c>
      <c r="BE1239">
        <v>0.27742637774115875</v>
      </c>
      <c r="BF1239">
        <v>8548</v>
      </c>
      <c r="BG1239">
        <v>5785</v>
      </c>
      <c r="BH1239">
        <v>5042</v>
      </c>
      <c r="BI1239">
        <v>5.1680537369689784E-2</v>
      </c>
      <c r="BJ1239">
        <v>0.6795184378728587</v>
      </c>
      <c r="BK1239">
        <v>0.71950761757188475</v>
      </c>
      <c r="BL1239">
        <v>0.12446468488342659</v>
      </c>
      <c r="BM1239">
        <v>0.24716878612100127</v>
      </c>
      <c r="BN1239">
        <v>0.77889193554052338</v>
      </c>
      <c r="BO1239">
        <v>1.0142810047770212</v>
      </c>
      <c r="BP1239">
        <v>8.6792582355807613E-2</v>
      </c>
      <c r="BQ1239">
        <v>9.3343396226415098</v>
      </c>
      <c r="BR1239">
        <v>0.19889072686581688</v>
      </c>
      <c r="BS1239">
        <v>3347602.2211320754</v>
      </c>
      <c r="BT1239">
        <v>663083.82074408117</v>
      </c>
    </row>
    <row r="1240" spans="1:72">
      <c r="A1240" t="s">
        <v>1526</v>
      </c>
      <c r="B1240" t="s">
        <v>50</v>
      </c>
      <c r="C1240">
        <v>2018</v>
      </c>
      <c r="D1240" t="s">
        <v>215</v>
      </c>
      <c r="E1240">
        <v>2</v>
      </c>
      <c r="G1240" t="s">
        <v>284</v>
      </c>
      <c r="H1240" t="s">
        <v>1494</v>
      </c>
      <c r="I1240">
        <v>9.8129327075020686E-2</v>
      </c>
      <c r="J1240">
        <v>0.56989029215066533</v>
      </c>
      <c r="K1240">
        <v>1.381628793283892</v>
      </c>
      <c r="L1240">
        <v>0.8549383888584422</v>
      </c>
      <c r="M1240">
        <v>0.7546776398583892</v>
      </c>
      <c r="N1240">
        <v>0.64574994525370932</v>
      </c>
      <c r="O1240">
        <v>0.50357323147427957</v>
      </c>
      <c r="P1240">
        <v>0.51949277515313419</v>
      </c>
      <c r="Q1240">
        <v>0.51949277515313419</v>
      </c>
      <c r="R1240">
        <v>0.5117713431174109</v>
      </c>
      <c r="S1240">
        <v>0.63628062295977406</v>
      </c>
      <c r="T1240">
        <v>0.15506076827160742</v>
      </c>
      <c r="U1240">
        <v>0.15506076827160742</v>
      </c>
      <c r="V1240">
        <v>0.10298714376847501</v>
      </c>
      <c r="W1240">
        <v>0.25068958466254981</v>
      </c>
      <c r="X1240">
        <v>0.10298714376847501</v>
      </c>
      <c r="Y1240">
        <v>452463.20409906062</v>
      </c>
      <c r="Z1240">
        <v>3416520.4077669904</v>
      </c>
      <c r="AA1240">
        <v>8709980.5825242717</v>
      </c>
      <c r="AB1240">
        <v>4.279660106810905E-2</v>
      </c>
      <c r="AC1240">
        <v>0.17048378576665521</v>
      </c>
      <c r="AM1240">
        <v>1.446137316281835E-2</v>
      </c>
      <c r="AN1240">
        <v>2.4234772543634875E-2</v>
      </c>
      <c r="AO1240">
        <v>0.20451183440792953</v>
      </c>
      <c r="AP1240">
        <v>2.1658306366344925E-2</v>
      </c>
      <c r="AQ1240">
        <v>0.99231444888458586</v>
      </c>
      <c r="AR1240">
        <v>0.99231444888458586</v>
      </c>
      <c r="AS1240">
        <v>1.6912851438305656</v>
      </c>
      <c r="AT1240">
        <v>2.9691204899411384E-2</v>
      </c>
      <c r="AU1240">
        <v>0.55268036787650932</v>
      </c>
      <c r="AV1240">
        <v>0.55268036787650932</v>
      </c>
      <c r="AW1240">
        <v>0.56737037943991531</v>
      </c>
      <c r="AX1240">
        <v>5.9486960945104424E-2</v>
      </c>
      <c r="AY1240">
        <v>5.9486960945104424E-2</v>
      </c>
      <c r="AZ1240">
        <v>0.36797004688996304</v>
      </c>
      <c r="BB1240">
        <v>0.1869097727395054</v>
      </c>
      <c r="BD1240">
        <v>0.38095096497321079</v>
      </c>
      <c r="BE1240">
        <v>0.38095096497321079</v>
      </c>
      <c r="BF1240">
        <v>8663</v>
      </c>
      <c r="BG1240">
        <v>5530</v>
      </c>
      <c r="BI1240">
        <v>5.4800600444858509E-2</v>
      </c>
      <c r="BK1240">
        <v>0.42689748743388062</v>
      </c>
      <c r="BL1240">
        <v>0.19595468039704736</v>
      </c>
      <c r="BM1240">
        <v>0.19595468039704736</v>
      </c>
      <c r="BN1240">
        <v>0.77429935765254843</v>
      </c>
      <c r="BQ1240">
        <v>11.368932038834952</v>
      </c>
      <c r="BR1240">
        <v>1.0189655172413794</v>
      </c>
      <c r="BS1240">
        <v>6119746.504854369</v>
      </c>
      <c r="BT1240">
        <v>1160831.6766917293</v>
      </c>
    </row>
    <row r="1241" spans="1:72">
      <c r="A1241" t="s">
        <v>1527</v>
      </c>
      <c r="B1241" t="s">
        <v>51</v>
      </c>
      <c r="C1241">
        <v>2018</v>
      </c>
      <c r="D1241" t="s">
        <v>212</v>
      </c>
      <c r="E1241">
        <v>2</v>
      </c>
      <c r="G1241" t="s">
        <v>286</v>
      </c>
      <c r="H1241" t="s">
        <v>1494</v>
      </c>
      <c r="I1241">
        <v>4.0668279302946406E-2</v>
      </c>
      <c r="J1241">
        <v>0.18670707650023474</v>
      </c>
      <c r="K1241">
        <v>1.198982566547995</v>
      </c>
      <c r="L1241">
        <v>0.94460330954590599</v>
      </c>
      <c r="M1241">
        <v>0.91204778846627454</v>
      </c>
      <c r="N1241">
        <v>0.60529367046203253</v>
      </c>
      <c r="O1241">
        <v>0.57357501017672263</v>
      </c>
      <c r="P1241">
        <v>0.73163878258158754</v>
      </c>
      <c r="Q1241">
        <v>0.73163878258158754</v>
      </c>
      <c r="R1241">
        <v>0.7426532146136734</v>
      </c>
      <c r="S1241">
        <v>0.75706833197864853</v>
      </c>
      <c r="T1241">
        <v>0.14170474630796642</v>
      </c>
      <c r="U1241">
        <v>0.14170474630796642</v>
      </c>
      <c r="V1241">
        <v>2.8037924093124406E-2</v>
      </c>
      <c r="W1241">
        <v>3.9621517310331179E-2</v>
      </c>
      <c r="X1241">
        <v>2.8037924093124406E-2</v>
      </c>
      <c r="Y1241">
        <v>469198.3174224344</v>
      </c>
      <c r="Z1241">
        <v>762714.0588235294</v>
      </c>
      <c r="AA1241">
        <v>1089331.8627450981</v>
      </c>
      <c r="AB1241">
        <v>3.8344719946420677E-2</v>
      </c>
      <c r="AC1241">
        <v>0.18028525619399222</v>
      </c>
      <c r="AM1241">
        <v>4.1060713432676754E-2</v>
      </c>
      <c r="AN1241">
        <v>5.6857591016892084E-2</v>
      </c>
      <c r="AO1241">
        <v>4.2862109936485079E-2</v>
      </c>
      <c r="AP1241">
        <v>1.0337964072632263E-2</v>
      </c>
      <c r="AQ1241">
        <v>0.99492685897205457</v>
      </c>
      <c r="AR1241">
        <v>0.99492685897205457</v>
      </c>
      <c r="AS1241">
        <v>2.1000259193582758</v>
      </c>
      <c r="AT1241">
        <v>2.6397966717188064E-2</v>
      </c>
      <c r="AU1241">
        <v>0.76053218016410107</v>
      </c>
      <c r="AV1241">
        <v>0.76053218016410107</v>
      </c>
      <c r="AW1241">
        <v>0.76545931650665711</v>
      </c>
      <c r="AX1241">
        <v>5.6239251784808188E-2</v>
      </c>
      <c r="AY1241">
        <v>5.6239251784808188E-2</v>
      </c>
      <c r="AZ1241">
        <v>0.21972726055474803</v>
      </c>
      <c r="BB1241">
        <v>0.23737914459304263</v>
      </c>
      <c r="BD1241">
        <v>0.30396672919146867</v>
      </c>
      <c r="BE1241">
        <v>0.30396672919146867</v>
      </c>
      <c r="BF1241">
        <v>8808</v>
      </c>
      <c r="BG1241">
        <v>5905</v>
      </c>
      <c r="BI1241">
        <v>4.0783454275592011E-2</v>
      </c>
      <c r="BK1241">
        <v>0.24565133337240214</v>
      </c>
      <c r="BL1241">
        <v>0.18046551877674868</v>
      </c>
      <c r="BM1241">
        <v>0.18046551877674868</v>
      </c>
      <c r="BN1241">
        <v>0.32748130070996984</v>
      </c>
      <c r="BQ1241">
        <v>8.2156862745098032</v>
      </c>
      <c r="BR1241">
        <v>0.85672082717872966</v>
      </c>
      <c r="BS1241">
        <v>401519.44444444444</v>
      </c>
      <c r="BT1241">
        <v>311617.9411764706</v>
      </c>
    </row>
    <row r="1242" spans="1:72">
      <c r="A1242" t="s">
        <v>1528</v>
      </c>
      <c r="B1242" t="s">
        <v>52</v>
      </c>
      <c r="C1242">
        <v>2018</v>
      </c>
      <c r="D1242" t="s">
        <v>228</v>
      </c>
      <c r="E1242">
        <v>6</v>
      </c>
      <c r="G1242" t="s">
        <v>288</v>
      </c>
      <c r="H1242" t="s">
        <v>1494</v>
      </c>
      <c r="I1242">
        <v>0.3368066176798345</v>
      </c>
      <c r="J1242">
        <v>0.14813284437719224</v>
      </c>
      <c r="K1242">
        <v>1.537540151552417</v>
      </c>
      <c r="L1242">
        <v>1.1124163161875853</v>
      </c>
      <c r="M1242">
        <v>0.73228280431366133</v>
      </c>
      <c r="N1242">
        <v>0.55959709715113104</v>
      </c>
      <c r="O1242">
        <v>0.45333711659126247</v>
      </c>
      <c r="P1242">
        <v>0.30500677772593193</v>
      </c>
      <c r="Q1242">
        <v>0.53802644542370748</v>
      </c>
      <c r="R1242">
        <v>0.34041532861656443</v>
      </c>
      <c r="S1242">
        <v>0.34053469630602412</v>
      </c>
      <c r="T1242">
        <v>4.3945755992656516E-2</v>
      </c>
      <c r="U1242">
        <v>9.265576793432026E-2</v>
      </c>
      <c r="V1242">
        <v>3.697481324509036E-2</v>
      </c>
      <c r="W1242">
        <v>7.5049468423294796E-2</v>
      </c>
      <c r="X1242">
        <v>7.5421594030846792E-2</v>
      </c>
      <c r="Y1242">
        <v>201428.99334279165</v>
      </c>
      <c r="Z1242">
        <v>1768700.1070615035</v>
      </c>
      <c r="AA1242">
        <v>3650528.0876993164</v>
      </c>
      <c r="AB1242">
        <v>2.833333244903426E-2</v>
      </c>
      <c r="AC1242">
        <v>9.8578487712529889E-2</v>
      </c>
      <c r="AD1242">
        <v>0.5437719541049032</v>
      </c>
      <c r="AE1242">
        <v>0.88623429497223483</v>
      </c>
      <c r="AF1242">
        <v>23256697.579429734</v>
      </c>
      <c r="AG1242">
        <v>13258095.885947047</v>
      </c>
      <c r="AH1242">
        <v>20610882.98268839</v>
      </c>
      <c r="AI1242">
        <v>0.88772392866255501</v>
      </c>
      <c r="AJ1242">
        <v>0.40482034116485077</v>
      </c>
      <c r="AK1242">
        <v>2.1892039624840463</v>
      </c>
      <c r="AL1242">
        <v>0.9914160638023638</v>
      </c>
      <c r="AM1242">
        <v>2.7180229458579053E-2</v>
      </c>
      <c r="AN1242">
        <v>2.9503553438591127E-2</v>
      </c>
      <c r="AO1242">
        <v>7.6128680677951435E-2</v>
      </c>
      <c r="AP1242">
        <v>1.9782091672471445E-2</v>
      </c>
      <c r="AQ1242">
        <v>1.0474978604854228</v>
      </c>
      <c r="AR1242">
        <v>1.0318230880119281</v>
      </c>
      <c r="AS1242">
        <v>1.538815058158677</v>
      </c>
      <c r="AT1242">
        <v>2.3486494117918099E-2</v>
      </c>
      <c r="AU1242">
        <v>0.53300268293151609</v>
      </c>
      <c r="AV1242">
        <v>0.68413598884605709</v>
      </c>
      <c r="AW1242">
        <v>0.54028523898697445</v>
      </c>
      <c r="AX1242">
        <v>2.1671399917701784E-2</v>
      </c>
      <c r="AY1242">
        <v>4.0000977483328919E-2</v>
      </c>
      <c r="AZ1242">
        <v>0.66526291714843122</v>
      </c>
      <c r="BA1242">
        <v>10.612034443979278</v>
      </c>
      <c r="BB1242">
        <v>0.16532485710981099</v>
      </c>
      <c r="BC1242">
        <v>2.5012688666902677E-2</v>
      </c>
      <c r="BD1242">
        <v>0.53131414404092991</v>
      </c>
      <c r="BE1242">
        <v>0.32537479844599837</v>
      </c>
      <c r="BF1242">
        <v>8661</v>
      </c>
      <c r="BG1242">
        <v>5702</v>
      </c>
      <c r="BH1242">
        <v>5674</v>
      </c>
      <c r="BI1242">
        <v>5.0892950500475098E-2</v>
      </c>
      <c r="BJ1242">
        <v>0.6432570548812907</v>
      </c>
      <c r="BK1242">
        <v>0.67576946979924901</v>
      </c>
      <c r="BL1242">
        <v>0.12568234695462013</v>
      </c>
      <c r="BM1242">
        <v>0.23821740163537752</v>
      </c>
      <c r="BN1242">
        <v>0.65768387576906351</v>
      </c>
      <c r="BO1242">
        <v>1.1150266506340034</v>
      </c>
      <c r="BP1242">
        <v>7.2864952482937242E-2</v>
      </c>
      <c r="BQ1242">
        <v>10.436218678815489</v>
      </c>
      <c r="BR1242">
        <v>0.13529921942758022</v>
      </c>
      <c r="BS1242">
        <v>2184101.3348519364</v>
      </c>
      <c r="BT1242">
        <v>617778.48962962965</v>
      </c>
    </row>
    <row r="1243" spans="1:72">
      <c r="A1243" t="s">
        <v>1529</v>
      </c>
      <c r="B1243" t="s">
        <v>53</v>
      </c>
      <c r="C1243">
        <v>2018</v>
      </c>
      <c r="D1243" t="s">
        <v>228</v>
      </c>
      <c r="E1243">
        <v>6</v>
      </c>
      <c r="G1243" t="s">
        <v>290</v>
      </c>
      <c r="H1243" t="s">
        <v>1494</v>
      </c>
      <c r="I1243">
        <v>0.2599425730712604</v>
      </c>
      <c r="J1243">
        <v>0.16956615200796751</v>
      </c>
      <c r="K1243">
        <v>1.5957560937627904</v>
      </c>
      <c r="L1243">
        <v>1.2564114545870604</v>
      </c>
      <c r="M1243">
        <v>0.93752893316336128</v>
      </c>
      <c r="N1243">
        <v>0.59302131282878134</v>
      </c>
      <c r="O1243">
        <v>0.53896135550668889</v>
      </c>
      <c r="P1243">
        <v>0.27558178785515119</v>
      </c>
      <c r="Q1243">
        <v>0.5016760836081996</v>
      </c>
      <c r="R1243">
        <v>0.28911354976780551</v>
      </c>
      <c r="S1243">
        <v>0.33171919888695983</v>
      </c>
      <c r="T1243">
        <v>4.6298575465918555E-2</v>
      </c>
      <c r="U1243">
        <v>9.9911968133598622E-2</v>
      </c>
      <c r="V1243">
        <v>6.6662126564890969E-2</v>
      </c>
      <c r="W1243">
        <v>0.13376001655186404</v>
      </c>
      <c r="X1243">
        <v>0.1348711333095903</v>
      </c>
      <c r="Y1243">
        <v>247599.6213943483</v>
      </c>
      <c r="Z1243">
        <v>3512468.3034682083</v>
      </c>
      <c r="AA1243">
        <v>7287068.477842004</v>
      </c>
      <c r="AB1243">
        <v>1.4678133991922521E-2</v>
      </c>
      <c r="AC1243">
        <v>0.10527448539608339</v>
      </c>
      <c r="AD1243">
        <v>0.54037843050036516</v>
      </c>
      <c r="AE1243">
        <v>0.87972410863925221</v>
      </c>
      <c r="AF1243">
        <v>26602015.991899189</v>
      </c>
      <c r="AG1243">
        <v>15656945.355535554</v>
      </c>
      <c r="AH1243">
        <v>23402434.80648065</v>
      </c>
      <c r="AI1243">
        <v>0.91553304739885799</v>
      </c>
      <c r="AJ1243">
        <v>0.38323854750337277</v>
      </c>
      <c r="AK1243">
        <v>2.2955000596110704</v>
      </c>
      <c r="AL1243">
        <v>0.85898279195216554</v>
      </c>
      <c r="AM1243">
        <v>2.3019955195663078E-2</v>
      </c>
      <c r="AN1243">
        <v>3.1490633917772071E-2</v>
      </c>
      <c r="AO1243">
        <v>0.11584455402427406</v>
      </c>
      <c r="AP1243">
        <v>2.4043151366630443E-2</v>
      </c>
      <c r="AQ1243">
        <v>1.0236998755273288</v>
      </c>
      <c r="AR1243">
        <v>1.032051834332474</v>
      </c>
      <c r="AS1243">
        <v>1.6486988719159941</v>
      </c>
      <c r="AT1243">
        <v>2.178720857114003E-2</v>
      </c>
      <c r="AU1243">
        <v>0.50045730882376704</v>
      </c>
      <c r="AV1243">
        <v>0.63837353051862633</v>
      </c>
      <c r="AW1243">
        <v>0.50834459880263216</v>
      </c>
      <c r="AX1243">
        <v>1.9991136702777912E-2</v>
      </c>
      <c r="AY1243">
        <v>3.8554735312302565E-2</v>
      </c>
      <c r="AZ1243">
        <v>0.6412530841169426</v>
      </c>
      <c r="BA1243">
        <v>8.1807334206490143</v>
      </c>
      <c r="BB1243">
        <v>0.41230740996834403</v>
      </c>
      <c r="BC1243">
        <v>1.0024209734430651E-2</v>
      </c>
      <c r="BD1243">
        <v>0.42361820828628088</v>
      </c>
      <c r="BE1243">
        <v>0.26637805789589647</v>
      </c>
      <c r="BF1243">
        <v>8421</v>
      </c>
      <c r="BG1243">
        <v>5736</v>
      </c>
      <c r="BH1243">
        <v>4902</v>
      </c>
      <c r="BI1243">
        <v>5.4637583813415908E-2</v>
      </c>
      <c r="BJ1243">
        <v>0.6690306151905101</v>
      </c>
      <c r="BK1243">
        <v>0.70256295105404531</v>
      </c>
      <c r="BL1243">
        <v>0.11166316681094793</v>
      </c>
      <c r="BM1243">
        <v>0.2129049204851178</v>
      </c>
      <c r="BN1243">
        <v>0.73273027961087467</v>
      </c>
      <c r="BO1243">
        <v>0.84548570591762995</v>
      </c>
      <c r="BP1243">
        <v>8.9898264707281822E-2</v>
      </c>
      <c r="BQ1243">
        <v>9.8526011560693636</v>
      </c>
      <c r="BR1243">
        <v>0.2971254133808191</v>
      </c>
      <c r="BS1243">
        <v>4761737.7080924856</v>
      </c>
      <c r="BT1243">
        <v>907980.11185086553</v>
      </c>
    </row>
    <row r="1244" spans="1:72">
      <c r="A1244" t="s">
        <v>1530</v>
      </c>
      <c r="B1244" t="s">
        <v>54</v>
      </c>
      <c r="C1244">
        <v>2018</v>
      </c>
      <c r="D1244" t="s">
        <v>228</v>
      </c>
      <c r="E1244">
        <v>4</v>
      </c>
      <c r="G1244" t="s">
        <v>292</v>
      </c>
      <c r="H1244" t="s">
        <v>1494</v>
      </c>
      <c r="I1244">
        <v>0.26671637525101266</v>
      </c>
      <c r="J1244">
        <v>0.13817849764820361</v>
      </c>
      <c r="K1244">
        <v>2.0486079296548061</v>
      </c>
      <c r="L1244">
        <v>1.2436459519379104</v>
      </c>
      <c r="M1244">
        <v>0.89012433738057439</v>
      </c>
      <c r="N1244">
        <v>0.56362990736188934</v>
      </c>
      <c r="O1244">
        <v>0.44326818940995993</v>
      </c>
      <c r="P1244">
        <v>0.27919252249206489</v>
      </c>
      <c r="Q1244">
        <v>0.56736007859457793</v>
      </c>
      <c r="R1244">
        <v>0.34037299042421282</v>
      </c>
      <c r="S1244">
        <v>0.32476358656747228</v>
      </c>
      <c r="T1244">
        <v>3.8921072636231659E-2</v>
      </c>
      <c r="U1244">
        <v>0.1025974490697842</v>
      </c>
      <c r="V1244">
        <v>4.588629406389131E-2</v>
      </c>
      <c r="W1244">
        <v>7.7164156366166456E-2</v>
      </c>
      <c r="X1244">
        <v>0.12187039166722197</v>
      </c>
      <c r="Y1244">
        <v>278572.89601901366</v>
      </c>
      <c r="Z1244">
        <v>2644690.6044657095</v>
      </c>
      <c r="AA1244">
        <v>4507991.802232855</v>
      </c>
      <c r="AB1244">
        <v>1.0797719901788903E-2</v>
      </c>
      <c r="AC1244">
        <v>0.12135253820404546</v>
      </c>
      <c r="AD1244">
        <v>0.63753924692872999</v>
      </c>
      <c r="AE1244">
        <v>0.8195408421227709</v>
      </c>
      <c r="AF1244">
        <v>19009195.380363036</v>
      </c>
      <c r="AG1244">
        <v>11246103.10891089</v>
      </c>
      <c r="AH1244">
        <v>15578811.990099009</v>
      </c>
      <c r="AI1244">
        <v>0.88945986781199915</v>
      </c>
      <c r="AJ1244">
        <v>0.39071253936514549</v>
      </c>
      <c r="AK1244">
        <v>2.0975544922474536</v>
      </c>
      <c r="AL1244">
        <v>0.77824876961055411</v>
      </c>
      <c r="AM1244">
        <v>6.5969596531326363E-2</v>
      </c>
      <c r="AN1244">
        <v>6.8924680694684645E-2</v>
      </c>
      <c r="AO1244">
        <v>6.7150424256525329E-2</v>
      </c>
      <c r="AP1244">
        <v>1.7256647530808356E-2</v>
      </c>
      <c r="AQ1244">
        <v>1.0271012044422689</v>
      </c>
      <c r="AR1244">
        <v>1.0214292233661708</v>
      </c>
      <c r="AS1244">
        <v>1.5238565442556284</v>
      </c>
      <c r="AT1244">
        <v>1.8595667387487174E-2</v>
      </c>
      <c r="AU1244">
        <v>0.49300682861391876</v>
      </c>
      <c r="AV1244">
        <v>0.67435612550011736</v>
      </c>
      <c r="AW1244">
        <v>0.49784229185379519</v>
      </c>
      <c r="AX1244">
        <v>1.7018456128533924E-2</v>
      </c>
      <c r="AY1244">
        <v>4.2089099040176936E-2</v>
      </c>
      <c r="AZ1244">
        <v>0.65336543450618101</v>
      </c>
      <c r="BA1244">
        <v>5.7055553361549434</v>
      </c>
      <c r="BB1244">
        <v>-0.20659557367280607</v>
      </c>
      <c r="BC1244">
        <v>7.3242341646170564E-2</v>
      </c>
      <c r="BD1244">
        <v>0.381416464321093</v>
      </c>
      <c r="BE1244">
        <v>0.21518435465575247</v>
      </c>
      <c r="BF1244">
        <v>8712</v>
      </c>
      <c r="BG1244">
        <v>5770</v>
      </c>
      <c r="BH1244">
        <v>4783</v>
      </c>
      <c r="BI1244">
        <v>5.3483655908843485E-2</v>
      </c>
      <c r="BJ1244">
        <v>0.72188451314890134</v>
      </c>
      <c r="BK1244">
        <v>0.68785989512757206</v>
      </c>
      <c r="BL1244">
        <v>8.195246921733608E-2</v>
      </c>
      <c r="BM1244">
        <v>0.1761780604793424</v>
      </c>
      <c r="BN1244">
        <v>0.60374536481704399</v>
      </c>
      <c r="BO1244">
        <v>0.69616514401542862</v>
      </c>
      <c r="BP1244">
        <v>5.3094658109702243E-2</v>
      </c>
      <c r="BQ1244">
        <v>8.0526315789473681</v>
      </c>
      <c r="BR1244">
        <v>0.25006189650903687</v>
      </c>
      <c r="BS1244">
        <v>2404796.9393939395</v>
      </c>
      <c r="BT1244">
        <v>414233.33194154489</v>
      </c>
    </row>
    <row r="1245" spans="1:72">
      <c r="A1245" t="s">
        <v>1531</v>
      </c>
      <c r="B1245" t="s">
        <v>55</v>
      </c>
      <c r="C1245">
        <v>2018</v>
      </c>
      <c r="D1245" t="s">
        <v>228</v>
      </c>
      <c r="E1245">
        <v>4</v>
      </c>
      <c r="G1245" t="s">
        <v>294</v>
      </c>
      <c r="H1245" t="s">
        <v>1494</v>
      </c>
      <c r="I1245">
        <v>0.2700735887341012</v>
      </c>
      <c r="J1245">
        <v>0.17327215460625073</v>
      </c>
      <c r="K1245">
        <v>2.0321860379529157</v>
      </c>
      <c r="L1245">
        <v>1.5083415188296092</v>
      </c>
      <c r="M1245">
        <v>0.96534418492604557</v>
      </c>
      <c r="N1245">
        <v>0.62011533344141512</v>
      </c>
      <c r="O1245">
        <v>0.46857130137038772</v>
      </c>
      <c r="P1245">
        <v>0.25733117369651859</v>
      </c>
      <c r="Q1245">
        <v>0.53552671629850734</v>
      </c>
      <c r="R1245">
        <v>0.27950831646261737</v>
      </c>
      <c r="S1245">
        <v>0.30273289475510468</v>
      </c>
      <c r="T1245">
        <v>3.4078215251519654E-2</v>
      </c>
      <c r="U1245">
        <v>8.7912995412993369E-2</v>
      </c>
      <c r="V1245">
        <v>4.219868765635116E-2</v>
      </c>
      <c r="W1245">
        <v>0.1006887731544172</v>
      </c>
      <c r="X1245">
        <v>0.10727578480166805</v>
      </c>
      <c r="Y1245">
        <v>262749.80930232559</v>
      </c>
      <c r="Z1245">
        <v>1996049.354085603</v>
      </c>
      <c r="AA1245">
        <v>4841254.7717250325</v>
      </c>
      <c r="AB1245">
        <v>4.9090333618382921E-3</v>
      </c>
      <c r="AC1245">
        <v>0.11371526802441941</v>
      </c>
      <c r="AD1245">
        <v>0.62083079153312615</v>
      </c>
      <c r="AE1245">
        <v>0.87720695627887457</v>
      </c>
      <c r="AF1245">
        <v>27780646.506748468</v>
      </c>
      <c r="AG1245">
        <v>16763124.623312883</v>
      </c>
      <c r="AH1245">
        <v>24369376.365644172</v>
      </c>
      <c r="AI1245">
        <v>0.90918413305126755</v>
      </c>
      <c r="AJ1245">
        <v>0.38223712381298952</v>
      </c>
      <c r="AK1245">
        <v>2.294928727823021</v>
      </c>
      <c r="AL1245">
        <v>0.94638233096661495</v>
      </c>
      <c r="AM1245">
        <v>4.3086889205746694E-2</v>
      </c>
      <c r="AN1245">
        <v>3.7088967878364423E-2</v>
      </c>
      <c r="AO1245">
        <v>8.6494519841071024E-2</v>
      </c>
      <c r="AP1245">
        <v>1.7489620383382032E-2</v>
      </c>
      <c r="AQ1245">
        <v>1.0131854191938765</v>
      </c>
      <c r="AR1245">
        <v>0.97318237129101037</v>
      </c>
      <c r="AS1245">
        <v>1.4694203775372716</v>
      </c>
      <c r="AT1245">
        <v>1.8930979512486998E-2</v>
      </c>
      <c r="AU1245">
        <v>0.48772894323011085</v>
      </c>
      <c r="AV1245">
        <v>0.66401389558281709</v>
      </c>
      <c r="AW1245">
        <v>0.50268879723866144</v>
      </c>
      <c r="AX1245">
        <v>1.7079851167859386E-2</v>
      </c>
      <c r="AY1245">
        <v>4.2199440854694348E-2</v>
      </c>
      <c r="AZ1245">
        <v>0.68336425822387803</v>
      </c>
      <c r="BA1245">
        <v>19.294896841444562</v>
      </c>
      <c r="BB1245">
        <v>0.2210918683526904</v>
      </c>
      <c r="BC1245">
        <v>4.1662622043754094E-2</v>
      </c>
      <c r="BD1245">
        <v>0.5274053112528031</v>
      </c>
      <c r="BE1245">
        <v>0.30663060618874521</v>
      </c>
      <c r="BF1245">
        <v>8102</v>
      </c>
      <c r="BG1245">
        <v>5484</v>
      </c>
      <c r="BH1245">
        <v>4488</v>
      </c>
      <c r="BI1245">
        <v>3.9247642416399844E-2</v>
      </c>
      <c r="BJ1245">
        <v>0.68787663548688327</v>
      </c>
      <c r="BK1245">
        <v>0.7141129020658008</v>
      </c>
      <c r="BL1245">
        <v>7.8945942621764811E-2</v>
      </c>
      <c r="BM1245">
        <v>0.1737222778717526</v>
      </c>
      <c r="BN1245">
        <v>0.65883972661462953</v>
      </c>
      <c r="BO1245">
        <v>0.9268348221549364</v>
      </c>
      <c r="BP1245">
        <v>3.7703548327340006E-2</v>
      </c>
      <c r="BQ1245">
        <v>6.1348897535667968</v>
      </c>
      <c r="BR1245">
        <v>0.2237798546209761</v>
      </c>
      <c r="BS1245">
        <v>3133360.4319066149</v>
      </c>
      <c r="BT1245">
        <v>542546.00170212763</v>
      </c>
    </row>
    <row r="1246" spans="1:72">
      <c r="A1246" t="s">
        <v>1532</v>
      </c>
      <c r="B1246" t="s">
        <v>56</v>
      </c>
      <c r="C1246">
        <v>2018</v>
      </c>
      <c r="D1246" t="s">
        <v>228</v>
      </c>
      <c r="E1246">
        <v>7</v>
      </c>
      <c r="G1246" t="s">
        <v>296</v>
      </c>
      <c r="H1246" t="s">
        <v>1494</v>
      </c>
      <c r="I1246">
        <v>0.27178383676721612</v>
      </c>
      <c r="J1246">
        <v>0.14692815997358105</v>
      </c>
      <c r="K1246">
        <v>1.5365651779545761</v>
      </c>
      <c r="L1246">
        <v>1.116606826875884</v>
      </c>
      <c r="M1246">
        <v>0.60424036651407531</v>
      </c>
      <c r="N1246">
        <v>0.62325513046733072</v>
      </c>
      <c r="O1246">
        <v>0.56094936718846122</v>
      </c>
      <c r="P1246">
        <v>0.26170447048986062</v>
      </c>
      <c r="Q1246">
        <v>0.48044492318581211</v>
      </c>
      <c r="R1246">
        <v>0.28015042503271759</v>
      </c>
      <c r="S1246">
        <v>0.31187581366787964</v>
      </c>
      <c r="T1246">
        <v>4.8785427139880176E-2</v>
      </c>
      <c r="U1246">
        <v>0.10732112125669024</v>
      </c>
      <c r="V1246">
        <v>5.7283355962563669E-2</v>
      </c>
      <c r="W1246">
        <v>0.11842085693507159</v>
      </c>
      <c r="X1246">
        <v>0.11428511256050017</v>
      </c>
      <c r="Y1246">
        <v>234336.85515294975</v>
      </c>
      <c r="Z1246">
        <v>2900492.4817658351</v>
      </c>
      <c r="AA1246">
        <v>6106618.8262955854</v>
      </c>
      <c r="AB1246">
        <v>1.1223975641234854E-2</v>
      </c>
      <c r="AC1246">
        <v>0.12070856371197061</v>
      </c>
      <c r="AD1246">
        <v>0.54777779038399088</v>
      </c>
      <c r="AE1246">
        <v>0.87761759450407517</v>
      </c>
      <c r="AF1246">
        <v>27683113.345785439</v>
      </c>
      <c r="AG1246">
        <v>16917575.315134101</v>
      </c>
      <c r="AH1246">
        <v>24295187.342911877</v>
      </c>
      <c r="AI1246">
        <v>0.92147898747528778</v>
      </c>
      <c r="AJ1246">
        <v>0.35528136648763026</v>
      </c>
      <c r="AK1246">
        <v>2.4702043993478924</v>
      </c>
      <c r="AL1246">
        <v>0.94486820471841348</v>
      </c>
      <c r="AM1246">
        <v>2.7131646660859186E-2</v>
      </c>
      <c r="AN1246">
        <v>2.8716298159223271E-2</v>
      </c>
      <c r="AO1246">
        <v>0.11153866739248701</v>
      </c>
      <c r="AP1246">
        <v>1.9098766023452653E-2</v>
      </c>
      <c r="AQ1246">
        <v>1.0133787033232684</v>
      </c>
      <c r="AR1246">
        <v>0.99276215170067261</v>
      </c>
      <c r="AS1246">
        <v>1.4618212598929223</v>
      </c>
      <c r="AT1246">
        <v>2.3017879668728602E-2</v>
      </c>
      <c r="AU1246">
        <v>0.48333690530183804</v>
      </c>
      <c r="AV1246">
        <v>0.63929623578935946</v>
      </c>
      <c r="AW1246">
        <v>0.50067165436123207</v>
      </c>
      <c r="AX1246">
        <v>2.3490382801354577E-2</v>
      </c>
      <c r="AY1246">
        <v>4.4781042535231824E-2</v>
      </c>
      <c r="AZ1246">
        <v>0.68063242400641</v>
      </c>
      <c r="BA1246">
        <v>11.157209386047759</v>
      </c>
      <c r="BB1246">
        <v>1.619189694535653E-2</v>
      </c>
      <c r="BC1246">
        <v>-1.7537640522656182E-2</v>
      </c>
      <c r="BD1246">
        <v>0.50967893370083273</v>
      </c>
      <c r="BE1246">
        <v>0.32245684434333222</v>
      </c>
      <c r="BF1246">
        <v>8402</v>
      </c>
      <c r="BG1246">
        <v>5529</v>
      </c>
      <c r="BH1246">
        <v>4829</v>
      </c>
      <c r="BI1246">
        <v>6.190739546769769E-2</v>
      </c>
      <c r="BJ1246">
        <v>0.6963344252650846</v>
      </c>
      <c r="BK1246">
        <v>0.7119437878658843</v>
      </c>
      <c r="BL1246">
        <v>0.11638009621469239</v>
      </c>
      <c r="BM1246">
        <v>0.22257535013603616</v>
      </c>
      <c r="BN1246">
        <v>0.81911959122983713</v>
      </c>
      <c r="BO1246">
        <v>0.99203907378217471</v>
      </c>
      <c r="BP1246">
        <v>6.9992639381502186E-2</v>
      </c>
      <c r="BQ1246">
        <v>10.54126679462572</v>
      </c>
      <c r="BR1246">
        <v>0.21009143990305168</v>
      </c>
      <c r="BS1246">
        <v>4330700.1362763913</v>
      </c>
      <c r="BT1246">
        <v>683768.67320703657</v>
      </c>
    </row>
    <row r="1247" spans="1:72">
      <c r="A1247" t="s">
        <v>1533</v>
      </c>
      <c r="B1247" t="s">
        <v>57</v>
      </c>
      <c r="C1247">
        <v>2018</v>
      </c>
      <c r="D1247" t="s">
        <v>228</v>
      </c>
      <c r="E1247">
        <v>5</v>
      </c>
      <c r="G1247" t="s">
        <v>298</v>
      </c>
      <c r="H1247" t="s">
        <v>1494</v>
      </c>
      <c r="I1247">
        <v>0.2464928734536154</v>
      </c>
      <c r="J1247">
        <v>0.16748735166602102</v>
      </c>
      <c r="K1247">
        <v>1.6715269156177448</v>
      </c>
      <c r="L1247">
        <v>1.1717947308061791</v>
      </c>
      <c r="M1247">
        <v>0.66874288529384074</v>
      </c>
      <c r="N1247">
        <v>0.64205805081036327</v>
      </c>
      <c r="O1247">
        <v>0.57412678808373052</v>
      </c>
      <c r="P1247">
        <v>0.23971473225717529</v>
      </c>
      <c r="Q1247">
        <v>0.48911649772832733</v>
      </c>
      <c r="R1247">
        <v>0.24746394750588785</v>
      </c>
      <c r="S1247">
        <v>0.27805382238636689</v>
      </c>
      <c r="T1247">
        <v>4.4814572473529192E-2</v>
      </c>
      <c r="U1247">
        <v>0.1106242383096496</v>
      </c>
      <c r="V1247">
        <v>4.3446788720905183E-2</v>
      </c>
      <c r="W1247">
        <v>8.453484767715376E-2</v>
      </c>
      <c r="X1247">
        <v>9.5547383440180156E-2</v>
      </c>
      <c r="Y1247">
        <v>255600.94480120236</v>
      </c>
      <c r="Z1247">
        <v>2386376.8868421051</v>
      </c>
      <c r="AA1247">
        <v>4717709.9710526317</v>
      </c>
      <c r="AB1247">
        <v>1.4915052121052451E-2</v>
      </c>
      <c r="AC1247">
        <v>0.11174280243599453</v>
      </c>
      <c r="AD1247">
        <v>0.60297960647367299</v>
      </c>
      <c r="AE1247">
        <v>0.92529669739745923</v>
      </c>
      <c r="AF1247">
        <v>22255377.404067196</v>
      </c>
      <c r="AG1247">
        <v>13095844.909814324</v>
      </c>
      <c r="AH1247">
        <v>20592827.21131742</v>
      </c>
      <c r="AI1247">
        <v>0.91205341582182253</v>
      </c>
      <c r="AJ1247">
        <v>0.37379543692922379</v>
      </c>
      <c r="AK1247">
        <v>2.4754092907042611</v>
      </c>
      <c r="AL1247">
        <v>0.99296656519104021</v>
      </c>
      <c r="AM1247">
        <v>3.6613349671213005E-2</v>
      </c>
      <c r="AN1247">
        <v>3.8892894995132828E-2</v>
      </c>
      <c r="AO1247">
        <v>8.2260549958856094E-2</v>
      </c>
      <c r="AP1247">
        <v>2.567753210251272E-2</v>
      </c>
      <c r="AQ1247">
        <v>1.0105190251941312</v>
      </c>
      <c r="AR1247">
        <v>0.94629562335771522</v>
      </c>
      <c r="AS1247">
        <v>1.423115137351453</v>
      </c>
      <c r="AT1247">
        <v>1.5723738614729459E-2</v>
      </c>
      <c r="AU1247">
        <v>0.49330386583276042</v>
      </c>
      <c r="AV1247">
        <v>0.66978658322777473</v>
      </c>
      <c r="AW1247">
        <v>0.50166944663429969</v>
      </c>
      <c r="AX1247">
        <v>2.3693165103610365E-2</v>
      </c>
      <c r="AY1247">
        <v>4.8516972837542555E-2</v>
      </c>
      <c r="AZ1247">
        <v>0.72074333810327207</v>
      </c>
      <c r="BA1247">
        <v>13.220650069629375</v>
      </c>
      <c r="BB1247">
        <v>0.14625610214015239</v>
      </c>
      <c r="BC1247">
        <v>9.930808662814318E-2</v>
      </c>
      <c r="BD1247">
        <v>0.42279873715258182</v>
      </c>
      <c r="BE1247">
        <v>0.2228465712031564</v>
      </c>
      <c r="BF1247">
        <v>8898</v>
      </c>
      <c r="BG1247">
        <v>5585</v>
      </c>
      <c r="BH1247">
        <v>4900</v>
      </c>
      <c r="BI1247">
        <v>5.768145474378384E-2</v>
      </c>
      <c r="BJ1247">
        <v>0.63594205766059653</v>
      </c>
      <c r="BK1247">
        <v>0.74129528766051778</v>
      </c>
      <c r="BL1247">
        <v>0.1036017181305974</v>
      </c>
      <c r="BM1247">
        <v>0.22899333201332758</v>
      </c>
      <c r="BN1247">
        <v>0.74572857520674163</v>
      </c>
      <c r="BO1247">
        <v>0.93129699568628033</v>
      </c>
      <c r="BP1247">
        <v>0.10500701687843446</v>
      </c>
      <c r="BQ1247">
        <v>9.6302631578947366</v>
      </c>
      <c r="BR1247">
        <v>0.29723502304147464</v>
      </c>
      <c r="BS1247">
        <v>2718655.3197368421</v>
      </c>
      <c r="BT1247">
        <v>755705.00766550528</v>
      </c>
    </row>
    <row r="1248" spans="1:72">
      <c r="A1248" t="s">
        <v>1534</v>
      </c>
      <c r="B1248" t="s">
        <v>58</v>
      </c>
      <c r="C1248">
        <v>2018</v>
      </c>
      <c r="D1248" t="s">
        <v>231</v>
      </c>
      <c r="E1248">
        <v>6</v>
      </c>
      <c r="G1248" t="s">
        <v>300</v>
      </c>
      <c r="H1248" t="s">
        <v>1494</v>
      </c>
      <c r="I1248">
        <v>6.1862905661487132E-2</v>
      </c>
      <c r="J1248">
        <v>8.4328348663588057E-2</v>
      </c>
      <c r="K1248">
        <v>1.6345882690549969</v>
      </c>
      <c r="L1248">
        <v>1.0785397224040085</v>
      </c>
      <c r="M1248">
        <v>0.96121142201660359</v>
      </c>
      <c r="N1248">
        <v>0.515752261104784</v>
      </c>
      <c r="O1248">
        <v>0.425165649089352</v>
      </c>
      <c r="P1248">
        <v>0.50422222442561615</v>
      </c>
      <c r="Q1248">
        <v>0.50422222442561615</v>
      </c>
      <c r="R1248">
        <v>0.5506390575419573</v>
      </c>
      <c r="S1248">
        <v>0.57461604260488308</v>
      </c>
      <c r="T1248">
        <v>0.1141491270523738</v>
      </c>
      <c r="U1248">
        <v>0.1141491270523738</v>
      </c>
      <c r="V1248">
        <v>9.0487973748274719E-2</v>
      </c>
      <c r="W1248">
        <v>0.18151041542910304</v>
      </c>
      <c r="X1248">
        <v>9.0487973748274719E-2</v>
      </c>
      <c r="Y1248">
        <v>206231.39584761532</v>
      </c>
      <c r="Z1248">
        <v>2384752.3542857142</v>
      </c>
      <c r="AA1248">
        <v>4969072.29</v>
      </c>
      <c r="AB1248">
        <v>4.2473363827627245E-2</v>
      </c>
      <c r="AC1248">
        <v>0.12829265374890753</v>
      </c>
      <c r="AM1248">
        <v>1.3860679762134788E-2</v>
      </c>
      <c r="AN1248">
        <v>2.1980721534935587E-2</v>
      </c>
      <c r="AO1248">
        <v>0.14016165827607441</v>
      </c>
      <c r="AP1248">
        <v>1.9114935695903237E-2</v>
      </c>
      <c r="AQ1248">
        <v>0.99627544135320745</v>
      </c>
      <c r="AR1248">
        <v>0.99627544135320745</v>
      </c>
      <c r="AS1248">
        <v>1.7112091316423919</v>
      </c>
      <c r="AT1248">
        <v>2.0090229359685813E-2</v>
      </c>
      <c r="AU1248">
        <v>0.67101808414137165</v>
      </c>
      <c r="AV1248">
        <v>0.67101808414137165</v>
      </c>
      <c r="AW1248">
        <v>0.68590717024350167</v>
      </c>
      <c r="AX1248">
        <v>2.328618960513126E-2</v>
      </c>
      <c r="AY1248">
        <v>2.328618960513126E-2</v>
      </c>
      <c r="AZ1248">
        <v>0.42388305440156249</v>
      </c>
      <c r="BB1248">
        <v>0.14086011428754638</v>
      </c>
      <c r="BD1248">
        <v>0.27650018634920365</v>
      </c>
      <c r="BE1248">
        <v>0.27650018634920365</v>
      </c>
      <c r="BF1248">
        <v>8951</v>
      </c>
      <c r="BG1248">
        <v>5744</v>
      </c>
      <c r="BI1248">
        <v>6.2388846360738111E-2</v>
      </c>
      <c r="BK1248">
        <v>0.47953601611222446</v>
      </c>
      <c r="BL1248">
        <v>0.32056515187108264</v>
      </c>
      <c r="BM1248">
        <v>0.32056515187108264</v>
      </c>
      <c r="BN1248">
        <v>0.68779084503175414</v>
      </c>
      <c r="BQ1248">
        <v>14.587142857142856</v>
      </c>
      <c r="BR1248">
        <v>0.18940011648223645</v>
      </c>
      <c r="BS1248">
        <v>2695193.6442857143</v>
      </c>
      <c r="BT1248">
        <v>1113864.928802589</v>
      </c>
    </row>
    <row r="1249" spans="1:72">
      <c r="A1249" t="s">
        <v>1535</v>
      </c>
      <c r="B1249" t="s">
        <v>59</v>
      </c>
      <c r="C1249">
        <v>2018</v>
      </c>
      <c r="D1249" t="s">
        <v>223</v>
      </c>
      <c r="E1249">
        <v>2</v>
      </c>
      <c r="G1249" t="s">
        <v>302</v>
      </c>
      <c r="H1249" t="s">
        <v>1494</v>
      </c>
      <c r="I1249">
        <v>0.51178925651962104</v>
      </c>
      <c r="J1249">
        <v>0.16585456212229141</v>
      </c>
      <c r="K1249">
        <v>1.6444225625894093</v>
      </c>
      <c r="L1249">
        <v>1.2945897151462566</v>
      </c>
      <c r="M1249">
        <v>0.90346366737749961</v>
      </c>
      <c r="N1249">
        <v>0.5174210565452465</v>
      </c>
      <c r="O1249">
        <v>0.41768306700176988</v>
      </c>
      <c r="P1249">
        <v>0.1733213188198813</v>
      </c>
      <c r="Q1249">
        <v>0.51513879576902044</v>
      </c>
      <c r="R1249">
        <v>0.21840105848638236</v>
      </c>
      <c r="S1249">
        <v>0.19367723371998596</v>
      </c>
      <c r="T1249">
        <v>1.0127464487102878E-2</v>
      </c>
      <c r="U1249">
        <v>4.2983921579768603E-2</v>
      </c>
      <c r="V1249">
        <v>4.612644976549498E-2</v>
      </c>
      <c r="W1249">
        <v>7.9794917376756355E-2</v>
      </c>
      <c r="X1249">
        <v>0.186475132873855</v>
      </c>
      <c r="Y1249">
        <v>253621.87160493826</v>
      </c>
      <c r="Z1249">
        <v>4265956.1155015193</v>
      </c>
      <c r="AA1249">
        <v>7464597.1003039517</v>
      </c>
      <c r="AB1249">
        <v>6.7093851358789643E-3</v>
      </c>
      <c r="AC1249">
        <v>8.697211233692384E-2</v>
      </c>
      <c r="AD1249">
        <v>0.79441836761250628</v>
      </c>
      <c r="AE1249">
        <v>0.93381867354004677</v>
      </c>
      <c r="AF1249">
        <v>25022713.446169771</v>
      </c>
      <c r="AG1249">
        <v>15372126.319875777</v>
      </c>
      <c r="AH1249">
        <v>23366677.07867495</v>
      </c>
      <c r="AI1249">
        <v>0.91263441742150242</v>
      </c>
      <c r="AJ1249">
        <v>0.35868351446037433</v>
      </c>
      <c r="AK1249">
        <v>2.6034613688475234</v>
      </c>
      <c r="AL1249">
        <v>0.97651988023083702</v>
      </c>
      <c r="AM1249">
        <v>5.6086915495917475E-2</v>
      </c>
      <c r="AN1249">
        <v>4.9544969183234824E-2</v>
      </c>
      <c r="AO1249">
        <v>7.5251830653387142E-2</v>
      </c>
      <c r="AP1249">
        <v>2.4064699571468132E-2</v>
      </c>
      <c r="AQ1249">
        <v>1.0214684287280791</v>
      </c>
      <c r="AR1249">
        <v>0.98653990936290148</v>
      </c>
      <c r="AS1249">
        <v>1.3342533386143018</v>
      </c>
      <c r="AT1249">
        <v>1.6120259431606273E-2</v>
      </c>
      <c r="AU1249">
        <v>0.40264185430604998</v>
      </c>
      <c r="AV1249">
        <v>0.56655383874206189</v>
      </c>
      <c r="AW1249">
        <v>0.40896836479406645</v>
      </c>
      <c r="AX1249">
        <v>1.4151568573971818E-2</v>
      </c>
      <c r="AY1249">
        <v>5.3378781725593072E-2</v>
      </c>
      <c r="AZ1249">
        <v>0.81887498377684609</v>
      </c>
      <c r="BA1249">
        <v>9.2319293674725156</v>
      </c>
      <c r="BB1249">
        <v>0.25290793612320428</v>
      </c>
      <c r="BC1249">
        <v>6.7071462741059323E-2</v>
      </c>
      <c r="BD1249">
        <v>0.6372725823195512</v>
      </c>
      <c r="BE1249">
        <v>0.2519463648092678</v>
      </c>
      <c r="BF1249">
        <v>8489</v>
      </c>
      <c r="BG1249">
        <v>5272</v>
      </c>
      <c r="BH1249">
        <v>4837</v>
      </c>
      <c r="BI1249">
        <v>7.9111207363557909E-2</v>
      </c>
      <c r="BJ1249">
        <v>0.65786531256105685</v>
      </c>
      <c r="BK1249">
        <v>0.8117029476569263</v>
      </c>
      <c r="BL1249">
        <v>2.3072138519204411E-2</v>
      </c>
      <c r="BM1249">
        <v>8.1657778924861299E-2</v>
      </c>
      <c r="BN1249">
        <v>0.83474113016046214</v>
      </c>
      <c r="BO1249">
        <v>1.0355298136002287</v>
      </c>
      <c r="BP1249">
        <v>6.903195362776382E-2</v>
      </c>
      <c r="BQ1249">
        <v>3.6930091185410334</v>
      </c>
      <c r="BR1249">
        <v>0.22975708502024292</v>
      </c>
      <c r="BS1249">
        <v>3837284.7264437689</v>
      </c>
      <c r="BT1249">
        <v>716667.25047080975</v>
      </c>
    </row>
    <row r="1250" spans="1:72">
      <c r="A1250" t="s">
        <v>1536</v>
      </c>
      <c r="B1250" t="s">
        <v>60</v>
      </c>
      <c r="C1250">
        <v>2018</v>
      </c>
      <c r="D1250" t="s">
        <v>207</v>
      </c>
      <c r="E1250">
        <v>7</v>
      </c>
      <c r="G1250" t="s">
        <v>304</v>
      </c>
      <c r="H1250" t="s">
        <v>1494</v>
      </c>
      <c r="I1250">
        <v>0.21484047925857155</v>
      </c>
      <c r="J1250">
        <v>0.22321626507036416</v>
      </c>
      <c r="K1250">
        <v>1.3940427675880238</v>
      </c>
      <c r="L1250">
        <v>0.86512897252207988</v>
      </c>
      <c r="M1250">
        <v>0.62721665162577533</v>
      </c>
      <c r="N1250">
        <v>0.60970431923667923</v>
      </c>
      <c r="O1250">
        <v>0.4504859535570942</v>
      </c>
      <c r="P1250">
        <v>0.28391938344610024</v>
      </c>
      <c r="Q1250">
        <v>0.41989624070940429</v>
      </c>
      <c r="R1250">
        <v>0.30920474250091429</v>
      </c>
      <c r="S1250">
        <v>0.39395217011876105</v>
      </c>
      <c r="T1250">
        <v>3.8985798095734332E-2</v>
      </c>
      <c r="U1250">
        <v>6.4057462379607286E-2</v>
      </c>
      <c r="V1250">
        <v>9.2883009733802355E-2</v>
      </c>
      <c r="W1250">
        <v>0.25951249376268148</v>
      </c>
      <c r="X1250">
        <v>0.14224365117923993</v>
      </c>
      <c r="Y1250">
        <v>267964.64172780165</v>
      </c>
      <c r="Z1250">
        <v>4277422.4563559322</v>
      </c>
      <c r="AA1250">
        <v>12600436.194915254</v>
      </c>
      <c r="AB1250">
        <v>2.6720530775123374E-2</v>
      </c>
      <c r="AC1250">
        <v>0.16796515905774823</v>
      </c>
      <c r="AD1250">
        <v>0.40626961697810271</v>
      </c>
      <c r="AE1250">
        <v>0.84902222509984626</v>
      </c>
      <c r="AF1250">
        <v>23918862.182556879</v>
      </c>
      <c r="AG1250">
        <v>12709985.839653304</v>
      </c>
      <c r="AH1250">
        <v>20307645.592091009</v>
      </c>
      <c r="AI1250">
        <v>0.91760436427062697</v>
      </c>
      <c r="AJ1250">
        <v>0.40087109007379179</v>
      </c>
      <c r="AK1250">
        <v>2.1179432643635128</v>
      </c>
      <c r="AL1250">
        <v>0.9562553735769479</v>
      </c>
      <c r="AM1250">
        <v>1.95639928917067E-2</v>
      </c>
      <c r="AN1250">
        <v>2.3878586795588127E-2</v>
      </c>
      <c r="AO1250">
        <v>0.23717351224131503</v>
      </c>
      <c r="AP1250">
        <v>3.1397447135794503E-2</v>
      </c>
      <c r="AQ1250">
        <v>1.0437410096547679</v>
      </c>
      <c r="AR1250">
        <v>1.056326959412782</v>
      </c>
      <c r="AS1250">
        <v>1.514734352857553</v>
      </c>
      <c r="AT1250">
        <v>1.5039095458812445E-2</v>
      </c>
      <c r="AU1250">
        <v>0.4758504831882881</v>
      </c>
      <c r="AV1250">
        <v>0.52478822640834255</v>
      </c>
      <c r="AW1250">
        <v>0.50167382823757289</v>
      </c>
      <c r="AX1250">
        <v>2.7505665549403761E-2</v>
      </c>
      <c r="AY1250">
        <v>4.0923962395569731E-2</v>
      </c>
      <c r="AZ1250">
        <v>0.60430851977753108</v>
      </c>
      <c r="BA1250">
        <v>4.6212838464957295</v>
      </c>
      <c r="BB1250">
        <v>0.52607465676801335</v>
      </c>
      <c r="BC1250">
        <v>-1.5967093061051783E-2</v>
      </c>
      <c r="BD1250">
        <v>0.43394589570495623</v>
      </c>
      <c r="BE1250">
        <v>0.31315107879251913</v>
      </c>
      <c r="BF1250">
        <v>9957</v>
      </c>
      <c r="BG1250">
        <v>6173</v>
      </c>
      <c r="BH1250">
        <v>5375</v>
      </c>
      <c r="BI1250">
        <v>4.8700920152227642E-2</v>
      </c>
      <c r="BJ1250">
        <v>0.62587195458065903</v>
      </c>
      <c r="BK1250">
        <v>0.65859127651466842</v>
      </c>
      <c r="BL1250">
        <v>8.4972405649673649E-2</v>
      </c>
      <c r="BM1250">
        <v>0.12909992320496883</v>
      </c>
      <c r="BN1250">
        <v>0.95476455033145258</v>
      </c>
      <c r="BO1250">
        <v>1.0131429552483564</v>
      </c>
      <c r="BP1250">
        <v>8.5013203112558597E-2</v>
      </c>
      <c r="BQ1250">
        <v>6.7</v>
      </c>
      <c r="BR1250">
        <v>0.62607980255039075</v>
      </c>
      <c r="BS1250">
        <v>9275868.3470338974</v>
      </c>
      <c r="BT1250">
        <v>1395605.3213998391</v>
      </c>
    </row>
    <row r="1251" spans="1:72">
      <c r="A1251" t="s">
        <v>1537</v>
      </c>
      <c r="B1251" t="s">
        <v>61</v>
      </c>
      <c r="C1251">
        <v>2018</v>
      </c>
      <c r="D1251" t="s">
        <v>212</v>
      </c>
      <c r="E1251">
        <v>4</v>
      </c>
      <c r="G1251" t="s">
        <v>306</v>
      </c>
      <c r="H1251" t="s">
        <v>1494</v>
      </c>
      <c r="I1251">
        <v>4.1125790821234437E-2</v>
      </c>
      <c r="J1251">
        <v>0.23181708627215525</v>
      </c>
      <c r="K1251">
        <v>1.779142233702349</v>
      </c>
      <c r="L1251">
        <v>1.1759932385565848</v>
      </c>
      <c r="M1251">
        <v>1.1497478087259123</v>
      </c>
      <c r="N1251">
        <v>0.49931206274794943</v>
      </c>
      <c r="O1251">
        <v>0.48475221336261498</v>
      </c>
      <c r="P1251">
        <v>0.57725664415202582</v>
      </c>
      <c r="Q1251">
        <v>0.57725664415202582</v>
      </c>
      <c r="R1251">
        <v>0.65889288051499706</v>
      </c>
      <c r="S1251">
        <v>0.61280936384774343</v>
      </c>
      <c r="T1251">
        <v>0.15632824485904706</v>
      </c>
      <c r="U1251">
        <v>0.15632824485904706</v>
      </c>
      <c r="V1251">
        <v>2.493349520885977E-2</v>
      </c>
      <c r="W1251">
        <v>3.4820619799710552E-2</v>
      </c>
      <c r="X1251">
        <v>2.493349520885977E-2</v>
      </c>
      <c r="Y1251">
        <v>285028.01382598333</v>
      </c>
      <c r="Z1251">
        <v>887006.41860465112</v>
      </c>
      <c r="AA1251">
        <v>1251105.8325581395</v>
      </c>
      <c r="AB1251">
        <v>1.7912123150000812E-2</v>
      </c>
      <c r="AC1251">
        <v>8.7024459770588591E-2</v>
      </c>
      <c r="AM1251">
        <v>3.7544591174122136E-2</v>
      </c>
      <c r="AN1251">
        <v>5.4621403479346207E-2</v>
      </c>
      <c r="AO1251">
        <v>3.6546182290015106E-2</v>
      </c>
      <c r="AP1251">
        <v>2.1642464407860051E-2</v>
      </c>
      <c r="AQ1251">
        <v>1.0194718170999471</v>
      </c>
      <c r="AR1251">
        <v>1.0194718170999471</v>
      </c>
      <c r="AS1251">
        <v>2.9768228690408387</v>
      </c>
      <c r="AT1251">
        <v>1.8552352415611786E-2</v>
      </c>
      <c r="AU1251">
        <v>0.7882463375690123</v>
      </c>
      <c r="AV1251">
        <v>0.7882463375690123</v>
      </c>
      <c r="AW1251">
        <v>0.78333261754930972</v>
      </c>
      <c r="AX1251">
        <v>4.5911362420649186E-2</v>
      </c>
      <c r="AY1251">
        <v>4.5911362420649186E-2</v>
      </c>
      <c r="AZ1251">
        <v>0.36385628383029128</v>
      </c>
      <c r="BB1251">
        <v>0.67608751136880396</v>
      </c>
      <c r="BD1251">
        <v>0.15899563163759425</v>
      </c>
      <c r="BE1251">
        <v>0.15899563163759425</v>
      </c>
      <c r="BF1251">
        <v>9495</v>
      </c>
      <c r="BG1251">
        <v>5965</v>
      </c>
      <c r="BI1251">
        <v>2.9177399810632346E-2</v>
      </c>
      <c r="BK1251">
        <v>0.3867755721907602</v>
      </c>
      <c r="BL1251">
        <v>0.33378933207412648</v>
      </c>
      <c r="BM1251">
        <v>0.33378933207412648</v>
      </c>
      <c r="BN1251">
        <v>0.52115912526572705</v>
      </c>
      <c r="BQ1251">
        <v>19.511627906976745</v>
      </c>
      <c r="BR1251">
        <v>9.0099528548978527E-2</v>
      </c>
      <c r="BS1251">
        <v>473093.95348837209</v>
      </c>
      <c r="BT1251">
        <v>1235713.3426573426</v>
      </c>
    </row>
    <row r="1252" spans="1:72">
      <c r="A1252" t="s">
        <v>1538</v>
      </c>
      <c r="B1252" t="s">
        <v>62</v>
      </c>
      <c r="C1252">
        <v>2018</v>
      </c>
      <c r="D1252" t="s">
        <v>215</v>
      </c>
      <c r="E1252">
        <v>5</v>
      </c>
      <c r="G1252" t="s">
        <v>308</v>
      </c>
      <c r="H1252" t="s">
        <v>1494</v>
      </c>
      <c r="I1252">
        <v>7.2323261550240464E-2</v>
      </c>
      <c r="J1252">
        <v>0.14765007186956688</v>
      </c>
      <c r="K1252">
        <v>1.6789080658365203</v>
      </c>
      <c r="L1252">
        <v>0.84420520715113578</v>
      </c>
      <c r="M1252">
        <v>0.72236261400431412</v>
      </c>
      <c r="N1252">
        <v>0.61079606075217407</v>
      </c>
      <c r="O1252">
        <v>0.46695237323324568</v>
      </c>
      <c r="P1252">
        <v>0.40439807265548355</v>
      </c>
      <c r="Q1252">
        <v>0.40439807265548355</v>
      </c>
      <c r="R1252">
        <v>0.43348920594750046</v>
      </c>
      <c r="S1252">
        <v>0.48527354950220236</v>
      </c>
      <c r="T1252">
        <v>9.9478327924491919E-2</v>
      </c>
      <c r="U1252">
        <v>9.9478327924491919E-2</v>
      </c>
      <c r="V1252">
        <v>0.12576885418332065</v>
      </c>
      <c r="W1252">
        <v>0.27702924837635429</v>
      </c>
      <c r="X1252">
        <v>0.12576885418332065</v>
      </c>
      <c r="Y1252">
        <v>195363.01130434783</v>
      </c>
      <c r="Z1252">
        <v>4069390.6790830945</v>
      </c>
      <c r="AA1252">
        <v>9323626.2893982809</v>
      </c>
      <c r="AB1252">
        <v>3.7320067042878609E-2</v>
      </c>
      <c r="AC1252">
        <v>9.8048525895302385E-2</v>
      </c>
      <c r="AM1252">
        <v>1.8973503480220765E-2</v>
      </c>
      <c r="AN1252">
        <v>3.2371964716331213E-2</v>
      </c>
      <c r="AO1252">
        <v>0.22946726656759422</v>
      </c>
      <c r="AP1252">
        <v>2.8571231141299912E-2</v>
      </c>
      <c r="AQ1252">
        <v>0.9813662123569864</v>
      </c>
      <c r="AR1252">
        <v>0.9813662123569864</v>
      </c>
      <c r="AS1252">
        <v>1.4044674041737906</v>
      </c>
      <c r="AT1252">
        <v>3.2582614263792269E-2</v>
      </c>
      <c r="AU1252">
        <v>0.58312445557174575</v>
      </c>
      <c r="AV1252">
        <v>0.58312445557174575</v>
      </c>
      <c r="AW1252">
        <v>0.60714342784936581</v>
      </c>
      <c r="AX1252">
        <v>5.4806094663791605E-2</v>
      </c>
      <c r="AY1252">
        <v>5.4806094663791605E-2</v>
      </c>
      <c r="AZ1252">
        <v>0.50203605544931174</v>
      </c>
      <c r="BB1252">
        <v>0.36768245840220387</v>
      </c>
      <c r="BD1252">
        <v>0.24921378411527906</v>
      </c>
      <c r="BE1252">
        <v>0.24921378411527906</v>
      </c>
      <c r="BF1252">
        <v>10240</v>
      </c>
      <c r="BG1252">
        <v>6508</v>
      </c>
      <c r="BI1252">
        <v>3.5883623971163001E-2</v>
      </c>
      <c r="BK1252">
        <v>0.57338494267131568</v>
      </c>
      <c r="BL1252">
        <v>0.30636080900009749</v>
      </c>
      <c r="BM1252">
        <v>0.30636080900009749</v>
      </c>
      <c r="BN1252">
        <v>0.99396654720355704</v>
      </c>
      <c r="BQ1252">
        <v>16.4756446991404</v>
      </c>
      <c r="BR1252">
        <v>0.40552432168174041</v>
      </c>
      <c r="BS1252">
        <v>6034178.366762178</v>
      </c>
      <c r="BT1252">
        <v>1318201.3556485355</v>
      </c>
    </row>
    <row r="1253" spans="1:72">
      <c r="A1253" t="s">
        <v>1539</v>
      </c>
      <c r="B1253" t="s">
        <v>63</v>
      </c>
      <c r="C1253">
        <v>2018</v>
      </c>
      <c r="D1253" t="s">
        <v>215</v>
      </c>
      <c r="E1253">
        <v>2</v>
      </c>
      <c r="G1253" t="s">
        <v>310</v>
      </c>
      <c r="H1253" t="s">
        <v>1494</v>
      </c>
      <c r="I1253">
        <v>9.5071884323827266E-2</v>
      </c>
      <c r="J1253">
        <v>0.20738838637352255</v>
      </c>
      <c r="K1253">
        <v>2.0674883202538288</v>
      </c>
      <c r="L1253">
        <v>1.1624760359845787</v>
      </c>
      <c r="M1253">
        <v>1.1092272872833249</v>
      </c>
      <c r="N1253">
        <v>0.6475944896893443</v>
      </c>
      <c r="O1253">
        <v>0.50133956238393718</v>
      </c>
      <c r="P1253">
        <v>0.49131835367144494</v>
      </c>
      <c r="Q1253">
        <v>0.49131835367144494</v>
      </c>
      <c r="R1253">
        <v>0.55521742370935934</v>
      </c>
      <c r="S1253">
        <v>0.63214375074417373</v>
      </c>
      <c r="T1253">
        <v>0.13662814224760927</v>
      </c>
      <c r="U1253">
        <v>0.13662814224760927</v>
      </c>
      <c r="V1253">
        <v>0.1441109762492829</v>
      </c>
      <c r="W1253">
        <v>0.30236945249936337</v>
      </c>
      <c r="X1253">
        <v>0.1441109762492829</v>
      </c>
      <c r="Y1253">
        <v>475228.46411251213</v>
      </c>
      <c r="Z1253">
        <v>4676874.6425339365</v>
      </c>
      <c r="AA1253">
        <v>10301778.054298643</v>
      </c>
      <c r="AB1253">
        <v>3.776660530465295E-2</v>
      </c>
      <c r="AC1253">
        <v>0.18293513427370034</v>
      </c>
      <c r="AM1253">
        <v>4.3950844404490735E-2</v>
      </c>
      <c r="AN1253">
        <v>6.3767856396358763E-2</v>
      </c>
      <c r="AO1253">
        <v>0.23072953540705834</v>
      </c>
      <c r="AP1253">
        <v>2.8451816762957067E-2</v>
      </c>
      <c r="AQ1253">
        <v>0.98293003893082009</v>
      </c>
      <c r="AR1253">
        <v>0.98293003893082009</v>
      </c>
      <c r="AS1253">
        <v>1.4863335167567591</v>
      </c>
      <c r="AT1253">
        <v>2.492558702386977E-2</v>
      </c>
      <c r="AU1253">
        <v>0.53169988850800909</v>
      </c>
      <c r="AV1253">
        <v>0.53169988850800909</v>
      </c>
      <c r="AW1253">
        <v>0.56028824760355822</v>
      </c>
      <c r="AX1253">
        <v>4.0147441444401515E-2</v>
      </c>
      <c r="AY1253">
        <v>4.0147441444401515E-2</v>
      </c>
      <c r="AZ1253">
        <v>0.36363180014737806</v>
      </c>
      <c r="BB1253">
        <v>0.50075318437489336</v>
      </c>
      <c r="BD1253">
        <v>0.32141022149195586</v>
      </c>
      <c r="BE1253">
        <v>0.32141022149195586</v>
      </c>
      <c r="BF1253">
        <v>8732</v>
      </c>
      <c r="BG1253">
        <v>5908</v>
      </c>
      <c r="BI1253">
        <v>2.9884023448211287E-2</v>
      </c>
      <c r="BK1253">
        <v>0.42455199676156413</v>
      </c>
      <c r="BL1253">
        <v>0.17877832483976966</v>
      </c>
      <c r="BM1253">
        <v>0.17877832483976966</v>
      </c>
      <c r="BN1253">
        <v>0.76822541135270428</v>
      </c>
      <c r="BQ1253">
        <v>9.3303167420814486</v>
      </c>
      <c r="BR1253">
        <v>0.80087336244541485</v>
      </c>
      <c r="BS1253">
        <v>6183293.1990950229</v>
      </c>
      <c r="BT1253">
        <v>1411285.485915493</v>
      </c>
    </row>
    <row r="1254" spans="1:72">
      <c r="A1254" t="s">
        <v>1540</v>
      </c>
      <c r="B1254" t="s">
        <v>64</v>
      </c>
      <c r="C1254">
        <v>2018</v>
      </c>
      <c r="D1254" t="s">
        <v>228</v>
      </c>
      <c r="E1254">
        <v>5</v>
      </c>
      <c r="G1254" t="s">
        <v>312</v>
      </c>
      <c r="H1254" t="s">
        <v>1494</v>
      </c>
      <c r="I1254">
        <v>0.45187837990150481</v>
      </c>
      <c r="J1254">
        <v>0.13676711486047988</v>
      </c>
      <c r="K1254">
        <v>1.6031185933057011</v>
      </c>
      <c r="L1254">
        <v>1.1227486311734658</v>
      </c>
      <c r="M1254">
        <v>0.64778296694335424</v>
      </c>
      <c r="N1254">
        <v>0.53022454500432159</v>
      </c>
      <c r="O1254">
        <v>0.40286469447101636</v>
      </c>
      <c r="P1254">
        <v>0.25690735123509911</v>
      </c>
      <c r="Q1254">
        <v>0.53943801076776232</v>
      </c>
      <c r="R1254">
        <v>0.27564853281681106</v>
      </c>
      <c r="S1254">
        <v>0.29599825077250608</v>
      </c>
      <c r="T1254">
        <v>3.2738256988844049E-2</v>
      </c>
      <c r="U1254">
        <v>8.6168982793636328E-2</v>
      </c>
      <c r="V1254">
        <v>3.4050979575769913E-2</v>
      </c>
      <c r="W1254">
        <v>7.7223988174353428E-2</v>
      </c>
      <c r="X1254">
        <v>8.6729004863207615E-2</v>
      </c>
      <c r="Y1254">
        <v>199557.10329487</v>
      </c>
      <c r="Z1254">
        <v>1831865.9889570551</v>
      </c>
      <c r="AA1254">
        <v>4209337.0699386504</v>
      </c>
      <c r="AB1254">
        <v>9.3799133192411527E-3</v>
      </c>
      <c r="AC1254">
        <v>8.6353538952041953E-2</v>
      </c>
      <c r="AD1254">
        <v>0.62937566806381562</v>
      </c>
      <c r="AE1254">
        <v>0.89588494080636927</v>
      </c>
      <c r="AF1254">
        <v>30593214.335920177</v>
      </c>
      <c r="AG1254">
        <v>18347727.793791573</v>
      </c>
      <c r="AH1254">
        <v>27408000.014412418</v>
      </c>
      <c r="AI1254">
        <v>0.90636169212006834</v>
      </c>
      <c r="AJ1254">
        <v>0.36302750924677168</v>
      </c>
      <c r="AK1254">
        <v>2.4678155731646836</v>
      </c>
      <c r="AL1254">
        <v>0.82661277359191843</v>
      </c>
      <c r="AM1254">
        <v>3.6699212595299367E-2</v>
      </c>
      <c r="AN1254">
        <v>4.0263246988473181E-2</v>
      </c>
      <c r="AO1254">
        <v>7.34432300644597E-2</v>
      </c>
      <c r="AP1254">
        <v>1.7516337091097012E-2</v>
      </c>
      <c r="AQ1254">
        <v>1.0277268627876834</v>
      </c>
      <c r="AR1254">
        <v>0.99708405123221777</v>
      </c>
      <c r="AS1254">
        <v>1.3887700734352262</v>
      </c>
      <c r="AT1254">
        <v>1.8035153318356558E-2</v>
      </c>
      <c r="AU1254">
        <v>0.49552659150895029</v>
      </c>
      <c r="AV1254">
        <v>0.71316963612947826</v>
      </c>
      <c r="AW1254">
        <v>0.50762101260525938</v>
      </c>
      <c r="AX1254">
        <v>2.5028485834889175E-2</v>
      </c>
      <c r="AY1254">
        <v>4.8054154420882976E-2</v>
      </c>
      <c r="AZ1254">
        <v>0.7090952660190718</v>
      </c>
      <c r="BA1254">
        <v>14.315135604808702</v>
      </c>
      <c r="BB1254">
        <v>-0.11044229842611976</v>
      </c>
      <c r="BC1254">
        <v>9.5117765215177799E-2</v>
      </c>
      <c r="BD1254">
        <v>0.59329846620421256</v>
      </c>
      <c r="BE1254">
        <v>0.37097452550044596</v>
      </c>
      <c r="BF1254">
        <v>8821</v>
      </c>
      <c r="BG1254">
        <v>5526</v>
      </c>
      <c r="BH1254">
        <v>4915</v>
      </c>
      <c r="BI1254">
        <v>6.6972100335299378E-2</v>
      </c>
      <c r="BJ1254">
        <v>0.66942964769933866</v>
      </c>
      <c r="BK1254">
        <v>0.71885235160915639</v>
      </c>
      <c r="BL1254">
        <v>9.528164636455895E-2</v>
      </c>
      <c r="BM1254">
        <v>0.210352583517284</v>
      </c>
      <c r="BN1254">
        <v>0.67306221844677083</v>
      </c>
      <c r="BO1254">
        <v>0.90763143836457894</v>
      </c>
      <c r="BP1254">
        <v>9.1932789737085907E-2</v>
      </c>
      <c r="BQ1254">
        <v>8.8257668711656443</v>
      </c>
      <c r="BR1254">
        <v>0.18794384805945499</v>
      </c>
      <c r="BS1254">
        <v>2852951.9607361965</v>
      </c>
      <c r="BT1254">
        <v>709889.7249774572</v>
      </c>
    </row>
    <row r="1255" spans="1:72">
      <c r="A1255" t="s">
        <v>1541</v>
      </c>
      <c r="B1255" t="s">
        <v>65</v>
      </c>
      <c r="C1255">
        <v>2018</v>
      </c>
      <c r="D1255" t="s">
        <v>218</v>
      </c>
      <c r="E1255">
        <v>4</v>
      </c>
      <c r="G1255" t="s">
        <v>314</v>
      </c>
      <c r="H1255" t="s">
        <v>1494</v>
      </c>
      <c r="I1255">
        <v>5.8317316154155981E-2</v>
      </c>
      <c r="J1255">
        <v>8.5289108535823527E-2</v>
      </c>
      <c r="K1255">
        <v>1.3537669877628455</v>
      </c>
      <c r="L1255">
        <v>0.97179553254257101</v>
      </c>
      <c r="M1255">
        <v>0.95228815211732487</v>
      </c>
      <c r="N1255">
        <v>0.55736915227756467</v>
      </c>
      <c r="O1255">
        <v>0.55024920844590008</v>
      </c>
      <c r="P1255">
        <v>0.53767360154218724</v>
      </c>
      <c r="Q1255">
        <v>0.53767360154218724</v>
      </c>
      <c r="R1255">
        <v>0.56880148923870155</v>
      </c>
      <c r="S1255">
        <v>0.56937163930852808</v>
      </c>
      <c r="T1255">
        <v>0.12565253761374601</v>
      </c>
      <c r="U1255">
        <v>0.12565253761374601</v>
      </c>
      <c r="V1255">
        <v>3.9471005871336784E-2</v>
      </c>
      <c r="W1255">
        <v>6.7451214049243646E-2</v>
      </c>
      <c r="X1255">
        <v>3.9471005871336784E-2</v>
      </c>
      <c r="Y1255">
        <v>183978.78902845425</v>
      </c>
      <c r="Z1255">
        <v>1043750.9537037037</v>
      </c>
      <c r="AA1255">
        <v>1810194.0462962964</v>
      </c>
      <c r="AB1255">
        <v>3.2985171128156111E-2</v>
      </c>
      <c r="AC1255">
        <v>0.10125738621427589</v>
      </c>
      <c r="AM1255">
        <v>2.3508446071658893E-2</v>
      </c>
      <c r="AN1255">
        <v>3.4187680616048037E-2</v>
      </c>
      <c r="AO1255">
        <v>5.5137638773581132E-2</v>
      </c>
      <c r="AP1255">
        <v>1.1465583902902917E-2</v>
      </c>
      <c r="AQ1255">
        <v>0.9969934670981816</v>
      </c>
      <c r="AR1255">
        <v>0.9969934670981816</v>
      </c>
      <c r="AS1255">
        <v>2.0380089392213825</v>
      </c>
      <c r="AT1255">
        <v>1.589530307377247E-2</v>
      </c>
      <c r="AU1255">
        <v>0.77589168815266607</v>
      </c>
      <c r="AV1255">
        <v>0.77589168815266607</v>
      </c>
      <c r="AW1255">
        <v>0.78108711514399143</v>
      </c>
      <c r="AX1255">
        <v>3.5851664128940086E-2</v>
      </c>
      <c r="AY1255">
        <v>3.5851664128940086E-2</v>
      </c>
      <c r="AZ1255">
        <v>0.41381084184878403</v>
      </c>
      <c r="BB1255">
        <v>0.8427023166752956</v>
      </c>
      <c r="BD1255">
        <v>0.25161999546467401</v>
      </c>
      <c r="BE1255">
        <v>0.25161999546467401</v>
      </c>
      <c r="BF1255">
        <v>9222</v>
      </c>
      <c r="BG1255">
        <v>6007</v>
      </c>
      <c r="BI1255">
        <v>5.5898687645157914E-3</v>
      </c>
      <c r="BK1255">
        <v>0.44744779287005176</v>
      </c>
      <c r="BL1255">
        <v>0.37681645446613071</v>
      </c>
      <c r="BM1255">
        <v>0.37681645446613071</v>
      </c>
      <c r="BN1255">
        <v>0.58819802196572402</v>
      </c>
      <c r="BQ1255">
        <v>18.060185185185187</v>
      </c>
      <c r="BR1255">
        <v>6.4330687106487816E-2</v>
      </c>
      <c r="BS1255">
        <v>987502.46759259258</v>
      </c>
      <c r="BT1255">
        <v>557827.90265486727</v>
      </c>
    </row>
    <row r="1256" spans="1:72">
      <c r="A1256" t="s">
        <v>1542</v>
      </c>
      <c r="B1256" t="s">
        <v>66</v>
      </c>
      <c r="C1256">
        <v>2018</v>
      </c>
      <c r="D1256" t="s">
        <v>223</v>
      </c>
      <c r="E1256">
        <v>2</v>
      </c>
      <c r="G1256" t="s">
        <v>316</v>
      </c>
      <c r="H1256" t="s">
        <v>1494</v>
      </c>
      <c r="I1256">
        <v>0.42810474960979622</v>
      </c>
      <c r="J1256">
        <v>0.15845322908046935</v>
      </c>
      <c r="K1256">
        <v>1.8687491277492372</v>
      </c>
      <c r="L1256">
        <v>1.4829236131125214</v>
      </c>
      <c r="M1256">
        <v>0.8464762927051237</v>
      </c>
      <c r="N1256">
        <v>0.63576693099736936</v>
      </c>
      <c r="O1256">
        <v>0.53821596039767661</v>
      </c>
      <c r="P1256">
        <v>0.17822251581357221</v>
      </c>
      <c r="Q1256">
        <v>0.61731203243679045</v>
      </c>
      <c r="R1256">
        <v>0.20587388045640054</v>
      </c>
      <c r="S1256">
        <v>0.20626842038025936</v>
      </c>
      <c r="T1256">
        <v>1.3636371652269259E-2</v>
      </c>
      <c r="U1256">
        <v>6.4193134880399974E-2</v>
      </c>
      <c r="V1256">
        <v>3.0231224359695646E-2</v>
      </c>
      <c r="W1256">
        <v>5.8458261914652178E-2</v>
      </c>
      <c r="X1256">
        <v>0.14365760619463774</v>
      </c>
      <c r="Y1256">
        <v>359473.87012987013</v>
      </c>
      <c r="Z1256">
        <v>2378456.7235142118</v>
      </c>
      <c r="AA1256">
        <v>4652383.3152454784</v>
      </c>
      <c r="AB1256">
        <v>6.6456749799145912E-3</v>
      </c>
      <c r="AC1256">
        <v>0.14368052000677453</v>
      </c>
      <c r="AD1256">
        <v>0.8097064704351864</v>
      </c>
      <c r="AE1256">
        <v>0.92901310973974704</v>
      </c>
      <c r="AF1256">
        <v>24827262.933534741</v>
      </c>
      <c r="AG1256">
        <v>13818900.35548842</v>
      </c>
      <c r="AH1256">
        <v>23064852.744209465</v>
      </c>
      <c r="AI1256">
        <v>0.91872671293627395</v>
      </c>
      <c r="AJ1256">
        <v>0.4142669433933352</v>
      </c>
      <c r="AK1256">
        <v>2.2425470449803049</v>
      </c>
      <c r="AL1256">
        <v>1.2975914054965676</v>
      </c>
      <c r="AM1256">
        <v>3.8037930655646618E-2</v>
      </c>
      <c r="AN1256">
        <v>2.4976114377631128E-2</v>
      </c>
      <c r="AO1256">
        <v>5.7380654510475165E-2</v>
      </c>
      <c r="AP1256">
        <v>1.7826255060495753E-2</v>
      </c>
      <c r="AQ1256">
        <v>1.0287968149512323</v>
      </c>
      <c r="AR1256">
        <v>1.0021831875417837</v>
      </c>
      <c r="AS1256">
        <v>1.4434683546372336</v>
      </c>
      <c r="AT1256">
        <v>1.9270181667258083E-2</v>
      </c>
      <c r="AU1256">
        <v>0.46505634170460125</v>
      </c>
      <c r="AV1256">
        <v>0.66308537405789481</v>
      </c>
      <c r="AW1256">
        <v>0.47081982012182583</v>
      </c>
      <c r="AX1256">
        <v>2.3027669151750155E-2</v>
      </c>
      <c r="AY1256">
        <v>6.9664495948257507E-2</v>
      </c>
      <c r="AZ1256">
        <v>0.81223644146771079</v>
      </c>
      <c r="BA1256">
        <v>13.654571910208951</v>
      </c>
      <c r="BB1256">
        <v>0.14307742270551002</v>
      </c>
      <c r="BC1256">
        <v>5.0040811257098958E-2</v>
      </c>
      <c r="BD1256">
        <v>0.71477097216727636</v>
      </c>
      <c r="BE1256">
        <v>0.24555247257526311</v>
      </c>
      <c r="BF1256">
        <v>8836</v>
      </c>
      <c r="BG1256">
        <v>5598</v>
      </c>
      <c r="BH1256">
        <v>5012</v>
      </c>
      <c r="BI1256">
        <v>3.8122205390741862E-2</v>
      </c>
      <c r="BJ1256">
        <v>0.59913239025372556</v>
      </c>
      <c r="BK1256">
        <v>0.80297664788761514</v>
      </c>
      <c r="BL1256">
        <v>2.1048245791624422E-2</v>
      </c>
      <c r="BM1256">
        <v>7.786665211038403E-2</v>
      </c>
      <c r="BN1256">
        <v>0.59735142269119013</v>
      </c>
      <c r="BO1256">
        <v>1.2364402049701806</v>
      </c>
      <c r="BP1256">
        <v>6.206495878470334E-2</v>
      </c>
      <c r="BQ1256">
        <v>2.9844961240310077</v>
      </c>
      <c r="BR1256">
        <v>0.21578947368421053</v>
      </c>
      <c r="BS1256">
        <v>2992285.1472868216</v>
      </c>
      <c r="BT1256">
        <v>525231.47637051041</v>
      </c>
    </row>
    <row r="1257" spans="1:72">
      <c r="A1257" t="s">
        <v>1543</v>
      </c>
      <c r="B1257" t="s">
        <v>67</v>
      </c>
      <c r="C1257">
        <v>2018</v>
      </c>
      <c r="D1257" t="s">
        <v>207</v>
      </c>
      <c r="E1257">
        <v>8</v>
      </c>
      <c r="G1257" t="s">
        <v>318</v>
      </c>
      <c r="H1257" t="s">
        <v>1494</v>
      </c>
      <c r="I1257">
        <v>0.13090829711960639</v>
      </c>
      <c r="J1257">
        <v>0.26866108335195532</v>
      </c>
      <c r="K1257">
        <v>2.7186600408568622</v>
      </c>
      <c r="L1257">
        <v>1.3846426495385158</v>
      </c>
      <c r="M1257">
        <v>1.1290984827171513</v>
      </c>
      <c r="N1257">
        <v>0.61302055483439755</v>
      </c>
      <c r="O1257">
        <v>0.48750529261169728</v>
      </c>
      <c r="P1257">
        <v>0.332115020159026</v>
      </c>
      <c r="Q1257">
        <v>0.4334439832947774</v>
      </c>
      <c r="R1257">
        <v>0.3805028532855565</v>
      </c>
      <c r="S1257">
        <v>0.39951565768909664</v>
      </c>
      <c r="T1257">
        <v>4.7928925119371954E-2</v>
      </c>
      <c r="U1257">
        <v>6.7597246868893762E-2</v>
      </c>
      <c r="V1257">
        <v>0.11996447463607612</v>
      </c>
      <c r="W1257">
        <v>0.35265540682321461</v>
      </c>
      <c r="X1257">
        <v>0.16174293835619641</v>
      </c>
      <c r="Y1257">
        <v>336722.05199252802</v>
      </c>
      <c r="Z1257">
        <v>5616361.1271487847</v>
      </c>
      <c r="AA1257">
        <v>17616129.9496147</v>
      </c>
      <c r="AB1257">
        <v>1.785851892567604E-2</v>
      </c>
      <c r="AC1257">
        <v>0.16063391119804574</v>
      </c>
      <c r="AD1257">
        <v>0.30049227106438575</v>
      </c>
      <c r="AE1257">
        <v>0.81413870082643724</v>
      </c>
      <c r="AF1257">
        <v>25478150.444981214</v>
      </c>
      <c r="AG1257">
        <v>13490973.778851315</v>
      </c>
      <c r="AH1257">
        <v>20742748.302737519</v>
      </c>
      <c r="AI1257">
        <v>0.90002775856333683</v>
      </c>
      <c r="AJ1257">
        <v>0.3786632663798471</v>
      </c>
      <c r="AK1257">
        <v>2.1500334812243267</v>
      </c>
      <c r="AL1257">
        <v>0.75256109227679191</v>
      </c>
      <c r="AM1257">
        <v>2.8681392419603487E-2</v>
      </c>
      <c r="AN1257">
        <v>3.9386047619143383E-2</v>
      </c>
      <c r="AO1257">
        <v>0.33192508682800798</v>
      </c>
      <c r="AP1257">
        <v>6.1183479607640194E-2</v>
      </c>
      <c r="AQ1257">
        <v>1.0057929748909167</v>
      </c>
      <c r="AR1257">
        <v>0.99134209157581299</v>
      </c>
      <c r="AS1257">
        <v>1.3475985911374557</v>
      </c>
      <c r="AT1257">
        <v>1.5256809073964407E-2</v>
      </c>
      <c r="AU1257">
        <v>0.43942176665858568</v>
      </c>
      <c r="AV1257">
        <v>0.46359183522427211</v>
      </c>
      <c r="AW1257">
        <v>0.47763563610907578</v>
      </c>
      <c r="AX1257">
        <v>2.4811431700288027E-2</v>
      </c>
      <c r="AY1257">
        <v>3.0651300249843891E-2</v>
      </c>
      <c r="AZ1257">
        <v>0.57185273888621357</v>
      </c>
      <c r="BA1257">
        <v>20.963753808163382</v>
      </c>
      <c r="BB1257">
        <v>1.489359157307992E-2</v>
      </c>
      <c r="BC1257">
        <v>6.2750250365979129E-2</v>
      </c>
      <c r="BD1257">
        <v>0.31566614563407852</v>
      </c>
      <c r="BE1257">
        <v>0.25207802977949567</v>
      </c>
      <c r="BF1257">
        <v>9312</v>
      </c>
      <c r="BG1257">
        <v>6360</v>
      </c>
      <c r="BH1257">
        <v>5758</v>
      </c>
      <c r="BI1257">
        <v>5.0638219042872863E-2</v>
      </c>
      <c r="BJ1257">
        <v>0.65039471057318121</v>
      </c>
      <c r="BK1257">
        <v>0.64320456010186655</v>
      </c>
      <c r="BL1257">
        <v>8.5910001541727191E-2</v>
      </c>
      <c r="BM1257">
        <v>0.11337714482669264</v>
      </c>
      <c r="BN1257">
        <v>1.1521768039406022</v>
      </c>
      <c r="BO1257">
        <v>0.74787004173604066</v>
      </c>
      <c r="BP1257">
        <v>5.6554094247172754E-2</v>
      </c>
      <c r="BQ1257">
        <v>6.6639004149377596</v>
      </c>
      <c r="BR1257">
        <v>0.71411145841274681</v>
      </c>
      <c r="BS1257">
        <v>12894151.02519265</v>
      </c>
      <c r="BT1257">
        <v>2987283.3679055027</v>
      </c>
    </row>
    <row r="1258" spans="1:72">
      <c r="A1258" t="s">
        <v>1544</v>
      </c>
      <c r="B1258" t="s">
        <v>68</v>
      </c>
      <c r="C1258">
        <v>2018</v>
      </c>
      <c r="D1258" t="s">
        <v>212</v>
      </c>
      <c r="E1258">
        <v>2</v>
      </c>
      <c r="G1258" t="s">
        <v>320</v>
      </c>
      <c r="H1258" t="s">
        <v>1494</v>
      </c>
      <c r="I1258">
        <v>2.6676636680104154E-2</v>
      </c>
      <c r="J1258">
        <v>0.22452603784347266</v>
      </c>
      <c r="K1258">
        <v>1.4574215976708786</v>
      </c>
      <c r="L1258">
        <v>1.1300628634783543</v>
      </c>
      <c r="M1258">
        <v>1.0766256845176467</v>
      </c>
      <c r="N1258">
        <v>0.56454388164803937</v>
      </c>
      <c r="O1258">
        <v>0.55580924936694975</v>
      </c>
      <c r="P1258">
        <v>0.70838192530362387</v>
      </c>
      <c r="Q1258">
        <v>0.70838192530362387</v>
      </c>
      <c r="R1258">
        <v>0.73020346965141669</v>
      </c>
      <c r="S1258">
        <v>0.73602862778856715</v>
      </c>
      <c r="T1258">
        <v>0.14400272234208367</v>
      </c>
      <c r="U1258">
        <v>0.14400272234208367</v>
      </c>
      <c r="V1258">
        <v>1.725228392355441E-2</v>
      </c>
      <c r="W1258">
        <v>2.9220958333348548E-2</v>
      </c>
      <c r="X1258">
        <v>1.725228392355441E-2</v>
      </c>
      <c r="Y1258">
        <v>445484.61052631581</v>
      </c>
      <c r="Z1258">
        <v>724326.15126050415</v>
      </c>
      <c r="AA1258">
        <v>1238688.4033613445</v>
      </c>
      <c r="AB1258">
        <v>2.9137764216017041E-2</v>
      </c>
      <c r="AC1258">
        <v>6.9923149871972443E-2</v>
      </c>
      <c r="AM1258">
        <v>2.46304673395333E-2</v>
      </c>
      <c r="AN1258">
        <v>3.9649821205942383E-2</v>
      </c>
      <c r="AO1258">
        <v>4.9080359609483891E-2</v>
      </c>
      <c r="AP1258">
        <v>3.2475600955944081E-2</v>
      </c>
      <c r="AQ1258">
        <v>0.95756746249486202</v>
      </c>
      <c r="AR1258">
        <v>0.95756746249486202</v>
      </c>
      <c r="AS1258">
        <v>1.1434652557894407</v>
      </c>
      <c r="AT1258">
        <v>2.0697994604437182E-2</v>
      </c>
      <c r="AU1258">
        <v>0.79818835117034048</v>
      </c>
      <c r="AV1258">
        <v>0.79818835117034048</v>
      </c>
      <c r="AW1258">
        <v>0.80974741739150213</v>
      </c>
      <c r="AX1258">
        <v>3.4193201022101223E-2</v>
      </c>
      <c r="AY1258">
        <v>3.4193201022101223E-2</v>
      </c>
      <c r="AZ1258">
        <v>0.25293210606593974</v>
      </c>
      <c r="BB1258">
        <v>0.27834743659376698</v>
      </c>
      <c r="BD1258">
        <v>0.13665236957233248</v>
      </c>
      <c r="BE1258">
        <v>0.13665236957233248</v>
      </c>
      <c r="BF1258">
        <v>9617</v>
      </c>
      <c r="BG1258">
        <v>5940</v>
      </c>
      <c r="BI1258">
        <v>3.6810405522728427E-2</v>
      </c>
      <c r="BK1258">
        <v>0.27262746721155473</v>
      </c>
      <c r="BL1258">
        <v>0.20352730119259346</v>
      </c>
      <c r="BM1258">
        <v>0.20352730119259346</v>
      </c>
      <c r="BN1258">
        <v>0.35164881307478041</v>
      </c>
      <c r="BQ1258">
        <v>13.571428571428571</v>
      </c>
      <c r="BR1258">
        <v>0.1812130177514793</v>
      </c>
      <c r="BS1258">
        <v>643700.34453781508</v>
      </c>
      <c r="BT1258">
        <v>2124854.6052631577</v>
      </c>
    </row>
    <row r="1259" spans="1:72">
      <c r="A1259" t="s">
        <v>1545</v>
      </c>
      <c r="B1259" t="s">
        <v>69</v>
      </c>
      <c r="C1259">
        <v>2018</v>
      </c>
      <c r="D1259" t="s">
        <v>215</v>
      </c>
      <c r="E1259">
        <v>4</v>
      </c>
      <c r="G1259" t="s">
        <v>322</v>
      </c>
      <c r="H1259" t="s">
        <v>1494</v>
      </c>
      <c r="I1259">
        <v>3.8323493049956858E-2</v>
      </c>
      <c r="J1259">
        <v>0.32612408790503561</v>
      </c>
      <c r="K1259">
        <v>1.4958448634532229</v>
      </c>
      <c r="L1259">
        <v>0.97340545836516357</v>
      </c>
      <c r="M1259">
        <v>0.93133927818035478</v>
      </c>
      <c r="N1259">
        <v>0.64075626666133767</v>
      </c>
      <c r="O1259">
        <v>0.54279802538153055</v>
      </c>
      <c r="P1259">
        <v>0.55025266676234497</v>
      </c>
      <c r="Q1259">
        <v>0.55025266676234497</v>
      </c>
      <c r="R1259">
        <v>0.6028990822844037</v>
      </c>
      <c r="S1259">
        <v>0.63735296755693771</v>
      </c>
      <c r="T1259">
        <v>0.10882191722518222</v>
      </c>
      <c r="U1259">
        <v>0.10882191722518222</v>
      </c>
      <c r="V1259">
        <v>0.12651020310340311</v>
      </c>
      <c r="W1259">
        <v>0.19678815776029246</v>
      </c>
      <c r="X1259">
        <v>0.12651020310340311</v>
      </c>
      <c r="Y1259">
        <v>232136.89780469341</v>
      </c>
      <c r="Z1259">
        <v>3553128.6544850497</v>
      </c>
      <c r="AA1259">
        <v>5716490.162790698</v>
      </c>
      <c r="AB1259">
        <v>4.2730358263004961E-2</v>
      </c>
      <c r="AC1259">
        <v>0.10673885828188766</v>
      </c>
      <c r="AM1259">
        <v>2.5901301455463294E-2</v>
      </c>
      <c r="AN1259">
        <v>3.7362924120016565E-2</v>
      </c>
      <c r="AO1259">
        <v>0.11349002968297123</v>
      </c>
      <c r="AP1259">
        <v>1.5908103006063486E-2</v>
      </c>
      <c r="AQ1259">
        <v>0.98001036516465401</v>
      </c>
      <c r="AR1259">
        <v>0.98001036516465401</v>
      </c>
      <c r="AS1259">
        <v>1.5575633691573252</v>
      </c>
      <c r="AT1259">
        <v>2.7208648244500144E-2</v>
      </c>
      <c r="AU1259">
        <v>0.65367030752993893</v>
      </c>
      <c r="AV1259">
        <v>0.65367030752993893</v>
      </c>
      <c r="AW1259">
        <v>0.66636219781619532</v>
      </c>
      <c r="AX1259">
        <v>4.3431907421420862E-2</v>
      </c>
      <c r="AY1259">
        <v>4.3431907421420862E-2</v>
      </c>
      <c r="AZ1259">
        <v>0.36936309919822963</v>
      </c>
      <c r="BB1259">
        <v>-0.16923234247983229</v>
      </c>
      <c r="BD1259">
        <v>0.23931212109363326</v>
      </c>
      <c r="BE1259">
        <v>0.23931212109363326</v>
      </c>
      <c r="BF1259">
        <v>9646</v>
      </c>
      <c r="BG1259">
        <v>5840</v>
      </c>
      <c r="BI1259">
        <v>4.9709597384850368E-2</v>
      </c>
      <c r="BK1259">
        <v>0.40723820839933222</v>
      </c>
      <c r="BL1259">
        <v>0.27590464704335005</v>
      </c>
      <c r="BM1259">
        <v>0.27590464704335005</v>
      </c>
      <c r="BN1259">
        <v>0.62290340130142396</v>
      </c>
      <c r="BQ1259">
        <v>13.166112956810631</v>
      </c>
      <c r="BR1259">
        <v>0.48482577744473587</v>
      </c>
      <c r="BS1259">
        <v>2433267.2458471763</v>
      </c>
      <c r="BT1259">
        <v>781827.28323699418</v>
      </c>
    </row>
    <row r="1260" spans="1:72">
      <c r="A1260" t="s">
        <v>1546</v>
      </c>
      <c r="B1260" t="s">
        <v>70</v>
      </c>
      <c r="C1260">
        <v>2018</v>
      </c>
      <c r="D1260" t="s">
        <v>207</v>
      </c>
      <c r="E1260">
        <v>8</v>
      </c>
      <c r="G1260" t="s">
        <v>324</v>
      </c>
      <c r="H1260" t="s">
        <v>1494</v>
      </c>
      <c r="I1260">
        <v>0.10188516101659559</v>
      </c>
      <c r="J1260">
        <v>0.46246694275272937</v>
      </c>
      <c r="K1260">
        <v>2.34354643397142</v>
      </c>
      <c r="L1260">
        <v>1.3737688263794252</v>
      </c>
      <c r="M1260">
        <v>1.1696037168760003</v>
      </c>
      <c r="N1260">
        <v>0.6466091345715077</v>
      </c>
      <c r="O1260">
        <v>0.47902841239094202</v>
      </c>
      <c r="P1260">
        <v>0.30920006871855121</v>
      </c>
      <c r="Q1260">
        <v>0.42278310500929916</v>
      </c>
      <c r="R1260">
        <v>0.33228019609265513</v>
      </c>
      <c r="S1260">
        <v>0.38858809948716144</v>
      </c>
      <c r="T1260">
        <v>3.5036165783794433E-2</v>
      </c>
      <c r="U1260">
        <v>5.3123465829589468E-2</v>
      </c>
      <c r="V1260">
        <v>0.12008434171350053</v>
      </c>
      <c r="W1260">
        <v>0.31599018079292435</v>
      </c>
      <c r="X1260">
        <v>0.17467999434373876</v>
      </c>
      <c r="Y1260">
        <v>211832.7547202197</v>
      </c>
      <c r="Z1260">
        <v>5178980.312213039</v>
      </c>
      <c r="AA1260">
        <v>14451443.325068871</v>
      </c>
      <c r="AB1260">
        <v>1.928502146311711E-2</v>
      </c>
      <c r="AC1260">
        <v>0.1135475960062949</v>
      </c>
      <c r="AD1260">
        <v>0.34703701076067972</v>
      </c>
      <c r="AE1260">
        <v>0.86963665802866519</v>
      </c>
      <c r="AF1260">
        <v>28594775.836257309</v>
      </c>
      <c r="AG1260">
        <v>16329481.39122807</v>
      </c>
      <c r="AH1260">
        <v>24867065.295321636</v>
      </c>
      <c r="AI1260">
        <v>0.90654340005190037</v>
      </c>
      <c r="AJ1260">
        <v>0.37791438122316423</v>
      </c>
      <c r="AK1260">
        <v>2.3011473001212184</v>
      </c>
      <c r="AL1260">
        <v>1.2341613604680852</v>
      </c>
      <c r="AM1260">
        <v>3.7575059725889551E-2</v>
      </c>
      <c r="AN1260">
        <v>4.1849171339345514E-2</v>
      </c>
      <c r="AO1260">
        <v>0.27060665542490903</v>
      </c>
      <c r="AP1260">
        <v>3.214356786113827E-2</v>
      </c>
      <c r="AQ1260">
        <v>1.018444674820288</v>
      </c>
      <c r="AR1260">
        <v>1.0135498571127155</v>
      </c>
      <c r="AS1260">
        <v>1.4367734604570919</v>
      </c>
      <c r="AT1260">
        <v>1.5285871499275844E-2</v>
      </c>
      <c r="AU1260">
        <v>0.44932179756253904</v>
      </c>
      <c r="AV1260">
        <v>0.4861670470091719</v>
      </c>
      <c r="AW1260">
        <v>0.48726987510150338</v>
      </c>
      <c r="AX1260">
        <v>3.0878403455861101E-2</v>
      </c>
      <c r="AY1260">
        <v>4.2320938033283372E-2</v>
      </c>
      <c r="AZ1260">
        <v>0.60924258872555714</v>
      </c>
      <c r="BA1260">
        <v>19.053966283526556</v>
      </c>
      <c r="BB1260">
        <v>0.32252406467930994</v>
      </c>
      <c r="BC1260">
        <v>5.1356792593396615E-2</v>
      </c>
      <c r="BD1260">
        <v>0.30480473709216188</v>
      </c>
      <c r="BE1260">
        <v>0.22413654514163459</v>
      </c>
      <c r="BF1260">
        <v>9653</v>
      </c>
      <c r="BG1260">
        <v>6283</v>
      </c>
      <c r="BH1260">
        <v>5987</v>
      </c>
      <c r="BI1260">
        <v>6.0266440442300485E-2</v>
      </c>
      <c r="BJ1260">
        <v>0.65654767779014855</v>
      </c>
      <c r="BK1260">
        <v>0.66532332778135994</v>
      </c>
      <c r="BL1260">
        <v>8.7041159368579563E-2</v>
      </c>
      <c r="BM1260">
        <v>0.12365896779007081</v>
      </c>
      <c r="BN1260">
        <v>1.1150999641746657</v>
      </c>
      <c r="BO1260">
        <v>0.96340897329587705</v>
      </c>
      <c r="BP1260">
        <v>4.3111766841836541E-2</v>
      </c>
      <c r="BQ1260">
        <v>7.1331496786042239</v>
      </c>
      <c r="BR1260">
        <v>0.52813114754098356</v>
      </c>
      <c r="BS1260">
        <v>11058971.138659321</v>
      </c>
      <c r="BT1260">
        <v>1560600.6279650438</v>
      </c>
    </row>
    <row r="1261" spans="1:72">
      <c r="A1261" t="s">
        <v>1547</v>
      </c>
      <c r="B1261" t="s">
        <v>71</v>
      </c>
      <c r="C1261">
        <v>2018</v>
      </c>
      <c r="D1261" t="s">
        <v>212</v>
      </c>
      <c r="E1261">
        <v>4</v>
      </c>
      <c r="G1261" t="s">
        <v>326</v>
      </c>
      <c r="H1261" t="s">
        <v>1494</v>
      </c>
      <c r="I1261">
        <v>2.0369795855615044E-2</v>
      </c>
      <c r="J1261">
        <v>0.41317739424289823</v>
      </c>
      <c r="K1261">
        <v>1.3684378942637054</v>
      </c>
      <c r="L1261">
        <v>1.0977541366207533</v>
      </c>
      <c r="M1261">
        <v>1.0753130251454162</v>
      </c>
      <c r="N1261">
        <v>0.52904018142962506</v>
      </c>
      <c r="O1261">
        <v>0.50150044103148306</v>
      </c>
      <c r="P1261">
        <v>0.62355602843643598</v>
      </c>
      <c r="Q1261">
        <v>0.62355602843643598</v>
      </c>
      <c r="R1261">
        <v>0.65465763557861023</v>
      </c>
      <c r="S1261">
        <v>0.66313577738292118</v>
      </c>
      <c r="T1261">
        <v>0.16473507870018736</v>
      </c>
      <c r="U1261">
        <v>0.16473507870018736</v>
      </c>
      <c r="V1261">
        <v>1.7916156197816068E-2</v>
      </c>
      <c r="W1261">
        <v>3.2925861129793399E-2</v>
      </c>
      <c r="X1261">
        <v>1.7916156197816068E-2</v>
      </c>
      <c r="Y1261">
        <v>332885.43821932684</v>
      </c>
      <c r="Z1261">
        <v>633909.75665399234</v>
      </c>
      <c r="AA1261">
        <v>1179603.9961977187</v>
      </c>
      <c r="AB1261">
        <v>2.4593705588950472E-2</v>
      </c>
      <c r="AC1261">
        <v>0.10421032175904142</v>
      </c>
      <c r="AM1261">
        <v>1.5820220044665392E-2</v>
      </c>
      <c r="AN1261">
        <v>2.7906964326384467E-2</v>
      </c>
      <c r="AO1261">
        <v>4.822240457947758E-2</v>
      </c>
      <c r="AP1261">
        <v>2.2537200402124244E-2</v>
      </c>
      <c r="AQ1261">
        <v>0.99873478147721806</v>
      </c>
      <c r="AR1261">
        <v>0.99873478147721806</v>
      </c>
      <c r="AS1261">
        <v>1.1828577804922475</v>
      </c>
      <c r="AT1261">
        <v>1.807395297432084E-2</v>
      </c>
      <c r="AU1261">
        <v>0.77890205606088092</v>
      </c>
      <c r="AV1261">
        <v>0.77890205606088092</v>
      </c>
      <c r="AW1261">
        <v>0.78031720178771358</v>
      </c>
      <c r="AX1261">
        <v>2.8226753631606122E-2</v>
      </c>
      <c r="AY1261">
        <v>2.8226753631606122E-2</v>
      </c>
      <c r="AZ1261">
        <v>0.33597328905179696</v>
      </c>
      <c r="BB1261">
        <v>0.41688678133895574</v>
      </c>
      <c r="BD1261">
        <v>0.1275754315214874</v>
      </c>
      <c r="BE1261">
        <v>0.1275754315214874</v>
      </c>
      <c r="BF1261">
        <v>9877</v>
      </c>
      <c r="BG1261">
        <v>6259</v>
      </c>
      <c r="BI1261">
        <v>4.0955839371954718E-2</v>
      </c>
      <c r="BK1261">
        <v>0.36321353501944365</v>
      </c>
      <c r="BL1261">
        <v>0.28771361257730405</v>
      </c>
      <c r="BM1261">
        <v>0.28771361257730405</v>
      </c>
      <c r="BN1261">
        <v>0.47818154321066769</v>
      </c>
      <c r="BQ1261">
        <v>17.509505703422054</v>
      </c>
      <c r="BR1261">
        <v>0.11022092740956543</v>
      </c>
      <c r="BS1261">
        <v>705432.95817490492</v>
      </c>
      <c r="BT1261">
        <v>1287014.5031055901</v>
      </c>
    </row>
    <row r="1262" spans="1:72">
      <c r="A1262" t="s">
        <v>1548</v>
      </c>
      <c r="B1262" t="s">
        <v>72</v>
      </c>
      <c r="C1262">
        <v>2018</v>
      </c>
      <c r="D1262" t="s">
        <v>212</v>
      </c>
      <c r="E1262">
        <v>2</v>
      </c>
      <c r="G1262" t="s">
        <v>328</v>
      </c>
      <c r="H1262" t="s">
        <v>1494</v>
      </c>
      <c r="I1262">
        <v>6.8691087456019442E-2</v>
      </c>
      <c r="J1262">
        <v>0.27005533198625609</v>
      </c>
      <c r="K1262">
        <v>1.0673666409649967</v>
      </c>
      <c r="L1262">
        <v>0.9727810246806109</v>
      </c>
      <c r="M1262">
        <v>0.92366764720665229</v>
      </c>
      <c r="N1262">
        <v>0.57821909729325716</v>
      </c>
      <c r="O1262">
        <v>0.56169635301314957</v>
      </c>
      <c r="P1262">
        <v>0.74263360461503647</v>
      </c>
      <c r="Q1262">
        <v>0.74263360461503647</v>
      </c>
      <c r="R1262">
        <v>0.75754817421862608</v>
      </c>
      <c r="S1262">
        <v>0.76775035005964876</v>
      </c>
      <c r="T1262">
        <v>0.16334237480339039</v>
      </c>
      <c r="U1262">
        <v>0.16334237480339039</v>
      </c>
      <c r="V1262">
        <v>2.9335461930292198E-2</v>
      </c>
      <c r="W1262">
        <v>4.4438339918935484E-2</v>
      </c>
      <c r="X1262">
        <v>2.9335461930292198E-2</v>
      </c>
      <c r="Y1262">
        <v>523715.14026845637</v>
      </c>
      <c r="Z1262">
        <v>881410.74213836482</v>
      </c>
      <c r="AA1262">
        <v>1355335.4465408805</v>
      </c>
      <c r="AB1262">
        <v>3.2303609088982527E-2</v>
      </c>
      <c r="AC1262">
        <v>8.8942019490294524E-2</v>
      </c>
      <c r="AM1262">
        <v>2.8505365161986491E-2</v>
      </c>
      <c r="AN1262">
        <v>3.2826776965813008E-2</v>
      </c>
      <c r="AO1262">
        <v>3.8663978409969352E-2</v>
      </c>
      <c r="AP1262">
        <v>6.6139772075326933E-3</v>
      </c>
      <c r="AQ1262">
        <v>1.0608398318694101</v>
      </c>
      <c r="AR1262">
        <v>1.0608398318694101</v>
      </c>
      <c r="AS1262">
        <v>2.1542708212662083</v>
      </c>
      <c r="AT1262">
        <v>1.6941605551915657E-2</v>
      </c>
      <c r="AU1262">
        <v>0.75571593040256824</v>
      </c>
      <c r="AV1262">
        <v>0.75571593040256824</v>
      </c>
      <c r="AW1262">
        <v>0.77491944034081783</v>
      </c>
      <c r="AX1262">
        <v>4.3765758789625318E-2</v>
      </c>
      <c r="AY1262">
        <v>4.3765758789625318E-2</v>
      </c>
      <c r="AZ1262">
        <v>0.23011336908766827</v>
      </c>
      <c r="BB1262">
        <v>-0.28778080303030301</v>
      </c>
      <c r="BD1262">
        <v>0.35122552157869541</v>
      </c>
      <c r="BE1262">
        <v>0.35122552157869541</v>
      </c>
      <c r="BF1262">
        <v>8851</v>
      </c>
      <c r="BG1262">
        <v>5777</v>
      </c>
      <c r="BI1262">
        <v>8.2394559674515075E-2</v>
      </c>
      <c r="BK1262">
        <v>0.24805005720883486</v>
      </c>
      <c r="BL1262">
        <v>0.18606705400523613</v>
      </c>
      <c r="BM1262">
        <v>0.18606705400523613</v>
      </c>
      <c r="BN1262">
        <v>0.3270403499581595</v>
      </c>
      <c r="BQ1262">
        <v>9.3710691823899364</v>
      </c>
      <c r="BR1262">
        <v>1.1656976744186047</v>
      </c>
      <c r="BS1262">
        <v>608339.72327044024</v>
      </c>
      <c r="BT1262">
        <v>294390.85714285716</v>
      </c>
    </row>
    <row r="1263" spans="1:72">
      <c r="A1263" t="s">
        <v>1549</v>
      </c>
      <c r="B1263" t="s">
        <v>73</v>
      </c>
      <c r="C1263">
        <v>2018</v>
      </c>
      <c r="D1263" t="s">
        <v>228</v>
      </c>
      <c r="E1263">
        <v>7</v>
      </c>
      <c r="G1263" t="s">
        <v>330</v>
      </c>
      <c r="H1263" t="s">
        <v>1494</v>
      </c>
      <c r="I1263">
        <v>0.16351476724301625</v>
      </c>
      <c r="J1263">
        <v>0.19626632631955132</v>
      </c>
      <c r="K1263">
        <v>1.3385010504686521</v>
      </c>
      <c r="L1263">
        <v>0.88197612745233878</v>
      </c>
      <c r="M1263">
        <v>0.46712126231188572</v>
      </c>
      <c r="N1263">
        <v>0.60574790465997852</v>
      </c>
      <c r="O1263">
        <v>0.51998391064918426</v>
      </c>
      <c r="P1263">
        <v>0.26375974680101566</v>
      </c>
      <c r="Q1263">
        <v>0.45837607144378661</v>
      </c>
      <c r="R1263">
        <v>0.2832209294344164</v>
      </c>
      <c r="S1263">
        <v>0.3120157428679472</v>
      </c>
      <c r="T1263">
        <v>4.2240545707569459E-2</v>
      </c>
      <c r="U1263">
        <v>8.2867472293474548E-2</v>
      </c>
      <c r="V1263">
        <v>5.046717430466495E-2</v>
      </c>
      <c r="W1263">
        <v>0.14243817010195073</v>
      </c>
      <c r="X1263">
        <v>9.8701137140482065E-2</v>
      </c>
      <c r="Y1263">
        <v>203422.2707308071</v>
      </c>
      <c r="Z1263">
        <v>2497383.1548672565</v>
      </c>
      <c r="AA1263">
        <v>7267948.7534766123</v>
      </c>
      <c r="AB1263">
        <v>1.2369117595435438E-2</v>
      </c>
      <c r="AC1263">
        <v>0.11250496246424346</v>
      </c>
      <c r="AD1263">
        <v>0.51245775445811437</v>
      </c>
      <c r="AE1263">
        <v>0.8780118309978221</v>
      </c>
      <c r="AF1263">
        <v>28372089.946958981</v>
      </c>
      <c r="AG1263">
        <v>16609865.730551627</v>
      </c>
      <c r="AH1263">
        <v>24911030.643564355</v>
      </c>
      <c r="AI1263">
        <v>0.92355348484333621</v>
      </c>
      <c r="AJ1263">
        <v>0.37299892998503542</v>
      </c>
      <c r="AK1263">
        <v>2.3539258705998103</v>
      </c>
      <c r="AL1263">
        <v>1.2775856281578042</v>
      </c>
      <c r="AM1263">
        <v>3.749835773671182E-2</v>
      </c>
      <c r="AN1263">
        <v>4.3203740827936134E-2</v>
      </c>
      <c r="AO1263">
        <v>0.14389812185700498</v>
      </c>
      <c r="AP1263">
        <v>2.8277036351226411E-2</v>
      </c>
      <c r="AQ1263">
        <v>1.024285254921395</v>
      </c>
      <c r="AR1263">
        <v>1.0136588449741339</v>
      </c>
      <c r="AS1263">
        <v>1.4024590859953328</v>
      </c>
      <c r="AT1263">
        <v>1.5454238899981754E-2</v>
      </c>
      <c r="AU1263">
        <v>0.50705223919003961</v>
      </c>
      <c r="AV1263">
        <v>0.64665038476899939</v>
      </c>
      <c r="AW1263">
        <v>0.5242755074879617</v>
      </c>
      <c r="AX1263">
        <v>2.1099610821677103E-2</v>
      </c>
      <c r="AY1263">
        <v>3.4708770404125504E-2</v>
      </c>
      <c r="AZ1263">
        <v>0.67723954101639305</v>
      </c>
      <c r="BA1263">
        <v>14.088911999545738</v>
      </c>
      <c r="BB1263">
        <v>0.38885012460407564</v>
      </c>
      <c r="BC1263">
        <v>1.1970240871110911E-2</v>
      </c>
      <c r="BD1263">
        <v>0.40536005535398945</v>
      </c>
      <c r="BE1263">
        <v>0.23881255389830269</v>
      </c>
      <c r="BF1263">
        <v>9452</v>
      </c>
      <c r="BG1263">
        <v>6137</v>
      </c>
      <c r="BH1263">
        <v>5196</v>
      </c>
      <c r="BI1263">
        <v>4.5341343247651156E-2</v>
      </c>
      <c r="BJ1263">
        <v>0.66676750425188469</v>
      </c>
      <c r="BK1263">
        <v>0.71431716741254692</v>
      </c>
      <c r="BL1263">
        <v>0.12513338712124208</v>
      </c>
      <c r="BM1263">
        <v>0.22642470701900289</v>
      </c>
      <c r="BN1263">
        <v>0.8251189886504593</v>
      </c>
      <c r="BO1263">
        <v>1.2329524255176978</v>
      </c>
      <c r="BP1263">
        <v>7.026904808678007E-2</v>
      </c>
      <c r="BQ1263">
        <v>10.275600505689001</v>
      </c>
      <c r="BR1263">
        <v>0.40186271127975165</v>
      </c>
      <c r="BS1263">
        <v>5231998.6188369151</v>
      </c>
      <c r="BT1263">
        <v>1091888.6749633967</v>
      </c>
    </row>
    <row r="1264" spans="1:72">
      <c r="A1264" t="s">
        <v>1550</v>
      </c>
      <c r="B1264" t="s">
        <v>74</v>
      </c>
      <c r="C1264">
        <v>2018</v>
      </c>
      <c r="D1264" t="s">
        <v>212</v>
      </c>
      <c r="E1264">
        <v>2</v>
      </c>
      <c r="G1264" t="s">
        <v>332</v>
      </c>
      <c r="H1264" t="s">
        <v>1494</v>
      </c>
      <c r="I1264">
        <v>2.7845240908480506E-2</v>
      </c>
      <c r="J1264">
        <v>0.22521343346939046</v>
      </c>
      <c r="K1264">
        <v>1.7588465244593241</v>
      </c>
      <c r="L1264">
        <v>1.2556923895975707</v>
      </c>
      <c r="M1264">
        <v>1.2071401696175472</v>
      </c>
      <c r="N1264">
        <v>0.57861284243738409</v>
      </c>
      <c r="O1264">
        <v>0.55315914777825281</v>
      </c>
      <c r="P1264">
        <v>0.7097955101925324</v>
      </c>
      <c r="Q1264">
        <v>0.7097955101925324</v>
      </c>
      <c r="R1264">
        <v>0.7490936353802965</v>
      </c>
      <c r="S1264">
        <v>0.74134891583247853</v>
      </c>
      <c r="T1264">
        <v>0.12114702129882775</v>
      </c>
      <c r="U1264">
        <v>0.12114702129882775</v>
      </c>
      <c r="V1264">
        <v>2.546298085848199E-2</v>
      </c>
      <c r="W1264">
        <v>4.5132081175994765E-2</v>
      </c>
      <c r="X1264">
        <v>2.546298085848199E-2</v>
      </c>
      <c r="Y1264">
        <v>331383.78611783695</v>
      </c>
      <c r="Z1264">
        <v>889666.69072164944</v>
      </c>
      <c r="AA1264">
        <v>1598542.2268041237</v>
      </c>
      <c r="AB1264">
        <v>3.8245984171363996E-2</v>
      </c>
      <c r="AC1264">
        <v>0.10350654945314339</v>
      </c>
      <c r="AM1264">
        <v>3.0302481010812586E-2</v>
      </c>
      <c r="AN1264">
        <v>4.2506692379538961E-2</v>
      </c>
      <c r="AO1264">
        <v>3.7178645364464039E-2</v>
      </c>
      <c r="AP1264">
        <v>9.1848727375524897E-3</v>
      </c>
      <c r="AQ1264">
        <v>0.97916299183579114</v>
      </c>
      <c r="AR1264">
        <v>0.97916299183579114</v>
      </c>
      <c r="AS1264">
        <v>2.3397220509611771</v>
      </c>
      <c r="AT1264">
        <v>2.0235975289676144E-2</v>
      </c>
      <c r="AU1264">
        <v>0.79795531004770193</v>
      </c>
      <c r="AV1264">
        <v>0.79795531004770193</v>
      </c>
      <c r="AW1264">
        <v>0.81223417113297769</v>
      </c>
      <c r="AX1264">
        <v>4.0237767380680911E-2</v>
      </c>
      <c r="AY1264">
        <v>4.0237767380680911E-2</v>
      </c>
      <c r="AZ1264">
        <v>0.25474725587290897</v>
      </c>
      <c r="BB1264">
        <v>0.34686994276305472</v>
      </c>
      <c r="BD1264">
        <v>0.20087224223341024</v>
      </c>
      <c r="BE1264">
        <v>0.20087224223341024</v>
      </c>
      <c r="BF1264">
        <v>9632</v>
      </c>
      <c r="BG1264">
        <v>6141</v>
      </c>
      <c r="BI1264">
        <v>9.9002159465745709E-3</v>
      </c>
      <c r="BK1264">
        <v>0.27734776826519569</v>
      </c>
      <c r="BL1264">
        <v>0.21625543915875045</v>
      </c>
      <c r="BM1264">
        <v>0.21625543915875045</v>
      </c>
      <c r="BN1264">
        <v>0.3515229572151245</v>
      </c>
      <c r="BQ1264">
        <v>12.773195876288661</v>
      </c>
      <c r="BR1264">
        <v>0.12636363636363637</v>
      </c>
      <c r="BS1264">
        <v>856924.78350515466</v>
      </c>
      <c r="BT1264">
        <v>523774.44067796611</v>
      </c>
    </row>
    <row r="1265" spans="1:72">
      <c r="A1265" t="s">
        <v>1551</v>
      </c>
      <c r="B1265" t="s">
        <v>75</v>
      </c>
      <c r="C1265">
        <v>2018</v>
      </c>
      <c r="D1265" t="s">
        <v>231</v>
      </c>
      <c r="E1265">
        <v>3</v>
      </c>
      <c r="G1265" t="s">
        <v>334</v>
      </c>
      <c r="H1265" t="s">
        <v>1494</v>
      </c>
      <c r="I1265">
        <v>3.3118829288553801E-2</v>
      </c>
      <c r="J1265">
        <v>0.46266897881327113</v>
      </c>
      <c r="K1265">
        <v>1.8062717166970741</v>
      </c>
      <c r="L1265">
        <v>1.0777563903542258</v>
      </c>
      <c r="M1265">
        <v>1.0516093257974091</v>
      </c>
      <c r="N1265">
        <v>0.60013399103927678</v>
      </c>
      <c r="O1265">
        <v>0.56594587796985718</v>
      </c>
      <c r="P1265">
        <v>0.61702291748477667</v>
      </c>
      <c r="Q1265">
        <v>0.61702291748477667</v>
      </c>
      <c r="R1265">
        <v>0.65981431128459767</v>
      </c>
      <c r="S1265">
        <v>0.65772103819067596</v>
      </c>
      <c r="T1265">
        <v>0.13038333911151631</v>
      </c>
      <c r="U1265">
        <v>0.13038333911151631</v>
      </c>
      <c r="V1265">
        <v>4.0674889895930863E-2</v>
      </c>
      <c r="W1265">
        <v>8.3268924815287859E-2</v>
      </c>
      <c r="X1265">
        <v>4.0674889895930863E-2</v>
      </c>
      <c r="Y1265">
        <v>269670.82096232747</v>
      </c>
      <c r="Z1265">
        <v>1094883.3155339805</v>
      </c>
      <c r="AA1265">
        <v>2317330.7961165048</v>
      </c>
      <c r="AB1265">
        <v>1.9590861068096294E-2</v>
      </c>
      <c r="AC1265">
        <v>0.10542669624537129</v>
      </c>
      <c r="AM1265">
        <v>1.1783114074717922E-2</v>
      </c>
      <c r="AN1265">
        <v>2.1666229199539245E-2</v>
      </c>
      <c r="AO1265">
        <v>8.0544045349392496E-2</v>
      </c>
      <c r="AP1265">
        <v>2.2699761594893366E-2</v>
      </c>
      <c r="AQ1265">
        <v>1.014303253184998</v>
      </c>
      <c r="AR1265">
        <v>1.014303253184998</v>
      </c>
      <c r="AS1265">
        <v>1.917466610180987</v>
      </c>
      <c r="AT1265">
        <v>2.6661381907776231E-2</v>
      </c>
      <c r="AU1265">
        <v>0.78204766080666532</v>
      </c>
      <c r="AV1265">
        <v>0.78204766080666532</v>
      </c>
      <c r="AW1265">
        <v>0.79186660341262638</v>
      </c>
      <c r="AX1265">
        <v>5.2926000810040098E-2</v>
      </c>
      <c r="AY1265">
        <v>5.2926000810040098E-2</v>
      </c>
      <c r="AZ1265">
        <v>0.31099335176547654</v>
      </c>
      <c r="BB1265">
        <v>3.3453519417475729E-2</v>
      </c>
      <c r="BD1265">
        <v>0.17536722573969801</v>
      </c>
      <c r="BE1265">
        <v>0.17536722573969801</v>
      </c>
      <c r="BF1265">
        <v>9243</v>
      </c>
      <c r="BG1265">
        <v>5703</v>
      </c>
      <c r="BI1265">
        <v>2.5504512155133316E-2</v>
      </c>
      <c r="BK1265">
        <v>0.37729680498054363</v>
      </c>
      <c r="BL1265">
        <v>0.29154377721030911</v>
      </c>
      <c r="BM1265">
        <v>0.29154377721030911</v>
      </c>
      <c r="BN1265">
        <v>0.47998420046874563</v>
      </c>
      <c r="BQ1265">
        <v>13.014563106796116</v>
      </c>
      <c r="BR1265">
        <v>0.245817843866171</v>
      </c>
      <c r="BS1265">
        <v>1490805.6553398059</v>
      </c>
      <c r="BT1265">
        <v>1407398.2857142857</v>
      </c>
    </row>
    <row r="1266" spans="1:72">
      <c r="A1266" t="s">
        <v>1552</v>
      </c>
      <c r="B1266" t="s">
        <v>76</v>
      </c>
      <c r="C1266">
        <v>2018</v>
      </c>
      <c r="D1266" t="s">
        <v>231</v>
      </c>
      <c r="E1266">
        <v>4</v>
      </c>
      <c r="G1266" t="s">
        <v>336</v>
      </c>
      <c r="H1266" t="s">
        <v>1494</v>
      </c>
      <c r="I1266">
        <v>4.4332210210971001E-2</v>
      </c>
      <c r="J1266">
        <v>0.35832163615783447</v>
      </c>
      <c r="K1266">
        <v>1.1537821407073303</v>
      </c>
      <c r="L1266">
        <v>0.87943571574974533</v>
      </c>
      <c r="M1266">
        <v>0.81714463615225275</v>
      </c>
      <c r="N1266">
        <v>0.55199910766810112</v>
      </c>
      <c r="O1266">
        <v>0.51314001997180991</v>
      </c>
      <c r="P1266">
        <v>0.54482101056526477</v>
      </c>
      <c r="Q1266">
        <v>0.54482101056526477</v>
      </c>
      <c r="R1266">
        <v>0.58285852037811592</v>
      </c>
      <c r="S1266">
        <v>0.59922144237841712</v>
      </c>
      <c r="T1266">
        <v>0.12813064546281291</v>
      </c>
      <c r="U1266">
        <v>0.12813064546281291</v>
      </c>
      <c r="V1266">
        <v>5.9070186173926675E-2</v>
      </c>
      <c r="W1266">
        <v>8.6374005061671227E-2</v>
      </c>
      <c r="X1266">
        <v>5.9070186173926675E-2</v>
      </c>
      <c r="Y1266">
        <v>204834.44478662559</v>
      </c>
      <c r="Z1266">
        <v>1511573.9753521127</v>
      </c>
      <c r="AA1266">
        <v>2256359.2746478873</v>
      </c>
      <c r="AB1266">
        <v>3.4575281415669942E-2</v>
      </c>
      <c r="AC1266">
        <v>0.12827459028851154</v>
      </c>
      <c r="AM1266">
        <v>1.1644229926127649E-2</v>
      </c>
      <c r="AN1266">
        <v>2.1318050749664752E-2</v>
      </c>
      <c r="AO1266">
        <v>5.3682931890086043E-2</v>
      </c>
      <c r="AP1266">
        <v>9.5623709654912934E-3</v>
      </c>
      <c r="AQ1266">
        <v>1.0089439547773533</v>
      </c>
      <c r="AR1266">
        <v>1.0089439547773533</v>
      </c>
      <c r="AS1266">
        <v>2.2601592954640477</v>
      </c>
      <c r="AT1266">
        <v>1.6274196252810288E-2</v>
      </c>
      <c r="AU1266">
        <v>0.75486603640795191</v>
      </c>
      <c r="AV1266">
        <v>0.75486603640795191</v>
      </c>
      <c r="AW1266">
        <v>0.7533858687848638</v>
      </c>
      <c r="AX1266">
        <v>4.2818562896246679E-2</v>
      </c>
      <c r="AY1266">
        <v>4.2818562896246679E-2</v>
      </c>
      <c r="AZ1266">
        <v>0.39589801526968194</v>
      </c>
      <c r="BB1266">
        <v>8.8419953002201221E-2</v>
      </c>
      <c r="BD1266">
        <v>0.26573115955361981</v>
      </c>
      <c r="BE1266">
        <v>0.26573115955361981</v>
      </c>
      <c r="BF1266">
        <v>9448</v>
      </c>
      <c r="BG1266">
        <v>5925</v>
      </c>
      <c r="BI1266">
        <v>4.1060638612299569E-2</v>
      </c>
      <c r="BK1266">
        <v>0.44300644639368442</v>
      </c>
      <c r="BL1266">
        <v>0.35958152700309293</v>
      </c>
      <c r="BM1266">
        <v>0.35958152700309293</v>
      </c>
      <c r="BN1266">
        <v>0.59195676063414204</v>
      </c>
      <c r="BQ1266">
        <v>16.007042253521128</v>
      </c>
      <c r="BR1266">
        <v>0.13563563563563563</v>
      </c>
      <c r="BS1266">
        <v>936853.70774647885</v>
      </c>
      <c r="BT1266">
        <v>479234.60283687944</v>
      </c>
    </row>
    <row r="1267" spans="1:72">
      <c r="A1267" t="s">
        <v>1553</v>
      </c>
      <c r="B1267" t="s">
        <v>77</v>
      </c>
      <c r="C1267">
        <v>2018</v>
      </c>
      <c r="D1267" t="s">
        <v>228</v>
      </c>
      <c r="E1267">
        <v>5</v>
      </c>
      <c r="G1267" t="s">
        <v>338</v>
      </c>
      <c r="H1267" t="s">
        <v>1494</v>
      </c>
      <c r="I1267">
        <v>0.13835445066368229</v>
      </c>
      <c r="J1267">
        <v>0.36067080636270138</v>
      </c>
      <c r="K1267">
        <v>2.052949005680512</v>
      </c>
      <c r="L1267">
        <v>1.5140547842515564</v>
      </c>
      <c r="M1267">
        <v>0.83988152850671427</v>
      </c>
      <c r="N1267">
        <v>0.65237414257042647</v>
      </c>
      <c r="O1267">
        <v>0.54830649971324741</v>
      </c>
      <c r="P1267">
        <v>0.25662332910370123</v>
      </c>
      <c r="Q1267">
        <v>0.57034756906212225</v>
      </c>
      <c r="R1267">
        <v>0.27279802853371377</v>
      </c>
      <c r="S1267">
        <v>0.30054276320127221</v>
      </c>
      <c r="T1267">
        <v>4.1477873405558884E-2</v>
      </c>
      <c r="U1267">
        <v>0.10615877706653758</v>
      </c>
      <c r="V1267">
        <v>3.7224599203815496E-2</v>
      </c>
      <c r="W1267">
        <v>7.4216082558684088E-2</v>
      </c>
      <c r="X1267">
        <v>8.939112609144817E-2</v>
      </c>
      <c r="Y1267">
        <v>269840.52894694405</v>
      </c>
      <c r="Z1267">
        <v>1945204.0233160623</v>
      </c>
      <c r="AA1267">
        <v>3921984.251295337</v>
      </c>
      <c r="AB1267">
        <v>1.3390615494439215E-2</v>
      </c>
      <c r="AC1267">
        <v>0.11276290690183904</v>
      </c>
      <c r="AD1267">
        <v>0.62931964540114715</v>
      </c>
      <c r="AE1267">
        <v>0.92541540018956159</v>
      </c>
      <c r="AF1267">
        <v>20843777.571428571</v>
      </c>
      <c r="AG1267">
        <v>11908254.840722496</v>
      </c>
      <c r="AH1267">
        <v>19289152.762725782</v>
      </c>
      <c r="AI1267">
        <v>0.92671545933110755</v>
      </c>
      <c r="AJ1267">
        <v>0.39119810852347697</v>
      </c>
      <c r="AK1267">
        <v>2.3655927266172472</v>
      </c>
      <c r="AL1267">
        <v>1.4275824235084338</v>
      </c>
      <c r="AM1267">
        <v>5.3225859926645636E-2</v>
      </c>
      <c r="AN1267">
        <v>3.3372049952923158E-2</v>
      </c>
      <c r="AO1267">
        <v>5.5621349488486641E-2</v>
      </c>
      <c r="AP1267">
        <v>1.1294208704687888E-2</v>
      </c>
      <c r="AQ1267">
        <v>1.0522018224194312</v>
      </c>
      <c r="AR1267">
        <v>1.0365001556674993</v>
      </c>
      <c r="AS1267">
        <v>1.3345016924032513</v>
      </c>
      <c r="AT1267">
        <v>1.7358659136133537E-2</v>
      </c>
      <c r="AU1267">
        <v>0.50166115046644699</v>
      </c>
      <c r="AV1267">
        <v>0.68044272296764596</v>
      </c>
      <c r="AW1267">
        <v>0.5084005140865463</v>
      </c>
      <c r="AX1267">
        <v>2.6754769081180182E-2</v>
      </c>
      <c r="AY1267">
        <v>4.4347335449263371E-2</v>
      </c>
      <c r="AZ1267">
        <v>0.71919091681987823</v>
      </c>
      <c r="BA1267">
        <v>8.6085468983762983</v>
      </c>
      <c r="BB1267">
        <v>0.39017025154255386</v>
      </c>
      <c r="BC1267">
        <v>0.10081927367538937</v>
      </c>
      <c r="BD1267">
        <v>0.49946700698707708</v>
      </c>
      <c r="BE1267">
        <v>0.24213672968910549</v>
      </c>
      <c r="BF1267">
        <v>8037</v>
      </c>
      <c r="BG1267">
        <v>5413</v>
      </c>
      <c r="BH1267">
        <v>4702</v>
      </c>
      <c r="BI1267">
        <v>6.407773112392115E-2</v>
      </c>
      <c r="BJ1267">
        <v>0.61735499672820893</v>
      </c>
      <c r="BK1267">
        <v>0.7127262179515419</v>
      </c>
      <c r="BL1267">
        <v>8.8149398876651283E-2</v>
      </c>
      <c r="BM1267">
        <v>0.19965978666310824</v>
      </c>
      <c r="BN1267">
        <v>0.64017464441531491</v>
      </c>
      <c r="BO1267">
        <v>1.3180781769648953</v>
      </c>
      <c r="BP1267">
        <v>5.6173104529032805E-2</v>
      </c>
      <c r="BQ1267">
        <v>8.0323834196891184</v>
      </c>
      <c r="BR1267">
        <v>0.19872414459694568</v>
      </c>
      <c r="BS1267">
        <v>2080510.3549222797</v>
      </c>
      <c r="BT1267">
        <v>320824.91923340177</v>
      </c>
    </row>
    <row r="1268" spans="1:72">
      <c r="A1268" t="s">
        <v>1554</v>
      </c>
      <c r="B1268" t="s">
        <v>78</v>
      </c>
      <c r="C1268">
        <v>2018</v>
      </c>
      <c r="D1268" t="s">
        <v>228</v>
      </c>
      <c r="E1268">
        <v>5</v>
      </c>
      <c r="G1268" t="s">
        <v>340</v>
      </c>
      <c r="H1268" t="s">
        <v>1494</v>
      </c>
      <c r="I1268">
        <v>0.32654743913910428</v>
      </c>
      <c r="J1268">
        <v>0.18527738017801557</v>
      </c>
      <c r="K1268">
        <v>1.5442957376818045</v>
      </c>
      <c r="L1268">
        <v>1.2191061603006712</v>
      </c>
      <c r="M1268">
        <v>0.69552004294047354</v>
      </c>
      <c r="N1268">
        <v>0.62950016908103623</v>
      </c>
      <c r="O1268">
        <v>0.55315740875794439</v>
      </c>
      <c r="P1268">
        <v>0.29050393670395208</v>
      </c>
      <c r="Q1268">
        <v>0.5800324949495933</v>
      </c>
      <c r="R1268">
        <v>0.30099431207120425</v>
      </c>
      <c r="S1268">
        <v>0.31736814375757311</v>
      </c>
      <c r="T1268">
        <v>3.9229550937613294E-2</v>
      </c>
      <c r="U1268">
        <v>9.7476678723858637E-2</v>
      </c>
      <c r="V1268">
        <v>3.1394787703947047E-2</v>
      </c>
      <c r="W1268">
        <v>6.1846685044591961E-2</v>
      </c>
      <c r="X1268">
        <v>6.7452862193893279E-2</v>
      </c>
      <c r="Y1268">
        <v>229233.6533792651</v>
      </c>
      <c r="Z1268">
        <v>1370494.7916666667</v>
      </c>
      <c r="AA1268">
        <v>2734149.8223039214</v>
      </c>
      <c r="AB1268">
        <v>1.0881412201960807E-2</v>
      </c>
      <c r="AC1268">
        <v>9.7715088476473408E-2</v>
      </c>
      <c r="AD1268">
        <v>0.61735233143810964</v>
      </c>
      <c r="AE1268">
        <v>0.88459876218011169</v>
      </c>
      <c r="AF1268">
        <v>18174301.138842974</v>
      </c>
      <c r="AG1268">
        <v>9650982.9528925624</v>
      </c>
      <c r="AH1268">
        <v>16076964.290909091</v>
      </c>
      <c r="AI1268">
        <v>0.88790845567907295</v>
      </c>
      <c r="AJ1268">
        <v>0.42985173931531157</v>
      </c>
      <c r="AK1268">
        <v>2.0579159772370423</v>
      </c>
      <c r="AL1268">
        <v>1.0681212699788989</v>
      </c>
      <c r="AM1268">
        <v>4.4808674327725305E-2</v>
      </c>
      <c r="AN1268">
        <v>3.9411811537982337E-2</v>
      </c>
      <c r="AO1268">
        <v>5.5354940792556935E-2</v>
      </c>
      <c r="AP1268">
        <v>1.5592246619928656E-2</v>
      </c>
      <c r="AQ1268">
        <v>1.0311277471394398</v>
      </c>
      <c r="AR1268">
        <v>1.031976447636419</v>
      </c>
      <c r="AS1268">
        <v>1.3683375433690534</v>
      </c>
      <c r="AT1268">
        <v>1.973550858498235E-2</v>
      </c>
      <c r="AU1268">
        <v>0.55039681150741371</v>
      </c>
      <c r="AV1268">
        <v>0.74108717771688115</v>
      </c>
      <c r="AW1268">
        <v>0.55711682601801726</v>
      </c>
      <c r="AX1268">
        <v>3.0442525550728152E-2</v>
      </c>
      <c r="AY1268">
        <v>6.2344516882092159E-2</v>
      </c>
      <c r="AZ1268">
        <v>0.68940780774549315</v>
      </c>
      <c r="BA1268">
        <v>17.539566603525135</v>
      </c>
      <c r="BB1268">
        <v>0.14346988932345295</v>
      </c>
      <c r="BC1268">
        <v>6.659804405091875E-2</v>
      </c>
      <c r="BD1268">
        <v>0.60146229052578648</v>
      </c>
      <c r="BE1268">
        <v>0.34040535391092586</v>
      </c>
      <c r="BF1268">
        <v>8122</v>
      </c>
      <c r="BG1268">
        <v>5334</v>
      </c>
      <c r="BH1268">
        <v>4847</v>
      </c>
      <c r="BI1268">
        <v>4.5782170073592268E-2</v>
      </c>
      <c r="BJ1268">
        <v>0.60029883616460011</v>
      </c>
      <c r="BK1268">
        <v>0.69428302780895201</v>
      </c>
      <c r="BL1268">
        <v>0.10160363722211325</v>
      </c>
      <c r="BM1268">
        <v>0.21803722021860797</v>
      </c>
      <c r="BN1268">
        <v>0.58863090236712279</v>
      </c>
      <c r="BO1268">
        <v>1.140379061946869</v>
      </c>
      <c r="BP1268">
        <v>7.2671452672655776E-2</v>
      </c>
      <c r="BQ1268">
        <v>7.4705882352941178</v>
      </c>
      <c r="BR1268">
        <v>0.1394392523364486</v>
      </c>
      <c r="BS1268">
        <v>1515488.7132352942</v>
      </c>
      <c r="BT1268">
        <v>378537.69591426657</v>
      </c>
    </row>
    <row r="1269" spans="1:72">
      <c r="A1269" t="s">
        <v>1555</v>
      </c>
      <c r="B1269" t="s">
        <v>79</v>
      </c>
      <c r="C1269">
        <v>2018</v>
      </c>
      <c r="D1269" t="s">
        <v>228</v>
      </c>
      <c r="E1269">
        <v>7</v>
      </c>
      <c r="G1269" t="s">
        <v>342</v>
      </c>
      <c r="H1269" t="s">
        <v>1494</v>
      </c>
      <c r="I1269">
        <v>0.25230660160826551</v>
      </c>
      <c r="J1269">
        <v>0.16697250584929338</v>
      </c>
      <c r="K1269">
        <v>1.6979332727519965</v>
      </c>
      <c r="L1269">
        <v>1.0847899001603658</v>
      </c>
      <c r="M1269">
        <v>0.66605436063807788</v>
      </c>
      <c r="N1269">
        <v>0.64080639766666447</v>
      </c>
      <c r="O1269">
        <v>0.5302112939689807</v>
      </c>
      <c r="P1269">
        <v>0.26827675502674714</v>
      </c>
      <c r="Q1269">
        <v>0.49861432158343788</v>
      </c>
      <c r="R1269">
        <v>0.28110055884146318</v>
      </c>
      <c r="S1269">
        <v>0.311130097764106</v>
      </c>
      <c r="T1269">
        <v>3.8709776973764334E-2</v>
      </c>
      <c r="U1269">
        <v>8.5866633192426531E-2</v>
      </c>
      <c r="V1269">
        <v>5.1674608205746389E-2</v>
      </c>
      <c r="W1269">
        <v>0.1100142331779521</v>
      </c>
      <c r="X1269">
        <v>9.9894366963188597E-2</v>
      </c>
      <c r="Y1269">
        <v>197025.67401383293</v>
      </c>
      <c r="Z1269">
        <v>2341325.449932341</v>
      </c>
      <c r="AA1269">
        <v>5110372.5696887691</v>
      </c>
      <c r="AB1269">
        <v>1.2948233480125191E-2</v>
      </c>
      <c r="AC1269">
        <v>0.12743900571509312</v>
      </c>
      <c r="AD1269">
        <v>0.55779985745572114</v>
      </c>
      <c r="AE1269">
        <v>0.87198763212624664</v>
      </c>
      <c r="AF1269">
        <v>21895678.094372801</v>
      </c>
      <c r="AG1269">
        <v>12103313.934935521</v>
      </c>
      <c r="AH1269">
        <v>19092760.495310668</v>
      </c>
      <c r="AI1269">
        <v>0.91359350377202919</v>
      </c>
      <c r="AJ1269">
        <v>0.40348805589278119</v>
      </c>
      <c r="AK1269">
        <v>2.1611237789848228</v>
      </c>
      <c r="AL1269">
        <v>1.0854322675213648</v>
      </c>
      <c r="AM1269">
        <v>3.6033073936159121E-2</v>
      </c>
      <c r="AN1269">
        <v>3.1936139926866274E-2</v>
      </c>
      <c r="AO1269">
        <v>0.11945515862581367</v>
      </c>
      <c r="AP1269">
        <v>3.6220693750489759E-2</v>
      </c>
      <c r="AQ1269">
        <v>0.98351922171341311</v>
      </c>
      <c r="AR1269">
        <v>0.9721767603007474</v>
      </c>
      <c r="AS1269">
        <v>1.486076976989531</v>
      </c>
      <c r="AT1269">
        <v>2.0886536212432517E-2</v>
      </c>
      <c r="AU1269">
        <v>0.5340257791848988</v>
      </c>
      <c r="AV1269">
        <v>0.69885005193367367</v>
      </c>
      <c r="AW1269">
        <v>0.5415510877026799</v>
      </c>
      <c r="AX1269">
        <v>1.9852306749816487E-2</v>
      </c>
      <c r="AY1269">
        <v>3.7779772894527427E-2</v>
      </c>
      <c r="AZ1269">
        <v>0.66900440074542389</v>
      </c>
      <c r="BA1269">
        <v>6.5614185309639321</v>
      </c>
      <c r="BB1269">
        <v>0.1156870759888966</v>
      </c>
      <c r="BC1269">
        <v>1.2659155520898316E-2</v>
      </c>
      <c r="BD1269">
        <v>0.51261916897228155</v>
      </c>
      <c r="BE1269">
        <v>0.30971272874270983</v>
      </c>
      <c r="BF1269">
        <v>8754</v>
      </c>
      <c r="BG1269">
        <v>5805</v>
      </c>
      <c r="BH1269">
        <v>4914</v>
      </c>
      <c r="BI1269">
        <v>4.3133357751310927E-2</v>
      </c>
      <c r="BJ1269">
        <v>0.63392163421880199</v>
      </c>
      <c r="BK1269">
        <v>0.71149407029133449</v>
      </c>
      <c r="BL1269">
        <v>0.11371173452384943</v>
      </c>
      <c r="BM1269">
        <v>0.22073957315915158</v>
      </c>
      <c r="BN1269">
        <v>0.71560354127668346</v>
      </c>
      <c r="BO1269">
        <v>1.0619599115300196</v>
      </c>
      <c r="BP1269">
        <v>6.6722453674519261E-2</v>
      </c>
      <c r="BQ1269">
        <v>8.9018944519621108</v>
      </c>
      <c r="BR1269">
        <v>0.2941813527616422</v>
      </c>
      <c r="BS1269">
        <v>3404514.6028416781</v>
      </c>
      <c r="BT1269">
        <v>1008169.7077681874</v>
      </c>
    </row>
    <row r="1270" spans="1:72">
      <c r="A1270" t="s">
        <v>1556</v>
      </c>
      <c r="B1270" t="s">
        <v>80</v>
      </c>
      <c r="C1270">
        <v>2018</v>
      </c>
      <c r="D1270" t="s">
        <v>228</v>
      </c>
      <c r="E1270">
        <v>7</v>
      </c>
      <c r="G1270" t="s">
        <v>344</v>
      </c>
      <c r="H1270" t="s">
        <v>1494</v>
      </c>
      <c r="I1270">
        <v>0.13590121012321668</v>
      </c>
      <c r="J1270">
        <v>0.32019861529099297</v>
      </c>
      <c r="K1270">
        <v>2.5814100554667601</v>
      </c>
      <c r="L1270">
        <v>1.4611783043622222</v>
      </c>
      <c r="M1270">
        <v>1.0630788271195177</v>
      </c>
      <c r="N1270">
        <v>0.61919390511431704</v>
      </c>
      <c r="O1270">
        <v>0.50185328577217259</v>
      </c>
      <c r="P1270">
        <v>0.32966765397063919</v>
      </c>
      <c r="Q1270">
        <v>0.5333767872801507</v>
      </c>
      <c r="R1270">
        <v>0.33878380249207329</v>
      </c>
      <c r="S1270">
        <v>0.39009725054199446</v>
      </c>
      <c r="T1270">
        <v>5.3444402398993701E-2</v>
      </c>
      <c r="U1270">
        <v>0.10077226582870998</v>
      </c>
      <c r="V1270">
        <v>6.6306194128986001E-2</v>
      </c>
      <c r="W1270">
        <v>0.13610877405044197</v>
      </c>
      <c r="X1270">
        <v>0.11430883259352646</v>
      </c>
      <c r="Y1270">
        <v>257010.70072802913</v>
      </c>
      <c r="Z1270">
        <v>2909476.0207591932</v>
      </c>
      <c r="AA1270">
        <v>6154955.7301304862</v>
      </c>
      <c r="AB1270">
        <v>1.9167753207660912E-2</v>
      </c>
      <c r="AC1270">
        <v>9.5440668654422675E-2</v>
      </c>
      <c r="AD1270">
        <v>0.47594392480818259</v>
      </c>
      <c r="AE1270">
        <v>0.87154732980344696</v>
      </c>
      <c r="AF1270">
        <v>27252824.885448918</v>
      </c>
      <c r="AG1270">
        <v>14649703.106811145</v>
      </c>
      <c r="AH1270">
        <v>23752126.758513931</v>
      </c>
      <c r="AI1270">
        <v>0.89167336609228309</v>
      </c>
      <c r="AJ1270">
        <v>0.4232464541542153</v>
      </c>
      <c r="AK1270">
        <v>2.0591958213686237</v>
      </c>
      <c r="AL1270">
        <v>1.0299248844682056</v>
      </c>
      <c r="AM1270">
        <v>3.9481436832454912E-2</v>
      </c>
      <c r="AN1270">
        <v>3.9885564021448307E-2</v>
      </c>
      <c r="AO1270">
        <v>0.13849505766935866</v>
      </c>
      <c r="AP1270">
        <v>4.2959696073340443E-2</v>
      </c>
      <c r="AQ1270">
        <v>1.0283689402421785</v>
      </c>
      <c r="AR1270">
        <v>1.0146148783721114</v>
      </c>
      <c r="AS1270">
        <v>1.8530884917359716</v>
      </c>
      <c r="AT1270">
        <v>2.5075530689261272E-2</v>
      </c>
      <c r="AU1270">
        <v>0.54444055912064615</v>
      </c>
      <c r="AV1270">
        <v>0.65182722632840484</v>
      </c>
      <c r="AW1270">
        <v>0.55541297705178305</v>
      </c>
      <c r="AX1270">
        <v>1.9286875651025267E-2</v>
      </c>
      <c r="AY1270">
        <v>3.1600791792889139E-2</v>
      </c>
      <c r="AZ1270">
        <v>0.62824547778719886</v>
      </c>
      <c r="BA1270">
        <v>14.681305242873393</v>
      </c>
      <c r="BB1270">
        <v>0.26569882036515657</v>
      </c>
      <c r="BC1270">
        <v>6.5522761241295482E-2</v>
      </c>
      <c r="BD1270">
        <v>0.38638630248187439</v>
      </c>
      <c r="BE1270">
        <v>0.25657439278143862</v>
      </c>
      <c r="BF1270">
        <v>9160</v>
      </c>
      <c r="BG1270">
        <v>5942</v>
      </c>
      <c r="BH1270">
        <v>5052</v>
      </c>
      <c r="BI1270">
        <v>2.8633534156631141E-2</v>
      </c>
      <c r="BJ1270">
        <v>0.61677437375413002</v>
      </c>
      <c r="BK1270">
        <v>0.63795889162505026</v>
      </c>
      <c r="BL1270">
        <v>0.11545859804989482</v>
      </c>
      <c r="BM1270">
        <v>0.19216972155347273</v>
      </c>
      <c r="BN1270">
        <v>0.6901084547691354</v>
      </c>
      <c r="BO1270">
        <v>0.85812906787714349</v>
      </c>
      <c r="BP1270">
        <v>5.7700695507397891E-2</v>
      </c>
      <c r="BQ1270">
        <v>9.1245551601423482</v>
      </c>
      <c r="BR1270">
        <v>0.42173913043478262</v>
      </c>
      <c r="BS1270">
        <v>4138128.9744958482</v>
      </c>
      <c r="BT1270">
        <v>1930146.2857961054</v>
      </c>
    </row>
    <row r="1271" spans="1:72">
      <c r="A1271" t="s">
        <v>1557</v>
      </c>
      <c r="B1271" t="s">
        <v>81</v>
      </c>
      <c r="C1271">
        <v>2018</v>
      </c>
      <c r="D1271" t="s">
        <v>228</v>
      </c>
      <c r="E1271">
        <v>6</v>
      </c>
      <c r="G1271" t="s">
        <v>346</v>
      </c>
      <c r="H1271" t="s">
        <v>1494</v>
      </c>
      <c r="I1271">
        <v>0.39883362238800701</v>
      </c>
      <c r="J1271">
        <v>8.9326703306229979E-2</v>
      </c>
      <c r="K1271">
        <v>1.3980087586298351</v>
      </c>
      <c r="L1271">
        <v>1.1105870418683634</v>
      </c>
      <c r="M1271">
        <v>0.83442248020751675</v>
      </c>
      <c r="N1271">
        <v>0.48924461668804808</v>
      </c>
      <c r="O1271">
        <v>0.34328493304703095</v>
      </c>
      <c r="P1271">
        <v>0.25176738043456404</v>
      </c>
      <c r="Q1271">
        <v>0.46712432189804287</v>
      </c>
      <c r="R1271">
        <v>0.39137049535277851</v>
      </c>
      <c r="S1271">
        <v>0.30038219516921022</v>
      </c>
      <c r="T1271">
        <v>5.3753349231174342E-2</v>
      </c>
      <c r="U1271">
        <v>0.12294619944879288</v>
      </c>
      <c r="V1271">
        <v>2.814334461296597E-2</v>
      </c>
      <c r="W1271">
        <v>7.0722185648244812E-2</v>
      </c>
      <c r="X1271">
        <v>5.7376524455744773E-2</v>
      </c>
      <c r="Y1271">
        <v>235399.79150053486</v>
      </c>
      <c r="Z1271">
        <v>1338277.2956705384</v>
      </c>
      <c r="AA1271">
        <v>3428068.970432946</v>
      </c>
      <c r="AB1271">
        <v>2.1485926236110078E-2</v>
      </c>
      <c r="AC1271">
        <v>0.11842568472709701</v>
      </c>
      <c r="AD1271">
        <v>0.5684198410159309</v>
      </c>
      <c r="AE1271">
        <v>0.89387802991537757</v>
      </c>
      <c r="AF1271">
        <v>21655695.326565143</v>
      </c>
      <c r="AG1271">
        <v>12598685.02538071</v>
      </c>
      <c r="AH1271">
        <v>19357550.274957698</v>
      </c>
      <c r="AI1271">
        <v>0.90817064288771698</v>
      </c>
      <c r="AJ1271">
        <v>0.3925404419807349</v>
      </c>
      <c r="AK1271">
        <v>2.2771616229016405</v>
      </c>
      <c r="AL1271">
        <v>0.62981677993067442</v>
      </c>
      <c r="AM1271">
        <v>2.5831766370241344E-2</v>
      </c>
      <c r="AN1271">
        <v>3.4258981611191917E-2</v>
      </c>
      <c r="AO1271">
        <v>7.7912422903094247E-2</v>
      </c>
      <c r="AP1271">
        <v>1.8202329099589111E-2</v>
      </c>
      <c r="AQ1271">
        <v>0.99986622055919949</v>
      </c>
      <c r="AR1271">
        <v>0.98325892755906785</v>
      </c>
      <c r="AS1271">
        <v>1.541965719776214</v>
      </c>
      <c r="AT1271">
        <v>2.1479367480301107E-2</v>
      </c>
      <c r="AU1271">
        <v>0.52082000093191527</v>
      </c>
      <c r="AV1271">
        <v>0.69194139599254068</v>
      </c>
      <c r="AW1271">
        <v>0.5290883514632031</v>
      </c>
      <c r="AX1271">
        <v>2.3594452994273388E-2</v>
      </c>
      <c r="AY1271">
        <v>4.6770499831773872E-2</v>
      </c>
      <c r="AZ1271">
        <v>0.69691664329809022</v>
      </c>
      <c r="BA1271">
        <v>14.148017079026236</v>
      </c>
      <c r="BB1271">
        <v>0.13837926030277545</v>
      </c>
      <c r="BC1271">
        <v>2.3081688893844782E-2</v>
      </c>
      <c r="BD1271">
        <v>0.46578057670416234</v>
      </c>
      <c r="BE1271">
        <v>0.32860671530166696</v>
      </c>
      <c r="BF1271">
        <v>8247</v>
      </c>
      <c r="BG1271">
        <v>5465</v>
      </c>
      <c r="BH1271">
        <v>4688</v>
      </c>
      <c r="BI1271">
        <v>5.0144366618220595E-2</v>
      </c>
      <c r="BJ1271">
        <v>0.65084087843900706</v>
      </c>
      <c r="BK1271">
        <v>0.72169040249830341</v>
      </c>
      <c r="BL1271">
        <v>0.1327661969585042</v>
      </c>
      <c r="BM1271">
        <v>0.26521748132443995</v>
      </c>
      <c r="BN1271">
        <v>0.76117639218441424</v>
      </c>
      <c r="BO1271">
        <v>0.6750625314098273</v>
      </c>
      <c r="BP1271">
        <v>4.3013346608000186E-2</v>
      </c>
      <c r="BQ1271">
        <v>10.858500527983104</v>
      </c>
      <c r="BR1271">
        <v>0.17332268370607029</v>
      </c>
      <c r="BS1271">
        <v>2494244.4530095039</v>
      </c>
      <c r="BT1271">
        <v>532447.37387387385</v>
      </c>
    </row>
    <row r="1272" spans="1:72">
      <c r="A1272" t="s">
        <v>1558</v>
      </c>
      <c r="B1272" t="s">
        <v>82</v>
      </c>
      <c r="C1272">
        <v>2018</v>
      </c>
      <c r="D1272" t="s">
        <v>228</v>
      </c>
      <c r="E1272">
        <v>5</v>
      </c>
      <c r="G1272" t="s">
        <v>348</v>
      </c>
      <c r="H1272" t="s">
        <v>1494</v>
      </c>
      <c r="I1272">
        <v>0.27204359183617133</v>
      </c>
      <c r="J1272">
        <v>0.15905308108596491</v>
      </c>
      <c r="K1272">
        <v>2.0461998493552107</v>
      </c>
      <c r="L1272">
        <v>1.1082214296494151</v>
      </c>
      <c r="M1272">
        <v>0.75278355270620023</v>
      </c>
      <c r="N1272">
        <v>0.57389249115460483</v>
      </c>
      <c r="O1272">
        <v>0.4763212698042118</v>
      </c>
      <c r="P1272">
        <v>0.25843622573724795</v>
      </c>
      <c r="Q1272">
        <v>0.49162191163341801</v>
      </c>
      <c r="R1272">
        <v>0.28844762925183981</v>
      </c>
      <c r="S1272">
        <v>0.30671126069740728</v>
      </c>
      <c r="T1272">
        <v>3.8226540383199281E-2</v>
      </c>
      <c r="U1272">
        <v>9.5701206051544974E-2</v>
      </c>
      <c r="V1272">
        <v>5.414532243423522E-2</v>
      </c>
      <c r="W1272">
        <v>0.11244025573493191</v>
      </c>
      <c r="X1272">
        <v>0.13415949190341209</v>
      </c>
      <c r="Y1272">
        <v>230341.21143530027</v>
      </c>
      <c r="Z1272">
        <v>2531600.8050761423</v>
      </c>
      <c r="AA1272">
        <v>5375459.3329949239</v>
      </c>
      <c r="AB1272">
        <v>5.2137884395461152E-3</v>
      </c>
      <c r="AC1272">
        <v>0.11349985948792565</v>
      </c>
      <c r="AD1272">
        <v>0.61272684509921882</v>
      </c>
      <c r="AE1272">
        <v>0.85746522991003871</v>
      </c>
      <c r="AF1272">
        <v>24015937.960851062</v>
      </c>
      <c r="AG1272">
        <v>13878128.89106383</v>
      </c>
      <c r="AH1272">
        <v>20592831.765106384</v>
      </c>
      <c r="AI1272">
        <v>0.88943174326408359</v>
      </c>
      <c r="AJ1272">
        <v>0.38514393785180423</v>
      </c>
      <c r="AK1272">
        <v>2.226350061986369</v>
      </c>
      <c r="AL1272">
        <v>0.85547204810145239</v>
      </c>
      <c r="AM1272">
        <v>3.5917004945513198E-2</v>
      </c>
      <c r="AN1272">
        <v>3.5992342472526299E-2</v>
      </c>
      <c r="AO1272">
        <v>0.10680307904867815</v>
      </c>
      <c r="AP1272">
        <v>3.550830162707877E-2</v>
      </c>
      <c r="AQ1272">
        <v>1.0129741285177922</v>
      </c>
      <c r="AR1272">
        <v>0.98527959062579096</v>
      </c>
      <c r="AS1272">
        <v>1.5357453820420077</v>
      </c>
      <c r="AT1272">
        <v>2.3131540496539413E-2</v>
      </c>
      <c r="AU1272">
        <v>0.48933365624193431</v>
      </c>
      <c r="AV1272">
        <v>0.64774134375215231</v>
      </c>
      <c r="AW1272">
        <v>0.49647139851848443</v>
      </c>
      <c r="AX1272">
        <v>2.5392433454021139E-2</v>
      </c>
      <c r="AY1272">
        <v>4.693671606895139E-2</v>
      </c>
      <c r="AZ1272">
        <v>0.69726458903798894</v>
      </c>
      <c r="BA1272">
        <v>16.210361006445794</v>
      </c>
      <c r="BC1272">
        <v>5.1570862272153829E-2</v>
      </c>
      <c r="BD1272">
        <v>0.41878526615274408</v>
      </c>
      <c r="BE1272">
        <v>0.24251533057836275</v>
      </c>
      <c r="BF1272">
        <v>8660</v>
      </c>
      <c r="BG1272">
        <v>5496</v>
      </c>
      <c r="BH1272">
        <v>4904</v>
      </c>
      <c r="BI1272">
        <v>4.8997473803189869E-2</v>
      </c>
      <c r="BJ1272">
        <v>0.67393008641869678</v>
      </c>
      <c r="BK1272">
        <v>0.71697136535588102</v>
      </c>
      <c r="BL1272">
        <v>9.2894469849474012E-2</v>
      </c>
      <c r="BM1272">
        <v>0.19268580552719167</v>
      </c>
      <c r="BN1272">
        <v>0.79038391127000551</v>
      </c>
      <c r="BO1272">
        <v>0.77682994907148617</v>
      </c>
      <c r="BP1272">
        <v>7.8951878086705882E-2</v>
      </c>
      <c r="BQ1272">
        <v>7.7593908629441621</v>
      </c>
      <c r="BR1272">
        <v>0.26686557268357369</v>
      </c>
      <c r="BS1272">
        <v>3216209.3583756345</v>
      </c>
      <c r="BT1272">
        <v>1165166.044642857</v>
      </c>
    </row>
    <row r="1273" spans="1:72">
      <c r="A1273" t="s">
        <v>1559</v>
      </c>
      <c r="B1273" t="s">
        <v>83</v>
      </c>
      <c r="C1273">
        <v>2018</v>
      </c>
      <c r="D1273" t="s">
        <v>212</v>
      </c>
      <c r="E1273">
        <v>2</v>
      </c>
      <c r="G1273" t="s">
        <v>350</v>
      </c>
      <c r="H1273" t="s">
        <v>1494</v>
      </c>
      <c r="I1273">
        <v>4.8855307905833992E-2</v>
      </c>
      <c r="J1273">
        <v>0.37942911224274656</v>
      </c>
      <c r="K1273">
        <v>1.6486438457366681</v>
      </c>
      <c r="L1273">
        <v>1.2085923298614645</v>
      </c>
      <c r="M1273">
        <v>1.1722833370869379</v>
      </c>
      <c r="N1273">
        <v>0.60040420772818393</v>
      </c>
      <c r="O1273">
        <v>0.57009443172089491</v>
      </c>
      <c r="P1273">
        <v>0.77166776143418736</v>
      </c>
      <c r="Q1273">
        <v>0.77166776143418736</v>
      </c>
      <c r="R1273">
        <v>0.79974239719011431</v>
      </c>
      <c r="S1273">
        <v>0.79570405129873856</v>
      </c>
      <c r="T1273">
        <v>0.13656150546544382</v>
      </c>
      <c r="U1273">
        <v>0.13656150546544382</v>
      </c>
      <c r="V1273">
        <v>1.7976689748903398E-2</v>
      </c>
      <c r="W1273">
        <v>3.5748326997236166E-2</v>
      </c>
      <c r="X1273">
        <v>1.7976689748903398E-2</v>
      </c>
      <c r="Y1273">
        <v>589169.40119760484</v>
      </c>
      <c r="Z1273">
        <v>575646.09629629634</v>
      </c>
      <c r="AA1273">
        <v>1165499.8592592592</v>
      </c>
      <c r="AB1273">
        <v>2.1861843250643363E-2</v>
      </c>
      <c r="AC1273">
        <v>0.1137224843432611</v>
      </c>
      <c r="AM1273">
        <v>3.6977709173841751E-2</v>
      </c>
      <c r="AN1273">
        <v>3.7987202746539397E-2</v>
      </c>
      <c r="AO1273">
        <v>6.0763121785849576E-2</v>
      </c>
      <c r="AP1273">
        <v>4.9444344832923239E-3</v>
      </c>
      <c r="AQ1273">
        <v>1.0334169938795377</v>
      </c>
      <c r="AR1273">
        <v>1.0334169938795377</v>
      </c>
      <c r="AS1273">
        <v>1.2326518618006486</v>
      </c>
      <c r="AT1273">
        <v>1.7030050416507889E-2</v>
      </c>
      <c r="AU1273">
        <v>0.78563277673478671</v>
      </c>
      <c r="AV1273">
        <v>0.78563277673478671</v>
      </c>
      <c r="AW1273">
        <v>0.81293103848082937</v>
      </c>
      <c r="AX1273">
        <v>4.1208912770104023E-2</v>
      </c>
      <c r="AY1273">
        <v>4.1208912770104023E-2</v>
      </c>
      <c r="AZ1273">
        <v>0.19750433562602096</v>
      </c>
      <c r="BB1273">
        <v>0.21209587816586659</v>
      </c>
      <c r="BD1273">
        <v>0.29914282405432191</v>
      </c>
      <c r="BE1273">
        <v>0.29914282405432191</v>
      </c>
      <c r="BF1273">
        <v>8935</v>
      </c>
      <c r="BG1273">
        <v>5953</v>
      </c>
      <c r="BI1273">
        <v>2.8888401780000392E-2</v>
      </c>
      <c r="BK1273">
        <v>0.21534222685588766</v>
      </c>
      <c r="BL1273">
        <v>0.14180951310209625</v>
      </c>
      <c r="BM1273">
        <v>0.14180951310209625</v>
      </c>
      <c r="BN1273">
        <v>0.26483801071051277</v>
      </c>
      <c r="BQ1273">
        <v>7.4222222222222225</v>
      </c>
      <c r="BR1273">
        <v>1.1548387096774193</v>
      </c>
      <c r="BS1273">
        <v>762358.04444444447</v>
      </c>
      <c r="BT1273">
        <v>212420.62376237623</v>
      </c>
    </row>
    <row r="1274" spans="1:72">
      <c r="A1274" t="s">
        <v>1560</v>
      </c>
      <c r="B1274" t="s">
        <v>84</v>
      </c>
      <c r="C1274">
        <v>2018</v>
      </c>
      <c r="D1274" t="s">
        <v>228</v>
      </c>
      <c r="E1274">
        <v>5</v>
      </c>
      <c r="G1274" t="s">
        <v>352</v>
      </c>
      <c r="H1274" t="s">
        <v>1494</v>
      </c>
      <c r="I1274">
        <v>0.41622316592676756</v>
      </c>
      <c r="J1274">
        <v>8.170070450942736E-2</v>
      </c>
      <c r="K1274">
        <v>1.4862666179459847</v>
      </c>
      <c r="L1274">
        <v>1.1724141056053436</v>
      </c>
      <c r="M1274">
        <v>0.8058994428054097</v>
      </c>
      <c r="N1274">
        <v>0.50872255072271422</v>
      </c>
      <c r="O1274">
        <v>0.38694590109254545</v>
      </c>
      <c r="P1274">
        <v>0.29484025321650303</v>
      </c>
      <c r="Q1274">
        <v>0.58119242018354311</v>
      </c>
      <c r="R1274">
        <v>0.35512580472792094</v>
      </c>
      <c r="S1274">
        <v>0.32694763745069438</v>
      </c>
      <c r="T1274">
        <v>4.1082359229359967E-2</v>
      </c>
      <c r="U1274">
        <v>0.10524354771981928</v>
      </c>
      <c r="V1274">
        <v>3.9299777464433236E-2</v>
      </c>
      <c r="W1274">
        <v>6.347347476954715E-2</v>
      </c>
      <c r="X1274">
        <v>9.3273451142728364E-2</v>
      </c>
      <c r="Y1274">
        <v>237625.16205657134</v>
      </c>
      <c r="Z1274">
        <v>2392410.3486842103</v>
      </c>
      <c r="AA1274">
        <v>3901896.1184210526</v>
      </c>
      <c r="AB1274">
        <v>9.2333975726808099E-3</v>
      </c>
      <c r="AC1274">
        <v>0.13270533786791852</v>
      </c>
      <c r="AD1274">
        <v>0.61531086640888799</v>
      </c>
      <c r="AE1274">
        <v>0.85071995689338775</v>
      </c>
      <c r="AF1274">
        <v>22548744.801980197</v>
      </c>
      <c r="AG1274">
        <v>12957040.717821782</v>
      </c>
      <c r="AH1274">
        <v>19182667.205940593</v>
      </c>
      <c r="AI1274">
        <v>0.88444017727673507</v>
      </c>
      <c r="AJ1274">
        <v>0.4004298298573819</v>
      </c>
      <c r="AK1274">
        <v>2.1245169401999404</v>
      </c>
      <c r="AL1274">
        <v>0.68674060367441903</v>
      </c>
      <c r="AM1274">
        <v>3.3591627343071244E-2</v>
      </c>
      <c r="AN1274">
        <v>3.8346605647225356E-2</v>
      </c>
      <c r="AO1274">
        <v>5.4271249951621997E-2</v>
      </c>
      <c r="AP1274">
        <v>1.9812382549437672E-2</v>
      </c>
      <c r="AQ1274">
        <v>1.0576141286552585</v>
      </c>
      <c r="AR1274">
        <v>1.050237505357462</v>
      </c>
      <c r="AS1274">
        <v>1.2335870182518638</v>
      </c>
      <c r="AT1274">
        <v>1.6776155987183766E-2</v>
      </c>
      <c r="AU1274">
        <v>0.52485156896495666</v>
      </c>
      <c r="AV1274">
        <v>0.7250304022299443</v>
      </c>
      <c r="AW1274">
        <v>0.53034185016109647</v>
      </c>
      <c r="AX1274">
        <v>1.9502124607105792E-2</v>
      </c>
      <c r="AY1274">
        <v>4.3854569186351756E-2</v>
      </c>
      <c r="AZ1274">
        <v>0.66059589106374994</v>
      </c>
      <c r="BA1274">
        <v>21.860470741631268</v>
      </c>
      <c r="BB1274">
        <v>-4.1499800385007418E-2</v>
      </c>
      <c r="BC1274">
        <v>6.0681787946158902E-2</v>
      </c>
      <c r="BD1274">
        <v>0.49202951929065319</v>
      </c>
      <c r="BE1274">
        <v>0.31073793366208102</v>
      </c>
      <c r="BF1274">
        <v>8582</v>
      </c>
      <c r="BG1274">
        <v>5641</v>
      </c>
      <c r="BH1274">
        <v>4869</v>
      </c>
      <c r="BI1274">
        <v>6.2642943496715883E-2</v>
      </c>
      <c r="BJ1274">
        <v>0.67545563808817866</v>
      </c>
      <c r="BK1274">
        <v>0.68504377692972374</v>
      </c>
      <c r="BL1274">
        <v>0.10036936755775817</v>
      </c>
      <c r="BM1274">
        <v>0.20965085803239586</v>
      </c>
      <c r="BN1274">
        <v>0.59526689702083158</v>
      </c>
      <c r="BO1274">
        <v>0.77518107063288744</v>
      </c>
      <c r="BP1274">
        <v>4.1667154924582436E-2</v>
      </c>
      <c r="BQ1274">
        <v>10.524671052631579</v>
      </c>
      <c r="BR1274">
        <v>0.13156498673740052</v>
      </c>
      <c r="BS1274">
        <v>1699510.2154605263</v>
      </c>
      <c r="BT1274">
        <v>548961.1006864988</v>
      </c>
    </row>
    <row r="1275" spans="1:72">
      <c r="A1275" t="s">
        <v>1561</v>
      </c>
      <c r="B1275" t="s">
        <v>85</v>
      </c>
      <c r="C1275">
        <v>2018</v>
      </c>
      <c r="D1275" t="s">
        <v>228</v>
      </c>
      <c r="E1275">
        <v>6</v>
      </c>
      <c r="G1275" t="s">
        <v>354</v>
      </c>
      <c r="H1275" t="s">
        <v>1494</v>
      </c>
      <c r="I1275">
        <v>0.22203095338225909</v>
      </c>
      <c r="J1275">
        <v>0.23430190120897931</v>
      </c>
      <c r="K1275">
        <v>1.9545011794676368</v>
      </c>
      <c r="L1275">
        <v>1.3603945422583412</v>
      </c>
      <c r="M1275">
        <v>0.87235920971971459</v>
      </c>
      <c r="N1275">
        <v>0.65249723726451736</v>
      </c>
      <c r="O1275">
        <v>0.56655229474981694</v>
      </c>
      <c r="P1275">
        <v>0.27506169150612986</v>
      </c>
      <c r="Q1275">
        <v>0.48951461068897056</v>
      </c>
      <c r="R1275">
        <v>0.29781807821444373</v>
      </c>
      <c r="S1275">
        <v>0.3251223831301846</v>
      </c>
      <c r="T1275">
        <v>4.5982382012377532E-2</v>
      </c>
      <c r="U1275">
        <v>0.10108064210518918</v>
      </c>
      <c r="V1275">
        <v>4.8494882749253031E-2</v>
      </c>
      <c r="W1275">
        <v>9.8753038688592462E-2</v>
      </c>
      <c r="X1275">
        <v>9.9380716628391388E-2</v>
      </c>
      <c r="Y1275">
        <v>214037.92163579917</v>
      </c>
      <c r="Z1275">
        <v>2609619.4764851485</v>
      </c>
      <c r="AA1275">
        <v>5429501.6608910887</v>
      </c>
      <c r="AB1275">
        <v>1.3158292237397068E-2</v>
      </c>
      <c r="AC1275">
        <v>7.9287525261878392E-2</v>
      </c>
      <c r="AD1275">
        <v>0.55869899138263357</v>
      </c>
      <c r="AE1275">
        <v>0.87571648298578708</v>
      </c>
      <c r="AF1275">
        <v>24788168.735714287</v>
      </c>
      <c r="AG1275">
        <v>14155052.883673469</v>
      </c>
      <c r="AH1275">
        <v>21707407.944897961</v>
      </c>
      <c r="AI1275">
        <v>0.89527881475491522</v>
      </c>
      <c r="AJ1275">
        <v>0.39192102113876792</v>
      </c>
      <c r="AK1275">
        <v>2.2344208035621573</v>
      </c>
      <c r="AL1275">
        <v>1.2754354089522519</v>
      </c>
      <c r="AM1275">
        <v>3.3045704000921855E-2</v>
      </c>
      <c r="AN1275">
        <v>2.8662382881480812E-2</v>
      </c>
      <c r="AO1275">
        <v>0.10120998059787488</v>
      </c>
      <c r="AP1275">
        <v>3.2728406255076697E-2</v>
      </c>
      <c r="AQ1275">
        <v>1.0297381857815784</v>
      </c>
      <c r="AR1275">
        <v>1.012645634968047</v>
      </c>
      <c r="AS1275">
        <v>1.5006267552200148</v>
      </c>
      <c r="AT1275">
        <v>2.0621676016645711E-2</v>
      </c>
      <c r="AU1275">
        <v>0.52243322981735407</v>
      </c>
      <c r="AV1275">
        <v>0.68619640120857517</v>
      </c>
      <c r="AW1275">
        <v>0.53068992372181034</v>
      </c>
      <c r="AX1275">
        <v>2.4045147543392976E-2</v>
      </c>
      <c r="AY1275">
        <v>4.2245753187456436E-2</v>
      </c>
      <c r="AZ1275">
        <v>0.68324457669483818</v>
      </c>
      <c r="BA1275">
        <v>18.853305034001675</v>
      </c>
      <c r="BB1275">
        <v>0.22697890997547499</v>
      </c>
      <c r="BC1275">
        <v>6.4645386940589994E-2</v>
      </c>
      <c r="BD1275">
        <v>0.52360980313293859</v>
      </c>
      <c r="BE1275">
        <v>0.30411334062970979</v>
      </c>
      <c r="BF1275">
        <v>8354</v>
      </c>
      <c r="BG1275">
        <v>5418</v>
      </c>
      <c r="BH1275">
        <v>4681</v>
      </c>
      <c r="BI1275">
        <v>4.4601289192362156E-2</v>
      </c>
      <c r="BJ1275">
        <v>0.65208397610643465</v>
      </c>
      <c r="BK1275">
        <v>0.70360076047349351</v>
      </c>
      <c r="BL1275">
        <v>0.12553641130668539</v>
      </c>
      <c r="BM1275">
        <v>0.24074554324186076</v>
      </c>
      <c r="BN1275">
        <v>0.74954461138828443</v>
      </c>
      <c r="BO1275">
        <v>1.2270997380221857</v>
      </c>
      <c r="BP1275">
        <v>7.1049417870348755E-2</v>
      </c>
      <c r="BQ1275">
        <v>11.560643564356436</v>
      </c>
      <c r="BR1275">
        <v>0.13970229380185456</v>
      </c>
      <c r="BS1275">
        <v>3357742.4034653464</v>
      </c>
      <c r="BT1275">
        <v>1094192.1968325791</v>
      </c>
    </row>
    <row r="1276" spans="1:72">
      <c r="A1276" t="s">
        <v>1562</v>
      </c>
      <c r="B1276" t="s">
        <v>86</v>
      </c>
      <c r="C1276">
        <v>2018</v>
      </c>
      <c r="D1276" t="s">
        <v>228</v>
      </c>
      <c r="E1276">
        <v>5</v>
      </c>
      <c r="G1276" t="s">
        <v>356</v>
      </c>
      <c r="H1276" t="s">
        <v>1494</v>
      </c>
      <c r="I1276">
        <v>0.28674974922417518</v>
      </c>
      <c r="J1276">
        <v>0.13546725135784246</v>
      </c>
      <c r="K1276">
        <v>1.4729221746159804</v>
      </c>
      <c r="L1276">
        <v>1.144173922793758</v>
      </c>
      <c r="M1276">
        <v>0.68308978601572135</v>
      </c>
      <c r="N1276">
        <v>0.57100210438297727</v>
      </c>
      <c r="O1276">
        <v>0.46278413354327191</v>
      </c>
      <c r="P1276">
        <v>0.28076193918118697</v>
      </c>
      <c r="Q1276">
        <v>0.57803428395487977</v>
      </c>
      <c r="R1276">
        <v>0.30780679941907285</v>
      </c>
      <c r="S1276">
        <v>0.3223781594744749</v>
      </c>
      <c r="T1276">
        <v>3.8126547707526381E-2</v>
      </c>
      <c r="U1276">
        <v>9.6349768936192334E-2</v>
      </c>
      <c r="V1276">
        <v>2.8426435454492867E-2</v>
      </c>
      <c r="W1276">
        <v>6.5238567390956681E-2</v>
      </c>
      <c r="X1276">
        <v>6.681016011663049E-2</v>
      </c>
      <c r="Y1276">
        <v>246313.92480235337</v>
      </c>
      <c r="Z1276">
        <v>1490830.0656716418</v>
      </c>
      <c r="AA1276">
        <v>3465085.647761194</v>
      </c>
      <c r="AB1276">
        <v>1.1372554768022177E-2</v>
      </c>
      <c r="AC1276">
        <v>0.10358730825512716</v>
      </c>
      <c r="AD1276">
        <v>0.62051232459918504</v>
      </c>
      <c r="AE1276">
        <v>0.85674789187655676</v>
      </c>
      <c r="AF1276">
        <v>29664949.51292517</v>
      </c>
      <c r="AG1276">
        <v>16961340.38367347</v>
      </c>
      <c r="AH1276">
        <v>25415382.957823128</v>
      </c>
      <c r="AI1276">
        <v>0.90367822243750406</v>
      </c>
      <c r="AJ1276">
        <v>0.38674238168557046</v>
      </c>
      <c r="AK1276">
        <v>2.2152935195323651</v>
      </c>
      <c r="AL1276">
        <v>0.9286023130076605</v>
      </c>
      <c r="AM1276">
        <v>3.6971598790951327E-2</v>
      </c>
      <c r="AN1276">
        <v>3.3810573092793464E-2</v>
      </c>
      <c r="AO1276">
        <v>6.5312780002603446E-2</v>
      </c>
      <c r="AP1276">
        <v>1.4703123820497554E-2</v>
      </c>
      <c r="AQ1276">
        <v>1.0403733631488614</v>
      </c>
      <c r="AR1276">
        <v>1.0225122342303219</v>
      </c>
      <c r="AS1276">
        <v>1.3782901641213441</v>
      </c>
      <c r="AT1276">
        <v>1.6418586660091584E-2</v>
      </c>
      <c r="AU1276">
        <v>0.52037657854156361</v>
      </c>
      <c r="AV1276">
        <v>0.73610444737403613</v>
      </c>
      <c r="AW1276">
        <v>0.52892421270130463</v>
      </c>
      <c r="AX1276">
        <v>2.9190353393303302E-2</v>
      </c>
      <c r="AY1276">
        <v>5.4968473923170891E-2</v>
      </c>
      <c r="AZ1276">
        <v>0.67551213975431623</v>
      </c>
      <c r="BA1276">
        <v>4.7721101879185479</v>
      </c>
      <c r="BB1276">
        <v>5.3129951380640437E-2</v>
      </c>
      <c r="BC1276">
        <v>6.9058770476335143E-2</v>
      </c>
      <c r="BD1276">
        <v>0.51212795939697253</v>
      </c>
      <c r="BE1276">
        <v>0.28619410492812386</v>
      </c>
      <c r="BF1276">
        <v>8350</v>
      </c>
      <c r="BG1276">
        <v>5633</v>
      </c>
      <c r="BH1276">
        <v>4967</v>
      </c>
      <c r="BI1276">
        <v>4.3711201515817769E-2</v>
      </c>
      <c r="BJ1276">
        <v>0.66736513126010499</v>
      </c>
      <c r="BK1276">
        <v>0.69386171430524135</v>
      </c>
      <c r="BL1276">
        <v>9.1607201999646226E-2</v>
      </c>
      <c r="BM1276">
        <v>0.19528224808574701</v>
      </c>
      <c r="BN1276">
        <v>0.58974740781373747</v>
      </c>
      <c r="BO1276">
        <v>1.0037851151941566</v>
      </c>
      <c r="BP1276">
        <v>4.543074307593397E-2</v>
      </c>
      <c r="BQ1276">
        <v>8.1179104477611936</v>
      </c>
      <c r="BR1276">
        <v>9.8787878787878786E-2</v>
      </c>
      <c r="BS1276">
        <v>2236571.8074626867</v>
      </c>
      <c r="BT1276">
        <v>468496.54972375691</v>
      </c>
    </row>
    <row r="1277" spans="1:72">
      <c r="A1277" t="s">
        <v>1563</v>
      </c>
      <c r="B1277" t="s">
        <v>87</v>
      </c>
      <c r="C1277">
        <v>2018</v>
      </c>
      <c r="D1277" t="s">
        <v>212</v>
      </c>
      <c r="E1277">
        <v>3</v>
      </c>
      <c r="G1277" t="s">
        <v>358</v>
      </c>
      <c r="H1277" t="s">
        <v>1494</v>
      </c>
      <c r="I1277">
        <v>2.3003662022116126E-2</v>
      </c>
      <c r="J1277">
        <v>0.37189780504121345</v>
      </c>
      <c r="K1277">
        <v>1.2424622845983433</v>
      </c>
      <c r="L1277">
        <v>0.90316995923064314</v>
      </c>
      <c r="M1277">
        <v>0.86546560913856485</v>
      </c>
      <c r="N1277">
        <v>0.4656884424411783</v>
      </c>
      <c r="O1277">
        <v>0.43230810864664193</v>
      </c>
      <c r="P1277">
        <v>0.61793355501240388</v>
      </c>
      <c r="Q1277">
        <v>0.61793355501240388</v>
      </c>
      <c r="R1277">
        <v>0.65645484462013204</v>
      </c>
      <c r="S1277">
        <v>0.63320123066080047</v>
      </c>
      <c r="T1277">
        <v>0.14376582248298075</v>
      </c>
      <c r="U1277">
        <v>0.14376582248298075</v>
      </c>
      <c r="V1277">
        <v>1.0667952729688243E-2</v>
      </c>
      <c r="W1277">
        <v>2.1876704913427452E-2</v>
      </c>
      <c r="X1277">
        <v>1.0667952729688243E-2</v>
      </c>
      <c r="Y1277">
        <v>263578.42230796214</v>
      </c>
      <c r="Z1277">
        <v>324193.31395348837</v>
      </c>
      <c r="AA1277">
        <v>671408.29651162785</v>
      </c>
      <c r="AB1277">
        <v>2.0399596641199055E-2</v>
      </c>
      <c r="AC1277">
        <v>0.12040242383276796</v>
      </c>
      <c r="AM1277">
        <v>2.6099682273548423E-2</v>
      </c>
      <c r="AN1277">
        <v>3.1397950997535465E-2</v>
      </c>
      <c r="AO1277">
        <v>4.6457620228241847E-2</v>
      </c>
      <c r="AP1277">
        <v>2.6453522585163335E-2</v>
      </c>
      <c r="AQ1277">
        <v>1.0062285748839292</v>
      </c>
      <c r="AR1277">
        <v>1.0062285748839292</v>
      </c>
      <c r="AS1277">
        <v>2.5710085604076611</v>
      </c>
      <c r="AT1277">
        <v>2.0040187348166788E-2</v>
      </c>
      <c r="AU1277">
        <v>0.81313894833540512</v>
      </c>
      <c r="AV1277">
        <v>0.81313894833540512</v>
      </c>
      <c r="AW1277">
        <v>0.80478374647393836</v>
      </c>
      <c r="AX1277">
        <v>3.8634421292793972E-2</v>
      </c>
      <c r="AY1277">
        <v>3.8634421292793972E-2</v>
      </c>
      <c r="AZ1277">
        <v>0.3421021151411619</v>
      </c>
      <c r="BB1277">
        <v>0.19650036100358997</v>
      </c>
      <c r="BD1277">
        <v>0.16971189653864335</v>
      </c>
      <c r="BE1277">
        <v>0.16971189653864335</v>
      </c>
      <c r="BF1277">
        <v>9108</v>
      </c>
      <c r="BG1277">
        <v>5677</v>
      </c>
      <c r="BI1277">
        <v>3.2366545145810388E-2</v>
      </c>
      <c r="BK1277">
        <v>0.37541578120872832</v>
      </c>
      <c r="BL1277">
        <v>0.32806570594559725</v>
      </c>
      <c r="BM1277">
        <v>0.32806570594559725</v>
      </c>
      <c r="BN1277">
        <v>0.47276745769552553</v>
      </c>
      <c r="BQ1277">
        <v>16.575581395348838</v>
      </c>
      <c r="BR1277">
        <v>6.268768768768769E-2</v>
      </c>
      <c r="BS1277">
        <v>451254.76744186046</v>
      </c>
      <c r="BT1277">
        <v>1222475.2212389382</v>
      </c>
    </row>
    <row r="1278" spans="1:72">
      <c r="A1278" t="s">
        <v>1564</v>
      </c>
      <c r="B1278" t="s">
        <v>88</v>
      </c>
      <c r="C1278">
        <v>2018</v>
      </c>
      <c r="D1278" t="s">
        <v>207</v>
      </c>
      <c r="E1278">
        <v>8</v>
      </c>
      <c r="G1278" t="s">
        <v>360</v>
      </c>
      <c r="H1278" t="s">
        <v>1494</v>
      </c>
      <c r="I1278">
        <v>0.25403403631934496</v>
      </c>
      <c r="J1278">
        <v>9.5278616163475549E-2</v>
      </c>
      <c r="K1278">
        <v>1.9542756998836772</v>
      </c>
      <c r="L1278">
        <v>1.1517184381570649</v>
      </c>
      <c r="M1278">
        <v>0.91117889458850554</v>
      </c>
      <c r="N1278">
        <v>0.54632469631419245</v>
      </c>
      <c r="O1278">
        <v>0.41094745997819948</v>
      </c>
      <c r="P1278">
        <v>0.31451096663847783</v>
      </c>
      <c r="Q1278">
        <v>0.49236101904451618</v>
      </c>
      <c r="R1278">
        <v>0.36424710646541592</v>
      </c>
      <c r="S1278">
        <v>0.39212149832789978</v>
      </c>
      <c r="T1278">
        <v>4.9068683274657715E-2</v>
      </c>
      <c r="U1278">
        <v>8.5537092369250667E-2</v>
      </c>
      <c r="V1278">
        <v>0.11702548272685442</v>
      </c>
      <c r="W1278">
        <v>0.24093330876962671</v>
      </c>
      <c r="X1278">
        <v>0.19116036185850646</v>
      </c>
      <c r="Y1278">
        <v>340635.39814666024</v>
      </c>
      <c r="Z1278">
        <v>6287957.0464344937</v>
      </c>
      <c r="AA1278">
        <v>13553935.612769486</v>
      </c>
      <c r="AB1278">
        <v>2.9997081928415457E-2</v>
      </c>
      <c r="AC1278">
        <v>0.17585531665256618</v>
      </c>
      <c r="AD1278">
        <v>0.42818943926771935</v>
      </c>
      <c r="AE1278">
        <v>0.8714470462938273</v>
      </c>
      <c r="AF1278">
        <v>27956440.136523928</v>
      </c>
      <c r="AG1278">
        <v>16471254.064987406</v>
      </c>
      <c r="AH1278">
        <v>24362557.181863979</v>
      </c>
      <c r="AI1278">
        <v>0.91074757440223431</v>
      </c>
      <c r="AJ1278">
        <v>0.35780926353905029</v>
      </c>
      <c r="AK1278">
        <v>2.4355072243643017</v>
      </c>
      <c r="AL1278">
        <v>1.0003937365538527</v>
      </c>
      <c r="AM1278">
        <v>2.1606395702814033E-2</v>
      </c>
      <c r="AN1278">
        <v>3.5406350203844167E-2</v>
      </c>
      <c r="AO1278">
        <v>0.19051704152312993</v>
      </c>
      <c r="AP1278">
        <v>2.5366693103085949E-2</v>
      </c>
      <c r="AQ1278">
        <v>1.0172552405538742</v>
      </c>
      <c r="AR1278">
        <v>1.0089734370936605</v>
      </c>
      <c r="AS1278">
        <v>1.6314839635095213</v>
      </c>
      <c r="AT1278">
        <v>2.1660731276261828E-2</v>
      </c>
      <c r="AU1278">
        <v>0.43710292787319904</v>
      </c>
      <c r="AV1278">
        <v>0.4960852349065592</v>
      </c>
      <c r="AW1278">
        <v>0.46223224332220586</v>
      </c>
      <c r="AX1278">
        <v>3.4146242762557073E-2</v>
      </c>
      <c r="AY1278">
        <v>5.5155078362457456E-2</v>
      </c>
      <c r="AZ1278">
        <v>0.5752440842543709</v>
      </c>
      <c r="BA1278">
        <v>6.0053684286526527</v>
      </c>
      <c r="BB1278">
        <v>0.13405900121107409</v>
      </c>
      <c r="BC1278">
        <v>9.1508561210790651E-2</v>
      </c>
      <c r="BD1278">
        <v>0.27768149621380556</v>
      </c>
      <c r="BE1278">
        <v>0.18238177951837078</v>
      </c>
      <c r="BF1278">
        <v>8853</v>
      </c>
      <c r="BG1278">
        <v>6099</v>
      </c>
      <c r="BH1278">
        <v>5372</v>
      </c>
      <c r="BI1278">
        <v>7.5920731663672414E-2</v>
      </c>
      <c r="BJ1278">
        <v>0.67608888270763989</v>
      </c>
      <c r="BK1278">
        <v>0.645859767520509</v>
      </c>
      <c r="BL1278">
        <v>8.3847174420562248E-2</v>
      </c>
      <c r="BM1278">
        <v>0.13414192281951626</v>
      </c>
      <c r="BN1278">
        <v>0.89542203475095083</v>
      </c>
      <c r="BO1278">
        <v>0.82109652180350368</v>
      </c>
      <c r="BP1278">
        <v>0.10143108221799116</v>
      </c>
      <c r="BQ1278">
        <v>7.7400497512437809</v>
      </c>
      <c r="BR1278">
        <v>0.59851014641664524</v>
      </c>
      <c r="BS1278">
        <v>8798078.0460199006</v>
      </c>
      <c r="BT1278">
        <v>1107241.2583086542</v>
      </c>
    </row>
    <row r="1279" spans="1:72">
      <c r="A1279" t="s">
        <v>1565</v>
      </c>
      <c r="B1279" t="s">
        <v>89</v>
      </c>
      <c r="C1279">
        <v>2018</v>
      </c>
      <c r="D1279" t="s">
        <v>215</v>
      </c>
      <c r="E1279">
        <v>5</v>
      </c>
      <c r="G1279" t="s">
        <v>362</v>
      </c>
      <c r="H1279" t="s">
        <v>1494</v>
      </c>
      <c r="I1279">
        <v>4.0076978135215179E-2</v>
      </c>
      <c r="J1279">
        <v>0.45814717132354432</v>
      </c>
      <c r="K1279">
        <v>1.267215530989624</v>
      </c>
      <c r="L1279">
        <v>0.73765180828363131</v>
      </c>
      <c r="M1279">
        <v>0.63143436563557653</v>
      </c>
      <c r="N1279">
        <v>0.61473585687651011</v>
      </c>
      <c r="O1279">
        <v>0.51490085753061798</v>
      </c>
      <c r="P1279">
        <v>0.4604440256151151</v>
      </c>
      <c r="Q1279">
        <v>0.4604440256151151</v>
      </c>
      <c r="R1279">
        <v>0.51124754529439165</v>
      </c>
      <c r="S1279">
        <v>0.54741451925744855</v>
      </c>
      <c r="T1279">
        <v>0.13530763830554027</v>
      </c>
      <c r="U1279">
        <v>0.13530763830554027</v>
      </c>
      <c r="V1279">
        <v>0.1004291258186935</v>
      </c>
      <c r="W1279">
        <v>0.22446080916491312</v>
      </c>
      <c r="X1279">
        <v>0.1004291258186935</v>
      </c>
      <c r="Y1279">
        <v>274765.06585236324</v>
      </c>
      <c r="Z1279">
        <v>3300996.252148997</v>
      </c>
      <c r="AA1279">
        <v>7618563.0830945559</v>
      </c>
      <c r="AB1279">
        <v>3.2662159588917244E-2</v>
      </c>
      <c r="AC1279">
        <v>0.13513302750387776</v>
      </c>
      <c r="AM1279">
        <v>2.520786005404254E-2</v>
      </c>
      <c r="AN1279">
        <v>3.5760631373261124E-2</v>
      </c>
      <c r="AO1279">
        <v>0.16394677657968915</v>
      </c>
      <c r="AP1279">
        <v>1.2416917244583148E-2</v>
      </c>
      <c r="AQ1279">
        <v>1.0106901610868386</v>
      </c>
      <c r="AR1279">
        <v>1.0106901610868386</v>
      </c>
      <c r="AS1279">
        <v>1.5701568454747969</v>
      </c>
      <c r="AT1279">
        <v>2.6093647368656357E-2</v>
      </c>
      <c r="AU1279">
        <v>0.60439644227098566</v>
      </c>
      <c r="AV1279">
        <v>0.60439644227098566</v>
      </c>
      <c r="AW1279">
        <v>0.61692963009294599</v>
      </c>
      <c r="AX1279">
        <v>6.2223748058346115E-2</v>
      </c>
      <c r="AY1279">
        <v>6.2223748058346115E-2</v>
      </c>
      <c r="AZ1279">
        <v>0.42874746117689155</v>
      </c>
      <c r="BB1279">
        <v>0.14416275033095813</v>
      </c>
      <c r="BD1279">
        <v>0.23330881000198489</v>
      </c>
      <c r="BE1279">
        <v>0.23330881000198489</v>
      </c>
      <c r="BF1279">
        <v>8933</v>
      </c>
      <c r="BG1279">
        <v>5813</v>
      </c>
      <c r="BI1279">
        <v>3.1386572887141653E-2</v>
      </c>
      <c r="BK1279">
        <v>0.49039636186026025</v>
      </c>
      <c r="BL1279">
        <v>0.30145693753548303</v>
      </c>
      <c r="BM1279">
        <v>0.30145693753548303</v>
      </c>
      <c r="BN1279">
        <v>0.81309296948324106</v>
      </c>
      <c r="BQ1279">
        <v>16.186246418338108</v>
      </c>
      <c r="BR1279">
        <v>0.37211561816856936</v>
      </c>
      <c r="BS1279">
        <v>4720093.3524355302</v>
      </c>
      <c r="BT1279">
        <v>703832.04081632651</v>
      </c>
    </row>
    <row r="1280" spans="1:72">
      <c r="A1280" t="s">
        <v>1566</v>
      </c>
      <c r="B1280" t="s">
        <v>90</v>
      </c>
      <c r="C1280">
        <v>2018</v>
      </c>
      <c r="D1280" t="s">
        <v>228</v>
      </c>
      <c r="E1280">
        <v>5</v>
      </c>
      <c r="G1280" t="s">
        <v>364</v>
      </c>
      <c r="H1280" t="s">
        <v>1494</v>
      </c>
      <c r="I1280">
        <v>0.17293949903632935</v>
      </c>
      <c r="J1280">
        <v>0.29815789790553904</v>
      </c>
      <c r="K1280">
        <v>3.1297580365327353</v>
      </c>
      <c r="L1280">
        <v>2.0159277333649577</v>
      </c>
      <c r="M1280">
        <v>1.4409311370353433</v>
      </c>
      <c r="N1280">
        <v>0.5312081673224287</v>
      </c>
      <c r="O1280">
        <v>0.39968166307640907</v>
      </c>
      <c r="P1280">
        <v>0.25565874612457523</v>
      </c>
      <c r="Q1280">
        <v>0.54755129275845116</v>
      </c>
      <c r="R1280">
        <v>0.27698030362568504</v>
      </c>
      <c r="S1280">
        <v>0.30821780641791985</v>
      </c>
      <c r="T1280">
        <v>4.3376901004128325E-2</v>
      </c>
      <c r="U1280">
        <v>0.11456473308922957</v>
      </c>
      <c r="V1280">
        <v>2.7756997944785013E-2</v>
      </c>
      <c r="W1280">
        <v>6.1508477345326378E-2</v>
      </c>
      <c r="X1280">
        <v>6.3443038156917417E-2</v>
      </c>
      <c r="Y1280">
        <v>234650.08498374224</v>
      </c>
      <c r="Z1280">
        <v>1472372.1376811594</v>
      </c>
      <c r="AA1280">
        <v>3301382.3449275363</v>
      </c>
      <c r="AB1280">
        <v>1.5805093892840173E-2</v>
      </c>
      <c r="AC1280">
        <v>0.13274841709360988</v>
      </c>
      <c r="AD1280">
        <v>0.62857845935228185</v>
      </c>
      <c r="AE1280">
        <v>0.89675805182114765</v>
      </c>
      <c r="AF1280">
        <v>23075893.390170511</v>
      </c>
      <c r="AG1280">
        <v>13402803.761283852</v>
      </c>
      <c r="AH1280">
        <v>20693493.200601805</v>
      </c>
      <c r="AI1280">
        <v>0.90474203327862601</v>
      </c>
      <c r="AJ1280">
        <v>0.38557858886714791</v>
      </c>
      <c r="AK1280">
        <v>2.3257464955610589</v>
      </c>
      <c r="AL1280">
        <v>0.80886142477900669</v>
      </c>
      <c r="AM1280">
        <v>2.9896162540085171E-2</v>
      </c>
      <c r="AN1280">
        <v>3.3678923349392188E-2</v>
      </c>
      <c r="AO1280">
        <v>5.8524212625879798E-2</v>
      </c>
      <c r="AP1280">
        <v>1.7517456832231635E-2</v>
      </c>
      <c r="AQ1280">
        <v>1.0005060513473056</v>
      </c>
      <c r="AR1280">
        <v>0.95672169950849206</v>
      </c>
      <c r="AS1280">
        <v>1.1746356142605714</v>
      </c>
      <c r="AT1280">
        <v>1.7998134943434638E-2</v>
      </c>
      <c r="AU1280">
        <v>0.50676208131446998</v>
      </c>
      <c r="AV1280">
        <v>0.71208194482606979</v>
      </c>
      <c r="AW1280">
        <v>0.51535760786568674</v>
      </c>
      <c r="AX1280">
        <v>2.1251741041119758E-2</v>
      </c>
      <c r="AY1280">
        <v>4.4110949852127927E-2</v>
      </c>
      <c r="AZ1280">
        <v>0.72025403512626074</v>
      </c>
      <c r="BA1280">
        <v>13.801497628512443</v>
      </c>
      <c r="BB1280">
        <v>-3.7152240177231864E-2</v>
      </c>
      <c r="BC1280">
        <v>0.11183066504175762</v>
      </c>
      <c r="BD1280">
        <v>0.38668432579602163</v>
      </c>
      <c r="BE1280">
        <v>0.22031051792581807</v>
      </c>
      <c r="BF1280">
        <v>8610</v>
      </c>
      <c r="BG1280">
        <v>5504</v>
      </c>
      <c r="BH1280">
        <v>4850</v>
      </c>
      <c r="BI1280">
        <v>4.790906874801585E-2</v>
      </c>
      <c r="BJ1280">
        <v>0.64768203373677258</v>
      </c>
      <c r="BK1280">
        <v>0.71084344793950494</v>
      </c>
      <c r="BL1280">
        <v>0.10374077733579566</v>
      </c>
      <c r="BM1280">
        <v>0.22447700850007041</v>
      </c>
      <c r="BN1280">
        <v>0.69032097884954413</v>
      </c>
      <c r="BO1280">
        <v>0.66098275730761669</v>
      </c>
      <c r="BP1280">
        <v>2.7830077501942867E-2</v>
      </c>
      <c r="BQ1280">
        <v>9.8057971014492757</v>
      </c>
      <c r="BR1280">
        <v>0.13676075268817203</v>
      </c>
      <c r="BS1280">
        <v>1875791.9536231884</v>
      </c>
      <c r="BT1280">
        <v>512188.23212913144</v>
      </c>
    </row>
    <row r="1281" spans="1:72">
      <c r="A1281" t="s">
        <v>1567</v>
      </c>
      <c r="B1281" t="s">
        <v>91</v>
      </c>
      <c r="C1281">
        <v>2018</v>
      </c>
      <c r="D1281" t="s">
        <v>228</v>
      </c>
      <c r="E1281">
        <v>6</v>
      </c>
      <c r="G1281" t="s">
        <v>366</v>
      </c>
      <c r="H1281" t="s">
        <v>1494</v>
      </c>
      <c r="I1281">
        <v>0.31241007592032372</v>
      </c>
      <c r="J1281">
        <v>0.14634434861661025</v>
      </c>
      <c r="K1281">
        <v>1.6483811027843764</v>
      </c>
      <c r="L1281">
        <v>1.1818549148891015</v>
      </c>
      <c r="M1281">
        <v>0.73580909394238014</v>
      </c>
      <c r="N1281">
        <v>0.56180376792770481</v>
      </c>
      <c r="O1281">
        <v>0.47197262367166548</v>
      </c>
      <c r="P1281">
        <v>0.26835377117782272</v>
      </c>
      <c r="Q1281">
        <v>0.52509435383073944</v>
      </c>
      <c r="R1281">
        <v>0.28942381659290789</v>
      </c>
      <c r="S1281">
        <v>0.30967637544370424</v>
      </c>
      <c r="T1281">
        <v>4.4022255102185562E-2</v>
      </c>
      <c r="U1281">
        <v>0.10665509775527682</v>
      </c>
      <c r="V1281">
        <v>4.6621912838602661E-2</v>
      </c>
      <c r="W1281">
        <v>0.1115385062964783</v>
      </c>
      <c r="X1281">
        <v>0.10640638627916613</v>
      </c>
      <c r="Y1281">
        <v>276791.101747401</v>
      </c>
      <c r="Z1281">
        <v>2286920.1078515961</v>
      </c>
      <c r="AA1281">
        <v>5581217.0440034512</v>
      </c>
      <c r="AB1281">
        <v>8.4496819407635822E-3</v>
      </c>
      <c r="AC1281">
        <v>0.12808983221049902</v>
      </c>
      <c r="AD1281">
        <v>0.59760048779319297</v>
      </c>
      <c r="AE1281">
        <v>0.87705971452451104</v>
      </c>
      <c r="AF1281">
        <v>22381207.44795784</v>
      </c>
      <c r="AG1281">
        <v>12343512.484848484</v>
      </c>
      <c r="AH1281">
        <v>19629655.415019762</v>
      </c>
      <c r="AI1281">
        <v>0.90229970133711901</v>
      </c>
      <c r="AJ1281">
        <v>0.40825987191624857</v>
      </c>
      <c r="AK1281">
        <v>2.1482878305130937</v>
      </c>
      <c r="AL1281">
        <v>0.90897044027518858</v>
      </c>
      <c r="AM1281">
        <v>3.3270549690801371E-2</v>
      </c>
      <c r="AN1281">
        <v>3.4807008661485714E-2</v>
      </c>
      <c r="AO1281">
        <v>0.10075206165576749</v>
      </c>
      <c r="AP1281">
        <v>1.9574296367019399E-2</v>
      </c>
      <c r="AQ1281">
        <v>1.0051618375300804</v>
      </c>
      <c r="AR1281">
        <v>0.97758314987807426</v>
      </c>
      <c r="AS1281">
        <v>1.3369004906065087</v>
      </c>
      <c r="AT1281">
        <v>1.6903052397496173E-2</v>
      </c>
      <c r="AU1281">
        <v>0.50292291849397541</v>
      </c>
      <c r="AV1281">
        <v>0.63851070393226184</v>
      </c>
      <c r="AW1281">
        <v>0.51721831538496754</v>
      </c>
      <c r="AX1281">
        <v>2.1585254962464766E-2</v>
      </c>
      <c r="AY1281">
        <v>4.0202059311507519E-2</v>
      </c>
      <c r="AZ1281">
        <v>0.67753103406067605</v>
      </c>
      <c r="BA1281">
        <v>11.95735971242566</v>
      </c>
      <c r="BB1281">
        <v>0.28116288966169295</v>
      </c>
      <c r="BC1281">
        <v>9.4538746705092561E-2</v>
      </c>
      <c r="BD1281">
        <v>0.45479018617527189</v>
      </c>
      <c r="BE1281">
        <v>0.25712238419624395</v>
      </c>
      <c r="BF1281">
        <v>8134</v>
      </c>
      <c r="BG1281">
        <v>5481</v>
      </c>
      <c r="BH1281">
        <v>4903</v>
      </c>
      <c r="BI1281">
        <v>4.6683490185700213E-2</v>
      </c>
      <c r="BJ1281">
        <v>0.62881962132680957</v>
      </c>
      <c r="BK1281">
        <v>0.71037787371955763</v>
      </c>
      <c r="BL1281">
        <v>8.9746366959686075E-2</v>
      </c>
      <c r="BM1281">
        <v>0.18596481289782057</v>
      </c>
      <c r="BN1281">
        <v>0.74741116733489688</v>
      </c>
      <c r="BO1281">
        <v>0.93003177839891971</v>
      </c>
      <c r="BP1281">
        <v>7.8175096694298368E-2</v>
      </c>
      <c r="BQ1281">
        <v>7.8015530629853318</v>
      </c>
      <c r="BR1281">
        <v>0.20527859237536658</v>
      </c>
      <c r="BS1281">
        <v>3673602.1984469369</v>
      </c>
      <c r="BT1281">
        <v>599797.75026399153</v>
      </c>
    </row>
    <row r="1282" spans="1:72">
      <c r="A1282" t="s">
        <v>1568</v>
      </c>
      <c r="B1282" t="s">
        <v>92</v>
      </c>
      <c r="C1282">
        <v>2018</v>
      </c>
      <c r="D1282" t="s">
        <v>228</v>
      </c>
      <c r="E1282">
        <v>6</v>
      </c>
      <c r="G1282" t="s">
        <v>368</v>
      </c>
      <c r="H1282" t="s">
        <v>1494</v>
      </c>
      <c r="I1282">
        <v>0.28149051353557442</v>
      </c>
      <c r="J1282">
        <v>0.20889658273872996</v>
      </c>
      <c r="K1282">
        <v>1.8229368313291412</v>
      </c>
      <c r="L1282">
        <v>1.2627694745554749</v>
      </c>
      <c r="M1282">
        <v>0.91080500385811813</v>
      </c>
      <c r="N1282">
        <v>0.58424885458441145</v>
      </c>
      <c r="O1282">
        <v>0.49216859890662951</v>
      </c>
      <c r="P1282">
        <v>0.24434828986276561</v>
      </c>
      <c r="Q1282">
        <v>0.45854565711955841</v>
      </c>
      <c r="R1282">
        <v>0.30409533372232506</v>
      </c>
      <c r="S1282">
        <v>0.3171144736230665</v>
      </c>
      <c r="T1282">
        <v>3.4781949578594616E-2</v>
      </c>
      <c r="U1282">
        <v>7.5339109324475517E-2</v>
      </c>
      <c r="V1282">
        <v>8.2098762819003912E-2</v>
      </c>
      <c r="W1282">
        <v>0.15668365485652511</v>
      </c>
      <c r="X1282">
        <v>0.18263362060592506</v>
      </c>
      <c r="Y1282">
        <v>201395.83985908405</v>
      </c>
      <c r="Z1282">
        <v>5385195.3831242872</v>
      </c>
      <c r="AA1282">
        <v>10608562.395667046</v>
      </c>
      <c r="AB1282">
        <v>8.846069381789997E-3</v>
      </c>
      <c r="AC1282">
        <v>0.13390863311141604</v>
      </c>
      <c r="AD1282">
        <v>0.57613363948762486</v>
      </c>
      <c r="AE1282">
        <v>0.875118909575066</v>
      </c>
      <c r="AF1282">
        <v>27572948.622296173</v>
      </c>
      <c r="AG1282">
        <v>15787373.173044926</v>
      </c>
      <c r="AH1282">
        <v>24129608.732113145</v>
      </c>
      <c r="AI1282">
        <v>0.91218915637385456</v>
      </c>
      <c r="AJ1282">
        <v>0.38074512203351396</v>
      </c>
      <c r="AK1282">
        <v>2.2984376133334581</v>
      </c>
      <c r="AL1282">
        <v>0.97229434118316116</v>
      </c>
      <c r="AM1282">
        <v>1.8453472793523128E-2</v>
      </c>
      <c r="AN1282">
        <v>2.0150753607693681E-2</v>
      </c>
      <c r="AO1282">
        <v>0.12278452190495541</v>
      </c>
      <c r="AP1282">
        <v>2.7070215107125369E-2</v>
      </c>
      <c r="AQ1282">
        <v>1.0066030160273602</v>
      </c>
      <c r="AR1282">
        <v>1.0102614677809676</v>
      </c>
      <c r="AS1282">
        <v>1.432108005368484</v>
      </c>
      <c r="AT1282">
        <v>1.9652277513070047E-2</v>
      </c>
      <c r="AU1282">
        <v>0.47750179485369487</v>
      </c>
      <c r="AV1282">
        <v>0.60476694806125686</v>
      </c>
      <c r="AW1282">
        <v>0.48839010977358815</v>
      </c>
      <c r="AX1282">
        <v>1.9787550984927439E-2</v>
      </c>
      <c r="AY1282">
        <v>3.6761046734236337E-2</v>
      </c>
      <c r="AZ1282">
        <v>0.67293976226125363</v>
      </c>
      <c r="BA1282">
        <v>9.1523104727471498</v>
      </c>
      <c r="BB1282">
        <v>-3.1801610040681216E-2</v>
      </c>
      <c r="BC1282">
        <v>5.9279094684908384E-2</v>
      </c>
      <c r="BD1282">
        <v>0.43052821892294568</v>
      </c>
      <c r="BE1282">
        <v>0.24979898870892708</v>
      </c>
      <c r="BF1282">
        <v>8492</v>
      </c>
      <c r="BG1282">
        <v>5608</v>
      </c>
      <c r="BH1282">
        <v>5095</v>
      </c>
      <c r="BI1282">
        <v>5.5339582328297825E-2</v>
      </c>
      <c r="BJ1282">
        <v>0.65427389844221273</v>
      </c>
      <c r="BK1282">
        <v>0.70948548414089563</v>
      </c>
      <c r="BL1282">
        <v>9.8471051161162226E-2</v>
      </c>
      <c r="BM1282">
        <v>0.19505935037303296</v>
      </c>
      <c r="BN1282">
        <v>0.81321478508832568</v>
      </c>
      <c r="BO1282">
        <v>0.91356757265104549</v>
      </c>
      <c r="BP1282">
        <v>9.2143719114353359E-2</v>
      </c>
      <c r="BQ1282">
        <v>11.328392246294184</v>
      </c>
      <c r="BR1282">
        <v>0.25917899031106578</v>
      </c>
      <c r="BS1282">
        <v>5964713.0935005704</v>
      </c>
      <c r="BT1282">
        <v>989429.32153941656</v>
      </c>
    </row>
    <row r="1283" spans="1:72">
      <c r="A1283" t="s">
        <v>1569</v>
      </c>
      <c r="B1283" t="s">
        <v>93</v>
      </c>
      <c r="C1283">
        <v>2018</v>
      </c>
      <c r="D1283" t="s">
        <v>228</v>
      </c>
      <c r="E1283">
        <v>5</v>
      </c>
      <c r="G1283" t="s">
        <v>370</v>
      </c>
      <c r="H1283" t="s">
        <v>1494</v>
      </c>
      <c r="I1283">
        <v>0.34039897831388383</v>
      </c>
      <c r="J1283">
        <v>0.10930852905712328</v>
      </c>
      <c r="K1283">
        <v>1.9005436342335296</v>
      </c>
      <c r="L1283">
        <v>1.3669965569892513</v>
      </c>
      <c r="M1283">
        <v>0.8656455450119569</v>
      </c>
      <c r="N1283">
        <v>0.48857457642349794</v>
      </c>
      <c r="O1283">
        <v>0.36580574433805885</v>
      </c>
      <c r="P1283">
        <v>0.25116266915281804</v>
      </c>
      <c r="Q1283">
        <v>0.55522574348969111</v>
      </c>
      <c r="R1283">
        <v>0.27913304957533391</v>
      </c>
      <c r="S1283">
        <v>0.2893881564784857</v>
      </c>
      <c r="T1283">
        <v>3.7507832810238187E-2</v>
      </c>
      <c r="U1283">
        <v>0.10869843814512765</v>
      </c>
      <c r="V1283">
        <v>2.2154905929893578E-2</v>
      </c>
      <c r="W1283">
        <v>4.9824799402350232E-2</v>
      </c>
      <c r="X1283">
        <v>6.225000707078545E-2</v>
      </c>
      <c r="Y1283">
        <v>238491.12330235881</v>
      </c>
      <c r="Z1283">
        <v>1249305.0760697306</v>
      </c>
      <c r="AA1283">
        <v>2836928.0348652932</v>
      </c>
      <c r="AB1283">
        <v>1.1359571311785726E-2</v>
      </c>
      <c r="AC1283">
        <v>0.12840005994929032</v>
      </c>
      <c r="AD1283">
        <v>0.65802374235619654</v>
      </c>
      <c r="AE1283">
        <v>0.86480345849700069</v>
      </c>
      <c r="AF1283">
        <v>22469934.078694817</v>
      </c>
      <c r="AG1283">
        <v>13138773.985604607</v>
      </c>
      <c r="AH1283">
        <v>19432076.703454893</v>
      </c>
      <c r="AI1283">
        <v>0.90831531572652169</v>
      </c>
      <c r="AJ1283">
        <v>0.39555041870108154</v>
      </c>
      <c r="AK1283">
        <v>2.1863292708344595</v>
      </c>
      <c r="AL1283">
        <v>0.79200615868630986</v>
      </c>
      <c r="AM1283">
        <v>2.4403158311920078E-2</v>
      </c>
      <c r="AN1283">
        <v>2.7505941931645069E-2</v>
      </c>
      <c r="AO1283">
        <v>5.8016626650508739E-2</v>
      </c>
      <c r="AP1283">
        <v>1.6438750727686496E-2</v>
      </c>
      <c r="AQ1283">
        <v>1.0105279702714152</v>
      </c>
      <c r="AR1283">
        <v>0.96675020383031041</v>
      </c>
      <c r="AS1283">
        <v>1.3144120156176859</v>
      </c>
      <c r="AT1283">
        <v>1.5992740020352114E-2</v>
      </c>
      <c r="AU1283">
        <v>0.5074424765817821</v>
      </c>
      <c r="AV1283">
        <v>0.72201231990804771</v>
      </c>
      <c r="AW1283">
        <v>0.51450190068025958</v>
      </c>
      <c r="AX1283">
        <v>1.9181494145036487E-2</v>
      </c>
      <c r="AY1283">
        <v>4.3631091463522571E-2</v>
      </c>
      <c r="AZ1283">
        <v>0.70085569420120175</v>
      </c>
      <c r="BA1283">
        <v>19.72482726098519</v>
      </c>
      <c r="BB1283">
        <v>0.39385192513284911</v>
      </c>
      <c r="BC1283">
        <v>4.8493507019792534E-2</v>
      </c>
      <c r="BD1283">
        <v>0.48754051985863733</v>
      </c>
      <c r="BE1283">
        <v>0.268247456475672</v>
      </c>
      <c r="BF1283">
        <v>7948</v>
      </c>
      <c r="BG1283">
        <v>5801</v>
      </c>
      <c r="BH1283">
        <v>4814</v>
      </c>
      <c r="BI1283">
        <v>5.4400698930648653E-2</v>
      </c>
      <c r="BJ1283">
        <v>0.67613843780621863</v>
      </c>
      <c r="BK1283">
        <v>0.72281571614938889</v>
      </c>
      <c r="BL1283">
        <v>9.3349250616940729E-2</v>
      </c>
      <c r="BM1283">
        <v>0.21813175359552903</v>
      </c>
      <c r="BN1283">
        <v>0.61167889489626281</v>
      </c>
      <c r="BO1283">
        <v>0.85349537143343845</v>
      </c>
      <c r="BP1283">
        <v>4.5843940260553002E-2</v>
      </c>
      <c r="BQ1283">
        <v>8.8684627575277339</v>
      </c>
      <c r="BR1283">
        <v>0.12890861408109744</v>
      </c>
      <c r="BS1283">
        <v>2024176.3486529319</v>
      </c>
      <c r="BT1283">
        <v>438767.060259344</v>
      </c>
    </row>
    <row r="1284" spans="1:72">
      <c r="A1284" t="s">
        <v>1570</v>
      </c>
      <c r="B1284" t="s">
        <v>94</v>
      </c>
      <c r="C1284">
        <v>2018</v>
      </c>
      <c r="D1284" t="s">
        <v>228</v>
      </c>
      <c r="E1284">
        <v>5</v>
      </c>
      <c r="G1284" t="s">
        <v>372</v>
      </c>
      <c r="H1284" t="s">
        <v>1494</v>
      </c>
      <c r="I1284">
        <v>0.26304181095338552</v>
      </c>
      <c r="J1284">
        <v>0.17110812793179997</v>
      </c>
      <c r="K1284">
        <v>2.3019950570251226</v>
      </c>
      <c r="L1284">
        <v>1.6174894956130339</v>
      </c>
      <c r="M1284">
        <v>0.99610075270271126</v>
      </c>
      <c r="N1284">
        <v>0.58071056300354806</v>
      </c>
      <c r="O1284">
        <v>0.46075009049358284</v>
      </c>
      <c r="P1284">
        <v>0.24877918644670147</v>
      </c>
      <c r="Q1284">
        <v>0.51082129845281954</v>
      </c>
      <c r="R1284">
        <v>0.27327319049440801</v>
      </c>
      <c r="S1284">
        <v>0.31067621752676744</v>
      </c>
      <c r="T1284">
        <v>3.6613240891635673E-2</v>
      </c>
      <c r="U1284">
        <v>9.4707240775182472E-2</v>
      </c>
      <c r="V1284">
        <v>3.1840012517013204E-2</v>
      </c>
      <c r="W1284">
        <v>7.6409981936728627E-2</v>
      </c>
      <c r="X1284">
        <v>7.2058176968536253E-2</v>
      </c>
      <c r="Y1284">
        <v>249903.46834281521</v>
      </c>
      <c r="Z1284">
        <v>1604603.6897018971</v>
      </c>
      <c r="AA1284">
        <v>3902597.2384823849</v>
      </c>
      <c r="AB1284">
        <v>8.4158740199269232E-3</v>
      </c>
      <c r="AC1284">
        <v>0.12559228300555816</v>
      </c>
      <c r="AD1284">
        <v>0.63663434158793153</v>
      </c>
      <c r="AE1284">
        <v>0.8284845045220629</v>
      </c>
      <c r="AF1284">
        <v>22658162.6430622</v>
      </c>
      <c r="AG1284">
        <v>12740769.28708134</v>
      </c>
      <c r="AH1284">
        <v>18771936.650717702</v>
      </c>
      <c r="AI1284">
        <v>0.90297868987592245</v>
      </c>
      <c r="AJ1284">
        <v>0.40673489708308491</v>
      </c>
      <c r="AK1284">
        <v>2.036915225282049</v>
      </c>
      <c r="AL1284">
        <v>1.0748214634591793</v>
      </c>
      <c r="AM1284">
        <v>4.1651522406953204E-2</v>
      </c>
      <c r="AN1284">
        <v>3.5136971133170623E-2</v>
      </c>
      <c r="AO1284">
        <v>8.0536198902275674E-2</v>
      </c>
      <c r="AP1284">
        <v>1.9491552080120513E-2</v>
      </c>
      <c r="AQ1284">
        <v>0.98591719035415615</v>
      </c>
      <c r="AR1284">
        <v>0.98725653502876709</v>
      </c>
      <c r="AS1284">
        <v>1.3974820102086976</v>
      </c>
      <c r="AT1284">
        <v>1.5849771387792876E-2</v>
      </c>
      <c r="AU1284">
        <v>0.51299192222980472</v>
      </c>
      <c r="AV1284">
        <v>0.69600047322610026</v>
      </c>
      <c r="AW1284">
        <v>0.52119189332484805</v>
      </c>
      <c r="AX1284">
        <v>2.2020948173175136E-2</v>
      </c>
      <c r="AY1284">
        <v>4.7191606429503423E-2</v>
      </c>
      <c r="AZ1284">
        <v>0.68540763282093908</v>
      </c>
      <c r="BA1284">
        <v>23.140286385374306</v>
      </c>
      <c r="BB1284">
        <v>0.43562820090962495</v>
      </c>
      <c r="BC1284">
        <v>7.4265243068142139E-2</v>
      </c>
      <c r="BD1284">
        <v>0.51490693040102153</v>
      </c>
      <c r="BE1284">
        <v>0.25871969545257706</v>
      </c>
      <c r="BF1284">
        <v>8200</v>
      </c>
      <c r="BG1284">
        <v>5278</v>
      </c>
      <c r="BH1284">
        <v>5455</v>
      </c>
      <c r="BI1284">
        <v>4.5550066626845707E-2</v>
      </c>
      <c r="BJ1284">
        <v>0.67871363110498373</v>
      </c>
      <c r="BK1284">
        <v>0.70606756299559192</v>
      </c>
      <c r="BL1284">
        <v>8.5470810766494737E-2</v>
      </c>
      <c r="BM1284">
        <v>0.17989546750698329</v>
      </c>
      <c r="BN1284">
        <v>0.72345563599467133</v>
      </c>
      <c r="BO1284">
        <v>1.2071902350897712</v>
      </c>
      <c r="BP1284">
        <v>6.8591116604079946E-2</v>
      </c>
      <c r="BQ1284">
        <v>7.3834688346883466</v>
      </c>
      <c r="BR1284">
        <v>0.16824034334763949</v>
      </c>
      <c r="BS1284">
        <v>2664090.1002710029</v>
      </c>
      <c r="BT1284">
        <v>506753.8411927878</v>
      </c>
    </row>
    <row r="1285" spans="1:72">
      <c r="A1285" t="s">
        <v>1571</v>
      </c>
      <c r="B1285" t="s">
        <v>95</v>
      </c>
      <c r="C1285">
        <v>2018</v>
      </c>
      <c r="D1285" t="s">
        <v>228</v>
      </c>
      <c r="E1285">
        <v>6</v>
      </c>
      <c r="G1285" t="s">
        <v>374</v>
      </c>
      <c r="H1285" t="s">
        <v>1494</v>
      </c>
      <c r="I1285">
        <v>0.23895335701074902</v>
      </c>
      <c r="J1285">
        <v>0.1382295619768088</v>
      </c>
      <c r="K1285">
        <v>1.5589905853954991</v>
      </c>
      <c r="L1285">
        <v>1.052462748988537</v>
      </c>
      <c r="M1285">
        <v>0.70648337117849824</v>
      </c>
      <c r="N1285">
        <v>0.54076440551993843</v>
      </c>
      <c r="O1285">
        <v>0.43932299224029214</v>
      </c>
      <c r="P1285">
        <v>0.31102832169317601</v>
      </c>
      <c r="Q1285">
        <v>0.52172699762766961</v>
      </c>
      <c r="R1285">
        <v>0.36053279602700172</v>
      </c>
      <c r="S1285">
        <v>0.34471347012783748</v>
      </c>
      <c r="T1285">
        <v>7.0794861114061303E-2</v>
      </c>
      <c r="U1285">
        <v>0.15396900738107697</v>
      </c>
      <c r="V1285">
        <v>4.0956537431409278E-2</v>
      </c>
      <c r="W1285">
        <v>8.644833457063604E-2</v>
      </c>
      <c r="X1285">
        <v>8.5682030637128911E-2</v>
      </c>
      <c r="Y1285">
        <v>338664.4243581178</v>
      </c>
      <c r="Z1285">
        <v>1775702.420415225</v>
      </c>
      <c r="AA1285">
        <v>3819154.7984429067</v>
      </c>
      <c r="AB1285">
        <v>8.4923180483784909E-3</v>
      </c>
      <c r="AC1285">
        <v>0.13055674747293719</v>
      </c>
      <c r="AD1285">
        <v>0.54589973034918671</v>
      </c>
      <c r="AE1285">
        <v>0.85852725487086479</v>
      </c>
      <c r="AF1285">
        <v>24148366.443071492</v>
      </c>
      <c r="AG1285">
        <v>13996644.634598412</v>
      </c>
      <c r="AH1285">
        <v>20732030.751985878</v>
      </c>
      <c r="AI1285">
        <v>0.8580426288141797</v>
      </c>
      <c r="AJ1285">
        <v>0.39730693260593658</v>
      </c>
      <c r="AK1285">
        <v>2.1608665351993324</v>
      </c>
      <c r="AL1285">
        <v>0.78661601745153553</v>
      </c>
      <c r="AM1285">
        <v>2.9396763405319108E-2</v>
      </c>
      <c r="AN1285">
        <v>3.4323850021969984E-2</v>
      </c>
      <c r="AO1285">
        <v>8.1852436425932637E-2</v>
      </c>
      <c r="AP1285">
        <v>2.6539474691747899E-2</v>
      </c>
      <c r="AQ1285">
        <v>1.0224475999246301</v>
      </c>
      <c r="AR1285">
        <v>1.0128939911910508</v>
      </c>
      <c r="AS1285">
        <v>1.2977756655383417</v>
      </c>
      <c r="AT1285">
        <v>1.5833509970823174E-2</v>
      </c>
      <c r="AU1285">
        <v>0.52246078511320471</v>
      </c>
      <c r="AV1285">
        <v>0.6719072223599234</v>
      </c>
      <c r="AW1285">
        <v>0.52719463421996648</v>
      </c>
      <c r="AX1285">
        <v>1.6868255384958362E-2</v>
      </c>
      <c r="AY1285">
        <v>3.2041599135729015E-2</v>
      </c>
      <c r="AZ1285">
        <v>0.62729707607397445</v>
      </c>
      <c r="BA1285">
        <v>17.435872566181562</v>
      </c>
      <c r="BB1285">
        <v>0.14907447083677627</v>
      </c>
      <c r="BC1285">
        <v>7.5138430291460417E-2</v>
      </c>
      <c r="BD1285">
        <v>0.37397028970229201</v>
      </c>
      <c r="BE1285">
        <v>0.22024248199043286</v>
      </c>
      <c r="BF1285">
        <v>8034</v>
      </c>
      <c r="BG1285">
        <v>5387</v>
      </c>
      <c r="BH1285">
        <v>5301</v>
      </c>
      <c r="BI1285">
        <v>5.9924164329304398E-2</v>
      </c>
      <c r="BJ1285">
        <v>0.6751217380505623</v>
      </c>
      <c r="BK1285">
        <v>0.66608473742202567</v>
      </c>
      <c r="BL1285">
        <v>0.11618646358635974</v>
      </c>
      <c r="BM1285">
        <v>0.21514099866558695</v>
      </c>
      <c r="BN1285">
        <v>0.6720480125499505</v>
      </c>
      <c r="BO1285">
        <v>0.85010813212802816</v>
      </c>
      <c r="BP1285">
        <v>6.7914767425453187E-2</v>
      </c>
      <c r="BQ1285">
        <v>9.0631487889273359</v>
      </c>
      <c r="BR1285">
        <v>0.17970949217430471</v>
      </c>
      <c r="BS1285">
        <v>2275344.3598615918</v>
      </c>
      <c r="BT1285">
        <v>866115.50746268651</v>
      </c>
    </row>
    <row r="1286" spans="1:72">
      <c r="A1286" t="s">
        <v>1572</v>
      </c>
      <c r="B1286" t="s">
        <v>96</v>
      </c>
      <c r="C1286">
        <v>2018</v>
      </c>
      <c r="D1286" t="s">
        <v>212</v>
      </c>
      <c r="E1286">
        <v>1</v>
      </c>
      <c r="G1286" t="s">
        <v>376</v>
      </c>
      <c r="H1286" t="s">
        <v>1494</v>
      </c>
      <c r="I1286">
        <v>6.3902808614560588E-2</v>
      </c>
      <c r="J1286">
        <v>2.6734367671021404E-3</v>
      </c>
      <c r="K1286">
        <v>1.7817547825602753</v>
      </c>
      <c r="L1286">
        <v>1.2581792288478559</v>
      </c>
      <c r="M1286">
        <v>1.216947642345791</v>
      </c>
      <c r="N1286">
        <v>0.5259325313294283</v>
      </c>
      <c r="O1286">
        <v>0.44384748551464104</v>
      </c>
      <c r="P1286">
        <v>0.61300326334946864</v>
      </c>
      <c r="Q1286">
        <v>0.61300326334946864</v>
      </c>
      <c r="R1286">
        <v>0.68452402930452838</v>
      </c>
      <c r="S1286">
        <v>0.72447417502214784</v>
      </c>
      <c r="T1286">
        <v>0.20273740051067185</v>
      </c>
      <c r="U1286">
        <v>0.20273740051067185</v>
      </c>
      <c r="V1286">
        <v>7.2075405334455306E-2</v>
      </c>
      <c r="W1286">
        <v>9.8730139560377711E-2</v>
      </c>
      <c r="X1286">
        <v>7.2075405334455306E-2</v>
      </c>
      <c r="Y1286">
        <v>541269.29227053141</v>
      </c>
      <c r="Z1286">
        <v>2529044.0634920634</v>
      </c>
      <c r="AA1286">
        <v>3512507.777777778</v>
      </c>
      <c r="AB1286">
        <v>3.9846923276797952E-2</v>
      </c>
      <c r="AC1286">
        <v>0.1654853720143786</v>
      </c>
      <c r="AM1286">
        <v>2.2690575957610867E-2</v>
      </c>
      <c r="AN1286">
        <v>4.9399691867324805E-2</v>
      </c>
      <c r="AO1286">
        <v>7.578694034880562E-2</v>
      </c>
      <c r="AP1286">
        <v>1.8057607909888709E-2</v>
      </c>
      <c r="AQ1286">
        <v>0.97337205507961422</v>
      </c>
      <c r="AR1286">
        <v>0.97337205507961422</v>
      </c>
      <c r="AS1286">
        <v>1.3354109283215174</v>
      </c>
      <c r="AT1286">
        <v>2.3856382299167915E-2</v>
      </c>
      <c r="AU1286">
        <v>0.61944098445128426</v>
      </c>
      <c r="AV1286">
        <v>0.61944098445128426</v>
      </c>
      <c r="AW1286">
        <v>0.62827268743221787</v>
      </c>
      <c r="AX1286">
        <v>6.9294390027072508E-2</v>
      </c>
      <c r="AY1286">
        <v>6.9294390027072508E-2</v>
      </c>
      <c r="AZ1286">
        <v>0.27129767158468154</v>
      </c>
      <c r="BB1286">
        <v>0.16226165880555371</v>
      </c>
      <c r="BD1286">
        <v>0.31715110478986974</v>
      </c>
      <c r="BE1286">
        <v>0.31715110478986974</v>
      </c>
      <c r="BF1286">
        <v>8130</v>
      </c>
      <c r="BG1286">
        <v>5341</v>
      </c>
      <c r="BI1286">
        <v>4.277990558071533E-2</v>
      </c>
      <c r="BK1286">
        <v>0.31138200304385361</v>
      </c>
      <c r="BL1286">
        <v>0.21418772754794593</v>
      </c>
      <c r="BM1286">
        <v>0.21418772754794593</v>
      </c>
      <c r="BN1286">
        <v>0.53224148263360349</v>
      </c>
      <c r="BQ1286">
        <v>13.142857142857142</v>
      </c>
      <c r="BR1286">
        <v>7.8125E-2</v>
      </c>
      <c r="BS1286">
        <v>968365.11111111112</v>
      </c>
      <c r="BT1286">
        <v>540118.5882352941</v>
      </c>
    </row>
    <row r="1287" spans="1:72">
      <c r="A1287" t="s">
        <v>1573</v>
      </c>
      <c r="B1287" t="s">
        <v>97</v>
      </c>
      <c r="C1287">
        <v>2018</v>
      </c>
      <c r="D1287" t="s">
        <v>228</v>
      </c>
      <c r="E1287">
        <v>5</v>
      </c>
      <c r="G1287" t="s">
        <v>378</v>
      </c>
      <c r="H1287" t="s">
        <v>1494</v>
      </c>
      <c r="I1287">
        <v>0.24608297835179374</v>
      </c>
      <c r="J1287">
        <v>0.30555370705853546</v>
      </c>
      <c r="K1287">
        <v>1.7499648314048801</v>
      </c>
      <c r="L1287">
        <v>1.3835397616489011</v>
      </c>
      <c r="M1287">
        <v>0.7427636053428297</v>
      </c>
      <c r="N1287">
        <v>0.65428471211881978</v>
      </c>
      <c r="O1287">
        <v>0.53442463503514637</v>
      </c>
      <c r="P1287">
        <v>0.31630070946504973</v>
      </c>
      <c r="Q1287">
        <v>0.56756440505454009</v>
      </c>
      <c r="R1287">
        <v>0.34294406326826787</v>
      </c>
      <c r="S1287">
        <v>0.36043023637613864</v>
      </c>
      <c r="T1287">
        <v>4.9593209208746783E-2</v>
      </c>
      <c r="U1287">
        <v>0.10871073617208793</v>
      </c>
      <c r="V1287">
        <v>3.9985947564967088E-2</v>
      </c>
      <c r="W1287">
        <v>7.9109185947477026E-2</v>
      </c>
      <c r="X1287">
        <v>8.5141083998108366E-2</v>
      </c>
      <c r="Y1287">
        <v>239352.54189122978</v>
      </c>
      <c r="Z1287">
        <v>1829881.9279907085</v>
      </c>
      <c r="AA1287">
        <v>3673382.1451800233</v>
      </c>
      <c r="AB1287">
        <v>9.7128162509200078E-3</v>
      </c>
      <c r="AC1287">
        <v>0.18587892364445174</v>
      </c>
      <c r="AD1287">
        <v>0.56060216470556024</v>
      </c>
      <c r="AE1287">
        <v>0.85288104874595505</v>
      </c>
      <c r="AF1287">
        <v>22562691.533197138</v>
      </c>
      <c r="AG1287">
        <v>12218952.53319714</v>
      </c>
      <c r="AH1287">
        <v>19243292.017364658</v>
      </c>
      <c r="AI1287">
        <v>0.87758940414232667</v>
      </c>
      <c r="AJ1287">
        <v>0.42259597287555134</v>
      </c>
      <c r="AK1287">
        <v>2.018194927278961</v>
      </c>
      <c r="AL1287">
        <v>1.6866733671323393</v>
      </c>
      <c r="AM1287">
        <v>6.8687736736845695E-2</v>
      </c>
      <c r="AN1287">
        <v>3.8566609313109762E-2</v>
      </c>
      <c r="AO1287">
        <v>7.7929779524297679E-2</v>
      </c>
      <c r="AP1287">
        <v>1.2643053070043117E-2</v>
      </c>
      <c r="AQ1287">
        <v>1.0153345892062893</v>
      </c>
      <c r="AR1287">
        <v>0.99674126851089295</v>
      </c>
      <c r="AS1287">
        <v>1.2512225993522645</v>
      </c>
      <c r="AT1287">
        <v>2.5074338559977045E-2</v>
      </c>
      <c r="AU1287">
        <v>0.54576656128744538</v>
      </c>
      <c r="AV1287">
        <v>0.69632942269586318</v>
      </c>
      <c r="AW1287">
        <v>0.55750928940021383</v>
      </c>
      <c r="AX1287">
        <v>2.8971959017953828E-2</v>
      </c>
      <c r="AY1287">
        <v>4.6337577899048452E-2</v>
      </c>
      <c r="AZ1287">
        <v>0.6526693247883889</v>
      </c>
      <c r="BA1287">
        <v>19.350833644081334</v>
      </c>
      <c r="BB1287">
        <v>-5.7383983187723128E-2</v>
      </c>
      <c r="BC1287">
        <v>8.9402726994219653E-2</v>
      </c>
      <c r="BD1287">
        <v>0.84910811292094801</v>
      </c>
      <c r="BE1287">
        <v>0.50782447033064271</v>
      </c>
      <c r="BF1287">
        <v>8206</v>
      </c>
      <c r="BG1287">
        <v>5376</v>
      </c>
      <c r="BH1287">
        <v>5341</v>
      </c>
      <c r="BI1287">
        <v>3.629659823431157E-2</v>
      </c>
      <c r="BJ1287">
        <v>0.63497204751510639</v>
      </c>
      <c r="BK1287">
        <v>0.66312011304475382</v>
      </c>
      <c r="BL1287">
        <v>0.11251211300709621</v>
      </c>
      <c r="BM1287">
        <v>0.21367131325645447</v>
      </c>
      <c r="BN1287">
        <v>0.62604902733973655</v>
      </c>
      <c r="BO1287">
        <v>1.7638099856387548</v>
      </c>
      <c r="BP1287">
        <v>3.3604719104036659E-2</v>
      </c>
      <c r="BQ1287">
        <v>9.4819976771196277</v>
      </c>
      <c r="BR1287">
        <v>0.12863070539419086</v>
      </c>
      <c r="BS1287">
        <v>2472174.5783972126</v>
      </c>
      <c r="BT1287">
        <v>361843.68211440986</v>
      </c>
    </row>
    <row r="1288" spans="1:72">
      <c r="A1288" t="s">
        <v>1574</v>
      </c>
      <c r="B1288" t="s">
        <v>98</v>
      </c>
      <c r="C1288">
        <v>2018</v>
      </c>
      <c r="D1288" t="s">
        <v>380</v>
      </c>
      <c r="E1288">
        <v>1</v>
      </c>
      <c r="G1288" t="s">
        <v>381</v>
      </c>
      <c r="H1288" t="s">
        <v>1494</v>
      </c>
      <c r="I1288">
        <v>4.3061990018938588E-2</v>
      </c>
      <c r="J1288">
        <v>0.18092613580163325</v>
      </c>
      <c r="K1288">
        <v>2.2511349530638403</v>
      </c>
      <c r="L1288">
        <v>1.4467225972766642</v>
      </c>
      <c r="M1288">
        <v>1.1672430062604646</v>
      </c>
      <c r="N1288">
        <v>0.44443657661581881</v>
      </c>
      <c r="O1288">
        <v>0.43147700770604991</v>
      </c>
      <c r="P1288">
        <v>0.61518830150174542</v>
      </c>
      <c r="Q1288">
        <v>0.61518830150174542</v>
      </c>
      <c r="R1288">
        <v>0.60043936104784823</v>
      </c>
      <c r="S1288">
        <v>0.75044894276232099</v>
      </c>
      <c r="T1288">
        <v>5.2438807668075585E-2</v>
      </c>
      <c r="U1288">
        <v>5.2438807668075585E-2</v>
      </c>
      <c r="V1288">
        <v>0.11259937358893915</v>
      </c>
      <c r="W1288">
        <v>0.23479116528130667</v>
      </c>
      <c r="X1288">
        <v>0.11259937358893915</v>
      </c>
      <c r="Y1288">
        <v>431920.15521628497</v>
      </c>
      <c r="Z1288">
        <v>4339102.416666667</v>
      </c>
      <c r="AA1288">
        <v>9360685.3571428563</v>
      </c>
      <c r="AB1288">
        <v>6.5595901481518948E-2</v>
      </c>
      <c r="AC1288">
        <v>0.10335602993090393</v>
      </c>
      <c r="AM1288">
        <v>9.9626057771086199E-3</v>
      </c>
      <c r="AN1288">
        <v>1.8652512095811317E-2</v>
      </c>
      <c r="AO1288">
        <v>0.2166735787492767</v>
      </c>
      <c r="AP1288">
        <v>1.8117252058458867E-2</v>
      </c>
      <c r="AQ1288">
        <v>0.94724266252157052</v>
      </c>
      <c r="AR1288">
        <v>0.94724266252157052</v>
      </c>
      <c r="AS1288">
        <v>1.4356391298541997</v>
      </c>
      <c r="AT1288">
        <v>1.3978069673736021E-2</v>
      </c>
      <c r="AU1288">
        <v>0.5834737885334077</v>
      </c>
      <c r="AV1288">
        <v>0.5834737885334077</v>
      </c>
      <c r="AW1288">
        <v>0.62184241807712248</v>
      </c>
      <c r="AX1288">
        <v>0.11927938793831978</v>
      </c>
      <c r="AY1288">
        <v>0.11927938793831978</v>
      </c>
      <c r="AZ1288">
        <v>0.25284030681609809</v>
      </c>
      <c r="BB1288">
        <v>0.29446143250972295</v>
      </c>
      <c r="BD1288">
        <v>0.12174665527983135</v>
      </c>
      <c r="BE1288">
        <v>0.12174665527983135</v>
      </c>
      <c r="BF1288">
        <v>11160</v>
      </c>
      <c r="BG1288">
        <v>6886</v>
      </c>
      <c r="BI1288">
        <v>0.12638710335784048</v>
      </c>
      <c r="BK1288">
        <v>0.30849538258251136</v>
      </c>
      <c r="BL1288">
        <v>6.1286885172491791E-2</v>
      </c>
      <c r="BM1288">
        <v>6.1286885172491791E-2</v>
      </c>
      <c r="BN1288">
        <v>0.54640082234184029</v>
      </c>
      <c r="BQ1288">
        <v>4.6785714285714288</v>
      </c>
      <c r="BS1288">
        <v>6649733.4642857146</v>
      </c>
      <c r="BT1288">
        <v>478766.37593984965</v>
      </c>
    </row>
    <row r="1289" spans="1:72">
      <c r="A1289" t="s">
        <v>1575</v>
      </c>
      <c r="B1289" t="s">
        <v>99</v>
      </c>
      <c r="C1289">
        <v>2018</v>
      </c>
      <c r="D1289" t="s">
        <v>380</v>
      </c>
      <c r="E1289">
        <v>1</v>
      </c>
      <c r="G1289" t="s">
        <v>383</v>
      </c>
      <c r="H1289" t="s">
        <v>1494</v>
      </c>
      <c r="I1289">
        <v>4.9004134661884087E-2</v>
      </c>
      <c r="J1289">
        <v>0.64601807428919122</v>
      </c>
      <c r="K1289">
        <v>1.3790424218398825</v>
      </c>
      <c r="L1289">
        <v>1.2399364666674819</v>
      </c>
      <c r="M1289">
        <v>1.2030401404800426</v>
      </c>
      <c r="N1289">
        <v>0.6297490153774753</v>
      </c>
      <c r="O1289">
        <v>0.54602377510087374</v>
      </c>
      <c r="P1289">
        <v>0.81592900750540587</v>
      </c>
      <c r="Q1289">
        <v>0.81592900750540587</v>
      </c>
      <c r="R1289">
        <v>0.85033098128020868</v>
      </c>
      <c r="S1289">
        <v>0.846294528227853</v>
      </c>
      <c r="T1289">
        <v>0.40924006168701588</v>
      </c>
      <c r="U1289">
        <v>0.40924006168701588</v>
      </c>
      <c r="V1289">
        <v>2.9319476000194491E-2</v>
      </c>
      <c r="W1289">
        <v>0.1010277007805236</v>
      </c>
      <c r="X1289">
        <v>2.9319476000194491E-2</v>
      </c>
      <c r="Y1289">
        <v>1740057.4358452139</v>
      </c>
      <c r="Z1289">
        <v>2267041</v>
      </c>
      <c r="AA1289">
        <v>8431965.6296296287</v>
      </c>
      <c r="AB1289">
        <v>0.11127276514242801</v>
      </c>
      <c r="AC1289">
        <v>0.21500744609934144</v>
      </c>
      <c r="AM1289">
        <v>5.1237023699592224E-2</v>
      </c>
      <c r="AN1289">
        <v>4.2579598498417998E-2</v>
      </c>
      <c r="AO1289">
        <v>0.11031577923751641</v>
      </c>
      <c r="AP1289">
        <v>4.0201095997966473E-3</v>
      </c>
      <c r="AQ1289">
        <v>0.99765811205368626</v>
      </c>
      <c r="AR1289">
        <v>0.99765811205368626</v>
      </c>
      <c r="AS1289">
        <v>7.7468216051300605</v>
      </c>
      <c r="AT1289">
        <v>1.246727781335296E-2</v>
      </c>
      <c r="AU1289">
        <v>0.39167991734118934</v>
      </c>
      <c r="AV1289">
        <v>0.39167991734118934</v>
      </c>
      <c r="AW1289">
        <v>0.39250676302900711</v>
      </c>
      <c r="AX1289">
        <v>7.8208683200884838E-2</v>
      </c>
      <c r="AY1289">
        <v>7.8208683200884838E-2</v>
      </c>
      <c r="AZ1289">
        <v>0.13476266219299624</v>
      </c>
      <c r="BB1289">
        <v>0.71604417645457785</v>
      </c>
      <c r="BD1289">
        <v>0.50812849127767634</v>
      </c>
      <c r="BE1289">
        <v>0.50812849127767634</v>
      </c>
      <c r="BF1289">
        <v>8919</v>
      </c>
      <c r="BG1289">
        <v>6102</v>
      </c>
      <c r="BI1289">
        <v>3.8567690029661469E-2</v>
      </c>
      <c r="BK1289">
        <v>0.22073655351049865</v>
      </c>
      <c r="BL1289">
        <v>0.11651218935778358</v>
      </c>
      <c r="BM1289">
        <v>0.11651218935778358</v>
      </c>
      <c r="BN1289">
        <v>0.38898046441532746</v>
      </c>
      <c r="BQ1289">
        <v>18.185185185185187</v>
      </c>
      <c r="BS1289">
        <v>8026972.4074074076</v>
      </c>
      <c r="BT1289">
        <v>220198.24390243902</v>
      </c>
    </row>
    <row r="1290" spans="1:72">
      <c r="A1290" t="s">
        <v>1576</v>
      </c>
      <c r="B1290" t="s">
        <v>100</v>
      </c>
      <c r="C1290">
        <v>2018</v>
      </c>
      <c r="D1290" t="s">
        <v>380</v>
      </c>
      <c r="E1290">
        <v>1</v>
      </c>
      <c r="G1290" t="s">
        <v>385</v>
      </c>
      <c r="H1290" t="s">
        <v>1494</v>
      </c>
      <c r="I1290">
        <v>0.20678766170857735</v>
      </c>
      <c r="J1290">
        <v>0.39893821783742484</v>
      </c>
      <c r="K1290">
        <v>1.0493294339155024</v>
      </c>
      <c r="L1290">
        <v>0.94911152586238967</v>
      </c>
      <c r="M1290">
        <v>0.86227287940985198</v>
      </c>
      <c r="N1290">
        <v>0.62579454659300926</v>
      </c>
      <c r="O1290">
        <v>0.52815858063176579</v>
      </c>
      <c r="P1290">
        <v>0.68713602936215035</v>
      </c>
      <c r="Q1290">
        <v>0.68713602936215035</v>
      </c>
      <c r="R1290">
        <v>0.70853515651793109</v>
      </c>
      <c r="S1290">
        <v>0.75606857305511355</v>
      </c>
      <c r="T1290">
        <v>0.11699900440312001</v>
      </c>
      <c r="U1290">
        <v>0.11699900440312001</v>
      </c>
      <c r="V1290">
        <v>0.10728125303312175</v>
      </c>
      <c r="W1290">
        <v>0.23396349390124782</v>
      </c>
      <c r="X1290">
        <v>0.10728125303312175</v>
      </c>
      <c r="Y1290">
        <v>730529.30140597536</v>
      </c>
      <c r="Z1290">
        <v>4886489.557692308</v>
      </c>
      <c r="AA1290">
        <v>11005050.173076924</v>
      </c>
      <c r="AB1290">
        <v>0.18176951473037939</v>
      </c>
      <c r="AC1290">
        <v>0.2909507216832421</v>
      </c>
      <c r="AM1290">
        <v>3.2523445280853394E-2</v>
      </c>
      <c r="AN1290">
        <v>5.9534675676826146E-2</v>
      </c>
      <c r="AO1290">
        <v>0.17362572308488394</v>
      </c>
      <c r="AP1290">
        <v>1.5723967803708404E-2</v>
      </c>
      <c r="AQ1290">
        <v>0.99243210869147991</v>
      </c>
      <c r="AR1290">
        <v>0.99243210869147991</v>
      </c>
      <c r="AS1290">
        <v>1.423247135332584</v>
      </c>
      <c r="AT1290">
        <v>4.2272148725925669E-2</v>
      </c>
      <c r="AU1290">
        <v>0.4450530350447115</v>
      </c>
      <c r="AV1290">
        <v>0.4450530350447115</v>
      </c>
      <c r="AW1290">
        <v>0.47464092398971458</v>
      </c>
      <c r="AX1290">
        <v>6.5879030194652646E-2</v>
      </c>
      <c r="AY1290">
        <v>6.5879030194652646E-2</v>
      </c>
      <c r="AZ1290">
        <v>0.24625894613840532</v>
      </c>
      <c r="BB1290">
        <v>0.65883716830294525</v>
      </c>
      <c r="BD1290">
        <v>0.42054278533822598</v>
      </c>
      <c r="BE1290">
        <v>0.42054278533822598</v>
      </c>
      <c r="BF1290">
        <v>9512</v>
      </c>
      <c r="BG1290">
        <v>5567</v>
      </c>
      <c r="BI1290">
        <v>3.8465409184155731E-2</v>
      </c>
      <c r="BK1290">
        <v>0.29656543518061257</v>
      </c>
      <c r="BL1290">
        <v>9.60182198832365E-2</v>
      </c>
      <c r="BM1290">
        <v>9.60182198832365E-2</v>
      </c>
      <c r="BN1290">
        <v>0.64054683938781942</v>
      </c>
      <c r="BQ1290">
        <v>7.2948717948717947</v>
      </c>
      <c r="BS1290">
        <v>6760415.096153846</v>
      </c>
      <c r="BT1290">
        <v>759225.16107382555</v>
      </c>
    </row>
    <row r="1291" spans="1:72">
      <c r="A1291" t="s">
        <v>1577</v>
      </c>
      <c r="B1291" t="s">
        <v>101</v>
      </c>
      <c r="C1291">
        <v>2018</v>
      </c>
      <c r="D1291" t="s">
        <v>380</v>
      </c>
      <c r="E1291">
        <v>2</v>
      </c>
      <c r="G1291" t="s">
        <v>387</v>
      </c>
      <c r="H1291" t="s">
        <v>1494</v>
      </c>
      <c r="I1291">
        <v>0.12371565451372288</v>
      </c>
      <c r="J1291">
        <v>0.66085511946659981</v>
      </c>
      <c r="K1291">
        <v>1.3249222430466512</v>
      </c>
      <c r="L1291">
        <v>1.0010568133446753</v>
      </c>
      <c r="M1291">
        <v>0.97167931432602039</v>
      </c>
      <c r="N1291">
        <v>0.61674786405829018</v>
      </c>
      <c r="O1291">
        <v>0.51870204882485804</v>
      </c>
      <c r="P1291">
        <v>0.61436910175629289</v>
      </c>
      <c r="Q1291">
        <v>0.61436910175629289</v>
      </c>
      <c r="R1291">
        <v>0.6811807006658922</v>
      </c>
      <c r="S1291">
        <v>0.71703954161389116</v>
      </c>
      <c r="T1291">
        <v>5.9201350365520732E-2</v>
      </c>
      <c r="U1291">
        <v>5.9201350365520732E-2</v>
      </c>
      <c r="V1291">
        <v>0.15042303942572546</v>
      </c>
      <c r="W1291">
        <v>0.35136849029406636</v>
      </c>
      <c r="X1291">
        <v>0.15042303942572546</v>
      </c>
      <c r="Y1291">
        <v>455940.03636363638</v>
      </c>
      <c r="Z1291">
        <v>5065343.0794979082</v>
      </c>
      <c r="AA1291">
        <v>13100191.531380754</v>
      </c>
      <c r="AB1291">
        <v>0.124163641843171</v>
      </c>
      <c r="AC1291">
        <v>0.1450033850603277</v>
      </c>
      <c r="AM1291">
        <v>3.4021958055334339E-2</v>
      </c>
      <c r="AN1291">
        <v>5.943261626694709E-2</v>
      </c>
      <c r="AO1291">
        <v>0.2634367223239803</v>
      </c>
      <c r="AP1291">
        <v>2.2311272077358366E-2</v>
      </c>
      <c r="AQ1291">
        <v>0.99018888008109407</v>
      </c>
      <c r="AR1291">
        <v>0.99018888008109407</v>
      </c>
      <c r="AS1291">
        <v>1.8655855165889073</v>
      </c>
      <c r="AT1291">
        <v>2.5300570149130598E-2</v>
      </c>
      <c r="AU1291">
        <v>0.50855177305090205</v>
      </c>
      <c r="AV1291">
        <v>0.50855177305090205</v>
      </c>
      <c r="AW1291">
        <v>0.53764140027396623</v>
      </c>
      <c r="AX1291">
        <v>3.4139335424134193E-2</v>
      </c>
      <c r="AY1291">
        <v>3.4139335424134193E-2</v>
      </c>
      <c r="AZ1291">
        <v>0.26032203218131333</v>
      </c>
      <c r="BB1291">
        <v>0.12709675037022727</v>
      </c>
      <c r="BD1291">
        <v>0.31568439270401555</v>
      </c>
      <c r="BE1291">
        <v>0.31568439270401555</v>
      </c>
      <c r="BF1291">
        <v>8924</v>
      </c>
      <c r="BG1291">
        <v>5598</v>
      </c>
      <c r="BI1291">
        <v>1.5883503892602978E-2</v>
      </c>
      <c r="BK1291">
        <v>0.3655495717094206</v>
      </c>
      <c r="BL1291">
        <v>7.55320690587966E-2</v>
      </c>
      <c r="BM1291">
        <v>7.55320690587966E-2</v>
      </c>
      <c r="BN1291">
        <v>0.5833239985518951</v>
      </c>
      <c r="BQ1291">
        <v>4.3723849372384933</v>
      </c>
      <c r="BS1291">
        <v>9551364.6359832641</v>
      </c>
      <c r="BT1291">
        <v>1301746.0487804879</v>
      </c>
    </row>
    <row r="1292" spans="1:72">
      <c r="A1292" t="s">
        <v>1578</v>
      </c>
      <c r="B1292" t="s">
        <v>206</v>
      </c>
      <c r="C1292">
        <v>2019</v>
      </c>
      <c r="D1292" t="s">
        <v>207</v>
      </c>
      <c r="E1292">
        <v>8</v>
      </c>
      <c r="G1292" t="s">
        <v>208</v>
      </c>
      <c r="H1292" t="s">
        <v>1579</v>
      </c>
      <c r="I1292">
        <v>8.0508000338379723E-2</v>
      </c>
      <c r="J1292">
        <v>0.35348607756088862</v>
      </c>
      <c r="K1292">
        <v>1.8757695073326024</v>
      </c>
      <c r="L1292">
        <v>1.1283808983815986</v>
      </c>
      <c r="M1292">
        <v>0.81020754868191114</v>
      </c>
      <c r="N1292">
        <v>0.60030170641645308</v>
      </c>
      <c r="O1292">
        <v>0.49103387701585327</v>
      </c>
      <c r="P1292">
        <v>0.35743302512077246</v>
      </c>
      <c r="Q1292">
        <v>0.5240709650702231</v>
      </c>
      <c r="R1292">
        <v>0.4094778859950175</v>
      </c>
      <c r="S1292">
        <v>0.43299229296244601</v>
      </c>
      <c r="T1292">
        <v>5.8293148922588529E-2</v>
      </c>
      <c r="U1292">
        <v>9.2296983716618125E-2</v>
      </c>
      <c r="V1292">
        <v>9.1885185531942679E-2</v>
      </c>
      <c r="W1292">
        <v>0.21964704469722057</v>
      </c>
      <c r="X1292">
        <v>0.13853840712643084</v>
      </c>
      <c r="Y1292">
        <v>320143.68269880605</v>
      </c>
      <c r="Z1292">
        <v>3842284.3979416811</v>
      </c>
      <c r="AA1292">
        <v>9649603.2041166387</v>
      </c>
      <c r="AB1292">
        <v>1.2612948202187821E-2</v>
      </c>
      <c r="AC1292">
        <v>0.13060911086556271</v>
      </c>
      <c r="AD1292">
        <v>0.37280191439961374</v>
      </c>
      <c r="AE1292">
        <v>0.86680195230580215</v>
      </c>
      <c r="AF1292">
        <v>22878460.298930146</v>
      </c>
      <c r="AG1292">
        <v>12327108.117684077</v>
      </c>
      <c r="AH1292">
        <v>19831094.052863438</v>
      </c>
      <c r="AI1292">
        <v>0.91634660644386634</v>
      </c>
      <c r="AJ1292">
        <v>0.40870002154624602</v>
      </c>
      <c r="AK1292">
        <v>2.1208757196204848</v>
      </c>
      <c r="AL1292">
        <v>1.2656476604935896</v>
      </c>
      <c r="AM1292">
        <v>2.5074951472564368E-2</v>
      </c>
      <c r="AN1292">
        <v>3.1435510977323909E-2</v>
      </c>
      <c r="AO1292">
        <v>0.1885239290338053</v>
      </c>
      <c r="AP1292">
        <v>2.4587464810946851E-2</v>
      </c>
      <c r="AQ1292">
        <v>1.023935233489041</v>
      </c>
      <c r="AR1292">
        <v>1.0217386913704383</v>
      </c>
      <c r="AS1292">
        <v>1.0208098644902694</v>
      </c>
      <c r="AT1292">
        <v>2.4870945360395889E-2</v>
      </c>
      <c r="AU1292">
        <v>0.51895672575520968</v>
      </c>
      <c r="AV1292">
        <v>0.58603426686785898</v>
      </c>
      <c r="AW1292">
        <v>0.53848555286128719</v>
      </c>
      <c r="AX1292">
        <v>3.1630145244274439E-2</v>
      </c>
      <c r="AY1292">
        <v>4.8033860888431562E-2</v>
      </c>
      <c r="AZ1292">
        <v>0.55891904551845983</v>
      </c>
      <c r="BA1292">
        <v>20.942971134882242</v>
      </c>
      <c r="BB1292">
        <v>0.208948396882179</v>
      </c>
      <c r="BC1292">
        <v>7.9426485410622694E-2</v>
      </c>
      <c r="BD1292">
        <v>0.34509460608050818</v>
      </c>
      <c r="BE1292">
        <v>0.23805836663293189</v>
      </c>
      <c r="BF1292">
        <v>8827</v>
      </c>
      <c r="BG1292">
        <v>5655</v>
      </c>
      <c r="BH1292">
        <v>5582</v>
      </c>
      <c r="BI1292">
        <v>5.8656100384115138E-2</v>
      </c>
      <c r="BJ1292">
        <v>0.62160504533052485</v>
      </c>
      <c r="BK1292">
        <v>0.61226423508873495</v>
      </c>
      <c r="BL1292">
        <v>0.10201636779500774</v>
      </c>
      <c r="BM1292">
        <v>0.14937436207099439</v>
      </c>
      <c r="BN1292">
        <v>0.76169776641044062</v>
      </c>
      <c r="BO1292">
        <v>1.3207397606219802</v>
      </c>
      <c r="BP1292">
        <v>2.8587525210887799E-2</v>
      </c>
      <c r="BQ1292">
        <v>7.6140651801029158</v>
      </c>
      <c r="BR1292">
        <v>0.56979931040579967</v>
      </c>
      <c r="BS1292">
        <v>6642650.9879931388</v>
      </c>
      <c r="BT1292">
        <v>789142.66477630753</v>
      </c>
    </row>
    <row r="1293" spans="1:72">
      <c r="A1293" t="s">
        <v>1580</v>
      </c>
      <c r="B1293" t="s">
        <v>211</v>
      </c>
      <c r="C1293">
        <v>2019</v>
      </c>
      <c r="D1293" t="s">
        <v>212</v>
      </c>
      <c r="E1293">
        <v>5</v>
      </c>
      <c r="G1293" t="s">
        <v>213</v>
      </c>
      <c r="H1293" t="s">
        <v>1579</v>
      </c>
      <c r="I1293">
        <v>3.4715703638907962E-2</v>
      </c>
      <c r="J1293">
        <v>0.31553015692370645</v>
      </c>
      <c r="K1293">
        <v>1.4481940389383197</v>
      </c>
      <c r="L1293">
        <v>1.1948368918725629</v>
      </c>
      <c r="M1293">
        <v>1.1080635840224984</v>
      </c>
      <c r="N1293">
        <v>0.55441660128158166</v>
      </c>
      <c r="O1293">
        <v>0.5291521598639507</v>
      </c>
      <c r="P1293">
        <v>0.65993199066728703</v>
      </c>
      <c r="Q1293">
        <v>0.65993199066728703</v>
      </c>
      <c r="R1293">
        <v>0.70536769266813293</v>
      </c>
      <c r="S1293">
        <v>0.69278244946102152</v>
      </c>
      <c r="T1293">
        <v>0.18415469066201279</v>
      </c>
      <c r="U1293">
        <v>0.18415469066201279</v>
      </c>
      <c r="V1293">
        <v>2.4172427303712003E-2</v>
      </c>
      <c r="W1293">
        <v>3.5695162716659908E-2</v>
      </c>
      <c r="X1293">
        <v>2.4172427303712003E-2</v>
      </c>
      <c r="Y1293">
        <v>373028.03252944478</v>
      </c>
      <c r="Z1293">
        <v>702170.71581769432</v>
      </c>
      <c r="AA1293">
        <v>1048491.7426273458</v>
      </c>
      <c r="AB1293">
        <v>1.6285646467849274E-2</v>
      </c>
      <c r="AC1293">
        <v>0.16521491930668952</v>
      </c>
      <c r="AM1293">
        <v>2.0961958215122742E-2</v>
      </c>
      <c r="AN1293">
        <v>2.9245769570883134E-2</v>
      </c>
      <c r="AO1293">
        <v>2.4623273614617143E-2</v>
      </c>
      <c r="AP1293">
        <v>7.4227600308794644E-3</v>
      </c>
      <c r="AQ1293">
        <v>1.0078809429625855</v>
      </c>
      <c r="AR1293">
        <v>1.0078809429625855</v>
      </c>
      <c r="AS1293">
        <v>1.017571518956977</v>
      </c>
      <c r="AT1293">
        <v>3.0921391453914218E-2</v>
      </c>
      <c r="AU1293">
        <v>0.76616408098546784</v>
      </c>
      <c r="AV1293">
        <v>0.76616408098546784</v>
      </c>
      <c r="AW1293">
        <v>0.77891782043245716</v>
      </c>
      <c r="AX1293">
        <v>3.1042198083763999E-2</v>
      </c>
      <c r="AY1293">
        <v>3.1042198083763999E-2</v>
      </c>
      <c r="AZ1293">
        <v>0.30908449575545793</v>
      </c>
      <c r="BB1293">
        <v>-0.10400172099799672</v>
      </c>
      <c r="BD1293">
        <v>0.23333994151005333</v>
      </c>
      <c r="BE1293">
        <v>0.23333994151005333</v>
      </c>
      <c r="BF1293">
        <v>8761</v>
      </c>
      <c r="BG1293">
        <v>5995</v>
      </c>
      <c r="BI1293">
        <v>3.5410933207484313E-2</v>
      </c>
      <c r="BK1293">
        <v>0.32812785802823968</v>
      </c>
      <c r="BL1293">
        <v>0.27864965798437419</v>
      </c>
      <c r="BM1293">
        <v>0.27864965798437419</v>
      </c>
      <c r="BN1293">
        <v>0.43261141713805784</v>
      </c>
      <c r="BQ1293">
        <v>14.340482573726542</v>
      </c>
      <c r="BR1293">
        <v>5.0840751730959449E-2</v>
      </c>
      <c r="BS1293">
        <v>438403.53887399466</v>
      </c>
      <c r="BT1293">
        <v>327679.92372881353</v>
      </c>
    </row>
    <row r="1294" spans="1:72">
      <c r="A1294" t="s">
        <v>1581</v>
      </c>
      <c r="B1294" t="s">
        <v>18</v>
      </c>
      <c r="C1294">
        <v>2019</v>
      </c>
      <c r="D1294" t="s">
        <v>215</v>
      </c>
      <c r="E1294">
        <v>3</v>
      </c>
      <c r="G1294" t="s">
        <v>216</v>
      </c>
      <c r="H1294" t="s">
        <v>1579</v>
      </c>
      <c r="I1294">
        <v>6.9579355321253852E-2</v>
      </c>
      <c r="J1294">
        <v>9.936057300980021E-2</v>
      </c>
      <c r="K1294">
        <v>1.4692335491133619</v>
      </c>
      <c r="L1294">
        <v>0.74542400805920683</v>
      </c>
      <c r="M1294">
        <v>0.59178852502309398</v>
      </c>
      <c r="N1294">
        <v>0.56957412914399175</v>
      </c>
      <c r="O1294">
        <v>0.47781364119530301</v>
      </c>
      <c r="P1294">
        <v>0.49338712495757031</v>
      </c>
      <c r="Q1294">
        <v>0.49338712495757031</v>
      </c>
      <c r="R1294">
        <v>0.56884847720381371</v>
      </c>
      <c r="S1294">
        <v>0.55973205795025593</v>
      </c>
      <c r="T1294">
        <v>0.19054372409691922</v>
      </c>
      <c r="U1294">
        <v>0.19054372409691922</v>
      </c>
      <c r="V1294">
        <v>0.11594725090146896</v>
      </c>
      <c r="W1294">
        <v>0.18806340547045639</v>
      </c>
      <c r="X1294">
        <v>0.11594725090146896</v>
      </c>
      <c r="Y1294">
        <v>298664.90992051811</v>
      </c>
      <c r="Z1294">
        <v>3429833.5888888887</v>
      </c>
      <c r="AA1294">
        <v>5667666.861111111</v>
      </c>
      <c r="AB1294">
        <v>3.9121467026072679E-2</v>
      </c>
      <c r="AC1294">
        <v>0.14469572328106065</v>
      </c>
      <c r="AM1294">
        <v>3.1841086686590608E-2</v>
      </c>
      <c r="AN1294">
        <v>5.8078001069197832E-2</v>
      </c>
      <c r="AO1294">
        <v>8.9473546859488842E-2</v>
      </c>
      <c r="AP1294">
        <v>1.7888303592299114E-2</v>
      </c>
      <c r="AQ1294">
        <v>1.0032339496313694</v>
      </c>
      <c r="AR1294">
        <v>1.0032339496313694</v>
      </c>
      <c r="AS1294">
        <v>0.9733392115696613</v>
      </c>
      <c r="AT1294">
        <v>4.7213619773717935E-2</v>
      </c>
      <c r="AU1294">
        <v>0.57784787931480741</v>
      </c>
      <c r="AV1294">
        <v>0.57784787931480741</v>
      </c>
      <c r="AW1294">
        <v>0.58200095115198502</v>
      </c>
      <c r="AX1294">
        <v>4.5664053431079488E-2</v>
      </c>
      <c r="AY1294">
        <v>4.5664053431079488E-2</v>
      </c>
      <c r="AZ1294">
        <v>0.43464848135965745</v>
      </c>
      <c r="BB1294">
        <v>0.63363356968048212</v>
      </c>
      <c r="BD1294">
        <v>0.33356508686554781</v>
      </c>
      <c r="BE1294">
        <v>0.33356508686554781</v>
      </c>
      <c r="BF1294">
        <v>8727</v>
      </c>
      <c r="BG1294">
        <v>5548</v>
      </c>
      <c r="BI1294">
        <v>3.7363888669422828E-2</v>
      </c>
      <c r="BK1294">
        <v>0.47707347885901508</v>
      </c>
      <c r="BL1294">
        <v>0.3398990104222786</v>
      </c>
      <c r="BM1294">
        <v>0.3398990104222786</v>
      </c>
      <c r="BN1294">
        <v>0.85599245720503958</v>
      </c>
      <c r="BQ1294">
        <v>18.872222222222224</v>
      </c>
      <c r="BR1294">
        <v>0.2136477313326188</v>
      </c>
      <c r="BS1294">
        <v>1988503.4444444445</v>
      </c>
      <c r="BT1294">
        <v>567593.20253164554</v>
      </c>
    </row>
    <row r="1295" spans="1:72">
      <c r="A1295" t="s">
        <v>1582</v>
      </c>
      <c r="B1295" t="s">
        <v>19</v>
      </c>
      <c r="C1295">
        <v>2019</v>
      </c>
      <c r="D1295" t="s">
        <v>218</v>
      </c>
      <c r="E1295">
        <v>3</v>
      </c>
      <c r="G1295" t="s">
        <v>219</v>
      </c>
      <c r="H1295" t="s">
        <v>1579</v>
      </c>
      <c r="I1295">
        <v>6.7744608728438599E-2</v>
      </c>
      <c r="J1295">
        <v>0.17651016962618735</v>
      </c>
      <c r="K1295">
        <v>1.1811832954910233</v>
      </c>
      <c r="L1295">
        <v>0.82300787955396504</v>
      </c>
      <c r="M1295">
        <v>0.63843256915189117</v>
      </c>
      <c r="N1295">
        <v>0.50515385959778936</v>
      </c>
      <c r="O1295">
        <v>0.46154444849755899</v>
      </c>
      <c r="P1295">
        <v>0.45816569360018022</v>
      </c>
      <c r="Q1295">
        <v>0.45816569360018022</v>
      </c>
      <c r="R1295">
        <v>0.48925049126020109</v>
      </c>
      <c r="S1295">
        <v>0.51873209837741308</v>
      </c>
      <c r="T1295">
        <v>0.1276196143228944</v>
      </c>
      <c r="U1295">
        <v>0.1276196143228944</v>
      </c>
      <c r="V1295">
        <v>3.779727047115148E-2</v>
      </c>
      <c r="W1295">
        <v>5.9784256135146582E-2</v>
      </c>
      <c r="X1295">
        <v>3.779727047115148E-2</v>
      </c>
      <c r="Y1295">
        <v>170072.65778341793</v>
      </c>
      <c r="Z1295">
        <v>960291.96774193551</v>
      </c>
      <c r="AA1295">
        <v>1548595.6693548388</v>
      </c>
      <c r="AB1295">
        <v>7.0195431538375444E-2</v>
      </c>
      <c r="AC1295">
        <v>0.13168498433711487</v>
      </c>
      <c r="AM1295">
        <v>1.247702402982942E-2</v>
      </c>
      <c r="AN1295">
        <v>2.0238798464349391E-2</v>
      </c>
      <c r="AO1295">
        <v>0.10152563902142143</v>
      </c>
      <c r="AP1295">
        <v>3.7589805402211511E-2</v>
      </c>
      <c r="AQ1295">
        <v>1.0851534688477458</v>
      </c>
      <c r="AR1295">
        <v>1.0851534688477458</v>
      </c>
      <c r="AS1295">
        <v>1.2545105990447056</v>
      </c>
      <c r="AT1295">
        <v>1.9588956181176415E-2</v>
      </c>
      <c r="AU1295">
        <v>0.71385647876605529</v>
      </c>
      <c r="AV1295">
        <v>0.71385647876605529</v>
      </c>
      <c r="AW1295">
        <v>0.72232495238785088</v>
      </c>
      <c r="AX1295">
        <v>6.4192227078349359E-2</v>
      </c>
      <c r="AY1295">
        <v>6.4192227078349359E-2</v>
      </c>
      <c r="AZ1295">
        <v>0.47916571932981189</v>
      </c>
      <c r="BB1295">
        <v>0.66569436743769672</v>
      </c>
      <c r="BD1295">
        <v>0.44199137432107577</v>
      </c>
      <c r="BE1295">
        <v>0.44199137432107577</v>
      </c>
      <c r="BF1295">
        <v>8576</v>
      </c>
      <c r="BG1295">
        <v>5773</v>
      </c>
      <c r="BI1295">
        <v>7.1462577178214526E-2</v>
      </c>
      <c r="BK1295">
        <v>0.51021263448387333</v>
      </c>
      <c r="BL1295">
        <v>0.41821412007907005</v>
      </c>
      <c r="BM1295">
        <v>0.41821412007907005</v>
      </c>
      <c r="BN1295">
        <v>0.74681133630069862</v>
      </c>
      <c r="BQ1295">
        <v>19.06451612903226</v>
      </c>
      <c r="BR1295">
        <v>4.5092838196286469E-2</v>
      </c>
      <c r="BS1295">
        <v>733340.86290322582</v>
      </c>
      <c r="BT1295">
        <v>1456290.8421052631</v>
      </c>
    </row>
    <row r="1296" spans="1:72">
      <c r="A1296" t="s">
        <v>1583</v>
      </c>
      <c r="B1296" t="s">
        <v>20</v>
      </c>
      <c r="C1296">
        <v>2019</v>
      </c>
      <c r="D1296" t="s">
        <v>215</v>
      </c>
      <c r="E1296">
        <v>2</v>
      </c>
      <c r="G1296" t="s">
        <v>221</v>
      </c>
      <c r="H1296" t="s">
        <v>1579</v>
      </c>
      <c r="I1296">
        <v>0.12059739644472778</v>
      </c>
      <c r="J1296">
        <v>0.39797568115046777</v>
      </c>
      <c r="K1296">
        <v>1.6001912317860929</v>
      </c>
      <c r="L1296">
        <v>1.105026964740887</v>
      </c>
      <c r="M1296">
        <v>1.0572145821504046</v>
      </c>
      <c r="N1296">
        <v>0.53425069430241978</v>
      </c>
      <c r="O1296">
        <v>0.43877306868438265</v>
      </c>
      <c r="P1296">
        <v>0.61953668474400758</v>
      </c>
      <c r="Q1296">
        <v>0.61953668474400758</v>
      </c>
      <c r="R1296">
        <v>0.68745405056434916</v>
      </c>
      <c r="S1296">
        <v>0.71128494874251846</v>
      </c>
      <c r="T1296">
        <v>0.15002902922395298</v>
      </c>
      <c r="U1296">
        <v>0.15002902922395298</v>
      </c>
      <c r="V1296">
        <v>9.2243877714793795E-2</v>
      </c>
      <c r="W1296">
        <v>0.15152093175322637</v>
      </c>
      <c r="X1296">
        <v>9.2243877714793795E-2</v>
      </c>
      <c r="Y1296">
        <v>527749.3672566372</v>
      </c>
      <c r="Z1296">
        <v>3333310.2045454546</v>
      </c>
      <c r="AA1296">
        <v>5668050.1969696973</v>
      </c>
      <c r="AB1296">
        <v>8.223293010188186E-2</v>
      </c>
      <c r="AC1296">
        <v>0.19496356257067587</v>
      </c>
      <c r="AM1296">
        <v>2.257623260945758E-2</v>
      </c>
      <c r="AN1296">
        <v>4.0422384175102112E-2</v>
      </c>
      <c r="AO1296">
        <v>0.12475648233248882</v>
      </c>
      <c r="AP1296">
        <v>2.7416149435291429E-2</v>
      </c>
      <c r="AQ1296">
        <v>1.05215873375222</v>
      </c>
      <c r="AR1296">
        <v>1.05215873375222</v>
      </c>
      <c r="AS1296">
        <v>0.92142788270011078</v>
      </c>
      <c r="AT1296">
        <v>5.561638716579631E-2</v>
      </c>
      <c r="AU1296">
        <v>0.5986510364817651</v>
      </c>
      <c r="AV1296">
        <v>0.5986510364817651</v>
      </c>
      <c r="AW1296">
        <v>0.61047100101421314</v>
      </c>
      <c r="AX1296">
        <v>7.5767243503977746E-2</v>
      </c>
      <c r="AY1296">
        <v>7.5767243503977746E-2</v>
      </c>
      <c r="AZ1296">
        <v>0.28807733564373794</v>
      </c>
      <c r="BB1296">
        <v>0.31728300583249353</v>
      </c>
      <c r="BD1296">
        <v>0.39801757031314366</v>
      </c>
      <c r="BE1296">
        <v>0.39801757031314366</v>
      </c>
      <c r="BF1296">
        <v>9096</v>
      </c>
      <c r="BG1296">
        <v>5549</v>
      </c>
      <c r="BI1296">
        <v>7.1909595171675736E-2</v>
      </c>
      <c r="BK1296">
        <v>0.33446239158184388</v>
      </c>
      <c r="BL1296">
        <v>0.12861772076708566</v>
      </c>
      <c r="BM1296">
        <v>0.12861772076708566</v>
      </c>
      <c r="BN1296">
        <v>0.55195514535094037</v>
      </c>
      <c r="BQ1296">
        <v>10.272727272727273</v>
      </c>
      <c r="BR1296">
        <v>0.12170212765957447</v>
      </c>
      <c r="BS1296">
        <v>2815135.8409090908</v>
      </c>
      <c r="BT1296">
        <v>1266907.2095238096</v>
      </c>
    </row>
    <row r="1297" spans="1:72">
      <c r="A1297" t="s">
        <v>1584</v>
      </c>
      <c r="B1297" t="s">
        <v>21</v>
      </c>
      <c r="C1297">
        <v>2019</v>
      </c>
      <c r="D1297" t="s">
        <v>223</v>
      </c>
      <c r="E1297">
        <v>2</v>
      </c>
      <c r="G1297" t="s">
        <v>224</v>
      </c>
      <c r="H1297" t="s">
        <v>1579</v>
      </c>
      <c r="I1297">
        <v>0.57976347378970072</v>
      </c>
      <c r="J1297">
        <v>0.15895068417269165</v>
      </c>
      <c r="K1297">
        <v>0.92846836416363254</v>
      </c>
      <c r="L1297">
        <v>0.80149914508052056</v>
      </c>
      <c r="M1297">
        <v>0.26925909822163002</v>
      </c>
      <c r="N1297">
        <v>0.72825324509952172</v>
      </c>
      <c r="O1297">
        <v>0.65846190465723287</v>
      </c>
      <c r="P1297">
        <v>0.17459907920047488</v>
      </c>
      <c r="Q1297">
        <v>0.69446456957866531</v>
      </c>
      <c r="R1297">
        <v>0.21323611318211458</v>
      </c>
      <c r="S1297">
        <v>0.19214037966353173</v>
      </c>
      <c r="T1297">
        <v>1.6110076788051791E-2</v>
      </c>
      <c r="U1297">
        <v>8.0847009715685175E-2</v>
      </c>
      <c r="V1297">
        <v>3.2285141975681421E-2</v>
      </c>
      <c r="W1297">
        <v>4.9004975069699704E-2</v>
      </c>
      <c r="X1297">
        <v>0.13482356756512742</v>
      </c>
      <c r="Y1297">
        <v>431993.06176203449</v>
      </c>
      <c r="Z1297">
        <v>2597186.3787465938</v>
      </c>
      <c r="AA1297">
        <v>3971706.2697547683</v>
      </c>
      <c r="AB1297">
        <v>4.3459992968184298E-3</v>
      </c>
      <c r="AC1297">
        <v>0.23101012690263961</v>
      </c>
      <c r="AD1297">
        <v>0.80951495309997012</v>
      </c>
      <c r="AE1297">
        <v>0.95673839116773762</v>
      </c>
      <c r="AF1297">
        <v>23091439.414492752</v>
      </c>
      <c r="AG1297">
        <v>13896897.047342995</v>
      </c>
      <c r="AH1297">
        <v>22092466.595169082</v>
      </c>
      <c r="AI1297">
        <v>0.94275243209430737</v>
      </c>
      <c r="AJ1297">
        <v>0.37943845033499757</v>
      </c>
      <c r="AK1297">
        <v>2.5214587249211435</v>
      </c>
      <c r="AL1297">
        <v>2.0592292159120271</v>
      </c>
      <c r="AM1297">
        <v>7.1236861925690606E-2</v>
      </c>
      <c r="AN1297">
        <v>3.5525812388640908E-2</v>
      </c>
      <c r="AO1297">
        <v>4.1595072797941168E-2</v>
      </c>
      <c r="AP1297">
        <v>1.3890313092648878E-2</v>
      </c>
      <c r="AQ1297">
        <v>1.041696636486191</v>
      </c>
      <c r="AR1297">
        <v>1.0614998388473369</v>
      </c>
      <c r="AS1297">
        <v>0.97212120561800475</v>
      </c>
      <c r="AT1297">
        <v>2.8966128740472677E-2</v>
      </c>
      <c r="AU1297">
        <v>0.43745706092758546</v>
      </c>
      <c r="AV1297">
        <v>0.69033885694152941</v>
      </c>
      <c r="AW1297">
        <v>0.44174594420918067</v>
      </c>
      <c r="AX1297">
        <v>1.1505166082921795E-2</v>
      </c>
      <c r="AY1297">
        <v>5.3832510824364334E-2</v>
      </c>
      <c r="AZ1297">
        <v>0.83618137438925222</v>
      </c>
      <c r="BA1297">
        <v>10.875305103074968</v>
      </c>
      <c r="BB1297">
        <v>0.15571483773481673</v>
      </c>
      <c r="BC1297">
        <v>4.0916139502018362E-2</v>
      </c>
      <c r="BD1297">
        <v>1.1823928857761334</v>
      </c>
      <c r="BE1297">
        <v>0.41850324052026761</v>
      </c>
      <c r="BF1297">
        <v>7792</v>
      </c>
      <c r="BG1297">
        <v>5562</v>
      </c>
      <c r="BH1297">
        <v>4719</v>
      </c>
      <c r="BI1297">
        <v>5.8031512051368112E-2</v>
      </c>
      <c r="BJ1297">
        <v>0.62903329456122403</v>
      </c>
      <c r="BK1297">
        <v>0.81460195568930316</v>
      </c>
      <c r="BL1297">
        <v>2.0602491244792975E-2</v>
      </c>
      <c r="BM1297">
        <v>8.1680854789741533E-2</v>
      </c>
      <c r="BN1297">
        <v>0.52867969562435735</v>
      </c>
      <c r="BO1297">
        <v>2.0109769890442717</v>
      </c>
      <c r="BP1297">
        <v>5.6976366360406726E-2</v>
      </c>
      <c r="BQ1297">
        <v>3</v>
      </c>
      <c r="BR1297">
        <v>0.12807377049180327</v>
      </c>
      <c r="BS1297">
        <v>1734317.1253405996</v>
      </c>
      <c r="BT1297">
        <v>388141.36736554239</v>
      </c>
    </row>
    <row r="1298" spans="1:72">
      <c r="A1298" t="s">
        <v>1585</v>
      </c>
      <c r="B1298" t="s">
        <v>22</v>
      </c>
      <c r="C1298">
        <v>2019</v>
      </c>
      <c r="D1298" t="s">
        <v>215</v>
      </c>
      <c r="E1298">
        <v>2</v>
      </c>
      <c r="G1298" t="s">
        <v>226</v>
      </c>
      <c r="H1298" t="s">
        <v>1579</v>
      </c>
      <c r="I1298">
        <v>6.7565426864101608E-2</v>
      </c>
      <c r="J1298">
        <v>0.42434643414812345</v>
      </c>
      <c r="K1298">
        <v>2.0548022117496694</v>
      </c>
      <c r="L1298">
        <v>1.3113286539311684</v>
      </c>
      <c r="M1298">
        <v>1.2343128133617376</v>
      </c>
      <c r="N1298">
        <v>0.57841753306518129</v>
      </c>
      <c r="O1298">
        <v>0.47823068423260073</v>
      </c>
      <c r="P1298">
        <v>0.56864292033266428</v>
      </c>
      <c r="Q1298">
        <v>0.56864292033266428</v>
      </c>
      <c r="R1298">
        <v>0.63624948576966067</v>
      </c>
      <c r="S1298">
        <v>0.63494277671501931</v>
      </c>
      <c r="T1298">
        <v>0.1228520472302624</v>
      </c>
      <c r="U1298">
        <v>0.1228520472302624</v>
      </c>
      <c r="V1298">
        <v>0.11471587462491266</v>
      </c>
      <c r="W1298">
        <v>0.16687480586303272</v>
      </c>
      <c r="X1298">
        <v>0.11471587462491266</v>
      </c>
      <c r="Y1298">
        <v>240727.28918000971</v>
      </c>
      <c r="Z1298">
        <v>3309149.6214285716</v>
      </c>
      <c r="AA1298">
        <v>4922438.0785714285</v>
      </c>
      <c r="AB1298">
        <v>5.3001697420297256E-2</v>
      </c>
      <c r="AC1298">
        <v>0.15287600353467967</v>
      </c>
      <c r="AM1298">
        <v>2.6535672889759627E-2</v>
      </c>
      <c r="AN1298">
        <v>4.4551888916959076E-2</v>
      </c>
      <c r="AO1298">
        <v>8.7163590602906973E-2</v>
      </c>
      <c r="AP1298">
        <v>2.267430358017189E-2</v>
      </c>
      <c r="AQ1298">
        <v>1.0167157889256604</v>
      </c>
      <c r="AR1298">
        <v>1.0167157889256604</v>
      </c>
      <c r="AS1298">
        <v>1.0396467349570189</v>
      </c>
      <c r="AT1298">
        <v>4.9696372440015402E-2</v>
      </c>
      <c r="AU1298">
        <v>0.64635205066546464</v>
      </c>
      <c r="AV1298">
        <v>0.64635205066546464</v>
      </c>
      <c r="AW1298">
        <v>0.65280506994327869</v>
      </c>
      <c r="AX1298">
        <v>8.2331040032042918E-2</v>
      </c>
      <c r="AY1298">
        <v>8.2331040032042918E-2</v>
      </c>
      <c r="AZ1298">
        <v>0.36047212718135119</v>
      </c>
      <c r="BB1298">
        <v>0.68960031186404847</v>
      </c>
      <c r="BD1298">
        <v>0.42466684306810382</v>
      </c>
      <c r="BE1298">
        <v>0.42466684306810382</v>
      </c>
      <c r="BF1298">
        <v>8465</v>
      </c>
      <c r="BG1298">
        <v>5672</v>
      </c>
      <c r="BI1298">
        <v>6.8127009047315834E-2</v>
      </c>
      <c r="BK1298">
        <v>0.40618546454611748</v>
      </c>
      <c r="BL1298">
        <v>0.29813556748441966</v>
      </c>
      <c r="BM1298">
        <v>0.29813556748441966</v>
      </c>
      <c r="BN1298">
        <v>0.65665437996009035</v>
      </c>
      <c r="BQ1298">
        <v>14.721428571428572</v>
      </c>
      <c r="BR1298">
        <v>0.16506500847936686</v>
      </c>
      <c r="BS1298">
        <v>1808875.2857142857</v>
      </c>
      <c r="BT1298">
        <v>934583.52083333337</v>
      </c>
    </row>
    <row r="1299" spans="1:72">
      <c r="A1299" t="s">
        <v>1586</v>
      </c>
      <c r="B1299" t="s">
        <v>23</v>
      </c>
      <c r="C1299">
        <v>2019</v>
      </c>
      <c r="D1299" t="s">
        <v>228</v>
      </c>
      <c r="E1299">
        <v>5</v>
      </c>
      <c r="G1299" t="s">
        <v>229</v>
      </c>
      <c r="H1299" t="s">
        <v>1579</v>
      </c>
      <c r="I1299">
        <v>0.23172083422120845</v>
      </c>
      <c r="J1299">
        <v>0.20959985112000509</v>
      </c>
      <c r="K1299">
        <v>1.9055160305380681</v>
      </c>
      <c r="L1299">
        <v>1.4155559396440287</v>
      </c>
      <c r="M1299">
        <v>0.85949228417363976</v>
      </c>
      <c r="N1299">
        <v>0.59960810271347142</v>
      </c>
      <c r="O1299">
        <v>0.50985486184650031</v>
      </c>
      <c r="P1299">
        <v>0.25817900719416975</v>
      </c>
      <c r="Q1299">
        <v>0.54324037526109681</v>
      </c>
      <c r="R1299">
        <v>0.28879485116725062</v>
      </c>
      <c r="S1299">
        <v>0.29148913934331022</v>
      </c>
      <c r="T1299">
        <v>4.305814286165182E-2</v>
      </c>
      <c r="U1299">
        <v>0.10960562410648736</v>
      </c>
      <c r="V1299">
        <v>3.8728332386973645E-2</v>
      </c>
      <c r="W1299">
        <v>7.7665823467826064E-2</v>
      </c>
      <c r="X1299">
        <v>9.3073850079163051E-2</v>
      </c>
      <c r="Y1299">
        <v>256471.10132547864</v>
      </c>
      <c r="Z1299">
        <v>1940922.4299876085</v>
      </c>
      <c r="AA1299">
        <v>3948109.9256505575</v>
      </c>
      <c r="AB1299">
        <v>8.4464877152206578E-3</v>
      </c>
      <c r="AC1299">
        <v>0.13385410750120053</v>
      </c>
      <c r="AD1299">
        <v>0.61697431918914714</v>
      </c>
      <c r="AE1299">
        <v>0.91332989826372668</v>
      </c>
      <c r="AF1299">
        <v>27725379.195555557</v>
      </c>
      <c r="AG1299">
        <v>17538869.097777776</v>
      </c>
      <c r="AH1299">
        <v>25322417.760000002</v>
      </c>
      <c r="AI1299">
        <v>0.91599944700696889</v>
      </c>
      <c r="AJ1299">
        <v>0.34488217605412225</v>
      </c>
      <c r="AK1299">
        <v>2.648237461017406</v>
      </c>
      <c r="AL1299">
        <v>1.1414923389321738</v>
      </c>
      <c r="AM1299">
        <v>3.2010521008558682E-2</v>
      </c>
      <c r="AN1299">
        <v>3.0720489524112944E-2</v>
      </c>
      <c r="AO1299">
        <v>8.1150945803098493E-2</v>
      </c>
      <c r="AP1299">
        <v>2.5520056417781725E-2</v>
      </c>
      <c r="AQ1299">
        <v>1.0430963506249213</v>
      </c>
      <c r="AR1299">
        <v>1.0208921071007397</v>
      </c>
      <c r="AS1299">
        <v>1.0159399706492693</v>
      </c>
      <c r="AT1299">
        <v>2.2375373837698588E-2</v>
      </c>
      <c r="AU1299">
        <v>0.47168376514895838</v>
      </c>
      <c r="AV1299">
        <v>0.67733703568015668</v>
      </c>
      <c r="AW1299">
        <v>0.48092220801914154</v>
      </c>
      <c r="AX1299">
        <v>2.3310556783528995E-2</v>
      </c>
      <c r="AY1299">
        <v>4.7133643949935057E-2</v>
      </c>
      <c r="AZ1299">
        <v>0.72686251086489784</v>
      </c>
      <c r="BA1299">
        <v>11.035355853320887</v>
      </c>
      <c r="BB1299">
        <v>0.26698260599760448</v>
      </c>
      <c r="BC1299">
        <v>3.874785426583402E-2</v>
      </c>
      <c r="BD1299">
        <v>0.55656215332463221</v>
      </c>
      <c r="BE1299">
        <v>0.30552316695584658</v>
      </c>
      <c r="BF1299">
        <v>8102</v>
      </c>
      <c r="BG1299">
        <v>5439</v>
      </c>
      <c r="BH1299">
        <v>4918</v>
      </c>
      <c r="BI1299">
        <v>5.6466931057524268E-2</v>
      </c>
      <c r="BJ1299">
        <v>0.69262221577762084</v>
      </c>
      <c r="BK1299">
        <v>0.72462112385478061</v>
      </c>
      <c r="BL1299">
        <v>9.6886616354746352E-2</v>
      </c>
      <c r="BM1299">
        <v>0.21467651565649712</v>
      </c>
      <c r="BN1299">
        <v>0.6976283566585717</v>
      </c>
      <c r="BO1299">
        <v>1.1177227880967966</v>
      </c>
      <c r="BP1299">
        <v>5.6211368788875608E-2</v>
      </c>
      <c r="BQ1299">
        <v>8.4138785625774482</v>
      </c>
      <c r="BR1299">
        <v>0.15123770769752459</v>
      </c>
      <c r="BS1299">
        <v>2390873.0978934322</v>
      </c>
      <c r="BT1299">
        <v>933442.39875111508</v>
      </c>
    </row>
    <row r="1300" spans="1:72">
      <c r="A1300" t="s">
        <v>1587</v>
      </c>
      <c r="B1300" t="s">
        <v>24</v>
      </c>
      <c r="C1300">
        <v>2019</v>
      </c>
      <c r="D1300" t="s">
        <v>231</v>
      </c>
      <c r="E1300">
        <v>5</v>
      </c>
      <c r="G1300" t="s">
        <v>232</v>
      </c>
      <c r="H1300" t="s">
        <v>1579</v>
      </c>
      <c r="I1300">
        <v>5.2301137834129985E-2</v>
      </c>
      <c r="J1300">
        <v>0.28155140743447221</v>
      </c>
      <c r="K1300">
        <v>1.525207564577739</v>
      </c>
      <c r="L1300">
        <v>1.1286151187246052</v>
      </c>
      <c r="M1300">
        <v>1.0222126993489107</v>
      </c>
      <c r="N1300">
        <v>0.62230735800840509</v>
      </c>
      <c r="O1300">
        <v>0.53672272780241659</v>
      </c>
      <c r="P1300">
        <v>0.58617908727050283</v>
      </c>
      <c r="Q1300">
        <v>0.58617908727050283</v>
      </c>
      <c r="R1300">
        <v>0.60947107253291877</v>
      </c>
      <c r="S1300">
        <v>0.64673329932940804</v>
      </c>
      <c r="T1300">
        <v>0.15076350003332337</v>
      </c>
      <c r="U1300">
        <v>0.15076350003332337</v>
      </c>
      <c r="V1300">
        <v>6.7010169182431772E-2</v>
      </c>
      <c r="W1300">
        <v>0.12394999601091862</v>
      </c>
      <c r="X1300">
        <v>6.7010169182431772E-2</v>
      </c>
      <c r="Y1300">
        <v>347238.53370370372</v>
      </c>
      <c r="Z1300">
        <v>2013102.2560386474</v>
      </c>
      <c r="AA1300">
        <v>3811079.5700483094</v>
      </c>
      <c r="AB1300">
        <v>3.5501056790107628E-2</v>
      </c>
      <c r="AC1300">
        <v>0.17067672677712648</v>
      </c>
      <c r="AM1300">
        <v>2.0714719419859997E-2</v>
      </c>
      <c r="AN1300">
        <v>3.0224223884589219E-2</v>
      </c>
      <c r="AO1300">
        <v>9.8112216476874889E-2</v>
      </c>
      <c r="AP1300">
        <v>1.2008733080488655E-2</v>
      </c>
      <c r="AQ1300">
        <v>1.0257931620696095</v>
      </c>
      <c r="AR1300">
        <v>1.0257931620696095</v>
      </c>
      <c r="AS1300">
        <v>0.95947011544167482</v>
      </c>
      <c r="AT1300">
        <v>2.9802217261066088E-2</v>
      </c>
      <c r="AU1300">
        <v>0.68212606495694983</v>
      </c>
      <c r="AV1300">
        <v>0.68212606495694983</v>
      </c>
      <c r="AW1300">
        <v>0.70744724130338799</v>
      </c>
      <c r="AX1300">
        <v>5.0781839877199503E-2</v>
      </c>
      <c r="AY1300">
        <v>5.0781839877199503E-2</v>
      </c>
      <c r="AZ1300">
        <v>0.3491532520388595</v>
      </c>
      <c r="BB1300">
        <v>9.393644215326212E-2</v>
      </c>
      <c r="BD1300">
        <v>0.20891364675188584</v>
      </c>
      <c r="BE1300">
        <v>0.20891364675188584</v>
      </c>
      <c r="BF1300">
        <v>8611</v>
      </c>
      <c r="BG1300">
        <v>5763</v>
      </c>
      <c r="BI1300">
        <v>4.8472834237979365E-2</v>
      </c>
      <c r="BK1300">
        <v>0.39115753332200165</v>
      </c>
      <c r="BL1300">
        <v>0.25613630054606801</v>
      </c>
      <c r="BM1300">
        <v>0.25613630054606801</v>
      </c>
      <c r="BN1300">
        <v>0.57246517613445025</v>
      </c>
      <c r="BQ1300">
        <v>13.043478260869565</v>
      </c>
      <c r="BR1300">
        <v>0.17519042437431992</v>
      </c>
      <c r="BS1300">
        <v>2044187.3719806764</v>
      </c>
      <c r="BT1300">
        <v>345190.44417475729</v>
      </c>
    </row>
    <row r="1301" spans="1:72">
      <c r="A1301" t="s">
        <v>1588</v>
      </c>
      <c r="B1301" t="s">
        <v>25</v>
      </c>
      <c r="C1301">
        <v>2019</v>
      </c>
      <c r="D1301" t="s">
        <v>207</v>
      </c>
      <c r="E1301">
        <v>8</v>
      </c>
      <c r="G1301" t="s">
        <v>234</v>
      </c>
      <c r="H1301" t="s">
        <v>1579</v>
      </c>
      <c r="I1301">
        <v>0.17396435945148719</v>
      </c>
      <c r="J1301">
        <v>0.19159785878137126</v>
      </c>
      <c r="K1301">
        <v>1.7175509242678937</v>
      </c>
      <c r="L1301">
        <v>1.0328903983051561</v>
      </c>
      <c r="M1301">
        <v>0.7680986225143196</v>
      </c>
      <c r="N1301">
        <v>0.62811340956164874</v>
      </c>
      <c r="O1301">
        <v>0.46134271234121982</v>
      </c>
      <c r="P1301">
        <v>0.31816555602076219</v>
      </c>
      <c r="Q1301">
        <v>0.46139236001983369</v>
      </c>
      <c r="R1301">
        <v>0.35748688136014206</v>
      </c>
      <c r="S1301">
        <v>0.43076690573583382</v>
      </c>
      <c r="T1301">
        <v>4.2785131435055558E-2</v>
      </c>
      <c r="U1301">
        <v>6.7703536666449904E-2</v>
      </c>
      <c r="V1301">
        <v>0.14247579570494112</v>
      </c>
      <c r="W1301">
        <v>0.28676741278073015</v>
      </c>
      <c r="X1301">
        <v>0.21796507614674629</v>
      </c>
      <c r="Y1301">
        <v>328877.33823859808</v>
      </c>
      <c r="Z1301">
        <v>6227542.3193867775</v>
      </c>
      <c r="AA1301">
        <v>13283344.854359629</v>
      </c>
      <c r="AB1301">
        <v>2.3541809836760314E-2</v>
      </c>
      <c r="AC1301">
        <v>0.15710547238137521</v>
      </c>
      <c r="AD1301">
        <v>0.37490723296381456</v>
      </c>
      <c r="AE1301">
        <v>0.82571880646903062</v>
      </c>
      <c r="AF1301">
        <v>24858378.145833332</v>
      </c>
      <c r="AG1301">
        <v>13651969.763565892</v>
      </c>
      <c r="AH1301">
        <v>20526030.333333332</v>
      </c>
      <c r="AI1301">
        <v>0.91934180158966172</v>
      </c>
      <c r="AJ1301">
        <v>0.3756877741019013</v>
      </c>
      <c r="AK1301">
        <v>2.1978857535168639</v>
      </c>
      <c r="AL1301">
        <v>0.88451911314540321</v>
      </c>
      <c r="AM1301">
        <v>2.5904236476499583E-2</v>
      </c>
      <c r="AN1301">
        <v>3.9041139388489493E-2</v>
      </c>
      <c r="AO1301">
        <v>0.2342262116306188</v>
      </c>
      <c r="AP1301">
        <v>2.3767128211587562E-2</v>
      </c>
      <c r="AQ1301">
        <v>0.98941906971700899</v>
      </c>
      <c r="AR1301">
        <v>0.96167985544920598</v>
      </c>
      <c r="AS1301">
        <v>0.96690510661979756</v>
      </c>
      <c r="AT1301">
        <v>3.2352602818975458E-2</v>
      </c>
      <c r="AU1301">
        <v>0.45716505906892685</v>
      </c>
      <c r="AV1301">
        <v>0.50374336376132767</v>
      </c>
      <c r="AW1301">
        <v>0.48641442122514711</v>
      </c>
      <c r="AX1301">
        <v>2.9295585287830127E-2</v>
      </c>
      <c r="AY1301">
        <v>4.2122997873425515E-2</v>
      </c>
      <c r="AZ1301">
        <v>0.54995334804258189</v>
      </c>
      <c r="BA1301">
        <v>8.1253453489169107</v>
      </c>
      <c r="BB1301">
        <v>-5.2717229395975194E-2</v>
      </c>
      <c r="BC1301">
        <v>2.4330906687739039E-2</v>
      </c>
      <c r="BD1301">
        <v>0.34929222266243093</v>
      </c>
      <c r="BE1301">
        <v>0.25348383605704633</v>
      </c>
      <c r="BF1301">
        <v>8839</v>
      </c>
      <c r="BG1301">
        <v>5845</v>
      </c>
      <c r="BH1301">
        <v>5094</v>
      </c>
      <c r="BI1301">
        <v>4.0562515335566852E-2</v>
      </c>
      <c r="BJ1301">
        <v>0.66510834790401385</v>
      </c>
      <c r="BK1301">
        <v>0.61832062512230523</v>
      </c>
      <c r="BL1301">
        <v>7.8416151113344795E-2</v>
      </c>
      <c r="BM1301">
        <v>0.11322052757401929</v>
      </c>
      <c r="BN1301">
        <v>0.90704049780064977</v>
      </c>
      <c r="BO1301">
        <v>0.93585531913771902</v>
      </c>
      <c r="BP1301">
        <v>8.5382686421739282E-2</v>
      </c>
      <c r="BQ1301">
        <v>5.6863621846055574</v>
      </c>
      <c r="BR1301">
        <v>0.64638431662659512</v>
      </c>
      <c r="BS1301">
        <v>9044550.5416799746</v>
      </c>
      <c r="BT1301">
        <v>1042971.9295071741</v>
      </c>
    </row>
    <row r="1302" spans="1:72">
      <c r="A1302" t="s">
        <v>1589</v>
      </c>
      <c r="B1302" t="s">
        <v>26</v>
      </c>
      <c r="C1302">
        <v>2019</v>
      </c>
      <c r="D1302" t="s">
        <v>212</v>
      </c>
      <c r="E1302">
        <v>2</v>
      </c>
      <c r="G1302" t="s">
        <v>236</v>
      </c>
      <c r="H1302" t="s">
        <v>1579</v>
      </c>
      <c r="I1302">
        <v>3.4704898828881524E-2</v>
      </c>
      <c r="J1302">
        <v>-8.2521195806589509E-2</v>
      </c>
      <c r="K1302">
        <v>1.3458796544945828</v>
      </c>
      <c r="L1302">
        <v>1.2605069483622602</v>
      </c>
      <c r="M1302">
        <v>1.2194073265540752</v>
      </c>
      <c r="N1302">
        <v>0.56057049296634287</v>
      </c>
      <c r="O1302">
        <v>0.51703404543299558</v>
      </c>
      <c r="P1302">
        <v>0.65479243577161983</v>
      </c>
      <c r="Q1302">
        <v>0.65479243577161983</v>
      </c>
      <c r="R1302">
        <v>0.76673675025240429</v>
      </c>
      <c r="S1302">
        <v>0.69727774587517599</v>
      </c>
      <c r="T1302">
        <v>0.15853507322912436</v>
      </c>
      <c r="U1302">
        <v>0.15853507322912436</v>
      </c>
      <c r="V1302">
        <v>4.8571307976036822E-2</v>
      </c>
      <c r="W1302">
        <v>6.6195048138833465E-2</v>
      </c>
      <c r="X1302">
        <v>4.8571307976036822E-2</v>
      </c>
      <c r="Y1302">
        <v>434051.10214375786</v>
      </c>
      <c r="Z1302">
        <v>2047676.1067961166</v>
      </c>
      <c r="AA1302">
        <v>2840503.5242718449</v>
      </c>
      <c r="AB1302">
        <v>2.1764862672672403E-2</v>
      </c>
      <c r="AC1302">
        <v>0.11276404207270779</v>
      </c>
      <c r="AM1302">
        <v>7.0287669260534716E-2</v>
      </c>
      <c r="AN1302">
        <v>0.10101424802957301</v>
      </c>
      <c r="AO1302">
        <v>4.7396550355992363E-2</v>
      </c>
      <c r="AP1302">
        <v>1.5654821684192154E-2</v>
      </c>
      <c r="AQ1302">
        <v>1.0538124557776338</v>
      </c>
      <c r="AR1302">
        <v>1.0538124557776338</v>
      </c>
      <c r="AS1302">
        <v>0.91189971952037618</v>
      </c>
      <c r="AT1302">
        <v>2.5363029418728179E-2</v>
      </c>
      <c r="AU1302">
        <v>0.74585521109788888</v>
      </c>
      <c r="AV1302">
        <v>0.74585521109788888</v>
      </c>
      <c r="AW1302">
        <v>0.72764756613167914</v>
      </c>
      <c r="AX1302">
        <v>7.3363094715857197E-2</v>
      </c>
      <c r="AY1302">
        <v>7.3363094715857197E-2</v>
      </c>
      <c r="AZ1302">
        <v>0.22729773709652426</v>
      </c>
      <c r="BB1302">
        <v>0.17375389023834825</v>
      </c>
      <c r="BD1302">
        <v>0.16835586802050173</v>
      </c>
      <c r="BE1302">
        <v>0.16835586802050173</v>
      </c>
      <c r="BF1302">
        <v>9363</v>
      </c>
      <c r="BG1302">
        <v>5851</v>
      </c>
      <c r="BI1302">
        <v>7.7164363668028049E-2</v>
      </c>
      <c r="BK1302">
        <v>0.27726325754841985</v>
      </c>
      <c r="BL1302">
        <v>0.21898778844559863</v>
      </c>
      <c r="BM1302">
        <v>0.21898778844559863</v>
      </c>
      <c r="BN1302">
        <v>0.36412023316966541</v>
      </c>
      <c r="BQ1302">
        <v>15.398058252427184</v>
      </c>
      <c r="BR1302">
        <v>7.8178110129163828E-2</v>
      </c>
      <c r="BS1302">
        <v>993584.9320388349</v>
      </c>
      <c r="BT1302">
        <v>763968.9367088608</v>
      </c>
    </row>
    <row r="1303" spans="1:72">
      <c r="A1303" t="s">
        <v>1590</v>
      </c>
      <c r="B1303" t="s">
        <v>27</v>
      </c>
      <c r="C1303">
        <v>2019</v>
      </c>
      <c r="D1303" t="s">
        <v>228</v>
      </c>
      <c r="E1303">
        <v>4</v>
      </c>
      <c r="G1303" t="s">
        <v>238</v>
      </c>
      <c r="H1303" t="s">
        <v>1579</v>
      </c>
      <c r="I1303">
        <v>0.38568268104472181</v>
      </c>
      <c r="J1303">
        <v>0.14224488955544537</v>
      </c>
      <c r="K1303">
        <v>1.820417499289771</v>
      </c>
      <c r="L1303">
        <v>1.3817848421936845</v>
      </c>
      <c r="M1303">
        <v>0.84264178799144329</v>
      </c>
      <c r="N1303">
        <v>0.55575285100930838</v>
      </c>
      <c r="O1303">
        <v>0.44760250101383942</v>
      </c>
      <c r="P1303">
        <v>0.26967569337351055</v>
      </c>
      <c r="Q1303">
        <v>0.62908653099465273</v>
      </c>
      <c r="R1303">
        <v>0.31172433197511412</v>
      </c>
      <c r="S1303">
        <v>0.29932852330797316</v>
      </c>
      <c r="T1303">
        <v>4.0567127653322571E-2</v>
      </c>
      <c r="U1303">
        <v>0.11129097383499165</v>
      </c>
      <c r="V1303">
        <v>4.2030907132942649E-2</v>
      </c>
      <c r="W1303">
        <v>6.3371192563621295E-2</v>
      </c>
      <c r="X1303">
        <v>0.10965151103466825</v>
      </c>
      <c r="Y1303">
        <v>273212.52981427172</v>
      </c>
      <c r="Z1303">
        <v>2656710.6275229356</v>
      </c>
      <c r="AA1303">
        <v>4048062.1229357799</v>
      </c>
      <c r="AB1303">
        <v>9.6691526357658378E-3</v>
      </c>
      <c r="AC1303">
        <v>0.14438699911230515</v>
      </c>
      <c r="AD1303">
        <v>0.64355799537734693</v>
      </c>
      <c r="AE1303">
        <v>0.92799373019955655</v>
      </c>
      <c r="AF1303">
        <v>25221493.923777018</v>
      </c>
      <c r="AG1303">
        <v>16043272.357224118</v>
      </c>
      <c r="AH1303">
        <v>23405388.227531284</v>
      </c>
      <c r="AI1303">
        <v>0.9431726300573724</v>
      </c>
      <c r="AJ1303">
        <v>0.34195957420918854</v>
      </c>
      <c r="AK1303">
        <v>2.7137527362572706</v>
      </c>
      <c r="AL1303">
        <v>1.0084468499056416</v>
      </c>
      <c r="AM1303">
        <v>4.6695943696114274E-2</v>
      </c>
      <c r="AN1303">
        <v>4.4256218921985002E-2</v>
      </c>
      <c r="AO1303">
        <v>4.838840185740674E-2</v>
      </c>
      <c r="AP1303">
        <v>1.57239203638419E-2</v>
      </c>
      <c r="AQ1303">
        <v>1.0409437665597705</v>
      </c>
      <c r="AR1303">
        <v>1.006258401193449</v>
      </c>
      <c r="AS1303">
        <v>0.97998574477111833</v>
      </c>
      <c r="AT1303">
        <v>2.7074258122940897E-2</v>
      </c>
      <c r="AU1303">
        <v>0.46562709487633258</v>
      </c>
      <c r="AV1303">
        <v>0.69702549634594391</v>
      </c>
      <c r="AW1303">
        <v>0.46928046132251666</v>
      </c>
      <c r="AX1303">
        <v>2.7630595868062605E-2</v>
      </c>
      <c r="AY1303">
        <v>6.9746175175110087E-2</v>
      </c>
      <c r="AZ1303">
        <v>0.71124315152009399</v>
      </c>
      <c r="BA1303">
        <v>13.079278864935338</v>
      </c>
      <c r="BB1303">
        <v>-8.6525290198895183E-2</v>
      </c>
      <c r="BC1303">
        <v>9.8770224327978176E-2</v>
      </c>
      <c r="BD1303">
        <v>0.61754180181145191</v>
      </c>
      <c r="BE1303">
        <v>0.36907415908940383</v>
      </c>
      <c r="BF1303">
        <v>8282</v>
      </c>
      <c r="BG1303">
        <v>5406</v>
      </c>
      <c r="BH1303">
        <v>5436</v>
      </c>
      <c r="BI1303">
        <v>6.3016203015021116E-2</v>
      </c>
      <c r="BJ1303">
        <v>0.68545209339244118</v>
      </c>
      <c r="BK1303">
        <v>0.70522340609871981</v>
      </c>
      <c r="BL1303">
        <v>8.2067083402676752E-2</v>
      </c>
      <c r="BM1303">
        <v>0.19226033115929336</v>
      </c>
      <c r="BN1303">
        <v>0.56879692758399059</v>
      </c>
      <c r="BO1303">
        <v>1.0269939454105497</v>
      </c>
      <c r="BP1303">
        <v>7.1692346293937392E-2</v>
      </c>
      <c r="BQ1303">
        <v>9.385321100917432</v>
      </c>
      <c r="BR1303">
        <v>0.16250000000000001</v>
      </c>
      <c r="BS1303">
        <v>1809539.8862385321</v>
      </c>
      <c r="BT1303">
        <v>483434.02816901408</v>
      </c>
    </row>
    <row r="1304" spans="1:72">
      <c r="A1304" t="s">
        <v>1591</v>
      </c>
      <c r="B1304" t="s">
        <v>28</v>
      </c>
      <c r="C1304">
        <v>2019</v>
      </c>
      <c r="D1304" t="s">
        <v>228</v>
      </c>
      <c r="E1304">
        <v>6</v>
      </c>
      <c r="G1304" t="s">
        <v>240</v>
      </c>
      <c r="H1304" t="s">
        <v>1579</v>
      </c>
      <c r="I1304">
        <v>0.23644668607976793</v>
      </c>
      <c r="J1304">
        <v>0.14920752598915113</v>
      </c>
      <c r="K1304">
        <v>1.8400828424572393</v>
      </c>
      <c r="L1304">
        <v>1.2905550294249974</v>
      </c>
      <c r="M1304">
        <v>0.81859544122347905</v>
      </c>
      <c r="N1304">
        <v>0.59274140539626607</v>
      </c>
      <c r="O1304">
        <v>0.45788012064928901</v>
      </c>
      <c r="P1304">
        <v>0.26439910101227698</v>
      </c>
      <c r="Q1304">
        <v>0.47073089371925619</v>
      </c>
      <c r="R1304">
        <v>0.29118413316831304</v>
      </c>
      <c r="S1304">
        <v>0.30825713417357997</v>
      </c>
      <c r="T1304">
        <v>4.2620485788108245E-2</v>
      </c>
      <c r="U1304">
        <v>9.2891513317118701E-2</v>
      </c>
      <c r="V1304">
        <v>6.0335009954365859E-2</v>
      </c>
      <c r="W1304">
        <v>0.11734326519093932</v>
      </c>
      <c r="X1304">
        <v>0.13086470613930815</v>
      </c>
      <c r="Y1304">
        <v>204327.50056702201</v>
      </c>
      <c r="Z1304">
        <v>3106738.8842874542</v>
      </c>
      <c r="AA1304">
        <v>6134275.825822168</v>
      </c>
      <c r="AB1304">
        <v>9.6737461261163539E-3</v>
      </c>
      <c r="AC1304">
        <v>0.10854368143451874</v>
      </c>
      <c r="AD1304">
        <v>0.54348495785708295</v>
      </c>
      <c r="AE1304">
        <v>0.91991717581102828</v>
      </c>
      <c r="AF1304">
        <v>22613737.267716534</v>
      </c>
      <c r="AG1304">
        <v>13938679.975393701</v>
      </c>
      <c r="AH1304">
        <v>20802765.321850393</v>
      </c>
      <c r="AI1304">
        <v>0.90063811674449967</v>
      </c>
      <c r="AJ1304">
        <v>0.36339801493136931</v>
      </c>
      <c r="AK1304">
        <v>2.5314314828735709</v>
      </c>
      <c r="AL1304">
        <v>0.85767211942143529</v>
      </c>
      <c r="AM1304">
        <v>3.7394250869752954E-2</v>
      </c>
      <c r="AN1304">
        <v>4.4620789821385086E-2</v>
      </c>
      <c r="AO1304">
        <v>0.10056801893676909</v>
      </c>
      <c r="AP1304">
        <v>2.2440510537795465E-2</v>
      </c>
      <c r="AQ1304">
        <v>1.0332754336566885</v>
      </c>
      <c r="AR1304">
        <v>1.0311455416894761</v>
      </c>
      <c r="AS1304">
        <v>0.96992032368047487</v>
      </c>
      <c r="AT1304">
        <v>2.4172486697657546E-2</v>
      </c>
      <c r="AU1304">
        <v>0.48341266328087745</v>
      </c>
      <c r="AV1304">
        <v>0.62743917019836359</v>
      </c>
      <c r="AW1304">
        <v>0.49912178788908879</v>
      </c>
      <c r="AX1304">
        <v>2.6239291112931117E-2</v>
      </c>
      <c r="AY1304">
        <v>5.115014350735296E-2</v>
      </c>
      <c r="AZ1304">
        <v>0.69156520804920241</v>
      </c>
      <c r="BA1304">
        <v>3.8663442514178903</v>
      </c>
      <c r="BB1304">
        <v>0.6838621207099933</v>
      </c>
      <c r="BC1304">
        <v>5.398936798265333E-2</v>
      </c>
      <c r="BD1304">
        <v>0.34844016052098797</v>
      </c>
      <c r="BE1304">
        <v>0.20469346101838096</v>
      </c>
      <c r="BF1304">
        <v>8557</v>
      </c>
      <c r="BG1304">
        <v>5653</v>
      </c>
      <c r="BH1304">
        <v>4818</v>
      </c>
      <c r="BI1304">
        <v>5.9124931229069061E-2</v>
      </c>
      <c r="BJ1304">
        <v>0.67003976441310276</v>
      </c>
      <c r="BK1304">
        <v>0.70881652114682481</v>
      </c>
      <c r="BL1304">
        <v>0.11683202128736128</v>
      </c>
      <c r="BM1304">
        <v>0.22810404928215325</v>
      </c>
      <c r="BN1304">
        <v>0.80174123122606966</v>
      </c>
      <c r="BO1304">
        <v>0.79499324410568917</v>
      </c>
      <c r="BP1304">
        <v>6.1992982073522419E-2</v>
      </c>
      <c r="BQ1304">
        <v>10.740560292326432</v>
      </c>
      <c r="BR1304">
        <v>0.17037728302892949</v>
      </c>
      <c r="BS1304">
        <v>3604501.7442143727</v>
      </c>
      <c r="BT1304">
        <v>703320.14285714284</v>
      </c>
    </row>
    <row r="1305" spans="1:72">
      <c r="A1305" t="s">
        <v>1592</v>
      </c>
      <c r="B1305" t="s">
        <v>29</v>
      </c>
      <c r="C1305">
        <v>2019</v>
      </c>
      <c r="D1305" t="s">
        <v>231</v>
      </c>
      <c r="E1305">
        <v>4</v>
      </c>
      <c r="G1305" t="s">
        <v>242</v>
      </c>
      <c r="H1305" t="s">
        <v>1579</v>
      </c>
      <c r="I1305">
        <v>3.0999400979565477E-2</v>
      </c>
      <c r="J1305">
        <v>0.38154814683204036</v>
      </c>
      <c r="K1305">
        <v>1.9718501016271275</v>
      </c>
      <c r="L1305">
        <v>1.1762300101380234</v>
      </c>
      <c r="M1305">
        <v>0.71827195173647151</v>
      </c>
      <c r="N1305">
        <v>0.51979388438581908</v>
      </c>
      <c r="O1305">
        <v>0.42954352814751867</v>
      </c>
      <c r="P1305">
        <v>0.47764684139556929</v>
      </c>
      <c r="Q1305">
        <v>0.47764684139556929</v>
      </c>
      <c r="R1305">
        <v>0.50867795018369188</v>
      </c>
      <c r="S1305">
        <v>0.56267291760165683</v>
      </c>
      <c r="T1305">
        <v>0.12818160412315521</v>
      </c>
      <c r="U1305">
        <v>0.12818160412315521</v>
      </c>
      <c r="V1305">
        <v>9.6487237035907572E-2</v>
      </c>
      <c r="W1305">
        <v>0.15852404860619557</v>
      </c>
      <c r="X1305">
        <v>9.6487237035907572E-2</v>
      </c>
      <c r="Y1305">
        <v>223306.14926052332</v>
      </c>
      <c r="Z1305">
        <v>3052729.7851239671</v>
      </c>
      <c r="AA1305">
        <v>5117211.1363636367</v>
      </c>
      <c r="AB1305">
        <v>1.7653640438169194E-2</v>
      </c>
      <c r="AC1305">
        <v>0.13350907492925285</v>
      </c>
      <c r="AM1305">
        <v>1.6979013041436574E-2</v>
      </c>
      <c r="AN1305">
        <v>3.4233636342647478E-2</v>
      </c>
      <c r="AO1305">
        <v>0.10895821612836551</v>
      </c>
      <c r="AP1305">
        <v>2.1833562971894344E-2</v>
      </c>
      <c r="AQ1305">
        <v>1.0279992148352455</v>
      </c>
      <c r="AR1305">
        <v>1.0279992148352455</v>
      </c>
      <c r="AS1305">
        <v>0.72830286469603389</v>
      </c>
      <c r="AT1305">
        <v>2.5937900804641655E-2</v>
      </c>
      <c r="AU1305">
        <v>0.67657381856374887</v>
      </c>
      <c r="AV1305">
        <v>0.67657381856374887</v>
      </c>
      <c r="AW1305">
        <v>0.69461558798692435</v>
      </c>
      <c r="AX1305">
        <v>4.8607615262185364E-2</v>
      </c>
      <c r="AY1305">
        <v>4.8607615262185364E-2</v>
      </c>
      <c r="AZ1305">
        <v>0.43417391207783684</v>
      </c>
      <c r="BB1305">
        <v>0.24576523019201352</v>
      </c>
      <c r="BD1305">
        <v>0.21980304826142408</v>
      </c>
      <c r="BE1305">
        <v>0.21980304826142408</v>
      </c>
      <c r="BF1305">
        <v>8661</v>
      </c>
      <c r="BG1305">
        <v>5721</v>
      </c>
      <c r="BI1305">
        <v>2.5498694947130408E-2</v>
      </c>
      <c r="BK1305">
        <v>0.47424577768904225</v>
      </c>
      <c r="BL1305">
        <v>0.33335446590510143</v>
      </c>
      <c r="BM1305">
        <v>0.33335446590510143</v>
      </c>
      <c r="BN1305">
        <v>0.73070617549112848</v>
      </c>
      <c r="BQ1305">
        <v>18.16115702479339</v>
      </c>
      <c r="BR1305">
        <v>5.980226669881842E-2</v>
      </c>
      <c r="BS1305">
        <v>1974282.0413223139</v>
      </c>
      <c r="BT1305">
        <v>1259771.0390625</v>
      </c>
    </row>
    <row r="1306" spans="1:72">
      <c r="A1306" t="s">
        <v>1593</v>
      </c>
      <c r="B1306" t="s">
        <v>30</v>
      </c>
      <c r="C1306">
        <v>2019</v>
      </c>
      <c r="D1306" t="s">
        <v>231</v>
      </c>
      <c r="E1306">
        <v>5</v>
      </c>
      <c r="G1306" t="s">
        <v>244</v>
      </c>
      <c r="H1306" t="s">
        <v>1579</v>
      </c>
      <c r="I1306">
        <v>5.0505190418224856E-2</v>
      </c>
      <c r="J1306">
        <v>0.25526826995887852</v>
      </c>
      <c r="K1306">
        <v>1.4312877668365247</v>
      </c>
      <c r="L1306">
        <v>0.9868981835318007</v>
      </c>
      <c r="M1306">
        <v>0.85336727529003564</v>
      </c>
      <c r="N1306">
        <v>0.57760015844525514</v>
      </c>
      <c r="O1306">
        <v>0.50869211718654617</v>
      </c>
      <c r="P1306">
        <v>0.51333554044563123</v>
      </c>
      <c r="Q1306">
        <v>0.51333554044563123</v>
      </c>
      <c r="R1306">
        <v>0.52800671529653376</v>
      </c>
      <c r="S1306">
        <v>0.55732505373678964</v>
      </c>
      <c r="T1306">
        <v>0.12296441703693534</v>
      </c>
      <c r="U1306">
        <v>0.12296441703693534</v>
      </c>
      <c r="V1306">
        <v>5.1312258227747189E-2</v>
      </c>
      <c r="W1306">
        <v>0.12370888430760822</v>
      </c>
      <c r="X1306">
        <v>5.1312258227747189E-2</v>
      </c>
      <c r="Y1306">
        <v>205200.67937023618</v>
      </c>
      <c r="Z1306">
        <v>1290561.6723163843</v>
      </c>
      <c r="AA1306">
        <v>3198295.4067796608</v>
      </c>
      <c r="AB1306">
        <v>3.147847957706678E-2</v>
      </c>
      <c r="AC1306">
        <v>0.12943159996067075</v>
      </c>
      <c r="AM1306">
        <v>2.7391932093088021E-2</v>
      </c>
      <c r="AN1306">
        <v>4.1689913428871531E-2</v>
      </c>
      <c r="AO1306">
        <v>0.13046952564037587</v>
      </c>
      <c r="AP1306">
        <v>4.1181808023227601E-2</v>
      </c>
      <c r="AQ1306">
        <v>0.96679437229148679</v>
      </c>
      <c r="AR1306">
        <v>0.96679437229148679</v>
      </c>
      <c r="AS1306">
        <v>1.1492140012006333</v>
      </c>
      <c r="AT1306">
        <v>2.8349283033660619E-2</v>
      </c>
      <c r="AU1306">
        <v>0.72449267672868445</v>
      </c>
      <c r="AV1306">
        <v>0.72449267672868445</v>
      </c>
      <c r="AW1306">
        <v>0.74006177356985781</v>
      </c>
      <c r="AX1306">
        <v>4.2034860141176383E-2</v>
      </c>
      <c r="AY1306">
        <v>4.2034860141176383E-2</v>
      </c>
      <c r="AZ1306">
        <v>0.43556829140691877</v>
      </c>
      <c r="BB1306">
        <v>0.30031093510844137</v>
      </c>
      <c r="BD1306">
        <v>0.29638668704964283</v>
      </c>
      <c r="BE1306">
        <v>0.29638668704964283</v>
      </c>
      <c r="BF1306">
        <v>9390</v>
      </c>
      <c r="BG1306">
        <v>5678</v>
      </c>
      <c r="BI1306">
        <v>1.8025334589144505E-2</v>
      </c>
      <c r="BK1306">
        <v>0.47987870837079138</v>
      </c>
      <c r="BL1306">
        <v>0.35569143887863991</v>
      </c>
      <c r="BM1306">
        <v>0.35569143887863991</v>
      </c>
      <c r="BN1306">
        <v>0.66836761983547821</v>
      </c>
      <c r="BQ1306">
        <v>15.07156308851224</v>
      </c>
      <c r="BR1306">
        <v>0.17101789381050161</v>
      </c>
      <c r="BS1306">
        <v>2074233.4858757062</v>
      </c>
      <c r="BT1306">
        <v>1921587.4843205574</v>
      </c>
    </row>
    <row r="1307" spans="1:72">
      <c r="A1307" t="s">
        <v>1594</v>
      </c>
      <c r="B1307" t="s">
        <v>31</v>
      </c>
      <c r="C1307">
        <v>2019</v>
      </c>
      <c r="D1307" t="s">
        <v>228</v>
      </c>
      <c r="E1307">
        <v>7</v>
      </c>
      <c r="G1307" t="s">
        <v>246</v>
      </c>
      <c r="H1307" t="s">
        <v>1579</v>
      </c>
      <c r="I1307">
        <v>0.11503882979945955</v>
      </c>
      <c r="J1307">
        <v>0.22491838326376828</v>
      </c>
      <c r="K1307">
        <v>1.2949748739080262</v>
      </c>
      <c r="L1307">
        <v>0.97573160900363831</v>
      </c>
      <c r="M1307">
        <v>0.66339442755831435</v>
      </c>
      <c r="N1307">
        <v>0.60127406662516902</v>
      </c>
      <c r="O1307">
        <v>0.52254727717109128</v>
      </c>
      <c r="P1307">
        <v>0.3549812682406937</v>
      </c>
      <c r="Q1307">
        <v>0.56122427712534761</v>
      </c>
      <c r="R1307">
        <v>0.41551822199382538</v>
      </c>
      <c r="S1307">
        <v>0.41535351754582911</v>
      </c>
      <c r="T1307">
        <v>7.1111136687042067E-2</v>
      </c>
      <c r="U1307">
        <v>0.11577936729401575</v>
      </c>
      <c r="V1307">
        <v>6.6914519245596271E-2</v>
      </c>
      <c r="W1307">
        <v>0.15017253452258902</v>
      </c>
      <c r="X1307">
        <v>0.10303866814254058</v>
      </c>
      <c r="Y1307">
        <v>422669.07431164902</v>
      </c>
      <c r="Z1307">
        <v>3518421.0497858673</v>
      </c>
      <c r="AA1307">
        <v>8187802.5</v>
      </c>
      <c r="AB1307">
        <v>2.3137007410158211E-2</v>
      </c>
      <c r="AC1307">
        <v>0.1211217087554321</v>
      </c>
      <c r="AD1307">
        <v>0.41532795150667601</v>
      </c>
      <c r="AE1307">
        <v>0.86004670226796731</v>
      </c>
      <c r="AF1307">
        <v>29242956.117562722</v>
      </c>
      <c r="AG1307">
        <v>16452590.968458781</v>
      </c>
      <c r="AH1307">
        <v>25150307.973476704</v>
      </c>
      <c r="AI1307">
        <v>0.93561578098922882</v>
      </c>
      <c r="AJ1307">
        <v>0.36950173059626168</v>
      </c>
      <c r="AK1307">
        <v>2.327585045082516</v>
      </c>
      <c r="AL1307">
        <v>1.2045670826054802</v>
      </c>
      <c r="AM1307">
        <v>3.0449458741177656E-2</v>
      </c>
      <c r="AN1307">
        <v>3.2948230870245905E-2</v>
      </c>
      <c r="AO1307">
        <v>0.14690445855724757</v>
      </c>
      <c r="AP1307">
        <v>2.7665235031124894E-2</v>
      </c>
      <c r="AQ1307">
        <v>1.0176141388345934</v>
      </c>
      <c r="AR1307">
        <v>0.99764701193652772</v>
      </c>
      <c r="AS1307">
        <v>0.95848207698540622</v>
      </c>
      <c r="AT1307">
        <v>2.5865894813122965E-2</v>
      </c>
      <c r="AU1307">
        <v>0.52583188243178514</v>
      </c>
      <c r="AV1307">
        <v>0.6371490964597516</v>
      </c>
      <c r="AW1307">
        <v>0.54344065020562238</v>
      </c>
      <c r="AX1307">
        <v>2.9324488832802614E-2</v>
      </c>
      <c r="AY1307">
        <v>4.6821495515975198E-2</v>
      </c>
      <c r="AZ1307">
        <v>0.56471938205096794</v>
      </c>
      <c r="BA1307">
        <v>5.8583186445395707</v>
      </c>
      <c r="BB1307">
        <v>3.669329036536504E-2</v>
      </c>
      <c r="BC1307">
        <v>2.0846279559237214E-2</v>
      </c>
      <c r="BD1307">
        <v>0.25964686092105488</v>
      </c>
      <c r="BE1307">
        <v>0.1679007310963023</v>
      </c>
      <c r="BF1307">
        <v>9859</v>
      </c>
      <c r="BG1307">
        <v>6398</v>
      </c>
      <c r="BH1307">
        <v>5402</v>
      </c>
      <c r="BI1307">
        <v>7.3618295693295241E-2</v>
      </c>
      <c r="BJ1307">
        <v>0.65417055671085789</v>
      </c>
      <c r="BK1307">
        <v>0.61878126248584697</v>
      </c>
      <c r="BL1307">
        <v>0.10264264043399479</v>
      </c>
      <c r="BM1307">
        <v>0.15924804515159235</v>
      </c>
      <c r="BN1307">
        <v>0.67674407281777327</v>
      </c>
      <c r="BO1307">
        <v>1.1285201648464185</v>
      </c>
      <c r="BP1307">
        <v>6.4159890419074042E-3</v>
      </c>
      <c r="BQ1307">
        <v>8.8463597430406846</v>
      </c>
      <c r="BR1307">
        <v>0.67936991869918695</v>
      </c>
      <c r="BS1307">
        <v>5962282.5101713063</v>
      </c>
      <c r="BT1307">
        <v>1032309.2935251798</v>
      </c>
    </row>
    <row r="1308" spans="1:72">
      <c r="A1308" t="s">
        <v>1595</v>
      </c>
      <c r="B1308" t="s">
        <v>32</v>
      </c>
      <c r="C1308">
        <v>2019</v>
      </c>
      <c r="D1308" t="s">
        <v>215</v>
      </c>
      <c r="E1308">
        <v>1</v>
      </c>
      <c r="G1308" t="s">
        <v>248</v>
      </c>
      <c r="H1308" t="s">
        <v>1579</v>
      </c>
      <c r="I1308">
        <v>6.4559834706561889E-2</v>
      </c>
      <c r="J1308">
        <v>0.14635257836778415</v>
      </c>
      <c r="K1308">
        <v>1.8658010661195221</v>
      </c>
      <c r="L1308">
        <v>1.2948806415895677</v>
      </c>
      <c r="M1308">
        <v>1.2397439320885544</v>
      </c>
      <c r="N1308">
        <v>0.52679301424051961</v>
      </c>
      <c r="O1308">
        <v>0.44081580040410784</v>
      </c>
      <c r="P1308">
        <v>0.80681482372989044</v>
      </c>
      <c r="Q1308">
        <v>0.86324882265146952</v>
      </c>
      <c r="R1308">
        <v>0.86215068736086753</v>
      </c>
      <c r="S1308">
        <v>0.83141064406216103</v>
      </c>
      <c r="T1308">
        <v>0.13058570580609288</v>
      </c>
      <c r="U1308">
        <v>0.14579536074770671</v>
      </c>
      <c r="V1308">
        <v>4.7499326465765213E-2</v>
      </c>
      <c r="W1308">
        <v>7.7997098610653404E-2</v>
      </c>
      <c r="X1308">
        <v>5.3124003141454823E-2</v>
      </c>
      <c r="Y1308">
        <v>1086594.3190883191</v>
      </c>
      <c r="Z1308">
        <v>1261170.1181818182</v>
      </c>
      <c r="AA1308">
        <v>2128140.8363636364</v>
      </c>
      <c r="AB1308">
        <v>1.1303210711920409E-2</v>
      </c>
      <c r="AC1308">
        <v>0.42256936047946186</v>
      </c>
      <c r="AM1308">
        <v>3.722711775854607E-2</v>
      </c>
      <c r="AN1308">
        <v>4.9655664899093496E-2</v>
      </c>
      <c r="AO1308">
        <v>5.1209042794294224E-2</v>
      </c>
      <c r="AP1308">
        <v>1.1580073419232896E-2</v>
      </c>
      <c r="AQ1308">
        <v>1.0301885161291442</v>
      </c>
      <c r="AR1308">
        <v>1.0312752661717737</v>
      </c>
      <c r="AS1308">
        <v>1.1701754699782114</v>
      </c>
      <c r="AT1308">
        <v>1.6842292594225424E-2</v>
      </c>
      <c r="AU1308">
        <v>0.73148016421667705</v>
      </c>
      <c r="AV1308">
        <v>0.76462247382823545</v>
      </c>
      <c r="AW1308">
        <v>0.73637825843193372</v>
      </c>
      <c r="AX1308">
        <v>6.8492539659458576E-2</v>
      </c>
      <c r="AY1308">
        <v>7.6421188130474549E-2</v>
      </c>
      <c r="AZ1308">
        <v>0.13296798629437703</v>
      </c>
      <c r="BB1308">
        <v>0.14712782866942736</v>
      </c>
      <c r="BD1308">
        <v>0.23940925121089915</v>
      </c>
      <c r="BE1308">
        <v>0.21467311200691511</v>
      </c>
      <c r="BF1308">
        <v>10077</v>
      </c>
      <c r="BG1308">
        <v>6031</v>
      </c>
      <c r="BI1308">
        <v>6.7407884719888761E-2</v>
      </c>
      <c r="BK1308">
        <v>0.16954656362046236</v>
      </c>
      <c r="BL1308">
        <v>6.9399576391576373E-2</v>
      </c>
      <c r="BM1308">
        <v>7.2441414021460787E-2</v>
      </c>
      <c r="BN1308">
        <v>0.15592146280639266</v>
      </c>
      <c r="BQ1308">
        <v>3.1909090909090909</v>
      </c>
      <c r="BR1308">
        <v>9.3457943925233641E-2</v>
      </c>
      <c r="BS1308">
        <v>1030910.2090909091</v>
      </c>
      <c r="BT1308">
        <v>502074.45454545453</v>
      </c>
    </row>
    <row r="1309" spans="1:72">
      <c r="A1309" t="s">
        <v>1596</v>
      </c>
      <c r="B1309" t="s">
        <v>33</v>
      </c>
      <c r="C1309">
        <v>2019</v>
      </c>
      <c r="D1309" t="s">
        <v>231</v>
      </c>
      <c r="E1309">
        <v>4</v>
      </c>
      <c r="G1309" t="s">
        <v>250</v>
      </c>
      <c r="H1309" t="s">
        <v>1579</v>
      </c>
      <c r="I1309">
        <v>2.4727568508587688E-2</v>
      </c>
      <c r="J1309">
        <v>0.19820655314289129</v>
      </c>
      <c r="K1309">
        <v>1.7503301256289407</v>
      </c>
      <c r="L1309">
        <v>1.1658676726208672</v>
      </c>
      <c r="M1309">
        <v>1.0952309946741319</v>
      </c>
      <c r="N1309">
        <v>0.56683160370594077</v>
      </c>
      <c r="O1309">
        <v>0.48858385518728015</v>
      </c>
      <c r="P1309">
        <v>0.54445978295046304</v>
      </c>
      <c r="Q1309">
        <v>0.54445978295046304</v>
      </c>
      <c r="R1309">
        <v>0.58565392432653407</v>
      </c>
      <c r="S1309">
        <v>0.60922523091481995</v>
      </c>
      <c r="T1309">
        <v>0.12839053735850861</v>
      </c>
      <c r="U1309">
        <v>0.12839053735850861</v>
      </c>
      <c r="V1309">
        <v>7.2395626826978823E-2</v>
      </c>
      <c r="W1309">
        <v>0.14299933826430541</v>
      </c>
      <c r="X1309">
        <v>7.2395626826978823E-2</v>
      </c>
      <c r="Y1309">
        <v>266214.49175656424</v>
      </c>
      <c r="Z1309">
        <v>2208062.2185628745</v>
      </c>
      <c r="AA1309">
        <v>4465481.8353293417</v>
      </c>
      <c r="AB1309">
        <v>3.7581223895522001E-2</v>
      </c>
      <c r="AC1309">
        <v>0.11147236468506941</v>
      </c>
      <c r="AM1309">
        <v>2.4073939908069053E-2</v>
      </c>
      <c r="AN1309">
        <v>3.7130614673330384E-2</v>
      </c>
      <c r="AO1309">
        <v>0.11505943875006933</v>
      </c>
      <c r="AP1309">
        <v>2.0620769646052476E-2</v>
      </c>
      <c r="AQ1309">
        <v>1.041855832758926</v>
      </c>
      <c r="AR1309">
        <v>1.041855832758926</v>
      </c>
      <c r="AS1309">
        <v>1.0147618360356492</v>
      </c>
      <c r="AT1309">
        <v>1.8194331635337204E-2</v>
      </c>
      <c r="AU1309">
        <v>0.68165517033065148</v>
      </c>
      <c r="AV1309">
        <v>0.68165517033065148</v>
      </c>
      <c r="AW1309">
        <v>0.69808154448532023</v>
      </c>
      <c r="AX1309">
        <v>5.085078454591388E-2</v>
      </c>
      <c r="AY1309">
        <v>5.085078454591388E-2</v>
      </c>
      <c r="AZ1309">
        <v>0.39219380994264952</v>
      </c>
      <c r="BB1309">
        <v>0.25929801996399937</v>
      </c>
      <c r="BD1309">
        <v>0.12986646077437364</v>
      </c>
      <c r="BE1309">
        <v>0.12986646077437364</v>
      </c>
      <c r="BF1309">
        <v>8944</v>
      </c>
      <c r="BG1309">
        <v>5933</v>
      </c>
      <c r="BI1309">
        <v>3.8656773893707322E-2</v>
      </c>
      <c r="BK1309">
        <v>0.42914521939190053</v>
      </c>
      <c r="BL1309">
        <v>0.27654580931965572</v>
      </c>
      <c r="BM1309">
        <v>0.27654580931965572</v>
      </c>
      <c r="BN1309">
        <v>0.64568042890119193</v>
      </c>
      <c r="BQ1309">
        <v>14.709580838323353</v>
      </c>
      <c r="BR1309">
        <v>0.21218850234394276</v>
      </c>
      <c r="BS1309">
        <v>2431623.7604790418</v>
      </c>
      <c r="BT1309">
        <v>967935.41706161143</v>
      </c>
    </row>
    <row r="1310" spans="1:72">
      <c r="A1310" t="s">
        <v>1597</v>
      </c>
      <c r="B1310" t="s">
        <v>34</v>
      </c>
      <c r="C1310">
        <v>2019</v>
      </c>
      <c r="D1310" t="s">
        <v>228</v>
      </c>
      <c r="E1310">
        <v>5</v>
      </c>
      <c r="G1310" t="s">
        <v>252</v>
      </c>
      <c r="H1310" t="s">
        <v>1579</v>
      </c>
      <c r="I1310">
        <v>0.2397677578819544</v>
      </c>
      <c r="J1310">
        <v>0.12172759572964179</v>
      </c>
      <c r="K1310">
        <v>1.6183163806581509</v>
      </c>
      <c r="L1310">
        <v>1.1149484629332347</v>
      </c>
      <c r="M1310">
        <v>0.65165703613571602</v>
      </c>
      <c r="N1310">
        <v>0.70540489282686092</v>
      </c>
      <c r="O1310">
        <v>0.62699621292166652</v>
      </c>
      <c r="P1310">
        <v>0.24045001788388401</v>
      </c>
      <c r="Q1310">
        <v>0.50072701327967539</v>
      </c>
      <c r="R1310">
        <v>0.26136223826900601</v>
      </c>
      <c r="S1310">
        <v>0.27807027601119033</v>
      </c>
      <c r="T1310">
        <v>2.8795207890767401E-2</v>
      </c>
      <c r="U1310">
        <v>7.6699941362790069E-2</v>
      </c>
      <c r="V1310">
        <v>4.9818488958754133E-2</v>
      </c>
      <c r="W1310">
        <v>8.582884906786363E-2</v>
      </c>
      <c r="X1310">
        <v>0.12341356275978539</v>
      </c>
      <c r="Y1310">
        <v>206805.10953346855</v>
      </c>
      <c r="Z1310">
        <v>2799870.6434676433</v>
      </c>
      <c r="AA1310">
        <v>4896473.1355311358</v>
      </c>
      <c r="AB1310">
        <v>1.1865157443388227E-2</v>
      </c>
      <c r="AC1310">
        <v>9.2244491816709823E-2</v>
      </c>
      <c r="AD1310">
        <v>0.62867054256388633</v>
      </c>
      <c r="AE1310">
        <v>0.90956031320333208</v>
      </c>
      <c r="AF1310">
        <v>22536652.35436137</v>
      </c>
      <c r="AG1310">
        <v>13685734.232866043</v>
      </c>
      <c r="AH1310">
        <v>20498444.57398754</v>
      </c>
      <c r="AI1310">
        <v>0.90938974742436773</v>
      </c>
      <c r="AJ1310">
        <v>0.36855878053365126</v>
      </c>
      <c r="AK1310">
        <v>2.467883988237487</v>
      </c>
      <c r="AL1310">
        <v>1.4080954105955181</v>
      </c>
      <c r="AM1310">
        <v>5.914571533303413E-2</v>
      </c>
      <c r="AN1310">
        <v>4.6194724718854913E-2</v>
      </c>
      <c r="AO1310">
        <v>6.7038447517534072E-2</v>
      </c>
      <c r="AP1310">
        <v>1.563300474770821E-2</v>
      </c>
      <c r="AQ1310">
        <v>1.0263892160369321</v>
      </c>
      <c r="AR1310">
        <v>1.0013155910882028</v>
      </c>
      <c r="AS1310">
        <v>0.94495523853754759</v>
      </c>
      <c r="AT1310">
        <v>2.4913764281258303E-2</v>
      </c>
      <c r="AU1310">
        <v>0.46612178138789861</v>
      </c>
      <c r="AV1310">
        <v>0.63335467597503703</v>
      </c>
      <c r="AW1310">
        <v>0.47501210346358108</v>
      </c>
      <c r="AX1310">
        <v>2.0359399784263144E-2</v>
      </c>
      <c r="AY1310">
        <v>4.7589105923879223E-2</v>
      </c>
      <c r="AZ1310">
        <v>0.71937736362662952</v>
      </c>
      <c r="BA1310">
        <v>13.995283923055867</v>
      </c>
      <c r="BB1310">
        <v>0.14383966961748867</v>
      </c>
      <c r="BC1310">
        <v>4.871733951372393E-2</v>
      </c>
      <c r="BD1310">
        <v>0.63587506800192606</v>
      </c>
      <c r="BE1310">
        <v>0.32411239672516301</v>
      </c>
      <c r="BF1310">
        <v>8427</v>
      </c>
      <c r="BG1310">
        <v>5584</v>
      </c>
      <c r="BH1310">
        <v>4777</v>
      </c>
      <c r="BI1310">
        <v>5.7164421690515076E-2</v>
      </c>
      <c r="BJ1310">
        <v>0.66869942130018756</v>
      </c>
      <c r="BK1310">
        <v>0.74280094911470029</v>
      </c>
      <c r="BL1310">
        <v>8.1176735832674402E-2</v>
      </c>
      <c r="BM1310">
        <v>0.19706352180770687</v>
      </c>
      <c r="BN1310">
        <v>0.66874709292151879</v>
      </c>
      <c r="BO1310">
        <v>1.4249546832160553</v>
      </c>
      <c r="BP1310">
        <v>4.5851644304798315E-2</v>
      </c>
      <c r="BQ1310">
        <v>7.8253968253968251</v>
      </c>
      <c r="BR1310">
        <v>0.25122285267071021</v>
      </c>
      <c r="BS1310">
        <v>2312569.4261294263</v>
      </c>
      <c r="BT1310">
        <v>474619.25827814569</v>
      </c>
    </row>
    <row r="1311" spans="1:72">
      <c r="A1311" t="s">
        <v>1598</v>
      </c>
      <c r="B1311" t="s">
        <v>35</v>
      </c>
      <c r="C1311">
        <v>2019</v>
      </c>
      <c r="D1311" t="s">
        <v>231</v>
      </c>
      <c r="E1311">
        <v>5</v>
      </c>
      <c r="G1311" t="s">
        <v>254</v>
      </c>
      <c r="H1311" t="s">
        <v>1579</v>
      </c>
      <c r="I1311">
        <v>3.9046379958474403E-2</v>
      </c>
      <c r="J1311">
        <v>0.2176961794624441</v>
      </c>
      <c r="K1311">
        <v>1.4191739595578323</v>
      </c>
      <c r="L1311">
        <v>0.86328126122944226</v>
      </c>
      <c r="M1311">
        <v>0.79122667721930384</v>
      </c>
      <c r="N1311">
        <v>0.62638074560571699</v>
      </c>
      <c r="O1311">
        <v>0.5478296897531586</v>
      </c>
      <c r="P1311">
        <v>0.47302035002782272</v>
      </c>
      <c r="Q1311">
        <v>0.47302035002782272</v>
      </c>
      <c r="R1311">
        <v>0.49122073997491916</v>
      </c>
      <c r="S1311">
        <v>0.52070391840116081</v>
      </c>
      <c r="T1311">
        <v>0.12787256847803469</v>
      </c>
      <c r="U1311">
        <v>0.12787256847803469</v>
      </c>
      <c r="V1311">
        <v>7.1791775270746816E-2</v>
      </c>
      <c r="W1311">
        <v>0.14587445020737105</v>
      </c>
      <c r="X1311">
        <v>7.1791775270746816E-2</v>
      </c>
      <c r="Y1311">
        <v>205438.86472744471</v>
      </c>
      <c r="Z1311">
        <v>2148524.8854625551</v>
      </c>
      <c r="AA1311">
        <v>4530558.9735682821</v>
      </c>
      <c r="AB1311">
        <v>2.9049350271251793E-2</v>
      </c>
      <c r="AC1311">
        <v>0.12598150401341129</v>
      </c>
      <c r="AM1311">
        <v>2.5568580833177201E-2</v>
      </c>
      <c r="AN1311">
        <v>3.2178004897034117E-2</v>
      </c>
      <c r="AO1311">
        <v>0.14225695116900083</v>
      </c>
      <c r="AP1311">
        <v>3.6591594834766546E-2</v>
      </c>
      <c r="AQ1311">
        <v>1.0417145568794408</v>
      </c>
      <c r="AR1311">
        <v>1.0417145568794408</v>
      </c>
      <c r="AS1311">
        <v>1.0871313361580826</v>
      </c>
      <c r="AT1311">
        <v>1.6859566507967355E-2</v>
      </c>
      <c r="AU1311">
        <v>0.70399211788310445</v>
      </c>
      <c r="AV1311">
        <v>0.70399211788310445</v>
      </c>
      <c r="AW1311">
        <v>0.71672157690995819</v>
      </c>
      <c r="AX1311">
        <v>3.6515192358460895E-2</v>
      </c>
      <c r="AY1311">
        <v>3.6515192358460895E-2</v>
      </c>
      <c r="AZ1311">
        <v>0.48200303938473554</v>
      </c>
      <c r="BB1311">
        <v>1.5471588399768408</v>
      </c>
      <c r="BD1311">
        <v>0.18108339841407961</v>
      </c>
      <c r="BE1311">
        <v>0.18108339841407961</v>
      </c>
      <c r="BF1311">
        <v>9960</v>
      </c>
      <c r="BG1311">
        <v>6338</v>
      </c>
      <c r="BI1311">
        <v>3.8251784698511433E-2</v>
      </c>
      <c r="BK1311">
        <v>0.51888133875971232</v>
      </c>
      <c r="BL1311">
        <v>0.36381531143543405</v>
      </c>
      <c r="BM1311">
        <v>0.36381531143543405</v>
      </c>
      <c r="BN1311">
        <v>0.73241662117703765</v>
      </c>
      <c r="BQ1311">
        <v>18.627753303964759</v>
      </c>
      <c r="BR1311">
        <v>0.23297856830441754</v>
      </c>
      <c r="BS1311">
        <v>2712309.2995594712</v>
      </c>
      <c r="BT1311">
        <v>2229688.4883720931</v>
      </c>
    </row>
    <row r="1312" spans="1:72">
      <c r="A1312" t="s">
        <v>1599</v>
      </c>
      <c r="B1312" t="s">
        <v>36</v>
      </c>
      <c r="C1312">
        <v>2019</v>
      </c>
      <c r="D1312" t="s">
        <v>228</v>
      </c>
      <c r="E1312">
        <v>7</v>
      </c>
      <c r="G1312" t="s">
        <v>256</v>
      </c>
      <c r="H1312" t="s">
        <v>1579</v>
      </c>
      <c r="I1312">
        <v>0.2133097460512961</v>
      </c>
      <c r="J1312">
        <v>0.12390238232171982</v>
      </c>
      <c r="K1312">
        <v>1.4439743066321362</v>
      </c>
      <c r="L1312">
        <v>1.132671977743765</v>
      </c>
      <c r="M1312">
        <v>0.79744556462758653</v>
      </c>
      <c r="N1312">
        <v>0.60952420057355672</v>
      </c>
      <c r="O1312">
        <v>0.51513512878684065</v>
      </c>
      <c r="P1312">
        <v>0.24047800971410033</v>
      </c>
      <c r="Q1312">
        <v>0.46924526327415883</v>
      </c>
      <c r="R1312">
        <v>0.33182022264319455</v>
      </c>
      <c r="S1312">
        <v>0.28078411726082425</v>
      </c>
      <c r="T1312">
        <v>4.1405438806614979E-2</v>
      </c>
      <c r="U1312">
        <v>9.5971452417062356E-2</v>
      </c>
      <c r="V1312">
        <v>5.1232821274422337E-2</v>
      </c>
      <c r="W1312">
        <v>0.11405271127711197</v>
      </c>
      <c r="X1312">
        <v>0.10552889121122054</v>
      </c>
      <c r="Y1312">
        <v>209728.38303654437</v>
      </c>
      <c r="Z1312">
        <v>2772099.4087089379</v>
      </c>
      <c r="AA1312">
        <v>6348344.2796027502</v>
      </c>
      <c r="AB1312">
        <v>1.7898459053651374E-2</v>
      </c>
      <c r="AC1312">
        <v>0.1010611185689427</v>
      </c>
      <c r="AD1312">
        <v>0.5745698862250106</v>
      </c>
      <c r="AE1312">
        <v>0.8932012154648048</v>
      </c>
      <c r="AF1312">
        <v>26986197.443633951</v>
      </c>
      <c r="AG1312">
        <v>15551254.527851459</v>
      </c>
      <c r="AH1312">
        <v>24104104.357427057</v>
      </c>
      <c r="AI1312">
        <v>0.92653146456729429</v>
      </c>
      <c r="AJ1312">
        <v>0.38012195830561135</v>
      </c>
      <c r="AK1312">
        <v>2.3497753706369333</v>
      </c>
      <c r="AL1312">
        <v>0.91102027268759511</v>
      </c>
      <c r="AM1312">
        <v>3.0810952721966607E-2</v>
      </c>
      <c r="AN1312">
        <v>2.6509913108404774E-2</v>
      </c>
      <c r="AO1312">
        <v>0.11213960927102978</v>
      </c>
      <c r="AP1312">
        <v>2.2629279077190687E-2</v>
      </c>
      <c r="AQ1312">
        <v>1.0080836241037576</v>
      </c>
      <c r="AR1312">
        <v>0.99256394953084071</v>
      </c>
      <c r="AS1312">
        <v>1.0685103067790285</v>
      </c>
      <c r="AT1312">
        <v>1.8861361427990067E-2</v>
      </c>
      <c r="AU1312">
        <v>0.50017894216784442</v>
      </c>
      <c r="AV1312">
        <v>0.66031804717029985</v>
      </c>
      <c r="AW1312">
        <v>0.51398132934214624</v>
      </c>
      <c r="AX1312">
        <v>2.4632830759163275E-2</v>
      </c>
      <c r="AY1312">
        <v>4.3665517012679615E-2</v>
      </c>
      <c r="AZ1312">
        <v>0.71461429492566264</v>
      </c>
      <c r="BA1312">
        <v>10.345444069551206</v>
      </c>
      <c r="BB1312">
        <v>7.9412042779766226E-2</v>
      </c>
      <c r="BC1312">
        <v>3.5553863513166528E-2</v>
      </c>
      <c r="BD1312">
        <v>0.31207383115317011</v>
      </c>
      <c r="BE1312">
        <v>0.16736262271787614</v>
      </c>
      <c r="BF1312">
        <v>9542</v>
      </c>
      <c r="BG1312">
        <v>6006</v>
      </c>
      <c r="BH1312">
        <v>5195</v>
      </c>
      <c r="BI1312">
        <v>6.859135347690086E-2</v>
      </c>
      <c r="BJ1312">
        <v>0.64517039493565509</v>
      </c>
      <c r="BK1312">
        <v>0.74508799941244874</v>
      </c>
      <c r="BL1312">
        <v>0.1150842475654132</v>
      </c>
      <c r="BM1312">
        <v>0.23306771524953238</v>
      </c>
      <c r="BN1312">
        <v>0.84304186084690258</v>
      </c>
      <c r="BO1312">
        <v>0.84626707908493992</v>
      </c>
      <c r="BP1312">
        <v>4.8064547742113342E-2</v>
      </c>
      <c r="BQ1312">
        <v>10.682200152788388</v>
      </c>
      <c r="BR1312">
        <v>0.32577984260927279</v>
      </c>
      <c r="BS1312">
        <v>4531320.5385790681</v>
      </c>
      <c r="BT1312">
        <v>848007.57765248592</v>
      </c>
    </row>
    <row r="1313" spans="1:72">
      <c r="A1313" t="s">
        <v>1600</v>
      </c>
      <c r="B1313" t="s">
        <v>37</v>
      </c>
      <c r="C1313">
        <v>2019</v>
      </c>
      <c r="D1313" t="s">
        <v>207</v>
      </c>
      <c r="E1313">
        <v>8</v>
      </c>
      <c r="G1313" t="s">
        <v>258</v>
      </c>
      <c r="H1313" t="s">
        <v>1579</v>
      </c>
      <c r="I1313">
        <v>9.6957016732900275E-2</v>
      </c>
      <c r="J1313">
        <v>0.13739165887363311</v>
      </c>
      <c r="K1313">
        <v>2.2372100411959792</v>
      </c>
      <c r="L1313">
        <v>1.1993244106753875</v>
      </c>
      <c r="M1313">
        <v>0.97626513480407806</v>
      </c>
      <c r="N1313">
        <v>0.58953402294695145</v>
      </c>
      <c r="O1313">
        <v>0.45155700946428495</v>
      </c>
      <c r="P1313">
        <v>0.32583976275213816</v>
      </c>
      <c r="Q1313">
        <v>0.42440057077673526</v>
      </c>
      <c r="R1313">
        <v>0.37427776732041212</v>
      </c>
      <c r="S1313">
        <v>0.42797896895107446</v>
      </c>
      <c r="T1313">
        <v>5.0851079959199436E-2</v>
      </c>
      <c r="U1313">
        <v>7.0343861410637934E-2</v>
      </c>
      <c r="V1313">
        <v>0.17610448195604189</v>
      </c>
      <c r="W1313">
        <v>0.3746565910031372</v>
      </c>
      <c r="X1313">
        <v>0.22858398356741769</v>
      </c>
      <c r="Y1313">
        <v>434867.74886649876</v>
      </c>
      <c r="Z1313">
        <v>10817259.434220729</v>
      </c>
      <c r="AA1313">
        <v>24758091.851641253</v>
      </c>
      <c r="AB1313">
        <v>1.7315112390884374E-2</v>
      </c>
      <c r="AC1313">
        <v>0.17403313668924814</v>
      </c>
      <c r="AD1313">
        <v>0.28050516743853388</v>
      </c>
      <c r="AE1313">
        <v>0.76941144196349265</v>
      </c>
      <c r="AF1313">
        <v>26956426.313788921</v>
      </c>
      <c r="AG1313">
        <v>13914061.589162961</v>
      </c>
      <c r="AH1313">
        <v>20740582.840274971</v>
      </c>
      <c r="AI1313">
        <v>0.92667372039583695</v>
      </c>
      <c r="AJ1313">
        <v>0.36718614516814224</v>
      </c>
      <c r="AK1313">
        <v>2.0954261267433254</v>
      </c>
      <c r="AL1313">
        <v>0.69680226349548469</v>
      </c>
      <c r="AM1313">
        <v>3.4423642931926415E-2</v>
      </c>
      <c r="AN1313">
        <v>5.1003767712886054E-2</v>
      </c>
      <c r="AO1313">
        <v>0.32490445908844084</v>
      </c>
      <c r="AP1313">
        <v>4.1972686161761426E-2</v>
      </c>
      <c r="AQ1313">
        <v>1.0099002836423439</v>
      </c>
      <c r="AR1313">
        <v>1.0028675790199597</v>
      </c>
      <c r="AS1313">
        <v>0.97072760351390774</v>
      </c>
      <c r="AT1313">
        <v>3.0280619619008103E-2</v>
      </c>
      <c r="AU1313">
        <v>0.43817358523694644</v>
      </c>
      <c r="AV1313">
        <v>0.46365766010851228</v>
      </c>
      <c r="AW1313">
        <v>0.47700458517320682</v>
      </c>
      <c r="AX1313">
        <v>2.8444053310900847E-2</v>
      </c>
      <c r="AY1313">
        <v>3.4194882158296989E-2</v>
      </c>
      <c r="AZ1313">
        <v>0.56077670523821121</v>
      </c>
      <c r="BA1313">
        <v>14.483940775070346</v>
      </c>
      <c r="BB1313">
        <v>0.13637409132615838</v>
      </c>
      <c r="BC1313">
        <v>1.9476949449866977E-2</v>
      </c>
      <c r="BD1313">
        <v>0.1670715276851919</v>
      </c>
      <c r="BE1313">
        <v>0.13501856785955593</v>
      </c>
      <c r="BF1313">
        <v>10066</v>
      </c>
      <c r="BG1313">
        <v>6913</v>
      </c>
      <c r="BH1313">
        <v>5677</v>
      </c>
      <c r="BI1313">
        <v>4.6052600311303371E-2</v>
      </c>
      <c r="BJ1313">
        <v>0.67086164821482386</v>
      </c>
      <c r="BK1313">
        <v>0.63914534122962374</v>
      </c>
      <c r="BL1313">
        <v>6.974985931583913E-2</v>
      </c>
      <c r="BM1313">
        <v>8.9034153610905373E-2</v>
      </c>
      <c r="BN1313">
        <v>1.1575322700797495</v>
      </c>
      <c r="BO1313">
        <v>0.42643346061648607</v>
      </c>
      <c r="BP1313">
        <v>6.8255089909705385E-2</v>
      </c>
      <c r="BQ1313">
        <v>7.1827345567330063</v>
      </c>
      <c r="BR1313">
        <v>0.97681035709204722</v>
      </c>
      <c r="BS1313">
        <v>17751835.359524425</v>
      </c>
      <c r="BT1313">
        <v>2510580.7857489092</v>
      </c>
    </row>
    <row r="1314" spans="1:72">
      <c r="A1314" t="s">
        <v>3749</v>
      </c>
      <c r="B1314" t="s">
        <v>259</v>
      </c>
      <c r="C1314">
        <v>2019</v>
      </c>
      <c r="D1314" t="s">
        <v>223</v>
      </c>
      <c r="E1314">
        <v>3</v>
      </c>
      <c r="G1314" t="s">
        <v>260</v>
      </c>
      <c r="H1314" t="s">
        <v>1579</v>
      </c>
      <c r="I1314">
        <v>0.17871530224093946</v>
      </c>
      <c r="J1314">
        <v>0.24763222545907027</v>
      </c>
      <c r="K1314">
        <v>1.6832357957245114</v>
      </c>
      <c r="L1314">
        <v>1.2340871714137234</v>
      </c>
      <c r="M1314">
        <v>0.8238661674857114</v>
      </c>
      <c r="N1314">
        <v>0.58990428364631897</v>
      </c>
      <c r="O1314">
        <v>0.53217437986979499</v>
      </c>
      <c r="P1314">
        <v>0.21946716036895592</v>
      </c>
      <c r="Q1314">
        <v>0.55738250114806542</v>
      </c>
      <c r="R1314">
        <v>0.23752263235147614</v>
      </c>
      <c r="S1314">
        <v>0.24383980839921751</v>
      </c>
      <c r="T1314">
        <v>1.4708764878293432E-2</v>
      </c>
      <c r="U1314">
        <v>4.8523333138707186E-2</v>
      </c>
      <c r="V1314">
        <v>3.9003516463230269E-2</v>
      </c>
      <c r="W1314">
        <v>0.12598576813751861</v>
      </c>
      <c r="X1314">
        <v>0.12235398332710203</v>
      </c>
      <c r="Y1314">
        <v>292470.74683544302</v>
      </c>
      <c r="Z1314">
        <v>2745521.3655660376</v>
      </c>
      <c r="AA1314">
        <v>9077178.4433962256</v>
      </c>
      <c r="AB1314">
        <v>1.5579321082808394E-2</v>
      </c>
      <c r="AC1314">
        <v>0.12233328463803128</v>
      </c>
      <c r="AD1314">
        <v>0.69962385982261932</v>
      </c>
      <c r="AE1314">
        <v>0.94619048372874448</v>
      </c>
      <c r="AF1314">
        <v>27915790.786096256</v>
      </c>
      <c r="AG1314">
        <v>16998273.985962566</v>
      </c>
      <c r="AH1314">
        <v>26413655.587566845</v>
      </c>
      <c r="AI1314">
        <v>0.93169655109369232</v>
      </c>
      <c r="AJ1314">
        <v>0.36966395325450052</v>
      </c>
      <c r="AK1314">
        <v>2.5595962911680648</v>
      </c>
      <c r="AL1314">
        <v>1.2998921796461282</v>
      </c>
      <c r="AM1314">
        <v>4.2342789898158463E-2</v>
      </c>
      <c r="AN1314">
        <v>3.3190107145095758E-2</v>
      </c>
      <c r="AO1314">
        <v>0.12055739373848631</v>
      </c>
      <c r="AP1314">
        <v>2.2028457990085633E-2</v>
      </c>
      <c r="AQ1314">
        <v>1.0465693361555286</v>
      </c>
      <c r="AR1314">
        <v>1.0423951680918426</v>
      </c>
      <c r="AS1314">
        <v>1.0516354633126141</v>
      </c>
      <c r="AT1314">
        <v>1.35770660972192E-2</v>
      </c>
      <c r="AU1314">
        <v>0.42452190661132483</v>
      </c>
      <c r="AV1314">
        <v>0.55343359902422873</v>
      </c>
      <c r="AW1314">
        <v>0.43542672188389736</v>
      </c>
      <c r="AX1314">
        <v>1.5621631868666833E-2</v>
      </c>
      <c r="AY1314">
        <v>4.4972688455475321E-2</v>
      </c>
      <c r="AZ1314">
        <v>0.77710000964645387</v>
      </c>
      <c r="BA1314">
        <v>15.813070097848271</v>
      </c>
      <c r="BB1314">
        <v>0.2139300919479899</v>
      </c>
      <c r="BC1314">
        <v>6.1187040112598741E-2</v>
      </c>
      <c r="BD1314">
        <v>0.39452715395904964</v>
      </c>
      <c r="BE1314">
        <v>0.20107101459487572</v>
      </c>
      <c r="BF1314">
        <v>7921</v>
      </c>
      <c r="BG1314">
        <v>6147</v>
      </c>
      <c r="BH1314">
        <v>5360</v>
      </c>
      <c r="BI1314">
        <v>9.5071845172788133E-2</v>
      </c>
      <c r="BJ1314">
        <v>0.64354113839372595</v>
      </c>
      <c r="BK1314">
        <v>0.76738256312321274</v>
      </c>
      <c r="BL1314">
        <v>2.2590545904025535E-2</v>
      </c>
      <c r="BM1314">
        <v>6.0645826879156942E-2</v>
      </c>
      <c r="BN1314">
        <v>0.85639864023305567</v>
      </c>
      <c r="BO1314">
        <v>0.69263947345769894</v>
      </c>
      <c r="BP1314">
        <v>4.0061615695081189E-2</v>
      </c>
      <c r="BQ1314">
        <v>3.5400943396226414</v>
      </c>
      <c r="BR1314">
        <v>1.0215488215488215</v>
      </c>
      <c r="BS1314">
        <v>7194543.2181603778</v>
      </c>
      <c r="BT1314">
        <v>793357.07939189184</v>
      </c>
    </row>
    <row r="1315" spans="1:72">
      <c r="A1315" t="s">
        <v>1601</v>
      </c>
      <c r="B1315" t="s">
        <v>39</v>
      </c>
      <c r="C1315">
        <v>2019</v>
      </c>
      <c r="D1315" t="s">
        <v>218</v>
      </c>
      <c r="E1315">
        <v>4</v>
      </c>
      <c r="G1315" t="s">
        <v>262</v>
      </c>
      <c r="H1315" t="s">
        <v>1579</v>
      </c>
      <c r="I1315">
        <v>5.1513251867982252E-2</v>
      </c>
      <c r="J1315">
        <v>0.30347548963995147</v>
      </c>
      <c r="K1315">
        <v>1.1660408099808792</v>
      </c>
      <c r="L1315">
        <v>0.73850947205454975</v>
      </c>
      <c r="M1315">
        <v>0.69891805303386156</v>
      </c>
      <c r="N1315">
        <v>0.5093516694748812</v>
      </c>
      <c r="O1315">
        <v>0.49938206837887406</v>
      </c>
      <c r="P1315">
        <v>0.46745533820070412</v>
      </c>
      <c r="Q1315">
        <v>0.46745533820070412</v>
      </c>
      <c r="R1315">
        <v>0.53150681889719054</v>
      </c>
      <c r="S1315">
        <v>0.50936349833630612</v>
      </c>
      <c r="T1315">
        <v>0.12996840077715088</v>
      </c>
      <c r="U1315">
        <v>0.12996840077715088</v>
      </c>
      <c r="V1315">
        <v>5.6122075042677459E-2</v>
      </c>
      <c r="W1315">
        <v>0.11088432632493628</v>
      </c>
      <c r="X1315">
        <v>5.6122075042677459E-2</v>
      </c>
      <c r="Y1315">
        <v>178621.27775260535</v>
      </c>
      <c r="Z1315">
        <v>1361825.4839999999</v>
      </c>
      <c r="AA1315">
        <v>2843789.216</v>
      </c>
      <c r="AB1315">
        <v>4.4166983280927226E-2</v>
      </c>
      <c r="AC1315">
        <v>9.0370455968973751E-2</v>
      </c>
      <c r="AM1315">
        <v>9.7384489274118437E-3</v>
      </c>
      <c r="AN1315">
        <v>2.3357591137083834E-2</v>
      </c>
      <c r="AO1315">
        <v>8.738562340947359E-2</v>
      </c>
      <c r="AP1315">
        <v>8.1342910711352055E-3</v>
      </c>
      <c r="AQ1315">
        <v>1.001032630182968</v>
      </c>
      <c r="AR1315">
        <v>1.001032630182968</v>
      </c>
      <c r="AS1315">
        <v>1.0030173229577677</v>
      </c>
      <c r="AT1315">
        <v>1.832846901222104E-2</v>
      </c>
      <c r="AU1315">
        <v>0.74425042293922439</v>
      </c>
      <c r="AV1315">
        <v>0.74425042293922439</v>
      </c>
      <c r="AW1315">
        <v>0.75711387875336811</v>
      </c>
      <c r="AX1315">
        <v>4.8172863789113639E-2</v>
      </c>
      <c r="AY1315">
        <v>4.8172863789113639E-2</v>
      </c>
      <c r="AZ1315">
        <v>0.46724843414986561</v>
      </c>
      <c r="BB1315">
        <v>0.67899110158905607</v>
      </c>
      <c r="BD1315">
        <v>0.1457541442452425</v>
      </c>
      <c r="BE1315">
        <v>0.1457541442452425</v>
      </c>
      <c r="BF1315">
        <v>9941</v>
      </c>
      <c r="BG1315">
        <v>6477</v>
      </c>
      <c r="BI1315">
        <v>8.7117844641804373E-2</v>
      </c>
      <c r="BK1315">
        <v>0.51697850440507842</v>
      </c>
      <c r="BL1315">
        <v>0.39463296822756017</v>
      </c>
      <c r="BM1315">
        <v>0.39463296822756017</v>
      </c>
      <c r="BN1315">
        <v>0.69212189246349898</v>
      </c>
      <c r="BQ1315">
        <v>17.655999999999999</v>
      </c>
      <c r="BR1315">
        <v>0.13762886597938145</v>
      </c>
      <c r="BS1315">
        <v>1882957.388</v>
      </c>
      <c r="BT1315">
        <v>394813.11111111112</v>
      </c>
    </row>
    <row r="1316" spans="1:72">
      <c r="A1316" t="s">
        <v>1602</v>
      </c>
      <c r="B1316" t="s">
        <v>40</v>
      </c>
      <c r="C1316">
        <v>2019</v>
      </c>
      <c r="D1316" t="s">
        <v>212</v>
      </c>
      <c r="E1316">
        <v>4</v>
      </c>
      <c r="G1316" t="s">
        <v>264</v>
      </c>
      <c r="H1316" t="s">
        <v>1579</v>
      </c>
      <c r="I1316">
        <v>1.555356174149556E-2</v>
      </c>
      <c r="J1316">
        <v>0.17525673057982805</v>
      </c>
      <c r="K1316">
        <v>1.4960154601999205</v>
      </c>
      <c r="L1316">
        <v>1.1700786524323579</v>
      </c>
      <c r="M1316">
        <v>1.1243020307006191</v>
      </c>
      <c r="N1316">
        <v>0.63401536180640095</v>
      </c>
      <c r="O1316">
        <v>0.61578003757418431</v>
      </c>
      <c r="P1316">
        <v>0.64902556758892205</v>
      </c>
      <c r="Q1316">
        <v>0.64902556758892205</v>
      </c>
      <c r="R1316">
        <v>0.68682647537351105</v>
      </c>
      <c r="S1316">
        <v>0.67709257812170842</v>
      </c>
      <c r="T1316">
        <v>0.15872283064224268</v>
      </c>
      <c r="U1316">
        <v>0.15872283064224268</v>
      </c>
      <c r="V1316">
        <v>2.3514292861294962E-2</v>
      </c>
      <c r="W1316">
        <v>4.3167009339105479E-2</v>
      </c>
      <c r="X1316">
        <v>2.3514292861294962E-2</v>
      </c>
      <c r="Y1316">
        <v>381051.86724008975</v>
      </c>
      <c r="Z1316">
        <v>983398.72312703577</v>
      </c>
      <c r="AA1316">
        <v>1835857.0749185667</v>
      </c>
      <c r="AB1316">
        <v>2.0613387159249111E-2</v>
      </c>
      <c r="AC1316">
        <v>8.9649277706366728E-2</v>
      </c>
      <c r="AM1316">
        <v>2.0874566317784827E-2</v>
      </c>
      <c r="AN1316">
        <v>2.4838612076404646E-2</v>
      </c>
      <c r="AO1316">
        <v>6.0212928706480172E-2</v>
      </c>
      <c r="AP1316">
        <v>3.1469416758880465E-2</v>
      </c>
      <c r="AQ1316">
        <v>1.0167744680820536</v>
      </c>
      <c r="AR1316">
        <v>1.0167744680820536</v>
      </c>
      <c r="AS1316">
        <v>1.2628892474620441</v>
      </c>
      <c r="AT1316">
        <v>1.7796564404040278E-2</v>
      </c>
      <c r="AU1316">
        <v>0.78252126741078831</v>
      </c>
      <c r="AV1316">
        <v>0.78252126741078831</v>
      </c>
      <c r="AW1316">
        <v>0.79842422250772516</v>
      </c>
      <c r="AX1316">
        <v>2.9638367009861707E-2</v>
      </c>
      <c r="AY1316">
        <v>2.9638367009861707E-2</v>
      </c>
      <c r="AZ1316">
        <v>0.31659510492534243</v>
      </c>
      <c r="BB1316">
        <v>0.14442178116119017</v>
      </c>
      <c r="BD1316">
        <v>7.7430793026891598E-2</v>
      </c>
      <c r="BE1316">
        <v>7.7430793026891598E-2</v>
      </c>
      <c r="BF1316">
        <v>9810</v>
      </c>
      <c r="BG1316">
        <v>6411</v>
      </c>
      <c r="BI1316">
        <v>8.0163975558584944E-3</v>
      </c>
      <c r="BK1316">
        <v>0.34105758589541357</v>
      </c>
      <c r="BL1316">
        <v>0.26004178539989664</v>
      </c>
      <c r="BM1316">
        <v>0.26004178539989664</v>
      </c>
      <c r="BN1316">
        <v>0.43559169812663756</v>
      </c>
      <c r="BQ1316">
        <v>17.420195439739413</v>
      </c>
      <c r="BR1316">
        <v>0.18588601959038289</v>
      </c>
      <c r="BS1316">
        <v>1035995.7915309446</v>
      </c>
      <c r="BT1316">
        <v>1842418.2477064221</v>
      </c>
    </row>
    <row r="1317" spans="1:72">
      <c r="A1317" t="s">
        <v>1603</v>
      </c>
      <c r="B1317" t="s">
        <v>41</v>
      </c>
      <c r="C1317">
        <v>2019</v>
      </c>
      <c r="D1317" t="s">
        <v>215</v>
      </c>
      <c r="E1317">
        <v>5</v>
      </c>
      <c r="G1317" t="s">
        <v>266</v>
      </c>
      <c r="H1317" t="s">
        <v>1579</v>
      </c>
      <c r="I1317">
        <v>3.8182628722534424E-2</v>
      </c>
      <c r="J1317">
        <v>0.30855016822389281</v>
      </c>
      <c r="K1317">
        <v>1.5733445321200941</v>
      </c>
      <c r="L1317">
        <v>0.80648036908215248</v>
      </c>
      <c r="M1317">
        <v>0.76273430768789996</v>
      </c>
      <c r="N1317">
        <v>0.6423655854074346</v>
      </c>
      <c r="O1317">
        <v>0.50366018248119404</v>
      </c>
      <c r="P1317">
        <v>0.44973307264420703</v>
      </c>
      <c r="Q1317">
        <v>0.44973307264420703</v>
      </c>
      <c r="R1317">
        <v>0.49961495244519016</v>
      </c>
      <c r="S1317">
        <v>0.52645576774261094</v>
      </c>
      <c r="T1317">
        <v>0.10947841652851847</v>
      </c>
      <c r="U1317">
        <v>0.10947841652851847</v>
      </c>
      <c r="V1317">
        <v>0.11439008177388606</v>
      </c>
      <c r="W1317">
        <v>0.26534152464739763</v>
      </c>
      <c r="X1317">
        <v>0.11439008177388606</v>
      </c>
      <c r="Y1317">
        <v>273457.41751670768</v>
      </c>
      <c r="Z1317">
        <v>4176445.5655526994</v>
      </c>
      <c r="AA1317">
        <v>10283827.259640103</v>
      </c>
      <c r="AB1317">
        <v>4.4245856678136485E-2</v>
      </c>
      <c r="AC1317">
        <v>9.976526035868262E-2</v>
      </c>
      <c r="AM1317">
        <v>3.2977806496166662E-2</v>
      </c>
      <c r="AN1317">
        <v>4.08046785523032E-2</v>
      </c>
      <c r="AO1317">
        <v>0.25502459401236022</v>
      </c>
      <c r="AP1317">
        <v>2.5848472018203984E-2</v>
      </c>
      <c r="AQ1317">
        <v>0.97179227135252566</v>
      </c>
      <c r="AR1317">
        <v>0.97179227135252566</v>
      </c>
      <c r="AS1317">
        <v>0.9666679641481174</v>
      </c>
      <c r="AT1317">
        <v>3.0936421465872953E-2</v>
      </c>
      <c r="AU1317">
        <v>0.59183219503095297</v>
      </c>
      <c r="AV1317">
        <v>0.59183219503095297</v>
      </c>
      <c r="AW1317">
        <v>0.61866413035691759</v>
      </c>
      <c r="AX1317">
        <v>6.1173187946720976E-2</v>
      </c>
      <c r="AY1317">
        <v>6.1173187946720976E-2</v>
      </c>
      <c r="AZ1317">
        <v>0.45836079908394545</v>
      </c>
      <c r="BB1317">
        <v>-0.22237040377992293</v>
      </c>
      <c r="BD1317">
        <v>0.14014773469864378</v>
      </c>
      <c r="BE1317">
        <v>0.14014773469864378</v>
      </c>
      <c r="BF1317">
        <v>9898</v>
      </c>
      <c r="BG1317">
        <v>6661</v>
      </c>
      <c r="BI1317">
        <v>8.3896216905925011E-2</v>
      </c>
      <c r="BK1317">
        <v>0.53471701875074451</v>
      </c>
      <c r="BL1317">
        <v>0.23886130254163632</v>
      </c>
      <c r="BM1317">
        <v>0.23886130254163632</v>
      </c>
      <c r="BN1317">
        <v>0.87615846405459019</v>
      </c>
      <c r="BQ1317">
        <v>14.616966580976865</v>
      </c>
      <c r="BR1317">
        <v>0.49828722002635045</v>
      </c>
      <c r="BS1317">
        <v>8424651.84318766</v>
      </c>
      <c r="BT1317">
        <v>1861155.0882352942</v>
      </c>
    </row>
    <row r="1318" spans="1:72">
      <c r="A1318" t="s">
        <v>1604</v>
      </c>
      <c r="B1318" t="s">
        <v>42</v>
      </c>
      <c r="C1318">
        <v>2019</v>
      </c>
      <c r="D1318" t="s">
        <v>218</v>
      </c>
      <c r="E1318">
        <v>3</v>
      </c>
      <c r="G1318" t="s">
        <v>268</v>
      </c>
      <c r="H1318" t="s">
        <v>1579</v>
      </c>
      <c r="I1318">
        <v>5.2449762517161269E-2</v>
      </c>
      <c r="J1318">
        <v>0.1186043667288611</v>
      </c>
      <c r="K1318">
        <v>3.3065632059816212</v>
      </c>
      <c r="L1318">
        <v>1.0748125792239933</v>
      </c>
      <c r="M1318">
        <v>0.98293787946696587</v>
      </c>
      <c r="N1318">
        <v>0.47150468214028307</v>
      </c>
      <c r="O1318">
        <v>0.44204896211636774</v>
      </c>
      <c r="P1318">
        <v>0.54701509977369067</v>
      </c>
      <c r="Q1318">
        <v>0.54701509977369067</v>
      </c>
      <c r="R1318">
        <v>0.5616335761470268</v>
      </c>
      <c r="S1318">
        <v>0.61623854140015011</v>
      </c>
      <c r="T1318">
        <v>0.17326260950939329</v>
      </c>
      <c r="U1318">
        <v>0.17326260950939329</v>
      </c>
      <c r="V1318">
        <v>3.8088058321886463E-2</v>
      </c>
      <c r="W1318">
        <v>9.8518685294721131E-2</v>
      </c>
      <c r="X1318">
        <v>3.8088058321886463E-2</v>
      </c>
      <c r="Y1318">
        <v>461590.59776029055</v>
      </c>
      <c r="Z1318">
        <v>1219125.1236363635</v>
      </c>
      <c r="AA1318">
        <v>3210210.7527272729</v>
      </c>
      <c r="AB1318">
        <v>3.8639178932841099E-2</v>
      </c>
      <c r="AC1318">
        <v>0.12759655151954907</v>
      </c>
      <c r="AM1318">
        <v>1.7983534488905755E-2</v>
      </c>
      <c r="AN1318">
        <v>5.8071840292181473E-2</v>
      </c>
      <c r="AO1318">
        <v>0.15640697121908831</v>
      </c>
      <c r="AP1318">
        <v>4.1196511532932467E-2</v>
      </c>
      <c r="AQ1318">
        <v>0.9700856139241687</v>
      </c>
      <c r="AR1318">
        <v>0.9700856139241687</v>
      </c>
      <c r="AS1318">
        <v>1.0638389272792712</v>
      </c>
      <c r="AT1318">
        <v>2.6988307136801767E-2</v>
      </c>
      <c r="AU1318">
        <v>0.63317180850480859</v>
      </c>
      <c r="AV1318">
        <v>0.63317180850480859</v>
      </c>
      <c r="AW1318">
        <v>0.66847134504696004</v>
      </c>
      <c r="AX1318">
        <v>4.320249968093498E-2</v>
      </c>
      <c r="AY1318">
        <v>4.320249968093498E-2</v>
      </c>
      <c r="AZ1318">
        <v>0.38968079808439116</v>
      </c>
      <c r="BB1318">
        <v>0.91589134880777279</v>
      </c>
      <c r="BD1318">
        <v>0.12662578080924988</v>
      </c>
      <c r="BE1318">
        <v>0.12662578080924988</v>
      </c>
      <c r="BF1318">
        <v>10087</v>
      </c>
      <c r="BG1318">
        <v>6282</v>
      </c>
      <c r="BI1318">
        <v>5.600002588074833E-2</v>
      </c>
      <c r="BK1318">
        <v>0.42954526224150846</v>
      </c>
      <c r="BL1318">
        <v>0.23446074641420092</v>
      </c>
      <c r="BM1318">
        <v>0.23446074641420092</v>
      </c>
      <c r="BN1318">
        <v>0.70153464756009742</v>
      </c>
      <c r="BQ1318">
        <v>12.014545454545454</v>
      </c>
      <c r="BR1318">
        <v>0.62456315526709938</v>
      </c>
      <c r="BS1318">
        <v>2204618.3672727272</v>
      </c>
      <c r="BT1318">
        <v>2431572.5973154362</v>
      </c>
    </row>
    <row r="1319" spans="1:72">
      <c r="A1319" t="s">
        <v>2029</v>
      </c>
      <c r="B1319" t="s">
        <v>269</v>
      </c>
      <c r="C1319">
        <v>2019</v>
      </c>
      <c r="D1319" t="s">
        <v>215</v>
      </c>
      <c r="E1319">
        <v>6</v>
      </c>
      <c r="G1319" t="s">
        <v>270</v>
      </c>
      <c r="H1319" t="s">
        <v>1579</v>
      </c>
      <c r="I1319">
        <v>4.3315941533107659E-2</v>
      </c>
      <c r="J1319">
        <v>0.6168018902181075</v>
      </c>
      <c r="K1319">
        <v>2.0619535456183788</v>
      </c>
      <c r="L1319">
        <v>0.77652983975059631</v>
      </c>
      <c r="M1319">
        <v>0.7186752733214532</v>
      </c>
      <c r="N1319">
        <v>0.69071909498738726</v>
      </c>
      <c r="O1319">
        <v>0.58449034203524453</v>
      </c>
      <c r="P1319">
        <v>0.43904706248210762</v>
      </c>
      <c r="Q1319">
        <v>0.43904706248210762</v>
      </c>
      <c r="R1319">
        <v>0.47243800048943846</v>
      </c>
      <c r="S1319">
        <v>0.59173326844822993</v>
      </c>
      <c r="T1319">
        <v>6.9803760124282008E-2</v>
      </c>
      <c r="U1319">
        <v>6.9803760124282008E-2</v>
      </c>
      <c r="V1319">
        <v>0.11567876156955495</v>
      </c>
      <c r="W1319">
        <v>0.358281992064231</v>
      </c>
      <c r="X1319">
        <v>0.11567876156955495</v>
      </c>
      <c r="Y1319">
        <v>312789.67867142992</v>
      </c>
      <c r="Z1319">
        <v>5093550.2191650858</v>
      </c>
      <c r="AA1319">
        <v>17004327.034155596</v>
      </c>
      <c r="AB1319">
        <v>8.0455466677845422E-2</v>
      </c>
      <c r="AC1319">
        <v>0.14547260765617842</v>
      </c>
      <c r="AM1319">
        <v>2.5122790174886011E-2</v>
      </c>
      <c r="AN1319">
        <v>3.1893010793641298E-2</v>
      </c>
      <c r="AO1319">
        <v>0.35930657064471927</v>
      </c>
      <c r="AP1319">
        <v>3.0668188704473728E-2</v>
      </c>
      <c r="AQ1319">
        <v>1.0058779446607991</v>
      </c>
      <c r="AR1319">
        <v>1.0058779446607991</v>
      </c>
      <c r="AS1319">
        <v>1.0148327267974251</v>
      </c>
      <c r="AT1319">
        <v>3.0035044857027043E-2</v>
      </c>
      <c r="AU1319">
        <v>0.50116700110764445</v>
      </c>
      <c r="AV1319">
        <v>0.50116700110764445</v>
      </c>
      <c r="AW1319">
        <v>0.55299941750074777</v>
      </c>
      <c r="AX1319">
        <v>5.9637309899066564E-2</v>
      </c>
      <c r="AY1319">
        <v>5.9637309899066564E-2</v>
      </c>
      <c r="AZ1319">
        <v>0.44859922288239445</v>
      </c>
      <c r="BB1319">
        <v>0.34133438954297207</v>
      </c>
      <c r="BD1319">
        <v>0.21143797171646173</v>
      </c>
      <c r="BE1319">
        <v>0.21143797171646173</v>
      </c>
      <c r="BF1319">
        <v>10028</v>
      </c>
      <c r="BG1319">
        <v>6647</v>
      </c>
      <c r="BI1319">
        <v>5.1700132780355436E-2</v>
      </c>
      <c r="BK1319">
        <v>0.53562788953884211</v>
      </c>
      <c r="BL1319">
        <v>0.12216495128057646</v>
      </c>
      <c r="BM1319">
        <v>0.12216495128057646</v>
      </c>
      <c r="BN1319">
        <v>1.0219802862549352</v>
      </c>
      <c r="BQ1319">
        <v>9.8263757115749524</v>
      </c>
      <c r="BR1319">
        <v>1.1284422523633375</v>
      </c>
      <c r="BS1319">
        <v>14632770.268500948</v>
      </c>
      <c r="BT1319">
        <v>1062531.3198867657</v>
      </c>
    </row>
    <row r="1320" spans="1:72">
      <c r="A1320" t="s">
        <v>1605</v>
      </c>
      <c r="B1320" t="s">
        <v>44</v>
      </c>
      <c r="C1320">
        <v>2019</v>
      </c>
      <c r="D1320" t="s">
        <v>215</v>
      </c>
      <c r="E1320">
        <v>3</v>
      </c>
      <c r="G1320" t="s">
        <v>272</v>
      </c>
      <c r="H1320" t="s">
        <v>1579</v>
      </c>
      <c r="I1320">
        <v>1.4392993344637721E-2</v>
      </c>
      <c r="J1320">
        <v>6.8266842192240274E-2</v>
      </c>
      <c r="K1320">
        <v>1.6750366958120488</v>
      </c>
      <c r="L1320">
        <v>0.71733320935972844</v>
      </c>
      <c r="M1320">
        <v>0.66276317381505567</v>
      </c>
      <c r="N1320">
        <v>0.70718691573328984</v>
      </c>
      <c r="O1320">
        <v>0.64243360553167872</v>
      </c>
      <c r="P1320">
        <v>0.60392911839544305</v>
      </c>
      <c r="Q1320">
        <v>0.60392911839544305</v>
      </c>
      <c r="R1320">
        <v>0.70379840758295287</v>
      </c>
      <c r="S1320">
        <v>0.68006872578669775</v>
      </c>
      <c r="T1320">
        <v>0.16053361652043754</v>
      </c>
      <c r="U1320">
        <v>0.16053361652043754</v>
      </c>
      <c r="V1320">
        <v>5.7341825567732874E-2</v>
      </c>
      <c r="W1320">
        <v>0.16999715241198668</v>
      </c>
      <c r="X1320">
        <v>5.7341825567732874E-2</v>
      </c>
      <c r="Y1320">
        <v>533549.84946632315</v>
      </c>
      <c r="Z1320">
        <v>2022694.06640625</v>
      </c>
      <c r="AA1320">
        <v>6190600.4765625</v>
      </c>
      <c r="AB1320">
        <v>4.9989192613446122E-2</v>
      </c>
      <c r="AC1320">
        <v>9.5099539174129818E-2</v>
      </c>
      <c r="AM1320">
        <v>4.5784053931458388E-2</v>
      </c>
      <c r="AN1320">
        <v>6.2717627850351176E-2</v>
      </c>
      <c r="AO1320">
        <v>0.15662480056006906</v>
      </c>
      <c r="AP1320">
        <v>1.8492022049940698E-2</v>
      </c>
      <c r="AQ1320">
        <v>1.0116563150765843</v>
      </c>
      <c r="AR1320">
        <v>1.0116563150765843</v>
      </c>
      <c r="AS1320">
        <v>0.92118153747258613</v>
      </c>
      <c r="AT1320">
        <v>2.7130840865375958E-2</v>
      </c>
      <c r="AU1320">
        <v>0.62610245482174132</v>
      </c>
      <c r="AV1320">
        <v>0.62610245482174132</v>
      </c>
      <c r="AW1320">
        <v>0.63941995640399274</v>
      </c>
      <c r="AX1320">
        <v>3.9388616040519901E-2</v>
      </c>
      <c r="AY1320">
        <v>3.9388616040519901E-2</v>
      </c>
      <c r="AZ1320">
        <v>0.29059935901220724</v>
      </c>
      <c r="BB1320">
        <v>0.22462469837932322</v>
      </c>
      <c r="BD1320">
        <v>8.3391553818720418E-2</v>
      </c>
      <c r="BE1320">
        <v>8.3391553818720418E-2</v>
      </c>
      <c r="BF1320">
        <v>10229</v>
      </c>
      <c r="BG1320">
        <v>6776</v>
      </c>
      <c r="BI1320">
        <v>4.760011880025191E-2</v>
      </c>
      <c r="BK1320">
        <v>0.3618132425373996</v>
      </c>
      <c r="BL1320">
        <v>0.1766328335398358</v>
      </c>
      <c r="BM1320">
        <v>0.1766328335398358</v>
      </c>
      <c r="BN1320">
        <v>0.54406020699338276</v>
      </c>
      <c r="BQ1320">
        <v>10.61328125</v>
      </c>
      <c r="BR1320">
        <v>0.3543913713405239</v>
      </c>
      <c r="BS1320">
        <v>4544423.83203125</v>
      </c>
      <c r="BT1320">
        <v>692170.4</v>
      </c>
    </row>
    <row r="1321" spans="1:72">
      <c r="A1321" t="s">
        <v>1606</v>
      </c>
      <c r="B1321" t="s">
        <v>45</v>
      </c>
      <c r="C1321">
        <v>2019</v>
      </c>
      <c r="D1321" t="s">
        <v>231</v>
      </c>
      <c r="E1321">
        <v>3</v>
      </c>
      <c r="G1321" t="s">
        <v>274</v>
      </c>
      <c r="H1321" t="s">
        <v>1579</v>
      </c>
      <c r="I1321">
        <v>1.810434856494984E-2</v>
      </c>
      <c r="J1321">
        <v>0.54889257449680362</v>
      </c>
      <c r="K1321">
        <v>1.9717032980222426</v>
      </c>
      <c r="L1321">
        <v>0.92272122227433651</v>
      </c>
      <c r="M1321">
        <v>0.88713461436653085</v>
      </c>
      <c r="N1321">
        <v>0.55110212069020903</v>
      </c>
      <c r="O1321">
        <v>0.47934944583709971</v>
      </c>
      <c r="P1321">
        <v>0.58804381793590199</v>
      </c>
      <c r="Q1321">
        <v>0.58804381793590199</v>
      </c>
      <c r="R1321">
        <v>0.64406695681454817</v>
      </c>
      <c r="S1321">
        <v>0.69748184263229118</v>
      </c>
      <c r="T1321">
        <v>0.18523760825048177</v>
      </c>
      <c r="U1321">
        <v>0.18523760825048177</v>
      </c>
      <c r="V1321">
        <v>7.9141377657644715E-2</v>
      </c>
      <c r="W1321">
        <v>0.11843950345765236</v>
      </c>
      <c r="X1321">
        <v>7.9141377657644715E-2</v>
      </c>
      <c r="Y1321">
        <v>502107.16011138185</v>
      </c>
      <c r="Z1321">
        <v>3036060.6551724137</v>
      </c>
      <c r="AA1321">
        <v>4660945.9556650249</v>
      </c>
      <c r="AB1321">
        <v>2.6245002058955018E-2</v>
      </c>
      <c r="AC1321">
        <v>0.15438071870729844</v>
      </c>
      <c r="AM1321">
        <v>1.9351246316939151E-2</v>
      </c>
      <c r="AN1321">
        <v>3.2409116688732073E-2</v>
      </c>
      <c r="AO1321">
        <v>0.17765696512993617</v>
      </c>
      <c r="AP1321">
        <v>0.10174962860938405</v>
      </c>
      <c r="AQ1321">
        <v>1.0410786304418758</v>
      </c>
      <c r="AR1321">
        <v>1.0410786304418758</v>
      </c>
      <c r="AS1321">
        <v>1.2442429914409179</v>
      </c>
      <c r="AT1321">
        <v>2.2656968397586266E-2</v>
      </c>
      <c r="AU1321">
        <v>0.65493266517547799</v>
      </c>
      <c r="AV1321">
        <v>0.65493266517547799</v>
      </c>
      <c r="AW1321">
        <v>0.67315676307868577</v>
      </c>
      <c r="AX1321">
        <v>3.5614213987506707E-2</v>
      </c>
      <c r="AY1321">
        <v>3.5614213987506707E-2</v>
      </c>
      <c r="AZ1321">
        <v>0.3258376747141179</v>
      </c>
      <c r="BB1321">
        <v>8.1511759842356923E-2</v>
      </c>
      <c r="BD1321">
        <v>8.7969015734466721E-2</v>
      </c>
      <c r="BE1321">
        <v>8.7969015734466721E-2</v>
      </c>
      <c r="BF1321">
        <v>10853</v>
      </c>
      <c r="BG1321">
        <v>6657</v>
      </c>
      <c r="BI1321">
        <v>6.0259323675804305E-2</v>
      </c>
      <c r="BK1321">
        <v>0.36195130572694706</v>
      </c>
      <c r="BL1321">
        <v>0.207271568088334</v>
      </c>
      <c r="BM1321">
        <v>0.207271568088334</v>
      </c>
      <c r="BN1321">
        <v>0.54605668903360893</v>
      </c>
      <c r="BQ1321">
        <v>14.152709359605911</v>
      </c>
      <c r="BR1321">
        <v>0.4097154072620216</v>
      </c>
      <c r="BS1321">
        <v>1977755.3596059114</v>
      </c>
      <c r="BT1321">
        <v>7855564.2571428567</v>
      </c>
    </row>
    <row r="1322" spans="1:72">
      <c r="A1322" t="s">
        <v>1607</v>
      </c>
      <c r="B1322" t="s">
        <v>46</v>
      </c>
      <c r="C1322">
        <v>2019</v>
      </c>
      <c r="D1322" t="s">
        <v>215</v>
      </c>
      <c r="E1322">
        <v>4</v>
      </c>
      <c r="G1322" t="s">
        <v>276</v>
      </c>
      <c r="H1322" t="s">
        <v>1579</v>
      </c>
      <c r="I1322">
        <v>0.12346500107132047</v>
      </c>
      <c r="J1322">
        <v>0.20396033093539528</v>
      </c>
      <c r="K1322">
        <v>1.4782216070925684</v>
      </c>
      <c r="L1322">
        <v>0.96633295902422112</v>
      </c>
      <c r="M1322">
        <v>0.88262018481790694</v>
      </c>
      <c r="N1322">
        <v>0.561176013352223</v>
      </c>
      <c r="O1322">
        <v>0.47310557270613113</v>
      </c>
      <c r="P1322">
        <v>0.48949869832724069</v>
      </c>
      <c r="Q1322">
        <v>0.48949869832724069</v>
      </c>
      <c r="R1322">
        <v>0.54163958946056789</v>
      </c>
      <c r="S1322">
        <v>0.56906645145979351</v>
      </c>
      <c r="T1322">
        <v>8.819060817158518E-2</v>
      </c>
      <c r="U1322">
        <v>8.819060817158518E-2</v>
      </c>
      <c r="V1322">
        <v>8.7167314806116947E-2</v>
      </c>
      <c r="W1322">
        <v>0.25844895794774886</v>
      </c>
      <c r="X1322">
        <v>8.7167314806116947E-2</v>
      </c>
      <c r="Y1322">
        <v>198116.2283171186</v>
      </c>
      <c r="Z1322">
        <v>3122092.6765676569</v>
      </c>
      <c r="AA1322">
        <v>9769102.4521452151</v>
      </c>
      <c r="AB1322">
        <v>5.4763242819273437E-2</v>
      </c>
      <c r="AC1322">
        <v>0.10352475669743411</v>
      </c>
      <c r="AM1322">
        <v>2.1901462299355263E-2</v>
      </c>
      <c r="AN1322">
        <v>3.5758470743263111E-2</v>
      </c>
      <c r="AO1322">
        <v>0.22174971270812247</v>
      </c>
      <c r="AP1322">
        <v>2.9228830922759824E-2</v>
      </c>
      <c r="AQ1322">
        <v>1.0057254733135728</v>
      </c>
      <c r="AR1322">
        <v>1.0057254733135728</v>
      </c>
      <c r="AS1322">
        <v>0.96884083357855189</v>
      </c>
      <c r="AT1322">
        <v>1.7190391235996964E-2</v>
      </c>
      <c r="AU1322">
        <v>0.61417985223147264</v>
      </c>
      <c r="AV1322">
        <v>0.61417985223147264</v>
      </c>
      <c r="AW1322">
        <v>0.6446291238237748</v>
      </c>
      <c r="AX1322">
        <v>5.7201688335007848E-2</v>
      </c>
      <c r="AY1322">
        <v>5.7201688335007848E-2</v>
      </c>
      <c r="AZ1322">
        <v>0.42641470048780794</v>
      </c>
      <c r="BB1322">
        <v>0.38412946929722175</v>
      </c>
      <c r="BD1322">
        <v>0.24160033435808012</v>
      </c>
      <c r="BE1322">
        <v>0.24160033435808012</v>
      </c>
      <c r="BF1322">
        <v>10104</v>
      </c>
      <c r="BG1322">
        <v>6614</v>
      </c>
      <c r="BI1322">
        <v>5.1694730041978221E-2</v>
      </c>
      <c r="BK1322">
        <v>0.4894070836747193</v>
      </c>
      <c r="BL1322">
        <v>0.25356807874238352</v>
      </c>
      <c r="BM1322">
        <v>0.25356807874238352</v>
      </c>
      <c r="BN1322">
        <v>0.77203972713463809</v>
      </c>
      <c r="BQ1322">
        <v>15.943894389438944</v>
      </c>
      <c r="BR1322">
        <v>0.40517742873763818</v>
      </c>
      <c r="BS1322">
        <v>6868871.8613861389</v>
      </c>
      <c r="BT1322">
        <v>1475406.6605504588</v>
      </c>
    </row>
    <row r="1323" spans="1:72">
      <c r="A1323" t="s">
        <v>1608</v>
      </c>
      <c r="B1323" t="s">
        <v>47</v>
      </c>
      <c r="C1323">
        <v>2019</v>
      </c>
      <c r="D1323" t="s">
        <v>218</v>
      </c>
      <c r="E1323">
        <v>5</v>
      </c>
      <c r="G1323" t="s">
        <v>278</v>
      </c>
      <c r="H1323" t="s">
        <v>1579</v>
      </c>
      <c r="I1323">
        <v>9.2579897544265398E-3</v>
      </c>
      <c r="J1323">
        <v>0.3657573897118192</v>
      </c>
      <c r="K1323">
        <v>6.3000060570460077</v>
      </c>
      <c r="L1323">
        <v>0.96493645404114547</v>
      </c>
      <c r="M1323">
        <v>0.95010679396525355</v>
      </c>
      <c r="N1323">
        <v>0.5603185574796703</v>
      </c>
      <c r="O1323">
        <v>0.54817683161224928</v>
      </c>
      <c r="P1323">
        <v>0.49854608042354009</v>
      </c>
      <c r="Q1323">
        <v>0.49854608042354009</v>
      </c>
      <c r="R1323">
        <v>0.53992081878106668</v>
      </c>
      <c r="S1323">
        <v>0.52410157277880953</v>
      </c>
      <c r="T1323">
        <v>0.14641926501438793</v>
      </c>
      <c r="U1323">
        <v>0.14641926501438793</v>
      </c>
      <c r="V1323">
        <v>6.4651806604755141E-2</v>
      </c>
      <c r="W1323">
        <v>0.11406106978924536</v>
      </c>
      <c r="X1323">
        <v>6.4651806604755141E-2</v>
      </c>
      <c r="Y1323">
        <v>257988.39371446619</v>
      </c>
      <c r="Z1323">
        <v>2078710.6570605186</v>
      </c>
      <c r="AA1323">
        <v>3835164.855907781</v>
      </c>
      <c r="AB1323">
        <v>4.1764994617399978E-2</v>
      </c>
      <c r="AC1323">
        <v>0.149002099971482</v>
      </c>
      <c r="AM1323">
        <v>1.5873288124989896E-2</v>
      </c>
      <c r="AN1323">
        <v>4.4313977495131808E-2</v>
      </c>
      <c r="AO1323">
        <v>0.14495170766583049</v>
      </c>
      <c r="AP1323">
        <v>7.0974751513055642E-2</v>
      </c>
      <c r="AQ1323">
        <v>1.0208036599974488</v>
      </c>
      <c r="AR1323">
        <v>1.0208036599974488</v>
      </c>
      <c r="AS1323">
        <v>0.70118652749803123</v>
      </c>
      <c r="AT1323">
        <v>1.8802060986693431E-2</v>
      </c>
      <c r="AU1323">
        <v>0.70763832815979766</v>
      </c>
      <c r="AV1323">
        <v>0.70763832815979766</v>
      </c>
      <c r="AW1323">
        <v>0.71683592542213281</v>
      </c>
      <c r="AX1323">
        <v>8.0545654897661911E-2</v>
      </c>
      <c r="AY1323">
        <v>8.0545654897661911E-2</v>
      </c>
      <c r="AZ1323">
        <v>0.45350014506646907</v>
      </c>
      <c r="BB1323">
        <v>-0.10514512070410795</v>
      </c>
      <c r="BD1323">
        <v>6.5847791417569884E-2</v>
      </c>
      <c r="BE1323">
        <v>6.5847791417569884E-2</v>
      </c>
      <c r="BF1323">
        <v>10019</v>
      </c>
      <c r="BG1323">
        <v>6520</v>
      </c>
      <c r="BI1323">
        <v>0.1103508538315703</v>
      </c>
      <c r="BK1323">
        <v>0.49916873154649977</v>
      </c>
      <c r="BL1323">
        <v>0.31761641142420399</v>
      </c>
      <c r="BM1323">
        <v>0.31761641142420399</v>
      </c>
      <c r="BN1323">
        <v>0.74151281640080646</v>
      </c>
      <c r="BQ1323">
        <v>18.247838616714699</v>
      </c>
      <c r="BR1323">
        <v>0.44566210045662102</v>
      </c>
      <c r="BS1323">
        <v>2173800.4812680115</v>
      </c>
      <c r="BT1323">
        <v>4521005.4611111116</v>
      </c>
    </row>
    <row r="1324" spans="1:72">
      <c r="A1324" t="s">
        <v>1609</v>
      </c>
      <c r="B1324" t="s">
        <v>48</v>
      </c>
      <c r="C1324">
        <v>2019</v>
      </c>
      <c r="D1324" t="s">
        <v>231</v>
      </c>
      <c r="E1324">
        <v>6</v>
      </c>
      <c r="G1324" t="s">
        <v>280</v>
      </c>
      <c r="H1324" t="s">
        <v>1579</v>
      </c>
      <c r="I1324">
        <v>6.8917302607690231E-2</v>
      </c>
      <c r="J1324">
        <v>0.15413312270062796</v>
      </c>
      <c r="K1324">
        <v>1.2390504557151345</v>
      </c>
      <c r="L1324">
        <v>0.74698704109725866</v>
      </c>
      <c r="M1324">
        <v>0.66642334731034392</v>
      </c>
      <c r="N1324">
        <v>0.55822444989853082</v>
      </c>
      <c r="O1324">
        <v>0.48322485451835395</v>
      </c>
      <c r="P1324">
        <v>0.44593195734729885</v>
      </c>
      <c r="Q1324">
        <v>0.44593195734729885</v>
      </c>
      <c r="R1324">
        <v>0.50409743619554404</v>
      </c>
      <c r="S1324">
        <v>0.49223476192224025</v>
      </c>
      <c r="T1324">
        <v>0.11046895370761463</v>
      </c>
      <c r="U1324">
        <v>0.11046895370761463</v>
      </c>
      <c r="V1324">
        <v>6.5084126148553315E-2</v>
      </c>
      <c r="W1324">
        <v>0.21232719604758221</v>
      </c>
      <c r="X1324">
        <v>6.5084126148553315E-2</v>
      </c>
      <c r="Y1324">
        <v>206869.6669087137</v>
      </c>
      <c r="Z1324">
        <v>2032735.3892733564</v>
      </c>
      <c r="AA1324">
        <v>6935793.3685121108</v>
      </c>
      <c r="AB1324">
        <v>2.125680067905995E-2</v>
      </c>
      <c r="AC1324">
        <v>0.1003945351374245</v>
      </c>
      <c r="AM1324">
        <v>3.1163260643073641E-2</v>
      </c>
      <c r="AN1324">
        <v>5.1730855364052794E-2</v>
      </c>
      <c r="AO1324">
        <v>0.20872516029366381</v>
      </c>
      <c r="AP1324">
        <v>2.8156789869564887E-2</v>
      </c>
      <c r="AQ1324">
        <v>1.0001447039021747</v>
      </c>
      <c r="AR1324">
        <v>1.0001447039021747</v>
      </c>
      <c r="AS1324">
        <v>0.96171544698808964</v>
      </c>
      <c r="AT1324">
        <v>1.4223535644804995E-2</v>
      </c>
      <c r="AU1324">
        <v>0.66118308047810792</v>
      </c>
      <c r="AV1324">
        <v>0.66118308047810792</v>
      </c>
      <c r="AW1324">
        <v>0.69072816323107733</v>
      </c>
      <c r="AX1324">
        <v>5.6390996812097145E-2</v>
      </c>
      <c r="AY1324">
        <v>5.6390996812097145E-2</v>
      </c>
      <c r="AZ1324">
        <v>0.48434715425762925</v>
      </c>
      <c r="BB1324">
        <v>0.34832422349878672</v>
      </c>
      <c r="BD1324">
        <v>0.16793022636773849</v>
      </c>
      <c r="BE1324">
        <v>0.16793022636773849</v>
      </c>
      <c r="BF1324">
        <v>10211</v>
      </c>
      <c r="BG1324">
        <v>6315</v>
      </c>
      <c r="BI1324">
        <v>1.0101638754916015E-2</v>
      </c>
      <c r="BK1324">
        <v>0.54126760770899629</v>
      </c>
      <c r="BL1324">
        <v>0.31354633716477442</v>
      </c>
      <c r="BM1324">
        <v>0.31354633716477442</v>
      </c>
      <c r="BN1324">
        <v>0.82929109919389943</v>
      </c>
      <c r="BQ1324">
        <v>16.678200692041521</v>
      </c>
      <c r="BR1324">
        <v>0.31496385213477013</v>
      </c>
      <c r="BS1324">
        <v>5308124.1089965394</v>
      </c>
      <c r="BT1324">
        <v>1678085.05</v>
      </c>
    </row>
    <row r="1325" spans="1:72">
      <c r="A1325" t="s">
        <v>1610</v>
      </c>
      <c r="B1325" t="s">
        <v>49</v>
      </c>
      <c r="C1325">
        <v>2019</v>
      </c>
      <c r="D1325" t="s">
        <v>228</v>
      </c>
      <c r="E1325">
        <v>7</v>
      </c>
      <c r="G1325" t="s">
        <v>282</v>
      </c>
      <c r="H1325" t="s">
        <v>1579</v>
      </c>
      <c r="I1325">
        <v>0.24114842592317462</v>
      </c>
      <c r="J1325">
        <v>0.186874558501152</v>
      </c>
      <c r="K1325">
        <v>1.6545204976378185</v>
      </c>
      <c r="L1325">
        <v>1.0654593680975752</v>
      </c>
      <c r="M1325">
        <v>0.62347613053272133</v>
      </c>
      <c r="N1325">
        <v>0.65252020885992812</v>
      </c>
      <c r="O1325">
        <v>0.57025500996012368</v>
      </c>
      <c r="P1325">
        <v>0.25230325867450076</v>
      </c>
      <c r="Q1325">
        <v>0.48632227890996244</v>
      </c>
      <c r="R1325">
        <v>0.29336498624910118</v>
      </c>
      <c r="S1325">
        <v>0.29798086522207995</v>
      </c>
      <c r="T1325">
        <v>5.0745563829194575E-2</v>
      </c>
      <c r="U1325">
        <v>0.11833601850734439</v>
      </c>
      <c r="V1325">
        <v>4.2392488341939656E-2</v>
      </c>
      <c r="W1325">
        <v>9.9181746571253962E-2</v>
      </c>
      <c r="X1325">
        <v>9.6572054055939938E-2</v>
      </c>
      <c r="Y1325">
        <v>246678.18946088367</v>
      </c>
      <c r="Z1325">
        <v>1873185.9233603538</v>
      </c>
      <c r="AA1325">
        <v>4492780.4487840822</v>
      </c>
      <c r="AB1325">
        <v>1.1312516489941693E-2</v>
      </c>
      <c r="AC1325">
        <v>0.11632565557159839</v>
      </c>
      <c r="AD1325">
        <v>0.58257278312494909</v>
      </c>
      <c r="AE1325">
        <v>0.88749430600644341</v>
      </c>
      <c r="AF1325">
        <v>24275110.808895066</v>
      </c>
      <c r="AG1325">
        <v>14937840.93189715</v>
      </c>
      <c r="AH1325">
        <v>21544022.62056984</v>
      </c>
      <c r="AI1325">
        <v>0.90729879937849389</v>
      </c>
      <c r="AJ1325">
        <v>0.35622092974646596</v>
      </c>
      <c r="AK1325">
        <v>2.491415388304393</v>
      </c>
      <c r="AL1325">
        <v>1.1120157492140166</v>
      </c>
      <c r="AM1325">
        <v>4.5068976289254159E-2</v>
      </c>
      <c r="AN1325">
        <v>3.8826879887681721E-2</v>
      </c>
      <c r="AO1325">
        <v>9.7809296414889363E-2</v>
      </c>
      <c r="AP1325">
        <v>2.4335994740719714E-2</v>
      </c>
      <c r="AQ1325">
        <v>1.0527881851005549</v>
      </c>
      <c r="AR1325">
        <v>1.0396863645215306</v>
      </c>
      <c r="AS1325">
        <v>1.0234765096167129</v>
      </c>
      <c r="AT1325">
        <v>2.318600481341368E-2</v>
      </c>
      <c r="AU1325">
        <v>0.4849758923345015</v>
      </c>
      <c r="AV1325">
        <v>0.66682646383580135</v>
      </c>
      <c r="AW1325">
        <v>0.49393639203494949</v>
      </c>
      <c r="AX1325">
        <v>2.5458692080065546E-2</v>
      </c>
      <c r="AY1325">
        <v>5.2608692057740498E-2</v>
      </c>
      <c r="AZ1325">
        <v>0.69270061923848469</v>
      </c>
      <c r="BA1325">
        <v>12.089591995730318</v>
      </c>
      <c r="BB1325">
        <v>1.1932132307206382</v>
      </c>
      <c r="BC1325">
        <v>5.7316080086211522E-2</v>
      </c>
      <c r="BD1325">
        <v>0.51018394483329621</v>
      </c>
      <c r="BE1325">
        <v>0.28670142554067829</v>
      </c>
      <c r="BF1325">
        <v>8606</v>
      </c>
      <c r="BG1325">
        <v>5810</v>
      </c>
      <c r="BH1325">
        <v>5077</v>
      </c>
      <c r="BI1325">
        <v>6.4291903690290308E-2</v>
      </c>
      <c r="BJ1325">
        <v>0.69336359300118688</v>
      </c>
      <c r="BK1325">
        <v>0.7190250006411143</v>
      </c>
      <c r="BL1325">
        <v>0.11826983059594855</v>
      </c>
      <c r="BM1325">
        <v>0.23782642615813074</v>
      </c>
      <c r="BN1325">
        <v>0.78928721779945221</v>
      </c>
      <c r="BO1325">
        <v>1.0892514172249625</v>
      </c>
      <c r="BP1325">
        <v>7.5011467596018191E-2</v>
      </c>
      <c r="BQ1325">
        <v>9.0899042004421524</v>
      </c>
      <c r="BR1325">
        <v>0.19834227206240859</v>
      </c>
      <c r="BS1325">
        <v>3159237.050110538</v>
      </c>
      <c r="BT1325">
        <v>815377.88809261296</v>
      </c>
    </row>
    <row r="1326" spans="1:72">
      <c r="A1326" t="s">
        <v>1611</v>
      </c>
      <c r="B1326" t="s">
        <v>50</v>
      </c>
      <c r="C1326">
        <v>2019</v>
      </c>
      <c r="D1326" t="s">
        <v>215</v>
      </c>
      <c r="E1326">
        <v>2</v>
      </c>
      <c r="G1326" t="s">
        <v>284</v>
      </c>
      <c r="H1326" t="s">
        <v>1579</v>
      </c>
      <c r="I1326">
        <v>0.10577445566992848</v>
      </c>
      <c r="J1326">
        <v>0.46632194440341357</v>
      </c>
      <c r="K1326">
        <v>1.5449999066385047</v>
      </c>
      <c r="L1326">
        <v>0.98568847456160957</v>
      </c>
      <c r="M1326">
        <v>0.89854172388227593</v>
      </c>
      <c r="N1326">
        <v>0.65841779033829018</v>
      </c>
      <c r="O1326">
        <v>0.5223580906793458</v>
      </c>
      <c r="P1326">
        <v>0.51597315476371908</v>
      </c>
      <c r="Q1326">
        <v>0.51597315476371908</v>
      </c>
      <c r="R1326">
        <v>0.52491723756673769</v>
      </c>
      <c r="S1326">
        <v>0.64824183819022485</v>
      </c>
      <c r="T1326">
        <v>0.151216133103099</v>
      </c>
      <c r="U1326">
        <v>0.151216133103099</v>
      </c>
      <c r="V1326">
        <v>9.44578242937711E-2</v>
      </c>
      <c r="W1326">
        <v>0.23977532825376954</v>
      </c>
      <c r="X1326">
        <v>9.44578242937711E-2</v>
      </c>
      <c r="Y1326">
        <v>449837.86131386861</v>
      </c>
      <c r="Z1326">
        <v>3239768.1732673268</v>
      </c>
      <c r="AA1326">
        <v>8575649.3019801974</v>
      </c>
      <c r="AB1326">
        <v>4.1951558088226613E-2</v>
      </c>
      <c r="AC1326">
        <v>0.19494262621162109</v>
      </c>
      <c r="AM1326">
        <v>1.7176069714338802E-2</v>
      </c>
      <c r="AN1326">
        <v>2.8430544852722364E-2</v>
      </c>
      <c r="AO1326">
        <v>0.2165806813089047</v>
      </c>
      <c r="AP1326">
        <v>3.4270610197888067E-2</v>
      </c>
      <c r="AQ1326">
        <v>0.99937474064680631</v>
      </c>
      <c r="AR1326">
        <v>0.99937474064680631</v>
      </c>
      <c r="AS1326">
        <v>1.0773693583550514</v>
      </c>
      <c r="AT1326">
        <v>3.1021441207136263E-2</v>
      </c>
      <c r="AU1326">
        <v>0.55340657657827708</v>
      </c>
      <c r="AV1326">
        <v>0.55340657657827708</v>
      </c>
      <c r="AW1326">
        <v>0.56878851622775461</v>
      </c>
      <c r="AX1326">
        <v>6.584483684813501E-2</v>
      </c>
      <c r="AY1326">
        <v>6.584483684813501E-2</v>
      </c>
      <c r="AZ1326">
        <v>0.35685991953216817</v>
      </c>
      <c r="BB1326">
        <v>0.34841170199516774</v>
      </c>
      <c r="BD1326">
        <v>0.36989206313469197</v>
      </c>
      <c r="BE1326">
        <v>0.36989206313469197</v>
      </c>
      <c r="BF1326">
        <v>8588</v>
      </c>
      <c r="BG1326">
        <v>5662</v>
      </c>
      <c r="BI1326">
        <v>5.9479202884128321E-2</v>
      </c>
      <c r="BK1326">
        <v>0.41700302112803267</v>
      </c>
      <c r="BL1326">
        <v>0.18791014612458845</v>
      </c>
      <c r="BM1326">
        <v>0.18791014612458845</v>
      </c>
      <c r="BN1326">
        <v>0.75335975400867206</v>
      </c>
      <c r="BQ1326">
        <v>11.529702970297029</v>
      </c>
      <c r="BR1326">
        <v>1.0394045534150613</v>
      </c>
      <c r="BS1326">
        <v>6036246.0891089113</v>
      </c>
      <c r="BT1326">
        <v>1814099.1386861315</v>
      </c>
    </row>
    <row r="1327" spans="1:72">
      <c r="A1327" t="s">
        <v>1612</v>
      </c>
      <c r="B1327" t="s">
        <v>51</v>
      </c>
      <c r="C1327">
        <v>2019</v>
      </c>
      <c r="D1327" t="s">
        <v>212</v>
      </c>
      <c r="E1327">
        <v>2</v>
      </c>
      <c r="G1327" t="s">
        <v>286</v>
      </c>
      <c r="H1327" t="s">
        <v>1579</v>
      </c>
      <c r="I1327">
        <v>7.697187696182789E-2</v>
      </c>
      <c r="J1327">
        <v>0.13125357054027909</v>
      </c>
      <c r="K1327">
        <v>1.2342182508901312</v>
      </c>
      <c r="L1327">
        <v>0.98546104572298487</v>
      </c>
      <c r="M1327">
        <v>0.93085356334930158</v>
      </c>
      <c r="N1327">
        <v>0.61149074045884255</v>
      </c>
      <c r="O1327">
        <v>0.59753352279333682</v>
      </c>
      <c r="P1327">
        <v>0.72981670473951554</v>
      </c>
      <c r="Q1327">
        <v>0.72981670473951554</v>
      </c>
      <c r="R1327">
        <v>0.76424368163089507</v>
      </c>
      <c r="S1327">
        <v>0.75890439470160209</v>
      </c>
      <c r="T1327">
        <v>0.13765846883567742</v>
      </c>
      <c r="U1327">
        <v>0.13765846883567742</v>
      </c>
      <c r="V1327">
        <v>1.7257652042210022E-2</v>
      </c>
      <c r="W1327">
        <v>2.980622842186096E-2</v>
      </c>
      <c r="X1327">
        <v>1.7257652042210022E-2</v>
      </c>
      <c r="Y1327">
        <v>443440.23935742973</v>
      </c>
      <c r="Z1327">
        <v>424615.28220858896</v>
      </c>
      <c r="AA1327">
        <v>742355.80981595092</v>
      </c>
      <c r="AB1327">
        <v>6.1910279532822812E-2</v>
      </c>
      <c r="AC1327">
        <v>0.18248165514878914</v>
      </c>
      <c r="AM1327">
        <v>3.7179680584286799E-2</v>
      </c>
      <c r="AN1327">
        <v>5.3478944357204218E-2</v>
      </c>
      <c r="AO1327">
        <v>4.1706498517994059E-2</v>
      </c>
      <c r="AP1327">
        <v>8.9856342903322783E-3</v>
      </c>
      <c r="AQ1327">
        <v>0.98661378555846435</v>
      </c>
      <c r="AR1327">
        <v>0.98661378555846435</v>
      </c>
      <c r="AS1327">
        <v>0.93354281891133062</v>
      </c>
      <c r="AT1327">
        <v>2.4938670529197293E-2</v>
      </c>
      <c r="AU1327">
        <v>0.75806691446045016</v>
      </c>
      <c r="AV1327">
        <v>0.75806691446045016</v>
      </c>
      <c r="AW1327">
        <v>0.75607192855548444</v>
      </c>
      <c r="AX1327">
        <v>4.064084317395613E-2</v>
      </c>
      <c r="AY1327">
        <v>4.064084317395613E-2</v>
      </c>
      <c r="AZ1327">
        <v>0.21001504048135311</v>
      </c>
      <c r="BB1327">
        <v>6.2705211726384366E-2</v>
      </c>
      <c r="BD1327">
        <v>0.29415247392830479</v>
      </c>
      <c r="BE1327">
        <v>0.29415247392830479</v>
      </c>
      <c r="BF1327">
        <v>8766</v>
      </c>
      <c r="BG1327">
        <v>5995</v>
      </c>
      <c r="BI1327">
        <v>4.6220924612755968E-2</v>
      </c>
      <c r="BK1327">
        <v>0.2468741103512043</v>
      </c>
      <c r="BL1327">
        <v>0.18370234711084432</v>
      </c>
      <c r="BM1327">
        <v>0.18370234711084432</v>
      </c>
      <c r="BN1327">
        <v>0.33068596479389351</v>
      </c>
      <c r="BQ1327">
        <v>7.6380368098159508</v>
      </c>
      <c r="BR1327">
        <v>0.83628318584070793</v>
      </c>
      <c r="BS1327">
        <v>417809.39263803681</v>
      </c>
      <c r="BT1327">
        <v>261785.37037037036</v>
      </c>
    </row>
    <row r="1328" spans="1:72">
      <c r="A1328" t="s">
        <v>1613</v>
      </c>
      <c r="B1328" t="s">
        <v>52</v>
      </c>
      <c r="C1328">
        <v>2019</v>
      </c>
      <c r="D1328" t="s">
        <v>228</v>
      </c>
      <c r="E1328">
        <v>6</v>
      </c>
      <c r="G1328" t="s">
        <v>288</v>
      </c>
      <c r="H1328" t="s">
        <v>1579</v>
      </c>
      <c r="I1328">
        <v>0.33011702323473546</v>
      </c>
      <c r="J1328">
        <v>0.14917060269981269</v>
      </c>
      <c r="K1328">
        <v>1.6365136218426635</v>
      </c>
      <c r="L1328">
        <v>1.2370796218699807</v>
      </c>
      <c r="M1328">
        <v>0.83131449811843272</v>
      </c>
      <c r="N1328">
        <v>0.59212152050954314</v>
      </c>
      <c r="O1328">
        <v>0.48918233990647886</v>
      </c>
      <c r="P1328">
        <v>0.30792441950631416</v>
      </c>
      <c r="Q1328">
        <v>0.56615315625332341</v>
      </c>
      <c r="R1328">
        <v>0.34408517464699745</v>
      </c>
      <c r="S1328">
        <v>0.33691706124598236</v>
      </c>
      <c r="T1328">
        <v>4.2796878983724106E-2</v>
      </c>
      <c r="U1328">
        <v>9.522490058959511E-2</v>
      </c>
      <c r="V1328">
        <v>3.9043362887750531E-2</v>
      </c>
      <c r="W1328">
        <v>7.3421013858376391E-2</v>
      </c>
      <c r="X1328">
        <v>8.3641791203443755E-2</v>
      </c>
      <c r="Y1328">
        <v>196244.29162561576</v>
      </c>
      <c r="Z1328">
        <v>1901701.0744186046</v>
      </c>
      <c r="AA1328">
        <v>3636252.3965116278</v>
      </c>
      <c r="AB1328">
        <v>2.2504041007452475E-2</v>
      </c>
      <c r="AC1328">
        <v>0.10203230068499625</v>
      </c>
      <c r="AD1328">
        <v>0.56639065349944007</v>
      </c>
      <c r="AE1328">
        <v>0.89363941014626069</v>
      </c>
      <c r="AF1328">
        <v>24135485.871820956</v>
      </c>
      <c r="AG1328">
        <v>13729508.774160732</v>
      </c>
      <c r="AH1328">
        <v>21568421.358087488</v>
      </c>
      <c r="AI1328">
        <v>0.8884690408522441</v>
      </c>
      <c r="AJ1328">
        <v>0.4061830218379775</v>
      </c>
      <c r="AK1328">
        <v>2.2000905062514526</v>
      </c>
      <c r="AL1328">
        <v>1.076807775762872</v>
      </c>
      <c r="AM1328">
        <v>2.6516779070994589E-2</v>
      </c>
      <c r="AN1328">
        <v>2.7327584164460777E-2</v>
      </c>
      <c r="AO1328">
        <v>6.5376567675663438E-2</v>
      </c>
      <c r="AP1328">
        <v>1.751022599102809E-2</v>
      </c>
      <c r="AQ1328">
        <v>1.0119808801541135</v>
      </c>
      <c r="AR1328">
        <v>0.98015624136964541</v>
      </c>
      <c r="AS1328">
        <v>0.87346457512407072</v>
      </c>
      <c r="AT1328">
        <v>2.2632106530386241E-2</v>
      </c>
      <c r="AU1328">
        <v>0.53320821258946305</v>
      </c>
      <c r="AV1328">
        <v>0.69937558651147747</v>
      </c>
      <c r="AW1328">
        <v>0.54059158226719239</v>
      </c>
      <c r="AX1328">
        <v>2.2430609722718806E-2</v>
      </c>
      <c r="AY1328">
        <v>4.3836094085433937E-2</v>
      </c>
      <c r="AZ1328">
        <v>0.67807975091729666</v>
      </c>
      <c r="BA1328">
        <v>9.1505920905337597</v>
      </c>
      <c r="BB1328">
        <v>-1.5855231597219528E-2</v>
      </c>
      <c r="BC1328">
        <v>7.4400626570839068E-2</v>
      </c>
      <c r="BD1328">
        <v>0.54180510383228664</v>
      </c>
      <c r="BE1328">
        <v>0.31363445390616534</v>
      </c>
      <c r="BF1328">
        <v>8639</v>
      </c>
      <c r="BG1328">
        <v>5648</v>
      </c>
      <c r="BH1328">
        <v>5660</v>
      </c>
      <c r="BI1328">
        <v>5.2164129574097308E-2</v>
      </c>
      <c r="BJ1328">
        <v>0.6365560346869148</v>
      </c>
      <c r="BK1328">
        <v>0.6782743808366688</v>
      </c>
      <c r="BL1328">
        <v>0.12120416939685504</v>
      </c>
      <c r="BM1328">
        <v>0.23718857094820869</v>
      </c>
      <c r="BN1328">
        <v>0.64052694075449723</v>
      </c>
      <c r="BO1328">
        <v>1.2128983592191234</v>
      </c>
      <c r="BP1328">
        <v>6.8862154193623001E-2</v>
      </c>
      <c r="BQ1328">
        <v>10.622093023255815</v>
      </c>
      <c r="BR1328">
        <v>0.14158960259935016</v>
      </c>
      <c r="BS1328">
        <v>1925305.4988372093</v>
      </c>
      <c r="BT1328">
        <v>547671.47410649166</v>
      </c>
    </row>
    <row r="1329" spans="1:72">
      <c r="A1329" t="s">
        <v>1614</v>
      </c>
      <c r="B1329" t="s">
        <v>53</v>
      </c>
      <c r="C1329">
        <v>2019</v>
      </c>
      <c r="D1329" t="s">
        <v>228</v>
      </c>
      <c r="E1329">
        <v>6</v>
      </c>
      <c r="G1329" t="s">
        <v>290</v>
      </c>
      <c r="H1329" t="s">
        <v>1579</v>
      </c>
      <c r="I1329">
        <v>0.24537883900193147</v>
      </c>
      <c r="J1329">
        <v>0.16898429551890587</v>
      </c>
      <c r="K1329">
        <v>1.6360538877949629</v>
      </c>
      <c r="L1329">
        <v>1.2559809663470398</v>
      </c>
      <c r="M1329">
        <v>0.89925144041528038</v>
      </c>
      <c r="N1329">
        <v>0.61189877453266994</v>
      </c>
      <c r="O1329">
        <v>0.56184780103249643</v>
      </c>
      <c r="P1329">
        <v>0.26875988204646034</v>
      </c>
      <c r="Q1329">
        <v>0.50319487347729064</v>
      </c>
      <c r="R1329">
        <v>0.30684841240101257</v>
      </c>
      <c r="S1329">
        <v>0.32048304463545069</v>
      </c>
      <c r="T1329">
        <v>4.0427297812841531E-2</v>
      </c>
      <c r="U1329">
        <v>8.8045327463492112E-2</v>
      </c>
      <c r="V1329">
        <v>6.3948337153710205E-2</v>
      </c>
      <c r="W1329">
        <v>0.1408159054192519</v>
      </c>
      <c r="X1329">
        <v>0.13078200876298574</v>
      </c>
      <c r="Y1329">
        <v>225062.3490482296</v>
      </c>
      <c r="Z1329">
        <v>3464055.1190019194</v>
      </c>
      <c r="AA1329">
        <v>7878165.5287907869</v>
      </c>
      <c r="AB1329">
        <v>1.1788764344930246E-2</v>
      </c>
      <c r="AC1329">
        <v>9.4036453228636796E-2</v>
      </c>
      <c r="AD1329">
        <v>0.54436739679740154</v>
      </c>
      <c r="AE1329">
        <v>0.88929005447401532</v>
      </c>
      <c r="AF1329">
        <v>27681676.214414414</v>
      </c>
      <c r="AG1329">
        <v>16592580.353153152</v>
      </c>
      <c r="AH1329">
        <v>24617039.348648649</v>
      </c>
      <c r="AI1329">
        <v>0.92536258399965565</v>
      </c>
      <c r="AJ1329">
        <v>0.36816050465101052</v>
      </c>
      <c r="AK1329">
        <v>2.4154955331696915</v>
      </c>
      <c r="AL1329">
        <v>0.96392563781026019</v>
      </c>
      <c r="AM1329">
        <v>2.4767192443179268E-2</v>
      </c>
      <c r="AN1329">
        <v>3.125204189745466E-2</v>
      </c>
      <c r="AO1329">
        <v>0.12529019549581741</v>
      </c>
      <c r="AP1329">
        <v>2.2765724920429848E-2</v>
      </c>
      <c r="AQ1329">
        <v>1.0398969820821609</v>
      </c>
      <c r="AR1329">
        <v>1.0298719307723834</v>
      </c>
      <c r="AS1329">
        <v>1.1010516956004435</v>
      </c>
      <c r="AT1329">
        <v>1.7847378648551428E-2</v>
      </c>
      <c r="AU1329">
        <v>0.49172092303548282</v>
      </c>
      <c r="AV1329">
        <v>0.6412481783431615</v>
      </c>
      <c r="AW1329">
        <v>0.50211547079619112</v>
      </c>
      <c r="AX1329">
        <v>2.072077371579889E-2</v>
      </c>
      <c r="AY1329">
        <v>4.0884024875405579E-2</v>
      </c>
      <c r="AZ1329">
        <v>0.66210281981920738</v>
      </c>
      <c r="BA1329">
        <v>7.8311615536231924</v>
      </c>
      <c r="BB1329">
        <v>0.48182397713602032</v>
      </c>
      <c r="BC1329">
        <v>3.0008808537257362E-2</v>
      </c>
      <c r="BD1329">
        <v>0.4521701895858396</v>
      </c>
      <c r="BE1329">
        <v>0.27806884874497412</v>
      </c>
      <c r="BF1329">
        <v>8450</v>
      </c>
      <c r="BG1329">
        <v>5777</v>
      </c>
      <c r="BH1329">
        <v>4975</v>
      </c>
      <c r="BI1329">
        <v>5.1404793911751429E-2</v>
      </c>
      <c r="BJ1329">
        <v>0.67402826628150159</v>
      </c>
      <c r="BK1329">
        <v>0.70034245164243603</v>
      </c>
      <c r="BL1329">
        <v>0.10684310195342127</v>
      </c>
      <c r="BM1329">
        <v>0.20569765597436224</v>
      </c>
      <c r="BN1329">
        <v>0.72027286408273239</v>
      </c>
      <c r="BO1329">
        <v>0.93898037872333417</v>
      </c>
      <c r="BP1329">
        <v>9.1001688217336937E-2</v>
      </c>
      <c r="BQ1329">
        <v>9.730326295585412</v>
      </c>
      <c r="BR1329">
        <v>0.29543706741861059</v>
      </c>
      <c r="BS1329">
        <v>5348349.0287907869</v>
      </c>
      <c r="BT1329">
        <v>871768.68700265256</v>
      </c>
    </row>
    <row r="1330" spans="1:72">
      <c r="A1330" t="s">
        <v>1615</v>
      </c>
      <c r="B1330" t="s">
        <v>54</v>
      </c>
      <c r="C1330">
        <v>2019</v>
      </c>
      <c r="D1330" t="s">
        <v>228</v>
      </c>
      <c r="E1330">
        <v>4</v>
      </c>
      <c r="G1330" t="s">
        <v>292</v>
      </c>
      <c r="H1330" t="s">
        <v>1579</v>
      </c>
      <c r="I1330">
        <v>0.26077585882148435</v>
      </c>
      <c r="J1330">
        <v>0.13040386980605345</v>
      </c>
      <c r="K1330">
        <v>2.0020911679254083</v>
      </c>
      <c r="L1330">
        <v>1.2651137762115066</v>
      </c>
      <c r="M1330">
        <v>0.92210248398484473</v>
      </c>
      <c r="N1330">
        <v>0.60417028520359395</v>
      </c>
      <c r="O1330">
        <v>0.47809200866210461</v>
      </c>
      <c r="P1330">
        <v>0.27425731120305652</v>
      </c>
      <c r="Q1330">
        <v>0.56690656462709355</v>
      </c>
      <c r="R1330">
        <v>0.30421003673576918</v>
      </c>
      <c r="S1330">
        <v>0.317304713884</v>
      </c>
      <c r="T1330">
        <v>3.5716831868017655E-2</v>
      </c>
      <c r="U1330">
        <v>9.508472631461401E-2</v>
      </c>
      <c r="V1330">
        <v>5.2326427898838304E-2</v>
      </c>
      <c r="W1330">
        <v>8.3474339615590656E-2</v>
      </c>
      <c r="X1330">
        <v>0.13918053186287899</v>
      </c>
      <c r="Y1330">
        <v>254527.7893887432</v>
      </c>
      <c r="Z1330">
        <v>2995829.6823338736</v>
      </c>
      <c r="AA1330">
        <v>4844607.7487844406</v>
      </c>
      <c r="AB1330">
        <v>1.0807362192365435E-2</v>
      </c>
      <c r="AC1330">
        <v>0.1222489062375674</v>
      </c>
      <c r="AD1330">
        <v>0.63699858969090184</v>
      </c>
      <c r="AE1330">
        <v>0.85586369421279307</v>
      </c>
      <c r="AF1330">
        <v>18673796.383402489</v>
      </c>
      <c r="AG1330">
        <v>10794844.659751037</v>
      </c>
      <c r="AH1330">
        <v>15982224.357676348</v>
      </c>
      <c r="AI1330">
        <v>0.89279177567022161</v>
      </c>
      <c r="AJ1330">
        <v>0.4013579330073378</v>
      </c>
      <c r="AK1330">
        <v>2.1324200266826314</v>
      </c>
      <c r="AL1330">
        <v>0.87907546933390046</v>
      </c>
      <c r="AM1330">
        <v>4.4165548455480576E-2</v>
      </c>
      <c r="AN1330">
        <v>4.3905539516535023E-2</v>
      </c>
      <c r="AO1330">
        <v>6.4945490890325197E-2</v>
      </c>
      <c r="AP1330">
        <v>1.9822231941563961E-2</v>
      </c>
      <c r="AQ1330">
        <v>0.99910518877933308</v>
      </c>
      <c r="AR1330">
        <v>0.97511591135467668</v>
      </c>
      <c r="AS1330">
        <v>0.97103446242592462</v>
      </c>
      <c r="AT1330">
        <v>1.7293908600668977E-2</v>
      </c>
      <c r="AU1330">
        <v>0.49783313427639014</v>
      </c>
      <c r="AV1330">
        <v>0.66890650093834247</v>
      </c>
      <c r="AW1330">
        <v>0.50415621102748298</v>
      </c>
      <c r="AX1330">
        <v>1.7354354985907153E-2</v>
      </c>
      <c r="AY1330">
        <v>4.2935080162563685E-2</v>
      </c>
      <c r="AZ1330">
        <v>0.66755585549189878</v>
      </c>
      <c r="BA1330">
        <v>6.1709956216015831</v>
      </c>
      <c r="BB1330">
        <v>-0.16674002553413236</v>
      </c>
      <c r="BC1330">
        <v>8.9822719114096769E-3</v>
      </c>
      <c r="BD1330">
        <v>0.3888293175584619</v>
      </c>
      <c r="BE1330">
        <v>0.20985477497898566</v>
      </c>
      <c r="BF1330">
        <v>8839</v>
      </c>
      <c r="BG1330">
        <v>5859</v>
      </c>
      <c r="BH1330">
        <v>4808</v>
      </c>
      <c r="BI1330">
        <v>5.9760739316554755E-2</v>
      </c>
      <c r="BJ1330">
        <v>0.67542817683986622</v>
      </c>
      <c r="BK1330">
        <v>0.69763204521575928</v>
      </c>
      <c r="BL1330">
        <v>8.2018106525451592E-2</v>
      </c>
      <c r="BM1330">
        <v>0.18065687417928281</v>
      </c>
      <c r="BN1330">
        <v>0.6163664903529158</v>
      </c>
      <c r="BO1330">
        <v>0.75768715531477404</v>
      </c>
      <c r="BP1330">
        <v>5.5237679912619429E-2</v>
      </c>
      <c r="BQ1330">
        <v>8.0340356564019455</v>
      </c>
      <c r="BR1330">
        <v>0.24610356963298141</v>
      </c>
      <c r="BS1330">
        <v>2125857.3679092382</v>
      </c>
      <c r="BT1330">
        <v>481070.09740714787</v>
      </c>
    </row>
    <row r="1331" spans="1:72">
      <c r="A1331" t="s">
        <v>1616</v>
      </c>
      <c r="B1331" t="s">
        <v>55</v>
      </c>
      <c r="C1331">
        <v>2019</v>
      </c>
      <c r="D1331" t="s">
        <v>228</v>
      </c>
      <c r="E1331">
        <v>4</v>
      </c>
      <c r="G1331" t="s">
        <v>294</v>
      </c>
      <c r="H1331" t="s">
        <v>1579</v>
      </c>
      <c r="I1331">
        <v>0.27956982040387662</v>
      </c>
      <c r="J1331">
        <v>0.14123286810126437</v>
      </c>
      <c r="K1331">
        <v>2.3025000479458479</v>
      </c>
      <c r="L1331">
        <v>1.5996645933062201</v>
      </c>
      <c r="M1331">
        <v>1.0491060310531561</v>
      </c>
      <c r="N1331">
        <v>0.65123224176120953</v>
      </c>
      <c r="O1331">
        <v>0.49723999296482208</v>
      </c>
      <c r="P1331">
        <v>0.26109419157362024</v>
      </c>
      <c r="Q1331">
        <v>0.5568068895769519</v>
      </c>
      <c r="R1331">
        <v>0.34390058989508754</v>
      </c>
      <c r="S1331">
        <v>0.29648889861526045</v>
      </c>
      <c r="T1331">
        <v>3.5939321385272976E-2</v>
      </c>
      <c r="U1331">
        <v>9.3744654956216131E-2</v>
      </c>
      <c r="V1331">
        <v>3.9112028850151123E-2</v>
      </c>
      <c r="W1331">
        <v>9.7097400999809555E-2</v>
      </c>
      <c r="X1331">
        <v>9.9759751155852991E-2</v>
      </c>
      <c r="Y1331">
        <v>288000.33670178457</v>
      </c>
      <c r="Z1331">
        <v>1925679.1479524439</v>
      </c>
      <c r="AA1331">
        <v>4852992.1241743723</v>
      </c>
      <c r="AB1331">
        <v>4.3981825378967207E-3</v>
      </c>
      <c r="AC1331">
        <v>0.11919989417942076</v>
      </c>
      <c r="AD1331">
        <v>0.62067218955590486</v>
      </c>
      <c r="AE1331">
        <v>0.87067810700831116</v>
      </c>
      <c r="AF1331">
        <v>27572096.395709179</v>
      </c>
      <c r="AG1331">
        <v>16330560.46841478</v>
      </c>
      <c r="AH1331">
        <v>24006420.696066745</v>
      </c>
      <c r="AI1331">
        <v>0.92514979776808193</v>
      </c>
      <c r="AJ1331">
        <v>0.39532578302010157</v>
      </c>
      <c r="AK1331">
        <v>2.2024318787323791</v>
      </c>
      <c r="AL1331">
        <v>0.90426535482168868</v>
      </c>
      <c r="AM1331">
        <v>4.7757034746671374E-2</v>
      </c>
      <c r="AN1331">
        <v>3.7747113865699858E-2</v>
      </c>
      <c r="AO1331">
        <v>8.5784314904340728E-2</v>
      </c>
      <c r="AP1331">
        <v>1.8415798214470685E-2</v>
      </c>
      <c r="AQ1331">
        <v>1.0059022715561483</v>
      </c>
      <c r="AR1331">
        <v>0.99604231070407057</v>
      </c>
      <c r="AS1331">
        <v>1.0059744321271558</v>
      </c>
      <c r="AT1331">
        <v>1.7961193198873009E-2</v>
      </c>
      <c r="AU1331">
        <v>0.49603106771245825</v>
      </c>
      <c r="AV1331">
        <v>0.6649350637714333</v>
      </c>
      <c r="AW1331">
        <v>0.50940868334265466</v>
      </c>
      <c r="AX1331">
        <v>1.8073127008351172E-2</v>
      </c>
      <c r="AY1331">
        <v>4.4828294100906621E-2</v>
      </c>
      <c r="AZ1331">
        <v>0.68625020872358256</v>
      </c>
      <c r="BA1331">
        <v>21.349985226327028</v>
      </c>
      <c r="BB1331">
        <v>0.29580723367127604</v>
      </c>
      <c r="BC1331">
        <v>2.7157998021696557E-2</v>
      </c>
      <c r="BD1331">
        <v>0.5271263070983977</v>
      </c>
      <c r="BE1331">
        <v>0.32447925474662048</v>
      </c>
      <c r="BF1331">
        <v>8162</v>
      </c>
      <c r="BG1331">
        <v>5341</v>
      </c>
      <c r="BH1331">
        <v>4524</v>
      </c>
      <c r="BI1331">
        <v>3.6665859435764003E-2</v>
      </c>
      <c r="BJ1331">
        <v>0.68025803076467817</v>
      </c>
      <c r="BK1331">
        <v>0.72901416027686095</v>
      </c>
      <c r="BL1331">
        <v>7.5679487924895025E-2</v>
      </c>
      <c r="BM1331">
        <v>0.16818291951556671</v>
      </c>
      <c r="BN1331">
        <v>0.69493313616213004</v>
      </c>
      <c r="BO1331">
        <v>0.86889586622970916</v>
      </c>
      <c r="BP1331">
        <v>3.7439038848109389E-2</v>
      </c>
      <c r="BQ1331">
        <v>6.1439894319682962</v>
      </c>
      <c r="BR1331">
        <v>0.2275132275132275</v>
      </c>
      <c r="BS1331">
        <v>3154732.4782034345</v>
      </c>
      <c r="BT1331">
        <v>564553.28441127692</v>
      </c>
    </row>
    <row r="1332" spans="1:72">
      <c r="A1332" t="s">
        <v>1617</v>
      </c>
      <c r="B1332" t="s">
        <v>56</v>
      </c>
      <c r="C1332">
        <v>2019</v>
      </c>
      <c r="D1332" t="s">
        <v>228</v>
      </c>
      <c r="E1332">
        <v>7</v>
      </c>
      <c r="G1332" t="s">
        <v>296</v>
      </c>
      <c r="H1332" t="s">
        <v>1579</v>
      </c>
      <c r="I1332">
        <v>0.29780340908554509</v>
      </c>
      <c r="J1332">
        <v>0.1450425360795897</v>
      </c>
      <c r="K1332">
        <v>1.5249524936404022</v>
      </c>
      <c r="L1332">
        <v>1.1211810949943799</v>
      </c>
      <c r="M1332">
        <v>0.64156933987856057</v>
      </c>
      <c r="N1332">
        <v>0.62985334850609442</v>
      </c>
      <c r="O1332">
        <v>0.58601550662601887</v>
      </c>
      <c r="P1332">
        <v>0.25297485768337846</v>
      </c>
      <c r="Q1332">
        <v>0.4833200039815776</v>
      </c>
      <c r="R1332">
        <v>0.27703094540297935</v>
      </c>
      <c r="S1332">
        <v>0.29736627246811531</v>
      </c>
      <c r="T1332">
        <v>4.6862478216049483E-2</v>
      </c>
      <c r="U1332">
        <v>0.10511724094268179</v>
      </c>
      <c r="V1332">
        <v>5.2607090347621829E-2</v>
      </c>
      <c r="W1332">
        <v>0.11358211457915914</v>
      </c>
      <c r="X1332">
        <v>0.10743425036664515</v>
      </c>
      <c r="Y1332">
        <v>232158.32263978003</v>
      </c>
      <c r="Z1332">
        <v>2749840.4719535783</v>
      </c>
      <c r="AA1332">
        <v>6042338.7340425532</v>
      </c>
      <c r="AB1332">
        <v>1.2237686046176763E-2</v>
      </c>
      <c r="AC1332">
        <v>0.12253163808278673</v>
      </c>
      <c r="AD1332">
        <v>0.55622607527970014</v>
      </c>
      <c r="AE1332">
        <v>0.89418929895939459</v>
      </c>
      <c r="AF1332">
        <v>27157355.644986451</v>
      </c>
      <c r="AG1332">
        <v>16864209.197831977</v>
      </c>
      <c r="AH1332">
        <v>24283816.805781391</v>
      </c>
      <c r="AI1332">
        <v>0.93223083200397461</v>
      </c>
      <c r="AJ1332">
        <v>0.34904078326148774</v>
      </c>
      <c r="AK1332">
        <v>2.5618476173585218</v>
      </c>
      <c r="AL1332">
        <v>0.89415035719572866</v>
      </c>
      <c r="AM1332">
        <v>2.8346926805726935E-2</v>
      </c>
      <c r="AN1332">
        <v>3.0174634614321173E-2</v>
      </c>
      <c r="AO1332">
        <v>0.10852875835012613</v>
      </c>
      <c r="AP1332">
        <v>2.1234403620346079E-2</v>
      </c>
      <c r="AQ1332">
        <v>1.0256634486556688</v>
      </c>
      <c r="AR1332">
        <v>0.99446999139261405</v>
      </c>
      <c r="AS1332">
        <v>0.99193396020859337</v>
      </c>
      <c r="AT1332">
        <v>2.197932206012216E-2</v>
      </c>
      <c r="AU1332">
        <v>0.47827340589396994</v>
      </c>
      <c r="AV1332">
        <v>0.64251273955907162</v>
      </c>
      <c r="AW1332">
        <v>0.49365250174241743</v>
      </c>
      <c r="AX1332">
        <v>2.3123752817741403E-2</v>
      </c>
      <c r="AY1332">
        <v>4.5464297182167275E-2</v>
      </c>
      <c r="AZ1332">
        <v>0.69752888363232668</v>
      </c>
      <c r="BA1332">
        <v>11.194090227275774</v>
      </c>
      <c r="BB1332">
        <v>1.2509105012382126E-2</v>
      </c>
      <c r="BC1332">
        <v>9.4751167494966544E-4</v>
      </c>
      <c r="BD1332">
        <v>0.51033540286114198</v>
      </c>
      <c r="BE1332">
        <v>0.32637695294382496</v>
      </c>
      <c r="BF1332">
        <v>8476</v>
      </c>
      <c r="BG1332">
        <v>5478</v>
      </c>
      <c r="BH1332">
        <v>4837</v>
      </c>
      <c r="BI1332">
        <v>6.1582538144443678E-2</v>
      </c>
      <c r="BJ1332">
        <v>0.69446287347288083</v>
      </c>
      <c r="BK1332">
        <v>0.72431628126559533</v>
      </c>
      <c r="BL1332">
        <v>0.11480812750065046</v>
      </c>
      <c r="BM1332">
        <v>0.22645618328652056</v>
      </c>
      <c r="BN1332">
        <v>0.82067033316311033</v>
      </c>
      <c r="BO1332">
        <v>0.93328711416137955</v>
      </c>
      <c r="BP1332">
        <v>7.36382756080948E-2</v>
      </c>
      <c r="BQ1332">
        <v>10.551257253384913</v>
      </c>
      <c r="BR1332">
        <v>0.21370564022694405</v>
      </c>
      <c r="BS1332">
        <v>4217598.7234042557</v>
      </c>
      <c r="BT1332">
        <v>744291.65562053281</v>
      </c>
    </row>
    <row r="1333" spans="1:72">
      <c r="A1333" t="s">
        <v>1618</v>
      </c>
      <c r="B1333" t="s">
        <v>57</v>
      </c>
      <c r="C1333">
        <v>2019</v>
      </c>
      <c r="D1333" t="s">
        <v>228</v>
      </c>
      <c r="E1333">
        <v>5</v>
      </c>
      <c r="G1333" t="s">
        <v>298</v>
      </c>
      <c r="H1333" t="s">
        <v>1579</v>
      </c>
      <c r="I1333">
        <v>0.23932557917537742</v>
      </c>
      <c r="J1333">
        <v>0.22857448282986126</v>
      </c>
      <c r="K1333">
        <v>1.5364912613730706</v>
      </c>
      <c r="L1333">
        <v>1.151118699325663</v>
      </c>
      <c r="M1333">
        <v>0.69932924512661399</v>
      </c>
      <c r="N1333">
        <v>0.65322202689566222</v>
      </c>
      <c r="O1333">
        <v>0.58717136251876934</v>
      </c>
      <c r="P1333">
        <v>0.24371016017659042</v>
      </c>
      <c r="Q1333">
        <v>0.50696847059968941</v>
      </c>
      <c r="R1333">
        <v>0.26388526564085957</v>
      </c>
      <c r="S1333">
        <v>0.28606121317028393</v>
      </c>
      <c r="T1333">
        <v>4.3818059483860458E-2</v>
      </c>
      <c r="U1333">
        <v>0.10709290597968142</v>
      </c>
      <c r="V1333">
        <v>4.8661881033872631E-2</v>
      </c>
      <c r="W1333">
        <v>8.7075723324175805E-2</v>
      </c>
      <c r="X1333">
        <v>0.10948415159281528</v>
      </c>
      <c r="Y1333">
        <v>259862.41315897016</v>
      </c>
      <c r="Z1333">
        <v>2828476.8304405874</v>
      </c>
      <c r="AA1333">
        <v>5135741.1762349801</v>
      </c>
      <c r="AB1333">
        <v>1.4847655302834842E-2</v>
      </c>
      <c r="AC1333">
        <v>0.10847343015077358</v>
      </c>
      <c r="AD1333">
        <v>0.59584467237336847</v>
      </c>
      <c r="AE1333">
        <v>0.95966268088612594</v>
      </c>
      <c r="AF1333">
        <v>25063300.510144927</v>
      </c>
      <c r="AG1333">
        <v>14684847.824154589</v>
      </c>
      <c r="AH1333">
        <v>24052314.159420289</v>
      </c>
      <c r="AI1333">
        <v>0.92155807651531907</v>
      </c>
      <c r="AJ1333">
        <v>0.37937790367691293</v>
      </c>
      <c r="AK1333">
        <v>2.5295692542584058</v>
      </c>
      <c r="AL1333">
        <v>1.0191897826825127</v>
      </c>
      <c r="AM1333">
        <v>4.2578570781275048E-2</v>
      </c>
      <c r="AN1333">
        <v>4.3216932274120594E-2</v>
      </c>
      <c r="AO1333">
        <v>7.842553496750547E-2</v>
      </c>
      <c r="AP1333">
        <v>2.4160093435520735E-2</v>
      </c>
      <c r="AQ1333">
        <v>1.0723134969813894</v>
      </c>
      <c r="AR1333">
        <v>1.0764998625514723</v>
      </c>
      <c r="AS1333">
        <v>1.030252888019217</v>
      </c>
      <c r="AT1333">
        <v>1.6237683183510949E-2</v>
      </c>
      <c r="AU1333">
        <v>0.4941028368281698</v>
      </c>
      <c r="AV1333">
        <v>0.66081817077506333</v>
      </c>
      <c r="AW1333">
        <v>0.50272544335330049</v>
      </c>
      <c r="AX1333">
        <v>2.5580257506011707E-2</v>
      </c>
      <c r="AY1333">
        <v>5.4210789166395316E-2</v>
      </c>
      <c r="AZ1333">
        <v>0.74125812523746415</v>
      </c>
      <c r="BA1333">
        <v>14.934592050043204</v>
      </c>
      <c r="BB1333">
        <v>0.28567754181744331</v>
      </c>
      <c r="BC1333">
        <v>8.5436178289995848E-2</v>
      </c>
      <c r="BD1333">
        <v>0.44217385797328257</v>
      </c>
      <c r="BE1333">
        <v>0.23839585701842864</v>
      </c>
      <c r="BF1333">
        <v>8975</v>
      </c>
      <c r="BG1333">
        <v>5593</v>
      </c>
      <c r="BH1333">
        <v>4902</v>
      </c>
      <c r="BI1333">
        <v>6.1157070692223862E-2</v>
      </c>
      <c r="BJ1333">
        <v>0.61053783543747475</v>
      </c>
      <c r="BK1333">
        <v>0.72776858569129455</v>
      </c>
      <c r="BL1333">
        <v>9.449596809231528E-2</v>
      </c>
      <c r="BM1333">
        <v>0.20805442210063491</v>
      </c>
      <c r="BN1333">
        <v>0.72259719903923958</v>
      </c>
      <c r="BO1333">
        <v>0.9542335215499026</v>
      </c>
      <c r="BP1333">
        <v>9.5643050089702905E-2</v>
      </c>
      <c r="BQ1333">
        <v>9.8010680907877177</v>
      </c>
      <c r="BR1333">
        <v>0.29402432575356952</v>
      </c>
      <c r="BS1333">
        <v>2793092.4646194926</v>
      </c>
      <c r="BT1333">
        <v>750595.045609258</v>
      </c>
    </row>
    <row r="1334" spans="1:72">
      <c r="A1334" t="s">
        <v>1619</v>
      </c>
      <c r="B1334" t="s">
        <v>58</v>
      </c>
      <c r="C1334">
        <v>2019</v>
      </c>
      <c r="D1334" t="s">
        <v>231</v>
      </c>
      <c r="E1334">
        <v>6</v>
      </c>
      <c r="G1334" t="s">
        <v>300</v>
      </c>
      <c r="H1334" t="s">
        <v>1579</v>
      </c>
      <c r="I1334">
        <v>6.9388978517926331E-2</v>
      </c>
      <c r="J1334">
        <v>0.21839331283954203</v>
      </c>
      <c r="K1334">
        <v>1.5346829058596074</v>
      </c>
      <c r="L1334">
        <v>1.0962970741535705</v>
      </c>
      <c r="M1334">
        <v>1.0066019417650705</v>
      </c>
      <c r="N1334">
        <v>0.52966400596662133</v>
      </c>
      <c r="O1334">
        <v>0.43658946031872209</v>
      </c>
      <c r="P1334">
        <v>0.50112834263000083</v>
      </c>
      <c r="Q1334">
        <v>0.50112834263000083</v>
      </c>
      <c r="R1334">
        <v>0.57734700834972408</v>
      </c>
      <c r="S1334">
        <v>0.56729251378494783</v>
      </c>
      <c r="T1334">
        <v>0.12297935397992787</v>
      </c>
      <c r="U1334">
        <v>0.12297935397992787</v>
      </c>
      <c r="V1334">
        <v>7.5241794474217083E-2</v>
      </c>
      <c r="W1334">
        <v>0.16683226739116722</v>
      </c>
      <c r="X1334">
        <v>7.5241794474217083E-2</v>
      </c>
      <c r="Y1334">
        <v>222210.15294349671</v>
      </c>
      <c r="Z1334">
        <v>1961174.7510668563</v>
      </c>
      <c r="AA1334">
        <v>4516053.6116642961</v>
      </c>
      <c r="AB1334">
        <v>4.232196414321214E-2</v>
      </c>
      <c r="AC1334">
        <v>0.11463506746242981</v>
      </c>
      <c r="AM1334">
        <v>1.585559113152293E-2</v>
      </c>
      <c r="AN1334">
        <v>2.5464190371880319E-2</v>
      </c>
      <c r="AO1334">
        <v>0.15808531978738438</v>
      </c>
      <c r="AP1334">
        <v>2.4336049907580676E-2</v>
      </c>
      <c r="AQ1334">
        <v>0.99943871477190882</v>
      </c>
      <c r="AR1334">
        <v>0.99943871477190882</v>
      </c>
      <c r="AS1334">
        <v>1.1425158088310383</v>
      </c>
      <c r="AT1334">
        <v>1.9505306918306244E-2</v>
      </c>
      <c r="AU1334">
        <v>0.67458273411149938</v>
      </c>
      <c r="AV1334">
        <v>0.67458273411149938</v>
      </c>
      <c r="AW1334">
        <v>0.6866881244583467</v>
      </c>
      <c r="AX1334">
        <v>3.4845706590034067E-2</v>
      </c>
      <c r="AY1334">
        <v>3.4845706590034067E-2</v>
      </c>
      <c r="AZ1334">
        <v>0.4206561000772111</v>
      </c>
      <c r="BB1334">
        <v>0.20114621192413748</v>
      </c>
      <c r="BD1334">
        <v>0.27134048443426828</v>
      </c>
      <c r="BE1334">
        <v>0.27134048443426828</v>
      </c>
      <c r="BF1334">
        <v>8980</v>
      </c>
      <c r="BG1334">
        <v>5913</v>
      </c>
      <c r="BI1334">
        <v>6.6738365318225135E-2</v>
      </c>
      <c r="BK1334">
        <v>0.47472239856116316</v>
      </c>
      <c r="BL1334">
        <v>0.31903445458329754</v>
      </c>
      <c r="BM1334">
        <v>0.31903445458329754</v>
      </c>
      <c r="BN1334">
        <v>0.68965956835152187</v>
      </c>
      <c r="BQ1334">
        <v>14.425320056899004</v>
      </c>
      <c r="BR1334">
        <v>0.18816637375512596</v>
      </c>
      <c r="BS1334">
        <v>3075948.5718349931</v>
      </c>
      <c r="BT1334">
        <v>1464959.201320132</v>
      </c>
    </row>
    <row r="1335" spans="1:72">
      <c r="A1335" t="s">
        <v>1620</v>
      </c>
      <c r="B1335" t="s">
        <v>59</v>
      </c>
      <c r="C1335">
        <v>2019</v>
      </c>
      <c r="D1335" t="s">
        <v>223</v>
      </c>
      <c r="E1335">
        <v>2</v>
      </c>
      <c r="G1335" t="s">
        <v>302</v>
      </c>
      <c r="H1335" t="s">
        <v>1579</v>
      </c>
      <c r="I1335">
        <v>0.47463925618239755</v>
      </c>
      <c r="J1335">
        <v>0.14545983381024385</v>
      </c>
      <c r="K1335">
        <v>1.8405876583870009</v>
      </c>
      <c r="L1335">
        <v>1.3867553091875247</v>
      </c>
      <c r="M1335">
        <v>0.90701007131021649</v>
      </c>
      <c r="N1335">
        <v>0.54616760491552818</v>
      </c>
      <c r="O1335">
        <v>0.44441752673097512</v>
      </c>
      <c r="P1335">
        <v>0.16729300845354045</v>
      </c>
      <c r="Q1335">
        <v>0.53964940416162688</v>
      </c>
      <c r="R1335">
        <v>0.22043992177122762</v>
      </c>
      <c r="S1335">
        <v>0.18370716293516934</v>
      </c>
      <c r="T1335">
        <v>1.1513479613146775E-2</v>
      </c>
      <c r="U1335">
        <v>5.2047508209112442E-2</v>
      </c>
      <c r="V1335">
        <v>4.2148138528740643E-2</v>
      </c>
      <c r="W1335">
        <v>7.518350202250984E-2</v>
      </c>
      <c r="X1335">
        <v>0.17260817393878125</v>
      </c>
      <c r="Y1335">
        <v>311609.45847176079</v>
      </c>
      <c r="Z1335">
        <v>4239004.8240740737</v>
      </c>
      <c r="AA1335">
        <v>7652513.25</v>
      </c>
      <c r="AB1335">
        <v>7.62893975700307E-3</v>
      </c>
      <c r="AC1335">
        <v>9.7398610679867895E-2</v>
      </c>
      <c r="AD1335">
        <v>0.80363673127355617</v>
      </c>
      <c r="AE1335">
        <v>0.9315242686551729</v>
      </c>
      <c r="AF1335">
        <v>25673798.539215688</v>
      </c>
      <c r="AG1335">
        <v>16275750.805882353</v>
      </c>
      <c r="AH1335">
        <v>23915766.407843139</v>
      </c>
      <c r="AI1335">
        <v>0.92341786193838304</v>
      </c>
      <c r="AJ1335">
        <v>0.3407785587076736</v>
      </c>
      <c r="AK1335">
        <v>2.7335178368843689</v>
      </c>
      <c r="AL1335">
        <v>1.0917367799205793</v>
      </c>
      <c r="AM1335">
        <v>7.1528661481784273E-2</v>
      </c>
      <c r="AN1335">
        <v>5.7186579396027434E-2</v>
      </c>
      <c r="AO1335">
        <v>6.7715462595028336E-2</v>
      </c>
      <c r="AP1335">
        <v>2.0674924237534736E-2</v>
      </c>
      <c r="AQ1335">
        <v>1.0597770221736558</v>
      </c>
      <c r="AR1335">
        <v>1.0066155013562628</v>
      </c>
      <c r="AS1335">
        <v>0.9432081952770075</v>
      </c>
      <c r="AT1335">
        <v>1.5549416353359264E-2</v>
      </c>
      <c r="AU1335">
        <v>0.38805492786480106</v>
      </c>
      <c r="AV1335">
        <v>0.58018668780058646</v>
      </c>
      <c r="AW1335">
        <v>0.39624670526433331</v>
      </c>
      <c r="AX1335">
        <v>1.4448620469040148E-2</v>
      </c>
      <c r="AY1335">
        <v>5.56316519297579E-2</v>
      </c>
      <c r="AZ1335">
        <v>0.80258447621503537</v>
      </c>
      <c r="BA1335">
        <v>8.6393310075617329</v>
      </c>
      <c r="BB1335">
        <v>0.17303734024388542</v>
      </c>
      <c r="BC1335">
        <v>7.7122119365176517E-2</v>
      </c>
      <c r="BD1335">
        <v>0.68406815984564184</v>
      </c>
      <c r="BE1335">
        <v>0.25882955233924826</v>
      </c>
      <c r="BF1335">
        <v>8495</v>
      </c>
      <c r="BG1335">
        <v>5165</v>
      </c>
      <c r="BH1335">
        <v>4850</v>
      </c>
      <c r="BI1335">
        <v>7.8107975009682334E-2</v>
      </c>
      <c r="BJ1335">
        <v>0.68054481417516888</v>
      </c>
      <c r="BK1335">
        <v>0.8154684035142743</v>
      </c>
      <c r="BL1335">
        <v>2.1595529406630547E-2</v>
      </c>
      <c r="BM1335">
        <v>8.0468230756951628E-2</v>
      </c>
      <c r="BN1335">
        <v>0.74471354854008909</v>
      </c>
      <c r="BO1335">
        <v>1.1405678166884414</v>
      </c>
      <c r="BP1335">
        <v>5.4587987914906114E-2</v>
      </c>
      <c r="BQ1335">
        <v>3.7160493827160495</v>
      </c>
      <c r="BR1335">
        <v>0.23360655737704919</v>
      </c>
      <c r="BS1335">
        <v>3961450.2901234566</v>
      </c>
      <c r="BT1335">
        <v>618031.7655545536</v>
      </c>
    </row>
    <row r="1336" spans="1:72">
      <c r="A1336" t="s">
        <v>1621</v>
      </c>
      <c r="B1336" t="s">
        <v>60</v>
      </c>
      <c r="C1336">
        <v>2019</v>
      </c>
      <c r="D1336" t="s">
        <v>207</v>
      </c>
      <c r="E1336">
        <v>7</v>
      </c>
      <c r="G1336" t="s">
        <v>304</v>
      </c>
      <c r="H1336" t="s">
        <v>1579</v>
      </c>
      <c r="I1336">
        <v>0.21499320532070054</v>
      </c>
      <c r="J1336">
        <v>0.19728483711760761</v>
      </c>
      <c r="K1336">
        <v>1.5950716653780554</v>
      </c>
      <c r="L1336">
        <v>0.94843149737570864</v>
      </c>
      <c r="M1336">
        <v>0.68712857271722216</v>
      </c>
      <c r="N1336">
        <v>0.63162444958327524</v>
      </c>
      <c r="O1336">
        <v>0.47669802817507306</v>
      </c>
      <c r="P1336">
        <v>0.28778095631858819</v>
      </c>
      <c r="Q1336">
        <v>0.43297514288599875</v>
      </c>
      <c r="R1336">
        <v>0.30222707251182568</v>
      </c>
      <c r="S1336">
        <v>0.38584498313403681</v>
      </c>
      <c r="T1336">
        <v>3.9559002001832426E-2</v>
      </c>
      <c r="U1336">
        <v>6.6298056228667371E-2</v>
      </c>
      <c r="V1336">
        <v>8.3245514636834272E-2</v>
      </c>
      <c r="W1336">
        <v>0.25782114653379984</v>
      </c>
      <c r="X1336">
        <v>0.13311260328934896</v>
      </c>
      <c r="Y1336">
        <v>271738.20771081286</v>
      </c>
      <c r="Z1336">
        <v>3865045.7163029527</v>
      </c>
      <c r="AA1336">
        <v>12679854.179717587</v>
      </c>
      <c r="AB1336">
        <v>2.01674067528991E-2</v>
      </c>
      <c r="AC1336">
        <v>0.14692113582498578</v>
      </c>
      <c r="AD1336">
        <v>0.41711026626469988</v>
      </c>
      <c r="AE1336">
        <v>0.85811793427212879</v>
      </c>
      <c r="AF1336">
        <v>24176728.854166668</v>
      </c>
      <c r="AG1336">
        <v>12947991.292735042</v>
      </c>
      <c r="AH1336">
        <v>20746484.621794872</v>
      </c>
      <c r="AI1336">
        <v>0.9273438985923893</v>
      </c>
      <c r="AJ1336">
        <v>0.39956857737523432</v>
      </c>
      <c r="AK1336">
        <v>2.1476111557848339</v>
      </c>
      <c r="AL1336">
        <v>1.016827270477686</v>
      </c>
      <c r="AM1336">
        <v>2.1184265276443934E-2</v>
      </c>
      <c r="AN1336">
        <v>2.5344337265280306E-2</v>
      </c>
      <c r="AO1336">
        <v>0.23869208397208538</v>
      </c>
      <c r="AP1336">
        <v>3.7093912199976591E-2</v>
      </c>
      <c r="AQ1336">
        <v>1.003846544834073</v>
      </c>
      <c r="AR1336">
        <v>0.98714956925442443</v>
      </c>
      <c r="AS1336">
        <v>1.0361002306535685</v>
      </c>
      <c r="AT1336">
        <v>1.3897052674497859E-2</v>
      </c>
      <c r="AU1336">
        <v>0.47963871026218469</v>
      </c>
      <c r="AV1336">
        <v>0.53646471038448684</v>
      </c>
      <c r="AW1336">
        <v>0.50599796402555719</v>
      </c>
      <c r="AX1336">
        <v>2.8023603000977074E-2</v>
      </c>
      <c r="AY1336">
        <v>4.4174876689699896E-2</v>
      </c>
      <c r="AZ1336">
        <v>0.63334364951886102</v>
      </c>
      <c r="BA1336">
        <v>4.0277634400207276</v>
      </c>
      <c r="BB1336">
        <v>0.52576856851308085</v>
      </c>
      <c r="BC1336">
        <v>2.2725026807935228E-2</v>
      </c>
      <c r="BD1336">
        <v>0.4364300187199463</v>
      </c>
      <c r="BE1336">
        <v>0.31351682296262845</v>
      </c>
      <c r="BF1336">
        <v>10099</v>
      </c>
      <c r="BG1336">
        <v>6269</v>
      </c>
      <c r="BH1336">
        <v>5369</v>
      </c>
      <c r="BI1336">
        <v>4.6346100259446944E-2</v>
      </c>
      <c r="BJ1336">
        <v>0.62410531368445654</v>
      </c>
      <c r="BK1336">
        <v>0.68171104061233945</v>
      </c>
      <c r="BL1336">
        <v>8.3299759881787325E-2</v>
      </c>
      <c r="BM1336">
        <v>0.12869930092820234</v>
      </c>
      <c r="BN1336">
        <v>0.99589923178291906</v>
      </c>
      <c r="BO1336">
        <v>1.0412762743823332</v>
      </c>
      <c r="BP1336">
        <v>8.566456171660411E-2</v>
      </c>
      <c r="BQ1336">
        <v>6.7590928540864352</v>
      </c>
      <c r="BR1336">
        <v>0.64063149148317411</v>
      </c>
      <c r="BS1336">
        <v>9464188.7911852803</v>
      </c>
      <c r="BT1336">
        <v>1685936.1865761087</v>
      </c>
    </row>
    <row r="1337" spans="1:72">
      <c r="A1337" t="s">
        <v>1622</v>
      </c>
      <c r="B1337" t="s">
        <v>61</v>
      </c>
      <c r="C1337">
        <v>2019</v>
      </c>
      <c r="D1337" t="s">
        <v>212</v>
      </c>
      <c r="E1337">
        <v>4</v>
      </c>
      <c r="G1337" t="s">
        <v>306</v>
      </c>
      <c r="H1337" t="s">
        <v>1579</v>
      </c>
      <c r="I1337">
        <v>5.3534498388604301E-2</v>
      </c>
      <c r="J1337">
        <v>0.23475310511482736</v>
      </c>
      <c r="K1337">
        <v>1.3848527020434747</v>
      </c>
      <c r="L1337">
        <v>1.1732842295330028</v>
      </c>
      <c r="M1337">
        <v>1.1275205020826982</v>
      </c>
      <c r="N1337">
        <v>0.5121059804498983</v>
      </c>
      <c r="O1337">
        <v>0.49397271054098812</v>
      </c>
      <c r="P1337">
        <v>0.61850947583987659</v>
      </c>
      <c r="Q1337">
        <v>0.61850947583987659</v>
      </c>
      <c r="R1337">
        <v>0.70044653588621475</v>
      </c>
      <c r="S1337">
        <v>0.65458266554014377</v>
      </c>
      <c r="T1337">
        <v>0.17361350100019557</v>
      </c>
      <c r="U1337">
        <v>0.17361350100019557</v>
      </c>
      <c r="V1337">
        <v>1.6880983610669309E-2</v>
      </c>
      <c r="W1337">
        <v>2.6127169408261128E-2</v>
      </c>
      <c r="X1337">
        <v>1.6880983610669309E-2</v>
      </c>
      <c r="Y1337">
        <v>336065.07675649662</v>
      </c>
      <c r="Z1337">
        <v>646686.62857142859</v>
      </c>
      <c r="AA1337">
        <v>1010190.3285714285</v>
      </c>
      <c r="AB1337">
        <v>1.6508732617967248E-2</v>
      </c>
      <c r="AC1337">
        <v>8.7693735955587826E-2</v>
      </c>
      <c r="AM1337">
        <v>4.4998439397046584E-2</v>
      </c>
      <c r="AN1337">
        <v>6.3181123578753481E-2</v>
      </c>
      <c r="AO1337">
        <v>2.4833283129227651E-2</v>
      </c>
      <c r="AP1337">
        <v>1.0650698213138162E-2</v>
      </c>
      <c r="AQ1337">
        <v>1.0312924397733712</v>
      </c>
      <c r="AR1337">
        <v>1.0312924397733712</v>
      </c>
      <c r="AS1337">
        <v>0.68215083658025877</v>
      </c>
      <c r="AT1337">
        <v>1.6503138667273983E-2</v>
      </c>
      <c r="AU1337">
        <v>0.77753528427543661</v>
      </c>
      <c r="AV1337">
        <v>0.77753528427543661</v>
      </c>
      <c r="AW1337">
        <v>0.78294272936304132</v>
      </c>
      <c r="AX1337">
        <v>6.137304493119785E-2</v>
      </c>
      <c r="AY1337">
        <v>6.137304493119785E-2</v>
      </c>
      <c r="AZ1337">
        <v>0.32200472886086257</v>
      </c>
      <c r="BB1337">
        <v>2.6121400902519867E-2</v>
      </c>
      <c r="BD1337">
        <v>0.15961182272645014</v>
      </c>
      <c r="BE1337">
        <v>0.15961182272645014</v>
      </c>
      <c r="BF1337">
        <v>9667</v>
      </c>
      <c r="BG1337">
        <v>6193</v>
      </c>
      <c r="BI1337">
        <v>2.9854070535734384E-2</v>
      </c>
      <c r="BK1337">
        <v>0.34155236115185372</v>
      </c>
      <c r="BL1337">
        <v>0.29706410721362747</v>
      </c>
      <c r="BM1337">
        <v>0.29706410721362747</v>
      </c>
      <c r="BN1337">
        <v>0.46392338149672152</v>
      </c>
      <c r="BQ1337">
        <v>19.790476190476191</v>
      </c>
      <c r="BR1337">
        <v>8.1889763779527558E-2</v>
      </c>
      <c r="BS1337">
        <v>471416.70476190478</v>
      </c>
      <c r="BT1337">
        <v>614787.58450704231</v>
      </c>
    </row>
    <row r="1338" spans="1:72">
      <c r="A1338" t="s">
        <v>1623</v>
      </c>
      <c r="B1338" t="s">
        <v>62</v>
      </c>
      <c r="C1338">
        <v>2019</v>
      </c>
      <c r="D1338" t="s">
        <v>215</v>
      </c>
      <c r="E1338">
        <v>5</v>
      </c>
      <c r="G1338" t="s">
        <v>308</v>
      </c>
      <c r="H1338" t="s">
        <v>1579</v>
      </c>
      <c r="I1338">
        <v>7.4399092791078772E-2</v>
      </c>
      <c r="J1338">
        <v>0.34648292983427703</v>
      </c>
      <c r="K1338">
        <v>1.6226416538165824</v>
      </c>
      <c r="L1338">
        <v>0.86837428060497202</v>
      </c>
      <c r="M1338">
        <v>0.73232885095833022</v>
      </c>
      <c r="N1338">
        <v>0.63382990043004339</v>
      </c>
      <c r="O1338">
        <v>0.48890488649082375</v>
      </c>
      <c r="P1338">
        <v>0.42134474935685445</v>
      </c>
      <c r="Q1338">
        <v>0.42134474935685445</v>
      </c>
      <c r="R1338">
        <v>0.44214983775462757</v>
      </c>
      <c r="S1338">
        <v>0.50238995673541254</v>
      </c>
      <c r="T1338">
        <v>9.5466977468337891E-2</v>
      </c>
      <c r="U1338">
        <v>9.5466977468337891E-2</v>
      </c>
      <c r="V1338">
        <v>0.10901229982975746</v>
      </c>
      <c r="W1338">
        <v>0.27909723762128724</v>
      </c>
      <c r="X1338">
        <v>0.10901229982975746</v>
      </c>
      <c r="Y1338">
        <v>188447.51364892881</v>
      </c>
      <c r="Z1338">
        <v>3518341.5847457629</v>
      </c>
      <c r="AA1338">
        <v>9404119.7853107341</v>
      </c>
      <c r="AB1338">
        <v>3.1943036282129023E-2</v>
      </c>
      <c r="AC1338">
        <v>0.11301005059927136</v>
      </c>
      <c r="AM1338">
        <v>1.7600256443184983E-2</v>
      </c>
      <c r="AN1338">
        <v>2.8937408477516424E-2</v>
      </c>
      <c r="AO1338">
        <v>0.25285224874790363</v>
      </c>
      <c r="AP1338">
        <v>2.0496910151894449E-2</v>
      </c>
      <c r="AQ1338">
        <v>1.0145438397047684</v>
      </c>
      <c r="AR1338">
        <v>1.0145438397047684</v>
      </c>
      <c r="AS1338">
        <v>1.1437551704757376</v>
      </c>
      <c r="AT1338">
        <v>3.0456392794987658E-2</v>
      </c>
      <c r="AU1338">
        <v>0.59231886927652122</v>
      </c>
      <c r="AV1338">
        <v>0.59231886927652122</v>
      </c>
      <c r="AW1338">
        <v>0.61879710747594541</v>
      </c>
      <c r="AX1338">
        <v>5.8636476437781387E-2</v>
      </c>
      <c r="AY1338">
        <v>5.8636476437781387E-2</v>
      </c>
      <c r="AZ1338">
        <v>0.51068184094089109</v>
      </c>
      <c r="BB1338">
        <v>0.31709557956204382</v>
      </c>
      <c r="BD1338">
        <v>0.25497627900316416</v>
      </c>
      <c r="BE1338">
        <v>0.25497627900316416</v>
      </c>
      <c r="BF1338">
        <v>10321</v>
      </c>
      <c r="BG1338">
        <v>6484</v>
      </c>
      <c r="BI1338">
        <v>3.7100750490923165E-2</v>
      </c>
      <c r="BK1338">
        <v>0.56997495701220235</v>
      </c>
      <c r="BL1338">
        <v>0.29328272062222777</v>
      </c>
      <c r="BM1338">
        <v>0.29328272062222777</v>
      </c>
      <c r="BN1338">
        <v>0.97642006727528163</v>
      </c>
      <c r="BQ1338">
        <v>16.350282485875706</v>
      </c>
      <c r="BR1338">
        <v>0.41239629087359686</v>
      </c>
      <c r="BS1338">
        <v>7207910.8361581918</v>
      </c>
      <c r="BT1338">
        <v>977495.68333333335</v>
      </c>
    </row>
    <row r="1339" spans="1:72">
      <c r="A1339" t="s">
        <v>1624</v>
      </c>
      <c r="B1339" t="s">
        <v>63</v>
      </c>
      <c r="C1339">
        <v>2019</v>
      </c>
      <c r="D1339" t="s">
        <v>215</v>
      </c>
      <c r="E1339">
        <v>2</v>
      </c>
      <c r="G1339" t="s">
        <v>310</v>
      </c>
      <c r="H1339" t="s">
        <v>1579</v>
      </c>
      <c r="I1339">
        <v>0.13164827369280829</v>
      </c>
      <c r="J1339">
        <v>0.18699830101488041</v>
      </c>
      <c r="K1339">
        <v>1.4139061989502895</v>
      </c>
      <c r="L1339">
        <v>1.0186402923514788</v>
      </c>
      <c r="M1339">
        <v>0.97443054023070763</v>
      </c>
      <c r="N1339">
        <v>0.64792081207435726</v>
      </c>
      <c r="O1339">
        <v>0.51022866607336048</v>
      </c>
      <c r="P1339">
        <v>0.49651800321654349</v>
      </c>
      <c r="Q1339">
        <v>0.49651800321654349</v>
      </c>
      <c r="R1339">
        <v>0.55251062200697254</v>
      </c>
      <c r="S1339">
        <v>0.61919605885630413</v>
      </c>
      <c r="T1339">
        <v>0.11849681566799652</v>
      </c>
      <c r="U1339">
        <v>0.11849681566799652</v>
      </c>
      <c r="V1339">
        <v>0.15693091753213062</v>
      </c>
      <c r="W1339">
        <v>0.32711207061945224</v>
      </c>
      <c r="X1339">
        <v>0.15693091753213062</v>
      </c>
      <c r="Y1339">
        <v>436215.26239067054</v>
      </c>
      <c r="Z1339">
        <v>5634632.6303317538</v>
      </c>
      <c r="AA1339">
        <v>12255759.620853081</v>
      </c>
      <c r="AB1339">
        <v>4.2451443118445162E-2</v>
      </c>
      <c r="AC1339">
        <v>0.19757172378902782</v>
      </c>
      <c r="AM1339">
        <v>6.2138174549992604E-2</v>
      </c>
      <c r="AN1339">
        <v>8.8847236132551841E-2</v>
      </c>
      <c r="AO1339">
        <v>0.24268623775378786</v>
      </c>
      <c r="AP1339">
        <v>2.8182133212712124E-2</v>
      </c>
      <c r="AQ1339">
        <v>1.0313295870341315</v>
      </c>
      <c r="AR1339">
        <v>1.0313295870341315</v>
      </c>
      <c r="AS1339">
        <v>1.0941479350396521</v>
      </c>
      <c r="AT1339">
        <v>1.8823016430514896E-2</v>
      </c>
      <c r="AU1339">
        <v>0.51148549449291592</v>
      </c>
      <c r="AV1339">
        <v>0.51148549449291592</v>
      </c>
      <c r="AW1339">
        <v>0.54400611209844629</v>
      </c>
      <c r="AX1339">
        <v>4.1237470987128842E-2</v>
      </c>
      <c r="AY1339">
        <v>4.1237470987128842E-2</v>
      </c>
      <c r="AZ1339">
        <v>0.36144550121599361</v>
      </c>
      <c r="BB1339">
        <v>0.5106514660125604</v>
      </c>
      <c r="BD1339">
        <v>0.31923024401503686</v>
      </c>
      <c r="BE1339">
        <v>0.31923024401503686</v>
      </c>
      <c r="BF1339">
        <v>9009</v>
      </c>
      <c r="BG1339">
        <v>5908</v>
      </c>
      <c r="BI1339">
        <v>4.1769887551116512E-2</v>
      </c>
      <c r="BK1339">
        <v>0.42480889842038994</v>
      </c>
      <c r="BL1339">
        <v>0.17117817984245146</v>
      </c>
      <c r="BM1339">
        <v>0.17117817984245146</v>
      </c>
      <c r="BN1339">
        <v>0.79088738998468644</v>
      </c>
      <c r="BQ1339">
        <v>9.7535545023696688</v>
      </c>
      <c r="BR1339">
        <v>0.78645833333333337</v>
      </c>
      <c r="BS1339">
        <v>7131557.7156398101</v>
      </c>
      <c r="BT1339">
        <v>1464475.3120567375</v>
      </c>
    </row>
    <row r="1340" spans="1:72">
      <c r="A1340" t="s">
        <v>1625</v>
      </c>
      <c r="B1340" t="s">
        <v>64</v>
      </c>
      <c r="C1340">
        <v>2019</v>
      </c>
      <c r="D1340" t="s">
        <v>228</v>
      </c>
      <c r="E1340">
        <v>5</v>
      </c>
      <c r="G1340" t="s">
        <v>312</v>
      </c>
      <c r="H1340" t="s">
        <v>1579</v>
      </c>
      <c r="I1340">
        <v>0.42722514761968911</v>
      </c>
      <c r="J1340">
        <v>0.14792891991882248</v>
      </c>
      <c r="K1340">
        <v>1.7573432802357247</v>
      </c>
      <c r="L1340">
        <v>1.2014128192040185</v>
      </c>
      <c r="M1340">
        <v>0.70309367917333432</v>
      </c>
      <c r="N1340">
        <v>0.56299670334472407</v>
      </c>
      <c r="O1340">
        <v>0.43346171946498557</v>
      </c>
      <c r="P1340">
        <v>0.24800345432608276</v>
      </c>
      <c r="Q1340">
        <v>0.54369219192865992</v>
      </c>
      <c r="R1340">
        <v>0.27262358756423638</v>
      </c>
      <c r="S1340">
        <v>0.28366093686464888</v>
      </c>
      <c r="T1340">
        <v>3.3569556736718867E-2</v>
      </c>
      <c r="U1340">
        <v>9.1085422181989117E-2</v>
      </c>
      <c r="V1340">
        <v>3.3549940102630807E-2</v>
      </c>
      <c r="W1340">
        <v>7.7151532202991369E-2</v>
      </c>
      <c r="X1340">
        <v>8.6981478339173496E-2</v>
      </c>
      <c r="Y1340">
        <v>210897.84101414765</v>
      </c>
      <c r="Z1340">
        <v>1866898.111662531</v>
      </c>
      <c r="AA1340">
        <v>4352539.0210918114</v>
      </c>
      <c r="AB1340">
        <v>9.4074603998761473E-3</v>
      </c>
      <c r="AC1340">
        <v>0.10442281387096643</v>
      </c>
      <c r="AD1340">
        <v>0.63714906244619562</v>
      </c>
      <c r="AE1340">
        <v>0.91238911125498845</v>
      </c>
      <c r="AF1340">
        <v>29985552.601259183</v>
      </c>
      <c r="AG1340">
        <v>18102924.429171041</v>
      </c>
      <c r="AH1340">
        <v>27358491.68835257</v>
      </c>
      <c r="AI1340">
        <v>0.91797912033137219</v>
      </c>
      <c r="AJ1340">
        <v>0.36086471169049888</v>
      </c>
      <c r="AK1340">
        <v>2.5283411807733445</v>
      </c>
      <c r="AL1340">
        <v>0.92776252246754942</v>
      </c>
      <c r="AM1340">
        <v>4.0843860927698254E-2</v>
      </c>
      <c r="AN1340">
        <v>4.1927836810504028E-2</v>
      </c>
      <c r="AO1340">
        <v>7.1582190550964084E-2</v>
      </c>
      <c r="AP1340">
        <v>2.0043768128661685E-2</v>
      </c>
      <c r="AQ1340">
        <v>1.0294982007370803</v>
      </c>
      <c r="AR1340">
        <v>0.99914364392979726</v>
      </c>
      <c r="AS1340">
        <v>0.99887959483655808</v>
      </c>
      <c r="AT1340">
        <v>1.671106122124507E-2</v>
      </c>
      <c r="AU1340">
        <v>0.48838142784156369</v>
      </c>
      <c r="AV1340">
        <v>0.70686717513641772</v>
      </c>
      <c r="AW1340">
        <v>0.50108245577272859</v>
      </c>
      <c r="AX1340">
        <v>2.4085882100602252E-2</v>
      </c>
      <c r="AY1340">
        <v>4.735996318711503E-2</v>
      </c>
      <c r="AZ1340">
        <v>0.72477640637465579</v>
      </c>
      <c r="BA1340">
        <v>14.148299075415144</v>
      </c>
      <c r="BB1340">
        <v>-4.2961594480385674E-2</v>
      </c>
      <c r="BC1340">
        <v>3.2018304669967274E-2</v>
      </c>
      <c r="BD1340">
        <v>0.62250319807969356</v>
      </c>
      <c r="BE1340">
        <v>0.37180847810765649</v>
      </c>
      <c r="BF1340">
        <v>8743</v>
      </c>
      <c r="BG1340">
        <v>5456</v>
      </c>
      <c r="BH1340">
        <v>4909</v>
      </c>
      <c r="BI1340">
        <v>6.8352450303885717E-2</v>
      </c>
      <c r="BJ1340">
        <v>0.66169307268054045</v>
      </c>
      <c r="BK1340">
        <v>0.72807218287722941</v>
      </c>
      <c r="BL1340">
        <v>9.162617718260134E-2</v>
      </c>
      <c r="BM1340">
        <v>0.20842788758627628</v>
      </c>
      <c r="BN1340">
        <v>0.67965636504041849</v>
      </c>
      <c r="BO1340">
        <v>1.0015969207781903</v>
      </c>
      <c r="BP1340">
        <v>8.4367277130999868E-2</v>
      </c>
      <c r="BQ1340">
        <v>8.8573200992555829</v>
      </c>
      <c r="BR1340">
        <v>0.18430656934306569</v>
      </c>
      <c r="BS1340">
        <v>2710955.1898263027</v>
      </c>
      <c r="BT1340">
        <v>793850.5012897678</v>
      </c>
    </row>
    <row r="1341" spans="1:72">
      <c r="A1341" t="s">
        <v>1626</v>
      </c>
      <c r="B1341" t="s">
        <v>65</v>
      </c>
      <c r="C1341">
        <v>2019</v>
      </c>
      <c r="D1341" t="s">
        <v>218</v>
      </c>
      <c r="E1341">
        <v>4</v>
      </c>
      <c r="G1341" t="s">
        <v>314</v>
      </c>
      <c r="H1341" t="s">
        <v>1579</v>
      </c>
      <c r="I1341">
        <v>6.898216572986697E-2</v>
      </c>
      <c r="J1341">
        <v>0.20028749918018765</v>
      </c>
      <c r="K1341">
        <v>1.3334601094522298</v>
      </c>
      <c r="L1341">
        <v>0.99355679223193272</v>
      </c>
      <c r="M1341">
        <v>0.96487930985315473</v>
      </c>
      <c r="N1341">
        <v>0.58145587729898784</v>
      </c>
      <c r="O1341">
        <v>0.56648531863604923</v>
      </c>
      <c r="P1341">
        <v>0.54193256421254488</v>
      </c>
      <c r="Q1341">
        <v>0.54193256421254488</v>
      </c>
      <c r="R1341">
        <v>0.59242006924116319</v>
      </c>
      <c r="S1341">
        <v>0.57063083177059859</v>
      </c>
      <c r="T1341">
        <v>0.11526687040776633</v>
      </c>
      <c r="U1341">
        <v>0.11526687040776633</v>
      </c>
      <c r="V1341">
        <v>3.8136496088867357E-2</v>
      </c>
      <c r="W1341">
        <v>7.7712329072608791E-2</v>
      </c>
      <c r="X1341">
        <v>3.8136496088867357E-2</v>
      </c>
      <c r="Y1341">
        <v>176871.65766002098</v>
      </c>
      <c r="Z1341">
        <v>1018599.1506849315</v>
      </c>
      <c r="AA1341">
        <v>2113134.5388127854</v>
      </c>
      <c r="AB1341">
        <v>2.7914794044505462E-2</v>
      </c>
      <c r="AC1341">
        <v>0.10784237423340709</v>
      </c>
      <c r="AM1341">
        <v>1.7814553834902182E-2</v>
      </c>
      <c r="AN1341">
        <v>2.5555038533038643E-2</v>
      </c>
      <c r="AO1341">
        <v>8.0910293229428179E-2</v>
      </c>
      <c r="AP1341">
        <v>2.5725729964265674E-2</v>
      </c>
      <c r="AQ1341">
        <v>1.0258901092538513</v>
      </c>
      <c r="AR1341">
        <v>1.0258901092538513</v>
      </c>
      <c r="AS1341">
        <v>1.5363796578681645</v>
      </c>
      <c r="AT1341">
        <v>1.4118020757713866E-2</v>
      </c>
      <c r="AU1341">
        <v>0.78074205875904135</v>
      </c>
      <c r="AV1341">
        <v>0.78074205875904135</v>
      </c>
      <c r="AW1341">
        <v>0.79815702300676528</v>
      </c>
      <c r="AX1341">
        <v>3.2988363148489221E-2</v>
      </c>
      <c r="AY1341">
        <v>3.2988363148489221E-2</v>
      </c>
      <c r="AZ1341">
        <v>0.41845077967904004</v>
      </c>
      <c r="BB1341">
        <v>2.0151771839537638</v>
      </c>
      <c r="BD1341">
        <v>0.25224380400804614</v>
      </c>
      <c r="BE1341">
        <v>0.25224380400804614</v>
      </c>
      <c r="BF1341">
        <v>9379</v>
      </c>
      <c r="BG1341">
        <v>5901</v>
      </c>
      <c r="BI1341">
        <v>5.9204303944944336E-3</v>
      </c>
      <c r="BK1341">
        <v>0.44715151309746526</v>
      </c>
      <c r="BL1341">
        <v>0.36772599284321278</v>
      </c>
      <c r="BM1341">
        <v>0.36772599284321278</v>
      </c>
      <c r="BN1341">
        <v>0.57985655543516901</v>
      </c>
      <c r="BQ1341">
        <v>17.406392694063928</v>
      </c>
      <c r="BR1341">
        <v>6.2011173184357539E-2</v>
      </c>
      <c r="BS1341">
        <v>1239910.2876712328</v>
      </c>
      <c r="BT1341">
        <v>1287642.5043478261</v>
      </c>
    </row>
    <row r="1342" spans="1:72">
      <c r="A1342" t="s">
        <v>1627</v>
      </c>
      <c r="B1342" t="s">
        <v>66</v>
      </c>
      <c r="C1342">
        <v>2019</v>
      </c>
      <c r="D1342" t="s">
        <v>223</v>
      </c>
      <c r="E1342">
        <v>2</v>
      </c>
      <c r="G1342" t="s">
        <v>316</v>
      </c>
      <c r="H1342" t="s">
        <v>1579</v>
      </c>
      <c r="I1342">
        <v>0.40931039321237378</v>
      </c>
      <c r="J1342">
        <v>0.17595420776690346</v>
      </c>
      <c r="K1342">
        <v>2.0041456242654156</v>
      </c>
      <c r="L1342">
        <v>1.6049720956340066</v>
      </c>
      <c r="M1342">
        <v>0.9402982576180009</v>
      </c>
      <c r="N1342">
        <v>0.67413058048002816</v>
      </c>
      <c r="O1342">
        <v>0.57813342342751883</v>
      </c>
      <c r="P1342">
        <v>0.17654179926946442</v>
      </c>
      <c r="Q1342">
        <v>0.61915169619896004</v>
      </c>
      <c r="R1342">
        <v>0.19936310651787137</v>
      </c>
      <c r="S1342">
        <v>0.19970748824625936</v>
      </c>
      <c r="T1342">
        <v>1.3177635040927577E-2</v>
      </c>
      <c r="U1342">
        <v>6.1018040936889353E-2</v>
      </c>
      <c r="V1342">
        <v>2.9710248878088794E-2</v>
      </c>
      <c r="W1342">
        <v>5.6887200876598945E-2</v>
      </c>
      <c r="X1342">
        <v>0.1398186958504288</v>
      </c>
      <c r="Y1342">
        <v>362525.27155172412</v>
      </c>
      <c r="Z1342">
        <v>2456279.5103626945</v>
      </c>
      <c r="AA1342">
        <v>4754571.7797927465</v>
      </c>
      <c r="AB1342">
        <v>6.2239535060952663E-3</v>
      </c>
      <c r="AC1342">
        <v>0.15332384096210358</v>
      </c>
      <c r="AD1342">
        <v>0.80775396476643735</v>
      </c>
      <c r="AE1342">
        <v>0.93562760138669032</v>
      </c>
      <c r="AF1342">
        <v>26064032.415571284</v>
      </c>
      <c r="AG1342">
        <v>15039579.615773508</v>
      </c>
      <c r="AH1342">
        <v>24386228.131445903</v>
      </c>
      <c r="AI1342">
        <v>0.91395454600206627</v>
      </c>
      <c r="AJ1342">
        <v>0.39345676067690377</v>
      </c>
      <c r="AK1342">
        <v>2.3779680384117299</v>
      </c>
      <c r="AL1342">
        <v>1.4923706763256392</v>
      </c>
      <c r="AM1342">
        <v>4.3036085046670246E-2</v>
      </c>
      <c r="AN1342">
        <v>2.4316415377438689E-2</v>
      </c>
      <c r="AO1342">
        <v>5.1726887431211871E-2</v>
      </c>
      <c r="AP1342">
        <v>1.3654567779987746E-2</v>
      </c>
      <c r="AQ1342">
        <v>1.0423214828985576</v>
      </c>
      <c r="AR1342">
        <v>1.0134129151655094</v>
      </c>
      <c r="AS1342">
        <v>0.94729646256295663</v>
      </c>
      <c r="AT1342">
        <v>1.8408030816421058E-2</v>
      </c>
      <c r="AU1342">
        <v>0.44998507978222835</v>
      </c>
      <c r="AV1342">
        <v>0.67472893010694746</v>
      </c>
      <c r="AW1342">
        <v>0.45607007384500731</v>
      </c>
      <c r="AX1342">
        <v>2.6398302166807733E-2</v>
      </c>
      <c r="AY1342">
        <v>7.972067314959834E-2</v>
      </c>
      <c r="AZ1342">
        <v>0.81531108123270202</v>
      </c>
      <c r="BA1342">
        <v>12.958457905655308</v>
      </c>
      <c r="BB1342">
        <v>-9.692551934523809E-2</v>
      </c>
      <c r="BC1342">
        <v>7.144643876565962E-2</v>
      </c>
      <c r="BD1342">
        <v>0.77054221847039184</v>
      </c>
      <c r="BE1342">
        <v>0.23985597496180552</v>
      </c>
      <c r="BF1342">
        <v>8704</v>
      </c>
      <c r="BG1342">
        <v>5594</v>
      </c>
      <c r="BH1342">
        <v>5005</v>
      </c>
      <c r="BI1342">
        <v>5.4629519337866965E-2</v>
      </c>
      <c r="BJ1342">
        <v>0.61672430581341342</v>
      </c>
      <c r="BK1342">
        <v>0.80935605260113208</v>
      </c>
      <c r="BL1342">
        <v>2.0040019525837359E-2</v>
      </c>
      <c r="BM1342">
        <v>7.6251605179349424E-2</v>
      </c>
      <c r="BN1342">
        <v>0.57663717912306944</v>
      </c>
      <c r="BO1342">
        <v>1.4070580858985093</v>
      </c>
      <c r="BP1342">
        <v>5.3058671707007711E-2</v>
      </c>
      <c r="BQ1342">
        <v>3.0051813471502591</v>
      </c>
      <c r="BR1342">
        <v>0.2288135593220339</v>
      </c>
      <c r="BS1342">
        <v>3046325.8730569948</v>
      </c>
      <c r="BT1342">
        <v>426803.56488549616</v>
      </c>
    </row>
    <row r="1343" spans="1:72">
      <c r="A1343" t="s">
        <v>1628</v>
      </c>
      <c r="B1343" t="s">
        <v>67</v>
      </c>
      <c r="C1343">
        <v>2019</v>
      </c>
      <c r="D1343" t="s">
        <v>207</v>
      </c>
      <c r="E1343">
        <v>8</v>
      </c>
      <c r="G1343" t="s">
        <v>318</v>
      </c>
      <c r="H1343" t="s">
        <v>1579</v>
      </c>
      <c r="I1343">
        <v>0.13835587571502314</v>
      </c>
      <c r="J1343">
        <v>0.23696265290188745</v>
      </c>
      <c r="K1343">
        <v>2.9224286674529125</v>
      </c>
      <c r="L1343">
        <v>1.2960935361024162</v>
      </c>
      <c r="M1343">
        <v>1.0587097865168755</v>
      </c>
      <c r="N1343">
        <v>0.61101592015630979</v>
      </c>
      <c r="O1343">
        <v>0.48856814721599989</v>
      </c>
      <c r="P1343">
        <v>0.33858945541430996</v>
      </c>
      <c r="Q1343">
        <v>0.45031461829112701</v>
      </c>
      <c r="R1343">
        <v>0.37392367499154094</v>
      </c>
      <c r="S1343">
        <v>0.40175626163865746</v>
      </c>
      <c r="T1343">
        <v>4.37744171869748E-2</v>
      </c>
      <c r="U1343">
        <v>6.381483747668544E-2</v>
      </c>
      <c r="V1343">
        <v>0.12497269666731319</v>
      </c>
      <c r="W1343">
        <v>0.34514780638436243</v>
      </c>
      <c r="X1343">
        <v>0.17349728650413027</v>
      </c>
      <c r="Y1343">
        <v>317365.16889937245</v>
      </c>
      <c r="Z1343">
        <v>5970124.5923753669</v>
      </c>
      <c r="AA1343">
        <v>17538401.712023459</v>
      </c>
      <c r="AB1343">
        <v>1.5397172373898286E-2</v>
      </c>
      <c r="AC1343">
        <v>0.14245508451341901</v>
      </c>
      <c r="AD1343">
        <v>0.32494175108702106</v>
      </c>
      <c r="AE1343">
        <v>0.76490050765889694</v>
      </c>
      <c r="AF1343">
        <v>27526365.028081123</v>
      </c>
      <c r="AG1343">
        <v>15087891.015600624</v>
      </c>
      <c r="AH1343">
        <v>21054930.583983358</v>
      </c>
      <c r="AI1343">
        <v>0.90154415092439644</v>
      </c>
      <c r="AJ1343">
        <v>0.35925818649396157</v>
      </c>
      <c r="AK1343">
        <v>2.1291108634813347</v>
      </c>
      <c r="AL1343">
        <v>0.70129529145926384</v>
      </c>
      <c r="AM1343">
        <v>2.7076573568942674E-2</v>
      </c>
      <c r="AN1343">
        <v>3.8027723860776408E-2</v>
      </c>
      <c r="AO1343">
        <v>0.33265354913751122</v>
      </c>
      <c r="AP1343">
        <v>7.0566991695969306E-2</v>
      </c>
      <c r="AQ1343">
        <v>1.0074140106821363</v>
      </c>
      <c r="AR1343">
        <v>0.99452066157990326</v>
      </c>
      <c r="AS1343">
        <v>1.0218583635359002</v>
      </c>
      <c r="AT1343">
        <v>1.5566056624898593E-2</v>
      </c>
      <c r="AU1343">
        <v>0.43590191116047539</v>
      </c>
      <c r="AV1343">
        <v>0.4708600869280285</v>
      </c>
      <c r="AW1343">
        <v>0.47320945623022681</v>
      </c>
      <c r="AX1343">
        <v>2.2305721883635634E-2</v>
      </c>
      <c r="AY1343">
        <v>2.7408918718822006E-2</v>
      </c>
      <c r="AZ1343">
        <v>0.56093489972980592</v>
      </c>
      <c r="BA1343">
        <v>16.287926425056231</v>
      </c>
      <c r="BB1343">
        <v>0.20664405519164891</v>
      </c>
      <c r="BC1343">
        <v>9.8399340386858658E-2</v>
      </c>
      <c r="BD1343">
        <v>0.31129010971566623</v>
      </c>
      <c r="BE1343">
        <v>0.24643339180971796</v>
      </c>
      <c r="BF1343">
        <v>9380</v>
      </c>
      <c r="BG1343">
        <v>6422</v>
      </c>
      <c r="BH1343">
        <v>5859</v>
      </c>
      <c r="BI1343">
        <v>6.1514086624645525E-2</v>
      </c>
      <c r="BJ1343">
        <v>0.716596568932794</v>
      </c>
      <c r="BK1343">
        <v>0.64581865920988879</v>
      </c>
      <c r="BL1343">
        <v>8.4912729947149448E-2</v>
      </c>
      <c r="BM1343">
        <v>0.11351382790504584</v>
      </c>
      <c r="BN1343">
        <v>1.1268036341664511</v>
      </c>
      <c r="BO1343">
        <v>0.71670091235613886</v>
      </c>
      <c r="BP1343">
        <v>4.9388794268286039E-2</v>
      </c>
      <c r="BQ1343">
        <v>6.5891495601173018</v>
      </c>
      <c r="BR1343">
        <v>0.72944889162561577</v>
      </c>
      <c r="BS1343">
        <v>12748664.203519061</v>
      </c>
      <c r="BT1343">
        <v>3386210.5965009718</v>
      </c>
    </row>
    <row r="1344" spans="1:72">
      <c r="A1344" t="s">
        <v>1629</v>
      </c>
      <c r="B1344" t="s">
        <v>68</v>
      </c>
      <c r="C1344">
        <v>2019</v>
      </c>
      <c r="D1344" t="s">
        <v>212</v>
      </c>
      <c r="E1344">
        <v>2</v>
      </c>
      <c r="G1344" t="s">
        <v>320</v>
      </c>
      <c r="H1344" t="s">
        <v>1579</v>
      </c>
      <c r="I1344">
        <v>3.0415242941813764E-2</v>
      </c>
      <c r="J1344">
        <v>0.19929772218879011</v>
      </c>
      <c r="K1344">
        <v>1.4197975512590859</v>
      </c>
      <c r="L1344">
        <v>1.1344776129567762</v>
      </c>
      <c r="M1344">
        <v>1.0537833541940242</v>
      </c>
      <c r="N1344">
        <v>0.58081481601199381</v>
      </c>
      <c r="O1344">
        <v>0.56791065009426533</v>
      </c>
      <c r="P1344">
        <v>0.72268743469935759</v>
      </c>
      <c r="Q1344">
        <v>0.72268743469935759</v>
      </c>
      <c r="R1344">
        <v>0.747683696329145</v>
      </c>
      <c r="S1344">
        <v>0.74290352255285985</v>
      </c>
      <c r="T1344">
        <v>0.15918346267126407</v>
      </c>
      <c r="U1344">
        <v>0.15918346267126407</v>
      </c>
      <c r="V1344">
        <v>1.2746895114091703E-2</v>
      </c>
      <c r="W1344">
        <v>2.4050435156310647E-2</v>
      </c>
      <c r="X1344">
        <v>1.2746895114091703E-2</v>
      </c>
      <c r="Y1344">
        <v>504522.61499999999</v>
      </c>
      <c r="Z1344">
        <v>567025.03508771933</v>
      </c>
      <c r="AA1344">
        <v>1078955.6666666667</v>
      </c>
      <c r="AB1344">
        <v>2.8369663167470641E-2</v>
      </c>
      <c r="AC1344">
        <v>6.783666727328877E-2</v>
      </c>
      <c r="AM1344">
        <v>3.177332674164781E-2</v>
      </c>
      <c r="AN1344">
        <v>5.0197579193880834E-2</v>
      </c>
      <c r="AO1344">
        <v>5.2908909668477784E-2</v>
      </c>
      <c r="AP1344">
        <v>3.7887925361986152E-2</v>
      </c>
      <c r="AQ1344">
        <v>0.99424227164391821</v>
      </c>
      <c r="AR1344">
        <v>0.99424227164391821</v>
      </c>
      <c r="AS1344">
        <v>1.0946305464799642</v>
      </c>
      <c r="AT1344">
        <v>1.9610095614592909E-2</v>
      </c>
      <c r="AU1344">
        <v>0.78889512949895768</v>
      </c>
      <c r="AV1344">
        <v>0.78889512949895768</v>
      </c>
      <c r="AW1344">
        <v>0.79318862671950618</v>
      </c>
      <c r="AX1344">
        <v>3.0488923222667042E-2</v>
      </c>
      <c r="AY1344">
        <v>3.0488923222667042E-2</v>
      </c>
      <c r="AZ1344">
        <v>0.23618544124044444</v>
      </c>
      <c r="BB1344">
        <v>0.34737862381006851</v>
      </c>
      <c r="BD1344">
        <v>0.13441133364054589</v>
      </c>
      <c r="BE1344">
        <v>0.13441133364054589</v>
      </c>
      <c r="BF1344">
        <v>9607</v>
      </c>
      <c r="BG1344">
        <v>5841</v>
      </c>
      <c r="BI1344">
        <v>4.1479865036616409E-2</v>
      </c>
      <c r="BK1344">
        <v>0.26009161230477212</v>
      </c>
      <c r="BL1344">
        <v>0.19586158879380222</v>
      </c>
      <c r="BM1344">
        <v>0.19586158879380222</v>
      </c>
      <c r="BN1344">
        <v>0.33156515348510962</v>
      </c>
      <c r="BQ1344">
        <v>14.035087719298245</v>
      </c>
      <c r="BR1344">
        <v>0.16383763837638377</v>
      </c>
      <c r="BS1344">
        <v>615706.07894736843</v>
      </c>
      <c r="BT1344">
        <v>2421619.1139240507</v>
      </c>
    </row>
    <row r="1345" spans="1:72">
      <c r="A1345" t="s">
        <v>1630</v>
      </c>
      <c r="B1345" t="s">
        <v>69</v>
      </c>
      <c r="C1345">
        <v>2019</v>
      </c>
      <c r="D1345" t="s">
        <v>215</v>
      </c>
      <c r="E1345">
        <v>4</v>
      </c>
      <c r="G1345" t="s">
        <v>322</v>
      </c>
      <c r="H1345" t="s">
        <v>1579</v>
      </c>
      <c r="I1345">
        <v>4.3989279586018198E-2</v>
      </c>
      <c r="J1345">
        <v>0.21102362231422117</v>
      </c>
      <c r="K1345">
        <v>1.7068404378266107</v>
      </c>
      <c r="L1345">
        <v>1.1515217114518621</v>
      </c>
      <c r="M1345">
        <v>1.0970711181609036</v>
      </c>
      <c r="N1345">
        <v>0.65338427174885039</v>
      </c>
      <c r="O1345">
        <v>0.5575464076371407</v>
      </c>
      <c r="P1345">
        <v>0.53592259286503541</v>
      </c>
      <c r="Q1345">
        <v>0.53592259286503541</v>
      </c>
      <c r="R1345">
        <v>0.65004961535399575</v>
      </c>
      <c r="S1345">
        <v>0.60881183728860699</v>
      </c>
      <c r="T1345">
        <v>0.13859842355009813</v>
      </c>
      <c r="U1345">
        <v>0.13859842355009813</v>
      </c>
      <c r="V1345">
        <v>0.1397239542493755</v>
      </c>
      <c r="W1345">
        <v>0.20309029082011326</v>
      </c>
      <c r="X1345">
        <v>0.1397239542493755</v>
      </c>
      <c r="Y1345">
        <v>305849.67799188639</v>
      </c>
      <c r="Z1345">
        <v>4266901.8315789476</v>
      </c>
      <c r="AA1345">
        <v>6402851.666666667</v>
      </c>
      <c r="AB1345">
        <v>4.1589556302150318E-2</v>
      </c>
      <c r="AC1345">
        <v>0.11483848554642695</v>
      </c>
      <c r="AM1345">
        <v>5.8163652306488012E-2</v>
      </c>
      <c r="AN1345">
        <v>8.0810462398962141E-2</v>
      </c>
      <c r="AO1345">
        <v>0.11631959792439193</v>
      </c>
      <c r="AP1345">
        <v>2.1117495431072181E-2</v>
      </c>
      <c r="AQ1345">
        <v>1.0351620191720663</v>
      </c>
      <c r="AR1345">
        <v>1.0351620191720663</v>
      </c>
      <c r="AS1345">
        <v>1.0105952944251997</v>
      </c>
      <c r="AT1345">
        <v>2.2650061467324199E-2</v>
      </c>
      <c r="AU1345">
        <v>0.61528108259587178</v>
      </c>
      <c r="AV1345">
        <v>0.61528108259587178</v>
      </c>
      <c r="AW1345">
        <v>0.62149434484905364</v>
      </c>
      <c r="AX1345">
        <v>4.563751349300383E-2</v>
      </c>
      <c r="AY1345">
        <v>4.563751349300383E-2</v>
      </c>
      <c r="AZ1345">
        <v>0.3494281936051174</v>
      </c>
      <c r="BB1345">
        <v>-6.5466251398311567E-2</v>
      </c>
      <c r="BD1345">
        <v>0.24353739587114831</v>
      </c>
      <c r="BE1345">
        <v>0.24353739587114831</v>
      </c>
      <c r="BF1345">
        <v>9673</v>
      </c>
      <c r="BG1345">
        <v>5967</v>
      </c>
      <c r="BI1345">
        <v>5.8101108706851631E-2</v>
      </c>
      <c r="BK1345">
        <v>0.38508913952990359</v>
      </c>
      <c r="BL1345">
        <v>0.26003183450629297</v>
      </c>
      <c r="BM1345">
        <v>0.26003183450629297</v>
      </c>
      <c r="BN1345">
        <v>0.6300651841400372</v>
      </c>
      <c r="BQ1345">
        <v>13.838596491228071</v>
      </c>
      <c r="BR1345">
        <v>0.47936984246061515</v>
      </c>
      <c r="BS1345">
        <v>2535866.763508772</v>
      </c>
      <c r="BT1345">
        <v>972728.5</v>
      </c>
    </row>
    <row r="1346" spans="1:72">
      <c r="A1346" t="s">
        <v>1631</v>
      </c>
      <c r="B1346" t="s">
        <v>70</v>
      </c>
      <c r="C1346">
        <v>2019</v>
      </c>
      <c r="D1346" t="s">
        <v>207</v>
      </c>
      <c r="E1346">
        <v>8</v>
      </c>
      <c r="G1346" t="s">
        <v>324</v>
      </c>
      <c r="H1346" t="s">
        <v>1579</v>
      </c>
      <c r="I1346">
        <v>9.8496902068905295E-2</v>
      </c>
      <c r="J1346">
        <v>0.27175090463010432</v>
      </c>
      <c r="K1346">
        <v>2.2604659552055577</v>
      </c>
      <c r="L1346">
        <v>1.3576616305549489</v>
      </c>
      <c r="M1346">
        <v>1.1392676034193112</v>
      </c>
      <c r="N1346">
        <v>0.66312137546635086</v>
      </c>
      <c r="O1346">
        <v>0.50353178017415068</v>
      </c>
      <c r="P1346">
        <v>0.30255697962822353</v>
      </c>
      <c r="Q1346">
        <v>0.42117699500675848</v>
      </c>
      <c r="R1346">
        <v>0.33040329030903098</v>
      </c>
      <c r="S1346">
        <v>0.37185780413713276</v>
      </c>
      <c r="T1346">
        <v>3.1442367471946141E-2</v>
      </c>
      <c r="U1346">
        <v>4.8334832860942152E-2</v>
      </c>
      <c r="V1346">
        <v>0.11977979201315492</v>
      </c>
      <c r="W1346">
        <v>0.31547288299206111</v>
      </c>
      <c r="X1346">
        <v>0.17994459677549907</v>
      </c>
      <c r="Y1346">
        <v>191137.07141019043</v>
      </c>
      <c r="Z1346">
        <v>5190231.6967288293</v>
      </c>
      <c r="AA1346">
        <v>14496256.40415775</v>
      </c>
      <c r="AB1346">
        <v>1.6815913046489283E-2</v>
      </c>
      <c r="AC1346">
        <v>0.10906199685014081</v>
      </c>
      <c r="AD1346">
        <v>0.35612681602327628</v>
      </c>
      <c r="AE1346">
        <v>0.87336078132797124</v>
      </c>
      <c r="AF1346">
        <v>29380910.650756694</v>
      </c>
      <c r="AG1346">
        <v>16873217.665308498</v>
      </c>
      <c r="AH1346">
        <v>25660135.082072176</v>
      </c>
      <c r="AI1346">
        <v>0.91252308187742481</v>
      </c>
      <c r="AJ1346">
        <v>0.37551074022617875</v>
      </c>
      <c r="AK1346">
        <v>2.3257944121702772</v>
      </c>
      <c r="AL1346">
        <v>1.2852310067153667</v>
      </c>
      <c r="AM1346">
        <v>4.0521410607869686E-2</v>
      </c>
      <c r="AN1346">
        <v>4.3925658100329591E-2</v>
      </c>
      <c r="AO1346">
        <v>0.28634456202806652</v>
      </c>
      <c r="AP1346">
        <v>3.9951887728630855E-2</v>
      </c>
      <c r="AQ1346">
        <v>1.0017968709714056</v>
      </c>
      <c r="AR1346">
        <v>0.98710489830034542</v>
      </c>
      <c r="AS1346">
        <v>1.0203535496991527</v>
      </c>
      <c r="AT1346">
        <v>1.5380705680455495E-2</v>
      </c>
      <c r="AU1346">
        <v>0.44932503393021567</v>
      </c>
      <c r="AV1346">
        <v>0.48903089892579626</v>
      </c>
      <c r="AW1346">
        <v>0.48959798171031921</v>
      </c>
      <c r="AX1346">
        <v>3.0106896122945686E-2</v>
      </c>
      <c r="AY1346">
        <v>4.1296339317894816E-2</v>
      </c>
      <c r="AZ1346">
        <v>0.61220527265476588</v>
      </c>
      <c r="BA1346">
        <v>18.841318290237044</v>
      </c>
      <c r="BB1346">
        <v>0.31025090009920564</v>
      </c>
      <c r="BC1346">
        <v>2.9161591873042438E-2</v>
      </c>
      <c r="BD1346">
        <v>0.30665723786226118</v>
      </c>
      <c r="BE1346">
        <v>0.22189327620792185</v>
      </c>
      <c r="BF1346">
        <v>9764</v>
      </c>
      <c r="BG1346">
        <v>6381</v>
      </c>
      <c r="BH1346">
        <v>6100</v>
      </c>
      <c r="BI1346">
        <v>6.0965898587648289E-2</v>
      </c>
      <c r="BJ1346">
        <v>0.65809782266398054</v>
      </c>
      <c r="BK1346">
        <v>0.67618367150601366</v>
      </c>
      <c r="BL1346">
        <v>8.6690471308539296E-2</v>
      </c>
      <c r="BM1346">
        <v>0.12499385940405645</v>
      </c>
      <c r="BN1346">
        <v>1.1231908709199045</v>
      </c>
      <c r="BO1346">
        <v>0.99772241376526827</v>
      </c>
      <c r="BP1346">
        <v>3.1648641096659644E-2</v>
      </c>
      <c r="BQ1346">
        <v>7.128095383674717</v>
      </c>
      <c r="BR1346">
        <v>0.52541707556427875</v>
      </c>
      <c r="BS1346">
        <v>11033614.704983186</v>
      </c>
      <c r="BT1346">
        <v>1839401.9478207489</v>
      </c>
    </row>
    <row r="1347" spans="1:72">
      <c r="A1347" t="s">
        <v>1632</v>
      </c>
      <c r="B1347" t="s">
        <v>71</v>
      </c>
      <c r="C1347">
        <v>2019</v>
      </c>
      <c r="D1347" t="s">
        <v>212</v>
      </c>
      <c r="E1347">
        <v>4</v>
      </c>
      <c r="G1347" t="s">
        <v>326</v>
      </c>
      <c r="H1347" t="s">
        <v>1579</v>
      </c>
      <c r="I1347">
        <v>2.3990398225878118E-2</v>
      </c>
      <c r="J1347">
        <v>0.26081659664445678</v>
      </c>
      <c r="K1347">
        <v>1.4040636571809599</v>
      </c>
      <c r="L1347">
        <v>1.1796962342223583</v>
      </c>
      <c r="M1347">
        <v>1.1456185348591277</v>
      </c>
      <c r="N1347">
        <v>0.54488028123484111</v>
      </c>
      <c r="O1347">
        <v>0.5157436342510634</v>
      </c>
      <c r="P1347">
        <v>0.63546923998136406</v>
      </c>
      <c r="Q1347">
        <v>0.63546923998136406</v>
      </c>
      <c r="R1347">
        <v>0.68128138591909815</v>
      </c>
      <c r="S1347">
        <v>0.67371525738919469</v>
      </c>
      <c r="T1347">
        <v>0.16089401375818604</v>
      </c>
      <c r="U1347">
        <v>0.16089401375818604</v>
      </c>
      <c r="V1347">
        <v>1.9296954054793633E-2</v>
      </c>
      <c r="W1347">
        <v>3.4537050882117948E-2</v>
      </c>
      <c r="X1347">
        <v>1.9296954054793633E-2</v>
      </c>
      <c r="Y1347">
        <v>339130.98643238435</v>
      </c>
      <c r="Z1347">
        <v>692689.69318181823</v>
      </c>
      <c r="AA1347">
        <v>1252030.053030303</v>
      </c>
      <c r="AB1347">
        <v>2.4726020097991304E-2</v>
      </c>
      <c r="AC1347">
        <v>0.10507531210573287</v>
      </c>
      <c r="AM1347">
        <v>1.6182946738027854E-2</v>
      </c>
      <c r="AN1347">
        <v>2.7656449083082721E-2</v>
      </c>
      <c r="AO1347">
        <v>4.7064741618755158E-2</v>
      </c>
      <c r="AP1347">
        <v>2.4931670700143332E-2</v>
      </c>
      <c r="AQ1347">
        <v>1.0179722432609415</v>
      </c>
      <c r="AR1347">
        <v>1.0179722432609415</v>
      </c>
      <c r="AS1347">
        <v>0.98268463129001615</v>
      </c>
      <c r="AT1347">
        <v>1.7353466018494069E-2</v>
      </c>
      <c r="AU1347">
        <v>0.7789071898054486</v>
      </c>
      <c r="AV1347">
        <v>0.7789071898054486</v>
      </c>
      <c r="AW1347">
        <v>0.78994518590100848</v>
      </c>
      <c r="AX1347">
        <v>2.9313844725092113E-2</v>
      </c>
      <c r="AY1347">
        <v>2.9313844725092113E-2</v>
      </c>
      <c r="AZ1347">
        <v>0.33476309511850283</v>
      </c>
      <c r="BB1347">
        <v>1.6292530666572238E-2</v>
      </c>
      <c r="BD1347">
        <v>0.12906190744442092</v>
      </c>
      <c r="BE1347">
        <v>0.12906190744442092</v>
      </c>
      <c r="BF1347">
        <v>9928</v>
      </c>
      <c r="BG1347">
        <v>6396</v>
      </c>
      <c r="BI1347">
        <v>4.5949622599343057E-2</v>
      </c>
      <c r="BK1347">
        <v>0.35206053010301613</v>
      </c>
      <c r="BL1347">
        <v>0.28002944962382043</v>
      </c>
      <c r="BM1347">
        <v>0.28002944962382043</v>
      </c>
      <c r="BN1347">
        <v>0.46581944350621557</v>
      </c>
      <c r="BQ1347">
        <v>17.030303030303031</v>
      </c>
      <c r="BR1347">
        <v>0.10430054374691053</v>
      </c>
      <c r="BS1347">
        <v>633250.35227272729</v>
      </c>
      <c r="BT1347">
        <v>1382011.3473053891</v>
      </c>
    </row>
    <row r="1348" spans="1:72">
      <c r="A1348" t="s">
        <v>1633</v>
      </c>
      <c r="B1348" t="s">
        <v>72</v>
      </c>
      <c r="C1348">
        <v>2019</v>
      </c>
      <c r="D1348" t="s">
        <v>212</v>
      </c>
      <c r="E1348">
        <v>2</v>
      </c>
      <c r="G1348" t="s">
        <v>328</v>
      </c>
      <c r="H1348" t="s">
        <v>1579</v>
      </c>
      <c r="I1348">
        <v>6.3822382212061365E-2</v>
      </c>
      <c r="J1348">
        <v>-6.9865269312465283E-2</v>
      </c>
      <c r="K1348">
        <v>1.1268178047691664</v>
      </c>
      <c r="L1348">
        <v>1.0402171903322903</v>
      </c>
      <c r="M1348">
        <v>0.98688694457012049</v>
      </c>
      <c r="N1348">
        <v>0.58557859408765511</v>
      </c>
      <c r="O1348">
        <v>0.56511826555118394</v>
      </c>
      <c r="P1348">
        <v>0.73505053583032021</v>
      </c>
      <c r="Q1348">
        <v>0.73505053583032021</v>
      </c>
      <c r="R1348">
        <v>0.78021184910250585</v>
      </c>
      <c r="S1348">
        <v>0.75366040969446835</v>
      </c>
      <c r="T1348">
        <v>0.16949575513837475</v>
      </c>
      <c r="U1348">
        <v>0.16949575513837475</v>
      </c>
      <c r="V1348">
        <v>3.5599520787216572E-2</v>
      </c>
      <c r="W1348">
        <v>4.9615007820212893E-2</v>
      </c>
      <c r="X1348">
        <v>3.5599520787216572E-2</v>
      </c>
      <c r="Y1348">
        <v>542889.56890699256</v>
      </c>
      <c r="Z1348">
        <v>1069793.4076433121</v>
      </c>
      <c r="AA1348">
        <v>1512794.6560509554</v>
      </c>
      <c r="AB1348">
        <v>2.7870562440510702E-2</v>
      </c>
      <c r="AC1348">
        <v>0.1027230778664549</v>
      </c>
      <c r="AM1348">
        <v>4.4025517362725246E-2</v>
      </c>
      <c r="AN1348">
        <v>5.2464904736058367E-2</v>
      </c>
      <c r="AO1348">
        <v>3.3724871999827349E-2</v>
      </c>
      <c r="AP1348">
        <v>3.8123686637341796E-3</v>
      </c>
      <c r="AQ1348">
        <v>0.98049725462953574</v>
      </c>
      <c r="AR1348">
        <v>0.98049725462953574</v>
      </c>
      <c r="AS1348">
        <v>0.85346086852943703</v>
      </c>
      <c r="AT1348">
        <v>1.675096623742028E-2</v>
      </c>
      <c r="AU1348">
        <v>0.74361328822138217</v>
      </c>
      <c r="AV1348">
        <v>0.74361328822138217</v>
      </c>
      <c r="AW1348">
        <v>0.73501820567267828</v>
      </c>
      <c r="AX1348">
        <v>5.2952482595555059E-2</v>
      </c>
      <c r="AY1348">
        <v>5.2952482595555059E-2</v>
      </c>
      <c r="AZ1348">
        <v>0.21050052591198534</v>
      </c>
      <c r="BB1348">
        <v>-0.34202382258064518</v>
      </c>
      <c r="BD1348">
        <v>0.34183752127131234</v>
      </c>
      <c r="BE1348">
        <v>0.34183752127131234</v>
      </c>
      <c r="BF1348">
        <v>8990</v>
      </c>
      <c r="BG1348">
        <v>6083</v>
      </c>
      <c r="BI1348">
        <v>8.5648950090413817E-2</v>
      </c>
      <c r="BK1348">
        <v>0.2403464589180988</v>
      </c>
      <c r="BL1348">
        <v>0.18653179733703182</v>
      </c>
      <c r="BM1348">
        <v>0.18653179733703182</v>
      </c>
      <c r="BN1348">
        <v>0.32324727350029619</v>
      </c>
      <c r="BQ1348">
        <v>9.3821656050955422</v>
      </c>
      <c r="BR1348">
        <v>1.1472303206997085</v>
      </c>
      <c r="BS1348">
        <v>558864.03184713377</v>
      </c>
      <c r="BT1348">
        <v>176096.39393939395</v>
      </c>
    </row>
    <row r="1349" spans="1:72">
      <c r="A1349" t="s">
        <v>1634</v>
      </c>
      <c r="B1349" t="s">
        <v>73</v>
      </c>
      <c r="C1349">
        <v>2019</v>
      </c>
      <c r="D1349" t="s">
        <v>228</v>
      </c>
      <c r="E1349">
        <v>7</v>
      </c>
      <c r="G1349" t="s">
        <v>330</v>
      </c>
      <c r="H1349" t="s">
        <v>1579</v>
      </c>
      <c r="I1349">
        <v>0.17218724793390602</v>
      </c>
      <c r="J1349">
        <v>0.15800351113153085</v>
      </c>
      <c r="K1349">
        <v>1.3322995671222668</v>
      </c>
      <c r="L1349">
        <v>0.890859439983823</v>
      </c>
      <c r="M1349">
        <v>0.47066679439518305</v>
      </c>
      <c r="N1349">
        <v>0.61432049409959022</v>
      </c>
      <c r="O1349">
        <v>0.54131496166871085</v>
      </c>
      <c r="P1349">
        <v>0.26273334764854439</v>
      </c>
      <c r="Q1349">
        <v>0.47010027607032789</v>
      </c>
      <c r="R1349">
        <v>0.29639124084586671</v>
      </c>
      <c r="S1349">
        <v>0.30687533494217534</v>
      </c>
      <c r="T1349">
        <v>4.0516858903696169E-2</v>
      </c>
      <c r="U1349">
        <v>8.1928992691447503E-2</v>
      </c>
      <c r="V1349">
        <v>4.8439942559187335E-2</v>
      </c>
      <c r="W1349">
        <v>0.13658064482321369</v>
      </c>
      <c r="X1349">
        <v>9.6109864572106005E-2</v>
      </c>
      <c r="Y1349">
        <v>193686.01645507209</v>
      </c>
      <c r="Z1349">
        <v>2436650.3579766536</v>
      </c>
      <c r="AA1349">
        <v>7094651.4403372239</v>
      </c>
      <c r="AB1349">
        <v>1.4046942677627138E-2</v>
      </c>
      <c r="AC1349">
        <v>0.11553369226702749</v>
      </c>
      <c r="AD1349">
        <v>0.51896329507419436</v>
      </c>
      <c r="AE1349">
        <v>0.89178285985412242</v>
      </c>
      <c r="AF1349">
        <v>27993147.085535467</v>
      </c>
      <c r="AG1349">
        <v>16171688.728094576</v>
      </c>
      <c r="AH1349">
        <v>24963808.764255911</v>
      </c>
      <c r="AI1349">
        <v>0.9282499029857828</v>
      </c>
      <c r="AJ1349">
        <v>0.37727208400447976</v>
      </c>
      <c r="AK1349">
        <v>2.3637658275387619</v>
      </c>
      <c r="AL1349">
        <v>1.2090702717892097</v>
      </c>
      <c r="AM1349">
        <v>3.8089369383465119E-2</v>
      </c>
      <c r="AN1349">
        <v>4.4450501308049312E-2</v>
      </c>
      <c r="AO1349">
        <v>0.13994005775095208</v>
      </c>
      <c r="AP1349">
        <v>3.1436702686924327E-2</v>
      </c>
      <c r="AQ1349">
        <v>1.0000493956358587</v>
      </c>
      <c r="AR1349">
        <v>0.98460610082064737</v>
      </c>
      <c r="AS1349">
        <v>0.96461490125538696</v>
      </c>
      <c r="AT1349">
        <v>1.5221672539183512E-2</v>
      </c>
      <c r="AU1349">
        <v>0.5132762929372231</v>
      </c>
      <c r="AV1349">
        <v>0.65955970979418899</v>
      </c>
      <c r="AW1349">
        <v>0.53264097326660531</v>
      </c>
      <c r="AX1349">
        <v>2.3471178022422615E-2</v>
      </c>
      <c r="AY1349">
        <v>3.9845967947959159E-2</v>
      </c>
      <c r="AZ1349">
        <v>0.68631832592821107</v>
      </c>
      <c r="BA1349">
        <v>13.538216003314989</v>
      </c>
      <c r="BB1349">
        <v>0.26655141624520318</v>
      </c>
      <c r="BC1349">
        <v>-5.2608496281303287E-3</v>
      </c>
      <c r="BD1349">
        <v>0.3995362477338108</v>
      </c>
      <c r="BE1349">
        <v>0.23242894680203605</v>
      </c>
      <c r="BF1349">
        <v>9605</v>
      </c>
      <c r="BG1349">
        <v>6169</v>
      </c>
      <c r="BH1349">
        <v>5209</v>
      </c>
      <c r="BI1349">
        <v>4.8105073131046103E-2</v>
      </c>
      <c r="BJ1349">
        <v>0.64780534416085533</v>
      </c>
      <c r="BK1349">
        <v>0.72156985292109943</v>
      </c>
      <c r="BL1349">
        <v>0.12409248513606225</v>
      </c>
      <c r="BM1349">
        <v>0.22806310119916046</v>
      </c>
      <c r="BN1349">
        <v>0.82532406716889639</v>
      </c>
      <c r="BO1349">
        <v>1.1826093402288163</v>
      </c>
      <c r="BP1349">
        <v>6.7332357125448758E-2</v>
      </c>
      <c r="BQ1349">
        <v>10.522697795071336</v>
      </c>
      <c r="BR1349">
        <v>0.40157208257752441</v>
      </c>
      <c r="BS1349">
        <v>4955712.0460440982</v>
      </c>
      <c r="BT1349">
        <v>1179876.1654710665</v>
      </c>
    </row>
    <row r="1350" spans="1:72">
      <c r="A1350" t="s">
        <v>1635</v>
      </c>
      <c r="B1350" t="s">
        <v>74</v>
      </c>
      <c r="C1350">
        <v>2019</v>
      </c>
      <c r="D1350" t="s">
        <v>212</v>
      </c>
      <c r="E1350">
        <v>2</v>
      </c>
      <c r="G1350" t="s">
        <v>332</v>
      </c>
      <c r="H1350" t="s">
        <v>1579</v>
      </c>
      <c r="I1350">
        <v>3.5140595769097643E-2</v>
      </c>
      <c r="J1350">
        <v>3.0465567398860447E-2</v>
      </c>
      <c r="K1350">
        <v>1.389633288395975</v>
      </c>
      <c r="L1350">
        <v>1.215650950849257</v>
      </c>
      <c r="M1350">
        <v>1.1543908944179564</v>
      </c>
      <c r="N1350">
        <v>0.60155441074534732</v>
      </c>
      <c r="O1350">
        <v>0.57384193001466643</v>
      </c>
      <c r="P1350">
        <v>0.72241622361760394</v>
      </c>
      <c r="Q1350">
        <v>0.72241622361760394</v>
      </c>
      <c r="R1350">
        <v>0.75304885561400936</v>
      </c>
      <c r="S1350">
        <v>0.74665725690362195</v>
      </c>
      <c r="T1350">
        <v>0.10835094642458393</v>
      </c>
      <c r="U1350">
        <v>0.10835094642458393</v>
      </c>
      <c r="V1350">
        <v>2.9971898552382682E-2</v>
      </c>
      <c r="W1350">
        <v>4.9926878813490325E-2</v>
      </c>
      <c r="X1350">
        <v>2.9971898552382682E-2</v>
      </c>
      <c r="Y1350">
        <v>293396.90967741935</v>
      </c>
      <c r="Z1350">
        <v>1070609.0531914893</v>
      </c>
      <c r="AA1350">
        <v>1813932.0212765958</v>
      </c>
      <c r="AB1350">
        <v>3.2511354593905327E-2</v>
      </c>
      <c r="AC1350">
        <v>0.11169072770375059</v>
      </c>
      <c r="AM1350">
        <v>3.2780678506487276E-2</v>
      </c>
      <c r="AN1350">
        <v>4.5199357971530359E-2</v>
      </c>
      <c r="AO1350">
        <v>4.0236409271124915E-2</v>
      </c>
      <c r="AP1350">
        <v>7.3018281427253157E-3</v>
      </c>
      <c r="AQ1350">
        <v>0.96771647576339115</v>
      </c>
      <c r="AR1350">
        <v>0.96771647576339115</v>
      </c>
      <c r="AS1350">
        <v>1.0278868100802256</v>
      </c>
      <c r="AT1350">
        <v>2.0582742489098804E-2</v>
      </c>
      <c r="AU1350">
        <v>0.81577281695871051</v>
      </c>
      <c r="AV1350">
        <v>0.81577281695871051</v>
      </c>
      <c r="AW1350">
        <v>0.84020266976357083</v>
      </c>
      <c r="AX1350">
        <v>4.5989461611671008E-2</v>
      </c>
      <c r="AY1350">
        <v>4.5989461611671008E-2</v>
      </c>
      <c r="AZ1350">
        <v>0.24591140854490973</v>
      </c>
      <c r="BB1350">
        <v>-8.6920775473399464E-2</v>
      </c>
      <c r="BD1350">
        <v>0.19568718697422124</v>
      </c>
      <c r="BE1350">
        <v>0.19568718697422124</v>
      </c>
      <c r="BF1350">
        <v>9629</v>
      </c>
      <c r="BG1350">
        <v>6100</v>
      </c>
      <c r="BI1350">
        <v>1.1336981360085072E-2</v>
      </c>
      <c r="BK1350">
        <v>0.27407436847730865</v>
      </c>
      <c r="BL1350">
        <v>0.21469092030887366</v>
      </c>
      <c r="BM1350">
        <v>0.21469092030887366</v>
      </c>
      <c r="BN1350">
        <v>0.3289505722193522</v>
      </c>
      <c r="BQ1350">
        <v>13.191489361702128</v>
      </c>
      <c r="BR1350">
        <v>0.11310592459605028</v>
      </c>
      <c r="BS1350">
        <v>1004588.0319148937</v>
      </c>
      <c r="BT1350">
        <v>382511.57377049181</v>
      </c>
    </row>
    <row r="1351" spans="1:72">
      <c r="A1351" t="s">
        <v>1636</v>
      </c>
      <c r="B1351" t="s">
        <v>75</v>
      </c>
      <c r="C1351">
        <v>2019</v>
      </c>
      <c r="D1351" t="s">
        <v>231</v>
      </c>
      <c r="E1351">
        <v>3</v>
      </c>
      <c r="G1351" t="s">
        <v>334</v>
      </c>
      <c r="H1351" t="s">
        <v>1579</v>
      </c>
      <c r="I1351">
        <v>3.5608834449428514E-2</v>
      </c>
      <c r="J1351">
        <v>0.25375186999989779</v>
      </c>
      <c r="K1351">
        <v>2.0057277418652237</v>
      </c>
      <c r="L1351">
        <v>1.1485274399311367</v>
      </c>
      <c r="M1351">
        <v>1.1137793551285677</v>
      </c>
      <c r="N1351">
        <v>0.62729756696404382</v>
      </c>
      <c r="O1351">
        <v>0.59713710102373896</v>
      </c>
      <c r="P1351">
        <v>0.6204984410221509</v>
      </c>
      <c r="Q1351">
        <v>0.6204984410221509</v>
      </c>
      <c r="R1351">
        <v>0.66910698921411049</v>
      </c>
      <c r="S1351">
        <v>0.6595462609963606</v>
      </c>
      <c r="T1351">
        <v>0.12839768023883444</v>
      </c>
      <c r="U1351">
        <v>0.12839768023883444</v>
      </c>
      <c r="V1351">
        <v>4.0308319034300932E-2</v>
      </c>
      <c r="W1351">
        <v>7.8204618759229544E-2</v>
      </c>
      <c r="X1351">
        <v>4.0308319034300932E-2</v>
      </c>
      <c r="Y1351">
        <v>265918.15376023826</v>
      </c>
      <c r="Z1351">
        <v>1057683.2924528301</v>
      </c>
      <c r="AA1351">
        <v>2112087.0047169812</v>
      </c>
      <c r="AB1351">
        <v>2.0819644930674317E-2</v>
      </c>
      <c r="AC1351">
        <v>0.10865143065698911</v>
      </c>
      <c r="AM1351">
        <v>1.2013306587700551E-2</v>
      </c>
      <c r="AN1351">
        <v>2.1099587748958207E-2</v>
      </c>
      <c r="AO1351">
        <v>7.1116799960434088E-2</v>
      </c>
      <c r="AP1351">
        <v>1.9558178598346479E-2</v>
      </c>
      <c r="AQ1351">
        <v>1.0039353651224077</v>
      </c>
      <c r="AR1351">
        <v>1.0039353651224077</v>
      </c>
      <c r="AS1351">
        <v>0.87642071625040907</v>
      </c>
      <c r="AT1351">
        <v>2.7135118440017446E-2</v>
      </c>
      <c r="AU1351">
        <v>0.78642586019746419</v>
      </c>
      <c r="AV1351">
        <v>0.78642586019746419</v>
      </c>
      <c r="AW1351">
        <v>0.79895990732482802</v>
      </c>
      <c r="AX1351">
        <v>5.159259361607002E-2</v>
      </c>
      <c r="AY1351">
        <v>5.159259361607002E-2</v>
      </c>
      <c r="AZ1351">
        <v>0.32860161815491234</v>
      </c>
      <c r="BB1351">
        <v>-0.1790745688888889</v>
      </c>
      <c r="BD1351">
        <v>0.17740863681882935</v>
      </c>
      <c r="BE1351">
        <v>0.17740863681882935</v>
      </c>
      <c r="BF1351">
        <v>9294</v>
      </c>
      <c r="BG1351">
        <v>6016</v>
      </c>
      <c r="BI1351">
        <v>3.0156312213099848E-2</v>
      </c>
      <c r="BK1351">
        <v>0.37157800442993599</v>
      </c>
      <c r="BL1351">
        <v>0.29368137126316074</v>
      </c>
      <c r="BM1351">
        <v>0.29368137126316074</v>
      </c>
      <c r="BN1351">
        <v>0.47459782237940923</v>
      </c>
      <c r="BQ1351">
        <v>12.669811320754716</v>
      </c>
      <c r="BR1351">
        <v>0.24351851851851852</v>
      </c>
      <c r="BS1351">
        <v>1300087.2971698113</v>
      </c>
      <c r="BT1351">
        <v>1177759.0215053763</v>
      </c>
    </row>
    <row r="1352" spans="1:72">
      <c r="A1352" t="s">
        <v>1637</v>
      </c>
      <c r="B1352" t="s">
        <v>76</v>
      </c>
      <c r="C1352">
        <v>2019</v>
      </c>
      <c r="D1352" t="s">
        <v>231</v>
      </c>
      <c r="E1352">
        <v>4</v>
      </c>
      <c r="G1352" t="s">
        <v>336</v>
      </c>
      <c r="H1352" t="s">
        <v>1579</v>
      </c>
      <c r="I1352">
        <v>5.5123985228528169E-2</v>
      </c>
      <c r="J1352">
        <v>-5.4776562804848002E-2</v>
      </c>
      <c r="K1352">
        <v>1.0746976064352913</v>
      </c>
      <c r="L1352">
        <v>0.85310299657134148</v>
      </c>
      <c r="M1352">
        <v>0.80178942904142436</v>
      </c>
      <c r="N1352">
        <v>0.5498389589696514</v>
      </c>
      <c r="O1352">
        <v>0.50933239232860006</v>
      </c>
      <c r="P1352">
        <v>0.5323200298434887</v>
      </c>
      <c r="Q1352">
        <v>0.5323200298434887</v>
      </c>
      <c r="R1352">
        <v>0.62808701373878373</v>
      </c>
      <c r="S1352">
        <v>0.57910641126486617</v>
      </c>
      <c r="T1352">
        <v>0.14782167084465997</v>
      </c>
      <c r="U1352">
        <v>0.14782167084465997</v>
      </c>
      <c r="V1352">
        <v>5.3450003212610397E-2</v>
      </c>
      <c r="W1352">
        <v>8.0332561571302294E-2</v>
      </c>
      <c r="X1352">
        <v>5.3450003212610397E-2</v>
      </c>
      <c r="Y1352">
        <v>244597.18099045081</v>
      </c>
      <c r="Z1352">
        <v>1442958.8333333333</v>
      </c>
      <c r="AA1352">
        <v>2204280.4456521738</v>
      </c>
      <c r="AB1352">
        <v>3.151325613733804E-2</v>
      </c>
      <c r="AC1352">
        <v>0.13833329008698303</v>
      </c>
      <c r="AM1352">
        <v>2.7543834681574116E-2</v>
      </c>
      <c r="AN1352">
        <v>5.0766282684163729E-2</v>
      </c>
      <c r="AO1352">
        <v>5.6876275457365635E-2</v>
      </c>
      <c r="AP1352">
        <v>1.6661953235229541E-2</v>
      </c>
      <c r="AQ1352">
        <v>1.0160677466402479</v>
      </c>
      <c r="AR1352">
        <v>1.0160677466402479</v>
      </c>
      <c r="AS1352">
        <v>1.0401459181135335</v>
      </c>
      <c r="AT1352">
        <v>1.611637861054329E-2</v>
      </c>
      <c r="AU1352">
        <v>0.73748756003581362</v>
      </c>
      <c r="AV1352">
        <v>0.73748756003581362</v>
      </c>
      <c r="AW1352">
        <v>0.72789892715685611</v>
      </c>
      <c r="AX1352">
        <v>5.8201637753704544E-2</v>
      </c>
      <c r="AY1352">
        <v>5.8201637753704544E-2</v>
      </c>
      <c r="AZ1352">
        <v>0.37171534329578731</v>
      </c>
      <c r="BB1352">
        <v>0.56964821600863125</v>
      </c>
      <c r="BD1352">
        <v>0.26392286069298065</v>
      </c>
      <c r="BE1352">
        <v>0.26392286069298065</v>
      </c>
      <c r="BF1352">
        <v>9584</v>
      </c>
      <c r="BG1352">
        <v>6037</v>
      </c>
      <c r="BI1352">
        <v>4.3248238985891668E-2</v>
      </c>
      <c r="BK1352">
        <v>0.42922537477284162</v>
      </c>
      <c r="BL1352">
        <v>0.34769672855243039</v>
      </c>
      <c r="BM1352">
        <v>0.34769672855243039</v>
      </c>
      <c r="BN1352">
        <v>0.5955897740894579</v>
      </c>
      <c r="BQ1352">
        <v>16.315217391304348</v>
      </c>
      <c r="BR1352">
        <v>0.12970396387355745</v>
      </c>
      <c r="BS1352">
        <v>930775.59420289856</v>
      </c>
      <c r="BT1352">
        <v>831595.5395683453</v>
      </c>
    </row>
    <row r="1353" spans="1:72">
      <c r="A1353" t="s">
        <v>1638</v>
      </c>
      <c r="B1353" t="s">
        <v>77</v>
      </c>
      <c r="C1353">
        <v>2019</v>
      </c>
      <c r="D1353" t="s">
        <v>228</v>
      </c>
      <c r="E1353">
        <v>5</v>
      </c>
      <c r="G1353" t="s">
        <v>338</v>
      </c>
      <c r="H1353" t="s">
        <v>1579</v>
      </c>
      <c r="I1353">
        <v>0.17611240601907466</v>
      </c>
      <c r="J1353">
        <v>0.2103234933757232</v>
      </c>
      <c r="K1353">
        <v>2.0150751044990676</v>
      </c>
      <c r="L1353">
        <v>1.520917834591891</v>
      </c>
      <c r="M1353">
        <v>0.83605741530387079</v>
      </c>
      <c r="N1353">
        <v>0.6239866434005672</v>
      </c>
      <c r="O1353">
        <v>0.56625529338136849</v>
      </c>
      <c r="P1353">
        <v>0.25570346514688241</v>
      </c>
      <c r="Q1353">
        <v>0.57641574280813901</v>
      </c>
      <c r="R1353">
        <v>0.27594303145423099</v>
      </c>
      <c r="S1353">
        <v>0.28857292555054959</v>
      </c>
      <c r="T1353">
        <v>3.9487666873121753E-2</v>
      </c>
      <c r="U1353">
        <v>0.10503751795228673</v>
      </c>
      <c r="V1353">
        <v>3.3706002355479096E-2</v>
      </c>
      <c r="W1353">
        <v>7.2024221906085165E-2</v>
      </c>
      <c r="X1353">
        <v>8.1708407275333753E-2</v>
      </c>
      <c r="Y1353">
        <v>260080.70879741726</v>
      </c>
      <c r="Z1353">
        <v>1841088.3145917002</v>
      </c>
      <c r="AA1353">
        <v>3986828.700133869</v>
      </c>
      <c r="AB1353">
        <v>1.4501401479396768E-2</v>
      </c>
      <c r="AC1353">
        <v>0.11205993655453268</v>
      </c>
      <c r="AD1353">
        <v>0.64104049470669111</v>
      </c>
      <c r="AE1353">
        <v>0.90528097245098416</v>
      </c>
      <c r="AF1353">
        <v>20693138.642405063</v>
      </c>
      <c r="AG1353">
        <v>11894522.339398734</v>
      </c>
      <c r="AH1353">
        <v>18733104.673259493</v>
      </c>
      <c r="AI1353">
        <v>0.93210105762316253</v>
      </c>
      <c r="AJ1353">
        <v>0.38862751049399963</v>
      </c>
      <c r="AK1353">
        <v>2.3294310052838156</v>
      </c>
      <c r="AL1353">
        <v>1.1656859206107024</v>
      </c>
      <c r="AM1353">
        <v>5.6493898792860618E-2</v>
      </c>
      <c r="AN1353">
        <v>3.9642071150977801E-2</v>
      </c>
      <c r="AO1353">
        <v>6.3740027524824314E-2</v>
      </c>
      <c r="AP1353">
        <v>1.140052287245993E-2</v>
      </c>
      <c r="AQ1353">
        <v>0.98886156104534928</v>
      </c>
      <c r="AR1353">
        <v>0.96483943802678118</v>
      </c>
      <c r="AS1353">
        <v>1.1285893809567904</v>
      </c>
      <c r="AT1353">
        <v>1.6330280697322848E-2</v>
      </c>
      <c r="AU1353">
        <v>0.4971357390052154</v>
      </c>
      <c r="AV1353">
        <v>0.68374677777810489</v>
      </c>
      <c r="AW1353">
        <v>0.50471348814561945</v>
      </c>
      <c r="AX1353">
        <v>2.7409666045051601E-2</v>
      </c>
      <c r="AY1353">
        <v>4.7377418105382769E-2</v>
      </c>
      <c r="AZ1353">
        <v>0.71480198081832635</v>
      </c>
      <c r="BA1353">
        <v>8.2136875771609006</v>
      </c>
      <c r="BB1353">
        <v>0.36951092419331555</v>
      </c>
      <c r="BC1353">
        <v>8.191611767952453E-3</v>
      </c>
      <c r="BD1353">
        <v>0.47081659459919983</v>
      </c>
      <c r="BE1353">
        <v>0.23872578498909078</v>
      </c>
      <c r="BF1353">
        <v>8121</v>
      </c>
      <c r="BG1353">
        <v>5383</v>
      </c>
      <c r="BH1353">
        <v>4743</v>
      </c>
      <c r="BI1353">
        <v>6.097317914389172E-2</v>
      </c>
      <c r="BJ1353">
        <v>0.63494666510765452</v>
      </c>
      <c r="BK1353">
        <v>0.72457794983316615</v>
      </c>
      <c r="BL1353">
        <v>8.8744840166192385E-2</v>
      </c>
      <c r="BM1353">
        <v>0.20601308592414996</v>
      </c>
      <c r="BN1353">
        <v>0.64518862271165078</v>
      </c>
      <c r="BO1353">
        <v>1.0931690307406312</v>
      </c>
      <c r="BP1353">
        <v>3.2806639557922387E-2</v>
      </c>
      <c r="BQ1353">
        <v>8.2931726907630523</v>
      </c>
      <c r="BR1353">
        <v>0.19779582366589327</v>
      </c>
      <c r="BS1353">
        <v>2530738.3922356092</v>
      </c>
      <c r="BT1353">
        <v>309816.58976063831</v>
      </c>
    </row>
    <row r="1354" spans="1:72">
      <c r="A1354" t="s">
        <v>1639</v>
      </c>
      <c r="B1354" t="s">
        <v>78</v>
      </c>
      <c r="C1354">
        <v>2019</v>
      </c>
      <c r="D1354" t="s">
        <v>228</v>
      </c>
      <c r="E1354">
        <v>5</v>
      </c>
      <c r="G1354" t="s">
        <v>340</v>
      </c>
      <c r="H1354" t="s">
        <v>1579</v>
      </c>
      <c r="I1354">
        <v>0.31140154495200378</v>
      </c>
      <c r="J1354">
        <v>0.16174655320776854</v>
      </c>
      <c r="K1354">
        <v>1.5722585022395947</v>
      </c>
      <c r="L1354">
        <v>1.3034635447258889</v>
      </c>
      <c r="M1354">
        <v>0.74855410231248398</v>
      </c>
      <c r="N1354">
        <v>0.64838035947773043</v>
      </c>
      <c r="O1354">
        <v>0.57935922800711126</v>
      </c>
      <c r="P1354">
        <v>0.27704382077188849</v>
      </c>
      <c r="Q1354">
        <v>0.57199508106671493</v>
      </c>
      <c r="R1354">
        <v>0.30504934317901766</v>
      </c>
      <c r="S1354">
        <v>0.30580310607063066</v>
      </c>
      <c r="T1354">
        <v>4.287327616465391E-2</v>
      </c>
      <c r="U1354">
        <v>0.10989900739775303</v>
      </c>
      <c r="V1354">
        <v>3.3692709414411666E-2</v>
      </c>
      <c r="W1354">
        <v>6.3692991022556489E-2</v>
      </c>
      <c r="X1354">
        <v>7.5384633049709895E-2</v>
      </c>
      <c r="Y1354">
        <v>257698.45103220479</v>
      </c>
      <c r="Z1354">
        <v>1540501.5967336684</v>
      </c>
      <c r="AA1354">
        <v>2950136.7562814071</v>
      </c>
      <c r="AB1354">
        <v>1.1121587270155282E-2</v>
      </c>
      <c r="AC1354">
        <v>0.10075004439682515</v>
      </c>
      <c r="AD1354">
        <v>0.62571582688126526</v>
      </c>
      <c r="AE1354">
        <v>0.89680149281222332</v>
      </c>
      <c r="AF1354">
        <v>18073650.474603176</v>
      </c>
      <c r="AG1354">
        <v>9663326.5484126993</v>
      </c>
      <c r="AH1354">
        <v>16208476.726190476</v>
      </c>
      <c r="AI1354">
        <v>0.89658591157470913</v>
      </c>
      <c r="AJ1354">
        <v>0.42343957507301294</v>
      </c>
      <c r="AK1354">
        <v>2.1178972056581848</v>
      </c>
      <c r="AL1354">
        <v>1.2068947933487817</v>
      </c>
      <c r="AM1354">
        <v>4.735902553044806E-2</v>
      </c>
      <c r="AN1354">
        <v>3.9874269786940933E-2</v>
      </c>
      <c r="AO1354">
        <v>5.2252826230796863E-2</v>
      </c>
      <c r="AP1354">
        <v>1.4668820690429758E-2</v>
      </c>
      <c r="AQ1354">
        <v>1.0273265916012395</v>
      </c>
      <c r="AR1354">
        <v>1.0015265612885154</v>
      </c>
      <c r="AS1354">
        <v>0.96037308042261249</v>
      </c>
      <c r="AT1354">
        <v>1.9087598910746115E-2</v>
      </c>
      <c r="AU1354">
        <v>0.53784477683785625</v>
      </c>
      <c r="AV1354">
        <v>0.72477632803867076</v>
      </c>
      <c r="AW1354">
        <v>0.54470134737125631</v>
      </c>
      <c r="AX1354">
        <v>3.1984558755960762E-2</v>
      </c>
      <c r="AY1354">
        <v>6.4222364287909783E-2</v>
      </c>
      <c r="AZ1354">
        <v>0.70056264678321611</v>
      </c>
      <c r="BA1354">
        <v>17.118090559695961</v>
      </c>
      <c r="BB1354">
        <v>-3.5202525133949662E-2</v>
      </c>
      <c r="BC1354">
        <v>4.7797374127286504E-2</v>
      </c>
      <c r="BD1354">
        <v>0.6178668396454684</v>
      </c>
      <c r="BE1354">
        <v>0.32942174947449349</v>
      </c>
      <c r="BF1354">
        <v>8133</v>
      </c>
      <c r="BG1354">
        <v>5280</v>
      </c>
      <c r="BH1354">
        <v>4945</v>
      </c>
      <c r="BI1354">
        <v>4.8835867289592216E-2</v>
      </c>
      <c r="BJ1354">
        <v>0.59618967973703585</v>
      </c>
      <c r="BK1354">
        <v>0.70077109857361464</v>
      </c>
      <c r="BL1354">
        <v>9.7889635233508118E-2</v>
      </c>
      <c r="BM1354">
        <v>0.21547860217779036</v>
      </c>
      <c r="BN1354">
        <v>0.59853909470701483</v>
      </c>
      <c r="BO1354">
        <v>1.2751296689229428</v>
      </c>
      <c r="BP1354">
        <v>6.401498460485526E-2</v>
      </c>
      <c r="BQ1354">
        <v>7.6067839195979898</v>
      </c>
      <c r="BR1354">
        <v>0.13880007523039309</v>
      </c>
      <c r="BS1354">
        <v>1489962.5804020101</v>
      </c>
      <c r="BT1354">
        <v>347865.7221864952</v>
      </c>
    </row>
    <row r="1355" spans="1:72">
      <c r="A1355" t="s">
        <v>1640</v>
      </c>
      <c r="B1355" t="s">
        <v>79</v>
      </c>
      <c r="C1355">
        <v>2019</v>
      </c>
      <c r="D1355" t="s">
        <v>228</v>
      </c>
      <c r="E1355">
        <v>7</v>
      </c>
      <c r="G1355" t="s">
        <v>342</v>
      </c>
      <c r="H1355" t="s">
        <v>1579</v>
      </c>
      <c r="I1355">
        <v>0.26050369682112201</v>
      </c>
      <c r="J1355">
        <v>0.13993430235249787</v>
      </c>
      <c r="K1355">
        <v>1.6366954234224993</v>
      </c>
      <c r="L1355">
        <v>1.0679237354545335</v>
      </c>
      <c r="M1355">
        <v>0.66476444677108926</v>
      </c>
      <c r="N1355">
        <v>0.65688946901629897</v>
      </c>
      <c r="O1355">
        <v>0.56827518887299233</v>
      </c>
      <c r="P1355">
        <v>0.26493092541779462</v>
      </c>
      <c r="Q1355">
        <v>0.50187348633508</v>
      </c>
      <c r="R1355">
        <v>0.28728109462371887</v>
      </c>
      <c r="S1355">
        <v>0.30134697445271369</v>
      </c>
      <c r="T1355">
        <v>3.7632170625380004E-2</v>
      </c>
      <c r="U1355">
        <v>8.5615643251296156E-2</v>
      </c>
      <c r="V1355">
        <v>4.9211207304645108E-2</v>
      </c>
      <c r="W1355">
        <v>0.11209417993084443</v>
      </c>
      <c r="X1355">
        <v>0.10022576842353111</v>
      </c>
      <c r="Y1355">
        <v>196886.49758787043</v>
      </c>
      <c r="Z1355">
        <v>2293488.8628922235</v>
      </c>
      <c r="AA1355">
        <v>5370972.3437926332</v>
      </c>
      <c r="AB1355">
        <v>1.3156894351851082E-2</v>
      </c>
      <c r="AC1355">
        <v>0.13034427364665618</v>
      </c>
      <c r="AD1355">
        <v>0.56848547898377433</v>
      </c>
      <c r="AE1355">
        <v>0.86469511671810362</v>
      </c>
      <c r="AF1355">
        <v>22581745.837790698</v>
      </c>
      <c r="AG1355">
        <v>12558411.895348838</v>
      </c>
      <c r="AH1355">
        <v>19526325.352906976</v>
      </c>
      <c r="AI1355">
        <v>0.91582887211670783</v>
      </c>
      <c r="AJ1355">
        <v>0.39594761208922707</v>
      </c>
      <c r="AK1355">
        <v>2.183862436132697</v>
      </c>
      <c r="AL1355">
        <v>1.1067915457773476</v>
      </c>
      <c r="AM1355">
        <v>3.8925290489430969E-2</v>
      </c>
      <c r="AN1355">
        <v>3.2739763063870317E-2</v>
      </c>
      <c r="AO1355">
        <v>0.11954838083064905</v>
      </c>
      <c r="AP1355">
        <v>2.9504722875569791E-2</v>
      </c>
      <c r="AQ1355">
        <v>1.0201822202089759</v>
      </c>
      <c r="AR1355">
        <v>1.0099052191704883</v>
      </c>
      <c r="AS1355">
        <v>1.0135682215512667</v>
      </c>
      <c r="AT1355">
        <v>2.0491624972929008E-2</v>
      </c>
      <c r="AU1355">
        <v>0.52760702983490526</v>
      </c>
      <c r="AV1355">
        <v>0.70129608728743065</v>
      </c>
      <c r="AW1355">
        <v>0.53886223907311659</v>
      </c>
      <c r="AX1355">
        <v>1.9014586895812868E-2</v>
      </c>
      <c r="AY1355">
        <v>3.6727422441065451E-2</v>
      </c>
      <c r="AZ1355">
        <v>0.67891941118929389</v>
      </c>
      <c r="BA1355">
        <v>7.1541265641437795</v>
      </c>
      <c r="BB1355">
        <v>0.15765633369843007</v>
      </c>
      <c r="BC1355">
        <v>4.503800312695435E-2</v>
      </c>
      <c r="BD1355">
        <v>0.52415472495057613</v>
      </c>
      <c r="BE1355">
        <v>0.31196888711170623</v>
      </c>
      <c r="BF1355">
        <v>8865</v>
      </c>
      <c r="BG1355">
        <v>5878</v>
      </c>
      <c r="BH1355">
        <v>4912</v>
      </c>
      <c r="BI1355">
        <v>4.6264006679283737E-2</v>
      </c>
      <c r="BJ1355">
        <v>0.64315285484471385</v>
      </c>
      <c r="BK1355">
        <v>0.71973469273047352</v>
      </c>
      <c r="BL1355">
        <v>0.11092181763829193</v>
      </c>
      <c r="BM1355">
        <v>0.21751490682777136</v>
      </c>
      <c r="BN1355">
        <v>0.73538141064955376</v>
      </c>
      <c r="BO1355">
        <v>1.0894387079903214</v>
      </c>
      <c r="BP1355">
        <v>6.164698877684708E-2</v>
      </c>
      <c r="BQ1355">
        <v>8.9079126875852666</v>
      </c>
      <c r="BR1355">
        <v>0.28666073370908729</v>
      </c>
      <c r="BS1355">
        <v>3814547.5757162347</v>
      </c>
      <c r="BT1355">
        <v>819603.18104495748</v>
      </c>
    </row>
    <row r="1356" spans="1:72">
      <c r="A1356" t="s">
        <v>1641</v>
      </c>
      <c r="B1356" t="s">
        <v>80</v>
      </c>
      <c r="C1356">
        <v>2019</v>
      </c>
      <c r="D1356" t="s">
        <v>228</v>
      </c>
      <c r="E1356">
        <v>7</v>
      </c>
      <c r="G1356" t="s">
        <v>344</v>
      </c>
      <c r="H1356" t="s">
        <v>1579</v>
      </c>
      <c r="I1356">
        <v>0.14682406157021138</v>
      </c>
      <c r="J1356">
        <v>0.20583815983123685</v>
      </c>
      <c r="K1356">
        <v>2.4189511744939001</v>
      </c>
      <c r="L1356">
        <v>1.4551488225449194</v>
      </c>
      <c r="M1356">
        <v>1.0820419478615697</v>
      </c>
      <c r="N1356">
        <v>0.62716213511649288</v>
      </c>
      <c r="O1356">
        <v>0.52148401281409473</v>
      </c>
      <c r="P1356">
        <v>0.32345665866114753</v>
      </c>
      <c r="Q1356">
        <v>0.52287660654103096</v>
      </c>
      <c r="R1356">
        <v>0.36015387763651596</v>
      </c>
      <c r="S1356">
        <v>0.3781791327941334</v>
      </c>
      <c r="T1356">
        <v>5.2247204669089463E-2</v>
      </c>
      <c r="U1356">
        <v>9.7393605373901293E-2</v>
      </c>
      <c r="V1356">
        <v>7.0865885215058155E-2</v>
      </c>
      <c r="W1356">
        <v>0.14369864874961394</v>
      </c>
      <c r="X1356">
        <v>0.12088675000798989</v>
      </c>
      <c r="Y1356">
        <v>262192.32334271318</v>
      </c>
      <c r="Z1356">
        <v>3137603.1812933027</v>
      </c>
      <c r="AA1356">
        <v>6554482.187066975</v>
      </c>
      <c r="AB1356">
        <v>1.9780267709752459E-2</v>
      </c>
      <c r="AC1356">
        <v>0.10440142688134227</v>
      </c>
      <c r="AD1356">
        <v>0.46745331123237704</v>
      </c>
      <c r="AE1356">
        <v>0.88111182386068965</v>
      </c>
      <c r="AF1356">
        <v>27301229.281797409</v>
      </c>
      <c r="AG1356">
        <v>14769119.7760853</v>
      </c>
      <c r="AH1356">
        <v>24055435.926123381</v>
      </c>
      <c r="AI1356">
        <v>0.89980968211277035</v>
      </c>
      <c r="AJ1356">
        <v>0.42253735635606698</v>
      </c>
      <c r="AK1356">
        <v>2.0852873967389232</v>
      </c>
      <c r="AL1356">
        <v>1.0184405452655383</v>
      </c>
      <c r="AM1356">
        <v>5.6561068722564181E-2</v>
      </c>
      <c r="AN1356">
        <v>5.5864163662901874E-2</v>
      </c>
      <c r="AO1356">
        <v>0.12733565868067648</v>
      </c>
      <c r="AP1356">
        <v>2.6186813160860901E-2</v>
      </c>
      <c r="AQ1356">
        <v>1.0231186214145356</v>
      </c>
      <c r="AR1356">
        <v>1.0190574034146842</v>
      </c>
      <c r="AS1356">
        <v>0.92042299139805506</v>
      </c>
      <c r="AT1356">
        <v>2.3466214400396493E-2</v>
      </c>
      <c r="AU1356">
        <v>0.5348664671397807</v>
      </c>
      <c r="AV1356">
        <v>0.63280869649070126</v>
      </c>
      <c r="AW1356">
        <v>0.54731751168429399</v>
      </c>
      <c r="AX1356">
        <v>2.6385824669906729E-2</v>
      </c>
      <c r="AY1356">
        <v>4.4206626226607162E-2</v>
      </c>
      <c r="AZ1356">
        <v>0.61861967274451557</v>
      </c>
      <c r="BA1356">
        <v>15.471383395847694</v>
      </c>
      <c r="BB1356">
        <v>0.17201902057668109</v>
      </c>
      <c r="BC1356">
        <v>3.2233587471377015E-2</v>
      </c>
      <c r="BD1356">
        <v>0.3837033198563724</v>
      </c>
      <c r="BE1356">
        <v>0.2583131056535708</v>
      </c>
      <c r="BF1356">
        <v>9207</v>
      </c>
      <c r="BG1356">
        <v>5996</v>
      </c>
      <c r="BH1356">
        <v>5144</v>
      </c>
      <c r="BI1356">
        <v>3.6443861907565218E-2</v>
      </c>
      <c r="BJ1356">
        <v>0.61396184302968881</v>
      </c>
      <c r="BK1356">
        <v>0.6380508689654828</v>
      </c>
      <c r="BL1356">
        <v>0.11153854114128686</v>
      </c>
      <c r="BM1356">
        <v>0.18638501014273781</v>
      </c>
      <c r="BN1356">
        <v>0.69301798688454108</v>
      </c>
      <c r="BO1356">
        <v>0.84046921654661089</v>
      </c>
      <c r="BP1356">
        <v>5.4470775591785446E-2</v>
      </c>
      <c r="BQ1356">
        <v>8.8227482678983833</v>
      </c>
      <c r="BR1356">
        <v>0.42776998597475457</v>
      </c>
      <c r="BS1356">
        <v>4272545.6495381063</v>
      </c>
      <c r="BT1356">
        <v>1178507.0303724927</v>
      </c>
    </row>
    <row r="1357" spans="1:72">
      <c r="A1357" t="s">
        <v>1642</v>
      </c>
      <c r="B1357" t="s">
        <v>81</v>
      </c>
      <c r="C1357">
        <v>2019</v>
      </c>
      <c r="D1357" t="s">
        <v>228</v>
      </c>
      <c r="E1357">
        <v>6</v>
      </c>
      <c r="G1357" t="s">
        <v>346</v>
      </c>
      <c r="H1357" t="s">
        <v>1579</v>
      </c>
      <c r="I1357">
        <v>0.34102515235312902</v>
      </c>
      <c r="J1357">
        <v>8.5626019281598839E-2</v>
      </c>
      <c r="K1357">
        <v>1.6911596395333042</v>
      </c>
      <c r="L1357">
        <v>1.1406560324834383</v>
      </c>
      <c r="M1357">
        <v>0.6625531512189925</v>
      </c>
      <c r="N1357">
        <v>0.51759975414021397</v>
      </c>
      <c r="O1357">
        <v>0.36825772438543519</v>
      </c>
      <c r="P1357">
        <v>0.25496584347576501</v>
      </c>
      <c r="Q1357">
        <v>0.47533107763550292</v>
      </c>
      <c r="R1357">
        <v>0.29844067220684412</v>
      </c>
      <c r="S1357">
        <v>0.29952975054219838</v>
      </c>
      <c r="T1357">
        <v>5.1360076172033961E-2</v>
      </c>
      <c r="U1357">
        <v>0.1234654358283311</v>
      </c>
      <c r="V1357">
        <v>2.4313172029428242E-2</v>
      </c>
      <c r="W1357">
        <v>6.5431575943596387E-2</v>
      </c>
      <c r="X1357">
        <v>5.151077358323513E-2</v>
      </c>
      <c r="Y1357">
        <v>245254.63719332678</v>
      </c>
      <c r="Z1357">
        <v>1250593.7071881606</v>
      </c>
      <c r="AA1357">
        <v>3423722.4682875266</v>
      </c>
      <c r="AB1357">
        <v>2.0798924328467586E-2</v>
      </c>
      <c r="AC1357">
        <v>0.1224031215913962</v>
      </c>
      <c r="AD1357">
        <v>0.5894776596123017</v>
      </c>
      <c r="AE1357">
        <v>0.84595789949044875</v>
      </c>
      <c r="AF1357">
        <v>23666306.41831683</v>
      </c>
      <c r="AG1357">
        <v>14235889.400165016</v>
      </c>
      <c r="AH1357">
        <v>20020698.866336633</v>
      </c>
      <c r="AI1357">
        <v>0.90192754384140272</v>
      </c>
      <c r="AJ1357">
        <v>0.37743037282201963</v>
      </c>
      <c r="AK1357">
        <v>2.241361481232373</v>
      </c>
      <c r="AL1357">
        <v>0.68835147664684349</v>
      </c>
      <c r="AM1357">
        <v>2.9852101371993765E-2</v>
      </c>
      <c r="AN1357">
        <v>3.5607898736810889E-2</v>
      </c>
      <c r="AO1357">
        <v>7.6028213301382444E-2</v>
      </c>
      <c r="AP1357">
        <v>1.7152493395028653E-2</v>
      </c>
      <c r="AQ1357">
        <v>1.0475340432109355</v>
      </c>
      <c r="AR1357">
        <v>1.0345907822487468</v>
      </c>
      <c r="AS1357">
        <v>1.0012348712484991</v>
      </c>
      <c r="AT1357">
        <v>2.0784136588587597E-2</v>
      </c>
      <c r="AU1357">
        <v>0.50379600800529933</v>
      </c>
      <c r="AV1357">
        <v>0.68906690363757428</v>
      </c>
      <c r="AW1357">
        <v>0.51249520206898269</v>
      </c>
      <c r="AX1357">
        <v>2.3350240682760925E-2</v>
      </c>
      <c r="AY1357">
        <v>4.8687177130334242E-2</v>
      </c>
      <c r="AZ1357">
        <v>0.68356250643605909</v>
      </c>
      <c r="BA1357">
        <v>13.852268953488602</v>
      </c>
      <c r="BB1357">
        <v>0.16384145781637718</v>
      </c>
      <c r="BC1357">
        <v>5.0034982265011402E-3</v>
      </c>
      <c r="BD1357">
        <v>0.5372693058999839</v>
      </c>
      <c r="BE1357">
        <v>0.38631796615402342</v>
      </c>
      <c r="BF1357">
        <v>8284</v>
      </c>
      <c r="BG1357">
        <v>5477</v>
      </c>
      <c r="BH1357">
        <v>4747</v>
      </c>
      <c r="BI1357">
        <v>5.0940996285807803E-2</v>
      </c>
      <c r="BJ1357">
        <v>0.71106440663131876</v>
      </c>
      <c r="BK1357">
        <v>0.71847731595832576</v>
      </c>
      <c r="BL1357">
        <v>0.12643265000009876</v>
      </c>
      <c r="BM1357">
        <v>0.25572513289265381</v>
      </c>
      <c r="BN1357">
        <v>0.74915246177055284</v>
      </c>
      <c r="BO1357">
        <v>0.74434419132435814</v>
      </c>
      <c r="BP1357">
        <v>3.5245066711841098E-2</v>
      </c>
      <c r="BQ1357">
        <v>10.771670190274842</v>
      </c>
      <c r="BR1357">
        <v>0.16697205680256527</v>
      </c>
      <c r="BS1357">
        <v>2533060.5951374206</v>
      </c>
      <c r="BT1357">
        <v>506656.67067764408</v>
      </c>
    </row>
    <row r="1358" spans="1:72">
      <c r="A1358" t="s">
        <v>1643</v>
      </c>
      <c r="B1358" t="s">
        <v>82</v>
      </c>
      <c r="C1358">
        <v>2019</v>
      </c>
      <c r="D1358" t="s">
        <v>228</v>
      </c>
      <c r="E1358">
        <v>5</v>
      </c>
      <c r="G1358" t="s">
        <v>348</v>
      </c>
      <c r="H1358" t="s">
        <v>1579</v>
      </c>
      <c r="I1358">
        <v>0.26074996492169888</v>
      </c>
      <c r="J1358">
        <v>0.16703801842519758</v>
      </c>
      <c r="K1358">
        <v>2.0015662337644082</v>
      </c>
      <c r="L1358">
        <v>1.0934888964771987</v>
      </c>
      <c r="M1358">
        <v>0.7400596863018315</v>
      </c>
      <c r="N1358">
        <v>0.60269230280157449</v>
      </c>
      <c r="O1358">
        <v>0.50266899916461649</v>
      </c>
      <c r="P1358">
        <v>0.25790454560833942</v>
      </c>
      <c r="Q1358">
        <v>0.5140641387279532</v>
      </c>
      <c r="R1358">
        <v>0.28904740499172227</v>
      </c>
      <c r="S1358">
        <v>0.30162587783945433</v>
      </c>
      <c r="T1358">
        <v>3.7669198473062583E-2</v>
      </c>
      <c r="U1358">
        <v>9.5206664133045155E-2</v>
      </c>
      <c r="V1358">
        <v>5.6871142670451298E-2</v>
      </c>
      <c r="W1358">
        <v>0.10668856167728807</v>
      </c>
      <c r="X1358">
        <v>0.14324054444476694</v>
      </c>
      <c r="Y1358">
        <v>237456.78396377197</v>
      </c>
      <c r="Z1358">
        <v>2783478.9824198554</v>
      </c>
      <c r="AA1358">
        <v>5336046.532574974</v>
      </c>
      <c r="AB1358">
        <v>4.9118173577066843E-3</v>
      </c>
      <c r="AC1358">
        <v>0.11708423152778812</v>
      </c>
      <c r="AD1358">
        <v>0.61743260016819501</v>
      </c>
      <c r="AE1358">
        <v>0.87839544708296002</v>
      </c>
      <c r="AF1358">
        <v>24577073.475189235</v>
      </c>
      <c r="AG1358">
        <v>14603603.126997476</v>
      </c>
      <c r="AH1358">
        <v>21588389.443229605</v>
      </c>
      <c r="AI1358">
        <v>0.90103108598206294</v>
      </c>
      <c r="AJ1358">
        <v>0.37456755215075099</v>
      </c>
      <c r="AK1358">
        <v>2.3450922057696952</v>
      </c>
      <c r="AL1358">
        <v>0.96805281280959343</v>
      </c>
      <c r="AM1358">
        <v>3.95658723465976E-2</v>
      </c>
      <c r="AN1358">
        <v>3.6661076429626432E-2</v>
      </c>
      <c r="AO1358">
        <v>0.1091202509103278</v>
      </c>
      <c r="AP1358">
        <v>4.3241399856347576E-2</v>
      </c>
      <c r="AQ1358">
        <v>1.0280397840843738</v>
      </c>
      <c r="AR1358">
        <v>0.99280887606745172</v>
      </c>
      <c r="AS1358">
        <v>1.0371670298075326</v>
      </c>
      <c r="AT1358">
        <v>2.2011258839974509E-2</v>
      </c>
      <c r="AU1358">
        <v>0.48170486778705446</v>
      </c>
      <c r="AV1358">
        <v>0.65306892227835434</v>
      </c>
      <c r="AW1358">
        <v>0.48747370454214278</v>
      </c>
      <c r="AX1358">
        <v>2.8115596889299068E-2</v>
      </c>
      <c r="AY1358">
        <v>5.6135839628805591E-2</v>
      </c>
      <c r="AZ1358">
        <v>0.69864643046329633</v>
      </c>
      <c r="BA1358">
        <v>16.470212092663399</v>
      </c>
      <c r="BC1358">
        <v>7.9116868935260584E-2</v>
      </c>
      <c r="BD1358">
        <v>0.43441207248697122</v>
      </c>
      <c r="BE1358">
        <v>0.24348771918907156</v>
      </c>
      <c r="BF1358">
        <v>8671</v>
      </c>
      <c r="BG1358">
        <v>5541</v>
      </c>
      <c r="BH1358">
        <v>4976</v>
      </c>
      <c r="BI1358">
        <v>5.2588680580953603E-2</v>
      </c>
      <c r="BJ1358">
        <v>0.67645635008577976</v>
      </c>
      <c r="BK1358">
        <v>0.71792193958974271</v>
      </c>
      <c r="BL1358">
        <v>8.7323209596712609E-2</v>
      </c>
      <c r="BM1358">
        <v>0.18755723550117423</v>
      </c>
      <c r="BN1358">
        <v>0.73830070619096788</v>
      </c>
      <c r="BO1358">
        <v>0.84600488965246168</v>
      </c>
      <c r="BP1358">
        <v>7.4472157686283041E-2</v>
      </c>
      <c r="BQ1358">
        <v>7.7642192347466388</v>
      </c>
      <c r="BR1358">
        <v>0.25154192365394235</v>
      </c>
      <c r="BS1358">
        <v>3023645.5077559464</v>
      </c>
      <c r="BT1358">
        <v>1402829.7478260871</v>
      </c>
    </row>
    <row r="1359" spans="1:72">
      <c r="A1359" t="s">
        <v>1644</v>
      </c>
      <c r="B1359" t="s">
        <v>83</v>
      </c>
      <c r="C1359">
        <v>2019</v>
      </c>
      <c r="D1359" t="s">
        <v>212</v>
      </c>
      <c r="E1359">
        <v>2</v>
      </c>
      <c r="G1359" t="s">
        <v>350</v>
      </c>
      <c r="H1359" t="s">
        <v>1579</v>
      </c>
      <c r="I1359">
        <v>6.4552805043207234E-2</v>
      </c>
      <c r="J1359">
        <v>0.29438414544337299</v>
      </c>
      <c r="K1359">
        <v>1.5463639691029496</v>
      </c>
      <c r="L1359">
        <v>1.184375090320376</v>
      </c>
      <c r="M1359">
        <v>1.1639402188230661</v>
      </c>
      <c r="N1359">
        <v>0.63013247723443866</v>
      </c>
      <c r="O1359">
        <v>0.59364079385736668</v>
      </c>
      <c r="P1359">
        <v>0.76156400935158208</v>
      </c>
      <c r="Q1359">
        <v>0.76156400935158208</v>
      </c>
      <c r="R1359">
        <v>0.82089031319003669</v>
      </c>
      <c r="S1359">
        <v>0.7786253495172053</v>
      </c>
      <c r="T1359">
        <v>0.15445128560159888</v>
      </c>
      <c r="U1359">
        <v>0.15445128560159888</v>
      </c>
      <c r="V1359">
        <v>1.5574080005013678E-2</v>
      </c>
      <c r="W1359">
        <v>2.6377153867610574E-2</v>
      </c>
      <c r="X1359">
        <v>1.5574080005013678E-2</v>
      </c>
      <c r="Y1359">
        <v>750492.46673706442</v>
      </c>
      <c r="Z1359">
        <v>547061.17557251907</v>
      </c>
      <c r="AA1359">
        <v>936478.04580152675</v>
      </c>
      <c r="AB1359">
        <v>2.6852440150333678E-2</v>
      </c>
      <c r="AC1359">
        <v>0.12373969115793938</v>
      </c>
      <c r="AM1359">
        <v>7.9638676535660743E-2</v>
      </c>
      <c r="AN1359">
        <v>7.3380994194378754E-2</v>
      </c>
      <c r="AO1359">
        <v>4.6186999280852674E-2</v>
      </c>
      <c r="AP1359">
        <v>4.9271610664770498E-3</v>
      </c>
      <c r="AQ1359">
        <v>1.067939853713664</v>
      </c>
      <c r="AR1359">
        <v>1.067939853713664</v>
      </c>
      <c r="AS1359">
        <v>0.77814746497583698</v>
      </c>
      <c r="AT1359">
        <v>1.4968980975327253E-2</v>
      </c>
      <c r="AU1359">
        <v>0.76930387391915267</v>
      </c>
      <c r="AV1359">
        <v>0.76930387391915267</v>
      </c>
      <c r="AW1359">
        <v>0.80973754925172303</v>
      </c>
      <c r="AX1359">
        <v>4.3604147036136479E-2</v>
      </c>
      <c r="AY1359">
        <v>4.3604147036136479E-2</v>
      </c>
      <c r="AZ1359">
        <v>0.17854097386210421</v>
      </c>
      <c r="BB1359">
        <v>0.1213817623394039</v>
      </c>
      <c r="BD1359">
        <v>0.31345250266858998</v>
      </c>
      <c r="BE1359">
        <v>0.31345250266858998</v>
      </c>
      <c r="BF1359">
        <v>8760</v>
      </c>
      <c r="BG1359">
        <v>5930</v>
      </c>
      <c r="BI1359">
        <v>3.0009604036583083E-2</v>
      </c>
      <c r="BK1359">
        <v>0.18373298934267596</v>
      </c>
      <c r="BL1359">
        <v>0.12687339448499532</v>
      </c>
      <c r="BM1359">
        <v>0.12687339448499532</v>
      </c>
      <c r="BN1359">
        <v>0.23888629371231226</v>
      </c>
      <c r="BQ1359">
        <v>7.229007633587786</v>
      </c>
      <c r="BR1359">
        <v>1.0676855895196506</v>
      </c>
      <c r="BS1359">
        <v>499463.30534351146</v>
      </c>
      <c r="BT1359">
        <v>214575.5588235294</v>
      </c>
    </row>
    <row r="1360" spans="1:72">
      <c r="A1360" t="s">
        <v>1645</v>
      </c>
      <c r="B1360" t="s">
        <v>84</v>
      </c>
      <c r="C1360">
        <v>2019</v>
      </c>
      <c r="D1360" t="s">
        <v>228</v>
      </c>
      <c r="E1360">
        <v>5</v>
      </c>
      <c r="G1360" t="s">
        <v>352</v>
      </c>
      <c r="H1360" t="s">
        <v>1579</v>
      </c>
      <c r="I1360">
        <v>0.40626872345897347</v>
      </c>
      <c r="J1360">
        <v>6.6049517611202979E-2</v>
      </c>
      <c r="K1360">
        <v>1.6549341887069908</v>
      </c>
      <c r="L1360">
        <v>1.2133124781575397</v>
      </c>
      <c r="M1360">
        <v>0.76027024069083271</v>
      </c>
      <c r="N1360">
        <v>0.5316768908257784</v>
      </c>
      <c r="O1360">
        <v>0.411972290606609</v>
      </c>
      <c r="P1360">
        <v>0.28712333607711871</v>
      </c>
      <c r="Q1360">
        <v>0.57832506582879073</v>
      </c>
      <c r="R1360">
        <v>0.31207693444895451</v>
      </c>
      <c r="S1360">
        <v>0.31569411565216343</v>
      </c>
      <c r="T1360">
        <v>4.1344469706924777E-2</v>
      </c>
      <c r="U1360">
        <v>0.10728358590884135</v>
      </c>
      <c r="V1360">
        <v>3.634752442979481E-2</v>
      </c>
      <c r="W1360">
        <v>5.9270906531861907E-2</v>
      </c>
      <c r="X1360">
        <v>8.8537489239395917E-2</v>
      </c>
      <c r="Y1360">
        <v>245976.90265347779</v>
      </c>
      <c r="Z1360">
        <v>2310876.461409396</v>
      </c>
      <c r="AA1360">
        <v>3802926.8104026844</v>
      </c>
      <c r="AB1360">
        <v>1.0221133604256685E-2</v>
      </c>
      <c r="AC1360">
        <v>0.13953658622581877</v>
      </c>
      <c r="AD1360">
        <v>0.62483126059709548</v>
      </c>
      <c r="AE1360">
        <v>0.84956754519469369</v>
      </c>
      <c r="AF1360">
        <v>23349250.574950691</v>
      </c>
      <c r="AG1360">
        <v>13501914.793885602</v>
      </c>
      <c r="AH1360">
        <v>19836765.493096646</v>
      </c>
      <c r="AI1360">
        <v>0.88980070469793293</v>
      </c>
      <c r="AJ1360">
        <v>0.39712827614798496</v>
      </c>
      <c r="AK1360">
        <v>2.139277397810154</v>
      </c>
      <c r="AL1360">
        <v>0.7492731543165323</v>
      </c>
      <c r="AM1360">
        <v>3.1769608080728942E-2</v>
      </c>
      <c r="AN1360">
        <v>3.4009061088820201E-2</v>
      </c>
      <c r="AO1360">
        <v>5.8500625836198299E-2</v>
      </c>
      <c r="AP1360">
        <v>2.3571870155064095E-2</v>
      </c>
      <c r="AQ1360">
        <v>1.0112861876561423</v>
      </c>
      <c r="AR1360">
        <v>0.9819893165416268</v>
      </c>
      <c r="AS1360">
        <v>1.0987483057948551</v>
      </c>
      <c r="AT1360">
        <v>1.5660854210382422E-2</v>
      </c>
      <c r="AU1360">
        <v>0.51994469544545185</v>
      </c>
      <c r="AV1360">
        <v>0.72759661217636062</v>
      </c>
      <c r="AW1360">
        <v>0.52518447027413273</v>
      </c>
      <c r="AX1360">
        <v>1.8195485436671169E-2</v>
      </c>
      <c r="AY1360">
        <v>4.3516345315448415E-2</v>
      </c>
      <c r="AZ1360">
        <v>0.66428680593442779</v>
      </c>
      <c r="BA1360">
        <v>23.997965275032481</v>
      </c>
      <c r="BB1360">
        <v>5.9431216952345031E-2</v>
      </c>
      <c r="BC1360">
        <v>6.8377706843721934E-3</v>
      </c>
      <c r="BD1360">
        <v>0.52077608367857897</v>
      </c>
      <c r="BE1360">
        <v>0.32244791764026676</v>
      </c>
      <c r="BF1360">
        <v>8657</v>
      </c>
      <c r="BG1360">
        <v>5629</v>
      </c>
      <c r="BH1360">
        <v>4923</v>
      </c>
      <c r="BI1360">
        <v>6.2522508239583288E-2</v>
      </c>
      <c r="BJ1360">
        <v>0.68065102642789099</v>
      </c>
      <c r="BK1360">
        <v>0.69563314313625579</v>
      </c>
      <c r="BL1360">
        <v>9.9679149351297319E-2</v>
      </c>
      <c r="BM1360">
        <v>0.21442088902505954</v>
      </c>
      <c r="BN1360">
        <v>0.58940670291902597</v>
      </c>
      <c r="BO1360">
        <v>0.83150604328056987</v>
      </c>
      <c r="BP1360">
        <v>4.0665558466350248E-2</v>
      </c>
      <c r="BQ1360">
        <v>10.686241610738255</v>
      </c>
      <c r="BR1360">
        <v>0.13005677785663591</v>
      </c>
      <c r="BS1360">
        <v>1786102.0637583893</v>
      </c>
      <c r="BT1360">
        <v>663717.663878327</v>
      </c>
    </row>
    <row r="1361" spans="1:72">
      <c r="A1361" t="s">
        <v>1646</v>
      </c>
      <c r="B1361" t="s">
        <v>85</v>
      </c>
      <c r="C1361">
        <v>2019</v>
      </c>
      <c r="D1361" t="s">
        <v>228</v>
      </c>
      <c r="E1361">
        <v>6</v>
      </c>
      <c r="G1361" t="s">
        <v>354</v>
      </c>
      <c r="H1361" t="s">
        <v>1579</v>
      </c>
      <c r="I1361">
        <v>0.23636319214582777</v>
      </c>
      <c r="J1361">
        <v>0.17547575084588884</v>
      </c>
      <c r="K1361">
        <v>1.8410098723808295</v>
      </c>
      <c r="L1361">
        <v>1.3450658056024714</v>
      </c>
      <c r="M1361">
        <v>0.90713684783493465</v>
      </c>
      <c r="N1361">
        <v>0.65528663516397889</v>
      </c>
      <c r="O1361">
        <v>0.57594691818841204</v>
      </c>
      <c r="P1361">
        <v>0.26745585932895771</v>
      </c>
      <c r="Q1361">
        <v>0.50071817470746849</v>
      </c>
      <c r="R1361">
        <v>0.32590369594319918</v>
      </c>
      <c r="S1361">
        <v>0.30642727547043508</v>
      </c>
      <c r="T1361">
        <v>4.6437650240526013E-2</v>
      </c>
      <c r="U1361">
        <v>0.10770527306948659</v>
      </c>
      <c r="V1361">
        <v>4.6042990501607574E-2</v>
      </c>
      <c r="W1361">
        <v>8.9162936085680544E-2</v>
      </c>
      <c r="X1361">
        <v>9.7609637195658655E-2</v>
      </c>
      <c r="Y1361">
        <v>225298.63159598576</v>
      </c>
      <c r="Z1361">
        <v>2607176.9130982365</v>
      </c>
      <c r="AA1361">
        <v>5152943.6045340048</v>
      </c>
      <c r="AB1361">
        <v>1.1798629200934205E-2</v>
      </c>
      <c r="AC1361">
        <v>8.5030082419120107E-2</v>
      </c>
      <c r="AD1361">
        <v>0.5790936119136072</v>
      </c>
      <c r="AE1361">
        <v>0.88146625971771653</v>
      </c>
      <c r="AF1361">
        <v>25600904.05703048</v>
      </c>
      <c r="AG1361">
        <v>15022855.933136677</v>
      </c>
      <c r="AH1361">
        <v>22566333.144542772</v>
      </c>
      <c r="AI1361">
        <v>0.9040207094653403</v>
      </c>
      <c r="AJ1361">
        <v>0.37717014864333337</v>
      </c>
      <c r="AK1361">
        <v>2.3370520251624285</v>
      </c>
      <c r="AL1361">
        <v>1.3724519254516376</v>
      </c>
      <c r="AM1361">
        <v>4.1380119955728573E-2</v>
      </c>
      <c r="AN1361">
        <v>3.5651054170336267E-2</v>
      </c>
      <c r="AO1361">
        <v>9.0368517529232487E-2</v>
      </c>
      <c r="AP1361">
        <v>3.0763965921680504E-2</v>
      </c>
      <c r="AQ1361">
        <v>1.0319535280447307</v>
      </c>
      <c r="AR1361">
        <v>0.98894500885381342</v>
      </c>
      <c r="AS1361">
        <v>0.91436773558830331</v>
      </c>
      <c r="AT1361">
        <v>1.9703005040869265E-2</v>
      </c>
      <c r="AU1361">
        <v>0.50960502510253824</v>
      </c>
      <c r="AV1361">
        <v>0.69035605826591029</v>
      </c>
      <c r="AW1361">
        <v>0.51668970974692363</v>
      </c>
      <c r="AX1361">
        <v>2.6813707015678392E-2</v>
      </c>
      <c r="AY1361">
        <v>4.6715977804253253E-2</v>
      </c>
      <c r="AZ1361">
        <v>0.68921569486067735</v>
      </c>
      <c r="BA1361">
        <v>18.706463166971794</v>
      </c>
      <c r="BB1361">
        <v>9.2011483760695165E-2</v>
      </c>
      <c r="BC1361">
        <v>0.12197406233680223</v>
      </c>
      <c r="BD1361">
        <v>0.5187052858222283</v>
      </c>
      <c r="BE1361">
        <v>0.28499714827903505</v>
      </c>
      <c r="BF1361">
        <v>8472</v>
      </c>
      <c r="BG1361">
        <v>5447</v>
      </c>
      <c r="BH1361">
        <v>4724</v>
      </c>
      <c r="BI1361">
        <v>4.6407882727867264E-2</v>
      </c>
      <c r="BJ1361">
        <v>0.66571985075783835</v>
      </c>
      <c r="BK1361">
        <v>0.70714777161498654</v>
      </c>
      <c r="BL1361">
        <v>0.12066695095768713</v>
      </c>
      <c r="BM1361">
        <v>0.24147094565930552</v>
      </c>
      <c r="BN1361">
        <v>0.71953839360360183</v>
      </c>
      <c r="BO1361">
        <v>1.3059970970659129</v>
      </c>
      <c r="BP1361">
        <v>5.9934656643096433E-2</v>
      </c>
      <c r="BQ1361">
        <v>11.671284634760704</v>
      </c>
      <c r="BR1361">
        <v>0.14252250030822339</v>
      </c>
      <c r="BS1361">
        <v>2973339.6826196471</v>
      </c>
      <c r="BT1361">
        <v>1021675.9348939284</v>
      </c>
    </row>
    <row r="1362" spans="1:72">
      <c r="A1362" t="s">
        <v>1647</v>
      </c>
      <c r="B1362" t="s">
        <v>86</v>
      </c>
      <c r="C1362">
        <v>2019</v>
      </c>
      <c r="D1362" t="s">
        <v>228</v>
      </c>
      <c r="E1362">
        <v>5</v>
      </c>
      <c r="G1362" t="s">
        <v>356</v>
      </c>
      <c r="H1362" t="s">
        <v>1579</v>
      </c>
      <c r="I1362">
        <v>0.29017956357157759</v>
      </c>
      <c r="J1362">
        <v>0.14798564306180056</v>
      </c>
      <c r="K1362">
        <v>1.4613344493413527</v>
      </c>
      <c r="L1362">
        <v>1.1347175025133309</v>
      </c>
      <c r="M1362">
        <v>0.7375141876340261</v>
      </c>
      <c r="N1362">
        <v>0.60115566614553206</v>
      </c>
      <c r="O1362">
        <v>0.48363154742197412</v>
      </c>
      <c r="P1362">
        <v>0.27686443366562041</v>
      </c>
      <c r="Q1362">
        <v>0.56729930088367964</v>
      </c>
      <c r="R1362">
        <v>0.33305014131435079</v>
      </c>
      <c r="S1362">
        <v>0.31403008994042608</v>
      </c>
      <c r="T1362">
        <v>3.9734813367017334E-2</v>
      </c>
      <c r="U1362">
        <v>0.10018100826103842</v>
      </c>
      <c r="V1362">
        <v>3.1774608736488026E-2</v>
      </c>
      <c r="W1362">
        <v>6.4265123435137253E-2</v>
      </c>
      <c r="X1362">
        <v>7.2447654132748618E-2</v>
      </c>
      <c r="Y1362">
        <v>256784.53905109488</v>
      </c>
      <c r="Z1362">
        <v>1672027.4368499257</v>
      </c>
      <c r="AA1362">
        <v>3425107.5215453194</v>
      </c>
      <c r="AB1362">
        <v>1.2353282475231046E-2</v>
      </c>
      <c r="AC1362">
        <v>9.8338654669638356E-2</v>
      </c>
      <c r="AD1362">
        <v>0.61945551932287179</v>
      </c>
      <c r="AE1362">
        <v>0.85418476153785305</v>
      </c>
      <c r="AF1362">
        <v>29645355.283783782</v>
      </c>
      <c r="AG1362">
        <v>16910038.544594593</v>
      </c>
      <c r="AH1362">
        <v>25322610.733783785</v>
      </c>
      <c r="AI1362">
        <v>0.90476699817793094</v>
      </c>
      <c r="AJ1362">
        <v>0.38730932286589165</v>
      </c>
      <c r="AK1362">
        <v>2.2054329991783339</v>
      </c>
      <c r="AL1362">
        <v>1.0061845771385187</v>
      </c>
      <c r="AM1362">
        <v>4.3732258582352357E-2</v>
      </c>
      <c r="AN1362">
        <v>3.8329806380488773E-2</v>
      </c>
      <c r="AO1362">
        <v>6.1499485024051954E-2</v>
      </c>
      <c r="AP1362">
        <v>1.6891664653512346E-2</v>
      </c>
      <c r="AQ1362">
        <v>1.0046079031152813</v>
      </c>
      <c r="AR1362">
        <v>1.0062831563667962</v>
      </c>
      <c r="AS1362">
        <v>0.95880211448080643</v>
      </c>
      <c r="AT1362">
        <v>1.5952921200436624E-2</v>
      </c>
      <c r="AU1362">
        <v>0.51757037295897534</v>
      </c>
      <c r="AV1362">
        <v>0.72499977373297864</v>
      </c>
      <c r="AW1362">
        <v>0.52586749279633038</v>
      </c>
      <c r="AX1362">
        <v>2.8857155266161252E-2</v>
      </c>
      <c r="AY1362">
        <v>5.2316797865506054E-2</v>
      </c>
      <c r="AZ1362">
        <v>0.66152400768517328</v>
      </c>
      <c r="BA1362">
        <v>3.3980111709105811</v>
      </c>
      <c r="BB1362">
        <v>-1.7867717453461971E-2</v>
      </c>
      <c r="BC1362">
        <v>4.6503743034930087E-2</v>
      </c>
      <c r="BD1362">
        <v>0.5128314258016069</v>
      </c>
      <c r="BE1362">
        <v>0.27876443498739895</v>
      </c>
      <c r="BF1362">
        <v>8303</v>
      </c>
      <c r="BG1362">
        <v>5594</v>
      </c>
      <c r="BH1362">
        <v>4927</v>
      </c>
      <c r="BI1362">
        <v>5.0528508921554638E-2</v>
      </c>
      <c r="BJ1362">
        <v>0.66778416816376351</v>
      </c>
      <c r="BK1362">
        <v>0.692699275459571</v>
      </c>
      <c r="BL1362">
        <v>9.1452276043299668E-2</v>
      </c>
      <c r="BM1362">
        <v>0.19462743233192906</v>
      </c>
      <c r="BN1362">
        <v>0.59170561107246</v>
      </c>
      <c r="BO1362">
        <v>1.0798808118066388</v>
      </c>
      <c r="BP1362">
        <v>4.8149835631596666E-2</v>
      </c>
      <c r="BQ1362">
        <v>8.1426448736998509</v>
      </c>
      <c r="BR1362">
        <v>0.10106489853325297</v>
      </c>
      <c r="BS1362">
        <v>1990182.4650817236</v>
      </c>
      <c r="BT1362">
        <v>544048.24040219374</v>
      </c>
    </row>
    <row r="1363" spans="1:72">
      <c r="A1363" t="s">
        <v>1648</v>
      </c>
      <c r="B1363" t="s">
        <v>87</v>
      </c>
      <c r="C1363">
        <v>2019</v>
      </c>
      <c r="D1363" t="s">
        <v>212</v>
      </c>
      <c r="E1363">
        <v>3</v>
      </c>
      <c r="G1363" t="s">
        <v>358</v>
      </c>
      <c r="H1363" t="s">
        <v>1579</v>
      </c>
      <c r="I1363">
        <v>2.8723943331510651E-2</v>
      </c>
      <c r="J1363">
        <v>7.0492179868324747E-2</v>
      </c>
      <c r="K1363">
        <v>1.2556260438481657</v>
      </c>
      <c r="L1363">
        <v>0.99478092797838258</v>
      </c>
      <c r="M1363">
        <v>0.93467398986397643</v>
      </c>
      <c r="N1363">
        <v>0.50117254459899718</v>
      </c>
      <c r="O1363">
        <v>0.46088256246630627</v>
      </c>
      <c r="P1363">
        <v>0.60648626470636458</v>
      </c>
      <c r="Q1363">
        <v>0.60648626470636458</v>
      </c>
      <c r="R1363">
        <v>0.68949966108970751</v>
      </c>
      <c r="S1363">
        <v>0.62037328114863599</v>
      </c>
      <c r="T1363">
        <v>0.17026507588927209</v>
      </c>
      <c r="U1363">
        <v>0.17026507588927209</v>
      </c>
      <c r="V1363">
        <v>9.742857100997239E-3</v>
      </c>
      <c r="W1363">
        <v>1.9835103218485951E-2</v>
      </c>
      <c r="X1363">
        <v>9.742857100997239E-3</v>
      </c>
      <c r="Y1363">
        <v>339161.72960456001</v>
      </c>
      <c r="Z1363">
        <v>322346.75739644968</v>
      </c>
      <c r="AA1363">
        <v>662026.14792899403</v>
      </c>
      <c r="AB1363">
        <v>2.1105697572747249E-2</v>
      </c>
      <c r="AC1363">
        <v>0.12194058044848552</v>
      </c>
      <c r="AM1363">
        <v>6.4577565752188093E-2</v>
      </c>
      <c r="AN1363">
        <v>7.0715960303573397E-2</v>
      </c>
      <c r="AO1363">
        <v>2.5860984502296517E-2</v>
      </c>
      <c r="AP1363">
        <v>9.7620049069461531E-3</v>
      </c>
      <c r="AQ1363">
        <v>1.0787296511100233</v>
      </c>
      <c r="AR1363">
        <v>1.0787296511100233</v>
      </c>
      <c r="AS1363">
        <v>0.55129788853655493</v>
      </c>
      <c r="AT1363">
        <v>1.7506097273179925E-2</v>
      </c>
      <c r="AU1363">
        <v>0.78620494718169098</v>
      </c>
      <c r="AV1363">
        <v>0.78620494718169098</v>
      </c>
      <c r="AW1363">
        <v>0.79703598378842933</v>
      </c>
      <c r="AX1363">
        <v>3.9806993107610343E-2</v>
      </c>
      <c r="AY1363">
        <v>3.9806993107610343E-2</v>
      </c>
      <c r="AZ1363">
        <v>0.29656115776360281</v>
      </c>
      <c r="BB1363">
        <v>-0.12331079537408544</v>
      </c>
      <c r="BD1363">
        <v>0.18617275551749476</v>
      </c>
      <c r="BE1363">
        <v>0.18617275551749476</v>
      </c>
      <c r="BF1363">
        <v>9097</v>
      </c>
      <c r="BG1363">
        <v>5718</v>
      </c>
      <c r="BI1363">
        <v>3.3702605987958045E-2</v>
      </c>
      <c r="BK1363">
        <v>0.34313347534550415</v>
      </c>
      <c r="BL1363">
        <v>0.30061912203800184</v>
      </c>
      <c r="BM1363">
        <v>0.30061912203800184</v>
      </c>
      <c r="BN1363">
        <v>0.45124361811165153</v>
      </c>
      <c r="BQ1363">
        <v>16.609467455621303</v>
      </c>
      <c r="BR1363">
        <v>6.2047963456414161E-2</v>
      </c>
      <c r="BS1363">
        <v>412146.41420118342</v>
      </c>
      <c r="BT1363">
        <v>458965</v>
      </c>
    </row>
    <row r="1364" spans="1:72">
      <c r="A1364" t="s">
        <v>1649</v>
      </c>
      <c r="B1364" t="s">
        <v>88</v>
      </c>
      <c r="C1364">
        <v>2019</v>
      </c>
      <c r="D1364" t="s">
        <v>207</v>
      </c>
      <c r="E1364">
        <v>8</v>
      </c>
      <c r="G1364" t="s">
        <v>360</v>
      </c>
      <c r="H1364" t="s">
        <v>1579</v>
      </c>
      <c r="I1364">
        <v>0.24618466517756704</v>
      </c>
      <c r="J1364">
        <v>7.4495807896130861E-2</v>
      </c>
      <c r="K1364">
        <v>1.8846167585766276</v>
      </c>
      <c r="L1364">
        <v>1.0812988507731507</v>
      </c>
      <c r="M1364">
        <v>0.84738459027332369</v>
      </c>
      <c r="N1364">
        <v>0.56967395123753206</v>
      </c>
      <c r="O1364">
        <v>0.43386891135164907</v>
      </c>
      <c r="P1364">
        <v>0.3030596288714883</v>
      </c>
      <c r="Q1364">
        <v>0.49364842383631258</v>
      </c>
      <c r="R1364">
        <v>0.35227528346503079</v>
      </c>
      <c r="S1364">
        <v>0.36792691566674346</v>
      </c>
      <c r="T1364">
        <v>4.156843932076798E-2</v>
      </c>
      <c r="U1364">
        <v>7.6100533112925389E-2</v>
      </c>
      <c r="V1364">
        <v>9.7838818563298791E-2</v>
      </c>
      <c r="W1364">
        <v>0.20655129919888784</v>
      </c>
      <c r="X1364">
        <v>0.16493496098216115</v>
      </c>
      <c r="Y1364">
        <v>279533.53150008054</v>
      </c>
      <c r="Z1364">
        <v>5123398.8628189042</v>
      </c>
      <c r="AA1364">
        <v>11325874.653283145</v>
      </c>
      <c r="AB1364">
        <v>2.6818529704245617E-2</v>
      </c>
      <c r="AC1364">
        <v>0.17715687553804574</v>
      </c>
      <c r="AD1364">
        <v>0.45512908210754205</v>
      </c>
      <c r="AE1364">
        <v>0.88182699458125713</v>
      </c>
      <c r="AF1364">
        <v>28421484.238902744</v>
      </c>
      <c r="AG1364">
        <v>17135700.949127182</v>
      </c>
      <c r="AH1364">
        <v>25062832.027930174</v>
      </c>
      <c r="AI1364">
        <v>0.92701337298194586</v>
      </c>
      <c r="AJ1364">
        <v>0.35034289294243692</v>
      </c>
      <c r="AK1364">
        <v>2.517039769738231</v>
      </c>
      <c r="AL1364">
        <v>1.1141128920777872</v>
      </c>
      <c r="AM1364">
        <v>2.4984622312505103E-2</v>
      </c>
      <c r="AN1364">
        <v>4.0372873025717446E-2</v>
      </c>
      <c r="AO1364">
        <v>0.18412259574196588</v>
      </c>
      <c r="AP1364">
        <v>2.7431899547334042E-2</v>
      </c>
      <c r="AQ1364">
        <v>0.98395083166435582</v>
      </c>
      <c r="AR1364">
        <v>0.95086480336899737</v>
      </c>
      <c r="AS1364">
        <v>0.9397187956091102</v>
      </c>
      <c r="AT1364">
        <v>2.3330233115971509E-2</v>
      </c>
      <c r="AU1364">
        <v>0.46113931369235606</v>
      </c>
      <c r="AV1364">
        <v>0.55633634929582554</v>
      </c>
      <c r="AW1364">
        <v>0.47931137512217814</v>
      </c>
      <c r="AX1364">
        <v>3.6803125797396238E-2</v>
      </c>
      <c r="AY1364">
        <v>6.2936271730016591E-2</v>
      </c>
      <c r="AZ1364">
        <v>0.60399856424852627</v>
      </c>
      <c r="BA1364">
        <v>5.7512608843278068</v>
      </c>
      <c r="BB1364">
        <v>2.4139712475135921E-2</v>
      </c>
      <c r="BC1364">
        <v>7.4391912182551201E-2</v>
      </c>
      <c r="BD1364">
        <v>0.27880328972514179</v>
      </c>
      <c r="BE1364">
        <v>0.17837590462779895</v>
      </c>
      <c r="BF1364">
        <v>8911</v>
      </c>
      <c r="BG1364">
        <v>6121</v>
      </c>
      <c r="BH1364">
        <v>5492</v>
      </c>
      <c r="BI1364">
        <v>5.7241804015914041E-2</v>
      </c>
      <c r="BJ1364">
        <v>0.6837096833283266</v>
      </c>
      <c r="BK1364">
        <v>0.67068548375848924</v>
      </c>
      <c r="BL1364">
        <v>8.6272943721842146E-2</v>
      </c>
      <c r="BM1364">
        <v>0.14282536328296253</v>
      </c>
      <c r="BN1364">
        <v>0.87916763402887443</v>
      </c>
      <c r="BO1364">
        <v>0.8703038727030129</v>
      </c>
      <c r="BP1364">
        <v>9.5447736069600261E-2</v>
      </c>
      <c r="BQ1364">
        <v>7.7871183605186118</v>
      </c>
      <c r="BR1364">
        <v>0.59860908388426204</v>
      </c>
      <c r="BS1364">
        <v>8152045.1116687581</v>
      </c>
      <c r="BT1364">
        <v>1128991.438736439</v>
      </c>
    </row>
    <row r="1365" spans="1:72">
      <c r="A1365" t="s">
        <v>1650</v>
      </c>
      <c r="B1365" t="s">
        <v>89</v>
      </c>
      <c r="C1365">
        <v>2019</v>
      </c>
      <c r="D1365" t="s">
        <v>215</v>
      </c>
      <c r="E1365">
        <v>5</v>
      </c>
      <c r="G1365" t="s">
        <v>362</v>
      </c>
      <c r="H1365" t="s">
        <v>1579</v>
      </c>
      <c r="I1365">
        <v>4.6971165292514314E-2</v>
      </c>
      <c r="J1365">
        <v>0.37543223803001341</v>
      </c>
      <c r="K1365">
        <v>1.3180927707361116</v>
      </c>
      <c r="L1365">
        <v>0.7837382670286237</v>
      </c>
      <c r="M1365">
        <v>0.70112672452831426</v>
      </c>
      <c r="N1365">
        <v>0.62450007394532392</v>
      </c>
      <c r="O1365">
        <v>0.52915008204229108</v>
      </c>
      <c r="P1365">
        <v>0.44646360992520706</v>
      </c>
      <c r="Q1365">
        <v>0.44646360992520706</v>
      </c>
      <c r="R1365">
        <v>0.50530804201742807</v>
      </c>
      <c r="S1365">
        <v>0.53650976675883888</v>
      </c>
      <c r="T1365">
        <v>0.1424933852490072</v>
      </c>
      <c r="U1365">
        <v>0.1424933852490072</v>
      </c>
      <c r="V1365">
        <v>9.7681542266647561E-2</v>
      </c>
      <c r="W1365">
        <v>0.22150986699165578</v>
      </c>
      <c r="X1365">
        <v>9.7681542266647561E-2</v>
      </c>
      <c r="Y1365">
        <v>291396.80570315267</v>
      </c>
      <c r="Z1365">
        <v>3204061.1846590908</v>
      </c>
      <c r="AA1365">
        <v>7516104.1590909092</v>
      </c>
      <c r="AB1365">
        <v>4.3940136085404417E-2</v>
      </c>
      <c r="AC1365">
        <v>0.13524247650097201</v>
      </c>
      <c r="AM1365">
        <v>3.7457423466360794E-2</v>
      </c>
      <c r="AN1365">
        <v>5.2274422006801352E-2</v>
      </c>
      <c r="AO1365">
        <v>0.2033321297536233</v>
      </c>
      <c r="AP1365">
        <v>3.3578831519050431E-2</v>
      </c>
      <c r="AQ1365">
        <v>1.0216539379639731</v>
      </c>
      <c r="AR1365">
        <v>1.0216539379639731</v>
      </c>
      <c r="AS1365">
        <v>1.2787980101381404</v>
      </c>
      <c r="AT1365">
        <v>2.7840887827272415E-2</v>
      </c>
      <c r="AU1365">
        <v>0.58977850755419858</v>
      </c>
      <c r="AV1365">
        <v>0.58977850755419858</v>
      </c>
      <c r="AW1365">
        <v>0.61200332146910519</v>
      </c>
      <c r="AX1365">
        <v>6.3535075452501061E-2</v>
      </c>
      <c r="AY1365">
        <v>6.3535075452501061E-2</v>
      </c>
      <c r="AZ1365">
        <v>0.44232284636381719</v>
      </c>
      <c r="BB1365">
        <v>0.53010480536035642</v>
      </c>
      <c r="BD1365">
        <v>0.23762568427470621</v>
      </c>
      <c r="BE1365">
        <v>0.23762568427470621</v>
      </c>
      <c r="BF1365">
        <v>9031</v>
      </c>
      <c r="BG1365">
        <v>5863</v>
      </c>
      <c r="BI1365">
        <v>3.3242847695955938E-2</v>
      </c>
      <c r="BK1365">
        <v>0.4856479730292424</v>
      </c>
      <c r="BL1365">
        <v>0.29793326990403485</v>
      </c>
      <c r="BM1365">
        <v>0.29793326990403485</v>
      </c>
      <c r="BN1365">
        <v>0.83527894055472907</v>
      </c>
      <c r="BQ1365">
        <v>16.039772727272727</v>
      </c>
      <c r="BR1365">
        <v>0.37005581169619023</v>
      </c>
      <c r="BS1365">
        <v>5434599.6051136367</v>
      </c>
      <c r="BT1365">
        <v>2024520.2315789473</v>
      </c>
    </row>
    <row r="1366" spans="1:72">
      <c r="A1366" t="s">
        <v>1651</v>
      </c>
      <c r="B1366" t="s">
        <v>90</v>
      </c>
      <c r="C1366">
        <v>2019</v>
      </c>
      <c r="D1366" t="s">
        <v>228</v>
      </c>
      <c r="E1366">
        <v>5</v>
      </c>
      <c r="G1366" t="s">
        <v>364</v>
      </c>
      <c r="H1366" t="s">
        <v>1579</v>
      </c>
      <c r="I1366">
        <v>0.18626559919111027</v>
      </c>
      <c r="J1366">
        <v>0.22686757459472992</v>
      </c>
      <c r="K1366">
        <v>2.8689334304242848</v>
      </c>
      <c r="L1366">
        <v>2.0618808962839776</v>
      </c>
      <c r="M1366">
        <v>1.5026854630808031</v>
      </c>
      <c r="N1366">
        <v>0.53765334437698353</v>
      </c>
      <c r="O1366">
        <v>0.41670923686571193</v>
      </c>
      <c r="P1366">
        <v>0.2600996319429188</v>
      </c>
      <c r="Q1366">
        <v>0.55246942339974059</v>
      </c>
      <c r="R1366">
        <v>0.3036731918798069</v>
      </c>
      <c r="S1366">
        <v>0.31109949561222128</v>
      </c>
      <c r="T1366">
        <v>4.4556344101635413E-2</v>
      </c>
      <c r="U1366">
        <v>0.12052409985956904</v>
      </c>
      <c r="V1366">
        <v>2.9390604202558793E-2</v>
      </c>
      <c r="W1366">
        <v>5.8100139106809924E-2</v>
      </c>
      <c r="X1366">
        <v>6.9757025951719287E-2</v>
      </c>
      <c r="Y1366">
        <v>252385.47667464116</v>
      </c>
      <c r="Z1366">
        <v>1674317.9924812031</v>
      </c>
      <c r="AA1366">
        <v>3349225.0902255639</v>
      </c>
      <c r="AB1366">
        <v>1.9883882730458321E-2</v>
      </c>
      <c r="AC1366">
        <v>0.12992124460544713</v>
      </c>
      <c r="AD1366">
        <v>0.64037316594618499</v>
      </c>
      <c r="AE1366">
        <v>0.89825907968398755</v>
      </c>
      <c r="AF1366">
        <v>24780011.783452503</v>
      </c>
      <c r="AG1366">
        <v>14689884.70990807</v>
      </c>
      <c r="AH1366">
        <v>22258870.579162411</v>
      </c>
      <c r="AI1366">
        <v>0.89509320058258457</v>
      </c>
      <c r="AJ1366">
        <v>0.37752682716590458</v>
      </c>
      <c r="AK1366">
        <v>2.379325163266468</v>
      </c>
      <c r="AL1366">
        <v>0.80710011368180956</v>
      </c>
      <c r="AM1366">
        <v>3.502751396829399E-2</v>
      </c>
      <c r="AN1366">
        <v>3.9587491104004974E-2</v>
      </c>
      <c r="AO1366">
        <v>5.4567293141166769E-2</v>
      </c>
      <c r="AP1366">
        <v>1.6884249280745989E-2</v>
      </c>
      <c r="AQ1366">
        <v>1.0421461549803386</v>
      </c>
      <c r="AR1366">
        <v>1.0257596762237218</v>
      </c>
      <c r="AS1366">
        <v>0.9483143354549638</v>
      </c>
      <c r="AT1366">
        <v>1.7290078550970651E-2</v>
      </c>
      <c r="AU1366">
        <v>0.49017855599541083</v>
      </c>
      <c r="AV1366">
        <v>0.69034882808641551</v>
      </c>
      <c r="AW1366">
        <v>0.49647534951357231</v>
      </c>
      <c r="AX1366">
        <v>2.1545316997935656E-2</v>
      </c>
      <c r="AY1366">
        <v>4.4742106804410368E-2</v>
      </c>
      <c r="AZ1366">
        <v>0.72008864505568104</v>
      </c>
      <c r="BA1366">
        <v>13.12676645702811</v>
      </c>
      <c r="BB1366">
        <v>-0.13931681702446946</v>
      </c>
      <c r="BC1366">
        <v>8.4812159552581159E-2</v>
      </c>
      <c r="BD1366">
        <v>0.3886365777268323</v>
      </c>
      <c r="BE1366">
        <v>0.21687241477067976</v>
      </c>
      <c r="BF1366">
        <v>8682</v>
      </c>
      <c r="BG1366">
        <v>5433</v>
      </c>
      <c r="BH1366">
        <v>4971</v>
      </c>
      <c r="BI1366">
        <v>5.0928277098259901E-2</v>
      </c>
      <c r="BJ1366">
        <v>0.65995642760329321</v>
      </c>
      <c r="BK1366">
        <v>0.70295540409734703</v>
      </c>
      <c r="BL1366">
        <v>9.5505631256510806E-2</v>
      </c>
      <c r="BM1366">
        <v>0.20995893237333429</v>
      </c>
      <c r="BN1366">
        <v>0.6731771073905698</v>
      </c>
      <c r="BO1366">
        <v>0.67053075608416979</v>
      </c>
      <c r="BP1366">
        <v>2.3344985101326484E-2</v>
      </c>
      <c r="BQ1366">
        <v>10.057142857142857</v>
      </c>
      <c r="BR1366">
        <v>0.13394370973211259</v>
      </c>
      <c r="BS1366">
        <v>1862615.6090225563</v>
      </c>
      <c r="BT1366">
        <v>503266.91910631739</v>
      </c>
    </row>
    <row r="1367" spans="1:72">
      <c r="A1367" t="s">
        <v>1652</v>
      </c>
      <c r="B1367" t="s">
        <v>91</v>
      </c>
      <c r="C1367">
        <v>2019</v>
      </c>
      <c r="D1367" t="s">
        <v>228</v>
      </c>
      <c r="E1367">
        <v>6</v>
      </c>
      <c r="G1367" t="s">
        <v>366</v>
      </c>
      <c r="H1367" t="s">
        <v>1579</v>
      </c>
      <c r="I1367">
        <v>0.29955965481774904</v>
      </c>
      <c r="J1367">
        <v>0.19744157189271419</v>
      </c>
      <c r="K1367">
        <v>1.8332770801299567</v>
      </c>
      <c r="L1367">
        <v>1.2869354214833404</v>
      </c>
      <c r="M1367">
        <v>0.82637349905945212</v>
      </c>
      <c r="N1367">
        <v>0.59523174203178064</v>
      </c>
      <c r="O1367">
        <v>0.5061138746245557</v>
      </c>
      <c r="P1367">
        <v>0.25614409834262114</v>
      </c>
      <c r="Q1367">
        <v>0.52353919476668909</v>
      </c>
      <c r="R1367">
        <v>0.28644681519022763</v>
      </c>
      <c r="S1367">
        <v>0.28969526296851539</v>
      </c>
      <c r="T1367">
        <v>4.5655009040162023E-2</v>
      </c>
      <c r="U1367">
        <v>0.11206259869709105</v>
      </c>
      <c r="V1367">
        <v>4.4951223656171352E-2</v>
      </c>
      <c r="W1367">
        <v>0.11355005971745102</v>
      </c>
      <c r="X1367">
        <v>0.10589248137353388</v>
      </c>
      <c r="Y1367">
        <v>292605.33781401499</v>
      </c>
      <c r="Z1367">
        <v>2265812.7079722704</v>
      </c>
      <c r="AA1367">
        <v>5835664.1473136917</v>
      </c>
      <c r="AB1367">
        <v>7.3693520518133887E-3</v>
      </c>
      <c r="AC1367">
        <v>0.13169191230327279</v>
      </c>
      <c r="AD1367">
        <v>0.60609097136598644</v>
      </c>
      <c r="AE1367">
        <v>0.89417672974644868</v>
      </c>
      <c r="AF1367">
        <v>22313568.280379746</v>
      </c>
      <c r="AG1367">
        <v>12201775.576582279</v>
      </c>
      <c r="AH1367">
        <v>19952273.513924051</v>
      </c>
      <c r="AI1367">
        <v>0.91278240754610618</v>
      </c>
      <c r="AJ1367">
        <v>0.41080927750960533</v>
      </c>
      <c r="AK1367">
        <v>2.1766225319133436</v>
      </c>
      <c r="AL1367">
        <v>1.002861300450631</v>
      </c>
      <c r="AM1367">
        <v>3.5836001604134263E-2</v>
      </c>
      <c r="AN1367">
        <v>3.4892799120805687E-2</v>
      </c>
      <c r="AO1367">
        <v>0.10493344950382698</v>
      </c>
      <c r="AP1367">
        <v>1.8486693950041714E-2</v>
      </c>
      <c r="AQ1367">
        <v>1.0270478943757959</v>
      </c>
      <c r="AR1367">
        <v>0.99391757375109613</v>
      </c>
      <c r="AS1367">
        <v>1.100514189197306</v>
      </c>
      <c r="AT1367">
        <v>1.5133877060510717E-2</v>
      </c>
      <c r="AU1367">
        <v>0.49781384853616906</v>
      </c>
      <c r="AV1367">
        <v>0.62862114423546622</v>
      </c>
      <c r="AW1367">
        <v>0.51187520817332066</v>
      </c>
      <c r="AX1367">
        <v>2.3681981416565936E-2</v>
      </c>
      <c r="AY1367">
        <v>4.6979412743070721E-2</v>
      </c>
      <c r="AZ1367">
        <v>0.69590850806939752</v>
      </c>
      <c r="BA1367">
        <v>12.126461779374763</v>
      </c>
      <c r="BB1367">
        <v>0.26035398999198855</v>
      </c>
      <c r="BC1367">
        <v>7.4321071528104105E-2</v>
      </c>
      <c r="BD1367">
        <v>0.46697099704508482</v>
      </c>
      <c r="BE1367">
        <v>0.25216526670909734</v>
      </c>
      <c r="BF1367">
        <v>8156</v>
      </c>
      <c r="BG1367">
        <v>5495</v>
      </c>
      <c r="BH1367">
        <v>4933</v>
      </c>
      <c r="BI1367">
        <v>4.7794489973861168E-2</v>
      </c>
      <c r="BJ1367">
        <v>0.61154813099705407</v>
      </c>
      <c r="BK1367">
        <v>0.72474522088431004</v>
      </c>
      <c r="BL1367">
        <v>8.7973227435330925E-2</v>
      </c>
      <c r="BM1367">
        <v>0.18836697031940633</v>
      </c>
      <c r="BN1367">
        <v>0.78142391989854698</v>
      </c>
      <c r="BO1367">
        <v>1.0110923820443072</v>
      </c>
      <c r="BP1367">
        <v>7.0731861057829304E-2</v>
      </c>
      <c r="BQ1367">
        <v>7.8648180242634318</v>
      </c>
      <c r="BR1367">
        <v>0.20948827292110875</v>
      </c>
      <c r="BS1367">
        <v>4162090.1299826689</v>
      </c>
      <c r="BT1367">
        <v>583172.82304526749</v>
      </c>
    </row>
    <row r="1368" spans="1:72">
      <c r="A1368" t="s">
        <v>1653</v>
      </c>
      <c r="B1368" t="s">
        <v>92</v>
      </c>
      <c r="C1368">
        <v>2019</v>
      </c>
      <c r="D1368" t="s">
        <v>228</v>
      </c>
      <c r="E1368">
        <v>6</v>
      </c>
      <c r="G1368" t="s">
        <v>368</v>
      </c>
      <c r="H1368" t="s">
        <v>1579</v>
      </c>
      <c r="I1368">
        <v>0.26613980661820397</v>
      </c>
      <c r="J1368">
        <v>0.14212787268058336</v>
      </c>
      <c r="K1368">
        <v>1.8619404963937298</v>
      </c>
      <c r="L1368">
        <v>1.2609913727145956</v>
      </c>
      <c r="M1368">
        <v>0.88277249177146488</v>
      </c>
      <c r="N1368">
        <v>0.61743612062156716</v>
      </c>
      <c r="O1368">
        <v>0.51632860649297374</v>
      </c>
      <c r="P1368">
        <v>0.24533674796421465</v>
      </c>
      <c r="Q1368">
        <v>0.46576137942167029</v>
      </c>
      <c r="R1368">
        <v>0.29127186632077118</v>
      </c>
      <c r="S1368">
        <v>0.30716543154280523</v>
      </c>
      <c r="T1368">
        <v>3.1752592723764787E-2</v>
      </c>
      <c r="U1368">
        <v>7.3319224726864168E-2</v>
      </c>
      <c r="V1368">
        <v>7.7584780932473896E-2</v>
      </c>
      <c r="W1368">
        <v>0.15533737147537044</v>
      </c>
      <c r="X1368">
        <v>0.17635556076338335</v>
      </c>
      <c r="Y1368">
        <v>187837.67030835204</v>
      </c>
      <c r="Z1368">
        <v>5257436.3485380113</v>
      </c>
      <c r="AA1368">
        <v>10857838.513450293</v>
      </c>
      <c r="AB1368">
        <v>7.0201060075839438E-3</v>
      </c>
      <c r="AC1368">
        <v>0.1275559875666987</v>
      </c>
      <c r="AD1368">
        <v>0.58616940662526196</v>
      </c>
      <c r="AE1368">
        <v>0.87906275745857865</v>
      </c>
      <c r="AF1368">
        <v>27410404.310734462</v>
      </c>
      <c r="AG1368">
        <v>15629352.943502825</v>
      </c>
      <c r="AH1368">
        <v>24095465.596448749</v>
      </c>
      <c r="AI1368">
        <v>0.90964771188781879</v>
      </c>
      <c r="AJ1368">
        <v>0.38650470327712577</v>
      </c>
      <c r="AK1368">
        <v>2.2743908418322309</v>
      </c>
      <c r="AL1368">
        <v>1.0496123797072865</v>
      </c>
      <c r="AM1368">
        <v>1.8650388544357393E-2</v>
      </c>
      <c r="AN1368">
        <v>1.8928235496414966E-2</v>
      </c>
      <c r="AO1368">
        <v>0.12393180679799387</v>
      </c>
      <c r="AP1368">
        <v>3.0409963954342568E-2</v>
      </c>
      <c r="AQ1368">
        <v>1.0174197684653372</v>
      </c>
      <c r="AR1368">
        <v>1.0057430237183871</v>
      </c>
      <c r="AS1368">
        <v>1.0036114605204003</v>
      </c>
      <c r="AT1368">
        <v>1.6846528391158567E-2</v>
      </c>
      <c r="AU1368">
        <v>0.47917618250957739</v>
      </c>
      <c r="AV1368">
        <v>0.60806686072762828</v>
      </c>
      <c r="AW1368">
        <v>0.49177284505042185</v>
      </c>
      <c r="AX1368">
        <v>2.0752503775236925E-2</v>
      </c>
      <c r="AY1368">
        <v>4.0717692622145939E-2</v>
      </c>
      <c r="AZ1368">
        <v>0.69997521541344698</v>
      </c>
      <c r="BA1368">
        <v>9.180739162658746</v>
      </c>
      <c r="BB1368">
        <v>-6.5744166226190087E-2</v>
      </c>
      <c r="BC1368">
        <v>4.1010819398555935E-2</v>
      </c>
      <c r="BD1368">
        <v>0.4506216898258345</v>
      </c>
      <c r="BE1368">
        <v>0.25470928632593481</v>
      </c>
      <c r="BF1368">
        <v>8481</v>
      </c>
      <c r="BG1368">
        <v>5640</v>
      </c>
      <c r="BH1368">
        <v>5099</v>
      </c>
      <c r="BI1368">
        <v>6.0386471767713765E-2</v>
      </c>
      <c r="BJ1368">
        <v>0.64864439541106478</v>
      </c>
      <c r="BK1368">
        <v>0.71616083266581432</v>
      </c>
      <c r="BL1368">
        <v>9.6416737837147298E-2</v>
      </c>
      <c r="BM1368">
        <v>0.19320740877324169</v>
      </c>
      <c r="BN1368">
        <v>0.84621185117910891</v>
      </c>
      <c r="BO1368">
        <v>0.98134163491761939</v>
      </c>
      <c r="BP1368">
        <v>9.1998297918931216E-2</v>
      </c>
      <c r="BQ1368">
        <v>11.454970760233918</v>
      </c>
      <c r="BR1368">
        <v>0.25435090885651668</v>
      </c>
      <c r="BS1368">
        <v>5923187.1076023392</v>
      </c>
      <c r="BT1368">
        <v>1073209.6859553948</v>
      </c>
    </row>
    <row r="1369" spans="1:72">
      <c r="A1369" t="s">
        <v>1654</v>
      </c>
      <c r="B1369" t="s">
        <v>93</v>
      </c>
      <c r="C1369">
        <v>2019</v>
      </c>
      <c r="D1369" t="s">
        <v>228</v>
      </c>
      <c r="E1369">
        <v>5</v>
      </c>
      <c r="G1369" t="s">
        <v>370</v>
      </c>
      <c r="H1369" t="s">
        <v>1579</v>
      </c>
      <c r="I1369">
        <v>0.33164188749132156</v>
      </c>
      <c r="J1369">
        <v>9.3655704344967408E-2</v>
      </c>
      <c r="K1369">
        <v>1.8878118556496699</v>
      </c>
      <c r="L1369">
        <v>1.3473008415339562</v>
      </c>
      <c r="M1369">
        <v>0.84459633148641144</v>
      </c>
      <c r="N1369">
        <v>0.52637100430289885</v>
      </c>
      <c r="O1369">
        <v>0.39836177347511548</v>
      </c>
      <c r="P1369">
        <v>0.25248421608017668</v>
      </c>
      <c r="Q1369">
        <v>0.57184712507408497</v>
      </c>
      <c r="R1369">
        <v>0.28318656497764194</v>
      </c>
      <c r="S1369">
        <v>0.28802591385793747</v>
      </c>
      <c r="T1369">
        <v>3.5080036864357095E-2</v>
      </c>
      <c r="U1369">
        <v>0.10347398215284175</v>
      </c>
      <c r="V1369">
        <v>2.0329839978279456E-2</v>
      </c>
      <c r="W1369">
        <v>4.5781339309673631E-2</v>
      </c>
      <c r="X1369">
        <v>5.8087294245825476E-2</v>
      </c>
      <c r="Y1369">
        <v>232084.80197663972</v>
      </c>
      <c r="Z1369">
        <v>1171345.2785602503</v>
      </c>
      <c r="AA1369">
        <v>2663738.1737089204</v>
      </c>
      <c r="AB1369">
        <v>1.2168298419243216E-2</v>
      </c>
      <c r="AC1369">
        <v>0.1338059893138554</v>
      </c>
      <c r="AD1369">
        <v>0.66436810505244681</v>
      </c>
      <c r="AE1369">
        <v>0.85676684316903917</v>
      </c>
      <c r="AF1369">
        <v>23010568.021636877</v>
      </c>
      <c r="AG1369">
        <v>13638266.677328316</v>
      </c>
      <c r="AH1369">
        <v>19714691.723424271</v>
      </c>
      <c r="AI1369">
        <v>0.91362724064833456</v>
      </c>
      <c r="AJ1369">
        <v>0.3890512558909654</v>
      </c>
      <c r="AK1369">
        <v>2.2021952896847985</v>
      </c>
      <c r="AL1369">
        <v>0.88874689196265366</v>
      </c>
      <c r="AM1369">
        <v>2.7300230083279104E-2</v>
      </c>
      <c r="AN1369">
        <v>2.7779683871910543E-2</v>
      </c>
      <c r="AO1369">
        <v>5.0503719933000568E-2</v>
      </c>
      <c r="AP1369">
        <v>1.521236883918403E-2</v>
      </c>
      <c r="AQ1369">
        <v>1.0226996847382908</v>
      </c>
      <c r="AR1369">
        <v>1.0062703537423483</v>
      </c>
      <c r="AS1369">
        <v>0.88936596741220131</v>
      </c>
      <c r="AT1369">
        <v>1.6027328092135411E-2</v>
      </c>
      <c r="AU1369">
        <v>0.50249094272848105</v>
      </c>
      <c r="AV1369">
        <v>0.72813498578982494</v>
      </c>
      <c r="AW1369">
        <v>0.50918604194118489</v>
      </c>
      <c r="AX1369">
        <v>2.0678783305617798E-2</v>
      </c>
      <c r="AY1369">
        <v>4.8225283428306655E-2</v>
      </c>
      <c r="AZ1369">
        <v>0.70008806657479761</v>
      </c>
      <c r="BA1369">
        <v>19.905468341697887</v>
      </c>
      <c r="BB1369">
        <v>4.6646067229307468E-2</v>
      </c>
      <c r="BC1369">
        <v>5.3661415975194388E-2</v>
      </c>
      <c r="BD1369">
        <v>0.5139088093381492</v>
      </c>
      <c r="BE1369">
        <v>0.27389947217386174</v>
      </c>
      <c r="BF1369">
        <v>8031</v>
      </c>
      <c r="BG1369">
        <v>5785</v>
      </c>
      <c r="BH1369">
        <v>4823</v>
      </c>
      <c r="BI1369">
        <v>5.8424734025286675E-2</v>
      </c>
      <c r="BJ1369">
        <v>0.69178188878925406</v>
      </c>
      <c r="BK1369">
        <v>0.72578582901508348</v>
      </c>
      <c r="BL1369">
        <v>9.013442908025085E-2</v>
      </c>
      <c r="BM1369">
        <v>0.21405836860339722</v>
      </c>
      <c r="BN1369">
        <v>0.59688104262775998</v>
      </c>
      <c r="BO1369">
        <v>0.94429757758771127</v>
      </c>
      <c r="BP1369">
        <v>4.725708510203961E-2</v>
      </c>
      <c r="BQ1369">
        <v>8.7089201877934279</v>
      </c>
      <c r="BR1369">
        <v>0.12811676464625987</v>
      </c>
      <c r="BS1369">
        <v>1610542.7120500782</v>
      </c>
      <c r="BT1369">
        <v>402847.42148148146</v>
      </c>
    </row>
    <row r="1370" spans="1:72">
      <c r="A1370" t="s">
        <v>1655</v>
      </c>
      <c r="B1370" t="s">
        <v>94</v>
      </c>
      <c r="C1370">
        <v>2019</v>
      </c>
      <c r="D1370" t="s">
        <v>228</v>
      </c>
      <c r="E1370">
        <v>5</v>
      </c>
      <c r="G1370" t="s">
        <v>372</v>
      </c>
      <c r="H1370" t="s">
        <v>1579</v>
      </c>
      <c r="I1370">
        <v>0.26100171827892155</v>
      </c>
      <c r="J1370">
        <v>0.10991279029472727</v>
      </c>
      <c r="K1370">
        <v>1.8319338705436745</v>
      </c>
      <c r="L1370">
        <v>1.3160440795733881</v>
      </c>
      <c r="M1370">
        <v>0.69889124550102066</v>
      </c>
      <c r="N1370">
        <v>0.59025665311513964</v>
      </c>
      <c r="O1370">
        <v>0.48142256955442658</v>
      </c>
      <c r="P1370">
        <v>0.23824430854687181</v>
      </c>
      <c r="Q1370">
        <v>0.51748430848474969</v>
      </c>
      <c r="R1370">
        <v>0.28937898552755797</v>
      </c>
      <c r="S1370">
        <v>0.2962624756241562</v>
      </c>
      <c r="T1370">
        <v>3.5562326447359072E-2</v>
      </c>
      <c r="U1370">
        <v>9.275820416451229E-2</v>
      </c>
      <c r="V1370">
        <v>3.2075561200538727E-2</v>
      </c>
      <c r="W1370">
        <v>7.6170684198516261E-2</v>
      </c>
      <c r="X1370">
        <v>7.4427242215106798E-2</v>
      </c>
      <c r="Y1370">
        <v>246754.92125984252</v>
      </c>
      <c r="Z1370">
        <v>1660393.4740437157</v>
      </c>
      <c r="AA1370">
        <v>3994193.5642076503</v>
      </c>
      <c r="AB1370">
        <v>9.1243907403059238E-3</v>
      </c>
      <c r="AC1370">
        <v>0.12514243096858962</v>
      </c>
      <c r="AD1370">
        <v>0.64298949360482516</v>
      </c>
      <c r="AE1370">
        <v>0.85042257242904984</v>
      </c>
      <c r="AF1370">
        <v>22985070.840566039</v>
      </c>
      <c r="AG1370">
        <v>13268450.173584906</v>
      </c>
      <c r="AH1370">
        <v>19547023.071698114</v>
      </c>
      <c r="AI1370">
        <v>0.91751765073192026</v>
      </c>
      <c r="AJ1370">
        <v>0.39395012349691866</v>
      </c>
      <c r="AK1370">
        <v>2.1587061958001938</v>
      </c>
      <c r="AL1370">
        <v>1.2128976730636285</v>
      </c>
      <c r="AM1370">
        <v>4.2468013262972469E-2</v>
      </c>
      <c r="AN1370">
        <v>3.5121766376223773E-2</v>
      </c>
      <c r="AO1370">
        <v>7.3984561129923535E-2</v>
      </c>
      <c r="AP1370">
        <v>1.746951628680218E-2</v>
      </c>
      <c r="AQ1370">
        <v>1.0205567547320458</v>
      </c>
      <c r="AR1370">
        <v>0.98113936744021379</v>
      </c>
      <c r="AS1370">
        <v>0.9167805391672359</v>
      </c>
      <c r="AT1370">
        <v>1.6657435663104788E-2</v>
      </c>
      <c r="AU1370">
        <v>0.49948562493921589</v>
      </c>
      <c r="AV1370">
        <v>0.69027592500751966</v>
      </c>
      <c r="AW1370">
        <v>0.51029389159496708</v>
      </c>
      <c r="AX1370">
        <v>2.2496856070716695E-2</v>
      </c>
      <c r="AY1370">
        <v>5.1969415083306644E-2</v>
      </c>
      <c r="AZ1370">
        <v>0.6913749882692769</v>
      </c>
      <c r="BA1370">
        <v>21.704193318779907</v>
      </c>
      <c r="BB1370">
        <v>0.12570842467263571</v>
      </c>
      <c r="BC1370">
        <v>4.6404863125836519E-2</v>
      </c>
      <c r="BD1370">
        <v>0.52369865033535057</v>
      </c>
      <c r="BE1370">
        <v>0.25108169291183674</v>
      </c>
      <c r="BF1370">
        <v>8258</v>
      </c>
      <c r="BG1370">
        <v>5433</v>
      </c>
      <c r="BH1370">
        <v>5540</v>
      </c>
      <c r="BI1370">
        <v>4.7556449776008786E-2</v>
      </c>
      <c r="BJ1370">
        <v>0.67879646557516604</v>
      </c>
      <c r="BK1370">
        <v>0.71979498238907524</v>
      </c>
      <c r="BL1370">
        <v>8.2890458112663754E-2</v>
      </c>
      <c r="BM1370">
        <v>0.18147357603288755</v>
      </c>
      <c r="BN1370">
        <v>0.72939419582948894</v>
      </c>
      <c r="BO1370">
        <v>1.3280040763398904</v>
      </c>
      <c r="BP1370">
        <v>5.7600273377264588E-2</v>
      </c>
      <c r="BQ1370">
        <v>7.4603825136612025</v>
      </c>
      <c r="BR1370">
        <v>0.16755831371709823</v>
      </c>
      <c r="BS1370">
        <v>2451386.2213114756</v>
      </c>
      <c r="BT1370">
        <v>441025.77867746289</v>
      </c>
    </row>
    <row r="1371" spans="1:72">
      <c r="A1371" t="s">
        <v>1656</v>
      </c>
      <c r="B1371" t="s">
        <v>95</v>
      </c>
      <c r="C1371">
        <v>2019</v>
      </c>
      <c r="D1371" t="s">
        <v>228</v>
      </c>
      <c r="E1371">
        <v>6</v>
      </c>
      <c r="G1371" t="s">
        <v>374</v>
      </c>
      <c r="H1371" t="s">
        <v>1579</v>
      </c>
      <c r="I1371">
        <v>0.24425377032136153</v>
      </c>
      <c r="J1371">
        <v>0.10705123849506896</v>
      </c>
      <c r="K1371">
        <v>1.6171630997665449</v>
      </c>
      <c r="L1371">
        <v>1.1290979145578302</v>
      </c>
      <c r="M1371">
        <v>0.78814232039257903</v>
      </c>
      <c r="N1371">
        <v>0.55641605313822717</v>
      </c>
      <c r="O1371">
        <v>0.45692179287159196</v>
      </c>
      <c r="P1371">
        <v>0.30541924651464969</v>
      </c>
      <c r="Q1371">
        <v>0.54146676211713973</v>
      </c>
      <c r="R1371">
        <v>0.37383731203328824</v>
      </c>
      <c r="S1371">
        <v>0.33186932361747767</v>
      </c>
      <c r="T1371">
        <v>6.0807583202044116E-2</v>
      </c>
      <c r="U1371">
        <v>0.13796302901850274</v>
      </c>
      <c r="V1371">
        <v>3.9148225537875912E-2</v>
      </c>
      <c r="W1371">
        <v>8.2909641226228917E-2</v>
      </c>
      <c r="X1371">
        <v>8.4489155320722834E-2</v>
      </c>
      <c r="Y1371">
        <v>298519.1596939764</v>
      </c>
      <c r="Z1371">
        <v>1753122.417844523</v>
      </c>
      <c r="AA1371">
        <v>3781409.7173144878</v>
      </c>
      <c r="AB1371">
        <v>8.2070357826375881E-3</v>
      </c>
      <c r="AC1371">
        <v>0.13016584565525341</v>
      </c>
      <c r="AD1371">
        <v>0.56436161684280028</v>
      </c>
      <c r="AE1371">
        <v>0.86571190126572073</v>
      </c>
      <c r="AF1371">
        <v>25051743.335376531</v>
      </c>
      <c r="AG1371">
        <v>14603397.735551665</v>
      </c>
      <c r="AH1371">
        <v>21687592.352889668</v>
      </c>
      <c r="AI1371">
        <v>0.87901165441448592</v>
      </c>
      <c r="AJ1371">
        <v>0.39629411675430887</v>
      </c>
      <c r="AK1371">
        <v>2.1845186811149095</v>
      </c>
      <c r="AL1371">
        <v>0.83630031922969061</v>
      </c>
      <c r="AM1371">
        <v>2.788770965421877E-2</v>
      </c>
      <c r="AN1371">
        <v>3.1638861670810516E-2</v>
      </c>
      <c r="AO1371">
        <v>8.1229281602897635E-2</v>
      </c>
      <c r="AP1371">
        <v>2.7872948234746842E-2</v>
      </c>
      <c r="AQ1371">
        <v>1.0172589327725559</v>
      </c>
      <c r="AR1371">
        <v>0.98562574982457785</v>
      </c>
      <c r="AS1371">
        <v>1.0031740882349542</v>
      </c>
      <c r="AT1371">
        <v>1.5218914811952755E-2</v>
      </c>
      <c r="AU1371">
        <v>0.52336115508905978</v>
      </c>
      <c r="AV1371">
        <v>0.68876119521775503</v>
      </c>
      <c r="AW1371">
        <v>0.52753421884416296</v>
      </c>
      <c r="AX1371">
        <v>1.8476340817557949E-2</v>
      </c>
      <c r="AY1371">
        <v>3.6721755970906197E-2</v>
      </c>
      <c r="AZ1371">
        <v>0.65285748049379455</v>
      </c>
      <c r="BA1371">
        <v>16.640368254921103</v>
      </c>
      <c r="BB1371">
        <v>0.16666004802412765</v>
      </c>
      <c r="BC1371">
        <v>6.5131123604790286E-2</v>
      </c>
      <c r="BD1371">
        <v>0.37328346098245352</v>
      </c>
      <c r="BE1371">
        <v>0.21470802303989683</v>
      </c>
      <c r="BF1371">
        <v>8057</v>
      </c>
      <c r="BG1371">
        <v>5442</v>
      </c>
      <c r="BH1371">
        <v>5333</v>
      </c>
      <c r="BI1371">
        <v>5.9666875035774274E-2</v>
      </c>
      <c r="BJ1371">
        <v>0.67335264781504889</v>
      </c>
      <c r="BK1371">
        <v>0.68092583212128466</v>
      </c>
      <c r="BL1371">
        <v>0.11408721794354242</v>
      </c>
      <c r="BM1371">
        <v>0.21803394264723161</v>
      </c>
      <c r="BN1371">
        <v>0.68555707054114978</v>
      </c>
      <c r="BO1371">
        <v>0.88259457672353303</v>
      </c>
      <c r="BP1371">
        <v>6.1017903273989024E-2</v>
      </c>
      <c r="BQ1371">
        <v>9.1219081272084814</v>
      </c>
      <c r="BR1371">
        <v>0.1771545827633379</v>
      </c>
      <c r="BS1371">
        <v>2251019.7226148411</v>
      </c>
      <c r="BT1371">
        <v>905998.74296675192</v>
      </c>
    </row>
    <row r="1372" spans="1:72">
      <c r="A1372" t="s">
        <v>1657</v>
      </c>
      <c r="B1372" t="s">
        <v>96</v>
      </c>
      <c r="C1372">
        <v>2019</v>
      </c>
      <c r="D1372" t="s">
        <v>212</v>
      </c>
      <c r="E1372">
        <v>1</v>
      </c>
      <c r="G1372" t="s">
        <v>376</v>
      </c>
      <c r="H1372" t="s">
        <v>1579</v>
      </c>
      <c r="I1372">
        <v>6.9150891298677006E-2</v>
      </c>
      <c r="J1372">
        <v>8.2541949575818563E-2</v>
      </c>
      <c r="K1372">
        <v>1.6572010490193598</v>
      </c>
      <c r="L1372">
        <v>1.2571633438103851</v>
      </c>
      <c r="M1372">
        <v>1.2173114874606779</v>
      </c>
      <c r="N1372">
        <v>0.54858751050406029</v>
      </c>
      <c r="O1372">
        <v>0.46412069804839418</v>
      </c>
      <c r="P1372">
        <v>0.64044076716477205</v>
      </c>
      <c r="Q1372">
        <v>0.64044076716477205</v>
      </c>
      <c r="R1372">
        <v>0.68311337946093131</v>
      </c>
      <c r="S1372">
        <v>0.70252343960491648</v>
      </c>
      <c r="T1372">
        <v>0.18916527396257829</v>
      </c>
      <c r="U1372">
        <v>0.18916527396257829</v>
      </c>
      <c r="V1372">
        <v>7.298387737618299E-2</v>
      </c>
      <c r="W1372">
        <v>9.6417947011114738E-2</v>
      </c>
      <c r="X1372">
        <v>7.298387737618299E-2</v>
      </c>
      <c r="Y1372">
        <v>468212.23179611651</v>
      </c>
      <c r="Z1372">
        <v>2325816.84375</v>
      </c>
      <c r="AA1372">
        <v>3120380.421875</v>
      </c>
      <c r="AB1372">
        <v>4.5906440702181806E-2</v>
      </c>
      <c r="AC1372">
        <v>0.18186185392741772</v>
      </c>
      <c r="AM1372">
        <v>2.6892226840011409E-2</v>
      </c>
      <c r="AN1372">
        <v>6.2118661460616044E-2</v>
      </c>
      <c r="AO1372">
        <v>6.9864830484374238E-2</v>
      </c>
      <c r="AP1372">
        <v>1.9295312819101962E-2</v>
      </c>
      <c r="AQ1372">
        <v>0.92611943185331613</v>
      </c>
      <c r="AR1372">
        <v>0.92611943185331613</v>
      </c>
      <c r="AS1372">
        <v>0.87984786576588936</v>
      </c>
      <c r="AT1372">
        <v>2.4520337589670423E-2</v>
      </c>
      <c r="AU1372">
        <v>0.64062222811879121</v>
      </c>
      <c r="AV1372">
        <v>0.64062222811879121</v>
      </c>
      <c r="AW1372">
        <v>0.63598562488109411</v>
      </c>
      <c r="AX1372">
        <v>7.7171839494650091E-2</v>
      </c>
      <c r="AY1372">
        <v>7.7171839494650091E-2</v>
      </c>
      <c r="AZ1372">
        <v>0.26530360411704479</v>
      </c>
      <c r="BB1372">
        <v>-7.2142455459746693E-2</v>
      </c>
      <c r="BD1372">
        <v>0.29451849823631493</v>
      </c>
      <c r="BE1372">
        <v>0.29451849823631493</v>
      </c>
      <c r="BF1372">
        <v>8313</v>
      </c>
      <c r="BG1372">
        <v>5524</v>
      </c>
      <c r="BI1372">
        <v>4.8230270141836409E-2</v>
      </c>
      <c r="BK1372">
        <v>0.31820452481502515</v>
      </c>
      <c r="BL1372">
        <v>0.23201555246268302</v>
      </c>
      <c r="BM1372">
        <v>0.23201555246268302</v>
      </c>
      <c r="BN1372">
        <v>0.52975136657722455</v>
      </c>
      <c r="BQ1372">
        <v>12.875</v>
      </c>
      <c r="BR1372">
        <v>7.4315514993481088E-2</v>
      </c>
      <c r="BS1372">
        <v>1094123.40625</v>
      </c>
      <c r="BT1372">
        <v>535100</v>
      </c>
    </row>
    <row r="1373" spans="1:72">
      <c r="A1373" t="s">
        <v>1658</v>
      </c>
      <c r="B1373" t="s">
        <v>97</v>
      </c>
      <c r="C1373">
        <v>2019</v>
      </c>
      <c r="D1373" t="s">
        <v>228</v>
      </c>
      <c r="E1373">
        <v>5</v>
      </c>
      <c r="G1373" t="s">
        <v>378</v>
      </c>
      <c r="H1373" t="s">
        <v>1579</v>
      </c>
      <c r="I1373">
        <v>0.2209339564429573</v>
      </c>
      <c r="J1373">
        <v>0.16093134408415302</v>
      </c>
      <c r="K1373">
        <v>1.8497934912510705</v>
      </c>
      <c r="L1373">
        <v>1.4812264329543883</v>
      </c>
      <c r="M1373">
        <v>0.74657431126952378</v>
      </c>
      <c r="N1373">
        <v>0.66716419683092576</v>
      </c>
      <c r="O1373">
        <v>0.53261232098620737</v>
      </c>
      <c r="P1373">
        <v>0.30654466748007947</v>
      </c>
      <c r="Q1373">
        <v>0.57650714170386641</v>
      </c>
      <c r="R1373">
        <v>0.42873058147226972</v>
      </c>
      <c r="S1373">
        <v>0.34697115452224175</v>
      </c>
      <c r="T1373">
        <v>4.8057854250610987E-2</v>
      </c>
      <c r="U1373">
        <v>0.10882550284954487</v>
      </c>
      <c r="V1373">
        <v>3.4266586300989027E-2</v>
      </c>
      <c r="W1373">
        <v>7.6000169061134701E-2</v>
      </c>
      <c r="X1373">
        <v>7.716651253736935E-2</v>
      </c>
      <c r="Y1373">
        <v>240143.62780047036</v>
      </c>
      <c r="Z1373">
        <v>1658704.7565947243</v>
      </c>
      <c r="AA1373">
        <v>3726401.3537170263</v>
      </c>
      <c r="AB1373">
        <v>9.746621148065137E-3</v>
      </c>
      <c r="AC1373">
        <v>0.19277321915296489</v>
      </c>
      <c r="AD1373">
        <v>0.57283187918632705</v>
      </c>
      <c r="AE1373">
        <v>0.8630187453286845</v>
      </c>
      <c r="AF1373">
        <v>22873905.524233431</v>
      </c>
      <c r="AG1373">
        <v>12506918.448071217</v>
      </c>
      <c r="AH1373">
        <v>19740609.246290803</v>
      </c>
      <c r="AI1373">
        <v>0.89411287637787151</v>
      </c>
      <c r="AJ1373">
        <v>0.41871925454474845</v>
      </c>
      <c r="AK1373">
        <v>2.061091616785093</v>
      </c>
      <c r="AL1373">
        <v>1.8876041470363654</v>
      </c>
      <c r="AM1373">
        <v>7.0470963273466858E-2</v>
      </c>
      <c r="AN1373">
        <v>3.8859191792408515E-2</v>
      </c>
      <c r="AO1373">
        <v>6.3750549881519888E-2</v>
      </c>
      <c r="AP1373">
        <v>1.0454606245477905E-2</v>
      </c>
      <c r="AQ1373">
        <v>1.0221496140058375</v>
      </c>
      <c r="AR1373">
        <v>0.98868057847598345</v>
      </c>
      <c r="AS1373">
        <v>0.81193543805420565</v>
      </c>
      <c r="AT1373">
        <v>2.4066416312784847E-2</v>
      </c>
      <c r="AU1373">
        <v>0.54121845963084447</v>
      </c>
      <c r="AV1373">
        <v>0.69783957037265665</v>
      </c>
      <c r="AW1373">
        <v>0.55096500809270088</v>
      </c>
      <c r="AX1373">
        <v>2.8276984418839961E-2</v>
      </c>
      <c r="AY1373">
        <v>4.5337490248386472E-2</v>
      </c>
      <c r="AZ1373">
        <v>0.66162074055640607</v>
      </c>
      <c r="BA1373">
        <v>19.095491993897593</v>
      </c>
      <c r="BB1373">
        <v>-0.21939099758702676</v>
      </c>
      <c r="BC1373">
        <v>6.5763116467391303E-2</v>
      </c>
      <c r="BD1373">
        <v>0.77033165319252006</v>
      </c>
      <c r="BE1373">
        <v>0.42648545719338277</v>
      </c>
      <c r="BF1373">
        <v>8246</v>
      </c>
      <c r="BG1373">
        <v>5423</v>
      </c>
      <c r="BH1373">
        <v>5384</v>
      </c>
      <c r="BI1373">
        <v>3.645389822995454E-2</v>
      </c>
      <c r="BJ1373">
        <v>0.63356294084090781</v>
      </c>
      <c r="BK1373">
        <v>0.67743784522812545</v>
      </c>
      <c r="BL1373">
        <v>0.10859232280698988</v>
      </c>
      <c r="BM1373">
        <v>0.21320850608527669</v>
      </c>
      <c r="BN1373">
        <v>0.63419700107539545</v>
      </c>
      <c r="BO1373">
        <v>1.9222517453910402</v>
      </c>
      <c r="BP1373">
        <v>2.344106723315665E-2</v>
      </c>
      <c r="BQ1373">
        <v>9.6870503597122308</v>
      </c>
      <c r="BR1373">
        <v>0.13151260504201681</v>
      </c>
      <c r="BS1373">
        <v>2085110.7050359712</v>
      </c>
      <c r="BT1373">
        <v>289428.67184191954</v>
      </c>
    </row>
    <row r="1374" spans="1:72">
      <c r="A1374" t="s">
        <v>1659</v>
      </c>
      <c r="B1374" t="s">
        <v>98</v>
      </c>
      <c r="C1374">
        <v>2019</v>
      </c>
      <c r="D1374" t="s">
        <v>380</v>
      </c>
      <c r="E1374">
        <v>1</v>
      </c>
      <c r="G1374" t="s">
        <v>381</v>
      </c>
      <c r="H1374" t="s">
        <v>1579</v>
      </c>
      <c r="I1374">
        <v>3.7673402731347866E-2</v>
      </c>
      <c r="J1374">
        <v>-7.7254143298965225E-2</v>
      </c>
      <c r="K1374">
        <v>2.5447556672082237</v>
      </c>
      <c r="L1374">
        <v>1.6369455172449756</v>
      </c>
      <c r="M1374">
        <v>1.2759517015117017</v>
      </c>
      <c r="N1374">
        <v>0.47575272264559582</v>
      </c>
      <c r="O1374">
        <v>0.46201232001000708</v>
      </c>
      <c r="P1374">
        <v>0.64238573131656185</v>
      </c>
      <c r="Q1374">
        <v>0.64238573131656185</v>
      </c>
      <c r="R1374">
        <v>0.64431196420514791</v>
      </c>
      <c r="S1374">
        <v>0.77072901042804265</v>
      </c>
      <c r="T1374">
        <v>4.6796850378663823E-2</v>
      </c>
      <c r="U1374">
        <v>4.6796850378663823E-2</v>
      </c>
      <c r="V1374">
        <v>0.12285840671335026</v>
      </c>
      <c r="W1374">
        <v>0.22751677547899726</v>
      </c>
      <c r="X1374">
        <v>0.12285840671335026</v>
      </c>
      <c r="Y1374">
        <v>436029.83090379008</v>
      </c>
      <c r="Z1374">
        <v>5378680.1232876712</v>
      </c>
      <c r="AA1374">
        <v>10285849.657534247</v>
      </c>
      <c r="AB1374">
        <v>7.0799794389681009E-2</v>
      </c>
      <c r="AC1374">
        <v>8.3673392911735256E-2</v>
      </c>
      <c r="AM1374">
        <v>8.9623999626203092E-3</v>
      </c>
      <c r="AN1374">
        <v>1.6265244587066342E-2</v>
      </c>
      <c r="AO1374">
        <v>0.16295181911115483</v>
      </c>
      <c r="AP1374">
        <v>3.2124098018726066E-2</v>
      </c>
      <c r="AQ1374">
        <v>1.0231145983073362</v>
      </c>
      <c r="AR1374">
        <v>1.0231145983073362</v>
      </c>
      <c r="AS1374">
        <v>0.69286279100129988</v>
      </c>
      <c r="AT1374">
        <v>1.258299858319171E-2</v>
      </c>
      <c r="AU1374">
        <v>0.59801749130370763</v>
      </c>
      <c r="AV1374">
        <v>0.59801749130370763</v>
      </c>
      <c r="AW1374">
        <v>0.64951418934254335</v>
      </c>
      <c r="AX1374">
        <v>0.1157902205580186</v>
      </c>
      <c r="AY1374">
        <v>0.1157902205580186</v>
      </c>
      <c r="AZ1374">
        <v>0.24711325426773761</v>
      </c>
      <c r="BB1374">
        <v>-0.25833750538392619</v>
      </c>
      <c r="BD1374">
        <v>0.1259962504442271</v>
      </c>
      <c r="BE1374">
        <v>0.1259962504442271</v>
      </c>
      <c r="BF1374">
        <v>11145</v>
      </c>
      <c r="BG1374">
        <v>6864</v>
      </c>
      <c r="BI1374">
        <v>0.16456964031127294</v>
      </c>
      <c r="BK1374">
        <v>0.28571030290566873</v>
      </c>
      <c r="BL1374">
        <v>5.5574872526071233E-2</v>
      </c>
      <c r="BM1374">
        <v>5.5574872526071233E-2</v>
      </c>
      <c r="BN1374">
        <v>0.508895944418293</v>
      </c>
      <c r="BQ1374">
        <v>4.6986301369863011</v>
      </c>
      <c r="BS1374">
        <v>3999136.4794520549</v>
      </c>
      <c r="BT1374">
        <v>825538.50793650793</v>
      </c>
    </row>
    <row r="1375" spans="1:72">
      <c r="A1375" t="s">
        <v>1660</v>
      </c>
      <c r="B1375" t="s">
        <v>99</v>
      </c>
      <c r="C1375">
        <v>2019</v>
      </c>
      <c r="D1375" t="s">
        <v>380</v>
      </c>
      <c r="E1375">
        <v>1</v>
      </c>
      <c r="G1375" t="s">
        <v>383</v>
      </c>
      <c r="H1375" t="s">
        <v>1579</v>
      </c>
      <c r="I1375">
        <v>3.5507071824687625E-2</v>
      </c>
      <c r="J1375">
        <v>0.52427519714567328</v>
      </c>
      <c r="K1375">
        <v>2.305237288490313</v>
      </c>
      <c r="L1375">
        <v>1.5945871470443858</v>
      </c>
      <c r="M1375">
        <v>1.5347413222064208</v>
      </c>
      <c r="N1375">
        <v>0.64708310648416434</v>
      </c>
      <c r="O1375">
        <v>0.56755092615882607</v>
      </c>
      <c r="P1375">
        <v>0.82015466353245303</v>
      </c>
      <c r="Q1375">
        <v>0.82015466353245303</v>
      </c>
      <c r="R1375">
        <v>0.85133317550756027</v>
      </c>
      <c r="S1375">
        <v>0.84999013651736532</v>
      </c>
      <c r="T1375">
        <v>0.42694997191492795</v>
      </c>
      <c r="U1375">
        <v>0.42694997191492795</v>
      </c>
      <c r="V1375">
        <v>3.2822249242740707E-2</v>
      </c>
      <c r="W1375">
        <v>7.4181487421989309E-2</v>
      </c>
      <c r="X1375">
        <v>3.2822249242740707E-2</v>
      </c>
      <c r="Y1375">
        <v>1705188.0296442688</v>
      </c>
      <c r="Z1375">
        <v>2653225.3199999998</v>
      </c>
      <c r="AA1375">
        <v>6258360.2800000003</v>
      </c>
      <c r="AB1375">
        <v>8.3691282491072425E-2</v>
      </c>
      <c r="AC1375">
        <v>0.18118578333926891</v>
      </c>
      <c r="AM1375">
        <v>4.3307959548156083E-2</v>
      </c>
      <c r="AN1375">
        <v>3.6053856586017737E-2</v>
      </c>
      <c r="AO1375">
        <v>6.899355047272196E-2</v>
      </c>
      <c r="AP1375">
        <v>6.781573278274269E-3</v>
      </c>
      <c r="AQ1375">
        <v>0.98835932980827801</v>
      </c>
      <c r="AR1375">
        <v>0.98835932980827801</v>
      </c>
      <c r="AS1375">
        <v>0.59290555071859963</v>
      </c>
      <c r="AT1375">
        <v>1.2531229143924185E-2</v>
      </c>
      <c r="AU1375">
        <v>0.38740903276597138</v>
      </c>
      <c r="AV1375">
        <v>0.38740903276597138</v>
      </c>
      <c r="AW1375">
        <v>0.39287356822477604</v>
      </c>
      <c r="AX1375">
        <v>9.415555946431127E-2</v>
      </c>
      <c r="AY1375">
        <v>9.415555946431127E-2</v>
      </c>
      <c r="AZ1375">
        <v>0.14428719507355597</v>
      </c>
      <c r="BB1375">
        <v>0.14147290842090895</v>
      </c>
      <c r="BD1375">
        <v>0.50807167856029123</v>
      </c>
      <c r="BE1375">
        <v>0.50807167856029123</v>
      </c>
      <c r="BF1375">
        <v>9236</v>
      </c>
      <c r="BG1375">
        <v>6540</v>
      </c>
      <c r="BI1375">
        <v>4.0842186631619523E-2</v>
      </c>
      <c r="BK1375">
        <v>0.19152808442298672</v>
      </c>
      <c r="BL1375">
        <v>0.12543557520513163</v>
      </c>
      <c r="BM1375">
        <v>0.12543557520513163</v>
      </c>
      <c r="BN1375">
        <v>0.43290132494176881</v>
      </c>
      <c r="BQ1375">
        <v>20.239999999999998</v>
      </c>
      <c r="BS1375">
        <v>4448218.12</v>
      </c>
      <c r="BT1375">
        <v>335765.81395348837</v>
      </c>
    </row>
    <row r="1376" spans="1:72">
      <c r="A1376" t="s">
        <v>1661</v>
      </c>
      <c r="B1376" t="s">
        <v>100</v>
      </c>
      <c r="C1376">
        <v>2019</v>
      </c>
      <c r="D1376" t="s">
        <v>380</v>
      </c>
      <c r="E1376">
        <v>1</v>
      </c>
      <c r="G1376" t="s">
        <v>385</v>
      </c>
      <c r="H1376" t="s">
        <v>1579</v>
      </c>
      <c r="I1376">
        <v>0.19295041601585361</v>
      </c>
      <c r="J1376">
        <v>0.40318552476188191</v>
      </c>
      <c r="K1376">
        <v>1.1165413418464123</v>
      </c>
      <c r="L1376">
        <v>0.96934627401711537</v>
      </c>
      <c r="M1376">
        <v>0.94630661840666819</v>
      </c>
      <c r="N1376">
        <v>0.64305690665458171</v>
      </c>
      <c r="O1376">
        <v>0.5472639549479722</v>
      </c>
      <c r="P1376">
        <v>0.71181579922729954</v>
      </c>
      <c r="Q1376">
        <v>0.71181579922729954</v>
      </c>
      <c r="R1376">
        <v>0.73290159264182464</v>
      </c>
      <c r="S1376">
        <v>0.75249178700809805</v>
      </c>
      <c r="T1376">
        <v>0.11120503724599762</v>
      </c>
      <c r="U1376">
        <v>0.11120503724599762</v>
      </c>
      <c r="V1376">
        <v>0.12941836245099428</v>
      </c>
      <c r="W1376">
        <v>0.24695070120358509</v>
      </c>
      <c r="X1376">
        <v>0.12941836245099428</v>
      </c>
      <c r="Y1376">
        <v>657434.83527454245</v>
      </c>
      <c r="Z1376">
        <v>5895274.365384615</v>
      </c>
      <c r="AA1376">
        <v>11644783.121794872</v>
      </c>
      <c r="AB1376">
        <v>0.17912908324736748</v>
      </c>
      <c r="AC1376">
        <v>0.32482939836929248</v>
      </c>
      <c r="AM1376">
        <v>4.3614105038898406E-2</v>
      </c>
      <c r="AN1376">
        <v>7.7709103208834521E-2</v>
      </c>
      <c r="AO1376">
        <v>0.17388842391745848</v>
      </c>
      <c r="AP1376">
        <v>1.7784981910818801E-2</v>
      </c>
      <c r="AQ1376">
        <v>1.0093305607226926</v>
      </c>
      <c r="AR1376">
        <v>1.0093305607226926</v>
      </c>
      <c r="AS1376">
        <v>1.0204163264437667</v>
      </c>
      <c r="AT1376">
        <v>4.0350035539697793E-2</v>
      </c>
      <c r="AU1376">
        <v>0.44823357851782647</v>
      </c>
      <c r="AV1376">
        <v>0.44823357851782647</v>
      </c>
      <c r="AW1376">
        <v>0.47552901954393578</v>
      </c>
      <c r="AX1376">
        <v>5.6645959893062321E-2</v>
      </c>
      <c r="AY1376">
        <v>5.6645959893062321E-2</v>
      </c>
      <c r="AZ1376">
        <v>0.23288321523841496</v>
      </c>
      <c r="BB1376">
        <v>0.44306903561253563</v>
      </c>
      <c r="BD1376">
        <v>0.43564375039808184</v>
      </c>
      <c r="BE1376">
        <v>0.43564375039808184</v>
      </c>
      <c r="BF1376">
        <v>9720</v>
      </c>
      <c r="BG1376">
        <v>5666</v>
      </c>
      <c r="BI1376">
        <v>3.7717389538815906E-2</v>
      </c>
      <c r="BK1376">
        <v>0.28163014738325226</v>
      </c>
      <c r="BL1376">
        <v>9.5976238168800507E-2</v>
      </c>
      <c r="BM1376">
        <v>9.5976238168800507E-2</v>
      </c>
      <c r="BN1376">
        <v>0.59483461289929718</v>
      </c>
      <c r="BQ1376">
        <v>7.7051282051282053</v>
      </c>
      <c r="BS1376">
        <v>6956920.762820513</v>
      </c>
      <c r="BT1376">
        <v>892927.26027397264</v>
      </c>
    </row>
    <row r="1377" spans="1:72">
      <c r="A1377" t="s">
        <v>1662</v>
      </c>
      <c r="B1377" t="s">
        <v>101</v>
      </c>
      <c r="C1377">
        <v>2019</v>
      </c>
      <c r="D1377" t="s">
        <v>380</v>
      </c>
      <c r="E1377">
        <v>2</v>
      </c>
      <c r="G1377" t="s">
        <v>387</v>
      </c>
      <c r="H1377" t="s">
        <v>1579</v>
      </c>
      <c r="I1377">
        <v>0.11139925387429096</v>
      </c>
      <c r="J1377">
        <v>0.70049487715111747</v>
      </c>
      <c r="K1377">
        <v>1.4690707994093206</v>
      </c>
      <c r="L1377">
        <v>1.0643343570667005</v>
      </c>
      <c r="M1377">
        <v>1.0405465428841032</v>
      </c>
      <c r="N1377">
        <v>0.62802068250576015</v>
      </c>
      <c r="O1377">
        <v>0.54097672474687286</v>
      </c>
      <c r="P1377">
        <v>0.62047845132791235</v>
      </c>
      <c r="Q1377">
        <v>0.62047845132791235</v>
      </c>
      <c r="R1377">
        <v>0.68106845003347161</v>
      </c>
      <c r="S1377">
        <v>0.70622807473697125</v>
      </c>
      <c r="T1377">
        <v>5.8660305135411608E-2</v>
      </c>
      <c r="U1377">
        <v>5.8660305135411608E-2</v>
      </c>
      <c r="V1377">
        <v>0.14763390524831496</v>
      </c>
      <c r="W1377">
        <v>0.35110112701764007</v>
      </c>
      <c r="X1377">
        <v>0.14763390524831496</v>
      </c>
      <c r="Y1377">
        <v>453839.45664739882</v>
      </c>
      <c r="Z1377">
        <v>5154820.6347826086</v>
      </c>
      <c r="AA1377">
        <v>13375536.447826087</v>
      </c>
      <c r="AB1377">
        <v>0.113672869361108</v>
      </c>
      <c r="AC1377">
        <v>0.172109201192235</v>
      </c>
      <c r="AM1377">
        <v>3.3483486942837495E-2</v>
      </c>
      <c r="AN1377">
        <v>5.7440182917597185E-2</v>
      </c>
      <c r="AO1377">
        <v>0.25567190655989536</v>
      </c>
      <c r="AP1377">
        <v>2.1719746118238369E-2</v>
      </c>
      <c r="AQ1377">
        <v>0.9918438020414404</v>
      </c>
      <c r="AR1377">
        <v>0.9918438020414404</v>
      </c>
      <c r="AS1377">
        <v>0.95345429803982285</v>
      </c>
      <c r="AT1377">
        <v>2.5541751775082142E-2</v>
      </c>
      <c r="AU1377">
        <v>0.50823077317991516</v>
      </c>
      <c r="AV1377">
        <v>0.50823077317991516</v>
      </c>
      <c r="AW1377">
        <v>0.53901997115653499</v>
      </c>
      <c r="AX1377">
        <v>3.4596853916769407E-2</v>
      </c>
      <c r="AY1377">
        <v>3.4596853916769407E-2</v>
      </c>
      <c r="AZ1377">
        <v>0.27969361326519515</v>
      </c>
      <c r="BB1377">
        <v>2.2073781112586555E-2</v>
      </c>
      <c r="BD1377">
        <v>0.31212899389561871</v>
      </c>
      <c r="BE1377">
        <v>0.31212899389561871</v>
      </c>
      <c r="BF1377">
        <v>9031</v>
      </c>
      <c r="BG1377">
        <v>5704</v>
      </c>
      <c r="BI1377">
        <v>1.4203678656461658E-2</v>
      </c>
      <c r="BK1377">
        <v>0.37195832132060896</v>
      </c>
      <c r="BL1377">
        <v>7.565736028775398E-2</v>
      </c>
      <c r="BM1377">
        <v>7.565736028775398E-2</v>
      </c>
      <c r="BN1377">
        <v>0.6190933530135857</v>
      </c>
      <c r="BQ1377">
        <v>4.5130434782608697</v>
      </c>
      <c r="BS1377">
        <v>9218775.6086956523</v>
      </c>
      <c r="BT1377">
        <v>1260313.8209876544</v>
      </c>
    </row>
    <row r="1378" spans="1:72">
      <c r="A1378" t="s">
        <v>1663</v>
      </c>
      <c r="B1378" t="s">
        <v>206</v>
      </c>
      <c r="C1378">
        <v>2020</v>
      </c>
      <c r="D1378" t="s">
        <v>207</v>
      </c>
      <c r="E1378">
        <v>8</v>
      </c>
      <c r="G1378" t="s">
        <v>208</v>
      </c>
      <c r="H1378" t="s">
        <v>1664</v>
      </c>
      <c r="I1378">
        <v>9.105578765869253E-2</v>
      </c>
      <c r="J1378">
        <v>0.48398444767824533</v>
      </c>
      <c r="K1378">
        <v>1.9192672392362506</v>
      </c>
      <c r="L1378">
        <v>1.1372158109192776</v>
      </c>
      <c r="M1378">
        <v>0.81127477705220574</v>
      </c>
      <c r="N1378">
        <v>0.61032112439787134</v>
      </c>
      <c r="O1378">
        <v>0.51900270842231822</v>
      </c>
      <c r="P1378">
        <v>0.33699719626129221</v>
      </c>
      <c r="Q1378">
        <v>0.51337667848672097</v>
      </c>
      <c r="R1378">
        <v>0.36754245353405002</v>
      </c>
      <c r="S1378">
        <v>0.43339440523053291</v>
      </c>
      <c r="T1378">
        <v>5.4846945190583418E-2</v>
      </c>
      <c r="U1378">
        <v>8.862334120293465E-2</v>
      </c>
      <c r="V1378">
        <v>9.0017218610884034E-2</v>
      </c>
      <c r="W1378">
        <v>0.22340476324356404</v>
      </c>
      <c r="X1378">
        <v>0.1388183706638878</v>
      </c>
      <c r="Y1378">
        <v>299433.41576777544</v>
      </c>
      <c r="Z1378">
        <v>3742789.8296774193</v>
      </c>
      <c r="AA1378">
        <v>9756374.8296774197</v>
      </c>
      <c r="AB1378">
        <v>1.0629110595207691E-2</v>
      </c>
      <c r="AC1378">
        <v>0.15127972181887772</v>
      </c>
      <c r="AD1378">
        <v>0.38453430257707122</v>
      </c>
      <c r="AE1378">
        <v>0.84815487748802865</v>
      </c>
      <c r="AF1378">
        <v>22946311.288271606</v>
      </c>
      <c r="AG1378">
        <v>12667753.566049382</v>
      </c>
      <c r="AH1378">
        <v>19462025.839506172</v>
      </c>
      <c r="AI1378">
        <v>0.94492980117144598</v>
      </c>
      <c r="AJ1378">
        <v>0.40293286807546963</v>
      </c>
      <c r="AK1378">
        <v>2.1049533177550774</v>
      </c>
      <c r="AL1378">
        <v>1.0585326114630864</v>
      </c>
      <c r="AM1378">
        <v>2.6017449070406401E-2</v>
      </c>
      <c r="AN1378">
        <v>3.32318593425334E-2</v>
      </c>
      <c r="AO1378">
        <v>0.18380005959605397</v>
      </c>
      <c r="AP1378">
        <v>2.670316138497222E-2</v>
      </c>
      <c r="AQ1378">
        <v>0.99907514844389278</v>
      </c>
      <c r="AR1378">
        <v>0.99839724023557375</v>
      </c>
      <c r="AS1378">
        <v>1.0007870216018826</v>
      </c>
      <c r="AT1378">
        <v>2.0662375224336494E-2</v>
      </c>
      <c r="AU1378">
        <v>0.51076964400610847</v>
      </c>
      <c r="AV1378">
        <v>0.57984199214872523</v>
      </c>
      <c r="AW1378">
        <v>0.53133503166003959</v>
      </c>
      <c r="AX1378">
        <v>3.1463312925921305E-2</v>
      </c>
      <c r="AY1378">
        <v>4.8601716179812002E-2</v>
      </c>
      <c r="AZ1378">
        <v>0.56047391383287903</v>
      </c>
      <c r="BA1378">
        <v>22.639691255108399</v>
      </c>
      <c r="BB1378">
        <v>0.22663108494613199</v>
      </c>
      <c r="BC1378">
        <v>8.6918231030850921E-3</v>
      </c>
      <c r="BD1378">
        <v>0.33540153975084153</v>
      </c>
      <c r="BE1378">
        <v>0.23252337439539833</v>
      </c>
      <c r="BF1378">
        <v>8824</v>
      </c>
      <c r="BG1378">
        <v>5722</v>
      </c>
      <c r="BH1378">
        <v>5708</v>
      </c>
      <c r="BI1378">
        <v>6.4418368400969414E-2</v>
      </c>
      <c r="BJ1378">
        <v>0.65089593809576474</v>
      </c>
      <c r="BK1378">
        <v>0.61037180207372665</v>
      </c>
      <c r="BL1378">
        <v>9.9815807262085776E-2</v>
      </c>
      <c r="BM1378">
        <v>0.14625149514460581</v>
      </c>
      <c r="BN1378">
        <v>0.78448794249716558</v>
      </c>
      <c r="BO1378">
        <v>1.1455158215541044</v>
      </c>
      <c r="BP1378">
        <v>2.0422542381176356E-2</v>
      </c>
      <c r="BQ1378">
        <v>7.6159139784946239</v>
      </c>
      <c r="BR1378">
        <v>0.5651904888181738</v>
      </c>
      <c r="BS1378">
        <v>6502392.3789247312</v>
      </c>
      <c r="BT1378">
        <v>861578.48164146871</v>
      </c>
    </row>
    <row r="1379" spans="1:72">
      <c r="A1379" t="s">
        <v>1665</v>
      </c>
      <c r="B1379" t="s">
        <v>211</v>
      </c>
      <c r="C1379">
        <v>2020</v>
      </c>
      <c r="D1379" t="s">
        <v>212</v>
      </c>
      <c r="E1379">
        <v>5</v>
      </c>
      <c r="G1379" t="s">
        <v>213</v>
      </c>
      <c r="H1379" t="s">
        <v>1664</v>
      </c>
      <c r="I1379">
        <v>3.6760772063980818E-2</v>
      </c>
      <c r="J1379">
        <v>0.17275539361454223</v>
      </c>
      <c r="K1379">
        <v>1.4975245711935181</v>
      </c>
      <c r="L1379">
        <v>1.1419145976370617</v>
      </c>
      <c r="M1379">
        <v>1.0509367725830068</v>
      </c>
      <c r="N1379">
        <v>0.56850717093904712</v>
      </c>
      <c r="O1379">
        <v>0.54304963971900433</v>
      </c>
      <c r="P1379">
        <v>0.60003372649797015</v>
      </c>
      <c r="Q1379">
        <v>0.60003372649797015</v>
      </c>
      <c r="R1379">
        <v>0.66734047331154789</v>
      </c>
      <c r="S1379">
        <v>0.67649504236347324</v>
      </c>
      <c r="T1379">
        <v>0.22950630079585038</v>
      </c>
      <c r="U1379">
        <v>0.22950630079585038</v>
      </c>
      <c r="V1379">
        <v>2.3978811524358722E-2</v>
      </c>
      <c r="W1379">
        <v>3.4723774432193322E-2</v>
      </c>
      <c r="X1379">
        <v>2.3978811524358722E-2</v>
      </c>
      <c r="Y1379">
        <v>468685.05086336337</v>
      </c>
      <c r="Z1379">
        <v>720725.33425414364</v>
      </c>
      <c r="AA1379">
        <v>1054636.5276243093</v>
      </c>
      <c r="AB1379">
        <v>1.7336749585914614E-2</v>
      </c>
      <c r="AC1379">
        <v>0.19009452287539327</v>
      </c>
      <c r="AM1379">
        <v>3.015424231920795E-2</v>
      </c>
      <c r="AN1379">
        <v>4.1838634382484391E-2</v>
      </c>
      <c r="AO1379">
        <v>2.5884115571493737E-2</v>
      </c>
      <c r="AP1379">
        <v>9.115396913617858E-3</v>
      </c>
      <c r="AQ1379">
        <v>1.0022365960850947</v>
      </c>
      <c r="AR1379">
        <v>1.0022365960850947</v>
      </c>
      <c r="AS1379">
        <v>1.0390963846709571</v>
      </c>
      <c r="AT1379">
        <v>2.7828435989318716E-2</v>
      </c>
      <c r="AU1379">
        <v>0.71646286319218577</v>
      </c>
      <c r="AV1379">
        <v>0.71646286319218577</v>
      </c>
      <c r="AW1379">
        <v>0.71440348968075906</v>
      </c>
      <c r="AX1379">
        <v>3.4222139669546042E-2</v>
      </c>
      <c r="AY1379">
        <v>3.4222139669546042E-2</v>
      </c>
      <c r="AZ1379">
        <v>0.29408639171500489</v>
      </c>
      <c r="BB1379">
        <v>0.28116556587280001</v>
      </c>
      <c r="BD1379">
        <v>0.23298313536559562</v>
      </c>
      <c r="BE1379">
        <v>0.23298313536559562</v>
      </c>
      <c r="BF1379">
        <v>8663</v>
      </c>
      <c r="BG1379">
        <v>6017</v>
      </c>
      <c r="BI1379">
        <v>5.1913061634710003E-2</v>
      </c>
      <c r="BK1379">
        <v>0.32186385975576959</v>
      </c>
      <c r="BL1379">
        <v>0.2761434253415106</v>
      </c>
      <c r="BM1379">
        <v>0.2761434253415106</v>
      </c>
      <c r="BN1379">
        <v>0.45487681322940021</v>
      </c>
      <c r="BQ1379">
        <v>14.718232044198896</v>
      </c>
      <c r="BR1379">
        <v>5.0208374677515377E-2</v>
      </c>
      <c r="BS1379">
        <v>437744.3922651934</v>
      </c>
      <c r="BT1379">
        <v>402888.03862660943</v>
      </c>
    </row>
    <row r="1380" spans="1:72">
      <c r="A1380" t="s">
        <v>1666</v>
      </c>
      <c r="B1380" t="s">
        <v>18</v>
      </c>
      <c r="C1380">
        <v>2020</v>
      </c>
      <c r="D1380" t="s">
        <v>215</v>
      </c>
      <c r="E1380">
        <v>3</v>
      </c>
      <c r="G1380" t="s">
        <v>216</v>
      </c>
      <c r="H1380" t="s">
        <v>1664</v>
      </c>
      <c r="I1380">
        <v>6.4246416135493534E-2</v>
      </c>
      <c r="J1380">
        <v>0.48884685538392852</v>
      </c>
      <c r="K1380">
        <v>1.5595128614777454</v>
      </c>
      <c r="L1380">
        <v>0.82310141196771813</v>
      </c>
      <c r="M1380">
        <v>0.65379952446471856</v>
      </c>
      <c r="N1380">
        <v>0.5874955319816596</v>
      </c>
      <c r="O1380">
        <v>0.49424425739989081</v>
      </c>
      <c r="P1380">
        <v>0.48262049658230577</v>
      </c>
      <c r="Q1380">
        <v>0.48262049658230577</v>
      </c>
      <c r="R1380">
        <v>0.51929126871703213</v>
      </c>
      <c r="S1380">
        <v>0.58007470281270801</v>
      </c>
      <c r="T1380">
        <v>0.16706147642621427</v>
      </c>
      <c r="U1380">
        <v>0.16706147642621427</v>
      </c>
      <c r="V1380">
        <v>0.13615502505989366</v>
      </c>
      <c r="W1380">
        <v>0.1963538256229696</v>
      </c>
      <c r="X1380">
        <v>0.13615502505989366</v>
      </c>
      <c r="Y1380">
        <v>253305.08124076811</v>
      </c>
      <c r="Z1380">
        <v>3970518.8863636362</v>
      </c>
      <c r="AA1380">
        <v>5843090.0284090908</v>
      </c>
      <c r="AB1380">
        <v>4.7375712783021211E-2</v>
      </c>
      <c r="AC1380">
        <v>0.17317165757765765</v>
      </c>
      <c r="AM1380">
        <v>2.4480409533914137E-2</v>
      </c>
      <c r="AN1380">
        <v>4.5673716820361053E-2</v>
      </c>
      <c r="AO1380">
        <v>0.10814708257327529</v>
      </c>
      <c r="AP1380">
        <v>2.6553679605878625E-2</v>
      </c>
      <c r="AQ1380">
        <v>0.96470092750034364</v>
      </c>
      <c r="AR1380">
        <v>0.96470092750034364</v>
      </c>
      <c r="AS1380">
        <v>1.2369426081619939</v>
      </c>
      <c r="AT1380">
        <v>4.8901560643826524E-2</v>
      </c>
      <c r="AU1380">
        <v>0.58743228081343923</v>
      </c>
      <c r="AV1380">
        <v>0.58743228081343923</v>
      </c>
      <c r="AW1380">
        <v>0.58637355936278379</v>
      </c>
      <c r="AX1380">
        <v>4.2020925102644414E-2</v>
      </c>
      <c r="AY1380">
        <v>4.2020925102644414E-2</v>
      </c>
      <c r="AZ1380">
        <v>0.4117182295481443</v>
      </c>
      <c r="BB1380">
        <v>0.44741561673051861</v>
      </c>
      <c r="BD1380">
        <v>0.3252081344312015</v>
      </c>
      <c r="BE1380">
        <v>0.3252081344312015</v>
      </c>
      <c r="BF1380">
        <v>8750</v>
      </c>
      <c r="BG1380">
        <v>5721</v>
      </c>
      <c r="BI1380">
        <v>4.9451767767428323E-2</v>
      </c>
      <c r="BK1380">
        <v>0.46203340579642421</v>
      </c>
      <c r="BL1380">
        <v>0.3335778263457414</v>
      </c>
      <c r="BM1380">
        <v>0.3335778263457414</v>
      </c>
      <c r="BN1380">
        <v>0.80976554297375669</v>
      </c>
      <c r="BQ1380">
        <v>19.232954545454547</v>
      </c>
      <c r="BR1380">
        <v>0.20936048588781708</v>
      </c>
      <c r="BS1380">
        <v>2361817.9545454546</v>
      </c>
      <c r="BT1380">
        <v>873282.23076923075</v>
      </c>
    </row>
    <row r="1381" spans="1:72">
      <c r="A1381" t="s">
        <v>1667</v>
      </c>
      <c r="B1381" t="s">
        <v>19</v>
      </c>
      <c r="C1381">
        <v>2020</v>
      </c>
      <c r="D1381" t="s">
        <v>218</v>
      </c>
      <c r="E1381">
        <v>3</v>
      </c>
      <c r="G1381" t="s">
        <v>219</v>
      </c>
      <c r="H1381" t="s">
        <v>1664</v>
      </c>
      <c r="I1381">
        <v>7.2779594871224679E-2</v>
      </c>
      <c r="J1381">
        <v>0.61063163958217281</v>
      </c>
      <c r="K1381">
        <v>1.5776496636461343</v>
      </c>
      <c r="L1381">
        <v>0.96814485043406007</v>
      </c>
      <c r="M1381">
        <v>0.88424940020836806</v>
      </c>
      <c r="N1381">
        <v>0.53746705314515519</v>
      </c>
      <c r="O1381">
        <v>0.48994648589015455</v>
      </c>
      <c r="P1381">
        <v>0.41048867085396623</v>
      </c>
      <c r="Q1381">
        <v>0.41048867085396623</v>
      </c>
      <c r="R1381">
        <v>0.4655657682387534</v>
      </c>
      <c r="S1381">
        <v>0.51890462994220155</v>
      </c>
      <c r="T1381">
        <v>0.15441667025447808</v>
      </c>
      <c r="U1381">
        <v>0.15441667025447808</v>
      </c>
      <c r="V1381">
        <v>2.9531696549013102E-2</v>
      </c>
      <c r="W1381">
        <v>4.7112445410653722E-2</v>
      </c>
      <c r="X1381">
        <v>2.9531696549013102E-2</v>
      </c>
      <c r="Y1381">
        <v>199217.97396500214</v>
      </c>
      <c r="Z1381">
        <v>743898.65833333333</v>
      </c>
      <c r="AA1381">
        <v>1205553.8833333333</v>
      </c>
      <c r="AB1381">
        <v>5.487995614644324E-2</v>
      </c>
      <c r="AC1381">
        <v>0.13661609274063916</v>
      </c>
      <c r="AM1381">
        <v>1.0730623493257544E-2</v>
      </c>
      <c r="AN1381">
        <v>1.7564709541243562E-2</v>
      </c>
      <c r="AO1381">
        <v>7.5145579731586087E-2</v>
      </c>
      <c r="AP1381">
        <v>2.4157047414935101E-2</v>
      </c>
      <c r="AQ1381">
        <v>0.96487437166688561</v>
      </c>
      <c r="AR1381">
        <v>0.96487437166688561</v>
      </c>
      <c r="AS1381">
        <v>0.78530710262184444</v>
      </c>
      <c r="AT1381">
        <v>1.6540530279566864E-2</v>
      </c>
      <c r="AU1381">
        <v>0.72617657086664233</v>
      </c>
      <c r="AV1381">
        <v>0.72617657086664233</v>
      </c>
      <c r="AW1381">
        <v>0.7408670622821768</v>
      </c>
      <c r="AX1381">
        <v>6.045194045718276E-2</v>
      </c>
      <c r="AY1381">
        <v>6.045194045718276E-2</v>
      </c>
      <c r="AZ1381">
        <v>0.47427442740061415</v>
      </c>
      <c r="BB1381">
        <v>-0.10080318637899331</v>
      </c>
      <c r="BD1381">
        <v>0.41331662947378672</v>
      </c>
      <c r="BE1381">
        <v>0.41331662947378672</v>
      </c>
      <c r="BF1381">
        <v>8603</v>
      </c>
      <c r="BG1381">
        <v>5742</v>
      </c>
      <c r="BI1381">
        <v>6.8575750737602498E-2</v>
      </c>
      <c r="BK1381">
        <v>0.49534711073294441</v>
      </c>
      <c r="BL1381">
        <v>0.42933978889884972</v>
      </c>
      <c r="BM1381">
        <v>0.42933978889884972</v>
      </c>
      <c r="BN1381">
        <v>0.71750272410331739</v>
      </c>
      <c r="BQ1381">
        <v>19.524999999999999</v>
      </c>
      <c r="BR1381">
        <v>4.5049063336306872E-2</v>
      </c>
      <c r="BS1381">
        <v>576883.30000000005</v>
      </c>
      <c r="BT1381">
        <v>1006204</v>
      </c>
    </row>
    <row r="1382" spans="1:72">
      <c r="A1382" t="s">
        <v>1668</v>
      </c>
      <c r="B1382" t="s">
        <v>20</v>
      </c>
      <c r="C1382">
        <v>2020</v>
      </c>
      <c r="D1382" t="s">
        <v>215</v>
      </c>
      <c r="E1382">
        <v>2</v>
      </c>
      <c r="G1382" t="s">
        <v>221</v>
      </c>
      <c r="H1382" t="s">
        <v>1664</v>
      </c>
      <c r="I1382">
        <v>0.11214735934427159</v>
      </c>
      <c r="J1382">
        <v>0.35911466910697343</v>
      </c>
      <c r="K1382">
        <v>1.8986649045073054</v>
      </c>
      <c r="L1382">
        <v>1.2191576524100305</v>
      </c>
      <c r="M1382">
        <v>1.1534231483269357</v>
      </c>
      <c r="N1382">
        <v>0.54853932903601899</v>
      </c>
      <c r="O1382">
        <v>0.45499443029109193</v>
      </c>
      <c r="P1382">
        <v>0.61765628237089931</v>
      </c>
      <c r="Q1382">
        <v>0.61765628237089931</v>
      </c>
      <c r="R1382">
        <v>0.6636084531230465</v>
      </c>
      <c r="S1382">
        <v>0.72055546741618126</v>
      </c>
      <c r="T1382">
        <v>0.15304911036620444</v>
      </c>
      <c r="U1382">
        <v>0.15304911036620444</v>
      </c>
      <c r="V1382">
        <v>9.8298004724430788E-2</v>
      </c>
      <c r="W1382">
        <v>0.15620111250051533</v>
      </c>
      <c r="X1382">
        <v>9.8298004724430788E-2</v>
      </c>
      <c r="Y1382">
        <v>495970.58333333331</v>
      </c>
      <c r="Z1382">
        <v>3293257.7923076921</v>
      </c>
      <c r="AA1382">
        <v>5382057.423076923</v>
      </c>
      <c r="AB1382">
        <v>7.5936535567086752E-2</v>
      </c>
      <c r="AC1382">
        <v>0.20482005899938882</v>
      </c>
      <c r="AM1382">
        <v>2.1001957960704008E-2</v>
      </c>
      <c r="AN1382">
        <v>4.1539683016737133E-2</v>
      </c>
      <c r="AO1382">
        <v>0.12924108370368773</v>
      </c>
      <c r="AP1382">
        <v>3.9021645283404537E-2</v>
      </c>
      <c r="AQ1382">
        <v>0.94225872287337309</v>
      </c>
      <c r="AR1382">
        <v>0.94225872287337309</v>
      </c>
      <c r="AS1382">
        <v>0.97880907734241174</v>
      </c>
      <c r="AT1382">
        <v>5.5215692022554032E-2</v>
      </c>
      <c r="AU1382">
        <v>0.60506587003957402</v>
      </c>
      <c r="AV1382">
        <v>0.60506587003957402</v>
      </c>
      <c r="AW1382">
        <v>0.61147948594641133</v>
      </c>
      <c r="AX1382">
        <v>6.0072194125983989E-2</v>
      </c>
      <c r="AY1382">
        <v>6.0072194125983989E-2</v>
      </c>
      <c r="AZ1382">
        <v>0.27781018421758913</v>
      </c>
      <c r="BB1382">
        <v>0.41551702899879017</v>
      </c>
      <c r="BD1382">
        <v>0.36786114876800036</v>
      </c>
      <c r="BE1382">
        <v>0.36786114876800036</v>
      </c>
      <c r="BF1382">
        <v>8957</v>
      </c>
      <c r="BG1382">
        <v>5613</v>
      </c>
      <c r="BI1382">
        <v>5.713115421859951E-2</v>
      </c>
      <c r="BK1382">
        <v>0.31818303377075308</v>
      </c>
      <c r="BL1382">
        <v>0.133677432727484</v>
      </c>
      <c r="BM1382">
        <v>0.133677432727484</v>
      </c>
      <c r="BN1382">
        <v>0.53195397343764061</v>
      </c>
      <c r="BQ1382">
        <v>10.338461538461539</v>
      </c>
      <c r="BR1382">
        <v>0.125</v>
      </c>
      <c r="BS1382">
        <v>2706717.153846154</v>
      </c>
      <c r="BT1382">
        <v>1736826.8252427184</v>
      </c>
    </row>
    <row r="1383" spans="1:72">
      <c r="A1383" t="s">
        <v>1669</v>
      </c>
      <c r="B1383" t="s">
        <v>21</v>
      </c>
      <c r="C1383">
        <v>2020</v>
      </c>
      <c r="D1383" t="s">
        <v>223</v>
      </c>
      <c r="E1383">
        <v>2</v>
      </c>
      <c r="G1383" t="s">
        <v>224</v>
      </c>
      <c r="H1383" t="s">
        <v>1664</v>
      </c>
      <c r="I1383">
        <v>0.56919309542337337</v>
      </c>
      <c r="J1383">
        <v>0.13388213596399773</v>
      </c>
      <c r="K1383">
        <v>1.1301223081323291</v>
      </c>
      <c r="L1383">
        <v>0.96802275920779168</v>
      </c>
      <c r="M1383">
        <v>0.23243886243616299</v>
      </c>
      <c r="N1383">
        <v>0.70245529219816438</v>
      </c>
      <c r="O1383">
        <v>0.67247479786357944</v>
      </c>
      <c r="P1383">
        <v>0.1565474092169902</v>
      </c>
      <c r="Q1383">
        <v>0.67959734833314922</v>
      </c>
      <c r="R1383">
        <v>0.16048678079241666</v>
      </c>
      <c r="S1383">
        <v>0.19273366650672139</v>
      </c>
      <c r="T1383">
        <v>1.2434975539578886E-2</v>
      </c>
      <c r="U1383">
        <v>6.5647259621122819E-2</v>
      </c>
      <c r="V1383">
        <v>2.5409584337708156E-2</v>
      </c>
      <c r="W1383">
        <v>4.5977242082468013E-2</v>
      </c>
      <c r="X1383">
        <v>0.11597295413814832</v>
      </c>
      <c r="Y1383">
        <v>347921.98319327732</v>
      </c>
      <c r="Z1383">
        <v>2057890.4054054054</v>
      </c>
      <c r="AA1383">
        <v>3754319.8189189187</v>
      </c>
      <c r="AB1383">
        <v>4.5113320952648644E-3</v>
      </c>
      <c r="AC1383">
        <v>0.18745684679608529</v>
      </c>
      <c r="AD1383">
        <v>0.82108416727933919</v>
      </c>
      <c r="AE1383">
        <v>0.96252819539455992</v>
      </c>
      <c r="AF1383">
        <v>23366072.094966762</v>
      </c>
      <c r="AG1383">
        <v>14312574.429249763</v>
      </c>
      <c r="AH1383">
        <v>22490503.20702754</v>
      </c>
      <c r="AI1383">
        <v>0.95123527441644473</v>
      </c>
      <c r="AJ1383">
        <v>0.37064059984106185</v>
      </c>
      <c r="AK1383">
        <v>2.5969313556240503</v>
      </c>
      <c r="AL1383">
        <v>1.6615514279664314</v>
      </c>
      <c r="AM1383">
        <v>6.3825878577107059E-2</v>
      </c>
      <c r="AN1383">
        <v>3.501004548028952E-2</v>
      </c>
      <c r="AO1383">
        <v>4.564829173390083E-2</v>
      </c>
      <c r="AP1383">
        <v>1.4181834056554363E-2</v>
      </c>
      <c r="AQ1383">
        <v>1.0303314716248964</v>
      </c>
      <c r="AR1383">
        <v>1.0143521696711169</v>
      </c>
      <c r="AS1383">
        <v>1.0991436207846863</v>
      </c>
      <c r="AT1383">
        <v>2.5680902527653482E-2</v>
      </c>
      <c r="AU1383">
        <v>0.42901316734149841</v>
      </c>
      <c r="AV1383">
        <v>0.69976592001015625</v>
      </c>
      <c r="AW1383">
        <v>0.43360878401150721</v>
      </c>
      <c r="AX1383">
        <v>1.1485111784151899E-2</v>
      </c>
      <c r="AY1383">
        <v>4.6995094936492593E-2</v>
      </c>
      <c r="AZ1383">
        <v>0.84584043562681777</v>
      </c>
      <c r="BA1383">
        <v>12.007661617448203</v>
      </c>
      <c r="BB1383">
        <v>0.21743605882918818</v>
      </c>
      <c r="BC1383">
        <v>5.5596391026944509E-3</v>
      </c>
      <c r="BD1383">
        <v>1.1022920615211185</v>
      </c>
      <c r="BE1383">
        <v>0.41320397960358596</v>
      </c>
      <c r="BF1383">
        <v>7882</v>
      </c>
      <c r="BG1383">
        <v>5349</v>
      </c>
      <c r="BH1383">
        <v>4742</v>
      </c>
      <c r="BI1383">
        <v>6.2346569417517428E-2</v>
      </c>
      <c r="BJ1383">
        <v>0.63638302342552988</v>
      </c>
      <c r="BK1383">
        <v>0.8171977309419064</v>
      </c>
      <c r="BL1383">
        <v>1.8778506368511905E-2</v>
      </c>
      <c r="BM1383">
        <v>7.5622283048548219E-2</v>
      </c>
      <c r="BN1383">
        <v>0.54754076113759198</v>
      </c>
      <c r="BO1383">
        <v>1.6794266853128221</v>
      </c>
      <c r="BP1383">
        <v>3.5869398771748592E-2</v>
      </c>
      <c r="BQ1383">
        <v>2.8945945945945946</v>
      </c>
      <c r="BR1383">
        <v>0.12855637513171761</v>
      </c>
      <c r="BS1383">
        <v>2046665.3216216217</v>
      </c>
      <c r="BT1383">
        <v>390143.63978494622</v>
      </c>
    </row>
    <row r="1384" spans="1:72">
      <c r="A1384" t="s">
        <v>1670</v>
      </c>
      <c r="B1384" t="s">
        <v>22</v>
      </c>
      <c r="C1384">
        <v>2020</v>
      </c>
      <c r="D1384" t="s">
        <v>215</v>
      </c>
      <c r="E1384">
        <v>2</v>
      </c>
      <c r="G1384" t="s">
        <v>226</v>
      </c>
      <c r="H1384" t="s">
        <v>1664</v>
      </c>
      <c r="I1384">
        <v>7.9284647828793006E-2</v>
      </c>
      <c r="J1384">
        <v>0.71775099709723478</v>
      </c>
      <c r="K1384">
        <v>2.0583500581130885</v>
      </c>
      <c r="L1384">
        <v>1.3576064431849839</v>
      </c>
      <c r="M1384">
        <v>1.2607334618995563</v>
      </c>
      <c r="N1384">
        <v>0.59198102419788268</v>
      </c>
      <c r="O1384">
        <v>0.50289814100881214</v>
      </c>
      <c r="P1384">
        <v>0.54478542366984317</v>
      </c>
      <c r="Q1384">
        <v>0.54478542366984317</v>
      </c>
      <c r="R1384">
        <v>0.57812290630457208</v>
      </c>
      <c r="S1384">
        <v>0.64813940136160675</v>
      </c>
      <c r="T1384">
        <v>0.11885558132772533</v>
      </c>
      <c r="U1384">
        <v>0.11885558132772533</v>
      </c>
      <c r="V1384">
        <v>0.11349344427735937</v>
      </c>
      <c r="W1384">
        <v>0.1855625192467677</v>
      </c>
      <c r="X1384">
        <v>0.11349344427735937</v>
      </c>
      <c r="Y1384">
        <v>237825.08531746033</v>
      </c>
      <c r="Z1384">
        <v>3246984.9219858157</v>
      </c>
      <c r="AA1384">
        <v>5430837.4822695032</v>
      </c>
      <c r="AB1384">
        <v>4.2859153277580921E-2</v>
      </c>
      <c r="AC1384">
        <v>0.16796883938992901</v>
      </c>
      <c r="AM1384">
        <v>1.8630764760107513E-2</v>
      </c>
      <c r="AN1384">
        <v>3.1386785814373534E-2</v>
      </c>
      <c r="AO1384">
        <v>0.10901579391899778</v>
      </c>
      <c r="AP1384">
        <v>2.5556273953417034E-2</v>
      </c>
      <c r="AQ1384">
        <v>1.0309594352657228</v>
      </c>
      <c r="AR1384">
        <v>1.0309594352657228</v>
      </c>
      <c r="AS1384">
        <v>1.3203339767837241</v>
      </c>
      <c r="AT1384">
        <v>4.5020838354152215E-2</v>
      </c>
      <c r="AU1384">
        <v>0.64894335825700922</v>
      </c>
      <c r="AV1384">
        <v>0.64894335825700922</v>
      </c>
      <c r="AW1384">
        <v>0.6565160193587628</v>
      </c>
      <c r="AX1384">
        <v>6.3407459803225666E-2</v>
      </c>
      <c r="AY1384">
        <v>6.3407459803225666E-2</v>
      </c>
      <c r="AZ1384">
        <v>0.37380175200836829</v>
      </c>
      <c r="BB1384">
        <v>1.1009015288768367</v>
      </c>
      <c r="BD1384">
        <v>0.42565399008525945</v>
      </c>
      <c r="BE1384">
        <v>0.42565399008525945</v>
      </c>
      <c r="BF1384">
        <v>8343</v>
      </c>
      <c r="BG1384">
        <v>5663</v>
      </c>
      <c r="BI1384">
        <v>6.5548828149417371E-2</v>
      </c>
      <c r="BK1384">
        <v>0.40886419065077573</v>
      </c>
      <c r="BL1384">
        <v>0.28390409063401556</v>
      </c>
      <c r="BM1384">
        <v>0.28390409063401556</v>
      </c>
      <c r="BN1384">
        <v>0.66592394648185316</v>
      </c>
      <c r="BQ1384">
        <v>14.297872340425531</v>
      </c>
      <c r="BR1384">
        <v>0.15002852253280091</v>
      </c>
      <c r="BS1384">
        <v>2469009.9148936169</v>
      </c>
      <c r="BT1384">
        <v>1100552.2989690721</v>
      </c>
    </row>
    <row r="1385" spans="1:72">
      <c r="A1385" t="s">
        <v>1671</v>
      </c>
      <c r="B1385" t="s">
        <v>23</v>
      </c>
      <c r="C1385">
        <v>2020</v>
      </c>
      <c r="D1385" t="s">
        <v>228</v>
      </c>
      <c r="E1385">
        <v>5</v>
      </c>
      <c r="G1385" t="s">
        <v>229</v>
      </c>
      <c r="H1385" t="s">
        <v>1664</v>
      </c>
      <c r="I1385">
        <v>0.25957251410521281</v>
      </c>
      <c r="J1385">
        <v>0.2636178187622838</v>
      </c>
      <c r="K1385">
        <v>1.8453035782268141</v>
      </c>
      <c r="L1385">
        <v>1.4190616495633726</v>
      </c>
      <c r="M1385">
        <v>0.99371136775539504</v>
      </c>
      <c r="N1385">
        <v>0.60528146229993107</v>
      </c>
      <c r="O1385">
        <v>0.52657132195450052</v>
      </c>
      <c r="P1385">
        <v>0.24536369555125231</v>
      </c>
      <c r="Q1385">
        <v>0.52752182636386147</v>
      </c>
      <c r="R1385">
        <v>0.29912223491109313</v>
      </c>
      <c r="S1385">
        <v>0.30652248361424428</v>
      </c>
      <c r="T1385">
        <v>4.5801792360243648E-2</v>
      </c>
      <c r="U1385">
        <v>0.11917750820760936</v>
      </c>
      <c r="V1385">
        <v>3.3974419558674897E-2</v>
      </c>
      <c r="W1385">
        <v>7.2047622646701073E-2</v>
      </c>
      <c r="X1385">
        <v>8.6673032375216563E-2</v>
      </c>
      <c r="Y1385">
        <v>272341.97901379515</v>
      </c>
      <c r="Z1385">
        <v>1709977.5552795031</v>
      </c>
      <c r="AA1385">
        <v>3675901.1962732919</v>
      </c>
      <c r="AB1385">
        <v>9.8129971644103382E-3</v>
      </c>
      <c r="AC1385">
        <v>0.16155898455982357</v>
      </c>
      <c r="AD1385">
        <v>0.62031146281363914</v>
      </c>
      <c r="AE1385">
        <v>0.90397363964814925</v>
      </c>
      <c r="AF1385">
        <v>27112172.382955771</v>
      </c>
      <c r="AG1385">
        <v>17234069.186623517</v>
      </c>
      <c r="AH1385">
        <v>24508689.147788566</v>
      </c>
      <c r="AI1385">
        <v>0.92270445931996492</v>
      </c>
      <c r="AJ1385">
        <v>0.34602346556026603</v>
      </c>
      <c r="AK1385">
        <v>2.6124634009559866</v>
      </c>
      <c r="AL1385">
        <v>1.089637565339614</v>
      </c>
      <c r="AM1385">
        <v>3.1068296933799092E-2</v>
      </c>
      <c r="AN1385">
        <v>3.0385409641879219E-2</v>
      </c>
      <c r="AO1385">
        <v>7.8197172251731201E-2</v>
      </c>
      <c r="AP1385">
        <v>2.3804671567855543E-2</v>
      </c>
      <c r="AQ1385">
        <v>1.0211427315967339</v>
      </c>
      <c r="AR1385">
        <v>1.0506143163108994</v>
      </c>
      <c r="AS1385">
        <v>1.0027957297882433</v>
      </c>
      <c r="AT1385">
        <v>2.0655609574518435E-2</v>
      </c>
      <c r="AU1385">
        <v>0.47055348608089625</v>
      </c>
      <c r="AV1385">
        <v>0.67493150060338269</v>
      </c>
      <c r="AW1385">
        <v>0.48138905676044519</v>
      </c>
      <c r="AX1385">
        <v>2.2896472536879285E-2</v>
      </c>
      <c r="AY1385">
        <v>4.5269496154743821E-2</v>
      </c>
      <c r="AZ1385">
        <v>0.70369399396622079</v>
      </c>
      <c r="BA1385">
        <v>10.688309778269774</v>
      </c>
      <c r="BB1385">
        <v>0.14722942576670697</v>
      </c>
      <c r="BC1385">
        <v>-1.6864350839582848E-2</v>
      </c>
      <c r="BD1385">
        <v>0.52571837344408878</v>
      </c>
      <c r="BE1385">
        <v>0.27926143124741132</v>
      </c>
      <c r="BF1385">
        <v>8093</v>
      </c>
      <c r="BG1385">
        <v>5469</v>
      </c>
      <c r="BH1385">
        <v>4896</v>
      </c>
      <c r="BI1385">
        <v>6.1416674183590744E-2</v>
      </c>
      <c r="BJ1385">
        <v>0.70318200547982213</v>
      </c>
      <c r="BK1385">
        <v>0.70475467011710768</v>
      </c>
      <c r="BL1385">
        <v>9.5622198689333276E-2</v>
      </c>
      <c r="BM1385">
        <v>0.20593141810707158</v>
      </c>
      <c r="BN1385">
        <v>0.68953638475725909</v>
      </c>
      <c r="BO1385">
        <v>1.1083664872296815</v>
      </c>
      <c r="BP1385">
        <v>5.028985052948335E-2</v>
      </c>
      <c r="BQ1385">
        <v>8.4645962732919262</v>
      </c>
      <c r="BR1385">
        <v>0.1517917511832319</v>
      </c>
      <c r="BS1385">
        <v>2454546.908074534</v>
      </c>
      <c r="BT1385">
        <v>879441.0406926407</v>
      </c>
    </row>
    <row r="1386" spans="1:72">
      <c r="A1386" t="s">
        <v>1672</v>
      </c>
      <c r="B1386" t="s">
        <v>24</v>
      </c>
      <c r="C1386">
        <v>2020</v>
      </c>
      <c r="D1386" t="s">
        <v>231</v>
      </c>
      <c r="E1386">
        <v>5</v>
      </c>
      <c r="G1386" t="s">
        <v>232</v>
      </c>
      <c r="H1386" t="s">
        <v>1664</v>
      </c>
      <c r="I1386">
        <v>4.3682844354193277E-2</v>
      </c>
      <c r="J1386">
        <v>0.28170609745246245</v>
      </c>
      <c r="K1386">
        <v>1.9753426664169424</v>
      </c>
      <c r="L1386">
        <v>1.2552055942785081</v>
      </c>
      <c r="M1386">
        <v>1.1371338685592769</v>
      </c>
      <c r="N1386">
        <v>0.64038586220976568</v>
      </c>
      <c r="O1386">
        <v>0.56042510578851656</v>
      </c>
      <c r="P1386">
        <v>0.55222949656707843</v>
      </c>
      <c r="Q1386">
        <v>0.55222949656707843</v>
      </c>
      <c r="R1386">
        <v>0.59062554983294646</v>
      </c>
      <c r="S1386">
        <v>0.64221531112028241</v>
      </c>
      <c r="T1386">
        <v>0.14842315578301732</v>
      </c>
      <c r="U1386">
        <v>0.14842315578301732</v>
      </c>
      <c r="V1386">
        <v>7.0748247975782788E-2</v>
      </c>
      <c r="W1386">
        <v>0.12608099418413329</v>
      </c>
      <c r="X1386">
        <v>7.0748247975782788E-2</v>
      </c>
      <c r="Y1386">
        <v>314343.31070110702</v>
      </c>
      <c r="Z1386">
        <v>2035375.9649122807</v>
      </c>
      <c r="AA1386">
        <v>3719255.7268170426</v>
      </c>
      <c r="AB1386">
        <v>3.2482997869617621E-2</v>
      </c>
      <c r="AC1386">
        <v>0.1751083645745195</v>
      </c>
      <c r="AM1386">
        <v>1.7314813696667271E-2</v>
      </c>
      <c r="AN1386">
        <v>2.657572539650279E-2</v>
      </c>
      <c r="AO1386">
        <v>8.7566139698897733E-2</v>
      </c>
      <c r="AP1386">
        <v>1.1895918678565213E-2</v>
      </c>
      <c r="AQ1386">
        <v>0.95309348926449788</v>
      </c>
      <c r="AR1386">
        <v>0.95309348926449788</v>
      </c>
      <c r="AS1386">
        <v>0.88271660915027361</v>
      </c>
      <c r="AT1386">
        <v>2.8222319778172224E-2</v>
      </c>
      <c r="AU1386">
        <v>0.68686922806881001</v>
      </c>
      <c r="AV1386">
        <v>0.68686922806881001</v>
      </c>
      <c r="AW1386">
        <v>0.69696443635363881</v>
      </c>
      <c r="AX1386">
        <v>5.8134820930174698E-2</v>
      </c>
      <c r="AY1386">
        <v>5.8134820930174698E-2</v>
      </c>
      <c r="AZ1386">
        <v>0.35848732064850691</v>
      </c>
      <c r="BB1386">
        <v>-3.5512087029745378E-2</v>
      </c>
      <c r="BD1386">
        <v>0.20062983493076941</v>
      </c>
      <c r="BE1386">
        <v>0.20062983493076941</v>
      </c>
      <c r="BF1386">
        <v>8618</v>
      </c>
      <c r="BG1386">
        <v>5695</v>
      </c>
      <c r="BI1386">
        <v>5.4172500761066458E-2</v>
      </c>
      <c r="BK1386">
        <v>0.39277538717181182</v>
      </c>
      <c r="BL1386">
        <v>0.26461068619044104</v>
      </c>
      <c r="BM1386">
        <v>0.26461068619044104</v>
      </c>
      <c r="BN1386">
        <v>0.59277869087411483</v>
      </c>
      <c r="BQ1386">
        <v>13.583959899749374</v>
      </c>
      <c r="BR1386">
        <v>0.17012089810017272</v>
      </c>
      <c r="BS1386">
        <v>1941123.5288220551</v>
      </c>
      <c r="BT1386">
        <v>339018.29440389294</v>
      </c>
    </row>
    <row r="1387" spans="1:72">
      <c r="A1387" t="s">
        <v>1673</v>
      </c>
      <c r="B1387" t="s">
        <v>25</v>
      </c>
      <c r="C1387">
        <v>2020</v>
      </c>
      <c r="D1387" t="s">
        <v>207</v>
      </c>
      <c r="E1387">
        <v>8</v>
      </c>
      <c r="G1387" t="s">
        <v>234</v>
      </c>
      <c r="H1387" t="s">
        <v>1664</v>
      </c>
      <c r="I1387">
        <v>0.18111424970003273</v>
      </c>
      <c r="J1387">
        <v>0.27745086104284666</v>
      </c>
      <c r="K1387">
        <v>1.6202074945280736</v>
      </c>
      <c r="L1387">
        <v>1.0246589441134621</v>
      </c>
      <c r="M1387">
        <v>0.767338649246462</v>
      </c>
      <c r="N1387">
        <v>0.63770331571181194</v>
      </c>
      <c r="O1387">
        <v>0.48283301818744567</v>
      </c>
      <c r="P1387">
        <v>0.30448419025036205</v>
      </c>
      <c r="Q1387">
        <v>0.44563783388435885</v>
      </c>
      <c r="R1387">
        <v>0.33318386100010544</v>
      </c>
      <c r="S1387">
        <v>0.42284186697661663</v>
      </c>
      <c r="T1387">
        <v>4.0157920701530472E-2</v>
      </c>
      <c r="U1387">
        <v>6.317570849703473E-2</v>
      </c>
      <c r="V1387">
        <v>0.13838248889538179</v>
      </c>
      <c r="W1387">
        <v>0.29255390836509565</v>
      </c>
      <c r="X1387">
        <v>0.21504235376073405</v>
      </c>
      <c r="Y1387">
        <v>305077.93622162286</v>
      </c>
      <c r="Z1387">
        <v>5804740.5206329506</v>
      </c>
      <c r="AA1387">
        <v>13035898.554142104</v>
      </c>
      <c r="AB1387">
        <v>1.9175840625571886E-2</v>
      </c>
      <c r="AC1387">
        <v>0.17085054054626203</v>
      </c>
      <c r="AD1387">
        <v>0.3780861877953966</v>
      </c>
      <c r="AE1387">
        <v>0.81226669044508815</v>
      </c>
      <c r="AF1387">
        <v>24527601.214491364</v>
      </c>
      <c r="AG1387">
        <v>13130728.814299425</v>
      </c>
      <c r="AH1387">
        <v>19922953.463051822</v>
      </c>
      <c r="AI1387">
        <v>0.92440129698346307</v>
      </c>
      <c r="AJ1387">
        <v>0.38296754685186052</v>
      </c>
      <c r="AK1387">
        <v>2.1209804776468149</v>
      </c>
      <c r="AL1387">
        <v>0.88978647360089813</v>
      </c>
      <c r="AM1387">
        <v>2.889353443273714E-2</v>
      </c>
      <c r="AN1387">
        <v>4.3745567133854954E-2</v>
      </c>
      <c r="AO1387">
        <v>0.2506887352545808</v>
      </c>
      <c r="AP1387">
        <v>2.3954230827421069E-2</v>
      </c>
      <c r="AQ1387">
        <v>0.99561399647135351</v>
      </c>
      <c r="AR1387">
        <v>1.0025334261407919</v>
      </c>
      <c r="AS1387">
        <v>1.0958346978848503</v>
      </c>
      <c r="AT1387">
        <v>2.9617620029197916E-2</v>
      </c>
      <c r="AU1387">
        <v>0.46515603482548823</v>
      </c>
      <c r="AV1387">
        <v>0.5102074316329287</v>
      </c>
      <c r="AW1387">
        <v>0.49406180491256985</v>
      </c>
      <c r="AX1387">
        <v>2.5920725492468061E-2</v>
      </c>
      <c r="AY1387">
        <v>3.7060576402627422E-2</v>
      </c>
      <c r="AZ1387">
        <v>0.55646330255457932</v>
      </c>
      <c r="BA1387">
        <v>8.1384009118829272</v>
      </c>
      <c r="BB1387">
        <v>6.2942298594995713E-2</v>
      </c>
      <c r="BC1387">
        <v>-2.6554079540495126E-2</v>
      </c>
      <c r="BD1387">
        <v>0.34347129426229739</v>
      </c>
      <c r="BE1387">
        <v>0.24577497798030754</v>
      </c>
      <c r="BF1387">
        <v>8890</v>
      </c>
      <c r="BG1387">
        <v>5864</v>
      </c>
      <c r="BH1387">
        <v>5080</v>
      </c>
      <c r="BI1387">
        <v>4.4103553876474716E-2</v>
      </c>
      <c r="BJ1387">
        <v>0.65907541462921448</v>
      </c>
      <c r="BK1387">
        <v>0.62277745482647173</v>
      </c>
      <c r="BL1387">
        <v>7.8085433823092784E-2</v>
      </c>
      <c r="BM1387">
        <v>0.11196487803051415</v>
      </c>
      <c r="BN1387">
        <v>0.92964068199338279</v>
      </c>
      <c r="BO1387">
        <v>0.96634053017614907</v>
      </c>
      <c r="BP1387">
        <v>8.8833359088095323E-2</v>
      </c>
      <c r="BQ1387">
        <v>5.5215637604716106</v>
      </c>
      <c r="BR1387">
        <v>0.65837293821638243</v>
      </c>
      <c r="BS1387">
        <v>9727397.1064225882</v>
      </c>
      <c r="BT1387">
        <v>1079982.0050078246</v>
      </c>
    </row>
    <row r="1388" spans="1:72">
      <c r="A1388" t="s">
        <v>1674</v>
      </c>
      <c r="B1388" t="s">
        <v>26</v>
      </c>
      <c r="C1388">
        <v>2020</v>
      </c>
      <c r="D1388" t="s">
        <v>212</v>
      </c>
      <c r="E1388">
        <v>2</v>
      </c>
      <c r="G1388" t="s">
        <v>236</v>
      </c>
      <c r="H1388" t="s">
        <v>1664</v>
      </c>
      <c r="I1388">
        <v>3.6153751530942663E-2</v>
      </c>
      <c r="J1388">
        <v>-0.15454147411515179</v>
      </c>
      <c r="K1388">
        <v>1.5534151579042512</v>
      </c>
      <c r="L1388">
        <v>1.4261504695037228</v>
      </c>
      <c r="M1388">
        <v>1.3652542428101193</v>
      </c>
      <c r="N1388">
        <v>0.52930182507654122</v>
      </c>
      <c r="O1388">
        <v>0.49263395617697198</v>
      </c>
      <c r="P1388">
        <v>0.63715619820843139</v>
      </c>
      <c r="Q1388">
        <v>0.63715619820843139</v>
      </c>
      <c r="R1388">
        <v>0.78247563998924863</v>
      </c>
      <c r="S1388">
        <v>0.70327807157637368</v>
      </c>
      <c r="T1388">
        <v>0.1684588645035778</v>
      </c>
      <c r="U1388">
        <v>0.1684588645035778</v>
      </c>
      <c r="V1388">
        <v>0.10051780780817471</v>
      </c>
      <c r="W1388">
        <v>0.11431240889426796</v>
      </c>
      <c r="X1388">
        <v>0.10051780780817471</v>
      </c>
      <c r="Y1388">
        <v>494603.09706257982</v>
      </c>
      <c r="Z1388">
        <v>4575898.2079207925</v>
      </c>
      <c r="AA1388">
        <v>5280760.3861386143</v>
      </c>
      <c r="AB1388">
        <v>2.4869917176891611E-2</v>
      </c>
      <c r="AC1388">
        <v>0.14051680233008926</v>
      </c>
      <c r="AM1388">
        <v>7.9947677832093375E-2</v>
      </c>
      <c r="AN1388">
        <v>0.12321731015948803</v>
      </c>
      <c r="AO1388">
        <v>4.0080033813602291E-2</v>
      </c>
      <c r="AP1388">
        <v>1.5353027887512243E-2</v>
      </c>
      <c r="AQ1388">
        <v>1.1297603988963674</v>
      </c>
      <c r="AR1388">
        <v>1.1297603988963674</v>
      </c>
      <c r="AS1388">
        <v>0.93903887791434759</v>
      </c>
      <c r="AT1388">
        <v>1.9721226171271939E-2</v>
      </c>
      <c r="AU1388">
        <v>0.68479977354655208</v>
      </c>
      <c r="AV1388">
        <v>0.68479977354655208</v>
      </c>
      <c r="AW1388">
        <v>0.67602940359990293</v>
      </c>
      <c r="AX1388">
        <v>5.3939665469252294E-2</v>
      </c>
      <c r="AY1388">
        <v>5.3939665469252294E-2</v>
      </c>
      <c r="AZ1388">
        <v>0.20816452212953368</v>
      </c>
      <c r="BB1388">
        <v>2.6874246252930604E-2</v>
      </c>
      <c r="BD1388">
        <v>0.1821213960283021</v>
      </c>
      <c r="BE1388">
        <v>0.1821213960283021</v>
      </c>
      <c r="BF1388">
        <v>9392</v>
      </c>
      <c r="BG1388">
        <v>5996</v>
      </c>
      <c r="BI1388">
        <v>9.3588110283134018E-2</v>
      </c>
      <c r="BK1388">
        <v>0.23447121046358907</v>
      </c>
      <c r="BL1388">
        <v>0.18889022883473175</v>
      </c>
      <c r="BM1388">
        <v>0.18889022883473175</v>
      </c>
      <c r="BN1388">
        <v>0.35197576775002992</v>
      </c>
      <c r="BQ1388">
        <v>15.504950495049505</v>
      </c>
      <c r="BR1388">
        <v>7.9255685733976566E-2</v>
      </c>
      <c r="BS1388">
        <v>908354.77227722772</v>
      </c>
      <c r="BT1388">
        <v>842667.66666666663</v>
      </c>
    </row>
    <row r="1389" spans="1:72">
      <c r="A1389" t="s">
        <v>1675</v>
      </c>
      <c r="B1389" t="s">
        <v>27</v>
      </c>
      <c r="C1389">
        <v>2020</v>
      </c>
      <c r="D1389" t="s">
        <v>228</v>
      </c>
      <c r="E1389">
        <v>4</v>
      </c>
      <c r="G1389" t="s">
        <v>238</v>
      </c>
      <c r="H1389" t="s">
        <v>1664</v>
      </c>
      <c r="I1389">
        <v>0.39485429178633225</v>
      </c>
      <c r="J1389">
        <v>0.18171533511886528</v>
      </c>
      <c r="K1389">
        <v>1.8151205567726074</v>
      </c>
      <c r="L1389">
        <v>1.4306614678704743</v>
      </c>
      <c r="M1389">
        <v>0.91646748296846425</v>
      </c>
      <c r="N1389">
        <v>0.56738349219591777</v>
      </c>
      <c r="O1389">
        <v>0.47678836377421058</v>
      </c>
      <c r="P1389">
        <v>0.25625724837122438</v>
      </c>
      <c r="Q1389">
        <v>0.61761646050973107</v>
      </c>
      <c r="R1389">
        <v>0.31475367564986434</v>
      </c>
      <c r="S1389">
        <v>0.29797815637798697</v>
      </c>
      <c r="T1389">
        <v>4.0308862664248997E-2</v>
      </c>
      <c r="U1389">
        <v>0.11515070939011451</v>
      </c>
      <c r="V1389">
        <v>3.4514428474356436E-2</v>
      </c>
      <c r="W1389">
        <v>5.5657970522936709E-2</v>
      </c>
      <c r="X1389">
        <v>9.3091676437902796E-2</v>
      </c>
      <c r="Y1389">
        <v>276578.11913640826</v>
      </c>
      <c r="Z1389">
        <v>2259544.4644194758</v>
      </c>
      <c r="AA1389">
        <v>3684776.256554307</v>
      </c>
      <c r="AB1389">
        <v>9.6409527064419218E-3</v>
      </c>
      <c r="AC1389">
        <v>0.15137858955055358</v>
      </c>
      <c r="AD1389">
        <v>0.65998970174663396</v>
      </c>
      <c r="AE1389">
        <v>0.9225620100879105</v>
      </c>
      <c r="AF1389">
        <v>25579501.950110864</v>
      </c>
      <c r="AG1389">
        <v>16431408.120842572</v>
      </c>
      <c r="AH1389">
        <v>23598676.736141905</v>
      </c>
      <c r="AI1389">
        <v>0.94665690179163786</v>
      </c>
      <c r="AJ1389">
        <v>0.33739562183708471</v>
      </c>
      <c r="AK1389">
        <v>2.7343627195416897</v>
      </c>
      <c r="AL1389">
        <v>0.97968188303335979</v>
      </c>
      <c r="AM1389">
        <v>3.9980350696332698E-2</v>
      </c>
      <c r="AN1389">
        <v>3.7761663337107274E-2</v>
      </c>
      <c r="AO1389">
        <v>4.7626622530258789E-2</v>
      </c>
      <c r="AP1389">
        <v>1.4736848284025418E-2</v>
      </c>
      <c r="AQ1389">
        <v>1.0141845559520783</v>
      </c>
      <c r="AR1389">
        <v>0.98671794948494462</v>
      </c>
      <c r="AS1389">
        <v>1.0070892040339845</v>
      </c>
      <c r="AT1389">
        <v>2.4995134236230641E-2</v>
      </c>
      <c r="AU1389">
        <v>0.46208850319641859</v>
      </c>
      <c r="AV1389">
        <v>0.71320847763263429</v>
      </c>
      <c r="AW1389">
        <v>0.46533639879496758</v>
      </c>
      <c r="AX1389">
        <v>2.4658436310539832E-2</v>
      </c>
      <c r="AY1389">
        <v>6.4760505674061927E-2</v>
      </c>
      <c r="AZ1389">
        <v>0.71683378929634967</v>
      </c>
      <c r="BA1389">
        <v>14.357083779118938</v>
      </c>
      <c r="BB1389">
        <v>-0.11326195162936642</v>
      </c>
      <c r="BC1389">
        <v>9.648093772032533E-2</v>
      </c>
      <c r="BD1389">
        <v>0.59565081754555671</v>
      </c>
      <c r="BE1389">
        <v>0.34596973227975142</v>
      </c>
      <c r="BF1389">
        <v>8346</v>
      </c>
      <c r="BG1389">
        <v>5403</v>
      </c>
      <c r="BH1389">
        <v>5488</v>
      </c>
      <c r="BI1389">
        <v>6.4854137283171881E-2</v>
      </c>
      <c r="BJ1389">
        <v>0.69628514787346096</v>
      </c>
      <c r="BK1389">
        <v>0.71034205924373262</v>
      </c>
      <c r="BL1389">
        <v>8.1259016795457606E-2</v>
      </c>
      <c r="BM1389">
        <v>0.19566638180443754</v>
      </c>
      <c r="BN1389">
        <v>0.54820260471520021</v>
      </c>
      <c r="BO1389">
        <v>1.0015110284522892</v>
      </c>
      <c r="BP1389">
        <v>6.959483559520506E-2</v>
      </c>
      <c r="BQ1389">
        <v>9.5411985018726586</v>
      </c>
      <c r="BR1389">
        <v>0.16590389016018306</v>
      </c>
      <c r="BS1389">
        <v>1949034.8295880149</v>
      </c>
      <c r="BT1389">
        <v>453614.09388458228</v>
      </c>
    </row>
    <row r="1390" spans="1:72">
      <c r="A1390" t="s">
        <v>1676</v>
      </c>
      <c r="B1390" t="s">
        <v>28</v>
      </c>
      <c r="C1390">
        <v>2020</v>
      </c>
      <c r="D1390" t="s">
        <v>228</v>
      </c>
      <c r="E1390">
        <v>6</v>
      </c>
      <c r="G1390" t="s">
        <v>240</v>
      </c>
      <c r="H1390" t="s">
        <v>1664</v>
      </c>
      <c r="I1390">
        <v>0.25212645473438572</v>
      </c>
      <c r="J1390">
        <v>9.9230114564284128E-2</v>
      </c>
      <c r="K1390">
        <v>1.8078997016793161</v>
      </c>
      <c r="L1390">
        <v>1.4206108533449622</v>
      </c>
      <c r="M1390">
        <v>0.88439566901033795</v>
      </c>
      <c r="N1390">
        <v>0.54439417139891177</v>
      </c>
      <c r="O1390">
        <v>0.44270912970855908</v>
      </c>
      <c r="P1390">
        <v>0.2474198883321588</v>
      </c>
      <c r="Q1390">
        <v>0.44341650015810613</v>
      </c>
      <c r="R1390">
        <v>0.28234755377921411</v>
      </c>
      <c r="S1390">
        <v>0.31235597785462133</v>
      </c>
      <c r="T1390">
        <v>4.6975595369138305E-2</v>
      </c>
      <c r="U1390">
        <v>0.10280748236169331</v>
      </c>
      <c r="V1390">
        <v>5.6943012054964465E-2</v>
      </c>
      <c r="W1390">
        <v>0.11835579412008365</v>
      </c>
      <c r="X1390">
        <v>0.12401875480791009</v>
      </c>
      <c r="Y1390">
        <v>229991.85244956773</v>
      </c>
      <c r="Z1390">
        <v>3015613.710723192</v>
      </c>
      <c r="AA1390">
        <v>6393661.1845386531</v>
      </c>
      <c r="AB1390">
        <v>9.465235279446706E-3</v>
      </c>
      <c r="AC1390">
        <v>0.14194963437865113</v>
      </c>
      <c r="AD1390">
        <v>0.54501920802607573</v>
      </c>
      <c r="AE1390">
        <v>0.89063209084077533</v>
      </c>
      <c r="AF1390">
        <v>21838136.925471697</v>
      </c>
      <c r="AG1390">
        <v>13604034.273584906</v>
      </c>
      <c r="AH1390">
        <v>19449745.550000001</v>
      </c>
      <c r="AI1390">
        <v>0.91173627458168627</v>
      </c>
      <c r="AJ1390">
        <v>0.36007168821334029</v>
      </c>
      <c r="AK1390">
        <v>2.4734854752398117</v>
      </c>
      <c r="AL1390">
        <v>1.0276732121683239</v>
      </c>
      <c r="AM1390">
        <v>3.5352875816845895E-2</v>
      </c>
      <c r="AN1390">
        <v>5.2687433010787009E-2</v>
      </c>
      <c r="AO1390">
        <v>0.10214496016249108</v>
      </c>
      <c r="AP1390">
        <v>1.4413811856201381E-2</v>
      </c>
      <c r="AQ1390">
        <v>1.0029164923820448</v>
      </c>
      <c r="AR1390">
        <v>1.0290758675218785</v>
      </c>
      <c r="AS1390">
        <v>0.99322701582809891</v>
      </c>
      <c r="AT1390">
        <v>2.2505625267557502E-2</v>
      </c>
      <c r="AU1390">
        <v>0.46911369844956063</v>
      </c>
      <c r="AV1390">
        <v>0.60104066878373996</v>
      </c>
      <c r="AW1390">
        <v>0.48412290553823445</v>
      </c>
      <c r="AX1390">
        <v>2.6658441929747641E-2</v>
      </c>
      <c r="AY1390">
        <v>5.2401901186313098E-2</v>
      </c>
      <c r="AZ1390">
        <v>0.60211217354323077</v>
      </c>
      <c r="BA1390">
        <v>4.1392270219322986</v>
      </c>
      <c r="BB1390">
        <v>0.45928783211727237</v>
      </c>
      <c r="BC1390">
        <v>-2.7232985118974935E-2</v>
      </c>
      <c r="BD1390">
        <v>0.35839987208551605</v>
      </c>
      <c r="BE1390">
        <v>0.20381107269573362</v>
      </c>
      <c r="BF1390">
        <v>8562</v>
      </c>
      <c r="BG1390">
        <v>5632</v>
      </c>
      <c r="BH1390">
        <v>4882</v>
      </c>
      <c r="BI1390">
        <v>7.4183566932662287E-2</v>
      </c>
      <c r="BJ1390">
        <v>0.72039768344094601</v>
      </c>
      <c r="BK1390">
        <v>0.69654085310023262</v>
      </c>
      <c r="BL1390">
        <v>0.1151675218407624</v>
      </c>
      <c r="BM1390">
        <v>0.21913840968767417</v>
      </c>
      <c r="BN1390">
        <v>0.83573728204373343</v>
      </c>
      <c r="BO1390">
        <v>0.93314148817190568</v>
      </c>
      <c r="BP1390">
        <v>3.2221503452842158E-2</v>
      </c>
      <c r="BQ1390">
        <v>10.816708229426434</v>
      </c>
      <c r="BR1390">
        <v>0.16849370686155096</v>
      </c>
      <c r="BS1390">
        <v>4087132.4077306734</v>
      </c>
      <c r="BT1390">
        <v>430469.22017045453</v>
      </c>
    </row>
    <row r="1391" spans="1:72">
      <c r="A1391" t="s">
        <v>1677</v>
      </c>
      <c r="B1391" t="s">
        <v>29</v>
      </c>
      <c r="C1391">
        <v>2020</v>
      </c>
      <c r="D1391" t="s">
        <v>231</v>
      </c>
      <c r="E1391">
        <v>4</v>
      </c>
      <c r="G1391" t="s">
        <v>242</v>
      </c>
      <c r="H1391" t="s">
        <v>1664</v>
      </c>
      <c r="I1391">
        <v>3.0371618040081205E-2</v>
      </c>
      <c r="J1391">
        <v>1.2569555014189815</v>
      </c>
      <c r="K1391">
        <v>2.3115155222453874</v>
      </c>
      <c r="L1391">
        <v>1.3314060786778723</v>
      </c>
      <c r="M1391">
        <v>1.2082450636254749</v>
      </c>
      <c r="N1391">
        <v>0.55136299305268288</v>
      </c>
      <c r="O1391">
        <v>0.46453356316843697</v>
      </c>
      <c r="P1391">
        <v>0.47181262493213749</v>
      </c>
      <c r="Q1391">
        <v>0.47181262493213749</v>
      </c>
      <c r="R1391">
        <v>0.51139833735681883</v>
      </c>
      <c r="S1391">
        <v>0.57354277726537051</v>
      </c>
      <c r="T1391">
        <v>0.13992613738607579</v>
      </c>
      <c r="U1391">
        <v>0.13992613738607579</v>
      </c>
      <c r="V1391">
        <v>7.7009478993557076E-2</v>
      </c>
      <c r="W1391">
        <v>0.12890475082872252</v>
      </c>
      <c r="X1391">
        <v>7.7009478993557076E-2</v>
      </c>
      <c r="Y1391">
        <v>231500.33027101515</v>
      </c>
      <c r="Z1391">
        <v>2292292.3925619833</v>
      </c>
      <c r="AA1391">
        <v>3922995.2520661158</v>
      </c>
      <c r="AB1391">
        <v>1.689107767645771E-2</v>
      </c>
      <c r="AC1391">
        <v>0.13275704477942996</v>
      </c>
      <c r="AM1391">
        <v>1.2679307927334354E-2</v>
      </c>
      <c r="AN1391">
        <v>2.5919756986762094E-2</v>
      </c>
      <c r="AO1391">
        <v>0.11678711417474254</v>
      </c>
      <c r="AP1391">
        <v>1.7556577684448713E-2</v>
      </c>
      <c r="AQ1391">
        <v>0.95695934157325702</v>
      </c>
      <c r="AR1391">
        <v>0.95695934157325702</v>
      </c>
      <c r="AS1391">
        <v>1.1498144481391406</v>
      </c>
      <c r="AT1391">
        <v>2.5876542427363459E-2</v>
      </c>
      <c r="AU1391">
        <v>0.70806036927838356</v>
      </c>
      <c r="AV1391">
        <v>0.70806036927838356</v>
      </c>
      <c r="AW1391">
        <v>0.72464325975634591</v>
      </c>
      <c r="AX1391">
        <v>3.9123316408226874E-2</v>
      </c>
      <c r="AY1391">
        <v>3.9123316408226874E-2</v>
      </c>
      <c r="AZ1391">
        <v>0.4278901796466511</v>
      </c>
      <c r="BB1391">
        <v>0.52657841284064222</v>
      </c>
      <c r="BD1391">
        <v>0.21123325458725817</v>
      </c>
      <c r="BE1391">
        <v>0.21123325458725817</v>
      </c>
      <c r="BF1391">
        <v>8698</v>
      </c>
      <c r="BG1391">
        <v>5646</v>
      </c>
      <c r="BI1391">
        <v>2.5684675397549532E-2</v>
      </c>
      <c r="BK1391">
        <v>0.46435327735245402</v>
      </c>
      <c r="BL1391">
        <v>0.34653972589881732</v>
      </c>
      <c r="BM1391">
        <v>0.34653972589881732</v>
      </c>
      <c r="BN1391">
        <v>0.68457229379372109</v>
      </c>
      <c r="BQ1391">
        <v>17.991735537190081</v>
      </c>
      <c r="BR1391">
        <v>5.9367396593673967E-2</v>
      </c>
      <c r="BS1391">
        <v>2687646.0330578513</v>
      </c>
      <c r="BT1391">
        <v>1069956.9538461538</v>
      </c>
    </row>
    <row r="1392" spans="1:72">
      <c r="A1392" t="s">
        <v>1678</v>
      </c>
      <c r="B1392" t="s">
        <v>30</v>
      </c>
      <c r="C1392">
        <v>2020</v>
      </c>
      <c r="D1392" t="s">
        <v>231</v>
      </c>
      <c r="E1392">
        <v>5</v>
      </c>
      <c r="G1392" t="s">
        <v>244</v>
      </c>
      <c r="H1392" t="s">
        <v>1664</v>
      </c>
      <c r="I1392">
        <v>5.8739733213968782E-2</v>
      </c>
      <c r="J1392">
        <v>0.36222497522110458</v>
      </c>
      <c r="K1392">
        <v>1.4361074791171926</v>
      </c>
      <c r="L1392">
        <v>0.99906403754000173</v>
      </c>
      <c r="M1392">
        <v>0.87979656497138403</v>
      </c>
      <c r="N1392">
        <v>0.59739400298243905</v>
      </c>
      <c r="O1392">
        <v>0.52996799920913851</v>
      </c>
      <c r="P1392">
        <v>0.48847949873186458</v>
      </c>
      <c r="Q1392">
        <v>0.48847949873186458</v>
      </c>
      <c r="R1392">
        <v>0.51484400960237942</v>
      </c>
      <c r="S1392">
        <v>0.56104164565317105</v>
      </c>
      <c r="T1392">
        <v>0.12894380796342461</v>
      </c>
      <c r="U1392">
        <v>0.12894380796342461</v>
      </c>
      <c r="V1392">
        <v>5.0978004828237132E-2</v>
      </c>
      <c r="W1392">
        <v>0.12762335700542821</v>
      </c>
      <c r="X1392">
        <v>5.0978004828237132E-2</v>
      </c>
      <c r="Y1392">
        <v>216718.72912966253</v>
      </c>
      <c r="Z1392">
        <v>1283894.9011406845</v>
      </c>
      <c r="AA1392">
        <v>3307189.7319391635</v>
      </c>
      <c r="AB1392">
        <v>3.3193834260291072E-2</v>
      </c>
      <c r="AC1392">
        <v>0.12717519375747133</v>
      </c>
      <c r="AM1392">
        <v>3.1841319375186271E-2</v>
      </c>
      <c r="AN1392">
        <v>4.7730917382958815E-2</v>
      </c>
      <c r="AO1392">
        <v>0.12255905361906537</v>
      </c>
      <c r="AP1392">
        <v>1.5604272817246093E-2</v>
      </c>
      <c r="AQ1392">
        <v>0.99330412387644906</v>
      </c>
      <c r="AR1392">
        <v>0.99330412387644906</v>
      </c>
      <c r="AS1392">
        <v>0.92691001185966204</v>
      </c>
      <c r="AT1392">
        <v>2.2880799710272206E-2</v>
      </c>
      <c r="AU1392">
        <v>0.71622235516878763</v>
      </c>
      <c r="AV1392">
        <v>0.71622235516878763</v>
      </c>
      <c r="AW1392">
        <v>0.73103648013636457</v>
      </c>
      <c r="AX1392">
        <v>4.3114918107296701E-2</v>
      </c>
      <c r="AY1392">
        <v>4.3114918107296701E-2</v>
      </c>
      <c r="AZ1392">
        <v>0.42753483594263186</v>
      </c>
      <c r="BB1392">
        <v>0.18363185559620013</v>
      </c>
      <c r="BD1392">
        <v>0.29223195048528006</v>
      </c>
      <c r="BE1392">
        <v>0.29223195048528006</v>
      </c>
      <c r="BF1392">
        <v>9475</v>
      </c>
      <c r="BG1392">
        <v>5688</v>
      </c>
      <c r="BI1392">
        <v>2.0797387998896393E-2</v>
      </c>
      <c r="BK1392">
        <v>0.47295262439613905</v>
      </c>
      <c r="BL1392">
        <v>0.35417616376998817</v>
      </c>
      <c r="BM1392">
        <v>0.35417616376998817</v>
      </c>
      <c r="BN1392">
        <v>0.66614322880386423</v>
      </c>
      <c r="BQ1392">
        <v>14.984790874524714</v>
      </c>
      <c r="BR1392">
        <v>0.16857270161889201</v>
      </c>
      <c r="BS1392">
        <v>2384748.9752851711</v>
      </c>
      <c r="BT1392">
        <v>720967.03496503492</v>
      </c>
    </row>
    <row r="1393" spans="1:72">
      <c r="A1393" t="s">
        <v>1679</v>
      </c>
      <c r="B1393" t="s">
        <v>31</v>
      </c>
      <c r="C1393">
        <v>2020</v>
      </c>
      <c r="D1393" t="s">
        <v>228</v>
      </c>
      <c r="E1393">
        <v>7</v>
      </c>
      <c r="G1393" t="s">
        <v>246</v>
      </c>
      <c r="H1393" t="s">
        <v>1664</v>
      </c>
      <c r="I1393">
        <v>0.11720003677908046</v>
      </c>
      <c r="J1393">
        <v>0.23740018949545624</v>
      </c>
      <c r="K1393">
        <v>1.4266930119837617</v>
      </c>
      <c r="L1393">
        <v>1.0674185502144347</v>
      </c>
      <c r="M1393">
        <v>0.75211901019797356</v>
      </c>
      <c r="N1393">
        <v>0.61530239788078722</v>
      </c>
      <c r="O1393">
        <v>0.53682312910314101</v>
      </c>
      <c r="P1393">
        <v>0.35028048603165485</v>
      </c>
      <c r="Q1393">
        <v>0.56821921006139597</v>
      </c>
      <c r="R1393">
        <v>0.40515923454242408</v>
      </c>
      <c r="S1393">
        <v>0.43505847682491738</v>
      </c>
      <c r="T1393">
        <v>7.3305475220385705E-2</v>
      </c>
      <c r="U1393">
        <v>0.11905040065148836</v>
      </c>
      <c r="V1393">
        <v>6.7794157228080243E-2</v>
      </c>
      <c r="W1393">
        <v>0.14586266624795816</v>
      </c>
      <c r="X1393">
        <v>0.10579142487431144</v>
      </c>
      <c r="Y1393">
        <v>437483.69172796333</v>
      </c>
      <c r="Z1393">
        <v>3535600.3967334037</v>
      </c>
      <c r="AA1393">
        <v>7880878.0663856687</v>
      </c>
      <c r="AB1393">
        <v>2.1345900528120024E-2</v>
      </c>
      <c r="AC1393">
        <v>0.16757719587913256</v>
      </c>
      <c r="AD1393">
        <v>0.41162499816747916</v>
      </c>
      <c r="AE1393">
        <v>0.8564274401787082</v>
      </c>
      <c r="AF1393">
        <v>28060941.684573002</v>
      </c>
      <c r="AG1393">
        <v>16014016.383608816</v>
      </c>
      <c r="AH1393">
        <v>24032160.455922864</v>
      </c>
      <c r="AI1393">
        <v>0.95097103336208688</v>
      </c>
      <c r="AJ1393">
        <v>0.37123604798305715</v>
      </c>
      <c r="AK1393">
        <v>2.3069619581172645</v>
      </c>
      <c r="AL1393">
        <v>1.1225381354920081</v>
      </c>
      <c r="AM1393">
        <v>3.5913689697326355E-2</v>
      </c>
      <c r="AN1393">
        <v>3.8632018130135788E-2</v>
      </c>
      <c r="AO1393">
        <v>0.14645590116293628</v>
      </c>
      <c r="AP1393">
        <v>3.1071500333426452E-2</v>
      </c>
      <c r="AQ1393">
        <v>1.0198156763835677</v>
      </c>
      <c r="AR1393">
        <v>1.0337298858315618</v>
      </c>
      <c r="AS1393">
        <v>0.99595942624624012</v>
      </c>
      <c r="AT1393">
        <v>2.0403946682807528E-2</v>
      </c>
      <c r="AU1393">
        <v>0.53156664896151118</v>
      </c>
      <c r="AV1393">
        <v>0.64409852603080686</v>
      </c>
      <c r="AW1393">
        <v>0.54841567055851648</v>
      </c>
      <c r="AX1393">
        <v>2.822231799788328E-2</v>
      </c>
      <c r="AY1393">
        <v>4.3842541181545527E-2</v>
      </c>
      <c r="AZ1393">
        <v>0.54936103075580556</v>
      </c>
      <c r="BA1393">
        <v>6.1569690111870212</v>
      </c>
      <c r="BB1393">
        <v>8.4039021369779129E-3</v>
      </c>
      <c r="BC1393">
        <v>-3.9634969960271466E-2</v>
      </c>
      <c r="BD1393">
        <v>0.26250828852195213</v>
      </c>
      <c r="BE1393">
        <v>0.16920113288665567</v>
      </c>
      <c r="BF1393">
        <v>9832</v>
      </c>
      <c r="BG1393">
        <v>6372</v>
      </c>
      <c r="BH1393">
        <v>5418</v>
      </c>
      <c r="BI1393">
        <v>7.8184435679719347E-2</v>
      </c>
      <c r="BJ1393">
        <v>0.66635775060589975</v>
      </c>
      <c r="BK1393">
        <v>0.59292060643687927</v>
      </c>
      <c r="BL1393">
        <v>9.9407351771973018E-2</v>
      </c>
      <c r="BM1393">
        <v>0.15215261118815651</v>
      </c>
      <c r="BN1393">
        <v>0.62461178228190217</v>
      </c>
      <c r="BO1393">
        <v>1.1042099336841338</v>
      </c>
      <c r="BP1393">
        <v>4.6589529372861775E-3</v>
      </c>
      <c r="BQ1393">
        <v>8.7386722866174917</v>
      </c>
      <c r="BR1393">
        <v>0.69296723486781664</v>
      </c>
      <c r="BS1393">
        <v>5754083.8335089572</v>
      </c>
      <c r="BT1393">
        <v>1129418.8288319889</v>
      </c>
    </row>
    <row r="1394" spans="1:72">
      <c r="A1394" t="s">
        <v>1680</v>
      </c>
      <c r="B1394" t="s">
        <v>32</v>
      </c>
      <c r="C1394">
        <v>2020</v>
      </c>
      <c r="D1394" t="s">
        <v>215</v>
      </c>
      <c r="E1394">
        <v>1</v>
      </c>
      <c r="G1394" t="s">
        <v>248</v>
      </c>
      <c r="H1394" t="s">
        <v>1664</v>
      </c>
      <c r="I1394">
        <v>6.2471941405850183E-2</v>
      </c>
      <c r="J1394">
        <v>0.31350308053964909</v>
      </c>
      <c r="K1394">
        <v>2.0173968718875006</v>
      </c>
      <c r="L1394">
        <v>1.359999872361481</v>
      </c>
      <c r="M1394">
        <v>1.2661442015104782</v>
      </c>
      <c r="N1394">
        <v>0.55015743844963805</v>
      </c>
      <c r="O1394">
        <v>0.47275115838245479</v>
      </c>
      <c r="P1394">
        <v>0.81224482947870491</v>
      </c>
      <c r="Q1394">
        <v>0.83342189826042656</v>
      </c>
      <c r="R1394">
        <v>0.85327357155327621</v>
      </c>
      <c r="S1394">
        <v>0.85018372051839619</v>
      </c>
      <c r="T1394">
        <v>0.15596510106960537</v>
      </c>
      <c r="U1394">
        <v>0.16768823414898226</v>
      </c>
      <c r="V1394">
        <v>3.9897876524626535E-2</v>
      </c>
      <c r="W1394">
        <v>6.9691784964030848E-2</v>
      </c>
      <c r="X1394">
        <v>4.2970952865449781E-2</v>
      </c>
      <c r="Y1394">
        <v>1366307.6</v>
      </c>
      <c r="Z1394">
        <v>1092246.9903846155</v>
      </c>
      <c r="AA1394">
        <v>1961893.8653846155</v>
      </c>
      <c r="AB1394">
        <v>1.1566537405126063E-2</v>
      </c>
      <c r="AC1394">
        <v>0.41570695708247063</v>
      </c>
      <c r="AM1394">
        <v>3.4876767542384002E-2</v>
      </c>
      <c r="AN1394">
        <v>4.613856766545419E-2</v>
      </c>
      <c r="AO1394">
        <v>5.1306420098503412E-2</v>
      </c>
      <c r="AP1394">
        <v>1.1623829894537575E-2</v>
      </c>
      <c r="AQ1394">
        <v>0.97323442992585951</v>
      </c>
      <c r="AR1394">
        <v>0.98576552491772007</v>
      </c>
      <c r="AS1394">
        <v>0.99553546316075714</v>
      </c>
      <c r="AT1394">
        <v>1.3787752226198366E-2</v>
      </c>
      <c r="AU1394">
        <v>0.73738145840464919</v>
      </c>
      <c r="AV1394">
        <v>0.74767821569697646</v>
      </c>
      <c r="AW1394">
        <v>0.74527662128615846</v>
      </c>
      <c r="AX1394">
        <v>9.3250293702887427E-2</v>
      </c>
      <c r="AY1394">
        <v>0.10028269482767807</v>
      </c>
      <c r="AZ1394">
        <v>0.11863737520924178</v>
      </c>
      <c r="BB1394">
        <v>-0.13145639250881755</v>
      </c>
      <c r="BD1394">
        <v>0.23330720681157688</v>
      </c>
      <c r="BE1394">
        <v>0.22673751100386846</v>
      </c>
      <c r="BF1394">
        <v>10065</v>
      </c>
      <c r="BG1394">
        <v>6004</v>
      </c>
      <c r="BI1394">
        <v>7.5014599614691466E-2</v>
      </c>
      <c r="BK1394">
        <v>0.15645279933291448</v>
      </c>
      <c r="BL1394">
        <v>6.5974566383333655E-2</v>
      </c>
      <c r="BM1394">
        <v>6.799085190978256E-2</v>
      </c>
      <c r="BN1394">
        <v>0.15383940801495946</v>
      </c>
      <c r="BQ1394">
        <v>3.125</v>
      </c>
      <c r="BR1394">
        <v>7.6158940397350994E-2</v>
      </c>
      <c r="BS1394">
        <v>1084923.4615384615</v>
      </c>
      <c r="BT1394">
        <v>486040.8382352941</v>
      </c>
    </row>
    <row r="1395" spans="1:72">
      <c r="A1395" t="s">
        <v>1681</v>
      </c>
      <c r="B1395" t="s">
        <v>33</v>
      </c>
      <c r="C1395">
        <v>2020</v>
      </c>
      <c r="D1395" t="s">
        <v>231</v>
      </c>
      <c r="E1395">
        <v>4</v>
      </c>
      <c r="G1395" t="s">
        <v>250</v>
      </c>
      <c r="H1395" t="s">
        <v>1664</v>
      </c>
      <c r="I1395">
        <v>2.8452070268999326E-2</v>
      </c>
      <c r="J1395">
        <v>0.51056275589168243</v>
      </c>
      <c r="K1395">
        <v>1.7340847067291438</v>
      </c>
      <c r="L1395">
        <v>1.1424906506223302</v>
      </c>
      <c r="M1395">
        <v>1.0909318569906796</v>
      </c>
      <c r="N1395">
        <v>0.58650428729406345</v>
      </c>
      <c r="O1395">
        <v>0.51063397251204923</v>
      </c>
      <c r="P1395">
        <v>0.53831852931406188</v>
      </c>
      <c r="Q1395">
        <v>0.53831852931406188</v>
      </c>
      <c r="R1395">
        <v>0.5820570812475977</v>
      </c>
      <c r="S1395">
        <v>0.61369279025118673</v>
      </c>
      <c r="T1395">
        <v>0.13471169359947074</v>
      </c>
      <c r="U1395">
        <v>0.13471169359947074</v>
      </c>
      <c r="V1395">
        <v>6.4810623923435368E-2</v>
      </c>
      <c r="W1395">
        <v>0.13516243168532213</v>
      </c>
      <c r="X1395">
        <v>6.4810623923435368E-2</v>
      </c>
      <c r="Y1395">
        <v>275689.82018348621</v>
      </c>
      <c r="Z1395">
        <v>1913470.3235294118</v>
      </c>
      <c r="AA1395">
        <v>4114691.2294117645</v>
      </c>
      <c r="AB1395">
        <v>3.1368195294801969E-2</v>
      </c>
      <c r="AC1395">
        <v>0.12786227892761504</v>
      </c>
      <c r="AM1395">
        <v>2.4467665558906022E-2</v>
      </c>
      <c r="AN1395">
        <v>3.757007994365566E-2</v>
      </c>
      <c r="AO1395">
        <v>0.11800385979813573</v>
      </c>
      <c r="AP1395">
        <v>2.1593549096132491E-2</v>
      </c>
      <c r="AQ1395">
        <v>0.99150560451262082</v>
      </c>
      <c r="AR1395">
        <v>0.99150560451262082</v>
      </c>
      <c r="AS1395">
        <v>1.0628717047716836</v>
      </c>
      <c r="AT1395">
        <v>1.2805336012745671E-2</v>
      </c>
      <c r="AU1395">
        <v>0.69836643314183189</v>
      </c>
      <c r="AV1395">
        <v>0.69836643314183189</v>
      </c>
      <c r="AW1395">
        <v>0.71099202716634124</v>
      </c>
      <c r="AX1395">
        <v>5.3229129892296716E-2</v>
      </c>
      <c r="AY1395">
        <v>5.3229129892296716E-2</v>
      </c>
      <c r="AZ1395">
        <v>0.3859211273259831</v>
      </c>
      <c r="BB1395">
        <v>6.9557450306976252E-3</v>
      </c>
      <c r="BD1395">
        <v>0.12811292581916339</v>
      </c>
      <c r="BE1395">
        <v>0.12811292581916339</v>
      </c>
      <c r="BF1395">
        <v>9018</v>
      </c>
      <c r="BG1395">
        <v>5895</v>
      </c>
      <c r="BI1395">
        <v>3.1909358201860215E-2</v>
      </c>
      <c r="BK1395">
        <v>0.42633101034856752</v>
      </c>
      <c r="BL1395">
        <v>0.28035643294751356</v>
      </c>
      <c r="BM1395">
        <v>0.28035643294751356</v>
      </c>
      <c r="BN1395">
        <v>0.62104730119380613</v>
      </c>
      <c r="BQ1395">
        <v>14.426470588235293</v>
      </c>
      <c r="BR1395">
        <v>0.21501114689125589</v>
      </c>
      <c r="BS1395">
        <v>2538761.8352941177</v>
      </c>
      <c r="BT1395">
        <v>1070741.2463768115</v>
      </c>
    </row>
    <row r="1396" spans="1:72">
      <c r="A1396" t="s">
        <v>1682</v>
      </c>
      <c r="B1396" t="s">
        <v>34</v>
      </c>
      <c r="C1396">
        <v>2020</v>
      </c>
      <c r="D1396" t="s">
        <v>228</v>
      </c>
      <c r="E1396">
        <v>5</v>
      </c>
      <c r="G1396" t="s">
        <v>252</v>
      </c>
      <c r="H1396" t="s">
        <v>1664</v>
      </c>
      <c r="I1396">
        <v>0.23690530865341358</v>
      </c>
      <c r="J1396">
        <v>0.20410719511559172</v>
      </c>
      <c r="K1396">
        <v>1.6761419970827578</v>
      </c>
      <c r="L1396">
        <v>1.1596712856892075</v>
      </c>
      <c r="M1396">
        <v>0.62895952771514885</v>
      </c>
      <c r="N1396">
        <v>0.72256364823643782</v>
      </c>
      <c r="O1396">
        <v>0.64997959859945476</v>
      </c>
      <c r="P1396">
        <v>0.23583554467963672</v>
      </c>
      <c r="Q1396">
        <v>0.51049829434333938</v>
      </c>
      <c r="R1396">
        <v>0.25538460668256069</v>
      </c>
      <c r="S1396">
        <v>0.29781705270327641</v>
      </c>
      <c r="T1396">
        <v>2.9933117942419117E-2</v>
      </c>
      <c r="U1396">
        <v>8.179417170733809E-2</v>
      </c>
      <c r="V1396">
        <v>4.5347987959008476E-2</v>
      </c>
      <c r="W1396">
        <v>7.5139337785433857E-2</v>
      </c>
      <c r="X1396">
        <v>0.11563070476911379</v>
      </c>
      <c r="Y1396">
        <v>222838.0636148382</v>
      </c>
      <c r="Z1396">
        <v>2627348.3378378376</v>
      </c>
      <c r="AA1396">
        <v>4423744.3513513515</v>
      </c>
      <c r="AB1396">
        <v>1.0821975128936238E-2</v>
      </c>
      <c r="AC1396">
        <v>0.11202820214800484</v>
      </c>
      <c r="AD1396">
        <v>0.63612256940240663</v>
      </c>
      <c r="AE1396">
        <v>0.88533985639153046</v>
      </c>
      <c r="AF1396">
        <v>22675924.30234316</v>
      </c>
      <c r="AG1396">
        <v>13844576.950869236</v>
      </c>
      <c r="AH1396">
        <v>20075899.565381709</v>
      </c>
      <c r="AI1396">
        <v>0.91850055537306174</v>
      </c>
      <c r="AJ1396">
        <v>0.36260092998781002</v>
      </c>
      <c r="AK1396">
        <v>2.4416370261965241</v>
      </c>
      <c r="AL1396">
        <v>1.3482842736286298</v>
      </c>
      <c r="AM1396">
        <v>6.9634670995269876E-2</v>
      </c>
      <c r="AN1396">
        <v>5.1248763198855768E-2</v>
      </c>
      <c r="AO1396">
        <v>6.9036199541732166E-2</v>
      </c>
      <c r="AP1396">
        <v>1.5709762982329668E-2</v>
      </c>
      <c r="AQ1396">
        <v>1.0287115410907786</v>
      </c>
      <c r="AR1396">
        <v>1.0518251578965339</v>
      </c>
      <c r="AS1396">
        <v>1.0697557630262142</v>
      </c>
      <c r="AT1396">
        <v>1.9506676019342258E-2</v>
      </c>
      <c r="AU1396">
        <v>0.46972419233902657</v>
      </c>
      <c r="AV1396">
        <v>0.65514015475373111</v>
      </c>
      <c r="AW1396">
        <v>0.47654895174702561</v>
      </c>
      <c r="AX1396">
        <v>2.1266463846307003E-2</v>
      </c>
      <c r="AY1396">
        <v>4.4249937692619673E-2</v>
      </c>
      <c r="AZ1396">
        <v>0.70799487104837244</v>
      </c>
      <c r="BA1396">
        <v>14.598330069748773</v>
      </c>
      <c r="BB1396">
        <v>0.1981364074788376</v>
      </c>
      <c r="BC1396">
        <v>3.5362809489722348E-2</v>
      </c>
      <c r="BD1396">
        <v>0.65500210055102415</v>
      </c>
      <c r="BE1396">
        <v>0.33530690387458145</v>
      </c>
      <c r="BF1396">
        <v>8422</v>
      </c>
      <c r="BG1396">
        <v>5621</v>
      </c>
      <c r="BH1396">
        <v>4798</v>
      </c>
      <c r="BI1396">
        <v>5.8745815933649484E-2</v>
      </c>
      <c r="BJ1396">
        <v>0.69073338388377381</v>
      </c>
      <c r="BK1396">
        <v>0.71795604261895851</v>
      </c>
      <c r="BL1396">
        <v>7.8105253332186361E-2</v>
      </c>
      <c r="BM1396">
        <v>0.18544065784449112</v>
      </c>
      <c r="BN1396">
        <v>0.58595095657762908</v>
      </c>
      <c r="BO1396">
        <v>1.4108792636404195</v>
      </c>
      <c r="BP1396">
        <v>4.0955774255806175E-2</v>
      </c>
      <c r="BQ1396">
        <v>7.7825552825552826</v>
      </c>
      <c r="BR1396">
        <v>0.24478551751279023</v>
      </c>
      <c r="BS1396">
        <v>2667536.4324324327</v>
      </c>
      <c r="BT1396">
        <v>480499.09248554916</v>
      </c>
    </row>
    <row r="1397" spans="1:72">
      <c r="A1397" t="s">
        <v>1683</v>
      </c>
      <c r="B1397" t="s">
        <v>35</v>
      </c>
      <c r="C1397">
        <v>2020</v>
      </c>
      <c r="D1397" t="s">
        <v>231</v>
      </c>
      <c r="E1397">
        <v>5</v>
      </c>
      <c r="G1397" t="s">
        <v>254</v>
      </c>
      <c r="H1397" t="s">
        <v>1664</v>
      </c>
      <c r="I1397">
        <v>3.7375989236222318E-2</v>
      </c>
      <c r="J1397">
        <v>8.5378528633947598E-2</v>
      </c>
      <c r="K1397">
        <v>1.2867260076808316</v>
      </c>
      <c r="L1397">
        <v>0.81521894487363622</v>
      </c>
      <c r="M1397">
        <v>0.70625267902315547</v>
      </c>
      <c r="N1397">
        <v>0.64081252417327772</v>
      </c>
      <c r="O1397">
        <v>0.56563051267469877</v>
      </c>
      <c r="P1397">
        <v>0.44897251353990103</v>
      </c>
      <c r="Q1397">
        <v>0.44897251353990103</v>
      </c>
      <c r="R1397">
        <v>0.46819172627849148</v>
      </c>
      <c r="S1397">
        <v>0.51769421598374621</v>
      </c>
      <c r="T1397">
        <v>0.1340605288719923</v>
      </c>
      <c r="U1397">
        <v>0.1340605288719923</v>
      </c>
      <c r="V1397">
        <v>6.6942078987834233E-2</v>
      </c>
      <c r="W1397">
        <v>0.13882524242716668</v>
      </c>
      <c r="X1397">
        <v>6.6942078987834233E-2</v>
      </c>
      <c r="Y1397">
        <v>210204.99699555343</v>
      </c>
      <c r="Z1397">
        <v>1980515.4557823129</v>
      </c>
      <c r="AA1397">
        <v>4272912.2630385486</v>
      </c>
      <c r="AB1397">
        <v>3.0458918658320868E-2</v>
      </c>
      <c r="AC1397">
        <v>0.14952267609083875</v>
      </c>
      <c r="AM1397">
        <v>2.6381481168350127E-2</v>
      </c>
      <c r="AN1397">
        <v>3.3992953402077281E-2</v>
      </c>
      <c r="AO1397">
        <v>0.13026548424956916</v>
      </c>
      <c r="AP1397">
        <v>2.2399445173822821E-2</v>
      </c>
      <c r="AQ1397">
        <v>0.94955319954441564</v>
      </c>
      <c r="AR1397">
        <v>0.94955319954441564</v>
      </c>
      <c r="AS1397">
        <v>0.8940280878704141</v>
      </c>
      <c r="AT1397">
        <v>1.3929838420718328E-2</v>
      </c>
      <c r="AU1397">
        <v>0.71213389947895878</v>
      </c>
      <c r="AV1397">
        <v>0.71213389947895878</v>
      </c>
      <c r="AW1397">
        <v>0.71490058803534418</v>
      </c>
      <c r="AX1397">
        <v>4.5842451050363914E-2</v>
      </c>
      <c r="AY1397">
        <v>4.5842451050363914E-2</v>
      </c>
      <c r="AZ1397">
        <v>0.46317051483492994</v>
      </c>
      <c r="BB1397">
        <v>1.1439592019903004</v>
      </c>
      <c r="BD1397">
        <v>0.17326382208553814</v>
      </c>
      <c r="BE1397">
        <v>0.17326382208553814</v>
      </c>
      <c r="BF1397">
        <v>10062</v>
      </c>
      <c r="BG1397">
        <v>6300</v>
      </c>
      <c r="BI1397">
        <v>3.9108932952139998E-2</v>
      </c>
      <c r="BK1397">
        <v>0.5208274249940491</v>
      </c>
      <c r="BL1397">
        <v>0.37821081827628056</v>
      </c>
      <c r="BM1397">
        <v>0.37821081827628056</v>
      </c>
      <c r="BN1397">
        <v>0.72252912343529263</v>
      </c>
      <c r="BQ1397">
        <v>18.868480725623584</v>
      </c>
      <c r="BR1397">
        <v>0.22295708406819517</v>
      </c>
      <c r="BS1397">
        <v>2865807.3628117912</v>
      </c>
      <c r="BT1397">
        <v>1332586.5209302325</v>
      </c>
    </row>
    <row r="1398" spans="1:72">
      <c r="A1398" t="s">
        <v>1684</v>
      </c>
      <c r="B1398" t="s">
        <v>36</v>
      </c>
      <c r="C1398">
        <v>2020</v>
      </c>
      <c r="D1398" t="s">
        <v>228</v>
      </c>
      <c r="E1398">
        <v>7</v>
      </c>
      <c r="G1398" t="s">
        <v>256</v>
      </c>
      <c r="H1398" t="s">
        <v>1664</v>
      </c>
      <c r="I1398">
        <v>0.28199088011983053</v>
      </c>
      <c r="J1398">
        <v>0.11441084832143097</v>
      </c>
      <c r="K1398">
        <v>2.1448627427740723</v>
      </c>
      <c r="L1398">
        <v>1.5545175212026907</v>
      </c>
      <c r="M1398">
        <v>1.1139867485053638</v>
      </c>
      <c r="N1398">
        <v>0.49542794511527771</v>
      </c>
      <c r="O1398">
        <v>0.39713178200957688</v>
      </c>
      <c r="P1398">
        <v>0.23778421996303564</v>
      </c>
      <c r="Q1398">
        <v>0.47431976352996008</v>
      </c>
      <c r="R1398">
        <v>0.35108092182075445</v>
      </c>
      <c r="S1398">
        <v>0.33879473282153311</v>
      </c>
      <c r="T1398">
        <v>4.2640258026181266E-2</v>
      </c>
      <c r="U1398">
        <v>0.10065677311531566</v>
      </c>
      <c r="V1398">
        <v>4.93705751077744E-2</v>
      </c>
      <c r="W1398">
        <v>0.10467147935106876</v>
      </c>
      <c r="X1398">
        <v>0.10408582223321609</v>
      </c>
      <c r="Y1398">
        <v>225895.75137362638</v>
      </c>
      <c r="Z1398">
        <v>2763769.1115355231</v>
      </c>
      <c r="AA1398">
        <v>6018614.0962566845</v>
      </c>
      <c r="AB1398">
        <v>1.7295733147224959E-2</v>
      </c>
      <c r="AC1398">
        <v>9.494089843233483E-2</v>
      </c>
      <c r="AD1398">
        <v>0.58092642563822616</v>
      </c>
      <c r="AE1398">
        <v>0.82902455027955135</v>
      </c>
      <c r="AF1398">
        <v>27859351.141361255</v>
      </c>
      <c r="AG1398">
        <v>16281894.204188481</v>
      </c>
      <c r="AH1398">
        <v>23096086.05104712</v>
      </c>
      <c r="AI1398">
        <v>0.92608014338629396</v>
      </c>
      <c r="AJ1398">
        <v>0.37904605228561505</v>
      </c>
      <c r="AK1398">
        <v>2.1871341101710589</v>
      </c>
      <c r="AL1398">
        <v>0.65131631548213109</v>
      </c>
      <c r="AM1398">
        <v>1.8234471010309936E-2</v>
      </c>
      <c r="AN1398">
        <v>2.4926278660284171E-2</v>
      </c>
      <c r="AO1398">
        <v>0.10916851109849901</v>
      </c>
      <c r="AP1398">
        <v>2.4279479646094181E-2</v>
      </c>
      <c r="AQ1398">
        <v>1.0501868111961481</v>
      </c>
      <c r="AR1398">
        <v>1.1314827127879967</v>
      </c>
      <c r="AS1398">
        <v>1.0332421109033727</v>
      </c>
      <c r="AT1398">
        <v>1.6033900070226263E-2</v>
      </c>
      <c r="AU1398">
        <v>0.49953835884866793</v>
      </c>
      <c r="AV1398">
        <v>0.66624933777296025</v>
      </c>
      <c r="AW1398">
        <v>0.51005432695082975</v>
      </c>
      <c r="AX1398">
        <v>2.394602100797261E-2</v>
      </c>
      <c r="AY1398">
        <v>4.5082114508207101E-2</v>
      </c>
      <c r="AZ1398">
        <v>0.69912557221856653</v>
      </c>
      <c r="BA1398">
        <v>11.440132185399175</v>
      </c>
      <c r="BB1398">
        <v>1.2782704793282905E-2</v>
      </c>
      <c r="BC1398">
        <v>-5.1709837067573851E-2</v>
      </c>
      <c r="BD1398">
        <v>0.2844502664236625</v>
      </c>
      <c r="BE1398">
        <v>0.15294904088242733</v>
      </c>
      <c r="BF1398">
        <v>9535</v>
      </c>
      <c r="BG1398">
        <v>6047</v>
      </c>
      <c r="BH1398">
        <v>5440</v>
      </c>
      <c r="BI1398">
        <v>8.395936340643409E-2</v>
      </c>
      <c r="BJ1398">
        <v>0.70496335042232405</v>
      </c>
      <c r="BK1398">
        <v>0.68245004908583295</v>
      </c>
      <c r="BL1398">
        <v>0.11059400739963846</v>
      </c>
      <c r="BM1398">
        <v>0.20788179979588794</v>
      </c>
      <c r="BN1398">
        <v>0.76321039501365828</v>
      </c>
      <c r="BO1398">
        <v>0.70342765500144377</v>
      </c>
      <c r="BP1398">
        <v>5.4787897055409283E-2</v>
      </c>
      <c r="BQ1398">
        <v>10.566844919786096</v>
      </c>
      <c r="BR1398">
        <v>0.32072949489162611</v>
      </c>
      <c r="BS1398">
        <v>4594323.2024446139</v>
      </c>
      <c r="BT1398">
        <v>948181.63865123305</v>
      </c>
    </row>
    <row r="1399" spans="1:72">
      <c r="A1399" t="s">
        <v>1685</v>
      </c>
      <c r="B1399" t="s">
        <v>37</v>
      </c>
      <c r="C1399">
        <v>2020</v>
      </c>
      <c r="D1399" t="s">
        <v>207</v>
      </c>
      <c r="E1399">
        <v>8</v>
      </c>
      <c r="G1399" t="s">
        <v>258</v>
      </c>
      <c r="H1399" t="s">
        <v>1664</v>
      </c>
      <c r="I1399">
        <v>0.11729268598530969</v>
      </c>
      <c r="J1399">
        <v>0.2508696005610791</v>
      </c>
      <c r="K1399">
        <v>2.0200681856404654</v>
      </c>
      <c r="L1399">
        <v>1.1558731486953764</v>
      </c>
      <c r="M1399">
        <v>0.98981226815652312</v>
      </c>
      <c r="N1399">
        <v>0.5960451987347184</v>
      </c>
      <c r="O1399">
        <v>0.46798811812379487</v>
      </c>
      <c r="P1399">
        <v>0.3202732037121036</v>
      </c>
      <c r="Q1399">
        <v>0.42141998822721416</v>
      </c>
      <c r="R1399">
        <v>0.38219956850338899</v>
      </c>
      <c r="S1399">
        <v>0.43033977207912311</v>
      </c>
      <c r="T1399">
        <v>4.668219974477212E-2</v>
      </c>
      <c r="U1399">
        <v>6.4684280438392749E-2</v>
      </c>
      <c r="V1399">
        <v>0.16265589402578923</v>
      </c>
      <c r="W1399">
        <v>0.37001583540287353</v>
      </c>
      <c r="X1399">
        <v>0.21496489063464094</v>
      </c>
      <c r="Y1399">
        <v>402509.1146765991</v>
      </c>
      <c r="Z1399">
        <v>9979567.8636595309</v>
      </c>
      <c r="AA1399">
        <v>24313908.153669726</v>
      </c>
      <c r="AB1399">
        <v>1.6719453637136901E-2</v>
      </c>
      <c r="AC1399">
        <v>0.16681017119170991</v>
      </c>
      <c r="AD1399">
        <v>0.28184710445735039</v>
      </c>
      <c r="AE1399">
        <v>0.74032582179218287</v>
      </c>
      <c r="AF1399">
        <v>27001756.614405092</v>
      </c>
      <c r="AG1399">
        <v>13980799.225626741</v>
      </c>
      <c r="AH1399">
        <v>19990097.655391961</v>
      </c>
      <c r="AI1399">
        <v>0.92737216183470761</v>
      </c>
      <c r="AJ1399">
        <v>0.37770363538706353</v>
      </c>
      <c r="AK1399">
        <v>1.9600706809017365</v>
      </c>
      <c r="AL1399">
        <v>0.68760930689144295</v>
      </c>
      <c r="AM1399">
        <v>3.6429921991359214E-2</v>
      </c>
      <c r="AN1399">
        <v>5.4395655801389151E-2</v>
      </c>
      <c r="AO1399">
        <v>0.34200391233880356</v>
      </c>
      <c r="AP1399">
        <v>4.10032209465837E-2</v>
      </c>
      <c r="AQ1399">
        <v>1.018573477110071</v>
      </c>
      <c r="AR1399">
        <v>1.0294026861062491</v>
      </c>
      <c r="AS1399">
        <v>1.1302400233661689</v>
      </c>
      <c r="AT1399">
        <v>2.5826913121139654E-2</v>
      </c>
      <c r="AU1399">
        <v>0.44214936165069157</v>
      </c>
      <c r="AV1399">
        <v>0.46541642249153681</v>
      </c>
      <c r="AW1399">
        <v>0.48302939445537468</v>
      </c>
      <c r="AX1399">
        <v>3.1322975071342414E-2</v>
      </c>
      <c r="AY1399">
        <v>3.8967562063825879E-2</v>
      </c>
      <c r="AZ1399">
        <v>0.56154449858130118</v>
      </c>
      <c r="BA1399">
        <v>19.032913968744321</v>
      </c>
      <c r="BB1399">
        <v>5.4095092966677576E-2</v>
      </c>
      <c r="BC1399">
        <v>-6.9505440360706064E-2</v>
      </c>
      <c r="BD1399">
        <v>0.16399593111155394</v>
      </c>
      <c r="BE1399">
        <v>0.13018933383073161</v>
      </c>
      <c r="BF1399">
        <v>10041</v>
      </c>
      <c r="BG1399">
        <v>6883</v>
      </c>
      <c r="BH1399">
        <v>5812</v>
      </c>
      <c r="BI1399">
        <v>5.0380219200581784E-2</v>
      </c>
      <c r="BJ1399">
        <v>0.69938623945919931</v>
      </c>
      <c r="BK1399">
        <v>0.62665252558478646</v>
      </c>
      <c r="BL1399">
        <v>6.8095159815149284E-2</v>
      </c>
      <c r="BM1399">
        <v>8.6007556246932293E-2</v>
      </c>
      <c r="BN1399">
        <v>1.1600826761939365</v>
      </c>
      <c r="BO1399">
        <v>0.45026127847530767</v>
      </c>
      <c r="BP1399">
        <v>4.4660723276505387E-2</v>
      </c>
      <c r="BQ1399">
        <v>7.1156982670744142</v>
      </c>
      <c r="BR1399">
        <v>0.98563504480159292</v>
      </c>
      <c r="BS1399">
        <v>20002371.674821611</v>
      </c>
      <c r="BT1399">
        <v>2603139.6595591758</v>
      </c>
    </row>
    <row r="1400" spans="1:72">
      <c r="A1400" t="s">
        <v>3750</v>
      </c>
      <c r="B1400" t="s">
        <v>259</v>
      </c>
      <c r="C1400">
        <v>2020</v>
      </c>
      <c r="D1400" t="s">
        <v>223</v>
      </c>
      <c r="E1400">
        <v>3</v>
      </c>
      <c r="G1400" t="s">
        <v>260</v>
      </c>
      <c r="H1400" t="s">
        <v>1664</v>
      </c>
      <c r="I1400">
        <v>0.16904735411347291</v>
      </c>
      <c r="J1400">
        <v>0.43160927058099408</v>
      </c>
      <c r="K1400">
        <v>2.0100437849171477</v>
      </c>
      <c r="L1400">
        <v>1.4363496630256647</v>
      </c>
      <c r="M1400">
        <v>1.0245681721746176</v>
      </c>
      <c r="N1400">
        <v>0.62145835586079656</v>
      </c>
      <c r="O1400">
        <v>0.55791715357929428</v>
      </c>
      <c r="P1400">
        <v>0.20491797023117445</v>
      </c>
      <c r="Q1400">
        <v>0.53484626761803911</v>
      </c>
      <c r="R1400">
        <v>0.22763856140253672</v>
      </c>
      <c r="S1400">
        <v>0.35565715640576212</v>
      </c>
      <c r="T1400">
        <v>1.4022042516037699E-2</v>
      </c>
      <c r="U1400">
        <v>4.7071157684046627E-2</v>
      </c>
      <c r="V1400">
        <v>3.7119234379851845E-2</v>
      </c>
      <c r="W1400">
        <v>0.12678871777816542</v>
      </c>
      <c r="X1400">
        <v>0.11879765543915946</v>
      </c>
      <c r="Y1400">
        <v>282250.52484161389</v>
      </c>
      <c r="Z1400">
        <v>2596498.9930475089</v>
      </c>
      <c r="AA1400">
        <v>9084058.6407879498</v>
      </c>
      <c r="AB1400">
        <v>1.2778942719603953E-2</v>
      </c>
      <c r="AC1400">
        <v>0.1361211655126037</v>
      </c>
      <c r="AD1400">
        <v>0.70353232148085298</v>
      </c>
      <c r="AE1400">
        <v>0.77627794347892642</v>
      </c>
      <c r="AF1400">
        <v>27189609.437259924</v>
      </c>
      <c r="AG1400">
        <v>16370342.268886043</v>
      </c>
      <c r="AH1400">
        <v>21106694.097951345</v>
      </c>
      <c r="AI1400">
        <v>0.93017608423261777</v>
      </c>
      <c r="AJ1400">
        <v>0.37813384048874532</v>
      </c>
      <c r="AK1400">
        <v>2.0529184652597401</v>
      </c>
      <c r="AL1400">
        <v>1.0731947166254563</v>
      </c>
      <c r="AM1400">
        <v>4.4297071721964926E-2</v>
      </c>
      <c r="AN1400">
        <v>3.2533062788253846E-2</v>
      </c>
      <c r="AO1400">
        <v>0.12567613984174419</v>
      </c>
      <c r="AP1400">
        <v>2.5717938936724933E-2</v>
      </c>
      <c r="AQ1400">
        <v>1.0392977785293214</v>
      </c>
      <c r="AR1400">
        <v>1.384569049725801</v>
      </c>
      <c r="AS1400">
        <v>1.1065416817482716</v>
      </c>
      <c r="AT1400">
        <v>1.1929886613265604E-2</v>
      </c>
      <c r="AU1400">
        <v>0.43186568617639748</v>
      </c>
      <c r="AV1400">
        <v>0.56059085386814433</v>
      </c>
      <c r="AW1400">
        <v>0.44453517398444209</v>
      </c>
      <c r="AX1400">
        <v>1.5225892621630918E-2</v>
      </c>
      <c r="AY1400">
        <v>4.5460097212339623E-2</v>
      </c>
      <c r="AZ1400">
        <v>0.67889821649181925</v>
      </c>
      <c r="BA1400">
        <v>18.185595614079723</v>
      </c>
      <c r="BB1400">
        <v>0.24661181441028052</v>
      </c>
      <c r="BC1400">
        <v>-0.19011944945742729</v>
      </c>
      <c r="BD1400">
        <v>0.39872943752734014</v>
      </c>
      <c r="BE1400">
        <v>0.18824603269485299</v>
      </c>
      <c r="BF1400">
        <v>8969</v>
      </c>
      <c r="BG1400">
        <v>6199</v>
      </c>
      <c r="BH1400">
        <v>5367</v>
      </c>
      <c r="BI1400">
        <v>8.7932693709485463E-2</v>
      </c>
      <c r="BJ1400">
        <v>0.77561640145759747</v>
      </c>
      <c r="BK1400">
        <v>0.66125539323397831</v>
      </c>
      <c r="BL1400">
        <v>2.4181619676254908E-2</v>
      </c>
      <c r="BM1400">
        <v>4.8728715350823466E-2</v>
      </c>
      <c r="BN1400">
        <v>0.98322042432898515</v>
      </c>
      <c r="BO1400">
        <v>0.73543886348715315</v>
      </c>
      <c r="BP1400">
        <v>4.9987153342020529E-2</v>
      </c>
      <c r="BQ1400">
        <v>3.4750869061413674</v>
      </c>
      <c r="BR1400">
        <v>1.0290933694181326</v>
      </c>
      <c r="BS1400">
        <v>7629991.1599073</v>
      </c>
      <c r="BT1400">
        <v>938770.81129032257</v>
      </c>
    </row>
    <row r="1401" spans="1:72">
      <c r="A1401" t="s">
        <v>1686</v>
      </c>
      <c r="B1401" t="s">
        <v>39</v>
      </c>
      <c r="C1401">
        <v>2020</v>
      </c>
      <c r="D1401" t="s">
        <v>218</v>
      </c>
      <c r="E1401">
        <v>4</v>
      </c>
      <c r="G1401" t="s">
        <v>262</v>
      </c>
      <c r="H1401" t="s">
        <v>1664</v>
      </c>
      <c r="I1401">
        <v>5.6488896680120568E-2</v>
      </c>
      <c r="J1401">
        <v>0.41526281802301201</v>
      </c>
      <c r="K1401">
        <v>1.9163233179760624</v>
      </c>
      <c r="L1401">
        <v>1.0565340646720711</v>
      </c>
      <c r="M1401">
        <v>1.0064177794428133</v>
      </c>
      <c r="N1401">
        <v>0.52696982720289909</v>
      </c>
      <c r="O1401">
        <v>0.5127117069354109</v>
      </c>
      <c r="P1401">
        <v>0.47597255116187615</v>
      </c>
      <c r="Q1401">
        <v>0.47597255116187615</v>
      </c>
      <c r="R1401">
        <v>0.60613644304104242</v>
      </c>
      <c r="S1401">
        <v>0.53939726487007267</v>
      </c>
      <c r="T1401">
        <v>0.14312131432458047</v>
      </c>
      <c r="U1401">
        <v>0.14312131432458047</v>
      </c>
      <c r="V1401">
        <v>6.6648512903076051E-2</v>
      </c>
      <c r="W1401">
        <v>0.12702626775067954</v>
      </c>
      <c r="X1401">
        <v>6.6648512903076051E-2</v>
      </c>
      <c r="Y1401">
        <v>202127.08593208593</v>
      </c>
      <c r="Z1401">
        <v>1663152.8489795919</v>
      </c>
      <c r="AA1401">
        <v>3382614.8040816328</v>
      </c>
      <c r="AB1401">
        <v>4.83300689203311E-2</v>
      </c>
      <c r="AC1401">
        <v>0.10875072440122795</v>
      </c>
      <c r="AM1401">
        <v>2.4437989041794023E-2</v>
      </c>
      <c r="AN1401">
        <v>5.7354965940295606E-2</v>
      </c>
      <c r="AO1401">
        <v>9.8604956674237909E-2</v>
      </c>
      <c r="AP1401">
        <v>8.4780816603367108E-3</v>
      </c>
      <c r="AQ1401">
        <v>1.0128955642794346</v>
      </c>
      <c r="AR1401">
        <v>1.0128955642794346</v>
      </c>
      <c r="AS1401">
        <v>1.1590668502129229</v>
      </c>
      <c r="AT1401">
        <v>1.4565627793362981E-2</v>
      </c>
      <c r="AU1401">
        <v>0.72295114873219601</v>
      </c>
      <c r="AV1401">
        <v>0.72295114873219601</v>
      </c>
      <c r="AW1401">
        <v>0.72946055803413201</v>
      </c>
      <c r="AX1401">
        <v>4.1557658106817004E-2</v>
      </c>
      <c r="AY1401">
        <v>4.1557658106817004E-2</v>
      </c>
      <c r="AZ1401">
        <v>0.41853924083354749</v>
      </c>
      <c r="BB1401">
        <v>0.48993288056525119</v>
      </c>
      <c r="BD1401">
        <v>0.1464474275799838</v>
      </c>
      <c r="BE1401">
        <v>0.1464474275799838</v>
      </c>
      <c r="BF1401">
        <v>9922</v>
      </c>
      <c r="BG1401">
        <v>6396</v>
      </c>
      <c r="BI1401">
        <v>8.4015929522725671E-2</v>
      </c>
      <c r="BK1401">
        <v>0.48787710055469474</v>
      </c>
      <c r="BL1401">
        <v>0.38372370316251986</v>
      </c>
      <c r="BM1401">
        <v>0.38372370316251986</v>
      </c>
      <c r="BN1401">
        <v>0.64872030723428908</v>
      </c>
      <c r="BQ1401">
        <v>17.66938775510204</v>
      </c>
      <c r="BR1401">
        <v>0.13532651455546812</v>
      </c>
      <c r="BS1401">
        <v>2280800.5020408165</v>
      </c>
      <c r="BT1401">
        <v>416516.66423357662</v>
      </c>
    </row>
    <row r="1402" spans="1:72">
      <c r="A1402" t="s">
        <v>1687</v>
      </c>
      <c r="B1402" t="s">
        <v>40</v>
      </c>
      <c r="C1402">
        <v>2020</v>
      </c>
      <c r="D1402" t="s">
        <v>212</v>
      </c>
      <c r="E1402">
        <v>4</v>
      </c>
      <c r="G1402" t="s">
        <v>264</v>
      </c>
      <c r="H1402" t="s">
        <v>1664</v>
      </c>
      <c r="I1402">
        <v>1.8748384375932365E-2</v>
      </c>
      <c r="J1402">
        <v>0.26698600093568137</v>
      </c>
      <c r="K1402">
        <v>1.5715536850485505</v>
      </c>
      <c r="L1402">
        <v>1.2542083945131628</v>
      </c>
      <c r="M1402">
        <v>1.2041003774362193</v>
      </c>
      <c r="N1402">
        <v>0.65114176321866035</v>
      </c>
      <c r="O1402">
        <v>0.63510421932553518</v>
      </c>
      <c r="P1402">
        <v>0.63585402623215859</v>
      </c>
      <c r="Q1402">
        <v>0.63585402623215859</v>
      </c>
      <c r="R1402">
        <v>0.67623531361247757</v>
      </c>
      <c r="S1402">
        <v>0.6851807730222581</v>
      </c>
      <c r="T1402">
        <v>0.15251428629632413</v>
      </c>
      <c r="U1402">
        <v>0.15251428629632413</v>
      </c>
      <c r="V1402">
        <v>2.5285987532309713E-2</v>
      </c>
      <c r="W1402">
        <v>4.3681062670578433E-2</v>
      </c>
      <c r="X1402">
        <v>2.5285987532309713E-2</v>
      </c>
      <c r="Y1402">
        <v>358647.56967057934</v>
      </c>
      <c r="Z1402">
        <v>1090544.0034722222</v>
      </c>
      <c r="AA1402">
        <v>1912489.892361111</v>
      </c>
      <c r="AB1402">
        <v>1.9916484612390643E-2</v>
      </c>
      <c r="AC1402">
        <v>9.7063687836573528E-2</v>
      </c>
      <c r="AM1402">
        <v>2.6354641893826886E-2</v>
      </c>
      <c r="AN1402">
        <v>3.1809183824585696E-2</v>
      </c>
      <c r="AO1402">
        <v>5.8860833910802629E-2</v>
      </c>
      <c r="AP1402">
        <v>3.0378508589320747E-2</v>
      </c>
      <c r="AQ1402">
        <v>0.98465198636185147</v>
      </c>
      <c r="AR1402">
        <v>0.98465198636185147</v>
      </c>
      <c r="AS1402">
        <v>0.96418519032861183</v>
      </c>
      <c r="AT1402">
        <v>1.3578342756733664E-2</v>
      </c>
      <c r="AU1402">
        <v>0.7880737369668902</v>
      </c>
      <c r="AV1402">
        <v>0.7880737369668902</v>
      </c>
      <c r="AW1402">
        <v>0.80146033982992015</v>
      </c>
      <c r="AX1402">
        <v>2.9573390320102751E-2</v>
      </c>
      <c r="AY1402">
        <v>2.9573390320102751E-2</v>
      </c>
      <c r="AZ1402">
        <v>0.31489824261395061</v>
      </c>
      <c r="BB1402">
        <v>0.19321423679084432</v>
      </c>
      <c r="BD1402">
        <v>7.5937362174925721E-2</v>
      </c>
      <c r="BE1402">
        <v>7.5937362174925721E-2</v>
      </c>
      <c r="BF1402">
        <v>9848</v>
      </c>
      <c r="BG1402">
        <v>6516</v>
      </c>
      <c r="BI1402">
        <v>6.6572025771097108E-3</v>
      </c>
      <c r="BK1402">
        <v>0.33665440249975082</v>
      </c>
      <c r="BL1402">
        <v>0.25872261877978159</v>
      </c>
      <c r="BM1402">
        <v>0.25872261877978159</v>
      </c>
      <c r="BN1402">
        <v>0.43683497208147992</v>
      </c>
      <c r="BQ1402">
        <v>18.340277777777779</v>
      </c>
      <c r="BR1402">
        <v>0.17959641255605382</v>
      </c>
      <c r="BS1402">
        <v>949102.06597222225</v>
      </c>
      <c r="BT1402">
        <v>1795422.5211267606</v>
      </c>
    </row>
    <row r="1403" spans="1:72">
      <c r="A1403" t="s">
        <v>1688</v>
      </c>
      <c r="B1403" t="s">
        <v>41</v>
      </c>
      <c r="C1403">
        <v>2020</v>
      </c>
      <c r="D1403" t="s">
        <v>215</v>
      </c>
      <c r="E1403">
        <v>5</v>
      </c>
      <c r="G1403" t="s">
        <v>266</v>
      </c>
      <c r="H1403" t="s">
        <v>1664</v>
      </c>
      <c r="I1403">
        <v>4.3869532332320313E-2</v>
      </c>
      <c r="J1403">
        <v>0.39943935914106571</v>
      </c>
      <c r="K1403">
        <v>1.7428145495954803</v>
      </c>
      <c r="L1403">
        <v>0.96359221937092154</v>
      </c>
      <c r="M1403">
        <v>0.8897905317205963</v>
      </c>
      <c r="N1403">
        <v>0.65648476406749889</v>
      </c>
      <c r="O1403">
        <v>0.52815819549759502</v>
      </c>
      <c r="P1403">
        <v>0.43517926303885568</v>
      </c>
      <c r="Q1403">
        <v>0.43517926303885568</v>
      </c>
      <c r="R1403">
        <v>0.4783709621338309</v>
      </c>
      <c r="S1403">
        <v>0.51629696979021222</v>
      </c>
      <c r="T1403">
        <v>0.11207376556510654</v>
      </c>
      <c r="U1403">
        <v>0.11207376556510654</v>
      </c>
      <c r="V1403">
        <v>0.1098252942475391</v>
      </c>
      <c r="W1403">
        <v>0.26561721356532569</v>
      </c>
      <c r="X1403">
        <v>0.1098252942475391</v>
      </c>
      <c r="Y1403">
        <v>264813.74231512385</v>
      </c>
      <c r="Z1403">
        <v>3918670.6472148541</v>
      </c>
      <c r="AA1403">
        <v>10037372.350132626</v>
      </c>
      <c r="AB1403">
        <v>4.2590464708043708E-2</v>
      </c>
      <c r="AC1403">
        <v>0.11599500027220612</v>
      </c>
      <c r="AM1403">
        <v>4.2092100926512228E-2</v>
      </c>
      <c r="AN1403">
        <v>5.4171693264876253E-2</v>
      </c>
      <c r="AO1403">
        <v>0.23521639748856846</v>
      </c>
      <c r="AP1403">
        <v>1.6370111047020516E-2</v>
      </c>
      <c r="AQ1403">
        <v>1.0014870117631005</v>
      </c>
      <c r="AR1403">
        <v>1.0014870117631005</v>
      </c>
      <c r="AS1403">
        <v>0.92651567160516646</v>
      </c>
      <c r="AT1403">
        <v>2.4771243891629338E-2</v>
      </c>
      <c r="AU1403">
        <v>0.59088589569900429</v>
      </c>
      <c r="AV1403">
        <v>0.59088589569900429</v>
      </c>
      <c r="AW1403">
        <v>0.61719371691197544</v>
      </c>
      <c r="AX1403">
        <v>6.9391371480847119E-2</v>
      </c>
      <c r="AY1403">
        <v>6.9391371480847119E-2</v>
      </c>
      <c r="AZ1403">
        <v>0.48345213004589788</v>
      </c>
      <c r="BB1403">
        <v>-1.4445155823651702E-2</v>
      </c>
      <c r="BD1403">
        <v>0.13937598371334414</v>
      </c>
      <c r="BE1403">
        <v>0.13937598371334414</v>
      </c>
      <c r="BF1403">
        <v>9958</v>
      </c>
      <c r="BG1403">
        <v>6676</v>
      </c>
      <c r="BI1403">
        <v>7.748637584700073E-2</v>
      </c>
      <c r="BK1403">
        <v>0.53884956290025743</v>
      </c>
      <c r="BL1403">
        <v>0.23137108323144101</v>
      </c>
      <c r="BM1403">
        <v>0.23137108323144101</v>
      </c>
      <c r="BN1403">
        <v>0.94147826546001556</v>
      </c>
      <c r="BQ1403">
        <v>15.10079575596817</v>
      </c>
      <c r="BR1403">
        <v>0.50330076577766036</v>
      </c>
      <c r="BS1403">
        <v>8410819.3687002659</v>
      </c>
      <c r="BT1403">
        <v>1155714.1626794259</v>
      </c>
    </row>
    <row r="1404" spans="1:72">
      <c r="A1404" t="s">
        <v>1689</v>
      </c>
      <c r="B1404" t="s">
        <v>42</v>
      </c>
      <c r="C1404">
        <v>2020</v>
      </c>
      <c r="D1404" t="s">
        <v>218</v>
      </c>
      <c r="E1404">
        <v>3</v>
      </c>
      <c r="G1404" t="s">
        <v>268</v>
      </c>
      <c r="H1404" t="s">
        <v>1664</v>
      </c>
      <c r="I1404">
        <v>5.6183815760043443E-2</v>
      </c>
      <c r="J1404">
        <v>0.112044415942838</v>
      </c>
      <c r="K1404">
        <v>2.7270967520254672</v>
      </c>
      <c r="L1404">
        <v>1.0226658026591373</v>
      </c>
      <c r="M1404">
        <v>0.94566764131723513</v>
      </c>
      <c r="N1404">
        <v>0.48922889780706902</v>
      </c>
      <c r="O1404">
        <v>0.45903109749134036</v>
      </c>
      <c r="P1404">
        <v>0.54206102231263154</v>
      </c>
      <c r="Q1404">
        <v>0.54206102231263154</v>
      </c>
      <c r="R1404">
        <v>0.58964155817089603</v>
      </c>
      <c r="S1404">
        <v>0.62495903436738798</v>
      </c>
      <c r="T1404">
        <v>0.18090816324933562</v>
      </c>
      <c r="U1404">
        <v>0.18090816324933562</v>
      </c>
      <c r="V1404">
        <v>4.6076850956490729E-2</v>
      </c>
      <c r="W1404">
        <v>9.9811190857528043E-2</v>
      </c>
      <c r="X1404">
        <v>4.6076850956490729E-2</v>
      </c>
      <c r="Y1404">
        <v>478825.33805363061</v>
      </c>
      <c r="Z1404">
        <v>1488127.3492647058</v>
      </c>
      <c r="AA1404">
        <v>3276997.6360294116</v>
      </c>
      <c r="AB1404">
        <v>3.9694496487511714E-2</v>
      </c>
      <c r="AC1404">
        <v>0.16609978312338383</v>
      </c>
      <c r="AM1404">
        <v>2.2511712782148852E-2</v>
      </c>
      <c r="AN1404">
        <v>7.2059068201705018E-2</v>
      </c>
      <c r="AO1404">
        <v>0.1575955328186551</v>
      </c>
      <c r="AP1404">
        <v>4.5518184150984596E-2</v>
      </c>
      <c r="AQ1404">
        <v>0.99014327527381285</v>
      </c>
      <c r="AR1404">
        <v>0.99014327527381285</v>
      </c>
      <c r="AS1404">
        <v>1.0039202889783125</v>
      </c>
      <c r="AT1404">
        <v>2.0338766252787303E-2</v>
      </c>
      <c r="AU1404">
        <v>0.63897303144387918</v>
      </c>
      <c r="AV1404">
        <v>0.63897303144387918</v>
      </c>
      <c r="AW1404">
        <v>0.66454162770631453</v>
      </c>
      <c r="AX1404">
        <v>5.6347874913153934E-2</v>
      </c>
      <c r="AY1404">
        <v>5.6347874913153934E-2</v>
      </c>
      <c r="AZ1404">
        <v>0.35436875560559017</v>
      </c>
      <c r="BB1404">
        <v>0.60324026604628334</v>
      </c>
      <c r="BD1404">
        <v>0.12477745793735731</v>
      </c>
      <c r="BE1404">
        <v>0.12477745793735731</v>
      </c>
      <c r="BF1404">
        <v>10047</v>
      </c>
      <c r="BG1404">
        <v>6321</v>
      </c>
      <c r="BI1404">
        <v>6.5467094159555761E-2</v>
      </c>
      <c r="BK1404">
        <v>0.39994592362032338</v>
      </c>
      <c r="BL1404">
        <v>0.23525424475398132</v>
      </c>
      <c r="BM1404">
        <v>0.23525424475398132</v>
      </c>
      <c r="BN1404">
        <v>0.65022074575097955</v>
      </c>
      <c r="BQ1404">
        <v>12.202205882352942</v>
      </c>
      <c r="BR1404">
        <v>0.64919354838709675</v>
      </c>
      <c r="BS1404">
        <v>2451762.5294117648</v>
      </c>
      <c r="BT1404">
        <v>2492811.5437500002</v>
      </c>
    </row>
    <row r="1405" spans="1:72">
      <c r="A1405" t="s">
        <v>2030</v>
      </c>
      <c r="B1405" t="s">
        <v>269</v>
      </c>
      <c r="C1405">
        <v>2020</v>
      </c>
      <c r="D1405" t="s">
        <v>215</v>
      </c>
      <c r="E1405">
        <v>6</v>
      </c>
      <c r="G1405" t="s">
        <v>270</v>
      </c>
      <c r="H1405" t="s">
        <v>1664</v>
      </c>
      <c r="I1405">
        <v>7.5737902413618524E-2</v>
      </c>
      <c r="J1405">
        <v>0.73427120737907814</v>
      </c>
      <c r="K1405">
        <v>2.2361565071363958</v>
      </c>
      <c r="L1405">
        <v>1.0736116049948321</v>
      </c>
      <c r="M1405">
        <v>1.013321575020075</v>
      </c>
      <c r="N1405">
        <v>0.69129470627079603</v>
      </c>
      <c r="O1405">
        <v>0.58664216880897202</v>
      </c>
      <c r="P1405">
        <v>0.44964332489642828</v>
      </c>
      <c r="Q1405">
        <v>0.44964332489642828</v>
      </c>
      <c r="R1405">
        <v>0.49837752056853657</v>
      </c>
      <c r="S1405">
        <v>0.61733078274127307</v>
      </c>
      <c r="T1405">
        <v>7.6860859357874289E-2</v>
      </c>
      <c r="U1405">
        <v>7.6860859357874289E-2</v>
      </c>
      <c r="V1405">
        <v>0.11182326479352091</v>
      </c>
      <c r="W1405">
        <v>0.33503440796162426</v>
      </c>
      <c r="X1405">
        <v>0.11182326479352091</v>
      </c>
      <c r="Y1405">
        <v>322417.30895865237</v>
      </c>
      <c r="Z1405">
        <v>4694376.8017241377</v>
      </c>
      <c r="AA1405">
        <v>15090370.197318008</v>
      </c>
      <c r="AB1405">
        <v>8.7465010908371096E-2</v>
      </c>
      <c r="AC1405">
        <v>0.1626255022840305</v>
      </c>
      <c r="AM1405">
        <v>2.7129006300184836E-2</v>
      </c>
      <c r="AN1405">
        <v>3.8170708498216827E-2</v>
      </c>
      <c r="AO1405">
        <v>0.33395208679536992</v>
      </c>
      <c r="AP1405">
        <v>2.4549827552617001E-2</v>
      </c>
      <c r="AQ1405">
        <v>0.97763202373543634</v>
      </c>
      <c r="AR1405">
        <v>0.97763202373543634</v>
      </c>
      <c r="AS1405">
        <v>0.92298139306115168</v>
      </c>
      <c r="AT1405">
        <v>2.2670490822032905E-2</v>
      </c>
      <c r="AU1405">
        <v>0.51745164162687474</v>
      </c>
      <c r="AV1405">
        <v>0.51745164162687474</v>
      </c>
      <c r="AW1405">
        <v>0.56924547132185199</v>
      </c>
      <c r="AX1405">
        <v>4.5777962039882478E-2</v>
      </c>
      <c r="AY1405">
        <v>4.5777962039882478E-2</v>
      </c>
      <c r="AZ1405">
        <v>0.43544255117733804</v>
      </c>
      <c r="BB1405">
        <v>0.26528784070413347</v>
      </c>
      <c r="BD1405">
        <v>0.19842626637878447</v>
      </c>
      <c r="BE1405">
        <v>0.19842626637878447</v>
      </c>
      <c r="BF1405">
        <v>10025</v>
      </c>
      <c r="BG1405">
        <v>6639</v>
      </c>
      <c r="BI1405">
        <v>4.8854368493916535E-2</v>
      </c>
      <c r="BK1405">
        <v>0.50589036274103671</v>
      </c>
      <c r="BL1405">
        <v>0.12771110832120106</v>
      </c>
      <c r="BM1405">
        <v>0.12771110832120106</v>
      </c>
      <c r="BN1405">
        <v>0.95034697341826169</v>
      </c>
      <c r="BQ1405">
        <v>10.007662835249041</v>
      </c>
      <c r="BR1405">
        <v>1.1227143437626981</v>
      </c>
      <c r="BS1405">
        <v>13873130.510536399</v>
      </c>
      <c r="BT1405">
        <v>835776.11834733898</v>
      </c>
    </row>
    <row r="1406" spans="1:72">
      <c r="A1406" t="s">
        <v>1690</v>
      </c>
      <c r="B1406" t="s">
        <v>44</v>
      </c>
      <c r="C1406">
        <v>2020</v>
      </c>
      <c r="D1406" t="s">
        <v>215</v>
      </c>
      <c r="E1406">
        <v>3</v>
      </c>
      <c r="G1406" t="s">
        <v>272</v>
      </c>
      <c r="H1406" t="s">
        <v>1664</v>
      </c>
      <c r="I1406">
        <v>9.8269347583846822E-3</v>
      </c>
      <c r="J1406">
        <v>0.65150260038773122</v>
      </c>
      <c r="K1406">
        <v>2.55477949654439</v>
      </c>
      <c r="L1406">
        <v>0.77850741494797648</v>
      </c>
      <c r="M1406">
        <v>0.70547574285246206</v>
      </c>
      <c r="N1406">
        <v>0.72960184105389081</v>
      </c>
      <c r="O1406">
        <v>0.65460818657996045</v>
      </c>
      <c r="P1406">
        <v>0.61880644447319366</v>
      </c>
      <c r="Q1406">
        <v>0.61880644447319366</v>
      </c>
      <c r="R1406">
        <v>0.68461801549963719</v>
      </c>
      <c r="S1406">
        <v>0.70899861177543688</v>
      </c>
      <c r="T1406">
        <v>0.16034838578805072</v>
      </c>
      <c r="U1406">
        <v>0.16034838578805072</v>
      </c>
      <c r="V1406">
        <v>5.4599631103979966E-2</v>
      </c>
      <c r="W1406">
        <v>0.15354361147754675</v>
      </c>
      <c r="X1406">
        <v>5.4599631103979966E-2</v>
      </c>
      <c r="Y1406">
        <v>504071.24720357941</v>
      </c>
      <c r="Z1406">
        <v>1848742.6827309236</v>
      </c>
      <c r="AA1406">
        <v>5349446.8955823295</v>
      </c>
      <c r="AB1406">
        <v>5.9918762093123148E-2</v>
      </c>
      <c r="AC1406">
        <v>0.11404504680934564</v>
      </c>
      <c r="AM1406">
        <v>5.0960618672019502E-2</v>
      </c>
      <c r="AN1406">
        <v>7.0138339578206726E-2</v>
      </c>
      <c r="AO1406">
        <v>0.17131999916795063</v>
      </c>
      <c r="AP1406">
        <v>5.3934456318035187E-2</v>
      </c>
      <c r="AQ1406">
        <v>0.97298920978539971</v>
      </c>
      <c r="AR1406">
        <v>0.97298920978539971</v>
      </c>
      <c r="AS1406">
        <v>1.1146972729781348</v>
      </c>
      <c r="AT1406">
        <v>2.7397074149296409E-2</v>
      </c>
      <c r="AU1406">
        <v>0.63823179629550553</v>
      </c>
      <c r="AV1406">
        <v>0.63823179629550553</v>
      </c>
      <c r="AW1406">
        <v>0.6527648058993587</v>
      </c>
      <c r="AX1406">
        <v>3.2235768887316892E-2</v>
      </c>
      <c r="AY1406">
        <v>3.2235768887316892E-2</v>
      </c>
      <c r="AZ1406">
        <v>0.29697009083129788</v>
      </c>
      <c r="BB1406">
        <v>0.19807714255108078</v>
      </c>
      <c r="BD1406">
        <v>8.059833688223772E-2</v>
      </c>
      <c r="BE1406">
        <v>8.059833688223772E-2</v>
      </c>
      <c r="BF1406">
        <v>10284</v>
      </c>
      <c r="BG1406">
        <v>6520</v>
      </c>
      <c r="BI1406">
        <v>5.2580444776826898E-2</v>
      </c>
      <c r="BK1406">
        <v>0.35122653248104485</v>
      </c>
      <c r="BL1406">
        <v>0.18116012062701037</v>
      </c>
      <c r="BM1406">
        <v>0.18116012062701037</v>
      </c>
      <c r="BN1406">
        <v>0.53930466157203771</v>
      </c>
      <c r="BQ1406">
        <v>10.771084337349398</v>
      </c>
      <c r="BR1406">
        <v>0.36077608809648665</v>
      </c>
      <c r="BS1406">
        <v>4188057.1847389559</v>
      </c>
      <c r="BT1406">
        <v>2111235.6550218342</v>
      </c>
    </row>
    <row r="1407" spans="1:72">
      <c r="A1407" t="s">
        <v>1691</v>
      </c>
      <c r="B1407" t="s">
        <v>45</v>
      </c>
      <c r="C1407">
        <v>2020</v>
      </c>
      <c r="D1407" t="s">
        <v>231</v>
      </c>
      <c r="E1407">
        <v>3</v>
      </c>
      <c r="G1407" t="s">
        <v>274</v>
      </c>
      <c r="H1407" t="s">
        <v>1664</v>
      </c>
      <c r="I1407">
        <v>4.1885753978931246E-2</v>
      </c>
      <c r="J1407">
        <v>0.26059198781059573</v>
      </c>
      <c r="K1407">
        <v>1.9549374405321283</v>
      </c>
      <c r="L1407">
        <v>1.23345988000262</v>
      </c>
      <c r="M1407">
        <v>1.1661904400670677</v>
      </c>
      <c r="N1407">
        <v>0.55038053568532286</v>
      </c>
      <c r="O1407">
        <v>0.48627292428581781</v>
      </c>
      <c r="P1407">
        <v>0.60147287156009377</v>
      </c>
      <c r="Q1407">
        <v>0.60147287156009377</v>
      </c>
      <c r="R1407">
        <v>0.59563721101493194</v>
      </c>
      <c r="S1407">
        <v>0.69060300629995908</v>
      </c>
      <c r="T1407">
        <v>0.17381440593731096</v>
      </c>
      <c r="U1407">
        <v>0.17381440593731096</v>
      </c>
      <c r="V1407">
        <v>7.0866827948254996E-2</v>
      </c>
      <c r="W1407">
        <v>0.11164394045897748</v>
      </c>
      <c r="X1407">
        <v>7.0866827948254996E-2</v>
      </c>
      <c r="Y1407">
        <v>485390.45781416877</v>
      </c>
      <c r="Z1407">
        <v>2725022.1176470588</v>
      </c>
      <c r="AA1407">
        <v>4407973.073529412</v>
      </c>
      <c r="AB1407">
        <v>2.7892258366287215E-2</v>
      </c>
      <c r="AC1407">
        <v>0.11054975125017788</v>
      </c>
      <c r="AM1407">
        <v>2.013312634848536E-2</v>
      </c>
      <c r="AN1407">
        <v>3.4356752901195456E-2</v>
      </c>
      <c r="AO1407">
        <v>0.12938228895147763</v>
      </c>
      <c r="AP1407">
        <v>4.9711724269178602E-2</v>
      </c>
      <c r="AQ1407">
        <v>1.0191129457147736</v>
      </c>
      <c r="AR1407">
        <v>1.0191129457147736</v>
      </c>
      <c r="AS1407">
        <v>0.70500643049452405</v>
      </c>
      <c r="AT1407">
        <v>1.8685409243939879E-2</v>
      </c>
      <c r="AU1407">
        <v>0.67545064815418765</v>
      </c>
      <c r="AV1407">
        <v>0.67545064815418765</v>
      </c>
      <c r="AW1407">
        <v>0.71824026992876744</v>
      </c>
      <c r="AX1407">
        <v>3.2185083674987569E-2</v>
      </c>
      <c r="AY1407">
        <v>3.2185083674987569E-2</v>
      </c>
      <c r="AZ1407">
        <v>0.34258726534425271</v>
      </c>
      <c r="BB1407">
        <v>1.2122385681010175E-2</v>
      </c>
      <c r="BD1407">
        <v>8.6869043046731431E-2</v>
      </c>
      <c r="BE1407">
        <v>8.6869043046731431E-2</v>
      </c>
      <c r="BF1407">
        <v>10734</v>
      </c>
      <c r="BG1407">
        <v>6688</v>
      </c>
      <c r="BI1407">
        <v>6.1968043083987255E-2</v>
      </c>
      <c r="BK1407">
        <v>0.36208094580969985</v>
      </c>
      <c r="BL1407">
        <v>0.21146338106151968</v>
      </c>
      <c r="BM1407">
        <v>0.21146338106151968</v>
      </c>
      <c r="BN1407">
        <v>0.53192860233015937</v>
      </c>
      <c r="BQ1407">
        <v>13.769607843137255</v>
      </c>
      <c r="BR1407">
        <v>0.38921859545004944</v>
      </c>
      <c r="BS1407">
        <v>2043165.8235294118</v>
      </c>
      <c r="BT1407">
        <v>3751110.230769231</v>
      </c>
    </row>
    <row r="1408" spans="1:72">
      <c r="A1408" t="s">
        <v>1692</v>
      </c>
      <c r="B1408" t="s">
        <v>46</v>
      </c>
      <c r="C1408">
        <v>2020</v>
      </c>
      <c r="D1408" t="s">
        <v>215</v>
      </c>
      <c r="E1408">
        <v>4</v>
      </c>
      <c r="G1408" t="s">
        <v>276</v>
      </c>
      <c r="H1408" t="s">
        <v>1664</v>
      </c>
      <c r="I1408">
        <v>0.1152666547952956</v>
      </c>
      <c r="J1408">
        <v>0.23057939743066799</v>
      </c>
      <c r="K1408">
        <v>1.6375354238146986</v>
      </c>
      <c r="L1408">
        <v>1.0403639089464201</v>
      </c>
      <c r="M1408">
        <v>0.93558835089013903</v>
      </c>
      <c r="N1408">
        <v>0.58362332541843176</v>
      </c>
      <c r="O1408">
        <v>0.49616003522944918</v>
      </c>
      <c r="P1408">
        <v>0.48885471339225722</v>
      </c>
      <c r="Q1408">
        <v>0.48885471339225722</v>
      </c>
      <c r="R1408">
        <v>0.52748450503960742</v>
      </c>
      <c r="S1408">
        <v>0.58375067036209283</v>
      </c>
      <c r="T1408">
        <v>9.1591003313998415E-2</v>
      </c>
      <c r="U1408">
        <v>9.1591003313998415E-2</v>
      </c>
      <c r="V1408">
        <v>9.4248625175249096E-2</v>
      </c>
      <c r="W1408">
        <v>0.25358698524581003</v>
      </c>
      <c r="X1408">
        <v>9.4248625175249096E-2</v>
      </c>
      <c r="Y1408">
        <v>195013.55748912369</v>
      </c>
      <c r="Z1408">
        <v>3261428.4983164985</v>
      </c>
      <c r="AA1408">
        <v>9246605.8754208758</v>
      </c>
      <c r="AB1408">
        <v>5.1491437645837877E-2</v>
      </c>
      <c r="AC1408">
        <v>0.11168933370143258</v>
      </c>
      <c r="AM1408">
        <v>1.8407699062538311E-2</v>
      </c>
      <c r="AN1408">
        <v>3.0798806201790666E-2</v>
      </c>
      <c r="AO1408">
        <v>0.20567330466217379</v>
      </c>
      <c r="AP1408">
        <v>1.6800398526699328E-2</v>
      </c>
      <c r="AQ1408">
        <v>0.96620236600355425</v>
      </c>
      <c r="AR1408">
        <v>0.96620236600355425</v>
      </c>
      <c r="AS1408">
        <v>0.8986278170501466</v>
      </c>
      <c r="AT1408">
        <v>5.582668680567753E-3</v>
      </c>
      <c r="AU1408">
        <v>0.62511032268664857</v>
      </c>
      <c r="AV1408">
        <v>0.62511032268664857</v>
      </c>
      <c r="AW1408">
        <v>0.65587107637678121</v>
      </c>
      <c r="AX1408">
        <v>4.5108525669906634E-2</v>
      </c>
      <c r="AY1408">
        <v>4.5108525669906634E-2</v>
      </c>
      <c r="AZ1408">
        <v>0.43383380658840764</v>
      </c>
      <c r="BB1408">
        <v>-1.2454904179376889E-3</v>
      </c>
      <c r="BD1408">
        <v>0.23609465097330543</v>
      </c>
      <c r="BE1408">
        <v>0.23609465097330543</v>
      </c>
      <c r="BF1408">
        <v>10211</v>
      </c>
      <c r="BG1408">
        <v>6505</v>
      </c>
      <c r="BI1408">
        <v>5.2491784067168805E-2</v>
      </c>
      <c r="BK1408">
        <v>0.49003461669115089</v>
      </c>
      <c r="BL1408">
        <v>0.26482449982312001</v>
      </c>
      <c r="BM1408">
        <v>0.26482449982312001</v>
      </c>
      <c r="BN1408">
        <v>0.76600543782921626</v>
      </c>
      <c r="BQ1408">
        <v>16.252525252525253</v>
      </c>
      <c r="BR1408">
        <v>0.39831981460023175</v>
      </c>
      <c r="BS1408">
        <v>6695782.0202020202</v>
      </c>
      <c r="BT1408">
        <v>833111.0790697675</v>
      </c>
    </row>
    <row r="1409" spans="1:72">
      <c r="A1409" t="s">
        <v>1693</v>
      </c>
      <c r="B1409" t="s">
        <v>47</v>
      </c>
      <c r="C1409">
        <v>2020</v>
      </c>
      <c r="D1409" t="s">
        <v>218</v>
      </c>
      <c r="E1409">
        <v>5</v>
      </c>
      <c r="G1409" t="s">
        <v>278</v>
      </c>
      <c r="H1409" t="s">
        <v>1664</v>
      </c>
      <c r="I1409">
        <v>1.0824460761889129E-2</v>
      </c>
      <c r="J1409">
        <v>0.49404203592322254</v>
      </c>
      <c r="K1409">
        <v>5.2164117030177319</v>
      </c>
      <c r="L1409">
        <v>0.92621887711241413</v>
      </c>
      <c r="M1409">
        <v>0.91162877779779394</v>
      </c>
      <c r="N1409">
        <v>0.57641342173571353</v>
      </c>
      <c r="O1409">
        <v>0.57118738940539215</v>
      </c>
      <c r="P1409">
        <v>0.51465182840897294</v>
      </c>
      <c r="Q1409">
        <v>0.51465182840897294</v>
      </c>
      <c r="R1409">
        <v>0.52036843952373957</v>
      </c>
      <c r="S1409">
        <v>0.54759231848159362</v>
      </c>
      <c r="T1409">
        <v>0.13749100532562386</v>
      </c>
      <c r="U1409">
        <v>0.13749100532562386</v>
      </c>
      <c r="V1409">
        <v>5.5642270572785417E-2</v>
      </c>
      <c r="W1409">
        <v>0.1111749956600869</v>
      </c>
      <c r="X1409">
        <v>5.5642270572785417E-2</v>
      </c>
      <c r="Y1409">
        <v>235816.52475090939</v>
      </c>
      <c r="Z1409">
        <v>1801288.0417910449</v>
      </c>
      <c r="AA1409">
        <v>3778670.1402985076</v>
      </c>
      <c r="AB1409">
        <v>4.6108768858733676E-2</v>
      </c>
      <c r="AC1409">
        <v>0.11702333785288987</v>
      </c>
      <c r="AM1409">
        <v>1.6581528334051125E-2</v>
      </c>
      <c r="AN1409">
        <v>4.6861755290389773E-2</v>
      </c>
      <c r="AO1409">
        <v>0.13521535949830424</v>
      </c>
      <c r="AP1409">
        <v>5.7417361636379644E-2</v>
      </c>
      <c r="AQ1409">
        <v>0.97454370396036383</v>
      </c>
      <c r="AR1409">
        <v>0.97454370396036383</v>
      </c>
      <c r="AS1409">
        <v>0.93013240084269666</v>
      </c>
      <c r="AT1409">
        <v>1.4560721273898521E-2</v>
      </c>
      <c r="AU1409">
        <v>0.72263937479818596</v>
      </c>
      <c r="AV1409">
        <v>0.72263937479818596</v>
      </c>
      <c r="AW1409">
        <v>0.73457897406782591</v>
      </c>
      <c r="AX1409">
        <v>7.6564635345109669E-2</v>
      </c>
      <c r="AY1409">
        <v>7.6564635345109669E-2</v>
      </c>
      <c r="AZ1409">
        <v>0.42412827738159536</v>
      </c>
      <c r="BB1409">
        <v>-0.31104051085378115</v>
      </c>
      <c r="BD1409">
        <v>6.4129012273665811E-2</v>
      </c>
      <c r="BE1409">
        <v>6.4129012273665811E-2</v>
      </c>
      <c r="BF1409">
        <v>10107</v>
      </c>
      <c r="BG1409">
        <v>6557</v>
      </c>
      <c r="BI1409">
        <v>0.1278685454486003</v>
      </c>
      <c r="BK1409">
        <v>0.47657350817913896</v>
      </c>
      <c r="BL1409">
        <v>0.3329489516784111</v>
      </c>
      <c r="BM1409">
        <v>0.3329489516784111</v>
      </c>
      <c r="BN1409">
        <v>0.68541087687629998</v>
      </c>
      <c r="BQ1409">
        <v>18.87462686567164</v>
      </c>
      <c r="BR1409">
        <v>0.43999089045775452</v>
      </c>
      <c r="BS1409">
        <v>2476235.1194029851</v>
      </c>
      <c r="BT1409">
        <v>3708648.7627118644</v>
      </c>
    </row>
    <row r="1410" spans="1:72">
      <c r="A1410" t="s">
        <v>1694</v>
      </c>
      <c r="B1410" t="s">
        <v>48</v>
      </c>
      <c r="C1410">
        <v>2020</v>
      </c>
      <c r="D1410" t="s">
        <v>231</v>
      </c>
      <c r="E1410">
        <v>6</v>
      </c>
      <c r="G1410" t="s">
        <v>280</v>
      </c>
      <c r="H1410" t="s">
        <v>1664</v>
      </c>
      <c r="I1410">
        <v>7.6895976651607467E-2</v>
      </c>
      <c r="J1410">
        <v>0.14663476257135427</v>
      </c>
      <c r="K1410">
        <v>1.2375728393378123</v>
      </c>
      <c r="L1410">
        <v>0.82852417033868342</v>
      </c>
      <c r="M1410">
        <v>0.72603018341292613</v>
      </c>
      <c r="N1410">
        <v>0.56209877876208958</v>
      </c>
      <c r="O1410">
        <v>0.48714697811720481</v>
      </c>
      <c r="P1410">
        <v>0.44250313728319174</v>
      </c>
      <c r="Q1410">
        <v>0.44250313728319174</v>
      </c>
      <c r="R1410">
        <v>0.53122548987990237</v>
      </c>
      <c r="S1410">
        <v>0.51618928518575558</v>
      </c>
      <c r="T1410">
        <v>0.11361065245143144</v>
      </c>
      <c r="U1410">
        <v>0.11361065245143144</v>
      </c>
      <c r="V1410">
        <v>7.2124792719814632E-2</v>
      </c>
      <c r="W1410">
        <v>0.22869610387009148</v>
      </c>
      <c r="X1410">
        <v>7.2124792719814632E-2</v>
      </c>
      <c r="Y1410">
        <v>220898.64697916666</v>
      </c>
      <c r="Z1410">
        <v>2386990.6010638298</v>
      </c>
      <c r="AA1410">
        <v>7904446.0797872338</v>
      </c>
      <c r="AB1410">
        <v>2.4538637043118192E-2</v>
      </c>
      <c r="AC1410">
        <v>0.11258158878791276</v>
      </c>
      <c r="AM1410">
        <v>3.0728238262163903E-2</v>
      </c>
      <c r="AN1410">
        <v>5.0801573273605086E-2</v>
      </c>
      <c r="AO1410">
        <v>0.21177838518034584</v>
      </c>
      <c r="AP1410">
        <v>2.8917086803446582E-2</v>
      </c>
      <c r="AQ1410">
        <v>1.0256558188820897</v>
      </c>
      <c r="AR1410">
        <v>1.0256558188820897</v>
      </c>
      <c r="AS1410">
        <v>1.0323947954412633</v>
      </c>
      <c r="AT1410">
        <v>9.5598992682447044E-3</v>
      </c>
      <c r="AU1410">
        <v>0.64256310971999064</v>
      </c>
      <c r="AV1410">
        <v>0.64256310971999064</v>
      </c>
      <c r="AW1410">
        <v>0.68247395426734547</v>
      </c>
      <c r="AX1410">
        <v>5.0816048402147714E-2</v>
      </c>
      <c r="AY1410">
        <v>5.0816048402147714E-2</v>
      </c>
      <c r="AZ1410">
        <v>0.47034188673153549</v>
      </c>
      <c r="BB1410">
        <v>0.35502742409267218</v>
      </c>
      <c r="BD1410">
        <v>0.16939891201405077</v>
      </c>
      <c r="BE1410">
        <v>0.16939891201405077</v>
      </c>
      <c r="BF1410">
        <v>10268</v>
      </c>
      <c r="BG1410">
        <v>6309</v>
      </c>
      <c r="BI1410">
        <v>8.8627427218121342E-3</v>
      </c>
      <c r="BK1410">
        <v>0.5269421397327132</v>
      </c>
      <c r="BL1410">
        <v>0.29623806467284047</v>
      </c>
      <c r="BM1410">
        <v>0.29623806467284047</v>
      </c>
      <c r="BN1410">
        <v>0.81708698636880717</v>
      </c>
      <c r="BQ1410">
        <v>17.021276595744681</v>
      </c>
      <c r="BR1410">
        <v>0.31542888462592489</v>
      </c>
      <c r="BS1410">
        <v>5495882.9343971629</v>
      </c>
      <c r="BT1410">
        <v>1702499.9967637539</v>
      </c>
    </row>
    <row r="1411" spans="1:72">
      <c r="A1411" t="s">
        <v>1695</v>
      </c>
      <c r="B1411" t="s">
        <v>49</v>
      </c>
      <c r="C1411">
        <v>2020</v>
      </c>
      <c r="D1411" t="s">
        <v>228</v>
      </c>
      <c r="E1411">
        <v>7</v>
      </c>
      <c r="G1411" t="s">
        <v>282</v>
      </c>
      <c r="H1411" t="s">
        <v>1664</v>
      </c>
      <c r="I1411">
        <v>0.22555268740026954</v>
      </c>
      <c r="J1411">
        <v>0.27837235037014524</v>
      </c>
      <c r="K1411">
        <v>1.8415482627653452</v>
      </c>
      <c r="L1411">
        <v>1.2039768398281714</v>
      </c>
      <c r="M1411">
        <v>0.74384291337052111</v>
      </c>
      <c r="N1411">
        <v>0.67480041975616245</v>
      </c>
      <c r="O1411">
        <v>0.59367062777086244</v>
      </c>
      <c r="P1411">
        <v>0.2542828553044037</v>
      </c>
      <c r="Q1411">
        <v>0.48420796172107167</v>
      </c>
      <c r="R1411">
        <v>0.29205964906612519</v>
      </c>
      <c r="S1411">
        <v>0.31260726732828237</v>
      </c>
      <c r="T1411">
        <v>5.0448194613694652E-2</v>
      </c>
      <c r="U1411">
        <v>0.11706503120798849</v>
      </c>
      <c r="V1411">
        <v>3.6526005773021682E-2</v>
      </c>
      <c r="W1411">
        <v>9.7610049026352383E-2</v>
      </c>
      <c r="X1411">
        <v>8.1365002806432926E-2</v>
      </c>
      <c r="Y1411">
        <v>241352.84502327102</v>
      </c>
      <c r="Z1411">
        <v>1493456.2498255409</v>
      </c>
      <c r="AA1411">
        <v>4090416.4173063505</v>
      </c>
      <c r="AB1411">
        <v>1.2359764538022776E-2</v>
      </c>
      <c r="AC1411">
        <v>0.12173943435246537</v>
      </c>
      <c r="AD1411">
        <v>0.57578638844185459</v>
      </c>
      <c r="AE1411">
        <v>0.89976342505173534</v>
      </c>
      <c r="AF1411">
        <v>22551026.331550803</v>
      </c>
      <c r="AG1411">
        <v>13686746.377673797</v>
      </c>
      <c r="AH1411">
        <v>20290588.690508023</v>
      </c>
      <c r="AI1411">
        <v>0.90619411514273818</v>
      </c>
      <c r="AJ1411">
        <v>0.36456959412125589</v>
      </c>
      <c r="AK1411">
        <v>2.4680155437002078</v>
      </c>
      <c r="AL1411">
        <v>1.157651762434446</v>
      </c>
      <c r="AM1411">
        <v>4.5234539759154702E-2</v>
      </c>
      <c r="AN1411">
        <v>3.8154001177882507E-2</v>
      </c>
      <c r="AO1411">
        <v>0.10330165612916914</v>
      </c>
      <c r="AP1411">
        <v>2.236204742719829E-2</v>
      </c>
      <c r="AQ1411">
        <v>1.0004220048371004</v>
      </c>
      <c r="AR1411">
        <v>1.0219495544675095</v>
      </c>
      <c r="AS1411">
        <v>1.0707047782748129</v>
      </c>
      <c r="AT1411">
        <v>2.0753167557868369E-2</v>
      </c>
      <c r="AU1411">
        <v>0.49549177886321993</v>
      </c>
      <c r="AV1411">
        <v>0.67475935123471331</v>
      </c>
      <c r="AW1411">
        <v>0.50509976411059032</v>
      </c>
      <c r="AX1411">
        <v>2.4578639664130163E-2</v>
      </c>
      <c r="AY1411">
        <v>4.9495684122103631E-2</v>
      </c>
      <c r="AZ1411">
        <v>0.69272572346810946</v>
      </c>
      <c r="BA1411">
        <v>12.303407345538117</v>
      </c>
      <c r="BB1411">
        <v>1.2152045804391609</v>
      </c>
      <c r="BC1411">
        <v>-3.4171262881177673E-2</v>
      </c>
      <c r="BD1411">
        <v>0.51060445416021993</v>
      </c>
      <c r="BE1411">
        <v>0.28570467477968753</v>
      </c>
      <c r="BF1411">
        <v>8641</v>
      </c>
      <c r="BG1411">
        <v>5733</v>
      </c>
      <c r="BH1411">
        <v>5062</v>
      </c>
      <c r="BI1411">
        <v>6.5920448475551174E-2</v>
      </c>
      <c r="BJ1411">
        <v>0.67453668232289798</v>
      </c>
      <c r="BK1411">
        <v>0.70424737593920317</v>
      </c>
      <c r="BL1411">
        <v>0.11590527320161528</v>
      </c>
      <c r="BM1411">
        <v>0.22816189068998594</v>
      </c>
      <c r="BN1411">
        <v>0.76650371184002097</v>
      </c>
      <c r="BO1411">
        <v>1.1331954192561879</v>
      </c>
      <c r="BP1411">
        <v>7.0772517282449501E-2</v>
      </c>
      <c r="BQ1411">
        <v>8.5464061409630148</v>
      </c>
      <c r="BR1411">
        <v>0.19927251278018088</v>
      </c>
      <c r="BS1411">
        <v>3345967.9078855547</v>
      </c>
      <c r="BT1411">
        <v>756228.24259055988</v>
      </c>
    </row>
    <row r="1412" spans="1:72">
      <c r="A1412" t="s">
        <v>1696</v>
      </c>
      <c r="B1412" t="s">
        <v>50</v>
      </c>
      <c r="C1412">
        <v>2020</v>
      </c>
      <c r="D1412" t="s">
        <v>215</v>
      </c>
      <c r="E1412">
        <v>2</v>
      </c>
      <c r="G1412" t="s">
        <v>284</v>
      </c>
      <c r="H1412" t="s">
        <v>1664</v>
      </c>
      <c r="I1412">
        <v>0.10213957894495494</v>
      </c>
      <c r="J1412">
        <v>0.4762755497077521</v>
      </c>
      <c r="K1412">
        <v>1.8656530898883401</v>
      </c>
      <c r="L1412">
        <v>1.0993230693377984</v>
      </c>
      <c r="M1412">
        <v>1.0297566954458202</v>
      </c>
      <c r="N1412">
        <v>0.65947423907288838</v>
      </c>
      <c r="O1412">
        <v>0.54648295964802951</v>
      </c>
      <c r="P1412">
        <v>0.50369808445177677</v>
      </c>
      <c r="Q1412">
        <v>0.50369808445177677</v>
      </c>
      <c r="R1412">
        <v>0.52699365877220572</v>
      </c>
      <c r="S1412">
        <v>0.64870126605898204</v>
      </c>
      <c r="T1412">
        <v>0.15056894541011981</v>
      </c>
      <c r="U1412">
        <v>0.15056894541011981</v>
      </c>
      <c r="V1412">
        <v>8.8769039046474291E-2</v>
      </c>
      <c r="W1412">
        <v>0.22197565230702276</v>
      </c>
      <c r="X1412">
        <v>8.8769039046474291E-2</v>
      </c>
      <c r="Y1412">
        <v>475290.46349065006</v>
      </c>
      <c r="Z1412">
        <v>3162582.6633165828</v>
      </c>
      <c r="AA1412">
        <v>8220765.3366834167</v>
      </c>
      <c r="AB1412">
        <v>5.9645156722323261E-2</v>
      </c>
      <c r="AC1412">
        <v>0.20902520479414277</v>
      </c>
      <c r="AM1412">
        <v>2.2662286406379021E-2</v>
      </c>
      <c r="AN1412">
        <v>3.7244143915285827E-2</v>
      </c>
      <c r="AO1412">
        <v>0.20896136639809945</v>
      </c>
      <c r="AP1412">
        <v>2.3952998925107927E-2</v>
      </c>
      <c r="AQ1412">
        <v>1.0210777387265761</v>
      </c>
      <c r="AR1412">
        <v>1.0210777387265761</v>
      </c>
      <c r="AS1412">
        <v>0.96221849171187712</v>
      </c>
      <c r="AT1412">
        <v>2.5122009702648E-2</v>
      </c>
      <c r="AU1412">
        <v>0.55367250395555412</v>
      </c>
      <c r="AV1412">
        <v>0.55367250395555412</v>
      </c>
      <c r="AW1412">
        <v>0.57283125670752488</v>
      </c>
      <c r="AX1412">
        <v>6.6746569687648624E-2</v>
      </c>
      <c r="AY1412">
        <v>6.6746569687648624E-2</v>
      </c>
      <c r="AZ1412">
        <v>0.36932369503945367</v>
      </c>
      <c r="BB1412">
        <v>0.16496727660453264</v>
      </c>
      <c r="BD1412">
        <v>0.37977316298748665</v>
      </c>
      <c r="BE1412">
        <v>0.37977316298748665</v>
      </c>
      <c r="BF1412">
        <v>8556</v>
      </c>
      <c r="BG1412">
        <v>5707</v>
      </c>
      <c r="BI1412">
        <v>6.7906326553881138E-2</v>
      </c>
      <c r="BK1412">
        <v>0.42587346379171359</v>
      </c>
      <c r="BL1412">
        <v>0.18675253001464606</v>
      </c>
      <c r="BM1412">
        <v>0.18675253001464606</v>
      </c>
      <c r="BN1412">
        <v>0.77571309329501437</v>
      </c>
      <c r="BQ1412">
        <v>11.28643216080402</v>
      </c>
      <c r="BR1412">
        <v>0.99113475177304966</v>
      </c>
      <c r="BS1412">
        <v>6118871.5527638188</v>
      </c>
      <c r="BT1412">
        <v>1219996.8591549296</v>
      </c>
    </row>
    <row r="1413" spans="1:72">
      <c r="A1413" t="s">
        <v>1697</v>
      </c>
      <c r="B1413" t="s">
        <v>51</v>
      </c>
      <c r="C1413">
        <v>2020</v>
      </c>
      <c r="D1413" t="s">
        <v>212</v>
      </c>
      <c r="E1413">
        <v>2</v>
      </c>
      <c r="G1413" t="s">
        <v>286</v>
      </c>
      <c r="H1413" t="s">
        <v>1664</v>
      </c>
      <c r="I1413">
        <v>8.6095587275984486E-2</v>
      </c>
      <c r="J1413">
        <v>0.24378394803438055</v>
      </c>
      <c r="K1413">
        <v>1.3898892860299663</v>
      </c>
      <c r="L1413">
        <v>1.0950062993239269</v>
      </c>
      <c r="M1413">
        <v>1.0166873212838479</v>
      </c>
      <c r="N1413">
        <v>0.61724444906322384</v>
      </c>
      <c r="O1413">
        <v>0.59895923437703258</v>
      </c>
      <c r="P1413">
        <v>0.7251806351342851</v>
      </c>
      <c r="Q1413">
        <v>0.7251806351342851</v>
      </c>
      <c r="R1413">
        <v>0.77942457689352629</v>
      </c>
      <c r="S1413">
        <v>0.76242655840497398</v>
      </c>
      <c r="T1413">
        <v>0.16552466623682993</v>
      </c>
      <c r="U1413">
        <v>0.16552466623682993</v>
      </c>
      <c r="V1413">
        <v>1.594662043908834E-2</v>
      </c>
      <c r="W1413">
        <v>2.6710297655838572E-2</v>
      </c>
      <c r="X1413">
        <v>1.594662043908834E-2</v>
      </c>
      <c r="Y1413">
        <v>573355.8794384806</v>
      </c>
      <c r="Z1413">
        <v>467776.4055944056</v>
      </c>
      <c r="AA1413">
        <v>791505.74125874124</v>
      </c>
      <c r="AB1413">
        <v>3.6499131897903089E-2</v>
      </c>
      <c r="AC1413">
        <v>0.19959876871869447</v>
      </c>
      <c r="AM1413">
        <v>4.9263113811108365E-2</v>
      </c>
      <c r="AN1413">
        <v>6.895469880715302E-2</v>
      </c>
      <c r="AO1413">
        <v>3.6969106521049538E-2</v>
      </c>
      <c r="AP1413">
        <v>8.3231125716472319E-3</v>
      </c>
      <c r="AQ1413">
        <v>1.0364280799047876</v>
      </c>
      <c r="AR1413">
        <v>1.0364280799047876</v>
      </c>
      <c r="AS1413">
        <v>0.91542297452949672</v>
      </c>
      <c r="AT1413">
        <v>2.1270757081500811E-2</v>
      </c>
      <c r="AU1413">
        <v>0.75632858255826574</v>
      </c>
      <c r="AV1413">
        <v>0.75632858255826574</v>
      </c>
      <c r="AW1413">
        <v>0.77133432361666454</v>
      </c>
      <c r="AX1413">
        <v>5.1923304522799078E-2</v>
      </c>
      <c r="AY1413">
        <v>5.1923304522799078E-2</v>
      </c>
      <c r="AZ1413">
        <v>0.20991437069642527</v>
      </c>
      <c r="BB1413">
        <v>7.8178703725185414E-3</v>
      </c>
      <c r="BD1413">
        <v>0.29226505197734071</v>
      </c>
      <c r="BE1413">
        <v>0.29226505197734071</v>
      </c>
      <c r="BF1413">
        <v>8805</v>
      </c>
      <c r="BG1413">
        <v>5784</v>
      </c>
      <c r="BI1413">
        <v>4.8739328362784259E-2</v>
      </c>
      <c r="BK1413">
        <v>0.22389122641271306</v>
      </c>
      <c r="BL1413">
        <v>0.16841763111749136</v>
      </c>
      <c r="BM1413">
        <v>0.16841763111749136</v>
      </c>
      <c r="BN1413">
        <v>0.30246784354221495</v>
      </c>
      <c r="BQ1413">
        <v>8.4685314685314683</v>
      </c>
      <c r="BR1413">
        <v>0.78877400295420974</v>
      </c>
      <c r="BS1413">
        <v>417778.99300699303</v>
      </c>
      <c r="BT1413">
        <v>252288.79104477612</v>
      </c>
    </row>
    <row r="1414" spans="1:72">
      <c r="A1414" t="s">
        <v>1698</v>
      </c>
      <c r="B1414" t="s">
        <v>52</v>
      </c>
      <c r="C1414">
        <v>2020</v>
      </c>
      <c r="D1414" t="s">
        <v>228</v>
      </c>
      <c r="E1414">
        <v>6</v>
      </c>
      <c r="G1414" t="s">
        <v>288</v>
      </c>
      <c r="H1414" t="s">
        <v>1664</v>
      </c>
      <c r="I1414">
        <v>0.31920117792012248</v>
      </c>
      <c r="J1414">
        <v>0.21138065776825976</v>
      </c>
      <c r="K1414">
        <v>2.1716469863456966</v>
      </c>
      <c r="L1414">
        <v>1.5208788344370652</v>
      </c>
      <c r="M1414">
        <v>1.0128456422937546</v>
      </c>
      <c r="N1414">
        <v>0.60246172170492729</v>
      </c>
      <c r="O1414">
        <v>0.51719338461511111</v>
      </c>
      <c r="P1414">
        <v>0.27997822231731079</v>
      </c>
      <c r="Q1414">
        <v>0.54600086593610042</v>
      </c>
      <c r="R1414">
        <v>0.31324479389735876</v>
      </c>
      <c r="S1414">
        <v>0.35246553572230421</v>
      </c>
      <c r="T1414">
        <v>4.4734777283349701E-2</v>
      </c>
      <c r="U1414">
        <v>0.10446787572224947</v>
      </c>
      <c r="V1414">
        <v>3.4973211668382222E-2</v>
      </c>
      <c r="W1414">
        <v>6.8792993445312728E-2</v>
      </c>
      <c r="X1414">
        <v>7.7391268362422078E-2</v>
      </c>
      <c r="Y1414">
        <v>212854.45854521336</v>
      </c>
      <c r="Z1414">
        <v>1779341.0933806146</v>
      </c>
      <c r="AA1414">
        <v>3561333.656028369</v>
      </c>
      <c r="AB1414">
        <v>2.1714139963235336E-2</v>
      </c>
      <c r="AC1414">
        <v>0.11682241845039183</v>
      </c>
      <c r="AD1414">
        <v>0.57994253001680052</v>
      </c>
      <c r="AE1414">
        <v>0.8761748469420616</v>
      </c>
      <c r="AF1414">
        <v>24837790.095522389</v>
      </c>
      <c r="AG1414">
        <v>14277559.882587064</v>
      </c>
      <c r="AH1414">
        <v>21762246.935323384</v>
      </c>
      <c r="AI1414">
        <v>0.90511492378438718</v>
      </c>
      <c r="AJ1414">
        <v>0.40606394962999764</v>
      </c>
      <c r="AK1414">
        <v>2.1577262589806989</v>
      </c>
      <c r="AL1414">
        <v>1.076295834185633</v>
      </c>
      <c r="AM1414">
        <v>3.5437334782477334E-2</v>
      </c>
      <c r="AN1414">
        <v>3.4616423972901197E-2</v>
      </c>
      <c r="AO1414">
        <v>6.6332800385523097E-2</v>
      </c>
      <c r="AP1414">
        <v>1.9270278125631403E-2</v>
      </c>
      <c r="AQ1414">
        <v>1.0460435070400869</v>
      </c>
      <c r="AR1414">
        <v>1.059895483557135</v>
      </c>
      <c r="AS1414">
        <v>1.0645657737778473</v>
      </c>
      <c r="AT1414">
        <v>2.0142098691086158E-2</v>
      </c>
      <c r="AU1414">
        <v>0.5284631217633331</v>
      </c>
      <c r="AV1414">
        <v>0.69875066488785853</v>
      </c>
      <c r="AW1414">
        <v>0.53455351708835008</v>
      </c>
      <c r="AX1414">
        <v>2.1319455238238173E-2</v>
      </c>
      <c r="AY1414">
        <v>4.2733413893353944E-2</v>
      </c>
      <c r="AZ1414">
        <v>0.67406513356103759</v>
      </c>
      <c r="BA1414">
        <v>9.0812325302719916</v>
      </c>
      <c r="BB1414">
        <v>3.5278054032401598E-2</v>
      </c>
      <c r="BC1414">
        <v>2.2311328442470562E-2</v>
      </c>
      <c r="BD1414">
        <v>0.55217274004068451</v>
      </c>
      <c r="BE1414">
        <v>0.30405770140068428</v>
      </c>
      <c r="BF1414">
        <v>8617</v>
      </c>
      <c r="BG1414">
        <v>5414</v>
      </c>
      <c r="BH1414">
        <v>5712</v>
      </c>
      <c r="BI1414">
        <v>5.1238155746830848E-2</v>
      </c>
      <c r="BJ1414">
        <v>0.65607011651965264</v>
      </c>
      <c r="BK1414">
        <v>0.66182056875703854</v>
      </c>
      <c r="BL1414">
        <v>0.11696082035056088</v>
      </c>
      <c r="BM1414">
        <v>0.22589327977247034</v>
      </c>
      <c r="BN1414">
        <v>0.63386156022643303</v>
      </c>
      <c r="BO1414">
        <v>1.2774834688331704</v>
      </c>
      <c r="BP1414">
        <v>5.835079149259105E-2</v>
      </c>
      <c r="BQ1414">
        <v>10.692671394799055</v>
      </c>
      <c r="BR1414">
        <v>0.13900780659783429</v>
      </c>
      <c r="BS1414">
        <v>2132884.1914893617</v>
      </c>
      <c r="BT1414">
        <v>626446.51878612721</v>
      </c>
    </row>
    <row r="1415" spans="1:72">
      <c r="A1415" t="s">
        <v>1699</v>
      </c>
      <c r="B1415" t="s">
        <v>53</v>
      </c>
      <c r="C1415">
        <v>2020</v>
      </c>
      <c r="D1415" t="s">
        <v>228</v>
      </c>
      <c r="E1415">
        <v>6</v>
      </c>
      <c r="G1415" t="s">
        <v>290</v>
      </c>
      <c r="H1415" t="s">
        <v>1664</v>
      </c>
      <c r="I1415">
        <v>0.24874876231828708</v>
      </c>
      <c r="J1415">
        <v>0.21273922089175931</v>
      </c>
      <c r="K1415">
        <v>1.5160118230930522</v>
      </c>
      <c r="L1415">
        <v>1.1864687404885241</v>
      </c>
      <c r="M1415">
        <v>0.75575695706930379</v>
      </c>
      <c r="N1415">
        <v>0.62502732241602077</v>
      </c>
      <c r="O1415">
        <v>0.56951940783399013</v>
      </c>
      <c r="P1415">
        <v>0.24764608707872596</v>
      </c>
      <c r="Q1415">
        <v>0.49943765381017546</v>
      </c>
      <c r="R1415">
        <v>0.28795850676539986</v>
      </c>
      <c r="S1415">
        <v>0.34788515722399999</v>
      </c>
      <c r="T1415">
        <v>4.0419601921391449E-2</v>
      </c>
      <c r="U1415">
        <v>8.9795345699881082E-2</v>
      </c>
      <c r="V1415">
        <v>6.538868076330992E-2</v>
      </c>
      <c r="W1415">
        <v>0.13653250731551994</v>
      </c>
      <c r="X1415">
        <v>0.13726769741890713</v>
      </c>
      <c r="Y1415">
        <v>221660.95298639857</v>
      </c>
      <c r="Z1415">
        <v>3535731.0524781342</v>
      </c>
      <c r="AA1415">
        <v>7612714.2876579203</v>
      </c>
      <c r="AB1415">
        <v>7.9319414953921835E-3</v>
      </c>
      <c r="AC1415">
        <v>9.8548763864017327E-2</v>
      </c>
      <c r="AD1415">
        <v>0.55305773010163972</v>
      </c>
      <c r="AE1415">
        <v>0.87205556792004335</v>
      </c>
      <c r="AF1415">
        <v>28000436.168334849</v>
      </c>
      <c r="AG1415">
        <v>16897212.570518654</v>
      </c>
      <c r="AH1415">
        <v>24417936.264786169</v>
      </c>
      <c r="AI1415">
        <v>0.95216303614673825</v>
      </c>
      <c r="AJ1415">
        <v>0.37319359693950671</v>
      </c>
      <c r="AK1415">
        <v>2.3367377550730066</v>
      </c>
      <c r="AL1415">
        <v>0.92181666876563784</v>
      </c>
      <c r="AM1415">
        <v>2.6772048915006664E-2</v>
      </c>
      <c r="AN1415">
        <v>3.4502859684175081E-2</v>
      </c>
      <c r="AO1415">
        <v>0.11680256684249701</v>
      </c>
      <c r="AP1415">
        <v>2.1828743793226271E-2</v>
      </c>
      <c r="AQ1415">
        <v>1.0068374298863711</v>
      </c>
      <c r="AR1415">
        <v>1.0297417160387903</v>
      </c>
      <c r="AS1415">
        <v>0.95368531457195438</v>
      </c>
      <c r="AT1415">
        <v>1.8326402921991621E-2</v>
      </c>
      <c r="AU1415">
        <v>0.49207026503936263</v>
      </c>
      <c r="AV1415">
        <v>0.64045106487114178</v>
      </c>
      <c r="AW1415">
        <v>0.49898321931309808</v>
      </c>
      <c r="AX1415">
        <v>2.1025086054337158E-2</v>
      </c>
      <c r="AY1415">
        <v>4.0563967852709763E-2</v>
      </c>
      <c r="AZ1415">
        <v>0.64323209782130519</v>
      </c>
      <c r="BA1415">
        <v>12.989922997558891</v>
      </c>
      <c r="BB1415">
        <v>-0.33491456433005601</v>
      </c>
      <c r="BC1415">
        <v>-6.0804155318848981E-2</v>
      </c>
      <c r="BD1415">
        <v>0.44730929935643776</v>
      </c>
      <c r="BE1415">
        <v>0.26918992330591218</v>
      </c>
      <c r="BF1415">
        <v>8569</v>
      </c>
      <c r="BG1415">
        <v>5755</v>
      </c>
      <c r="BH1415">
        <v>5000</v>
      </c>
      <c r="BI1415">
        <v>5.3365541096174945E-2</v>
      </c>
      <c r="BJ1415">
        <v>0.69200002765535207</v>
      </c>
      <c r="BK1415">
        <v>0.67301570306214187</v>
      </c>
      <c r="BL1415">
        <v>0.10557022617559196</v>
      </c>
      <c r="BM1415">
        <v>0.19872630239715455</v>
      </c>
      <c r="BN1415">
        <v>0.69265273459448018</v>
      </c>
      <c r="BO1415">
        <v>0.94186487233269167</v>
      </c>
      <c r="BP1415">
        <v>9.2456943081584531E-2</v>
      </c>
      <c r="BQ1415">
        <v>9.8600583090379015</v>
      </c>
      <c r="BR1415">
        <v>0.29632004103090137</v>
      </c>
      <c r="BS1415">
        <v>5126762.9650145769</v>
      </c>
      <c r="BT1415">
        <v>853970.1973509934</v>
      </c>
    </row>
    <row r="1416" spans="1:72">
      <c r="A1416" t="s">
        <v>1700</v>
      </c>
      <c r="B1416" t="s">
        <v>54</v>
      </c>
      <c r="C1416">
        <v>2020</v>
      </c>
      <c r="D1416" t="s">
        <v>228</v>
      </c>
      <c r="E1416">
        <v>4</v>
      </c>
      <c r="G1416" t="s">
        <v>292</v>
      </c>
      <c r="H1416" t="s">
        <v>1664</v>
      </c>
      <c r="I1416">
        <v>0.24842349450163662</v>
      </c>
      <c r="J1416">
        <v>0.17496639004755571</v>
      </c>
      <c r="K1416">
        <v>2.2975628630074092</v>
      </c>
      <c r="L1416">
        <v>1.358223711932574</v>
      </c>
      <c r="M1416">
        <v>0.96600140596077655</v>
      </c>
      <c r="N1416">
        <v>0.63396339213575059</v>
      </c>
      <c r="O1416">
        <v>0.5124464283037985</v>
      </c>
      <c r="P1416">
        <v>0.2548016439933487</v>
      </c>
      <c r="Q1416">
        <v>0.57917224078276552</v>
      </c>
      <c r="R1416">
        <v>0.28452722382396867</v>
      </c>
      <c r="S1416">
        <v>0.33414348981845132</v>
      </c>
      <c r="T1416">
        <v>3.5148566579602129E-2</v>
      </c>
      <c r="U1416">
        <v>9.9001385948766618E-2</v>
      </c>
      <c r="V1416">
        <v>4.3825176964871322E-2</v>
      </c>
      <c r="W1416">
        <v>7.5183108319454003E-2</v>
      </c>
      <c r="X1416">
        <v>0.12198977604218068</v>
      </c>
      <c r="Y1416">
        <v>252758.04920375664</v>
      </c>
      <c r="Z1416">
        <v>2457990.4538216558</v>
      </c>
      <c r="AA1416">
        <v>4275142.6321656052</v>
      </c>
      <c r="AB1416">
        <v>1.1286767788291595E-2</v>
      </c>
      <c r="AC1416">
        <v>0.13521691860866711</v>
      </c>
      <c r="AD1416">
        <v>0.65465112620067245</v>
      </c>
      <c r="AE1416">
        <v>0.83171552598582843</v>
      </c>
      <c r="AF1416">
        <v>18884714.022932023</v>
      </c>
      <c r="AG1416">
        <v>11118000.457821459</v>
      </c>
      <c r="AH1416">
        <v>15706709.856674857</v>
      </c>
      <c r="AI1416">
        <v>0.91553910669153415</v>
      </c>
      <c r="AJ1416">
        <v>0.38944746485904858</v>
      </c>
      <c r="AK1416">
        <v>2.1356295804540633</v>
      </c>
      <c r="AL1416">
        <v>0.94082182100494982</v>
      </c>
      <c r="AM1416">
        <v>4.3726125240191233E-2</v>
      </c>
      <c r="AN1416">
        <v>4.0390823529303968E-2</v>
      </c>
      <c r="AO1416">
        <v>6.2709542572261356E-2</v>
      </c>
      <c r="AP1416">
        <v>1.7851103657194844E-2</v>
      </c>
      <c r="AQ1416">
        <v>1.0077010618010518</v>
      </c>
      <c r="AR1416">
        <v>1.0220014381770588</v>
      </c>
      <c r="AS1416">
        <v>0.99506927536895728</v>
      </c>
      <c r="AT1416">
        <v>1.5570471426066067E-2</v>
      </c>
      <c r="AU1416">
        <v>0.48937268577067422</v>
      </c>
      <c r="AV1416">
        <v>0.68288608014749996</v>
      </c>
      <c r="AW1416">
        <v>0.49529062747880886</v>
      </c>
      <c r="AX1416">
        <v>1.7692204106096714E-2</v>
      </c>
      <c r="AY1416">
        <v>4.640401649462686E-2</v>
      </c>
      <c r="AZ1416">
        <v>0.66438469812840739</v>
      </c>
      <c r="BA1416">
        <v>6.014865654309645</v>
      </c>
      <c r="BB1416">
        <v>-0.10978034336677815</v>
      </c>
      <c r="BC1416">
        <v>-6.8590685138801922E-3</v>
      </c>
      <c r="BD1416">
        <v>0.39422492794798758</v>
      </c>
      <c r="BE1416">
        <v>0.19724036455059096</v>
      </c>
      <c r="BF1416">
        <v>8755</v>
      </c>
      <c r="BG1416">
        <v>5783</v>
      </c>
      <c r="BH1416">
        <v>4813</v>
      </c>
      <c r="BI1416">
        <v>7.9916633130966891E-2</v>
      </c>
      <c r="BJ1416">
        <v>0.70785037472992207</v>
      </c>
      <c r="BK1416">
        <v>0.68300452305356263</v>
      </c>
      <c r="BL1416">
        <v>7.7645459165604974E-2</v>
      </c>
      <c r="BM1416">
        <v>0.16863240133109436</v>
      </c>
      <c r="BN1416">
        <v>0.60628692003280305</v>
      </c>
      <c r="BO1416">
        <v>0.82900709344770662</v>
      </c>
      <c r="BP1416">
        <v>5.1825073783321483E-2</v>
      </c>
      <c r="BQ1416">
        <v>7.7993630573248405</v>
      </c>
      <c r="BR1416">
        <v>0.24188640973630832</v>
      </c>
      <c r="BS1416">
        <v>2249904.4936305732</v>
      </c>
      <c r="BT1416">
        <v>445530.56573426572</v>
      </c>
    </row>
    <row r="1417" spans="1:72">
      <c r="A1417" t="s">
        <v>1701</v>
      </c>
      <c r="B1417" t="s">
        <v>55</v>
      </c>
      <c r="C1417">
        <v>2020</v>
      </c>
      <c r="D1417" t="s">
        <v>228</v>
      </c>
      <c r="E1417">
        <v>4</v>
      </c>
      <c r="G1417" t="s">
        <v>294</v>
      </c>
      <c r="H1417" t="s">
        <v>1664</v>
      </c>
      <c r="I1417">
        <v>0.3416106404414469</v>
      </c>
      <c r="J1417">
        <v>7.348965535189475E-2</v>
      </c>
      <c r="K1417">
        <v>1.9861444145594589</v>
      </c>
      <c r="L1417">
        <v>1.4825734932198873</v>
      </c>
      <c r="M1417">
        <v>0.86947311684760098</v>
      </c>
      <c r="N1417">
        <v>0.6157860138199881</v>
      </c>
      <c r="O1417">
        <v>0.44710534323042889</v>
      </c>
      <c r="P1417">
        <v>0.25952907935781683</v>
      </c>
      <c r="Q1417">
        <v>0.55820786316695037</v>
      </c>
      <c r="R1417">
        <v>0.38509593525888586</v>
      </c>
      <c r="S1417">
        <v>0.32269674942090865</v>
      </c>
      <c r="T1417">
        <v>3.3977681898384203E-2</v>
      </c>
      <c r="U1417">
        <v>9.1775152853772177E-2</v>
      </c>
      <c r="V1417">
        <v>3.9006907874182581E-2</v>
      </c>
      <c r="W1417">
        <v>9.2330723528875169E-2</v>
      </c>
      <c r="X1417">
        <v>0.10282255122501223</v>
      </c>
      <c r="Y1417">
        <v>272931.31400343642</v>
      </c>
      <c r="Z1417">
        <v>1939975.6356382978</v>
      </c>
      <c r="AA1417">
        <v>4664886.9654255323</v>
      </c>
      <c r="AB1417">
        <v>4.7994881034549497E-3</v>
      </c>
      <c r="AC1417">
        <v>0.13889876964329681</v>
      </c>
      <c r="AD1417">
        <v>0.63529724483339167</v>
      </c>
      <c r="AE1417">
        <v>0.82226521670593999</v>
      </c>
      <c r="AF1417">
        <v>26878021.590497736</v>
      </c>
      <c r="AG1417">
        <v>15803536.7760181</v>
      </c>
      <c r="AH1417">
        <v>22100862.247737557</v>
      </c>
      <c r="AI1417">
        <v>0.91858796310391566</v>
      </c>
      <c r="AJ1417">
        <v>0.3994804735893811</v>
      </c>
      <c r="AK1417">
        <v>2.0583364421239065</v>
      </c>
      <c r="AL1417">
        <v>0.67875038033373336</v>
      </c>
      <c r="AM1417">
        <v>3.9971694402892777E-2</v>
      </c>
      <c r="AN1417">
        <v>3.864272172524548E-2</v>
      </c>
      <c r="AO1417">
        <v>7.7842777453398945E-2</v>
      </c>
      <c r="AP1417">
        <v>1.6582256648533692E-2</v>
      </c>
      <c r="AQ1417">
        <v>1.0008688810406849</v>
      </c>
      <c r="AR1417">
        <v>1.0385990509478098</v>
      </c>
      <c r="AS1417">
        <v>0.8803961695067406</v>
      </c>
      <c r="AT1417">
        <v>1.6537852021206445E-2</v>
      </c>
      <c r="AU1417">
        <v>0.49918184874855182</v>
      </c>
      <c r="AV1417">
        <v>0.67633752664345903</v>
      </c>
      <c r="AW1417">
        <v>0.51433380164359266</v>
      </c>
      <c r="AX1417">
        <v>1.4162488270414757E-2</v>
      </c>
      <c r="AY1417">
        <v>3.6500648884547515E-2</v>
      </c>
      <c r="AZ1417">
        <v>0.65410569457730061</v>
      </c>
      <c r="BA1417">
        <v>23.426481397675598</v>
      </c>
      <c r="BB1417">
        <v>0.25952038685852236</v>
      </c>
      <c r="BC1417">
        <v>-6.8278086475223917E-2</v>
      </c>
      <c r="BD1417">
        <v>0.48492001043787986</v>
      </c>
      <c r="BE1417">
        <v>0.31684413990044064</v>
      </c>
      <c r="BF1417">
        <v>8132</v>
      </c>
      <c r="BG1417">
        <v>5336</v>
      </c>
      <c r="BH1417">
        <v>4493</v>
      </c>
      <c r="BI1417">
        <v>3.8772979129033672E-2</v>
      </c>
      <c r="BJ1417">
        <v>0.71506426305317083</v>
      </c>
      <c r="BK1417">
        <v>0.68951524615261917</v>
      </c>
      <c r="BL1417">
        <v>7.4578398621364422E-2</v>
      </c>
      <c r="BM1417">
        <v>0.15971511596877364</v>
      </c>
      <c r="BN1417">
        <v>0.6041901431380633</v>
      </c>
      <c r="BO1417">
        <v>0.70930500864312662</v>
      </c>
      <c r="BP1417">
        <v>5.181472422852703E-2</v>
      </c>
      <c r="BQ1417">
        <v>6.1914893617021276</v>
      </c>
      <c r="BR1417">
        <v>0.23062632696390659</v>
      </c>
      <c r="BS1417">
        <v>2805053.1156914895</v>
      </c>
      <c r="BT1417">
        <v>473946.49243027886</v>
      </c>
    </row>
    <row r="1418" spans="1:72">
      <c r="A1418" t="s">
        <v>1702</v>
      </c>
      <c r="B1418" t="s">
        <v>56</v>
      </c>
      <c r="C1418">
        <v>2020</v>
      </c>
      <c r="D1418" t="s">
        <v>228</v>
      </c>
      <c r="E1418">
        <v>7</v>
      </c>
      <c r="G1418" t="s">
        <v>296</v>
      </c>
      <c r="H1418" t="s">
        <v>1664</v>
      </c>
      <c r="I1418">
        <v>0.29353228163683692</v>
      </c>
      <c r="J1418">
        <v>0.21076054473602751</v>
      </c>
      <c r="K1418">
        <v>1.6767892388169556</v>
      </c>
      <c r="L1418">
        <v>1.2540188608322071</v>
      </c>
      <c r="M1418">
        <v>0.7405854983387159</v>
      </c>
      <c r="N1418">
        <v>0.65738463294304061</v>
      </c>
      <c r="O1418">
        <v>0.60972042597423304</v>
      </c>
      <c r="P1418">
        <v>0.23885319982540243</v>
      </c>
      <c r="Q1418">
        <v>0.46698314883202402</v>
      </c>
      <c r="R1418">
        <v>0.26778589632450872</v>
      </c>
      <c r="S1418">
        <v>0.31768285560668791</v>
      </c>
      <c r="T1418">
        <v>4.7239106938080568E-2</v>
      </c>
      <c r="U1418">
        <v>0.10576814196152062</v>
      </c>
      <c r="V1418">
        <v>4.6919330195314808E-2</v>
      </c>
      <c r="W1418">
        <v>0.10900363279584227</v>
      </c>
      <c r="X1418">
        <v>9.7272949267227724E-2</v>
      </c>
      <c r="Y1418">
        <v>238385.43328085935</v>
      </c>
      <c r="Z1418">
        <v>2501857.0088062622</v>
      </c>
      <c r="AA1418">
        <v>5918524.272994129</v>
      </c>
      <c r="AB1418">
        <v>1.299178735617558E-2</v>
      </c>
      <c r="AC1418">
        <v>0.12375808280559558</v>
      </c>
      <c r="AD1418">
        <v>0.55547728981625544</v>
      </c>
      <c r="AE1418">
        <v>0.88607987098103791</v>
      </c>
      <c r="AF1418">
        <v>27771631.021100916</v>
      </c>
      <c r="AG1418">
        <v>16716765.094495412</v>
      </c>
      <c r="AH1418">
        <v>24607883.232110091</v>
      </c>
      <c r="AI1418">
        <v>0.93480520510517096</v>
      </c>
      <c r="AJ1418">
        <v>0.36896359131961509</v>
      </c>
      <c r="AK1418">
        <v>2.4015374194834047</v>
      </c>
      <c r="AL1418">
        <v>0.91475163350347566</v>
      </c>
      <c r="AM1418">
        <v>3.8016178804990149E-2</v>
      </c>
      <c r="AN1418">
        <v>3.8094796559513019E-2</v>
      </c>
      <c r="AO1418">
        <v>0.10991112575518203</v>
      </c>
      <c r="AP1418">
        <v>1.953190757079061E-2</v>
      </c>
      <c r="AQ1418">
        <v>1.0367511551643425</v>
      </c>
      <c r="AR1418">
        <v>1.0746465267396799</v>
      </c>
      <c r="AS1418">
        <v>1.0355090392454462</v>
      </c>
      <c r="AT1418">
        <v>1.9437336923766178E-2</v>
      </c>
      <c r="AU1418">
        <v>0.48933801534721061</v>
      </c>
      <c r="AV1418">
        <v>0.64495920730600143</v>
      </c>
      <c r="AW1418">
        <v>0.50486020399905729</v>
      </c>
      <c r="AX1418">
        <v>3.0911853227806672E-2</v>
      </c>
      <c r="AY1418">
        <v>6.3328385163868364E-2</v>
      </c>
      <c r="AZ1418">
        <v>0.68966192966333251</v>
      </c>
      <c r="BA1418">
        <v>13.813512485891984</v>
      </c>
      <c r="BB1418">
        <v>4.3634377450005356E-4</v>
      </c>
      <c r="BC1418">
        <v>5.1932725317220381E-2</v>
      </c>
      <c r="BD1418">
        <v>0.52177057417319617</v>
      </c>
      <c r="BE1418">
        <v>0.31855382916248293</v>
      </c>
      <c r="BF1418">
        <v>8500</v>
      </c>
      <c r="BG1418">
        <v>5502</v>
      </c>
      <c r="BH1418">
        <v>4844</v>
      </c>
      <c r="BI1418">
        <v>6.6548137165551066E-2</v>
      </c>
      <c r="BJ1418">
        <v>0.67932560215834437</v>
      </c>
      <c r="BK1418">
        <v>0.69496849952391448</v>
      </c>
      <c r="BL1418">
        <v>0.10955615667891958</v>
      </c>
      <c r="BM1418">
        <v>0.20847655729410117</v>
      </c>
      <c r="BN1418">
        <v>0.81210435306940842</v>
      </c>
      <c r="BO1418">
        <v>1.0143538159559702</v>
      </c>
      <c r="BP1418">
        <v>6.5811923151124982E-2</v>
      </c>
      <c r="BQ1418">
        <v>10.566536203522505</v>
      </c>
      <c r="BR1418">
        <v>0.21829873646209386</v>
      </c>
      <c r="BS1418">
        <v>4511883.740704501</v>
      </c>
      <c r="BT1418">
        <v>703668.71717831481</v>
      </c>
    </row>
    <row r="1419" spans="1:72">
      <c r="A1419" t="s">
        <v>1703</v>
      </c>
      <c r="B1419" t="s">
        <v>57</v>
      </c>
      <c r="C1419">
        <v>2020</v>
      </c>
      <c r="D1419" t="s">
        <v>228</v>
      </c>
      <c r="E1419">
        <v>5</v>
      </c>
      <c r="F1419" t="s">
        <v>2035</v>
      </c>
      <c r="G1419" t="s">
        <v>298</v>
      </c>
      <c r="H1419" t="s">
        <v>1664</v>
      </c>
      <c r="P1419">
        <v>0.2282946929562327</v>
      </c>
      <c r="Q1419">
        <v>0.4779991737867933</v>
      </c>
      <c r="S1419">
        <v>0.28694594076877422</v>
      </c>
      <c r="T1419">
        <v>4.4134406281378331E-2</v>
      </c>
      <c r="U1419">
        <v>0.11307447539232629</v>
      </c>
      <c r="V1419">
        <v>4.4593692258017244E-2</v>
      </c>
      <c r="W1419">
        <v>8.9065234690377151E-2</v>
      </c>
      <c r="X1419">
        <v>0.10624466661237306</v>
      </c>
      <c r="Y1419">
        <v>253914.54113269947</v>
      </c>
      <c r="Z1419">
        <v>2505832.4320323016</v>
      </c>
      <c r="AA1419">
        <v>5086138.0888290713</v>
      </c>
      <c r="AB1419">
        <v>1.0387734749425703E-2</v>
      </c>
      <c r="AD1419">
        <v>0.61527850129550121</v>
      </c>
      <c r="AE1419">
        <v>0.9102891334915012</v>
      </c>
      <c r="AF1419">
        <v>24052924.881086141</v>
      </c>
      <c r="AG1419">
        <v>13828043.539325843</v>
      </c>
      <c r="AH1419">
        <v>21895116.147940073</v>
      </c>
      <c r="AI1419">
        <v>0.92374561091479712</v>
      </c>
      <c r="AJ1419">
        <v>0.39183725008673348</v>
      </c>
      <c r="AK1419">
        <v>2.3231306704250501</v>
      </c>
      <c r="AL1419">
        <v>0.92826718610841175</v>
      </c>
      <c r="AU1419">
        <v>0.49518527225539255</v>
      </c>
      <c r="AV1419">
        <v>0.65608696538844136</v>
      </c>
      <c r="AX1419">
        <v>2.340154399789331E-2</v>
      </c>
      <c r="AY1419">
        <v>4.8126377787241381E-2</v>
      </c>
      <c r="BE1419">
        <v>0.33568945023077434</v>
      </c>
      <c r="BJ1419">
        <v>0.63155835510956193</v>
      </c>
      <c r="BO1419">
        <v>0.98614273518443896</v>
      </c>
      <c r="BP1419">
        <v>9.9010886444563906E-2</v>
      </c>
      <c r="BQ1419">
        <v>9.7671601615074017</v>
      </c>
      <c r="BR1419">
        <v>0.28170257859413633</v>
      </c>
    </row>
    <row r="1420" spans="1:72">
      <c r="A1420" t="s">
        <v>1704</v>
      </c>
      <c r="B1420" t="s">
        <v>58</v>
      </c>
      <c r="C1420">
        <v>2020</v>
      </c>
      <c r="D1420" t="s">
        <v>231</v>
      </c>
      <c r="E1420">
        <v>6</v>
      </c>
      <c r="G1420" t="s">
        <v>300</v>
      </c>
      <c r="H1420" t="s">
        <v>1664</v>
      </c>
      <c r="I1420">
        <v>7.5529342889969958E-2</v>
      </c>
      <c r="J1420">
        <v>0.3804228215395194</v>
      </c>
      <c r="K1420">
        <v>1.5809696068667298</v>
      </c>
      <c r="L1420">
        <v>1.1408273345106472</v>
      </c>
      <c r="M1420">
        <v>1.0877650216178538</v>
      </c>
      <c r="N1420">
        <v>0.54361892376358978</v>
      </c>
      <c r="O1420">
        <v>0.45327775401561321</v>
      </c>
      <c r="P1420">
        <v>0.50071337412799111</v>
      </c>
      <c r="Q1420">
        <v>0.50071337412799111</v>
      </c>
      <c r="R1420">
        <v>0.54690888514880454</v>
      </c>
      <c r="S1420">
        <v>0.5765855666751224</v>
      </c>
      <c r="T1420">
        <v>0.11694962666999827</v>
      </c>
      <c r="U1420">
        <v>0.11694962666999827</v>
      </c>
      <c r="V1420">
        <v>6.5989171285648004E-2</v>
      </c>
      <c r="W1420">
        <v>0.15273194895675668</v>
      </c>
      <c r="X1420">
        <v>6.5989171285648004E-2</v>
      </c>
      <c r="Y1420">
        <v>203383.49242275141</v>
      </c>
      <c r="Z1420">
        <v>1675558.0790229884</v>
      </c>
      <c r="AA1420">
        <v>4032283.7672413792</v>
      </c>
      <c r="AB1420">
        <v>4.0740494521149681E-2</v>
      </c>
      <c r="AC1420">
        <v>0.11836432867176613</v>
      </c>
      <c r="AM1420">
        <v>1.3553911547242838E-2</v>
      </c>
      <c r="AN1420">
        <v>2.2650472435833933E-2</v>
      </c>
      <c r="AO1420">
        <v>0.14432886025827366</v>
      </c>
      <c r="AP1420">
        <v>1.8840935431775927E-2</v>
      </c>
      <c r="AQ1420">
        <v>0.9751630433137789</v>
      </c>
      <c r="AR1420">
        <v>0.9751630433137789</v>
      </c>
      <c r="AS1420">
        <v>0.93180561233209402</v>
      </c>
      <c r="AT1420">
        <v>1.397571556201029E-2</v>
      </c>
      <c r="AU1420">
        <v>0.70124769226640726</v>
      </c>
      <c r="AV1420">
        <v>0.70124769226640726</v>
      </c>
      <c r="AW1420">
        <v>0.71786043930093002</v>
      </c>
      <c r="AX1420">
        <v>3.4627551003750132E-2</v>
      </c>
      <c r="AY1420">
        <v>3.4627551003750132E-2</v>
      </c>
      <c r="AZ1420">
        <v>0.40915374544445582</v>
      </c>
      <c r="BB1420">
        <v>-3.1564524604069735E-2</v>
      </c>
      <c r="BD1420">
        <v>0.26177874972868426</v>
      </c>
      <c r="BE1420">
        <v>0.26177874972868426</v>
      </c>
      <c r="BF1420">
        <v>9011</v>
      </c>
      <c r="BG1420">
        <v>5848</v>
      </c>
      <c r="BI1420">
        <v>6.4881922828332786E-2</v>
      </c>
      <c r="BK1420">
        <v>0.46242072258840644</v>
      </c>
      <c r="BL1420">
        <v>0.31932265533942306</v>
      </c>
      <c r="BM1420">
        <v>0.31932265533942306</v>
      </c>
      <c r="BN1420">
        <v>0.64820151340832743</v>
      </c>
      <c r="BQ1420">
        <v>14.600574712643677</v>
      </c>
      <c r="BR1420">
        <v>0.1872882346068466</v>
      </c>
      <c r="BS1420">
        <v>3051941.6666666665</v>
      </c>
      <c r="BT1420">
        <v>1153747.1217105263</v>
      </c>
    </row>
    <row r="1421" spans="1:72">
      <c r="A1421" t="s">
        <v>1705</v>
      </c>
      <c r="B1421" t="s">
        <v>59</v>
      </c>
      <c r="C1421">
        <v>2020</v>
      </c>
      <c r="D1421" t="s">
        <v>223</v>
      </c>
      <c r="E1421">
        <v>2</v>
      </c>
      <c r="G1421" t="s">
        <v>302</v>
      </c>
      <c r="H1421" t="s">
        <v>1664</v>
      </c>
      <c r="I1421">
        <v>0.48047364327298342</v>
      </c>
      <c r="J1421">
        <v>0.14815739100205477</v>
      </c>
      <c r="K1421">
        <v>1.7230426846895375</v>
      </c>
      <c r="L1421">
        <v>1.3688159572725649</v>
      </c>
      <c r="M1421">
        <v>0.89648135065702572</v>
      </c>
      <c r="N1421">
        <v>0.56399586199500584</v>
      </c>
      <c r="O1421">
        <v>0.46745792693028781</v>
      </c>
      <c r="P1421">
        <v>0.16091208670302248</v>
      </c>
      <c r="Q1421">
        <v>0.53881195967908668</v>
      </c>
      <c r="R1421">
        <v>0.2257364322121452</v>
      </c>
      <c r="S1421">
        <v>0.19485413958443354</v>
      </c>
      <c r="T1421">
        <v>1.0636553668364052E-2</v>
      </c>
      <c r="U1421">
        <v>5.088749787448358E-2</v>
      </c>
      <c r="V1421">
        <v>3.940583700230877E-2</v>
      </c>
      <c r="W1421">
        <v>6.9389503195123797E-2</v>
      </c>
      <c r="X1421">
        <v>0.17801044741525066</v>
      </c>
      <c r="Y1421">
        <v>290862.49588815792</v>
      </c>
      <c r="Z1421">
        <v>3430185.1256544502</v>
      </c>
      <c r="AA1421">
        <v>6113094.2748691095</v>
      </c>
      <c r="AB1421">
        <v>4.7415929062807893E-3</v>
      </c>
      <c r="AC1421">
        <v>0.10454613016573058</v>
      </c>
      <c r="AD1421">
        <v>0.81572278294404266</v>
      </c>
      <c r="AE1421">
        <v>0.91304873382529284</v>
      </c>
      <c r="AF1421">
        <v>25208713.736988846</v>
      </c>
      <c r="AG1421">
        <v>15876338.110594796</v>
      </c>
      <c r="AH1421">
        <v>23016784.158921935</v>
      </c>
      <c r="AI1421">
        <v>0.92409756920477226</v>
      </c>
      <c r="AJ1421">
        <v>0.34829718417046029</v>
      </c>
      <c r="AK1421">
        <v>2.6214645863414079</v>
      </c>
      <c r="AL1421">
        <v>1.0399863242220715</v>
      </c>
      <c r="AM1421">
        <v>6.5133739430179305E-2</v>
      </c>
      <c r="AN1421">
        <v>5.1092929686760623E-2</v>
      </c>
      <c r="AO1421">
        <v>6.9345751126474994E-2</v>
      </c>
      <c r="AP1421">
        <v>2.3511796712742405E-2</v>
      </c>
      <c r="AQ1421">
        <v>1.0229942525745719</v>
      </c>
      <c r="AR1421">
        <v>1.0441098099445996</v>
      </c>
      <c r="AS1421">
        <v>1.0515610426558901</v>
      </c>
      <c r="AT1421">
        <v>1.2825375868249752E-2</v>
      </c>
      <c r="AU1421">
        <v>0.39423159885330528</v>
      </c>
      <c r="AV1421">
        <v>0.59894409509526025</v>
      </c>
      <c r="AW1421">
        <v>0.4014888059965937</v>
      </c>
      <c r="AX1421">
        <v>1.4734164164411071E-2</v>
      </c>
      <c r="AY1421">
        <v>6.2769713299147281E-2</v>
      </c>
      <c r="AZ1421">
        <v>0.79946792461283622</v>
      </c>
      <c r="BA1421">
        <v>12.976610610783142</v>
      </c>
      <c r="BB1421">
        <v>0.125293964416304</v>
      </c>
      <c r="BC1421">
        <v>3.7050242156239858E-2</v>
      </c>
      <c r="BD1421">
        <v>0.64864363954605619</v>
      </c>
      <c r="BE1421">
        <v>0.22687707160268275</v>
      </c>
      <c r="BF1421">
        <v>8485</v>
      </c>
      <c r="BG1421">
        <v>5107</v>
      </c>
      <c r="BH1421">
        <v>4773</v>
      </c>
      <c r="BI1421">
        <v>8.2577048935344691E-2</v>
      </c>
      <c r="BJ1421">
        <v>0.68977221148596879</v>
      </c>
      <c r="BK1421">
        <v>0.80731529478087827</v>
      </c>
      <c r="BL1421">
        <v>2.1153554440409113E-2</v>
      </c>
      <c r="BM1421">
        <v>7.7227320668437974E-2</v>
      </c>
      <c r="BN1421">
        <v>0.74972299411217236</v>
      </c>
      <c r="BO1421">
        <v>1.1148708495076651</v>
      </c>
      <c r="BP1421">
        <v>5.152673435435632E-2</v>
      </c>
      <c r="BQ1421">
        <v>3.1832460732984291</v>
      </c>
      <c r="BR1421">
        <v>0.24845995893223818</v>
      </c>
      <c r="BS1421">
        <v>3363238.4267015709</v>
      </c>
      <c r="BT1421">
        <v>719103.74752920039</v>
      </c>
    </row>
    <row r="1422" spans="1:72">
      <c r="A1422" t="s">
        <v>1706</v>
      </c>
      <c r="B1422" t="s">
        <v>60</v>
      </c>
      <c r="C1422">
        <v>2020</v>
      </c>
      <c r="D1422" t="s">
        <v>207</v>
      </c>
      <c r="E1422">
        <v>7</v>
      </c>
      <c r="F1422" t="s">
        <v>2035</v>
      </c>
      <c r="G1422" t="s">
        <v>304</v>
      </c>
      <c r="H1422" t="s">
        <v>1664</v>
      </c>
      <c r="P1422">
        <v>0.2523078959449917</v>
      </c>
      <c r="Q1422">
        <v>0.40560225084379259</v>
      </c>
      <c r="S1422">
        <v>0.3526498274295114</v>
      </c>
      <c r="T1422">
        <v>3.9217294849051905E-2</v>
      </c>
      <c r="U1422">
        <v>6.9216601317710874E-2</v>
      </c>
      <c r="V1422">
        <v>8.148985451384165E-2</v>
      </c>
      <c r="W1422">
        <v>0.26272314728944601</v>
      </c>
      <c r="X1422">
        <v>0.13668950950754644</v>
      </c>
      <c r="Y1422">
        <v>258793.49112351003</v>
      </c>
      <c r="Z1422">
        <v>3640073.1038626609</v>
      </c>
      <c r="AA1422">
        <v>12471341.684120171</v>
      </c>
      <c r="AB1422">
        <v>1.9395161687196388E-2</v>
      </c>
      <c r="AD1422">
        <v>0.44232232462863796</v>
      </c>
      <c r="AE1422">
        <v>0.84081042019804353</v>
      </c>
      <c r="AF1422">
        <v>24268001.480759092</v>
      </c>
      <c r="AG1422">
        <v>13092950.319451766</v>
      </c>
      <c r="AH1422">
        <v>20404788.522403795</v>
      </c>
      <c r="AI1422">
        <v>0.95085565256106896</v>
      </c>
      <c r="AJ1422">
        <v>0.40668473158981838</v>
      </c>
      <c r="AK1422">
        <v>2.0674747657998718</v>
      </c>
      <c r="AL1422">
        <v>0.99033221658547022</v>
      </c>
      <c r="AU1422">
        <v>0.46957116203130417</v>
      </c>
      <c r="AV1422">
        <v>0.51746548831930173</v>
      </c>
      <c r="AX1422">
        <v>2.0260088702938144E-2</v>
      </c>
      <c r="AY1422">
        <v>3.0772667178211317E-2</v>
      </c>
      <c r="BE1422">
        <v>0.37082768562963042</v>
      </c>
      <c r="BJ1422">
        <v>0.64166067220329837</v>
      </c>
      <c r="BO1422">
        <v>1.0719724782794973</v>
      </c>
      <c r="BP1422">
        <v>7.477843014969944E-2</v>
      </c>
      <c r="BQ1422">
        <v>6.7690987124463522</v>
      </c>
      <c r="BR1422">
        <v>0.64548774126238917</v>
      </c>
    </row>
    <row r="1423" spans="1:72">
      <c r="A1423" t="s">
        <v>1707</v>
      </c>
      <c r="B1423" t="s">
        <v>61</v>
      </c>
      <c r="C1423">
        <v>2020</v>
      </c>
      <c r="D1423" t="s">
        <v>212</v>
      </c>
      <c r="E1423">
        <v>4</v>
      </c>
      <c r="G1423" t="s">
        <v>306</v>
      </c>
      <c r="H1423" t="s">
        <v>1664</v>
      </c>
      <c r="I1423">
        <v>5.7879229907379898E-2</v>
      </c>
      <c r="J1423">
        <v>-7.5123757333082977E-2</v>
      </c>
      <c r="K1423">
        <v>1.3832422013884427</v>
      </c>
      <c r="L1423">
        <v>1.1793363248466375</v>
      </c>
      <c r="M1423">
        <v>0.77975055018693851</v>
      </c>
      <c r="N1423">
        <v>0.52219886734471554</v>
      </c>
      <c r="O1423">
        <v>0.5016683399308588</v>
      </c>
      <c r="P1423">
        <v>0.55794779408801876</v>
      </c>
      <c r="Q1423">
        <v>0.55794779408801876</v>
      </c>
      <c r="R1423">
        <v>0.71394495241527778</v>
      </c>
      <c r="S1423">
        <v>0.61752034589835147</v>
      </c>
      <c r="T1423">
        <v>0.21776314231249896</v>
      </c>
      <c r="U1423">
        <v>0.21776314231249896</v>
      </c>
      <c r="V1423">
        <v>1.091297127444479E-2</v>
      </c>
      <c r="W1423">
        <v>1.8186138791606941E-2</v>
      </c>
      <c r="X1423">
        <v>1.091297127444479E-2</v>
      </c>
      <c r="Y1423">
        <v>431566.79265285993</v>
      </c>
      <c r="Z1423">
        <v>423773.95169082127</v>
      </c>
      <c r="AA1423">
        <v>711384.67632850236</v>
      </c>
      <c r="AB1423">
        <v>1.5631347264213488E-2</v>
      </c>
      <c r="AC1423">
        <v>8.4403386956485901E-2</v>
      </c>
      <c r="AM1423">
        <v>5.7299240250440822E-2</v>
      </c>
      <c r="AN1423">
        <v>8.1743771499891732E-2</v>
      </c>
      <c r="AO1423">
        <v>2.0272946335448683E-2</v>
      </c>
      <c r="AP1423">
        <v>9.8111214390805938E-3</v>
      </c>
      <c r="AQ1423">
        <v>1.0034933678302138</v>
      </c>
      <c r="AR1423">
        <v>1.0034933678302138</v>
      </c>
      <c r="AS1423">
        <v>0.79138822053301261</v>
      </c>
      <c r="AT1423">
        <v>1.2530158952686308E-2</v>
      </c>
      <c r="AU1423">
        <v>0.73788740552490506</v>
      </c>
      <c r="AV1423">
        <v>0.73788740552490506</v>
      </c>
      <c r="AW1423">
        <v>0.72888034264610913</v>
      </c>
      <c r="AX1423">
        <v>5.969472719881147E-2</v>
      </c>
      <c r="AY1423">
        <v>5.969472719881147E-2</v>
      </c>
      <c r="AZ1423">
        <v>0.31983299517523067</v>
      </c>
      <c r="BB1423">
        <v>-7.9382935217822803E-2</v>
      </c>
      <c r="BD1423">
        <v>0.15663743811117459</v>
      </c>
      <c r="BE1423">
        <v>0.15663743811117459</v>
      </c>
      <c r="BF1423">
        <v>9645</v>
      </c>
      <c r="BG1423">
        <v>6109</v>
      </c>
      <c r="BI1423">
        <v>3.0271564682062924E-2</v>
      </c>
      <c r="BK1423">
        <v>0.35218164739940871</v>
      </c>
      <c r="BL1423">
        <v>0.31124311434192609</v>
      </c>
      <c r="BM1423">
        <v>0.31124311434192609</v>
      </c>
      <c r="BN1423">
        <v>0.50862295655041823</v>
      </c>
      <c r="BQ1423">
        <v>19.594202898550726</v>
      </c>
      <c r="BR1423">
        <v>7.5874966604328076E-2</v>
      </c>
      <c r="BS1423">
        <v>368112.80193236715</v>
      </c>
      <c r="BT1423">
        <v>526743.44594594592</v>
      </c>
    </row>
    <row r="1424" spans="1:72">
      <c r="A1424" t="s">
        <v>1708</v>
      </c>
      <c r="B1424" t="s">
        <v>62</v>
      </c>
      <c r="C1424">
        <v>2020</v>
      </c>
      <c r="D1424" t="s">
        <v>215</v>
      </c>
      <c r="E1424">
        <v>5</v>
      </c>
      <c r="G1424" t="s">
        <v>308</v>
      </c>
      <c r="H1424" t="s">
        <v>1664</v>
      </c>
      <c r="I1424">
        <v>8.064500140033623E-2</v>
      </c>
      <c r="J1424">
        <v>0.36533191569570361</v>
      </c>
      <c r="K1424">
        <v>1.6494512833909016</v>
      </c>
      <c r="L1424">
        <v>0.92113740756508933</v>
      </c>
      <c r="M1424">
        <v>0.80756565765476573</v>
      </c>
      <c r="N1424">
        <v>0.64489833112730821</v>
      </c>
      <c r="O1424">
        <v>0.50222454032613872</v>
      </c>
      <c r="P1424">
        <v>0.41871650719896158</v>
      </c>
      <c r="Q1424">
        <v>0.41871650719896158</v>
      </c>
      <c r="R1424">
        <v>0.46198271458055057</v>
      </c>
      <c r="S1424">
        <v>0.48981127259775004</v>
      </c>
      <c r="T1424">
        <v>9.2359374115212972E-2</v>
      </c>
      <c r="U1424">
        <v>9.2359374115212972E-2</v>
      </c>
      <c r="V1424">
        <v>0.10527127754701361</v>
      </c>
      <c r="W1424">
        <v>0.25798461895093994</v>
      </c>
      <c r="X1424">
        <v>0.10527127754701361</v>
      </c>
      <c r="Y1424">
        <v>178992.03378963785</v>
      </c>
      <c r="Z1424">
        <v>3288748.4972067038</v>
      </c>
      <c r="AA1424">
        <v>8378848.2234636871</v>
      </c>
      <c r="AB1424">
        <v>3.0985175941958282E-2</v>
      </c>
      <c r="AC1424">
        <v>0.12072529611236492</v>
      </c>
      <c r="AM1424">
        <v>1.7631005598148855E-2</v>
      </c>
      <c r="AN1424">
        <v>2.9629867256475297E-2</v>
      </c>
      <c r="AO1424">
        <v>0.24691416295701366</v>
      </c>
      <c r="AP1424">
        <v>3.1551070834125158E-2</v>
      </c>
      <c r="AQ1424">
        <v>0.99455292797971961</v>
      </c>
      <c r="AR1424">
        <v>0.99455292797971961</v>
      </c>
      <c r="AS1424">
        <v>0.98601145369838006</v>
      </c>
      <c r="AT1424">
        <v>2.6260270803426182E-2</v>
      </c>
      <c r="AU1424">
        <v>0.61594456941032227</v>
      </c>
      <c r="AV1424">
        <v>0.61594456941032227</v>
      </c>
      <c r="AW1424">
        <v>0.64884788925682391</v>
      </c>
      <c r="AX1424">
        <v>7.0700782026647799E-2</v>
      </c>
      <c r="AY1424">
        <v>7.0700782026647799E-2</v>
      </c>
      <c r="AZ1424">
        <v>0.5113356531049601</v>
      </c>
      <c r="BB1424">
        <v>0.11733763993246095</v>
      </c>
      <c r="BD1424">
        <v>0.24888024013558996</v>
      </c>
      <c r="BE1424">
        <v>0.24888024013558996</v>
      </c>
      <c r="BF1424">
        <v>10396</v>
      </c>
      <c r="BG1424">
        <v>6476</v>
      </c>
      <c r="BI1424">
        <v>3.8606246072332359E-2</v>
      </c>
      <c r="BK1424">
        <v>0.55772281594277373</v>
      </c>
      <c r="BL1424">
        <v>0.30390989590846307</v>
      </c>
      <c r="BM1424">
        <v>0.30390989590846307</v>
      </c>
      <c r="BN1424">
        <v>0.94765638535979502</v>
      </c>
      <c r="BQ1424">
        <v>16.120111731843576</v>
      </c>
      <c r="BR1424">
        <v>0.419680196801968</v>
      </c>
      <c r="BS1424">
        <v>6704557.0810055863</v>
      </c>
      <c r="BT1424">
        <v>1488293.1755102042</v>
      </c>
    </row>
    <row r="1425" spans="1:72">
      <c r="A1425" t="s">
        <v>1709</v>
      </c>
      <c r="B1425" t="s">
        <v>63</v>
      </c>
      <c r="C1425">
        <v>2020</v>
      </c>
      <c r="D1425" t="s">
        <v>215</v>
      </c>
      <c r="E1425">
        <v>2</v>
      </c>
      <c r="G1425" t="s">
        <v>310</v>
      </c>
      <c r="H1425" t="s">
        <v>1664</v>
      </c>
      <c r="I1425">
        <v>0.10940557509681008</v>
      </c>
      <c r="J1425">
        <v>0.17913175732547906</v>
      </c>
      <c r="K1425">
        <v>1.654089535595026</v>
      </c>
      <c r="L1425">
        <v>1.0758805090475629</v>
      </c>
      <c r="M1425">
        <v>1.0362299790055545</v>
      </c>
      <c r="N1425">
        <v>0.66882427132208422</v>
      </c>
      <c r="O1425">
        <v>0.53324253505419805</v>
      </c>
      <c r="P1425">
        <v>0.48893538523507485</v>
      </c>
      <c r="Q1425">
        <v>0.48893538523507485</v>
      </c>
      <c r="R1425">
        <v>0.55259288054063749</v>
      </c>
      <c r="S1425">
        <v>0.60283679827185943</v>
      </c>
      <c r="T1425">
        <v>0.10542184461031419</v>
      </c>
      <c r="U1425">
        <v>0.10542184461031419</v>
      </c>
      <c r="V1425">
        <v>0.13149723889278811</v>
      </c>
      <c r="W1425">
        <v>0.32613032007002868</v>
      </c>
      <c r="X1425">
        <v>0.13149723889278811</v>
      </c>
      <c r="Y1425">
        <v>372431.61583011586</v>
      </c>
      <c r="Z1425">
        <v>4316357.9417040357</v>
      </c>
      <c r="AA1425">
        <v>11186588.578475336</v>
      </c>
      <c r="AB1425">
        <v>4.185024505910561E-2</v>
      </c>
      <c r="AC1425">
        <v>0.24286169328361024</v>
      </c>
      <c r="AM1425">
        <v>6.2199320666002929E-2</v>
      </c>
      <c r="AN1425">
        <v>8.9030583300876612E-2</v>
      </c>
      <c r="AO1425">
        <v>0.25298986006968299</v>
      </c>
      <c r="AP1425">
        <v>2.1038829535446002E-2</v>
      </c>
      <c r="AQ1425">
        <v>0.98472025916215356</v>
      </c>
      <c r="AR1425">
        <v>0.98472025916215356</v>
      </c>
      <c r="AS1425">
        <v>1.0597883977035787</v>
      </c>
      <c r="AT1425">
        <v>1.0249376876957886E-2</v>
      </c>
      <c r="AU1425">
        <v>0.52865376630314165</v>
      </c>
      <c r="AV1425">
        <v>0.52865376630314165</v>
      </c>
      <c r="AW1425">
        <v>0.56723616007224842</v>
      </c>
      <c r="AX1425">
        <v>5.1578044148821861E-2</v>
      </c>
      <c r="AY1425">
        <v>5.1578044148821861E-2</v>
      </c>
      <c r="AZ1425">
        <v>0.37992217173699677</v>
      </c>
      <c r="BB1425">
        <v>0.41356187537258476</v>
      </c>
      <c r="BD1425">
        <v>0.32384347507690192</v>
      </c>
      <c r="BE1425">
        <v>0.32384347507690192</v>
      </c>
      <c r="BF1425">
        <v>9072</v>
      </c>
      <c r="BG1425">
        <v>5752</v>
      </c>
      <c r="BI1425">
        <v>2.9095352731850748E-2</v>
      </c>
      <c r="BK1425">
        <v>0.44124508385597377</v>
      </c>
      <c r="BL1425">
        <v>0.17245732838534505</v>
      </c>
      <c r="BM1425">
        <v>0.17245732838534505</v>
      </c>
      <c r="BN1425">
        <v>0.82252102035097308</v>
      </c>
      <c r="BQ1425">
        <v>9.2914798206278029</v>
      </c>
      <c r="BR1425">
        <v>0.74264087468460893</v>
      </c>
      <c r="BS1425">
        <v>7636810.6457399102</v>
      </c>
      <c r="BT1425">
        <v>1080791.875862069</v>
      </c>
    </row>
    <row r="1426" spans="1:72">
      <c r="A1426" t="s">
        <v>1710</v>
      </c>
      <c r="B1426" t="s">
        <v>64</v>
      </c>
      <c r="C1426">
        <v>2020</v>
      </c>
      <c r="D1426" t="s">
        <v>228</v>
      </c>
      <c r="E1426">
        <v>5</v>
      </c>
      <c r="G1426" t="s">
        <v>312</v>
      </c>
      <c r="H1426" t="s">
        <v>1664</v>
      </c>
      <c r="I1426">
        <v>0.41875871885737703</v>
      </c>
      <c r="J1426">
        <v>0.15066206990541345</v>
      </c>
      <c r="K1426">
        <v>1.7933441343176899</v>
      </c>
      <c r="L1426">
        <v>1.2198033869446272</v>
      </c>
      <c r="M1426">
        <v>0.74600297131344362</v>
      </c>
      <c r="N1426">
        <v>0.58478618314697217</v>
      </c>
      <c r="O1426">
        <v>0.46332546730383661</v>
      </c>
      <c r="P1426">
        <v>0.24001741810649393</v>
      </c>
      <c r="Q1426">
        <v>0.53791183146991017</v>
      </c>
      <c r="R1426">
        <v>0.27603078709804874</v>
      </c>
      <c r="S1426">
        <v>0.30186777168805823</v>
      </c>
      <c r="T1426">
        <v>3.9100274904788256E-2</v>
      </c>
      <c r="U1426">
        <v>0.10785374496617717</v>
      </c>
      <c r="V1426">
        <v>3.3546830987480229E-2</v>
      </c>
      <c r="W1426">
        <v>7.2138924646874644E-2</v>
      </c>
      <c r="X1426">
        <v>8.756519678449888E-2</v>
      </c>
      <c r="Y1426">
        <v>245341.76788756388</v>
      </c>
      <c r="Z1426">
        <v>1879254.1774397972</v>
      </c>
      <c r="AA1426">
        <v>4093424.9543726235</v>
      </c>
      <c r="AB1426">
        <v>9.3129991573911511E-3</v>
      </c>
      <c r="AC1426">
        <v>0.11039250300958089</v>
      </c>
      <c r="AD1426">
        <v>0.64167321231442853</v>
      </c>
      <c r="AE1426">
        <v>0.87376734415731705</v>
      </c>
      <c r="AF1426">
        <v>29088432.609230768</v>
      </c>
      <c r="AG1426">
        <v>17280857.505641025</v>
      </c>
      <c r="AH1426">
        <v>25416522.506666668</v>
      </c>
      <c r="AI1426">
        <v>0.92762431568585946</v>
      </c>
      <c r="AJ1426">
        <v>0.37660252493986757</v>
      </c>
      <c r="AK1426">
        <v>2.3201314019252322</v>
      </c>
      <c r="AL1426">
        <v>0.89634424374209321</v>
      </c>
      <c r="AM1426">
        <v>4.666760803568111E-2</v>
      </c>
      <c r="AN1426">
        <v>4.7550283283499493E-2</v>
      </c>
      <c r="AO1426">
        <v>7.1953802782396437E-2</v>
      </c>
      <c r="AP1426">
        <v>2.1678462349150811E-2</v>
      </c>
      <c r="AQ1426">
        <v>0.97341162286227834</v>
      </c>
      <c r="AR1426">
        <v>1.0026643529586237</v>
      </c>
      <c r="AS1426">
        <v>0.99166576083489477</v>
      </c>
      <c r="AT1426">
        <v>1.4231368522844578E-2</v>
      </c>
      <c r="AU1426">
        <v>0.49246701706892165</v>
      </c>
      <c r="AV1426">
        <v>0.69524493380010233</v>
      </c>
      <c r="AW1426">
        <v>0.50322912841432521</v>
      </c>
      <c r="AX1426">
        <v>2.1869120321990027E-2</v>
      </c>
      <c r="AY1426">
        <v>4.3046631013435102E-2</v>
      </c>
      <c r="AZ1426">
        <v>0.69619068980676435</v>
      </c>
      <c r="BA1426">
        <v>17.828059382007556</v>
      </c>
      <c r="BB1426">
        <v>2.2489389976807654E-2</v>
      </c>
      <c r="BC1426">
        <v>-5.2203324525014569E-2</v>
      </c>
      <c r="BD1426">
        <v>0.59757685838559427</v>
      </c>
      <c r="BE1426">
        <v>0.35078478479108405</v>
      </c>
      <c r="BF1426">
        <v>8774</v>
      </c>
      <c r="BG1426">
        <v>5505</v>
      </c>
      <c r="BH1426">
        <v>4862</v>
      </c>
      <c r="BI1426">
        <v>7.2709744617834984E-2</v>
      </c>
      <c r="BJ1426">
        <v>0.67990644672607414</v>
      </c>
      <c r="BK1426">
        <v>0.71085739531803105</v>
      </c>
      <c r="BL1426">
        <v>9.1607957344907981E-2</v>
      </c>
      <c r="BM1426">
        <v>0.2023067678242994</v>
      </c>
      <c r="BN1426">
        <v>0.67123628833481297</v>
      </c>
      <c r="BO1426">
        <v>0.98923882072106306</v>
      </c>
      <c r="BP1426">
        <v>8.4536848107388554E-2</v>
      </c>
      <c r="BQ1426">
        <v>8.9277566539923949</v>
      </c>
      <c r="BR1426">
        <v>0.18187919463087249</v>
      </c>
      <c r="BS1426">
        <v>2612899.4993662862</v>
      </c>
      <c r="BT1426">
        <v>842693.38152266899</v>
      </c>
    </row>
    <row r="1427" spans="1:72">
      <c r="A1427" t="s">
        <v>1711</v>
      </c>
      <c r="B1427" t="s">
        <v>65</v>
      </c>
      <c r="C1427">
        <v>2020</v>
      </c>
      <c r="D1427" t="s">
        <v>218</v>
      </c>
      <c r="E1427">
        <v>4</v>
      </c>
      <c r="G1427" t="s">
        <v>314</v>
      </c>
      <c r="H1427" t="s">
        <v>1664</v>
      </c>
      <c r="I1427">
        <v>7.7631431065802906E-2</v>
      </c>
      <c r="J1427">
        <v>0.50665893908002868</v>
      </c>
      <c r="K1427">
        <v>1.5379059910911099</v>
      </c>
      <c r="L1427">
        <v>1.0480959802625192</v>
      </c>
      <c r="M1427">
        <v>1.0152065628914277</v>
      </c>
      <c r="N1427">
        <v>0.5825409870516044</v>
      </c>
      <c r="O1427">
        <v>0.56596698976276161</v>
      </c>
      <c r="P1427">
        <v>0.51297415027998716</v>
      </c>
      <c r="Q1427">
        <v>0.51297415027998716</v>
      </c>
      <c r="R1427">
        <v>0.55708308735546208</v>
      </c>
      <c r="S1427">
        <v>0.59017893394939291</v>
      </c>
      <c r="T1427">
        <v>0.14213484257872688</v>
      </c>
      <c r="U1427">
        <v>0.14213484257872688</v>
      </c>
      <c r="V1427">
        <v>3.3818714156429515E-2</v>
      </c>
      <c r="W1427">
        <v>6.9475418824186064E-2</v>
      </c>
      <c r="X1427">
        <v>3.3818714156429515E-2</v>
      </c>
      <c r="Y1427">
        <v>227169.99919506305</v>
      </c>
      <c r="Z1427">
        <v>932638.10648148146</v>
      </c>
      <c r="AA1427">
        <v>1949910.2870370371</v>
      </c>
      <c r="AB1427">
        <v>2.7660907199393757E-2</v>
      </c>
      <c r="AC1427">
        <v>0.11397388750188596</v>
      </c>
      <c r="AM1427">
        <v>2.1435457423872137E-2</v>
      </c>
      <c r="AN1427">
        <v>3.1358515549086002E-2</v>
      </c>
      <c r="AO1427">
        <v>0.10003666695162987</v>
      </c>
      <c r="AP1427">
        <v>4.5583245407466166E-2</v>
      </c>
      <c r="AQ1427">
        <v>1.033214851923749</v>
      </c>
      <c r="AR1427">
        <v>1.033214851923749</v>
      </c>
      <c r="AS1427">
        <v>1.3794995990302312</v>
      </c>
      <c r="AT1427">
        <v>1.1539078021588928E-2</v>
      </c>
      <c r="AU1427">
        <v>0.75855517133821393</v>
      </c>
      <c r="AV1427">
        <v>0.75855517133821393</v>
      </c>
      <c r="AW1427">
        <v>0.77419349583971686</v>
      </c>
      <c r="AX1427">
        <v>3.0249093085450877E-2</v>
      </c>
      <c r="AY1427">
        <v>3.0249093085450877E-2</v>
      </c>
      <c r="AZ1427">
        <v>0.40032800582385808</v>
      </c>
      <c r="BB1427">
        <v>1.69699013376386</v>
      </c>
      <c r="BD1427">
        <v>0.2480876162873589</v>
      </c>
      <c r="BE1427">
        <v>0.2480876162873589</v>
      </c>
      <c r="BF1427">
        <v>6080</v>
      </c>
      <c r="BG1427">
        <v>5741</v>
      </c>
      <c r="BI1427">
        <v>4.1668384079332982E-3</v>
      </c>
      <c r="BK1427">
        <v>0.42795273829587965</v>
      </c>
      <c r="BL1427">
        <v>0.35294904758471418</v>
      </c>
      <c r="BM1427">
        <v>0.35294904758471418</v>
      </c>
      <c r="BN1427">
        <v>0.5770577598934874</v>
      </c>
      <c r="BQ1427">
        <v>17.25462962962963</v>
      </c>
      <c r="BR1427">
        <v>6.1393489434608796E-2</v>
      </c>
      <c r="BS1427">
        <v>1363225.1898148148</v>
      </c>
      <c r="BT1427">
        <v>2502136.2735042735</v>
      </c>
    </row>
    <row r="1428" spans="1:72">
      <c r="A1428" t="s">
        <v>1712</v>
      </c>
      <c r="B1428" t="s">
        <v>66</v>
      </c>
      <c r="C1428">
        <v>2020</v>
      </c>
      <c r="D1428" t="s">
        <v>223</v>
      </c>
      <c r="E1428">
        <v>2</v>
      </c>
      <c r="G1428" t="s">
        <v>316</v>
      </c>
      <c r="H1428" t="s">
        <v>1664</v>
      </c>
      <c r="I1428">
        <v>0.39145725072984827</v>
      </c>
      <c r="J1428">
        <v>0.11881540570411421</v>
      </c>
      <c r="K1428">
        <v>2.1249986552281688</v>
      </c>
      <c r="L1428">
        <v>1.7101939429385002</v>
      </c>
      <c r="M1428">
        <v>0.94752669206975393</v>
      </c>
      <c r="N1428">
        <v>0.68019649545584071</v>
      </c>
      <c r="O1428">
        <v>0.58540681075025713</v>
      </c>
      <c r="P1428">
        <v>0.17461090136957844</v>
      </c>
      <c r="Q1428">
        <v>0.60415159155289</v>
      </c>
      <c r="R1428">
        <v>0.21400807812654851</v>
      </c>
      <c r="S1428">
        <v>0.23784320034856296</v>
      </c>
      <c r="T1428">
        <v>1.561649047161941E-2</v>
      </c>
      <c r="U1428">
        <v>7.4195241641777571E-2</v>
      </c>
      <c r="V1428">
        <v>2.936127876937545E-2</v>
      </c>
      <c r="W1428">
        <v>5.4957913189462887E-2</v>
      </c>
      <c r="X1428">
        <v>0.14334136735825134</v>
      </c>
      <c r="Y1428">
        <v>415064.57695614791</v>
      </c>
      <c r="Z1428">
        <v>2433201.5227882038</v>
      </c>
      <c r="AA1428">
        <v>4600763.2654155493</v>
      </c>
      <c r="AB1428">
        <v>7.1306586148378176E-3</v>
      </c>
      <c r="AC1428">
        <v>0.14430762045698509</v>
      </c>
      <c r="AD1428">
        <v>0.81242808093007901</v>
      </c>
      <c r="AE1428">
        <v>0.89692491496633475</v>
      </c>
      <c r="AF1428">
        <v>25315423.602822579</v>
      </c>
      <c r="AG1428">
        <v>14262959.827620968</v>
      </c>
      <c r="AH1428">
        <v>22706034.162298389</v>
      </c>
      <c r="AI1428">
        <v>0.91118020758085061</v>
      </c>
      <c r="AJ1428">
        <v>0.4064318888708025</v>
      </c>
      <c r="AK1428">
        <v>2.2068271204266932</v>
      </c>
      <c r="AL1428">
        <v>1.3552587116232304</v>
      </c>
      <c r="AM1428">
        <v>5.9003756242851882E-2</v>
      </c>
      <c r="AN1428">
        <v>3.507593541442168E-2</v>
      </c>
      <c r="AO1428">
        <v>5.1979174860517952E-2</v>
      </c>
      <c r="AP1428">
        <v>1.39879010278925E-2</v>
      </c>
      <c r="AQ1428">
        <v>0.98621628470036127</v>
      </c>
      <c r="AR1428">
        <v>1.1328913864152712</v>
      </c>
      <c r="AS1428">
        <v>0.95976813621614399</v>
      </c>
      <c r="AT1428">
        <v>1.7077986473655982E-2</v>
      </c>
      <c r="AU1428">
        <v>0.45506686650259748</v>
      </c>
      <c r="AV1428">
        <v>0.65109268898622241</v>
      </c>
      <c r="AW1428">
        <v>0.46147478626682686</v>
      </c>
      <c r="AX1428">
        <v>2.6904297657691048E-2</v>
      </c>
      <c r="AY1428">
        <v>8.2243045514692609E-2</v>
      </c>
      <c r="AZ1428">
        <v>0.78009696356837022</v>
      </c>
      <c r="BA1428">
        <v>15.033023347984523</v>
      </c>
      <c r="BB1428">
        <v>-5.4508005091577681E-2</v>
      </c>
      <c r="BC1428">
        <v>-8.6219262411678127E-2</v>
      </c>
      <c r="BD1428">
        <v>0.73108228812011844</v>
      </c>
      <c r="BE1428">
        <v>0.22041253207817527</v>
      </c>
      <c r="BF1428">
        <v>8783</v>
      </c>
      <c r="BG1428">
        <v>5681</v>
      </c>
      <c r="BH1428">
        <v>5034</v>
      </c>
      <c r="BI1428">
        <v>5.6775909490538651E-2</v>
      </c>
      <c r="BJ1428">
        <v>0.62815724338614398</v>
      </c>
      <c r="BK1428">
        <v>0.76469843256854808</v>
      </c>
      <c r="BL1428">
        <v>1.8817536953880873E-2</v>
      </c>
      <c r="BM1428">
        <v>6.2330056761013039E-2</v>
      </c>
      <c r="BN1428">
        <v>0.57252498614961023</v>
      </c>
      <c r="BO1428">
        <v>1.3607735974432928</v>
      </c>
      <c r="BP1428">
        <v>5.1723037277964297E-2</v>
      </c>
      <c r="BQ1428">
        <v>3.1179624664879357</v>
      </c>
      <c r="BR1428">
        <v>0.21780104712041884</v>
      </c>
      <c r="BS1428">
        <v>2932714.6353887399</v>
      </c>
      <c r="BT1428">
        <v>412868.11226415093</v>
      </c>
    </row>
    <row r="1429" spans="1:72">
      <c r="A1429" t="s">
        <v>1713</v>
      </c>
      <c r="B1429" t="s">
        <v>67</v>
      </c>
      <c r="C1429">
        <v>2020</v>
      </c>
      <c r="D1429" t="s">
        <v>207</v>
      </c>
      <c r="E1429">
        <v>8</v>
      </c>
      <c r="G1429" t="s">
        <v>318</v>
      </c>
      <c r="H1429" t="s">
        <v>1664</v>
      </c>
      <c r="I1429">
        <v>0.14576474737080344</v>
      </c>
      <c r="J1429">
        <v>0.20796952633955826</v>
      </c>
      <c r="K1429">
        <v>2.7503302890383594</v>
      </c>
      <c r="L1429">
        <v>1.235512845718161</v>
      </c>
      <c r="M1429">
        <v>1.0025503932325586</v>
      </c>
      <c r="N1429">
        <v>0.62748506959215267</v>
      </c>
      <c r="O1429">
        <v>0.51306076121319355</v>
      </c>
      <c r="P1429">
        <v>0.33244255329306222</v>
      </c>
      <c r="Q1429">
        <v>0.44499299521194641</v>
      </c>
      <c r="R1429">
        <v>0.34922863557225575</v>
      </c>
      <c r="S1429">
        <v>0.39137486371775471</v>
      </c>
      <c r="T1429">
        <v>4.855690247989071E-2</v>
      </c>
      <c r="U1429">
        <v>7.0346271660241683E-2</v>
      </c>
      <c r="V1429">
        <v>0.1235577928250593</v>
      </c>
      <c r="W1429">
        <v>0.34564778281524766</v>
      </c>
      <c r="X1429">
        <v>0.16964707016738167</v>
      </c>
      <c r="Y1429">
        <v>351271.22717754514</v>
      </c>
      <c r="Z1429">
        <v>5830377.5957570476</v>
      </c>
      <c r="AA1429">
        <v>17320617.070037778</v>
      </c>
      <c r="AB1429">
        <v>1.5528196113996664E-2</v>
      </c>
      <c r="AC1429">
        <v>0.16469624745734116</v>
      </c>
      <c r="AD1429">
        <v>0.31847233858492563</v>
      </c>
      <c r="AE1429">
        <v>0.73329614912569285</v>
      </c>
      <c r="AF1429">
        <v>25701291.872763418</v>
      </c>
      <c r="AG1429">
        <v>13638369.48807157</v>
      </c>
      <c r="AH1429">
        <v>18846658.357852884</v>
      </c>
      <c r="AI1429">
        <v>0.92403955501799395</v>
      </c>
      <c r="AJ1429">
        <v>0.36921419534816724</v>
      </c>
      <c r="AK1429">
        <v>1.9860995551219207</v>
      </c>
      <c r="AL1429">
        <v>0.65587100237006124</v>
      </c>
      <c r="AM1429">
        <v>2.8615189337865523E-2</v>
      </c>
      <c r="AN1429">
        <v>3.945717241696383E-2</v>
      </c>
      <c r="AO1429">
        <v>0.35450787081860569</v>
      </c>
      <c r="AP1429">
        <v>9.6888363182655826E-2</v>
      </c>
      <c r="AQ1429">
        <v>1.0033930779683808</v>
      </c>
      <c r="AR1429">
        <v>1.0259090452304225</v>
      </c>
      <c r="AS1429">
        <v>1.1002380154858524</v>
      </c>
      <c r="AT1429">
        <v>1.296703213165418E-2</v>
      </c>
      <c r="AU1429">
        <v>0.44067513894919486</v>
      </c>
      <c r="AV1429">
        <v>0.47245674671946586</v>
      </c>
      <c r="AW1429">
        <v>0.47697255879880041</v>
      </c>
      <c r="AX1429">
        <v>2.1030108037966601E-2</v>
      </c>
      <c r="AY1429">
        <v>2.5866607259639789E-2</v>
      </c>
      <c r="AZ1429">
        <v>0.55217785206963599</v>
      </c>
      <c r="BA1429">
        <v>13.467439335544528</v>
      </c>
      <c r="BB1429">
        <v>0.20537407132556229</v>
      </c>
      <c r="BC1429">
        <v>-1.4041589973841339E-2</v>
      </c>
      <c r="BD1429">
        <v>0.31183764627824351</v>
      </c>
      <c r="BE1429">
        <v>0.2513834883659169</v>
      </c>
      <c r="BF1429">
        <v>9303</v>
      </c>
      <c r="BG1429">
        <v>6420</v>
      </c>
      <c r="BH1429">
        <v>5948</v>
      </c>
      <c r="BI1429">
        <v>6.0567443671576821E-2</v>
      </c>
      <c r="BJ1429">
        <v>0.72364921298575136</v>
      </c>
      <c r="BK1429">
        <v>0.62790255742683365</v>
      </c>
      <c r="BL1429">
        <v>8.4165229362238983E-2</v>
      </c>
      <c r="BM1429">
        <v>0.11004515298393065</v>
      </c>
      <c r="BN1429">
        <v>1.1099098879351144</v>
      </c>
      <c r="BO1429">
        <v>0.68994239139007363</v>
      </c>
      <c r="BP1429">
        <v>2.7026657998954907E-2</v>
      </c>
      <c r="BQ1429">
        <v>6.5228131357163619</v>
      </c>
      <c r="BR1429">
        <v>0.73213458867109127</v>
      </c>
      <c r="BS1429">
        <v>12880948.604475442</v>
      </c>
      <c r="BT1429">
        <v>4699463.7335508429</v>
      </c>
    </row>
    <row r="1430" spans="1:72">
      <c r="A1430" t="s">
        <v>1714</v>
      </c>
      <c r="B1430" t="s">
        <v>68</v>
      </c>
      <c r="C1430">
        <v>2020</v>
      </c>
      <c r="D1430" t="s">
        <v>212</v>
      </c>
      <c r="E1430">
        <v>2</v>
      </c>
      <c r="G1430" t="s">
        <v>320</v>
      </c>
      <c r="H1430" t="s">
        <v>1664</v>
      </c>
      <c r="I1430">
        <v>2.8592877487166993E-2</v>
      </c>
      <c r="J1430">
        <v>0.47072841507661917</v>
      </c>
      <c r="K1430">
        <v>1.3715558820079299</v>
      </c>
      <c r="L1430">
        <v>1.1156332230497426</v>
      </c>
      <c r="M1430">
        <v>1.0680456694214979</v>
      </c>
      <c r="N1430">
        <v>0.59078328918412371</v>
      </c>
      <c r="O1430">
        <v>0.5748125379432617</v>
      </c>
      <c r="P1430">
        <v>0.70594603274484435</v>
      </c>
      <c r="Q1430">
        <v>0.70594603274484435</v>
      </c>
      <c r="R1430">
        <v>0.72395822719874769</v>
      </c>
      <c r="S1430">
        <v>0.76344032903360226</v>
      </c>
      <c r="T1430">
        <v>0.17738387973035016</v>
      </c>
      <c r="U1430">
        <v>0.17738387973035016</v>
      </c>
      <c r="V1430">
        <v>1.2295672073309697E-2</v>
      </c>
      <c r="W1430">
        <v>2.044945961148734E-2</v>
      </c>
      <c r="X1430">
        <v>1.2295672073309697E-2</v>
      </c>
      <c r="Y1430">
        <v>602764.57096981374</v>
      </c>
      <c r="Z1430">
        <v>591400.60909090913</v>
      </c>
      <c r="AA1430">
        <v>990898.41818181821</v>
      </c>
      <c r="AB1430">
        <v>2.8000348132693604E-2</v>
      </c>
      <c r="AC1430">
        <v>0.11254508621959193</v>
      </c>
      <c r="AM1430">
        <v>2.7391047010472222E-2</v>
      </c>
      <c r="AN1430">
        <v>4.2176826104853064E-2</v>
      </c>
      <c r="AO1430">
        <v>4.3109324397371702E-2</v>
      </c>
      <c r="AP1430">
        <v>3.1780692242285649E-2</v>
      </c>
      <c r="AQ1430">
        <v>1.0412072193249244</v>
      </c>
      <c r="AR1430">
        <v>1.0412072193249244</v>
      </c>
      <c r="AS1430">
        <v>0.85056810479403444</v>
      </c>
      <c r="AT1430">
        <v>1.7463521778299945E-2</v>
      </c>
      <c r="AU1430">
        <v>0.77137517311151582</v>
      </c>
      <c r="AV1430">
        <v>0.77137517311151582</v>
      </c>
      <c r="AW1430">
        <v>0.7838155647218753</v>
      </c>
      <c r="AX1430">
        <v>2.6620827464038474E-2</v>
      </c>
      <c r="AY1430">
        <v>2.6620827464038474E-2</v>
      </c>
      <c r="AZ1430">
        <v>0.22434026575384564</v>
      </c>
      <c r="BB1430">
        <v>0.19175809023897128</v>
      </c>
      <c r="BD1430">
        <v>0.13977277640040589</v>
      </c>
      <c r="BE1430">
        <v>0.13977277640040589</v>
      </c>
      <c r="BF1430">
        <v>9600</v>
      </c>
      <c r="BG1430">
        <v>5981</v>
      </c>
      <c r="BI1430">
        <v>4.5472751946102612E-2</v>
      </c>
      <c r="BK1430">
        <v>0.24542523487464829</v>
      </c>
      <c r="BL1430">
        <v>0.18393684509026617</v>
      </c>
      <c r="BM1430">
        <v>0.18393684509026617</v>
      </c>
      <c r="BN1430">
        <v>0.31852696165958555</v>
      </c>
      <c r="BQ1430">
        <v>14.154545454545454</v>
      </c>
      <c r="BR1430">
        <v>0.15765765765765766</v>
      </c>
      <c r="BS1430">
        <v>477089.67272727273</v>
      </c>
      <c r="BT1430">
        <v>2093978.2</v>
      </c>
    </row>
    <row r="1431" spans="1:72">
      <c r="A1431" t="s">
        <v>1715</v>
      </c>
      <c r="B1431" t="s">
        <v>69</v>
      </c>
      <c r="C1431">
        <v>2020</v>
      </c>
      <c r="D1431" t="s">
        <v>215</v>
      </c>
      <c r="E1431">
        <v>4</v>
      </c>
      <c r="G1431" t="s">
        <v>322</v>
      </c>
      <c r="H1431" t="s">
        <v>1664</v>
      </c>
      <c r="I1431">
        <v>4.4449019420018755E-2</v>
      </c>
      <c r="J1431">
        <v>0.58519214140710984</v>
      </c>
      <c r="K1431">
        <v>2.0018380322516971</v>
      </c>
      <c r="L1431">
        <v>1.3609757776268314</v>
      </c>
      <c r="M1431">
        <v>1.2812276630522625</v>
      </c>
      <c r="N1431">
        <v>0.65770855644433934</v>
      </c>
      <c r="O1431">
        <v>0.56493524799605177</v>
      </c>
      <c r="P1431">
        <v>0.55037716330170683</v>
      </c>
      <c r="Q1431">
        <v>0.55037716330170683</v>
      </c>
      <c r="R1431">
        <v>0.6308184367306231</v>
      </c>
      <c r="S1431">
        <v>0.63014564620425007</v>
      </c>
      <c r="T1431">
        <v>0.1227229412659991</v>
      </c>
      <c r="U1431">
        <v>0.1227229412659991</v>
      </c>
      <c r="V1431">
        <v>0.13013875430863794</v>
      </c>
      <c r="W1431">
        <v>0.19704772423836361</v>
      </c>
      <c r="X1431">
        <v>0.13013875430863794</v>
      </c>
      <c r="Y1431">
        <v>254717.57818459193</v>
      </c>
      <c r="Z1431">
        <v>3780571.3024911033</v>
      </c>
      <c r="AA1431">
        <v>5948428.1743772244</v>
      </c>
      <c r="AB1431">
        <v>4.0773556120605542E-2</v>
      </c>
      <c r="AC1431">
        <v>0.13012342265754617</v>
      </c>
      <c r="AM1431">
        <v>4.7510661945571762E-2</v>
      </c>
      <c r="AN1431">
        <v>7.2017372518503847E-2</v>
      </c>
      <c r="AO1431">
        <v>0.11130156892426842</v>
      </c>
      <c r="AP1431">
        <v>1.4520025637047461E-2</v>
      </c>
      <c r="AQ1431">
        <v>0.9556167346301806</v>
      </c>
      <c r="AR1431">
        <v>0.9556167346301806</v>
      </c>
      <c r="AS1431">
        <v>0.97222526128422881</v>
      </c>
      <c r="AT1431">
        <v>1.620659140034918E-2</v>
      </c>
      <c r="AU1431">
        <v>0.64791263183690073</v>
      </c>
      <c r="AV1431">
        <v>0.64791263183690073</v>
      </c>
      <c r="AW1431">
        <v>0.64649941034809932</v>
      </c>
      <c r="AX1431">
        <v>4.6204023682425259E-2</v>
      </c>
      <c r="AY1431">
        <v>4.6204023682425259E-2</v>
      </c>
      <c r="AZ1431">
        <v>0.34191892243804861</v>
      </c>
      <c r="BB1431">
        <v>-0.15599476465066381</v>
      </c>
      <c r="BD1431">
        <v>0.23013092418637826</v>
      </c>
      <c r="BE1431">
        <v>0.23013092418637826</v>
      </c>
      <c r="BF1431">
        <v>9644</v>
      </c>
      <c r="BG1431">
        <v>5757</v>
      </c>
      <c r="BI1431">
        <v>5.5208694332324393E-2</v>
      </c>
      <c r="BK1431">
        <v>0.38763895818078103</v>
      </c>
      <c r="BL1431">
        <v>0.27077967871403674</v>
      </c>
      <c r="BM1431">
        <v>0.27077967871403674</v>
      </c>
      <c r="BN1431">
        <v>0.60411693503738706</v>
      </c>
      <c r="BQ1431">
        <v>13.996441281138789</v>
      </c>
      <c r="BR1431">
        <v>0.48079819277108432</v>
      </c>
      <c r="BS1431">
        <v>2753143.0035587191</v>
      </c>
      <c r="BT1431">
        <v>694842.71348314604</v>
      </c>
    </row>
    <row r="1432" spans="1:72">
      <c r="A1432" t="s">
        <v>1716</v>
      </c>
      <c r="B1432" t="s">
        <v>70</v>
      </c>
      <c r="C1432">
        <v>2020</v>
      </c>
      <c r="D1432" t="s">
        <v>207</v>
      </c>
      <c r="E1432">
        <v>8</v>
      </c>
      <c r="G1432" t="s">
        <v>324</v>
      </c>
      <c r="H1432" t="s">
        <v>1664</v>
      </c>
      <c r="I1432">
        <v>0.11513233523369866</v>
      </c>
      <c r="J1432">
        <v>0.39641751747390114</v>
      </c>
      <c r="K1432">
        <v>1.9342802083456647</v>
      </c>
      <c r="L1432">
        <v>1.1400728238593116</v>
      </c>
      <c r="M1432">
        <v>0.93097288402378631</v>
      </c>
      <c r="N1432">
        <v>0.6515873115444899</v>
      </c>
      <c r="O1432">
        <v>0.48874788626077109</v>
      </c>
      <c r="P1432">
        <v>0.2959949343172984</v>
      </c>
      <c r="Q1432">
        <v>0.41113261355266778</v>
      </c>
      <c r="R1432">
        <v>0.27944254005569463</v>
      </c>
      <c r="S1432">
        <v>0.39817763088402858</v>
      </c>
      <c r="T1432">
        <v>3.3047931208579497E-2</v>
      </c>
      <c r="U1432">
        <v>5.0619934819528298E-2</v>
      </c>
      <c r="V1432">
        <v>0.11237711085124574</v>
      </c>
      <c r="W1432">
        <v>0.30791320884410855</v>
      </c>
      <c r="X1432">
        <v>0.16739617623088873</v>
      </c>
      <c r="Y1432">
        <v>206606.16363090902</v>
      </c>
      <c r="Z1432">
        <v>4967449.9409090905</v>
      </c>
      <c r="AA1432">
        <v>14347452.040909091</v>
      </c>
      <c r="AB1432">
        <v>2.0070000702306454E-2</v>
      </c>
      <c r="AC1432">
        <v>0.14538687858830471</v>
      </c>
      <c r="AD1432">
        <v>0.35300684392973203</v>
      </c>
      <c r="AE1432">
        <v>0.82939359664061707</v>
      </c>
      <c r="AF1432">
        <v>29092392.32881356</v>
      </c>
      <c r="AG1432">
        <v>16567459.549152542</v>
      </c>
      <c r="AH1432">
        <v>24129043.908474576</v>
      </c>
      <c r="AI1432">
        <v>0.90629848051999196</v>
      </c>
      <c r="AJ1432">
        <v>0.38307914720595015</v>
      </c>
      <c r="AK1432">
        <v>2.1650711156948472</v>
      </c>
      <c r="AL1432">
        <v>1.2748924914900459</v>
      </c>
      <c r="AM1432">
        <v>4.0849330699351469E-2</v>
      </c>
      <c r="AN1432">
        <v>4.6691101928877383E-2</v>
      </c>
      <c r="AO1432">
        <v>0.29489250681699497</v>
      </c>
      <c r="AP1432">
        <v>5.0885396894974261E-2</v>
      </c>
      <c r="AQ1432">
        <v>1.0246785906702189</v>
      </c>
      <c r="AR1432">
        <v>1.0493708393697025</v>
      </c>
      <c r="AS1432">
        <v>1.0789064875964798</v>
      </c>
      <c r="AT1432">
        <v>1.4077978599792759E-2</v>
      </c>
      <c r="AU1432">
        <v>0.44891967419364631</v>
      </c>
      <c r="AV1432">
        <v>0.48398534618490646</v>
      </c>
      <c r="AW1432">
        <v>0.48917306084929063</v>
      </c>
      <c r="AX1432">
        <v>3.5084764761976008E-2</v>
      </c>
      <c r="AY1432">
        <v>4.8751486212096989E-2</v>
      </c>
      <c r="AZ1432">
        <v>0.6001686686320199</v>
      </c>
      <c r="BA1432">
        <v>17.471367403366756</v>
      </c>
      <c r="BB1432">
        <v>0.35790658714791856</v>
      </c>
      <c r="BC1432">
        <v>-3.770586072761363E-2</v>
      </c>
      <c r="BD1432">
        <v>0.30341251580022144</v>
      </c>
      <c r="BE1432">
        <v>0.21573485341125323</v>
      </c>
      <c r="BF1432">
        <v>9671</v>
      </c>
      <c r="BG1432">
        <v>6390</v>
      </c>
      <c r="BH1432">
        <v>6105</v>
      </c>
      <c r="BI1432">
        <v>6.0681393996992745E-2</v>
      </c>
      <c r="BJ1432">
        <v>0.68616068125267771</v>
      </c>
      <c r="BK1432">
        <v>0.6523937878867877</v>
      </c>
      <c r="BL1432">
        <v>7.8186890241407792E-2</v>
      </c>
      <c r="BM1432">
        <v>0.11008038114756061</v>
      </c>
      <c r="BN1432">
        <v>1.119802427470546</v>
      </c>
      <c r="BO1432">
        <v>1.061094653703647</v>
      </c>
      <c r="BP1432">
        <v>2.894628264211702E-2</v>
      </c>
      <c r="BQ1432">
        <v>7.0706060606060603</v>
      </c>
      <c r="BR1432">
        <v>0.5356719757799131</v>
      </c>
      <c r="BS1432">
        <v>11428304.557575757</v>
      </c>
      <c r="BT1432">
        <v>2385550.3144391407</v>
      </c>
    </row>
    <row r="1433" spans="1:72">
      <c r="A1433" t="s">
        <v>1717</v>
      </c>
      <c r="B1433" t="s">
        <v>71</v>
      </c>
      <c r="C1433">
        <v>2020</v>
      </c>
      <c r="D1433" t="s">
        <v>212</v>
      </c>
      <c r="E1433">
        <v>4</v>
      </c>
      <c r="G1433" t="s">
        <v>326</v>
      </c>
      <c r="H1433" t="s">
        <v>1664</v>
      </c>
      <c r="I1433">
        <v>2.8438039206227124E-2</v>
      </c>
      <c r="J1433">
        <v>0.26114441003569627</v>
      </c>
      <c r="K1433">
        <v>1.3693211599668966</v>
      </c>
      <c r="L1433">
        <v>1.1609780984127449</v>
      </c>
      <c r="M1433">
        <v>1.1086369914132521</v>
      </c>
      <c r="N1433">
        <v>0.54827583131309454</v>
      </c>
      <c r="O1433">
        <v>0.52421293783811651</v>
      </c>
      <c r="P1433">
        <v>0.6063595065104681</v>
      </c>
      <c r="Q1433">
        <v>0.6063595065104681</v>
      </c>
      <c r="R1433">
        <v>0.6508297299672241</v>
      </c>
      <c r="S1433">
        <v>0.6764717556614287</v>
      </c>
      <c r="T1433">
        <v>0.18810394351982104</v>
      </c>
      <c r="U1433">
        <v>0.18810394351982104</v>
      </c>
      <c r="V1433">
        <v>2.070264245522422E-2</v>
      </c>
      <c r="W1433">
        <v>3.6951353519812928E-2</v>
      </c>
      <c r="X1433">
        <v>2.070264245522422E-2</v>
      </c>
      <c r="Y1433">
        <v>421025.4743619223</v>
      </c>
      <c r="Z1433">
        <v>760465.97735849058</v>
      </c>
      <c r="AA1433">
        <v>1372246.0867924527</v>
      </c>
      <c r="AB1433">
        <v>2.3756309965950965E-2</v>
      </c>
      <c r="AC1433">
        <v>0.12813669395221983</v>
      </c>
      <c r="AM1433">
        <v>2.0954869092144127E-2</v>
      </c>
      <c r="AN1433">
        <v>3.5589840697926783E-2</v>
      </c>
      <c r="AO1433">
        <v>4.8096021103994739E-2</v>
      </c>
      <c r="AP1433">
        <v>2.3663669313728059E-2</v>
      </c>
      <c r="AQ1433">
        <v>1.0139225888593526</v>
      </c>
      <c r="AR1433">
        <v>1.0139225888593526</v>
      </c>
      <c r="AS1433">
        <v>1.0284458188816001</v>
      </c>
      <c r="AT1433">
        <v>1.4086544459274954E-2</v>
      </c>
      <c r="AU1433">
        <v>0.75137323548450108</v>
      </c>
      <c r="AV1433">
        <v>0.75137323548450108</v>
      </c>
      <c r="AW1433">
        <v>0.75971106335094885</v>
      </c>
      <c r="AX1433">
        <v>3.0982007115339241E-2</v>
      </c>
      <c r="AY1433">
        <v>3.0982007115339241E-2</v>
      </c>
      <c r="AZ1433">
        <v>0.30611275077992278</v>
      </c>
      <c r="BB1433">
        <v>-4.8554428103651029E-3</v>
      </c>
      <c r="BD1433">
        <v>0.130380794058754</v>
      </c>
      <c r="BE1433">
        <v>0.130380794058754</v>
      </c>
      <c r="BF1433">
        <v>9933</v>
      </c>
      <c r="BG1433">
        <v>6353</v>
      </c>
      <c r="BI1433">
        <v>5.0437870201839784E-2</v>
      </c>
      <c r="BK1433">
        <v>0.33919642666195138</v>
      </c>
      <c r="BL1433">
        <v>0.27370446334740756</v>
      </c>
      <c r="BM1433">
        <v>0.27370446334740756</v>
      </c>
      <c r="BN1433">
        <v>0.4579876928186335</v>
      </c>
      <c r="BQ1433">
        <v>16.411320754716982</v>
      </c>
      <c r="BR1433">
        <v>9.49367088607595E-2</v>
      </c>
      <c r="BS1433">
        <v>756125.6716981132</v>
      </c>
      <c r="BT1433">
        <v>1259762.52</v>
      </c>
    </row>
    <row r="1434" spans="1:72">
      <c r="A1434" t="s">
        <v>1718</v>
      </c>
      <c r="B1434" t="s">
        <v>72</v>
      </c>
      <c r="C1434">
        <v>2020</v>
      </c>
      <c r="D1434" t="s">
        <v>212</v>
      </c>
      <c r="E1434">
        <v>2</v>
      </c>
      <c r="G1434" t="s">
        <v>328</v>
      </c>
      <c r="H1434" t="s">
        <v>1664</v>
      </c>
      <c r="I1434">
        <v>8.7680668924476804E-2</v>
      </c>
      <c r="J1434">
        <v>0.32281324606794676</v>
      </c>
      <c r="K1434">
        <v>1.3001442020566383</v>
      </c>
      <c r="L1434">
        <v>1.145344125364619</v>
      </c>
      <c r="M1434">
        <v>1.1009779727561222</v>
      </c>
      <c r="N1434">
        <v>0.59018102501324998</v>
      </c>
      <c r="O1434">
        <v>0.57071943684107729</v>
      </c>
      <c r="P1434">
        <v>0.73452781714893811</v>
      </c>
      <c r="Q1434">
        <v>0.73452781714893811</v>
      </c>
      <c r="R1434">
        <v>0.77326952276178729</v>
      </c>
      <c r="S1434">
        <v>0.77391520711855766</v>
      </c>
      <c r="T1434">
        <v>0.19026269589274847</v>
      </c>
      <c r="U1434">
        <v>0.19026269589274847</v>
      </c>
      <c r="V1434">
        <v>2.826875663834583E-2</v>
      </c>
      <c r="W1434">
        <v>4.259894539433895E-2</v>
      </c>
      <c r="X1434">
        <v>2.826875663834583E-2</v>
      </c>
      <c r="Y1434">
        <v>612664.80879274255</v>
      </c>
      <c r="Z1434">
        <v>893448.10273972608</v>
      </c>
      <c r="AA1434">
        <v>1366413.8561643835</v>
      </c>
      <c r="AB1434">
        <v>3.038611199972982E-2</v>
      </c>
      <c r="AC1434">
        <v>0.11863874158722658</v>
      </c>
      <c r="AM1434">
        <v>3.1698351255283738E-2</v>
      </c>
      <c r="AN1434">
        <v>3.9754906862742377E-2</v>
      </c>
      <c r="AO1434">
        <v>2.8394105957917082E-2</v>
      </c>
      <c r="AP1434">
        <v>4.7301083388264515E-3</v>
      </c>
      <c r="AQ1434">
        <v>1.0008611769789084</v>
      </c>
      <c r="AR1434">
        <v>1.0008611769789084</v>
      </c>
      <c r="AS1434">
        <v>0.87538164763882254</v>
      </c>
      <c r="AT1434">
        <v>1.3956589622247891E-2</v>
      </c>
      <c r="AU1434">
        <v>0.73221193239835314</v>
      </c>
      <c r="AV1434">
        <v>0.73221193239835314</v>
      </c>
      <c r="AW1434">
        <v>0.73906870884801845</v>
      </c>
      <c r="AX1434">
        <v>3.986078492466856E-2</v>
      </c>
      <c r="AY1434">
        <v>3.986078492466856E-2</v>
      </c>
      <c r="AZ1434">
        <v>0.20815990687089966</v>
      </c>
      <c r="BB1434">
        <v>-0.43083637593984964</v>
      </c>
      <c r="BD1434">
        <v>0.32392868188564228</v>
      </c>
      <c r="BE1434">
        <v>0.32392868188564228</v>
      </c>
      <c r="BF1434">
        <v>8818</v>
      </c>
      <c r="BG1434">
        <v>5829</v>
      </c>
      <c r="BI1434">
        <v>9.0217211131228214E-2</v>
      </c>
      <c r="BK1434">
        <v>0.22736900198844512</v>
      </c>
      <c r="BL1434">
        <v>0.1855484973613126</v>
      </c>
      <c r="BM1434">
        <v>0.1855484973613126</v>
      </c>
      <c r="BN1434">
        <v>0.31188206308816746</v>
      </c>
      <c r="BQ1434">
        <v>9.8150684931506849</v>
      </c>
      <c r="BR1434">
        <v>1.1104565537555229</v>
      </c>
      <c r="BS1434">
        <v>603509.22602739721</v>
      </c>
      <c r="BT1434">
        <v>224895.83</v>
      </c>
    </row>
    <row r="1435" spans="1:72">
      <c r="A1435" t="s">
        <v>1719</v>
      </c>
      <c r="B1435" t="s">
        <v>73</v>
      </c>
      <c r="C1435">
        <v>2020</v>
      </c>
      <c r="D1435" t="s">
        <v>228</v>
      </c>
      <c r="E1435">
        <v>7</v>
      </c>
      <c r="G1435" t="s">
        <v>330</v>
      </c>
      <c r="H1435" t="s">
        <v>1664</v>
      </c>
      <c r="I1435">
        <v>0.17589152689788021</v>
      </c>
      <c r="J1435">
        <v>0.25123286469309203</v>
      </c>
      <c r="K1435">
        <v>1.2938187355411082</v>
      </c>
      <c r="L1435">
        <v>0.89907627840609661</v>
      </c>
      <c r="M1435">
        <v>0.49938899633991457</v>
      </c>
      <c r="N1435">
        <v>0.632501055156654</v>
      </c>
      <c r="O1435">
        <v>0.56500258802551484</v>
      </c>
      <c r="P1435">
        <v>0.25228388289088649</v>
      </c>
      <c r="Q1435">
        <v>0.45914432658601739</v>
      </c>
      <c r="R1435">
        <v>0.29978566636189802</v>
      </c>
      <c r="S1435">
        <v>0.32432422140540612</v>
      </c>
      <c r="T1435">
        <v>3.666052465601051E-2</v>
      </c>
      <c r="U1435">
        <v>7.5269305035093576E-2</v>
      </c>
      <c r="V1435">
        <v>4.7830922047396765E-2</v>
      </c>
      <c r="W1435">
        <v>0.13906246839424657</v>
      </c>
      <c r="X1435">
        <v>9.4477294543196894E-2</v>
      </c>
      <c r="Y1435">
        <v>179701.37021144279</v>
      </c>
      <c r="Z1435">
        <v>2426031.8352638353</v>
      </c>
      <c r="AA1435">
        <v>7254684.1859716857</v>
      </c>
      <c r="AB1435">
        <v>1.163311802853308E-2</v>
      </c>
      <c r="AC1435">
        <v>0.12013843331822187</v>
      </c>
      <c r="AD1435">
        <v>0.52570280937825886</v>
      </c>
      <c r="AE1435">
        <v>0.8619839667275907</v>
      </c>
      <c r="AF1435">
        <v>27921912.000673853</v>
      </c>
      <c r="AG1435">
        <v>16114507.805256065</v>
      </c>
      <c r="AH1435">
        <v>24068240.464959569</v>
      </c>
      <c r="AI1435">
        <v>0.93090936651776379</v>
      </c>
      <c r="AJ1435">
        <v>0.37473075480830215</v>
      </c>
      <c r="AK1435">
        <v>2.300275479573457</v>
      </c>
      <c r="AL1435">
        <v>1.1879899936934442</v>
      </c>
      <c r="AM1435">
        <v>3.5826657914070095E-2</v>
      </c>
      <c r="AN1435">
        <v>4.0169628833996218E-2</v>
      </c>
      <c r="AO1435">
        <v>0.14646518586259163</v>
      </c>
      <c r="AP1435">
        <v>3.0275635580109504E-2</v>
      </c>
      <c r="AQ1435">
        <v>1.0184861103477623</v>
      </c>
      <c r="AR1435">
        <v>1.0381918658658202</v>
      </c>
      <c r="AS1435">
        <v>1.0833506126248986</v>
      </c>
      <c r="AT1435">
        <v>1.3200558103594015E-2</v>
      </c>
      <c r="AU1435">
        <v>0.5115880679978807</v>
      </c>
      <c r="AV1435">
        <v>0.65957342789294438</v>
      </c>
      <c r="AW1435">
        <v>0.53168407630546932</v>
      </c>
      <c r="AX1435">
        <v>2.302086925427714E-2</v>
      </c>
      <c r="AY1435">
        <v>3.5120542855220413E-2</v>
      </c>
      <c r="AZ1435">
        <v>0.67816737644669089</v>
      </c>
      <c r="BA1435">
        <v>17.046343239059841</v>
      </c>
      <c r="BB1435">
        <v>0.21874428640518775</v>
      </c>
      <c r="BC1435">
        <v>-3.1080003254225681E-2</v>
      </c>
      <c r="BD1435">
        <v>0.39562133564496332</v>
      </c>
      <c r="BE1435">
        <v>0.22463212023765897</v>
      </c>
      <c r="BF1435">
        <v>9528</v>
      </c>
      <c r="BG1435">
        <v>6178</v>
      </c>
      <c r="BH1435">
        <v>5233</v>
      </c>
      <c r="BI1435">
        <v>5.4498323655402477E-2</v>
      </c>
      <c r="BJ1435">
        <v>0.66953410361330024</v>
      </c>
      <c r="BK1435">
        <v>0.70272339598930078</v>
      </c>
      <c r="BL1435">
        <v>0.11962732371333518</v>
      </c>
      <c r="BM1435">
        <v>0.21568374669042356</v>
      </c>
      <c r="BN1435">
        <v>0.81036870517747439</v>
      </c>
      <c r="BO1435">
        <v>1.2139610607029208</v>
      </c>
      <c r="BP1435">
        <v>7.0680773174514433E-2</v>
      </c>
      <c r="BQ1435">
        <v>10.347490347490348</v>
      </c>
      <c r="BR1435">
        <v>0.39571217776234702</v>
      </c>
      <c r="BS1435">
        <v>5549591.7979407981</v>
      </c>
      <c r="BT1435">
        <v>1146558.2424242424</v>
      </c>
    </row>
    <row r="1436" spans="1:72">
      <c r="A1436" t="s">
        <v>1720</v>
      </c>
      <c r="B1436" t="s">
        <v>74</v>
      </c>
      <c r="C1436">
        <v>2020</v>
      </c>
      <c r="D1436" t="s">
        <v>212</v>
      </c>
      <c r="E1436">
        <v>2</v>
      </c>
      <c r="G1436" t="s">
        <v>332</v>
      </c>
      <c r="H1436" t="s">
        <v>1664</v>
      </c>
      <c r="I1436">
        <v>4.3437805917432563E-2</v>
      </c>
      <c r="J1436">
        <v>0.279613296874404</v>
      </c>
      <c r="K1436">
        <v>1.5479421708649383</v>
      </c>
      <c r="L1436">
        <v>1.3062720934165597</v>
      </c>
      <c r="M1436">
        <v>1.2460858509044668</v>
      </c>
      <c r="N1436">
        <v>0.60647089575460889</v>
      </c>
      <c r="O1436">
        <v>0.58556768538838755</v>
      </c>
      <c r="P1436">
        <v>0.6949455690554992</v>
      </c>
      <c r="Q1436">
        <v>0.6949455690554992</v>
      </c>
      <c r="R1436">
        <v>0.72642511292173984</v>
      </c>
      <c r="S1436">
        <v>0.75265904335115907</v>
      </c>
      <c r="T1436">
        <v>0.14151375188046555</v>
      </c>
      <c r="U1436">
        <v>0.14151375188046555</v>
      </c>
      <c r="V1436">
        <v>2.3910145617026535E-2</v>
      </c>
      <c r="W1436">
        <v>3.7618214270586946E-2</v>
      </c>
      <c r="X1436">
        <v>2.3910145617026535E-2</v>
      </c>
      <c r="Y1436">
        <v>383785.19577579206</v>
      </c>
      <c r="Z1436">
        <v>849184.3723404255</v>
      </c>
      <c r="AA1436">
        <v>1351245.5106382978</v>
      </c>
      <c r="AB1436">
        <v>3.2828507282322658E-2</v>
      </c>
      <c r="AC1436">
        <v>0.13775381471472387</v>
      </c>
      <c r="AM1436">
        <v>3.6847709971817355E-2</v>
      </c>
      <c r="AN1436">
        <v>5.2761724101963302E-2</v>
      </c>
      <c r="AO1436">
        <v>3.3063257008602784E-2</v>
      </c>
      <c r="AP1436">
        <v>1.2599973255894249E-2</v>
      </c>
      <c r="AQ1436">
        <v>1.0367731724083442</v>
      </c>
      <c r="AR1436">
        <v>1.0367731724083442</v>
      </c>
      <c r="AS1436">
        <v>0.87705828429500088</v>
      </c>
      <c r="AT1436">
        <v>1.6207088636901228E-2</v>
      </c>
      <c r="AU1436">
        <v>0.78736290521550756</v>
      </c>
      <c r="AV1436">
        <v>0.78736290521550756</v>
      </c>
      <c r="AW1436">
        <v>0.78730319059672649</v>
      </c>
      <c r="AX1436">
        <v>5.1039830227245675E-2</v>
      </c>
      <c r="AY1436">
        <v>5.1039830227245675E-2</v>
      </c>
      <c r="AZ1436">
        <v>0.23443973765630313</v>
      </c>
      <c r="BB1436">
        <v>-0.11969916871522836</v>
      </c>
      <c r="BD1436">
        <v>0.19939002646094131</v>
      </c>
      <c r="BE1436">
        <v>0.19939002646094131</v>
      </c>
      <c r="BF1436">
        <v>9629</v>
      </c>
      <c r="BG1436">
        <v>6071</v>
      </c>
      <c r="BI1436">
        <v>9.2628067580213455E-3</v>
      </c>
      <c r="BK1436">
        <v>0.25290734403425613</v>
      </c>
      <c r="BL1436">
        <v>0.21060205411125107</v>
      </c>
      <c r="BM1436">
        <v>0.21060205411125107</v>
      </c>
      <c r="BN1436">
        <v>0.33645995511704624</v>
      </c>
      <c r="BQ1436">
        <v>13.095744680851064</v>
      </c>
      <c r="BR1436">
        <v>0.10107334525939177</v>
      </c>
      <c r="BS1436">
        <v>728236.70212765958</v>
      </c>
      <c r="BT1436">
        <v>704505.90163934429</v>
      </c>
    </row>
    <row r="1437" spans="1:72">
      <c r="A1437" t="s">
        <v>1721</v>
      </c>
      <c r="B1437" t="s">
        <v>75</v>
      </c>
      <c r="C1437">
        <v>2020</v>
      </c>
      <c r="D1437" t="s">
        <v>231</v>
      </c>
      <c r="E1437">
        <v>3</v>
      </c>
      <c r="G1437" t="s">
        <v>334</v>
      </c>
      <c r="H1437" t="s">
        <v>1664</v>
      </c>
      <c r="I1437">
        <v>4.2615501640127083E-2</v>
      </c>
      <c r="J1437">
        <v>0.30564691602260069</v>
      </c>
      <c r="K1437">
        <v>1.7248340886433302</v>
      </c>
      <c r="L1437">
        <v>1.101722161179749</v>
      </c>
      <c r="M1437">
        <v>1.0611242640405414</v>
      </c>
      <c r="N1437">
        <v>0.6484391584291187</v>
      </c>
      <c r="O1437">
        <v>0.61460024913470734</v>
      </c>
      <c r="P1437">
        <v>0.58658801227504065</v>
      </c>
      <c r="Q1437">
        <v>0.58658801227504065</v>
      </c>
      <c r="R1437">
        <v>0.63900029782573875</v>
      </c>
      <c r="S1437">
        <v>0.65409032006665513</v>
      </c>
      <c r="T1437">
        <v>0.14637985712832027</v>
      </c>
      <c r="U1437">
        <v>0.14637985712832027</v>
      </c>
      <c r="V1437">
        <v>3.7030741387841203E-2</v>
      </c>
      <c r="W1437">
        <v>6.9674111224282187E-2</v>
      </c>
      <c r="X1437">
        <v>3.7030741387841203E-2</v>
      </c>
      <c r="Y1437">
        <v>310500.32226781052</v>
      </c>
      <c r="Z1437">
        <v>998061.9573459716</v>
      </c>
      <c r="AA1437">
        <v>1922612.6966824646</v>
      </c>
      <c r="AB1437">
        <v>3.2188741914040801E-2</v>
      </c>
      <c r="AC1437">
        <v>0.11858624756261101</v>
      </c>
      <c r="AM1437">
        <v>1.4480187378220948E-2</v>
      </c>
      <c r="AN1437">
        <v>2.407645983978645E-2</v>
      </c>
      <c r="AO1437">
        <v>6.2089943870806123E-2</v>
      </c>
      <c r="AP1437">
        <v>1.776080730342541E-2</v>
      </c>
      <c r="AQ1437">
        <v>1.0169066237418227</v>
      </c>
      <c r="AR1437">
        <v>1.0169066237418227</v>
      </c>
      <c r="AS1437">
        <v>0.88615229097069725</v>
      </c>
      <c r="AT1437">
        <v>2.2692249932270654E-2</v>
      </c>
      <c r="AU1437">
        <v>0.76065246076275683</v>
      </c>
      <c r="AV1437">
        <v>0.76065246076275683</v>
      </c>
      <c r="AW1437">
        <v>0.76003219098704167</v>
      </c>
      <c r="AX1437">
        <v>5.1957094788456941E-2</v>
      </c>
      <c r="AY1437">
        <v>5.1957094788456941E-2</v>
      </c>
      <c r="AZ1437">
        <v>0.31820274556354816</v>
      </c>
      <c r="BB1437">
        <v>-0.20759120454545454</v>
      </c>
      <c r="BD1437">
        <v>0.17981082386944272</v>
      </c>
      <c r="BE1437">
        <v>0.17981082386944272</v>
      </c>
      <c r="BF1437">
        <v>9387</v>
      </c>
      <c r="BG1437">
        <v>6062</v>
      </c>
      <c r="BI1437">
        <v>4.4635952475418059E-2</v>
      </c>
      <c r="BK1437">
        <v>0.36431016681755857</v>
      </c>
      <c r="BL1437">
        <v>0.2846975334880178</v>
      </c>
      <c r="BM1437">
        <v>0.2846975334880178</v>
      </c>
      <c r="BN1437">
        <v>0.4837368971797063</v>
      </c>
      <c r="BQ1437">
        <v>12.706161137440759</v>
      </c>
      <c r="BR1437">
        <v>0.24292999536393139</v>
      </c>
      <c r="BS1437">
        <v>1180508.298578199</v>
      </c>
      <c r="BT1437">
        <v>1062696.8210526316</v>
      </c>
    </row>
    <row r="1438" spans="1:72">
      <c r="A1438" t="s">
        <v>1722</v>
      </c>
      <c r="B1438" t="s">
        <v>76</v>
      </c>
      <c r="C1438">
        <v>2020</v>
      </c>
      <c r="D1438" t="s">
        <v>231</v>
      </c>
      <c r="E1438">
        <v>4</v>
      </c>
      <c r="G1438" t="s">
        <v>336</v>
      </c>
      <c r="H1438" t="s">
        <v>1664</v>
      </c>
      <c r="I1438">
        <v>5.1608848199324757E-2</v>
      </c>
      <c r="J1438">
        <v>0.4490437401650853</v>
      </c>
      <c r="K1438">
        <v>1.3058420225432594</v>
      </c>
      <c r="L1438">
        <v>0.91562748731661747</v>
      </c>
      <c r="M1438">
        <v>0.86134039657619377</v>
      </c>
      <c r="N1438">
        <v>0.56241965905973712</v>
      </c>
      <c r="O1438">
        <v>0.51938374423938094</v>
      </c>
      <c r="P1438">
        <v>0.51868296275784498</v>
      </c>
      <c r="Q1438">
        <v>0.51868296275784498</v>
      </c>
      <c r="R1438">
        <v>0.58710085074133533</v>
      </c>
      <c r="S1438">
        <v>0.6099341837478246</v>
      </c>
      <c r="T1438">
        <v>0.15337547575255162</v>
      </c>
      <c r="U1438">
        <v>0.15337547575255162</v>
      </c>
      <c r="V1438">
        <v>5.2553109610151819E-2</v>
      </c>
      <c r="W1438">
        <v>7.9689416035932506E-2</v>
      </c>
      <c r="X1438">
        <v>5.2553109610151819E-2</v>
      </c>
      <c r="Y1438">
        <v>253892.97205454952</v>
      </c>
      <c r="Z1438">
        <v>1430616.3014705882</v>
      </c>
      <c r="AA1438">
        <v>2204516.213235294</v>
      </c>
      <c r="AB1438">
        <v>3.8204744359817334E-2</v>
      </c>
      <c r="AC1438">
        <v>0.15723540273679665</v>
      </c>
      <c r="AM1438">
        <v>2.0984547886367055E-2</v>
      </c>
      <c r="AN1438">
        <v>3.8506581177688036E-2</v>
      </c>
      <c r="AO1438">
        <v>5.8043384468625094E-2</v>
      </c>
      <c r="AP1438">
        <v>2.220946596390086E-2</v>
      </c>
      <c r="AQ1438">
        <v>1.0126673056311464</v>
      </c>
      <c r="AR1438">
        <v>1.0126673056311464</v>
      </c>
      <c r="AS1438">
        <v>1.0663912278358052</v>
      </c>
      <c r="AT1438">
        <v>1.2992905335715552E-2</v>
      </c>
      <c r="AU1438">
        <v>0.72724705593909023</v>
      </c>
      <c r="AV1438">
        <v>0.72724705593909023</v>
      </c>
      <c r="AW1438">
        <v>0.7278551082160809</v>
      </c>
      <c r="AX1438">
        <v>4.9744529323856E-2</v>
      </c>
      <c r="AY1438">
        <v>4.9744529323856E-2</v>
      </c>
      <c r="AZ1438">
        <v>0.37461788015188141</v>
      </c>
      <c r="BB1438">
        <v>0.54584895363851194</v>
      </c>
      <c r="BD1438">
        <v>0.2676773061243935</v>
      </c>
      <c r="BE1438">
        <v>0.2676773061243935</v>
      </c>
      <c r="BF1438">
        <v>9567</v>
      </c>
      <c r="BG1438">
        <v>6117</v>
      </c>
      <c r="BI1438">
        <v>4.1795983271465997E-2</v>
      </c>
      <c r="BK1438">
        <v>0.41866295015271504</v>
      </c>
      <c r="BL1438">
        <v>0.34110934504478002</v>
      </c>
      <c r="BM1438">
        <v>0.34110934504478002</v>
      </c>
      <c r="BN1438">
        <v>0.59441569335942812</v>
      </c>
      <c r="BQ1438">
        <v>16.444852941176471</v>
      </c>
      <c r="BR1438">
        <v>0.12783661119515885</v>
      </c>
      <c r="BS1438">
        <v>876786.6286764706</v>
      </c>
      <c r="BT1438">
        <v>1183846.0588235294</v>
      </c>
    </row>
    <row r="1439" spans="1:72">
      <c r="A1439" t="s">
        <v>1723</v>
      </c>
      <c r="B1439" t="s">
        <v>77</v>
      </c>
      <c r="C1439">
        <v>2020</v>
      </c>
      <c r="D1439" t="s">
        <v>228</v>
      </c>
      <c r="E1439">
        <v>5</v>
      </c>
      <c r="G1439" t="s">
        <v>338</v>
      </c>
      <c r="H1439" t="s">
        <v>1664</v>
      </c>
      <c r="I1439">
        <v>0.1754366343321242</v>
      </c>
      <c r="J1439">
        <v>0.28603855721553867</v>
      </c>
      <c r="K1439">
        <v>2.1662531050309526</v>
      </c>
      <c r="L1439">
        <v>1.6033658117409919</v>
      </c>
      <c r="M1439">
        <v>0.87661983339848359</v>
      </c>
      <c r="N1439">
        <v>0.64697980936894728</v>
      </c>
      <c r="O1439">
        <v>0.58412657355736974</v>
      </c>
      <c r="P1439">
        <v>0.23646563696381775</v>
      </c>
      <c r="Q1439">
        <v>0.55682238119902139</v>
      </c>
      <c r="R1439">
        <v>0.26938074378746152</v>
      </c>
      <c r="S1439">
        <v>0.30429242968567605</v>
      </c>
      <c r="T1439">
        <v>4.0512307236912765E-2</v>
      </c>
      <c r="U1439">
        <v>0.11276073638077674</v>
      </c>
      <c r="V1439">
        <v>3.220783495481392E-2</v>
      </c>
      <c r="W1439">
        <v>6.6724241670404305E-2</v>
      </c>
      <c r="X1439">
        <v>8.2640290166866567E-2</v>
      </c>
      <c r="Y1439">
        <v>277255.93795798731</v>
      </c>
      <c r="Z1439">
        <v>1795242.6697612733</v>
      </c>
      <c r="AA1439">
        <v>3765318.9549071616</v>
      </c>
      <c r="AB1439">
        <v>1.389555146364703E-2</v>
      </c>
      <c r="AC1439">
        <v>0.12565194803502905</v>
      </c>
      <c r="AD1439">
        <v>0.65556174850761273</v>
      </c>
      <c r="AE1439">
        <v>0.87627156445695664</v>
      </c>
      <c r="AF1439">
        <v>21308263.366589326</v>
      </c>
      <c r="AG1439">
        <v>11842193.892498067</v>
      </c>
      <c r="AH1439">
        <v>18671825.276102088</v>
      </c>
      <c r="AI1439">
        <v>0.93480707342309854</v>
      </c>
      <c r="AJ1439">
        <v>0.40893217943618587</v>
      </c>
      <c r="AK1439">
        <v>2.1428285875303668</v>
      </c>
      <c r="AL1439">
        <v>1.1507884995384197</v>
      </c>
      <c r="AM1439">
        <v>5.8026639597409897E-2</v>
      </c>
      <c r="AN1439">
        <v>3.8623872946071447E-2</v>
      </c>
      <c r="AO1439">
        <v>5.3475408146377947E-2</v>
      </c>
      <c r="AP1439">
        <v>1.0189877444240348E-2</v>
      </c>
      <c r="AQ1439">
        <v>1.0341187894607242</v>
      </c>
      <c r="AR1439">
        <v>1.0533082729301904</v>
      </c>
      <c r="AS1439">
        <v>0.87579623011461893</v>
      </c>
      <c r="AT1439">
        <v>1.4678978441390747E-2</v>
      </c>
      <c r="AU1439">
        <v>0.50646791025122639</v>
      </c>
      <c r="AV1439">
        <v>0.68192160690655435</v>
      </c>
      <c r="AW1439">
        <v>0.5139094201961899</v>
      </c>
      <c r="AX1439">
        <v>2.5910008102578205E-2</v>
      </c>
      <c r="AY1439">
        <v>4.389668287996145E-2</v>
      </c>
      <c r="AZ1439">
        <v>0.70522250844864776</v>
      </c>
      <c r="BA1439">
        <v>9.5377621880025405</v>
      </c>
      <c r="BB1439">
        <v>-3.2673408516899961E-2</v>
      </c>
      <c r="BC1439">
        <v>2.0107452567071104E-3</v>
      </c>
      <c r="BD1439">
        <v>0.47953445658665278</v>
      </c>
      <c r="BE1439">
        <v>0.23041240903487789</v>
      </c>
      <c r="BF1439">
        <v>8116</v>
      </c>
      <c r="BG1439">
        <v>5435</v>
      </c>
      <c r="BH1439">
        <v>4757</v>
      </c>
      <c r="BI1439">
        <v>6.0529238085803794E-2</v>
      </c>
      <c r="BJ1439">
        <v>0.63422797275501452</v>
      </c>
      <c r="BK1439">
        <v>0.70733159064894857</v>
      </c>
      <c r="BL1439">
        <v>8.4947561211914518E-2</v>
      </c>
      <c r="BM1439">
        <v>0.19360543503240785</v>
      </c>
      <c r="BN1439">
        <v>0.63380032929776142</v>
      </c>
      <c r="BO1439">
        <v>1.1364549983085785</v>
      </c>
      <c r="BP1439">
        <v>1.7498493479185341E-2</v>
      </c>
      <c r="BQ1439">
        <v>8.1445623342175058</v>
      </c>
      <c r="BR1439">
        <v>0.19034696646636945</v>
      </c>
      <c r="BS1439">
        <v>2199722.5954907164</v>
      </c>
      <c r="BT1439">
        <v>273783.58627204032</v>
      </c>
    </row>
    <row r="1440" spans="1:72">
      <c r="A1440" t="s">
        <v>1724</v>
      </c>
      <c r="B1440" t="s">
        <v>78</v>
      </c>
      <c r="C1440">
        <v>2020</v>
      </c>
      <c r="D1440" t="s">
        <v>228</v>
      </c>
      <c r="E1440">
        <v>5</v>
      </c>
      <c r="G1440" t="s">
        <v>340</v>
      </c>
      <c r="H1440" t="s">
        <v>1664</v>
      </c>
      <c r="I1440">
        <v>0.28996754048383466</v>
      </c>
      <c r="J1440">
        <v>0.28476033505165588</v>
      </c>
      <c r="K1440">
        <v>1.6877747355865591</v>
      </c>
      <c r="L1440">
        <v>1.3333697645600258</v>
      </c>
      <c r="M1440">
        <v>0.80740986924916403</v>
      </c>
      <c r="N1440">
        <v>0.64619215266889207</v>
      </c>
      <c r="O1440">
        <v>0.58577666454362398</v>
      </c>
      <c r="P1440">
        <v>0.26264398386413884</v>
      </c>
      <c r="Q1440">
        <v>0.54365512402420468</v>
      </c>
      <c r="R1440">
        <v>0.29850717471112181</v>
      </c>
      <c r="S1440">
        <v>0.31363626531593342</v>
      </c>
      <c r="T1440">
        <v>4.4133024941670332E-2</v>
      </c>
      <c r="U1440">
        <v>0.11284114206209023</v>
      </c>
      <c r="V1440">
        <v>3.4492629479666075E-2</v>
      </c>
      <c r="W1440">
        <v>6.1583922802626069E-2</v>
      </c>
      <c r="X1440">
        <v>8.4914602740633352E-2</v>
      </c>
      <c r="Y1440">
        <v>268105.05911740218</v>
      </c>
      <c r="Z1440">
        <v>1704999.54200542</v>
      </c>
      <c r="AA1440">
        <v>3080502.9457994578</v>
      </c>
      <c r="AB1440">
        <v>1.0798878030089453E-2</v>
      </c>
      <c r="AC1440">
        <v>0.14064229133359987</v>
      </c>
      <c r="AD1440">
        <v>0.62787590911388136</v>
      </c>
      <c r="AE1440">
        <v>0.87992502152082919</v>
      </c>
      <c r="AF1440">
        <v>17605600.739431206</v>
      </c>
      <c r="AG1440">
        <v>9542228.5380476564</v>
      </c>
      <c r="AH1440">
        <v>15491608.609531131</v>
      </c>
      <c r="AI1440">
        <v>0.90680125488689378</v>
      </c>
      <c r="AJ1440">
        <v>0.42800668558054566</v>
      </c>
      <c r="AK1440">
        <v>2.0558674692833456</v>
      </c>
      <c r="AL1440">
        <v>1.1888893418127031</v>
      </c>
      <c r="AM1440">
        <v>5.2664803955512832E-2</v>
      </c>
      <c r="AN1440">
        <v>4.6642665438681251E-2</v>
      </c>
      <c r="AO1440">
        <v>5.2850607012910653E-2</v>
      </c>
      <c r="AP1440">
        <v>1.6430402685769039E-2</v>
      </c>
      <c r="AQ1440">
        <v>0.99958882065374954</v>
      </c>
      <c r="AR1440">
        <v>1.014864125500744</v>
      </c>
      <c r="AS1440">
        <v>1.0571777916697414</v>
      </c>
      <c r="AT1440">
        <v>1.6776701248970249E-2</v>
      </c>
      <c r="AU1440">
        <v>0.53221988227071437</v>
      </c>
      <c r="AV1440">
        <v>0.70744950384926575</v>
      </c>
      <c r="AW1440">
        <v>0.53687611639165267</v>
      </c>
      <c r="AX1440">
        <v>3.1662255030100971E-2</v>
      </c>
      <c r="AY1440">
        <v>6.6862635811369101E-2</v>
      </c>
      <c r="AZ1440">
        <v>0.68591156383781571</v>
      </c>
      <c r="BA1440">
        <v>17.589378985290278</v>
      </c>
      <c r="BB1440">
        <v>-6.8740443977991214E-2</v>
      </c>
      <c r="BC1440">
        <v>-4.2002905838011929E-3</v>
      </c>
      <c r="BD1440">
        <v>0.59786218479759923</v>
      </c>
      <c r="BE1440">
        <v>0.31933478519926978</v>
      </c>
      <c r="BF1440">
        <v>8235</v>
      </c>
      <c r="BG1440">
        <v>5179</v>
      </c>
      <c r="BH1440">
        <v>4999</v>
      </c>
      <c r="BI1440">
        <v>4.9231908796785739E-2</v>
      </c>
      <c r="BJ1440">
        <v>0.61596111666394993</v>
      </c>
      <c r="BK1440">
        <v>0.68914597997199256</v>
      </c>
      <c r="BL1440">
        <v>9.8147575948956359E-2</v>
      </c>
      <c r="BM1440">
        <v>0.21279455290068863</v>
      </c>
      <c r="BN1440">
        <v>0.59956379740592303</v>
      </c>
      <c r="BO1440">
        <v>1.2611250443095547</v>
      </c>
      <c r="BP1440">
        <v>5.1618347761005587E-2</v>
      </c>
      <c r="BQ1440">
        <v>8.1368563685636861</v>
      </c>
      <c r="BR1440">
        <v>0.13088512241054615</v>
      </c>
      <c r="BS1440">
        <v>1594543.0203252032</v>
      </c>
      <c r="BT1440">
        <v>393592.51460534491</v>
      </c>
    </row>
    <row r="1441" spans="1:72">
      <c r="A1441" t="s">
        <v>1725</v>
      </c>
      <c r="B1441" t="s">
        <v>79</v>
      </c>
      <c r="C1441">
        <v>2020</v>
      </c>
      <c r="D1441" t="s">
        <v>228</v>
      </c>
      <c r="E1441">
        <v>7</v>
      </c>
      <c r="G1441" t="s">
        <v>342</v>
      </c>
      <c r="H1441" t="s">
        <v>1664</v>
      </c>
      <c r="I1441">
        <v>0.25007972549535878</v>
      </c>
      <c r="J1441">
        <v>0.21892144966662361</v>
      </c>
      <c r="K1441">
        <v>1.744769737417919</v>
      </c>
      <c r="L1441">
        <v>1.1477063736046047</v>
      </c>
      <c r="M1441">
        <v>0.74493835169727363</v>
      </c>
      <c r="N1441">
        <v>0.67241555131777919</v>
      </c>
      <c r="O1441">
        <v>0.58733011316253925</v>
      </c>
      <c r="P1441">
        <v>0.25837752792511515</v>
      </c>
      <c r="Q1441">
        <v>0.50279749929324691</v>
      </c>
      <c r="R1441">
        <v>0.2775005330294944</v>
      </c>
      <c r="S1441">
        <v>0.34648901040834462</v>
      </c>
      <c r="T1441">
        <v>3.9592759422968138E-2</v>
      </c>
      <c r="U1441">
        <v>9.1754222094385787E-2</v>
      </c>
      <c r="V1441">
        <v>4.6343720107162617E-2</v>
      </c>
      <c r="W1441">
        <v>0.10200682402120499</v>
      </c>
      <c r="X1441">
        <v>9.5145228716755376E-2</v>
      </c>
      <c r="Y1441">
        <v>205965.59687547863</v>
      </c>
      <c r="Z1441">
        <v>2160662.4221002059</v>
      </c>
      <c r="AA1441">
        <v>4877742.3665065207</v>
      </c>
      <c r="AB1441">
        <v>1.1932029225052118E-2</v>
      </c>
      <c r="AC1441">
        <v>0.14454704102536015</v>
      </c>
      <c r="AD1441">
        <v>0.57545102727199038</v>
      </c>
      <c r="AE1441">
        <v>0.82597208227759222</v>
      </c>
      <c r="AF1441">
        <v>22913156.471277844</v>
      </c>
      <c r="AG1441">
        <v>12707856.776670575</v>
      </c>
      <c r="AH1441">
        <v>18925627.562133648</v>
      </c>
      <c r="AI1441">
        <v>0.91797336979247157</v>
      </c>
      <c r="AJ1441">
        <v>0.40459277260566179</v>
      </c>
      <c r="AK1441">
        <v>2.041489957811554</v>
      </c>
      <c r="AL1441">
        <v>1.0891535931298553</v>
      </c>
      <c r="AM1441">
        <v>4.3669533727156089E-2</v>
      </c>
      <c r="AN1441">
        <v>3.6229740265412154E-2</v>
      </c>
      <c r="AO1441">
        <v>0.10902010701697359</v>
      </c>
      <c r="AP1441">
        <v>2.8745013622218735E-2</v>
      </c>
      <c r="AQ1441">
        <v>1.0208847573196866</v>
      </c>
      <c r="AR1441">
        <v>1.0780986842275988</v>
      </c>
      <c r="AS1441">
        <v>0.93261758723033783</v>
      </c>
      <c r="AT1441">
        <v>1.6676476519903533E-2</v>
      </c>
      <c r="AU1441">
        <v>0.53347649541785547</v>
      </c>
      <c r="AV1441">
        <v>0.70709810279394425</v>
      </c>
      <c r="AW1441">
        <v>0.54116736412848243</v>
      </c>
      <c r="AX1441">
        <v>1.9811197685739561E-2</v>
      </c>
      <c r="AY1441">
        <v>3.6393927601012788E-2</v>
      </c>
      <c r="AZ1441">
        <v>0.66025411697623648</v>
      </c>
      <c r="BA1441">
        <v>7.5337190444366042</v>
      </c>
      <c r="BB1441">
        <v>0.11293519015280136</v>
      </c>
      <c r="BC1441">
        <v>-2.8473713695801789E-2</v>
      </c>
      <c r="BD1441">
        <v>0.53151907212005378</v>
      </c>
      <c r="BE1441">
        <v>0.30340209736420365</v>
      </c>
      <c r="BF1441">
        <v>8939</v>
      </c>
      <c r="BG1441">
        <v>5860</v>
      </c>
      <c r="BH1441">
        <v>5030</v>
      </c>
      <c r="BI1441">
        <v>4.6799095846410947E-2</v>
      </c>
      <c r="BJ1441">
        <v>0.67146290050092849</v>
      </c>
      <c r="BK1441">
        <v>0.6752204467748889</v>
      </c>
      <c r="BL1441">
        <v>0.1070812229128672</v>
      </c>
      <c r="BM1441">
        <v>0.19883991728928951</v>
      </c>
      <c r="BN1441">
        <v>0.70615151070708382</v>
      </c>
      <c r="BO1441">
        <v>1.1617277341925838</v>
      </c>
      <c r="BP1441">
        <v>6.1951552647869668E-2</v>
      </c>
      <c r="BQ1441">
        <v>8.9622512010981463</v>
      </c>
      <c r="BR1441">
        <v>0.28916378030677881</v>
      </c>
      <c r="BS1441">
        <v>3470210.1557995882</v>
      </c>
      <c r="BT1441">
        <v>811026.9304102977</v>
      </c>
    </row>
    <row r="1442" spans="1:72">
      <c r="A1442" t="s">
        <v>1726</v>
      </c>
      <c r="B1442" t="s">
        <v>80</v>
      </c>
      <c r="C1442">
        <v>2020</v>
      </c>
      <c r="D1442" t="s">
        <v>228</v>
      </c>
      <c r="E1442">
        <v>7</v>
      </c>
      <c r="G1442" t="s">
        <v>344</v>
      </c>
      <c r="H1442" t="s">
        <v>1664</v>
      </c>
      <c r="I1442">
        <v>0.14430216320315287</v>
      </c>
      <c r="J1442">
        <v>0.30912856414024142</v>
      </c>
      <c r="K1442">
        <v>2.4720497727513648</v>
      </c>
      <c r="L1442">
        <v>1.4782883426864775</v>
      </c>
      <c r="M1442">
        <v>1.1310200911447301</v>
      </c>
      <c r="N1442">
        <v>0.63427477417952138</v>
      </c>
      <c r="O1442">
        <v>0.53400683276205663</v>
      </c>
      <c r="P1442">
        <v>0.3187855562926909</v>
      </c>
      <c r="Q1442">
        <v>0.52930325864972771</v>
      </c>
      <c r="R1442">
        <v>0.34338713139729915</v>
      </c>
      <c r="S1442">
        <v>0.38747469245929672</v>
      </c>
      <c r="T1442">
        <v>4.5836067617539923E-2</v>
      </c>
      <c r="U1442">
        <v>8.7923233422877181E-2</v>
      </c>
      <c r="V1442">
        <v>7.8369551419679426E-2</v>
      </c>
      <c r="W1442">
        <v>0.14872613560649509</v>
      </c>
      <c r="X1442">
        <v>0.140159425297463</v>
      </c>
      <c r="Y1442">
        <v>230695.48941764166</v>
      </c>
      <c r="Z1442">
        <v>3346896.1355270497</v>
      </c>
      <c r="AA1442">
        <v>6545725.6781929731</v>
      </c>
      <c r="AB1442">
        <v>1.450474235284531E-2</v>
      </c>
      <c r="AC1442">
        <v>0.11160491036426529</v>
      </c>
      <c r="AD1442">
        <v>0.48028757921829529</v>
      </c>
      <c r="AE1442">
        <v>0.87840965122296788</v>
      </c>
      <c r="AF1442">
        <v>27161756.705317579</v>
      </c>
      <c r="AG1442">
        <v>14875045.910635155</v>
      </c>
      <c r="AH1442">
        <v>23859149.234121121</v>
      </c>
      <c r="AI1442">
        <v>0.90531416511727203</v>
      </c>
      <c r="AJ1442">
        <v>0.42242171775367499</v>
      </c>
      <c r="AK1442">
        <v>2.0794613872935179</v>
      </c>
      <c r="AL1442">
        <v>1.0721880693859065</v>
      </c>
      <c r="AM1442">
        <v>4.424822621969185E-2</v>
      </c>
      <c r="AN1442">
        <v>4.4366859147642407E-2</v>
      </c>
      <c r="AO1442">
        <v>0.13558202474528175</v>
      </c>
      <c r="AP1442">
        <v>3.2404084306633447E-2</v>
      </c>
      <c r="AQ1442">
        <v>1.0102635101699673</v>
      </c>
      <c r="AR1442">
        <v>1.001843255187068</v>
      </c>
      <c r="AS1442">
        <v>1.1073224762578333</v>
      </c>
      <c r="AT1442">
        <v>2.049962605984092E-2</v>
      </c>
      <c r="AU1442">
        <v>0.53700007223364188</v>
      </c>
      <c r="AV1442">
        <v>0.64065046429115169</v>
      </c>
      <c r="AW1442">
        <v>0.55048624087816433</v>
      </c>
      <c r="AX1442">
        <v>1.7170817214584716E-2</v>
      </c>
      <c r="AY1442">
        <v>2.8353364998071468E-2</v>
      </c>
      <c r="AZ1442">
        <v>0.61894104079902712</v>
      </c>
      <c r="BA1442">
        <v>14.716329827145106</v>
      </c>
      <c r="BB1442">
        <v>0.25756249135689407</v>
      </c>
      <c r="BC1442">
        <v>4.8796640670274094E-3</v>
      </c>
      <c r="BD1442">
        <v>0.37662989147411335</v>
      </c>
      <c r="BE1442">
        <v>0.2443033971230229</v>
      </c>
      <c r="BF1442">
        <v>9043</v>
      </c>
      <c r="BG1442">
        <v>6001</v>
      </c>
      <c r="BH1442">
        <v>5182</v>
      </c>
      <c r="BI1442">
        <v>4.4701149633703398E-2</v>
      </c>
      <c r="BJ1442">
        <v>0.62345248628405647</v>
      </c>
      <c r="BK1442">
        <v>0.63594971208259488</v>
      </c>
      <c r="BL1442">
        <v>0.1074842592545797</v>
      </c>
      <c r="BM1442">
        <v>0.18111973656006958</v>
      </c>
      <c r="BN1442">
        <v>0.67333789456220461</v>
      </c>
      <c r="BO1442">
        <v>0.88952387744713102</v>
      </c>
      <c r="BP1442">
        <v>5.0574716183115064E-2</v>
      </c>
      <c r="BQ1442">
        <v>8.4852203011712213</v>
      </c>
      <c r="BR1442">
        <v>0.42264469001685712</v>
      </c>
      <c r="BS1442">
        <v>4321463.3569436697</v>
      </c>
      <c r="BT1442">
        <v>1476000.3563859453</v>
      </c>
    </row>
    <row r="1443" spans="1:72">
      <c r="A1443" t="s">
        <v>1727</v>
      </c>
      <c r="B1443" t="s">
        <v>81</v>
      </c>
      <c r="C1443">
        <v>2020</v>
      </c>
      <c r="D1443" t="s">
        <v>228</v>
      </c>
      <c r="E1443">
        <v>6</v>
      </c>
      <c r="G1443" t="s">
        <v>346</v>
      </c>
      <c r="H1443" t="s">
        <v>1664</v>
      </c>
      <c r="I1443">
        <v>0.33665513124951657</v>
      </c>
      <c r="J1443">
        <v>0.16681198657955668</v>
      </c>
      <c r="K1443">
        <v>1.7387129841347699</v>
      </c>
      <c r="L1443">
        <v>1.1719753385332008</v>
      </c>
      <c r="M1443">
        <v>0.68153811137001352</v>
      </c>
      <c r="N1443">
        <v>0.54266016303907982</v>
      </c>
      <c r="O1443">
        <v>0.39144751858721499</v>
      </c>
      <c r="P1443">
        <v>0.23711278668483252</v>
      </c>
      <c r="Q1443">
        <v>0.46610912853313208</v>
      </c>
      <c r="R1443">
        <v>0.28203086057596821</v>
      </c>
      <c r="S1443">
        <v>0.32042909932622182</v>
      </c>
      <c r="T1443">
        <v>4.6568631318448253E-2</v>
      </c>
      <c r="U1443">
        <v>0.11363494324082275</v>
      </c>
      <c r="V1443">
        <v>2.7910709516612325E-2</v>
      </c>
      <c r="W1443">
        <v>6.8529275846216264E-2</v>
      </c>
      <c r="X1443">
        <v>6.3642751352860655E-2</v>
      </c>
      <c r="Y1443">
        <v>224436.17825311943</v>
      </c>
      <c r="Z1443">
        <v>1459002.2212674543</v>
      </c>
      <c r="AA1443">
        <v>3646094.551020408</v>
      </c>
      <c r="AB1443">
        <v>2.0163971596427601E-2</v>
      </c>
      <c r="AC1443">
        <v>0.14275339124659167</v>
      </c>
      <c r="AD1443">
        <v>0.59331066465410409</v>
      </c>
      <c r="AE1443">
        <v>0.83045981228153032</v>
      </c>
      <c r="AF1443">
        <v>23136748.549679488</v>
      </c>
      <c r="AG1443">
        <v>13927729.071314102</v>
      </c>
      <c r="AH1443">
        <v>19214139.857371796</v>
      </c>
      <c r="AI1443">
        <v>0.92000953353855941</v>
      </c>
      <c r="AJ1443">
        <v>0.38333501431692418</v>
      </c>
      <c r="AK1443">
        <v>2.1664074015293142</v>
      </c>
      <c r="AL1443">
        <v>0.69239298303745866</v>
      </c>
      <c r="AM1443">
        <v>3.6990611144413765E-2</v>
      </c>
      <c r="AN1443">
        <v>4.3162463264368775E-2</v>
      </c>
      <c r="AO1443">
        <v>7.56825759589939E-2</v>
      </c>
      <c r="AP1443">
        <v>1.7227329966502922E-2</v>
      </c>
      <c r="AQ1443">
        <v>1.0161289973873804</v>
      </c>
      <c r="AR1443">
        <v>1.0446691855869588</v>
      </c>
      <c r="AS1443">
        <v>1.0331304983069483</v>
      </c>
      <c r="AT1443">
        <v>1.7599225283525945E-2</v>
      </c>
      <c r="AU1443">
        <v>0.5049401253810416</v>
      </c>
      <c r="AV1443">
        <v>0.68699058463145024</v>
      </c>
      <c r="AW1443">
        <v>0.51296700377628301</v>
      </c>
      <c r="AX1443">
        <v>1.9822495009596833E-2</v>
      </c>
      <c r="AY1443">
        <v>4.3459261806500137E-2</v>
      </c>
      <c r="AZ1443">
        <v>0.67257654680759138</v>
      </c>
      <c r="BA1443">
        <v>15.247460427577737</v>
      </c>
      <c r="BB1443">
        <v>0.1144925748924521</v>
      </c>
      <c r="BC1443">
        <v>-3.2980607086262242E-2</v>
      </c>
      <c r="BD1443">
        <v>0.53891992612006245</v>
      </c>
      <c r="BE1443">
        <v>0.37123041707299204</v>
      </c>
      <c r="BF1443">
        <v>8328</v>
      </c>
      <c r="BG1443">
        <v>5528</v>
      </c>
      <c r="BH1443">
        <v>4890</v>
      </c>
      <c r="BI1443">
        <v>5.5097730183004671E-2</v>
      </c>
      <c r="BJ1443">
        <v>0.7248756108560469</v>
      </c>
      <c r="BK1443">
        <v>0.69550672409885606</v>
      </c>
      <c r="BL1443">
        <v>0.12200822407064575</v>
      </c>
      <c r="BM1443">
        <v>0.24003431831934163</v>
      </c>
      <c r="BN1443">
        <v>0.73004255256341355</v>
      </c>
      <c r="BO1443">
        <v>0.7809706548250992</v>
      </c>
      <c r="BP1443">
        <v>4.3438666522552155E-2</v>
      </c>
      <c r="BQ1443">
        <v>10.84640171858217</v>
      </c>
      <c r="BR1443">
        <v>0.16618547176348308</v>
      </c>
      <c r="BS1443">
        <v>2600149.3147153598</v>
      </c>
      <c r="BT1443">
        <v>511917.03683241253</v>
      </c>
    </row>
    <row r="1444" spans="1:72">
      <c r="A1444" t="s">
        <v>1728</v>
      </c>
      <c r="B1444" t="s">
        <v>82</v>
      </c>
      <c r="C1444">
        <v>2020</v>
      </c>
      <c r="D1444" t="s">
        <v>228</v>
      </c>
      <c r="E1444">
        <v>5</v>
      </c>
      <c r="G1444" t="s">
        <v>348</v>
      </c>
      <c r="H1444" t="s">
        <v>1664</v>
      </c>
      <c r="I1444">
        <v>0.2476235734770455</v>
      </c>
      <c r="J1444">
        <v>0.17989519009830363</v>
      </c>
      <c r="K1444">
        <v>1.9601276098228857</v>
      </c>
      <c r="L1444">
        <v>1.0914282296905795</v>
      </c>
      <c r="M1444">
        <v>0.70685535905756636</v>
      </c>
      <c r="N1444">
        <v>0.61948107471940272</v>
      </c>
      <c r="O1444">
        <v>0.52568298416160908</v>
      </c>
      <c r="P1444">
        <v>0.24289566863037787</v>
      </c>
      <c r="Q1444">
        <v>0.48025461291823529</v>
      </c>
      <c r="R1444">
        <v>0.27465495196529</v>
      </c>
      <c r="S1444">
        <v>0.31039005191388241</v>
      </c>
      <c r="T1444">
        <v>4.0823593082686925E-2</v>
      </c>
      <c r="U1444">
        <v>0.10263037479261619</v>
      </c>
      <c r="V1444">
        <v>6.494806507721948E-2</v>
      </c>
      <c r="W1444">
        <v>0.11855062038447249</v>
      </c>
      <c r="X1444">
        <v>0.16142390406888493</v>
      </c>
      <c r="Y1444">
        <v>259936.8480352847</v>
      </c>
      <c r="Z1444">
        <v>3239941.5204188484</v>
      </c>
      <c r="AA1444">
        <v>6035425.1026178012</v>
      </c>
      <c r="AB1444">
        <v>5.5776822562558313E-3</v>
      </c>
      <c r="AC1444">
        <v>0.16016009406457787</v>
      </c>
      <c r="AD1444">
        <v>0.61309848993965188</v>
      </c>
      <c r="AE1444">
        <v>0.87982236281026582</v>
      </c>
      <c r="AF1444">
        <v>24544693.368907563</v>
      </c>
      <c r="AG1444">
        <v>14478067.926050421</v>
      </c>
      <c r="AH1444">
        <v>21594970.114285715</v>
      </c>
      <c r="AI1444">
        <v>0.90671551128718808</v>
      </c>
      <c r="AJ1444">
        <v>0.3776583879770426</v>
      </c>
      <c r="AK1444">
        <v>2.3296778009436112</v>
      </c>
      <c r="AL1444">
        <v>0.97643580943719066</v>
      </c>
      <c r="AM1444">
        <v>4.0340558054923273E-2</v>
      </c>
      <c r="AN1444">
        <v>3.6391309057099835E-2</v>
      </c>
      <c r="AO1444">
        <v>0.10254011442928183</v>
      </c>
      <c r="AP1444">
        <v>3.4787685533450678E-2</v>
      </c>
      <c r="AQ1444">
        <v>1.0253902071847618</v>
      </c>
      <c r="AR1444">
        <v>1.0532188004311414</v>
      </c>
      <c r="AS1444">
        <v>0.94898446517297386</v>
      </c>
      <c r="AT1444">
        <v>2.0795059341014065E-2</v>
      </c>
      <c r="AU1444">
        <v>0.47190865505819019</v>
      </c>
      <c r="AV1444">
        <v>0.61676847049640504</v>
      </c>
      <c r="AW1444">
        <v>0.47832920728246209</v>
      </c>
      <c r="AX1444">
        <v>2.5551249120672401E-2</v>
      </c>
      <c r="AY1444">
        <v>4.6933318454679109E-2</v>
      </c>
      <c r="AZ1444">
        <v>0.70021827063180186</v>
      </c>
      <c r="BA1444">
        <v>19.469276243247851</v>
      </c>
      <c r="BC1444">
        <v>9.5754134417123347E-3</v>
      </c>
      <c r="BD1444">
        <v>0.4442357665920787</v>
      </c>
      <c r="BE1444">
        <v>0.25045337635679166</v>
      </c>
      <c r="BF1444">
        <v>8780</v>
      </c>
      <c r="BG1444">
        <v>5519</v>
      </c>
      <c r="BH1444">
        <v>5013</v>
      </c>
      <c r="BI1444">
        <v>5.8384559799354065E-2</v>
      </c>
      <c r="BJ1444">
        <v>0.67043704387776615</v>
      </c>
      <c r="BK1444">
        <v>0.70763203487441773</v>
      </c>
      <c r="BL1444">
        <v>8.3946001586547053E-2</v>
      </c>
      <c r="BM1444">
        <v>0.17553944084576842</v>
      </c>
      <c r="BN1444">
        <v>0.79272448692874686</v>
      </c>
      <c r="BO1444">
        <v>0.8671267927938352</v>
      </c>
      <c r="BP1444">
        <v>7.8444185328809271E-2</v>
      </c>
      <c r="BQ1444">
        <v>7.83455497382199</v>
      </c>
      <c r="BR1444">
        <v>0.24824824824824826</v>
      </c>
      <c r="BS1444">
        <v>3209600.3392670159</v>
      </c>
      <c r="BT1444">
        <v>1146631.3243606999</v>
      </c>
    </row>
    <row r="1445" spans="1:72">
      <c r="A1445" t="s">
        <v>1729</v>
      </c>
      <c r="B1445" t="s">
        <v>83</v>
      </c>
      <c r="C1445">
        <v>2020</v>
      </c>
      <c r="D1445" t="s">
        <v>212</v>
      </c>
      <c r="E1445">
        <v>2</v>
      </c>
      <c r="G1445" t="s">
        <v>350</v>
      </c>
      <c r="H1445" t="s">
        <v>1664</v>
      </c>
      <c r="I1445">
        <v>6.8873405144980193E-2</v>
      </c>
      <c r="J1445">
        <v>9.1244605920998964E-2</v>
      </c>
      <c r="K1445">
        <v>1.6325634029586551</v>
      </c>
      <c r="L1445">
        <v>1.3077947249801929</v>
      </c>
      <c r="M1445">
        <v>1.2679287873434155</v>
      </c>
      <c r="N1445">
        <v>0.60850192053551078</v>
      </c>
      <c r="O1445">
        <v>0.57171744690604287</v>
      </c>
      <c r="P1445">
        <v>0.76433761962528546</v>
      </c>
      <c r="Q1445">
        <v>0.76433761962528546</v>
      </c>
      <c r="R1445">
        <v>0.79157323935534529</v>
      </c>
      <c r="S1445">
        <v>0.80484749955639701</v>
      </c>
      <c r="T1445">
        <v>0.16363505970257086</v>
      </c>
      <c r="U1445">
        <v>0.16363505970257086</v>
      </c>
      <c r="V1445">
        <v>1.6224507781436585E-2</v>
      </c>
      <c r="W1445">
        <v>2.6362446727047888E-2</v>
      </c>
      <c r="X1445">
        <v>1.6224507781436585E-2</v>
      </c>
      <c r="Y1445">
        <v>717703.26264800865</v>
      </c>
      <c r="Z1445">
        <v>528866.17599999998</v>
      </c>
      <c r="AA1445">
        <v>868011.29599999997</v>
      </c>
      <c r="AB1445">
        <v>2.8257130776568433E-2</v>
      </c>
      <c r="AC1445">
        <v>0.17042866266027068</v>
      </c>
      <c r="AM1445">
        <v>3.472026596305073E-2</v>
      </c>
      <c r="AN1445">
        <v>3.970340250246026E-2</v>
      </c>
      <c r="AO1445">
        <v>3.9716115207302581E-2</v>
      </c>
      <c r="AP1445">
        <v>5.8587200703255817E-3</v>
      </c>
      <c r="AQ1445">
        <v>0.91170675541959667</v>
      </c>
      <c r="AR1445">
        <v>0.91170675541959667</v>
      </c>
      <c r="AS1445">
        <v>0.81972542937561033</v>
      </c>
      <c r="AT1445">
        <v>1.5555263521160455E-2</v>
      </c>
      <c r="AU1445">
        <v>0.75802765112280213</v>
      </c>
      <c r="AV1445">
        <v>0.75802765112280213</v>
      </c>
      <c r="AW1445">
        <v>0.78129947626241569</v>
      </c>
      <c r="AX1445">
        <v>4.3526478953833672E-2</v>
      </c>
      <c r="AY1445">
        <v>4.3526478953833672E-2</v>
      </c>
      <c r="AZ1445">
        <v>0.18626956727225413</v>
      </c>
      <c r="BB1445">
        <v>0.20770280043474287</v>
      </c>
      <c r="BD1445">
        <v>0.27232165337410852</v>
      </c>
      <c r="BE1445">
        <v>0.27232165337410852</v>
      </c>
      <c r="BF1445">
        <v>8788</v>
      </c>
      <c r="BG1445">
        <v>5800</v>
      </c>
      <c r="BI1445">
        <v>3.3089006785751954E-2</v>
      </c>
      <c r="BK1445">
        <v>0.19031973522394016</v>
      </c>
      <c r="BL1445">
        <v>0.13903708244123711</v>
      </c>
      <c r="BM1445">
        <v>0.13903708244123711</v>
      </c>
      <c r="BN1445">
        <v>0.260556154723253</v>
      </c>
      <c r="BQ1445">
        <v>7.4320000000000004</v>
      </c>
      <c r="BR1445">
        <v>1.0417582417582418</v>
      </c>
      <c r="BS1445">
        <v>435135.52</v>
      </c>
      <c r="BT1445">
        <v>253152.21428571429</v>
      </c>
    </row>
    <row r="1446" spans="1:72">
      <c r="A1446" t="s">
        <v>1730</v>
      </c>
      <c r="B1446" t="s">
        <v>84</v>
      </c>
      <c r="C1446">
        <v>2020</v>
      </c>
      <c r="D1446" t="s">
        <v>228</v>
      </c>
      <c r="E1446">
        <v>5</v>
      </c>
      <c r="G1446" t="s">
        <v>352</v>
      </c>
      <c r="H1446" t="s">
        <v>1664</v>
      </c>
      <c r="I1446">
        <v>0.39832009099451887</v>
      </c>
      <c r="J1446">
        <v>7.8477607207335959E-2</v>
      </c>
      <c r="K1446">
        <v>1.8188934581139038</v>
      </c>
      <c r="L1446">
        <v>1.3158774709942329</v>
      </c>
      <c r="M1446">
        <v>0.73117931335325981</v>
      </c>
      <c r="N1446">
        <v>0.56234549148257085</v>
      </c>
      <c r="O1446">
        <v>0.44150400467634154</v>
      </c>
      <c r="P1446">
        <v>0.26761049625887545</v>
      </c>
      <c r="Q1446">
        <v>0.56237538724108105</v>
      </c>
      <c r="R1446">
        <v>0.29879027606930741</v>
      </c>
      <c r="S1446">
        <v>0.34393611206518854</v>
      </c>
      <c r="T1446">
        <v>4.0816826733408501E-2</v>
      </c>
      <c r="U1446">
        <v>0.10733700580617404</v>
      </c>
      <c r="V1446">
        <v>3.6344008308134106E-2</v>
      </c>
      <c r="W1446">
        <v>5.675850841443518E-2</v>
      </c>
      <c r="X1446">
        <v>9.0695451411691996E-2</v>
      </c>
      <c r="Y1446">
        <v>250015.12537644635</v>
      </c>
      <c r="Z1446">
        <v>2325323.9105960266</v>
      </c>
      <c r="AA1446">
        <v>3658924.8592715231</v>
      </c>
      <c r="AB1446">
        <v>1.1889741971710126E-2</v>
      </c>
      <c r="AC1446">
        <v>0.14617847719206503</v>
      </c>
      <c r="AD1446">
        <v>0.62856609197243796</v>
      </c>
      <c r="AE1446">
        <v>0.82233763224799172</v>
      </c>
      <c r="AF1446">
        <v>23931641.031527095</v>
      </c>
      <c r="AG1446">
        <v>14444172.697536945</v>
      </c>
      <c r="AH1446">
        <v>19679889.021674875</v>
      </c>
      <c r="AI1446">
        <v>0.9061543224060582</v>
      </c>
      <c r="AJ1446">
        <v>0.3773033759698845</v>
      </c>
      <c r="AK1446">
        <v>2.1795130513585144</v>
      </c>
      <c r="AL1446">
        <v>0.75277788528950373</v>
      </c>
      <c r="AM1446">
        <v>3.5215847011990466E-2</v>
      </c>
      <c r="AN1446">
        <v>3.5231004986743343E-2</v>
      </c>
      <c r="AO1446">
        <v>5.1433490614963447E-2</v>
      </c>
      <c r="AP1446">
        <v>2.0581485056207317E-2</v>
      </c>
      <c r="AQ1446">
        <v>1.0313240675393065</v>
      </c>
      <c r="AR1446">
        <v>1.0753587073286031</v>
      </c>
      <c r="AS1446">
        <v>0.88336868801609014</v>
      </c>
      <c r="AT1446">
        <v>1.4354155313045186E-2</v>
      </c>
      <c r="AU1446">
        <v>0.50416361047756986</v>
      </c>
      <c r="AV1446">
        <v>0.72407212819316957</v>
      </c>
      <c r="AW1446">
        <v>0.50876813450853686</v>
      </c>
      <c r="AX1446">
        <v>1.7139342015914102E-2</v>
      </c>
      <c r="AY1446">
        <v>4.1865984920461022E-2</v>
      </c>
      <c r="AZ1446">
        <v>0.64939298218696506</v>
      </c>
      <c r="BA1446">
        <v>24.734835154161551</v>
      </c>
      <c r="BB1446">
        <v>-9.009771121758485E-2</v>
      </c>
      <c r="BC1446">
        <v>-6.295599215269615E-2</v>
      </c>
      <c r="BD1446">
        <v>0.53819549366687436</v>
      </c>
      <c r="BE1446">
        <v>0.32513491653322363</v>
      </c>
      <c r="BF1446">
        <v>8567</v>
      </c>
      <c r="BG1446">
        <v>5596</v>
      </c>
      <c r="BH1446">
        <v>4906</v>
      </c>
      <c r="BI1446">
        <v>6.7060490553486896E-2</v>
      </c>
      <c r="BJ1446">
        <v>0.73395600359476321</v>
      </c>
      <c r="BK1446">
        <v>0.66453058567032319</v>
      </c>
      <c r="BL1446">
        <v>9.4020739877986134E-2</v>
      </c>
      <c r="BM1446">
        <v>0.19396717046383763</v>
      </c>
      <c r="BN1446">
        <v>0.56134103142427871</v>
      </c>
      <c r="BO1446">
        <v>0.87696949295502569</v>
      </c>
      <c r="BP1446">
        <v>2.1476028381406193E-2</v>
      </c>
      <c r="BQ1446">
        <v>10.445364238410596</v>
      </c>
      <c r="BR1446">
        <v>0.12479942948832234</v>
      </c>
      <c r="BS1446">
        <v>1574364.4536423841</v>
      </c>
      <c r="BT1446">
        <v>584489.90534351149</v>
      </c>
    </row>
    <row r="1447" spans="1:72">
      <c r="A1447" t="s">
        <v>1731</v>
      </c>
      <c r="B1447" t="s">
        <v>85</v>
      </c>
      <c r="C1447">
        <v>2020</v>
      </c>
      <c r="D1447" t="s">
        <v>228</v>
      </c>
      <c r="E1447">
        <v>6</v>
      </c>
      <c r="G1447" t="s">
        <v>354</v>
      </c>
      <c r="H1447" t="s">
        <v>1664</v>
      </c>
      <c r="I1447">
        <v>0.24011569662500207</v>
      </c>
      <c r="J1447">
        <v>0.2239438471619119</v>
      </c>
      <c r="K1447">
        <v>1.8730865835946424</v>
      </c>
      <c r="L1447">
        <v>1.3345660625266222</v>
      </c>
      <c r="M1447">
        <v>0.87907625580959736</v>
      </c>
      <c r="N1447">
        <v>0.66390837945914771</v>
      </c>
      <c r="O1447">
        <v>0.59131388003007535</v>
      </c>
      <c r="P1447">
        <v>0.25893681672621499</v>
      </c>
      <c r="Q1447">
        <v>0.49048473438698198</v>
      </c>
      <c r="R1447">
        <v>0.29915482668114524</v>
      </c>
      <c r="S1447">
        <v>0.33811446948759849</v>
      </c>
      <c r="T1447">
        <v>4.9966026237530541E-2</v>
      </c>
      <c r="U1447">
        <v>0.11925541286511751</v>
      </c>
      <c r="V1447">
        <v>4.3625086491587861E-2</v>
      </c>
      <c r="W1447">
        <v>8.4655652392528327E-2</v>
      </c>
      <c r="X1447">
        <v>9.5111787722489086E-2</v>
      </c>
      <c r="Y1447">
        <v>242041.83789656672</v>
      </c>
      <c r="Z1447">
        <v>2449672.5680100755</v>
      </c>
      <c r="AA1447">
        <v>4850275.5743073048</v>
      </c>
      <c r="AB1447">
        <v>1.0567736169825712E-2</v>
      </c>
      <c r="AC1447">
        <v>0.10421180815799172</v>
      </c>
      <c r="AD1447">
        <v>0.58955297567062614</v>
      </c>
      <c r="AE1447">
        <v>0.83815107908559228</v>
      </c>
      <c r="AF1447">
        <v>25347569.333654772</v>
      </c>
      <c r="AG1447">
        <v>14792942.356798457</v>
      </c>
      <c r="AH1447">
        <v>21245092.589199614</v>
      </c>
      <c r="AI1447">
        <v>0.90379928706585222</v>
      </c>
      <c r="AJ1447">
        <v>0.38530627958412983</v>
      </c>
      <c r="AK1447">
        <v>2.175285282114344</v>
      </c>
      <c r="AL1447">
        <v>1.1488417597740228</v>
      </c>
      <c r="AM1447">
        <v>4.0614947694046936E-2</v>
      </c>
      <c r="AN1447">
        <v>3.5374600263992875E-2</v>
      </c>
      <c r="AO1447">
        <v>8.7394049419185632E-2</v>
      </c>
      <c r="AP1447">
        <v>3.1537140706462463E-2</v>
      </c>
      <c r="AQ1447">
        <v>1.0091124844892172</v>
      </c>
      <c r="AR1447">
        <v>1.058315704351247</v>
      </c>
      <c r="AS1447">
        <v>0.98542848357524293</v>
      </c>
      <c r="AT1447">
        <v>1.7769699836435556E-2</v>
      </c>
      <c r="AU1447">
        <v>0.51067560515961707</v>
      </c>
      <c r="AV1447">
        <v>0.69058509987058958</v>
      </c>
      <c r="AW1447">
        <v>0.51881752351590527</v>
      </c>
      <c r="AX1447">
        <v>2.2727589844235407E-2</v>
      </c>
      <c r="AY1447">
        <v>4.3021952110744201E-2</v>
      </c>
      <c r="AZ1447">
        <v>0.67204643690216759</v>
      </c>
      <c r="BA1447">
        <v>21.547621170802639</v>
      </c>
      <c r="BB1447">
        <v>2.448631583947989E-2</v>
      </c>
      <c r="BC1447">
        <v>4.034751533360921E-2</v>
      </c>
      <c r="BD1447">
        <v>0.50279046479606004</v>
      </c>
      <c r="BE1447">
        <v>0.27543805615477424</v>
      </c>
      <c r="BF1447">
        <v>8407</v>
      </c>
      <c r="BG1447">
        <v>5439</v>
      </c>
      <c r="BH1447">
        <v>4677</v>
      </c>
      <c r="BI1447">
        <v>4.7504653369017116E-2</v>
      </c>
      <c r="BJ1447">
        <v>0.69629926509799056</v>
      </c>
      <c r="BK1447">
        <v>0.67827011917403213</v>
      </c>
      <c r="BL1447">
        <v>0.1189940699056755</v>
      </c>
      <c r="BM1447">
        <v>0.22705245454944786</v>
      </c>
      <c r="BN1447">
        <v>0.72794490097289</v>
      </c>
      <c r="BO1447">
        <v>1.1974653752167856</v>
      </c>
      <c r="BP1447">
        <v>6.0890626467059117E-2</v>
      </c>
      <c r="BQ1447">
        <v>11.591939546599496</v>
      </c>
      <c r="BR1447">
        <v>0.14165219548499131</v>
      </c>
      <c r="BS1447">
        <v>2896852.1158690178</v>
      </c>
      <c r="BT1447">
        <v>1044300.9491768074</v>
      </c>
    </row>
    <row r="1448" spans="1:72">
      <c r="A1448" t="s">
        <v>1732</v>
      </c>
      <c r="B1448" t="s">
        <v>86</v>
      </c>
      <c r="C1448">
        <v>2020</v>
      </c>
      <c r="D1448" t="s">
        <v>228</v>
      </c>
      <c r="E1448">
        <v>5</v>
      </c>
      <c r="G1448" t="s">
        <v>356</v>
      </c>
      <c r="H1448" t="s">
        <v>1664</v>
      </c>
      <c r="I1448">
        <v>0.25625616007348001</v>
      </c>
      <c r="J1448">
        <v>0.15790462865293897</v>
      </c>
      <c r="K1448">
        <v>1.8835472026307023</v>
      </c>
      <c r="L1448">
        <v>1.3564709603894514</v>
      </c>
      <c r="M1448">
        <v>0.84183438885027884</v>
      </c>
      <c r="N1448">
        <v>0.63585455381827904</v>
      </c>
      <c r="O1448">
        <v>0.51066115539105605</v>
      </c>
      <c r="P1448">
        <v>0.27084521851882604</v>
      </c>
      <c r="Q1448">
        <v>0.5719155321220506</v>
      </c>
      <c r="R1448">
        <v>0.31824596108053804</v>
      </c>
      <c r="S1448">
        <v>0.32372631118102885</v>
      </c>
      <c r="T1448">
        <v>4.0221581256214604E-2</v>
      </c>
      <c r="U1448">
        <v>0.10196406728617496</v>
      </c>
      <c r="V1448">
        <v>3.2398366945556513E-2</v>
      </c>
      <c r="W1448">
        <v>6.3049127437963967E-2</v>
      </c>
      <c r="X1448">
        <v>7.556826724314579E-2</v>
      </c>
      <c r="Y1448">
        <v>257219.8585821579</v>
      </c>
      <c r="Z1448">
        <v>1718920.0425531915</v>
      </c>
      <c r="AA1448">
        <v>3385311.9650455927</v>
      </c>
      <c r="AB1448">
        <v>1.2246941544948401E-2</v>
      </c>
      <c r="AC1448">
        <v>0.12784995780018124</v>
      </c>
      <c r="AD1448">
        <v>0.62123822890279146</v>
      </c>
      <c r="AE1448">
        <v>0.87864493623478079</v>
      </c>
      <c r="AF1448">
        <v>28424450.918741807</v>
      </c>
      <c r="AG1448">
        <v>16291034.028833551</v>
      </c>
      <c r="AH1448">
        <v>24974999.865006555</v>
      </c>
      <c r="AI1448">
        <v>0.91441373486476041</v>
      </c>
      <c r="AJ1448">
        <v>0.38908263242603536</v>
      </c>
      <c r="AK1448">
        <v>2.2582476394697757</v>
      </c>
      <c r="AL1448">
        <v>1.0845620067823105</v>
      </c>
      <c r="AM1448">
        <v>4.6766001907418635E-2</v>
      </c>
      <c r="AN1448">
        <v>3.8962784070393913E-2</v>
      </c>
      <c r="AO1448">
        <v>5.7370369792769202E-2</v>
      </c>
      <c r="AP1448">
        <v>1.5833031272529437E-2</v>
      </c>
      <c r="AQ1448">
        <v>1.0133223787705277</v>
      </c>
      <c r="AR1448">
        <v>1.0092555495936162</v>
      </c>
      <c r="AS1448">
        <v>0.92555427484816433</v>
      </c>
      <c r="AT1448">
        <v>1.4277444571454164E-2</v>
      </c>
      <c r="AU1448">
        <v>0.51855896442539995</v>
      </c>
      <c r="AV1448">
        <v>0.72760383055320188</v>
      </c>
      <c r="AW1448">
        <v>0.52706157176660973</v>
      </c>
      <c r="AX1448">
        <v>2.9149588113560557E-2</v>
      </c>
      <c r="AY1448">
        <v>5.3926887918387033E-2</v>
      </c>
      <c r="AZ1448">
        <v>0.68599367512324005</v>
      </c>
      <c r="BA1448">
        <v>4.0795596527737477</v>
      </c>
      <c r="BB1448">
        <v>-9.9561536200598516E-2</v>
      </c>
      <c r="BC1448">
        <v>-3.3239968107775082E-2</v>
      </c>
      <c r="BD1448">
        <v>0.53185245442982798</v>
      </c>
      <c r="BE1448">
        <v>0.2827196034611601</v>
      </c>
      <c r="BF1448">
        <v>8336</v>
      </c>
      <c r="BG1448">
        <v>5583</v>
      </c>
      <c r="BH1448">
        <v>4927</v>
      </c>
      <c r="BI1448">
        <v>5.2811294672599977E-2</v>
      </c>
      <c r="BJ1448">
        <v>0.65229365833389075</v>
      </c>
      <c r="BK1448">
        <v>0.68938995782324075</v>
      </c>
      <c r="BL1448">
        <v>8.9119685716718161E-2</v>
      </c>
      <c r="BM1448">
        <v>0.19042750122725643</v>
      </c>
      <c r="BN1448">
        <v>0.59075725518328914</v>
      </c>
      <c r="BO1448">
        <v>1.1618422393258721</v>
      </c>
      <c r="BP1448">
        <v>5.3695769663800852E-2</v>
      </c>
      <c r="BQ1448">
        <v>8.2963525835866267</v>
      </c>
      <c r="BR1448">
        <v>9.9496475327291042E-2</v>
      </c>
      <c r="BS1448">
        <v>1780830.8237082066</v>
      </c>
      <c r="BT1448">
        <v>496429.06905829598</v>
      </c>
    </row>
    <row r="1449" spans="1:72">
      <c r="A1449" t="s">
        <v>1733</v>
      </c>
      <c r="B1449" t="s">
        <v>87</v>
      </c>
      <c r="C1449">
        <v>2020</v>
      </c>
      <c r="D1449" t="s">
        <v>212</v>
      </c>
      <c r="E1449">
        <v>3</v>
      </c>
      <c r="G1449" t="s">
        <v>358</v>
      </c>
      <c r="H1449" t="s">
        <v>1664</v>
      </c>
      <c r="I1449">
        <v>2.6027271025397238E-2</v>
      </c>
      <c r="J1449">
        <v>-0.11376662863125486</v>
      </c>
      <c r="K1449">
        <v>1.3042837624057302</v>
      </c>
      <c r="L1449">
        <v>1.0688478163774158</v>
      </c>
      <c r="M1449">
        <v>0.97538330143685503</v>
      </c>
      <c r="N1449">
        <v>0.52500647620463425</v>
      </c>
      <c r="O1449">
        <v>0.4935097983276947</v>
      </c>
      <c r="P1449">
        <v>0.57294724533679375</v>
      </c>
      <c r="Q1449">
        <v>0.57294724533679375</v>
      </c>
      <c r="R1449">
        <v>0.63012237162913176</v>
      </c>
      <c r="S1449">
        <v>0.63930924963647429</v>
      </c>
      <c r="T1449">
        <v>0.19615197689170283</v>
      </c>
      <c r="U1449">
        <v>0.19615197689170283</v>
      </c>
      <c r="V1449">
        <v>9.3613618062581751E-3</v>
      </c>
      <c r="W1449">
        <v>2.0667837712647921E-2</v>
      </c>
      <c r="X1449">
        <v>9.3613618062581751E-3</v>
      </c>
      <c r="Y1449">
        <v>385666.47684021544</v>
      </c>
      <c r="Z1449">
        <v>306949.52095808386</v>
      </c>
      <c r="AA1449">
        <v>685088.25748502999</v>
      </c>
      <c r="AB1449">
        <v>2.0210131037840837E-2</v>
      </c>
      <c r="AC1449">
        <v>0.15290851250729426</v>
      </c>
      <c r="AM1449">
        <v>5.0736549972424147E-2</v>
      </c>
      <c r="AN1449">
        <v>5.5697561273515168E-2</v>
      </c>
      <c r="AO1449">
        <v>2.7685706563138787E-2</v>
      </c>
      <c r="AP1449">
        <v>9.3677799777885859E-3</v>
      </c>
      <c r="AQ1449">
        <v>0.97724367102499954</v>
      </c>
      <c r="AR1449">
        <v>0.97724367102499954</v>
      </c>
      <c r="AS1449">
        <v>1.0665930989311956</v>
      </c>
      <c r="AT1449">
        <v>1.5303968780925605E-2</v>
      </c>
      <c r="AU1449">
        <v>0.76446483913022267</v>
      </c>
      <c r="AV1449">
        <v>0.76446483913022267</v>
      </c>
      <c r="AW1449">
        <v>0.75628357542947844</v>
      </c>
      <c r="AX1449">
        <v>3.6409314695845255E-2</v>
      </c>
      <c r="AY1449">
        <v>3.6409314695845255E-2</v>
      </c>
      <c r="AZ1449">
        <v>0.30966415966389277</v>
      </c>
      <c r="BB1449">
        <v>-0.31096818117627822</v>
      </c>
      <c r="BD1449">
        <v>0.18295231284058044</v>
      </c>
      <c r="BE1449">
        <v>0.18295231284058044</v>
      </c>
      <c r="BF1449">
        <v>9136</v>
      </c>
      <c r="BG1449">
        <v>5944</v>
      </c>
      <c r="BI1449">
        <v>2.9715915172339777E-2</v>
      </c>
      <c r="BK1449">
        <v>0.33927027333715076</v>
      </c>
      <c r="BL1449">
        <v>0.30414125658591307</v>
      </c>
      <c r="BM1449">
        <v>0.30414125658591307</v>
      </c>
      <c r="BN1449">
        <v>0.45340050601033305</v>
      </c>
      <c r="BQ1449">
        <v>16.676646706586826</v>
      </c>
      <c r="BR1449">
        <v>5.8148431522570772E-2</v>
      </c>
      <c r="BS1449">
        <v>480275.14970059879</v>
      </c>
      <c r="BT1449">
        <v>427149.2831858407</v>
      </c>
    </row>
    <row r="1450" spans="1:72">
      <c r="A1450" t="s">
        <v>1734</v>
      </c>
      <c r="B1450" t="s">
        <v>88</v>
      </c>
      <c r="C1450">
        <v>2020</v>
      </c>
      <c r="D1450" t="s">
        <v>207</v>
      </c>
      <c r="E1450">
        <v>8</v>
      </c>
      <c r="G1450" t="s">
        <v>360</v>
      </c>
      <c r="H1450" t="s">
        <v>1664</v>
      </c>
      <c r="I1450">
        <v>0.2453904044681563</v>
      </c>
      <c r="J1450">
        <v>9.084012914253288E-2</v>
      </c>
      <c r="K1450">
        <v>1.9273210576896003</v>
      </c>
      <c r="L1450">
        <v>1.1224252288727825</v>
      </c>
      <c r="M1450">
        <v>0.87123605835051088</v>
      </c>
      <c r="N1450">
        <v>0.58877647056384697</v>
      </c>
      <c r="O1450">
        <v>0.45905996705869884</v>
      </c>
      <c r="P1450">
        <v>0.30145360013597899</v>
      </c>
      <c r="Q1450">
        <v>0.50814780258634906</v>
      </c>
      <c r="R1450">
        <v>0.34509463201489327</v>
      </c>
      <c r="S1450">
        <v>0.37650419184309797</v>
      </c>
      <c r="T1450">
        <v>4.3553796714975397E-2</v>
      </c>
      <c r="U1450">
        <v>8.073144992262013E-2</v>
      </c>
      <c r="V1450">
        <v>8.6611212963385295E-2</v>
      </c>
      <c r="W1450">
        <v>0.19243500839029873</v>
      </c>
      <c r="X1450">
        <v>0.14947229669636769</v>
      </c>
      <c r="Y1450">
        <v>292398.18943229562</v>
      </c>
      <c r="Z1450">
        <v>4524500.9832355408</v>
      </c>
      <c r="AA1450">
        <v>10482211.325230511</v>
      </c>
      <c r="AB1450">
        <v>2.5141204133472983E-2</v>
      </c>
      <c r="AC1450">
        <v>0.23107799795963199</v>
      </c>
      <c r="AD1450">
        <v>0.46200901123322097</v>
      </c>
      <c r="AE1450">
        <v>0.86929184260687076</v>
      </c>
      <c r="AF1450">
        <v>27981570.19047619</v>
      </c>
      <c r="AG1450">
        <v>17011008.757045675</v>
      </c>
      <c r="AH1450">
        <v>24324150.709912535</v>
      </c>
      <c r="AI1450">
        <v>0.93164705943928428</v>
      </c>
      <c r="AJ1450">
        <v>0.35462917269885652</v>
      </c>
      <c r="AK1450">
        <v>2.4512699730573342</v>
      </c>
      <c r="AL1450">
        <v>1.1190150381386166</v>
      </c>
      <c r="AM1450">
        <v>2.7075983852052628E-2</v>
      </c>
      <c r="AN1450">
        <v>4.247097003445606E-2</v>
      </c>
      <c r="AO1450">
        <v>0.1804110358294935</v>
      </c>
      <c r="AP1450">
        <v>2.1655360814969684E-2</v>
      </c>
      <c r="AQ1450">
        <v>0.99315482288141954</v>
      </c>
      <c r="AR1450">
        <v>0.99117072301996123</v>
      </c>
      <c r="AS1450">
        <v>0.96955854448737278</v>
      </c>
      <c r="AT1450">
        <v>2.0545340423637818E-2</v>
      </c>
      <c r="AU1450">
        <v>0.46628171563002319</v>
      </c>
      <c r="AV1450">
        <v>0.56563702207205324</v>
      </c>
      <c r="AW1450">
        <v>0.48415411010640363</v>
      </c>
      <c r="AX1450">
        <v>3.7269284552229894E-2</v>
      </c>
      <c r="AY1450">
        <v>6.4621794877825461E-2</v>
      </c>
      <c r="AZ1450">
        <v>0.60244218986947951</v>
      </c>
      <c r="BA1450">
        <v>6.3015941479062496</v>
      </c>
      <c r="BB1450">
        <v>-2.7420204139648484E-2</v>
      </c>
      <c r="BC1450">
        <v>-3.664676963857211E-3</v>
      </c>
      <c r="BD1450">
        <v>0.27914783317379427</v>
      </c>
      <c r="BE1450">
        <v>0.17314824040704352</v>
      </c>
      <c r="BF1450">
        <v>8977</v>
      </c>
      <c r="BG1450">
        <v>6079</v>
      </c>
      <c r="BH1450">
        <v>5504</v>
      </c>
      <c r="BI1450">
        <v>5.5628963360121464E-2</v>
      </c>
      <c r="BJ1450">
        <v>0.69934646269533995</v>
      </c>
      <c r="BK1450">
        <v>0.66224174693496651</v>
      </c>
      <c r="BL1450">
        <v>7.9971073446874721E-2</v>
      </c>
      <c r="BM1450">
        <v>0.13265760019345219</v>
      </c>
      <c r="BN1450">
        <v>0.84531306531289463</v>
      </c>
      <c r="BO1450">
        <v>0.90164278203606174</v>
      </c>
      <c r="BP1450">
        <v>6.9107256136431122E-2</v>
      </c>
      <c r="BQ1450">
        <v>7.7812238055322718</v>
      </c>
      <c r="BR1450">
        <v>0.58969089819333842</v>
      </c>
      <c r="BS1450">
        <v>8166666.7820620285</v>
      </c>
      <c r="BT1450">
        <v>855157.00587871287</v>
      </c>
    </row>
    <row r="1451" spans="1:72">
      <c r="A1451" t="s">
        <v>1735</v>
      </c>
      <c r="B1451" t="s">
        <v>89</v>
      </c>
      <c r="C1451">
        <v>2020</v>
      </c>
      <c r="D1451" t="s">
        <v>215</v>
      </c>
      <c r="E1451">
        <v>5</v>
      </c>
      <c r="G1451" t="s">
        <v>362</v>
      </c>
      <c r="H1451" t="s">
        <v>1664</v>
      </c>
      <c r="I1451">
        <v>4.8791688740917334E-2</v>
      </c>
      <c r="J1451">
        <v>0.55258468904116231</v>
      </c>
      <c r="K1451">
        <v>1.5514367537913478</v>
      </c>
      <c r="L1451">
        <v>0.88599796157182054</v>
      </c>
      <c r="M1451">
        <v>0.82394053288444347</v>
      </c>
      <c r="N1451">
        <v>0.64064690019827408</v>
      </c>
      <c r="O1451">
        <v>0.55131468185622068</v>
      </c>
      <c r="P1451">
        <v>0.44170060544188749</v>
      </c>
      <c r="Q1451">
        <v>0.44170060544188749</v>
      </c>
      <c r="R1451">
        <v>0.50493583433081568</v>
      </c>
      <c r="S1451">
        <v>0.53817362684946612</v>
      </c>
      <c r="T1451">
        <v>0.1274230028264258</v>
      </c>
      <c r="U1451">
        <v>0.1274230028264258</v>
      </c>
      <c r="V1451">
        <v>8.2818456802687138E-2</v>
      </c>
      <c r="W1451">
        <v>0.21953120907233029</v>
      </c>
      <c r="X1451">
        <v>8.2818456802687138E-2</v>
      </c>
      <c r="Y1451">
        <v>241727.22068230278</v>
      </c>
      <c r="Z1451">
        <v>2526334.7828571429</v>
      </c>
      <c r="AA1451">
        <v>6957937.3114285711</v>
      </c>
      <c r="AB1451">
        <v>4.6067821947831156E-2</v>
      </c>
      <c r="AC1451">
        <v>0.1550542424388843</v>
      </c>
      <c r="AM1451">
        <v>2.777030947867962E-2</v>
      </c>
      <c r="AN1451">
        <v>4.1202297458771631E-2</v>
      </c>
      <c r="AO1451">
        <v>0.17943445366293137</v>
      </c>
      <c r="AP1451">
        <v>1.1454128845188505E-2</v>
      </c>
      <c r="AQ1451">
        <v>0.94990133008266708</v>
      </c>
      <c r="AR1451">
        <v>0.94990133008266708</v>
      </c>
      <c r="AS1451">
        <v>0.86359017331490195</v>
      </c>
      <c r="AT1451">
        <v>1.9984981269797433E-2</v>
      </c>
      <c r="AU1451">
        <v>0.61194520966016319</v>
      </c>
      <c r="AV1451">
        <v>0.61194520966016319</v>
      </c>
      <c r="AW1451">
        <v>0.63856814607105994</v>
      </c>
      <c r="AX1451">
        <v>5.5705613834778948E-2</v>
      </c>
      <c r="AY1451">
        <v>5.5705613834778948E-2</v>
      </c>
      <c r="AZ1451">
        <v>0.463324684218132</v>
      </c>
      <c r="BB1451">
        <v>3.3249252217518246E-2</v>
      </c>
      <c r="BD1451">
        <v>0.22450014174527641</v>
      </c>
      <c r="BE1451">
        <v>0.22450014174527641</v>
      </c>
      <c r="BF1451">
        <v>8778</v>
      </c>
      <c r="BG1451">
        <v>5829</v>
      </c>
      <c r="BI1451">
        <v>2.8603584825284793E-2</v>
      </c>
      <c r="BK1451">
        <v>0.50305870593674173</v>
      </c>
      <c r="BL1451">
        <v>0.31004240367778552</v>
      </c>
      <c r="BM1451">
        <v>0.31004240367778552</v>
      </c>
      <c r="BN1451">
        <v>0.84645197709734388</v>
      </c>
      <c r="BQ1451">
        <v>16.079999999999998</v>
      </c>
      <c r="BR1451">
        <v>0.38008827856792543</v>
      </c>
      <c r="BS1451">
        <v>5270450.3142857142</v>
      </c>
      <c r="BT1451">
        <v>651799.23350253806</v>
      </c>
    </row>
    <row r="1452" spans="1:72">
      <c r="A1452" t="s">
        <v>1736</v>
      </c>
      <c r="B1452" t="s">
        <v>90</v>
      </c>
      <c r="C1452">
        <v>2020</v>
      </c>
      <c r="D1452" t="s">
        <v>228</v>
      </c>
      <c r="E1452">
        <v>5</v>
      </c>
      <c r="G1452" t="s">
        <v>364</v>
      </c>
      <c r="H1452" t="s">
        <v>1664</v>
      </c>
      <c r="I1452">
        <v>0.19910666842356364</v>
      </c>
      <c r="J1452">
        <v>0.21702155940282869</v>
      </c>
      <c r="K1452">
        <v>2.6363944700545385</v>
      </c>
      <c r="L1452">
        <v>2.0071459820599373</v>
      </c>
      <c r="M1452">
        <v>1.4583083486853565</v>
      </c>
      <c r="N1452">
        <v>0.54913048379607809</v>
      </c>
      <c r="O1452">
        <v>0.44636853991576664</v>
      </c>
      <c r="P1452">
        <v>0.25929155211824695</v>
      </c>
      <c r="Q1452">
        <v>0.54971449851636778</v>
      </c>
      <c r="R1452">
        <v>0.29201089930007479</v>
      </c>
      <c r="S1452">
        <v>0.32442034028016176</v>
      </c>
      <c r="T1452">
        <v>4.8605352477469145E-2</v>
      </c>
      <c r="U1452">
        <v>0.13191493643887131</v>
      </c>
      <c r="V1452">
        <v>2.7293921914769297E-2</v>
      </c>
      <c r="W1452">
        <v>5.8196178489244847E-2</v>
      </c>
      <c r="X1452">
        <v>6.6212686153196268E-2</v>
      </c>
      <c r="Y1452">
        <v>279282.01887077297</v>
      </c>
      <c r="Z1452">
        <v>1590860.0122511485</v>
      </c>
      <c r="AA1452">
        <v>3430081.8116385913</v>
      </c>
      <c r="AB1452">
        <v>1.8568546309177095E-2</v>
      </c>
      <c r="AC1452">
        <v>0.14164287608848614</v>
      </c>
      <c r="AD1452">
        <v>0.64070064329632048</v>
      </c>
      <c r="AE1452">
        <v>0.87167511048380353</v>
      </c>
      <c r="AF1452">
        <v>24459028.542627882</v>
      </c>
      <c r="AG1452">
        <v>14628710.470411234</v>
      </c>
      <c r="AH1452">
        <v>21320326.407221664</v>
      </c>
      <c r="AI1452">
        <v>0.89964929576842712</v>
      </c>
      <c r="AJ1452">
        <v>0.37433196661144258</v>
      </c>
      <c r="AK1452">
        <v>2.3286152085125136</v>
      </c>
      <c r="AL1452">
        <v>0.74714069157136132</v>
      </c>
      <c r="AM1452">
        <v>3.7634043865529661E-2</v>
      </c>
      <c r="AN1452">
        <v>4.2142379036336046E-2</v>
      </c>
      <c r="AO1452">
        <v>5.6205549068410854E-2</v>
      </c>
      <c r="AP1452">
        <v>1.411621082518371E-2</v>
      </c>
      <c r="AQ1452">
        <v>0.99602174915044883</v>
      </c>
      <c r="AR1452">
        <v>1.0206796969680139</v>
      </c>
      <c r="AS1452">
        <v>1.0392034444202942</v>
      </c>
      <c r="AT1452">
        <v>1.5182951558648385E-2</v>
      </c>
      <c r="AU1452">
        <v>0.48357826459034031</v>
      </c>
      <c r="AV1452">
        <v>0.67923373388382779</v>
      </c>
      <c r="AW1452">
        <v>0.49044932419893095</v>
      </c>
      <c r="AX1452">
        <v>2.0828263540672461E-2</v>
      </c>
      <c r="AY1452">
        <v>4.5674088577893616E-2</v>
      </c>
      <c r="AZ1452">
        <v>0.69563929857304274</v>
      </c>
      <c r="BA1452">
        <v>13.139926430337292</v>
      </c>
      <c r="BB1452">
        <v>-0.10229120757977238</v>
      </c>
      <c r="BC1452">
        <v>4.1132469760898904E-2</v>
      </c>
      <c r="BD1452">
        <v>0.37197477646338489</v>
      </c>
      <c r="BE1452">
        <v>0.21131625801544096</v>
      </c>
      <c r="BF1452">
        <v>8691</v>
      </c>
      <c r="BG1452">
        <v>5350</v>
      </c>
      <c r="BH1452">
        <v>5002</v>
      </c>
      <c r="BI1452">
        <v>5.3438146501577591E-2</v>
      </c>
      <c r="BJ1452">
        <v>0.68613914210319815</v>
      </c>
      <c r="BK1452">
        <v>0.68831383524085443</v>
      </c>
      <c r="BL1452">
        <v>9.4631861378127693E-2</v>
      </c>
      <c r="BM1452">
        <v>0.20301218461711884</v>
      </c>
      <c r="BN1452">
        <v>0.66489489390886958</v>
      </c>
      <c r="BO1452">
        <v>0.63702891539629936</v>
      </c>
      <c r="BP1452">
        <v>2.5492654792535964E-2</v>
      </c>
      <c r="BQ1452">
        <v>10.143950995405818</v>
      </c>
      <c r="BR1452">
        <v>0.13444082890905978</v>
      </c>
      <c r="BS1452">
        <v>2193050.3843797855</v>
      </c>
      <c r="BT1452">
        <v>414920.7703313253</v>
      </c>
    </row>
    <row r="1453" spans="1:72">
      <c r="A1453" t="s">
        <v>1737</v>
      </c>
      <c r="B1453" t="s">
        <v>91</v>
      </c>
      <c r="C1453">
        <v>2020</v>
      </c>
      <c r="D1453" t="s">
        <v>228</v>
      </c>
      <c r="E1453">
        <v>6</v>
      </c>
      <c r="G1453" t="s">
        <v>366</v>
      </c>
      <c r="H1453" t="s">
        <v>1664</v>
      </c>
      <c r="I1453">
        <v>0.31484518815117657</v>
      </c>
      <c r="J1453">
        <v>0.21869276558836562</v>
      </c>
      <c r="K1453">
        <v>1.7622017574571576</v>
      </c>
      <c r="L1453">
        <v>1.2406925305216798</v>
      </c>
      <c r="M1453">
        <v>0.83196480137569939</v>
      </c>
      <c r="N1453">
        <v>0.60369237329482839</v>
      </c>
      <c r="O1453">
        <v>0.52912465017965271</v>
      </c>
      <c r="P1453">
        <v>0.2268697918301508</v>
      </c>
      <c r="Q1453">
        <v>0.53139348199555947</v>
      </c>
      <c r="R1453">
        <v>0.30425749170546446</v>
      </c>
      <c r="S1453">
        <v>0.31909636439626021</v>
      </c>
      <c r="T1453">
        <v>4.3671178157503737E-2</v>
      </c>
      <c r="U1453">
        <v>0.1083945268804539</v>
      </c>
      <c r="V1453">
        <v>4.2394379480580932E-2</v>
      </c>
      <c r="W1453">
        <v>0.10691705611565959</v>
      </c>
      <c r="X1453">
        <v>0.10231118501469655</v>
      </c>
      <c r="Y1453">
        <v>286429.70497957378</v>
      </c>
      <c r="Z1453">
        <v>2207141.3821209464</v>
      </c>
      <c r="AA1453">
        <v>5675709.3496932518</v>
      </c>
      <c r="AB1453">
        <v>9.8058908168505987E-3</v>
      </c>
      <c r="AC1453">
        <v>0.16376074549965422</v>
      </c>
      <c r="AD1453">
        <v>0.61046195272767634</v>
      </c>
      <c r="AE1453">
        <v>0.85803737684697157</v>
      </c>
      <c r="AF1453">
        <v>22453993.359133128</v>
      </c>
      <c r="AG1453">
        <v>12382101.816718265</v>
      </c>
      <c r="AH1453">
        <v>19266365.561609909</v>
      </c>
      <c r="AI1453">
        <v>0.96592407859390517</v>
      </c>
      <c r="AJ1453">
        <v>0.41055732794276462</v>
      </c>
      <c r="AK1453">
        <v>2.0899331675467976</v>
      </c>
      <c r="AL1453">
        <v>0.95271143503682854</v>
      </c>
      <c r="AM1453">
        <v>3.2338173854336967E-2</v>
      </c>
      <c r="AN1453">
        <v>3.1603827008589054E-2</v>
      </c>
      <c r="AO1453">
        <v>0.10212723767863351</v>
      </c>
      <c r="AP1453">
        <v>1.9855066018152429E-2</v>
      </c>
      <c r="AQ1453">
        <v>1.0183123149206392</v>
      </c>
      <c r="AR1453">
        <v>1.0540306975536926</v>
      </c>
      <c r="AS1453">
        <v>1.0092656174540422</v>
      </c>
      <c r="AT1453">
        <v>1.3072629677513882E-2</v>
      </c>
      <c r="AU1453">
        <v>0.50014084760082456</v>
      </c>
      <c r="AV1453">
        <v>0.63942950191759906</v>
      </c>
      <c r="AW1453">
        <v>0.51307491725855459</v>
      </c>
      <c r="AX1453">
        <v>2.2966608397421866E-2</v>
      </c>
      <c r="AY1453">
        <v>4.6998267702644397E-2</v>
      </c>
      <c r="AZ1453">
        <v>0.67399626501679266</v>
      </c>
      <c r="BA1453">
        <v>14.689976192041</v>
      </c>
      <c r="BB1453">
        <v>0.35286818916616203</v>
      </c>
      <c r="BC1453">
        <v>1.8730524345192165E-2</v>
      </c>
      <c r="BD1453">
        <v>0.42742404105514492</v>
      </c>
      <c r="BE1453">
        <v>0.22485950659106166</v>
      </c>
      <c r="BF1453">
        <v>8200</v>
      </c>
      <c r="BG1453">
        <v>5540</v>
      </c>
      <c r="BH1453">
        <v>5036</v>
      </c>
      <c r="BI1453">
        <v>4.862071834234441E-2</v>
      </c>
      <c r="BJ1453">
        <v>0.64267968845098622</v>
      </c>
      <c r="BK1453">
        <v>0.69893737547279666</v>
      </c>
      <c r="BL1453">
        <v>8.397807065080122E-2</v>
      </c>
      <c r="BM1453">
        <v>0.17371921446252861</v>
      </c>
      <c r="BN1453">
        <v>0.73064202713043713</v>
      </c>
      <c r="BO1453">
        <v>0.99476698618405357</v>
      </c>
      <c r="BP1453">
        <v>7.1464064700918567E-2</v>
      </c>
      <c r="BQ1453">
        <v>7.9377738825591591</v>
      </c>
      <c r="BR1453">
        <v>0.20953525641025642</v>
      </c>
      <c r="BS1453">
        <v>4165391.3321647677</v>
      </c>
      <c r="BT1453">
        <v>637380.8172640081</v>
      </c>
    </row>
    <row r="1454" spans="1:72">
      <c r="A1454" t="s">
        <v>1738</v>
      </c>
      <c r="B1454" t="s">
        <v>92</v>
      </c>
      <c r="C1454">
        <v>2020</v>
      </c>
      <c r="D1454" t="s">
        <v>228</v>
      </c>
      <c r="E1454">
        <v>6</v>
      </c>
      <c r="G1454" t="s">
        <v>368</v>
      </c>
      <c r="H1454" t="s">
        <v>1664</v>
      </c>
      <c r="I1454">
        <v>0.25968400117074364</v>
      </c>
      <c r="J1454">
        <v>0.19469605194731032</v>
      </c>
      <c r="K1454">
        <v>1.8071287742093909</v>
      </c>
      <c r="L1454">
        <v>1.237774857740729</v>
      </c>
      <c r="M1454">
        <v>0.82175608066205275</v>
      </c>
      <c r="N1454">
        <v>0.64045615577284454</v>
      </c>
      <c r="O1454">
        <v>0.53793105587658585</v>
      </c>
      <c r="P1454">
        <v>0.23830094025838661</v>
      </c>
      <c r="Q1454">
        <v>0.45989698308700999</v>
      </c>
      <c r="R1454">
        <v>0.27168800624653555</v>
      </c>
      <c r="S1454">
        <v>0.31282107836663625</v>
      </c>
      <c r="T1454">
        <v>3.4024984600274054E-2</v>
      </c>
      <c r="U1454">
        <v>7.9060274186363938E-2</v>
      </c>
      <c r="V1454">
        <v>7.6920923144339765E-2</v>
      </c>
      <c r="W1454">
        <v>0.15323098140272101</v>
      </c>
      <c r="X1454">
        <v>0.17650365495122033</v>
      </c>
      <c r="Y1454">
        <v>206718.59247034555</v>
      </c>
      <c r="Z1454">
        <v>5458782.7518072287</v>
      </c>
      <c r="AA1454">
        <v>11207111.293975903</v>
      </c>
      <c r="AB1454">
        <v>9.0690714410135449E-3</v>
      </c>
      <c r="AC1454">
        <v>0.1608547652792727</v>
      </c>
      <c r="AD1454">
        <v>0.58169761219682625</v>
      </c>
      <c r="AE1454">
        <v>0.89800653160706501</v>
      </c>
      <c r="AF1454">
        <v>27587039.745571658</v>
      </c>
      <c r="AG1454">
        <v>16064931.574074075</v>
      </c>
      <c r="AH1454">
        <v>24773341.879227053</v>
      </c>
      <c r="AI1454">
        <v>0.9162235860539798</v>
      </c>
      <c r="AJ1454">
        <v>0.38330393197245938</v>
      </c>
      <c r="AK1454">
        <v>2.342805425934392</v>
      </c>
      <c r="AL1454">
        <v>1.0745492076015055</v>
      </c>
      <c r="AM1454">
        <v>2.8095746883710419E-2</v>
      </c>
      <c r="AN1454">
        <v>2.6963650154081014E-2</v>
      </c>
      <c r="AO1454">
        <v>0.12877939465790264</v>
      </c>
      <c r="AP1454">
        <v>3.0700054037256602E-2</v>
      </c>
      <c r="AQ1454">
        <v>1.0287052364745761</v>
      </c>
      <c r="AR1454">
        <v>1.0267813134289534</v>
      </c>
      <c r="AS1454">
        <v>1.0596334391621127</v>
      </c>
      <c r="AT1454">
        <v>1.6187844305090446E-2</v>
      </c>
      <c r="AU1454">
        <v>0.47203402717089682</v>
      </c>
      <c r="AV1454">
        <v>0.59418566616149437</v>
      </c>
      <c r="AW1454">
        <v>0.48410410458197239</v>
      </c>
      <c r="AX1454">
        <v>2.0627051871930771E-2</v>
      </c>
      <c r="AY1454">
        <v>4.031013422577908E-2</v>
      </c>
      <c r="AZ1454">
        <v>0.70637913640355288</v>
      </c>
      <c r="BA1454">
        <v>9.9132226508350119</v>
      </c>
      <c r="BB1454">
        <v>-2.7497471876349263E-2</v>
      </c>
      <c r="BC1454">
        <v>-1.7355893574395732E-3</v>
      </c>
      <c r="BD1454">
        <v>0.46047931375226997</v>
      </c>
      <c r="BE1454">
        <v>0.25889118156932056</v>
      </c>
      <c r="BF1454">
        <v>8453</v>
      </c>
      <c r="BG1454">
        <v>5609</v>
      </c>
      <c r="BH1454">
        <v>5185</v>
      </c>
      <c r="BI1454">
        <v>6.030787991071359E-2</v>
      </c>
      <c r="BJ1454">
        <v>0.64847656212038329</v>
      </c>
      <c r="BK1454">
        <v>0.70797465555577377</v>
      </c>
      <c r="BL1454">
        <v>9.0183558920628001E-2</v>
      </c>
      <c r="BM1454">
        <v>0.18105549356059536</v>
      </c>
      <c r="BN1454">
        <v>0.82891825513617268</v>
      </c>
      <c r="BO1454">
        <v>1.0075673271570935</v>
      </c>
      <c r="BP1454">
        <v>8.8335047796049809E-2</v>
      </c>
      <c r="BQ1454">
        <v>11.680722891566266</v>
      </c>
      <c r="BR1454">
        <v>0.2596706743335076</v>
      </c>
      <c r="BS1454">
        <v>6567143.3686746992</v>
      </c>
      <c r="BT1454">
        <v>1106842.7602657005</v>
      </c>
    </row>
    <row r="1455" spans="1:72">
      <c r="A1455" t="s">
        <v>1739</v>
      </c>
      <c r="B1455" t="s">
        <v>93</v>
      </c>
      <c r="C1455">
        <v>2020</v>
      </c>
      <c r="D1455" t="s">
        <v>228</v>
      </c>
      <c r="E1455">
        <v>5</v>
      </c>
      <c r="G1455" t="s">
        <v>370</v>
      </c>
      <c r="H1455" t="s">
        <v>1664</v>
      </c>
      <c r="I1455">
        <v>0.32021059183678929</v>
      </c>
      <c r="J1455">
        <v>0.14523788373333232</v>
      </c>
      <c r="K1455">
        <v>1.8574352089745674</v>
      </c>
      <c r="L1455">
        <v>1.3417895865966862</v>
      </c>
      <c r="M1455">
        <v>0.80456024978361484</v>
      </c>
      <c r="N1455">
        <v>0.54631373641923653</v>
      </c>
      <c r="O1455">
        <v>0.41222177280660616</v>
      </c>
      <c r="P1455">
        <v>0.23598941223242886</v>
      </c>
      <c r="Q1455">
        <v>0.5492840234222206</v>
      </c>
      <c r="R1455">
        <v>0.28517420596142157</v>
      </c>
      <c r="S1455">
        <v>0.29954844959632587</v>
      </c>
      <c r="T1455">
        <v>3.8497089921907694E-2</v>
      </c>
      <c r="U1455">
        <v>0.11738695322756099</v>
      </c>
      <c r="V1455">
        <v>1.8934410901851093E-2</v>
      </c>
      <c r="W1455">
        <v>4.234334692496549E-2</v>
      </c>
      <c r="X1455">
        <v>5.7179839042190643E-2</v>
      </c>
      <c r="Y1455">
        <v>254578.67496366278</v>
      </c>
      <c r="Z1455">
        <v>1093915.5444444444</v>
      </c>
      <c r="AA1455">
        <v>2465842.1428571427</v>
      </c>
      <c r="AB1455">
        <v>1.1858749428411291E-2</v>
      </c>
      <c r="AC1455">
        <v>0.14924292458459934</v>
      </c>
      <c r="AD1455">
        <v>0.67456475195247989</v>
      </c>
      <c r="AE1455">
        <v>0.86238175805536332</v>
      </c>
      <c r="AF1455">
        <v>22797146.305478182</v>
      </c>
      <c r="AG1455">
        <v>13453364.493036212</v>
      </c>
      <c r="AH1455">
        <v>19659843.109563604</v>
      </c>
      <c r="AI1455">
        <v>0.9129031158858768</v>
      </c>
      <c r="AJ1455">
        <v>0.39302968939244975</v>
      </c>
      <c r="AK1455">
        <v>2.1941898572304903</v>
      </c>
      <c r="AL1455">
        <v>0.92592234024634201</v>
      </c>
      <c r="AM1455">
        <v>3.2807810264057463E-2</v>
      </c>
      <c r="AN1455">
        <v>3.3889586373022466E-2</v>
      </c>
      <c r="AO1455">
        <v>4.7555562391266196E-2</v>
      </c>
      <c r="AP1455">
        <v>1.3462318513322869E-2</v>
      </c>
      <c r="AQ1455">
        <v>1.0187096285624757</v>
      </c>
      <c r="AR1455">
        <v>1.0302010269681354</v>
      </c>
      <c r="AS1455">
        <v>0.95657120751780478</v>
      </c>
      <c r="AT1455">
        <v>1.2103208965125295E-2</v>
      </c>
      <c r="AU1455">
        <v>0.4976942694457927</v>
      </c>
      <c r="AV1455">
        <v>0.71701119400522784</v>
      </c>
      <c r="AW1455">
        <v>0.50482845106991658</v>
      </c>
      <c r="AX1455">
        <v>2.0294250041547966E-2</v>
      </c>
      <c r="AY1455">
        <v>5.0244337530938793E-2</v>
      </c>
      <c r="AZ1455">
        <v>0.7024380677542349</v>
      </c>
      <c r="BA1455">
        <v>21.933983605704636</v>
      </c>
      <c r="BB1455">
        <v>-7.2738942597684333E-2</v>
      </c>
      <c r="BC1455">
        <v>1.980831223433421E-2</v>
      </c>
      <c r="BD1455">
        <v>0.51417397794414998</v>
      </c>
      <c r="BE1455">
        <v>0.25161111733769759</v>
      </c>
      <c r="BF1455">
        <v>7917</v>
      </c>
      <c r="BG1455">
        <v>5679</v>
      </c>
      <c r="BH1455">
        <v>4859</v>
      </c>
      <c r="BI1455">
        <v>5.9463623202074621E-2</v>
      </c>
      <c r="BJ1455">
        <v>0.68430680845524006</v>
      </c>
      <c r="BK1455">
        <v>0.71235539261532355</v>
      </c>
      <c r="BL1455">
        <v>8.7458720821302252E-2</v>
      </c>
      <c r="BM1455">
        <v>0.20538704784665354</v>
      </c>
      <c r="BN1455">
        <v>0.60999030047962477</v>
      </c>
      <c r="BO1455">
        <v>1.0200518800243488</v>
      </c>
      <c r="BP1455">
        <v>5.1360964082695609E-2</v>
      </c>
      <c r="BQ1455">
        <v>8.7365079365079357</v>
      </c>
      <c r="BR1455">
        <v>0.12625332514835277</v>
      </c>
      <c r="BS1455">
        <v>1478286.6571428571</v>
      </c>
      <c r="BT1455">
        <v>355836.08660844248</v>
      </c>
    </row>
    <row r="1456" spans="1:72">
      <c r="A1456" t="s">
        <v>1740</v>
      </c>
      <c r="B1456" t="s">
        <v>94</v>
      </c>
      <c r="C1456">
        <v>2020</v>
      </c>
      <c r="D1456" t="s">
        <v>228</v>
      </c>
      <c r="E1456">
        <v>5</v>
      </c>
      <c r="G1456" t="s">
        <v>372</v>
      </c>
      <c r="H1456" t="s">
        <v>1664</v>
      </c>
      <c r="I1456">
        <v>0.27523867492702314</v>
      </c>
      <c r="J1456">
        <v>0.2053130870011653</v>
      </c>
      <c r="K1456">
        <v>1.6865961651627575</v>
      </c>
      <c r="L1456">
        <v>1.3058777029447408</v>
      </c>
      <c r="M1456">
        <v>0.75241943538181821</v>
      </c>
      <c r="N1456">
        <v>0.60288298157299747</v>
      </c>
      <c r="O1456">
        <v>0.49790676217005214</v>
      </c>
      <c r="P1456">
        <v>0.23597062123435794</v>
      </c>
      <c r="Q1456">
        <v>0.51354203996161807</v>
      </c>
      <c r="R1456">
        <v>0.29122289894141584</v>
      </c>
      <c r="S1456">
        <v>0.3463144171317013</v>
      </c>
      <c r="T1456">
        <v>3.8384073508551518E-2</v>
      </c>
      <c r="U1456">
        <v>0.1022116680049651</v>
      </c>
      <c r="V1456">
        <v>3.0830129992111054E-2</v>
      </c>
      <c r="W1456">
        <v>7.1627904448616872E-2</v>
      </c>
      <c r="X1456">
        <v>7.3249356295159954E-2</v>
      </c>
      <c r="Y1456">
        <v>268296.064599009</v>
      </c>
      <c r="Z1456">
        <v>1588952.6860622463</v>
      </c>
      <c r="AA1456">
        <v>3739551.7401894452</v>
      </c>
      <c r="AB1456">
        <v>1.0350551310133738E-2</v>
      </c>
      <c r="AC1456">
        <v>0.14268573682920335</v>
      </c>
      <c r="AD1456">
        <v>0.64372756065527814</v>
      </c>
      <c r="AE1456">
        <v>0.80614090548344453</v>
      </c>
      <c r="AF1456">
        <v>22701700.824074075</v>
      </c>
      <c r="AG1456">
        <v>12958386.223148149</v>
      </c>
      <c r="AH1456">
        <v>18300769.658333335</v>
      </c>
      <c r="AI1456">
        <v>0.9145355446190776</v>
      </c>
      <c r="AJ1456">
        <v>0.40385994765462363</v>
      </c>
      <c r="AK1456">
        <v>1.996090253973011</v>
      </c>
      <c r="AL1456">
        <v>1.1408519113535951</v>
      </c>
      <c r="AM1456">
        <v>4.8109075249138489E-2</v>
      </c>
      <c r="AN1456">
        <v>4.0213675062274225E-2</v>
      </c>
      <c r="AO1456">
        <v>7.3719163702044427E-2</v>
      </c>
      <c r="AP1456">
        <v>1.9171134863795382E-2</v>
      </c>
      <c r="AQ1456">
        <v>1.0276668006524581</v>
      </c>
      <c r="AR1456">
        <v>1.1153891379973722</v>
      </c>
      <c r="AS1456">
        <v>1.0394149879000441</v>
      </c>
      <c r="AT1456">
        <v>1.3776551955005909E-2</v>
      </c>
      <c r="AU1456">
        <v>0.50634568236505584</v>
      </c>
      <c r="AV1456">
        <v>0.69164460340106193</v>
      </c>
      <c r="AW1456">
        <v>0.51672605712294895</v>
      </c>
      <c r="AX1456">
        <v>2.1342055714794899E-2</v>
      </c>
      <c r="AY1456">
        <v>4.7731743062062411E-2</v>
      </c>
      <c r="AZ1456">
        <v>0.6642448290030919</v>
      </c>
      <c r="BA1456">
        <v>22.152128537444362</v>
      </c>
      <c r="BB1456">
        <v>0.19356608252394186</v>
      </c>
      <c r="BC1456">
        <v>-2.7599865353561962E-2</v>
      </c>
      <c r="BD1456">
        <v>0.50882509140428356</v>
      </c>
      <c r="BE1456">
        <v>0.23615708963209806</v>
      </c>
      <c r="BF1456">
        <v>8060</v>
      </c>
      <c r="BG1456">
        <v>5357</v>
      </c>
      <c r="BH1456">
        <v>5608</v>
      </c>
      <c r="BI1456">
        <v>5.0474201243423875E-2</v>
      </c>
      <c r="BJ1456">
        <v>0.70807875652636787</v>
      </c>
      <c r="BK1456">
        <v>0.67079820406534374</v>
      </c>
      <c r="BL1456">
        <v>8.0530445259188205E-2</v>
      </c>
      <c r="BM1456">
        <v>0.16244070793993354</v>
      </c>
      <c r="BN1456">
        <v>0.69678391635370085</v>
      </c>
      <c r="BO1456">
        <v>1.3606962900087176</v>
      </c>
      <c r="BP1456">
        <v>5.9763838567329683E-2</v>
      </c>
      <c r="BQ1456">
        <v>7.3734776725304467</v>
      </c>
      <c r="BR1456">
        <v>0.17039106145251395</v>
      </c>
      <c r="BS1456">
        <v>2495429.4262516913</v>
      </c>
      <c r="BT1456">
        <v>499812.36740146962</v>
      </c>
    </row>
    <row r="1457" spans="1:72">
      <c r="A1457" t="s">
        <v>1741</v>
      </c>
      <c r="B1457" t="s">
        <v>95</v>
      </c>
      <c r="C1457">
        <v>2020</v>
      </c>
      <c r="D1457" t="s">
        <v>228</v>
      </c>
      <c r="E1457">
        <v>6</v>
      </c>
      <c r="G1457" t="s">
        <v>374</v>
      </c>
      <c r="H1457" t="s">
        <v>1664</v>
      </c>
      <c r="I1457">
        <v>0.23698292209800595</v>
      </c>
      <c r="J1457">
        <v>0.20310188305035848</v>
      </c>
      <c r="K1457">
        <v>1.8993233149727275</v>
      </c>
      <c r="L1457">
        <v>1.2986390422297651</v>
      </c>
      <c r="M1457">
        <v>0.92234399475276807</v>
      </c>
      <c r="N1457">
        <v>0.57587399862744548</v>
      </c>
      <c r="O1457">
        <v>0.47678057613805669</v>
      </c>
      <c r="P1457">
        <v>0.28885264237802649</v>
      </c>
      <c r="Q1457">
        <v>0.52705154891751627</v>
      </c>
      <c r="R1457">
        <v>0.34231904010396985</v>
      </c>
      <c r="S1457">
        <v>0.33412452094239559</v>
      </c>
      <c r="T1457">
        <v>6.182217691586351E-2</v>
      </c>
      <c r="U1457">
        <v>0.1438415556027948</v>
      </c>
      <c r="V1457">
        <v>3.2393673772907076E-2</v>
      </c>
      <c r="W1457">
        <v>7.6775084076262462E-2</v>
      </c>
      <c r="X1457">
        <v>7.1874205633143701E-2</v>
      </c>
      <c r="Y1457">
        <v>304145.14653407427</v>
      </c>
      <c r="Z1457">
        <v>1440194.9876651983</v>
      </c>
      <c r="AA1457">
        <v>3475164.9515418503</v>
      </c>
      <c r="AB1457">
        <v>8.6596938150825271E-3</v>
      </c>
      <c r="AC1457">
        <v>0.14763186359148947</v>
      </c>
      <c r="AD1457">
        <v>0.57411928953494962</v>
      </c>
      <c r="AE1457">
        <v>0.89310591998552058</v>
      </c>
      <c r="AF1457">
        <v>25126371.917606246</v>
      </c>
      <c r="AG1457">
        <v>14890146.853425846</v>
      </c>
      <c r="AH1457">
        <v>22440511.507372074</v>
      </c>
      <c r="AI1457">
        <v>0.88683304557821729</v>
      </c>
      <c r="AJ1457">
        <v>0.38918301854572485</v>
      </c>
      <c r="AK1457">
        <v>2.2948224291050101</v>
      </c>
      <c r="AL1457">
        <v>0.8789939651792672</v>
      </c>
      <c r="AM1457">
        <v>2.8823597593096037E-2</v>
      </c>
      <c r="AN1457">
        <v>3.2325421374425074E-2</v>
      </c>
      <c r="AO1457">
        <v>7.5820340702735189E-2</v>
      </c>
      <c r="AP1457">
        <v>2.4586915085349808E-2</v>
      </c>
      <c r="AQ1457">
        <v>1.0248529892474465</v>
      </c>
      <c r="AR1457">
        <v>1.0067853539189822</v>
      </c>
      <c r="AS1457">
        <v>0.97136432306796605</v>
      </c>
      <c r="AT1457">
        <v>1.2486956669012847E-2</v>
      </c>
      <c r="AU1457">
        <v>0.51679812865997721</v>
      </c>
      <c r="AV1457">
        <v>0.69111279276046944</v>
      </c>
      <c r="AW1457">
        <v>0.52162428065400634</v>
      </c>
      <c r="AX1457">
        <v>1.8618510081541743E-2</v>
      </c>
      <c r="AY1457">
        <v>3.8825355222824404E-2</v>
      </c>
      <c r="AZ1457">
        <v>0.67651670258398844</v>
      </c>
      <c r="BA1457">
        <v>18.007217042872202</v>
      </c>
      <c r="BB1457">
        <v>0.13414474393227563</v>
      </c>
      <c r="BC1457">
        <v>7.1998322572808846E-2</v>
      </c>
      <c r="BD1457">
        <v>0.37415808487232921</v>
      </c>
      <c r="BE1457">
        <v>0.20651868844600946</v>
      </c>
      <c r="BF1457">
        <v>8058</v>
      </c>
      <c r="BG1457">
        <v>5406</v>
      </c>
      <c r="BH1457">
        <v>5366</v>
      </c>
      <c r="BI1457">
        <v>6.1493170634481023E-2</v>
      </c>
      <c r="BJ1457">
        <v>0.66353865635077836</v>
      </c>
      <c r="BK1457">
        <v>0.67924775730448306</v>
      </c>
      <c r="BL1457">
        <v>0.10767673893233576</v>
      </c>
      <c r="BM1457">
        <v>0.20947572177439691</v>
      </c>
      <c r="BN1457">
        <v>0.6822888105761078</v>
      </c>
      <c r="BO1457">
        <v>0.93237813294071858</v>
      </c>
      <c r="BP1457">
        <v>6.7286727503130403E-2</v>
      </c>
      <c r="BQ1457">
        <v>9.0370044052863427</v>
      </c>
      <c r="BR1457">
        <v>0.17545267018106808</v>
      </c>
      <c r="BS1457">
        <v>2281425.4801762113</v>
      </c>
      <c r="BT1457">
        <v>831151.44472843455</v>
      </c>
    </row>
    <row r="1458" spans="1:72">
      <c r="A1458" t="s">
        <v>1742</v>
      </c>
      <c r="B1458" t="s">
        <v>96</v>
      </c>
      <c r="C1458">
        <v>2020</v>
      </c>
      <c r="D1458" t="s">
        <v>212</v>
      </c>
      <c r="E1458">
        <v>1</v>
      </c>
      <c r="G1458" t="s">
        <v>376</v>
      </c>
      <c r="H1458" t="s">
        <v>1664</v>
      </c>
      <c r="I1458">
        <v>0.110521891324913</v>
      </c>
      <c r="J1458">
        <v>0.27734588659334297</v>
      </c>
      <c r="K1458">
        <v>1.3920013176861559</v>
      </c>
      <c r="L1458">
        <v>1.1974001068796267</v>
      </c>
      <c r="M1458">
        <v>1.1745282359484179</v>
      </c>
      <c r="N1458">
        <v>0.54992722055693255</v>
      </c>
      <c r="O1458">
        <v>0.46223173856821154</v>
      </c>
      <c r="P1458">
        <v>0.65176281112010415</v>
      </c>
      <c r="Q1458">
        <v>0.65176281112010415</v>
      </c>
      <c r="R1458">
        <v>0.77721382088286184</v>
      </c>
      <c r="S1458">
        <v>0.72133796410503992</v>
      </c>
      <c r="T1458">
        <v>0.17575327957153156</v>
      </c>
      <c r="U1458">
        <v>0.17575327957153156</v>
      </c>
      <c r="V1458">
        <v>5.3945527687499113E-2</v>
      </c>
      <c r="W1458">
        <v>7.5456085225827349E-2</v>
      </c>
      <c r="X1458">
        <v>5.3945527687499113E-2</v>
      </c>
      <c r="Y1458">
        <v>457472.24759615387</v>
      </c>
      <c r="Z1458">
        <v>1854383.4285714286</v>
      </c>
      <c r="AA1458">
        <v>2639910.5873015872</v>
      </c>
      <c r="AB1458">
        <v>4.3442694345193725E-2</v>
      </c>
      <c r="AC1458">
        <v>0.20468322922490895</v>
      </c>
      <c r="AM1458">
        <v>2.9005627182178102E-2</v>
      </c>
      <c r="AN1458">
        <v>6.6801441432585984E-2</v>
      </c>
      <c r="AO1458">
        <v>3.6906589700278172E-2</v>
      </c>
      <c r="AP1458">
        <v>3.2940513054290754E-3</v>
      </c>
      <c r="AQ1458">
        <v>1.0606823822206755</v>
      </c>
      <c r="AR1458">
        <v>1.0606823822206755</v>
      </c>
      <c r="AS1458">
        <v>0.56288927186643922</v>
      </c>
      <c r="AT1458">
        <v>1.893859026990484E-2</v>
      </c>
      <c r="AU1458">
        <v>0.69439416423361511</v>
      </c>
      <c r="AV1458">
        <v>0.69439416423361511</v>
      </c>
      <c r="AW1458">
        <v>0.73190114777839466</v>
      </c>
      <c r="AX1458">
        <v>7.2085339385424926E-2</v>
      </c>
      <c r="AY1458">
        <v>7.2085339385424926E-2</v>
      </c>
      <c r="AZ1458">
        <v>0.25673377501662331</v>
      </c>
      <c r="BB1458">
        <v>-0.6641628591856189</v>
      </c>
      <c r="BD1458">
        <v>0.28249023916737603</v>
      </c>
      <c r="BE1458">
        <v>0.28249023916737603</v>
      </c>
      <c r="BF1458">
        <v>8435</v>
      </c>
      <c r="BG1458">
        <v>5256</v>
      </c>
      <c r="BI1458">
        <v>4.5751813906942038E-2</v>
      </c>
      <c r="BK1458">
        <v>0.28097868720390651</v>
      </c>
      <c r="BL1458">
        <v>0.21885713411724836</v>
      </c>
      <c r="BM1458">
        <v>0.21885713411724836</v>
      </c>
      <c r="BN1458">
        <v>0.42159690155401963</v>
      </c>
      <c r="BQ1458">
        <v>13.206349206349206</v>
      </c>
      <c r="BR1458">
        <v>8.0519480519480519E-2</v>
      </c>
      <c r="BS1458">
        <v>943797.63492063491</v>
      </c>
      <c r="BT1458">
        <v>95968.971830985916</v>
      </c>
    </row>
    <row r="1459" spans="1:72">
      <c r="A1459" t="s">
        <v>1743</v>
      </c>
      <c r="B1459" t="s">
        <v>97</v>
      </c>
      <c r="C1459">
        <v>2020</v>
      </c>
      <c r="D1459" t="s">
        <v>228</v>
      </c>
      <c r="E1459">
        <v>5</v>
      </c>
      <c r="G1459" t="s">
        <v>378</v>
      </c>
      <c r="H1459" t="s">
        <v>1664</v>
      </c>
      <c r="I1459">
        <v>0.1968224536379424</v>
      </c>
      <c r="J1459">
        <v>0.22933710866510293</v>
      </c>
      <c r="K1459">
        <v>2.0485446153594795</v>
      </c>
      <c r="L1459">
        <v>1.5865033092406458</v>
      </c>
      <c r="M1459">
        <v>0.75446483043026258</v>
      </c>
      <c r="N1459">
        <v>0.66297161379990455</v>
      </c>
      <c r="O1459">
        <v>0.54883290395128248</v>
      </c>
      <c r="P1459">
        <v>0.29281244072776969</v>
      </c>
      <c r="Q1459">
        <v>0.57848247329996538</v>
      </c>
      <c r="R1459">
        <v>0.49641353236484503</v>
      </c>
      <c r="S1459">
        <v>0.38715282527990386</v>
      </c>
      <c r="T1459">
        <v>5.8574688206271305E-2</v>
      </c>
      <c r="U1459">
        <v>0.13408419395239313</v>
      </c>
      <c r="V1459">
        <v>3.1767897235036292E-2</v>
      </c>
      <c r="W1459">
        <v>6.9225395029975129E-2</v>
      </c>
      <c r="X1459">
        <v>7.1816015778180212E-2</v>
      </c>
      <c r="Y1459">
        <v>294786.15365365363</v>
      </c>
      <c r="Z1459">
        <v>1546895.5569007264</v>
      </c>
      <c r="AA1459">
        <v>3408583.4794188864</v>
      </c>
      <c r="AB1459">
        <v>7.1146144713630016E-3</v>
      </c>
      <c r="AC1459">
        <v>0.20386367802048455</v>
      </c>
      <c r="AD1459">
        <v>0.57219599959232526</v>
      </c>
      <c r="AE1459">
        <v>0.83676466581228193</v>
      </c>
      <c r="AF1459">
        <v>22044329.238505747</v>
      </c>
      <c r="AG1459">
        <v>11631475.657088123</v>
      </c>
      <c r="AH1459">
        <v>18445915.788314175</v>
      </c>
      <c r="AI1459">
        <v>0.91742506427743054</v>
      </c>
      <c r="AJ1459">
        <v>0.44020851506357539</v>
      </c>
      <c r="AK1459">
        <v>1.9008370742020642</v>
      </c>
      <c r="AL1459">
        <v>1.5550353098010528</v>
      </c>
      <c r="AM1459">
        <v>6.9857914829380571E-2</v>
      </c>
      <c r="AN1459">
        <v>3.9796476647032591E-2</v>
      </c>
      <c r="AO1459">
        <v>6.7660840207719411E-2</v>
      </c>
      <c r="AP1459">
        <v>1.1333991113804906E-2</v>
      </c>
      <c r="AQ1459">
        <v>1.0344753432868614</v>
      </c>
      <c r="AR1459">
        <v>1.101488810768612</v>
      </c>
      <c r="AS1459">
        <v>1.0950326340914429</v>
      </c>
      <c r="AT1459">
        <v>2.1296070338267092E-2</v>
      </c>
      <c r="AU1459">
        <v>0.55224280630204159</v>
      </c>
      <c r="AV1459">
        <v>0.69605773937441806</v>
      </c>
      <c r="AW1459">
        <v>0.56323257648642411</v>
      </c>
      <c r="AX1459">
        <v>2.693504445799396E-2</v>
      </c>
      <c r="AY1459">
        <v>4.6271098252803053E-2</v>
      </c>
      <c r="AZ1459">
        <v>0.63915429615033448</v>
      </c>
      <c r="BA1459">
        <v>21.583487351670318</v>
      </c>
      <c r="BB1459">
        <v>-0.24818125695214782</v>
      </c>
      <c r="BC1459">
        <v>-2.6658162950614711E-2</v>
      </c>
      <c r="BD1459">
        <v>0.59049184622471151</v>
      </c>
      <c r="BE1459">
        <v>0.31126806459520251</v>
      </c>
      <c r="BF1459">
        <v>8108</v>
      </c>
      <c r="BG1459">
        <v>5397</v>
      </c>
      <c r="BH1459">
        <v>5357</v>
      </c>
      <c r="BI1459">
        <v>4.0812324802234373E-2</v>
      </c>
      <c r="BJ1459">
        <v>0.63057187241724666</v>
      </c>
      <c r="BK1459">
        <v>0.62735036920599851</v>
      </c>
      <c r="BL1459">
        <v>0.1034667658137577</v>
      </c>
      <c r="BM1459">
        <v>0.19078592509438583</v>
      </c>
      <c r="BN1459">
        <v>0.59909975537043669</v>
      </c>
      <c r="BO1459">
        <v>1.7376683229695515</v>
      </c>
      <c r="BP1459">
        <v>1.7692477299874936E-2</v>
      </c>
      <c r="BQ1459">
        <v>9.6755447941888626</v>
      </c>
      <c r="BR1459">
        <v>0.12658584719481253</v>
      </c>
      <c r="BS1459">
        <v>2307609.5956416465</v>
      </c>
      <c r="BT1459">
        <v>313556.54750512645</v>
      </c>
    </row>
    <row r="1460" spans="1:72">
      <c r="A1460" t="s">
        <v>1744</v>
      </c>
      <c r="B1460" t="s">
        <v>98</v>
      </c>
      <c r="C1460">
        <v>2020</v>
      </c>
      <c r="D1460" t="s">
        <v>380</v>
      </c>
      <c r="E1460">
        <v>1</v>
      </c>
      <c r="G1460" t="s">
        <v>381</v>
      </c>
      <c r="H1460" t="s">
        <v>1664</v>
      </c>
      <c r="I1460">
        <v>4.0528275975443458E-2</v>
      </c>
      <c r="J1460">
        <v>0.31051956729141461</v>
      </c>
      <c r="K1460">
        <v>2.460185938033205</v>
      </c>
      <c r="L1460">
        <v>1.7166936465946827</v>
      </c>
      <c r="M1460">
        <v>1.400776924743784</v>
      </c>
      <c r="N1460">
        <v>0.49105432869969873</v>
      </c>
      <c r="O1460">
        <v>0.47617653849510355</v>
      </c>
      <c r="P1460">
        <v>0.70890692518999388</v>
      </c>
      <c r="Q1460">
        <v>0.70890692518999388</v>
      </c>
      <c r="R1460">
        <v>0.65529176603628836</v>
      </c>
      <c r="S1460">
        <v>0.82750504996717122</v>
      </c>
      <c r="T1460">
        <v>5.6042166614695639E-2</v>
      </c>
      <c r="U1460">
        <v>5.6042166614695639E-2</v>
      </c>
      <c r="V1460">
        <v>8.2345113338145523E-2</v>
      </c>
      <c r="W1460">
        <v>0.1716133294746498</v>
      </c>
      <c r="X1460">
        <v>8.2345113338145523E-2</v>
      </c>
      <c r="Y1460">
        <v>477703.94029850746</v>
      </c>
      <c r="Z1460">
        <v>3311831.2253521127</v>
      </c>
      <c r="AA1460">
        <v>7116734.6197183095</v>
      </c>
      <c r="AB1460">
        <v>7.718386215573865E-2</v>
      </c>
      <c r="AC1460">
        <v>0.1282466161240578</v>
      </c>
      <c r="AM1460">
        <v>6.7266156242315536E-3</v>
      </c>
      <c r="AN1460">
        <v>1.3519550633734953E-2</v>
      </c>
      <c r="AO1460">
        <v>0.16309495891665859</v>
      </c>
      <c r="AP1460">
        <v>2.7047684874799124E-2</v>
      </c>
      <c r="AQ1460">
        <v>0.91332257351282209</v>
      </c>
      <c r="AR1460">
        <v>0.91332257351282209</v>
      </c>
      <c r="AS1460">
        <v>0.97729319795809666</v>
      </c>
      <c r="AT1460">
        <v>1.3513035935969029E-2</v>
      </c>
      <c r="AU1460">
        <v>0.65392460762155968</v>
      </c>
      <c r="AV1460">
        <v>0.65392460762155968</v>
      </c>
      <c r="AW1460">
        <v>0.69305470228906851</v>
      </c>
      <c r="AX1460">
        <v>0.10462069967713228</v>
      </c>
      <c r="AY1460">
        <v>0.10462069967713228</v>
      </c>
      <c r="AZ1460">
        <v>0.20098263748377948</v>
      </c>
      <c r="BB1460">
        <v>-0.30905196301586008</v>
      </c>
      <c r="BD1460">
        <v>0.11486717922544763</v>
      </c>
      <c r="BE1460">
        <v>0.11486717922544763</v>
      </c>
      <c r="BF1460">
        <v>11187</v>
      </c>
      <c r="BG1460">
        <v>6712</v>
      </c>
      <c r="BI1460">
        <v>0.1615037739401122</v>
      </c>
      <c r="BK1460">
        <v>0.23234399076938164</v>
      </c>
      <c r="BL1460">
        <v>6.9340414499958508E-2</v>
      </c>
      <c r="BM1460">
        <v>6.9340414499958508E-2</v>
      </c>
      <c r="BN1460">
        <v>0.37649471415905045</v>
      </c>
      <c r="BQ1460">
        <v>4.71830985915493</v>
      </c>
      <c r="BS1460">
        <v>4553335.1971830986</v>
      </c>
      <c r="BT1460">
        <v>700956</v>
      </c>
    </row>
    <row r="1461" spans="1:72">
      <c r="A1461" t="s">
        <v>1745</v>
      </c>
      <c r="B1461" t="s">
        <v>99</v>
      </c>
      <c r="C1461">
        <v>2020</v>
      </c>
      <c r="D1461" t="s">
        <v>380</v>
      </c>
      <c r="E1461">
        <v>1</v>
      </c>
      <c r="G1461" t="s">
        <v>383</v>
      </c>
      <c r="H1461" t="s">
        <v>1664</v>
      </c>
      <c r="I1461">
        <v>3.7410351942119335E-2</v>
      </c>
      <c r="J1461">
        <v>1.6461527839532315</v>
      </c>
      <c r="K1461">
        <v>3.0598931715191706</v>
      </c>
      <c r="L1461">
        <v>2.2050871246209041</v>
      </c>
      <c r="M1461">
        <v>2.0965822694628713</v>
      </c>
      <c r="N1461">
        <v>0.63690284697677479</v>
      </c>
      <c r="O1461">
        <v>0.58002296721165769</v>
      </c>
      <c r="P1461">
        <v>0.80870813718745449</v>
      </c>
      <c r="Q1461">
        <v>0.80870813718745449</v>
      </c>
      <c r="R1461">
        <v>0.84283350798604884</v>
      </c>
      <c r="S1461">
        <v>0.83997552625904659</v>
      </c>
      <c r="T1461">
        <v>0.40976099818107981</v>
      </c>
      <c r="U1461">
        <v>0.40976099818107981</v>
      </c>
      <c r="V1461">
        <v>3.0623071494722789E-2</v>
      </c>
      <c r="W1461">
        <v>9.7706070883395918E-2</v>
      </c>
      <c r="X1461">
        <v>3.0623071494722789E-2</v>
      </c>
      <c r="Y1461">
        <v>1438473.7016574587</v>
      </c>
      <c r="Z1461">
        <v>2334962.3199999998</v>
      </c>
      <c r="AA1461">
        <v>7937569.2400000002</v>
      </c>
      <c r="AB1461">
        <v>8.0308411091838797E-2</v>
      </c>
      <c r="AC1461">
        <v>0.18977364220108178</v>
      </c>
      <c r="AM1461">
        <v>3.6908643771726299E-2</v>
      </c>
      <c r="AN1461">
        <v>3.2769284290527292E-2</v>
      </c>
      <c r="AO1461">
        <v>8.614392162749071E-2</v>
      </c>
      <c r="AP1461">
        <v>3.4440749102786299E-3</v>
      </c>
      <c r="AQ1461">
        <v>0.99139783052982389</v>
      </c>
      <c r="AR1461">
        <v>0.99139783052982389</v>
      </c>
      <c r="AS1461">
        <v>1.2759883904392897</v>
      </c>
      <c r="AT1461">
        <v>1.1828586658947612E-2</v>
      </c>
      <c r="AU1461">
        <v>0.41522505545527211</v>
      </c>
      <c r="AV1461">
        <v>0.41522505545527211</v>
      </c>
      <c r="AW1461">
        <v>0.42187109574924941</v>
      </c>
      <c r="AX1461">
        <v>9.3417573965014225E-2</v>
      </c>
      <c r="AY1461">
        <v>9.3417573965014225E-2</v>
      </c>
      <c r="AZ1461">
        <v>0.16053431085699324</v>
      </c>
      <c r="BB1461">
        <v>0.12961059077809797</v>
      </c>
      <c r="BD1461">
        <v>0.48546875613702539</v>
      </c>
      <c r="BE1461">
        <v>0.48546875613702539</v>
      </c>
      <c r="BF1461">
        <v>9339</v>
      </c>
      <c r="BG1461">
        <v>6400</v>
      </c>
      <c r="BI1461">
        <v>3.6872789105446523E-2</v>
      </c>
      <c r="BK1461">
        <v>0.21517991338318168</v>
      </c>
      <c r="BL1461">
        <v>0.13029997123590678</v>
      </c>
      <c r="BM1461">
        <v>0.13029997123590678</v>
      </c>
      <c r="BN1461">
        <v>0.4489458022909516</v>
      </c>
      <c r="BQ1461">
        <v>21.72</v>
      </c>
      <c r="BS1461">
        <v>6985964.5999999996</v>
      </c>
      <c r="BT1461">
        <v>178413.76190476189</v>
      </c>
    </row>
    <row r="1462" spans="1:72">
      <c r="A1462" t="s">
        <v>1746</v>
      </c>
      <c r="B1462" t="s">
        <v>100</v>
      </c>
      <c r="C1462">
        <v>2020</v>
      </c>
      <c r="D1462" t="s">
        <v>380</v>
      </c>
      <c r="E1462">
        <v>1</v>
      </c>
      <c r="G1462" t="s">
        <v>385</v>
      </c>
      <c r="H1462" t="s">
        <v>1664</v>
      </c>
      <c r="I1462">
        <v>0.16870971728908862</v>
      </c>
      <c r="J1462">
        <v>0.52826094331099893</v>
      </c>
      <c r="K1462">
        <v>1.3570966655119685</v>
      </c>
      <c r="L1462">
        <v>1.1257484562029023</v>
      </c>
      <c r="M1462">
        <v>1.0856673428834736</v>
      </c>
      <c r="N1462">
        <v>0.65431131029489009</v>
      </c>
      <c r="O1462">
        <v>0.56344315756220131</v>
      </c>
      <c r="P1462">
        <v>0.73389004409399206</v>
      </c>
      <c r="Q1462">
        <v>0.73389004409399206</v>
      </c>
      <c r="R1462">
        <v>0.75213694425304045</v>
      </c>
      <c r="S1462">
        <v>0.77742869081803967</v>
      </c>
      <c r="T1462">
        <v>0.11502983573605285</v>
      </c>
      <c r="U1462">
        <v>0.11502983573605285</v>
      </c>
      <c r="V1462">
        <v>0.10939063109174875</v>
      </c>
      <c r="W1462">
        <v>0.21421762194999897</v>
      </c>
      <c r="X1462">
        <v>0.10939063109174875</v>
      </c>
      <c r="Y1462">
        <v>631871.49753694586</v>
      </c>
      <c r="Z1462">
        <v>4517838.1419753088</v>
      </c>
      <c r="AA1462">
        <v>9203910.3703703713</v>
      </c>
      <c r="AB1462">
        <v>0.17929458340129925</v>
      </c>
      <c r="AC1462">
        <v>0.37299237874633612</v>
      </c>
      <c r="AM1462">
        <v>4.098967047496023E-2</v>
      </c>
      <c r="AN1462">
        <v>7.5657781372893917E-2</v>
      </c>
      <c r="AO1462">
        <v>0.14640482969252294</v>
      </c>
      <c r="AP1462">
        <v>1.2660474233330415E-2</v>
      </c>
      <c r="AQ1462">
        <v>0.97448085656884686</v>
      </c>
      <c r="AR1462">
        <v>0.97448085656884686</v>
      </c>
      <c r="AS1462">
        <v>0.81153442031837419</v>
      </c>
      <c r="AT1462">
        <v>3.6917956056843372E-2</v>
      </c>
      <c r="AU1462">
        <v>0.48339561663474551</v>
      </c>
      <c r="AV1462">
        <v>0.48339561663474551</v>
      </c>
      <c r="AW1462">
        <v>0.50430091949409239</v>
      </c>
      <c r="AX1462">
        <v>5.8079585424553493E-2</v>
      </c>
      <c r="AY1462">
        <v>5.8079585424553493E-2</v>
      </c>
      <c r="AZ1462">
        <v>0.21104834330371464</v>
      </c>
      <c r="BB1462">
        <v>0.49791744405594407</v>
      </c>
      <c r="BD1462">
        <v>0.43293730265496905</v>
      </c>
      <c r="BE1462">
        <v>0.43293730265496905</v>
      </c>
      <c r="BF1462">
        <v>9866</v>
      </c>
      <c r="BG1462">
        <v>5782</v>
      </c>
      <c r="BI1462">
        <v>3.7636915817773155E-2</v>
      </c>
      <c r="BK1462">
        <v>0.2596729685287158</v>
      </c>
      <c r="BL1462">
        <v>9.3305154499864387E-2</v>
      </c>
      <c r="BM1462">
        <v>9.3305154499864387E-2</v>
      </c>
      <c r="BN1462">
        <v>0.51181483719423271</v>
      </c>
      <c r="BQ1462">
        <v>7.5185185185185182</v>
      </c>
      <c r="BS1462">
        <v>5508727.9135802472</v>
      </c>
      <c r="BT1462">
        <v>596343.42666666664</v>
      </c>
    </row>
    <row r="1463" spans="1:72">
      <c r="A1463" t="s">
        <v>1747</v>
      </c>
      <c r="B1463" t="s">
        <v>101</v>
      </c>
      <c r="C1463">
        <v>2020</v>
      </c>
      <c r="D1463" t="s">
        <v>380</v>
      </c>
      <c r="E1463">
        <v>2</v>
      </c>
      <c r="G1463" t="s">
        <v>387</v>
      </c>
      <c r="H1463" t="s">
        <v>1664</v>
      </c>
      <c r="I1463">
        <v>0.10795214845849151</v>
      </c>
      <c r="J1463">
        <v>0.85568591831006102</v>
      </c>
      <c r="K1463">
        <v>1.5823964355812639</v>
      </c>
      <c r="L1463">
        <v>1.1204913306905171</v>
      </c>
      <c r="M1463">
        <v>1.0857067181721749</v>
      </c>
      <c r="N1463">
        <v>0.63532047648205636</v>
      </c>
      <c r="O1463">
        <v>0.55123701633061495</v>
      </c>
      <c r="P1463">
        <v>0.62233725098867831</v>
      </c>
      <c r="Q1463">
        <v>0.62233725098867831</v>
      </c>
      <c r="R1463">
        <v>0.64563851032552766</v>
      </c>
      <c r="S1463">
        <v>0.71102936116595472</v>
      </c>
      <c r="T1463">
        <v>5.4273323736326706E-2</v>
      </c>
      <c r="U1463">
        <v>5.4273323736326706E-2</v>
      </c>
      <c r="V1463">
        <v>0.14575708802847998</v>
      </c>
      <c r="W1463">
        <v>0.33859758414033253</v>
      </c>
      <c r="X1463">
        <v>0.14575708802847998</v>
      </c>
      <c r="Y1463">
        <v>415768.24594852241</v>
      </c>
      <c r="Z1463">
        <v>5276149.5315315314</v>
      </c>
      <c r="AA1463">
        <v>13355840.175675675</v>
      </c>
      <c r="AB1463">
        <v>0.12536617252282134</v>
      </c>
      <c r="AC1463">
        <v>0.18699248470905708</v>
      </c>
      <c r="AM1463">
        <v>3.3194063934610211E-2</v>
      </c>
      <c r="AN1463">
        <v>5.7511095081616392E-2</v>
      </c>
      <c r="AO1463">
        <v>0.2489715381666108</v>
      </c>
      <c r="AP1463">
        <v>2.0740240648912237E-2</v>
      </c>
      <c r="AQ1463">
        <v>0.97456707843435608</v>
      </c>
      <c r="AR1463">
        <v>0.97456707843435608</v>
      </c>
      <c r="AS1463">
        <v>0.99058644443883315</v>
      </c>
      <c r="AT1463">
        <v>2.2641407585965084E-2</v>
      </c>
      <c r="AU1463">
        <v>0.51387379492058771</v>
      </c>
      <c r="AV1463">
        <v>0.51387379492058771</v>
      </c>
      <c r="AW1463">
        <v>0.54682201188139401</v>
      </c>
      <c r="AX1463">
        <v>3.5103677473917412E-2</v>
      </c>
      <c r="AY1463">
        <v>3.5103677473917412E-2</v>
      </c>
      <c r="AZ1463">
        <v>0.26600049775437384</v>
      </c>
      <c r="BB1463">
        <v>9.216606822537371E-2</v>
      </c>
      <c r="BD1463">
        <v>0.29736030040730083</v>
      </c>
      <c r="BE1463">
        <v>0.29736030040730083</v>
      </c>
      <c r="BF1463">
        <v>8829</v>
      </c>
      <c r="BG1463">
        <v>5878</v>
      </c>
      <c r="BI1463">
        <v>1.4530373659072907E-2</v>
      </c>
      <c r="BK1463">
        <v>0.36753735539792287</v>
      </c>
      <c r="BL1463">
        <v>7.6514968659807503E-2</v>
      </c>
      <c r="BM1463">
        <v>7.6514968659807503E-2</v>
      </c>
      <c r="BN1463">
        <v>0.58277172608898664</v>
      </c>
      <c r="BQ1463">
        <v>4.7252252252252251</v>
      </c>
      <c r="BS1463">
        <v>9618575.8558558561</v>
      </c>
      <c r="BT1463">
        <v>1216720.5521472392</v>
      </c>
    </row>
    <row r="1464" spans="1:72">
      <c r="A1464" t="s">
        <v>1748</v>
      </c>
      <c r="B1464" t="s">
        <v>102</v>
      </c>
      <c r="C1464">
        <v>2020</v>
      </c>
      <c r="D1464" t="s">
        <v>207</v>
      </c>
      <c r="E1464">
        <v>8</v>
      </c>
      <c r="F1464" t="s">
        <v>2036</v>
      </c>
      <c r="G1464" t="s">
        <v>1749</v>
      </c>
      <c r="H1464" t="s">
        <v>1664</v>
      </c>
      <c r="I1464">
        <v>0.22495908609501314</v>
      </c>
      <c r="J1464">
        <v>0.27612231998242465</v>
      </c>
      <c r="K1464">
        <v>1.6586173805810001</v>
      </c>
      <c r="L1464">
        <v>1.0067241748832927</v>
      </c>
      <c r="M1464">
        <v>0.66257972714665714</v>
      </c>
      <c r="N1464">
        <v>0.57385521788398308</v>
      </c>
      <c r="O1464">
        <v>0.42090405924270363</v>
      </c>
      <c r="P1464">
        <v>0.25504053218197698</v>
      </c>
      <c r="Q1464">
        <v>0.43394150412346666</v>
      </c>
      <c r="R1464">
        <v>0.27909821763818982</v>
      </c>
      <c r="S1464">
        <v>0.36105591337536302</v>
      </c>
      <c r="T1464">
        <v>4.0174273041649999E-2</v>
      </c>
      <c r="U1464">
        <v>7.5890784858432925E-2</v>
      </c>
      <c r="V1464">
        <v>7.0372652069180905E-2</v>
      </c>
      <c r="W1464">
        <v>0.21265586872591519</v>
      </c>
      <c r="X1464">
        <v>0.12597267731409581</v>
      </c>
      <c r="Y1464">
        <v>261441.64913804334</v>
      </c>
      <c r="Z1464">
        <v>3431967.6472502439</v>
      </c>
      <c r="AA1464">
        <v>10869408.042629352</v>
      </c>
      <c r="AB1464">
        <v>1.6685265323717391E-2</v>
      </c>
      <c r="AC1464">
        <v>0.14709278618173938</v>
      </c>
      <c r="AD1464">
        <v>0.47859511440327862</v>
      </c>
      <c r="AE1464">
        <v>0.86569445651214272</v>
      </c>
      <c r="AF1464">
        <v>24190530.38178752</v>
      </c>
      <c r="AG1464">
        <v>13357732.632715009</v>
      </c>
      <c r="AH1464">
        <v>20941608.051602025</v>
      </c>
      <c r="AI1464">
        <v>0.94082603532578879</v>
      </c>
      <c r="AJ1464">
        <v>0.40136705583875537</v>
      </c>
      <c r="AK1464">
        <v>2.1568647548889155</v>
      </c>
      <c r="AL1464">
        <v>0.96600802092081361</v>
      </c>
      <c r="AM1464">
        <v>2.9757928777032882E-2</v>
      </c>
      <c r="AN1464">
        <v>3.4572680298461424E-2</v>
      </c>
      <c r="AO1464">
        <v>0.21018398898772186</v>
      </c>
      <c r="AP1464">
        <v>3.9793660926992436E-2</v>
      </c>
      <c r="AT1464">
        <v>1.1798577181769092E-2</v>
      </c>
      <c r="AU1464">
        <v>0.48347587202778636</v>
      </c>
      <c r="AV1464">
        <v>0.55696256164555014</v>
      </c>
      <c r="AW1464">
        <v>0.50393919592241332</v>
      </c>
      <c r="AX1464">
        <v>2.618602276052651E-2</v>
      </c>
      <c r="AY1464">
        <v>4.3483770299587388E-2</v>
      </c>
      <c r="AZ1464">
        <v>0.65457861334727974</v>
      </c>
      <c r="BB1464">
        <v>0.5063319332280638</v>
      </c>
      <c r="BC1464">
        <v>-5.3083657705249865E-2</v>
      </c>
      <c r="BD1464">
        <v>0.44301465695821407</v>
      </c>
      <c r="BE1464">
        <v>0.29073906029180002</v>
      </c>
      <c r="BF1464">
        <v>9830</v>
      </c>
      <c r="BG1464">
        <v>6103</v>
      </c>
      <c r="BH1464">
        <v>5219</v>
      </c>
      <c r="BI1464">
        <v>5.1510902446881626E-2</v>
      </c>
      <c r="BJ1464">
        <v>0.63785610922524871</v>
      </c>
      <c r="BK1464">
        <v>0.68418156850450684</v>
      </c>
      <c r="BL1464">
        <v>8.6507054953613799E-2</v>
      </c>
      <c r="BM1464">
        <v>0.14430036359140055</v>
      </c>
      <c r="BN1464">
        <v>0.95373403623550601</v>
      </c>
      <c r="BO1464">
        <v>1.0385320290958453</v>
      </c>
      <c r="BP1464">
        <v>8.3904446016278084E-2</v>
      </c>
      <c r="BQ1464">
        <v>7.4939798242759519</v>
      </c>
      <c r="BR1464">
        <v>0.51039548763691223</v>
      </c>
      <c r="BS1464">
        <v>8600195.8707777429</v>
      </c>
      <c r="BT1464">
        <v>1714614.210131332</v>
      </c>
    </row>
    <row r="1465" spans="1:72">
      <c r="A1465" t="s">
        <v>1750</v>
      </c>
      <c r="B1465" t="s">
        <v>206</v>
      </c>
      <c r="C1465">
        <v>2021</v>
      </c>
      <c r="D1465" t="s">
        <v>207</v>
      </c>
      <c r="E1465">
        <v>8</v>
      </c>
      <c r="G1465" t="s">
        <v>208</v>
      </c>
      <c r="H1465" t="s">
        <v>1751</v>
      </c>
      <c r="I1465">
        <v>9.0065532844719479E-2</v>
      </c>
      <c r="J1465">
        <v>0.51987910592957209</v>
      </c>
      <c r="K1465">
        <v>1.9601239899932781</v>
      </c>
      <c r="L1465">
        <v>1.3452478903364133</v>
      </c>
      <c r="M1465">
        <v>0.98017348297400242</v>
      </c>
      <c r="N1465">
        <v>0.62874342641793146</v>
      </c>
      <c r="O1465">
        <v>0.5321512741784501</v>
      </c>
      <c r="P1465">
        <v>0.34941435660469933</v>
      </c>
      <c r="Q1465">
        <v>0.51650685505953509</v>
      </c>
      <c r="R1465">
        <v>0.37586041854793983</v>
      </c>
      <c r="S1465">
        <v>0.45955865947232399</v>
      </c>
      <c r="T1465">
        <v>5.8228924273745306E-2</v>
      </c>
      <c r="U1465">
        <v>9.3974439036387677E-2</v>
      </c>
      <c r="V1465">
        <v>9.3786913106148839E-2</v>
      </c>
      <c r="W1465">
        <v>0.22768351405898449</v>
      </c>
      <c r="X1465">
        <v>0.1440125269838472</v>
      </c>
      <c r="Y1465">
        <v>341342.20122992824</v>
      </c>
      <c r="Z1465">
        <v>4194325.3292788882</v>
      </c>
      <c r="AA1465">
        <v>10670591.378366638</v>
      </c>
      <c r="AB1465">
        <v>1.1312723638535816E-2</v>
      </c>
      <c r="AC1465">
        <v>0.1833850095409513</v>
      </c>
      <c r="AD1465">
        <v>0.38368617021513834</v>
      </c>
      <c r="AE1465">
        <v>0.82474949600928815</v>
      </c>
      <c r="AF1465">
        <v>23484176.985731274</v>
      </c>
      <c r="AG1465">
        <v>12856020.94351962</v>
      </c>
      <c r="AH1465">
        <v>19368563.133174792</v>
      </c>
      <c r="AI1465">
        <v>0.9130748872001262</v>
      </c>
      <c r="AJ1465">
        <v>0.40242674235518333</v>
      </c>
      <c r="AK1465">
        <v>2.0494400823923407</v>
      </c>
      <c r="AL1465">
        <v>1.0615549479376984</v>
      </c>
      <c r="AM1465">
        <v>3.0495606461738448E-2</v>
      </c>
      <c r="AN1465">
        <v>3.6239766991941626E-2</v>
      </c>
      <c r="AO1465">
        <v>0.18826405706121699</v>
      </c>
      <c r="AP1465">
        <v>2.2778085371893637E-2</v>
      </c>
      <c r="AQ1465">
        <v>1.0840998838246048</v>
      </c>
      <c r="AR1465">
        <v>1.1077394341388331</v>
      </c>
      <c r="AS1465">
        <v>1.0760617422035932</v>
      </c>
      <c r="AT1465">
        <v>2.3324816065044305E-2</v>
      </c>
      <c r="AU1465">
        <v>0.50057155191888014</v>
      </c>
      <c r="AV1465">
        <v>0.56301917246850786</v>
      </c>
      <c r="AW1465">
        <v>0.52186512845703648</v>
      </c>
      <c r="AX1465">
        <v>2.999531890502628E-2</v>
      </c>
      <c r="AY1465">
        <v>4.6136463550814806E-2</v>
      </c>
      <c r="AZ1465">
        <v>0.55526681507794728</v>
      </c>
      <c r="BA1465">
        <v>23.111923900204729</v>
      </c>
      <c r="BB1465">
        <v>0.24830646777600829</v>
      </c>
      <c r="BC1465">
        <v>2.8650331743245896E-2</v>
      </c>
      <c r="BD1465">
        <v>0.35926301727687382</v>
      </c>
      <c r="BE1465">
        <v>0.24786601031629846</v>
      </c>
      <c r="BF1465">
        <v>8700</v>
      </c>
      <c r="BG1465">
        <v>5718</v>
      </c>
      <c r="BH1465">
        <v>5825</v>
      </c>
      <c r="BI1465">
        <v>6.3814838857688752E-2</v>
      </c>
      <c r="BJ1465">
        <v>0.66375708177854542</v>
      </c>
      <c r="BK1465">
        <v>0.58581330638483309</v>
      </c>
      <c r="BL1465">
        <v>9.1105800639539741E-2</v>
      </c>
      <c r="BM1465">
        <v>0.13064076105749367</v>
      </c>
      <c r="BN1465">
        <v>0.7937387866228649</v>
      </c>
      <c r="BO1465">
        <v>1.2220263221900096</v>
      </c>
      <c r="BP1465">
        <v>7.9279187778083775E-3</v>
      </c>
      <c r="BQ1465">
        <v>7.6290182450043442</v>
      </c>
      <c r="BR1465">
        <v>0.5659384752563531</v>
      </c>
      <c r="BS1465">
        <v>7242239.5638575153</v>
      </c>
      <c r="BT1465">
        <v>744961.50580529915</v>
      </c>
    </row>
    <row r="1466" spans="1:72">
      <c r="A1466" t="s">
        <v>1752</v>
      </c>
      <c r="B1466" t="s">
        <v>211</v>
      </c>
      <c r="C1466">
        <v>2021</v>
      </c>
      <c r="D1466" t="s">
        <v>212</v>
      </c>
      <c r="E1466">
        <v>4</v>
      </c>
      <c r="G1466" t="s">
        <v>213</v>
      </c>
      <c r="H1466" t="s">
        <v>1751</v>
      </c>
      <c r="I1466">
        <v>3.372841743948158E-2</v>
      </c>
      <c r="J1466">
        <v>0.20086688140979578</v>
      </c>
      <c r="K1466">
        <v>1.6316090228444242</v>
      </c>
      <c r="L1466">
        <v>1.3036552398110335</v>
      </c>
      <c r="M1466">
        <v>1.2232217290383545</v>
      </c>
      <c r="N1466">
        <v>0.58807268166318372</v>
      </c>
      <c r="O1466">
        <v>0.56559682573071712</v>
      </c>
      <c r="P1466">
        <v>0.63157570041493716</v>
      </c>
      <c r="Q1466">
        <v>0.63157570041493716</v>
      </c>
      <c r="R1466">
        <v>0.66546341184085678</v>
      </c>
      <c r="S1466">
        <v>0.69504731663069141</v>
      </c>
      <c r="T1466">
        <v>0.19957524455084463</v>
      </c>
      <c r="U1466">
        <v>0.19957524455084463</v>
      </c>
      <c r="V1466">
        <v>2.2575461114758576E-2</v>
      </c>
      <c r="W1466">
        <v>3.637673718574605E-2</v>
      </c>
      <c r="X1466">
        <v>2.2575461114758576E-2</v>
      </c>
      <c r="Y1466">
        <v>396346.599469496</v>
      </c>
      <c r="Z1466">
        <v>662836.27170868346</v>
      </c>
      <c r="AA1466">
        <v>1081278.3277310925</v>
      </c>
      <c r="AB1466">
        <v>1.5025521735605956E-2</v>
      </c>
      <c r="AC1466">
        <v>0.1692186692366088</v>
      </c>
      <c r="AM1466">
        <v>1.8797197180284237E-2</v>
      </c>
      <c r="AN1466">
        <v>2.6413115362262932E-2</v>
      </c>
      <c r="AO1466">
        <v>2.7678153346927289E-2</v>
      </c>
      <c r="AP1466">
        <v>8.5204002757969105E-3</v>
      </c>
      <c r="AQ1466">
        <v>0.95923773102554921</v>
      </c>
      <c r="AR1466">
        <v>0.95923773102554921</v>
      </c>
      <c r="AS1466">
        <v>1.0747526018152056</v>
      </c>
      <c r="AT1466">
        <v>3.4713327646213668E-2</v>
      </c>
      <c r="AU1466">
        <v>0.75211486152297224</v>
      </c>
      <c r="AV1466">
        <v>0.75211486152297224</v>
      </c>
      <c r="AW1466">
        <v>0.75612080794097569</v>
      </c>
      <c r="AX1466">
        <v>3.2079836606138418E-2</v>
      </c>
      <c r="AY1466">
        <v>3.2079836606138418E-2</v>
      </c>
      <c r="AZ1466">
        <v>0.29750763139584546</v>
      </c>
      <c r="BB1466">
        <v>-3.5089356554985074E-2</v>
      </c>
      <c r="BD1466">
        <v>0.22511618206221429</v>
      </c>
      <c r="BE1466">
        <v>0.22511618206221429</v>
      </c>
      <c r="BF1466">
        <v>8647</v>
      </c>
      <c r="BG1466">
        <v>6037</v>
      </c>
      <c r="BI1466">
        <v>4.5883608593147801E-2</v>
      </c>
      <c r="BK1466">
        <v>0.32648958032069592</v>
      </c>
      <c r="BL1466">
        <v>0.27938560249416866</v>
      </c>
      <c r="BM1466">
        <v>0.27938560249416866</v>
      </c>
      <c r="BN1466">
        <v>0.43487176902792563</v>
      </c>
      <c r="BQ1466">
        <v>14.784313725490197</v>
      </c>
      <c r="BR1466">
        <v>4.564480765397648E-2</v>
      </c>
      <c r="BS1466">
        <v>492963.40056022408</v>
      </c>
      <c r="BT1466">
        <v>373695.12288135593</v>
      </c>
    </row>
    <row r="1467" spans="1:72">
      <c r="A1467" t="s">
        <v>1753</v>
      </c>
      <c r="B1467" t="s">
        <v>18</v>
      </c>
      <c r="C1467">
        <v>2021</v>
      </c>
      <c r="D1467" t="s">
        <v>215</v>
      </c>
      <c r="E1467">
        <v>3</v>
      </c>
      <c r="G1467" t="s">
        <v>216</v>
      </c>
      <c r="H1467" t="s">
        <v>1751</v>
      </c>
      <c r="I1467">
        <v>6.078604645342528E-2</v>
      </c>
      <c r="J1467">
        <v>0.49822964142552217</v>
      </c>
      <c r="K1467">
        <v>1.317076567847463</v>
      </c>
      <c r="L1467">
        <v>0.74023663003479856</v>
      </c>
      <c r="M1467">
        <v>0.5892761695392611</v>
      </c>
      <c r="N1467">
        <v>0.59829223819390964</v>
      </c>
      <c r="O1467">
        <v>0.51394886830242459</v>
      </c>
      <c r="P1467">
        <v>0.46155234113531329</v>
      </c>
      <c r="Q1467">
        <v>0.46155234113531329</v>
      </c>
      <c r="R1467">
        <v>0.48278929107206969</v>
      </c>
      <c r="S1467">
        <v>0.57261612842726617</v>
      </c>
      <c r="T1467">
        <v>0.16769949593518624</v>
      </c>
      <c r="U1467">
        <v>0.16769949593518624</v>
      </c>
      <c r="V1467">
        <v>0.13508343726351019</v>
      </c>
      <c r="W1467">
        <v>0.19579659490011375</v>
      </c>
      <c r="X1467">
        <v>0.13508343726351019</v>
      </c>
      <c r="Y1467">
        <v>262766.6910348977</v>
      </c>
      <c r="Z1467">
        <v>4066825.7976878611</v>
      </c>
      <c r="AA1467">
        <v>6023841.9306358378</v>
      </c>
      <c r="AB1467">
        <v>6.641813909813471E-2</v>
      </c>
      <c r="AC1467">
        <v>0.15065472819430353</v>
      </c>
      <c r="AM1467">
        <v>2.2343299077712386E-2</v>
      </c>
      <c r="AN1467">
        <v>3.9924233391182673E-2</v>
      </c>
      <c r="AO1467">
        <v>0.10404910668059011</v>
      </c>
      <c r="AP1467">
        <v>1.9640713845474788E-2</v>
      </c>
      <c r="AQ1467">
        <v>0.99790194944920474</v>
      </c>
      <c r="AR1467">
        <v>0.99790194944920474</v>
      </c>
      <c r="AS1467">
        <v>0.97105078860758465</v>
      </c>
      <c r="AT1467">
        <v>5.513156628814176E-2</v>
      </c>
      <c r="AU1467">
        <v>0.56583408556438508</v>
      </c>
      <c r="AV1467">
        <v>0.56583408556438508</v>
      </c>
      <c r="AW1467">
        <v>0.56800931980478242</v>
      </c>
      <c r="AX1467">
        <v>4.7640278144573903E-2</v>
      </c>
      <c r="AY1467">
        <v>4.7640278144573903E-2</v>
      </c>
      <c r="AZ1467">
        <v>0.42293465370033106</v>
      </c>
      <c r="BB1467">
        <v>0.4298866993881158</v>
      </c>
      <c r="BD1467">
        <v>0.32494112733183139</v>
      </c>
      <c r="BE1467">
        <v>0.32494112733183139</v>
      </c>
      <c r="BF1467">
        <v>8791</v>
      </c>
      <c r="BG1467">
        <v>5605</v>
      </c>
      <c r="BI1467">
        <v>5.6243141043014339E-2</v>
      </c>
      <c r="BK1467">
        <v>0.47737338111063865</v>
      </c>
      <c r="BL1467">
        <v>0.34031970658549543</v>
      </c>
      <c r="BM1467">
        <v>0.34031970658549543</v>
      </c>
      <c r="BN1467">
        <v>0.85946569015473351</v>
      </c>
      <c r="BQ1467">
        <v>19.213872832369944</v>
      </c>
      <c r="BR1467">
        <v>0.19956694334175387</v>
      </c>
      <c r="BS1467">
        <v>2488023.5260115606</v>
      </c>
      <c r="BT1467">
        <v>691851.42857142852</v>
      </c>
    </row>
    <row r="1468" spans="1:72">
      <c r="A1468" t="s">
        <v>1754</v>
      </c>
      <c r="B1468" t="s">
        <v>19</v>
      </c>
      <c r="C1468">
        <v>2021</v>
      </c>
      <c r="D1468" t="s">
        <v>218</v>
      </c>
      <c r="E1468">
        <v>3</v>
      </c>
      <c r="G1468" t="s">
        <v>219</v>
      </c>
      <c r="H1468" t="s">
        <v>1751</v>
      </c>
      <c r="I1468">
        <v>7.9714318771683973E-2</v>
      </c>
      <c r="J1468">
        <v>0.20941544784896632</v>
      </c>
      <c r="K1468">
        <v>1.4359528243549093</v>
      </c>
      <c r="L1468">
        <v>1.0530295673443595</v>
      </c>
      <c r="M1468">
        <v>0.99309731366446852</v>
      </c>
      <c r="N1468">
        <v>0.51096682233538082</v>
      </c>
      <c r="O1468">
        <v>0.48383658548094277</v>
      </c>
      <c r="P1468">
        <v>0.45988010981932675</v>
      </c>
      <c r="Q1468">
        <v>0.45988010981932675</v>
      </c>
      <c r="R1468">
        <v>0.53025088257968445</v>
      </c>
      <c r="S1468">
        <v>0.53984265124854214</v>
      </c>
      <c r="T1468">
        <v>0.14487163086475846</v>
      </c>
      <c r="U1468">
        <v>0.14487163086475846</v>
      </c>
      <c r="V1468">
        <v>3.027427947238915E-2</v>
      </c>
      <c r="W1468">
        <v>6.3324589426966713E-2</v>
      </c>
      <c r="X1468">
        <v>3.027427947238915E-2</v>
      </c>
      <c r="Y1468">
        <v>196647.33177172061</v>
      </c>
      <c r="Z1468">
        <v>797427.57024793385</v>
      </c>
      <c r="AA1468">
        <v>1702927.0495867769</v>
      </c>
      <c r="AB1468">
        <v>7.983984138496987E-2</v>
      </c>
      <c r="AC1468">
        <v>0.12804284370142638</v>
      </c>
      <c r="AM1468">
        <v>8.132884101993176E-3</v>
      </c>
      <c r="AN1468">
        <v>1.3301901360790557E-2</v>
      </c>
      <c r="AO1468">
        <v>7.6655071121066551E-2</v>
      </c>
      <c r="AP1468">
        <v>1.7014052504297685E-2</v>
      </c>
      <c r="AQ1468">
        <v>1.0679922166669127</v>
      </c>
      <c r="AR1468">
        <v>1.0679922166669127</v>
      </c>
      <c r="AS1468">
        <v>1.0311295603948729</v>
      </c>
      <c r="AT1468">
        <v>1.6159118590779297E-2</v>
      </c>
      <c r="AU1468">
        <v>0.70790489711554139</v>
      </c>
      <c r="AV1468">
        <v>0.70790489711554139</v>
      </c>
      <c r="AW1468">
        <v>0.72092240419377773</v>
      </c>
      <c r="AX1468">
        <v>5.7660840548264924E-2</v>
      </c>
      <c r="AY1468">
        <v>5.7660840548264924E-2</v>
      </c>
      <c r="AZ1468">
        <v>0.45094598733737967</v>
      </c>
      <c r="BB1468">
        <v>-0.1280355809705345</v>
      </c>
      <c r="BD1468">
        <v>0.42400349371742552</v>
      </c>
      <c r="BE1468">
        <v>0.42400349371742552</v>
      </c>
      <c r="BF1468">
        <v>8487</v>
      </c>
      <c r="BG1468">
        <v>5685</v>
      </c>
      <c r="BI1468">
        <v>6.7191017718160509E-2</v>
      </c>
      <c r="BK1468">
        <v>0.47040476783655949</v>
      </c>
      <c r="BL1468">
        <v>0.40261691921597609</v>
      </c>
      <c r="BM1468">
        <v>0.40261691921597609</v>
      </c>
      <c r="BN1468">
        <v>0.69780244141086756</v>
      </c>
      <c r="BQ1468">
        <v>19.404958677685951</v>
      </c>
      <c r="BR1468">
        <v>4.4948820649755229E-2</v>
      </c>
      <c r="BS1468">
        <v>1084093.3884297521</v>
      </c>
      <c r="BT1468">
        <v>716350.78666666662</v>
      </c>
    </row>
    <row r="1469" spans="1:72">
      <c r="A1469" t="s">
        <v>1755</v>
      </c>
      <c r="B1469" t="s">
        <v>20</v>
      </c>
      <c r="C1469">
        <v>2021</v>
      </c>
      <c r="D1469" t="s">
        <v>215</v>
      </c>
      <c r="E1469">
        <v>2</v>
      </c>
      <c r="G1469" t="s">
        <v>221</v>
      </c>
      <c r="H1469" t="s">
        <v>1751</v>
      </c>
      <c r="I1469">
        <v>0.14035256344195474</v>
      </c>
      <c r="J1469">
        <v>0.28082308318841487</v>
      </c>
      <c r="K1469">
        <v>1.7592328142320044</v>
      </c>
      <c r="L1469">
        <v>1.2118050636021318</v>
      </c>
      <c r="M1469">
        <v>1.1741747358547636</v>
      </c>
      <c r="N1469">
        <v>0.53922527780696294</v>
      </c>
      <c r="O1469">
        <v>0.46743807722115321</v>
      </c>
      <c r="P1469">
        <v>0.60302841087982861</v>
      </c>
      <c r="Q1469">
        <v>0.60302841087982861</v>
      </c>
      <c r="R1469">
        <v>0.61654066481074588</v>
      </c>
      <c r="S1469">
        <v>0.70579893314980002</v>
      </c>
      <c r="T1469">
        <v>0.14748477304085922</v>
      </c>
      <c r="U1469">
        <v>0.14748477304085922</v>
      </c>
      <c r="V1469">
        <v>0.10176566748543389</v>
      </c>
      <c r="W1469">
        <v>0.15731437410410778</v>
      </c>
      <c r="X1469">
        <v>0.10176566748543389</v>
      </c>
      <c r="Y1469">
        <v>484573.42741341196</v>
      </c>
      <c r="Z1469">
        <v>3336219.6470588236</v>
      </c>
      <c r="AA1469">
        <v>5291120.0367647056</v>
      </c>
      <c r="AB1469">
        <v>6.700742916519313E-2</v>
      </c>
      <c r="AC1469">
        <v>0.18443816078165856</v>
      </c>
      <c r="AM1469">
        <v>2.2406747561124769E-2</v>
      </c>
      <c r="AN1469">
        <v>4.6185176725831036E-2</v>
      </c>
      <c r="AO1469">
        <v>0.11946790656747631</v>
      </c>
      <c r="AP1469">
        <v>3.4751506365879897E-2</v>
      </c>
      <c r="AQ1469">
        <v>1.0126433350292161</v>
      </c>
      <c r="AR1469">
        <v>1.0126433350292161</v>
      </c>
      <c r="AS1469">
        <v>0.93542680919946286</v>
      </c>
      <c r="AT1469">
        <v>5.8703050860397281E-2</v>
      </c>
      <c r="AU1469">
        <v>0.59693416045416703</v>
      </c>
      <c r="AV1469">
        <v>0.59693416045416703</v>
      </c>
      <c r="AW1469">
        <v>0.60347282581824224</v>
      </c>
      <c r="AX1469">
        <v>8.9792780789294466E-2</v>
      </c>
      <c r="AY1469">
        <v>8.9792780789294466E-2</v>
      </c>
      <c r="AZ1469">
        <v>0.29727610714037117</v>
      </c>
      <c r="BB1469">
        <v>0.44274233039480759</v>
      </c>
      <c r="BD1469">
        <v>0.34942173455481973</v>
      </c>
      <c r="BE1469">
        <v>0.34942173455481973</v>
      </c>
      <c r="BF1469">
        <v>8977</v>
      </c>
      <c r="BG1469">
        <v>5603</v>
      </c>
      <c r="BI1469">
        <v>7.1329077089840293E-2</v>
      </c>
      <c r="BK1469">
        <v>0.34129922906069038</v>
      </c>
      <c r="BL1469">
        <v>0.14579108109018563</v>
      </c>
      <c r="BM1469">
        <v>0.14579108109018563</v>
      </c>
      <c r="BN1469">
        <v>0.59979408678915791</v>
      </c>
      <c r="BQ1469">
        <v>9.9779411764705888</v>
      </c>
      <c r="BR1469">
        <v>0.1486254295532646</v>
      </c>
      <c r="BS1469">
        <v>2393897.3897058824</v>
      </c>
      <c r="BT1469">
        <v>1535435.7619047619</v>
      </c>
    </row>
    <row r="1470" spans="1:72">
      <c r="A1470" t="s">
        <v>1756</v>
      </c>
      <c r="B1470" t="s">
        <v>21</v>
      </c>
      <c r="C1470">
        <v>2021</v>
      </c>
      <c r="D1470" t="s">
        <v>223</v>
      </c>
      <c r="E1470">
        <v>2</v>
      </c>
      <c r="G1470" t="s">
        <v>224</v>
      </c>
      <c r="H1470" t="s">
        <v>1751</v>
      </c>
      <c r="I1470">
        <v>0.53397029211124791</v>
      </c>
      <c r="J1470">
        <v>0.28041898141052762</v>
      </c>
      <c r="K1470">
        <v>1.354891162957665</v>
      </c>
      <c r="L1470">
        <v>1.1653526655673134</v>
      </c>
      <c r="M1470">
        <v>0.49200435745069604</v>
      </c>
      <c r="N1470">
        <v>0.70624188521753506</v>
      </c>
      <c r="O1470">
        <v>0.67585814555236434</v>
      </c>
      <c r="P1470">
        <v>0.15400641540638899</v>
      </c>
      <c r="Q1470">
        <v>0.71924210319538573</v>
      </c>
      <c r="R1470">
        <v>0.16521017233425078</v>
      </c>
      <c r="S1470">
        <v>0.21333975806338948</v>
      </c>
      <c r="T1470">
        <v>1.4062655373635727E-2</v>
      </c>
      <c r="U1470">
        <v>7.8209425626077009E-2</v>
      </c>
      <c r="V1470">
        <v>2.5403321301291758E-2</v>
      </c>
      <c r="W1470">
        <v>3.9991174154054267E-2</v>
      </c>
      <c r="X1470">
        <v>0.12118867993922502</v>
      </c>
      <c r="Y1470">
        <v>408152.12030075188</v>
      </c>
      <c r="Z1470">
        <v>2080872.649867374</v>
      </c>
      <c r="AA1470">
        <v>3299746.453580902</v>
      </c>
      <c r="AB1470">
        <v>4.4055874817909646E-3</v>
      </c>
      <c r="AC1470">
        <v>0.19654918348004824</v>
      </c>
      <c r="AD1470">
        <v>0.82719587773531722</v>
      </c>
      <c r="AE1470">
        <v>0.94420115986021891</v>
      </c>
      <c r="AF1470">
        <v>23784850.783054005</v>
      </c>
      <c r="AG1470">
        <v>14567800.653631285</v>
      </c>
      <c r="AH1470">
        <v>22457683.696461827</v>
      </c>
      <c r="AI1470">
        <v>0.9499239274057486</v>
      </c>
      <c r="AJ1470">
        <v>0.3699218479678652</v>
      </c>
      <c r="AK1470">
        <v>2.5524341561524659</v>
      </c>
      <c r="AL1470">
        <v>1.7947304515968223</v>
      </c>
      <c r="AM1470">
        <v>7.8220322862573605E-2</v>
      </c>
      <c r="AN1470">
        <v>4.0130650030434339E-2</v>
      </c>
      <c r="AO1470">
        <v>3.224901115829451E-2</v>
      </c>
      <c r="AP1470">
        <v>1.114877089471448E-2</v>
      </c>
      <c r="AQ1470">
        <v>1.0312409805877918</v>
      </c>
      <c r="AR1470">
        <v>1.0699460248675565</v>
      </c>
      <c r="AS1470">
        <v>0.76747089486075792</v>
      </c>
      <c r="AT1470">
        <v>2.5390913140672041E-2</v>
      </c>
      <c r="AU1470">
        <v>0.42781041869067016</v>
      </c>
      <c r="AV1470">
        <v>0.70704169727968502</v>
      </c>
      <c r="AW1470">
        <v>0.43167268660003738</v>
      </c>
      <c r="AX1470">
        <v>1.3443819158036966E-2</v>
      </c>
      <c r="AY1470">
        <v>5.7547443681310477E-2</v>
      </c>
      <c r="AZ1470">
        <v>0.82543686204858324</v>
      </c>
      <c r="BA1470">
        <v>13.448998834657509</v>
      </c>
      <c r="BB1470">
        <v>3.8007962407990585E-2</v>
      </c>
      <c r="BC1470">
        <v>3.0906386439679346E-2</v>
      </c>
      <c r="BD1470">
        <v>1.0893723494126699</v>
      </c>
      <c r="BE1470">
        <v>0.33453280177785072</v>
      </c>
      <c r="BF1470">
        <v>7947</v>
      </c>
      <c r="BG1470">
        <v>5455</v>
      </c>
      <c r="BH1470">
        <v>4787</v>
      </c>
      <c r="BI1470">
        <v>6.7440417974726372E-2</v>
      </c>
      <c r="BJ1470">
        <v>0.64867779110836887</v>
      </c>
      <c r="BK1470">
        <v>0.79568705388541427</v>
      </c>
      <c r="BL1470">
        <v>1.4465668953151434E-2</v>
      </c>
      <c r="BM1470">
        <v>5.6146870479011811E-2</v>
      </c>
      <c r="BN1470">
        <v>0.45804657566186385</v>
      </c>
      <c r="BO1470">
        <v>1.8618119683469165</v>
      </c>
      <c r="BP1470">
        <v>5.3306736233784381E-2</v>
      </c>
      <c r="BQ1470">
        <v>2.8222811671087533</v>
      </c>
      <c r="BR1470">
        <v>0.12592592592592591</v>
      </c>
      <c r="BS1470">
        <v>1323181.8541114058</v>
      </c>
      <c r="BT1470">
        <v>328478.48763250886</v>
      </c>
    </row>
    <row r="1471" spans="1:72">
      <c r="A1471" t="s">
        <v>1757</v>
      </c>
      <c r="B1471" t="s">
        <v>22</v>
      </c>
      <c r="C1471">
        <v>2021</v>
      </c>
      <c r="D1471" t="s">
        <v>215</v>
      </c>
      <c r="E1471">
        <v>2</v>
      </c>
      <c r="G1471" t="s">
        <v>226</v>
      </c>
      <c r="H1471" t="s">
        <v>1751</v>
      </c>
      <c r="I1471">
        <v>0.10682446013200515</v>
      </c>
      <c r="J1471">
        <v>0.41487252675060965</v>
      </c>
      <c r="K1471">
        <v>1.7493343059933184</v>
      </c>
      <c r="L1471">
        <v>1.2682573820212883</v>
      </c>
      <c r="M1471">
        <v>1.0672174368667511</v>
      </c>
      <c r="N1471">
        <v>0.58546100846067939</v>
      </c>
      <c r="O1471">
        <v>0.52376669984830948</v>
      </c>
      <c r="P1471">
        <v>0.52985404173843031</v>
      </c>
      <c r="Q1471">
        <v>0.52985404173843031</v>
      </c>
      <c r="R1471">
        <v>0.53080700229193667</v>
      </c>
      <c r="S1471">
        <v>0.64233721997071225</v>
      </c>
      <c r="T1471">
        <v>0.11056601783572015</v>
      </c>
      <c r="U1471">
        <v>0.11056601783572015</v>
      </c>
      <c r="V1471">
        <v>0.13616731691780382</v>
      </c>
      <c r="W1471">
        <v>0.21203987257537441</v>
      </c>
      <c r="X1471">
        <v>0.13616731691780382</v>
      </c>
      <c r="Y1471">
        <v>226898.20059435364</v>
      </c>
      <c r="Z1471">
        <v>4118110.686131387</v>
      </c>
      <c r="AA1471">
        <v>6609082.8467153283</v>
      </c>
      <c r="AB1471">
        <v>3.9146553482326096E-2</v>
      </c>
      <c r="AC1471">
        <v>0.16429895071312164</v>
      </c>
      <c r="AM1471">
        <v>1.7388152767262185E-2</v>
      </c>
      <c r="AN1471">
        <v>2.9982202062354676E-2</v>
      </c>
      <c r="AO1471">
        <v>0.11375503518416362</v>
      </c>
      <c r="AP1471">
        <v>1.1782370664742572E-2</v>
      </c>
      <c r="AQ1471">
        <v>1.0209995394268945</v>
      </c>
      <c r="AR1471">
        <v>1.0209995394268945</v>
      </c>
      <c r="AS1471">
        <v>1.0378064253454613</v>
      </c>
      <c r="AT1471">
        <v>4.6926619738399379E-2</v>
      </c>
      <c r="AU1471">
        <v>0.63436012226781724</v>
      </c>
      <c r="AV1471">
        <v>0.63436012226781724</v>
      </c>
      <c r="AW1471">
        <v>0.64709726113188171</v>
      </c>
      <c r="AX1471">
        <v>7.4850684197336093E-2</v>
      </c>
      <c r="AY1471">
        <v>7.4850684197336093E-2</v>
      </c>
      <c r="AZ1471">
        <v>0.38192156307151631</v>
      </c>
      <c r="BB1471">
        <v>0.7002599319311783</v>
      </c>
      <c r="BD1471">
        <v>0.42314700144456241</v>
      </c>
      <c r="BE1471">
        <v>0.42314700144456241</v>
      </c>
      <c r="BF1471">
        <v>8551</v>
      </c>
      <c r="BG1471">
        <v>5595</v>
      </c>
      <c r="BI1471">
        <v>8.3233396572943166E-2</v>
      </c>
      <c r="BK1471">
        <v>0.42115824306531602</v>
      </c>
      <c r="BL1471">
        <v>0.27882616774065522</v>
      </c>
      <c r="BM1471">
        <v>0.27882616774065522</v>
      </c>
      <c r="BN1471">
        <v>0.69587403286787775</v>
      </c>
      <c r="BQ1471">
        <v>14.737226277372264</v>
      </c>
      <c r="BR1471">
        <v>0.15503432494279176</v>
      </c>
      <c r="BS1471">
        <v>3080285.2043795618</v>
      </c>
      <c r="BT1471">
        <v>520744.70212765958</v>
      </c>
    </row>
    <row r="1472" spans="1:72">
      <c r="A1472" t="s">
        <v>1758</v>
      </c>
      <c r="B1472" t="s">
        <v>23</v>
      </c>
      <c r="C1472">
        <v>2021</v>
      </c>
      <c r="D1472" t="s">
        <v>228</v>
      </c>
      <c r="E1472">
        <v>5</v>
      </c>
      <c r="G1472" t="s">
        <v>229</v>
      </c>
      <c r="H1472" t="s">
        <v>1751</v>
      </c>
      <c r="I1472">
        <v>0.27557521390502632</v>
      </c>
      <c r="J1472">
        <v>0.17171411291009875</v>
      </c>
      <c r="K1472">
        <v>1.9692137496056188</v>
      </c>
      <c r="L1472">
        <v>1.5108008147329401</v>
      </c>
      <c r="M1472">
        <v>1.0902012105808279</v>
      </c>
      <c r="N1472">
        <v>0.6173563417846939</v>
      </c>
      <c r="O1472">
        <v>0.54573519677880178</v>
      </c>
      <c r="P1472">
        <v>0.23119075489212204</v>
      </c>
      <c r="Q1472">
        <v>0.50853035406556768</v>
      </c>
      <c r="R1472">
        <v>0.31969828783943233</v>
      </c>
      <c r="S1472">
        <v>0.28846521982783652</v>
      </c>
      <c r="T1472">
        <v>4.6593291191400751E-2</v>
      </c>
      <c r="U1472">
        <v>0.12316227451529597</v>
      </c>
      <c r="V1472">
        <v>4.1751910138972892E-2</v>
      </c>
      <c r="W1472">
        <v>8.2267141609973185E-2</v>
      </c>
      <c r="X1472">
        <v>0.10863515316139886</v>
      </c>
      <c r="Y1472">
        <v>286762.75199767546</v>
      </c>
      <c r="Z1472">
        <v>2213638.4530663327</v>
      </c>
      <c r="AA1472">
        <v>4421571.519399249</v>
      </c>
      <c r="AB1472">
        <v>1.0348198766511741E-2</v>
      </c>
      <c r="AC1472">
        <v>0.1640930595866866</v>
      </c>
      <c r="AD1472">
        <v>0.62678747359949161</v>
      </c>
      <c r="AE1472">
        <v>0.91222237102074122</v>
      </c>
      <c r="AF1472">
        <v>27687186.22523462</v>
      </c>
      <c r="AG1472">
        <v>17790824.133472368</v>
      </c>
      <c r="AH1472">
        <v>25256870.66527633</v>
      </c>
      <c r="AI1472">
        <v>0.92600621645522097</v>
      </c>
      <c r="AJ1472">
        <v>0.33802786582016553</v>
      </c>
      <c r="AK1472">
        <v>2.6986602681627829</v>
      </c>
      <c r="AL1472">
        <v>0.94939795609005262</v>
      </c>
      <c r="AM1472">
        <v>3.4687371718484496E-2</v>
      </c>
      <c r="AN1472">
        <v>3.227736538697315E-2</v>
      </c>
      <c r="AO1472">
        <v>7.7132095699560116E-2</v>
      </c>
      <c r="AP1472">
        <v>2.3357156208498812E-2</v>
      </c>
      <c r="AQ1472">
        <v>1.0291633844698986</v>
      </c>
      <c r="AR1472">
        <v>0.98655242249061725</v>
      </c>
      <c r="AS1472">
        <v>1.0063630314785914</v>
      </c>
      <c r="AT1472">
        <v>2.3087551716748249E-2</v>
      </c>
      <c r="AU1472">
        <v>0.44776987972772286</v>
      </c>
      <c r="AV1472">
        <v>0.63362044731758937</v>
      </c>
      <c r="AW1472">
        <v>0.45917828343020084</v>
      </c>
      <c r="AX1472">
        <v>2.4600436197604509E-2</v>
      </c>
      <c r="AY1472">
        <v>5.0684716612717076E-2</v>
      </c>
      <c r="AZ1472">
        <v>0.71671824083985802</v>
      </c>
      <c r="BA1472">
        <v>12.481848124953885</v>
      </c>
      <c r="BB1472">
        <v>0.19494648129682537</v>
      </c>
      <c r="BC1472">
        <v>6.0433469024973839E-2</v>
      </c>
      <c r="BD1472">
        <v>0.5130884367698425</v>
      </c>
      <c r="BE1472">
        <v>0.27982950550820018</v>
      </c>
      <c r="BF1472">
        <v>8072</v>
      </c>
      <c r="BG1472">
        <v>5450</v>
      </c>
      <c r="BH1472">
        <v>4908</v>
      </c>
      <c r="BI1472">
        <v>6.7578806170651845E-2</v>
      </c>
      <c r="BJ1472">
        <v>0.70439542448667491</v>
      </c>
      <c r="BK1472">
        <v>0.72697120949200511</v>
      </c>
      <c r="BL1472">
        <v>9.4312239910541648E-2</v>
      </c>
      <c r="BM1472">
        <v>0.2118829951237941</v>
      </c>
      <c r="BN1472">
        <v>0.75540610484883353</v>
      </c>
      <c r="BO1472">
        <v>0.97262986146925723</v>
      </c>
      <c r="BP1472">
        <v>4.7776627028293196E-2</v>
      </c>
      <c r="BQ1472">
        <v>8.6145181476846062</v>
      </c>
      <c r="BR1472">
        <v>0.15409121395036887</v>
      </c>
      <c r="BS1472">
        <v>2462875.0225281604</v>
      </c>
      <c r="BT1472">
        <v>861007.98391193908</v>
      </c>
    </row>
    <row r="1473" spans="1:72">
      <c r="A1473" t="s">
        <v>1759</v>
      </c>
      <c r="B1473" t="s">
        <v>24</v>
      </c>
      <c r="C1473">
        <v>2021</v>
      </c>
      <c r="D1473" t="s">
        <v>231</v>
      </c>
      <c r="E1473">
        <v>5</v>
      </c>
      <c r="G1473" t="s">
        <v>232</v>
      </c>
      <c r="H1473" t="s">
        <v>1751</v>
      </c>
      <c r="I1473">
        <v>5.0969769268938071E-2</v>
      </c>
      <c r="J1473">
        <v>0.28223498816620479</v>
      </c>
      <c r="K1473">
        <v>2.0491878634120253</v>
      </c>
      <c r="L1473">
        <v>1.5876133898069669</v>
      </c>
      <c r="M1473">
        <v>1.4546320836158011</v>
      </c>
      <c r="N1473">
        <v>0.64036536086397977</v>
      </c>
      <c r="O1473">
        <v>0.57122416585347169</v>
      </c>
      <c r="P1473">
        <v>0.55657198683804232</v>
      </c>
      <c r="Q1473">
        <v>0.55657198683804232</v>
      </c>
      <c r="R1473">
        <v>0.60892838552213868</v>
      </c>
      <c r="S1473">
        <v>0.64086560419012351</v>
      </c>
      <c r="T1473">
        <v>0.14070521949741102</v>
      </c>
      <c r="U1473">
        <v>0.14070521949741102</v>
      </c>
      <c r="V1473">
        <v>7.90805500293702E-2</v>
      </c>
      <c r="W1473">
        <v>0.14211629706197665</v>
      </c>
      <c r="X1473">
        <v>7.90805500293702E-2</v>
      </c>
      <c r="Y1473">
        <v>302885.51667598286</v>
      </c>
      <c r="Z1473">
        <v>2295548.6608040202</v>
      </c>
      <c r="AA1473">
        <v>4236027.8115577893</v>
      </c>
      <c r="AB1473">
        <v>3.4228496436056306E-2</v>
      </c>
      <c r="AC1473">
        <v>0.15393300795684584</v>
      </c>
      <c r="AM1473">
        <v>1.5190066390517726E-2</v>
      </c>
      <c r="AN1473">
        <v>2.3674536051878296E-2</v>
      </c>
      <c r="AO1473">
        <v>9.4416622818068147E-2</v>
      </c>
      <c r="AP1473">
        <v>1.0869435225934121E-2</v>
      </c>
      <c r="AQ1473">
        <v>1.0282024591406647</v>
      </c>
      <c r="AR1473">
        <v>1.0282024591406647</v>
      </c>
      <c r="AS1473">
        <v>1.068072368306999</v>
      </c>
      <c r="AT1473">
        <v>3.1519027247247991E-2</v>
      </c>
      <c r="AU1473">
        <v>0.68013193185139842</v>
      </c>
      <c r="AV1473">
        <v>0.68013193185139842</v>
      </c>
      <c r="AW1473">
        <v>0.69223535301959671</v>
      </c>
      <c r="AX1473">
        <v>4.8847279920872032E-2</v>
      </c>
      <c r="AY1473">
        <v>4.8847279920872032E-2</v>
      </c>
      <c r="AZ1473">
        <v>0.36533014800853936</v>
      </c>
      <c r="BB1473">
        <v>4.5664288108915901E-2</v>
      </c>
      <c r="BD1473">
        <v>0.20335816218022754</v>
      </c>
      <c r="BE1473">
        <v>0.20335816218022754</v>
      </c>
      <c r="BF1473">
        <v>8599</v>
      </c>
      <c r="BG1473">
        <v>5722</v>
      </c>
      <c r="BI1473">
        <v>5.2971720599521897E-2</v>
      </c>
      <c r="BK1473">
        <v>0.39182315104050919</v>
      </c>
      <c r="BL1473">
        <v>0.26189143683688715</v>
      </c>
      <c r="BM1473">
        <v>0.26189143683688715</v>
      </c>
      <c r="BN1473">
        <v>0.60310777674319038</v>
      </c>
      <c r="BQ1473">
        <v>13.484924623115578</v>
      </c>
      <c r="BR1473">
        <v>0.16877177700348431</v>
      </c>
      <c r="BS1473">
        <v>2148137.3266331661</v>
      </c>
      <c r="BT1473">
        <v>302431.00719424459</v>
      </c>
    </row>
    <row r="1474" spans="1:72">
      <c r="A1474" t="s">
        <v>1760</v>
      </c>
      <c r="B1474" t="s">
        <v>25</v>
      </c>
      <c r="C1474">
        <v>2021</v>
      </c>
      <c r="D1474" t="s">
        <v>207</v>
      </c>
      <c r="E1474">
        <v>8</v>
      </c>
      <c r="G1474" t="s">
        <v>234</v>
      </c>
      <c r="H1474" t="s">
        <v>1751</v>
      </c>
      <c r="I1474">
        <v>0.17570243175624245</v>
      </c>
      <c r="J1474">
        <v>0.35420767503544043</v>
      </c>
      <c r="K1474">
        <v>1.7425339806835458</v>
      </c>
      <c r="L1474">
        <v>1.1827087247622721</v>
      </c>
      <c r="M1474">
        <v>0.90221640405644865</v>
      </c>
      <c r="N1474">
        <v>0.6605909965111324</v>
      </c>
      <c r="O1474">
        <v>0.51129782347318042</v>
      </c>
      <c r="P1474">
        <v>0.29159285838698151</v>
      </c>
      <c r="Q1474">
        <v>0.42751588940492036</v>
      </c>
      <c r="R1474">
        <v>0.32592077273976167</v>
      </c>
      <c r="S1474">
        <v>0.44197032833820277</v>
      </c>
      <c r="T1474">
        <v>4.2012774442484538E-2</v>
      </c>
      <c r="U1474">
        <v>6.5108682313357466E-2</v>
      </c>
      <c r="V1474">
        <v>0.15903926084380682</v>
      </c>
      <c r="W1474">
        <v>0.32409126931110793</v>
      </c>
      <c r="X1474">
        <v>0.24436968939148093</v>
      </c>
      <c r="Y1474">
        <v>345653.73676761962</v>
      </c>
      <c r="Z1474">
        <v>7282340.1720226845</v>
      </c>
      <c r="AA1474">
        <v>15779113.388783868</v>
      </c>
      <c r="AB1474">
        <v>1.6900579835201171E-2</v>
      </c>
      <c r="AC1474">
        <v>0.2201672232581314</v>
      </c>
      <c r="AD1474">
        <v>0.36710390440950874</v>
      </c>
      <c r="AE1474">
        <v>0.81742598956637902</v>
      </c>
      <c r="AF1474">
        <v>25072111.789943609</v>
      </c>
      <c r="AG1474">
        <v>13349951.252819549</v>
      </c>
      <c r="AH1474">
        <v>20494595.790413532</v>
      </c>
      <c r="AI1474">
        <v>0.93653756804022237</v>
      </c>
      <c r="AJ1474">
        <v>0.37791582173758903</v>
      </c>
      <c r="AK1474">
        <v>2.1629843011282284</v>
      </c>
      <c r="AL1474">
        <v>0.98022303128697363</v>
      </c>
      <c r="AM1474">
        <v>2.8991203247187226E-2</v>
      </c>
      <c r="AN1474">
        <v>3.929215395375487E-2</v>
      </c>
      <c r="AO1474">
        <v>0.25781838133382368</v>
      </c>
      <c r="AP1474">
        <v>2.3689078958022608E-2</v>
      </c>
      <c r="AQ1474">
        <v>1.1168250379226057</v>
      </c>
      <c r="AR1474">
        <v>1.1456402375833201</v>
      </c>
      <c r="AS1474">
        <v>1.1451480732169181</v>
      </c>
      <c r="AT1474">
        <v>2.8041022951077296E-2</v>
      </c>
      <c r="AU1474">
        <v>0.43071368721301057</v>
      </c>
      <c r="AV1474">
        <v>0.45703178514123338</v>
      </c>
      <c r="AW1474">
        <v>0.46311118044009431</v>
      </c>
      <c r="AX1474">
        <v>2.7434759867307538E-2</v>
      </c>
      <c r="AY1474">
        <v>3.8717611498154107E-2</v>
      </c>
      <c r="AZ1474">
        <v>0.56456790825977898</v>
      </c>
      <c r="BA1474">
        <v>7.6123521454888365</v>
      </c>
      <c r="BB1474">
        <v>0.24074679797019277</v>
      </c>
      <c r="BC1474">
        <v>9.3743347692112396E-3</v>
      </c>
      <c r="BD1474">
        <v>0.38158146572283563</v>
      </c>
      <c r="BE1474">
        <v>0.27467136538343095</v>
      </c>
      <c r="BF1474">
        <v>9047</v>
      </c>
      <c r="BG1474">
        <v>5930</v>
      </c>
      <c r="BH1474">
        <v>5112</v>
      </c>
      <c r="BI1474">
        <v>4.2252313918959124E-2</v>
      </c>
      <c r="BJ1474">
        <v>0.65138970086373338</v>
      </c>
      <c r="BK1474">
        <v>0.60784070653336986</v>
      </c>
      <c r="BL1474">
        <v>6.9558413347977036E-2</v>
      </c>
      <c r="BM1474">
        <v>9.7229563038719158E-2</v>
      </c>
      <c r="BN1474">
        <v>1.074358773032642</v>
      </c>
      <c r="BO1474">
        <v>1.1005280692353074</v>
      </c>
      <c r="BP1474">
        <v>8.4928232947404092E-2</v>
      </c>
      <c r="BQ1474">
        <v>5.5655324511657218</v>
      </c>
      <c r="BR1474">
        <v>0.65170640486208509</v>
      </c>
      <c r="BS1474">
        <v>11211580.552299937</v>
      </c>
      <c r="BT1474">
        <v>1186257.5154542616</v>
      </c>
    </row>
    <row r="1475" spans="1:72">
      <c r="A1475" t="s">
        <v>1761</v>
      </c>
      <c r="B1475" t="s">
        <v>26</v>
      </c>
      <c r="C1475">
        <v>2021</v>
      </c>
      <c r="D1475" t="s">
        <v>212</v>
      </c>
      <c r="E1475">
        <v>2</v>
      </c>
      <c r="G1475" t="s">
        <v>236</v>
      </c>
      <c r="H1475" t="s">
        <v>1751</v>
      </c>
      <c r="I1475">
        <v>2.1818235169198997E-2</v>
      </c>
      <c r="J1475">
        <v>0.17162435301840015</v>
      </c>
      <c r="K1475">
        <v>2.4701665864860676</v>
      </c>
      <c r="L1475">
        <v>2.1684664286236521</v>
      </c>
      <c r="M1475">
        <v>2.1154367376433605</v>
      </c>
      <c r="N1475">
        <v>0.52754526010999492</v>
      </c>
      <c r="O1475">
        <v>0.49212430792192202</v>
      </c>
      <c r="P1475">
        <v>0.65650513068184957</v>
      </c>
      <c r="Q1475">
        <v>0.65650513068184957</v>
      </c>
      <c r="R1475">
        <v>0.76448470415487735</v>
      </c>
      <c r="S1475">
        <v>0.70151073634222438</v>
      </c>
      <c r="T1475">
        <v>0.17467621652238963</v>
      </c>
      <c r="U1475">
        <v>0.17467621652238963</v>
      </c>
      <c r="V1475">
        <v>5.1143393758132399E-2</v>
      </c>
      <c r="W1475">
        <v>6.4013954534753781E-2</v>
      </c>
      <c r="X1475">
        <v>5.1143393758132399E-2</v>
      </c>
      <c r="Y1475">
        <v>445692.02813299233</v>
      </c>
      <c r="Z1475">
        <v>2125965.1875</v>
      </c>
      <c r="AA1475">
        <v>2693451.8958333335</v>
      </c>
      <c r="AB1475">
        <v>1.9168833606809186E-2</v>
      </c>
      <c r="AC1475">
        <v>0.11623440715898539</v>
      </c>
      <c r="AM1475">
        <v>4.5776655453933709E-2</v>
      </c>
      <c r="AN1475">
        <v>8.6202082912416225E-2</v>
      </c>
      <c r="AO1475">
        <v>3.7399598295054834E-2</v>
      </c>
      <c r="AP1475">
        <v>1.6161808801345202E-2</v>
      </c>
      <c r="AQ1475">
        <v>0.87931545050188142</v>
      </c>
      <c r="AR1475">
        <v>0.87931545050188142</v>
      </c>
      <c r="AS1475">
        <v>0.87351288616261513</v>
      </c>
      <c r="AT1475">
        <v>2.7662221446511905E-2</v>
      </c>
      <c r="AU1475">
        <v>0.7381131655026173</v>
      </c>
      <c r="AV1475">
        <v>0.7381131655026173</v>
      </c>
      <c r="AW1475">
        <v>0.73289129714281565</v>
      </c>
      <c r="AX1475">
        <v>5.1073624743265933E-2</v>
      </c>
      <c r="AY1475">
        <v>5.1073624743265933E-2</v>
      </c>
      <c r="AZ1475">
        <v>0.24380004523989487</v>
      </c>
      <c r="BB1475">
        <v>-1.0033597040994555E-3</v>
      </c>
      <c r="BD1475">
        <v>0.15984383063388918</v>
      </c>
      <c r="BE1475">
        <v>0.15984383063388918</v>
      </c>
      <c r="BF1475">
        <v>9429</v>
      </c>
      <c r="BG1475">
        <v>6069</v>
      </c>
      <c r="BI1475">
        <v>7.9134459404013743E-2</v>
      </c>
      <c r="BK1475">
        <v>0.26896588527411347</v>
      </c>
      <c r="BL1475">
        <v>0.2230160834351482</v>
      </c>
      <c r="BM1475">
        <v>0.2230160834351482</v>
      </c>
      <c r="BN1475">
        <v>0.38614609438041736</v>
      </c>
      <c r="BQ1475">
        <v>16.291666666666668</v>
      </c>
      <c r="BR1475">
        <v>7.5653370013755161E-2</v>
      </c>
      <c r="BS1475">
        <v>713206.78125</v>
      </c>
      <c r="BT1475">
        <v>863606.8</v>
      </c>
    </row>
    <row r="1476" spans="1:72">
      <c r="A1476" t="s">
        <v>1762</v>
      </c>
      <c r="B1476" t="s">
        <v>27</v>
      </c>
      <c r="C1476">
        <v>2021</v>
      </c>
      <c r="D1476" t="s">
        <v>228</v>
      </c>
      <c r="E1476">
        <v>4</v>
      </c>
      <c r="G1476" t="s">
        <v>238</v>
      </c>
      <c r="H1476" t="s">
        <v>1751</v>
      </c>
      <c r="I1476">
        <v>0.35729043236080765</v>
      </c>
      <c r="J1476">
        <v>0.24025243394516374</v>
      </c>
      <c r="K1476">
        <v>2.0416836929961</v>
      </c>
      <c r="L1476">
        <v>1.5787213783255702</v>
      </c>
      <c r="M1476">
        <v>0.97528487832861188</v>
      </c>
      <c r="N1476">
        <v>0.58429652341865945</v>
      </c>
      <c r="O1476">
        <v>0.49927569777361774</v>
      </c>
      <c r="P1476">
        <v>0.24252478630656832</v>
      </c>
      <c r="Q1476">
        <v>0.60760526137860371</v>
      </c>
      <c r="R1476">
        <v>0.26614216342340907</v>
      </c>
      <c r="S1476">
        <v>0.29257478777731344</v>
      </c>
      <c r="T1476">
        <v>3.9584702879998816E-2</v>
      </c>
      <c r="U1476">
        <v>0.11596124265897231</v>
      </c>
      <c r="V1476">
        <v>3.3621709804262101E-2</v>
      </c>
      <c r="W1476">
        <v>5.4124392942539588E-2</v>
      </c>
      <c r="X1476">
        <v>9.1950012766836203E-2</v>
      </c>
      <c r="Y1476">
        <v>282841.86994556763</v>
      </c>
      <c r="Z1476">
        <v>2296967.1802973975</v>
      </c>
      <c r="AA1476">
        <v>3735964.5873605949</v>
      </c>
      <c r="AB1476">
        <v>9.1955785561447685E-3</v>
      </c>
      <c r="AC1476">
        <v>0.14018310148019436</v>
      </c>
      <c r="AD1476">
        <v>0.67000356298614494</v>
      </c>
      <c r="AE1476">
        <v>0.92259584218652679</v>
      </c>
      <c r="AF1476">
        <v>26796549.256800871</v>
      </c>
      <c r="AG1476">
        <v>17593033.023939066</v>
      </c>
      <c r="AH1476">
        <v>24722384.929270945</v>
      </c>
      <c r="AI1476">
        <v>0.95198122772029248</v>
      </c>
      <c r="AJ1476">
        <v>0.32250355532933583</v>
      </c>
      <c r="AK1476">
        <v>2.8607307638651784</v>
      </c>
      <c r="AL1476">
        <v>1.044501303434098</v>
      </c>
      <c r="AM1476">
        <v>4.0319492022392558E-2</v>
      </c>
      <c r="AN1476">
        <v>3.6498759612515586E-2</v>
      </c>
      <c r="AO1476">
        <v>4.3466613151930802E-2</v>
      </c>
      <c r="AP1476">
        <v>1.2640450091941226E-2</v>
      </c>
      <c r="AQ1476">
        <v>1.0635818316183212</v>
      </c>
      <c r="AR1476">
        <v>1.0582597764888741</v>
      </c>
      <c r="AS1476">
        <v>0.99182226805625584</v>
      </c>
      <c r="AT1476">
        <v>2.7132897869608263E-2</v>
      </c>
      <c r="AU1476">
        <v>0.44726571210666577</v>
      </c>
      <c r="AV1476">
        <v>0.71240263528787973</v>
      </c>
      <c r="AW1476">
        <v>0.44917824671045703</v>
      </c>
      <c r="AX1476">
        <v>2.4954438180551073E-2</v>
      </c>
      <c r="AY1476">
        <v>6.7365758998460243E-2</v>
      </c>
      <c r="AZ1476">
        <v>0.73165942297942843</v>
      </c>
      <c r="BA1476">
        <v>14.595589901712174</v>
      </c>
      <c r="BB1476">
        <v>-4.0192869604720731E-2</v>
      </c>
      <c r="BC1476">
        <v>6.9635582435439741E-2</v>
      </c>
      <c r="BD1476">
        <v>0.6235826314013222</v>
      </c>
      <c r="BE1476">
        <v>0.34696408456570837</v>
      </c>
      <c r="BF1476">
        <v>8411</v>
      </c>
      <c r="BG1476">
        <v>5429</v>
      </c>
      <c r="BH1476">
        <v>5531</v>
      </c>
      <c r="BI1476">
        <v>6.6912236303728861E-2</v>
      </c>
      <c r="BJ1476">
        <v>0.71162361860603374</v>
      </c>
      <c r="BK1476">
        <v>0.71417234473832536</v>
      </c>
      <c r="BL1476">
        <v>7.8384513196531835E-2</v>
      </c>
      <c r="BM1476">
        <v>0.18969397503269428</v>
      </c>
      <c r="BN1476">
        <v>0.58413890804081658</v>
      </c>
      <c r="BO1476">
        <v>1.0840346199040618</v>
      </c>
      <c r="BP1476">
        <v>6.6411168100013587E-2</v>
      </c>
      <c r="BQ1476">
        <v>9.5613382899628245</v>
      </c>
      <c r="BR1476">
        <v>0.17148713277157823</v>
      </c>
      <c r="BS1476">
        <v>1932241.1802973978</v>
      </c>
      <c r="BT1476">
        <v>419583.7504273504</v>
      </c>
    </row>
    <row r="1477" spans="1:72">
      <c r="A1477" t="s">
        <v>1763</v>
      </c>
      <c r="B1477" t="s">
        <v>28</v>
      </c>
      <c r="C1477">
        <v>2021</v>
      </c>
      <c r="D1477" t="s">
        <v>228</v>
      </c>
      <c r="E1477">
        <v>6</v>
      </c>
      <c r="G1477" t="s">
        <v>240</v>
      </c>
      <c r="H1477" t="s">
        <v>1751</v>
      </c>
      <c r="I1477">
        <v>0.23864502258708881</v>
      </c>
      <c r="J1477">
        <v>0.22252531933374689</v>
      </c>
      <c r="K1477">
        <v>2.0186540938162367</v>
      </c>
      <c r="L1477">
        <v>1.5652499361376127</v>
      </c>
      <c r="M1477">
        <v>1.0406430793725623</v>
      </c>
      <c r="N1477">
        <v>0.54649258723078109</v>
      </c>
      <c r="O1477">
        <v>0.47179516405836797</v>
      </c>
      <c r="P1477">
        <v>0.23616962839051292</v>
      </c>
      <c r="Q1477">
        <v>0.44023769347388786</v>
      </c>
      <c r="R1477">
        <v>0.2468703615400516</v>
      </c>
      <c r="S1477">
        <v>0.30609954229545033</v>
      </c>
      <c r="T1477">
        <v>4.3680764328869248E-2</v>
      </c>
      <c r="U1477">
        <v>9.8136486493472022E-2</v>
      </c>
      <c r="V1477">
        <v>4.6485118067150874E-2</v>
      </c>
      <c r="W1477">
        <v>0.10382474418059646</v>
      </c>
      <c r="X1477">
        <v>0.10457091675316922</v>
      </c>
      <c r="Y1477">
        <v>222280.82547550433</v>
      </c>
      <c r="Z1477">
        <v>2604167.86928934</v>
      </c>
      <c r="AA1477">
        <v>5908730.008883249</v>
      </c>
      <c r="AB1477">
        <v>1.0094758042144231E-2</v>
      </c>
      <c r="AC1477">
        <v>0.12081758330046453</v>
      </c>
      <c r="AD1477">
        <v>0.55988286468671167</v>
      </c>
      <c r="AE1477">
        <v>0.90801685610944904</v>
      </c>
      <c r="AF1477">
        <v>22530550.531449407</v>
      </c>
      <c r="AG1477">
        <v>14119064.664539654</v>
      </c>
      <c r="AH1477">
        <v>20458119.659981769</v>
      </c>
      <c r="AI1477">
        <v>0.91438971091549393</v>
      </c>
      <c r="AJ1477">
        <v>0.35571032727334562</v>
      </c>
      <c r="AK1477">
        <v>2.5526862350883714</v>
      </c>
      <c r="AL1477">
        <v>1.2245236816628231</v>
      </c>
      <c r="AM1477">
        <v>3.2684742135518502E-2</v>
      </c>
      <c r="AN1477">
        <v>4.8692900526240007E-2</v>
      </c>
      <c r="AO1477">
        <v>8.1495170360623634E-2</v>
      </c>
      <c r="AP1477">
        <v>9.8756646368660939E-3</v>
      </c>
      <c r="AQ1477">
        <v>1.054532278791656</v>
      </c>
      <c r="AR1477">
        <v>0.99908048578937403</v>
      </c>
      <c r="AS1477">
        <v>0.88768834565966093</v>
      </c>
      <c r="AT1477">
        <v>2.670324468070865E-2</v>
      </c>
      <c r="AU1477">
        <v>0.46135954365376447</v>
      </c>
      <c r="AV1477">
        <v>0.59735966494114801</v>
      </c>
      <c r="AW1477">
        <v>0.47581828098383877</v>
      </c>
      <c r="AX1477">
        <v>2.6008669946319417E-2</v>
      </c>
      <c r="AY1477">
        <v>5.1303697879028408E-2</v>
      </c>
      <c r="AZ1477">
        <v>0.69225705856121955</v>
      </c>
      <c r="BA1477">
        <v>3.7888469874163384</v>
      </c>
      <c r="BB1477">
        <v>0.18421497913973578</v>
      </c>
      <c r="BC1477">
        <v>7.8564950592391394E-2</v>
      </c>
      <c r="BD1477">
        <v>0.37859138875807141</v>
      </c>
      <c r="BE1477">
        <v>0.20041489246640717</v>
      </c>
      <c r="BF1477">
        <v>8592</v>
      </c>
      <c r="BG1477">
        <v>5786</v>
      </c>
      <c r="BH1477">
        <v>4907</v>
      </c>
      <c r="BI1477">
        <v>7.054206254654144E-2</v>
      </c>
      <c r="BJ1477">
        <v>0.7111585011316458</v>
      </c>
      <c r="BK1477">
        <v>0.71039311210639877</v>
      </c>
      <c r="BL1477">
        <v>0.10949344612977942</v>
      </c>
      <c r="BM1477">
        <v>0.21990545870293229</v>
      </c>
      <c r="BN1477">
        <v>0.83223021137414388</v>
      </c>
      <c r="BO1477">
        <v>1.1003111275500546</v>
      </c>
      <c r="BP1477">
        <v>4.9388848018217246E-2</v>
      </c>
      <c r="BQ1477">
        <v>11.008883248730964</v>
      </c>
      <c r="BR1477">
        <v>0.16720735333874021</v>
      </c>
      <c r="BS1477">
        <v>3683674.2436548225</v>
      </c>
      <c r="BT1477">
        <v>317551.99037800689</v>
      </c>
    </row>
    <row r="1478" spans="1:72">
      <c r="A1478" t="s">
        <v>1764</v>
      </c>
      <c r="B1478" t="s">
        <v>29</v>
      </c>
      <c r="C1478">
        <v>2021</v>
      </c>
      <c r="D1478" t="s">
        <v>231</v>
      </c>
      <c r="E1478">
        <v>4</v>
      </c>
      <c r="G1478" t="s">
        <v>242</v>
      </c>
      <c r="H1478" t="s">
        <v>1751</v>
      </c>
      <c r="I1478">
        <v>2.9894685266841536E-2</v>
      </c>
      <c r="J1478">
        <v>0.40259534805699249</v>
      </c>
      <c r="K1478">
        <v>2.5166150536267606</v>
      </c>
      <c r="L1478">
        <v>1.5519333536733457</v>
      </c>
      <c r="M1478">
        <v>1.4091329723009964</v>
      </c>
      <c r="N1478">
        <v>0.57516649288920296</v>
      </c>
      <c r="O1478">
        <v>0.4934065679586831</v>
      </c>
      <c r="P1478">
        <v>0.45951517729417302</v>
      </c>
      <c r="Q1478">
        <v>0.45951517729417302</v>
      </c>
      <c r="R1478">
        <v>0.52683838199451127</v>
      </c>
      <c r="S1478">
        <v>0.5705843348234021</v>
      </c>
      <c r="T1478">
        <v>0.14412358139923967</v>
      </c>
      <c r="U1478">
        <v>0.14412358139923967</v>
      </c>
      <c r="V1478">
        <v>9.3947024960244638E-2</v>
      </c>
      <c r="W1478">
        <v>0.15148024565641977</v>
      </c>
      <c r="X1478">
        <v>9.3947024960244638E-2</v>
      </c>
      <c r="Y1478">
        <v>246655.09789886861</v>
      </c>
      <c r="Z1478">
        <v>2889410.3443983402</v>
      </c>
      <c r="AA1478">
        <v>4765911.7385892114</v>
      </c>
      <c r="AB1478">
        <v>1.9266431935708997E-2</v>
      </c>
      <c r="AC1478">
        <v>0.13058744218604765</v>
      </c>
      <c r="AM1478">
        <v>2.2530425212258228E-2</v>
      </c>
      <c r="AN1478">
        <v>4.3767945630917897E-2</v>
      </c>
      <c r="AO1478">
        <v>0.10897515681149891</v>
      </c>
      <c r="AP1478">
        <v>1.6398621135239023E-2</v>
      </c>
      <c r="AQ1478">
        <v>1.0069106017430907</v>
      </c>
      <c r="AR1478">
        <v>1.0069106017430907</v>
      </c>
      <c r="AS1478">
        <v>0.86277075887928611</v>
      </c>
      <c r="AT1478">
        <v>2.6082929381121993E-2</v>
      </c>
      <c r="AU1478">
        <v>0.67458668955263412</v>
      </c>
      <c r="AV1478">
        <v>0.67458668955263412</v>
      </c>
      <c r="AW1478">
        <v>0.6866785378844662</v>
      </c>
      <c r="AX1478">
        <v>4.5507218400591569E-2</v>
      </c>
      <c r="AY1478">
        <v>4.5507218400591569E-2</v>
      </c>
      <c r="AZ1478">
        <v>0.41435504841726328</v>
      </c>
      <c r="BB1478">
        <v>4.4882658332940577E-2</v>
      </c>
      <c r="BD1478">
        <v>0.21347664143392864</v>
      </c>
      <c r="BE1478">
        <v>0.21347664143392864</v>
      </c>
      <c r="BF1478">
        <v>8711</v>
      </c>
      <c r="BG1478">
        <v>5652</v>
      </c>
      <c r="BI1478">
        <v>2.8881246858898667E-2</v>
      </c>
      <c r="BK1478">
        <v>0.46072049714369928</v>
      </c>
      <c r="BL1478">
        <v>0.34308740939984034</v>
      </c>
      <c r="BM1478">
        <v>0.34308740939984034</v>
      </c>
      <c r="BN1478">
        <v>0.70120424489099209</v>
      </c>
      <c r="BQ1478">
        <v>17.970954356846473</v>
      </c>
      <c r="BR1478">
        <v>6.1519607843137251E-2</v>
      </c>
      <c r="BS1478">
        <v>2429598.5394190871</v>
      </c>
      <c r="BT1478">
        <v>945880.4488188976</v>
      </c>
    </row>
    <row r="1479" spans="1:72">
      <c r="A1479" t="s">
        <v>1765</v>
      </c>
      <c r="B1479" t="s">
        <v>30</v>
      </c>
      <c r="C1479">
        <v>2021</v>
      </c>
      <c r="D1479" t="s">
        <v>231</v>
      </c>
      <c r="E1479">
        <v>5</v>
      </c>
      <c r="G1479" t="s">
        <v>244</v>
      </c>
      <c r="H1479" t="s">
        <v>1751</v>
      </c>
      <c r="I1479">
        <v>4.4248438064268335E-2</v>
      </c>
      <c r="J1479">
        <v>0.14649889963150037</v>
      </c>
      <c r="K1479">
        <v>1.5686471075834147</v>
      </c>
      <c r="L1479">
        <v>1.1154124775355303</v>
      </c>
      <c r="M1479">
        <v>0.97394549553855581</v>
      </c>
      <c r="N1479">
        <v>0.62186297266782242</v>
      </c>
      <c r="O1479">
        <v>0.55598350933294394</v>
      </c>
      <c r="P1479">
        <v>0.48796147103679427</v>
      </c>
      <c r="Q1479">
        <v>0.48796147103679427</v>
      </c>
      <c r="R1479">
        <v>0.48830042980743937</v>
      </c>
      <c r="S1479">
        <v>0.55907598925267876</v>
      </c>
      <c r="T1479">
        <v>0.12531236535502363</v>
      </c>
      <c r="U1479">
        <v>0.12531236535502363</v>
      </c>
      <c r="V1479">
        <v>5.7766161682876946E-2</v>
      </c>
      <c r="W1479">
        <v>0.14556433891373974</v>
      </c>
      <c r="X1479">
        <v>5.7766161682876946E-2</v>
      </c>
      <c r="Y1479">
        <v>208249.68585858587</v>
      </c>
      <c r="Z1479">
        <v>1450967.9961832061</v>
      </c>
      <c r="AA1479">
        <v>3773897.6221374045</v>
      </c>
      <c r="AB1479">
        <v>3.1619991394543592E-2</v>
      </c>
      <c r="AC1479">
        <v>0.11540712588308732</v>
      </c>
      <c r="AM1479">
        <v>3.1551944847436245E-2</v>
      </c>
      <c r="AN1479">
        <v>4.5778396777523579E-2</v>
      </c>
      <c r="AO1479">
        <v>0.12454292605750036</v>
      </c>
      <c r="AP1479">
        <v>1.4851914361414319E-2</v>
      </c>
      <c r="AQ1479">
        <v>0.99180608392740488</v>
      </c>
      <c r="AR1479">
        <v>0.99180608392740488</v>
      </c>
      <c r="AS1479">
        <v>0.99799112974610604</v>
      </c>
      <c r="AT1479">
        <v>2.331423893031043E-2</v>
      </c>
      <c r="AU1479">
        <v>0.70299995704958806</v>
      </c>
      <c r="AV1479">
        <v>0.70299995704958806</v>
      </c>
      <c r="AW1479">
        <v>0.71691944851767941</v>
      </c>
      <c r="AX1479">
        <v>4.5101375671009178E-2</v>
      </c>
      <c r="AY1479">
        <v>4.5101375671009178E-2</v>
      </c>
      <c r="AZ1479">
        <v>0.43211314654233507</v>
      </c>
      <c r="BB1479">
        <v>0.21642307646195075</v>
      </c>
      <c r="BD1479">
        <v>0.29851934995912077</v>
      </c>
      <c r="BE1479">
        <v>0.29851934995912077</v>
      </c>
      <c r="BF1479">
        <v>9468</v>
      </c>
      <c r="BG1479">
        <v>5690</v>
      </c>
      <c r="BI1479">
        <v>2.2949645889156666E-2</v>
      </c>
      <c r="BK1479">
        <v>0.48601045023192924</v>
      </c>
      <c r="BL1479">
        <v>0.35379437871479852</v>
      </c>
      <c r="BM1479">
        <v>0.35379437871479852</v>
      </c>
      <c r="BN1479">
        <v>0.69593286030841606</v>
      </c>
      <c r="BQ1479">
        <v>15.114503816793894</v>
      </c>
      <c r="BR1479">
        <v>0.17506315945905782</v>
      </c>
      <c r="BS1479">
        <v>2522214.3377862596</v>
      </c>
      <c r="BT1479">
        <v>690826.7634408602</v>
      </c>
    </row>
    <row r="1480" spans="1:72">
      <c r="A1480" t="s">
        <v>1766</v>
      </c>
      <c r="B1480" t="s">
        <v>31</v>
      </c>
      <c r="C1480">
        <v>2021</v>
      </c>
      <c r="D1480" t="s">
        <v>228</v>
      </c>
      <c r="E1480">
        <v>7</v>
      </c>
      <c r="G1480" t="s">
        <v>246</v>
      </c>
      <c r="H1480" t="s">
        <v>1751</v>
      </c>
      <c r="I1480">
        <v>0.11728463556972259</v>
      </c>
      <c r="J1480">
        <v>0.26417627490037604</v>
      </c>
      <c r="K1480">
        <v>1.6682533238860751</v>
      </c>
      <c r="L1480">
        <v>1.2735661690210824</v>
      </c>
      <c r="M1480">
        <v>0.95115188275005635</v>
      </c>
      <c r="N1480">
        <v>0.64087229471448992</v>
      </c>
      <c r="O1480">
        <v>0.56352003667324679</v>
      </c>
      <c r="P1480">
        <v>0.33681062595650313</v>
      </c>
      <c r="Q1480">
        <v>0.55380123453810925</v>
      </c>
      <c r="R1480">
        <v>0.36600171020032135</v>
      </c>
      <c r="S1480">
        <v>0.42547764034200003</v>
      </c>
      <c r="T1480">
        <v>7.007270658441031E-2</v>
      </c>
      <c r="U1480">
        <v>0.11617922655006445</v>
      </c>
      <c r="V1480">
        <v>6.8592983863519641E-2</v>
      </c>
      <c r="W1480">
        <v>0.16880820288780443</v>
      </c>
      <c r="X1480">
        <v>0.1080894038525033</v>
      </c>
      <c r="Y1480">
        <v>433547.01451027812</v>
      </c>
      <c r="Z1480">
        <v>3769839.2465091301</v>
      </c>
      <c r="AA1480">
        <v>9623369.4752953816</v>
      </c>
      <c r="AB1480">
        <v>2.1631347504719362E-2</v>
      </c>
      <c r="AC1480">
        <v>0.17054349168337135</v>
      </c>
      <c r="AD1480">
        <v>0.42343602406125619</v>
      </c>
      <c r="AE1480">
        <v>0.84672144583152187</v>
      </c>
      <c r="AF1480">
        <v>29043021.243967827</v>
      </c>
      <c r="AG1480">
        <v>16534758.398123324</v>
      </c>
      <c r="AH1480">
        <v>24591348.939008042</v>
      </c>
      <c r="AI1480">
        <v>0.94500584421023404</v>
      </c>
      <c r="AJ1480">
        <v>0.35926996913283193</v>
      </c>
      <c r="AK1480">
        <v>2.3567832509776672</v>
      </c>
      <c r="AL1480">
        <v>1.1281530423194184</v>
      </c>
      <c r="AM1480">
        <v>3.4931342505946886E-2</v>
      </c>
      <c r="AN1480">
        <v>3.4739437939251987E-2</v>
      </c>
      <c r="AO1480">
        <v>0.16671363689409213</v>
      </c>
      <c r="AP1480">
        <v>2.810118554991007E-2</v>
      </c>
      <c r="AQ1480">
        <v>1.053809637321099</v>
      </c>
      <c r="AR1480">
        <v>1.0550576478857492</v>
      </c>
      <c r="AS1480">
        <v>1.1900939127038552</v>
      </c>
      <c r="AT1480">
        <v>2.3358776912816837E-2</v>
      </c>
      <c r="AU1480">
        <v>0.50595790696000309</v>
      </c>
      <c r="AV1480">
        <v>0.61450012893832973</v>
      </c>
      <c r="AW1480">
        <v>0.52008505635312607</v>
      </c>
      <c r="AX1480">
        <v>2.7003351037824263E-2</v>
      </c>
      <c r="AY1480">
        <v>4.3189236976555655E-2</v>
      </c>
      <c r="AZ1480">
        <v>0.57778352149709511</v>
      </c>
      <c r="BA1480">
        <v>6.1228038283043542</v>
      </c>
      <c r="BB1480">
        <v>0.43687788553399826</v>
      </c>
      <c r="BC1480">
        <v>-7.2669972987226723E-3</v>
      </c>
      <c r="BD1480">
        <v>0.27617924894154855</v>
      </c>
      <c r="BE1480">
        <v>0.17402495519385766</v>
      </c>
      <c r="BF1480">
        <v>9832</v>
      </c>
      <c r="BG1480">
        <v>6364</v>
      </c>
      <c r="BH1480">
        <v>5470</v>
      </c>
      <c r="BI1480">
        <v>7.9022487843110181E-2</v>
      </c>
      <c r="BJ1480">
        <v>0.67238110601956669</v>
      </c>
      <c r="BK1480">
        <v>0.60605600367298995</v>
      </c>
      <c r="BL1480">
        <v>9.4800530711819486E-2</v>
      </c>
      <c r="BM1480">
        <v>0.14492978579706353</v>
      </c>
      <c r="BN1480">
        <v>0.72178389673875865</v>
      </c>
      <c r="BO1480">
        <v>1.1622644425155597</v>
      </c>
      <c r="BP1480">
        <v>3.1398138249413461E-3</v>
      </c>
      <c r="BQ1480">
        <v>8.8829215896885074</v>
      </c>
      <c r="BR1480">
        <v>0.70252187339166239</v>
      </c>
      <c r="BS1480">
        <v>7533346.9334049411</v>
      </c>
      <c r="BT1480">
        <v>1046977.2393397524</v>
      </c>
    </row>
    <row r="1481" spans="1:72">
      <c r="A1481" t="s">
        <v>1767</v>
      </c>
      <c r="B1481" t="s">
        <v>32</v>
      </c>
      <c r="C1481">
        <v>2021</v>
      </c>
      <c r="D1481" t="s">
        <v>215</v>
      </c>
      <c r="E1481">
        <v>1</v>
      </c>
      <c r="G1481" t="s">
        <v>248</v>
      </c>
      <c r="H1481" t="s">
        <v>1751</v>
      </c>
      <c r="I1481">
        <v>4.7867983720011574E-2</v>
      </c>
      <c r="J1481">
        <v>-0.12337141049213127</v>
      </c>
      <c r="K1481">
        <v>2.3807855002100271</v>
      </c>
      <c r="L1481">
        <v>1.545532967060198</v>
      </c>
      <c r="M1481">
        <v>1.4204036453857389</v>
      </c>
      <c r="N1481">
        <v>0.56946903076936584</v>
      </c>
      <c r="O1481">
        <v>0.49976747518970066</v>
      </c>
      <c r="P1481">
        <v>0.81374872319457481</v>
      </c>
      <c r="Q1481">
        <v>0.83255975128079007</v>
      </c>
      <c r="R1481">
        <v>0.77986437393647379</v>
      </c>
      <c r="S1481">
        <v>0.86296435726396759</v>
      </c>
      <c r="T1481">
        <v>0.15329593797310334</v>
      </c>
      <c r="U1481">
        <v>0.16529714288402828</v>
      </c>
      <c r="V1481">
        <v>4.8987239189065751E-2</v>
      </c>
      <c r="W1481">
        <v>7.2356991632504183E-2</v>
      </c>
      <c r="X1481">
        <v>5.2959720422464225E-2</v>
      </c>
      <c r="Y1481">
        <v>1248071.6366366367</v>
      </c>
      <c r="Z1481">
        <v>1302074.6764705882</v>
      </c>
      <c r="AA1481">
        <v>1966795.7352941176</v>
      </c>
      <c r="AB1481">
        <v>1.3454705751531612E-2</v>
      </c>
      <c r="AC1481">
        <v>0.38566077574055641</v>
      </c>
      <c r="AM1481">
        <v>3.6052085164221537E-2</v>
      </c>
      <c r="AN1481">
        <v>4.9340670384319704E-2</v>
      </c>
      <c r="AO1481">
        <v>4.8667170072872072E-2</v>
      </c>
      <c r="AP1481">
        <v>1.344906085499965E-2</v>
      </c>
      <c r="AQ1481">
        <v>0.95513575544821472</v>
      </c>
      <c r="AR1481">
        <v>0.95625434677132093</v>
      </c>
      <c r="AS1481">
        <v>0.90344703859125508</v>
      </c>
      <c r="AT1481">
        <v>1.757501965780562E-2</v>
      </c>
      <c r="AU1481">
        <v>0.73725496159425752</v>
      </c>
      <c r="AV1481">
        <v>0.7416732565509232</v>
      </c>
      <c r="AW1481">
        <v>0.73294834847175694</v>
      </c>
      <c r="AX1481">
        <v>7.5672784574830093E-2</v>
      </c>
      <c r="AY1481">
        <v>8.1670281218948107E-2</v>
      </c>
      <c r="AZ1481">
        <v>0.11980244724750239</v>
      </c>
      <c r="BB1481">
        <v>0.26453141120636292</v>
      </c>
      <c r="BD1481">
        <v>0.22888592751447306</v>
      </c>
      <c r="BE1481">
        <v>0.22050968221366624</v>
      </c>
      <c r="BF1481">
        <v>10124</v>
      </c>
      <c r="BG1481">
        <v>6142</v>
      </c>
      <c r="BI1481">
        <v>7.0708120931535709E-2</v>
      </c>
      <c r="BK1481">
        <v>0.15473262738218924</v>
      </c>
      <c r="BL1481">
        <v>6.9244698041376604E-2</v>
      </c>
      <c r="BM1481">
        <v>7.1277448489641418E-2</v>
      </c>
      <c r="BN1481">
        <v>0.16229474050692197</v>
      </c>
      <c r="BQ1481">
        <v>3.2647058823529411</v>
      </c>
      <c r="BR1481">
        <v>7.0739549839228297E-2</v>
      </c>
      <c r="BS1481">
        <v>893968.01960784313</v>
      </c>
      <c r="BT1481">
        <v>535616.3088235294</v>
      </c>
    </row>
    <row r="1482" spans="1:72">
      <c r="A1482" t="s">
        <v>1768</v>
      </c>
      <c r="B1482" t="s">
        <v>33</v>
      </c>
      <c r="C1482">
        <v>2021</v>
      </c>
      <c r="D1482" t="s">
        <v>231</v>
      </c>
      <c r="E1482">
        <v>4</v>
      </c>
      <c r="G1482" t="s">
        <v>250</v>
      </c>
      <c r="H1482" t="s">
        <v>1751</v>
      </c>
      <c r="I1482">
        <v>3.9356617609390195E-2</v>
      </c>
      <c r="J1482">
        <v>0.1468692247181988</v>
      </c>
      <c r="K1482">
        <v>1.6310724382202442</v>
      </c>
      <c r="L1482">
        <v>1.1572072691928188</v>
      </c>
      <c r="M1482">
        <v>1.0964938615744677</v>
      </c>
      <c r="N1482">
        <v>0.5838961981494496</v>
      </c>
      <c r="O1482">
        <v>0.51230677474466968</v>
      </c>
      <c r="P1482">
        <v>0.53349443170952682</v>
      </c>
      <c r="Q1482">
        <v>0.53349443170952682</v>
      </c>
      <c r="R1482">
        <v>0.59275763215850885</v>
      </c>
      <c r="S1482">
        <v>0.6155861791120234</v>
      </c>
      <c r="T1482">
        <v>0.13543195788924031</v>
      </c>
      <c r="U1482">
        <v>0.13543195788924031</v>
      </c>
      <c r="V1482">
        <v>6.7669402672317261E-2</v>
      </c>
      <c r="W1482">
        <v>0.14096173010416066</v>
      </c>
      <c r="X1482">
        <v>6.7669402672317261E-2</v>
      </c>
      <c r="Y1482">
        <v>273565.55177304964</v>
      </c>
      <c r="Z1482">
        <v>2037941.7099697886</v>
      </c>
      <c r="AA1482">
        <v>4368598.8126888219</v>
      </c>
      <c r="AB1482">
        <v>4.745770909324868E-2</v>
      </c>
      <c r="AC1482">
        <v>0.11372968867077923</v>
      </c>
      <c r="AM1482">
        <v>2.4480781339875145E-2</v>
      </c>
      <c r="AN1482">
        <v>3.9255857195390167E-2</v>
      </c>
      <c r="AO1482">
        <v>0.11460742802339326</v>
      </c>
      <c r="AP1482">
        <v>1.5922214015555991E-2</v>
      </c>
      <c r="AQ1482">
        <v>0.9882362518841471</v>
      </c>
      <c r="AR1482">
        <v>0.9882362518841471</v>
      </c>
      <c r="AS1482">
        <v>0.94109070933744421</v>
      </c>
      <c r="AT1482">
        <v>1.8894831327705298E-2</v>
      </c>
      <c r="AU1482">
        <v>0.67353003557003255</v>
      </c>
      <c r="AV1482">
        <v>0.67353003557003255</v>
      </c>
      <c r="AW1482">
        <v>0.68147113875918097</v>
      </c>
      <c r="AX1482">
        <v>5.314598946891376E-2</v>
      </c>
      <c r="AY1482">
        <v>5.314598946891376E-2</v>
      </c>
      <c r="AZ1482">
        <v>0.38293562279753063</v>
      </c>
      <c r="BB1482">
        <v>-1.3155189163987687E-2</v>
      </c>
      <c r="BD1482">
        <v>0.12539697677849387</v>
      </c>
      <c r="BE1482">
        <v>0.12539697677849387</v>
      </c>
      <c r="BF1482">
        <v>9108</v>
      </c>
      <c r="BG1482">
        <v>5854</v>
      </c>
      <c r="BI1482">
        <v>4.1944669994728158E-2</v>
      </c>
      <c r="BK1482">
        <v>0.4301955637923725</v>
      </c>
      <c r="BL1482">
        <v>0.28170043249665189</v>
      </c>
      <c r="BM1482">
        <v>0.28170043249665189</v>
      </c>
      <c r="BN1482">
        <v>0.64987097959391305</v>
      </c>
      <c r="BQ1482">
        <v>14.909365558912386</v>
      </c>
      <c r="BR1482">
        <v>0.22852875280059745</v>
      </c>
      <c r="BS1482">
        <v>2654813.1117824772</v>
      </c>
      <c r="BT1482">
        <v>795785.75879396987</v>
      </c>
    </row>
    <row r="1483" spans="1:72">
      <c r="A1483" t="s">
        <v>1769</v>
      </c>
      <c r="B1483" t="s">
        <v>34</v>
      </c>
      <c r="C1483">
        <v>2021</v>
      </c>
      <c r="D1483" t="s">
        <v>228</v>
      </c>
      <c r="E1483">
        <v>5</v>
      </c>
      <c r="G1483" t="s">
        <v>252</v>
      </c>
      <c r="H1483" t="s">
        <v>1751</v>
      </c>
      <c r="I1483">
        <v>0.20238931766257565</v>
      </c>
      <c r="J1483">
        <v>0.32494643656995281</v>
      </c>
      <c r="K1483">
        <v>2.067016693069879</v>
      </c>
      <c r="L1483">
        <v>1.383076374535738</v>
      </c>
      <c r="M1483">
        <v>0.77793970423666148</v>
      </c>
      <c r="N1483">
        <v>0.73420701354972107</v>
      </c>
      <c r="O1483">
        <v>0.67305074605634851</v>
      </c>
      <c r="P1483">
        <v>0.22347364196878372</v>
      </c>
      <c r="Q1483">
        <v>0.50710646471208032</v>
      </c>
      <c r="R1483">
        <v>0.24467153140746745</v>
      </c>
      <c r="S1483">
        <v>0.28657262246040555</v>
      </c>
      <c r="T1483">
        <v>3.060700604947009E-2</v>
      </c>
      <c r="U1483">
        <v>8.6407070257950622E-2</v>
      </c>
      <c r="V1483">
        <v>4.2795300238939925E-2</v>
      </c>
      <c r="W1483">
        <v>7.9865780820278592E-2</v>
      </c>
      <c r="X1483">
        <v>0.11263454641962869</v>
      </c>
      <c r="Y1483">
        <v>232142.91576086957</v>
      </c>
      <c r="Z1483">
        <v>2488497.7046568627</v>
      </c>
      <c r="AA1483">
        <v>4722281.666666667</v>
      </c>
      <c r="AB1483">
        <v>1.0030978344457039E-2</v>
      </c>
      <c r="AC1483">
        <v>0.10994065815714306</v>
      </c>
      <c r="AD1483">
        <v>0.6482635818952005</v>
      </c>
      <c r="AE1483">
        <v>0.91039602350693671</v>
      </c>
      <c r="AF1483">
        <v>22955045.176119402</v>
      </c>
      <c r="AG1483">
        <v>14085395.97164179</v>
      </c>
      <c r="AH1483">
        <v>20898181.847761195</v>
      </c>
      <c r="AI1483">
        <v>0.9284269697171017</v>
      </c>
      <c r="AJ1483">
        <v>0.35783263754989331</v>
      </c>
      <c r="AK1483">
        <v>2.5441950453163971</v>
      </c>
      <c r="AL1483">
        <v>1.5907868289152027</v>
      </c>
      <c r="AM1483">
        <v>6.4476072876582108E-2</v>
      </c>
      <c r="AN1483">
        <v>4.4088136737941062E-2</v>
      </c>
      <c r="AO1483">
        <v>6.6269158160725899E-2</v>
      </c>
      <c r="AP1483">
        <v>1.4513459454473354E-2</v>
      </c>
      <c r="AQ1483">
        <v>1.0327903875829485</v>
      </c>
      <c r="AR1483">
        <v>1.0075419960266934</v>
      </c>
      <c r="AS1483">
        <v>1.0080381672527499</v>
      </c>
      <c r="AT1483">
        <v>2.1406296994438332E-2</v>
      </c>
      <c r="AU1483">
        <v>0.45835301879045831</v>
      </c>
      <c r="AV1483">
        <v>0.63955922588082936</v>
      </c>
      <c r="AW1483">
        <v>0.46720327513253695</v>
      </c>
      <c r="AX1483">
        <v>2.2410411419965189E-2</v>
      </c>
      <c r="AY1483">
        <v>4.3762393446607983E-2</v>
      </c>
      <c r="AZ1483">
        <v>0.73894675569354662</v>
      </c>
      <c r="BA1483">
        <v>14.718981734651409</v>
      </c>
      <c r="BB1483">
        <v>0.20005964192249515</v>
      </c>
      <c r="BC1483">
        <v>6.1254075728923947E-2</v>
      </c>
      <c r="BD1483">
        <v>0.68179772883617629</v>
      </c>
      <c r="BE1483">
        <v>0.3261625617827012</v>
      </c>
      <c r="BF1483">
        <v>8441</v>
      </c>
      <c r="BG1483">
        <v>5576</v>
      </c>
      <c r="BH1483">
        <v>4766</v>
      </c>
      <c r="BI1483">
        <v>6.1976043715827718E-2</v>
      </c>
      <c r="BJ1483">
        <v>0.67284510128787733</v>
      </c>
      <c r="BK1483">
        <v>0.73190009197724493</v>
      </c>
      <c r="BL1483">
        <v>7.4797766340950644E-2</v>
      </c>
      <c r="BM1483">
        <v>0.18203813299481389</v>
      </c>
      <c r="BN1483">
        <v>0.65579899531670005</v>
      </c>
      <c r="BO1483">
        <v>1.6387290961331251</v>
      </c>
      <c r="BP1483">
        <v>3.6307008199508842E-2</v>
      </c>
      <c r="BQ1483">
        <v>7.666666666666667</v>
      </c>
      <c r="BR1483">
        <v>0.23962676196148502</v>
      </c>
      <c r="BS1483">
        <v>2745728.7009803923</v>
      </c>
      <c r="BT1483">
        <v>461713.26463104325</v>
      </c>
    </row>
    <row r="1484" spans="1:72">
      <c r="A1484" t="s">
        <v>1770</v>
      </c>
      <c r="B1484" t="s">
        <v>35</v>
      </c>
      <c r="C1484">
        <v>2021</v>
      </c>
      <c r="D1484" t="s">
        <v>231</v>
      </c>
      <c r="E1484">
        <v>5</v>
      </c>
      <c r="G1484" t="s">
        <v>254</v>
      </c>
      <c r="H1484" t="s">
        <v>1751</v>
      </c>
      <c r="I1484">
        <v>4.5282209847709261E-2</v>
      </c>
      <c r="J1484">
        <v>0.36235549914083398</v>
      </c>
      <c r="K1484">
        <v>1.2302783866860421</v>
      </c>
      <c r="L1484">
        <v>0.94307963737580425</v>
      </c>
      <c r="M1484">
        <v>0.85706354669430285</v>
      </c>
      <c r="N1484">
        <v>0.65373994654498391</v>
      </c>
      <c r="O1484">
        <v>0.58279698898198928</v>
      </c>
      <c r="P1484">
        <v>0.46319484920732795</v>
      </c>
      <c r="Q1484">
        <v>0.46319484920732795</v>
      </c>
      <c r="R1484">
        <v>0.47633113073320882</v>
      </c>
      <c r="S1484">
        <v>0.52055323625105532</v>
      </c>
      <c r="T1484">
        <v>0.12651366073061696</v>
      </c>
      <c r="U1484">
        <v>0.12651366073061696</v>
      </c>
      <c r="V1484">
        <v>6.1913120470821641E-2</v>
      </c>
      <c r="W1484">
        <v>0.14848608445755651</v>
      </c>
      <c r="X1484">
        <v>6.1913120470821641E-2</v>
      </c>
      <c r="Y1484">
        <v>202457.08145830827</v>
      </c>
      <c r="Z1484">
        <v>1888621.9633027522</v>
      </c>
      <c r="AA1484">
        <v>4729597.1284403671</v>
      </c>
      <c r="AB1484">
        <v>3.2836733825453948E-2</v>
      </c>
      <c r="AC1484">
        <v>0.13646866504742189</v>
      </c>
      <c r="AM1484">
        <v>3.1378861495685875E-2</v>
      </c>
      <c r="AN1484">
        <v>3.9326286327951897E-2</v>
      </c>
      <c r="AO1484">
        <v>0.1390618152897474</v>
      </c>
      <c r="AP1484">
        <v>3.0302214903549219E-2</v>
      </c>
      <c r="AQ1484">
        <v>1.0423485181286145</v>
      </c>
      <c r="AR1484">
        <v>1.0423485181286145</v>
      </c>
      <c r="AS1484">
        <v>1.1176266961618679</v>
      </c>
      <c r="AT1484">
        <v>1.4224045566104036E-2</v>
      </c>
      <c r="AU1484">
        <v>0.70688080103144513</v>
      </c>
      <c r="AV1484">
        <v>0.70688080103144513</v>
      </c>
      <c r="AW1484">
        <v>0.72575089167083862</v>
      </c>
      <c r="AX1484">
        <v>5.8592952754476658E-2</v>
      </c>
      <c r="AY1484">
        <v>5.8592952754476658E-2</v>
      </c>
      <c r="AZ1484">
        <v>0.47403050862824042</v>
      </c>
      <c r="BB1484">
        <v>1.1893751236042642</v>
      </c>
      <c r="BD1484">
        <v>0.17927918123802369</v>
      </c>
      <c r="BE1484">
        <v>0.17927918123802369</v>
      </c>
      <c r="BF1484">
        <v>10050</v>
      </c>
      <c r="BG1484">
        <v>6250</v>
      </c>
      <c r="BI1484">
        <v>4.4373164762001364E-2</v>
      </c>
      <c r="BK1484">
        <v>0.50882710483167437</v>
      </c>
      <c r="BL1484">
        <v>0.36126118745170815</v>
      </c>
      <c r="BM1484">
        <v>0.36126118745170815</v>
      </c>
      <c r="BN1484">
        <v>0.73263185801369923</v>
      </c>
      <c r="BQ1484">
        <v>19.061926605504588</v>
      </c>
      <c r="BR1484">
        <v>0.2173721986231141</v>
      </c>
      <c r="BS1484">
        <v>3160257.9426605506</v>
      </c>
      <c r="BT1484">
        <v>1914050.3537735848</v>
      </c>
    </row>
    <row r="1485" spans="1:72">
      <c r="A1485" t="s">
        <v>1771</v>
      </c>
      <c r="B1485" t="s">
        <v>36</v>
      </c>
      <c r="C1485">
        <v>2021</v>
      </c>
      <c r="D1485" t="s">
        <v>228</v>
      </c>
      <c r="E1485">
        <v>7</v>
      </c>
      <c r="G1485" t="s">
        <v>256</v>
      </c>
      <c r="H1485" t="s">
        <v>1751</v>
      </c>
      <c r="I1485">
        <v>0.27751933980518784</v>
      </c>
      <c r="J1485">
        <v>0.15580800776026441</v>
      </c>
      <c r="K1485">
        <v>2.1068716636237728</v>
      </c>
      <c r="L1485">
        <v>1.4804320313889292</v>
      </c>
      <c r="M1485">
        <v>1.0935811081734301</v>
      </c>
      <c r="N1485">
        <v>0.52220961582975101</v>
      </c>
      <c r="O1485">
        <v>0.43047446273215229</v>
      </c>
      <c r="P1485">
        <v>0.24225904278449056</v>
      </c>
      <c r="Q1485">
        <v>0.49385750153421676</v>
      </c>
      <c r="R1485">
        <v>0.2723803156940392</v>
      </c>
      <c r="S1485">
        <v>0.34133296900092663</v>
      </c>
      <c r="T1485">
        <v>4.2947768743323796E-2</v>
      </c>
      <c r="U1485">
        <v>9.9049860575166015E-2</v>
      </c>
      <c r="V1485">
        <v>7.1133966993106659E-2</v>
      </c>
      <c r="W1485">
        <v>0.12960789669875059</v>
      </c>
      <c r="X1485">
        <v>0.15345494608616031</v>
      </c>
      <c r="Y1485">
        <v>250099.96046969586</v>
      </c>
      <c r="Z1485">
        <v>4286504.646037736</v>
      </c>
      <c r="AA1485">
        <v>8000078.9222641513</v>
      </c>
      <c r="AB1485">
        <v>1.638424538665299E-2</v>
      </c>
      <c r="AC1485">
        <v>0.1114780634953466</v>
      </c>
      <c r="AD1485">
        <v>0.57513983587649031</v>
      </c>
      <c r="AE1485">
        <v>0.82311116361206604</v>
      </c>
      <c r="AF1485">
        <v>28863262.391577624</v>
      </c>
      <c r="AG1485">
        <v>17212449.683218103</v>
      </c>
      <c r="AH1485">
        <v>23757673.492771842</v>
      </c>
      <c r="AI1485">
        <v>0.93753463135640702</v>
      </c>
      <c r="AJ1485">
        <v>0.36210942360528942</v>
      </c>
      <c r="AK1485">
        <v>2.2731006429406899</v>
      </c>
      <c r="AL1485">
        <v>0.7066659318257722</v>
      </c>
      <c r="AM1485">
        <v>2.2263183031695468E-2</v>
      </c>
      <c r="AN1485">
        <v>2.7057632751679342E-2</v>
      </c>
      <c r="AO1485">
        <v>0.14682776946364359</v>
      </c>
      <c r="AP1485">
        <v>5.6589704531037649E-2</v>
      </c>
      <c r="AQ1485">
        <v>1.0774711688220895</v>
      </c>
      <c r="AR1485">
        <v>1.0831141277583827</v>
      </c>
      <c r="AS1485">
        <v>1.4576889204143693</v>
      </c>
      <c r="AT1485">
        <v>1.8292304637684643E-2</v>
      </c>
      <c r="AU1485">
        <v>0.467322510320755</v>
      </c>
      <c r="AV1485">
        <v>0.60822101576492249</v>
      </c>
      <c r="AW1485">
        <v>0.47841578105888516</v>
      </c>
      <c r="AX1485">
        <v>2.298458878683474E-2</v>
      </c>
      <c r="AY1485">
        <v>4.1280481256272088E-2</v>
      </c>
      <c r="AZ1485">
        <v>0.65270655411555689</v>
      </c>
      <c r="BA1485">
        <v>12.009220178847807</v>
      </c>
      <c r="BB1485">
        <v>0.62315025981072181</v>
      </c>
      <c r="BC1485">
        <v>1.5444396555193642E-2</v>
      </c>
      <c r="BD1485">
        <v>0.3044818762814655</v>
      </c>
      <c r="BE1485">
        <v>0.16582166001876186</v>
      </c>
      <c r="BF1485">
        <v>9586</v>
      </c>
      <c r="BG1485">
        <v>6061</v>
      </c>
      <c r="BH1485">
        <v>5310</v>
      </c>
      <c r="BI1485">
        <v>9.8118770567294858E-2</v>
      </c>
      <c r="BJ1485">
        <v>0.72450064138034842</v>
      </c>
      <c r="BK1485">
        <v>0.6804702478702539</v>
      </c>
      <c r="BL1485">
        <v>0.10789095477902427</v>
      </c>
      <c r="BM1485">
        <v>0.20174433423182941</v>
      </c>
      <c r="BN1485">
        <v>0.82583068904339252</v>
      </c>
      <c r="BO1485">
        <v>0.75657792499230447</v>
      </c>
      <c r="BP1485">
        <v>5.744180970896131E-2</v>
      </c>
      <c r="BQ1485">
        <v>10.347924528301887</v>
      </c>
      <c r="BR1485">
        <v>0.32077834505346303</v>
      </c>
      <c r="BS1485">
        <v>5116141.558490566</v>
      </c>
      <c r="BT1485">
        <v>2300281.6123731271</v>
      </c>
    </row>
    <row r="1486" spans="1:72">
      <c r="A1486" t="s">
        <v>1772</v>
      </c>
      <c r="B1486" t="s">
        <v>37</v>
      </c>
      <c r="C1486">
        <v>2021</v>
      </c>
      <c r="D1486" t="s">
        <v>207</v>
      </c>
      <c r="E1486">
        <v>8</v>
      </c>
      <c r="G1486" t="s">
        <v>258</v>
      </c>
      <c r="H1486" t="s">
        <v>1751</v>
      </c>
      <c r="I1486">
        <v>0.12315956093081175</v>
      </c>
      <c r="J1486">
        <v>0.17214773099435612</v>
      </c>
      <c r="K1486">
        <v>2.1141455305212533</v>
      </c>
      <c r="L1486">
        <v>1.2507682726695912</v>
      </c>
      <c r="M1486">
        <v>1.0838446578003962</v>
      </c>
      <c r="N1486">
        <v>0.60447103771086741</v>
      </c>
      <c r="O1486">
        <v>0.48358028112188622</v>
      </c>
      <c r="P1486">
        <v>0.3132094271241001</v>
      </c>
      <c r="Q1486">
        <v>0.4104860709060707</v>
      </c>
      <c r="R1486">
        <v>0.3626524363124643</v>
      </c>
      <c r="S1486">
        <v>0.42518740607230698</v>
      </c>
      <c r="T1486">
        <v>4.2952696144439716E-2</v>
      </c>
      <c r="U1486">
        <v>5.8449262684915099E-2</v>
      </c>
      <c r="V1486">
        <v>0.18065069237516548</v>
      </c>
      <c r="W1486">
        <v>0.39922431626286808</v>
      </c>
      <c r="X1486">
        <v>0.2374858419511699</v>
      </c>
      <c r="Y1486">
        <v>399394.25572397147</v>
      </c>
      <c r="Z1486">
        <v>12065510.150178481</v>
      </c>
      <c r="AA1486">
        <v>28405126.287863337</v>
      </c>
      <c r="AB1486">
        <v>1.9066453978146713E-2</v>
      </c>
      <c r="AC1486">
        <v>0.16474338896127697</v>
      </c>
      <c r="AD1486">
        <v>0.27070192094260226</v>
      </c>
      <c r="AE1486">
        <v>0.75771494023130692</v>
      </c>
      <c r="AF1486">
        <v>27928157.498621505</v>
      </c>
      <c r="AG1486">
        <v>14269380.836155968</v>
      </c>
      <c r="AH1486">
        <v>21161582.189838517</v>
      </c>
      <c r="AI1486">
        <v>0.93585016248357311</v>
      </c>
      <c r="AJ1486">
        <v>0.36848581771422301</v>
      </c>
      <c r="AK1486">
        <v>2.0562933600308826</v>
      </c>
      <c r="AL1486">
        <v>0.74706209289731484</v>
      </c>
      <c r="AM1486">
        <v>3.8585699287760192E-2</v>
      </c>
      <c r="AN1486">
        <v>5.3414900106453091E-2</v>
      </c>
      <c r="AO1486">
        <v>0.3661498357427791</v>
      </c>
      <c r="AP1486">
        <v>4.355132758716785E-2</v>
      </c>
      <c r="AQ1486">
        <v>1.0949205754127354</v>
      </c>
      <c r="AR1486">
        <v>1.1015927761977828</v>
      </c>
      <c r="AS1486">
        <v>1.1107879886658014</v>
      </c>
      <c r="AT1486">
        <v>2.774365341441614E-2</v>
      </c>
      <c r="AU1486">
        <v>0.41390238868465157</v>
      </c>
      <c r="AV1486">
        <v>0.4291931006343489</v>
      </c>
      <c r="AW1486">
        <v>0.45635025255139527</v>
      </c>
      <c r="AX1486">
        <v>3.2581622410857443E-2</v>
      </c>
      <c r="AY1486">
        <v>4.0184972105329772E-2</v>
      </c>
      <c r="AZ1486">
        <v>0.56850824362089636</v>
      </c>
      <c r="BA1486">
        <v>24.040613410837306</v>
      </c>
      <c r="BB1486">
        <v>0.19969473161395174</v>
      </c>
      <c r="BC1486">
        <v>-1.6342703447445671E-2</v>
      </c>
      <c r="BD1486">
        <v>0.17779712713679907</v>
      </c>
      <c r="BE1486">
        <v>0.14267040325470176</v>
      </c>
      <c r="BF1486">
        <v>10071</v>
      </c>
      <c r="BG1486">
        <v>6892</v>
      </c>
      <c r="BH1486">
        <v>5917</v>
      </c>
      <c r="BI1486">
        <v>4.8657478201376461E-2</v>
      </c>
      <c r="BJ1486">
        <v>0.67430595255811798</v>
      </c>
      <c r="BK1486">
        <v>0.63044840064296659</v>
      </c>
      <c r="BL1486">
        <v>6.2581249147861159E-2</v>
      </c>
      <c r="BM1486">
        <v>7.8564460016390128E-2</v>
      </c>
      <c r="BN1486">
        <v>1.2956103052661336</v>
      </c>
      <c r="BO1486">
        <v>0.48101928957022894</v>
      </c>
      <c r="BP1486">
        <v>6.8594547448385182E-2</v>
      </c>
      <c r="BQ1486">
        <v>7.1828148903620601</v>
      </c>
      <c r="BR1486">
        <v>1.0074823630014964</v>
      </c>
      <c r="BS1486">
        <v>22247212.342682306</v>
      </c>
      <c r="BT1486">
        <v>2840790.2249110322</v>
      </c>
    </row>
    <row r="1487" spans="1:72">
      <c r="A1487" t="s">
        <v>3751</v>
      </c>
      <c r="B1487" t="s">
        <v>259</v>
      </c>
      <c r="C1487">
        <v>2021</v>
      </c>
      <c r="D1487" t="s">
        <v>223</v>
      </c>
      <c r="E1487">
        <v>3</v>
      </c>
      <c r="G1487" t="s">
        <v>260</v>
      </c>
      <c r="H1487" t="s">
        <v>1751</v>
      </c>
      <c r="I1487">
        <v>0.17787404701270912</v>
      </c>
      <c r="J1487">
        <v>0.29002177260840795</v>
      </c>
      <c r="K1487">
        <v>2.1011534577379969</v>
      </c>
      <c r="L1487">
        <v>1.5795685358801601</v>
      </c>
      <c r="M1487">
        <v>1.1648404389829099</v>
      </c>
      <c r="N1487">
        <v>0.64410975451937125</v>
      </c>
      <c r="O1487">
        <v>0.58164598935090694</v>
      </c>
      <c r="P1487">
        <v>0.20465427234702577</v>
      </c>
      <c r="Q1487">
        <v>0.5129512351349933</v>
      </c>
      <c r="R1487">
        <v>0.24560659706009175</v>
      </c>
      <c r="S1487">
        <v>0.32137903087384118</v>
      </c>
      <c r="T1487">
        <v>1.7776993618335474E-2</v>
      </c>
      <c r="U1487">
        <v>5.8390106369701038E-2</v>
      </c>
      <c r="V1487">
        <v>3.8982146087133837E-2</v>
      </c>
      <c r="W1487">
        <v>0.13551944870516672</v>
      </c>
      <c r="X1487">
        <v>0.12185693853642346</v>
      </c>
      <c r="Y1487">
        <v>393524.74637436762</v>
      </c>
      <c r="Z1487">
        <v>3006592.8025851939</v>
      </c>
      <c r="AA1487">
        <v>10692779.176263221</v>
      </c>
      <c r="AB1487">
        <v>9.9505283887587441E-3</v>
      </c>
      <c r="AC1487">
        <v>0.19040367648479908</v>
      </c>
      <c r="AD1487">
        <v>0.69630969506665463</v>
      </c>
      <c r="AE1487">
        <v>0.79982868515446093</v>
      </c>
      <c r="AF1487">
        <v>27816552.738283627</v>
      </c>
      <c r="AG1487">
        <v>17120182.117468048</v>
      </c>
      <c r="AH1487">
        <v>22248476.802191112</v>
      </c>
      <c r="AI1487">
        <v>0.93141776761593165</v>
      </c>
      <c r="AJ1487">
        <v>0.36507805520726588</v>
      </c>
      <c r="AK1487">
        <v>2.1908429546672532</v>
      </c>
      <c r="AL1487">
        <v>1.1287188990209303</v>
      </c>
      <c r="AM1487">
        <v>5.5748791067489145E-2</v>
      </c>
      <c r="AN1487">
        <v>3.6338334087878545E-2</v>
      </c>
      <c r="AO1487">
        <v>0.1306864186081006</v>
      </c>
      <c r="AP1487">
        <v>1.8810023616536345E-2</v>
      </c>
      <c r="AQ1487">
        <v>1.0439888736951317</v>
      </c>
      <c r="AR1487">
        <v>0.97824126831730385</v>
      </c>
      <c r="AS1487">
        <v>1.0688005874656128</v>
      </c>
      <c r="AT1487">
        <v>1.2584164220251468E-2</v>
      </c>
      <c r="AU1487">
        <v>0.41519037786875418</v>
      </c>
      <c r="AV1487">
        <v>0.53166673212352467</v>
      </c>
      <c r="AW1487">
        <v>0.42751585886812932</v>
      </c>
      <c r="AX1487">
        <v>1.6793960887031046E-2</v>
      </c>
      <c r="AY1487">
        <v>4.8773903138909239E-2</v>
      </c>
      <c r="AZ1487">
        <v>0.68945634603687778</v>
      </c>
      <c r="BA1487">
        <v>17.018310683285815</v>
      </c>
      <c r="BB1487">
        <v>0.22127455383245079</v>
      </c>
      <c r="BC1487">
        <v>1.3234419808475733E-2</v>
      </c>
      <c r="BD1487">
        <v>0.40620210415911884</v>
      </c>
      <c r="BE1487">
        <v>0.20233705080180756</v>
      </c>
      <c r="BF1487">
        <v>9125</v>
      </c>
      <c r="BG1487">
        <v>6318</v>
      </c>
      <c r="BH1487">
        <v>5537</v>
      </c>
      <c r="BI1487">
        <v>9.3626925074039732E-2</v>
      </c>
      <c r="BJ1487">
        <v>0.76949906592176176</v>
      </c>
      <c r="BK1487">
        <v>0.6908823509676949</v>
      </c>
      <c r="BL1487">
        <v>2.2633564969649651E-2</v>
      </c>
      <c r="BM1487">
        <v>4.867460434693778E-2</v>
      </c>
      <c r="BN1487">
        <v>0.96340567084208173</v>
      </c>
      <c r="BO1487">
        <v>0.73150012870017878</v>
      </c>
      <c r="BP1487">
        <v>3.2053874550533198E-2</v>
      </c>
      <c r="BQ1487">
        <v>3.4841363102232665</v>
      </c>
      <c r="BR1487">
        <v>1.0170068027210883</v>
      </c>
      <c r="BS1487">
        <v>8978599.1151586361</v>
      </c>
      <c r="BT1487">
        <v>657963.59097744361</v>
      </c>
    </row>
    <row r="1488" spans="1:72">
      <c r="A1488" t="s">
        <v>1773</v>
      </c>
      <c r="B1488" t="s">
        <v>39</v>
      </c>
      <c r="C1488">
        <v>2021</v>
      </c>
      <c r="D1488" t="s">
        <v>218</v>
      </c>
      <c r="E1488">
        <v>4</v>
      </c>
      <c r="G1488" t="s">
        <v>262</v>
      </c>
      <c r="H1488" t="s">
        <v>1751</v>
      </c>
      <c r="I1488">
        <v>6.3634995973407701E-2</v>
      </c>
      <c r="J1488">
        <v>0.18563408216093158</v>
      </c>
      <c r="K1488">
        <v>1.4097903046638014</v>
      </c>
      <c r="L1488">
        <v>1.0930360589990915</v>
      </c>
      <c r="M1488">
        <v>1.0580484633980458</v>
      </c>
      <c r="N1488">
        <v>0.54345400660808951</v>
      </c>
      <c r="O1488">
        <v>0.52583758907809741</v>
      </c>
      <c r="P1488">
        <v>0.47714672196171093</v>
      </c>
      <c r="Q1488">
        <v>0.47714672196171093</v>
      </c>
      <c r="R1488">
        <v>0.52145906957957799</v>
      </c>
      <c r="S1488">
        <v>0.53248288621296958</v>
      </c>
      <c r="T1488">
        <v>0.18090888474156602</v>
      </c>
      <c r="U1488">
        <v>0.18090888474156602</v>
      </c>
      <c r="V1488">
        <v>6.8743246886067491E-2</v>
      </c>
      <c r="W1488">
        <v>0.1233379684884402</v>
      </c>
      <c r="X1488">
        <v>6.8743246886067491E-2</v>
      </c>
      <c r="Y1488">
        <v>276462.60375173693</v>
      </c>
      <c r="Z1488">
        <v>1843970.9268292682</v>
      </c>
      <c r="AA1488">
        <v>3496609.2073170734</v>
      </c>
      <c r="AB1488">
        <v>5.7046268774121521E-2</v>
      </c>
      <c r="AC1488">
        <v>0.10275064860379829</v>
      </c>
      <c r="AM1488">
        <v>4.3478691634212058E-2</v>
      </c>
      <c r="AN1488">
        <v>9.3196404756973841E-2</v>
      </c>
      <c r="AO1488">
        <v>9.0819342739116793E-2</v>
      </c>
      <c r="AP1488">
        <v>8.4813600111627897E-3</v>
      </c>
      <c r="AQ1488">
        <v>1.0372625338160755</v>
      </c>
      <c r="AR1488">
        <v>1.0372625338160755</v>
      </c>
      <c r="AS1488">
        <v>0.90729682683273061</v>
      </c>
      <c r="AT1488">
        <v>1.5729124933904551E-2</v>
      </c>
      <c r="AU1488">
        <v>0.6629351923050063</v>
      </c>
      <c r="AV1488">
        <v>0.6629351923050063</v>
      </c>
      <c r="AW1488">
        <v>0.66536057142546023</v>
      </c>
      <c r="AX1488">
        <v>5.5584923461062599E-2</v>
      </c>
      <c r="AY1488">
        <v>5.5584923461062599E-2</v>
      </c>
      <c r="AZ1488">
        <v>0.41521887222229265</v>
      </c>
      <c r="BB1488">
        <v>0.78245686919865054</v>
      </c>
      <c r="BD1488">
        <v>0.1524711495949069</v>
      </c>
      <c r="BE1488">
        <v>0.1524711495949069</v>
      </c>
      <c r="BF1488">
        <v>10022</v>
      </c>
      <c r="BG1488">
        <v>6442</v>
      </c>
      <c r="BI1488">
        <v>0.10907955517720128</v>
      </c>
      <c r="BK1488">
        <v>0.4903112030023703</v>
      </c>
      <c r="BL1488">
        <v>0.36441122565926493</v>
      </c>
      <c r="BM1488">
        <v>0.36441122565926493</v>
      </c>
      <c r="BN1488">
        <v>0.7057200781834041</v>
      </c>
      <c r="BQ1488">
        <v>17.552845528455286</v>
      </c>
      <c r="BR1488">
        <v>0.13601683767429623</v>
      </c>
      <c r="BS1488">
        <v>2033521.9715447153</v>
      </c>
      <c r="BT1488">
        <v>422803.90977443609</v>
      </c>
    </row>
    <row r="1489" spans="1:72">
      <c r="A1489" t="s">
        <v>1774</v>
      </c>
      <c r="B1489" t="s">
        <v>40</v>
      </c>
      <c r="C1489">
        <v>2021</v>
      </c>
      <c r="D1489" t="s">
        <v>212</v>
      </c>
      <c r="E1489">
        <v>4</v>
      </c>
      <c r="G1489" t="s">
        <v>264</v>
      </c>
      <c r="H1489" t="s">
        <v>1751</v>
      </c>
      <c r="I1489">
        <v>1.6380645450512574E-2</v>
      </c>
      <c r="J1489">
        <v>7.0068698356975587E-2</v>
      </c>
      <c r="K1489">
        <v>1.4950186460045003</v>
      </c>
      <c r="L1489">
        <v>1.2096061480017211</v>
      </c>
      <c r="M1489">
        <v>1.1581439428285742</v>
      </c>
      <c r="N1489">
        <v>0.64340594899009795</v>
      </c>
      <c r="O1489">
        <v>0.62998835310732548</v>
      </c>
      <c r="P1489">
        <v>0.62973615590912513</v>
      </c>
      <c r="Q1489">
        <v>0.62973615590912513</v>
      </c>
      <c r="R1489">
        <v>0.62827859058488245</v>
      </c>
      <c r="S1489">
        <v>0.69076886777517421</v>
      </c>
      <c r="T1489">
        <v>0.1782302933482523</v>
      </c>
      <c r="U1489">
        <v>0.1782302933482523</v>
      </c>
      <c r="V1489">
        <v>1.9940023775903072E-2</v>
      </c>
      <c r="W1489">
        <v>3.6741151168982203E-2</v>
      </c>
      <c r="X1489">
        <v>1.9940023775903072E-2</v>
      </c>
      <c r="Y1489">
        <v>434293.91047655797</v>
      </c>
      <c r="Z1489">
        <v>909136.99277978344</v>
      </c>
      <c r="AA1489">
        <v>1697953.9025270757</v>
      </c>
      <c r="AB1489">
        <v>2.6796108528810279E-2</v>
      </c>
      <c r="AC1489">
        <v>8.3103957301115264E-2</v>
      </c>
      <c r="AM1489">
        <v>2.5205339527934793E-2</v>
      </c>
      <c r="AN1489">
        <v>3.1836634379226653E-2</v>
      </c>
      <c r="AO1489">
        <v>6.5386374494316182E-2</v>
      </c>
      <c r="AP1489">
        <v>2.9215953728945695E-2</v>
      </c>
      <c r="AQ1489">
        <v>0.98299644247062024</v>
      </c>
      <c r="AR1489">
        <v>0.98299644247062024</v>
      </c>
      <c r="AS1489">
        <v>1.1144376382738865</v>
      </c>
      <c r="AT1489">
        <v>1.734914887182799E-2</v>
      </c>
      <c r="AU1489">
        <v>0.75313700734977207</v>
      </c>
      <c r="AV1489">
        <v>0.75313700734977207</v>
      </c>
      <c r="AW1489">
        <v>0.76017970178255734</v>
      </c>
      <c r="AX1489">
        <v>3.788504051213324E-2</v>
      </c>
      <c r="AY1489">
        <v>3.788504051213324E-2</v>
      </c>
      <c r="AZ1489">
        <v>0.29769039027450139</v>
      </c>
      <c r="BB1489">
        <v>0.25162900452246906</v>
      </c>
      <c r="BD1489">
        <v>7.4717380377655795E-2</v>
      </c>
      <c r="BE1489">
        <v>7.4717380377655795E-2</v>
      </c>
      <c r="BF1489">
        <v>9909</v>
      </c>
      <c r="BG1489">
        <v>6579</v>
      </c>
      <c r="BI1489">
        <v>1.0355447582505162E-2</v>
      </c>
      <c r="BK1489">
        <v>0.33685241056648335</v>
      </c>
      <c r="BL1489">
        <v>0.2508580414999842</v>
      </c>
      <c r="BM1489">
        <v>0.2508580414999842</v>
      </c>
      <c r="BN1489">
        <v>0.44857741179623739</v>
      </c>
      <c r="BQ1489">
        <v>18.711191335740072</v>
      </c>
      <c r="BR1489">
        <v>0.17447679708826205</v>
      </c>
      <c r="BS1489">
        <v>990255.13718411548</v>
      </c>
      <c r="BT1489">
        <v>1732268.5164319249</v>
      </c>
    </row>
    <row r="1490" spans="1:72">
      <c r="A1490" t="s">
        <v>1775</v>
      </c>
      <c r="B1490" t="s">
        <v>41</v>
      </c>
      <c r="C1490">
        <v>2021</v>
      </c>
      <c r="D1490" t="s">
        <v>215</v>
      </c>
      <c r="E1490">
        <v>5</v>
      </c>
      <c r="G1490" t="s">
        <v>266</v>
      </c>
      <c r="H1490" t="s">
        <v>1751</v>
      </c>
      <c r="I1490">
        <v>5.7052091823373632E-2</v>
      </c>
      <c r="J1490">
        <v>0.28621203895190145</v>
      </c>
      <c r="K1490">
        <v>1.3851524615543651</v>
      </c>
      <c r="L1490">
        <v>0.96191824985470042</v>
      </c>
      <c r="M1490">
        <v>0.88907494674359311</v>
      </c>
      <c r="N1490">
        <v>0.65789234562755383</v>
      </c>
      <c r="O1490">
        <v>0.5453467875603959</v>
      </c>
      <c r="P1490">
        <v>0.45008748403714083</v>
      </c>
      <c r="Q1490">
        <v>0.45008748403714083</v>
      </c>
      <c r="R1490">
        <v>0.45857920762971471</v>
      </c>
      <c r="S1490">
        <v>0.53835235039766005</v>
      </c>
      <c r="T1490">
        <v>0.11926858992369965</v>
      </c>
      <c r="U1490">
        <v>0.11926858992369965</v>
      </c>
      <c r="V1490">
        <v>0.11152188495836389</v>
      </c>
      <c r="W1490">
        <v>0.27419619043795873</v>
      </c>
      <c r="X1490">
        <v>0.11152188495836389</v>
      </c>
      <c r="Y1490">
        <v>318948.60281103593</v>
      </c>
      <c r="Z1490">
        <v>4464189.3870129874</v>
      </c>
      <c r="AA1490">
        <v>11622449.062337663</v>
      </c>
      <c r="AB1490">
        <v>4.1389553543474934E-2</v>
      </c>
      <c r="AC1490">
        <v>0.14114870263948498</v>
      </c>
      <c r="AM1490">
        <v>7.6445911864106958E-2</v>
      </c>
      <c r="AN1490">
        <v>8.8391882415626274E-2</v>
      </c>
      <c r="AO1490">
        <v>0.25735005805474148</v>
      </c>
      <c r="AP1490">
        <v>2.1799828987813061E-2</v>
      </c>
      <c r="AQ1490">
        <v>1.1077704110203752</v>
      </c>
      <c r="AR1490">
        <v>1.1077704110203752</v>
      </c>
      <c r="AS1490">
        <v>1.1612146573461579</v>
      </c>
      <c r="AT1490">
        <v>2.5507917099300531E-2</v>
      </c>
      <c r="AU1490">
        <v>0.56352056259102357</v>
      </c>
      <c r="AV1490">
        <v>0.56352056259102357</v>
      </c>
      <c r="AW1490">
        <v>0.58891384420159554</v>
      </c>
      <c r="AX1490">
        <v>8.9098996320796597E-2</v>
      </c>
      <c r="AY1490">
        <v>8.9098996320796597E-2</v>
      </c>
      <c r="AZ1490">
        <v>0.44329066968562936</v>
      </c>
      <c r="BB1490">
        <v>6.83276925040366E-2</v>
      </c>
      <c r="BD1490">
        <v>0.15230748247678674</v>
      </c>
      <c r="BE1490">
        <v>0.15230748247678674</v>
      </c>
      <c r="BF1490">
        <v>9973</v>
      </c>
      <c r="BG1490">
        <v>6692</v>
      </c>
      <c r="BI1490">
        <v>8.0551594959826819E-2</v>
      </c>
      <c r="BK1490">
        <v>0.50868636457394512</v>
      </c>
      <c r="BL1490">
        <v>0.21270917817402873</v>
      </c>
      <c r="BM1490">
        <v>0.21270917817402873</v>
      </c>
      <c r="BN1490">
        <v>0.91331712511017682</v>
      </c>
      <c r="BQ1490">
        <v>14.968831168831169</v>
      </c>
      <c r="BR1490">
        <v>0.53230523796862539</v>
      </c>
      <c r="BS1490">
        <v>9422564.9974025972</v>
      </c>
      <c r="BT1490">
        <v>1641310.2451923077</v>
      </c>
    </row>
    <row r="1491" spans="1:72">
      <c r="A1491" t="s">
        <v>1776</v>
      </c>
      <c r="B1491" t="s">
        <v>42</v>
      </c>
      <c r="C1491">
        <v>2021</v>
      </c>
      <c r="D1491" t="s">
        <v>218</v>
      </c>
      <c r="E1491">
        <v>3</v>
      </c>
      <c r="G1491" t="s">
        <v>268</v>
      </c>
      <c r="H1491" t="s">
        <v>1751</v>
      </c>
      <c r="I1491">
        <v>5.3544338932800993E-2</v>
      </c>
      <c r="J1491">
        <v>5.3306332655223736E-4</v>
      </c>
      <c r="K1491">
        <v>2.4461021411092294</v>
      </c>
      <c r="L1491">
        <v>0.99805181609923277</v>
      </c>
      <c r="M1491">
        <v>0.92799683111638764</v>
      </c>
      <c r="N1491">
        <v>0.50728012899302843</v>
      </c>
      <c r="O1491">
        <v>0.47796947596342032</v>
      </c>
      <c r="P1491">
        <v>0.5567323527217064</v>
      </c>
      <c r="Q1491">
        <v>0.5567323527217064</v>
      </c>
      <c r="R1491">
        <v>0.59346056913933376</v>
      </c>
      <c r="S1491">
        <v>0.61605061702114206</v>
      </c>
      <c r="T1491">
        <v>0.18236036194621089</v>
      </c>
      <c r="U1491">
        <v>0.18236036194621089</v>
      </c>
      <c r="V1491">
        <v>5.5114334997760729E-2</v>
      </c>
      <c r="W1491">
        <v>0.12185288443699092</v>
      </c>
      <c r="X1491">
        <v>5.5114334997760729E-2</v>
      </c>
      <c r="Y1491">
        <v>492938.60220500594</v>
      </c>
      <c r="Z1491">
        <v>1844928.8265682657</v>
      </c>
      <c r="AA1491">
        <v>4142473.822878229</v>
      </c>
      <c r="AB1491">
        <v>6.2043316853550572E-2</v>
      </c>
      <c r="AC1491">
        <v>0.15697392847448244</v>
      </c>
      <c r="AM1491">
        <v>2.448640676588108E-2</v>
      </c>
      <c r="AN1491">
        <v>7.4773672915684167E-2</v>
      </c>
      <c r="AO1491">
        <v>0.1274133810942468</v>
      </c>
      <c r="AP1491">
        <v>2.7965600813889206E-2</v>
      </c>
      <c r="AQ1491">
        <v>1.0378950081039153</v>
      </c>
      <c r="AR1491">
        <v>1.0378950081039153</v>
      </c>
      <c r="AS1491">
        <v>0.7889715324222637</v>
      </c>
      <c r="AT1491">
        <v>2.2732566643426246E-2</v>
      </c>
      <c r="AU1491">
        <v>0.61038321478695512</v>
      </c>
      <c r="AV1491">
        <v>0.61038321478695512</v>
      </c>
      <c r="AW1491">
        <v>0.6351692450746711</v>
      </c>
      <c r="AX1491">
        <v>3.3324497690432657E-2</v>
      </c>
      <c r="AY1491">
        <v>3.3324497690432657E-2</v>
      </c>
      <c r="AZ1491">
        <v>0.37031354535220712</v>
      </c>
      <c r="BB1491">
        <v>6.2338051380350173E-2</v>
      </c>
      <c r="BD1491">
        <v>0.13036600997926162</v>
      </c>
      <c r="BE1491">
        <v>0.13036600997926162</v>
      </c>
      <c r="BF1491">
        <v>9987</v>
      </c>
      <c r="BG1491">
        <v>6183</v>
      </c>
      <c r="BI1491">
        <v>7.570408115455797E-2</v>
      </c>
      <c r="BK1491">
        <v>0.41213453226952562</v>
      </c>
      <c r="BL1491">
        <v>0.24031212441938421</v>
      </c>
      <c r="BM1491">
        <v>0.24031212441938421</v>
      </c>
      <c r="BN1491">
        <v>0.69108818911588943</v>
      </c>
      <c r="BQ1491">
        <v>12.383763837638377</v>
      </c>
      <c r="BR1491">
        <v>0.65032516258129069</v>
      </c>
      <c r="BS1491">
        <v>1931428.6863468634</v>
      </c>
      <c r="BT1491">
        <v>1431931.9520958085</v>
      </c>
    </row>
    <row r="1492" spans="1:72">
      <c r="A1492" t="s">
        <v>2031</v>
      </c>
      <c r="B1492" t="s">
        <v>269</v>
      </c>
      <c r="C1492">
        <v>2021</v>
      </c>
      <c r="D1492" t="s">
        <v>215</v>
      </c>
      <c r="E1492">
        <v>6</v>
      </c>
      <c r="G1492" t="s">
        <v>270</v>
      </c>
      <c r="H1492" t="s">
        <v>1751</v>
      </c>
      <c r="I1492">
        <v>8.2783037468447687E-2</v>
      </c>
      <c r="J1492">
        <v>0.43736264541135178</v>
      </c>
      <c r="K1492">
        <v>2.2949961692923417</v>
      </c>
      <c r="L1492">
        <v>1.1804610776080389</v>
      </c>
      <c r="M1492">
        <v>1.1130804348139787</v>
      </c>
      <c r="N1492">
        <v>0.71042282442223492</v>
      </c>
      <c r="O1492">
        <v>0.61150864512593384</v>
      </c>
      <c r="P1492">
        <v>0.43535073208052533</v>
      </c>
      <c r="Q1492">
        <v>0.43535073208052533</v>
      </c>
      <c r="R1492">
        <v>0.4930040455402987</v>
      </c>
      <c r="S1492">
        <v>0.59737761540769008</v>
      </c>
      <c r="T1492">
        <v>8.1795140313478731E-2</v>
      </c>
      <c r="U1492">
        <v>8.1795140313478731E-2</v>
      </c>
      <c r="V1492">
        <v>0.10958360388450369</v>
      </c>
      <c r="W1492">
        <v>0.34416437478090622</v>
      </c>
      <c r="X1492">
        <v>0.10958360388450369</v>
      </c>
      <c r="Y1492">
        <v>372099.28640869237</v>
      </c>
      <c r="Z1492">
        <v>5000385.7839388149</v>
      </c>
      <c r="AA1492">
        <v>16864549.976099428</v>
      </c>
      <c r="AB1492">
        <v>9.8217642859216608E-2</v>
      </c>
      <c r="AC1492">
        <v>0.18755582315428135</v>
      </c>
      <c r="AM1492">
        <v>3.2333576377950451E-2</v>
      </c>
      <c r="AN1492">
        <v>4.0085311688171019E-2</v>
      </c>
      <c r="AO1492">
        <v>0.35786235021686069</v>
      </c>
      <c r="AP1492">
        <v>2.157461549141795E-2</v>
      </c>
      <c r="AQ1492">
        <v>1.1063432414389831</v>
      </c>
      <c r="AR1492">
        <v>1.1063432414389831</v>
      </c>
      <c r="AS1492">
        <v>1.1392552544626207</v>
      </c>
      <c r="AT1492">
        <v>2.6435830908202961E-2</v>
      </c>
      <c r="AU1492">
        <v>0.48538107448967482</v>
      </c>
      <c r="AV1492">
        <v>0.48538107448967482</v>
      </c>
      <c r="AW1492">
        <v>0.536742160787266</v>
      </c>
      <c r="AX1492">
        <v>5.156902019960314E-2</v>
      </c>
      <c r="AY1492">
        <v>5.156902019960314E-2</v>
      </c>
      <c r="AZ1492">
        <v>0.45611894857913932</v>
      </c>
      <c r="BB1492">
        <v>0.48999571599645925</v>
      </c>
      <c r="BD1492">
        <v>0.21840521592219991</v>
      </c>
      <c r="BE1492">
        <v>0.21840521592219991</v>
      </c>
      <c r="BF1492">
        <v>9861</v>
      </c>
      <c r="BG1492">
        <v>6652</v>
      </c>
      <c r="BI1492">
        <v>4.6901061134596779E-2</v>
      </c>
      <c r="BK1492">
        <v>0.51342648101518829</v>
      </c>
      <c r="BL1492">
        <v>0.12825384732639089</v>
      </c>
      <c r="BM1492">
        <v>0.12825384732639089</v>
      </c>
      <c r="BN1492">
        <v>1.05785452884423</v>
      </c>
      <c r="BQ1492">
        <v>10.030592734225621</v>
      </c>
      <c r="BR1492">
        <v>1.1597365170852203</v>
      </c>
      <c r="BS1492">
        <v>15997510.722753346</v>
      </c>
      <c r="BT1492">
        <v>777593.86262203625</v>
      </c>
    </row>
    <row r="1493" spans="1:72">
      <c r="A1493" t="s">
        <v>1777</v>
      </c>
      <c r="B1493" t="s">
        <v>44</v>
      </c>
      <c r="C1493">
        <v>2021</v>
      </c>
      <c r="D1493" t="s">
        <v>215</v>
      </c>
      <c r="E1493">
        <v>3</v>
      </c>
      <c r="G1493" t="s">
        <v>272</v>
      </c>
      <c r="H1493" t="s">
        <v>1751</v>
      </c>
      <c r="I1493">
        <v>1.7115014201251413E-2</v>
      </c>
      <c r="J1493">
        <v>0.42910010227223738</v>
      </c>
      <c r="K1493">
        <v>2.0962090353379859</v>
      </c>
      <c r="L1493">
        <v>0.8777181804813492</v>
      </c>
      <c r="M1493">
        <v>0.76798662052889011</v>
      </c>
      <c r="N1493">
        <v>0.64676251715586952</v>
      </c>
      <c r="O1493">
        <v>0.67836903852519093</v>
      </c>
      <c r="P1493">
        <v>0.60866693317346265</v>
      </c>
      <c r="Q1493">
        <v>0.60866693317346265</v>
      </c>
      <c r="R1493">
        <v>0.66483644257136343</v>
      </c>
      <c r="S1493">
        <v>0.67189005070809416</v>
      </c>
      <c r="T1493">
        <v>0.13578030961486154</v>
      </c>
      <c r="U1493">
        <v>0.13578030961486154</v>
      </c>
      <c r="V1493">
        <v>6.2520660547959572E-2</v>
      </c>
      <c r="W1493">
        <v>0.15387448342823698</v>
      </c>
      <c r="X1493">
        <v>6.2520660547959572E-2</v>
      </c>
      <c r="Y1493">
        <v>426895.47488921712</v>
      </c>
      <c r="Z1493">
        <v>2095671.7440944882</v>
      </c>
      <c r="AA1493">
        <v>5326479.972440945</v>
      </c>
      <c r="AB1493">
        <v>6.6511509846865602E-2</v>
      </c>
      <c r="AC1493">
        <v>0.11942255350204452</v>
      </c>
      <c r="AM1493">
        <v>3.1405256681034728E-2</v>
      </c>
      <c r="AN1493">
        <v>6.1226875744932199E-2</v>
      </c>
      <c r="AO1493">
        <v>0.15677094929985852</v>
      </c>
      <c r="AP1493">
        <v>4.0498394307833967E-2</v>
      </c>
      <c r="AQ1493">
        <v>1.0140815270861239</v>
      </c>
      <c r="AR1493">
        <v>1.0140815270861239</v>
      </c>
      <c r="AS1493">
        <v>0.91381570649479893</v>
      </c>
      <c r="AT1493">
        <v>3.0935148124795114E-2</v>
      </c>
      <c r="AU1493">
        <v>0.6511665235653622</v>
      </c>
      <c r="AV1493">
        <v>0.6511665235653622</v>
      </c>
      <c r="AW1493">
        <v>0.66487470156387518</v>
      </c>
      <c r="AX1493">
        <v>3.9058823524934706E-2</v>
      </c>
      <c r="AY1493">
        <v>3.9058823524934706E-2</v>
      </c>
      <c r="AZ1493">
        <v>0.30639592596185011</v>
      </c>
      <c r="BB1493">
        <v>0.26510492903271698</v>
      </c>
      <c r="BD1493">
        <v>8.0487122630446647E-2</v>
      </c>
      <c r="BE1493">
        <v>8.0487122630446647E-2</v>
      </c>
      <c r="BF1493">
        <v>10448</v>
      </c>
      <c r="BG1493">
        <v>6558</v>
      </c>
      <c r="BI1493">
        <v>6.4786005882490533E-2</v>
      </c>
      <c r="BK1493">
        <v>0.36940006314071272</v>
      </c>
      <c r="BL1493">
        <v>0.17758210092970558</v>
      </c>
      <c r="BM1493">
        <v>0.17758210092970558</v>
      </c>
      <c r="BN1493">
        <v>0.56070242437728013</v>
      </c>
      <c r="BQ1493">
        <v>10.661417322834646</v>
      </c>
      <c r="BR1493">
        <v>0.36043500776799586</v>
      </c>
      <c r="BS1493">
        <v>3855561.7716535432</v>
      </c>
      <c r="BT1493">
        <v>1604118.1327433628</v>
      </c>
    </row>
    <row r="1494" spans="1:72">
      <c r="A1494" t="s">
        <v>1778</v>
      </c>
      <c r="B1494" t="s">
        <v>45</v>
      </c>
      <c r="C1494">
        <v>2021</v>
      </c>
      <c r="D1494" t="s">
        <v>231</v>
      </c>
      <c r="E1494">
        <v>3</v>
      </c>
      <c r="G1494" t="s">
        <v>274</v>
      </c>
      <c r="H1494" t="s">
        <v>1751</v>
      </c>
      <c r="I1494">
        <v>8.3909930270514105E-2</v>
      </c>
      <c r="J1494">
        <v>9.0669866800141344E-3</v>
      </c>
      <c r="K1494">
        <v>1.7094430226364588</v>
      </c>
      <c r="L1494">
        <v>1.0919788417513749</v>
      </c>
      <c r="M1494">
        <v>1.031720804129902</v>
      </c>
      <c r="N1494">
        <v>0.45956783792114825</v>
      </c>
      <c r="O1494">
        <v>0.3997260424307732</v>
      </c>
      <c r="P1494">
        <v>0.58717842972024703</v>
      </c>
      <c r="Q1494">
        <v>0.58717842972024703</v>
      </c>
      <c r="R1494">
        <v>0.63140529945226032</v>
      </c>
      <c r="S1494">
        <v>0.65938082821080957</v>
      </c>
      <c r="T1494">
        <v>0.21318927890535819</v>
      </c>
      <c r="U1494">
        <v>0.21318927890535819</v>
      </c>
      <c r="V1494">
        <v>6.0852635329368944E-2</v>
      </c>
      <c r="W1494">
        <v>0.12854946306453213</v>
      </c>
      <c r="X1494">
        <v>6.0852635329368944E-2</v>
      </c>
      <c r="Y1494">
        <v>590611.87566797296</v>
      </c>
      <c r="Z1494">
        <v>2264187.2057416267</v>
      </c>
      <c r="AA1494">
        <v>4931443.8851674637</v>
      </c>
      <c r="AB1494">
        <v>3.0042354181616777E-2</v>
      </c>
      <c r="AC1494">
        <v>9.7429043290277975E-2</v>
      </c>
      <c r="AM1494">
        <v>3.0826583839314893E-2</v>
      </c>
      <c r="AN1494">
        <v>7.3593007993979609E-2</v>
      </c>
      <c r="AO1494">
        <v>0.14090408994778655</v>
      </c>
      <c r="AP1494">
        <v>3.4722937349034068E-2</v>
      </c>
      <c r="AQ1494">
        <v>0.95430084959457673</v>
      </c>
      <c r="AR1494">
        <v>0.95430084959457673</v>
      </c>
      <c r="AS1494">
        <v>1.1117470353811261</v>
      </c>
      <c r="AT1494">
        <v>2.2297092266634937E-2</v>
      </c>
      <c r="AU1494">
        <v>0.6150620679991583</v>
      </c>
      <c r="AV1494">
        <v>0.6150620679991583</v>
      </c>
      <c r="AW1494">
        <v>0.63714293877139694</v>
      </c>
      <c r="AX1494">
        <v>3.7407892241058914E-2</v>
      </c>
      <c r="AY1494">
        <v>3.7407892241058914E-2</v>
      </c>
      <c r="AZ1494">
        <v>0.32852778235414959</v>
      </c>
      <c r="BB1494">
        <v>-0.19411557535014007</v>
      </c>
      <c r="BD1494">
        <v>7.9143080728969695E-2</v>
      </c>
      <c r="BE1494">
        <v>7.9143080728969695E-2</v>
      </c>
      <c r="BF1494">
        <v>10884</v>
      </c>
      <c r="BG1494">
        <v>6841</v>
      </c>
      <c r="BI1494">
        <v>6.4955723043305422E-2</v>
      </c>
      <c r="BK1494">
        <v>0.39733797455483683</v>
      </c>
      <c r="BL1494">
        <v>0.21685487630957476</v>
      </c>
      <c r="BM1494">
        <v>0.21685487630957476</v>
      </c>
      <c r="BN1494">
        <v>0.61962307432737229</v>
      </c>
      <c r="BQ1494">
        <v>13.430622009569378</v>
      </c>
      <c r="BR1494">
        <v>0.38960396039603962</v>
      </c>
      <c r="BS1494">
        <v>3008019.7846889952</v>
      </c>
      <c r="BT1494">
        <v>2649224.161904762</v>
      </c>
    </row>
    <row r="1495" spans="1:72">
      <c r="A1495" t="s">
        <v>1779</v>
      </c>
      <c r="B1495" t="s">
        <v>46</v>
      </c>
      <c r="C1495">
        <v>2021</v>
      </c>
      <c r="D1495" t="s">
        <v>215</v>
      </c>
      <c r="E1495">
        <v>4</v>
      </c>
      <c r="G1495" t="s">
        <v>276</v>
      </c>
      <c r="H1495" t="s">
        <v>1751</v>
      </c>
      <c r="I1495">
        <v>0.1267239314252874</v>
      </c>
      <c r="J1495">
        <v>0.19860785976983661</v>
      </c>
      <c r="K1495">
        <v>1.567998514951167</v>
      </c>
      <c r="L1495">
        <v>1.0702021227722074</v>
      </c>
      <c r="M1495">
        <v>0.95035440622554224</v>
      </c>
      <c r="N1495">
        <v>0.58259084534007821</v>
      </c>
      <c r="O1495">
        <v>0.51597106140173365</v>
      </c>
      <c r="P1495">
        <v>0.46695478283994102</v>
      </c>
      <c r="Q1495">
        <v>0.46695478283994102</v>
      </c>
      <c r="R1495">
        <v>0.49978327049219351</v>
      </c>
      <c r="S1495">
        <v>0.57604785757376598</v>
      </c>
      <c r="T1495">
        <v>9.0388391966561898E-2</v>
      </c>
      <c r="U1495">
        <v>9.0388391966561898E-2</v>
      </c>
      <c r="V1495">
        <v>0.10887398655618445</v>
      </c>
      <c r="W1495">
        <v>0.2854063509671092</v>
      </c>
      <c r="X1495">
        <v>0.10887398655618445</v>
      </c>
      <c r="Y1495">
        <v>201998.22139457893</v>
      </c>
      <c r="Z1495">
        <v>4054878.148275862</v>
      </c>
      <c r="AA1495">
        <v>11299119.465517242</v>
      </c>
      <c r="AB1495">
        <v>5.1927111657939486E-2</v>
      </c>
      <c r="AC1495">
        <v>0.11581228104252327</v>
      </c>
      <c r="AM1495">
        <v>1.9839263286126865E-2</v>
      </c>
      <c r="AN1495">
        <v>3.2397162647779282E-2</v>
      </c>
      <c r="AO1495">
        <v>0.24568582771708958</v>
      </c>
      <c r="AP1495">
        <v>1.7496623185012151E-2</v>
      </c>
      <c r="AQ1495">
        <v>1.0381033442813128</v>
      </c>
      <c r="AR1495">
        <v>1.0381033442813128</v>
      </c>
      <c r="AS1495">
        <v>1.2541123956496891</v>
      </c>
      <c r="AT1495">
        <v>1.0005381653179123E-2</v>
      </c>
      <c r="AU1495">
        <v>0.57710943673128601</v>
      </c>
      <c r="AV1495">
        <v>0.57710943673128601</v>
      </c>
      <c r="AW1495">
        <v>0.6097551026195589</v>
      </c>
      <c r="AX1495">
        <v>4.6353074428643018E-2</v>
      </c>
      <c r="AY1495">
        <v>4.6353074428643018E-2</v>
      </c>
      <c r="AZ1495">
        <v>0.43439174828017324</v>
      </c>
      <c r="BB1495">
        <v>0.3880378036394766</v>
      </c>
      <c r="BD1495">
        <v>0.24085668845259933</v>
      </c>
      <c r="BE1495">
        <v>0.24085668845259933</v>
      </c>
      <c r="BF1495">
        <v>10372</v>
      </c>
      <c r="BG1495">
        <v>6535</v>
      </c>
      <c r="BI1495">
        <v>5.2530879594025984E-2</v>
      </c>
      <c r="BK1495">
        <v>0.50721413663761583</v>
      </c>
      <c r="BL1495">
        <v>0.24131153277754178</v>
      </c>
      <c r="BM1495">
        <v>0.24131153277754178</v>
      </c>
      <c r="BN1495">
        <v>0.84393821401970182</v>
      </c>
      <c r="BQ1495">
        <v>16.665517241379309</v>
      </c>
      <c r="BR1495">
        <v>0.40005793742757823</v>
      </c>
      <c r="BS1495">
        <v>8035423.4896551725</v>
      </c>
      <c r="BT1495">
        <v>866566.44247787609</v>
      </c>
    </row>
    <row r="1496" spans="1:72">
      <c r="A1496" t="s">
        <v>1780</v>
      </c>
      <c r="B1496" t="s">
        <v>47</v>
      </c>
      <c r="C1496">
        <v>2021</v>
      </c>
      <c r="D1496" t="s">
        <v>218</v>
      </c>
      <c r="E1496">
        <v>5</v>
      </c>
      <c r="G1496" t="s">
        <v>278</v>
      </c>
      <c r="H1496" t="s">
        <v>1751</v>
      </c>
      <c r="I1496">
        <v>1.3018587408455991E-2</v>
      </c>
      <c r="J1496">
        <v>0.27400797033806368</v>
      </c>
      <c r="K1496">
        <v>3.829650157660895</v>
      </c>
      <c r="L1496">
        <v>0.8323488997411066</v>
      </c>
      <c r="M1496">
        <v>0.7549368490069015</v>
      </c>
      <c r="N1496">
        <v>0.59228024378547561</v>
      </c>
      <c r="O1496">
        <v>0.59048414323679421</v>
      </c>
      <c r="P1496">
        <v>0.4947121834629572</v>
      </c>
      <c r="Q1496">
        <v>0.4947121834629572</v>
      </c>
      <c r="R1496">
        <v>0.55920887130773567</v>
      </c>
      <c r="S1496">
        <v>0.52551206151052487</v>
      </c>
      <c r="T1496">
        <v>0.14532591659788358</v>
      </c>
      <c r="U1496">
        <v>0.14532591659788358</v>
      </c>
      <c r="V1496">
        <v>0.10493451241521996</v>
      </c>
      <c r="W1496">
        <v>0.16033951075760045</v>
      </c>
      <c r="X1496">
        <v>0.10493451241521996</v>
      </c>
      <c r="Y1496">
        <v>266342.00334022584</v>
      </c>
      <c r="Z1496">
        <v>3630898.9879879882</v>
      </c>
      <c r="AA1496">
        <v>5837042.5735735735</v>
      </c>
      <c r="AB1496">
        <v>4.6508004542069797E-2</v>
      </c>
      <c r="AC1496">
        <v>0.12970650078336848</v>
      </c>
      <c r="AM1496">
        <v>3.6468944362272972E-2</v>
      </c>
      <c r="AN1496">
        <v>9.5748268243567927E-2</v>
      </c>
      <c r="AO1496">
        <v>0.14869012035732265</v>
      </c>
      <c r="AP1496">
        <v>6.585007544106003E-2</v>
      </c>
      <c r="AQ1496">
        <v>1.0798841384953513</v>
      </c>
      <c r="AR1496">
        <v>1.0798841384953513</v>
      </c>
      <c r="AS1496">
        <v>1.1197954506675891</v>
      </c>
      <c r="AT1496">
        <v>1.7216117935313847E-2</v>
      </c>
      <c r="AU1496">
        <v>0.66375293842629934</v>
      </c>
      <c r="AV1496">
        <v>0.66375293842629934</v>
      </c>
      <c r="AW1496">
        <v>0.67025590325823958</v>
      </c>
      <c r="AX1496">
        <v>6.6020718759457003E-2</v>
      </c>
      <c r="AY1496">
        <v>6.6020718759457003E-2</v>
      </c>
      <c r="AZ1496">
        <v>0.40166630065833725</v>
      </c>
      <c r="BB1496">
        <v>-0.18144067367363576</v>
      </c>
      <c r="BD1496">
        <v>6.912308795445328E-2</v>
      </c>
      <c r="BE1496">
        <v>6.912308795445328E-2</v>
      </c>
      <c r="BF1496">
        <v>10076</v>
      </c>
      <c r="BG1496">
        <v>6671</v>
      </c>
      <c r="BI1496">
        <v>0.12633662304095541</v>
      </c>
      <c r="BK1496">
        <v>0.45385255681673642</v>
      </c>
      <c r="BL1496">
        <v>0.31782371832122996</v>
      </c>
      <c r="BM1496">
        <v>0.31782371832122996</v>
      </c>
      <c r="BN1496">
        <v>0.70811102571310258</v>
      </c>
      <c r="BQ1496">
        <v>18.87987987987988</v>
      </c>
      <c r="BR1496">
        <v>0.4406507791017415</v>
      </c>
      <c r="BS1496">
        <v>2634543.054054054</v>
      </c>
      <c r="BT1496">
        <v>4355840.4147727275</v>
      </c>
    </row>
    <row r="1497" spans="1:72">
      <c r="A1497" t="s">
        <v>1781</v>
      </c>
      <c r="B1497" t="s">
        <v>48</v>
      </c>
      <c r="C1497">
        <v>2021</v>
      </c>
      <c r="D1497" t="s">
        <v>231</v>
      </c>
      <c r="E1497">
        <v>5</v>
      </c>
      <c r="G1497" t="s">
        <v>280</v>
      </c>
      <c r="H1497" t="s">
        <v>1751</v>
      </c>
      <c r="I1497">
        <v>6.9997859011612901E-2</v>
      </c>
      <c r="J1497">
        <v>0.13940810495860606</v>
      </c>
      <c r="K1497">
        <v>1.2486010159431373</v>
      </c>
      <c r="L1497">
        <v>0.81787442866770299</v>
      </c>
      <c r="M1497">
        <v>0.69991470358292607</v>
      </c>
      <c r="N1497">
        <v>0.58351556367974844</v>
      </c>
      <c r="O1497">
        <v>0.51091250820072853</v>
      </c>
      <c r="P1497">
        <v>0.4424428590667876</v>
      </c>
      <c r="Q1497">
        <v>0.4424428590667876</v>
      </c>
      <c r="R1497">
        <v>0.46002582147751814</v>
      </c>
      <c r="S1497">
        <v>0.52186115745434036</v>
      </c>
      <c r="T1497">
        <v>0.11001133355222278</v>
      </c>
      <c r="U1497">
        <v>0.11001133355222278</v>
      </c>
      <c r="V1497">
        <v>6.9939634955676039E-2</v>
      </c>
      <c r="W1497">
        <v>0.24086817465993518</v>
      </c>
      <c r="X1497">
        <v>6.9939634955676039E-2</v>
      </c>
      <c r="Y1497">
        <v>209406.02925448254</v>
      </c>
      <c r="Z1497">
        <v>2321130.5630712979</v>
      </c>
      <c r="AA1497">
        <v>8368211.4241316272</v>
      </c>
      <c r="AB1497">
        <v>2.6860632750704307E-2</v>
      </c>
      <c r="AC1497">
        <v>9.6047636147046242E-2</v>
      </c>
      <c r="AM1497">
        <v>2.5209607738929735E-2</v>
      </c>
      <c r="AN1497">
        <v>4.1813344534517925E-2</v>
      </c>
      <c r="AO1497">
        <v>0.22570175142667917</v>
      </c>
      <c r="AP1497">
        <v>1.9943637415236828E-2</v>
      </c>
      <c r="AQ1497">
        <v>0.98285752032160656</v>
      </c>
      <c r="AR1497">
        <v>0.98285752032160656</v>
      </c>
      <c r="AS1497">
        <v>1.0841521916925601</v>
      </c>
      <c r="AT1497">
        <v>1.1959396326239102E-2</v>
      </c>
      <c r="AU1497">
        <v>0.63341750220795123</v>
      </c>
      <c r="AV1497">
        <v>0.63341750220795123</v>
      </c>
      <c r="AW1497">
        <v>0.67821879642665361</v>
      </c>
      <c r="AX1497">
        <v>4.4374832514716869E-2</v>
      </c>
      <c r="AY1497">
        <v>4.4374832514716869E-2</v>
      </c>
      <c r="AZ1497">
        <v>0.48923174873012026</v>
      </c>
      <c r="BB1497">
        <v>0.49517351758124134</v>
      </c>
      <c r="BD1497">
        <v>0.16861000170640103</v>
      </c>
      <c r="BE1497">
        <v>0.16861000170640103</v>
      </c>
      <c r="BF1497">
        <v>10356</v>
      </c>
      <c r="BG1497">
        <v>6416</v>
      </c>
      <c r="BI1497">
        <v>1.2034689646495598E-2</v>
      </c>
      <c r="BK1497">
        <v>0.54932573951866903</v>
      </c>
      <c r="BL1497">
        <v>0.30190536311922173</v>
      </c>
      <c r="BM1497">
        <v>0.30190536311922173</v>
      </c>
      <c r="BN1497">
        <v>0.86981916151126182</v>
      </c>
      <c r="BQ1497">
        <v>17.435100548446069</v>
      </c>
      <c r="BR1497">
        <v>0.31363636363636366</v>
      </c>
      <c r="BS1497">
        <v>6685090.8098720293</v>
      </c>
      <c r="BT1497">
        <v>1214112.1414473683</v>
      </c>
    </row>
    <row r="1498" spans="1:72">
      <c r="A1498" t="s">
        <v>1782</v>
      </c>
      <c r="B1498" t="s">
        <v>49</v>
      </c>
      <c r="C1498">
        <v>2021</v>
      </c>
      <c r="D1498" t="s">
        <v>228</v>
      </c>
      <c r="E1498">
        <v>7</v>
      </c>
      <c r="G1498" t="s">
        <v>282</v>
      </c>
      <c r="H1498" t="s">
        <v>1751</v>
      </c>
      <c r="I1498">
        <v>0.21746682741894865</v>
      </c>
      <c r="J1498">
        <v>0.26254923190413143</v>
      </c>
      <c r="K1498">
        <v>1.9261287344835492</v>
      </c>
      <c r="L1498">
        <v>1.4175376854020947</v>
      </c>
      <c r="M1498">
        <v>0.93299465583188357</v>
      </c>
      <c r="N1498">
        <v>0.67694883686472584</v>
      </c>
      <c r="O1498">
        <v>0.60938024029342142</v>
      </c>
      <c r="P1498">
        <v>0.25324038599555165</v>
      </c>
      <c r="Q1498">
        <v>0.48224698946218369</v>
      </c>
      <c r="R1498">
        <v>0.2848588645524619</v>
      </c>
      <c r="S1498">
        <v>0.31959132167623411</v>
      </c>
      <c r="T1498">
        <v>4.9970307681431458E-2</v>
      </c>
      <c r="U1498">
        <v>0.11744310547094335</v>
      </c>
      <c r="V1498">
        <v>3.6197947996075258E-2</v>
      </c>
      <c r="W1498">
        <v>9.9850827629508865E-2</v>
      </c>
      <c r="X1498">
        <v>8.1781101151407007E-2</v>
      </c>
      <c r="Y1498">
        <v>240130.89093438062</v>
      </c>
      <c r="Z1498">
        <v>1509939.6342329546</v>
      </c>
      <c r="AA1498">
        <v>4268751.1328125</v>
      </c>
      <c r="AB1498">
        <v>1.3029524372328778E-2</v>
      </c>
      <c r="AC1498">
        <v>0.12170277158368656</v>
      </c>
      <c r="AD1498">
        <v>0.58313220752982631</v>
      </c>
      <c r="AE1498">
        <v>0.88308145668195626</v>
      </c>
      <c r="AF1498">
        <v>23172392.869418133</v>
      </c>
      <c r="AG1498">
        <v>13856636.585926928</v>
      </c>
      <c r="AH1498">
        <v>20463110.449932341</v>
      </c>
      <c r="AI1498">
        <v>0.90266496118095363</v>
      </c>
      <c r="AJ1498">
        <v>0.37263155708278156</v>
      </c>
      <c r="AK1498">
        <v>2.3698515058556251</v>
      </c>
      <c r="AL1498">
        <v>1.1804181577711799</v>
      </c>
      <c r="AM1498">
        <v>4.4497108516091545E-2</v>
      </c>
      <c r="AN1498">
        <v>3.795985783288653E-2</v>
      </c>
      <c r="AO1498">
        <v>0.10001187901922222</v>
      </c>
      <c r="AP1498">
        <v>2.0174695740089371E-2</v>
      </c>
      <c r="AQ1498">
        <v>1.0085408886814309</v>
      </c>
      <c r="AR1498">
        <v>1.0203304226217575</v>
      </c>
      <c r="AS1498">
        <v>0.9798073501937552</v>
      </c>
      <c r="AT1498">
        <v>2.2749184523196308E-2</v>
      </c>
      <c r="AU1498">
        <v>0.49389471536434149</v>
      </c>
      <c r="AV1498">
        <v>0.66623166207707585</v>
      </c>
      <c r="AW1498">
        <v>0.50335744929212334</v>
      </c>
      <c r="AX1498">
        <v>2.64420247004356E-2</v>
      </c>
      <c r="AY1498">
        <v>5.4289273395818086E-2</v>
      </c>
      <c r="AZ1498">
        <v>0.69374628150012707</v>
      </c>
      <c r="BA1498">
        <v>12.743406498422315</v>
      </c>
      <c r="BB1498">
        <v>1.2237859851765696</v>
      </c>
      <c r="BC1498">
        <v>1.5583513505311786E-2</v>
      </c>
      <c r="BD1498">
        <v>0.50379883255147706</v>
      </c>
      <c r="BE1498">
        <v>0.27382456711881947</v>
      </c>
      <c r="BF1498">
        <v>8759</v>
      </c>
      <c r="BG1498">
        <v>5710</v>
      </c>
      <c r="BH1498">
        <v>5094</v>
      </c>
      <c r="BI1498">
        <v>7.1105006981898575E-2</v>
      </c>
      <c r="BJ1498">
        <v>0.67715202045311462</v>
      </c>
      <c r="BK1498">
        <v>0.6981434067134189</v>
      </c>
      <c r="BL1498">
        <v>0.11416846057911764</v>
      </c>
      <c r="BM1498">
        <v>0.22214611960697292</v>
      </c>
      <c r="BN1498">
        <v>0.80017395704725203</v>
      </c>
      <c r="BO1498">
        <v>1.1764623316363305</v>
      </c>
      <c r="BP1498">
        <v>6.8894311748915138E-2</v>
      </c>
      <c r="BQ1498">
        <v>8.6803977272727266</v>
      </c>
      <c r="BR1498">
        <v>0.20502920502920502</v>
      </c>
      <c r="BS1498">
        <v>3388612.9098011362</v>
      </c>
      <c r="BT1498">
        <v>690849.00988467876</v>
      </c>
    </row>
    <row r="1499" spans="1:72">
      <c r="A1499" t="s">
        <v>1783</v>
      </c>
      <c r="B1499" t="s">
        <v>50</v>
      </c>
      <c r="C1499">
        <v>2021</v>
      </c>
      <c r="D1499" t="s">
        <v>215</v>
      </c>
      <c r="E1499">
        <v>2</v>
      </c>
      <c r="G1499" t="s">
        <v>284</v>
      </c>
      <c r="H1499" t="s">
        <v>1751</v>
      </c>
      <c r="I1499">
        <v>0.11559691965637262</v>
      </c>
      <c r="J1499">
        <v>0.69283397776348699</v>
      </c>
      <c r="K1499">
        <v>1.5228159140661135</v>
      </c>
      <c r="L1499">
        <v>0.98710434897092858</v>
      </c>
      <c r="M1499">
        <v>0.92506951542037652</v>
      </c>
      <c r="N1499">
        <v>0.65891987608831692</v>
      </c>
      <c r="O1499">
        <v>0.57060476732997334</v>
      </c>
      <c r="P1499">
        <v>0.44792599513994485</v>
      </c>
      <c r="Q1499">
        <v>0.44792599513994485</v>
      </c>
      <c r="R1499">
        <v>0.52679850560874675</v>
      </c>
      <c r="S1499">
        <v>0.64871911165618068</v>
      </c>
      <c r="T1499">
        <v>0.15337815087334819</v>
      </c>
      <c r="U1499">
        <v>0.15337815087334819</v>
      </c>
      <c r="V1499">
        <v>8.7038173037047514E-2</v>
      </c>
      <c r="W1499">
        <v>0.22262282431661157</v>
      </c>
      <c r="X1499">
        <v>8.7038173037047514E-2</v>
      </c>
      <c r="Y1499">
        <v>583007.31762013736</v>
      </c>
      <c r="Z1499">
        <v>3509170.7087378642</v>
      </c>
      <c r="AA1499">
        <v>9291656.6262135915</v>
      </c>
      <c r="AB1499">
        <v>0.12179746904098165</v>
      </c>
      <c r="AC1499">
        <v>0.2245058223936772</v>
      </c>
      <c r="AM1499">
        <v>4.086573525353427E-2</v>
      </c>
      <c r="AN1499">
        <v>5.5063288580367561E-2</v>
      </c>
      <c r="AO1499">
        <v>0.21025019785599952</v>
      </c>
      <c r="AP1499">
        <v>2.7887888823346141E-2</v>
      </c>
      <c r="AQ1499">
        <v>1.1620243039072027</v>
      </c>
      <c r="AR1499">
        <v>1.1620243039072027</v>
      </c>
      <c r="AS1499">
        <v>1.1447172623067412</v>
      </c>
      <c r="AT1499">
        <v>2.3392768822592409E-2</v>
      </c>
      <c r="AU1499">
        <v>0.48074410945382717</v>
      </c>
      <c r="AV1499">
        <v>0.48074410945382717</v>
      </c>
      <c r="AW1499">
        <v>0.49526481351107948</v>
      </c>
      <c r="AX1499">
        <v>6.1288823870285496E-2</v>
      </c>
      <c r="AY1499">
        <v>6.1288823870285496E-2</v>
      </c>
      <c r="AZ1499">
        <v>0.40315059904790385</v>
      </c>
      <c r="BB1499">
        <v>0.42031468773337199</v>
      </c>
      <c r="BD1499">
        <v>0.43820749805273412</v>
      </c>
      <c r="BE1499">
        <v>0.43820749805273412</v>
      </c>
      <c r="BF1499">
        <v>8574</v>
      </c>
      <c r="BG1499">
        <v>5547</v>
      </c>
      <c r="BI1499">
        <v>5.9352396569589516E-2</v>
      </c>
      <c r="BK1499">
        <v>0.45390098101607534</v>
      </c>
      <c r="BL1499">
        <v>0.1626594741016405</v>
      </c>
      <c r="BM1499">
        <v>0.1626594741016405</v>
      </c>
      <c r="BN1499">
        <v>0.95443140011937677</v>
      </c>
      <c r="BQ1499">
        <v>10.606796116504855</v>
      </c>
      <c r="BR1499">
        <v>0.95964125560538116</v>
      </c>
      <c r="BS1499">
        <v>6513771</v>
      </c>
      <c r="BT1499">
        <v>1593558.923611111</v>
      </c>
    </row>
    <row r="1500" spans="1:72">
      <c r="A1500" t="s">
        <v>1784</v>
      </c>
      <c r="B1500" t="s">
        <v>51</v>
      </c>
      <c r="C1500">
        <v>2021</v>
      </c>
      <c r="D1500" t="s">
        <v>212</v>
      </c>
      <c r="E1500">
        <v>2</v>
      </c>
      <c r="G1500" t="s">
        <v>286</v>
      </c>
      <c r="H1500" t="s">
        <v>1751</v>
      </c>
      <c r="I1500">
        <v>7.0249541470994478E-2</v>
      </c>
      <c r="J1500">
        <v>-0.17006706866556687</v>
      </c>
      <c r="K1500">
        <v>1.6014615264212895</v>
      </c>
      <c r="L1500">
        <v>1.5170280656999835</v>
      </c>
      <c r="M1500">
        <v>1.479408227207367</v>
      </c>
      <c r="N1500">
        <v>0.6160448615965094</v>
      </c>
      <c r="O1500">
        <v>0.60151313271953377</v>
      </c>
      <c r="P1500">
        <v>0.671239387768506</v>
      </c>
      <c r="Q1500">
        <v>0.671239387768506</v>
      </c>
      <c r="R1500">
        <v>0.77295094237904061</v>
      </c>
      <c r="S1500">
        <v>0.69974513531820859</v>
      </c>
      <c r="T1500">
        <v>0.15890924923323771</v>
      </c>
      <c r="U1500">
        <v>0.15890924923323771</v>
      </c>
      <c r="V1500">
        <v>1.7555210918172828E-2</v>
      </c>
      <c r="W1500">
        <v>3.0876886936397559E-2</v>
      </c>
      <c r="X1500">
        <v>1.7555210918172828E-2</v>
      </c>
      <c r="Y1500">
        <v>556655.30361648439</v>
      </c>
      <c r="Z1500">
        <v>522272.36428571428</v>
      </c>
      <c r="AA1500">
        <v>930638.71428571432</v>
      </c>
      <c r="AB1500">
        <v>3.8466632513513753E-2</v>
      </c>
      <c r="AC1500">
        <v>0.19179739090471148</v>
      </c>
      <c r="AM1500">
        <v>9.314433469365696E-2</v>
      </c>
      <c r="AN1500">
        <v>0.13557131830985381</v>
      </c>
      <c r="AO1500">
        <v>4.1790847616253776E-2</v>
      </c>
      <c r="AP1500">
        <v>8.4724316548188648E-3</v>
      </c>
      <c r="AQ1500">
        <v>1.0063565366730551</v>
      </c>
      <c r="AR1500">
        <v>1.0063565366730551</v>
      </c>
      <c r="AS1500">
        <v>1.0813239061721531</v>
      </c>
      <c r="AT1500">
        <v>2.5774787131711354E-2</v>
      </c>
      <c r="AU1500">
        <v>0.74097434491033276</v>
      </c>
      <c r="AV1500">
        <v>0.74097434491033276</v>
      </c>
      <c r="AW1500">
        <v>0.74805269260410168</v>
      </c>
      <c r="AX1500">
        <v>0.11870878668741575</v>
      </c>
      <c r="AY1500">
        <v>0.11870878668741575</v>
      </c>
      <c r="AZ1500">
        <v>0.20797492805270873</v>
      </c>
      <c r="BB1500">
        <v>8.2889844120608874E-2</v>
      </c>
      <c r="BD1500">
        <v>0.29479489814140042</v>
      </c>
      <c r="BE1500">
        <v>0.29479489814140042</v>
      </c>
      <c r="BF1500">
        <v>8856</v>
      </c>
      <c r="BG1500">
        <v>5873</v>
      </c>
      <c r="BI1500">
        <v>5.0040878444738847E-2</v>
      </c>
      <c r="BK1500">
        <v>0.22901010131651819</v>
      </c>
      <c r="BL1500">
        <v>0.16854804175446803</v>
      </c>
      <c r="BM1500">
        <v>0.16854804175446803</v>
      </c>
      <c r="BN1500">
        <v>0.33865079876835669</v>
      </c>
      <c r="BQ1500">
        <v>8.492857142857142</v>
      </c>
      <c r="BR1500">
        <v>0.76934523809523814</v>
      </c>
      <c r="BS1500">
        <v>550108.52857142861</v>
      </c>
      <c r="BT1500">
        <v>247506.72180451127</v>
      </c>
    </row>
    <row r="1501" spans="1:72">
      <c r="A1501" t="s">
        <v>1785</v>
      </c>
      <c r="B1501" t="s">
        <v>52</v>
      </c>
      <c r="C1501">
        <v>2021</v>
      </c>
      <c r="D1501" t="s">
        <v>228</v>
      </c>
      <c r="E1501">
        <v>6</v>
      </c>
      <c r="G1501" t="s">
        <v>288</v>
      </c>
      <c r="H1501" t="s">
        <v>1751</v>
      </c>
      <c r="I1501">
        <v>0.32168259073512662</v>
      </c>
      <c r="J1501">
        <v>0.17414706882444331</v>
      </c>
      <c r="K1501">
        <v>2.0453055452059998</v>
      </c>
      <c r="L1501">
        <v>1.5084284614253416</v>
      </c>
      <c r="M1501">
        <v>0.96499071170129502</v>
      </c>
      <c r="N1501">
        <v>0.61106349074357613</v>
      </c>
      <c r="O1501">
        <v>0.53579406354804171</v>
      </c>
      <c r="P1501">
        <v>0.27132178398429568</v>
      </c>
      <c r="Q1501">
        <v>0.534714508587951</v>
      </c>
      <c r="R1501">
        <v>0.30206409557173414</v>
      </c>
      <c r="S1501">
        <v>0.33757168064868481</v>
      </c>
      <c r="T1501">
        <v>4.8979302144046784E-2</v>
      </c>
      <c r="U1501">
        <v>0.11366852656259353</v>
      </c>
      <c r="V1501">
        <v>4.6573590956952543E-2</v>
      </c>
      <c r="W1501">
        <v>8.4503826238666091E-2</v>
      </c>
      <c r="X1501">
        <v>0.10270438241834125</v>
      </c>
      <c r="Y1501">
        <v>245305.50204668657</v>
      </c>
      <c r="Z1501">
        <v>2513002.0703218118</v>
      </c>
      <c r="AA1501">
        <v>4636663.3384982124</v>
      </c>
      <c r="AB1501">
        <v>2.0769442605806064E-2</v>
      </c>
      <c r="AC1501">
        <v>0.11362447617027563</v>
      </c>
      <c r="AD1501">
        <v>0.57858277333434194</v>
      </c>
      <c r="AE1501">
        <v>0.89726989691012893</v>
      </c>
      <c r="AF1501">
        <v>25729586.309430256</v>
      </c>
      <c r="AG1501">
        <v>15325390.873280942</v>
      </c>
      <c r="AH1501">
        <v>23086383.255402751</v>
      </c>
      <c r="AI1501">
        <v>0.90918057912900629</v>
      </c>
      <c r="AJ1501">
        <v>0.38286233710414486</v>
      </c>
      <c r="AK1501">
        <v>2.3435836068306108</v>
      </c>
      <c r="AL1501">
        <v>1.00215991123764</v>
      </c>
      <c r="AM1501">
        <v>4.6966580814304111E-2</v>
      </c>
      <c r="AN1501">
        <v>4.4683960931289533E-2</v>
      </c>
      <c r="AO1501">
        <v>7.1200312970753077E-2</v>
      </c>
      <c r="AP1501">
        <v>1.769735071064605E-2</v>
      </c>
      <c r="AQ1501">
        <v>1.0439416677520459</v>
      </c>
      <c r="AR1501">
        <v>1.0154176175816481</v>
      </c>
      <c r="AS1501">
        <v>1.1245308316962637</v>
      </c>
      <c r="AT1501">
        <v>1.9817382543587891E-2</v>
      </c>
      <c r="AU1501">
        <v>0.49527025426001126</v>
      </c>
      <c r="AV1501">
        <v>0.65243054112381849</v>
      </c>
      <c r="AW1501">
        <v>0.5019631649816525</v>
      </c>
      <c r="AX1501">
        <v>2.3186268276760801E-2</v>
      </c>
      <c r="AY1501">
        <v>4.82751458773652E-2</v>
      </c>
      <c r="AZ1501">
        <v>0.67361374011165343</v>
      </c>
      <c r="BA1501">
        <v>7.8413711844977563</v>
      </c>
      <c r="BB1501">
        <v>0.1551011117695284</v>
      </c>
      <c r="BC1501">
        <v>4.2336232064445201E-2</v>
      </c>
      <c r="BD1501">
        <v>0.5510745780615719</v>
      </c>
      <c r="BE1501">
        <v>0.31127748764598856</v>
      </c>
      <c r="BF1501">
        <v>8672</v>
      </c>
      <c r="BG1501">
        <v>5544</v>
      </c>
      <c r="BH1501">
        <v>5853</v>
      </c>
      <c r="BI1501">
        <v>5.7481445876048871E-2</v>
      </c>
      <c r="BJ1501">
        <v>0.66382814075887986</v>
      </c>
      <c r="BK1501">
        <v>0.66978941271096559</v>
      </c>
      <c r="BL1501">
        <v>0.10675183987523595</v>
      </c>
      <c r="BM1501">
        <v>0.2119677609437545</v>
      </c>
      <c r="BN1501">
        <v>0.65312202727558966</v>
      </c>
      <c r="BO1501">
        <v>1.1673546708803806</v>
      </c>
      <c r="BP1501">
        <v>5.7302378602795807E-2</v>
      </c>
      <c r="BQ1501">
        <v>10.773539928486294</v>
      </c>
      <c r="BR1501">
        <v>0.13999243284146803</v>
      </c>
      <c r="BS1501">
        <v>2432765.7103694873</v>
      </c>
      <c r="BT1501">
        <v>605792.95933188091</v>
      </c>
    </row>
    <row r="1502" spans="1:72">
      <c r="A1502" t="s">
        <v>1786</v>
      </c>
      <c r="B1502" t="s">
        <v>53</v>
      </c>
      <c r="C1502">
        <v>2021</v>
      </c>
      <c r="D1502" t="s">
        <v>228</v>
      </c>
      <c r="E1502">
        <v>6</v>
      </c>
      <c r="G1502" t="s">
        <v>290</v>
      </c>
      <c r="H1502" t="s">
        <v>1751</v>
      </c>
      <c r="I1502">
        <v>0.25249274934999594</v>
      </c>
      <c r="J1502">
        <v>0.3226641603350201</v>
      </c>
      <c r="K1502">
        <v>1.5664391619836868</v>
      </c>
      <c r="L1502">
        <v>1.2142119406790735</v>
      </c>
      <c r="M1502">
        <v>0.86324332604355147</v>
      </c>
      <c r="N1502">
        <v>0.63667830087124377</v>
      </c>
      <c r="O1502">
        <v>0.58654579634306392</v>
      </c>
      <c r="P1502">
        <v>0.23324977732131102</v>
      </c>
      <c r="Q1502">
        <v>0.47917374476862151</v>
      </c>
      <c r="R1502">
        <v>0.26572479355332551</v>
      </c>
      <c r="S1502">
        <v>0.33718733394546696</v>
      </c>
      <c r="T1502">
        <v>4.1867099651098194E-2</v>
      </c>
      <c r="U1502">
        <v>9.4448285846987071E-2</v>
      </c>
      <c r="V1502">
        <v>6.3708061493743195E-2</v>
      </c>
      <c r="W1502">
        <v>0.13904784004517701</v>
      </c>
      <c r="X1502">
        <v>0.13402794071401397</v>
      </c>
      <c r="Y1502">
        <v>243203.98803283554</v>
      </c>
      <c r="Z1502">
        <v>3601395.1010587104</v>
      </c>
      <c r="AA1502">
        <v>8125930.7507218476</v>
      </c>
      <c r="AB1502">
        <v>1.1474233359314374E-2</v>
      </c>
      <c r="AC1502">
        <v>0.11623665655677964</v>
      </c>
      <c r="AD1502">
        <v>0.5591174230722098</v>
      </c>
      <c r="AE1502">
        <v>0.86907365598953279</v>
      </c>
      <c r="AF1502">
        <v>29190560.210666668</v>
      </c>
      <c r="AG1502">
        <v>17866672.41511111</v>
      </c>
      <c r="AH1502">
        <v>25368746.882666666</v>
      </c>
      <c r="AI1502">
        <v>0.95206215541836803</v>
      </c>
      <c r="AJ1502">
        <v>0.35889085351011096</v>
      </c>
      <c r="AK1502">
        <v>2.4215542064937261</v>
      </c>
      <c r="AL1502">
        <v>1.0017653930943895</v>
      </c>
      <c r="AM1502">
        <v>2.8588230877635092E-2</v>
      </c>
      <c r="AN1502">
        <v>3.4989438799468822E-2</v>
      </c>
      <c r="AO1502">
        <v>0.12145263979790435</v>
      </c>
      <c r="AP1502">
        <v>2.16610370477455E-2</v>
      </c>
      <c r="AQ1502">
        <v>1.041057273223511</v>
      </c>
      <c r="AR1502">
        <v>1.0212376378154115</v>
      </c>
      <c r="AS1502">
        <v>1.1490781391468801</v>
      </c>
      <c r="AT1502">
        <v>1.5759948347953381E-2</v>
      </c>
      <c r="AU1502">
        <v>0.47788186176687925</v>
      </c>
      <c r="AV1502">
        <v>0.63188736541407931</v>
      </c>
      <c r="AW1502">
        <v>0.48769596858651165</v>
      </c>
      <c r="AX1502">
        <v>2.0444174657304071E-2</v>
      </c>
      <c r="AY1502">
        <v>4.2173704984309036E-2</v>
      </c>
      <c r="AZ1502">
        <v>0.65362761938893454</v>
      </c>
      <c r="BA1502">
        <v>14.414608255290323</v>
      </c>
      <c r="BB1502">
        <v>8.6575118417521635E-2</v>
      </c>
      <c r="BC1502">
        <v>2.7147591191614154E-2</v>
      </c>
      <c r="BD1502">
        <v>0.45697597008864205</v>
      </c>
      <c r="BE1502">
        <v>0.26361580623416209</v>
      </c>
      <c r="BF1502">
        <v>8674</v>
      </c>
      <c r="BG1502">
        <v>5764</v>
      </c>
      <c r="BH1502">
        <v>5046</v>
      </c>
      <c r="BI1502">
        <v>5.2364600318888496E-2</v>
      </c>
      <c r="BJ1502">
        <v>0.70427887107496867</v>
      </c>
      <c r="BK1502">
        <v>0.6863159918373769</v>
      </c>
      <c r="BL1502">
        <v>0.10166875099149615</v>
      </c>
      <c r="BM1502">
        <v>0.19509637427537915</v>
      </c>
      <c r="BN1502">
        <v>0.71161318085989134</v>
      </c>
      <c r="BO1502">
        <v>1.0216570132021097</v>
      </c>
      <c r="BP1502">
        <v>9.0087614895833668E-2</v>
      </c>
      <c r="BQ1502">
        <v>9.7314725697786333</v>
      </c>
      <c r="BR1502">
        <v>0.29602470088768817</v>
      </c>
      <c r="BS1502">
        <v>5935375.4812319539</v>
      </c>
      <c r="BT1502">
        <v>926032.26129666017</v>
      </c>
    </row>
    <row r="1503" spans="1:72">
      <c r="A1503" t="s">
        <v>1787</v>
      </c>
      <c r="B1503" t="s">
        <v>54</v>
      </c>
      <c r="C1503">
        <v>2021</v>
      </c>
      <c r="D1503" t="s">
        <v>228</v>
      </c>
      <c r="E1503">
        <v>4</v>
      </c>
      <c r="G1503" t="s">
        <v>292</v>
      </c>
      <c r="H1503" t="s">
        <v>1751</v>
      </c>
      <c r="I1503">
        <v>0.24916594069092837</v>
      </c>
      <c r="J1503">
        <v>0.1589486507655872</v>
      </c>
      <c r="K1503">
        <v>2.1403483618789507</v>
      </c>
      <c r="L1503">
        <v>1.3489908578709</v>
      </c>
      <c r="M1503">
        <v>0.95357130104773258</v>
      </c>
      <c r="N1503">
        <v>0.63866467373781255</v>
      </c>
      <c r="O1503">
        <v>0.53268244015433386</v>
      </c>
      <c r="P1503">
        <v>0.26641723561420194</v>
      </c>
      <c r="Q1503">
        <v>0.57964326551122658</v>
      </c>
      <c r="R1503">
        <v>0.29863792304083436</v>
      </c>
      <c r="S1503">
        <v>0.33224032569181089</v>
      </c>
      <c r="T1503">
        <v>3.5361818291766926E-2</v>
      </c>
      <c r="U1503">
        <v>9.8122169434985654E-2</v>
      </c>
      <c r="V1503">
        <v>4.2904218857998305E-2</v>
      </c>
      <c r="W1503">
        <v>7.3889981635640367E-2</v>
      </c>
      <c r="X1503">
        <v>0.11581933242111854</v>
      </c>
      <c r="Y1503">
        <v>255623.26785714287</v>
      </c>
      <c r="Z1503">
        <v>2399369.0941915228</v>
      </c>
      <c r="AA1503">
        <v>4189439.5180533752</v>
      </c>
      <c r="AB1503">
        <v>1.2590081241317953E-2</v>
      </c>
      <c r="AC1503">
        <v>0.12144768002425216</v>
      </c>
      <c r="AD1503">
        <v>0.64914423767788021</v>
      </c>
      <c r="AE1503">
        <v>0.84547073901340186</v>
      </c>
      <c r="AF1503">
        <v>18800638.045528457</v>
      </c>
      <c r="AG1503">
        <v>10967684.548780488</v>
      </c>
      <c r="AH1503">
        <v>15895389.342276422</v>
      </c>
      <c r="AI1503">
        <v>0.9012479324149415</v>
      </c>
      <c r="AJ1503">
        <v>0.39532360485280255</v>
      </c>
      <c r="AK1503">
        <v>2.1386801309985275</v>
      </c>
      <c r="AL1503">
        <v>0.92992481976440389</v>
      </c>
      <c r="AM1503">
        <v>4.714987662878576E-2</v>
      </c>
      <c r="AN1503">
        <v>4.4222973446010533E-2</v>
      </c>
      <c r="AO1503">
        <v>6.6929956962331269E-2</v>
      </c>
      <c r="AP1503">
        <v>2.1919785762391852E-2</v>
      </c>
      <c r="AQ1503">
        <v>1.0077490019006325</v>
      </c>
      <c r="AR1503">
        <v>0.99401143342121445</v>
      </c>
      <c r="AS1503">
        <v>1.086144559607471</v>
      </c>
      <c r="AT1503">
        <v>1.7702637208515323E-2</v>
      </c>
      <c r="AU1503">
        <v>0.49469699214293994</v>
      </c>
      <c r="AV1503">
        <v>0.68168166872924862</v>
      </c>
      <c r="AW1503">
        <v>0.50117691674613352</v>
      </c>
      <c r="AX1503">
        <v>1.7961616576165153E-2</v>
      </c>
      <c r="AY1503">
        <v>4.5641027743027592E-2</v>
      </c>
      <c r="AZ1503">
        <v>0.66017244089684435</v>
      </c>
      <c r="BA1503">
        <v>4.9987725940277805</v>
      </c>
      <c r="BB1503">
        <v>6.8438676217765044E-3</v>
      </c>
      <c r="BC1503">
        <v>-6.9542709964686015E-3</v>
      </c>
      <c r="BD1503">
        <v>0.3921330198788428</v>
      </c>
      <c r="BE1503">
        <v>0.19952346759947218</v>
      </c>
      <c r="BF1503">
        <v>8756</v>
      </c>
      <c r="BG1503">
        <v>5697</v>
      </c>
      <c r="BH1503">
        <v>4857</v>
      </c>
      <c r="BI1503">
        <v>6.9112721168256924E-2</v>
      </c>
      <c r="BJ1503">
        <v>0.68999156375554216</v>
      </c>
      <c r="BK1503">
        <v>0.68352534764759643</v>
      </c>
      <c r="BL1503">
        <v>7.400521276605998E-2</v>
      </c>
      <c r="BM1503">
        <v>0.16294771332754088</v>
      </c>
      <c r="BN1503">
        <v>0.56966059802041313</v>
      </c>
      <c r="BO1503">
        <v>0.81142633632959871</v>
      </c>
      <c r="BP1503">
        <v>5.0379034053967112E-2</v>
      </c>
      <c r="BQ1503">
        <v>7.7362637362637363</v>
      </c>
      <c r="BR1503">
        <v>0.23694779116465864</v>
      </c>
      <c r="BS1503">
        <v>2086131.0125588698</v>
      </c>
      <c r="BT1503">
        <v>551338.47437673132</v>
      </c>
    </row>
    <row r="1504" spans="1:72">
      <c r="A1504" t="s">
        <v>1788</v>
      </c>
      <c r="B1504" t="s">
        <v>55</v>
      </c>
      <c r="C1504">
        <v>2021</v>
      </c>
      <c r="D1504" t="s">
        <v>228</v>
      </c>
      <c r="E1504">
        <v>4</v>
      </c>
      <c r="G1504" t="s">
        <v>294</v>
      </c>
      <c r="H1504" t="s">
        <v>1751</v>
      </c>
      <c r="I1504">
        <v>0.3350400925834397</v>
      </c>
      <c r="J1504">
        <v>0.2021658451620103</v>
      </c>
      <c r="K1504">
        <v>2.6497325381059356</v>
      </c>
      <c r="L1504">
        <v>1.9564457066953456</v>
      </c>
      <c r="M1504">
        <v>1.0129632132054536</v>
      </c>
      <c r="N1504">
        <v>0.62754581982158553</v>
      </c>
      <c r="O1504">
        <v>0.46845645489358517</v>
      </c>
      <c r="P1504">
        <v>0.20732082189290629</v>
      </c>
      <c r="Q1504">
        <v>0.52174043086407107</v>
      </c>
      <c r="R1504">
        <v>0.27704980687974018</v>
      </c>
      <c r="S1504">
        <v>0.34526940856142518</v>
      </c>
      <c r="T1504">
        <v>3.3433124673372061E-2</v>
      </c>
      <c r="U1504">
        <v>9.1372619506011638E-2</v>
      </c>
      <c r="V1504">
        <v>4.3114424867570368E-2</v>
      </c>
      <c r="W1504">
        <v>0.10441556141184447</v>
      </c>
      <c r="X1504">
        <v>0.11590728765160843</v>
      </c>
      <c r="Y1504">
        <v>287160.57882251457</v>
      </c>
      <c r="Z1504">
        <v>2209970.7541827541</v>
      </c>
      <c r="AA1504">
        <v>5442191.0836550836</v>
      </c>
      <c r="AB1504">
        <v>4.1805066317955773E-3</v>
      </c>
      <c r="AC1504">
        <v>0.12432685195057169</v>
      </c>
      <c r="AD1504">
        <v>0.64160563453797703</v>
      </c>
      <c r="AE1504">
        <v>0.89721583839922181</v>
      </c>
      <c r="AF1504">
        <v>27775717.730434783</v>
      </c>
      <c r="AG1504">
        <v>15881903.007608695</v>
      </c>
      <c r="AH1504">
        <v>24920813.870652173</v>
      </c>
      <c r="AI1504">
        <v>0.94157487041982812</v>
      </c>
      <c r="AJ1504">
        <v>0.39008030627686774</v>
      </c>
      <c r="AK1504">
        <v>2.3000798142380554</v>
      </c>
      <c r="AL1504">
        <v>0.71063445331839337</v>
      </c>
      <c r="AM1504">
        <v>4.0512454868252286E-2</v>
      </c>
      <c r="AN1504">
        <v>3.5994194670830641E-2</v>
      </c>
      <c r="AO1504">
        <v>9.0322390573490674E-2</v>
      </c>
      <c r="AP1504">
        <v>1.6374411704730918E-2</v>
      </c>
      <c r="AQ1504">
        <v>1.2013594145116016</v>
      </c>
      <c r="AR1504">
        <v>1.2331461015756324</v>
      </c>
      <c r="AS1504">
        <v>1.3634297690201751</v>
      </c>
      <c r="AT1504">
        <v>9.5972128918778848E-3</v>
      </c>
      <c r="AU1504">
        <v>0.47591894814873437</v>
      </c>
      <c r="AV1504">
        <v>0.63372727453584243</v>
      </c>
      <c r="AW1504">
        <v>0.49933522720652546</v>
      </c>
      <c r="AX1504">
        <v>1.6055201652433113E-2</v>
      </c>
      <c r="AY1504">
        <v>4.2742891860075002E-2</v>
      </c>
      <c r="AZ1504">
        <v>0.69532591228065654</v>
      </c>
      <c r="BA1504">
        <v>21.631274094830008</v>
      </c>
      <c r="BB1504">
        <v>0.98803338893707882</v>
      </c>
      <c r="BC1504">
        <v>5.6910620677372861E-2</v>
      </c>
      <c r="BD1504">
        <v>0.54913632576442395</v>
      </c>
      <c r="BE1504">
        <v>0.3191682464517771</v>
      </c>
      <c r="BF1504">
        <v>8101</v>
      </c>
      <c r="BG1504">
        <v>5258</v>
      </c>
      <c r="BH1504">
        <v>4516</v>
      </c>
      <c r="BI1504">
        <v>4.0357483729866618E-2</v>
      </c>
      <c r="BJ1504">
        <v>0.63729471637809987</v>
      </c>
      <c r="BK1504">
        <v>0.67929685795293926</v>
      </c>
      <c r="BL1504">
        <v>6.2820152763165577E-2</v>
      </c>
      <c r="BM1504">
        <v>0.13106610017557552</v>
      </c>
      <c r="BN1504">
        <v>0.75688912346901938</v>
      </c>
      <c r="BO1504">
        <v>0.83355156426320987</v>
      </c>
      <c r="BP1504">
        <v>4.1355675181593943E-2</v>
      </c>
      <c r="BQ1504">
        <v>5.967824967824968</v>
      </c>
      <c r="BR1504">
        <v>0.2332089552238806</v>
      </c>
      <c r="BS1504">
        <v>3751789.3513513515</v>
      </c>
      <c r="BT1504">
        <v>535008.98294573638</v>
      </c>
    </row>
    <row r="1505" spans="1:72">
      <c r="A1505" t="s">
        <v>1789</v>
      </c>
      <c r="B1505" t="s">
        <v>56</v>
      </c>
      <c r="C1505">
        <v>2021</v>
      </c>
      <c r="D1505" t="s">
        <v>228</v>
      </c>
      <c r="E1505">
        <v>7</v>
      </c>
      <c r="G1505" t="s">
        <v>296</v>
      </c>
      <c r="H1505" t="s">
        <v>1751</v>
      </c>
      <c r="I1505">
        <v>0.28019521524978863</v>
      </c>
      <c r="J1505">
        <v>0.21294478585691848</v>
      </c>
      <c r="K1505">
        <v>1.7900945765788636</v>
      </c>
      <c r="L1505">
        <v>1.3679633213340523</v>
      </c>
      <c r="M1505">
        <v>0.85845841275379653</v>
      </c>
      <c r="N1505">
        <v>0.67512418261563523</v>
      </c>
      <c r="O1505">
        <v>0.62719336615066679</v>
      </c>
      <c r="P1505">
        <v>0.22947348459777023</v>
      </c>
      <c r="Q1505">
        <v>0.45352943621295133</v>
      </c>
      <c r="R1505">
        <v>0.26164189254340386</v>
      </c>
      <c r="S1505">
        <v>0.29512161183698604</v>
      </c>
      <c r="T1505">
        <v>4.6046794089006082E-2</v>
      </c>
      <c r="U1505">
        <v>0.10344022677899807</v>
      </c>
      <c r="V1505">
        <v>5.089272898450474E-2</v>
      </c>
      <c r="W1505">
        <v>0.12358066882484438</v>
      </c>
      <c r="X1505">
        <v>0.10459529953725338</v>
      </c>
      <c r="Y1505">
        <v>237913.9002496071</v>
      </c>
      <c r="Z1505">
        <v>2777685.2353515625</v>
      </c>
      <c r="AA1505">
        <v>6873171.77734375</v>
      </c>
      <c r="AB1505">
        <v>1.2127589166835226E-2</v>
      </c>
      <c r="AC1505">
        <v>0.11747343732386022</v>
      </c>
      <c r="AD1505">
        <v>0.56030395993448756</v>
      </c>
      <c r="AE1505">
        <v>0.90882009855526913</v>
      </c>
      <c r="AF1505">
        <v>29266255.637383178</v>
      </c>
      <c r="AG1505">
        <v>18167176.479439251</v>
      </c>
      <c r="AH1505">
        <v>26597761.332710281</v>
      </c>
      <c r="AI1505">
        <v>0.93913920542757068</v>
      </c>
      <c r="AJ1505">
        <v>0.34370303354221859</v>
      </c>
      <c r="AK1505">
        <v>2.6442015631602933</v>
      </c>
      <c r="AL1505">
        <v>1.002435465661913</v>
      </c>
      <c r="AM1505">
        <v>4.0077684407790047E-2</v>
      </c>
      <c r="AN1505">
        <v>3.8077487514100089E-2</v>
      </c>
      <c r="AO1505">
        <v>0.11664956183882251</v>
      </c>
      <c r="AP1505">
        <v>1.829071597762482E-2</v>
      </c>
      <c r="AQ1505">
        <v>1.0218341171210605</v>
      </c>
      <c r="AR1505">
        <v>0.98644240788394999</v>
      </c>
      <c r="AS1505">
        <v>1.1177753637132914</v>
      </c>
      <c r="AT1505">
        <v>2.2237725713488584E-2</v>
      </c>
      <c r="AU1505">
        <v>0.46387778173977767</v>
      </c>
      <c r="AV1505">
        <v>0.62208145518373037</v>
      </c>
      <c r="AW1505">
        <v>0.47898101650569203</v>
      </c>
      <c r="AX1505">
        <v>2.8226877891671383E-2</v>
      </c>
      <c r="AY1505">
        <v>5.8130122363603175E-2</v>
      </c>
      <c r="AZ1505">
        <v>0.71140949820386779</v>
      </c>
      <c r="BA1505">
        <v>12.440478841565787</v>
      </c>
      <c r="BB1505">
        <v>0.33491711353270648</v>
      </c>
      <c r="BC1505">
        <v>6.0871113822842993E-2</v>
      </c>
      <c r="BD1505">
        <v>0.52712240051643944</v>
      </c>
      <c r="BE1505">
        <v>0.31448048914105137</v>
      </c>
      <c r="BF1505">
        <v>8703</v>
      </c>
      <c r="BG1505">
        <v>5561</v>
      </c>
      <c r="BH1505">
        <v>5051</v>
      </c>
      <c r="BI1505">
        <v>6.946449647793583E-2</v>
      </c>
      <c r="BJ1505">
        <v>0.68303404381243982</v>
      </c>
      <c r="BK1505">
        <v>0.72402663565346892</v>
      </c>
      <c r="BL1505">
        <v>0.10563732738089565</v>
      </c>
      <c r="BM1505">
        <v>0.20823153831395821</v>
      </c>
      <c r="BN1505">
        <v>0.88825475399479581</v>
      </c>
      <c r="BO1505">
        <v>1.0732390055885346</v>
      </c>
      <c r="BP1505">
        <v>5.7605511936812244E-2</v>
      </c>
      <c r="BQ1505">
        <v>10.5634765625</v>
      </c>
      <c r="BR1505">
        <v>0.22046711045921247</v>
      </c>
      <c r="BS1505">
        <v>5144757.681640625</v>
      </c>
      <c r="BT1505">
        <v>702733.67724867724</v>
      </c>
    </row>
    <row r="1506" spans="1:72">
      <c r="A1506" t="s">
        <v>1790</v>
      </c>
      <c r="B1506" t="s">
        <v>57</v>
      </c>
      <c r="C1506">
        <v>2021</v>
      </c>
      <c r="D1506" t="s">
        <v>228</v>
      </c>
      <c r="E1506">
        <v>5</v>
      </c>
      <c r="F1506" t="s">
        <v>2035</v>
      </c>
      <c r="G1506" t="s">
        <v>298</v>
      </c>
      <c r="H1506" t="s">
        <v>1751</v>
      </c>
      <c r="P1506">
        <v>0.22368924466535539</v>
      </c>
      <c r="Q1506">
        <v>0.49078397633073417</v>
      </c>
      <c r="S1506">
        <v>0.28463515543374962</v>
      </c>
      <c r="T1506">
        <v>3.8150404714992286E-2</v>
      </c>
      <c r="U1506">
        <v>9.584850684697542E-2</v>
      </c>
      <c r="V1506">
        <v>5.0977899282979092E-2</v>
      </c>
      <c r="W1506">
        <v>9.8713149507825795E-2</v>
      </c>
      <c r="X1506">
        <v>0.12081852114541974</v>
      </c>
      <c r="Y1506">
        <v>233600.43753454948</v>
      </c>
      <c r="Z1506">
        <v>3031787.2536912751</v>
      </c>
      <c r="AA1506">
        <v>5959383.0644295299</v>
      </c>
      <c r="AB1506">
        <v>1.0775559608597031E-2</v>
      </c>
      <c r="AD1506">
        <v>0.60568925053799894</v>
      </c>
      <c r="AE1506">
        <v>0.94665684386453375</v>
      </c>
      <c r="AF1506">
        <v>22033101.665024631</v>
      </c>
      <c r="AG1506">
        <v>13292102.736453202</v>
      </c>
      <c r="AH1506">
        <v>20857786.482758619</v>
      </c>
      <c r="AI1506">
        <v>0.9418234862863597</v>
      </c>
      <c r="AJ1506">
        <v>0.36326326929354774</v>
      </c>
      <c r="AK1506">
        <v>2.6059800807979685</v>
      </c>
      <c r="AL1506">
        <v>0.98087442301934735</v>
      </c>
      <c r="AU1506">
        <v>0.4779208892415856</v>
      </c>
      <c r="AV1506">
        <v>0.65264422694157675</v>
      </c>
      <c r="AX1506">
        <v>2.3285663971058117E-2</v>
      </c>
      <c r="AY1506">
        <v>4.7666958220139222E-2</v>
      </c>
      <c r="BE1506">
        <v>0.36452513144414628</v>
      </c>
      <c r="BJ1506">
        <v>0.6372729314992589</v>
      </c>
      <c r="BO1506">
        <v>1.0239181260506154</v>
      </c>
      <c r="BQ1506">
        <v>9.7127516778523493</v>
      </c>
      <c r="BR1506">
        <v>0.28297872340425534</v>
      </c>
    </row>
    <row r="1507" spans="1:72">
      <c r="A1507" t="s">
        <v>1791</v>
      </c>
      <c r="B1507" t="s">
        <v>58</v>
      </c>
      <c r="C1507">
        <v>2021</v>
      </c>
      <c r="D1507" t="s">
        <v>231</v>
      </c>
      <c r="E1507">
        <v>6</v>
      </c>
      <c r="G1507" t="s">
        <v>300</v>
      </c>
      <c r="H1507" t="s">
        <v>1751</v>
      </c>
      <c r="I1507">
        <v>7.1961305724634717E-2</v>
      </c>
      <c r="J1507">
        <v>0.25978050648119422</v>
      </c>
      <c r="K1507">
        <v>1.5524461933703209</v>
      </c>
      <c r="L1507">
        <v>1.1413694613172713</v>
      </c>
      <c r="M1507">
        <v>1.0554298732701277</v>
      </c>
      <c r="N1507">
        <v>0.56426783938209768</v>
      </c>
      <c r="O1507">
        <v>0.47470381688701424</v>
      </c>
      <c r="P1507">
        <v>0.50490153188012266</v>
      </c>
      <c r="Q1507">
        <v>0.50490153188012266</v>
      </c>
      <c r="R1507">
        <v>0.52180909334671532</v>
      </c>
      <c r="S1507">
        <v>0.56882713421309716</v>
      </c>
      <c r="T1507">
        <v>0.11992140321957902</v>
      </c>
      <c r="U1507">
        <v>0.11992140321957902</v>
      </c>
      <c r="V1507">
        <v>6.5915222539964735E-2</v>
      </c>
      <c r="W1507">
        <v>0.16289204596285145</v>
      </c>
      <c r="X1507">
        <v>6.5915222539964735E-2</v>
      </c>
      <c r="Y1507">
        <v>213167.43397904723</v>
      </c>
      <c r="Z1507">
        <v>1761527.750371471</v>
      </c>
      <c r="AA1507">
        <v>4545904.4739970285</v>
      </c>
      <c r="AB1507">
        <v>4.2215887929475268E-2</v>
      </c>
      <c r="AC1507">
        <v>0.10318828685618607</v>
      </c>
      <c r="AM1507">
        <v>1.7306691632783647E-2</v>
      </c>
      <c r="AN1507">
        <v>2.7916467998810094E-2</v>
      </c>
      <c r="AO1507">
        <v>0.15273240593813689</v>
      </c>
      <c r="AP1507">
        <v>2.3693738390089043E-2</v>
      </c>
      <c r="AQ1507">
        <v>1.0102676025393178</v>
      </c>
      <c r="AR1507">
        <v>1.0102676025393178</v>
      </c>
      <c r="AS1507">
        <v>1.037855252624571</v>
      </c>
      <c r="AT1507">
        <v>1.5792742859059447E-2</v>
      </c>
      <c r="AU1507">
        <v>0.68986419249112629</v>
      </c>
      <c r="AV1507">
        <v>0.68986419249112629</v>
      </c>
      <c r="AW1507">
        <v>0.68948034604562114</v>
      </c>
      <c r="AX1507">
        <v>3.7004571186933143E-2</v>
      </c>
      <c r="AY1507">
        <v>3.7004571186933143E-2</v>
      </c>
      <c r="AZ1507">
        <v>0.40712552835242072</v>
      </c>
      <c r="BB1507">
        <v>4.4839829315818015E-2</v>
      </c>
      <c r="BD1507">
        <v>0.26632162296074746</v>
      </c>
      <c r="BE1507">
        <v>0.26632162296074746</v>
      </c>
      <c r="BF1507">
        <v>9096</v>
      </c>
      <c r="BG1507">
        <v>5780</v>
      </c>
      <c r="BI1507">
        <v>6.199620866428085E-2</v>
      </c>
      <c r="BK1507">
        <v>0.47570480296864043</v>
      </c>
      <c r="BL1507">
        <v>0.32062466933740263</v>
      </c>
      <c r="BM1507">
        <v>0.32062466933740263</v>
      </c>
      <c r="BN1507">
        <v>0.67229514058115769</v>
      </c>
      <c r="BQ1507">
        <v>15.034175334323923</v>
      </c>
      <c r="BR1507">
        <v>0.18228558074316428</v>
      </c>
      <c r="BS1507">
        <v>3212027.5586924218</v>
      </c>
      <c r="BT1507">
        <v>1377667.6815286623</v>
      </c>
    </row>
    <row r="1508" spans="1:72">
      <c r="A1508" t="s">
        <v>1792</v>
      </c>
      <c r="B1508" t="s">
        <v>59</v>
      </c>
      <c r="C1508">
        <v>2021</v>
      </c>
      <c r="D1508" t="s">
        <v>223</v>
      </c>
      <c r="E1508">
        <v>2</v>
      </c>
      <c r="G1508" t="s">
        <v>302</v>
      </c>
      <c r="H1508" t="s">
        <v>1751</v>
      </c>
      <c r="I1508">
        <v>0.48142540539049328</v>
      </c>
      <c r="J1508">
        <v>0.14329240999176704</v>
      </c>
      <c r="K1508">
        <v>1.8284676973039993</v>
      </c>
      <c r="L1508">
        <v>1.434928669563621</v>
      </c>
      <c r="M1508">
        <v>0.9725861216222369</v>
      </c>
      <c r="N1508">
        <v>0.54630332019621475</v>
      </c>
      <c r="O1508">
        <v>0.45522768070767666</v>
      </c>
      <c r="P1508">
        <v>0.15066189671732433</v>
      </c>
      <c r="Q1508">
        <v>0.52420683230816079</v>
      </c>
      <c r="R1508">
        <v>0.25782588582688876</v>
      </c>
      <c r="S1508">
        <v>0.20751700510836385</v>
      </c>
      <c r="T1508">
        <v>1.6126841487396577E-2</v>
      </c>
      <c r="U1508">
        <v>8.6448983465779394E-2</v>
      </c>
      <c r="V1508">
        <v>3.3692742038722114E-2</v>
      </c>
      <c r="W1508">
        <v>6.3414323371601716E-2</v>
      </c>
      <c r="X1508">
        <v>0.14419193457775675</v>
      </c>
      <c r="Y1508">
        <v>470613.17178423237</v>
      </c>
      <c r="Z1508">
        <v>3117845.3394736843</v>
      </c>
      <c r="AA1508">
        <v>5928292.4921052633</v>
      </c>
      <c r="AB1508">
        <v>3.9311460104768728E-3</v>
      </c>
      <c r="AC1508">
        <v>9.7820702340599169E-2</v>
      </c>
      <c r="AD1508">
        <v>0.82527452877412721</v>
      </c>
      <c r="AE1508">
        <v>0.87771116072679389</v>
      </c>
      <c r="AF1508">
        <v>25523473.920844328</v>
      </c>
      <c r="AG1508">
        <v>16254700.676341249</v>
      </c>
      <c r="AH1508">
        <v>22402237.920844328</v>
      </c>
      <c r="AI1508">
        <v>0.93053523665990279</v>
      </c>
      <c r="AJ1508">
        <v>0.33461381382621203</v>
      </c>
      <c r="AK1508">
        <v>2.6230571615989819</v>
      </c>
      <c r="AL1508">
        <v>0.99301078459919656</v>
      </c>
      <c r="AM1508">
        <v>6.106913603560269E-2</v>
      </c>
      <c r="AN1508">
        <v>5.2290134559995413E-2</v>
      </c>
      <c r="AO1508">
        <v>6.6496484583997373E-2</v>
      </c>
      <c r="AP1508">
        <v>2.0604675169691441E-2</v>
      </c>
      <c r="AQ1508">
        <v>1.0467904898695917</v>
      </c>
      <c r="AR1508">
        <v>1.0953335029193176</v>
      </c>
      <c r="AS1508">
        <v>1.0166342370553509</v>
      </c>
      <c r="AT1508">
        <v>1.3319489569170801E-2</v>
      </c>
      <c r="AU1508">
        <v>0.37869997893519936</v>
      </c>
      <c r="AV1508">
        <v>0.58929127354790733</v>
      </c>
      <c r="AW1508">
        <v>0.38933582081220891</v>
      </c>
      <c r="AX1508">
        <v>1.3395604600023524E-2</v>
      </c>
      <c r="AY1508">
        <v>6.0325671450476563E-2</v>
      </c>
      <c r="AZ1508">
        <v>0.77899536702005456</v>
      </c>
      <c r="BA1508">
        <v>13.187121942600363</v>
      </c>
      <c r="BB1508">
        <v>0.13178567054134013</v>
      </c>
      <c r="BC1508">
        <v>2.3631811954897639E-2</v>
      </c>
      <c r="BD1508">
        <v>0.64518848489432379</v>
      </c>
      <c r="BE1508">
        <v>0.22348128785557358</v>
      </c>
      <c r="BF1508">
        <v>8678</v>
      </c>
      <c r="BG1508">
        <v>5095</v>
      </c>
      <c r="BH1508">
        <v>4816</v>
      </c>
      <c r="BI1508">
        <v>8.2684733282446243E-2</v>
      </c>
      <c r="BJ1508">
        <v>0.72558378916317745</v>
      </c>
      <c r="BK1508">
        <v>0.79705559968367212</v>
      </c>
      <c r="BL1508">
        <v>2.0144476713177869E-2</v>
      </c>
      <c r="BM1508">
        <v>7.0284086124234341E-2</v>
      </c>
      <c r="BN1508">
        <v>0.82629141268347095</v>
      </c>
      <c r="BO1508">
        <v>1.0938616375687935</v>
      </c>
      <c r="BP1508">
        <v>5.1391400566928751E-2</v>
      </c>
      <c r="BQ1508">
        <v>3.1710526315789473</v>
      </c>
      <c r="BR1508">
        <v>0.23716632443531827</v>
      </c>
      <c r="BS1508">
        <v>3320754.8368421053</v>
      </c>
      <c r="BT1508">
        <v>635032.09735269006</v>
      </c>
    </row>
    <row r="1509" spans="1:72">
      <c r="A1509" t="s">
        <v>1793</v>
      </c>
      <c r="B1509" t="s">
        <v>60</v>
      </c>
      <c r="C1509">
        <v>2021</v>
      </c>
      <c r="D1509" t="s">
        <v>207</v>
      </c>
      <c r="E1509">
        <v>7</v>
      </c>
      <c r="F1509" t="s">
        <v>2035</v>
      </c>
      <c r="G1509" t="s">
        <v>304</v>
      </c>
      <c r="H1509" t="s">
        <v>1751</v>
      </c>
      <c r="P1509">
        <v>0.25385001097443111</v>
      </c>
      <c r="Q1509">
        <v>0.40093841473694697</v>
      </c>
      <c r="S1509">
        <v>0.38536524825413421</v>
      </c>
      <c r="T1509">
        <v>4.2270567659042614E-2</v>
      </c>
      <c r="U1509">
        <v>7.4431055975613877E-2</v>
      </c>
      <c r="V1509">
        <v>8.5535452304611667E-2</v>
      </c>
      <c r="W1509">
        <v>0.26511738368834559</v>
      </c>
      <c r="X1509">
        <v>0.14240873105023802</v>
      </c>
      <c r="Y1509">
        <v>293840.29623993405</v>
      </c>
      <c r="Z1509">
        <v>4034990.6932013771</v>
      </c>
      <c r="AA1509">
        <v>13179454.361445783</v>
      </c>
      <c r="AB1509">
        <v>2.5058140186207868E-2</v>
      </c>
      <c r="AD1509">
        <v>0.43896703232219664</v>
      </c>
      <c r="AE1509">
        <v>0.8260800907276632</v>
      </c>
      <c r="AF1509">
        <v>24986655.366562825</v>
      </c>
      <c r="AG1509">
        <v>14036641.029595016</v>
      </c>
      <c r="AH1509">
        <v>20640978.532191068</v>
      </c>
      <c r="AI1509">
        <v>0.93606539433209512</v>
      </c>
      <c r="AJ1509">
        <v>0.38450752892553824</v>
      </c>
      <c r="AK1509">
        <v>2.1484107035200282</v>
      </c>
      <c r="AL1509">
        <v>1.0111367534832043</v>
      </c>
      <c r="AU1509">
        <v>0.44332310831093963</v>
      </c>
      <c r="AV1509">
        <v>0.48838181387011015</v>
      </c>
      <c r="AX1509">
        <v>1.8887876426707324E-2</v>
      </c>
      <c r="AY1509">
        <v>2.9856474152512521E-2</v>
      </c>
      <c r="BE1509">
        <v>0.3855571106854212</v>
      </c>
      <c r="BJ1509">
        <v>0.68003757708016987</v>
      </c>
      <c r="BO1509">
        <v>1.1469290766528801</v>
      </c>
      <c r="BQ1509">
        <v>6.7861445783132526</v>
      </c>
      <c r="BR1509">
        <v>0.64882383690538425</v>
      </c>
    </row>
    <row r="1510" spans="1:72">
      <c r="A1510" t="s">
        <v>1794</v>
      </c>
      <c r="B1510" t="s">
        <v>61</v>
      </c>
      <c r="C1510">
        <v>2021</v>
      </c>
      <c r="D1510" t="s">
        <v>212</v>
      </c>
      <c r="E1510">
        <v>4</v>
      </c>
      <c r="G1510" t="s">
        <v>306</v>
      </c>
      <c r="H1510" t="s">
        <v>1751</v>
      </c>
      <c r="I1510">
        <v>5.8065645343935247E-2</v>
      </c>
      <c r="J1510">
        <v>-0.21553059285852147</v>
      </c>
      <c r="K1510">
        <v>1.1082502089689923</v>
      </c>
      <c r="L1510">
        <v>1.0430436957487306</v>
      </c>
      <c r="M1510">
        <v>0.76947245405120268</v>
      </c>
      <c r="N1510">
        <v>0.49539719551023054</v>
      </c>
      <c r="O1510">
        <v>0.47317910783591466</v>
      </c>
      <c r="P1510">
        <v>0.5587030589138835</v>
      </c>
      <c r="Q1510">
        <v>0.5587030589138835</v>
      </c>
      <c r="R1510">
        <v>0.65955364264692184</v>
      </c>
      <c r="S1510">
        <v>0.60806041271836453</v>
      </c>
      <c r="T1510">
        <v>0.26823519617661179</v>
      </c>
      <c r="U1510">
        <v>0.26823519617661179</v>
      </c>
      <c r="V1510">
        <v>2.0368354548991725E-2</v>
      </c>
      <c r="W1510">
        <v>2.7590107854231175E-2</v>
      </c>
      <c r="X1510">
        <v>2.0368354548991725E-2</v>
      </c>
      <c r="Y1510">
        <v>584092.01999500126</v>
      </c>
      <c r="Z1510">
        <v>882864.28855721396</v>
      </c>
      <c r="AA1510">
        <v>1204700.263681592</v>
      </c>
      <c r="AB1510">
        <v>1.4417513901534807E-2</v>
      </c>
      <c r="AC1510">
        <v>8.3939056260408998E-2</v>
      </c>
      <c r="AM1510">
        <v>9.2316608068684344E-2</v>
      </c>
      <c r="AN1510">
        <v>0.13799871851082687</v>
      </c>
      <c r="AO1510">
        <v>2.3112661774467039E-2</v>
      </c>
      <c r="AP1510">
        <v>1.0433396829622296E-2</v>
      </c>
      <c r="AQ1510">
        <v>1.0350592058487726</v>
      </c>
      <c r="AR1510">
        <v>1.0350592058487726</v>
      </c>
      <c r="AS1510">
        <v>1.1356377631060446</v>
      </c>
      <c r="AT1510">
        <v>1.2977185796598239E-2</v>
      </c>
      <c r="AU1510">
        <v>0.67869566071329213</v>
      </c>
      <c r="AV1510">
        <v>0.67869566071329213</v>
      </c>
      <c r="AW1510">
        <v>0.67850695642159087</v>
      </c>
      <c r="AX1510">
        <v>5.0136178260914543E-2</v>
      </c>
      <c r="AY1510">
        <v>5.0136178260914543E-2</v>
      </c>
      <c r="AZ1510">
        <v>0.29502354277871606</v>
      </c>
      <c r="BB1510">
        <v>3.5760833528610238E-2</v>
      </c>
      <c r="BD1510">
        <v>0.16066893565253759</v>
      </c>
      <c r="BE1510">
        <v>0.16066893565253759</v>
      </c>
      <c r="BF1510">
        <v>9791</v>
      </c>
      <c r="BG1510">
        <v>5958</v>
      </c>
      <c r="BI1510">
        <v>3.2287592696088482E-2</v>
      </c>
      <c r="BK1510">
        <v>0.33327087370998976</v>
      </c>
      <c r="BL1510">
        <v>0.29086838154416567</v>
      </c>
      <c r="BM1510">
        <v>0.29086838154416567</v>
      </c>
      <c r="BN1510">
        <v>0.4933834725778572</v>
      </c>
      <c r="BQ1510">
        <v>19.905472636815919</v>
      </c>
      <c r="BR1510">
        <v>7.1833648393194713E-2</v>
      </c>
      <c r="BS1510">
        <v>412277.0945273632</v>
      </c>
      <c r="BT1510">
        <v>543289.20394736843</v>
      </c>
    </row>
    <row r="1511" spans="1:72">
      <c r="A1511" t="s">
        <v>1795</v>
      </c>
      <c r="B1511" t="s">
        <v>62</v>
      </c>
      <c r="C1511">
        <v>2021</v>
      </c>
      <c r="D1511" t="s">
        <v>215</v>
      </c>
      <c r="E1511">
        <v>5</v>
      </c>
      <c r="G1511" t="s">
        <v>308</v>
      </c>
      <c r="H1511" t="s">
        <v>1751</v>
      </c>
      <c r="I1511">
        <v>8.8086857541339492E-2</v>
      </c>
      <c r="J1511">
        <v>0.42507580618457769</v>
      </c>
      <c r="K1511">
        <v>1.70846432191359</v>
      </c>
      <c r="L1511">
        <v>0.97645428754558838</v>
      </c>
      <c r="M1511">
        <v>0.87852384869923628</v>
      </c>
      <c r="N1511">
        <v>0.64337641474508778</v>
      </c>
      <c r="O1511">
        <v>0.5239340766125864</v>
      </c>
      <c r="P1511">
        <v>0.41525842639079513</v>
      </c>
      <c r="Q1511">
        <v>0.41525842639079513</v>
      </c>
      <c r="R1511">
        <v>0.43975094551434435</v>
      </c>
      <c r="S1511">
        <v>0.48742488061558503</v>
      </c>
      <c r="T1511">
        <v>9.6074479843982541E-2</v>
      </c>
      <c r="U1511">
        <v>9.6074479843982541E-2</v>
      </c>
      <c r="V1511">
        <v>0.12089498280944055</v>
      </c>
      <c r="W1511">
        <v>0.29080932099792578</v>
      </c>
      <c r="X1511">
        <v>0.12089498280944055</v>
      </c>
      <c r="Y1511">
        <v>188742.99826117198</v>
      </c>
      <c r="Z1511">
        <v>3869365.4362606234</v>
      </c>
      <c r="AA1511">
        <v>9886340.3257790376</v>
      </c>
      <c r="AB1511">
        <v>3.5239997455151786E-2</v>
      </c>
      <c r="AC1511">
        <v>0.12875494258748968</v>
      </c>
      <c r="AM1511">
        <v>1.6809928390196311E-2</v>
      </c>
      <c r="AN1511">
        <v>2.8743272132766728E-2</v>
      </c>
      <c r="AO1511">
        <v>0.26055774453869951</v>
      </c>
      <c r="AP1511">
        <v>2.6579492388704738E-2</v>
      </c>
      <c r="AQ1511">
        <v>1.0138822704049018</v>
      </c>
      <c r="AR1511">
        <v>1.0138822704049018</v>
      </c>
      <c r="AS1511">
        <v>1.1294558778557822</v>
      </c>
      <c r="AT1511">
        <v>2.9083686233200786E-2</v>
      </c>
      <c r="AU1511">
        <v>0.58951813878985682</v>
      </c>
      <c r="AV1511">
        <v>0.58951813878985682</v>
      </c>
      <c r="AW1511">
        <v>0.61835574573403285</v>
      </c>
      <c r="AX1511">
        <v>6.9666392101807945E-2</v>
      </c>
      <c r="AY1511">
        <v>6.9666392101807945E-2</v>
      </c>
      <c r="AZ1511">
        <v>0.51344789723023532</v>
      </c>
      <c r="BB1511">
        <v>0.51661364656528574</v>
      </c>
      <c r="BD1511">
        <v>0.24515941622859869</v>
      </c>
      <c r="BE1511">
        <v>0.24515941622859869</v>
      </c>
      <c r="BF1511">
        <v>10448</v>
      </c>
      <c r="BG1511">
        <v>6481</v>
      </c>
      <c r="BI1511">
        <v>4.1573108739739156E-2</v>
      </c>
      <c r="BK1511">
        <v>0.58175460803892309</v>
      </c>
      <c r="BL1511">
        <v>0.29417746912573761</v>
      </c>
      <c r="BM1511">
        <v>0.29417746912573761</v>
      </c>
      <c r="BN1511">
        <v>1.0105998561082206</v>
      </c>
      <c r="BQ1511">
        <v>16.291784702549574</v>
      </c>
      <c r="BR1511">
        <v>0.4165024630541872</v>
      </c>
      <c r="BS1511">
        <v>7949173.5070821531</v>
      </c>
      <c r="BT1511">
        <v>1358573.2933884298</v>
      </c>
    </row>
    <row r="1512" spans="1:72">
      <c r="A1512" t="s">
        <v>1796</v>
      </c>
      <c r="B1512" t="s">
        <v>63</v>
      </c>
      <c r="C1512">
        <v>2021</v>
      </c>
      <c r="D1512" t="s">
        <v>215</v>
      </c>
      <c r="E1512">
        <v>2</v>
      </c>
      <c r="G1512" t="s">
        <v>310</v>
      </c>
      <c r="H1512" t="s">
        <v>1751</v>
      </c>
      <c r="I1512">
        <v>9.4634492180218008E-2</v>
      </c>
      <c r="J1512">
        <v>0.1185846682631316</v>
      </c>
      <c r="K1512">
        <v>1.7237721545039664</v>
      </c>
      <c r="L1512">
        <v>1.065634284945163</v>
      </c>
      <c r="M1512">
        <v>1.0211282874110961</v>
      </c>
      <c r="N1512">
        <v>0.68009794044283689</v>
      </c>
      <c r="O1512">
        <v>0.55442381697201326</v>
      </c>
      <c r="P1512">
        <v>0.49590111776153473</v>
      </c>
      <c r="Q1512">
        <v>0.49590111776153473</v>
      </c>
      <c r="R1512">
        <v>0.54147441180804268</v>
      </c>
      <c r="S1512">
        <v>0.60449999468013338</v>
      </c>
      <c r="T1512">
        <v>0.10950870145217653</v>
      </c>
      <c r="U1512">
        <v>0.10950870145217653</v>
      </c>
      <c r="V1512">
        <v>0.14075155363627037</v>
      </c>
      <c r="W1512">
        <v>0.3201876405068575</v>
      </c>
      <c r="X1512">
        <v>0.14075155363627037</v>
      </c>
      <c r="Y1512">
        <v>396145.84262456832</v>
      </c>
      <c r="Z1512">
        <v>4734312.5504587153</v>
      </c>
      <c r="AA1512">
        <v>11250674.064220183</v>
      </c>
      <c r="AB1512">
        <v>4.5260305309802386E-2</v>
      </c>
      <c r="AC1512">
        <v>0.17266686818277574</v>
      </c>
      <c r="AM1512">
        <v>7.1566519415060773E-2</v>
      </c>
      <c r="AN1512">
        <v>9.9886451486604091E-2</v>
      </c>
      <c r="AO1512">
        <v>0.2336351139648464</v>
      </c>
      <c r="AP1512">
        <v>1.8172063772148219E-2</v>
      </c>
      <c r="AQ1512">
        <v>0.97028320607693819</v>
      </c>
      <c r="AR1512">
        <v>0.97028320607693819</v>
      </c>
      <c r="AS1512">
        <v>0.88481558018387874</v>
      </c>
      <c r="AT1512">
        <v>1.18128502513274E-2</v>
      </c>
      <c r="AU1512">
        <v>0.52723313494934998</v>
      </c>
      <c r="AV1512">
        <v>0.52723313494934998</v>
      </c>
      <c r="AW1512">
        <v>0.57123985985071613</v>
      </c>
      <c r="AX1512">
        <v>4.6830044823825676E-2</v>
      </c>
      <c r="AY1512">
        <v>4.6830044823825676E-2</v>
      </c>
      <c r="AZ1512">
        <v>0.35874736915992339</v>
      </c>
      <c r="BB1512">
        <v>0.10707986882315787</v>
      </c>
      <c r="BD1512">
        <v>0.32356685801330987</v>
      </c>
      <c r="BE1512">
        <v>0.32356685801330987</v>
      </c>
      <c r="BF1512">
        <v>8973</v>
      </c>
      <c r="BG1512">
        <v>5928</v>
      </c>
      <c r="BI1512">
        <v>3.5916763922018403E-2</v>
      </c>
      <c r="BK1512">
        <v>0.43530172028049696</v>
      </c>
      <c r="BL1512">
        <v>0.1766120755609441</v>
      </c>
      <c r="BM1512">
        <v>0.1766120755609441</v>
      </c>
      <c r="BN1512">
        <v>0.77972448392045401</v>
      </c>
      <c r="BQ1512">
        <v>9.2981651376146797</v>
      </c>
      <c r="BR1512">
        <v>0.72363945578231292</v>
      </c>
      <c r="BS1512">
        <v>6866852.2064220179</v>
      </c>
      <c r="BT1512">
        <v>858882.12582781457</v>
      </c>
    </row>
    <row r="1513" spans="1:72">
      <c r="A1513" t="s">
        <v>1797</v>
      </c>
      <c r="B1513" t="s">
        <v>64</v>
      </c>
      <c r="C1513">
        <v>2021</v>
      </c>
      <c r="D1513" t="s">
        <v>228</v>
      </c>
      <c r="E1513">
        <v>5</v>
      </c>
      <c r="G1513" t="s">
        <v>312</v>
      </c>
      <c r="H1513" t="s">
        <v>1751</v>
      </c>
      <c r="I1513">
        <v>0.41019801417688384</v>
      </c>
      <c r="J1513">
        <v>0.15414497760193124</v>
      </c>
      <c r="K1513">
        <v>1.7066796426718835</v>
      </c>
      <c r="L1513">
        <v>1.2294000511383212</v>
      </c>
      <c r="M1513">
        <v>0.75249192565087597</v>
      </c>
      <c r="N1513">
        <v>0.6009811846302423</v>
      </c>
      <c r="O1513">
        <v>0.48992306154801135</v>
      </c>
      <c r="P1513">
        <v>0.23380463472587348</v>
      </c>
      <c r="Q1513">
        <v>0.53547983212104977</v>
      </c>
      <c r="R1513">
        <v>0.26133571095366714</v>
      </c>
      <c r="S1513">
        <v>0.31478725546163344</v>
      </c>
      <c r="T1513">
        <v>3.4147380517736227E-2</v>
      </c>
      <c r="U1513">
        <v>9.2962232750572985E-2</v>
      </c>
      <c r="V1513">
        <v>3.5325430538952013E-2</v>
      </c>
      <c r="W1513">
        <v>7.9067882748032545E-2</v>
      </c>
      <c r="X1513">
        <v>8.5641658817879718E-2</v>
      </c>
      <c r="Y1513">
        <v>221330.22662125729</v>
      </c>
      <c r="Z1513">
        <v>2052827.8155216286</v>
      </c>
      <c r="AA1513">
        <v>4651212.2264631046</v>
      </c>
      <c r="AB1513">
        <v>9.1704636552122146E-3</v>
      </c>
      <c r="AC1513">
        <v>0.10193354057756743</v>
      </c>
      <c r="AD1513">
        <v>0.64386875438723634</v>
      </c>
      <c r="AE1513">
        <v>0.87137857268458396</v>
      </c>
      <c r="AF1513">
        <v>28332676.49132948</v>
      </c>
      <c r="AG1513">
        <v>16726741.595375722</v>
      </c>
      <c r="AH1513">
        <v>24688487.201348748</v>
      </c>
      <c r="AI1513">
        <v>0.92447078242765424</v>
      </c>
      <c r="AJ1513">
        <v>0.3743518161107422</v>
      </c>
      <c r="AK1513">
        <v>2.3276996001718593</v>
      </c>
      <c r="AL1513">
        <v>0.92527202063741143</v>
      </c>
      <c r="AM1513">
        <v>4.762032122191287E-2</v>
      </c>
      <c r="AN1513">
        <v>4.6776756548846686E-2</v>
      </c>
      <c r="AO1513">
        <v>7.3070442259109289E-2</v>
      </c>
      <c r="AP1513">
        <v>1.7597513419647604E-2</v>
      </c>
      <c r="AQ1513">
        <v>1.0489675665166946</v>
      </c>
      <c r="AR1513">
        <v>1.0669088962271858</v>
      </c>
      <c r="AS1513">
        <v>1.0553602351514966</v>
      </c>
      <c r="AT1513">
        <v>1.5789385759471284E-2</v>
      </c>
      <c r="AU1513">
        <v>0.4875580918521128</v>
      </c>
      <c r="AV1513">
        <v>0.69491454691420973</v>
      </c>
      <c r="AW1513">
        <v>0.49984807518276314</v>
      </c>
      <c r="AX1513">
        <v>2.9402560882739435E-2</v>
      </c>
      <c r="AY1513">
        <v>6.4731368398098801E-2</v>
      </c>
      <c r="AZ1513">
        <v>0.69158052411904836</v>
      </c>
      <c r="BA1513">
        <v>18.912671248818352</v>
      </c>
      <c r="BB1513">
        <v>0.1084045624562036</v>
      </c>
      <c r="BC1513">
        <v>4.411575785738123E-3</v>
      </c>
      <c r="BD1513">
        <v>0.61634683392953737</v>
      </c>
      <c r="BE1513">
        <v>0.34248249670208114</v>
      </c>
      <c r="BF1513">
        <v>8827</v>
      </c>
      <c r="BG1513">
        <v>5537</v>
      </c>
      <c r="BH1513">
        <v>4913</v>
      </c>
      <c r="BI1513">
        <v>7.7968129919568543E-2</v>
      </c>
      <c r="BJ1513">
        <v>0.67751180778958098</v>
      </c>
      <c r="BK1513">
        <v>0.69822581405065898</v>
      </c>
      <c r="BL1513">
        <v>8.1467300978702528E-2</v>
      </c>
      <c r="BM1513">
        <v>0.17688673441292707</v>
      </c>
      <c r="BN1513">
        <v>0.68263976527979031</v>
      </c>
      <c r="BO1513">
        <v>1.061820556516702</v>
      </c>
      <c r="BP1513">
        <v>7.2887790435855651E-2</v>
      </c>
      <c r="BQ1513">
        <v>8.9656488549618327</v>
      </c>
      <c r="BR1513">
        <v>0.18876518218623481</v>
      </c>
      <c r="BS1513">
        <v>3022565.7226463105</v>
      </c>
      <c r="BT1513">
        <v>675089.90495532088</v>
      </c>
    </row>
    <row r="1514" spans="1:72">
      <c r="A1514" t="s">
        <v>1798</v>
      </c>
      <c r="B1514" t="s">
        <v>65</v>
      </c>
      <c r="C1514">
        <v>2021</v>
      </c>
      <c r="D1514" t="s">
        <v>218</v>
      </c>
      <c r="E1514">
        <v>4</v>
      </c>
      <c r="G1514" t="s">
        <v>314</v>
      </c>
      <c r="H1514" t="s">
        <v>1751</v>
      </c>
      <c r="I1514">
        <v>6.2626030016048606E-2</v>
      </c>
      <c r="J1514">
        <v>0.21593500506805235</v>
      </c>
      <c r="K1514">
        <v>1.6843997065666583</v>
      </c>
      <c r="L1514">
        <v>1.1347403357411185</v>
      </c>
      <c r="M1514">
        <v>1.1076844659974419</v>
      </c>
      <c r="N1514">
        <v>0.6039265393434452</v>
      </c>
      <c r="O1514">
        <v>0.58265170729886329</v>
      </c>
      <c r="P1514">
        <v>0.51147530719097523</v>
      </c>
      <c r="Q1514">
        <v>0.51147530719097523</v>
      </c>
      <c r="R1514">
        <v>0.54498655049212708</v>
      </c>
      <c r="S1514">
        <v>0.56328073627844688</v>
      </c>
      <c r="T1514">
        <v>0.12249669231436272</v>
      </c>
      <c r="U1514">
        <v>0.12249669231436272</v>
      </c>
      <c r="V1514">
        <v>3.8426850974448735E-2</v>
      </c>
      <c r="W1514">
        <v>8.5785011693597799E-2</v>
      </c>
      <c r="X1514">
        <v>3.8426850974448735E-2</v>
      </c>
      <c r="Y1514">
        <v>197396.71686253074</v>
      </c>
      <c r="Z1514">
        <v>1048960.2175925926</v>
      </c>
      <c r="AA1514">
        <v>2391621.0370370368</v>
      </c>
      <c r="AB1514">
        <v>2.6547202897743285E-2</v>
      </c>
      <c r="AC1514">
        <v>0.11136030703020919</v>
      </c>
      <c r="AM1514">
        <v>2.3288765728673628E-2</v>
      </c>
      <c r="AN1514">
        <v>3.4188624454622632E-2</v>
      </c>
      <c r="AO1514">
        <v>9.741116437574053E-2</v>
      </c>
      <c r="AP1514">
        <v>2.3188235108520076E-2</v>
      </c>
      <c r="AQ1514">
        <v>0.97272340907460442</v>
      </c>
      <c r="AR1514">
        <v>0.97272340907460442</v>
      </c>
      <c r="AS1514">
        <v>0.90721687551398555</v>
      </c>
      <c r="AT1514">
        <v>1.2366826184016331E-2</v>
      </c>
      <c r="AU1514">
        <v>0.75558346293670353</v>
      </c>
      <c r="AV1514">
        <v>0.75558346293670353</v>
      </c>
      <c r="AW1514">
        <v>0.77795566671636496</v>
      </c>
      <c r="AX1514">
        <v>3.2687970216336563E-2</v>
      </c>
      <c r="AY1514">
        <v>3.2687970216336563E-2</v>
      </c>
      <c r="AZ1514">
        <v>0.41683254434807054</v>
      </c>
      <c r="BB1514">
        <v>1.4080621771961708</v>
      </c>
      <c r="BD1514">
        <v>0.24428921732176323</v>
      </c>
      <c r="BE1514">
        <v>0.24428921732176323</v>
      </c>
      <c r="BF1514">
        <v>5259</v>
      </c>
      <c r="BG1514">
        <v>5676</v>
      </c>
      <c r="BI1514">
        <v>5.713204052797992E-3</v>
      </c>
      <c r="BK1514">
        <v>0.45992986769881222</v>
      </c>
      <c r="BL1514">
        <v>0.35341233815714829</v>
      </c>
      <c r="BM1514">
        <v>0.35341233815714829</v>
      </c>
      <c r="BN1514">
        <v>0.61170444752441666</v>
      </c>
      <c r="BQ1514">
        <v>16.939814814814813</v>
      </c>
      <c r="BR1514">
        <v>6.0465116279069767E-2</v>
      </c>
      <c r="BS1514">
        <v>1391048.6620370371</v>
      </c>
      <c r="BT1514">
        <v>1137263.3442622952</v>
      </c>
    </row>
    <row r="1515" spans="1:72">
      <c r="A1515" t="s">
        <v>1799</v>
      </c>
      <c r="B1515" t="s">
        <v>66</v>
      </c>
      <c r="C1515">
        <v>2021</v>
      </c>
      <c r="D1515" t="s">
        <v>223</v>
      </c>
      <c r="E1515">
        <v>2</v>
      </c>
      <c r="G1515" t="s">
        <v>316</v>
      </c>
      <c r="H1515" t="s">
        <v>1751</v>
      </c>
      <c r="I1515">
        <v>0.41221902904505398</v>
      </c>
      <c r="J1515">
        <v>0.1573761908582009</v>
      </c>
      <c r="K1515">
        <v>1.8933173825586918</v>
      </c>
      <c r="L1515">
        <v>1.5678462102355544</v>
      </c>
      <c r="M1515">
        <v>0.85341509429182671</v>
      </c>
      <c r="N1515">
        <v>0.66687955884192585</v>
      </c>
      <c r="O1515">
        <v>0.59549818695768097</v>
      </c>
      <c r="P1515">
        <v>0.16789018710330264</v>
      </c>
      <c r="Q1515">
        <v>0.6259600064183154</v>
      </c>
      <c r="R1515">
        <v>0.21815581244899498</v>
      </c>
      <c r="S1515">
        <v>0.23145597157015185</v>
      </c>
      <c r="T1515">
        <v>1.4379116200756449E-2</v>
      </c>
      <c r="U1515">
        <v>6.9462133998695164E-2</v>
      </c>
      <c r="V1515">
        <v>2.6320673614241046E-2</v>
      </c>
      <c r="W1515">
        <v>4.9331206275826919E-2</v>
      </c>
      <c r="X1515">
        <v>0.13029079069412358</v>
      </c>
      <c r="Y1515">
        <v>411593.27947598253</v>
      </c>
      <c r="Z1515">
        <v>2240669.6857142858</v>
      </c>
      <c r="AA1515">
        <v>4236187.0571428575</v>
      </c>
      <c r="AB1515">
        <v>6.7283238393393502E-3</v>
      </c>
      <c r="AC1515">
        <v>0.10735467286942542</v>
      </c>
      <c r="AD1515">
        <v>0.81760699790248259</v>
      </c>
      <c r="AE1515">
        <v>0.88855214123677506</v>
      </c>
      <c r="AF1515">
        <v>26374999.511811025</v>
      </c>
      <c r="AG1515">
        <v>15370634.830708662</v>
      </c>
      <c r="AH1515">
        <v>23435562.291338582</v>
      </c>
      <c r="AI1515">
        <v>0.91799368373645729</v>
      </c>
      <c r="AJ1515">
        <v>0.3852104816607978</v>
      </c>
      <c r="AK1515">
        <v>2.3066665720150406</v>
      </c>
      <c r="AL1515">
        <v>1.2585266388077272</v>
      </c>
      <c r="AM1515">
        <v>6.6468863387086616E-2</v>
      </c>
      <c r="AN1515">
        <v>4.0901734201057562E-2</v>
      </c>
      <c r="AO1515">
        <v>5.0285622123292274E-2</v>
      </c>
      <c r="AP1515">
        <v>1.3345661425210115E-2</v>
      </c>
      <c r="AQ1515">
        <v>1.0371371106462173</v>
      </c>
      <c r="AR1515">
        <v>0.9909758437486238</v>
      </c>
      <c r="AS1515">
        <v>1.0384595837824229</v>
      </c>
      <c r="AT1515">
        <v>1.8582874959869655E-2</v>
      </c>
      <c r="AU1515">
        <v>0.43893921023022436</v>
      </c>
      <c r="AV1515">
        <v>0.66536614628772006</v>
      </c>
      <c r="AW1515">
        <v>0.44450753820829658</v>
      </c>
      <c r="AX1515">
        <v>3.0747597892327259E-2</v>
      </c>
      <c r="AY1515">
        <v>9.5875514146921401E-2</v>
      </c>
      <c r="AZ1515">
        <v>0.78201384140892105</v>
      </c>
      <c r="BA1515">
        <v>15.293020073716594</v>
      </c>
      <c r="BB1515">
        <v>-9.238909495772947E-2</v>
      </c>
      <c r="BC1515">
        <v>3.6636128793241719E-2</v>
      </c>
      <c r="BD1515">
        <v>0.6921552976802382</v>
      </c>
      <c r="BE1515">
        <v>0.20101700441988579</v>
      </c>
      <c r="BF1515">
        <v>8798</v>
      </c>
      <c r="BG1515">
        <v>5483</v>
      </c>
      <c r="BH1515">
        <v>5034</v>
      </c>
      <c r="BI1515">
        <v>6.787415572321874E-2</v>
      </c>
      <c r="BJ1515">
        <v>0.65586797703545641</v>
      </c>
      <c r="BK1515">
        <v>0.77550404738672118</v>
      </c>
      <c r="BL1515">
        <v>1.7273824855180121E-2</v>
      </c>
      <c r="BM1515">
        <v>5.9882009093462162E-2</v>
      </c>
      <c r="BN1515">
        <v>0.55010176515730014</v>
      </c>
      <c r="BO1515">
        <v>1.2772516831269254</v>
      </c>
      <c r="BP1515">
        <v>4.5103370605646266E-2</v>
      </c>
      <c r="BQ1515">
        <v>2.9740259740259742</v>
      </c>
      <c r="BR1515">
        <v>0.22198505869797225</v>
      </c>
      <c r="BS1515">
        <v>2829361.0753246755</v>
      </c>
      <c r="BT1515">
        <v>412714.84069981583</v>
      </c>
    </row>
    <row r="1516" spans="1:72">
      <c r="A1516" t="s">
        <v>1800</v>
      </c>
      <c r="B1516" t="s">
        <v>67</v>
      </c>
      <c r="C1516">
        <v>2021</v>
      </c>
      <c r="D1516" t="s">
        <v>207</v>
      </c>
      <c r="E1516">
        <v>8</v>
      </c>
      <c r="G1516" t="s">
        <v>318</v>
      </c>
      <c r="H1516" t="s">
        <v>1751</v>
      </c>
      <c r="I1516">
        <v>0.15520508880970024</v>
      </c>
      <c r="J1516">
        <v>0.55690450750310294</v>
      </c>
      <c r="K1516">
        <v>3.1298535638908298</v>
      </c>
      <c r="L1516">
        <v>1.1364293116521327</v>
      </c>
      <c r="M1516">
        <v>0.96384498441522071</v>
      </c>
      <c r="N1516">
        <v>0.63537235831052152</v>
      </c>
      <c r="O1516">
        <v>0.52579737178421826</v>
      </c>
      <c r="P1516">
        <v>0.32691884437328689</v>
      </c>
      <c r="Q1516">
        <v>0.43705944966411653</v>
      </c>
      <c r="R1516">
        <v>0.33119876972218099</v>
      </c>
      <c r="S1516">
        <v>0.38550634541863321</v>
      </c>
      <c r="T1516">
        <v>4.0813459744318818E-2</v>
      </c>
      <c r="U1516">
        <v>5.9683992827412061E-2</v>
      </c>
      <c r="V1516">
        <v>0.12690390481268704</v>
      </c>
      <c r="W1516">
        <v>0.35065280484217765</v>
      </c>
      <c r="X1516">
        <v>0.17853770667501379</v>
      </c>
      <c r="Y1516">
        <v>303669.83425242372</v>
      </c>
      <c r="Z1516">
        <v>6109851.0653237412</v>
      </c>
      <c r="AA1516">
        <v>17959946.807194244</v>
      </c>
      <c r="AB1516">
        <v>1.4450338369414171E-2</v>
      </c>
      <c r="AC1516">
        <v>0.15160615645214401</v>
      </c>
      <c r="AD1516">
        <v>0.33066252088042969</v>
      </c>
      <c r="AE1516">
        <v>0.73173915691805158</v>
      </c>
      <c r="AF1516">
        <v>27730169.215037595</v>
      </c>
      <c r="AG1516">
        <v>15104764.975438597</v>
      </c>
      <c r="AH1516">
        <v>20291250.642606515</v>
      </c>
      <c r="AI1516">
        <v>0.90308509110902024</v>
      </c>
      <c r="AJ1516">
        <v>0.3546025020696158</v>
      </c>
      <c r="AK1516">
        <v>2.0635476417884835</v>
      </c>
      <c r="AL1516">
        <v>0.65970111016309807</v>
      </c>
      <c r="AM1516">
        <v>2.6427442177037363E-2</v>
      </c>
      <c r="AN1516">
        <v>3.5748963539381652E-2</v>
      </c>
      <c r="AO1516">
        <v>0.41640098192872421</v>
      </c>
      <c r="AP1516">
        <v>0.18136588339050089</v>
      </c>
      <c r="AQ1516">
        <v>1.0315144123017213</v>
      </c>
      <c r="AR1516">
        <v>1.0204329738330093</v>
      </c>
      <c r="AS1516">
        <v>1.3535382571074683</v>
      </c>
      <c r="AT1516">
        <v>1.3911807073991226E-2</v>
      </c>
      <c r="AU1516">
        <v>0.4287798283026093</v>
      </c>
      <c r="AV1516">
        <v>0.46378227217064233</v>
      </c>
      <c r="AW1516">
        <v>0.46447106709426711</v>
      </c>
      <c r="AX1516">
        <v>2.2815127748160403E-2</v>
      </c>
      <c r="AY1516">
        <v>2.8813521581469707E-2</v>
      </c>
      <c r="AZ1516">
        <v>0.55933387290185588</v>
      </c>
      <c r="BA1516">
        <v>13.31605412334485</v>
      </c>
      <c r="BB1516">
        <v>0.58593611037466031</v>
      </c>
      <c r="BC1516">
        <v>6.6108820298430335E-2</v>
      </c>
      <c r="BD1516">
        <v>0.29868567821913533</v>
      </c>
      <c r="BE1516">
        <v>0.23332101145361575</v>
      </c>
      <c r="BF1516">
        <v>9240</v>
      </c>
      <c r="BG1516">
        <v>6447</v>
      </c>
      <c r="BH1516">
        <v>6064</v>
      </c>
      <c r="BI1516">
        <v>6.8196021956407019E-2</v>
      </c>
      <c r="BJ1516">
        <v>0.74439792999857757</v>
      </c>
      <c r="BK1516">
        <v>0.63605427443072726</v>
      </c>
      <c r="BL1516">
        <v>8.1515240159246286E-2</v>
      </c>
      <c r="BM1516">
        <v>0.10773773379761861</v>
      </c>
      <c r="BN1516">
        <v>1.1551202307602797</v>
      </c>
      <c r="BO1516">
        <v>0.71977392271215312</v>
      </c>
      <c r="BP1516">
        <v>6.7488449466666919E-2</v>
      </c>
      <c r="BQ1516">
        <v>6.4707913669064752</v>
      </c>
      <c r="BR1516">
        <v>0.73556653288051865</v>
      </c>
      <c r="BS1516">
        <v>13174421.553956835</v>
      </c>
      <c r="BT1516">
        <v>10159272.557220709</v>
      </c>
    </row>
    <row r="1517" spans="1:72">
      <c r="A1517" t="s">
        <v>1801</v>
      </c>
      <c r="B1517" t="s">
        <v>68</v>
      </c>
      <c r="C1517">
        <v>2021</v>
      </c>
      <c r="D1517" t="s">
        <v>212</v>
      </c>
      <c r="E1517">
        <v>2</v>
      </c>
      <c r="G1517" t="s">
        <v>320</v>
      </c>
      <c r="H1517" t="s">
        <v>1751</v>
      </c>
      <c r="I1517">
        <v>1.9373400767226132E-2</v>
      </c>
      <c r="J1517">
        <v>1.0481557758480997E-2</v>
      </c>
      <c r="K1517">
        <v>1.5649796180506628</v>
      </c>
      <c r="L1517">
        <v>1.1820301211216706</v>
      </c>
      <c r="M1517">
        <v>1.1267651208382203</v>
      </c>
      <c r="N1517">
        <v>0.5837944336879537</v>
      </c>
      <c r="O1517">
        <v>0.57166051537051643</v>
      </c>
      <c r="P1517">
        <v>0.69912476427037551</v>
      </c>
      <c r="Q1517">
        <v>0.69912476427037551</v>
      </c>
      <c r="R1517">
        <v>0.7324956159892867</v>
      </c>
      <c r="S1517">
        <v>0.74685402713465976</v>
      </c>
      <c r="T1517">
        <v>0.19535520715735266</v>
      </c>
      <c r="U1517">
        <v>0.19535520715735266</v>
      </c>
      <c r="V1517">
        <v>1.3021971479421286E-2</v>
      </c>
      <c r="W1517">
        <v>2.1922483227723336E-2</v>
      </c>
      <c r="X1517">
        <v>1.3021971479421286E-2</v>
      </c>
      <c r="Y1517">
        <v>657595.85436893208</v>
      </c>
      <c r="Z1517">
        <v>621316.37614678894</v>
      </c>
      <c r="AA1517">
        <v>1055406.9633027522</v>
      </c>
      <c r="AB1517">
        <v>2.8295054273460976E-2</v>
      </c>
      <c r="AC1517">
        <v>0.10377521129137456</v>
      </c>
      <c r="AM1517">
        <v>3.6676670950584023E-2</v>
      </c>
      <c r="AN1517">
        <v>5.9863553536189204E-2</v>
      </c>
      <c r="AO1517">
        <v>5.0477110123917888E-2</v>
      </c>
      <c r="AP1517">
        <v>3.4847481585170155E-2</v>
      </c>
      <c r="AQ1517">
        <v>0.99179423096744235</v>
      </c>
      <c r="AR1517">
        <v>0.99179423096744235</v>
      </c>
      <c r="AS1517">
        <v>1.1438707055120296</v>
      </c>
      <c r="AT1517">
        <v>1.9505644199605723E-2</v>
      </c>
      <c r="AU1517">
        <v>0.7552423920280229</v>
      </c>
      <c r="AV1517">
        <v>0.7552423920280229</v>
      </c>
      <c r="AW1517">
        <v>0.76876263705397119</v>
      </c>
      <c r="AX1517">
        <v>2.1719980637963224E-2</v>
      </c>
      <c r="AY1517">
        <v>2.1719980637963224E-2</v>
      </c>
      <c r="AZ1517">
        <v>0.22678629681846027</v>
      </c>
      <c r="BB1517">
        <v>0.20240255526026552</v>
      </c>
      <c r="BD1517">
        <v>0.13860520432918719</v>
      </c>
      <c r="BE1517">
        <v>0.13860520432918719</v>
      </c>
      <c r="BF1517">
        <v>9672</v>
      </c>
      <c r="BG1517">
        <v>6014</v>
      </c>
      <c r="BI1517">
        <v>4.5453139649733174E-2</v>
      </c>
      <c r="BK1517">
        <v>0.24901553546699209</v>
      </c>
      <c r="BL1517">
        <v>0.18060732625993137</v>
      </c>
      <c r="BM1517">
        <v>0.18060732625993137</v>
      </c>
      <c r="BN1517">
        <v>0.32961891554998546</v>
      </c>
      <c r="BQ1517">
        <v>14.174311926605505</v>
      </c>
      <c r="BR1517">
        <v>0.14575507137490609</v>
      </c>
      <c r="BS1517">
        <v>554105.17431192659</v>
      </c>
      <c r="BT1517">
        <v>1971889.010989011</v>
      </c>
    </row>
    <row r="1518" spans="1:72">
      <c r="A1518" t="s">
        <v>1802</v>
      </c>
      <c r="B1518" t="s">
        <v>69</v>
      </c>
      <c r="C1518">
        <v>2021</v>
      </c>
      <c r="D1518" t="s">
        <v>215</v>
      </c>
      <c r="E1518">
        <v>4</v>
      </c>
      <c r="G1518" t="s">
        <v>322</v>
      </c>
      <c r="H1518" t="s">
        <v>1751</v>
      </c>
      <c r="I1518">
        <v>4.4026665524232823E-2</v>
      </c>
      <c r="J1518">
        <v>0.58718627637133824</v>
      </c>
      <c r="K1518">
        <v>2.1890982554347165</v>
      </c>
      <c r="L1518">
        <v>1.6150445071854402</v>
      </c>
      <c r="M1518">
        <v>1.560323476797113</v>
      </c>
      <c r="N1518">
        <v>0.66982838074189288</v>
      </c>
      <c r="O1518">
        <v>0.58559800118427985</v>
      </c>
      <c r="P1518">
        <v>0.55468108493775137</v>
      </c>
      <c r="Q1518">
        <v>0.55468108493775137</v>
      </c>
      <c r="R1518">
        <v>0.60114135442316319</v>
      </c>
      <c r="S1518">
        <v>0.63779704719847874</v>
      </c>
      <c r="T1518">
        <v>0.13187000120000553</v>
      </c>
      <c r="U1518">
        <v>0.13187000120000553</v>
      </c>
      <c r="V1518">
        <v>0.13552745205831437</v>
      </c>
      <c r="W1518">
        <v>0.2114917431016391</v>
      </c>
      <c r="X1518">
        <v>0.13552745205831437</v>
      </c>
      <c r="Y1518">
        <v>287655.65231788077</v>
      </c>
      <c r="Z1518">
        <v>4267126.9816176472</v>
      </c>
      <c r="AA1518">
        <v>6895967.2095588231</v>
      </c>
      <c r="AB1518">
        <v>4.4862797112023477E-2</v>
      </c>
      <c r="AC1518">
        <v>0.13970803630191753</v>
      </c>
      <c r="AM1518">
        <v>4.2785669755234693E-2</v>
      </c>
      <c r="AN1518">
        <v>6.139683218622706E-2</v>
      </c>
      <c r="AO1518">
        <v>0.11233325320480786</v>
      </c>
      <c r="AP1518">
        <v>1.4791042596616021E-2</v>
      </c>
      <c r="AQ1518">
        <v>1.0456194078182228</v>
      </c>
      <c r="AR1518">
        <v>1.0456194078182228</v>
      </c>
      <c r="AS1518">
        <v>1.0310010836868369</v>
      </c>
      <c r="AT1518">
        <v>1.9903702980737271E-2</v>
      </c>
      <c r="AU1518">
        <v>0.61656482888936737</v>
      </c>
      <c r="AV1518">
        <v>0.61656482888936737</v>
      </c>
      <c r="AW1518">
        <v>0.63336212215651067</v>
      </c>
      <c r="AX1518">
        <v>4.5134060437413595E-2</v>
      </c>
      <c r="AY1518">
        <v>4.5134060437413595E-2</v>
      </c>
      <c r="AZ1518">
        <v>0.38273311515363601</v>
      </c>
      <c r="BB1518">
        <v>-0.12667467043937011</v>
      </c>
      <c r="BD1518">
        <v>0.23930134364396122</v>
      </c>
      <c r="BE1518">
        <v>0.23930134364396122</v>
      </c>
      <c r="BF1518">
        <v>9718</v>
      </c>
      <c r="BG1518">
        <v>5914</v>
      </c>
      <c r="BI1518">
        <v>6.700456985958185E-2</v>
      </c>
      <c r="BK1518">
        <v>0.40658220751409724</v>
      </c>
      <c r="BL1518">
        <v>0.25526071258286753</v>
      </c>
      <c r="BM1518">
        <v>0.25526071258286753</v>
      </c>
      <c r="BN1518">
        <v>0.67298955194192289</v>
      </c>
      <c r="BQ1518">
        <v>14.433823529411764</v>
      </c>
      <c r="BR1518">
        <v>0.48655812192351383</v>
      </c>
      <c r="BS1518">
        <v>2932197.0625</v>
      </c>
      <c r="BT1518">
        <v>757078.76470588241</v>
      </c>
    </row>
    <row r="1519" spans="1:72">
      <c r="A1519" t="s">
        <v>1803</v>
      </c>
      <c r="B1519" t="s">
        <v>70</v>
      </c>
      <c r="C1519">
        <v>2021</v>
      </c>
      <c r="D1519" t="s">
        <v>207</v>
      </c>
      <c r="E1519">
        <v>8</v>
      </c>
      <c r="G1519" t="s">
        <v>324</v>
      </c>
      <c r="H1519" t="s">
        <v>1751</v>
      </c>
      <c r="I1519">
        <v>0.12465322392498052</v>
      </c>
      <c r="J1519">
        <v>0.37294582863760406</v>
      </c>
      <c r="K1519">
        <v>2.0302715227174128</v>
      </c>
      <c r="L1519">
        <v>1.2458136301271185</v>
      </c>
      <c r="M1519">
        <v>0.94510098846853519</v>
      </c>
      <c r="N1519">
        <v>0.64932564299423634</v>
      </c>
      <c r="O1519">
        <v>0.49965043521290836</v>
      </c>
      <c r="P1519">
        <v>0.28029461112661602</v>
      </c>
      <c r="Q1519">
        <v>0.39159975695757993</v>
      </c>
      <c r="R1519">
        <v>0.291543367098134</v>
      </c>
      <c r="S1519">
        <v>0.37664212591335289</v>
      </c>
      <c r="T1519">
        <v>2.985148667790001E-2</v>
      </c>
      <c r="U1519">
        <v>4.5803818034233966E-2</v>
      </c>
      <c r="V1519">
        <v>0.11954643526483635</v>
      </c>
      <c r="W1519">
        <v>0.3273157688184683</v>
      </c>
      <c r="X1519">
        <v>0.17862916981390234</v>
      </c>
      <c r="Y1519">
        <v>199217.67777490744</v>
      </c>
      <c r="Z1519">
        <v>5501750.3248218531</v>
      </c>
      <c r="AA1519">
        <v>15853512.015142517</v>
      </c>
      <c r="AB1519">
        <v>1.6433204370845552E-2</v>
      </c>
      <c r="AC1519">
        <v>0.14808204326683164</v>
      </c>
      <c r="AD1519">
        <v>0.35467874646154607</v>
      </c>
      <c r="AE1519">
        <v>0.83605969016744186</v>
      </c>
      <c r="AF1519">
        <v>30440637.894795127</v>
      </c>
      <c r="AG1519">
        <v>17295749.966223698</v>
      </c>
      <c r="AH1519">
        <v>25450190.286821704</v>
      </c>
      <c r="AI1519">
        <v>0.92433384749973591</v>
      </c>
      <c r="AJ1519">
        <v>0.37065594663765961</v>
      </c>
      <c r="AK1519">
        <v>2.2556219527883221</v>
      </c>
      <c r="AL1519">
        <v>1.1876608607240586</v>
      </c>
      <c r="AM1519">
        <v>3.8057518473424409E-2</v>
      </c>
      <c r="AN1519">
        <v>4.165534101649232E-2</v>
      </c>
      <c r="AO1519">
        <v>0.3085854680056071</v>
      </c>
      <c r="AP1519">
        <v>4.9988508075017916E-2</v>
      </c>
      <c r="AQ1519">
        <v>1.0865727228547275</v>
      </c>
      <c r="AR1519">
        <v>1.0908014587826271</v>
      </c>
      <c r="AS1519">
        <v>1.1145132096499752</v>
      </c>
      <c r="AT1519">
        <v>1.5751523462488232E-2</v>
      </c>
      <c r="AU1519">
        <v>0.42866129389263791</v>
      </c>
      <c r="AV1519">
        <v>0.45994124297278755</v>
      </c>
      <c r="AW1519">
        <v>0.46972961831210713</v>
      </c>
      <c r="AX1519">
        <v>3.7449536795955772E-2</v>
      </c>
      <c r="AY1519">
        <v>5.319411462150421E-2</v>
      </c>
      <c r="AZ1519">
        <v>0.64147397751666591</v>
      </c>
      <c r="BA1519">
        <v>16.848368754341635</v>
      </c>
      <c r="BB1519">
        <v>0.64063385703368303</v>
      </c>
      <c r="BC1519">
        <v>3.9331709702540962E-2</v>
      </c>
      <c r="BD1519">
        <v>0.319728768752368</v>
      </c>
      <c r="BE1519">
        <v>0.23293481440618011</v>
      </c>
      <c r="BF1519">
        <v>9600</v>
      </c>
      <c r="BG1519">
        <v>6520</v>
      </c>
      <c r="BH1519">
        <v>6099</v>
      </c>
      <c r="BI1519">
        <v>6.3785440091788922E-2</v>
      </c>
      <c r="BJ1519">
        <v>0.67908219414810977</v>
      </c>
      <c r="BK1519">
        <v>0.67245324816929419</v>
      </c>
      <c r="BL1519">
        <v>7.8850380825458408E-2</v>
      </c>
      <c r="BM1519">
        <v>0.11058414590101359</v>
      </c>
      <c r="BN1519">
        <v>1.3109293911332862</v>
      </c>
      <c r="BO1519">
        <v>1.0150896852154636</v>
      </c>
      <c r="BP1519">
        <v>2.3937064703253252E-2</v>
      </c>
      <c r="BQ1519">
        <v>6.8960807600950123</v>
      </c>
      <c r="BR1519">
        <v>0.54069651741293534</v>
      </c>
      <c r="BS1519">
        <v>12434264.559382422</v>
      </c>
      <c r="BT1519">
        <v>2441344.0239276337</v>
      </c>
    </row>
    <row r="1520" spans="1:72">
      <c r="A1520" t="s">
        <v>1804</v>
      </c>
      <c r="B1520" t="s">
        <v>71</v>
      </c>
      <c r="C1520">
        <v>2021</v>
      </c>
      <c r="D1520" t="s">
        <v>212</v>
      </c>
      <c r="E1520">
        <v>4</v>
      </c>
      <c r="G1520" t="s">
        <v>326</v>
      </c>
      <c r="H1520" t="s">
        <v>1751</v>
      </c>
      <c r="I1520">
        <v>2.2725285316404584E-2</v>
      </c>
      <c r="J1520">
        <v>0.16844050022412849</v>
      </c>
      <c r="K1520">
        <v>2.3395544364024703</v>
      </c>
      <c r="L1520">
        <v>2.0244704496030401</v>
      </c>
      <c r="M1520">
        <v>1.977460973925947</v>
      </c>
      <c r="N1520">
        <v>0.56034274343251489</v>
      </c>
      <c r="O1520">
        <v>0.53971810502718531</v>
      </c>
      <c r="P1520">
        <v>0.61921747483430989</v>
      </c>
      <c r="Q1520">
        <v>0.61921747483430989</v>
      </c>
      <c r="R1520">
        <v>0.53690780271633842</v>
      </c>
      <c r="S1520">
        <v>0.67641923197170317</v>
      </c>
      <c r="T1520">
        <v>0.16024952927535965</v>
      </c>
      <c r="U1520">
        <v>0.16024952927535965</v>
      </c>
      <c r="V1520">
        <v>2.3027212265551711E-2</v>
      </c>
      <c r="W1520">
        <v>3.8514533590661849E-2</v>
      </c>
      <c r="X1520">
        <v>2.3027212265551711E-2</v>
      </c>
      <c r="Y1520">
        <v>340764.31448275864</v>
      </c>
      <c r="Z1520">
        <v>838598.82677165349</v>
      </c>
      <c r="AA1520">
        <v>1418044.9921259843</v>
      </c>
      <c r="AB1520">
        <v>2.4012282192216763E-2</v>
      </c>
      <c r="AC1520">
        <v>0.11234157453820369</v>
      </c>
      <c r="AM1520">
        <v>2.0072705951865343E-2</v>
      </c>
      <c r="AN1520">
        <v>3.5185676896788379E-2</v>
      </c>
      <c r="AO1520">
        <v>4.160345764722017E-2</v>
      </c>
      <c r="AP1520">
        <v>2.0610302926950638E-2</v>
      </c>
      <c r="AQ1520">
        <v>0.95652665317632524</v>
      </c>
      <c r="AR1520">
        <v>0.95652665317632524</v>
      </c>
      <c r="AS1520">
        <v>0.86020477658700001</v>
      </c>
      <c r="AT1520">
        <v>1.7392898100616561E-2</v>
      </c>
      <c r="AU1520">
        <v>0.77854424909068976</v>
      </c>
      <c r="AV1520">
        <v>0.77854424909068976</v>
      </c>
      <c r="AW1520">
        <v>0.78543082598810499</v>
      </c>
      <c r="AX1520">
        <v>3.1094080941001755E-2</v>
      </c>
      <c r="AY1520">
        <v>3.1094080941001755E-2</v>
      </c>
      <c r="AZ1520">
        <v>0.37667290756814203</v>
      </c>
      <c r="BB1520">
        <v>-0.16039359977974579</v>
      </c>
      <c r="BD1520">
        <v>0.12467141748234963</v>
      </c>
      <c r="BE1520">
        <v>0.12467141748234963</v>
      </c>
      <c r="BF1520">
        <v>9966</v>
      </c>
      <c r="BG1520">
        <v>6261</v>
      </c>
      <c r="BI1520">
        <v>4.8853365901288123E-2</v>
      </c>
      <c r="BK1520">
        <v>0.3474750200019997</v>
      </c>
      <c r="BL1520">
        <v>0.28391784361933003</v>
      </c>
      <c r="BM1520">
        <v>0.28391784361933003</v>
      </c>
      <c r="BN1520">
        <v>0.45696895992456626</v>
      </c>
      <c r="BQ1520">
        <v>17.125984251968504</v>
      </c>
      <c r="BR1520">
        <v>9.279393173198483E-2</v>
      </c>
      <c r="BS1520">
        <v>659504.97244094487</v>
      </c>
      <c r="BT1520">
        <v>1078791.0282485876</v>
      </c>
    </row>
    <row r="1521" spans="1:72">
      <c r="A1521" t="s">
        <v>1805</v>
      </c>
      <c r="B1521" t="s">
        <v>72</v>
      </c>
      <c r="C1521">
        <v>2021</v>
      </c>
      <c r="D1521" t="s">
        <v>212</v>
      </c>
      <c r="E1521">
        <v>2</v>
      </c>
      <c r="G1521" t="s">
        <v>328</v>
      </c>
      <c r="H1521" t="s">
        <v>1751</v>
      </c>
      <c r="I1521">
        <v>8.9252526082758049E-2</v>
      </c>
      <c r="J1521">
        <v>0.14772774462409041</v>
      </c>
      <c r="K1521">
        <v>1.4083198485364676</v>
      </c>
      <c r="L1521">
        <v>1.3390760158047406</v>
      </c>
      <c r="M1521">
        <v>1.2446435958436253</v>
      </c>
      <c r="N1521">
        <v>0.59535275647267893</v>
      </c>
      <c r="O1521">
        <v>0.58040635530523943</v>
      </c>
      <c r="P1521">
        <v>0.73211534855826532</v>
      </c>
      <c r="Q1521">
        <v>0.73211534855826532</v>
      </c>
      <c r="R1521">
        <v>0.76306031929555762</v>
      </c>
      <c r="S1521">
        <v>0.76084827785058406</v>
      </c>
      <c r="T1521">
        <v>0.20508798155007033</v>
      </c>
      <c r="U1521">
        <v>0.20508798155007033</v>
      </c>
      <c r="V1521">
        <v>3.4338594547708663E-2</v>
      </c>
      <c r="W1521">
        <v>4.7976555285782145E-2</v>
      </c>
      <c r="X1521">
        <v>3.4338594547708663E-2</v>
      </c>
      <c r="Y1521">
        <v>673479.68290960451</v>
      </c>
      <c r="Z1521">
        <v>1200544.92481203</v>
      </c>
      <c r="AA1521">
        <v>1699735.932330827</v>
      </c>
      <c r="AB1521">
        <v>3.5678581782448524E-2</v>
      </c>
      <c r="AC1521">
        <v>0.11662849799744211</v>
      </c>
      <c r="AM1521">
        <v>4.3403936499103353E-2</v>
      </c>
      <c r="AN1521">
        <v>5.5784554896490285E-2</v>
      </c>
      <c r="AO1521">
        <v>3.0653310418268482E-2</v>
      </c>
      <c r="AP1521">
        <v>5.0731556962645965E-3</v>
      </c>
      <c r="AQ1521">
        <v>1.0043241364801989</v>
      </c>
      <c r="AR1521">
        <v>1.0043241364801989</v>
      </c>
      <c r="AS1521">
        <v>1.0520164761162796</v>
      </c>
      <c r="AT1521">
        <v>1.6046262165446579E-2</v>
      </c>
      <c r="AU1521">
        <v>0.70946056307953465</v>
      </c>
      <c r="AV1521">
        <v>0.70946056307953465</v>
      </c>
      <c r="AW1521">
        <v>0.71686990972701392</v>
      </c>
      <c r="AX1521">
        <v>3.352021961904627E-2</v>
      </c>
      <c r="AY1521">
        <v>3.352021961904627E-2</v>
      </c>
      <c r="AZ1521">
        <v>0.20445663968318831</v>
      </c>
      <c r="BB1521">
        <v>-0.49052656488549617</v>
      </c>
      <c r="BD1521">
        <v>0.31745257037437402</v>
      </c>
      <c r="BE1521">
        <v>0.31745257037437402</v>
      </c>
      <c r="BF1521">
        <v>8849</v>
      </c>
      <c r="BG1521">
        <v>6076</v>
      </c>
      <c r="BI1521">
        <v>8.9917273975631984E-2</v>
      </c>
      <c r="BK1521">
        <v>0.22332992299139509</v>
      </c>
      <c r="BL1521">
        <v>0.18349011071230192</v>
      </c>
      <c r="BM1521">
        <v>0.18349011071230192</v>
      </c>
      <c r="BN1521">
        <v>0.31470617868981687</v>
      </c>
      <c r="BQ1521">
        <v>10.646616541353383</v>
      </c>
      <c r="BR1521">
        <v>1.0977777777777777</v>
      </c>
      <c r="BS1521">
        <v>630419.78195488721</v>
      </c>
      <c r="BT1521">
        <v>237425.12121212122</v>
      </c>
    </row>
    <row r="1522" spans="1:72">
      <c r="A1522" t="s">
        <v>1806</v>
      </c>
      <c r="B1522" t="s">
        <v>73</v>
      </c>
      <c r="C1522">
        <v>2021</v>
      </c>
      <c r="D1522" t="s">
        <v>228</v>
      </c>
      <c r="E1522">
        <v>7</v>
      </c>
      <c r="G1522" t="s">
        <v>330</v>
      </c>
      <c r="H1522" t="s">
        <v>1751</v>
      </c>
      <c r="I1522">
        <v>0.16733906945600796</v>
      </c>
      <c r="J1522">
        <v>0.29406898930532333</v>
      </c>
      <c r="K1522">
        <v>1.5275432818820265</v>
      </c>
      <c r="L1522">
        <v>1.0670393080155931</v>
      </c>
      <c r="M1522">
        <v>0.70094307919429211</v>
      </c>
      <c r="N1522">
        <v>0.62727383568046358</v>
      </c>
      <c r="O1522">
        <v>0.58510588745882142</v>
      </c>
      <c r="P1522">
        <v>0.24156368465137357</v>
      </c>
      <c r="Q1522">
        <v>0.4470143396897181</v>
      </c>
      <c r="R1522">
        <v>0.28945234338756054</v>
      </c>
      <c r="S1522">
        <v>0.31971982071254634</v>
      </c>
      <c r="T1522">
        <v>4.0209874018922891E-2</v>
      </c>
      <c r="U1522">
        <v>8.4325165028664925E-2</v>
      </c>
      <c r="V1522">
        <v>4.822835499608176E-2</v>
      </c>
      <c r="W1522">
        <v>0.1438317279376049</v>
      </c>
      <c r="X1522">
        <v>9.7211690461417241E-2</v>
      </c>
      <c r="Y1522">
        <v>203458.80407856873</v>
      </c>
      <c r="Z1522">
        <v>2513589.280927835</v>
      </c>
      <c r="AA1522">
        <v>7731885.3627577322</v>
      </c>
      <c r="AB1522">
        <v>1.1043457382274175E-2</v>
      </c>
      <c r="AC1522">
        <v>0.11941336010323278</v>
      </c>
      <c r="AD1522">
        <v>0.53482152760035051</v>
      </c>
      <c r="AE1522">
        <v>0.8682289201037876</v>
      </c>
      <c r="AF1522">
        <v>27607270.292278238</v>
      </c>
      <c r="AG1522">
        <v>16040992.627951499</v>
      </c>
      <c r="AH1522">
        <v>23969430.47287811</v>
      </c>
      <c r="AI1522">
        <v>0.93451205540979443</v>
      </c>
      <c r="AJ1522">
        <v>0.3659934486665275</v>
      </c>
      <c r="AK1522">
        <v>2.3722526271088218</v>
      </c>
      <c r="AL1522">
        <v>1.2806519898696673</v>
      </c>
      <c r="AM1522">
        <v>3.6441469230662805E-2</v>
      </c>
      <c r="AN1522">
        <v>4.1991624371186635E-2</v>
      </c>
      <c r="AO1522">
        <v>0.15170700102189025</v>
      </c>
      <c r="AP1522">
        <v>2.8343682311562094E-2</v>
      </c>
      <c r="AQ1522">
        <v>1.0435969741037243</v>
      </c>
      <c r="AR1522">
        <v>1.0371749330969664</v>
      </c>
      <c r="AS1522">
        <v>1.1044561253564533</v>
      </c>
      <c r="AT1522">
        <v>1.3840133496858073E-2</v>
      </c>
      <c r="AU1522">
        <v>0.49488439004937601</v>
      </c>
      <c r="AV1522">
        <v>0.64013608610594375</v>
      </c>
      <c r="AW1522">
        <v>0.51611928954366237</v>
      </c>
      <c r="AX1522">
        <v>2.4727244895724171E-2</v>
      </c>
      <c r="AY1522">
        <v>3.9195061961620585E-2</v>
      </c>
      <c r="AZ1522">
        <v>0.68933852847615007</v>
      </c>
      <c r="BA1522">
        <v>18.040393919121598</v>
      </c>
      <c r="BB1522">
        <v>0.46336550451959713</v>
      </c>
      <c r="BC1522">
        <v>-1.5930215778596508E-2</v>
      </c>
      <c r="BD1522">
        <v>0.40250451670427406</v>
      </c>
      <c r="BE1522">
        <v>0.22245126413725791</v>
      </c>
      <c r="BF1522">
        <v>9673</v>
      </c>
      <c r="BG1522">
        <v>5762</v>
      </c>
      <c r="BH1522">
        <v>5279</v>
      </c>
      <c r="BI1522">
        <v>5.7095013257401885E-2</v>
      </c>
      <c r="BJ1522">
        <v>0.66922710767375981</v>
      </c>
      <c r="BK1522">
        <v>0.70635942922962969</v>
      </c>
      <c r="BL1522">
        <v>0.11409554416671989</v>
      </c>
      <c r="BM1522">
        <v>0.20698387608093713</v>
      </c>
      <c r="BN1522">
        <v>0.86737875214045712</v>
      </c>
      <c r="BO1522">
        <v>1.3139926650387341</v>
      </c>
      <c r="BP1522">
        <v>6.6388843442543491E-2</v>
      </c>
      <c r="BQ1522">
        <v>10.300257731958762</v>
      </c>
      <c r="BR1522">
        <v>0.39093361176368224</v>
      </c>
      <c r="BS1522">
        <v>6284872.7880154643</v>
      </c>
      <c r="BT1522">
        <v>1000435.5444172779</v>
      </c>
    </row>
    <row r="1523" spans="1:72">
      <c r="A1523" t="s">
        <v>1807</v>
      </c>
      <c r="B1523" t="s">
        <v>74</v>
      </c>
      <c r="C1523">
        <v>2021</v>
      </c>
      <c r="D1523" t="s">
        <v>212</v>
      </c>
      <c r="E1523">
        <v>2</v>
      </c>
      <c r="G1523" t="s">
        <v>332</v>
      </c>
      <c r="H1523" t="s">
        <v>1751</v>
      </c>
      <c r="I1523">
        <v>3.9825129461080112E-2</v>
      </c>
      <c r="J1523">
        <v>0.1356811995359998</v>
      </c>
      <c r="K1523">
        <v>1.1101336301705675</v>
      </c>
      <c r="L1523">
        <v>0.96308978163672787</v>
      </c>
      <c r="M1523">
        <v>0.8946169540527098</v>
      </c>
      <c r="N1523">
        <v>0.61736677866621348</v>
      </c>
      <c r="O1523">
        <v>0.59143771051412486</v>
      </c>
      <c r="P1523">
        <v>0.70518337612076265</v>
      </c>
      <c r="Q1523">
        <v>0.70518337612076265</v>
      </c>
      <c r="R1523">
        <v>0.67339243077526056</v>
      </c>
      <c r="S1523">
        <v>0.74807591826633157</v>
      </c>
      <c r="T1523">
        <v>0.10687538913227425</v>
      </c>
      <c r="U1523">
        <v>0.10687538913227425</v>
      </c>
      <c r="V1523">
        <v>2.4317825579051683E-2</v>
      </c>
      <c r="W1523">
        <v>4.2896396092579753E-2</v>
      </c>
      <c r="X1523">
        <v>2.4317825579051683E-2</v>
      </c>
      <c r="Y1523">
        <v>297722.61783960718</v>
      </c>
      <c r="Z1523">
        <v>871377.73684210528</v>
      </c>
      <c r="AA1523">
        <v>1555110.6947368421</v>
      </c>
      <c r="AB1523">
        <v>3.9433606730482677E-2</v>
      </c>
      <c r="AC1523">
        <v>0.12523863168729998</v>
      </c>
      <c r="AM1523">
        <v>3.6001571707102865E-2</v>
      </c>
      <c r="AN1523">
        <v>5.0656126241064386E-2</v>
      </c>
      <c r="AO1523">
        <v>2.9669965649381191E-2</v>
      </c>
      <c r="AP1523">
        <v>7.4390046998397226E-3</v>
      </c>
      <c r="AQ1523">
        <v>0.96646591787772518</v>
      </c>
      <c r="AR1523">
        <v>0.96646591787772518</v>
      </c>
      <c r="AS1523">
        <v>0.87596640199480014</v>
      </c>
      <c r="AT1523">
        <v>2.0436418155562183E-2</v>
      </c>
      <c r="AU1523">
        <v>0.81106945076334325</v>
      </c>
      <c r="AV1523">
        <v>0.81106945076334325</v>
      </c>
      <c r="AW1523">
        <v>0.81577017523391471</v>
      </c>
      <c r="AX1523">
        <v>5.6485057290852347E-2</v>
      </c>
      <c r="AY1523">
        <v>5.6485057290852347E-2</v>
      </c>
      <c r="AZ1523">
        <v>0.23664814995203365</v>
      </c>
      <c r="BB1523">
        <v>-0.215358124324973</v>
      </c>
      <c r="BD1523">
        <v>0.19588436430238715</v>
      </c>
      <c r="BE1523">
        <v>0.19588436430238715</v>
      </c>
      <c r="BF1523">
        <v>9522</v>
      </c>
      <c r="BG1523">
        <v>6262</v>
      </c>
      <c r="BI1523">
        <v>1.299289321965442E-2</v>
      </c>
      <c r="BK1523">
        <v>0.27051092164998236</v>
      </c>
      <c r="BL1523">
        <v>0.21877999514009314</v>
      </c>
      <c r="BM1523">
        <v>0.21877999514009314</v>
      </c>
      <c r="BN1523">
        <v>0.33293839493329674</v>
      </c>
      <c r="BQ1523">
        <v>12.863157894736842</v>
      </c>
      <c r="BR1523">
        <v>9.9909990999099904E-2</v>
      </c>
      <c r="BS1523">
        <v>759260</v>
      </c>
      <c r="BT1523">
        <v>412785.53333333333</v>
      </c>
    </row>
    <row r="1524" spans="1:72">
      <c r="A1524" t="s">
        <v>1808</v>
      </c>
      <c r="B1524" t="s">
        <v>75</v>
      </c>
      <c r="C1524">
        <v>2021</v>
      </c>
      <c r="D1524" t="s">
        <v>231</v>
      </c>
      <c r="E1524">
        <v>3</v>
      </c>
      <c r="G1524" t="s">
        <v>334</v>
      </c>
      <c r="H1524" t="s">
        <v>1751</v>
      </c>
      <c r="I1524">
        <v>3.7059119518046996E-2</v>
      </c>
      <c r="J1524">
        <v>0.12766307517921796</v>
      </c>
      <c r="K1524">
        <v>1.4352830038799833</v>
      </c>
      <c r="L1524">
        <v>1.0316167809194714</v>
      </c>
      <c r="M1524">
        <v>0.98784754650314355</v>
      </c>
      <c r="N1524">
        <v>0.6547751606542711</v>
      </c>
      <c r="O1524">
        <v>0.62098585578427867</v>
      </c>
      <c r="P1524">
        <v>0.61256031963476631</v>
      </c>
      <c r="Q1524">
        <v>0.61256031963476631</v>
      </c>
      <c r="R1524">
        <v>0.62905844619366458</v>
      </c>
      <c r="S1524">
        <v>0.66611933660150069</v>
      </c>
      <c r="T1524">
        <v>0.13856129604848985</v>
      </c>
      <c r="U1524">
        <v>0.13856129604848985</v>
      </c>
      <c r="V1524">
        <v>3.6757446416649915E-2</v>
      </c>
      <c r="W1524">
        <v>7.2234333248415591E-2</v>
      </c>
      <c r="X1524">
        <v>3.6757446416649915E-2</v>
      </c>
      <c r="Y1524">
        <v>295554.15669409127</v>
      </c>
      <c r="Z1524">
        <v>1017734.8592233009</v>
      </c>
      <c r="AA1524">
        <v>2045262.0582524273</v>
      </c>
      <c r="AB1524">
        <v>2.4237839929146701E-2</v>
      </c>
      <c r="AC1524">
        <v>0.14766856121838468</v>
      </c>
      <c r="AM1524">
        <v>1.312148013840379E-2</v>
      </c>
      <c r="AN1524">
        <v>2.220390622662961E-2</v>
      </c>
      <c r="AO1524">
        <v>6.3103437970221402E-2</v>
      </c>
      <c r="AP1524">
        <v>1.8083937749960439E-2</v>
      </c>
      <c r="AQ1524">
        <v>0.99822774101729606</v>
      </c>
      <c r="AR1524">
        <v>0.99822774101729606</v>
      </c>
      <c r="AS1524">
        <v>0.98959641616146465</v>
      </c>
      <c r="AT1524">
        <v>2.5674037728134737E-2</v>
      </c>
      <c r="AU1524">
        <v>0.77110318892219043</v>
      </c>
      <c r="AV1524">
        <v>0.77110318892219043</v>
      </c>
      <c r="AW1524">
        <v>0.78116941743102652</v>
      </c>
      <c r="AX1524">
        <v>6.1395265082329342E-2</v>
      </c>
      <c r="AY1524">
        <v>6.1395265082329342E-2</v>
      </c>
      <c r="AZ1524">
        <v>0.31615900664328195</v>
      </c>
      <c r="BB1524">
        <v>-0.14354830414746544</v>
      </c>
      <c r="BD1524">
        <v>0.18166889949380202</v>
      </c>
      <c r="BE1524">
        <v>0.18166889949380202</v>
      </c>
      <c r="BF1524">
        <v>9334</v>
      </c>
      <c r="BG1524">
        <v>5955</v>
      </c>
      <c r="BI1524">
        <v>4.1256868387381213E-2</v>
      </c>
      <c r="BK1524">
        <v>0.35808056098843744</v>
      </c>
      <c r="BL1524">
        <v>0.28456373052821077</v>
      </c>
      <c r="BM1524">
        <v>0.28456373052821077</v>
      </c>
      <c r="BN1524">
        <v>0.47336303992134726</v>
      </c>
      <c r="BQ1524">
        <v>12.980582524271844</v>
      </c>
      <c r="BR1524">
        <v>0.24662004662004661</v>
      </c>
      <c r="BS1524">
        <v>1184836.9660194174</v>
      </c>
      <c r="BT1524">
        <v>1053576.4210526317</v>
      </c>
    </row>
    <row r="1525" spans="1:72">
      <c r="A1525" t="s">
        <v>1809</v>
      </c>
      <c r="B1525" t="s">
        <v>76</v>
      </c>
      <c r="C1525">
        <v>2021</v>
      </c>
      <c r="D1525" t="s">
        <v>231</v>
      </c>
      <c r="E1525">
        <v>4</v>
      </c>
      <c r="G1525" t="s">
        <v>336</v>
      </c>
      <c r="H1525" t="s">
        <v>1751</v>
      </c>
      <c r="I1525">
        <v>4.7157911353089436E-2</v>
      </c>
      <c r="J1525">
        <v>0.14097972084223179</v>
      </c>
      <c r="K1525">
        <v>1.5252479280082438</v>
      </c>
      <c r="L1525">
        <v>1.1167100289785528</v>
      </c>
      <c r="M1525">
        <v>1.019649038316401</v>
      </c>
      <c r="N1525">
        <v>0.57168396890083839</v>
      </c>
      <c r="O1525">
        <v>0.52550652910914553</v>
      </c>
      <c r="P1525">
        <v>0.50483494899497172</v>
      </c>
      <c r="Q1525">
        <v>0.50483494899497172</v>
      </c>
      <c r="R1525">
        <v>0.58067338511017685</v>
      </c>
      <c r="S1525">
        <v>0.58647186254921391</v>
      </c>
      <c r="T1525">
        <v>0.14968125170396102</v>
      </c>
      <c r="U1525">
        <v>0.14968125170396102</v>
      </c>
      <c r="V1525">
        <v>5.7435305598894634E-2</v>
      </c>
      <c r="W1525">
        <v>8.5048135080246945E-2</v>
      </c>
      <c r="X1525">
        <v>5.7435305598894634E-2</v>
      </c>
      <c r="Y1525">
        <v>236457.96583296114</v>
      </c>
      <c r="Z1525">
        <v>1618735.3346613545</v>
      </c>
      <c r="AA1525">
        <v>2434904.390438247</v>
      </c>
      <c r="AB1525">
        <v>3.4117131175611042E-2</v>
      </c>
      <c r="AC1525">
        <v>0.14917564547844755</v>
      </c>
      <c r="AM1525">
        <v>2.3300164899218094E-2</v>
      </c>
      <c r="AN1525">
        <v>4.4315105681801005E-2</v>
      </c>
      <c r="AO1525">
        <v>4.7029506390135971E-2</v>
      </c>
      <c r="AP1525">
        <v>1.0887636819193717E-2</v>
      </c>
      <c r="AQ1525">
        <v>0.97683624531459312</v>
      </c>
      <c r="AR1525">
        <v>0.97683624531459312</v>
      </c>
      <c r="AS1525">
        <v>0.76838651819201287</v>
      </c>
      <c r="AT1525">
        <v>1.5042208223631571E-2</v>
      </c>
      <c r="AU1525">
        <v>0.72872388772211261</v>
      </c>
      <c r="AV1525">
        <v>0.72872388772211261</v>
      </c>
      <c r="AW1525">
        <v>0.71759793285267393</v>
      </c>
      <c r="AX1525">
        <v>5.4992637926030728E-2</v>
      </c>
      <c r="AY1525">
        <v>5.4992637926030728E-2</v>
      </c>
      <c r="AZ1525">
        <v>0.39831047392823715</v>
      </c>
      <c r="BB1525">
        <v>-2.9416060527035135E-2</v>
      </c>
      <c r="BD1525">
        <v>0.26076675851485043</v>
      </c>
      <c r="BE1525">
        <v>0.26076675851485043</v>
      </c>
      <c r="BF1525">
        <v>9659</v>
      </c>
      <c r="BG1525">
        <v>6173</v>
      </c>
      <c r="BI1525">
        <v>4.4599130731320456E-2</v>
      </c>
      <c r="BK1525">
        <v>0.43730938523614782</v>
      </c>
      <c r="BL1525">
        <v>0.35707322043641682</v>
      </c>
      <c r="BM1525">
        <v>0.35707322043641682</v>
      </c>
      <c r="BN1525">
        <v>0.63999781136732448</v>
      </c>
      <c r="BQ1525">
        <v>17.840637450199203</v>
      </c>
      <c r="BR1525">
        <v>0.12881270481472146</v>
      </c>
      <c r="BS1525">
        <v>945327.70916334656</v>
      </c>
      <c r="BT1525">
        <v>530850.92907801422</v>
      </c>
    </row>
    <row r="1526" spans="1:72">
      <c r="A1526" t="s">
        <v>1810</v>
      </c>
      <c r="B1526" t="s">
        <v>77</v>
      </c>
      <c r="C1526">
        <v>2021</v>
      </c>
      <c r="D1526" t="s">
        <v>228</v>
      </c>
      <c r="E1526">
        <v>5</v>
      </c>
      <c r="G1526" t="s">
        <v>338</v>
      </c>
      <c r="H1526" t="s">
        <v>1751</v>
      </c>
      <c r="I1526">
        <v>0.19370430487297408</v>
      </c>
      <c r="J1526">
        <v>0.29248359255026807</v>
      </c>
      <c r="K1526">
        <v>1.7471683480250879</v>
      </c>
      <c r="L1526">
        <v>1.4221334584113932</v>
      </c>
      <c r="M1526">
        <v>0.82972750486789548</v>
      </c>
      <c r="N1526">
        <v>0.63825332032690973</v>
      </c>
      <c r="O1526">
        <v>0.58176085156078583</v>
      </c>
      <c r="P1526">
        <v>0.23511374326426795</v>
      </c>
      <c r="Q1526">
        <v>0.55313815532862853</v>
      </c>
      <c r="R1526">
        <v>0.2604204715922892</v>
      </c>
      <c r="S1526">
        <v>0.28683254265769015</v>
      </c>
      <c r="T1526">
        <v>4.0657701947351091E-2</v>
      </c>
      <c r="U1526">
        <v>0.1138473947202652</v>
      </c>
      <c r="V1526">
        <v>3.3734486232156809E-2</v>
      </c>
      <c r="W1526">
        <v>6.8894780548937523E-2</v>
      </c>
      <c r="X1526">
        <v>8.6000535334733161E-2</v>
      </c>
      <c r="Y1526">
        <v>287618.77656808577</v>
      </c>
      <c r="Z1526">
        <v>2028464.5994475137</v>
      </c>
      <c r="AA1526">
        <v>4196582.25</v>
      </c>
      <c r="AB1526">
        <v>1.4219284343023959E-2</v>
      </c>
      <c r="AC1526">
        <v>0.11515766682126823</v>
      </c>
      <c r="AD1526">
        <v>0.65748041034222171</v>
      </c>
      <c r="AE1526">
        <v>0.89152318124384533</v>
      </c>
      <c r="AF1526">
        <v>21281019.608921934</v>
      </c>
      <c r="AG1526">
        <v>12489416.376951672</v>
      </c>
      <c r="AH1526">
        <v>18972522.301858734</v>
      </c>
      <c r="AI1526">
        <v>0.92917006696602311</v>
      </c>
      <c r="AJ1526">
        <v>0.37689514760858384</v>
      </c>
      <c r="AK1526">
        <v>2.3654408577573864</v>
      </c>
      <c r="AL1526">
        <v>1.163274789169195</v>
      </c>
      <c r="AM1526">
        <v>6.9198771878158899E-2</v>
      </c>
      <c r="AN1526">
        <v>4.7947388003577313E-2</v>
      </c>
      <c r="AO1526">
        <v>6.3391096540824907E-2</v>
      </c>
      <c r="AP1526">
        <v>1.1577308184618598E-2</v>
      </c>
      <c r="AQ1526">
        <v>1.0258754091849889</v>
      </c>
      <c r="AR1526">
        <v>0.98610366881732658</v>
      </c>
      <c r="AS1526">
        <v>1.2511413032491352</v>
      </c>
      <c r="AT1526">
        <v>1.6272435075297791E-2</v>
      </c>
      <c r="AU1526">
        <v>0.47885304495922904</v>
      </c>
      <c r="AV1526">
        <v>0.66756503888773144</v>
      </c>
      <c r="AW1526">
        <v>0.48745898650416791</v>
      </c>
      <c r="AX1526">
        <v>2.8981730373953914E-2</v>
      </c>
      <c r="AY1526">
        <v>5.2528483832486768E-2</v>
      </c>
      <c r="AZ1526">
        <v>0.71732352821633349</v>
      </c>
      <c r="BA1526">
        <v>10.488866229050245</v>
      </c>
      <c r="BB1526">
        <v>0.37312333247166279</v>
      </c>
      <c r="BC1526">
        <v>8.55791682569432E-2</v>
      </c>
      <c r="BD1526">
        <v>0.47537361909973397</v>
      </c>
      <c r="BE1526">
        <v>0.22365064004432386</v>
      </c>
      <c r="BF1526">
        <v>8136</v>
      </c>
      <c r="BG1526">
        <v>5364</v>
      </c>
      <c r="BH1526">
        <v>4787</v>
      </c>
      <c r="BI1526">
        <v>6.5055919872340898E-2</v>
      </c>
      <c r="BJ1526">
        <v>0.65828971911278689</v>
      </c>
      <c r="BK1526">
        <v>0.7248382810816566</v>
      </c>
      <c r="BL1526">
        <v>8.1932542829721886E-2</v>
      </c>
      <c r="BM1526">
        <v>0.19426524431961339</v>
      </c>
      <c r="BN1526">
        <v>0.65480422973590124</v>
      </c>
      <c r="BO1526">
        <v>1.1356709537756744</v>
      </c>
      <c r="BP1526">
        <v>1.3716045306173629E-2</v>
      </c>
      <c r="BQ1526">
        <v>8.5</v>
      </c>
      <c r="BR1526">
        <v>0.19402405898331393</v>
      </c>
      <c r="BS1526">
        <v>2647110.7361878455</v>
      </c>
      <c r="BT1526">
        <v>316544.77231329691</v>
      </c>
    </row>
    <row r="1527" spans="1:72">
      <c r="A1527" t="s">
        <v>1811</v>
      </c>
      <c r="B1527" t="s">
        <v>78</v>
      </c>
      <c r="C1527">
        <v>2021</v>
      </c>
      <c r="D1527" t="s">
        <v>228</v>
      </c>
      <c r="E1527">
        <v>5</v>
      </c>
      <c r="G1527" t="s">
        <v>340</v>
      </c>
      <c r="H1527" t="s">
        <v>1751</v>
      </c>
      <c r="I1527">
        <v>0.27453976314385703</v>
      </c>
      <c r="J1527">
        <v>0.23262980190677973</v>
      </c>
      <c r="K1527">
        <v>2.1037328655523466</v>
      </c>
      <c r="L1527">
        <v>1.6930809250269612</v>
      </c>
      <c r="M1527">
        <v>1.022292825664507</v>
      </c>
      <c r="N1527">
        <v>0.6694110148869481</v>
      </c>
      <c r="O1527">
        <v>0.60892118548581342</v>
      </c>
      <c r="P1527">
        <v>0.25357503134360415</v>
      </c>
      <c r="Q1527">
        <v>0.55340514146293773</v>
      </c>
      <c r="R1527">
        <v>0.29123672036319281</v>
      </c>
      <c r="S1527">
        <v>0.31957815667547618</v>
      </c>
      <c r="T1527">
        <v>3.7590579494418248E-2</v>
      </c>
      <c r="U1527">
        <v>9.8655651792726534E-2</v>
      </c>
      <c r="V1527">
        <v>3.8464166619822091E-2</v>
      </c>
      <c r="W1527">
        <v>6.6096065920477454E-2</v>
      </c>
      <c r="X1527">
        <v>9.8668804550457831E-2</v>
      </c>
      <c r="Y1527">
        <v>238701.79940367732</v>
      </c>
      <c r="Z1527">
        <v>1989921.6045883941</v>
      </c>
      <c r="AA1527">
        <v>3460734.3279352225</v>
      </c>
      <c r="AB1527">
        <v>1.0017917677197148E-2</v>
      </c>
      <c r="AC1527">
        <v>0.12762669124939827</v>
      </c>
      <c r="AD1527">
        <v>0.63945646701658088</v>
      </c>
      <c r="AE1527">
        <v>0.87641441500276873</v>
      </c>
      <c r="AF1527">
        <v>18293804.491044775</v>
      </c>
      <c r="AG1527">
        <v>9878700.2052238807</v>
      </c>
      <c r="AH1527">
        <v>16032953.961194029</v>
      </c>
      <c r="AI1527">
        <v>0.91875880446364344</v>
      </c>
      <c r="AJ1527">
        <v>0.43095218535542296</v>
      </c>
      <c r="AK1527">
        <v>2.0336697313182337</v>
      </c>
      <c r="AL1527">
        <v>1.2975930969348328</v>
      </c>
      <c r="AM1527">
        <v>4.8457015430285848E-2</v>
      </c>
      <c r="AN1527">
        <v>3.9164348095921488E-2</v>
      </c>
      <c r="AO1527">
        <v>5.2782623463765908E-2</v>
      </c>
      <c r="AP1527">
        <v>1.3436197586417394E-2</v>
      </c>
      <c r="AQ1527">
        <v>1.0606673390362058</v>
      </c>
      <c r="AR1527">
        <v>1.0544745515266707</v>
      </c>
      <c r="AS1527">
        <v>1.0091718768604365</v>
      </c>
      <c r="AT1527">
        <v>1.8203120977892489E-2</v>
      </c>
      <c r="AU1527">
        <v>0.52915855219474606</v>
      </c>
      <c r="AV1527">
        <v>0.70187891339748576</v>
      </c>
      <c r="AW1527">
        <v>0.534303322356809</v>
      </c>
      <c r="AX1527">
        <v>2.8394085853017077E-2</v>
      </c>
      <c r="AY1527">
        <v>5.9946801088389456E-2</v>
      </c>
      <c r="AZ1527">
        <v>0.68924782365276283</v>
      </c>
      <c r="BA1527">
        <v>17.367793472868829</v>
      </c>
      <c r="BB1527">
        <v>2.3691057271092712E-2</v>
      </c>
      <c r="BC1527">
        <v>1.885284696053446E-2</v>
      </c>
      <c r="BD1527">
        <v>0.63014766101328756</v>
      </c>
      <c r="BE1527">
        <v>0.3228476837013089</v>
      </c>
      <c r="BF1527">
        <v>8274</v>
      </c>
      <c r="BG1527">
        <v>5128</v>
      </c>
      <c r="BH1527">
        <v>4986</v>
      </c>
      <c r="BI1527">
        <v>5.2085226567815737E-2</v>
      </c>
      <c r="BJ1527">
        <v>0.61614972693953773</v>
      </c>
      <c r="BK1527">
        <v>0.68919171918868305</v>
      </c>
      <c r="BL1527">
        <v>9.2852296855999578E-2</v>
      </c>
      <c r="BM1527">
        <v>0.20249610450696004</v>
      </c>
      <c r="BN1527">
        <v>0.61288622604917009</v>
      </c>
      <c r="BO1527">
        <v>1.3913362306445656</v>
      </c>
      <c r="BP1527">
        <v>4.4518232191756574E-2</v>
      </c>
      <c r="BQ1527">
        <v>8.1470985155195681</v>
      </c>
      <c r="BR1527">
        <v>0.13413488634228818</v>
      </c>
      <c r="BS1527">
        <v>1652502.2213225372</v>
      </c>
      <c r="BT1527">
        <v>318894.19561243145</v>
      </c>
    </row>
    <row r="1528" spans="1:72">
      <c r="A1528" t="s">
        <v>1812</v>
      </c>
      <c r="B1528" t="s">
        <v>79</v>
      </c>
      <c r="C1528">
        <v>2021</v>
      </c>
      <c r="D1528" t="s">
        <v>228</v>
      </c>
      <c r="E1528">
        <v>7</v>
      </c>
      <c r="G1528" t="s">
        <v>342</v>
      </c>
      <c r="H1528" t="s">
        <v>1751</v>
      </c>
      <c r="I1528">
        <v>0.23585455693062596</v>
      </c>
      <c r="J1528">
        <v>0.3253754148960244</v>
      </c>
      <c r="K1528">
        <v>2.0578140599238837</v>
      </c>
      <c r="L1528">
        <v>1.3658474375276133</v>
      </c>
      <c r="M1528">
        <v>0.97200392690482107</v>
      </c>
      <c r="N1528">
        <v>0.68623740096466712</v>
      </c>
      <c r="O1528">
        <v>0.60464509192558824</v>
      </c>
      <c r="P1528">
        <v>0.2426395460661524</v>
      </c>
      <c r="Q1528">
        <v>0.49760262475386652</v>
      </c>
      <c r="R1528">
        <v>0.28708692829301119</v>
      </c>
      <c r="S1528">
        <v>0.34987160918950638</v>
      </c>
      <c r="T1528">
        <v>3.6535028018187456E-2</v>
      </c>
      <c r="U1528">
        <v>8.2462637216822121E-2</v>
      </c>
      <c r="V1528">
        <v>5.5370240069358485E-2</v>
      </c>
      <c r="W1528">
        <v>0.1165876643486726</v>
      </c>
      <c r="X1528">
        <v>0.11635009505874852</v>
      </c>
      <c r="Y1528">
        <v>194889.64503554231</v>
      </c>
      <c r="Z1528">
        <v>2704150.3771868441</v>
      </c>
      <c r="AA1528">
        <v>5861196.9839048283</v>
      </c>
      <c r="AB1528">
        <v>1.3126139271715638E-2</v>
      </c>
      <c r="AC1528">
        <v>0.1428707651135685</v>
      </c>
      <c r="AD1528">
        <v>0.56909467623891219</v>
      </c>
      <c r="AE1528">
        <v>0.86093103810916849</v>
      </c>
      <c r="AF1528">
        <v>23640785.494642857</v>
      </c>
      <c r="AG1528">
        <v>13634270.717857143</v>
      </c>
      <c r="AH1528">
        <v>20353085.997619048</v>
      </c>
      <c r="AI1528">
        <v>0.93465398662692212</v>
      </c>
      <c r="AJ1528">
        <v>0.38298810052649651</v>
      </c>
      <c r="AK1528">
        <v>2.2479315595592668</v>
      </c>
      <c r="AL1528">
        <v>1.1497737969334891</v>
      </c>
      <c r="AM1528">
        <v>4.5914024513361858E-2</v>
      </c>
      <c r="AN1528">
        <v>3.6425763527853879E-2</v>
      </c>
      <c r="AO1528">
        <v>0.10953226987101684</v>
      </c>
      <c r="AP1528">
        <v>2.8109150754517333E-2</v>
      </c>
      <c r="AQ1528">
        <v>1.0660365826773275</v>
      </c>
      <c r="AR1528">
        <v>1.0720364583116821</v>
      </c>
      <c r="AS1528">
        <v>1.0898939608145382</v>
      </c>
      <c r="AT1528">
        <v>1.9307167996657663E-2</v>
      </c>
      <c r="AU1528">
        <v>0.51421944037337164</v>
      </c>
      <c r="AV1528">
        <v>0.68954477925341373</v>
      </c>
      <c r="AW1528">
        <v>0.52208809807252254</v>
      </c>
      <c r="AX1528">
        <v>1.8122286647598827E-2</v>
      </c>
      <c r="AY1528">
        <v>3.6400104385086667E-2</v>
      </c>
      <c r="AZ1528">
        <v>0.67583808816876279</v>
      </c>
      <c r="BA1528">
        <v>6.8964592410710246</v>
      </c>
      <c r="BB1528">
        <v>0.1550492405268856</v>
      </c>
      <c r="BC1528">
        <v>3.0330035932767119E-3</v>
      </c>
      <c r="BD1528">
        <v>0.54077277788907629</v>
      </c>
      <c r="BE1528">
        <v>0.29745542765366556</v>
      </c>
      <c r="BF1528">
        <v>9028</v>
      </c>
      <c r="BG1528">
        <v>5857</v>
      </c>
      <c r="BH1528">
        <v>5027</v>
      </c>
      <c r="BI1528">
        <v>4.8989593748193436E-2</v>
      </c>
      <c r="BJ1528">
        <v>0.66988714730788801</v>
      </c>
      <c r="BK1528">
        <v>0.66866338930824354</v>
      </c>
      <c r="BL1528">
        <v>0.10050231775865337</v>
      </c>
      <c r="BM1528">
        <v>0.18557902215874925</v>
      </c>
      <c r="BN1528">
        <v>0.72069093041622767</v>
      </c>
      <c r="BO1528">
        <v>1.2541386616215873</v>
      </c>
      <c r="BP1528">
        <v>5.7898267954233931E-2</v>
      </c>
      <c r="BQ1528">
        <v>9.1553533939818053</v>
      </c>
      <c r="BR1528">
        <v>0.29452598175327249</v>
      </c>
      <c r="BS1528">
        <v>3971713.5724282716</v>
      </c>
      <c r="BT1528">
        <v>859992.33936469641</v>
      </c>
    </row>
    <row r="1529" spans="1:72">
      <c r="A1529" t="s">
        <v>1813</v>
      </c>
      <c r="B1529" t="s">
        <v>80</v>
      </c>
      <c r="C1529">
        <v>2021</v>
      </c>
      <c r="D1529" t="s">
        <v>228</v>
      </c>
      <c r="E1529">
        <v>7</v>
      </c>
      <c r="G1529" t="s">
        <v>344</v>
      </c>
      <c r="H1529" t="s">
        <v>1751</v>
      </c>
      <c r="I1529">
        <v>0.13751875336100022</v>
      </c>
      <c r="J1529">
        <v>0.32500817774267687</v>
      </c>
      <c r="K1529">
        <v>2.3313751481022704</v>
      </c>
      <c r="L1529">
        <v>1.4317626655238345</v>
      </c>
      <c r="M1529">
        <v>1.0466869746317977</v>
      </c>
      <c r="N1529">
        <v>0.64070676194603715</v>
      </c>
      <c r="O1529">
        <v>0.54677750680245907</v>
      </c>
      <c r="P1529">
        <v>0.29913536165001126</v>
      </c>
      <c r="Q1529">
        <v>0.51113611814153792</v>
      </c>
      <c r="R1529">
        <v>0.29204134392101549</v>
      </c>
      <c r="S1529">
        <v>0.37548107232715838</v>
      </c>
      <c r="T1529">
        <v>5.5500769297489386E-2</v>
      </c>
      <c r="U1529">
        <v>0.10484728515945924</v>
      </c>
      <c r="V1529">
        <v>7.7938219051619115E-2</v>
      </c>
      <c r="W1529">
        <v>0.15630167974230519</v>
      </c>
      <c r="X1529">
        <v>0.13696143301011579</v>
      </c>
      <c r="Y1529">
        <v>299714.60646918172</v>
      </c>
      <c r="Z1529">
        <v>3328143.5136554623</v>
      </c>
      <c r="AA1529">
        <v>6868406.9285714282</v>
      </c>
      <c r="AB1529">
        <v>1.5372408421057058E-2</v>
      </c>
      <c r="AC1529">
        <v>0.15551677586041907</v>
      </c>
      <c r="AD1529">
        <v>0.47190040585883702</v>
      </c>
      <c r="AE1529">
        <v>0.90218841412545292</v>
      </c>
      <c r="AF1529">
        <v>27802879.423188407</v>
      </c>
      <c r="AG1529">
        <v>15367827.118115943</v>
      </c>
      <c r="AH1529">
        <v>25083435.694927536</v>
      </c>
      <c r="AI1529">
        <v>0.91489975332554307</v>
      </c>
      <c r="AJ1529">
        <v>0.41222451407626859</v>
      </c>
      <c r="AK1529">
        <v>2.1885850630380816</v>
      </c>
      <c r="AL1529">
        <v>1.1469170101114055</v>
      </c>
      <c r="AM1529">
        <v>4.6415465669691187E-2</v>
      </c>
      <c r="AN1529">
        <v>4.4572605764614491E-2</v>
      </c>
      <c r="AO1529">
        <v>0.13777427528803352</v>
      </c>
      <c r="AP1529">
        <v>2.3786742446982194E-2</v>
      </c>
      <c r="AQ1529">
        <v>1.0497881640538902</v>
      </c>
      <c r="AR1529">
        <v>1.0349132546948925</v>
      </c>
      <c r="AS1529">
        <v>1.0645021691329426</v>
      </c>
      <c r="AT1529">
        <v>2.2552496543886105E-2</v>
      </c>
      <c r="AU1529">
        <v>0.51777583855544096</v>
      </c>
      <c r="AV1529">
        <v>0.60968391956507217</v>
      </c>
      <c r="AW1529">
        <v>0.53202016646550165</v>
      </c>
      <c r="AX1529">
        <v>2.0638664212176149E-2</v>
      </c>
      <c r="AY1529">
        <v>3.226587359470675E-2</v>
      </c>
      <c r="AZ1529">
        <v>0.63010367595068961</v>
      </c>
      <c r="BA1529">
        <v>14.214985270175722</v>
      </c>
      <c r="BB1529">
        <v>0.22438275277998912</v>
      </c>
      <c r="BC1529">
        <v>7.719999081613968E-2</v>
      </c>
      <c r="BD1529">
        <v>0.39252615509734401</v>
      </c>
      <c r="BE1529">
        <v>0.24768841903503772</v>
      </c>
      <c r="BF1529">
        <v>9211</v>
      </c>
      <c r="BG1529">
        <v>5906</v>
      </c>
      <c r="BH1529">
        <v>5266</v>
      </c>
      <c r="BI1529">
        <v>4.1900215889397581E-2</v>
      </c>
      <c r="BJ1529">
        <v>0.61266834834845529</v>
      </c>
      <c r="BK1529">
        <v>0.65189551151672287</v>
      </c>
      <c r="BL1529">
        <v>9.7555828690666369E-2</v>
      </c>
      <c r="BM1529">
        <v>0.16675230858140141</v>
      </c>
      <c r="BN1529">
        <v>0.721623962016402</v>
      </c>
      <c r="BO1529">
        <v>0.95824360795965846</v>
      </c>
      <c r="BP1529">
        <v>4.3797984519442577E-2</v>
      </c>
      <c r="BQ1529">
        <v>7.9075630252100844</v>
      </c>
      <c r="BR1529">
        <v>0.41819896275341822</v>
      </c>
      <c r="BS1529">
        <v>4698242.6733193276</v>
      </c>
      <c r="BT1529">
        <v>1104823.4245385451</v>
      </c>
    </row>
    <row r="1530" spans="1:72">
      <c r="A1530" t="s">
        <v>1814</v>
      </c>
      <c r="B1530" t="s">
        <v>81</v>
      </c>
      <c r="C1530">
        <v>2021</v>
      </c>
      <c r="D1530" t="s">
        <v>228</v>
      </c>
      <c r="E1530">
        <v>6</v>
      </c>
      <c r="G1530" t="s">
        <v>346</v>
      </c>
      <c r="H1530" t="s">
        <v>1751</v>
      </c>
      <c r="I1530">
        <v>0.32982983023047979</v>
      </c>
      <c r="J1530">
        <v>0.16149328372846089</v>
      </c>
      <c r="K1530">
        <v>1.7775627534344085</v>
      </c>
      <c r="L1530">
        <v>1.2286453287660171</v>
      </c>
      <c r="M1530">
        <v>0.6860499481463298</v>
      </c>
      <c r="N1530">
        <v>0.55254565675430456</v>
      </c>
      <c r="O1530">
        <v>0.41398235870107714</v>
      </c>
      <c r="P1530">
        <v>0.227353692102778</v>
      </c>
      <c r="Q1530">
        <v>0.46875692222845694</v>
      </c>
      <c r="R1530">
        <v>0.27609659467574127</v>
      </c>
      <c r="S1530">
        <v>0.30621815221152587</v>
      </c>
      <c r="T1530">
        <v>4.62311946286608E-2</v>
      </c>
      <c r="U1530">
        <v>0.11516092819969193</v>
      </c>
      <c r="V1530">
        <v>2.6008063759107188E-2</v>
      </c>
      <c r="W1530">
        <v>6.9829694703869516E-2</v>
      </c>
      <c r="X1530">
        <v>6.0193395512835174E-2</v>
      </c>
      <c r="Y1530">
        <v>229514.75445583989</v>
      </c>
      <c r="Z1530">
        <v>1411014.4657236126</v>
      </c>
      <c r="AA1530">
        <v>3859633.7801958648</v>
      </c>
      <c r="AB1530">
        <v>1.8189149765353664E-2</v>
      </c>
      <c r="AC1530">
        <v>0.12891509626180284</v>
      </c>
      <c r="AD1530">
        <v>0.60331449804857185</v>
      </c>
      <c r="AE1530">
        <v>0.88173989605579384</v>
      </c>
      <c r="AF1530">
        <v>23500264.40234375</v>
      </c>
      <c r="AG1530">
        <v>14331424.425000001</v>
      </c>
      <c r="AH1530">
        <v>20721120.69140625</v>
      </c>
      <c r="AI1530">
        <v>0.92471358902938994</v>
      </c>
      <c r="AJ1530">
        <v>0.3751699738148242</v>
      </c>
      <c r="AK1530">
        <v>2.3502411109557548</v>
      </c>
      <c r="AL1530">
        <v>0.75116975964768418</v>
      </c>
      <c r="AM1530">
        <v>3.6712834400024714E-2</v>
      </c>
      <c r="AN1530">
        <v>4.1483988787498129E-2</v>
      </c>
      <c r="AO1530">
        <v>7.5004268533453933E-2</v>
      </c>
      <c r="AP1530">
        <v>1.5032920245888853E-2</v>
      </c>
      <c r="AQ1530">
        <v>1.0482136361892438</v>
      </c>
      <c r="AR1530">
        <v>0.99223312428389021</v>
      </c>
      <c r="AS1530">
        <v>1.0446864368504352</v>
      </c>
      <c r="AT1530">
        <v>1.9755185748596669E-2</v>
      </c>
      <c r="AU1530">
        <v>0.49358796861273097</v>
      </c>
      <c r="AV1530">
        <v>0.68091410076617054</v>
      </c>
      <c r="AW1530">
        <v>0.50126972461096653</v>
      </c>
      <c r="AX1530">
        <v>2.3071061462082279E-2</v>
      </c>
      <c r="AY1530">
        <v>5.3228511381381495E-2</v>
      </c>
      <c r="AZ1530">
        <v>0.70787430671199547</v>
      </c>
      <c r="BA1530">
        <v>14.678520540276693</v>
      </c>
      <c r="BB1530">
        <v>0.11639156887444128</v>
      </c>
      <c r="BC1530">
        <v>4.7694080385058416E-2</v>
      </c>
      <c r="BD1530">
        <v>0.55025114149649867</v>
      </c>
      <c r="BE1530">
        <v>0.35794701035853627</v>
      </c>
      <c r="BF1530">
        <v>8362</v>
      </c>
      <c r="BG1530">
        <v>5545</v>
      </c>
      <c r="BH1530">
        <v>4806</v>
      </c>
      <c r="BI1530">
        <v>5.5946019227157986E-2</v>
      </c>
      <c r="BJ1530">
        <v>0.69238462689424807</v>
      </c>
      <c r="BK1530">
        <v>0.710975620588017</v>
      </c>
      <c r="BL1530">
        <v>0.11059144747085246</v>
      </c>
      <c r="BM1530">
        <v>0.22984859793091414</v>
      </c>
      <c r="BN1530">
        <v>0.73567117135141613</v>
      </c>
      <c r="BO1530">
        <v>0.83172918105419846</v>
      </c>
      <c r="BP1530">
        <v>3.3688559674622767E-2</v>
      </c>
      <c r="BQ1530">
        <v>10.928182807399347</v>
      </c>
      <c r="BR1530">
        <v>0.16454081632653061</v>
      </c>
      <c r="BS1530">
        <v>2882941.5952121872</v>
      </c>
      <c r="BT1530">
        <v>454163.5553582001</v>
      </c>
    </row>
    <row r="1531" spans="1:72">
      <c r="A1531" t="s">
        <v>1815</v>
      </c>
      <c r="B1531" t="s">
        <v>82</v>
      </c>
      <c r="C1531">
        <v>2021</v>
      </c>
      <c r="D1531" t="s">
        <v>228</v>
      </c>
      <c r="E1531">
        <v>5</v>
      </c>
      <c r="G1531" t="s">
        <v>348</v>
      </c>
      <c r="H1531" t="s">
        <v>1751</v>
      </c>
      <c r="I1531">
        <v>0.24760025734032748</v>
      </c>
      <c r="J1531">
        <v>0.2397663186971328</v>
      </c>
      <c r="K1531">
        <v>1.8120933268882518</v>
      </c>
      <c r="L1531">
        <v>1.0897984048472729</v>
      </c>
      <c r="M1531">
        <v>0.73276627948822837</v>
      </c>
      <c r="N1531">
        <v>0.6250590615954742</v>
      </c>
      <c r="O1531">
        <v>0.53818033532429976</v>
      </c>
      <c r="P1531">
        <v>0.23489113985555882</v>
      </c>
      <c r="Q1531">
        <v>0.47411484532469306</v>
      </c>
      <c r="R1531">
        <v>0.26910897940692075</v>
      </c>
      <c r="S1531">
        <v>0.30508259619180533</v>
      </c>
      <c r="T1531">
        <v>4.1526140724186422E-2</v>
      </c>
      <c r="U1531">
        <v>0.10661466060602852</v>
      </c>
      <c r="V1531">
        <v>5.730047084201164E-2</v>
      </c>
      <c r="W1531">
        <v>0.11940025022792623</v>
      </c>
      <c r="X1531">
        <v>0.14466540740381076</v>
      </c>
      <c r="Y1531">
        <v>277225.10245078342</v>
      </c>
      <c r="Z1531">
        <v>2956910.6180124222</v>
      </c>
      <c r="AA1531">
        <v>6291219.9741200833</v>
      </c>
      <c r="AB1531">
        <v>4.9546061326975564E-3</v>
      </c>
      <c r="AC1531">
        <v>0.14037728035808908</v>
      </c>
      <c r="AD1531">
        <v>0.62003952684558328</v>
      </c>
      <c r="AE1531">
        <v>0.87445103664068424</v>
      </c>
      <c r="AF1531">
        <v>24986579.560226355</v>
      </c>
      <c r="AG1531">
        <v>15079160.44139046</v>
      </c>
      <c r="AH1531">
        <v>21849540.398544867</v>
      </c>
      <c r="AI1531">
        <v>0.90884983735162206</v>
      </c>
      <c r="AJ1531">
        <v>0.3676830440129033</v>
      </c>
      <c r="AK1531">
        <v>2.3782740348777049</v>
      </c>
      <c r="AL1531">
        <v>1.0211576306588468</v>
      </c>
      <c r="AM1531">
        <v>4.6046285787243971E-2</v>
      </c>
      <c r="AN1531">
        <v>4.0319484030329894E-2</v>
      </c>
      <c r="AO1531">
        <v>0.11056115296118782</v>
      </c>
      <c r="AP1531">
        <v>3.1835505806746496E-2</v>
      </c>
      <c r="AQ1531">
        <v>1.0394216775464855</v>
      </c>
      <c r="AR1531">
        <v>1.0259704724545249</v>
      </c>
      <c r="AS1531">
        <v>1.146266440069891</v>
      </c>
      <c r="AT1531">
        <v>1.8570302434477135E-2</v>
      </c>
      <c r="AU1531">
        <v>0.45960827118088776</v>
      </c>
      <c r="AV1531">
        <v>0.60691554717815321</v>
      </c>
      <c r="AW1531">
        <v>0.46705435899893061</v>
      </c>
      <c r="AX1531">
        <v>2.3514361573635314E-2</v>
      </c>
      <c r="AY1531">
        <v>4.5741190003723529E-2</v>
      </c>
      <c r="AZ1531">
        <v>0.70201623625231724</v>
      </c>
      <c r="BA1531">
        <v>22.507634307865491</v>
      </c>
      <c r="BC1531">
        <v>7.4616651514623961E-2</v>
      </c>
      <c r="BD1531">
        <v>0.45179819973405416</v>
      </c>
      <c r="BE1531">
        <v>0.24533252464413496</v>
      </c>
      <c r="BF1531">
        <v>8781</v>
      </c>
      <c r="BG1531">
        <v>5540</v>
      </c>
      <c r="BH1531">
        <v>4999</v>
      </c>
      <c r="BI1531">
        <v>5.4617357541007751E-2</v>
      </c>
      <c r="BJ1531">
        <v>0.69013627592801452</v>
      </c>
      <c r="BK1531">
        <v>0.7126208067082056</v>
      </c>
      <c r="BL1531">
        <v>7.9256066644967663E-2</v>
      </c>
      <c r="BM1531">
        <v>0.1679051892920416</v>
      </c>
      <c r="BN1531">
        <v>0.80866897741743549</v>
      </c>
      <c r="BO1531">
        <v>0.91396485479646916</v>
      </c>
      <c r="BP1531">
        <v>7.1495443175240245E-2</v>
      </c>
      <c r="BQ1531">
        <v>7.7298136645962732</v>
      </c>
      <c r="BR1531">
        <v>0.25138260432378079</v>
      </c>
      <c r="BS1531">
        <v>3974046.34057971</v>
      </c>
      <c r="BT1531">
        <v>1077827.6261378413</v>
      </c>
    </row>
    <row r="1532" spans="1:72">
      <c r="A1532" t="s">
        <v>1816</v>
      </c>
      <c r="B1532" t="s">
        <v>83</v>
      </c>
      <c r="C1532">
        <v>2021</v>
      </c>
      <c r="D1532" t="s">
        <v>212</v>
      </c>
      <c r="E1532">
        <v>2</v>
      </c>
      <c r="G1532" t="s">
        <v>350</v>
      </c>
      <c r="H1532" t="s">
        <v>1751</v>
      </c>
      <c r="I1532">
        <v>5.7188848767935549E-2</v>
      </c>
      <c r="J1532">
        <v>0.29761307991254882</v>
      </c>
      <c r="K1532">
        <v>1.7640853379600279</v>
      </c>
      <c r="L1532">
        <v>1.5303541575680111</v>
      </c>
      <c r="M1532">
        <v>1.3616195139672387</v>
      </c>
      <c r="N1532">
        <v>0.61514978514071794</v>
      </c>
      <c r="O1532">
        <v>0.57739917811577024</v>
      </c>
      <c r="P1532">
        <v>0.76917901048435244</v>
      </c>
      <c r="Q1532">
        <v>0.76917901048435244</v>
      </c>
      <c r="R1532">
        <v>0.7603349593694203</v>
      </c>
      <c r="S1532">
        <v>0.80418626847233898</v>
      </c>
      <c r="T1532">
        <v>0.17827022478761145</v>
      </c>
      <c r="U1532">
        <v>0.17827022478761145</v>
      </c>
      <c r="V1532">
        <v>1.3033770926319237E-2</v>
      </c>
      <c r="W1532">
        <v>2.2376293406550569E-2</v>
      </c>
      <c r="X1532">
        <v>1.3033770926319237E-2</v>
      </c>
      <c r="Y1532">
        <v>841475.5889830509</v>
      </c>
      <c r="Z1532">
        <v>457299.85826771654</v>
      </c>
      <c r="AA1532">
        <v>792411.80314960633</v>
      </c>
      <c r="AB1532">
        <v>3.2403867977433214E-2</v>
      </c>
      <c r="AC1532">
        <v>0.12293336813608978</v>
      </c>
      <c r="AM1532">
        <v>4.6999958913881278E-2</v>
      </c>
      <c r="AN1532">
        <v>5.0146292679034928E-2</v>
      </c>
      <c r="AO1532">
        <v>4.4883432072405152E-2</v>
      </c>
      <c r="AP1532">
        <v>4.5096810045323656E-3</v>
      </c>
      <c r="AQ1532">
        <v>1.0459143637426438</v>
      </c>
      <c r="AR1532">
        <v>1.0459143637426438</v>
      </c>
      <c r="AS1532">
        <v>1.1787171659180964</v>
      </c>
      <c r="AT1532">
        <v>1.3103482259230638E-2</v>
      </c>
      <c r="AU1532">
        <v>0.72800150865714719</v>
      </c>
      <c r="AV1532">
        <v>0.72800150865714719</v>
      </c>
      <c r="AW1532">
        <v>0.74966309522013885</v>
      </c>
      <c r="AX1532">
        <v>4.3006485319620785E-2</v>
      </c>
      <c r="AY1532">
        <v>4.3006485319620785E-2</v>
      </c>
      <c r="AZ1532">
        <v>0.18406717527283945</v>
      </c>
      <c r="BB1532">
        <v>0.48023818398385909</v>
      </c>
      <c r="BD1532">
        <v>0.28456425556072718</v>
      </c>
      <c r="BE1532">
        <v>0.28456425556072718</v>
      </c>
      <c r="BF1532">
        <v>8846</v>
      </c>
      <c r="BG1532">
        <v>5908</v>
      </c>
      <c r="BI1532">
        <v>4.3916106009120499E-2</v>
      </c>
      <c r="BK1532">
        <v>0.19773092590355554</v>
      </c>
      <c r="BL1532">
        <v>0.1358343359652926</v>
      </c>
      <c r="BM1532">
        <v>0.1358343359652926</v>
      </c>
      <c r="BN1532">
        <v>0.27065394039300611</v>
      </c>
      <c r="BQ1532">
        <v>7.4330708661417324</v>
      </c>
      <c r="BR1532">
        <v>1.0656455142231946</v>
      </c>
      <c r="BS1532">
        <v>426464.79527559056</v>
      </c>
      <c r="BT1532">
        <v>191517.23076923078</v>
      </c>
    </row>
    <row r="1533" spans="1:72">
      <c r="A1533" t="s">
        <v>1817</v>
      </c>
      <c r="B1533" t="s">
        <v>84</v>
      </c>
      <c r="C1533">
        <v>2021</v>
      </c>
      <c r="D1533" t="s">
        <v>228</v>
      </c>
      <c r="E1533">
        <v>5</v>
      </c>
      <c r="G1533" t="s">
        <v>352</v>
      </c>
      <c r="H1533" t="s">
        <v>1751</v>
      </c>
      <c r="I1533">
        <v>0.39702196467842593</v>
      </c>
      <c r="J1533">
        <v>0.19412421410527814</v>
      </c>
      <c r="K1533">
        <v>1.7209021707226086</v>
      </c>
      <c r="L1533">
        <v>1.3535523117316408</v>
      </c>
      <c r="M1533">
        <v>0.85887967194619308</v>
      </c>
      <c r="N1533">
        <v>0.57978480171325375</v>
      </c>
      <c r="O1533">
        <v>0.4681337935296036</v>
      </c>
      <c r="P1533">
        <v>0.25611248825575728</v>
      </c>
      <c r="Q1533">
        <v>0.57062429405848047</v>
      </c>
      <c r="R1533">
        <v>0.27904370831353703</v>
      </c>
      <c r="S1533">
        <v>0.34793164538369725</v>
      </c>
      <c r="T1533">
        <v>3.6811312050018613E-2</v>
      </c>
      <c r="U1533">
        <v>9.9769659722223389E-2</v>
      </c>
      <c r="V1533">
        <v>3.6550370273200072E-2</v>
      </c>
      <c r="W1533">
        <v>5.6162902274047126E-2</v>
      </c>
      <c r="X1533">
        <v>9.3334711472895085E-2</v>
      </c>
      <c r="Y1533">
        <v>232535.56873912356</v>
      </c>
      <c r="Z1533">
        <v>2448721.5687919464</v>
      </c>
      <c r="AA1533">
        <v>3792209.3926174496</v>
      </c>
      <c r="AB1533">
        <v>9.7413246587040331E-3</v>
      </c>
      <c r="AC1533">
        <v>0.13209953228123641</v>
      </c>
      <c r="AD1533">
        <v>0.64211248010490929</v>
      </c>
      <c r="AE1533">
        <v>0.83808458350448378</v>
      </c>
      <c r="AF1533">
        <v>25235463.649606299</v>
      </c>
      <c r="AG1533">
        <v>15590297.450787401</v>
      </c>
      <c r="AH1533">
        <v>21149453.042322833</v>
      </c>
      <c r="AI1533">
        <v>0.91169656069653326</v>
      </c>
      <c r="AJ1533">
        <v>0.36076674703963862</v>
      </c>
      <c r="AK1533">
        <v>2.3230649453742491</v>
      </c>
      <c r="AL1533">
        <v>0.82161779672566682</v>
      </c>
      <c r="AM1533">
        <v>3.9467097588910573E-2</v>
      </c>
      <c r="AN1533">
        <v>3.809818116707317E-2</v>
      </c>
      <c r="AO1533">
        <v>4.9151637950868722E-2</v>
      </c>
      <c r="AP1533">
        <v>1.7658177826459582E-2</v>
      </c>
      <c r="AQ1533">
        <v>1.0637493197916934</v>
      </c>
      <c r="AR1533">
        <v>1.0510112343279503</v>
      </c>
      <c r="AS1533">
        <v>1.0750309018313247</v>
      </c>
      <c r="AT1533">
        <v>1.5804965489641883E-2</v>
      </c>
      <c r="AU1533">
        <v>0.49146432162261838</v>
      </c>
      <c r="AV1533">
        <v>0.73170764298288471</v>
      </c>
      <c r="AW1533">
        <v>0.49602774870508781</v>
      </c>
      <c r="AX1533">
        <v>1.6558969196536748E-2</v>
      </c>
      <c r="AY1533">
        <v>4.2486837117997868E-2</v>
      </c>
      <c r="AZ1533">
        <v>0.67155259478556573</v>
      </c>
      <c r="BA1533">
        <v>25.906188327549199</v>
      </c>
      <c r="BB1533">
        <v>-3.0459417274564687E-3</v>
      </c>
      <c r="BC1533">
        <v>4.0194167443407619E-2</v>
      </c>
      <c r="BD1533">
        <v>0.55321889815375103</v>
      </c>
      <c r="BE1533">
        <v>0.30453249515293757</v>
      </c>
      <c r="BF1533">
        <v>8617</v>
      </c>
      <c r="BG1533">
        <v>5516</v>
      </c>
      <c r="BH1533">
        <v>5001</v>
      </c>
      <c r="BI1533">
        <v>7.2222172722758729E-2</v>
      </c>
      <c r="BJ1533">
        <v>0.73714919912344778</v>
      </c>
      <c r="BK1533">
        <v>0.66417641026773577</v>
      </c>
      <c r="BL1533">
        <v>8.7309171757076032E-2</v>
      </c>
      <c r="BM1533">
        <v>0.18230407293776926</v>
      </c>
      <c r="BN1533">
        <v>0.56950456134494321</v>
      </c>
      <c r="BO1533">
        <v>0.9803792481641207</v>
      </c>
      <c r="BP1533">
        <v>4.6588715342622732E-2</v>
      </c>
      <c r="BQ1533">
        <v>10.605704697986576</v>
      </c>
      <c r="BR1533">
        <v>0.12233664772727272</v>
      </c>
      <c r="BS1533">
        <v>1745043.5352348993</v>
      </c>
      <c r="BT1533">
        <v>564987.31498470949</v>
      </c>
    </row>
    <row r="1534" spans="1:72">
      <c r="A1534" t="s">
        <v>1818</v>
      </c>
      <c r="B1534" t="s">
        <v>85</v>
      </c>
      <c r="C1534">
        <v>2021</v>
      </c>
      <c r="D1534" t="s">
        <v>228</v>
      </c>
      <c r="E1534">
        <v>6</v>
      </c>
      <c r="G1534" t="s">
        <v>354</v>
      </c>
      <c r="H1534" t="s">
        <v>1751</v>
      </c>
      <c r="I1534">
        <v>0.2365284822248705</v>
      </c>
      <c r="J1534">
        <v>0.20175482898316799</v>
      </c>
      <c r="K1534">
        <v>1.7065537937986341</v>
      </c>
      <c r="L1534">
        <v>1.2188208862048104</v>
      </c>
      <c r="M1534">
        <v>0.76657818672770406</v>
      </c>
      <c r="N1534">
        <v>0.6647346461879734</v>
      </c>
      <c r="O1534">
        <v>0.60170274555470149</v>
      </c>
      <c r="P1534">
        <v>0.24842110400194772</v>
      </c>
      <c r="Q1534">
        <v>0.47980101500199301</v>
      </c>
      <c r="R1534">
        <v>0.2815730536694111</v>
      </c>
      <c r="S1534">
        <v>0.32251625295686626</v>
      </c>
      <c r="T1534">
        <v>4.9313438201757973E-2</v>
      </c>
      <c r="U1534">
        <v>0.11942912490911667</v>
      </c>
      <c r="V1534">
        <v>4.4036067008809979E-2</v>
      </c>
      <c r="W1534">
        <v>8.6038575784120469E-2</v>
      </c>
      <c r="X1534">
        <v>9.7629701703759758E-2</v>
      </c>
      <c r="Y1534">
        <v>257004.59872541478</v>
      </c>
      <c r="Z1534">
        <v>2640564.4134007585</v>
      </c>
      <c r="AA1534">
        <v>5261644.2136536026</v>
      </c>
      <c r="AB1534">
        <v>1.0118671618291202E-2</v>
      </c>
      <c r="AC1534">
        <v>0.11084665441552286</v>
      </c>
      <c r="AD1534">
        <v>0.59459755200059383</v>
      </c>
      <c r="AE1534">
        <v>0.81934734559214739</v>
      </c>
      <c r="AF1534">
        <v>26137641.551436514</v>
      </c>
      <c r="AG1534">
        <v>15326655.586654309</v>
      </c>
      <c r="AH1534">
        <v>21415807.225208525</v>
      </c>
      <c r="AI1534">
        <v>0.90874633248104675</v>
      </c>
      <c r="AJ1534">
        <v>0.38265666762195993</v>
      </c>
      <c r="AK1534">
        <v>2.1412075495352654</v>
      </c>
      <c r="AL1534">
        <v>1.1634570298667481</v>
      </c>
      <c r="AM1534">
        <v>3.9251408230175026E-2</v>
      </c>
      <c r="AN1534">
        <v>3.314493438887145E-2</v>
      </c>
      <c r="AO1534">
        <v>9.1232650372483334E-2</v>
      </c>
      <c r="AP1534">
        <v>3.0845788918828571E-2</v>
      </c>
      <c r="AQ1534">
        <v>1.0276287926109409</v>
      </c>
      <c r="AR1534">
        <v>1.0083465943331431</v>
      </c>
      <c r="AS1534">
        <v>1.0797767051569125</v>
      </c>
      <c r="AT1534">
        <v>1.8784000505145285E-2</v>
      </c>
      <c r="AU1534">
        <v>0.50302426684938994</v>
      </c>
      <c r="AV1534">
        <v>0.68115342441622728</v>
      </c>
      <c r="AW1534">
        <v>0.51038316845658427</v>
      </c>
      <c r="AX1534">
        <v>2.687900482532881E-2</v>
      </c>
      <c r="AY1534">
        <v>5.3174744807128402E-2</v>
      </c>
      <c r="AZ1534">
        <v>0.65886736548264768</v>
      </c>
      <c r="BA1534">
        <v>20.207514510509242</v>
      </c>
      <c r="BB1534">
        <v>0.14556737394775027</v>
      </c>
      <c r="BC1534">
        <v>-1.3199438552422813E-2</v>
      </c>
      <c r="BD1534">
        <v>0.51791061451700116</v>
      </c>
      <c r="BE1534">
        <v>0.28091358275410616</v>
      </c>
      <c r="BF1534">
        <v>8492</v>
      </c>
      <c r="BG1534">
        <v>5446</v>
      </c>
      <c r="BH1534">
        <v>4774</v>
      </c>
      <c r="BI1534">
        <v>4.9166659917233499E-2</v>
      </c>
      <c r="BJ1534">
        <v>0.71567022552450499</v>
      </c>
      <c r="BK1534">
        <v>0.69336222594299091</v>
      </c>
      <c r="BL1534">
        <v>0.11479801358201648</v>
      </c>
      <c r="BM1534">
        <v>0.22323469018432951</v>
      </c>
      <c r="BN1534">
        <v>0.75134678734677895</v>
      </c>
      <c r="BO1534">
        <v>1.2131020928479861</v>
      </c>
      <c r="BP1534">
        <v>5.4865118652426728E-2</v>
      </c>
      <c r="BQ1534">
        <v>11.505689001264223</v>
      </c>
      <c r="BR1534">
        <v>0.13819409704852426</v>
      </c>
      <c r="BS1534">
        <v>3199476.3324905182</v>
      </c>
      <c r="BT1534">
        <v>1023519.0027739251</v>
      </c>
    </row>
    <row r="1535" spans="1:72">
      <c r="A1535" t="s">
        <v>1819</v>
      </c>
      <c r="B1535" t="s">
        <v>86</v>
      </c>
      <c r="C1535">
        <v>2021</v>
      </c>
      <c r="D1535" t="s">
        <v>228</v>
      </c>
      <c r="E1535">
        <v>5</v>
      </c>
      <c r="G1535" t="s">
        <v>356</v>
      </c>
      <c r="H1535" t="s">
        <v>1751</v>
      </c>
      <c r="I1535">
        <v>0.24608364867231156</v>
      </c>
      <c r="J1535">
        <v>0.24238054366235165</v>
      </c>
      <c r="K1535">
        <v>1.8699316165940749</v>
      </c>
      <c r="L1535">
        <v>1.4432750361998621</v>
      </c>
      <c r="M1535">
        <v>0.89158154505357978</v>
      </c>
      <c r="N1535">
        <v>0.65816879615363577</v>
      </c>
      <c r="O1535">
        <v>0.53429955536390383</v>
      </c>
      <c r="P1535">
        <v>0.27162391516471146</v>
      </c>
      <c r="Q1535">
        <v>0.5734912126545838</v>
      </c>
      <c r="R1535">
        <v>0.31458452323809244</v>
      </c>
      <c r="S1535">
        <v>0.33254975792412389</v>
      </c>
      <c r="T1535">
        <v>3.7019396028352212E-2</v>
      </c>
      <c r="U1535">
        <v>9.5412052204405809E-2</v>
      </c>
      <c r="V1535">
        <v>3.6404565056566481E-2</v>
      </c>
      <c r="W1535">
        <v>6.4683110034774227E-2</v>
      </c>
      <c r="X1535">
        <v>8.4948020089360421E-2</v>
      </c>
      <c r="Y1535">
        <v>244107.27887788779</v>
      </c>
      <c r="Z1535">
        <v>2014229.8338461539</v>
      </c>
      <c r="AA1535">
        <v>3624611.2584615382</v>
      </c>
      <c r="AB1535">
        <v>1.246267148789058E-2</v>
      </c>
      <c r="AC1535">
        <v>0.1204912066812259</v>
      </c>
      <c r="AD1535">
        <v>0.62578006159909361</v>
      </c>
      <c r="AE1535">
        <v>0.87237915450330661</v>
      </c>
      <c r="AF1535">
        <v>29967348.531291611</v>
      </c>
      <c r="AG1535">
        <v>17275551.372836217</v>
      </c>
      <c r="AH1535">
        <v>26142890.174434084</v>
      </c>
      <c r="AI1535">
        <v>0.90930118735991694</v>
      </c>
      <c r="AJ1535">
        <v>0.38962730980201354</v>
      </c>
      <c r="AK1535">
        <v>2.2390092597631317</v>
      </c>
      <c r="AL1535">
        <v>1.1504959538532595</v>
      </c>
      <c r="AM1535">
        <v>5.568716185150531E-2</v>
      </c>
      <c r="AN1535">
        <v>4.3371169529756545E-2</v>
      </c>
      <c r="AO1535">
        <v>5.5378410762331944E-2</v>
      </c>
      <c r="AP1535">
        <v>1.3845665142210785E-2</v>
      </c>
      <c r="AQ1535">
        <v>1.0395208706012027</v>
      </c>
      <c r="AR1535">
        <v>1.0500033309875945</v>
      </c>
      <c r="AS1535">
        <v>1.0126419722321514</v>
      </c>
      <c r="AT1535">
        <v>1.6602402408190938E-2</v>
      </c>
      <c r="AU1535">
        <v>0.51415750485950173</v>
      </c>
      <c r="AV1535">
        <v>0.7199312922221488</v>
      </c>
      <c r="AW1535">
        <v>0.52237879584036484</v>
      </c>
      <c r="AX1535">
        <v>2.9898062753017405E-2</v>
      </c>
      <c r="AY1535">
        <v>5.6785824733511049E-2</v>
      </c>
      <c r="AZ1535">
        <v>0.68248733830423136</v>
      </c>
      <c r="BA1535">
        <v>3.9508424394480461</v>
      </c>
      <c r="BB1535">
        <v>-0.14564656879843307</v>
      </c>
      <c r="BC1535">
        <v>3.9010793839274777E-2</v>
      </c>
      <c r="BD1535">
        <v>0.54791694535917856</v>
      </c>
      <c r="BE1535">
        <v>0.28259689389643328</v>
      </c>
      <c r="BF1535">
        <v>8346</v>
      </c>
      <c r="BG1535">
        <v>5527</v>
      </c>
      <c r="BH1535">
        <v>4957</v>
      </c>
      <c r="BI1535">
        <v>5.4055941529677791E-2</v>
      </c>
      <c r="BJ1535">
        <v>0.66081435248135556</v>
      </c>
      <c r="BK1535">
        <v>0.67604080829274871</v>
      </c>
      <c r="BL1535">
        <v>8.6178990137412828E-2</v>
      </c>
      <c r="BM1535">
        <v>0.18230557900909009</v>
      </c>
      <c r="BN1535">
        <v>0.57512481307413521</v>
      </c>
      <c r="BO1535">
        <v>1.2529860520606979</v>
      </c>
      <c r="BP1535">
        <v>4.9154682241069426E-2</v>
      </c>
      <c r="BQ1535">
        <v>8.3907692307692301</v>
      </c>
      <c r="BR1535">
        <v>0.10159563724500101</v>
      </c>
      <c r="BS1535">
        <v>1959327.4769230769</v>
      </c>
      <c r="BT1535">
        <v>455826.65798922803</v>
      </c>
    </row>
    <row r="1536" spans="1:72">
      <c r="A1536" t="s">
        <v>1820</v>
      </c>
      <c r="B1536" t="s">
        <v>87</v>
      </c>
      <c r="C1536">
        <v>2021</v>
      </c>
      <c r="D1536" t="s">
        <v>212</v>
      </c>
      <c r="E1536">
        <v>3</v>
      </c>
      <c r="G1536" t="s">
        <v>358</v>
      </c>
      <c r="H1536" t="s">
        <v>1751</v>
      </c>
      <c r="I1536">
        <v>2.4188313457565447E-2</v>
      </c>
      <c r="J1536">
        <v>5.9932788299743259E-2</v>
      </c>
      <c r="K1536">
        <v>1.386344412632309</v>
      </c>
      <c r="L1536">
        <v>1.1754742649832568</v>
      </c>
      <c r="M1536">
        <v>1.0852321602898509</v>
      </c>
      <c r="N1536">
        <v>0.56129524030798761</v>
      </c>
      <c r="O1536">
        <v>0.52609006868555241</v>
      </c>
      <c r="P1536">
        <v>0.59320037643007939</v>
      </c>
      <c r="Q1536">
        <v>0.59320037643007939</v>
      </c>
      <c r="R1536">
        <v>0.61954927462359943</v>
      </c>
      <c r="S1536">
        <v>0.64363876095185946</v>
      </c>
      <c r="T1536">
        <v>0.16801211669806804</v>
      </c>
      <c r="U1536">
        <v>0.16801211669806804</v>
      </c>
      <c r="V1536">
        <v>9.3198503031560777E-3</v>
      </c>
      <c r="W1536">
        <v>1.7089986237418614E-2</v>
      </c>
      <c r="X1536">
        <v>9.3198503031560777E-3</v>
      </c>
      <c r="Y1536">
        <v>320810.62927895121</v>
      </c>
      <c r="Z1536">
        <v>292618.07185628742</v>
      </c>
      <c r="AA1536">
        <v>540205.55688622757</v>
      </c>
      <c r="AB1536">
        <v>2.2913027344327576E-2</v>
      </c>
      <c r="AC1536">
        <v>0.12624679254061044</v>
      </c>
      <c r="AM1536">
        <v>4.55295824177466E-2</v>
      </c>
      <c r="AN1536">
        <v>4.9819015139050987E-2</v>
      </c>
      <c r="AO1536">
        <v>2.5935050986519395E-2</v>
      </c>
      <c r="AP1536">
        <v>1.5254939053559128E-2</v>
      </c>
      <c r="AQ1536">
        <v>0.94750110277361888</v>
      </c>
      <c r="AR1536">
        <v>0.94750110277361888</v>
      </c>
      <c r="AS1536">
        <v>0.91289312333210049</v>
      </c>
      <c r="AT1536">
        <v>1.9165573757526956E-2</v>
      </c>
      <c r="AU1536">
        <v>0.78870506351178615</v>
      </c>
      <c r="AV1536">
        <v>0.78870506351178615</v>
      </c>
      <c r="AW1536">
        <v>0.78513626163822348</v>
      </c>
      <c r="AX1536">
        <v>3.6641500766073899E-2</v>
      </c>
      <c r="AY1536">
        <v>3.6641500766073899E-2</v>
      </c>
      <c r="AZ1536">
        <v>0.31763677768146037</v>
      </c>
      <c r="BB1536">
        <v>-0.11074714020961145</v>
      </c>
      <c r="BD1536">
        <v>0.17528856859435743</v>
      </c>
      <c r="BE1536">
        <v>0.17528856859435743</v>
      </c>
      <c r="BF1536">
        <v>9231</v>
      </c>
      <c r="BG1536">
        <v>5847</v>
      </c>
      <c r="BI1536">
        <v>3.505050698187958E-2</v>
      </c>
      <c r="BK1536">
        <v>0.35255953619123942</v>
      </c>
      <c r="BL1536">
        <v>0.31852965304681607</v>
      </c>
      <c r="BM1536">
        <v>0.31852965304681607</v>
      </c>
      <c r="BN1536">
        <v>0.45767418024070694</v>
      </c>
      <c r="BQ1536">
        <v>16.443113772455089</v>
      </c>
      <c r="BR1536">
        <v>5.0404001539053479E-2</v>
      </c>
      <c r="BS1536">
        <v>305698.1856287425</v>
      </c>
      <c r="BT1536">
        <v>660332.04310344823</v>
      </c>
    </row>
    <row r="1537" spans="1:72">
      <c r="A1537" t="s">
        <v>1821</v>
      </c>
      <c r="B1537" t="s">
        <v>88</v>
      </c>
      <c r="C1537">
        <v>2021</v>
      </c>
      <c r="D1537" t="s">
        <v>207</v>
      </c>
      <c r="E1537">
        <v>8</v>
      </c>
      <c r="G1537" t="s">
        <v>360</v>
      </c>
      <c r="H1537" t="s">
        <v>1751</v>
      </c>
      <c r="I1537">
        <v>0.24381784347208327</v>
      </c>
      <c r="J1537">
        <v>9.5581007268211018E-2</v>
      </c>
      <c r="K1537">
        <v>1.7119172013479544</v>
      </c>
      <c r="L1537">
        <v>1.1021692671852501</v>
      </c>
      <c r="M1537">
        <v>0.81818808652119135</v>
      </c>
      <c r="N1537">
        <v>0.6083898497060507</v>
      </c>
      <c r="O1537">
        <v>0.48277298594772816</v>
      </c>
      <c r="P1537">
        <v>0.29794375092297282</v>
      </c>
      <c r="Q1537">
        <v>0.50692893763000502</v>
      </c>
      <c r="R1537">
        <v>0.34533138067494146</v>
      </c>
      <c r="S1537">
        <v>0.3763980442041287</v>
      </c>
      <c r="T1537">
        <v>4.4641701686689815E-2</v>
      </c>
      <c r="U1537">
        <v>8.4525990952489818E-2</v>
      </c>
      <c r="V1537">
        <v>8.9019191209062959E-2</v>
      </c>
      <c r="W1537">
        <v>0.19604531860212493</v>
      </c>
      <c r="X1537">
        <v>0.15690749834986153</v>
      </c>
      <c r="Y1537">
        <v>315482.32398837712</v>
      </c>
      <c r="Z1537">
        <v>4932973.5324894516</v>
      </c>
      <c r="AA1537">
        <v>11338133.889029536</v>
      </c>
      <c r="AB1537">
        <v>2.6232180663122124E-2</v>
      </c>
      <c r="AC1537">
        <v>0.16118588815751189</v>
      </c>
      <c r="AD1537">
        <v>0.47323953664832114</v>
      </c>
      <c r="AE1537">
        <v>0.87459833369141016</v>
      </c>
      <c r="AF1537">
        <v>29794781.407957815</v>
      </c>
      <c r="AG1537">
        <v>18631019.287631832</v>
      </c>
      <c r="AH1537">
        <v>26058466.172099713</v>
      </c>
      <c r="AI1537">
        <v>0.93101780576373361</v>
      </c>
      <c r="AJ1537">
        <v>0.33426334066425573</v>
      </c>
      <c r="AK1537">
        <v>2.6164949226959453</v>
      </c>
      <c r="AL1537">
        <v>1.1932532079279445</v>
      </c>
      <c r="AM1537">
        <v>3.7615604792236051E-2</v>
      </c>
      <c r="AN1537">
        <v>5.4862879108823745E-2</v>
      </c>
      <c r="AO1537">
        <v>0.17816872427717362</v>
      </c>
      <c r="AP1537">
        <v>2.0471461011161041E-2</v>
      </c>
      <c r="AQ1537">
        <v>1.077767714285947</v>
      </c>
      <c r="AR1537">
        <v>1.072426041245081</v>
      </c>
      <c r="AS1537">
        <v>1.0438252103825627</v>
      </c>
      <c r="AT1537">
        <v>2.1229165821376007E-2</v>
      </c>
      <c r="AU1537">
        <v>0.44520680262662343</v>
      </c>
      <c r="AV1537">
        <v>0.54689466701843892</v>
      </c>
      <c r="AW1537">
        <v>0.46291039420091967</v>
      </c>
      <c r="AX1537">
        <v>3.4394043075331011E-2</v>
      </c>
      <c r="AY1537">
        <v>5.8151194584496781E-2</v>
      </c>
      <c r="AZ1537">
        <v>0.616137187298058</v>
      </c>
      <c r="BA1537">
        <v>7.6228851239986648</v>
      </c>
      <c r="BB1537">
        <v>-4.01137109065573E-3</v>
      </c>
      <c r="BC1537">
        <v>7.5778720704699515E-2</v>
      </c>
      <c r="BD1537">
        <v>0.30289573614618082</v>
      </c>
      <c r="BE1537">
        <v>0.18593329188572716</v>
      </c>
      <c r="BF1537">
        <v>9103</v>
      </c>
      <c r="BG1537">
        <v>6128</v>
      </c>
      <c r="BH1537">
        <v>5597</v>
      </c>
      <c r="BI1537">
        <v>5.6881712445266172E-2</v>
      </c>
      <c r="BJ1537">
        <v>0.71496991283315425</v>
      </c>
      <c r="BK1537">
        <v>0.6577013777366949</v>
      </c>
      <c r="BL1537">
        <v>7.6534976992451501E-2</v>
      </c>
      <c r="BM1537">
        <v>0.12759010223681896</v>
      </c>
      <c r="BN1537">
        <v>0.88085397956744327</v>
      </c>
      <c r="BO1537">
        <v>0.9745235909401998</v>
      </c>
      <c r="BP1537">
        <v>8.7685124604693979E-2</v>
      </c>
      <c r="BQ1537">
        <v>7.8413502109704645</v>
      </c>
      <c r="BR1537">
        <v>0.58851183861868539</v>
      </c>
      <c r="BS1537">
        <v>8538072.962869199</v>
      </c>
      <c r="BT1537">
        <v>837862.65351941751</v>
      </c>
    </row>
    <row r="1538" spans="1:72">
      <c r="A1538" t="s">
        <v>1822</v>
      </c>
      <c r="B1538" t="s">
        <v>89</v>
      </c>
      <c r="C1538">
        <v>2021</v>
      </c>
      <c r="D1538" t="s">
        <v>215</v>
      </c>
      <c r="E1538">
        <v>5</v>
      </c>
      <c r="G1538" t="s">
        <v>362</v>
      </c>
      <c r="H1538" t="s">
        <v>1751</v>
      </c>
      <c r="I1538">
        <v>6.5162630696708621E-2</v>
      </c>
      <c r="J1538">
        <v>0.51363625524263423</v>
      </c>
      <c r="K1538">
        <v>1.1558818309719314</v>
      </c>
      <c r="L1538">
        <v>0.8057486191553308</v>
      </c>
      <c r="M1538">
        <v>0.76972797989731712</v>
      </c>
      <c r="N1538">
        <v>0.64732083706289689</v>
      </c>
      <c r="O1538">
        <v>0.55735906133075319</v>
      </c>
      <c r="P1538">
        <v>0.44284720521997367</v>
      </c>
      <c r="Q1538">
        <v>0.44284720521997367</v>
      </c>
      <c r="R1538">
        <v>0.47718235205897469</v>
      </c>
      <c r="S1538">
        <v>0.53842550402022882</v>
      </c>
      <c r="T1538">
        <v>0.11972213265459071</v>
      </c>
      <c r="U1538">
        <v>0.11972213265459071</v>
      </c>
      <c r="V1538">
        <v>6.9428191449875817E-2</v>
      </c>
      <c r="W1538">
        <v>0.21298740309991993</v>
      </c>
      <c r="X1538">
        <v>6.9428191449875817E-2</v>
      </c>
      <c r="Y1538">
        <v>242462.09806015305</v>
      </c>
      <c r="Z1538">
        <v>2244510.46875</v>
      </c>
      <c r="AA1538">
        <v>7179012.9630681816</v>
      </c>
      <c r="AB1538">
        <v>5.7192917171172683E-2</v>
      </c>
      <c r="AC1538">
        <v>0.1421123013254271</v>
      </c>
      <c r="AM1538">
        <v>3.1365614151898154E-2</v>
      </c>
      <c r="AN1538">
        <v>4.4509257890724872E-2</v>
      </c>
      <c r="AO1538">
        <v>0.18481758904068957</v>
      </c>
      <c r="AP1538">
        <v>1.2533987034899162E-2</v>
      </c>
      <c r="AQ1538">
        <v>1.0208245770909319</v>
      </c>
      <c r="AR1538">
        <v>1.0208245770909319</v>
      </c>
      <c r="AS1538">
        <v>1.0742297708338162</v>
      </c>
      <c r="AT1538">
        <v>2.1214700500382655E-2</v>
      </c>
      <c r="AU1538">
        <v>0.60486748732821072</v>
      </c>
      <c r="AV1538">
        <v>0.60486748732821072</v>
      </c>
      <c r="AW1538">
        <v>0.64023605092446412</v>
      </c>
      <c r="AX1538">
        <v>8.4394842950535717E-2</v>
      </c>
      <c r="AY1538">
        <v>8.4394842950535717E-2</v>
      </c>
      <c r="AZ1538">
        <v>0.45259789742951839</v>
      </c>
      <c r="BB1538">
        <v>-0.14883783980593335</v>
      </c>
      <c r="BD1538">
        <v>0.22333025258544456</v>
      </c>
      <c r="BE1538">
        <v>0.22333025258544456</v>
      </c>
      <c r="BF1538">
        <v>8730</v>
      </c>
      <c r="BG1538">
        <v>5837</v>
      </c>
      <c r="BI1538">
        <v>3.6798603819206376E-2</v>
      </c>
      <c r="BK1538">
        <v>0.50150389771518467</v>
      </c>
      <c r="BL1538">
        <v>0.29155310915930727</v>
      </c>
      <c r="BM1538">
        <v>0.29155310915930727</v>
      </c>
      <c r="BN1538">
        <v>0.83718062026884033</v>
      </c>
      <c r="BQ1538">
        <v>15.963068181818182</v>
      </c>
      <c r="BR1538">
        <v>0.38638045891931905</v>
      </c>
      <c r="BS1538">
        <v>5527606.2357954541</v>
      </c>
      <c r="BT1538">
        <v>736400.19095477392</v>
      </c>
    </row>
    <row r="1539" spans="1:72">
      <c r="A1539" t="s">
        <v>1823</v>
      </c>
      <c r="B1539" t="s">
        <v>90</v>
      </c>
      <c r="C1539">
        <v>2021</v>
      </c>
      <c r="D1539" t="s">
        <v>228</v>
      </c>
      <c r="E1539">
        <v>5</v>
      </c>
      <c r="G1539" t="s">
        <v>364</v>
      </c>
      <c r="H1539" t="s">
        <v>1751</v>
      </c>
      <c r="I1539">
        <v>0.184074787243136</v>
      </c>
      <c r="J1539">
        <v>0.27311108575708776</v>
      </c>
      <c r="K1539">
        <v>2.7544206600570851</v>
      </c>
      <c r="L1539">
        <v>2.1315472808332538</v>
      </c>
      <c r="M1539">
        <v>1.4798337285379288</v>
      </c>
      <c r="N1539">
        <v>0.53704064987337319</v>
      </c>
      <c r="O1539">
        <v>0.44990121030250085</v>
      </c>
      <c r="P1539">
        <v>0.24758183880273274</v>
      </c>
      <c r="Q1539">
        <v>0.55825798789266157</v>
      </c>
      <c r="R1539">
        <v>0.25190780554501824</v>
      </c>
      <c r="S1539">
        <v>0.32651023404017598</v>
      </c>
      <c r="T1539">
        <v>4.7823182920907994E-2</v>
      </c>
      <c r="U1539">
        <v>0.13394053997454572</v>
      </c>
      <c r="V1539">
        <v>2.7324675594849256E-2</v>
      </c>
      <c r="W1539">
        <v>5.7377801960630102E-2</v>
      </c>
      <c r="X1539">
        <v>6.8300353497669525E-2</v>
      </c>
      <c r="Y1539">
        <v>292116.24007274932</v>
      </c>
      <c r="Z1539">
        <v>1683863.1850152905</v>
      </c>
      <c r="AA1539">
        <v>3575641.4556574924</v>
      </c>
      <c r="AB1539">
        <v>1.9346594169069496E-2</v>
      </c>
      <c r="AC1539">
        <v>0.16422674975223056</v>
      </c>
      <c r="AD1539">
        <v>0.65311310775994136</v>
      </c>
      <c r="AE1539">
        <v>0.85903305034998689</v>
      </c>
      <c r="AF1539">
        <v>26035551.405539069</v>
      </c>
      <c r="AG1539">
        <v>15911440.142433234</v>
      </c>
      <c r="AH1539">
        <v>22365399.141444113</v>
      </c>
      <c r="AI1539">
        <v>0.90595258115317656</v>
      </c>
      <c r="AJ1539">
        <v>0.3559621233623963</v>
      </c>
      <c r="AK1539">
        <v>2.4132709464580491</v>
      </c>
      <c r="AL1539">
        <v>0.75352618653239267</v>
      </c>
      <c r="AM1539">
        <v>4.1419862963839683E-2</v>
      </c>
      <c r="AN1539">
        <v>4.824371161396114E-2</v>
      </c>
      <c r="AO1539">
        <v>4.9915168591226036E-2</v>
      </c>
      <c r="AP1539">
        <v>1.331851578059744E-2</v>
      </c>
      <c r="AQ1539">
        <v>1.0465492232566624</v>
      </c>
      <c r="AR1539">
        <v>1.0268516204810421</v>
      </c>
      <c r="AS1539">
        <v>0.95693263396005501</v>
      </c>
      <c r="AT1539">
        <v>1.5328621465462407E-2</v>
      </c>
      <c r="AU1539">
        <v>0.4645906406562525</v>
      </c>
      <c r="AV1539">
        <v>0.67272686589345287</v>
      </c>
      <c r="AW1539">
        <v>0.47223285766047829</v>
      </c>
      <c r="AX1539">
        <v>2.5415810631564371E-2</v>
      </c>
      <c r="AY1539">
        <v>5.872617074940216E-2</v>
      </c>
      <c r="AZ1539">
        <v>0.68624321171673786</v>
      </c>
      <c r="BA1539">
        <v>13.588358819808896</v>
      </c>
      <c r="BB1539">
        <v>-2.6058082761072961E-2</v>
      </c>
      <c r="BC1539">
        <v>7.8452841852695021E-2</v>
      </c>
      <c r="BD1539">
        <v>0.39000324085203619</v>
      </c>
      <c r="BE1539">
        <v>0.21238416405043509</v>
      </c>
      <c r="BF1539">
        <v>8795</v>
      </c>
      <c r="BG1539">
        <v>5324</v>
      </c>
      <c r="BH1539">
        <v>5026</v>
      </c>
      <c r="BI1539">
        <v>5.4467477152893323E-2</v>
      </c>
      <c r="BJ1539">
        <v>0.71143108342513783</v>
      </c>
      <c r="BK1539">
        <v>0.69085947912370604</v>
      </c>
      <c r="BL1539">
        <v>8.4582628546390884E-2</v>
      </c>
      <c r="BM1539">
        <v>0.18493446974917802</v>
      </c>
      <c r="BN1539">
        <v>0.66921875713847634</v>
      </c>
      <c r="BO1539">
        <v>0.6647403861328528</v>
      </c>
      <c r="BP1539">
        <v>2.6400070130726108E-2</v>
      </c>
      <c r="BQ1539">
        <v>10.088685015290521</v>
      </c>
      <c r="BR1539">
        <v>0.13719407100999656</v>
      </c>
      <c r="BS1539">
        <v>1979363.879204893</v>
      </c>
      <c r="BT1539">
        <v>419297.7230538922</v>
      </c>
    </row>
    <row r="1540" spans="1:72">
      <c r="A1540" t="s">
        <v>1824</v>
      </c>
      <c r="B1540" t="s">
        <v>91</v>
      </c>
      <c r="C1540">
        <v>2021</v>
      </c>
      <c r="D1540" t="s">
        <v>228</v>
      </c>
      <c r="E1540">
        <v>6</v>
      </c>
      <c r="G1540" t="s">
        <v>366</v>
      </c>
      <c r="H1540" t="s">
        <v>1751</v>
      </c>
      <c r="I1540">
        <v>0.29567865466410109</v>
      </c>
      <c r="J1540">
        <v>0.27252325176222286</v>
      </c>
      <c r="K1540">
        <v>2.0385277900379606</v>
      </c>
      <c r="L1540">
        <v>1.543994077019107</v>
      </c>
      <c r="M1540">
        <v>1.0990188477102849</v>
      </c>
      <c r="N1540">
        <v>0.57807835919404926</v>
      </c>
      <c r="O1540">
        <v>0.50743158707594682</v>
      </c>
      <c r="P1540">
        <v>0.2446991047556191</v>
      </c>
      <c r="Q1540">
        <v>0.5151117994652612</v>
      </c>
      <c r="R1540">
        <v>0.29417559324693943</v>
      </c>
      <c r="S1540">
        <v>0.34703652057304063</v>
      </c>
      <c r="T1540">
        <v>4.5286192111213687E-2</v>
      </c>
      <c r="U1540">
        <v>0.11188861369504631</v>
      </c>
      <c r="V1540">
        <v>5.5072448736937493E-2</v>
      </c>
      <c r="W1540">
        <v>0.12247937857714002</v>
      </c>
      <c r="X1540">
        <v>0.13457151466395539</v>
      </c>
      <c r="Y1540">
        <v>312134.87167847651</v>
      </c>
      <c r="Z1540">
        <v>3002124.4982486865</v>
      </c>
      <c r="AA1540">
        <v>6807709.3204903677</v>
      </c>
      <c r="AB1540">
        <v>8.6605729794253725E-3</v>
      </c>
      <c r="AC1540">
        <v>0.14945908735047719</v>
      </c>
      <c r="AD1540">
        <v>0.60820374932287546</v>
      </c>
      <c r="AE1540">
        <v>0.86668332864121067</v>
      </c>
      <c r="AF1540">
        <v>23444284.417956658</v>
      </c>
      <c r="AG1540">
        <v>13106362.694736842</v>
      </c>
      <c r="AH1540">
        <v>20318770.456965946</v>
      </c>
      <c r="AI1540">
        <v>0.91939078075019831</v>
      </c>
      <c r="AJ1540">
        <v>0.40218714315514259</v>
      </c>
      <c r="AK1540">
        <v>2.1549254952361565</v>
      </c>
      <c r="AL1540">
        <v>0.9803339266890061</v>
      </c>
      <c r="AM1540">
        <v>3.3221230113568048E-2</v>
      </c>
      <c r="AN1540">
        <v>3.5601267101839251E-2</v>
      </c>
      <c r="AO1540">
        <v>9.6564762688863756E-2</v>
      </c>
      <c r="AP1540">
        <v>1.7066298277026676E-2</v>
      </c>
      <c r="AQ1540">
        <v>1.1027224006589318</v>
      </c>
      <c r="AR1540">
        <v>1.154121657405299</v>
      </c>
      <c r="AS1540">
        <v>1.0185676673503306</v>
      </c>
      <c r="AT1540">
        <v>1.4356337922653076E-2</v>
      </c>
      <c r="AU1540">
        <v>0.48068112963867388</v>
      </c>
      <c r="AV1540">
        <v>0.60089726745705963</v>
      </c>
      <c r="AW1540">
        <v>0.49258285330029439</v>
      </c>
      <c r="AX1540">
        <v>2.1465315714696953E-2</v>
      </c>
      <c r="AY1540">
        <v>4.2811706867571395E-2</v>
      </c>
      <c r="AZ1540">
        <v>0.6763491648524228</v>
      </c>
      <c r="BA1540">
        <v>16.306435644999226</v>
      </c>
      <c r="BB1540">
        <v>0.22339245200429747</v>
      </c>
      <c r="BC1540">
        <v>1.9047281563548863E-3</v>
      </c>
      <c r="BD1540">
        <v>0.45688469133017734</v>
      </c>
      <c r="BE1540">
        <v>0.23336567997447197</v>
      </c>
      <c r="BF1540">
        <v>8290</v>
      </c>
      <c r="BG1540">
        <v>5542</v>
      </c>
      <c r="BH1540">
        <v>5133</v>
      </c>
      <c r="BI1540">
        <v>5.454833269051701E-2</v>
      </c>
      <c r="BJ1540">
        <v>0.64503719467156784</v>
      </c>
      <c r="BK1540">
        <v>0.66982528629703453</v>
      </c>
      <c r="BL1540">
        <v>7.6954129063092874E-2</v>
      </c>
      <c r="BM1540">
        <v>0.15209974909528218</v>
      </c>
      <c r="BN1540">
        <v>0.77998364379166019</v>
      </c>
      <c r="BO1540">
        <v>1.0909607071478</v>
      </c>
      <c r="BP1540">
        <v>7.4981593996092763E-2</v>
      </c>
      <c r="BQ1540">
        <v>7.9089316987740803</v>
      </c>
      <c r="BR1540">
        <v>0.20829431438127091</v>
      </c>
      <c r="BS1540">
        <v>4338800.2802101579</v>
      </c>
      <c r="BT1540">
        <v>591068.70728008088</v>
      </c>
    </row>
    <row r="1541" spans="1:72">
      <c r="A1541" t="s">
        <v>1825</v>
      </c>
      <c r="B1541" t="s">
        <v>92</v>
      </c>
      <c r="C1541">
        <v>2021</v>
      </c>
      <c r="D1541" t="s">
        <v>228</v>
      </c>
      <c r="E1541">
        <v>6</v>
      </c>
      <c r="G1541" t="s">
        <v>368</v>
      </c>
      <c r="H1541" t="s">
        <v>1751</v>
      </c>
      <c r="I1541">
        <v>0.24326569306248685</v>
      </c>
      <c r="J1541">
        <v>0.26399300134866382</v>
      </c>
      <c r="K1541">
        <v>1.9253855754876192</v>
      </c>
      <c r="L1541">
        <v>1.2990513327736841</v>
      </c>
      <c r="M1541">
        <v>0.847645369962722</v>
      </c>
      <c r="N1541">
        <v>0.65951572545282544</v>
      </c>
      <c r="O1541">
        <v>0.55658848112910608</v>
      </c>
      <c r="P1541">
        <v>0.21756677040827591</v>
      </c>
      <c r="Q1541">
        <v>0.43305451993212712</v>
      </c>
      <c r="R1541">
        <v>0.23824333382521096</v>
      </c>
      <c r="S1541">
        <v>0.30041762829001062</v>
      </c>
      <c r="T1541">
        <v>3.4056932472130118E-2</v>
      </c>
      <c r="U1541">
        <v>8.1695992475383838E-2</v>
      </c>
      <c r="V1541">
        <v>7.1579551411524653E-2</v>
      </c>
      <c r="W1541">
        <v>0.15768887740525167</v>
      </c>
      <c r="X1541">
        <v>0.17045612297796267</v>
      </c>
      <c r="Y1541">
        <v>213668.9644527596</v>
      </c>
      <c r="Z1541">
        <v>5320948.7352216747</v>
      </c>
      <c r="AA1541">
        <v>12089054.716748768</v>
      </c>
      <c r="AB1541">
        <v>1.0434760095007219E-2</v>
      </c>
      <c r="AC1541">
        <v>0.14559332759898216</v>
      </c>
      <c r="AD1541">
        <v>0.59761476573238281</v>
      </c>
      <c r="AE1541">
        <v>0.90995689349472586</v>
      </c>
      <c r="AF1541">
        <v>29067365.361804996</v>
      </c>
      <c r="AG1541">
        <v>17252856.603545528</v>
      </c>
      <c r="AH1541">
        <v>26450049.486704271</v>
      </c>
      <c r="AI1541">
        <v>0.91921068989521559</v>
      </c>
      <c r="AJ1541">
        <v>0.37468659824575296</v>
      </c>
      <c r="AK1541">
        <v>2.4285813737535782</v>
      </c>
      <c r="AL1541">
        <v>1.1763908397994196</v>
      </c>
      <c r="AM1541">
        <v>3.2682826208971602E-2</v>
      </c>
      <c r="AN1541">
        <v>2.967210573846172E-2</v>
      </c>
      <c r="AO1541">
        <v>0.13650679246021835</v>
      </c>
      <c r="AP1541">
        <v>3.1562049603259271E-2</v>
      </c>
      <c r="AQ1541">
        <v>1.0410160715146992</v>
      </c>
      <c r="AR1541">
        <v>1.0150128795133591</v>
      </c>
      <c r="AS1541">
        <v>1.1356910890254732</v>
      </c>
      <c r="AT1541">
        <v>1.7234370112121089E-2</v>
      </c>
      <c r="AU1541">
        <v>0.44883435941588845</v>
      </c>
      <c r="AV1541">
        <v>0.55808791386746315</v>
      </c>
      <c r="AW1541">
        <v>0.46278308544227431</v>
      </c>
      <c r="AX1541">
        <v>2.206427012625E-2</v>
      </c>
      <c r="AY1541">
        <v>4.5194747926238794E-2</v>
      </c>
      <c r="AZ1541">
        <v>0.69209227320787559</v>
      </c>
      <c r="BA1541">
        <v>10.718797380257749</v>
      </c>
      <c r="BB1541">
        <v>0.22970965137626032</v>
      </c>
      <c r="BC1541">
        <v>9.5783674449112524E-2</v>
      </c>
      <c r="BD1541">
        <v>0.49196963462236076</v>
      </c>
      <c r="BE1541">
        <v>0.26192583157720079</v>
      </c>
      <c r="BF1541">
        <v>8554</v>
      </c>
      <c r="BG1541">
        <v>5593</v>
      </c>
      <c r="BH1541">
        <v>5302</v>
      </c>
      <c r="BI1541">
        <v>6.3272662128693383E-2</v>
      </c>
      <c r="BJ1541">
        <v>0.65228069279106926</v>
      </c>
      <c r="BK1541">
        <v>0.72278500444443772</v>
      </c>
      <c r="BL1541">
        <v>8.4114066588395542E-2</v>
      </c>
      <c r="BM1541">
        <v>0.17319639492719061</v>
      </c>
      <c r="BN1541">
        <v>0.95235781748978077</v>
      </c>
      <c r="BO1541">
        <v>1.1117289790227265</v>
      </c>
      <c r="BP1541">
        <v>8.1501302192741334E-2</v>
      </c>
      <c r="BQ1541">
        <v>11.848522167487685</v>
      </c>
      <c r="BR1541">
        <v>0.25442390876917026</v>
      </c>
      <c r="BS1541">
        <v>7726621.6958128074</v>
      </c>
      <c r="BT1541">
        <v>1221382.8039927406</v>
      </c>
    </row>
    <row r="1542" spans="1:72">
      <c r="A1542" t="s">
        <v>1826</v>
      </c>
      <c r="B1542" t="s">
        <v>93</v>
      </c>
      <c r="C1542">
        <v>2021</v>
      </c>
      <c r="D1542" t="s">
        <v>228</v>
      </c>
      <c r="E1542">
        <v>5</v>
      </c>
      <c r="G1542" t="s">
        <v>370</v>
      </c>
      <c r="H1542" t="s">
        <v>1751</v>
      </c>
      <c r="I1542">
        <v>0.34096592122974456</v>
      </c>
      <c r="J1542">
        <v>0.15992058550502569</v>
      </c>
      <c r="K1542">
        <v>1.7545083116145888</v>
      </c>
      <c r="L1542">
        <v>1.3878377493581353</v>
      </c>
      <c r="M1542">
        <v>0.88581063046166086</v>
      </c>
      <c r="N1542">
        <v>0.53125361480230571</v>
      </c>
      <c r="O1542">
        <v>0.43909211396894321</v>
      </c>
      <c r="P1542">
        <v>0.23120571976310267</v>
      </c>
      <c r="Q1542">
        <v>0.53436857054879128</v>
      </c>
      <c r="R1542">
        <v>0.28952781747278022</v>
      </c>
      <c r="S1542">
        <v>0.30490105929004502</v>
      </c>
      <c r="T1542">
        <v>3.4536083110677428E-2</v>
      </c>
      <c r="U1542">
        <v>0.10500839587212006</v>
      </c>
      <c r="V1542">
        <v>2.1318723213788027E-2</v>
      </c>
      <c r="W1542">
        <v>5.0611963516856769E-2</v>
      </c>
      <c r="X1542">
        <v>6.3462723632594309E-2</v>
      </c>
      <c r="Y1542">
        <v>234576.46748940874</v>
      </c>
      <c r="Z1542">
        <v>1259817.985576923</v>
      </c>
      <c r="AA1542">
        <v>3018678.6201923075</v>
      </c>
      <c r="AB1542">
        <v>1.1691171366391088E-2</v>
      </c>
      <c r="AC1542">
        <v>0.13961743907672269</v>
      </c>
      <c r="AD1542">
        <v>0.67358819303625062</v>
      </c>
      <c r="AE1542">
        <v>0.86490038106729406</v>
      </c>
      <c r="AF1542">
        <v>22621600.515482698</v>
      </c>
      <c r="AG1542">
        <v>13448983.16848816</v>
      </c>
      <c r="AH1542">
        <v>19565430.906193078</v>
      </c>
      <c r="AI1542">
        <v>0.91254627874112659</v>
      </c>
      <c r="AJ1542">
        <v>0.38897379894442125</v>
      </c>
      <c r="AK1542">
        <v>2.2235440623878007</v>
      </c>
      <c r="AL1542">
        <v>0.85805627982299415</v>
      </c>
      <c r="AM1542">
        <v>2.953802571822783E-2</v>
      </c>
      <c r="AN1542">
        <v>3.1714326800271864E-2</v>
      </c>
      <c r="AO1542">
        <v>5.704018259407001E-2</v>
      </c>
      <c r="AP1542">
        <v>1.605731991466396E-2</v>
      </c>
      <c r="AQ1542">
        <v>1.0285273914111848</v>
      </c>
      <c r="AR1542">
        <v>1.0473033075918468</v>
      </c>
      <c r="AS1542">
        <v>1.2598300158948792</v>
      </c>
      <c r="AT1542">
        <v>1.2046295168658894E-2</v>
      </c>
      <c r="AU1542">
        <v>0.49110847731497437</v>
      </c>
      <c r="AV1542">
        <v>0.70299283805548507</v>
      </c>
      <c r="AW1542">
        <v>0.49716657920459723</v>
      </c>
      <c r="AX1542">
        <v>1.7632492716457331E-2</v>
      </c>
      <c r="AY1542">
        <v>4.2319215021677549E-2</v>
      </c>
      <c r="AZ1542">
        <v>0.71088378721876133</v>
      </c>
      <c r="BA1542">
        <v>26.076744816064416</v>
      </c>
      <c r="BB1542">
        <v>0.15262687557199178</v>
      </c>
      <c r="BC1542">
        <v>2.6535721094799781E-2</v>
      </c>
      <c r="BD1542">
        <v>0.49719738511028672</v>
      </c>
      <c r="BE1542">
        <v>0.24591457411817372</v>
      </c>
      <c r="BF1542">
        <v>8006</v>
      </c>
      <c r="BG1542">
        <v>5534</v>
      </c>
      <c r="BH1542">
        <v>4888</v>
      </c>
      <c r="BI1542">
        <v>6.1327237046933665E-2</v>
      </c>
      <c r="BJ1542">
        <v>0.6873849716354129</v>
      </c>
      <c r="BK1542">
        <v>0.71172552246571064</v>
      </c>
      <c r="BL1542">
        <v>8.3453556025488485E-2</v>
      </c>
      <c r="BM1542">
        <v>0.19246783700908893</v>
      </c>
      <c r="BN1542">
        <v>0.65366739105594229</v>
      </c>
      <c r="BO1542">
        <v>0.96454267456335829</v>
      </c>
      <c r="BP1542">
        <v>4.9202545322220917E-2</v>
      </c>
      <c r="BQ1542">
        <v>8.7003205128205128</v>
      </c>
      <c r="BR1542">
        <v>0.12285418821096174</v>
      </c>
      <c r="BS1542">
        <v>1907848.6618589743</v>
      </c>
      <c r="BT1542">
        <v>441935.67027417029</v>
      </c>
    </row>
    <row r="1543" spans="1:72">
      <c r="A1543" t="s">
        <v>1827</v>
      </c>
      <c r="B1543" t="s">
        <v>94</v>
      </c>
      <c r="C1543">
        <v>2021</v>
      </c>
      <c r="D1543" t="s">
        <v>228</v>
      </c>
      <c r="E1543">
        <v>5</v>
      </c>
      <c r="G1543" t="s">
        <v>372</v>
      </c>
      <c r="H1543" t="s">
        <v>1751</v>
      </c>
      <c r="I1543">
        <v>0.24093324731762716</v>
      </c>
      <c r="J1543">
        <v>0.19643640181019734</v>
      </c>
      <c r="K1543">
        <v>2.1273933405328775</v>
      </c>
      <c r="L1543">
        <v>1.54131555360559</v>
      </c>
      <c r="M1543">
        <v>0.83163217536692491</v>
      </c>
      <c r="N1543">
        <v>0.62878342734522985</v>
      </c>
      <c r="O1543">
        <v>0.52768646215499682</v>
      </c>
      <c r="P1543">
        <v>0.2317069418796201</v>
      </c>
      <c r="Q1543">
        <v>0.49187906787474456</v>
      </c>
      <c r="R1543">
        <v>0.24489179238108646</v>
      </c>
      <c r="S1543">
        <v>0.32767323733868015</v>
      </c>
      <c r="T1543">
        <v>3.8662968975878828E-2</v>
      </c>
      <c r="U1543">
        <v>0.106176914010343</v>
      </c>
      <c r="V1543">
        <v>2.9982086713853804E-2</v>
      </c>
      <c r="W1543">
        <v>7.8758944433703987E-2</v>
      </c>
      <c r="X1543">
        <v>7.3409552559628888E-2</v>
      </c>
      <c r="Y1543">
        <v>278857.46658050222</v>
      </c>
      <c r="Z1543">
        <v>1606571.5048010973</v>
      </c>
      <c r="AA1543">
        <v>4281330.6406035665</v>
      </c>
      <c r="AB1543">
        <v>8.4058248785244018E-3</v>
      </c>
      <c r="AC1543">
        <v>0.13863322398861672</v>
      </c>
      <c r="AD1543">
        <v>0.65462791858581326</v>
      </c>
      <c r="AE1543">
        <v>0.81448884243740327</v>
      </c>
      <c r="AF1543">
        <v>23876506.576097105</v>
      </c>
      <c r="AG1543">
        <v>13768206.323062558</v>
      </c>
      <c r="AH1543">
        <v>19447148.202614378</v>
      </c>
      <c r="AI1543">
        <v>0.90262661464184457</v>
      </c>
      <c r="AJ1543">
        <v>0.4004778540488928</v>
      </c>
      <c r="AK1543">
        <v>2.0337924661820765</v>
      </c>
      <c r="AL1543">
        <v>1.2235102995097182</v>
      </c>
      <c r="AM1543">
        <v>4.853263952700837E-2</v>
      </c>
      <c r="AN1543">
        <v>3.7667886401645131E-2</v>
      </c>
      <c r="AO1543">
        <v>8.359685906580587E-2</v>
      </c>
      <c r="AP1543">
        <v>1.9412279541151614E-2</v>
      </c>
      <c r="AQ1543">
        <v>1.0210129287209146</v>
      </c>
      <c r="AR1543">
        <v>0.98767866581931063</v>
      </c>
      <c r="AS1543">
        <v>1.1509099971162917</v>
      </c>
      <c r="AT1543">
        <v>1.4213258992998119E-2</v>
      </c>
      <c r="AU1543">
        <v>0.4903931351394159</v>
      </c>
      <c r="AV1543">
        <v>0.66456105120462683</v>
      </c>
      <c r="AW1543">
        <v>0.5016080954207558</v>
      </c>
      <c r="AX1543">
        <v>2.2410095299402816E-2</v>
      </c>
      <c r="AY1543">
        <v>5.6120427873121083E-2</v>
      </c>
      <c r="AZ1543">
        <v>0.68089322951075104</v>
      </c>
      <c r="BA1543">
        <v>21.222229562294956</v>
      </c>
      <c r="BB1543">
        <v>0.10696541391978041</v>
      </c>
      <c r="BC1543">
        <v>2.1571319842849115E-2</v>
      </c>
      <c r="BD1543">
        <v>0.53747322726421132</v>
      </c>
      <c r="BE1543">
        <v>0.24298454746328413</v>
      </c>
      <c r="BF1543">
        <v>8112</v>
      </c>
      <c r="BG1543">
        <v>5377</v>
      </c>
      <c r="BH1543">
        <v>5647</v>
      </c>
      <c r="BI1543">
        <v>5.1842193606197649E-2</v>
      </c>
      <c r="BJ1543">
        <v>0.70798073730993771</v>
      </c>
      <c r="BK1543">
        <v>0.69023551601935118</v>
      </c>
      <c r="BL1543">
        <v>7.4514047808333594E-2</v>
      </c>
      <c r="BM1543">
        <v>0.15537763177944419</v>
      </c>
      <c r="BN1543">
        <v>0.76387453557159835</v>
      </c>
      <c r="BO1543">
        <v>1.4362051960647331</v>
      </c>
      <c r="BP1543">
        <v>5.7952352889456382E-2</v>
      </c>
      <c r="BQ1543">
        <v>7.4293552812071333</v>
      </c>
      <c r="BR1543">
        <v>0.16580534022394489</v>
      </c>
      <c r="BS1543">
        <v>3095879.576131687</v>
      </c>
      <c r="BT1543">
        <v>515371.61058981234</v>
      </c>
    </row>
    <row r="1544" spans="1:72">
      <c r="A1544" t="s">
        <v>1828</v>
      </c>
      <c r="B1544" t="s">
        <v>95</v>
      </c>
      <c r="C1544">
        <v>2021</v>
      </c>
      <c r="D1544" t="s">
        <v>228</v>
      </c>
      <c r="E1544">
        <v>6</v>
      </c>
      <c r="G1544" t="s">
        <v>374</v>
      </c>
      <c r="H1544" t="s">
        <v>1751</v>
      </c>
      <c r="I1544">
        <v>0.24146700224091308</v>
      </c>
      <c r="J1544">
        <v>0.19586841568844765</v>
      </c>
      <c r="K1544">
        <v>1.8700335726067887</v>
      </c>
      <c r="L1544">
        <v>1.3340320851453171</v>
      </c>
      <c r="M1544">
        <v>0.99565837542594737</v>
      </c>
      <c r="N1544">
        <v>0.59366038871603255</v>
      </c>
      <c r="O1544">
        <v>0.50579717857947781</v>
      </c>
      <c r="P1544">
        <v>0.28686342242562779</v>
      </c>
      <c r="Q1544">
        <v>0.54538023986256756</v>
      </c>
      <c r="R1544">
        <v>0.32735701476424262</v>
      </c>
      <c r="S1544">
        <v>0.33426587150584125</v>
      </c>
      <c r="T1544">
        <v>6.1552846536075435E-2</v>
      </c>
      <c r="U1544">
        <v>0.14408236406063171</v>
      </c>
      <c r="V1544">
        <v>3.6872568767863947E-2</v>
      </c>
      <c r="W1544">
        <v>7.8654195254468623E-2</v>
      </c>
      <c r="X1544">
        <v>8.3352615803903504E-2</v>
      </c>
      <c r="Y1544">
        <v>313594.64264705882</v>
      </c>
      <c r="Z1544">
        <v>1738771.3049001815</v>
      </c>
      <c r="AA1544">
        <v>3775611.9201451908</v>
      </c>
      <c r="AB1544">
        <v>8.7391014028444288E-3</v>
      </c>
      <c r="AC1544">
        <v>0.13014608294130514</v>
      </c>
      <c r="AD1544">
        <v>0.57808570090449918</v>
      </c>
      <c r="AE1544">
        <v>0.88818747966235179</v>
      </c>
      <c r="AF1544">
        <v>26145253.863359444</v>
      </c>
      <c r="AG1544">
        <v>15842555.65100087</v>
      </c>
      <c r="AH1544">
        <v>23221887.13402959</v>
      </c>
      <c r="AI1544">
        <v>0.89260042669042372</v>
      </c>
      <c r="AJ1544">
        <v>0.37617405505535106</v>
      </c>
      <c r="AK1544">
        <v>2.3611077577683073</v>
      </c>
      <c r="AL1544">
        <v>0.88736054354596705</v>
      </c>
      <c r="AM1544">
        <v>3.3925103266091647E-2</v>
      </c>
      <c r="AN1544">
        <v>3.628885051136823E-2</v>
      </c>
      <c r="AO1544">
        <v>7.7177969588868953E-2</v>
      </c>
      <c r="AP1544">
        <v>2.6080412909677067E-2</v>
      </c>
      <c r="AQ1544">
        <v>1.0017795394824613</v>
      </c>
      <c r="AR1544">
        <v>0.97393682635825929</v>
      </c>
      <c r="AS1544">
        <v>1.0519546980989445</v>
      </c>
      <c r="AT1544">
        <v>1.2755299601318985E-2</v>
      </c>
      <c r="AU1544">
        <v>0.50329360300845827</v>
      </c>
      <c r="AV1544">
        <v>0.68157124671522185</v>
      </c>
      <c r="AW1544">
        <v>0.50832431908522402</v>
      </c>
      <c r="AX1544">
        <v>2.1229976416113076E-2</v>
      </c>
      <c r="AY1544">
        <v>4.5538096493288022E-2</v>
      </c>
      <c r="AZ1544">
        <v>0.66079677201884668</v>
      </c>
      <c r="BA1544">
        <v>18.365862401695857</v>
      </c>
      <c r="BB1544">
        <v>0.19622706647686136</v>
      </c>
      <c r="BC1544">
        <v>4.5052141212882743E-2</v>
      </c>
      <c r="BD1544">
        <v>0.36774295980728233</v>
      </c>
      <c r="BE1544">
        <v>0.19593614067923962</v>
      </c>
      <c r="BF1544">
        <v>8085</v>
      </c>
      <c r="BG1544">
        <v>5401</v>
      </c>
      <c r="BH1544">
        <v>5397</v>
      </c>
      <c r="BI1544">
        <v>6.4654720442399671E-2</v>
      </c>
      <c r="BJ1544">
        <v>0.68222515937496864</v>
      </c>
      <c r="BK1544">
        <v>0.68526622285995409</v>
      </c>
      <c r="BL1544">
        <v>9.864764561924308E-2</v>
      </c>
      <c r="BM1544">
        <v>0.19739670346788779</v>
      </c>
      <c r="BN1544">
        <v>0.65338498316885585</v>
      </c>
      <c r="BO1544">
        <v>0.93983410542997459</v>
      </c>
      <c r="BP1544">
        <v>6.5364345522279807E-2</v>
      </c>
      <c r="BQ1544">
        <v>9.2558983666061714</v>
      </c>
      <c r="BR1544">
        <v>0.17850953206239167</v>
      </c>
      <c r="BS1544">
        <v>2384268.0245009074</v>
      </c>
      <c r="BT1544">
        <v>911129.28562300315</v>
      </c>
    </row>
    <row r="1545" spans="1:72">
      <c r="A1545" t="s">
        <v>1829</v>
      </c>
      <c r="B1545" t="s">
        <v>96</v>
      </c>
      <c r="C1545">
        <v>2021</v>
      </c>
      <c r="D1545" t="s">
        <v>212</v>
      </c>
      <c r="E1545">
        <v>1</v>
      </c>
      <c r="G1545" t="s">
        <v>376</v>
      </c>
      <c r="H1545" t="s">
        <v>1751</v>
      </c>
      <c r="I1545">
        <v>3.8404885418557626E-2</v>
      </c>
      <c r="J1545">
        <v>-0.55885091698757672</v>
      </c>
      <c r="K1545">
        <v>1.9370577983089952</v>
      </c>
      <c r="L1545">
        <v>1.6206970879780449</v>
      </c>
      <c r="M1545">
        <v>1.4783442635553603</v>
      </c>
      <c r="N1545">
        <v>0.57215273636770692</v>
      </c>
      <c r="O1545">
        <v>0.49014436610216527</v>
      </c>
      <c r="P1545">
        <v>0.64709517096764158</v>
      </c>
      <c r="Q1545">
        <v>0.64709517096764158</v>
      </c>
      <c r="R1545">
        <v>0.67845184031226513</v>
      </c>
      <c r="S1545">
        <v>0.72206403609741465</v>
      </c>
      <c r="T1545">
        <v>0.17396524101365823</v>
      </c>
      <c r="U1545">
        <v>0.17396524101365823</v>
      </c>
      <c r="V1545">
        <v>6.5918757335178949E-2</v>
      </c>
      <c r="W1545">
        <v>8.8716948633317042E-2</v>
      </c>
      <c r="X1545">
        <v>6.5918757335178949E-2</v>
      </c>
      <c r="Y1545">
        <v>442983.69820359279</v>
      </c>
      <c r="Z1545">
        <v>2189983.15625</v>
      </c>
      <c r="AA1545">
        <v>3000542.109375</v>
      </c>
      <c r="AB1545">
        <v>4.0992178125726732E-2</v>
      </c>
      <c r="AC1545">
        <v>0.18233358431922034</v>
      </c>
      <c r="AM1545">
        <v>2.9904516300536872E-2</v>
      </c>
      <c r="AN1545">
        <v>6.7138394002444465E-2</v>
      </c>
      <c r="AO1545">
        <v>4.9400655545784586E-2</v>
      </c>
      <c r="AP1545">
        <v>1.3861055825491807E-2</v>
      </c>
      <c r="AQ1545">
        <v>0.95179839167167024</v>
      </c>
      <c r="AR1545">
        <v>0.95179839167167024</v>
      </c>
      <c r="AS1545">
        <v>1.2689444095560571</v>
      </c>
      <c r="AT1545">
        <v>2.2267043768039518E-2</v>
      </c>
      <c r="AU1545">
        <v>0.68092531094787168</v>
      </c>
      <c r="AV1545">
        <v>0.68092531094787168</v>
      </c>
      <c r="AW1545">
        <v>0.66636444183029897</v>
      </c>
      <c r="AX1545">
        <v>8.3494626045085771E-2</v>
      </c>
      <c r="AY1545">
        <v>8.3494626045085771E-2</v>
      </c>
      <c r="AZ1545">
        <v>0.23452927950647234</v>
      </c>
      <c r="BB1545">
        <v>0.26217405154937734</v>
      </c>
      <c r="BD1545">
        <v>0.30132761122486185</v>
      </c>
      <c r="BE1545">
        <v>0.30132761122486185</v>
      </c>
      <c r="BF1545">
        <v>8592</v>
      </c>
      <c r="BG1545">
        <v>5430</v>
      </c>
      <c r="BI1545">
        <v>5.2912117518042569E-2</v>
      </c>
      <c r="BK1545">
        <v>0.29502402775184411</v>
      </c>
      <c r="BL1545">
        <v>0.22603064321146027</v>
      </c>
      <c r="BM1545">
        <v>0.22603064321146027</v>
      </c>
      <c r="BN1545">
        <v>0.44389624291307667</v>
      </c>
      <c r="BQ1545">
        <v>13.046875</v>
      </c>
      <c r="BR1545">
        <v>8.7239583333333329E-2</v>
      </c>
      <c r="BS1545">
        <v>980509.375</v>
      </c>
      <c r="BT1545">
        <v>367313.78378378379</v>
      </c>
    </row>
    <row r="1546" spans="1:72">
      <c r="A1546" t="s">
        <v>1830</v>
      </c>
      <c r="B1546" t="s">
        <v>97</v>
      </c>
      <c r="C1546">
        <v>2021</v>
      </c>
      <c r="D1546" t="s">
        <v>228</v>
      </c>
      <c r="E1546">
        <v>5</v>
      </c>
      <c r="G1546" t="s">
        <v>378</v>
      </c>
      <c r="H1546" t="s">
        <v>1751</v>
      </c>
      <c r="I1546">
        <v>0.22451745874809395</v>
      </c>
      <c r="J1546">
        <v>0.25388156765216452</v>
      </c>
      <c r="K1546">
        <v>1.899177232585509</v>
      </c>
      <c r="L1546">
        <v>1.6390081722895529</v>
      </c>
      <c r="M1546">
        <v>1.0359960163834001</v>
      </c>
      <c r="N1546">
        <v>0.62702717184436607</v>
      </c>
      <c r="O1546">
        <v>0.51771717591250066</v>
      </c>
      <c r="P1546">
        <v>0.28430691199072711</v>
      </c>
      <c r="Q1546">
        <v>0.54606968030987069</v>
      </c>
      <c r="R1546">
        <v>0.39439140640960813</v>
      </c>
      <c r="S1546">
        <v>0.38498442151504275</v>
      </c>
      <c r="T1546">
        <v>6.2603588860256326E-2</v>
      </c>
      <c r="U1546">
        <v>0.14588886935634135</v>
      </c>
      <c r="V1546">
        <v>3.2702824610569628E-2</v>
      </c>
      <c r="W1546">
        <v>6.9394772992573031E-2</v>
      </c>
      <c r="X1546">
        <v>7.46299501417369E-2</v>
      </c>
      <c r="Y1546">
        <v>327204.01980942831</v>
      </c>
      <c r="Z1546">
        <v>1654484.1031553398</v>
      </c>
      <c r="AA1546">
        <v>3553698.5449029128</v>
      </c>
      <c r="AB1546">
        <v>4.5228911552591096E-3</v>
      </c>
      <c r="AC1546">
        <v>0.20433267721965892</v>
      </c>
      <c r="AD1546">
        <v>0.5811201941358618</v>
      </c>
      <c r="AE1546">
        <v>0.8051867091166004</v>
      </c>
      <c r="AF1546">
        <v>22875708.440037772</v>
      </c>
      <c r="AG1546">
        <v>12194182.523135033</v>
      </c>
      <c r="AH1546">
        <v>18419216.397544853</v>
      </c>
      <c r="AI1546">
        <v>0.89945107652756751</v>
      </c>
      <c r="AJ1546">
        <v>0.43230168243472805</v>
      </c>
      <c r="AK1546">
        <v>1.8625574265216356</v>
      </c>
      <c r="AL1546">
        <v>1.4072378335593896</v>
      </c>
      <c r="AM1546">
        <v>6.4899190045093952E-2</v>
      </c>
      <c r="AN1546">
        <v>4.2990650788315189E-2</v>
      </c>
      <c r="AO1546">
        <v>5.8718991371721319E-2</v>
      </c>
      <c r="AP1546">
        <v>9.5887483279817037E-3</v>
      </c>
      <c r="AQ1546">
        <v>1.0197786352908116</v>
      </c>
      <c r="AR1546">
        <v>1.0255841084332513</v>
      </c>
      <c r="AS1546">
        <v>0.92283191392355779</v>
      </c>
      <c r="AT1546">
        <v>2.3123667702307203E-2</v>
      </c>
      <c r="AU1546">
        <v>0.53938339913035327</v>
      </c>
      <c r="AV1546">
        <v>0.68148117773132721</v>
      </c>
      <c r="AW1546">
        <v>0.54948297515010769</v>
      </c>
      <c r="AX1546">
        <v>3.2394775084448629E-2</v>
      </c>
      <c r="AY1546">
        <v>5.7887096391899817E-2</v>
      </c>
      <c r="AZ1546">
        <v>0.62090876786047899</v>
      </c>
      <c r="BA1546">
        <v>21.934604401550853</v>
      </c>
      <c r="BB1546">
        <v>-0.25187727080484285</v>
      </c>
      <c r="BC1546">
        <v>-2.1750285001981184E-2</v>
      </c>
      <c r="BD1546">
        <v>0.53126755619065924</v>
      </c>
      <c r="BE1546">
        <v>0.27085696698582851</v>
      </c>
      <c r="BF1546">
        <v>7998</v>
      </c>
      <c r="BG1546">
        <v>5309</v>
      </c>
      <c r="BH1546">
        <v>5329</v>
      </c>
      <c r="BI1546">
        <v>3.9595624110426261E-2</v>
      </c>
      <c r="BJ1546">
        <v>0.66203590098221698</v>
      </c>
      <c r="BK1546">
        <v>0.62251712015251781</v>
      </c>
      <c r="BL1546">
        <v>9.9171238048888E-2</v>
      </c>
      <c r="BM1546">
        <v>0.18183011755300607</v>
      </c>
      <c r="BN1546">
        <v>0.61487629701268887</v>
      </c>
      <c r="BO1546">
        <v>1.6343037232278377</v>
      </c>
      <c r="BP1546">
        <v>1.30409560594712E-2</v>
      </c>
      <c r="BQ1546">
        <v>9.6796116504854375</v>
      </c>
      <c r="BR1546">
        <v>0.12401352874859076</v>
      </c>
      <c r="BS1546">
        <v>2110910.0813106797</v>
      </c>
      <c r="BT1546">
        <v>279219.80717185384</v>
      </c>
    </row>
    <row r="1547" spans="1:72">
      <c r="A1547" t="s">
        <v>1831</v>
      </c>
      <c r="B1547" t="s">
        <v>98</v>
      </c>
      <c r="C1547">
        <v>2021</v>
      </c>
      <c r="D1547" t="s">
        <v>380</v>
      </c>
      <c r="E1547">
        <v>1</v>
      </c>
      <c r="G1547" t="s">
        <v>381</v>
      </c>
      <c r="H1547" t="s">
        <v>1751</v>
      </c>
      <c r="I1547">
        <v>4.1069395557515993E-2</v>
      </c>
      <c r="J1547">
        <v>-0.27105027044124297</v>
      </c>
      <c r="K1547">
        <v>2.3206574603867129</v>
      </c>
      <c r="L1547">
        <v>1.6811955515176205</v>
      </c>
      <c r="M1547">
        <v>1.2630094319515877</v>
      </c>
      <c r="N1547">
        <v>0.50738074535924671</v>
      </c>
      <c r="O1547">
        <v>0.49221871622536562</v>
      </c>
      <c r="P1547">
        <v>0.65568800018032236</v>
      </c>
      <c r="Q1547">
        <v>0.65568800018032236</v>
      </c>
      <c r="R1547">
        <v>0.55014084486980697</v>
      </c>
      <c r="S1547">
        <v>0.82153582670136405</v>
      </c>
      <c r="T1547">
        <v>4.9569055490549671E-2</v>
      </c>
      <c r="U1547">
        <v>4.9569055490549671E-2</v>
      </c>
      <c r="V1547">
        <v>8.3471230616947709E-2</v>
      </c>
      <c r="W1547">
        <v>0.20696573836251583</v>
      </c>
      <c r="X1547">
        <v>8.3471230616947709E-2</v>
      </c>
      <c r="Y1547">
        <v>449482.68865435355</v>
      </c>
      <c r="Z1547">
        <v>3929664.6712328768</v>
      </c>
      <c r="AA1547">
        <v>9996525.8767123297</v>
      </c>
      <c r="AB1547">
        <v>0.16346706030156935</v>
      </c>
      <c r="AC1547">
        <v>7.4929580787468447E-2</v>
      </c>
      <c r="AM1547">
        <v>7.5174931143376375E-3</v>
      </c>
      <c r="AN1547">
        <v>1.2362470532969065E-2</v>
      </c>
      <c r="AO1547">
        <v>0.16827415302019699</v>
      </c>
      <c r="AP1547">
        <v>3.8439442969996934E-2</v>
      </c>
      <c r="AQ1547">
        <v>1.0961289557717326</v>
      </c>
      <c r="AR1547">
        <v>1.0961289557717326</v>
      </c>
      <c r="AS1547">
        <v>1.0406674023092295</v>
      </c>
      <c r="AT1547">
        <v>1.294089500900689E-2</v>
      </c>
      <c r="AU1547">
        <v>0.52780415597263308</v>
      </c>
      <c r="AV1547">
        <v>0.52780415597263308</v>
      </c>
      <c r="AW1547">
        <v>0.58209474280083096</v>
      </c>
      <c r="AX1547">
        <v>9.7568329482315599E-2</v>
      </c>
      <c r="AY1547">
        <v>9.7568329482315599E-2</v>
      </c>
      <c r="AZ1547">
        <v>0.23440168170275044</v>
      </c>
      <c r="BB1547">
        <v>0.15988718841082694</v>
      </c>
      <c r="BD1547">
        <v>0.12718864728065177</v>
      </c>
      <c r="BE1547">
        <v>0.12718864728065177</v>
      </c>
      <c r="BF1547">
        <v>11241</v>
      </c>
      <c r="BG1547">
        <v>6953</v>
      </c>
      <c r="BI1547">
        <v>0.15298636597568804</v>
      </c>
      <c r="BK1547">
        <v>0.28198224425996599</v>
      </c>
      <c r="BL1547">
        <v>6.5202262610745659E-2</v>
      </c>
      <c r="BM1547">
        <v>6.5202262610745659E-2</v>
      </c>
      <c r="BN1547">
        <v>0.52679043587945873</v>
      </c>
      <c r="BQ1547">
        <v>5.1917808219178081</v>
      </c>
      <c r="BS1547">
        <v>4320081.4794520549</v>
      </c>
      <c r="BT1547">
        <v>972886.3412698413</v>
      </c>
    </row>
    <row r="1548" spans="1:72">
      <c r="A1548" t="s">
        <v>1832</v>
      </c>
      <c r="B1548" t="s">
        <v>99</v>
      </c>
      <c r="C1548">
        <v>2021</v>
      </c>
      <c r="D1548" t="s">
        <v>380</v>
      </c>
      <c r="E1548">
        <v>1</v>
      </c>
      <c r="G1548" t="s">
        <v>383</v>
      </c>
      <c r="H1548" t="s">
        <v>1751</v>
      </c>
      <c r="I1548">
        <v>3.6194279626101472E-2</v>
      </c>
      <c r="J1548">
        <v>1.2616269436453269</v>
      </c>
      <c r="K1548">
        <v>3.2081174782737429</v>
      </c>
      <c r="L1548">
        <v>2.7315768378784742</v>
      </c>
      <c r="M1548">
        <v>2.6184075756827947</v>
      </c>
      <c r="N1548">
        <v>0.64131612966022988</v>
      </c>
      <c r="O1548">
        <v>0.59523523973779602</v>
      </c>
      <c r="P1548">
        <v>0.79892711997491273</v>
      </c>
      <c r="Q1548">
        <v>0.79892711997491273</v>
      </c>
      <c r="R1548">
        <v>0.79721877449779566</v>
      </c>
      <c r="S1548">
        <v>0.84826196160505207</v>
      </c>
      <c r="T1548">
        <v>0.41622644701209938</v>
      </c>
      <c r="U1548">
        <v>0.41622644701209938</v>
      </c>
      <c r="V1548">
        <v>3.5198347190373222E-2</v>
      </c>
      <c r="W1548">
        <v>9.5254518709315783E-2</v>
      </c>
      <c r="X1548">
        <v>3.5198347190373222E-2</v>
      </c>
      <c r="Y1548">
        <v>1543260.6011131725</v>
      </c>
      <c r="Z1548">
        <v>2705498.423076923</v>
      </c>
      <c r="AA1548">
        <v>7714846.538461538</v>
      </c>
      <c r="AB1548">
        <v>7.392391428706338E-2</v>
      </c>
      <c r="AC1548">
        <v>0.31145301295408184</v>
      </c>
      <c r="AM1548">
        <v>4.1925000109302939E-2</v>
      </c>
      <c r="AN1548">
        <v>3.5794945587353105E-2</v>
      </c>
      <c r="AO1548">
        <v>7.5950702345930807E-2</v>
      </c>
      <c r="AP1548">
        <v>2.8398392280502929E-3</v>
      </c>
      <c r="AQ1548">
        <v>1.0188553511436937</v>
      </c>
      <c r="AR1548">
        <v>1.0188553511436937</v>
      </c>
      <c r="AS1548">
        <v>0.87781672394680355</v>
      </c>
      <c r="AT1548">
        <v>1.3289088579508812E-2</v>
      </c>
      <c r="AU1548">
        <v>0.40907622054670723</v>
      </c>
      <c r="AV1548">
        <v>0.40907622054670723</v>
      </c>
      <c r="AW1548">
        <v>0.41666643484209059</v>
      </c>
      <c r="AX1548">
        <v>8.7931039240700809E-2</v>
      </c>
      <c r="AY1548">
        <v>8.7931039240700809E-2</v>
      </c>
      <c r="AZ1548">
        <v>0.14964640136439783</v>
      </c>
      <c r="BB1548">
        <v>-0.12923058743545332</v>
      </c>
      <c r="BD1548">
        <v>0.48965191579771511</v>
      </c>
      <c r="BE1548">
        <v>0.48965191579771511</v>
      </c>
      <c r="BF1548">
        <v>9101</v>
      </c>
      <c r="BG1548">
        <v>6481</v>
      </c>
      <c r="BI1548">
        <v>3.3625225891490557E-2</v>
      </c>
      <c r="BK1548">
        <v>0.19989135331387697</v>
      </c>
      <c r="BL1548">
        <v>0.12459303879170802</v>
      </c>
      <c r="BM1548">
        <v>0.12459303879170802</v>
      </c>
      <c r="BN1548">
        <v>0.42336828504735863</v>
      </c>
      <c r="BQ1548">
        <v>20.73076923076923</v>
      </c>
      <c r="BS1548">
        <v>5864210.807692308</v>
      </c>
      <c r="BT1548">
        <v>146469.16666666666</v>
      </c>
    </row>
    <row r="1549" spans="1:72">
      <c r="A1549" t="s">
        <v>1833</v>
      </c>
      <c r="B1549" t="s">
        <v>100</v>
      </c>
      <c r="C1549">
        <v>2021</v>
      </c>
      <c r="D1549" t="s">
        <v>380</v>
      </c>
      <c r="E1549">
        <v>1</v>
      </c>
      <c r="G1549" t="s">
        <v>385</v>
      </c>
      <c r="H1549" t="s">
        <v>1751</v>
      </c>
      <c r="I1549">
        <v>0.19673677500090894</v>
      </c>
      <c r="J1549">
        <v>0.43949275890307571</v>
      </c>
      <c r="K1549">
        <v>1.3085400508336373</v>
      </c>
      <c r="L1549">
        <v>1.172767904289679</v>
      </c>
      <c r="M1549">
        <v>1.1355351424953817</v>
      </c>
      <c r="N1549">
        <v>0.65821110179762565</v>
      </c>
      <c r="O1549">
        <v>0.57585416476487017</v>
      </c>
      <c r="P1549">
        <v>0.72508346148587488</v>
      </c>
      <c r="Q1549">
        <v>0.72508346148587488</v>
      </c>
      <c r="R1549">
        <v>0.72365463300913113</v>
      </c>
      <c r="S1549">
        <v>0.78456329960928695</v>
      </c>
      <c r="T1549">
        <v>0.1062233850001468</v>
      </c>
      <c r="U1549">
        <v>0.1062233850001468</v>
      </c>
      <c r="V1549">
        <v>0.11319908223431523</v>
      </c>
      <c r="W1549">
        <v>0.22071946273296314</v>
      </c>
      <c r="X1549">
        <v>0.11319908223431523</v>
      </c>
      <c r="Y1549">
        <v>614916.36501261569</v>
      </c>
      <c r="Z1549">
        <v>4722116.8606060604</v>
      </c>
      <c r="AA1549">
        <v>9591084.624242425</v>
      </c>
      <c r="AB1549">
        <v>0.17878575964101001</v>
      </c>
      <c r="AC1549">
        <v>0.42077021551057731</v>
      </c>
      <c r="AM1549">
        <v>3.4594240535256747E-2</v>
      </c>
      <c r="AN1549">
        <v>6.298978026542322E-2</v>
      </c>
      <c r="AO1549">
        <v>0.15143210535941223</v>
      </c>
      <c r="AP1549">
        <v>1.1638299914252697E-2</v>
      </c>
      <c r="AQ1549">
        <v>1.0295698117976997</v>
      </c>
      <c r="AR1549">
        <v>1.0295698117976997</v>
      </c>
      <c r="AS1549">
        <v>1.0682161507856913</v>
      </c>
      <c r="AT1549">
        <v>3.7310805784628052E-2</v>
      </c>
      <c r="AU1549">
        <v>0.47506559535291626</v>
      </c>
      <c r="AV1549">
        <v>0.47506559535291626</v>
      </c>
      <c r="AW1549">
        <v>0.49946199932048685</v>
      </c>
      <c r="AX1549">
        <v>5.5327789844246709E-2</v>
      </c>
      <c r="AY1549">
        <v>5.5327789844246709E-2</v>
      </c>
      <c r="AZ1549">
        <v>0.21507682119960592</v>
      </c>
      <c r="BB1549">
        <v>0.5577555672131147</v>
      </c>
      <c r="BD1549">
        <v>0.42807099464795034</v>
      </c>
      <c r="BE1549">
        <v>0.42807099464795034</v>
      </c>
      <c r="BF1549">
        <v>9901</v>
      </c>
      <c r="BG1549">
        <v>5729</v>
      </c>
      <c r="BI1549">
        <v>4.0774272899457863E-2</v>
      </c>
      <c r="BK1549">
        <v>0.26198976674492458</v>
      </c>
      <c r="BL1549">
        <v>8.4559784765869422E-2</v>
      </c>
      <c r="BM1549">
        <v>8.4559784765869422E-2</v>
      </c>
      <c r="BN1549">
        <v>0.52091504000430444</v>
      </c>
      <c r="BQ1549">
        <v>7.2060606060606061</v>
      </c>
      <c r="BS1549">
        <v>5401066.290909091</v>
      </c>
      <c r="BT1549">
        <v>577705.51700680272</v>
      </c>
    </row>
    <row r="1550" spans="1:72">
      <c r="A1550" t="s">
        <v>1834</v>
      </c>
      <c r="B1550" t="s">
        <v>101</v>
      </c>
      <c r="C1550">
        <v>2021</v>
      </c>
      <c r="D1550" t="s">
        <v>380</v>
      </c>
      <c r="E1550">
        <v>2</v>
      </c>
      <c r="G1550" t="s">
        <v>387</v>
      </c>
      <c r="H1550" t="s">
        <v>1751</v>
      </c>
      <c r="I1550">
        <v>0.10798453763290115</v>
      </c>
      <c r="J1550">
        <v>0.51538747804424356</v>
      </c>
      <c r="K1550">
        <v>1.33432055880615</v>
      </c>
      <c r="L1550">
        <v>1.0338838056266237</v>
      </c>
      <c r="M1550">
        <v>0.97464626983973335</v>
      </c>
      <c r="N1550">
        <v>0.63444427594754715</v>
      </c>
      <c r="O1550">
        <v>0.56126768004617489</v>
      </c>
      <c r="P1550">
        <v>0.59835463343695983</v>
      </c>
      <c r="Q1550">
        <v>0.59835463343695983</v>
      </c>
      <c r="R1550">
        <v>0.59599196965191881</v>
      </c>
      <c r="S1550">
        <v>0.70078187458263064</v>
      </c>
      <c r="T1550">
        <v>6.5786193642418847E-2</v>
      </c>
      <c r="U1550">
        <v>6.5786193642418847E-2</v>
      </c>
      <c r="V1550">
        <v>0.15638432780884665</v>
      </c>
      <c r="W1550">
        <v>0.37072071284519564</v>
      </c>
      <c r="X1550">
        <v>0.15638432780884665</v>
      </c>
      <c r="Y1550">
        <v>529029.76123595505</v>
      </c>
      <c r="Z1550">
        <v>5969353.6311111115</v>
      </c>
      <c r="AA1550">
        <v>15359679.026666667</v>
      </c>
      <c r="AB1550">
        <v>0.12276631512943453</v>
      </c>
      <c r="AC1550">
        <v>0.2588246454957267</v>
      </c>
      <c r="AM1550">
        <v>4.0227139932205509E-2</v>
      </c>
      <c r="AN1550">
        <v>6.6672830849934264E-2</v>
      </c>
      <c r="AO1550">
        <v>0.28460908527226542</v>
      </c>
      <c r="AP1550">
        <v>2.2359475053544447E-2</v>
      </c>
      <c r="AQ1550">
        <v>1.0687357675719449</v>
      </c>
      <c r="AR1550">
        <v>1.0687357675719449</v>
      </c>
      <c r="AS1550">
        <v>1.0874458319408782</v>
      </c>
      <c r="AT1550">
        <v>1.9772635436243101E-2</v>
      </c>
      <c r="AU1550">
        <v>0.46609204917904873</v>
      </c>
      <c r="AV1550">
        <v>0.46609204917904873</v>
      </c>
      <c r="AW1550">
        <v>0.49851270942030507</v>
      </c>
      <c r="AX1550">
        <v>3.5248901109397837E-2</v>
      </c>
      <c r="AY1550">
        <v>3.5248901109397837E-2</v>
      </c>
      <c r="AZ1550">
        <v>0.28859828742720933</v>
      </c>
      <c r="BB1550">
        <v>0.19204512717919406</v>
      </c>
      <c r="BD1550">
        <v>0.32317811298737903</v>
      </c>
      <c r="BE1550">
        <v>0.32317811298737903</v>
      </c>
      <c r="BF1550">
        <v>8909</v>
      </c>
      <c r="BG1550">
        <v>5894</v>
      </c>
      <c r="BI1550">
        <v>1.7348357413727901E-2</v>
      </c>
      <c r="BK1550">
        <v>0.3899303768404353</v>
      </c>
      <c r="BL1550">
        <v>7.4233747922483884E-2</v>
      </c>
      <c r="BM1550">
        <v>7.4233747922483884E-2</v>
      </c>
      <c r="BN1550">
        <v>0.70702076925464363</v>
      </c>
      <c r="BQ1550">
        <v>4.746666666666667</v>
      </c>
      <c r="BS1550">
        <v>10435458.435555555</v>
      </c>
      <c r="BT1550">
        <v>1196426.2</v>
      </c>
    </row>
    <row r="1551" spans="1:72">
      <c r="A1551" t="s">
        <v>1835</v>
      </c>
      <c r="B1551" t="s">
        <v>102</v>
      </c>
      <c r="C1551">
        <v>2021</v>
      </c>
      <c r="D1551" t="s">
        <v>207</v>
      </c>
      <c r="E1551">
        <v>8</v>
      </c>
      <c r="F1551" t="s">
        <v>2036</v>
      </c>
      <c r="G1551" t="s">
        <v>1749</v>
      </c>
      <c r="H1551" t="s">
        <v>1751</v>
      </c>
      <c r="I1551">
        <v>0.23134375289193757</v>
      </c>
      <c r="J1551">
        <v>0.25573031531379725</v>
      </c>
      <c r="K1551">
        <v>1.6387055323241282</v>
      </c>
      <c r="L1551">
        <v>1.0645526869809929</v>
      </c>
      <c r="M1551">
        <v>0.70189980456033951</v>
      </c>
      <c r="N1551">
        <v>0.58774206960780895</v>
      </c>
      <c r="O1551">
        <v>0.4397157254130673</v>
      </c>
      <c r="P1551">
        <v>0.25399832654203663</v>
      </c>
      <c r="Q1551">
        <v>0.43222466781904789</v>
      </c>
      <c r="R1551">
        <v>0.28079348366982887</v>
      </c>
      <c r="S1551">
        <v>0.36592573791667493</v>
      </c>
      <c r="T1551">
        <v>4.0495832946247666E-2</v>
      </c>
      <c r="U1551">
        <v>7.5986597395358998E-2</v>
      </c>
      <c r="V1551">
        <v>7.5250960386193069E-2</v>
      </c>
      <c r="W1551">
        <v>0.21640099894904027</v>
      </c>
      <c r="X1551">
        <v>0.13362748468903538</v>
      </c>
      <c r="Y1551">
        <v>278923.00691094017</v>
      </c>
      <c r="Z1551">
        <v>3885520.0397523623</v>
      </c>
      <c r="AA1551">
        <v>11636839.503747148</v>
      </c>
      <c r="AB1551">
        <v>2.1720700635153151E-2</v>
      </c>
      <c r="AC1551">
        <v>0.1659528329784849</v>
      </c>
      <c r="AD1551">
        <v>0.47304140126168864</v>
      </c>
      <c r="AE1551">
        <v>0.86924723955534433</v>
      </c>
      <c r="AF1551">
        <v>24895588.197940882</v>
      </c>
      <c r="AG1551">
        <v>14355480.490202591</v>
      </c>
      <c r="AH1551">
        <v>21640421.318166722</v>
      </c>
      <c r="AI1551">
        <v>0.93818215592800991</v>
      </c>
      <c r="AJ1551">
        <v>0.37690196571861517</v>
      </c>
      <c r="AK1551">
        <v>2.306295319786952</v>
      </c>
      <c r="AL1551">
        <v>0.99911840050804546</v>
      </c>
      <c r="AM1551">
        <v>3.4999527451759216E-2</v>
      </c>
      <c r="AN1551">
        <v>3.8716021419586182E-2</v>
      </c>
      <c r="AO1551">
        <v>0.18805038603489133</v>
      </c>
      <c r="AP1551">
        <v>2.4240815324172785E-2</v>
      </c>
      <c r="AQ1551">
        <v>1.0631563264994135</v>
      </c>
      <c r="AR1551">
        <v>1.0723454992494155</v>
      </c>
      <c r="AS1551">
        <v>0.93717981844146703</v>
      </c>
      <c r="AT1551">
        <v>1.3156914345812327E-2</v>
      </c>
      <c r="AU1551">
        <v>0.45969038773726717</v>
      </c>
      <c r="AV1551">
        <v>0.53349699794173611</v>
      </c>
      <c r="AW1551">
        <v>0.4809229984033187</v>
      </c>
      <c r="AX1551">
        <v>2.5623424984764779E-2</v>
      </c>
      <c r="AY1551">
        <v>4.3436570805749697E-2</v>
      </c>
      <c r="AZ1551">
        <v>0.65304590727861689</v>
      </c>
      <c r="BA1551">
        <v>11.431336110133628</v>
      </c>
      <c r="BB1551">
        <v>0.47247980274574425</v>
      </c>
      <c r="BC1551">
        <v>2.0382477645359172E-2</v>
      </c>
      <c r="BD1551">
        <v>0.45656779061738079</v>
      </c>
      <c r="BE1551">
        <v>0.29610497602637814</v>
      </c>
      <c r="BF1551">
        <v>9942</v>
      </c>
      <c r="BG1551">
        <v>6146</v>
      </c>
      <c r="BH1551">
        <v>5327</v>
      </c>
      <c r="BI1551">
        <v>5.7595660887509524E-2</v>
      </c>
      <c r="BJ1551">
        <v>0.66336418682160492</v>
      </c>
      <c r="BK1551">
        <v>0.67324986249637542</v>
      </c>
      <c r="BL1551">
        <v>7.911842632200887E-2</v>
      </c>
      <c r="BM1551">
        <v>0.13084463898149684</v>
      </c>
      <c r="BN1551">
        <v>0.97835367219390645</v>
      </c>
      <c r="BO1551">
        <v>1.0984181473472689</v>
      </c>
      <c r="BP1551">
        <v>7.9621733737608127E-2</v>
      </c>
      <c r="BQ1551">
        <v>7.4965786901270768</v>
      </c>
      <c r="BR1551">
        <v>0.51312068398553112</v>
      </c>
      <c r="BS1551">
        <v>8655073.0755946562</v>
      </c>
      <c r="BT1551">
        <v>959793.80272748647</v>
      </c>
    </row>
    <row r="1552" spans="1:72">
      <c r="A1552" t="s">
        <v>1836</v>
      </c>
      <c r="B1552" t="s">
        <v>206</v>
      </c>
      <c r="C1552">
        <v>2022</v>
      </c>
      <c r="D1552" t="s">
        <v>207</v>
      </c>
      <c r="E1552">
        <v>8</v>
      </c>
      <c r="G1552" t="s">
        <v>208</v>
      </c>
      <c r="H1552" t="s">
        <v>1837</v>
      </c>
      <c r="I1552">
        <v>8.1607144755268271E-2</v>
      </c>
      <c r="J1552">
        <v>0.38480089708990395</v>
      </c>
      <c r="K1552">
        <v>1.9999806119286483</v>
      </c>
      <c r="L1552">
        <v>1.3035691617051439</v>
      </c>
      <c r="M1552">
        <v>0.94674761886543579</v>
      </c>
      <c r="N1552">
        <v>0.64560862629672167</v>
      </c>
      <c r="O1552">
        <v>0.54794660471121615</v>
      </c>
      <c r="P1552">
        <v>0.33558025036504296</v>
      </c>
      <c r="Q1552">
        <v>0.49944387190678857</v>
      </c>
      <c r="R1552">
        <v>0.34946286176429614</v>
      </c>
      <c r="S1552">
        <v>0.40762971210188842</v>
      </c>
      <c r="T1552">
        <v>6.8147342664561836E-2</v>
      </c>
      <c r="U1552">
        <v>0.10947208271076184</v>
      </c>
      <c r="V1552">
        <v>9.4315051521329393E-2</v>
      </c>
      <c r="W1552">
        <v>0.2320174561596802</v>
      </c>
      <c r="X1552">
        <v>0.14459236312380083</v>
      </c>
      <c r="Y1552">
        <v>419821.59785645059</v>
      </c>
      <c r="Z1552">
        <v>4389236.591300603</v>
      </c>
      <c r="AA1552">
        <v>11311120.689491818</v>
      </c>
      <c r="AB1552">
        <v>1.360095824742691E-2</v>
      </c>
      <c r="AC1552">
        <v>0.23841524833289571</v>
      </c>
      <c r="AD1552">
        <v>0.38056161287866086</v>
      </c>
      <c r="AE1552">
        <v>0.85081639802164133</v>
      </c>
      <c r="AF1552">
        <v>24463999.869125519</v>
      </c>
      <c r="AG1552">
        <v>13704883.273051756</v>
      </c>
      <c r="AH1552">
        <v>20814372.249851279</v>
      </c>
      <c r="AI1552">
        <v>0.92027620342924132</v>
      </c>
      <c r="AJ1552">
        <v>0.3823522041813236</v>
      </c>
      <c r="AK1552">
        <v>2.2252164070647202</v>
      </c>
      <c r="AL1552">
        <v>1.2288615623830024</v>
      </c>
      <c r="AM1552">
        <v>2.9394388701577179E-2</v>
      </c>
      <c r="AN1552">
        <v>3.2810877305710563E-2</v>
      </c>
      <c r="AO1552">
        <v>0.19628806815250366</v>
      </c>
      <c r="AP1552">
        <v>2.4580719541324229E-2</v>
      </c>
      <c r="AQ1552">
        <v>1.0110999838010695</v>
      </c>
      <c r="AR1552">
        <v>0.98380119941637079</v>
      </c>
      <c r="AS1552">
        <v>1.0571444672150752</v>
      </c>
      <c r="AT1552">
        <v>3.7150807471208198E-2</v>
      </c>
      <c r="AU1552">
        <v>0.47712724839312692</v>
      </c>
      <c r="AV1552">
        <v>0.53489948779887209</v>
      </c>
      <c r="AW1552">
        <v>0.50066324828703213</v>
      </c>
      <c r="AX1552">
        <v>3.300058369847686E-2</v>
      </c>
      <c r="AY1552">
        <v>4.7076651338560448E-2</v>
      </c>
      <c r="AZ1552">
        <v>0.67653538772781219</v>
      </c>
      <c r="BA1552">
        <v>24.288121159626392</v>
      </c>
      <c r="BB1552">
        <v>0.22230052434889871</v>
      </c>
      <c r="BC1552">
        <v>5.8715749736069675E-2</v>
      </c>
      <c r="BD1552">
        <v>0.36906395904849404</v>
      </c>
      <c r="BE1552">
        <v>0.25240529032747994</v>
      </c>
      <c r="BF1552">
        <v>8645</v>
      </c>
      <c r="BG1552">
        <v>5772</v>
      </c>
      <c r="BH1552">
        <v>5697</v>
      </c>
      <c r="BI1552">
        <v>6.269133390529881E-2</v>
      </c>
      <c r="BJ1552">
        <v>0.65843365865380243</v>
      </c>
      <c r="BK1552">
        <v>0.7330739173364722</v>
      </c>
      <c r="BL1552">
        <v>9.7438060715955774E-2</v>
      </c>
      <c r="BM1552">
        <v>0.14359789053894095</v>
      </c>
      <c r="BN1552">
        <v>1.231946051061664</v>
      </c>
      <c r="BO1552">
        <v>1.3259446053371777</v>
      </c>
      <c r="BP1552">
        <v>4.4112783316222322E-4</v>
      </c>
      <c r="BQ1552">
        <v>7.554263565891473</v>
      </c>
      <c r="BR1552">
        <v>0.5628118317890235</v>
      </c>
      <c r="BS1552">
        <v>7636951.4577950044</v>
      </c>
      <c r="BT1552">
        <v>808138.25118063751</v>
      </c>
    </row>
    <row r="1553" spans="1:72">
      <c r="A1553" t="s">
        <v>1838</v>
      </c>
      <c r="B1553" t="s">
        <v>211</v>
      </c>
      <c r="C1553">
        <v>2022</v>
      </c>
      <c r="D1553" t="s">
        <v>212</v>
      </c>
      <c r="E1553">
        <v>4</v>
      </c>
      <c r="G1553" t="s">
        <v>213</v>
      </c>
      <c r="H1553" t="s">
        <v>1837</v>
      </c>
      <c r="I1553">
        <v>4.3412723119884616E-2</v>
      </c>
      <c r="J1553">
        <v>0.18154996304142601</v>
      </c>
      <c r="K1553">
        <v>1.5074564243530399</v>
      </c>
      <c r="L1553">
        <v>1.2160382241620968</v>
      </c>
      <c r="M1553">
        <v>1.119687303517088</v>
      </c>
      <c r="N1553">
        <v>0.59937437011219963</v>
      </c>
      <c r="O1553">
        <v>0.57844202796551947</v>
      </c>
      <c r="P1553">
        <v>0.62032048205139445</v>
      </c>
      <c r="Q1553">
        <v>0.62032048205139445</v>
      </c>
      <c r="R1553">
        <v>0.66876172691382485</v>
      </c>
      <c r="S1553">
        <v>0.66913086517493636</v>
      </c>
      <c r="T1553">
        <v>0.20842244326458778</v>
      </c>
      <c r="U1553">
        <v>0.20842244326458778</v>
      </c>
      <c r="V1553">
        <v>2.4446672514959029E-2</v>
      </c>
      <c r="W1553">
        <v>3.6025564098468944E-2</v>
      </c>
      <c r="X1553">
        <v>2.4446672514959029E-2</v>
      </c>
      <c r="Y1553">
        <v>422565.49780408631</v>
      </c>
      <c r="Z1553">
        <v>723031.85515320336</v>
      </c>
      <c r="AA1553">
        <v>1077315.7409470752</v>
      </c>
      <c r="AB1553">
        <v>1.167582591379243E-2</v>
      </c>
      <c r="AC1553">
        <v>0.12978901092245576</v>
      </c>
      <c r="AM1553">
        <v>1.7056397609496444E-2</v>
      </c>
      <c r="AN1553">
        <v>2.3612153191430715E-2</v>
      </c>
      <c r="AO1553">
        <v>2.3033243406576632E-2</v>
      </c>
      <c r="AP1553">
        <v>5.8847789514987984E-3</v>
      </c>
      <c r="AQ1553">
        <v>1.0007665073682785</v>
      </c>
      <c r="AR1553">
        <v>1.0007665073682785</v>
      </c>
      <c r="AS1553">
        <v>0.82884159718579276</v>
      </c>
      <c r="AT1553">
        <v>4.778152799651264E-2</v>
      </c>
      <c r="AU1553">
        <v>0.7445271051834077</v>
      </c>
      <c r="AV1553">
        <v>0.7445271051834077</v>
      </c>
      <c r="AW1553">
        <v>0.74886409152809297</v>
      </c>
      <c r="AX1553">
        <v>3.2660189812225439E-2</v>
      </c>
      <c r="AY1553">
        <v>3.2660189812225439E-2</v>
      </c>
      <c r="AZ1553">
        <v>0.49517592871512728</v>
      </c>
      <c r="BB1553">
        <v>-0.22868756255841546</v>
      </c>
      <c r="BD1553">
        <v>0.22279273980572237</v>
      </c>
      <c r="BE1553">
        <v>0.22279273980572237</v>
      </c>
      <c r="BF1553">
        <v>8556</v>
      </c>
      <c r="BG1553">
        <v>6017</v>
      </c>
      <c r="BI1553">
        <v>5.2324654585404258E-2</v>
      </c>
      <c r="BK1553">
        <v>0.53800835090295096</v>
      </c>
      <c r="BL1553">
        <v>0.30187441912828267</v>
      </c>
      <c r="BM1553">
        <v>0.30187441912828267</v>
      </c>
      <c r="BN1553">
        <v>0.73065292859448516</v>
      </c>
      <c r="BQ1553">
        <v>14.587743732590528</v>
      </c>
      <c r="BR1553">
        <v>3.4853614817765388E-2</v>
      </c>
      <c r="BS1553">
        <v>447443.80501392757</v>
      </c>
      <c r="BT1553">
        <v>255979.27004219408</v>
      </c>
    </row>
    <row r="1554" spans="1:72">
      <c r="A1554" t="s">
        <v>1839</v>
      </c>
      <c r="B1554" t="s">
        <v>18</v>
      </c>
      <c r="C1554">
        <v>2022</v>
      </c>
      <c r="D1554" t="s">
        <v>215</v>
      </c>
      <c r="E1554">
        <v>3</v>
      </c>
      <c r="G1554" t="s">
        <v>216</v>
      </c>
      <c r="H1554" t="s">
        <v>1837</v>
      </c>
      <c r="I1554">
        <v>4.9504137273016065E-2</v>
      </c>
      <c r="J1554">
        <v>0.51194868088254086</v>
      </c>
      <c r="K1554">
        <v>1.5492485266073643</v>
      </c>
      <c r="L1554">
        <v>0.76391951798296842</v>
      </c>
      <c r="M1554">
        <v>0.60451144658828437</v>
      </c>
      <c r="N1554">
        <v>0.59354395865046117</v>
      </c>
      <c r="O1554">
        <v>0.50754991941000194</v>
      </c>
      <c r="P1554">
        <v>0.46092574101288136</v>
      </c>
      <c r="Q1554">
        <v>0.46092574101288136</v>
      </c>
      <c r="R1554">
        <v>0.53854171128456596</v>
      </c>
      <c r="S1554">
        <v>0.51484729386563854</v>
      </c>
      <c r="T1554">
        <v>0.15671207676691623</v>
      </c>
      <c r="U1554">
        <v>0.15671207676691623</v>
      </c>
      <c r="V1554">
        <v>0.15621148096032716</v>
      </c>
      <c r="W1554">
        <v>0.21581612903672165</v>
      </c>
      <c r="X1554">
        <v>0.15621148096032716</v>
      </c>
      <c r="Y1554">
        <v>256113.72540115047</v>
      </c>
      <c r="Z1554">
        <v>4684674.3388888892</v>
      </c>
      <c r="AA1554">
        <v>6599213.277777778</v>
      </c>
      <c r="AB1554">
        <v>7.9677243763349739E-2</v>
      </c>
      <c r="AC1554">
        <v>0.12149787416387489</v>
      </c>
      <c r="AM1554">
        <v>3.3158010695064764E-2</v>
      </c>
      <c r="AN1554">
        <v>6.0269698535688268E-2</v>
      </c>
      <c r="AO1554">
        <v>0.1085690631208801</v>
      </c>
      <c r="AP1554">
        <v>2.4745961664014889E-2</v>
      </c>
      <c r="AQ1554">
        <v>1.0602068821783053</v>
      </c>
      <c r="AR1554">
        <v>1.0602068821783053</v>
      </c>
      <c r="AS1554">
        <v>1.0680003897696599</v>
      </c>
      <c r="AT1554">
        <v>6.5602189867521934E-2</v>
      </c>
      <c r="AU1554">
        <v>0.53828744702392262</v>
      </c>
      <c r="AV1554">
        <v>0.53828744702392262</v>
      </c>
      <c r="AW1554">
        <v>0.52992987391581514</v>
      </c>
      <c r="AX1554">
        <v>5.1547406251193167E-2</v>
      </c>
      <c r="AY1554">
        <v>5.1547406251193167E-2</v>
      </c>
      <c r="AZ1554">
        <v>0.62885963517257049</v>
      </c>
      <c r="BB1554">
        <v>0.62972277389324949</v>
      </c>
      <c r="BD1554">
        <v>0.34253639918436668</v>
      </c>
      <c r="BE1554">
        <v>0.34253639918436668</v>
      </c>
      <c r="BF1554">
        <v>8790</v>
      </c>
      <c r="BG1554">
        <v>5780</v>
      </c>
      <c r="BI1554">
        <v>5.831828273204049E-2</v>
      </c>
      <c r="BK1554">
        <v>0.70138862021002935</v>
      </c>
      <c r="BL1554">
        <v>0.35831738444704275</v>
      </c>
      <c r="BM1554">
        <v>0.35831738444704275</v>
      </c>
      <c r="BN1554">
        <v>1.3896673469623255</v>
      </c>
      <c r="BQ1554">
        <v>18.350000000000001</v>
      </c>
      <c r="BR1554">
        <v>0.21122112211221122</v>
      </c>
      <c r="BS1554">
        <v>2445818.9444444445</v>
      </c>
      <c r="BT1554">
        <v>840729.5705128205</v>
      </c>
    </row>
    <row r="1555" spans="1:72">
      <c r="A1555" t="s">
        <v>1840</v>
      </c>
      <c r="B1555" t="s">
        <v>19</v>
      </c>
      <c r="C1555">
        <v>2022</v>
      </c>
      <c r="D1555" t="s">
        <v>218</v>
      </c>
      <c r="E1555">
        <v>3</v>
      </c>
      <c r="F1555" t="s">
        <v>2035</v>
      </c>
      <c r="G1555" t="s">
        <v>219</v>
      </c>
      <c r="H1555" t="s">
        <v>1837</v>
      </c>
      <c r="P1555">
        <v>0.40131268459578145</v>
      </c>
      <c r="Q1555">
        <v>0.40131268459578145</v>
      </c>
      <c r="S1555">
        <v>0.45787512065634428</v>
      </c>
      <c r="T1555">
        <v>0.14966525273388151</v>
      </c>
      <c r="U1555">
        <v>0.14966525273388151</v>
      </c>
      <c r="V1555">
        <v>3.6446776895108668E-2</v>
      </c>
      <c r="W1555">
        <v>7.4221132497237038E-2</v>
      </c>
      <c r="X1555">
        <v>3.6446776895108668E-2</v>
      </c>
      <c r="Y1555">
        <v>176653.53783319003</v>
      </c>
      <c r="Z1555">
        <v>862605.46551724139</v>
      </c>
      <c r="AA1555">
        <v>1797399.3189655172</v>
      </c>
      <c r="AB1555">
        <v>5.6810742098777345E-2</v>
      </c>
      <c r="AU1555">
        <v>0.71848097621304186</v>
      </c>
      <c r="AV1555">
        <v>0.71848097621304186</v>
      </c>
      <c r="AX1555">
        <v>6.2516961182169165E-2</v>
      </c>
      <c r="AY1555">
        <v>6.2516961182169165E-2</v>
      </c>
      <c r="BE1555">
        <v>0.45135056661605988</v>
      </c>
      <c r="BQ1555">
        <v>20.051724137931036</v>
      </c>
      <c r="BR1555">
        <v>4.2581801882563872E-2</v>
      </c>
    </row>
    <row r="1556" spans="1:72">
      <c r="A1556" t="s">
        <v>1841</v>
      </c>
      <c r="B1556" t="s">
        <v>20</v>
      </c>
      <c r="C1556">
        <v>2022</v>
      </c>
      <c r="D1556" t="s">
        <v>215</v>
      </c>
      <c r="E1556">
        <v>2</v>
      </c>
      <c r="F1556" t="s">
        <v>2035</v>
      </c>
      <c r="G1556" t="s">
        <v>221</v>
      </c>
      <c r="H1556" t="s">
        <v>1837</v>
      </c>
      <c r="P1556">
        <v>0.59956109495174337</v>
      </c>
      <c r="Q1556">
        <v>0.59956109495174337</v>
      </c>
      <c r="S1556">
        <v>0.64451881634395625</v>
      </c>
      <c r="T1556">
        <v>0.15518913720668742</v>
      </c>
      <c r="U1556">
        <v>0.15518913720668742</v>
      </c>
      <c r="V1556">
        <v>0.10550923870017431</v>
      </c>
      <c r="W1556">
        <v>0.1776329884737122</v>
      </c>
      <c r="X1556">
        <v>0.10550923870017431</v>
      </c>
      <c r="Y1556">
        <v>508308.67722918204</v>
      </c>
      <c r="Z1556">
        <v>3607390.769230769</v>
      </c>
      <c r="AA1556">
        <v>6305559.4769230774</v>
      </c>
      <c r="AB1556">
        <v>8.8417075818786647E-2</v>
      </c>
      <c r="AU1556">
        <v>0.55943565916373295</v>
      </c>
      <c r="AV1556">
        <v>0.55943565916373295</v>
      </c>
      <c r="AX1556">
        <v>5.4834309405293977E-2</v>
      </c>
      <c r="AY1556">
        <v>5.4834309405293977E-2</v>
      </c>
      <c r="BE1556">
        <v>0.4363435322116116</v>
      </c>
      <c r="BQ1556">
        <v>10.438461538461539</v>
      </c>
      <c r="BR1556">
        <v>0.16086956521739129</v>
      </c>
    </row>
    <row r="1557" spans="1:72">
      <c r="A1557" t="s">
        <v>1842</v>
      </c>
      <c r="B1557" t="s">
        <v>21</v>
      </c>
      <c r="C1557">
        <v>2022</v>
      </c>
      <c r="D1557" t="s">
        <v>223</v>
      </c>
      <c r="E1557">
        <v>1</v>
      </c>
      <c r="G1557" t="s">
        <v>224</v>
      </c>
      <c r="H1557" t="s">
        <v>1837</v>
      </c>
      <c r="I1557">
        <v>0.5192049236855748</v>
      </c>
      <c r="J1557">
        <v>0.19402848938124445</v>
      </c>
      <c r="K1557">
        <v>1.6194845122307235</v>
      </c>
      <c r="L1557">
        <v>1.3649988506717599</v>
      </c>
      <c r="M1557">
        <v>0.58609886121350174</v>
      </c>
      <c r="N1557">
        <v>0.72964012006253676</v>
      </c>
      <c r="O1557">
        <v>0.69260858936503289</v>
      </c>
      <c r="P1557">
        <v>0.14765330572493443</v>
      </c>
      <c r="Q1557">
        <v>0.71466076035374471</v>
      </c>
      <c r="R1557">
        <v>0.15994230779580282</v>
      </c>
      <c r="S1557">
        <v>0.20555703194762814</v>
      </c>
      <c r="T1557">
        <v>1.494513986938251E-2</v>
      </c>
      <c r="U1557">
        <v>8.4369383156519595E-2</v>
      </c>
      <c r="V1557">
        <v>2.5646127933888728E-2</v>
      </c>
      <c r="W1557">
        <v>4.4406059621785975E-2</v>
      </c>
      <c r="X1557">
        <v>0.13129178031744668</v>
      </c>
      <c r="Y1557">
        <v>461450.31087584217</v>
      </c>
      <c r="Z1557">
        <v>2241796.809264305</v>
      </c>
      <c r="AA1557">
        <v>3914746.9754768391</v>
      </c>
      <c r="AB1557">
        <v>5.3190564161235566E-3</v>
      </c>
      <c r="AC1557">
        <v>0.13108651462546689</v>
      </c>
      <c r="AD1557">
        <v>0.82836987759892078</v>
      </c>
      <c r="AE1557">
        <v>0.93060454583194119</v>
      </c>
      <c r="AF1557">
        <v>24929157.413696062</v>
      </c>
      <c r="AG1557">
        <v>15739174.236397749</v>
      </c>
      <c r="AH1557">
        <v>23199187.212945592</v>
      </c>
      <c r="AI1557">
        <v>0.98136733941837684</v>
      </c>
      <c r="AJ1557">
        <v>0.35457556952009028</v>
      </c>
      <c r="AK1557">
        <v>2.6245591231553056</v>
      </c>
      <c r="AL1557">
        <v>1.8352307755223594</v>
      </c>
      <c r="AM1557">
        <v>9.3096939698542006E-2</v>
      </c>
      <c r="AN1557">
        <v>4.2877848219583459E-2</v>
      </c>
      <c r="AO1557">
        <v>3.9701445157953083E-2</v>
      </c>
      <c r="AP1557">
        <v>1.1149857112386729E-2</v>
      </c>
      <c r="AQ1557">
        <v>1.0353762541223201</v>
      </c>
      <c r="AR1557">
        <v>1.0643433557771595</v>
      </c>
      <c r="AS1557">
        <v>1.2155853323400598</v>
      </c>
      <c r="AT1557">
        <v>3.6230713390321904E-2</v>
      </c>
      <c r="AU1557">
        <v>0.40678081568623126</v>
      </c>
      <c r="AV1557">
        <v>0.66464317665851069</v>
      </c>
      <c r="AW1557">
        <v>0.41182514370390039</v>
      </c>
      <c r="AX1557">
        <v>1.1724474824967612E-2</v>
      </c>
      <c r="AY1557">
        <v>5.7635699961355619E-2</v>
      </c>
      <c r="AZ1557">
        <v>0.83129483499722234</v>
      </c>
      <c r="BA1557">
        <v>13.822654853558884</v>
      </c>
      <c r="BB1557">
        <v>0.32044266098290775</v>
      </c>
      <c r="BC1557">
        <v>2.5658421449825594E-2</v>
      </c>
      <c r="BD1557">
        <v>1.1450420200892393</v>
      </c>
      <c r="BE1557">
        <v>0.39210123914802786</v>
      </c>
      <c r="BF1557">
        <v>7963</v>
      </c>
      <c r="BG1557">
        <v>5421</v>
      </c>
      <c r="BH1557">
        <v>4877</v>
      </c>
      <c r="BI1557">
        <v>6.6028218990863002E-2</v>
      </c>
      <c r="BJ1557">
        <v>0.67843645089492566</v>
      </c>
      <c r="BK1557">
        <v>0.83291161352642673</v>
      </c>
      <c r="BL1557">
        <v>1.8042651689039495E-2</v>
      </c>
      <c r="BM1557">
        <v>6.8124581083140845E-2</v>
      </c>
      <c r="BN1557">
        <v>0.9185275126594501</v>
      </c>
      <c r="BO1557">
        <v>2.0336465398536854</v>
      </c>
      <c r="BP1557">
        <v>4.4303023852997829E-2</v>
      </c>
      <c r="BQ1557">
        <v>2.8310626702997275</v>
      </c>
      <c r="BR1557">
        <v>0.12324324324324325</v>
      </c>
      <c r="BS1557">
        <v>1976112.144414169</v>
      </c>
      <c r="BT1557">
        <v>327848.48839285714</v>
      </c>
    </row>
    <row r="1558" spans="1:72">
      <c r="A1558" t="s">
        <v>1843</v>
      </c>
      <c r="B1558" t="s">
        <v>22</v>
      </c>
      <c r="C1558">
        <v>2022</v>
      </c>
      <c r="D1558" t="s">
        <v>215</v>
      </c>
      <c r="E1558">
        <v>2</v>
      </c>
      <c r="F1558" t="s">
        <v>2035</v>
      </c>
      <c r="G1558" t="s">
        <v>226</v>
      </c>
      <c r="H1558" t="s">
        <v>1837</v>
      </c>
      <c r="P1558">
        <v>0.52503823048832998</v>
      </c>
      <c r="Q1558">
        <v>0.52503823048832998</v>
      </c>
      <c r="S1558">
        <v>0.58485320166925048</v>
      </c>
      <c r="T1558">
        <v>0.11229184063951092</v>
      </c>
      <c r="U1558">
        <v>0.11229184063951092</v>
      </c>
      <c r="V1558">
        <v>0.18158673302988643</v>
      </c>
      <c r="W1558">
        <v>0.25549785119559904</v>
      </c>
      <c r="X1558">
        <v>0.18158673302988643</v>
      </c>
      <c r="Y1558">
        <v>224718.14518518519</v>
      </c>
      <c r="Z1558">
        <v>5294004.2230215827</v>
      </c>
      <c r="AA1558">
        <v>7650831.1942446046</v>
      </c>
      <c r="AB1558">
        <v>4.0713089233294517E-2</v>
      </c>
      <c r="AU1558">
        <v>0.58745173983757171</v>
      </c>
      <c r="AV1558">
        <v>0.58745173983757171</v>
      </c>
      <c r="AX1558">
        <v>4.7145429140503514E-2</v>
      </c>
      <c r="AY1558">
        <v>4.7145429140503514E-2</v>
      </c>
      <c r="BE1558">
        <v>0.53956798598412348</v>
      </c>
      <c r="BQ1558">
        <v>14.568345323741006</v>
      </c>
      <c r="BR1558">
        <v>0.17052023121387283</v>
      </c>
    </row>
    <row r="1559" spans="1:72">
      <c r="A1559" t="s">
        <v>1844</v>
      </c>
      <c r="B1559" t="s">
        <v>23</v>
      </c>
      <c r="C1559">
        <v>2022</v>
      </c>
      <c r="D1559" t="s">
        <v>228</v>
      </c>
      <c r="E1559">
        <v>5</v>
      </c>
      <c r="G1559" t="s">
        <v>229</v>
      </c>
      <c r="H1559" t="s">
        <v>1837</v>
      </c>
      <c r="I1559">
        <v>0.31812022006654295</v>
      </c>
      <c r="J1559">
        <v>0.13518920915433325</v>
      </c>
      <c r="K1559">
        <v>1.7711703326889248</v>
      </c>
      <c r="L1559">
        <v>1.3772112305467934</v>
      </c>
      <c r="M1559">
        <v>0.96614377388153039</v>
      </c>
      <c r="N1559">
        <v>0.57138202372739622</v>
      </c>
      <c r="O1559">
        <v>0.48316518639571365</v>
      </c>
      <c r="P1559">
        <v>0.22649941665434906</v>
      </c>
      <c r="Q1559">
        <v>0.50823738402481355</v>
      </c>
      <c r="R1559">
        <v>0.3170278549795974</v>
      </c>
      <c r="S1559">
        <v>0.28748359161959491</v>
      </c>
      <c r="T1559">
        <v>4.5821304081138221E-2</v>
      </c>
      <c r="U1559">
        <v>0.12547073927079969</v>
      </c>
      <c r="V1559">
        <v>3.9084969947961998E-2</v>
      </c>
      <c r="W1559">
        <v>8.0152967376536585E-2</v>
      </c>
      <c r="X1559">
        <v>0.10435056334653556</v>
      </c>
      <c r="Y1559">
        <v>287908.53492382867</v>
      </c>
      <c r="Z1559">
        <v>2133284.5355805242</v>
      </c>
      <c r="AA1559">
        <v>4436287.857677903</v>
      </c>
      <c r="AB1559">
        <v>1.202846674948857E-2</v>
      </c>
      <c r="AC1559">
        <v>0.14997061310017815</v>
      </c>
      <c r="AD1559">
        <v>0.63874337928660097</v>
      </c>
      <c r="AE1559">
        <v>0.8678680652473707</v>
      </c>
      <c r="AF1559">
        <v>28848455.928719006</v>
      </c>
      <c r="AG1559">
        <v>18704713.612603307</v>
      </c>
      <c r="AH1559">
        <v>25036653.632231403</v>
      </c>
      <c r="AI1559">
        <v>0.92721892923436666</v>
      </c>
      <c r="AJ1559">
        <v>0.33158146962383694</v>
      </c>
      <c r="AK1559">
        <v>2.6173599695782905</v>
      </c>
      <c r="AL1559">
        <v>0.79726283126035968</v>
      </c>
      <c r="AM1559">
        <v>3.4272565633301139E-2</v>
      </c>
      <c r="AN1559">
        <v>3.8323897932112751E-2</v>
      </c>
      <c r="AO1559">
        <v>7.3893971170505945E-2</v>
      </c>
      <c r="AP1559">
        <v>2.0770884203564422E-2</v>
      </c>
      <c r="AQ1559">
        <v>1.0100066812240112</v>
      </c>
      <c r="AR1559">
        <v>1.0217532880853784</v>
      </c>
      <c r="AS1559">
        <v>0.96949993817762392</v>
      </c>
      <c r="AT1559">
        <v>3.100985535348293E-2</v>
      </c>
      <c r="AU1559">
        <v>0.4411009101374922</v>
      </c>
      <c r="AV1559">
        <v>0.63437854543884364</v>
      </c>
      <c r="AW1559">
        <v>0.44848359743521532</v>
      </c>
      <c r="AX1559">
        <v>2.2694448085238086E-2</v>
      </c>
      <c r="AY1559">
        <v>4.56047056063675E-2</v>
      </c>
      <c r="AZ1559">
        <v>0.74464794596821493</v>
      </c>
      <c r="BA1559">
        <v>13.232228804432751</v>
      </c>
      <c r="BB1559">
        <v>0.38509140413130832</v>
      </c>
      <c r="BC1559">
        <v>-2.5604939001111871E-2</v>
      </c>
      <c r="BD1559">
        <v>0.4822368075439975</v>
      </c>
      <c r="BE1559">
        <v>0.26882451796484602</v>
      </c>
      <c r="BF1559">
        <v>7931</v>
      </c>
      <c r="BG1559">
        <v>5470</v>
      </c>
      <c r="BH1559">
        <v>5052</v>
      </c>
      <c r="BI1559">
        <v>6.2494041527237511E-2</v>
      </c>
      <c r="BJ1559">
        <v>0.74709319733222823</v>
      </c>
      <c r="BK1559">
        <v>0.76916860602106196</v>
      </c>
      <c r="BL1559">
        <v>9.572547184149667E-2</v>
      </c>
      <c r="BM1559">
        <v>0.21258556041597601</v>
      </c>
      <c r="BN1559">
        <v>0.97798582222745867</v>
      </c>
      <c r="BO1559">
        <v>0.85071975244446252</v>
      </c>
      <c r="BP1559">
        <v>4.6407171294831601E-2</v>
      </c>
      <c r="BQ1559">
        <v>8.6866416978776524</v>
      </c>
      <c r="BR1559">
        <v>0.1637397558120087</v>
      </c>
      <c r="BS1559">
        <v>2531257.7865168541</v>
      </c>
      <c r="BT1559">
        <v>767053.334450964</v>
      </c>
    </row>
    <row r="1560" spans="1:72">
      <c r="A1560" t="s">
        <v>1845</v>
      </c>
      <c r="B1560" t="s">
        <v>24</v>
      </c>
      <c r="C1560">
        <v>2022</v>
      </c>
      <c r="D1560" t="s">
        <v>231</v>
      </c>
      <c r="E1560">
        <v>5</v>
      </c>
      <c r="G1560" t="s">
        <v>232</v>
      </c>
      <c r="H1560" t="s">
        <v>1837</v>
      </c>
      <c r="I1560">
        <v>5.4519746691874531E-2</v>
      </c>
      <c r="J1560">
        <v>0.32495791010723951</v>
      </c>
      <c r="K1560">
        <v>1.8319942239126576</v>
      </c>
      <c r="L1560">
        <v>1.3041691813234919</v>
      </c>
      <c r="M1560">
        <v>1.1800417465260609</v>
      </c>
      <c r="N1560">
        <v>0.65192310246888718</v>
      </c>
      <c r="O1560">
        <v>0.58366300750949129</v>
      </c>
      <c r="P1560">
        <v>0.54018428335995561</v>
      </c>
      <c r="Q1560">
        <v>0.54018428335995561</v>
      </c>
      <c r="R1560">
        <v>0.56893009406335338</v>
      </c>
      <c r="S1560">
        <v>0.60670954072625816</v>
      </c>
      <c r="T1560">
        <v>0.15952958018318089</v>
      </c>
      <c r="U1560">
        <v>0.15952958018318089</v>
      </c>
      <c r="V1560">
        <v>7.983950644925529E-2</v>
      </c>
      <c r="W1560">
        <v>0.1425765608426412</v>
      </c>
      <c r="X1560">
        <v>7.983950644925529E-2</v>
      </c>
      <c r="Y1560">
        <v>345483.531469826</v>
      </c>
      <c r="Z1560">
        <v>2419754.1683937823</v>
      </c>
      <c r="AA1560">
        <v>4424419.6735751294</v>
      </c>
      <c r="AB1560">
        <v>3.3606167214305538E-2</v>
      </c>
      <c r="AC1560">
        <v>0.13265506993944251</v>
      </c>
      <c r="AM1560">
        <v>1.6586535542870706E-2</v>
      </c>
      <c r="AN1560">
        <v>2.5337320958620922E-2</v>
      </c>
      <c r="AO1560">
        <v>9.6194239861075212E-2</v>
      </c>
      <c r="AP1560">
        <v>1.5523854790317832E-2</v>
      </c>
      <c r="AQ1560">
        <v>0.96480679275712922</v>
      </c>
      <c r="AR1560">
        <v>0.96480679275712922</v>
      </c>
      <c r="AS1560">
        <v>1.0304889409836691</v>
      </c>
      <c r="AT1560">
        <v>4.2672521007986366E-2</v>
      </c>
      <c r="AU1560">
        <v>0.65633756378915442</v>
      </c>
      <c r="AV1560">
        <v>0.65633756378915442</v>
      </c>
      <c r="AW1560">
        <v>0.66107201620449574</v>
      </c>
      <c r="AX1560">
        <v>4.9403862877024626E-2</v>
      </c>
      <c r="AY1560">
        <v>4.9403862877024626E-2</v>
      </c>
      <c r="AZ1560">
        <v>0.48066836284916159</v>
      </c>
      <c r="BB1560">
        <v>0.20513410021262937</v>
      </c>
      <c r="BD1560">
        <v>0.19463429544786956</v>
      </c>
      <c r="BE1560">
        <v>0.19463429544786956</v>
      </c>
      <c r="BF1560">
        <v>8617</v>
      </c>
      <c r="BG1560">
        <v>5713</v>
      </c>
      <c r="BI1560">
        <v>6.1819280745796755E-2</v>
      </c>
      <c r="BK1560">
        <v>0.53880029202290891</v>
      </c>
      <c r="BL1560">
        <v>0.28044790234763994</v>
      </c>
      <c r="BM1560">
        <v>0.28044790234763994</v>
      </c>
      <c r="BN1560">
        <v>0.84090421323704956</v>
      </c>
      <c r="BQ1560">
        <v>13.994818652849741</v>
      </c>
      <c r="BR1560">
        <v>0.1776760409853935</v>
      </c>
      <c r="BS1560">
        <v>2131400.0207253885</v>
      </c>
      <c r="BT1560">
        <v>447613.61179361178</v>
      </c>
    </row>
    <row r="1561" spans="1:72">
      <c r="A1561" t="s">
        <v>1846</v>
      </c>
      <c r="B1561" t="s">
        <v>25</v>
      </c>
      <c r="C1561">
        <v>2022</v>
      </c>
      <c r="D1561" t="s">
        <v>207</v>
      </c>
      <c r="E1561">
        <v>8</v>
      </c>
      <c r="G1561" t="s">
        <v>234</v>
      </c>
      <c r="H1561" t="s">
        <v>1837</v>
      </c>
      <c r="I1561">
        <v>0.18898855731967232</v>
      </c>
      <c r="J1561">
        <v>0.24190094439679868</v>
      </c>
      <c r="K1561">
        <v>2.0868686206730418</v>
      </c>
      <c r="L1561">
        <v>1.2922575702650123</v>
      </c>
      <c r="M1561">
        <v>1.0342998715226077</v>
      </c>
      <c r="N1561">
        <v>0.68076864254308012</v>
      </c>
      <c r="O1561">
        <v>0.5375307808979356</v>
      </c>
      <c r="P1561">
        <v>0.29971214236240074</v>
      </c>
      <c r="Q1561">
        <v>0.4352549356066055</v>
      </c>
      <c r="R1561">
        <v>0.36774596137430471</v>
      </c>
      <c r="S1561">
        <v>0.40676427517798908</v>
      </c>
      <c r="T1561">
        <v>4.9731145145328365E-2</v>
      </c>
      <c r="U1561">
        <v>7.891870981478713E-2</v>
      </c>
      <c r="V1561">
        <v>0.13854861951890493</v>
      </c>
      <c r="W1561">
        <v>0.30237801156470945</v>
      </c>
      <c r="X1561">
        <v>0.21590435471927782</v>
      </c>
      <c r="Y1561">
        <v>417851.12159627082</v>
      </c>
      <c r="Z1561">
        <v>6451770.6657214873</v>
      </c>
      <c r="AA1561">
        <v>14947068.275047259</v>
      </c>
      <c r="AB1561">
        <v>2.0395066529898039E-2</v>
      </c>
      <c r="AC1561">
        <v>0.31309591351209126</v>
      </c>
      <c r="AD1561">
        <v>0.37969263678938819</v>
      </c>
      <c r="AE1561">
        <v>0.79810100752294633</v>
      </c>
      <c r="AF1561">
        <v>26334942.020647582</v>
      </c>
      <c r="AG1561">
        <v>14834880.283435008</v>
      </c>
      <c r="AH1561">
        <v>21017943.759737212</v>
      </c>
      <c r="AI1561">
        <v>0.92714725160462141</v>
      </c>
      <c r="AJ1561">
        <v>0.36737789084934735</v>
      </c>
      <c r="AK1561">
        <v>2.1724252531305099</v>
      </c>
      <c r="AL1561">
        <v>1.0343484571636377</v>
      </c>
      <c r="AM1561">
        <v>3.1054532366754897E-2</v>
      </c>
      <c r="AN1561">
        <v>3.9805750498654896E-2</v>
      </c>
      <c r="AO1561">
        <v>0.2651187582864003</v>
      </c>
      <c r="AP1561">
        <v>2.3830047733888894E-2</v>
      </c>
      <c r="AQ1561">
        <v>0.98659684705773443</v>
      </c>
      <c r="AR1561">
        <v>0.97053129044289843</v>
      </c>
      <c r="AS1561">
        <v>1.0147213975747791</v>
      </c>
      <c r="AT1561">
        <v>3.9732224332815237E-2</v>
      </c>
      <c r="AU1561">
        <v>0.42299126152640543</v>
      </c>
      <c r="AV1561">
        <v>0.45362081173669866</v>
      </c>
      <c r="AW1561">
        <v>0.45688487042792608</v>
      </c>
      <c r="AX1561">
        <v>2.9068820418045812E-2</v>
      </c>
      <c r="AY1561">
        <v>4.2360881109291676E-2</v>
      </c>
      <c r="AZ1561">
        <v>0.65050710438289039</v>
      </c>
      <c r="BA1561">
        <v>7.0627125289034662</v>
      </c>
      <c r="BB1561">
        <v>-2.1893090684617696E-2</v>
      </c>
      <c r="BC1561">
        <v>3.5112616559471045E-2</v>
      </c>
      <c r="BD1561">
        <v>0.3711515939673018</v>
      </c>
      <c r="BE1561">
        <v>0.26543727975615472</v>
      </c>
      <c r="BF1561">
        <v>9243</v>
      </c>
      <c r="BG1561">
        <v>5956</v>
      </c>
      <c r="BH1561">
        <v>5209</v>
      </c>
      <c r="BI1561">
        <v>4.5037116689740198E-2</v>
      </c>
      <c r="BJ1561">
        <v>0.70581977252471662</v>
      </c>
      <c r="BK1561">
        <v>0.7057688661656788</v>
      </c>
      <c r="BL1561">
        <v>7.0744180756141486E-2</v>
      </c>
      <c r="BM1561">
        <v>0.10052395567641954</v>
      </c>
      <c r="BN1561">
        <v>1.4255709918139226</v>
      </c>
      <c r="BO1561">
        <v>1.1131650315500854</v>
      </c>
      <c r="BP1561">
        <v>8.0475922782335785E-2</v>
      </c>
      <c r="BQ1561">
        <v>5.5422180214240706</v>
      </c>
      <c r="BR1561">
        <v>0.65500047041113929</v>
      </c>
      <c r="BS1561">
        <v>11246333.435412729</v>
      </c>
      <c r="BT1561">
        <v>1171687.8179558869</v>
      </c>
    </row>
    <row r="1562" spans="1:72">
      <c r="A1562" t="s">
        <v>1847</v>
      </c>
      <c r="B1562" t="s">
        <v>26</v>
      </c>
      <c r="C1562">
        <v>2022</v>
      </c>
      <c r="D1562" t="s">
        <v>212</v>
      </c>
      <c r="E1562">
        <v>2</v>
      </c>
      <c r="G1562" t="s">
        <v>236</v>
      </c>
      <c r="H1562" t="s">
        <v>1837</v>
      </c>
      <c r="I1562">
        <v>3.9457938537044837E-2</v>
      </c>
      <c r="J1562">
        <v>0.35987393478430924</v>
      </c>
      <c r="K1562">
        <v>2.0559218171424969</v>
      </c>
      <c r="L1562">
        <v>1.4904148307209684</v>
      </c>
      <c r="M1562">
        <v>1.474686202529444</v>
      </c>
      <c r="N1562">
        <v>0.52945085895570465</v>
      </c>
      <c r="O1562">
        <v>0.49798761647628192</v>
      </c>
      <c r="P1562">
        <v>0.67077622532212355</v>
      </c>
      <c r="Q1562">
        <v>0.67077622532212355</v>
      </c>
      <c r="R1562">
        <v>0.73345536135246958</v>
      </c>
      <c r="S1562">
        <v>0.69797025089732878</v>
      </c>
      <c r="T1562">
        <v>0.16635524792728715</v>
      </c>
      <c r="U1562">
        <v>0.16635524792728715</v>
      </c>
      <c r="V1562">
        <v>3.6243003822043374E-2</v>
      </c>
      <c r="W1562">
        <v>5.454597781348966E-2</v>
      </c>
      <c r="X1562">
        <v>3.6243003822043374E-2</v>
      </c>
      <c r="Y1562">
        <v>403194.04454486765</v>
      </c>
      <c r="Z1562">
        <v>1432285.5157894737</v>
      </c>
      <c r="AA1562">
        <v>2189659.2947368422</v>
      </c>
      <c r="AB1562">
        <v>2.3164315470826414E-2</v>
      </c>
      <c r="AC1562">
        <v>0.1002629373285857</v>
      </c>
      <c r="AM1562">
        <v>2.1282698519808199E-2</v>
      </c>
      <c r="AN1562">
        <v>4.4341514517487572E-2</v>
      </c>
      <c r="AO1562">
        <v>4.1588926869999182E-2</v>
      </c>
      <c r="AP1562">
        <v>1.5340866611518757E-2</v>
      </c>
      <c r="AQ1562">
        <v>0.91779876495933355</v>
      </c>
      <c r="AR1562">
        <v>0.91779876495933355</v>
      </c>
      <c r="AS1562">
        <v>1.1293318831418981</v>
      </c>
      <c r="AT1562">
        <v>3.6636135990618518E-2</v>
      </c>
      <c r="AU1562">
        <v>0.75877312829388388</v>
      </c>
      <c r="AV1562">
        <v>0.75877312829388388</v>
      </c>
      <c r="AW1562">
        <v>0.77090145589147674</v>
      </c>
      <c r="AX1562">
        <v>3.3474464847213274E-2</v>
      </c>
      <c r="AY1562">
        <v>3.3474464847213274E-2</v>
      </c>
      <c r="AZ1562">
        <v>0.41566134589784581</v>
      </c>
      <c r="BB1562">
        <v>9.8825767869274508E-2</v>
      </c>
      <c r="BD1562">
        <v>0.1407084623253142</v>
      </c>
      <c r="BE1562">
        <v>0.1407084623253142</v>
      </c>
      <c r="BF1562">
        <v>9432</v>
      </c>
      <c r="BG1562">
        <v>5856</v>
      </c>
      <c r="BI1562">
        <v>7.3405643162214859E-2</v>
      </c>
      <c r="BK1562">
        <v>0.44800035110199549</v>
      </c>
      <c r="BL1562">
        <v>0.2518830659869461</v>
      </c>
      <c r="BM1562">
        <v>0.2518830659869461</v>
      </c>
      <c r="BN1562">
        <v>0.60867577842865839</v>
      </c>
      <c r="BQ1562">
        <v>16.305263157894736</v>
      </c>
      <c r="BR1562">
        <v>6.3873626373626369E-2</v>
      </c>
      <c r="BS1562">
        <v>961957.37894736847</v>
      </c>
      <c r="BT1562">
        <v>855313.24657534249</v>
      </c>
    </row>
    <row r="1563" spans="1:72">
      <c r="A1563" t="s">
        <v>1848</v>
      </c>
      <c r="B1563" t="s">
        <v>27</v>
      </c>
      <c r="C1563">
        <v>2022</v>
      </c>
      <c r="D1563" t="s">
        <v>228</v>
      </c>
      <c r="E1563">
        <v>4</v>
      </c>
      <c r="G1563" t="s">
        <v>238</v>
      </c>
      <c r="H1563" t="s">
        <v>1837</v>
      </c>
      <c r="I1563">
        <v>0.34345062002987681</v>
      </c>
      <c r="J1563">
        <v>0.19676853724084978</v>
      </c>
      <c r="K1563">
        <v>2.0640746911554753</v>
      </c>
      <c r="L1563">
        <v>1.5677907324244234</v>
      </c>
      <c r="M1563">
        <v>0.99840497123153482</v>
      </c>
      <c r="N1563">
        <v>0.61364605909033931</v>
      </c>
      <c r="O1563">
        <v>0.5309104782333266</v>
      </c>
      <c r="P1563">
        <v>0.23971196985836071</v>
      </c>
      <c r="Q1563">
        <v>0.59962794187732904</v>
      </c>
      <c r="R1563">
        <v>0.26443493647784772</v>
      </c>
      <c r="S1563">
        <v>0.28004671827630812</v>
      </c>
      <c r="T1563">
        <v>3.9954265729425398E-2</v>
      </c>
      <c r="U1563">
        <v>0.11888634923489846</v>
      </c>
      <c r="V1563">
        <v>3.6233360016821113E-2</v>
      </c>
      <c r="W1563">
        <v>5.7586304437558605E-2</v>
      </c>
      <c r="X1563">
        <v>0.10546841405433305</v>
      </c>
      <c r="Y1563">
        <v>294291.43947930832</v>
      </c>
      <c r="Z1563">
        <v>2539101.066543438</v>
      </c>
      <c r="AA1563">
        <v>4075283.5323475045</v>
      </c>
      <c r="AB1563">
        <v>8.957753383846875E-3</v>
      </c>
      <c r="AC1563">
        <v>0.13464847883272099</v>
      </c>
      <c r="AD1563">
        <v>0.67611595447654815</v>
      </c>
      <c r="AE1563">
        <v>0.87927675277018058</v>
      </c>
      <c r="AF1563">
        <v>27983005.276200872</v>
      </c>
      <c r="AG1563">
        <v>18837988.546943232</v>
      </c>
      <c r="AH1563">
        <v>24604806.012008734</v>
      </c>
      <c r="AI1563">
        <v>0.95437260838844995</v>
      </c>
      <c r="AJ1563">
        <v>0.30910696712328728</v>
      </c>
      <c r="AK1563">
        <v>2.8445711235602178</v>
      </c>
      <c r="AL1563">
        <v>1.1003275456196446</v>
      </c>
      <c r="AM1563">
        <v>3.8887605636637616E-2</v>
      </c>
      <c r="AN1563">
        <v>3.2790603821722629E-2</v>
      </c>
      <c r="AO1563">
        <v>4.5081804006370733E-2</v>
      </c>
      <c r="AP1563">
        <v>1.1485887141469789E-2</v>
      </c>
      <c r="AQ1563">
        <v>0.98496387593786261</v>
      </c>
      <c r="AR1563">
        <v>0.97497917437075909</v>
      </c>
      <c r="AS1563">
        <v>1.0363296731259239</v>
      </c>
      <c r="AT1563">
        <v>3.4589834579210783E-2</v>
      </c>
      <c r="AU1563">
        <v>0.42658617815225935</v>
      </c>
      <c r="AV1563">
        <v>0.68255162576604445</v>
      </c>
      <c r="AW1563">
        <v>0.42622189487691509</v>
      </c>
      <c r="AX1563">
        <v>2.4481073127981846E-2</v>
      </c>
      <c r="AY1563">
        <v>6.5186920121247563E-2</v>
      </c>
      <c r="AZ1563">
        <v>0.73377470950343227</v>
      </c>
      <c r="BA1563">
        <v>15.171013865337123</v>
      </c>
      <c r="BB1563">
        <v>4.1413145838947549E-2</v>
      </c>
      <c r="BC1563">
        <v>9.8241356782259634E-2</v>
      </c>
      <c r="BD1563">
        <v>0.62697328786666084</v>
      </c>
      <c r="BE1563">
        <v>0.34440473216839135</v>
      </c>
      <c r="BF1563">
        <v>8436</v>
      </c>
      <c r="BG1563">
        <v>5504</v>
      </c>
      <c r="BH1563">
        <v>5608</v>
      </c>
      <c r="BI1563">
        <v>6.5440324624220669E-2</v>
      </c>
      <c r="BJ1563">
        <v>0.76562231532120506</v>
      </c>
      <c r="BK1563">
        <v>0.76168241883257626</v>
      </c>
      <c r="BL1563">
        <v>8.2202762617598249E-2</v>
      </c>
      <c r="BM1563">
        <v>0.20097158079998706</v>
      </c>
      <c r="BN1563">
        <v>0.80540479648803653</v>
      </c>
      <c r="BO1563">
        <v>1.124474701655759</v>
      </c>
      <c r="BP1563">
        <v>6.4003009510384998E-2</v>
      </c>
      <c r="BQ1563">
        <v>9.5138632162661736</v>
      </c>
      <c r="BR1563">
        <v>0.18840914338489956</v>
      </c>
      <c r="BS1563">
        <v>1977522.0609981515</v>
      </c>
      <c r="BT1563">
        <v>380304.41382252559</v>
      </c>
    </row>
    <row r="1564" spans="1:72">
      <c r="A1564" t="s">
        <v>1849</v>
      </c>
      <c r="B1564" t="s">
        <v>28</v>
      </c>
      <c r="C1564">
        <v>2022</v>
      </c>
      <c r="D1564" t="s">
        <v>228</v>
      </c>
      <c r="E1564">
        <v>6</v>
      </c>
      <c r="G1564" t="s">
        <v>240</v>
      </c>
      <c r="H1564" t="s">
        <v>1837</v>
      </c>
      <c r="I1564">
        <v>0.23386973640242495</v>
      </c>
      <c r="J1564">
        <v>0.13690754561744956</v>
      </c>
      <c r="K1564">
        <v>1.872502015226829</v>
      </c>
      <c r="L1564">
        <v>1.4633856677163439</v>
      </c>
      <c r="M1564">
        <v>0.94686521003129265</v>
      </c>
      <c r="N1564">
        <v>0.57085098610556539</v>
      </c>
      <c r="O1564">
        <v>0.49987433143184162</v>
      </c>
      <c r="P1564">
        <v>0.23718350855084547</v>
      </c>
      <c r="Q1564">
        <v>0.44650937125172063</v>
      </c>
      <c r="R1564">
        <v>0.25864330040707473</v>
      </c>
      <c r="S1564">
        <v>0.2841629346321502</v>
      </c>
      <c r="T1564">
        <v>4.543707615311255E-2</v>
      </c>
      <c r="U1564">
        <v>0.10505203931852218</v>
      </c>
      <c r="V1564">
        <v>5.0204676671915922E-2</v>
      </c>
      <c r="W1564">
        <v>9.6634610721930289E-2</v>
      </c>
      <c r="X1564">
        <v>0.11600874849612383</v>
      </c>
      <c r="Y1564">
        <v>239328.42063308688</v>
      </c>
      <c r="Z1564">
        <v>2927106.7890025578</v>
      </c>
      <c r="AA1564">
        <v>5717941.3913043477</v>
      </c>
      <c r="AB1564">
        <v>9.8241372718392735E-3</v>
      </c>
      <c r="AC1564">
        <v>0.11285483053401667</v>
      </c>
      <c r="AD1564">
        <v>0.57103161263839253</v>
      </c>
      <c r="AE1564">
        <v>0.90385837403308467</v>
      </c>
      <c r="AF1564">
        <v>23183635.550311666</v>
      </c>
      <c r="AG1564">
        <v>14790185.94479074</v>
      </c>
      <c r="AH1564">
        <v>20954723.132680319</v>
      </c>
      <c r="AI1564">
        <v>0.90926250091682137</v>
      </c>
      <c r="AJ1564">
        <v>0.34457955979284444</v>
      </c>
      <c r="AK1564">
        <v>2.6230760018860941</v>
      </c>
      <c r="AL1564">
        <v>1.2802275365861913</v>
      </c>
      <c r="AM1564">
        <v>3.6739410016643687E-2</v>
      </c>
      <c r="AN1564">
        <v>5.1431094078736778E-2</v>
      </c>
      <c r="AO1564">
        <v>7.3330492577452763E-2</v>
      </c>
      <c r="AP1564">
        <v>1.1033934244500498E-2</v>
      </c>
      <c r="AQ1564">
        <v>1.0136773167594282</v>
      </c>
      <c r="AR1564">
        <v>0.96575807815614201</v>
      </c>
      <c r="AS1564">
        <v>0.87500099146445998</v>
      </c>
      <c r="AT1564">
        <v>3.942318826182821E-2</v>
      </c>
      <c r="AU1564">
        <v>0.4481118419519089</v>
      </c>
      <c r="AV1564">
        <v>0.58880317579739583</v>
      </c>
      <c r="AW1564">
        <v>0.45951573280369362</v>
      </c>
      <c r="AX1564">
        <v>2.6854931079047836E-2</v>
      </c>
      <c r="AY1564">
        <v>5.502449022717204E-2</v>
      </c>
      <c r="AZ1564">
        <v>0.92862985757531213</v>
      </c>
      <c r="BA1564">
        <v>4.4051506174290855</v>
      </c>
      <c r="BB1564">
        <v>-1.7475131347859205E-2</v>
      </c>
      <c r="BC1564">
        <v>9.5243278685658406E-2</v>
      </c>
      <c r="BD1564">
        <v>0.38660267535945114</v>
      </c>
      <c r="BE1564">
        <v>0.19889743756414821</v>
      </c>
      <c r="BF1564">
        <v>8669</v>
      </c>
      <c r="BG1564">
        <v>5741</v>
      </c>
      <c r="BH1564">
        <v>5030</v>
      </c>
      <c r="BI1564">
        <v>7.1249023108732948E-2</v>
      </c>
      <c r="BJ1564">
        <v>0.72273564855739447</v>
      </c>
      <c r="BK1564">
        <v>0.96182627234212248</v>
      </c>
      <c r="BL1564">
        <v>0.11205988835574891</v>
      </c>
      <c r="BM1564">
        <v>0.23622695371454258</v>
      </c>
      <c r="BN1564">
        <v>1.8458163645636376</v>
      </c>
      <c r="BO1564">
        <v>1.1378700146852743</v>
      </c>
      <c r="BP1564">
        <v>4.0084947041965392E-2</v>
      </c>
      <c r="BQ1564">
        <v>11.069053708439897</v>
      </c>
      <c r="BR1564">
        <v>0.17563507238459436</v>
      </c>
      <c r="BS1564">
        <v>3009680.3094629156</v>
      </c>
      <c r="BT1564">
        <v>338042.45858585858</v>
      </c>
    </row>
    <row r="1565" spans="1:72">
      <c r="A1565" t="s">
        <v>1850</v>
      </c>
      <c r="B1565" t="s">
        <v>29</v>
      </c>
      <c r="C1565">
        <v>2022</v>
      </c>
      <c r="D1565" t="s">
        <v>231</v>
      </c>
      <c r="E1565">
        <v>4</v>
      </c>
      <c r="G1565" t="s">
        <v>242</v>
      </c>
      <c r="H1565" t="s">
        <v>1837</v>
      </c>
      <c r="I1565">
        <v>3.586554590276457E-2</v>
      </c>
      <c r="J1565">
        <v>0.35016689817322089</v>
      </c>
      <c r="K1565">
        <v>2.4075485241090959</v>
      </c>
      <c r="L1565">
        <v>1.3751535974948772</v>
      </c>
      <c r="M1565">
        <v>1.2416603311061709</v>
      </c>
      <c r="N1565">
        <v>0.58949334585131574</v>
      </c>
      <c r="O1565">
        <v>0.51224275261353402</v>
      </c>
      <c r="P1565">
        <v>0.4689961718141033</v>
      </c>
      <c r="Q1565">
        <v>0.4689961718141033</v>
      </c>
      <c r="R1565">
        <v>0.53988969918933205</v>
      </c>
      <c r="S1565">
        <v>0.55787466807517205</v>
      </c>
      <c r="T1565">
        <v>0.14918161052877221</v>
      </c>
      <c r="U1565">
        <v>0.14918161052877221</v>
      </c>
      <c r="V1565">
        <v>9.5069546925675943E-2</v>
      </c>
      <c r="W1565">
        <v>0.16280530365365098</v>
      </c>
      <c r="X1565">
        <v>9.5069546925675943E-2</v>
      </c>
      <c r="Y1565">
        <v>264815.33988439309</v>
      </c>
      <c r="Z1565">
        <v>3119173.452991453</v>
      </c>
      <c r="AA1565">
        <v>5485718.162393162</v>
      </c>
      <c r="AB1565">
        <v>2.7541474437748778E-2</v>
      </c>
      <c r="AC1565">
        <v>0.11494874638910821</v>
      </c>
      <c r="AM1565">
        <v>2.6918772856371793E-2</v>
      </c>
      <c r="AN1565">
        <v>5.0735993125498549E-2</v>
      </c>
      <c r="AO1565">
        <v>0.11357682114195686</v>
      </c>
      <c r="AP1565">
        <v>1.9214440910573376E-2</v>
      </c>
      <c r="AQ1565">
        <v>1.0323407690829949</v>
      </c>
      <c r="AR1565">
        <v>1.0323407690829949</v>
      </c>
      <c r="AS1565">
        <v>1.0740981444901323</v>
      </c>
      <c r="AT1565">
        <v>3.903243636340957E-2</v>
      </c>
      <c r="AU1565">
        <v>0.65308648616503995</v>
      </c>
      <c r="AV1565">
        <v>0.65308648616503995</v>
      </c>
      <c r="AW1565">
        <v>0.66681783813577644</v>
      </c>
      <c r="AX1565">
        <v>4.012031864497595E-2</v>
      </c>
      <c r="AY1565">
        <v>4.012031864497595E-2</v>
      </c>
      <c r="AZ1565">
        <v>0.57151242123590007</v>
      </c>
      <c r="BB1565">
        <v>-6.008741013065115E-2</v>
      </c>
      <c r="BD1565">
        <v>0.21936576892087131</v>
      </c>
      <c r="BE1565">
        <v>0.21936576892087131</v>
      </c>
      <c r="BF1565">
        <v>8760</v>
      </c>
      <c r="BG1565">
        <v>5611</v>
      </c>
      <c r="BI1565">
        <v>2.8131354498886204E-2</v>
      </c>
      <c r="BK1565">
        <v>0.62858939498943933</v>
      </c>
      <c r="BL1565">
        <v>0.34102933634287352</v>
      </c>
      <c r="BM1565">
        <v>0.34102933634287352</v>
      </c>
      <c r="BN1565">
        <v>0.99343953200422852</v>
      </c>
      <c r="BQ1565">
        <v>18.482905982905983</v>
      </c>
      <c r="BR1565">
        <v>6.2653562653562658E-2</v>
      </c>
      <c r="BS1565">
        <v>2510790.269230769</v>
      </c>
      <c r="BT1565">
        <v>1124481.8217054263</v>
      </c>
    </row>
    <row r="1566" spans="1:72">
      <c r="A1566" t="s">
        <v>1851</v>
      </c>
      <c r="B1566" t="s">
        <v>30</v>
      </c>
      <c r="C1566">
        <v>2022</v>
      </c>
      <c r="D1566" t="s">
        <v>231</v>
      </c>
      <c r="E1566">
        <v>5</v>
      </c>
      <c r="G1566" t="s">
        <v>244</v>
      </c>
      <c r="H1566" t="s">
        <v>1837</v>
      </c>
      <c r="I1566">
        <v>6.4448071072921942E-2</v>
      </c>
      <c r="J1566">
        <v>0.34574769882513617</v>
      </c>
      <c r="K1566">
        <v>1.3596276786993287</v>
      </c>
      <c r="L1566">
        <v>1.0556136445687432</v>
      </c>
      <c r="M1566">
        <v>0.95609053519738041</v>
      </c>
      <c r="N1566">
        <v>0.623423728869128</v>
      </c>
      <c r="O1566">
        <v>0.55481637265596218</v>
      </c>
      <c r="P1566">
        <v>0.50335448187687215</v>
      </c>
      <c r="Q1566">
        <v>0.50335448187687215</v>
      </c>
      <c r="R1566">
        <v>0.52159606194213826</v>
      </c>
      <c r="S1566">
        <v>0.54759849197937016</v>
      </c>
      <c r="T1566">
        <v>0.13116279569635497</v>
      </c>
      <c r="U1566">
        <v>0.13116279569635497</v>
      </c>
      <c r="V1566">
        <v>4.8613751507826271E-2</v>
      </c>
      <c r="W1566">
        <v>0.12665429705290607</v>
      </c>
      <c r="X1566">
        <v>4.8613751507826271E-2</v>
      </c>
      <c r="Y1566">
        <v>225083.55231539425</v>
      </c>
      <c r="Z1566">
        <v>1319920.0732673267</v>
      </c>
      <c r="AA1566">
        <v>3538930.0475247526</v>
      </c>
      <c r="AB1566">
        <v>3.0732614492944958E-2</v>
      </c>
      <c r="AC1566">
        <v>0.10622019634607269</v>
      </c>
      <c r="AM1566">
        <v>3.4478414432286941E-2</v>
      </c>
      <c r="AN1566">
        <v>4.9725215951309021E-2</v>
      </c>
      <c r="AO1566">
        <v>0.11853824349178677</v>
      </c>
      <c r="AP1566">
        <v>1.7042279967020502E-2</v>
      </c>
      <c r="AQ1566">
        <v>1.0320585398731563</v>
      </c>
      <c r="AR1566">
        <v>1.0320585398731563</v>
      </c>
      <c r="AS1566">
        <v>0.99279623809947515</v>
      </c>
      <c r="AT1566">
        <v>3.0646803756211861E-2</v>
      </c>
      <c r="AU1566">
        <v>0.71382271705340039</v>
      </c>
      <c r="AV1566">
        <v>0.71382271705340039</v>
      </c>
      <c r="AW1566">
        <v>0.73119453328456174</v>
      </c>
      <c r="AX1566">
        <v>4.880497272703823E-2</v>
      </c>
      <c r="AY1566">
        <v>4.880497272703823E-2</v>
      </c>
      <c r="AZ1566">
        <v>0.52141377225036101</v>
      </c>
      <c r="BB1566">
        <v>0.1469209806107821</v>
      </c>
      <c r="BD1566">
        <v>0.30005985994851819</v>
      </c>
      <c r="BE1566">
        <v>0.30005985994851819</v>
      </c>
      <c r="BF1566">
        <v>9637</v>
      </c>
      <c r="BG1566">
        <v>5815</v>
      </c>
      <c r="BI1566">
        <v>2.6271627562271249E-2</v>
      </c>
      <c r="BK1566">
        <v>0.56499831068838091</v>
      </c>
      <c r="BL1566">
        <v>0.35623300334693786</v>
      </c>
      <c r="BM1566">
        <v>0.35623300334693786</v>
      </c>
      <c r="BN1566">
        <v>0.80555242082473522</v>
      </c>
      <c r="BQ1566">
        <v>15.821782178217822</v>
      </c>
      <c r="BR1566">
        <v>0.1797752808988764</v>
      </c>
      <c r="BS1566">
        <v>2511528.3584158416</v>
      </c>
      <c r="BT1566">
        <v>838893.10181818181</v>
      </c>
    </row>
    <row r="1567" spans="1:72">
      <c r="A1567" t="s">
        <v>1852</v>
      </c>
      <c r="B1567" t="s">
        <v>31</v>
      </c>
      <c r="C1567">
        <v>2022</v>
      </c>
      <c r="D1567" t="s">
        <v>228</v>
      </c>
      <c r="E1567">
        <v>7</v>
      </c>
      <c r="G1567" t="s">
        <v>246</v>
      </c>
      <c r="H1567" t="s">
        <v>1837</v>
      </c>
      <c r="I1567">
        <v>0.18192269856328305</v>
      </c>
      <c r="J1567">
        <v>0.12076330623601061</v>
      </c>
      <c r="K1567">
        <v>2.4136748241223001</v>
      </c>
      <c r="L1567">
        <v>1.8335315668123977</v>
      </c>
      <c r="M1567">
        <v>1.5201293254660382</v>
      </c>
      <c r="N1567">
        <v>0.66099233938109525</v>
      </c>
      <c r="O1567">
        <v>0.59291232523856874</v>
      </c>
      <c r="P1567">
        <v>0.3321063181834833</v>
      </c>
      <c r="Q1567">
        <v>0.56052427062592813</v>
      </c>
      <c r="R1567">
        <v>0.37773101332650338</v>
      </c>
      <c r="S1567">
        <v>0.39843057097881157</v>
      </c>
      <c r="T1567">
        <v>7.7835312845257507E-2</v>
      </c>
      <c r="U1567">
        <v>0.12948381898502512</v>
      </c>
      <c r="V1567">
        <v>6.4984091986194883E-2</v>
      </c>
      <c r="W1567">
        <v>0.15941936134853282</v>
      </c>
      <c r="X1567">
        <v>0.10262943123091106</v>
      </c>
      <c r="Y1567">
        <v>491866.09311201307</v>
      </c>
      <c r="Z1567">
        <v>3702176.0933915894</v>
      </c>
      <c r="AA1567">
        <v>9444143.95412343</v>
      </c>
      <c r="AB1567">
        <v>2.1165428594038069E-2</v>
      </c>
      <c r="AC1567">
        <v>0.21435015195612103</v>
      </c>
      <c r="AD1567">
        <v>0.43468984960476598</v>
      </c>
      <c r="AE1567">
        <v>0.85056704568446861</v>
      </c>
      <c r="AF1567">
        <v>29831443.763157893</v>
      </c>
      <c r="AG1567">
        <v>17414629.601973683</v>
      </c>
      <c r="AH1567">
        <v>25373642.990131579</v>
      </c>
      <c r="AI1567">
        <v>0.95774540106093597</v>
      </c>
      <c r="AJ1567">
        <v>0.35329172755787269</v>
      </c>
      <c r="AK1567">
        <v>2.4075487177806543</v>
      </c>
      <c r="AL1567">
        <v>1.0123802204867174</v>
      </c>
      <c r="AM1567">
        <v>2.6722580564883282E-2</v>
      </c>
      <c r="AN1567">
        <v>2.5155349315750839E-2</v>
      </c>
      <c r="AO1567">
        <v>0.16098942281313208</v>
      </c>
      <c r="AP1567">
        <v>2.7359356334793906E-2</v>
      </c>
      <c r="AQ1567">
        <v>0.99189120336789072</v>
      </c>
      <c r="AR1567">
        <v>0.96054244924844856</v>
      </c>
      <c r="AS1567">
        <v>0.95959587967933313</v>
      </c>
      <c r="AT1567">
        <v>3.4005285734194188E-2</v>
      </c>
      <c r="AU1567">
        <v>0.49417409309964272</v>
      </c>
      <c r="AV1567">
        <v>0.60480393082882555</v>
      </c>
      <c r="AW1567">
        <v>0.51529719629279502</v>
      </c>
      <c r="AX1567">
        <v>2.7768554540999777E-2</v>
      </c>
      <c r="AY1567">
        <v>4.5635988461620529E-2</v>
      </c>
      <c r="AZ1567">
        <v>0.63890759032830635</v>
      </c>
      <c r="BA1567">
        <v>5.9549870293868681</v>
      </c>
      <c r="BB1567">
        <v>0.28554398056273533</v>
      </c>
      <c r="BC1567">
        <v>-1.7662430119844558E-2</v>
      </c>
      <c r="BD1567">
        <v>0.25496042897980559</v>
      </c>
      <c r="BE1567">
        <v>0.16016356508629184</v>
      </c>
      <c r="BF1567">
        <v>9786</v>
      </c>
      <c r="BG1567">
        <v>6309</v>
      </c>
      <c r="BH1567">
        <v>5512</v>
      </c>
      <c r="BI1567">
        <v>8.2153877598570055E-2</v>
      </c>
      <c r="BJ1567">
        <v>0.68632752532802066</v>
      </c>
      <c r="BK1567">
        <v>0.68501559665446088</v>
      </c>
      <c r="BL1567">
        <v>9.6119878325505961E-2</v>
      </c>
      <c r="BM1567">
        <v>0.15174261722637072</v>
      </c>
      <c r="BN1567">
        <v>0.91746021869847894</v>
      </c>
      <c r="BO1567">
        <v>1.0241931972167044</v>
      </c>
      <c r="BP1567">
        <v>2.9427642962792208E-3</v>
      </c>
      <c r="BQ1567">
        <v>9.0152921900600766</v>
      </c>
      <c r="BR1567">
        <v>0.71394455404423218</v>
      </c>
      <c r="BS1567">
        <v>7228777.5832878212</v>
      </c>
      <c r="BT1567">
        <v>998511.37559322035</v>
      </c>
    </row>
    <row r="1568" spans="1:72">
      <c r="A1568" t="s">
        <v>1853</v>
      </c>
      <c r="B1568" t="s">
        <v>32</v>
      </c>
      <c r="C1568">
        <v>2022</v>
      </c>
      <c r="D1568" t="s">
        <v>215</v>
      </c>
      <c r="E1568">
        <v>1</v>
      </c>
      <c r="G1568" t="s">
        <v>248</v>
      </c>
      <c r="H1568" t="s">
        <v>1837</v>
      </c>
      <c r="I1568">
        <v>4.4812287830317182E-2</v>
      </c>
      <c r="J1568">
        <v>0.48628568139260869</v>
      </c>
      <c r="K1568">
        <v>2.457537021909566</v>
      </c>
      <c r="L1568">
        <v>1.5542904919280416</v>
      </c>
      <c r="M1568">
        <v>1.4798605674229461</v>
      </c>
      <c r="N1568">
        <v>0.59121490482383365</v>
      </c>
      <c r="O1568">
        <v>0.53510292132181159</v>
      </c>
      <c r="P1568">
        <v>0.82792947206442946</v>
      </c>
      <c r="Q1568">
        <v>0.84720778865464597</v>
      </c>
      <c r="R1568">
        <v>0.83806153695969798</v>
      </c>
      <c r="S1568">
        <v>0.85412266015991656</v>
      </c>
      <c r="T1568">
        <v>0.14034727912607287</v>
      </c>
      <c r="U1568">
        <v>0.15069410658748075</v>
      </c>
      <c r="V1568">
        <v>5.1439990553095241E-2</v>
      </c>
      <c r="W1568">
        <v>7.5732023155375014E-2</v>
      </c>
      <c r="X1568">
        <v>5.5433101403780001E-2</v>
      </c>
      <c r="Y1568">
        <v>1185121.7303030302</v>
      </c>
      <c r="Z1568">
        <v>1365162.9238095237</v>
      </c>
      <c r="AA1568">
        <v>2056705.4952380953</v>
      </c>
      <c r="AB1568">
        <v>1.2663663780480148E-2</v>
      </c>
      <c r="AC1568">
        <v>0.38674965874282108</v>
      </c>
      <c r="AM1568">
        <v>3.573375697045969E-2</v>
      </c>
      <c r="AN1568">
        <v>4.4821245692564314E-2</v>
      </c>
      <c r="AO1568">
        <v>4.6703888790430623E-2</v>
      </c>
      <c r="AP1568">
        <v>1.0794443445256515E-2</v>
      </c>
      <c r="AQ1568">
        <v>1.0087293584524033</v>
      </c>
      <c r="AR1568">
        <v>1.0092219307633614</v>
      </c>
      <c r="AS1568">
        <v>0.9791313635863178</v>
      </c>
      <c r="AT1568">
        <v>2.4700878101534485E-2</v>
      </c>
      <c r="AU1568">
        <v>0.74970511806075635</v>
      </c>
      <c r="AV1568">
        <v>0.75419350786579609</v>
      </c>
      <c r="AW1568">
        <v>0.75487631753797735</v>
      </c>
      <c r="AX1568">
        <v>7.6751583464460982E-2</v>
      </c>
      <c r="AY1568">
        <v>8.2554074261307897E-2</v>
      </c>
      <c r="AZ1568">
        <v>0.14871055885522877</v>
      </c>
      <c r="BB1568">
        <v>0.13506924223602484</v>
      </c>
      <c r="BD1568">
        <v>0.23525739023746342</v>
      </c>
      <c r="BE1568">
        <v>0.22714283998016743</v>
      </c>
      <c r="BF1568">
        <v>10146</v>
      </c>
      <c r="BG1568">
        <v>5976</v>
      </c>
      <c r="BI1568">
        <v>5.9752776106114305E-2</v>
      </c>
      <c r="BK1568">
        <v>0.18670370181282975</v>
      </c>
      <c r="BL1568">
        <v>7.2690539921045808E-2</v>
      </c>
      <c r="BM1568">
        <v>7.4787926988676659E-2</v>
      </c>
      <c r="BN1568">
        <v>0.20599927166353127</v>
      </c>
      <c r="BQ1568">
        <v>3.1428571428571428</v>
      </c>
      <c r="BR1568">
        <v>4.7619047619047616E-2</v>
      </c>
      <c r="BS1568">
        <v>876474.45714285714</v>
      </c>
      <c r="BT1568">
        <v>451909.09090909088</v>
      </c>
    </row>
    <row r="1569" spans="1:72">
      <c r="A1569" t="s">
        <v>1854</v>
      </c>
      <c r="B1569" t="s">
        <v>33</v>
      </c>
      <c r="C1569">
        <v>2022</v>
      </c>
      <c r="D1569" t="s">
        <v>231</v>
      </c>
      <c r="E1569">
        <v>4</v>
      </c>
      <c r="G1569" t="s">
        <v>250</v>
      </c>
      <c r="H1569" t="s">
        <v>1837</v>
      </c>
      <c r="I1569">
        <v>3.7878707007918316E-2</v>
      </c>
      <c r="J1569">
        <v>0.12532582710768114</v>
      </c>
      <c r="K1569">
        <v>1.5235116655342784</v>
      </c>
      <c r="L1569">
        <v>0.99583452656874338</v>
      </c>
      <c r="M1569">
        <v>0.90804602950998281</v>
      </c>
      <c r="N1569">
        <v>0.59091513682074481</v>
      </c>
      <c r="O1569">
        <v>0.51694959697818199</v>
      </c>
      <c r="P1569">
        <v>0.52355885089983356</v>
      </c>
      <c r="Q1569">
        <v>0.52355885089983356</v>
      </c>
      <c r="R1569">
        <v>0.56617252484235092</v>
      </c>
      <c r="S1569">
        <v>0.56001704622337767</v>
      </c>
      <c r="T1569">
        <v>0.14029278665422404</v>
      </c>
      <c r="U1569">
        <v>0.14029278665422404</v>
      </c>
      <c r="V1569">
        <v>6.7785622407540547E-2</v>
      </c>
      <c r="W1569">
        <v>0.15467014615478258</v>
      </c>
      <c r="X1569">
        <v>6.7785622407540547E-2</v>
      </c>
      <c r="Y1569">
        <v>289999.19788703776</v>
      </c>
      <c r="Z1569">
        <v>2089905.8060606061</v>
      </c>
      <c r="AA1569">
        <v>4925005.627272727</v>
      </c>
      <c r="AB1569">
        <v>4.7018721734552217E-2</v>
      </c>
      <c r="AC1569">
        <v>9.8750595105953937E-2</v>
      </c>
      <c r="AM1569">
        <v>2.7647228511817612E-2</v>
      </c>
      <c r="AN1569">
        <v>4.421815729647767E-2</v>
      </c>
      <c r="AO1569">
        <v>0.12379958129337505</v>
      </c>
      <c r="AP1569">
        <v>2.1065318159866356E-2</v>
      </c>
      <c r="AQ1569">
        <v>0.9970568287731788</v>
      </c>
      <c r="AR1569">
        <v>0.9970568287731788</v>
      </c>
      <c r="AS1569">
        <v>1.0803928251073616</v>
      </c>
      <c r="AT1569">
        <v>2.8465137889173403E-2</v>
      </c>
      <c r="AU1569">
        <v>0.65631189215784569</v>
      </c>
      <c r="AV1569">
        <v>0.65631189215784569</v>
      </c>
      <c r="AW1569">
        <v>0.66390070993128936</v>
      </c>
      <c r="AX1569">
        <v>5.3778842191873302E-2</v>
      </c>
      <c r="AY1569">
        <v>5.3778842191873302E-2</v>
      </c>
      <c r="AZ1569">
        <v>0.60838350458394863</v>
      </c>
      <c r="BB1569">
        <v>7.007448930470557E-2</v>
      </c>
      <c r="BD1569">
        <v>0.12474325295360587</v>
      </c>
      <c r="BE1569">
        <v>0.12474325295360587</v>
      </c>
      <c r="BF1569">
        <v>9141</v>
      </c>
      <c r="BG1569">
        <v>5864</v>
      </c>
      <c r="BI1569">
        <v>4.1120042139368401E-2</v>
      </c>
      <c r="BK1569">
        <v>0.68693468795576607</v>
      </c>
      <c r="BL1569">
        <v>0.30272914104747067</v>
      </c>
      <c r="BM1569">
        <v>0.30272914104747067</v>
      </c>
      <c r="BN1569">
        <v>1.073080432994731</v>
      </c>
      <c r="BQ1569">
        <v>14.915151515151516</v>
      </c>
      <c r="BR1569">
        <v>0.2376162936887101</v>
      </c>
      <c r="BS1569">
        <v>2749066.4030303028</v>
      </c>
      <c r="BT1569">
        <v>1037379.6336633663</v>
      </c>
    </row>
    <row r="1570" spans="1:72">
      <c r="A1570" t="s">
        <v>1855</v>
      </c>
      <c r="B1570" t="s">
        <v>34</v>
      </c>
      <c r="C1570">
        <v>2022</v>
      </c>
      <c r="D1570" t="s">
        <v>228</v>
      </c>
      <c r="E1570">
        <v>5</v>
      </c>
      <c r="G1570" t="s">
        <v>252</v>
      </c>
      <c r="H1570" t="s">
        <v>1837</v>
      </c>
      <c r="I1570">
        <v>0.23563425165445717</v>
      </c>
      <c r="J1570">
        <v>0.2355000450283167</v>
      </c>
      <c r="K1570">
        <v>1.9851769685941298</v>
      </c>
      <c r="L1570">
        <v>1.3780701377826325</v>
      </c>
      <c r="M1570">
        <v>0.74255937991975984</v>
      </c>
      <c r="N1570">
        <v>0.71496683184972121</v>
      </c>
      <c r="O1570">
        <v>0.67505356212832024</v>
      </c>
      <c r="P1570">
        <v>0.21617935438307498</v>
      </c>
      <c r="Q1570">
        <v>0.50315965303626109</v>
      </c>
      <c r="R1570">
        <v>0.2365225901963374</v>
      </c>
      <c r="S1570">
        <v>0.25628035129185867</v>
      </c>
      <c r="T1570">
        <v>2.8173124128631471E-2</v>
      </c>
      <c r="U1570">
        <v>8.0551837645049099E-2</v>
      </c>
      <c r="V1570">
        <v>4.2830923389441396E-2</v>
      </c>
      <c r="W1570">
        <v>8.3689668542475781E-2</v>
      </c>
      <c r="X1570">
        <v>0.11863570348741366</v>
      </c>
      <c r="Y1570">
        <v>220924.51162050304</v>
      </c>
      <c r="Z1570">
        <v>2545128.615199035</v>
      </c>
      <c r="AA1570">
        <v>5049644.610373945</v>
      </c>
      <c r="AB1570">
        <v>9.3101862517102636E-3</v>
      </c>
      <c r="AC1570">
        <v>9.9323517707178635E-2</v>
      </c>
      <c r="AD1570">
        <v>0.65341747403798534</v>
      </c>
      <c r="AE1570">
        <v>0.9352162668128684</v>
      </c>
      <c r="AF1570">
        <v>24256416.909570459</v>
      </c>
      <c r="AG1570">
        <v>15095679.251695555</v>
      </c>
      <c r="AH1570">
        <v>22684995.66842502</v>
      </c>
      <c r="AI1570">
        <v>0.92803071829294015</v>
      </c>
      <c r="AJ1570">
        <v>0.35449046950112961</v>
      </c>
      <c r="AK1570">
        <v>2.6381986182279809</v>
      </c>
      <c r="AL1570">
        <v>1.2561700929063979</v>
      </c>
      <c r="AM1570">
        <v>5.3074150107153065E-2</v>
      </c>
      <c r="AN1570">
        <v>3.9539655249020096E-2</v>
      </c>
      <c r="AO1570">
        <v>6.6066601323890223E-2</v>
      </c>
      <c r="AP1570">
        <v>1.4044992785385615E-2</v>
      </c>
      <c r="AQ1570">
        <v>1.0391987316672078</v>
      </c>
      <c r="AR1570">
        <v>0.98062781834478852</v>
      </c>
      <c r="AS1570">
        <v>1.011570987648668</v>
      </c>
      <c r="AT1570">
        <v>3.0276071925867759E-2</v>
      </c>
      <c r="AU1570">
        <v>0.44816954936593267</v>
      </c>
      <c r="AV1570">
        <v>0.6242412942963419</v>
      </c>
      <c r="AW1570">
        <v>0.45511773419821439</v>
      </c>
      <c r="AX1570">
        <v>2.0379695862021895E-2</v>
      </c>
      <c r="AY1570">
        <v>4.6088305055810054E-2</v>
      </c>
      <c r="AZ1570">
        <v>0.80000041494627649</v>
      </c>
      <c r="BA1570">
        <v>15.714335861983074</v>
      </c>
      <c r="BB1570">
        <v>0.14480189051992737</v>
      </c>
      <c r="BC1570">
        <v>1.9806812869333005E-2</v>
      </c>
      <c r="BD1570">
        <v>0.65341855453060826</v>
      </c>
      <c r="BE1570">
        <v>0.32616145842962602</v>
      </c>
      <c r="BF1570">
        <v>8604</v>
      </c>
      <c r="BG1570">
        <v>5668</v>
      </c>
      <c r="BH1570">
        <v>4936</v>
      </c>
      <c r="BI1570">
        <v>6.2921624146039565E-2</v>
      </c>
      <c r="BJ1570">
        <v>0.66006767130995792</v>
      </c>
      <c r="BK1570">
        <v>0.7845511965157832</v>
      </c>
      <c r="BL1570">
        <v>7.4382891037596724E-2</v>
      </c>
      <c r="BM1570">
        <v>0.19184089715988431</v>
      </c>
      <c r="BN1570">
        <v>0.84214128440047065</v>
      </c>
      <c r="BO1570">
        <v>1.3178985927020819</v>
      </c>
      <c r="BP1570">
        <v>3.2773648481917876E-2</v>
      </c>
      <c r="BQ1570">
        <v>7.5778045838359471</v>
      </c>
      <c r="BR1570">
        <v>0.24326465927099841</v>
      </c>
      <c r="BS1570">
        <v>2808011.0253317249</v>
      </c>
      <c r="BT1570">
        <v>455102.86015325668</v>
      </c>
    </row>
    <row r="1571" spans="1:72">
      <c r="A1571" t="s">
        <v>1856</v>
      </c>
      <c r="B1571" t="s">
        <v>35</v>
      </c>
      <c r="C1571">
        <v>2022</v>
      </c>
      <c r="D1571" t="s">
        <v>231</v>
      </c>
      <c r="E1571">
        <v>5</v>
      </c>
      <c r="G1571" t="s">
        <v>254</v>
      </c>
      <c r="H1571" t="s">
        <v>1837</v>
      </c>
      <c r="I1571">
        <v>4.1572058758231278E-2</v>
      </c>
      <c r="J1571">
        <v>0.14389480526050447</v>
      </c>
      <c r="K1571">
        <v>1.2157937516114026</v>
      </c>
      <c r="L1571">
        <v>0.87668545702434186</v>
      </c>
      <c r="M1571">
        <v>0.71208303163739395</v>
      </c>
      <c r="N1571">
        <v>0.66766326223442174</v>
      </c>
      <c r="O1571">
        <v>0.60089772223549898</v>
      </c>
      <c r="P1571">
        <v>0.44422929342712586</v>
      </c>
      <c r="Q1571">
        <v>0.44422929342712586</v>
      </c>
      <c r="R1571">
        <v>0.4321020349718751</v>
      </c>
      <c r="S1571">
        <v>0.47733662243146519</v>
      </c>
      <c r="T1571">
        <v>0.13418523120031514</v>
      </c>
      <c r="U1571">
        <v>0.13418523120031514</v>
      </c>
      <c r="V1571">
        <v>6.9551849051444209E-2</v>
      </c>
      <c r="W1571">
        <v>0.16037803175417376</v>
      </c>
      <c r="X1571">
        <v>6.9551849051444209E-2</v>
      </c>
      <c r="Y1571">
        <v>210585.1307996643</v>
      </c>
      <c r="Z1571">
        <v>2183301.5875299759</v>
      </c>
      <c r="AA1571">
        <v>5294513.5707434053</v>
      </c>
      <c r="AB1571">
        <v>3.6953951587667268E-2</v>
      </c>
      <c r="AC1571">
        <v>0.11813669884712724</v>
      </c>
      <c r="AM1571">
        <v>2.3502981052607997E-2</v>
      </c>
      <c r="AN1571">
        <v>2.9310736006430919E-2</v>
      </c>
      <c r="AO1571">
        <v>0.14304476909274638</v>
      </c>
      <c r="AP1571">
        <v>2.4013603718130577E-2</v>
      </c>
      <c r="AQ1571">
        <v>0.96206755313595282</v>
      </c>
      <c r="AR1571">
        <v>0.96206755313595282</v>
      </c>
      <c r="AS1571">
        <v>1.0078946070567953</v>
      </c>
      <c r="AT1571">
        <v>2.5513630337435492E-2</v>
      </c>
      <c r="AU1571">
        <v>0.69211057599793302</v>
      </c>
      <c r="AV1571">
        <v>0.69211057599793302</v>
      </c>
      <c r="AW1571">
        <v>0.69895149251156985</v>
      </c>
      <c r="AX1571">
        <v>4.3045219669508937E-2</v>
      </c>
      <c r="AY1571">
        <v>4.3045219669508937E-2</v>
      </c>
      <c r="AZ1571">
        <v>0.6299870899271377</v>
      </c>
      <c r="BB1571">
        <v>0.9776668966772456</v>
      </c>
      <c r="BD1571">
        <v>0.17354373804738749</v>
      </c>
      <c r="BE1571">
        <v>0.17354373804738749</v>
      </c>
      <c r="BF1571">
        <v>10084</v>
      </c>
      <c r="BG1571">
        <v>6299</v>
      </c>
      <c r="BI1571">
        <v>4.8867110275678353E-2</v>
      </c>
      <c r="BK1571">
        <v>0.69536994622932513</v>
      </c>
      <c r="BL1571">
        <v>0.38715542326746172</v>
      </c>
      <c r="BM1571">
        <v>0.38715542326746172</v>
      </c>
      <c r="BN1571">
        <v>1.005637416051226</v>
      </c>
      <c r="BQ1571">
        <v>20.002398081534771</v>
      </c>
      <c r="BR1571">
        <v>0.22284122562674094</v>
      </c>
      <c r="BS1571">
        <v>3579925.2326139091</v>
      </c>
      <c r="BT1571">
        <v>1507568.081339713</v>
      </c>
    </row>
    <row r="1572" spans="1:72">
      <c r="A1572" t="s">
        <v>1857</v>
      </c>
      <c r="B1572" t="s">
        <v>36</v>
      </c>
      <c r="C1572">
        <v>2022</v>
      </c>
      <c r="D1572" t="s">
        <v>228</v>
      </c>
      <c r="E1572">
        <v>7</v>
      </c>
      <c r="G1572" t="s">
        <v>256</v>
      </c>
      <c r="H1572" t="s">
        <v>1837</v>
      </c>
      <c r="I1572">
        <v>0.27941444125497433</v>
      </c>
      <c r="J1572">
        <v>0.10567315384858758</v>
      </c>
      <c r="K1572">
        <v>2.0158455173174517</v>
      </c>
      <c r="L1572">
        <v>1.4330171586108109</v>
      </c>
      <c r="M1572">
        <v>1.057501611402244</v>
      </c>
      <c r="N1572">
        <v>0.53940127491656986</v>
      </c>
      <c r="O1572">
        <v>0.4540388052680282</v>
      </c>
      <c r="P1572">
        <v>0.22039231513037927</v>
      </c>
      <c r="Q1572">
        <v>0.45719379399874399</v>
      </c>
      <c r="R1572">
        <v>0.25132894830237967</v>
      </c>
      <c r="S1572">
        <v>0.29985478983205477</v>
      </c>
      <c r="T1572">
        <v>4.3322769252648524E-2</v>
      </c>
      <c r="U1572">
        <v>0.10473376607029401</v>
      </c>
      <c r="V1572">
        <v>5.4051777016618972E-2</v>
      </c>
      <c r="W1572">
        <v>0.11859396104974201</v>
      </c>
      <c r="X1572">
        <v>0.11879975601642805</v>
      </c>
      <c r="Y1572">
        <v>264355.40843727073</v>
      </c>
      <c r="Z1572">
        <v>3405680.4128787881</v>
      </c>
      <c r="AA1572">
        <v>7660877.8106060605</v>
      </c>
      <c r="AB1572">
        <v>1.7532947673517138E-2</v>
      </c>
      <c r="AC1572">
        <v>0.12483613213527255</v>
      </c>
      <c r="AD1572">
        <v>0.59189549691551846</v>
      </c>
      <c r="AE1572">
        <v>0.82219076428490034</v>
      </c>
      <c r="AF1572">
        <v>30633527.223397635</v>
      </c>
      <c r="AG1572">
        <v>18549213.517112631</v>
      </c>
      <c r="AH1572">
        <v>25186603.160547603</v>
      </c>
      <c r="AI1572">
        <v>0.94114505847629493</v>
      </c>
      <c r="AJ1572">
        <v>0.35086066992066101</v>
      </c>
      <c r="AK1572">
        <v>2.3433540284547134</v>
      </c>
      <c r="AL1572">
        <v>0.81725690341672175</v>
      </c>
      <c r="AM1572">
        <v>2.3215636281869186E-2</v>
      </c>
      <c r="AN1572">
        <v>2.6422093520674862E-2</v>
      </c>
      <c r="AO1572">
        <v>0.11905563353367825</v>
      </c>
      <c r="AP1572">
        <v>2.3178545094797769E-2</v>
      </c>
      <c r="AQ1572">
        <v>1.0245703481354753</v>
      </c>
      <c r="AR1572">
        <v>0.98434909887059985</v>
      </c>
      <c r="AS1572">
        <v>0.80529963199017507</v>
      </c>
      <c r="AT1572">
        <v>2.6631625902024454E-2</v>
      </c>
      <c r="AU1572">
        <v>0.46028739679844793</v>
      </c>
      <c r="AV1572">
        <v>0.62206020277463303</v>
      </c>
      <c r="AW1572">
        <v>0.47548044256123595</v>
      </c>
      <c r="AX1572">
        <v>2.6437445049282166E-2</v>
      </c>
      <c r="AY1572">
        <v>5.4349551291340115E-2</v>
      </c>
      <c r="AZ1572">
        <v>0.72075839737193781</v>
      </c>
      <c r="BA1572">
        <v>11.386021971756586</v>
      </c>
      <c r="BB1572">
        <v>-1.1031840626618149E-2</v>
      </c>
      <c r="BC1572">
        <v>-5.078233619224483E-3</v>
      </c>
      <c r="BD1572">
        <v>0.31159507368974032</v>
      </c>
      <c r="BE1572">
        <v>0.16172470106509829</v>
      </c>
      <c r="BF1572">
        <v>9633</v>
      </c>
      <c r="BG1572">
        <v>6115</v>
      </c>
      <c r="BH1572">
        <v>5389</v>
      </c>
      <c r="BI1572">
        <v>7.6044134132257496E-2</v>
      </c>
      <c r="BJ1572">
        <v>0.73647142486320638</v>
      </c>
      <c r="BK1572">
        <v>0.7628172212269132</v>
      </c>
      <c r="BL1572">
        <v>0.11337422144895952</v>
      </c>
      <c r="BM1572">
        <v>0.22065982177944637</v>
      </c>
      <c r="BN1572">
        <v>1.1045115310885509</v>
      </c>
      <c r="BO1572">
        <v>0.84709748113970262</v>
      </c>
      <c r="BP1572">
        <v>5.5062085031418094E-2</v>
      </c>
      <c r="BQ1572">
        <v>10.325757575757576</v>
      </c>
      <c r="BR1572">
        <v>0.31843683497775199</v>
      </c>
      <c r="BS1572">
        <v>5545606.541666667</v>
      </c>
      <c r="BT1572">
        <v>923665.48902671761</v>
      </c>
    </row>
    <row r="1573" spans="1:72">
      <c r="A1573" t="s">
        <v>1858</v>
      </c>
      <c r="B1573" t="s">
        <v>37</v>
      </c>
      <c r="C1573">
        <v>2022</v>
      </c>
      <c r="D1573" t="s">
        <v>207</v>
      </c>
      <c r="E1573">
        <v>8</v>
      </c>
      <c r="G1573" t="s">
        <v>258</v>
      </c>
      <c r="H1573" t="s">
        <v>1837</v>
      </c>
      <c r="I1573">
        <v>0.13052884007228302</v>
      </c>
      <c r="J1573">
        <v>0.10584999013639518</v>
      </c>
      <c r="K1573">
        <v>1.808279341489142</v>
      </c>
      <c r="L1573">
        <v>1.1143218492952311</v>
      </c>
      <c r="M1573">
        <v>0.95212219757534156</v>
      </c>
      <c r="N1573">
        <v>0.62462436239572106</v>
      </c>
      <c r="O1573">
        <v>0.50515210208475658</v>
      </c>
      <c r="P1573">
        <v>0.30014320719843829</v>
      </c>
      <c r="Q1573">
        <v>0.38506617906324281</v>
      </c>
      <c r="R1573">
        <v>0.33972065331777518</v>
      </c>
      <c r="S1573">
        <v>0.37078502798979079</v>
      </c>
      <c r="T1573">
        <v>4.3094218392108766E-2</v>
      </c>
      <c r="U1573">
        <v>5.8505137711122153E-2</v>
      </c>
      <c r="V1573">
        <v>0.17814947155402738</v>
      </c>
      <c r="W1573">
        <v>0.40957428446485949</v>
      </c>
      <c r="X1573">
        <v>0.22955583295964363</v>
      </c>
      <c r="Y1573">
        <v>415908.02385099349</v>
      </c>
      <c r="Z1573">
        <v>12261168.699873257</v>
      </c>
      <c r="AA1573">
        <v>30079304.750316858</v>
      </c>
      <c r="AB1573">
        <v>1.6587698203622301E-2</v>
      </c>
      <c r="AC1573">
        <v>0.1621494844578113</v>
      </c>
      <c r="AD1573">
        <v>0.26888707215166285</v>
      </c>
      <c r="AE1573">
        <v>0.74924290151970485</v>
      </c>
      <c r="AF1573">
        <v>28708989.010224145</v>
      </c>
      <c r="AG1573">
        <v>15021580.578450648</v>
      </c>
      <c r="AH1573">
        <v>21510006.225717656</v>
      </c>
      <c r="AI1573">
        <v>0.92581210254629298</v>
      </c>
      <c r="AJ1573">
        <v>0.35745209251976978</v>
      </c>
      <c r="AK1573">
        <v>2.096065227197589</v>
      </c>
      <c r="AL1573">
        <v>0.78252717126377302</v>
      </c>
      <c r="AM1573">
        <v>3.928119908212456E-2</v>
      </c>
      <c r="AN1573">
        <v>5.0935994982323977E-2</v>
      </c>
      <c r="AO1573">
        <v>0.37327839010315389</v>
      </c>
      <c r="AP1573">
        <v>4.0597031022226754E-2</v>
      </c>
      <c r="AQ1573">
        <v>1.0086537605567185</v>
      </c>
      <c r="AR1573">
        <v>1.0062498051027409</v>
      </c>
      <c r="AS1573">
        <v>1.0273207760180501</v>
      </c>
      <c r="AT1573">
        <v>3.7250514351039703E-2</v>
      </c>
      <c r="AU1573">
        <v>0.40471359445886246</v>
      </c>
      <c r="AV1573">
        <v>0.42054139012183289</v>
      </c>
      <c r="AW1573">
        <v>0.44725052248601926</v>
      </c>
      <c r="AX1573">
        <v>3.0866574019927862E-2</v>
      </c>
      <c r="AY1573">
        <v>3.7662537227233055E-2</v>
      </c>
      <c r="AZ1573">
        <v>0.66030873563410564</v>
      </c>
      <c r="BA1573">
        <v>22.047755201836321</v>
      </c>
      <c r="BB1573">
        <v>0.10002364194566371</v>
      </c>
      <c r="BC1573">
        <v>2.0088823476890491E-2</v>
      </c>
      <c r="BD1573">
        <v>0.18123757152376793</v>
      </c>
      <c r="BE1573">
        <v>0.14694407446742438</v>
      </c>
      <c r="BF1573">
        <v>10074</v>
      </c>
      <c r="BG1573">
        <v>6893</v>
      </c>
      <c r="BH1573">
        <v>5984</v>
      </c>
      <c r="BI1573">
        <v>4.5642860356988869E-2</v>
      </c>
      <c r="BJ1573">
        <v>0.69835314880060995</v>
      </c>
      <c r="BK1573">
        <v>0.75477306215521145</v>
      </c>
      <c r="BL1573">
        <v>6.2280332934670231E-2</v>
      </c>
      <c r="BM1573">
        <v>7.8373479914726957E-2</v>
      </c>
      <c r="BN1573">
        <v>1.7125219896876249</v>
      </c>
      <c r="BO1573">
        <v>0.4781370985910644</v>
      </c>
      <c r="BP1573">
        <v>6.9180419604478419E-2</v>
      </c>
      <c r="BQ1573">
        <v>7.1313054499366286</v>
      </c>
      <c r="BR1573">
        <v>1.01496920212004</v>
      </c>
      <c r="BS1573">
        <v>22996533.291254751</v>
      </c>
      <c r="BT1573">
        <v>2645882.6626676074</v>
      </c>
    </row>
    <row r="1574" spans="1:72">
      <c r="A1574" t="s">
        <v>3752</v>
      </c>
      <c r="B1574" t="s">
        <v>259</v>
      </c>
      <c r="C1574">
        <v>2022</v>
      </c>
      <c r="D1574" t="s">
        <v>223</v>
      </c>
      <c r="E1574">
        <v>3</v>
      </c>
      <c r="G1574" t="s">
        <v>260</v>
      </c>
      <c r="H1574" t="s">
        <v>1837</v>
      </c>
      <c r="I1574">
        <v>0.22251354681998234</v>
      </c>
      <c r="J1574">
        <v>0.16031750875420825</v>
      </c>
      <c r="K1574">
        <v>1.8081437373139913</v>
      </c>
      <c r="L1574">
        <v>1.4320704505897688</v>
      </c>
      <c r="M1574">
        <v>1.096180838127075</v>
      </c>
      <c r="N1574">
        <v>0.60764159602145662</v>
      </c>
      <c r="O1574">
        <v>0.53620834102622827</v>
      </c>
      <c r="P1574">
        <v>0.19597265246594175</v>
      </c>
      <c r="Q1574">
        <v>0.512801327842208</v>
      </c>
      <c r="R1574">
        <v>0.25249707945382877</v>
      </c>
      <c r="S1574">
        <v>0.26280436621712744</v>
      </c>
      <c r="T1574">
        <v>1.806049929097896E-2</v>
      </c>
      <c r="U1574">
        <v>5.8927478790398127E-2</v>
      </c>
      <c r="V1574">
        <v>4.0289687196309799E-2</v>
      </c>
      <c r="W1574">
        <v>0.13915753610562343</v>
      </c>
      <c r="X1574">
        <v>0.12651446631286564</v>
      </c>
      <c r="Y1574">
        <v>416611.30023720773</v>
      </c>
      <c r="Z1574">
        <v>3215254.5920281359</v>
      </c>
      <c r="AA1574">
        <v>11372924.949589683</v>
      </c>
      <c r="AB1574">
        <v>9.868280757116165E-3</v>
      </c>
      <c r="AC1574">
        <v>0.25928764707298119</v>
      </c>
      <c r="AD1574">
        <v>0.69821742521883445</v>
      </c>
      <c r="AE1574">
        <v>0.85358199930345446</v>
      </c>
      <c r="AF1574">
        <v>28477695.975434393</v>
      </c>
      <c r="AG1574">
        <v>17514771.708208509</v>
      </c>
      <c r="AH1574">
        <v>24308048.666267227</v>
      </c>
      <c r="AI1574">
        <v>0.94732645256441628</v>
      </c>
      <c r="AJ1574">
        <v>0.3625373567591359</v>
      </c>
      <c r="AK1574">
        <v>2.3544663284742842</v>
      </c>
      <c r="AL1574">
        <v>1.0729624430160076</v>
      </c>
      <c r="AM1574">
        <v>4.7269666865968611E-2</v>
      </c>
      <c r="AN1574">
        <v>3.4457916217488345E-2</v>
      </c>
      <c r="AO1574">
        <v>0.13373115763925525</v>
      </c>
      <c r="AP1574">
        <v>1.9939012395657794E-2</v>
      </c>
      <c r="AQ1574">
        <v>1.0147364276548514</v>
      </c>
      <c r="AR1574">
        <v>0.90529089843674315</v>
      </c>
      <c r="AS1574">
        <v>1.0391191232205683</v>
      </c>
      <c r="AT1574">
        <v>1.7940135272483979E-2</v>
      </c>
      <c r="AU1574">
        <v>0.40989940358503962</v>
      </c>
      <c r="AV1574">
        <v>0.51711102646042328</v>
      </c>
      <c r="AW1574">
        <v>0.42572646649048346</v>
      </c>
      <c r="AX1574">
        <v>1.5730633685211926E-2</v>
      </c>
      <c r="AY1574">
        <v>4.4694315037340976E-2</v>
      </c>
      <c r="AZ1574">
        <v>0.75742765889771713</v>
      </c>
      <c r="BA1574">
        <v>15.529698258871905</v>
      </c>
      <c r="BB1574">
        <v>3.3551099927916432</v>
      </c>
      <c r="BC1574">
        <v>6.7027102418065934E-2</v>
      </c>
      <c r="BD1574">
        <v>0.38764738165068419</v>
      </c>
      <c r="BE1574">
        <v>0.19877812154894317</v>
      </c>
      <c r="BF1574">
        <v>9377</v>
      </c>
      <c r="BG1574">
        <v>6351</v>
      </c>
      <c r="BH1574">
        <v>5527</v>
      </c>
      <c r="BI1574">
        <v>9.2814462750230753E-2</v>
      </c>
      <c r="BJ1574">
        <v>0.72053384245993035</v>
      </c>
      <c r="BK1574">
        <v>0.77048525125046952</v>
      </c>
      <c r="BL1574">
        <v>2.6419569828725301E-2</v>
      </c>
      <c r="BM1574">
        <v>6.3685462181751473E-2</v>
      </c>
      <c r="BN1574">
        <v>1.1888247021158327</v>
      </c>
      <c r="BO1574">
        <v>0.67978002933319448</v>
      </c>
      <c r="BP1574">
        <v>2.3412383064054194E-2</v>
      </c>
      <c r="BQ1574">
        <v>3.4595545134818289</v>
      </c>
      <c r="BR1574">
        <v>0.98988536749831424</v>
      </c>
      <c r="BS1574">
        <v>9201490.9120750297</v>
      </c>
      <c r="BT1574">
        <v>679949.58229066408</v>
      </c>
    </row>
    <row r="1575" spans="1:72">
      <c r="A1575" t="s">
        <v>1859</v>
      </c>
      <c r="B1575" t="s">
        <v>39</v>
      </c>
      <c r="C1575">
        <v>2022</v>
      </c>
      <c r="D1575" t="s">
        <v>218</v>
      </c>
      <c r="E1575">
        <v>4</v>
      </c>
      <c r="G1575" t="s">
        <v>262</v>
      </c>
      <c r="H1575" t="s">
        <v>1837</v>
      </c>
      <c r="I1575">
        <v>4.4890899134154935E-2</v>
      </c>
      <c r="J1575">
        <v>0.22216475609002262</v>
      </c>
      <c r="K1575">
        <v>1.9442007930048122</v>
      </c>
      <c r="L1575">
        <v>1.0648889109647817</v>
      </c>
      <c r="M1575">
        <v>1.01708581693176</v>
      </c>
      <c r="N1575">
        <v>0.56990965592543197</v>
      </c>
      <c r="O1575">
        <v>0.5480915748597095</v>
      </c>
      <c r="P1575">
        <v>0.4918105327056489</v>
      </c>
      <c r="Q1575">
        <v>0.4918105327056489</v>
      </c>
      <c r="R1575">
        <v>0.5300401172111987</v>
      </c>
      <c r="S1575">
        <v>0.53227373067808892</v>
      </c>
      <c r="T1575">
        <v>0.15718865361840478</v>
      </c>
      <c r="U1575">
        <v>0.15718865361840478</v>
      </c>
      <c r="V1575">
        <v>5.7401979918201777E-2</v>
      </c>
      <c r="W1575">
        <v>0.11070940767088425</v>
      </c>
      <c r="X1575">
        <v>5.7401979918201777E-2</v>
      </c>
      <c r="Y1575">
        <v>234191.93701737453</v>
      </c>
      <c r="Z1575">
        <v>1440662.5162601627</v>
      </c>
      <c r="AA1575">
        <v>2935459.5569105693</v>
      </c>
      <c r="AB1575">
        <v>4.786977080236271E-2</v>
      </c>
      <c r="AC1575">
        <v>8.7010090056811512E-2</v>
      </c>
      <c r="AM1575">
        <v>1.6881449731274797E-2</v>
      </c>
      <c r="AN1575">
        <v>3.7119615936920841E-2</v>
      </c>
      <c r="AO1575">
        <v>9.092176552392757E-2</v>
      </c>
      <c r="AP1575">
        <v>1.3911031988718417E-2</v>
      </c>
      <c r="AQ1575">
        <v>0.95865750099287739</v>
      </c>
      <c r="AR1575">
        <v>0.95865750099287739</v>
      </c>
      <c r="AS1575">
        <v>1.0227845368560995</v>
      </c>
      <c r="AT1575">
        <v>2.4458935566155547E-2</v>
      </c>
      <c r="AU1575">
        <v>0.71479006885867669</v>
      </c>
      <c r="AV1575">
        <v>0.71479006885867669</v>
      </c>
      <c r="AW1575">
        <v>0.71988574863153421</v>
      </c>
      <c r="AX1575">
        <v>4.3823997295373611E-2</v>
      </c>
      <c r="AY1575">
        <v>4.3823997295373611E-2</v>
      </c>
      <c r="AZ1575">
        <v>0.48702552748514066</v>
      </c>
      <c r="BB1575">
        <v>1.010223518659852</v>
      </c>
      <c r="BD1575">
        <v>0.14841530319776056</v>
      </c>
      <c r="BE1575">
        <v>0.14841530319776056</v>
      </c>
      <c r="BF1575">
        <v>10109</v>
      </c>
      <c r="BG1575">
        <v>6517</v>
      </c>
      <c r="BI1575">
        <v>0.10653091330440752</v>
      </c>
      <c r="BK1575">
        <v>0.55468755415837023</v>
      </c>
      <c r="BL1575">
        <v>0.35770079627776452</v>
      </c>
      <c r="BM1575">
        <v>0.35770079627776452</v>
      </c>
      <c r="BN1575">
        <v>0.76473430637919138</v>
      </c>
      <c r="BQ1575">
        <v>16.845528455284551</v>
      </c>
      <c r="BR1575">
        <v>0.14919578480310594</v>
      </c>
      <c r="BS1575">
        <v>1893475.4227642277</v>
      </c>
      <c r="BT1575">
        <v>697983.83703703701</v>
      </c>
    </row>
    <row r="1576" spans="1:72">
      <c r="A1576" t="s">
        <v>1860</v>
      </c>
      <c r="B1576" t="s">
        <v>40</v>
      </c>
      <c r="C1576">
        <v>2022</v>
      </c>
      <c r="D1576" t="s">
        <v>212</v>
      </c>
      <c r="E1576">
        <v>4</v>
      </c>
      <c r="G1576" t="s">
        <v>264</v>
      </c>
      <c r="H1576" t="s">
        <v>1837</v>
      </c>
      <c r="I1576">
        <v>1.7290328674634273E-2</v>
      </c>
      <c r="J1576">
        <v>0.21694348454731854</v>
      </c>
      <c r="K1576">
        <v>1.5699237567427873</v>
      </c>
      <c r="L1576">
        <v>1.1814504205083396</v>
      </c>
      <c r="M1576">
        <v>1.1350030530042556</v>
      </c>
      <c r="N1576">
        <v>0.66003773003514166</v>
      </c>
      <c r="O1576">
        <v>0.64718845653615176</v>
      </c>
      <c r="P1576">
        <v>0.62767922058541081</v>
      </c>
      <c r="Q1576">
        <v>0.62767922058541081</v>
      </c>
      <c r="R1576">
        <v>0.65200733606398609</v>
      </c>
      <c r="S1576">
        <v>0.64831464631274627</v>
      </c>
      <c r="T1576">
        <v>0.16369325258577547</v>
      </c>
      <c r="U1576">
        <v>0.16369325258577547</v>
      </c>
      <c r="V1576">
        <v>2.0134258988695666E-2</v>
      </c>
      <c r="W1576">
        <v>3.7782068715535494E-2</v>
      </c>
      <c r="X1576">
        <v>2.0134258988695666E-2</v>
      </c>
      <c r="Y1576">
        <v>389865.13458559255</v>
      </c>
      <c r="Z1576">
        <v>930944.6654135338</v>
      </c>
      <c r="AA1576">
        <v>1772730.4924812031</v>
      </c>
      <c r="AB1576">
        <v>2.0380023411616023E-2</v>
      </c>
      <c r="AC1576">
        <v>7.1385612258566961E-2</v>
      </c>
      <c r="AM1576">
        <v>1.509014354139058E-2</v>
      </c>
      <c r="AN1576">
        <v>1.9206675312639556E-2</v>
      </c>
      <c r="AO1576">
        <v>6.6153199398426246E-2</v>
      </c>
      <c r="AP1576">
        <v>3.792684342967928E-2</v>
      </c>
      <c r="AQ1576">
        <v>0.98661922372310462</v>
      </c>
      <c r="AR1576">
        <v>0.98661922372310462</v>
      </c>
      <c r="AS1576">
        <v>1.0095471999229351</v>
      </c>
      <c r="AT1576">
        <v>3.1636891232630492E-2</v>
      </c>
      <c r="AU1576">
        <v>0.77825117475168926</v>
      </c>
      <c r="AV1576">
        <v>0.77825117475168926</v>
      </c>
      <c r="AW1576">
        <v>0.78520117502656617</v>
      </c>
      <c r="AX1576">
        <v>3.3505179736552558E-2</v>
      </c>
      <c r="AY1576">
        <v>3.3505179736552558E-2</v>
      </c>
      <c r="AZ1576">
        <v>0.50889109735373705</v>
      </c>
      <c r="BB1576">
        <v>0.33256124866698206</v>
      </c>
      <c r="BD1576">
        <v>7.365769612771482E-2</v>
      </c>
      <c r="BE1576">
        <v>7.365769612771482E-2</v>
      </c>
      <c r="BF1576">
        <v>9924</v>
      </c>
      <c r="BG1576">
        <v>6491</v>
      </c>
      <c r="BI1576">
        <v>1.0684998637257257E-2</v>
      </c>
      <c r="BK1576">
        <v>0.55621351163548516</v>
      </c>
      <c r="BL1576">
        <v>0.2710454193866163</v>
      </c>
      <c r="BM1576">
        <v>0.2710454193866163</v>
      </c>
      <c r="BN1576">
        <v>0.73666786648585436</v>
      </c>
      <c r="BQ1576">
        <v>19.413533834586467</v>
      </c>
      <c r="BR1576">
        <v>0.17668571428571428</v>
      </c>
      <c r="BS1576">
        <v>1049424.9360902256</v>
      </c>
      <c r="BT1576">
        <v>2223033.5627906979</v>
      </c>
    </row>
    <row r="1577" spans="1:72">
      <c r="A1577" t="s">
        <v>1861</v>
      </c>
      <c r="B1577" t="s">
        <v>41</v>
      </c>
      <c r="C1577">
        <v>2022</v>
      </c>
      <c r="D1577" t="s">
        <v>215</v>
      </c>
      <c r="E1577">
        <v>5</v>
      </c>
      <c r="G1577" t="s">
        <v>266</v>
      </c>
      <c r="H1577" t="s">
        <v>1837</v>
      </c>
      <c r="I1577">
        <v>5.0470664016257105E-2</v>
      </c>
      <c r="J1577">
        <v>0.23031843093860258</v>
      </c>
      <c r="K1577">
        <v>1.5144036383872213</v>
      </c>
      <c r="L1577">
        <v>0.95203093073910816</v>
      </c>
      <c r="M1577">
        <v>0.87087269161904013</v>
      </c>
      <c r="N1577">
        <v>0.66715283262536829</v>
      </c>
      <c r="O1577">
        <v>0.55490818227666117</v>
      </c>
      <c r="P1577">
        <v>0.40558921599486175</v>
      </c>
      <c r="Q1577">
        <v>0.40558921599486175</v>
      </c>
      <c r="R1577">
        <v>0.43024696590147971</v>
      </c>
      <c r="S1577">
        <v>0.4853418866275252</v>
      </c>
      <c r="T1577">
        <v>0.13956070867892009</v>
      </c>
      <c r="U1577">
        <v>0.13956070867892009</v>
      </c>
      <c r="V1577">
        <v>0.1207029064667471</v>
      </c>
      <c r="W1577">
        <v>0.28355121037497383</v>
      </c>
      <c r="X1577">
        <v>0.1207029064667471</v>
      </c>
      <c r="Y1577">
        <v>370183.29365215893</v>
      </c>
      <c r="Z1577">
        <v>4747725.8443877548</v>
      </c>
      <c r="AA1577">
        <v>11764494.117346939</v>
      </c>
      <c r="AB1577">
        <v>3.4656238647470562E-2</v>
      </c>
      <c r="AC1577">
        <v>0.16879826441694468</v>
      </c>
      <c r="AM1577">
        <v>5.3292630538249786E-2</v>
      </c>
      <c r="AN1577">
        <v>6.2472614911837601E-2</v>
      </c>
      <c r="AO1577">
        <v>0.24760870370358584</v>
      </c>
      <c r="AP1577">
        <v>2.1379379955437972E-2</v>
      </c>
      <c r="AQ1577">
        <v>0.99123882076371228</v>
      </c>
      <c r="AR1577">
        <v>0.99123882076371228</v>
      </c>
      <c r="AS1577">
        <v>0.98295831017804924</v>
      </c>
      <c r="AT1577">
        <v>4.2385283148209399E-2</v>
      </c>
      <c r="AU1577">
        <v>0.54091563781071206</v>
      </c>
      <c r="AV1577">
        <v>0.54091563781071206</v>
      </c>
      <c r="AW1577">
        <v>0.56536165788362103</v>
      </c>
      <c r="AX1577">
        <v>8.0280257880049014E-2</v>
      </c>
      <c r="AY1577">
        <v>8.0280257880049014E-2</v>
      </c>
      <c r="AZ1577">
        <v>0.51975850689685987</v>
      </c>
      <c r="BB1577">
        <v>0.26668175732657518</v>
      </c>
      <c r="BD1577">
        <v>0.15165954229076287</v>
      </c>
      <c r="BE1577">
        <v>0.15165954229076287</v>
      </c>
      <c r="BF1577">
        <v>10020</v>
      </c>
      <c r="BG1577">
        <v>6650</v>
      </c>
      <c r="BI1577">
        <v>7.3810405898322093E-2</v>
      </c>
      <c r="BK1577">
        <v>0.59312986958801839</v>
      </c>
      <c r="BL1577">
        <v>0.23625816813148542</v>
      </c>
      <c r="BM1577">
        <v>0.23625816813148542</v>
      </c>
      <c r="BN1577">
        <v>1.1186682562106054</v>
      </c>
      <c r="BQ1577">
        <v>14.829081632653061</v>
      </c>
      <c r="BR1577">
        <v>0.53864478560084705</v>
      </c>
      <c r="BS1577">
        <v>9085005.2295918372</v>
      </c>
      <c r="BT1577">
        <v>1628809.1571428571</v>
      </c>
    </row>
    <row r="1578" spans="1:72">
      <c r="A1578" t="s">
        <v>1862</v>
      </c>
      <c r="B1578" t="s">
        <v>42</v>
      </c>
      <c r="C1578">
        <v>2022</v>
      </c>
      <c r="D1578" t="s">
        <v>218</v>
      </c>
      <c r="E1578">
        <v>3</v>
      </c>
      <c r="G1578" t="s">
        <v>268</v>
      </c>
      <c r="H1578" t="s">
        <v>1837</v>
      </c>
      <c r="I1578">
        <v>5.3909376810799735E-2</v>
      </c>
      <c r="J1578">
        <v>8.3074675557217037E-2</v>
      </c>
      <c r="K1578">
        <v>1.8601244694143071</v>
      </c>
      <c r="L1578">
        <v>0.87079309423018192</v>
      </c>
      <c r="M1578">
        <v>0.78647657439234109</v>
      </c>
      <c r="N1578">
        <v>0.5011728339121484</v>
      </c>
      <c r="O1578">
        <v>0.47775962103045694</v>
      </c>
      <c r="P1578">
        <v>0.49912556341496711</v>
      </c>
      <c r="Q1578">
        <v>0.49912556341496711</v>
      </c>
      <c r="R1578">
        <v>0.58728892311770331</v>
      </c>
      <c r="S1578">
        <v>0.5474956424620242</v>
      </c>
      <c r="T1578">
        <v>0.20339104895202093</v>
      </c>
      <c r="U1578">
        <v>0.20339104895202093</v>
      </c>
      <c r="V1578">
        <v>4.7796246941349527E-2</v>
      </c>
      <c r="W1578">
        <v>8.6972527238301289E-2</v>
      </c>
      <c r="X1578">
        <v>4.7796246941349527E-2</v>
      </c>
      <c r="Y1578">
        <v>519088.69310754607</v>
      </c>
      <c r="Z1578">
        <v>1482306.0180505414</v>
      </c>
      <c r="AA1578">
        <v>2740232.8339350182</v>
      </c>
      <c r="AB1578">
        <v>4.7282779956962395E-2</v>
      </c>
      <c r="AC1578">
        <v>0.14748940507056765</v>
      </c>
      <c r="AM1578">
        <v>1.8926350591065438E-2</v>
      </c>
      <c r="AN1578">
        <v>6.3407868580983628E-2</v>
      </c>
      <c r="AO1578">
        <v>0.10897294144854906</v>
      </c>
      <c r="AP1578">
        <v>4.1808394147910682E-2</v>
      </c>
      <c r="AQ1578">
        <v>1.0369795563343598</v>
      </c>
      <c r="AR1578">
        <v>1.0369795563343598</v>
      </c>
      <c r="AS1578">
        <v>0.86411453806775174</v>
      </c>
      <c r="AT1578">
        <v>4.5828192355906072E-2</v>
      </c>
      <c r="AU1578">
        <v>0.64112279861520294</v>
      </c>
      <c r="AV1578">
        <v>0.64112279861520294</v>
      </c>
      <c r="AW1578">
        <v>0.65218223029768796</v>
      </c>
      <c r="AX1578">
        <v>4.6615479370237828E-2</v>
      </c>
      <c r="AY1578">
        <v>4.6615479370237828E-2</v>
      </c>
      <c r="AZ1578">
        <v>0.70358265578167678</v>
      </c>
      <c r="BB1578">
        <v>0.23296543263886299</v>
      </c>
      <c r="BD1578">
        <v>0.13539319471321659</v>
      </c>
      <c r="BE1578">
        <v>0.13539319471321659</v>
      </c>
      <c r="BF1578">
        <v>9919</v>
      </c>
      <c r="BG1578">
        <v>6250</v>
      </c>
      <c r="BI1578">
        <v>6.6555636419885364E-2</v>
      </c>
      <c r="BK1578">
        <v>0.72843777335341187</v>
      </c>
      <c r="BL1578">
        <v>0.25474552136805612</v>
      </c>
      <c r="BM1578">
        <v>0.25474552136805612</v>
      </c>
      <c r="BN1578">
        <v>1.3193244227980214</v>
      </c>
      <c r="BQ1578">
        <v>12.151624548736462</v>
      </c>
      <c r="BR1578">
        <v>0.65419161676646709</v>
      </c>
      <c r="BS1578">
        <v>1346550.5667870035</v>
      </c>
      <c r="BT1578">
        <v>2087852.2369942197</v>
      </c>
    </row>
    <row r="1579" spans="1:72">
      <c r="A1579" t="s">
        <v>2032</v>
      </c>
      <c r="B1579" t="s">
        <v>269</v>
      </c>
      <c r="C1579">
        <v>2022</v>
      </c>
      <c r="D1579" t="s">
        <v>215</v>
      </c>
      <c r="E1579">
        <v>6</v>
      </c>
      <c r="G1579" t="s">
        <v>270</v>
      </c>
      <c r="H1579" t="s">
        <v>1837</v>
      </c>
      <c r="I1579">
        <v>0.19199231209950587</v>
      </c>
      <c r="J1579">
        <v>0.12906491464381006</v>
      </c>
      <c r="K1579">
        <v>2.8805642612779216</v>
      </c>
      <c r="L1579">
        <v>1.4941511707887865</v>
      </c>
      <c r="M1579">
        <v>1.352201935668859</v>
      </c>
      <c r="N1579">
        <v>0.70006129542155582</v>
      </c>
      <c r="O1579">
        <v>0.62749134569680853</v>
      </c>
      <c r="P1579">
        <v>0.37322041471665796</v>
      </c>
      <c r="Q1579">
        <v>0.37322041471665796</v>
      </c>
      <c r="R1579">
        <v>0.63384737832816918</v>
      </c>
      <c r="S1579">
        <v>0.46695430599142895</v>
      </c>
      <c r="T1579">
        <v>8.6693086020155602E-2</v>
      </c>
      <c r="U1579">
        <v>8.6693086020155602E-2</v>
      </c>
      <c r="V1579">
        <v>0.11566552778119497</v>
      </c>
      <c r="W1579">
        <v>0.39005211033619003</v>
      </c>
      <c r="X1579">
        <v>0.11566552778119497</v>
      </c>
      <c r="Y1579">
        <v>424792.35862854973</v>
      </c>
      <c r="Z1579">
        <v>5776742.1258470472</v>
      </c>
      <c r="AA1579">
        <v>20962366.306873184</v>
      </c>
      <c r="AB1579">
        <v>7.7995580281635404E-2</v>
      </c>
      <c r="AC1579">
        <v>0.19333836213535033</v>
      </c>
      <c r="AM1579">
        <v>3.2770455266801821E-2</v>
      </c>
      <c r="AN1579">
        <v>3.9676731660553251E-2</v>
      </c>
      <c r="AO1579">
        <v>0.38063787352236328</v>
      </c>
      <c r="AP1579">
        <v>2.1156696507904912E-2</v>
      </c>
      <c r="AQ1579">
        <v>1.1603861931764976</v>
      </c>
      <c r="AR1579">
        <v>1.1603861931764976</v>
      </c>
      <c r="AS1579">
        <v>1.0872874444243747</v>
      </c>
      <c r="AT1579">
        <v>4.3109863944272492E-2</v>
      </c>
      <c r="AU1579">
        <v>0.44505676982963294</v>
      </c>
      <c r="AV1579">
        <v>0.44505676982963294</v>
      </c>
      <c r="AW1579">
        <v>0.50086554326793031</v>
      </c>
      <c r="AX1579">
        <v>5.229941093974845E-2</v>
      </c>
      <c r="AY1579">
        <v>5.229941093974845E-2</v>
      </c>
      <c r="AZ1579">
        <v>0.82331091680804858</v>
      </c>
      <c r="BB1579">
        <v>0.43794081763428061</v>
      </c>
      <c r="BD1579">
        <v>0.21777362788169241</v>
      </c>
      <c r="BE1579">
        <v>0.21777362788169241</v>
      </c>
      <c r="BF1579">
        <v>9809</v>
      </c>
      <c r="BG1579">
        <v>6702</v>
      </c>
      <c r="BI1579">
        <v>4.2915872891613381E-2</v>
      </c>
      <c r="BK1579">
        <v>0.79935477456139137</v>
      </c>
      <c r="BL1579">
        <v>0.12552033545330182</v>
      </c>
      <c r="BM1579">
        <v>0.12552033545330182</v>
      </c>
      <c r="BN1579">
        <v>2.0895307640856475</v>
      </c>
      <c r="BQ1579">
        <v>10.192642787996128</v>
      </c>
      <c r="BR1579">
        <v>1.1921715594420155</v>
      </c>
      <c r="BS1579">
        <v>17723425.349467572</v>
      </c>
      <c r="BT1579">
        <v>776773.42251563584</v>
      </c>
    </row>
    <row r="1580" spans="1:72">
      <c r="A1580" t="s">
        <v>1863</v>
      </c>
      <c r="B1580" t="s">
        <v>44</v>
      </c>
      <c r="C1580">
        <v>2022</v>
      </c>
      <c r="D1580" t="s">
        <v>215</v>
      </c>
      <c r="E1580">
        <v>3</v>
      </c>
      <c r="G1580" t="s">
        <v>272</v>
      </c>
      <c r="H1580" t="s">
        <v>1837</v>
      </c>
      <c r="I1580">
        <v>2.2390491652880585E-2</v>
      </c>
      <c r="J1580">
        <v>0.7281418017692991</v>
      </c>
      <c r="K1580">
        <v>1.9998856330161938</v>
      </c>
      <c r="L1580">
        <v>0.91464086159808866</v>
      </c>
      <c r="M1580">
        <v>0.85886817872050503</v>
      </c>
      <c r="N1580">
        <v>0.68208277862678091</v>
      </c>
      <c r="O1580">
        <v>0.69667462940279945</v>
      </c>
      <c r="P1580">
        <v>0.60182758427900496</v>
      </c>
      <c r="Q1580">
        <v>0.60182758427900496</v>
      </c>
      <c r="R1580">
        <v>0.57582658849271207</v>
      </c>
      <c r="S1580">
        <v>0.64124244900069094</v>
      </c>
      <c r="T1580">
        <v>0.15643886578874983</v>
      </c>
      <c r="U1580">
        <v>0.15643886578874983</v>
      </c>
      <c r="V1580">
        <v>6.3228125125343967E-2</v>
      </c>
      <c r="W1580">
        <v>0.17517549430369528</v>
      </c>
      <c r="X1580">
        <v>6.3228125125343967E-2</v>
      </c>
      <c r="Y1580">
        <v>497819.10293040291</v>
      </c>
      <c r="Z1580">
        <v>2223836.7206477732</v>
      </c>
      <c r="AA1580">
        <v>6396252.3036437249</v>
      </c>
      <c r="AB1580">
        <v>5.4148228443833095E-2</v>
      </c>
      <c r="AC1580">
        <v>0.1145442678888918</v>
      </c>
      <c r="AM1580">
        <v>2.8120893654081203E-2</v>
      </c>
      <c r="AN1580">
        <v>4.9307812628833936E-2</v>
      </c>
      <c r="AO1580">
        <v>0.15752342604499497</v>
      </c>
      <c r="AP1580">
        <v>2.8919461312608894E-2</v>
      </c>
      <c r="AQ1580">
        <v>0.98214329451634741</v>
      </c>
      <c r="AR1580">
        <v>0.98214329451634741</v>
      </c>
      <c r="AS1580">
        <v>1.1349863693515234</v>
      </c>
      <c r="AT1580">
        <v>4.1264461758877442E-2</v>
      </c>
      <c r="AU1580">
        <v>0.62497694417905958</v>
      </c>
      <c r="AV1580">
        <v>0.62497694417905958</v>
      </c>
      <c r="AW1580">
        <v>0.63637929482987443</v>
      </c>
      <c r="AX1580">
        <v>3.5490160831599275E-2</v>
      </c>
      <c r="AY1580">
        <v>3.5490160831599275E-2</v>
      </c>
      <c r="AZ1580">
        <v>0.45358618280485447</v>
      </c>
      <c r="BB1580">
        <v>0.22905700808034343</v>
      </c>
      <c r="BD1580">
        <v>7.92272071423578E-2</v>
      </c>
      <c r="BE1580">
        <v>7.92272071423578E-2</v>
      </c>
      <c r="BF1580">
        <v>10583</v>
      </c>
      <c r="BG1580">
        <v>6686</v>
      </c>
      <c r="BI1580">
        <v>5.8269374406436251E-2</v>
      </c>
      <c r="BK1580">
        <v>0.57486200473027449</v>
      </c>
      <c r="BL1580">
        <v>0.19000619119443307</v>
      </c>
      <c r="BM1580">
        <v>0.19000619119443307</v>
      </c>
      <c r="BN1580">
        <v>0.90361555957655693</v>
      </c>
      <c r="BQ1580">
        <v>11.052631578947368</v>
      </c>
      <c r="BR1580">
        <v>0.36863966770508827</v>
      </c>
      <c r="BS1580">
        <v>5013940.4372469634</v>
      </c>
      <c r="BT1580">
        <v>1311304.0538116591</v>
      </c>
    </row>
    <row r="1581" spans="1:72">
      <c r="A1581" t="s">
        <v>1864</v>
      </c>
      <c r="B1581" t="s">
        <v>45</v>
      </c>
      <c r="C1581">
        <v>2022</v>
      </c>
      <c r="D1581" t="s">
        <v>231</v>
      </c>
      <c r="E1581">
        <v>3</v>
      </c>
      <c r="G1581" t="s">
        <v>274</v>
      </c>
      <c r="H1581" t="s">
        <v>1837</v>
      </c>
      <c r="I1581">
        <v>7.5710252991559743E-2</v>
      </c>
      <c r="J1581">
        <v>6.3150276399424138E-2</v>
      </c>
      <c r="K1581">
        <v>2.3161178985025734</v>
      </c>
      <c r="L1581">
        <v>1.2680179067856392</v>
      </c>
      <c r="M1581">
        <v>1.2145784841400979</v>
      </c>
      <c r="N1581">
        <v>0.46494224621955571</v>
      </c>
      <c r="O1581">
        <v>0.4097921402267708</v>
      </c>
      <c r="P1581">
        <v>0.55782476072349563</v>
      </c>
      <c r="Q1581">
        <v>0.55782476072349563</v>
      </c>
      <c r="R1581">
        <v>0.53094395076128942</v>
      </c>
      <c r="S1581">
        <v>0.64508638819632558</v>
      </c>
      <c r="T1581">
        <v>0.22075103295744158</v>
      </c>
      <c r="U1581">
        <v>0.22075103295744158</v>
      </c>
      <c r="V1581">
        <v>6.9099917944560219E-2</v>
      </c>
      <c r="W1581">
        <v>0.13552752833982173</v>
      </c>
      <c r="X1581">
        <v>6.9099917944560219E-2</v>
      </c>
      <c r="Y1581">
        <v>662692.82153179194</v>
      </c>
      <c r="Z1581">
        <v>2787314.1456310679</v>
      </c>
      <c r="AA1581">
        <v>5641341.0533980578</v>
      </c>
      <c r="AB1581">
        <v>3.6064279120542442E-2</v>
      </c>
      <c r="AC1581">
        <v>9.9808613211828864E-2</v>
      </c>
      <c r="AM1581">
        <v>1.4418719254257868E-2</v>
      </c>
      <c r="AN1581">
        <v>3.2667051429496365E-2</v>
      </c>
      <c r="AO1581">
        <v>0.13865507472632696</v>
      </c>
      <c r="AP1581">
        <v>3.0737526651994931E-2</v>
      </c>
      <c r="AQ1581">
        <v>1.0556623741481346</v>
      </c>
      <c r="AR1581">
        <v>1.0556623741481346</v>
      </c>
      <c r="AS1581">
        <v>1.0013450757209863</v>
      </c>
      <c r="AT1581">
        <v>3.0066263456975804E-2</v>
      </c>
      <c r="AU1581">
        <v>0.59387575055910491</v>
      </c>
      <c r="AV1581">
        <v>0.59387575055910491</v>
      </c>
      <c r="AW1581">
        <v>0.62533928208305967</v>
      </c>
      <c r="AX1581">
        <v>3.321448190145878E-2</v>
      </c>
      <c r="AY1581">
        <v>3.321448190145878E-2</v>
      </c>
      <c r="AZ1581">
        <v>0.63821211093655095</v>
      </c>
      <c r="BB1581">
        <v>0.10630887142680362</v>
      </c>
      <c r="BD1581">
        <v>8.4101537882434879E-2</v>
      </c>
      <c r="BE1581">
        <v>8.4101537882434879E-2</v>
      </c>
      <c r="BF1581">
        <v>10895</v>
      </c>
      <c r="BG1581">
        <v>6696</v>
      </c>
      <c r="BI1581">
        <v>6.938197644858371E-2</v>
      </c>
      <c r="BK1581">
        <v>0.72824503016978059</v>
      </c>
      <c r="BL1581">
        <v>0.21586540625345235</v>
      </c>
      <c r="BM1581">
        <v>0.21586540625345235</v>
      </c>
      <c r="BN1581">
        <v>1.2208030041399078</v>
      </c>
      <c r="BQ1581">
        <v>13.436893203883495</v>
      </c>
      <c r="BR1581">
        <v>0.37711442786069654</v>
      </c>
      <c r="BS1581">
        <v>3147456.5631067962</v>
      </c>
      <c r="BT1581">
        <v>2257402.9369369368</v>
      </c>
    </row>
    <row r="1582" spans="1:72">
      <c r="A1582" t="s">
        <v>1865</v>
      </c>
      <c r="B1582" t="s">
        <v>46</v>
      </c>
      <c r="C1582">
        <v>2022</v>
      </c>
      <c r="D1582" t="s">
        <v>215</v>
      </c>
      <c r="E1582">
        <v>4</v>
      </c>
      <c r="G1582" t="s">
        <v>276</v>
      </c>
      <c r="H1582" t="s">
        <v>1837</v>
      </c>
      <c r="I1582">
        <v>0.12950140078896524</v>
      </c>
      <c r="J1582">
        <v>0.21473369837462181</v>
      </c>
      <c r="K1582">
        <v>1.5434437214882046</v>
      </c>
      <c r="L1582">
        <v>1.0411076442195075</v>
      </c>
      <c r="M1582">
        <v>0.95505198415280301</v>
      </c>
      <c r="N1582">
        <v>0.60346654586628035</v>
      </c>
      <c r="O1582">
        <v>0.53039940511562078</v>
      </c>
      <c r="P1582">
        <v>0.43782357203123284</v>
      </c>
      <c r="Q1582">
        <v>0.43782357203123284</v>
      </c>
      <c r="R1582">
        <v>0.49389192344644767</v>
      </c>
      <c r="S1582">
        <v>0.53240252533288823</v>
      </c>
      <c r="T1582">
        <v>9.8240023419723016E-2</v>
      </c>
      <c r="U1582">
        <v>9.8240023419723016E-2</v>
      </c>
      <c r="V1582">
        <v>0.11697319491982204</v>
      </c>
      <c r="W1582">
        <v>0.30834935983689166</v>
      </c>
      <c r="X1582">
        <v>0.11697319491982204</v>
      </c>
      <c r="Y1582">
        <v>233394.37787922806</v>
      </c>
      <c r="Z1582">
        <v>4463997.6433333335</v>
      </c>
      <c r="AA1582">
        <v>12511413.296666667</v>
      </c>
      <c r="AB1582">
        <v>4.9982924393875937E-2</v>
      </c>
      <c r="AC1582">
        <v>9.9777525700343012E-2</v>
      </c>
      <c r="AM1582">
        <v>2.2037640588351455E-2</v>
      </c>
      <c r="AN1582">
        <v>3.3308681097205591E-2</v>
      </c>
      <c r="AO1582">
        <v>0.25085035915182669</v>
      </c>
      <c r="AP1582">
        <v>1.5030635291323598E-2</v>
      </c>
      <c r="AQ1582">
        <v>1.0312482561833833</v>
      </c>
      <c r="AR1582">
        <v>1.0312482561833833</v>
      </c>
      <c r="AS1582">
        <v>1.0570407238207038</v>
      </c>
      <c r="AT1582">
        <v>2.3104895974661095E-2</v>
      </c>
      <c r="AU1582">
        <v>0.54106118396507608</v>
      </c>
      <c r="AV1582">
        <v>0.54106118396507608</v>
      </c>
      <c r="AW1582">
        <v>0.57241922316659777</v>
      </c>
      <c r="AX1582">
        <v>5.021912433691831E-2</v>
      </c>
      <c r="AY1582">
        <v>5.021912433691831E-2</v>
      </c>
      <c r="AZ1582">
        <v>0.55022017523807099</v>
      </c>
      <c r="BB1582">
        <v>0.49438850125881867</v>
      </c>
      <c r="BD1582">
        <v>0.24710361764462591</v>
      </c>
      <c r="BE1582">
        <v>0.24710361764462591</v>
      </c>
      <c r="BF1582">
        <v>10415</v>
      </c>
      <c r="BG1582">
        <v>6531</v>
      </c>
      <c r="BI1582">
        <v>4.8617246860806519E-2</v>
      </c>
      <c r="BK1582">
        <v>0.64086102734244998</v>
      </c>
      <c r="BL1582">
        <v>0.25442194441765037</v>
      </c>
      <c r="BM1582">
        <v>0.25442194441765037</v>
      </c>
      <c r="BN1582">
        <v>1.1523616832129531</v>
      </c>
      <c r="BQ1582">
        <v>16.063333333333333</v>
      </c>
      <c r="BR1582">
        <v>0.41195429241136827</v>
      </c>
      <c r="BS1582">
        <v>8241505.7666666666</v>
      </c>
      <c r="BT1582">
        <v>784580.53153153148</v>
      </c>
    </row>
    <row r="1583" spans="1:72">
      <c r="A1583" t="s">
        <v>1866</v>
      </c>
      <c r="B1583" t="s">
        <v>47</v>
      </c>
      <c r="C1583">
        <v>2022</v>
      </c>
      <c r="D1583" t="s">
        <v>218</v>
      </c>
      <c r="E1583">
        <v>5</v>
      </c>
      <c r="G1583" t="s">
        <v>278</v>
      </c>
      <c r="H1583" t="s">
        <v>1837</v>
      </c>
      <c r="I1583">
        <v>1.0164168491791059E-2</v>
      </c>
      <c r="J1583">
        <v>0.19359394574033115</v>
      </c>
      <c r="K1583">
        <v>5.0671544435289153</v>
      </c>
      <c r="L1583">
        <v>0.85012210263350863</v>
      </c>
      <c r="M1583">
        <v>0.77993370878799007</v>
      </c>
      <c r="N1583">
        <v>0.61489145062905648</v>
      </c>
      <c r="O1583">
        <v>0.61013953373721574</v>
      </c>
      <c r="P1583">
        <v>0.47844898224043958</v>
      </c>
      <c r="Q1583">
        <v>0.47844898224043958</v>
      </c>
      <c r="R1583">
        <v>0.50690424590129812</v>
      </c>
      <c r="S1583">
        <v>0.49121843837263401</v>
      </c>
      <c r="T1583">
        <v>0.15969570272265005</v>
      </c>
      <c r="U1583">
        <v>0.15969570272265005</v>
      </c>
      <c r="V1583">
        <v>7.3618555083801371E-2</v>
      </c>
      <c r="W1583">
        <v>0.13551989930298664</v>
      </c>
      <c r="X1583">
        <v>7.3618555083801371E-2</v>
      </c>
      <c r="Y1583">
        <v>288709.74802004203</v>
      </c>
      <c r="Z1583">
        <v>2429047.0383480825</v>
      </c>
      <c r="AA1583">
        <v>4711760.1268436583</v>
      </c>
      <c r="AB1583">
        <v>4.8011900167749859E-2</v>
      </c>
      <c r="AC1583">
        <v>0.13181448140342977</v>
      </c>
      <c r="AM1583">
        <v>2.4929638400652761E-2</v>
      </c>
      <c r="AN1583">
        <v>6.5897040832041329E-2</v>
      </c>
      <c r="AO1583">
        <v>0.15096204902442853</v>
      </c>
      <c r="AP1583">
        <v>7.0971937691475126E-2</v>
      </c>
      <c r="AQ1583">
        <v>0.9644326959174393</v>
      </c>
      <c r="AR1583">
        <v>0.9644326959174393</v>
      </c>
      <c r="AS1583">
        <v>1.0436004234288798</v>
      </c>
      <c r="AT1583">
        <v>2.4824578148551952E-2</v>
      </c>
      <c r="AU1583">
        <v>0.67514234591436861</v>
      </c>
      <c r="AV1583">
        <v>0.67514234591436861</v>
      </c>
      <c r="AW1583">
        <v>0.67811398056495054</v>
      </c>
      <c r="AX1583">
        <v>6.5095354636255404E-2</v>
      </c>
      <c r="AY1583">
        <v>6.5095354636255404E-2</v>
      </c>
      <c r="AZ1583">
        <v>0.72324791932583377</v>
      </c>
      <c r="BB1583">
        <v>-3.9166611981280332E-2</v>
      </c>
      <c r="BD1583">
        <v>6.6806864732499582E-2</v>
      </c>
      <c r="BE1583">
        <v>6.6806864732499582E-2</v>
      </c>
      <c r="BF1583">
        <v>10167</v>
      </c>
      <c r="BG1583">
        <v>6588</v>
      </c>
      <c r="BI1583">
        <v>0.12272006415216831</v>
      </c>
      <c r="BK1583">
        <v>0.7949627721401975</v>
      </c>
      <c r="BL1583">
        <v>0.34887622003905089</v>
      </c>
      <c r="BM1583">
        <v>0.34887622003905089</v>
      </c>
      <c r="BN1583">
        <v>1.2859919830889841</v>
      </c>
      <c r="BQ1583">
        <v>18.250737463126843</v>
      </c>
      <c r="BR1583">
        <v>0.42491939198526024</v>
      </c>
      <c r="BS1583">
        <v>2633029.1740412978</v>
      </c>
      <c r="BT1583">
        <v>4825595.5965909092</v>
      </c>
    </row>
    <row r="1584" spans="1:72">
      <c r="A1584" t="s">
        <v>1867</v>
      </c>
      <c r="B1584" t="s">
        <v>48</v>
      </c>
      <c r="C1584">
        <v>2022</v>
      </c>
      <c r="D1584" t="s">
        <v>231</v>
      </c>
      <c r="E1584">
        <v>6</v>
      </c>
      <c r="G1584" t="s">
        <v>280</v>
      </c>
      <c r="H1584" t="s">
        <v>1837</v>
      </c>
      <c r="I1584">
        <v>7.6808196182941324E-2</v>
      </c>
      <c r="J1584">
        <v>0.26312242352646537</v>
      </c>
      <c r="K1584">
        <v>1.2981795972483294</v>
      </c>
      <c r="L1584">
        <v>0.89915446008879263</v>
      </c>
      <c r="M1584">
        <v>0.77200575097658464</v>
      </c>
      <c r="N1584">
        <v>0.60035836691873001</v>
      </c>
      <c r="O1584">
        <v>0.52850239735293802</v>
      </c>
      <c r="P1584">
        <v>0.4346618354877963</v>
      </c>
      <c r="Q1584">
        <v>0.4346618354877963</v>
      </c>
      <c r="R1584">
        <v>0.46966801663256469</v>
      </c>
      <c r="S1584">
        <v>0.47613956080920483</v>
      </c>
      <c r="T1584">
        <v>9.9441249213302871E-2</v>
      </c>
      <c r="U1584">
        <v>9.9441249213302871E-2</v>
      </c>
      <c r="V1584">
        <v>6.8942741941778699E-2</v>
      </c>
      <c r="W1584">
        <v>0.26103523058174061</v>
      </c>
      <c r="X1584">
        <v>6.8942741941778699E-2</v>
      </c>
      <c r="Y1584">
        <v>198619.70127523912</v>
      </c>
      <c r="Z1584">
        <v>2318046.375670841</v>
      </c>
      <c r="AA1584">
        <v>9166747.1198568866</v>
      </c>
      <c r="AB1584">
        <v>2.0848809436313398E-2</v>
      </c>
      <c r="AC1584">
        <v>8.2214127282901048E-2</v>
      </c>
      <c r="AM1584">
        <v>2.0662299903794194E-2</v>
      </c>
      <c r="AN1584">
        <v>3.2646396115832685E-2</v>
      </c>
      <c r="AO1584">
        <v>0.25058956371101199</v>
      </c>
      <c r="AP1584">
        <v>2.0191388628174423E-2</v>
      </c>
      <c r="AQ1584">
        <v>1.0232605667494949</v>
      </c>
      <c r="AR1584">
        <v>1.0232605667494949</v>
      </c>
      <c r="AS1584">
        <v>1.1711235167404348</v>
      </c>
      <c r="AT1584">
        <v>1.6957697488245698E-2</v>
      </c>
      <c r="AU1584">
        <v>0.62876734191741335</v>
      </c>
      <c r="AV1584">
        <v>0.62876734191741335</v>
      </c>
      <c r="AW1584">
        <v>0.67512658841044104</v>
      </c>
      <c r="AX1584">
        <v>3.8182096578182147E-2</v>
      </c>
      <c r="AY1584">
        <v>3.8182096578182147E-2</v>
      </c>
      <c r="AZ1584">
        <v>0.64275097786681012</v>
      </c>
      <c r="BB1584">
        <v>0.59105851665867926</v>
      </c>
      <c r="BD1584">
        <v>0.17054510034852291</v>
      </c>
      <c r="BE1584">
        <v>0.17054510034852291</v>
      </c>
      <c r="BF1584">
        <v>10335</v>
      </c>
      <c r="BG1584">
        <v>6348</v>
      </c>
      <c r="BI1584">
        <v>8.6412720276999033E-3</v>
      </c>
      <c r="BK1584">
        <v>0.70572043282141983</v>
      </c>
      <c r="BL1584">
        <v>0.3097354218993576</v>
      </c>
      <c r="BM1584">
        <v>0.3097354218993576</v>
      </c>
      <c r="BN1584">
        <v>1.1351828783533193</v>
      </c>
      <c r="BQ1584">
        <v>16.833631484794275</v>
      </c>
      <c r="BR1584">
        <v>0.31424581005586594</v>
      </c>
      <c r="BS1584">
        <v>7860750.1878354205</v>
      </c>
      <c r="BT1584">
        <v>1313855.49</v>
      </c>
    </row>
    <row r="1585" spans="1:72">
      <c r="A1585" t="s">
        <v>1868</v>
      </c>
      <c r="B1585" t="s">
        <v>49</v>
      </c>
      <c r="C1585">
        <v>2022</v>
      </c>
      <c r="D1585" t="s">
        <v>228</v>
      </c>
      <c r="E1585">
        <v>7</v>
      </c>
      <c r="G1585" t="s">
        <v>282</v>
      </c>
      <c r="H1585" t="s">
        <v>1837</v>
      </c>
      <c r="I1585">
        <v>0.21341991241313124</v>
      </c>
      <c r="J1585">
        <v>0.25707152855789789</v>
      </c>
      <c r="K1585">
        <v>1.9925153771377477</v>
      </c>
      <c r="L1585">
        <v>1.3761029950743398</v>
      </c>
      <c r="M1585">
        <v>0.89553757518956445</v>
      </c>
      <c r="N1585">
        <v>0.67188717016529242</v>
      </c>
      <c r="O1585">
        <v>0.63158101708635817</v>
      </c>
      <c r="P1585">
        <v>0.23446929612367576</v>
      </c>
      <c r="Q1585">
        <v>0.45078010129817397</v>
      </c>
      <c r="R1585">
        <v>0.2421152801047263</v>
      </c>
      <c r="S1585">
        <v>0.27352438686325803</v>
      </c>
      <c r="T1585">
        <v>5.2345937719963334E-2</v>
      </c>
      <c r="U1585">
        <v>0.12288504875996588</v>
      </c>
      <c r="V1585">
        <v>3.981711935545857E-2</v>
      </c>
      <c r="W1585">
        <v>0.1055237530680395</v>
      </c>
      <c r="X1585">
        <v>9.1536820623468088E-2</v>
      </c>
      <c r="Y1585">
        <v>258958.31819682958</v>
      </c>
      <c r="Z1585">
        <v>1700493.2401995724</v>
      </c>
      <c r="AA1585">
        <v>4619489.0384889524</v>
      </c>
      <c r="AB1585">
        <v>1.1243768023144916E-2</v>
      </c>
      <c r="AC1585">
        <v>0.11943774852267437</v>
      </c>
      <c r="AD1585">
        <v>0.58233908279223612</v>
      </c>
      <c r="AE1585">
        <v>0.89526125202091666</v>
      </c>
      <c r="AF1585">
        <v>23481177.559219383</v>
      </c>
      <c r="AG1585">
        <v>14375701.698519515</v>
      </c>
      <c r="AH1585">
        <v>21021788.420592193</v>
      </c>
      <c r="AI1585">
        <v>0.90881558069882673</v>
      </c>
      <c r="AJ1585">
        <v>0.35729998525559681</v>
      </c>
      <c r="AK1585">
        <v>2.5056291322835791</v>
      </c>
      <c r="AL1585">
        <v>1.1398773823185633</v>
      </c>
      <c r="AM1585">
        <v>4.3194942102990373E-2</v>
      </c>
      <c r="AN1585">
        <v>3.6282094486133815E-2</v>
      </c>
      <c r="AO1585">
        <v>0.11002153672663764</v>
      </c>
      <c r="AP1585">
        <v>2.3554681037531042E-2</v>
      </c>
      <c r="AQ1585">
        <v>0.98911972186667962</v>
      </c>
      <c r="AR1585">
        <v>0.94774917703555561</v>
      </c>
      <c r="AS1585">
        <v>1.1062540398011202</v>
      </c>
      <c r="AT1585">
        <v>3.1439259517443648E-2</v>
      </c>
      <c r="AU1585">
        <v>0.4796758243736704</v>
      </c>
      <c r="AV1585">
        <v>0.65411571030832183</v>
      </c>
      <c r="AW1585">
        <v>0.48468115017399593</v>
      </c>
      <c r="AX1585">
        <v>2.6053719793318605E-2</v>
      </c>
      <c r="AY1585">
        <v>5.3084948726184779E-2</v>
      </c>
      <c r="AZ1585">
        <v>0.74802823812670494</v>
      </c>
      <c r="BA1585">
        <v>12.415283164787532</v>
      </c>
      <c r="BB1585">
        <v>1.0422173385399593</v>
      </c>
      <c r="BC1585">
        <v>-2.3236547771051226E-2</v>
      </c>
      <c r="BD1585">
        <v>0.49413458173055752</v>
      </c>
      <c r="BE1585">
        <v>0.2686136448163603</v>
      </c>
      <c r="BF1585">
        <v>8813</v>
      </c>
      <c r="BG1585">
        <v>5759</v>
      </c>
      <c r="BH1585">
        <v>5206</v>
      </c>
      <c r="BI1585">
        <v>7.3103826649277906E-2</v>
      </c>
      <c r="BJ1585">
        <v>0.68384770177011156</v>
      </c>
      <c r="BK1585">
        <v>0.78541462011732044</v>
      </c>
      <c r="BL1585">
        <v>0.11909152181642714</v>
      </c>
      <c r="BM1585">
        <v>0.24184041340093654</v>
      </c>
      <c r="BN1585">
        <v>1.0557692936792131</v>
      </c>
      <c r="BO1585">
        <v>1.1132564946985266</v>
      </c>
      <c r="BP1585">
        <v>6.4812292154816833E-2</v>
      </c>
      <c r="BQ1585">
        <v>8.6329294369208842</v>
      </c>
      <c r="BR1585">
        <v>0.20736589271417133</v>
      </c>
      <c r="BS1585">
        <v>3753194.5466856738</v>
      </c>
      <c r="BT1585">
        <v>800997.48481561826</v>
      </c>
    </row>
    <row r="1586" spans="1:72">
      <c r="A1586" t="s">
        <v>1869</v>
      </c>
      <c r="B1586" t="s">
        <v>50</v>
      </c>
      <c r="C1586">
        <v>2022</v>
      </c>
      <c r="D1586" t="s">
        <v>215</v>
      </c>
      <c r="E1586">
        <v>2</v>
      </c>
      <c r="G1586" t="s">
        <v>284</v>
      </c>
      <c r="H1586" t="s">
        <v>1837</v>
      </c>
      <c r="I1586">
        <v>0.10920497502936001</v>
      </c>
      <c r="J1586">
        <v>0.44166708551967282</v>
      </c>
      <c r="K1586">
        <v>1.7087273354927994</v>
      </c>
      <c r="L1586">
        <v>1.0668918717282738</v>
      </c>
      <c r="M1586">
        <v>0.97381824731338285</v>
      </c>
      <c r="N1586">
        <v>0.67551395112722334</v>
      </c>
      <c r="O1586">
        <v>0.59863296160778956</v>
      </c>
      <c r="P1586">
        <v>0.45504452222826547</v>
      </c>
      <c r="Q1586">
        <v>0.45504452222826547</v>
      </c>
      <c r="R1586">
        <v>0.49376159945068171</v>
      </c>
      <c r="S1586">
        <v>0.56347373095367947</v>
      </c>
      <c r="T1586">
        <v>0.16533505104479249</v>
      </c>
      <c r="U1586">
        <v>0.16533505104479249</v>
      </c>
      <c r="V1586">
        <v>0.12369328229892727</v>
      </c>
      <c r="W1586">
        <v>0.29815248511348263</v>
      </c>
      <c r="X1586">
        <v>0.12369328229892727</v>
      </c>
      <c r="Y1586">
        <v>602768.73689095129</v>
      </c>
      <c r="Z1586">
        <v>4859025.5</v>
      </c>
      <c r="AA1586">
        <v>12170310.795</v>
      </c>
      <c r="AB1586">
        <v>2.898345249639734E-2</v>
      </c>
      <c r="AC1586">
        <v>0.20539294433339095</v>
      </c>
      <c r="AM1586">
        <v>4.3357550247632104E-2</v>
      </c>
      <c r="AN1586">
        <v>6.0010311620198639E-2</v>
      </c>
      <c r="AO1586">
        <v>0.25560364155237347</v>
      </c>
      <c r="AP1586">
        <v>2.4773021767386723E-2</v>
      </c>
      <c r="AQ1586">
        <v>0.96969106458574506</v>
      </c>
      <c r="AR1586">
        <v>0.96969106458574506</v>
      </c>
      <c r="AS1586">
        <v>1.1781890958630021</v>
      </c>
      <c r="AT1586">
        <v>3.4005807693767605E-2</v>
      </c>
      <c r="AU1586">
        <v>0.48214988608610293</v>
      </c>
      <c r="AV1586">
        <v>0.48214988608610293</v>
      </c>
      <c r="AW1586">
        <v>0.50432830760348069</v>
      </c>
      <c r="AX1586">
        <v>7.6540200923500376E-2</v>
      </c>
      <c r="AY1586">
        <v>7.6540200923500376E-2</v>
      </c>
      <c r="AZ1586">
        <v>0.45218476394862228</v>
      </c>
      <c r="BB1586">
        <v>0.40632455249918314</v>
      </c>
      <c r="BD1586">
        <v>0.42863025883872624</v>
      </c>
      <c r="BE1586">
        <v>0.42863025883872624</v>
      </c>
      <c r="BF1586">
        <v>8550</v>
      </c>
      <c r="BG1586">
        <v>5630</v>
      </c>
      <c r="BI1586">
        <v>6.8608898948476896E-2</v>
      </c>
      <c r="BK1586">
        <v>0.50589060594124691</v>
      </c>
      <c r="BL1586">
        <v>0.17138748721627725</v>
      </c>
      <c r="BM1586">
        <v>0.17138748721627725</v>
      </c>
      <c r="BN1586">
        <v>1.1119519196397365</v>
      </c>
      <c r="BQ1586">
        <v>10.775</v>
      </c>
      <c r="BR1586">
        <v>0.95022624434389136</v>
      </c>
      <c r="BS1586">
        <v>8748581.5199999996</v>
      </c>
      <c r="BT1586">
        <v>1362417.8896551724</v>
      </c>
    </row>
    <row r="1587" spans="1:72">
      <c r="A1587" t="s">
        <v>1870</v>
      </c>
      <c r="B1587" t="s">
        <v>51</v>
      </c>
      <c r="C1587">
        <v>2022</v>
      </c>
      <c r="D1587" t="s">
        <v>212</v>
      </c>
      <c r="E1587">
        <v>2</v>
      </c>
      <c r="G1587" t="s">
        <v>286</v>
      </c>
      <c r="H1587" t="s">
        <v>1837</v>
      </c>
      <c r="I1587">
        <v>8.0679142782791688E-2</v>
      </c>
      <c r="J1587">
        <v>4.895627538673071E-2</v>
      </c>
      <c r="K1587">
        <v>1.4574111933946214</v>
      </c>
      <c r="L1587">
        <v>1.2111176239443222</v>
      </c>
      <c r="M1587">
        <v>1.0270983165903451</v>
      </c>
      <c r="N1587">
        <v>0.62835326052362717</v>
      </c>
      <c r="O1587">
        <v>0.61220071884060956</v>
      </c>
      <c r="P1587">
        <v>0.71859539390193827</v>
      </c>
      <c r="Q1587">
        <v>0.71859539390193827</v>
      </c>
      <c r="R1587">
        <v>0.75069266632757148</v>
      </c>
      <c r="S1587">
        <v>0.72868152764083582</v>
      </c>
      <c r="T1587">
        <v>0.1595536181384464</v>
      </c>
      <c r="U1587">
        <v>0.1595536181384464</v>
      </c>
      <c r="V1587">
        <v>1.8616259637977972E-2</v>
      </c>
      <c r="W1587">
        <v>3.6514177127056437E-2</v>
      </c>
      <c r="X1587">
        <v>1.8616259637977972E-2</v>
      </c>
      <c r="Y1587">
        <v>547581.38377007609</v>
      </c>
      <c r="Z1587">
        <v>568286.77443609026</v>
      </c>
      <c r="AA1587">
        <v>1134435.5789473683</v>
      </c>
      <c r="AB1587">
        <v>3.6166106533986199E-2</v>
      </c>
      <c r="AC1587">
        <v>0.16340517335385524</v>
      </c>
      <c r="AM1587">
        <v>5.5830822405164758E-2</v>
      </c>
      <c r="AN1587">
        <v>8.3701992258847974E-2</v>
      </c>
      <c r="AO1587">
        <v>4.6566856375574284E-2</v>
      </c>
      <c r="AP1587">
        <v>1.1084757710282575E-2</v>
      </c>
      <c r="AQ1587">
        <v>0.92880819788418989</v>
      </c>
      <c r="AR1587">
        <v>0.92880819788418989</v>
      </c>
      <c r="AS1587">
        <v>1.1186272213820607</v>
      </c>
      <c r="AT1587">
        <v>3.2761254757428755E-2</v>
      </c>
      <c r="AU1587">
        <v>0.75635734314560854</v>
      </c>
      <c r="AV1587">
        <v>0.75635734314560854</v>
      </c>
      <c r="AW1587">
        <v>0.75657676355158243</v>
      </c>
      <c r="AX1587">
        <v>6.7974659298693813E-2</v>
      </c>
      <c r="AY1587">
        <v>6.7974659298693813E-2</v>
      </c>
      <c r="AZ1587">
        <v>0.32259504154653779</v>
      </c>
      <c r="BB1587">
        <v>9.7369094890510946E-2</v>
      </c>
      <c r="BD1587">
        <v>0.26958632734956822</v>
      </c>
      <c r="BE1587">
        <v>0.26958632734956822</v>
      </c>
      <c r="BF1587">
        <v>8919</v>
      </c>
      <c r="BG1587">
        <v>5675</v>
      </c>
      <c r="BI1587">
        <v>5.2750584853390202E-2</v>
      </c>
      <c r="BK1587">
        <v>0.38033083893229402</v>
      </c>
      <c r="BL1587">
        <v>0.18473853664970075</v>
      </c>
      <c r="BM1587">
        <v>0.18473853664970075</v>
      </c>
      <c r="BN1587">
        <v>0.5089387287563778</v>
      </c>
      <c r="BQ1587">
        <v>8.8947368421052637</v>
      </c>
      <c r="BR1587">
        <v>0.78162650602409633</v>
      </c>
      <c r="BS1587">
        <v>679917.32330827066</v>
      </c>
      <c r="BT1587">
        <v>317912.42647058825</v>
      </c>
    </row>
    <row r="1588" spans="1:72">
      <c r="A1588" t="s">
        <v>1871</v>
      </c>
      <c r="B1588" t="s">
        <v>52</v>
      </c>
      <c r="C1588">
        <v>2022</v>
      </c>
      <c r="D1588" t="s">
        <v>228</v>
      </c>
      <c r="E1588">
        <v>6</v>
      </c>
      <c r="G1588" t="s">
        <v>288</v>
      </c>
      <c r="H1588" t="s">
        <v>1837</v>
      </c>
      <c r="I1588">
        <v>0.30598571928031332</v>
      </c>
      <c r="J1588">
        <v>0.22557824233187551</v>
      </c>
      <c r="K1588">
        <v>2.2161816616386041</v>
      </c>
      <c r="L1588">
        <v>1.509323523929581</v>
      </c>
      <c r="M1588">
        <v>0.99390401722410737</v>
      </c>
      <c r="N1588">
        <v>0.63553005969918031</v>
      </c>
      <c r="O1588">
        <v>0.56241642546598325</v>
      </c>
      <c r="P1588">
        <v>0.25900172654821113</v>
      </c>
      <c r="Q1588">
        <v>0.50878569512023819</v>
      </c>
      <c r="R1588">
        <v>0.28997363879404719</v>
      </c>
      <c r="S1588">
        <v>0.29967533249247841</v>
      </c>
      <c r="T1588">
        <v>5.0018100246564307E-2</v>
      </c>
      <c r="U1588">
        <v>0.1171415830190041</v>
      </c>
      <c r="V1588">
        <v>4.5749342936462482E-2</v>
      </c>
      <c r="W1588">
        <v>8.6397445615596452E-2</v>
      </c>
      <c r="X1588">
        <v>0.10166361071290107</v>
      </c>
      <c r="Y1588">
        <v>251913.62745313015</v>
      </c>
      <c r="Z1588">
        <v>2487110.4757396448</v>
      </c>
      <c r="AA1588">
        <v>4781852.2721893489</v>
      </c>
      <c r="AB1588">
        <v>2.6903357377781E-2</v>
      </c>
      <c r="AC1588">
        <v>0.11571243362425331</v>
      </c>
      <c r="AD1588">
        <v>0.58349002566687391</v>
      </c>
      <c r="AE1588">
        <v>0.89932040745557418</v>
      </c>
      <c r="AF1588">
        <v>26124801.568226121</v>
      </c>
      <c r="AG1588">
        <v>15626151.956140351</v>
      </c>
      <c r="AH1588">
        <v>23494567.19103314</v>
      </c>
      <c r="AI1588">
        <v>0.91549716111109813</v>
      </c>
      <c r="AJ1588">
        <v>0.3819326340429931</v>
      </c>
      <c r="AK1588">
        <v>2.3546571497065112</v>
      </c>
      <c r="AL1588">
        <v>1.1509693559900196</v>
      </c>
      <c r="AM1588">
        <v>4.2075751965318528E-2</v>
      </c>
      <c r="AN1588">
        <v>3.7975288101040131E-2</v>
      </c>
      <c r="AO1588">
        <v>6.8759196920812976E-2</v>
      </c>
      <c r="AP1588">
        <v>1.9131620110792322E-2</v>
      </c>
      <c r="AQ1588">
        <v>0.99386236498517144</v>
      </c>
      <c r="AR1588">
        <v>0.96250427501788738</v>
      </c>
      <c r="AS1588">
        <v>0.98012054973172102</v>
      </c>
      <c r="AT1588">
        <v>2.5917362328365279E-2</v>
      </c>
      <c r="AU1588">
        <v>0.48347933442905677</v>
      </c>
      <c r="AV1588">
        <v>0.62700441560917808</v>
      </c>
      <c r="AW1588">
        <v>0.49145577978183541</v>
      </c>
      <c r="AX1588">
        <v>2.0848888512968577E-2</v>
      </c>
      <c r="AY1588">
        <v>4.3154793029733893E-2</v>
      </c>
      <c r="AZ1588">
        <v>0.74117228208819097</v>
      </c>
      <c r="BA1588">
        <v>8.0172634451041525</v>
      </c>
      <c r="BB1588">
        <v>7.4043098111853251E-2</v>
      </c>
      <c r="BC1588">
        <v>6.5244746425192318E-2</v>
      </c>
      <c r="BD1588">
        <v>0.54760541411620078</v>
      </c>
      <c r="BE1588">
        <v>0.30064646007493412</v>
      </c>
      <c r="BF1588">
        <v>8732</v>
      </c>
      <c r="BG1588">
        <v>5485</v>
      </c>
      <c r="BH1588">
        <v>5905</v>
      </c>
      <c r="BI1588">
        <v>5.5801368928860125E-2</v>
      </c>
      <c r="BJ1588">
        <v>0.66509639565116907</v>
      </c>
      <c r="BK1588">
        <v>0.7564906670152246</v>
      </c>
      <c r="BL1588">
        <v>0.11875584926637944</v>
      </c>
      <c r="BM1588">
        <v>0.24348545969824897</v>
      </c>
      <c r="BN1588">
        <v>0.96300597334003502</v>
      </c>
      <c r="BO1588">
        <v>1.2849998684863235</v>
      </c>
      <c r="BP1588">
        <v>5.4866746988903592E-2</v>
      </c>
      <c r="BQ1588">
        <v>10.794082840236687</v>
      </c>
      <c r="BR1588">
        <v>0.15018915510718789</v>
      </c>
      <c r="BS1588">
        <v>2496868.9289940828</v>
      </c>
      <c r="BT1588">
        <v>658441.89280575537</v>
      </c>
    </row>
    <row r="1589" spans="1:72">
      <c r="A1589" t="s">
        <v>1872</v>
      </c>
      <c r="B1589" t="s">
        <v>53</v>
      </c>
      <c r="C1589">
        <v>2022</v>
      </c>
      <c r="D1589" t="s">
        <v>228</v>
      </c>
      <c r="E1589">
        <v>6</v>
      </c>
      <c r="G1589" t="s">
        <v>290</v>
      </c>
      <c r="H1589" t="s">
        <v>1837</v>
      </c>
      <c r="I1589">
        <v>0.24584044148030171</v>
      </c>
      <c r="J1589">
        <v>0.21226884280052896</v>
      </c>
      <c r="K1589">
        <v>1.5879759336935535</v>
      </c>
      <c r="L1589">
        <v>1.1949303015333776</v>
      </c>
      <c r="M1589">
        <v>0.82586474921862163</v>
      </c>
      <c r="N1589">
        <v>0.64920433626350582</v>
      </c>
      <c r="O1589">
        <v>0.58935052626282225</v>
      </c>
      <c r="P1589">
        <v>0.25236976219183826</v>
      </c>
      <c r="Q1589">
        <v>0.4688626322352839</v>
      </c>
      <c r="R1589">
        <v>0.27503371111335267</v>
      </c>
      <c r="S1589">
        <v>0.3273094617316506</v>
      </c>
      <c r="T1589">
        <v>4.5547152668004021E-2</v>
      </c>
      <c r="U1589">
        <v>0.10012721232027336</v>
      </c>
      <c r="V1589">
        <v>6.7660090697064704E-2</v>
      </c>
      <c r="W1589">
        <v>0.1475574873310074</v>
      </c>
      <c r="X1589">
        <v>0.14029444293234072</v>
      </c>
      <c r="Y1589">
        <v>269132.07677165355</v>
      </c>
      <c r="Z1589">
        <v>3958978.5867446396</v>
      </c>
      <c r="AA1589">
        <v>8936014.135477582</v>
      </c>
      <c r="AB1589">
        <v>1.1967229821439284E-2</v>
      </c>
      <c r="AC1589">
        <v>0.14964951058259254</v>
      </c>
      <c r="AD1589">
        <v>0.54858589793755197</v>
      </c>
      <c r="AE1589">
        <v>0.88468381932851003</v>
      </c>
      <c r="AF1589">
        <v>28688027.544425089</v>
      </c>
      <c r="AG1589">
        <v>17703130.94425087</v>
      </c>
      <c r="AH1589">
        <v>25379833.777003486</v>
      </c>
      <c r="AI1589">
        <v>0.92377608031616587</v>
      </c>
      <c r="AJ1589">
        <v>0.35782056178341198</v>
      </c>
      <c r="AK1589">
        <v>2.4724230908340235</v>
      </c>
      <c r="AL1589">
        <v>1.1188504457714246</v>
      </c>
      <c r="AM1589">
        <v>2.7239555253014757E-2</v>
      </c>
      <c r="AN1589">
        <v>3.2545768232929539E-2</v>
      </c>
      <c r="AO1589">
        <v>0.12399466056482286</v>
      </c>
      <c r="AP1589">
        <v>2.1329520529938008E-2</v>
      </c>
      <c r="AQ1589">
        <v>1.0324396189045335</v>
      </c>
      <c r="AR1589">
        <v>1.0430526659790107</v>
      </c>
      <c r="AS1589">
        <v>0.99762484273923491</v>
      </c>
      <c r="AT1589">
        <v>2.3699984064219286E-2</v>
      </c>
      <c r="AU1589">
        <v>0.46958969336031042</v>
      </c>
      <c r="AV1589">
        <v>0.60827582185383156</v>
      </c>
      <c r="AW1589">
        <v>0.48212575218660075</v>
      </c>
      <c r="AX1589">
        <v>1.8795680612984304E-2</v>
      </c>
      <c r="AY1589">
        <v>3.7969462158913704E-2</v>
      </c>
      <c r="AZ1589">
        <v>0.68587207340457956</v>
      </c>
      <c r="BA1589">
        <v>9.1263386733018894</v>
      </c>
      <c r="BB1589">
        <v>1.0892706094847144E-2</v>
      </c>
      <c r="BC1589">
        <v>7.0246808839230191E-3</v>
      </c>
      <c r="BD1589">
        <v>0.47252759650110004</v>
      </c>
      <c r="BE1589">
        <v>0.27771118892473146</v>
      </c>
      <c r="BF1589">
        <v>8760</v>
      </c>
      <c r="BG1589">
        <v>5797</v>
      </c>
      <c r="BH1589">
        <v>5168</v>
      </c>
      <c r="BI1589">
        <v>5.3916730204897435E-2</v>
      </c>
      <c r="BJ1589">
        <v>0.69752745820942186</v>
      </c>
      <c r="BK1589">
        <v>0.71407988854611448</v>
      </c>
      <c r="BL1589">
        <v>9.8994912613578664E-2</v>
      </c>
      <c r="BM1589">
        <v>0.18803253935478062</v>
      </c>
      <c r="BN1589">
        <v>0.85832627395620609</v>
      </c>
      <c r="BO1589">
        <v>1.1008720902440783</v>
      </c>
      <c r="BP1589">
        <v>8.5777030368916624E-2</v>
      </c>
      <c r="BQ1589">
        <v>9.9025341130604296</v>
      </c>
      <c r="BR1589">
        <v>0.30553048859095011</v>
      </c>
      <c r="BS1589">
        <v>5893074.8284600386</v>
      </c>
      <c r="BT1589">
        <v>862792.85225110967</v>
      </c>
    </row>
    <row r="1590" spans="1:72">
      <c r="A1590" t="s">
        <v>1873</v>
      </c>
      <c r="B1590" t="s">
        <v>54</v>
      </c>
      <c r="C1590">
        <v>2022</v>
      </c>
      <c r="D1590" t="s">
        <v>228</v>
      </c>
      <c r="E1590">
        <v>4</v>
      </c>
      <c r="G1590" t="s">
        <v>292</v>
      </c>
      <c r="H1590" t="s">
        <v>1837</v>
      </c>
      <c r="I1590">
        <v>0.23957679786047695</v>
      </c>
      <c r="J1590">
        <v>0.22885723118319973</v>
      </c>
      <c r="K1590">
        <v>2.0592174817215168</v>
      </c>
      <c r="L1590">
        <v>1.2620490743978845</v>
      </c>
      <c r="M1590">
        <v>0.9232517732128781</v>
      </c>
      <c r="N1590">
        <v>0.65683837526567657</v>
      </c>
      <c r="O1590">
        <v>0.5540517968346157</v>
      </c>
      <c r="P1590">
        <v>0.25946784511385707</v>
      </c>
      <c r="Q1590">
        <v>0.58469910646421908</v>
      </c>
      <c r="R1590">
        <v>0.28021749393047291</v>
      </c>
      <c r="S1590">
        <v>0.30579683646255851</v>
      </c>
      <c r="T1590">
        <v>3.6679386242903282E-2</v>
      </c>
      <c r="U1590">
        <v>0.10215269007738452</v>
      </c>
      <c r="V1590">
        <v>3.7579149998302426E-2</v>
      </c>
      <c r="W1590">
        <v>7.4202267520261767E-2</v>
      </c>
      <c r="X1590">
        <v>0.10041599811274109</v>
      </c>
      <c r="Y1590">
        <v>270457.91602590046</v>
      </c>
      <c r="Z1590">
        <v>2223036.6298701297</v>
      </c>
      <c r="AA1590">
        <v>4451757.2353896108</v>
      </c>
      <c r="AB1590">
        <v>1.2436830198042141E-2</v>
      </c>
      <c r="AC1590">
        <v>9.6459862858963782E-2</v>
      </c>
      <c r="AD1590">
        <v>0.64960919603629541</v>
      </c>
      <c r="AE1590">
        <v>0.85942932072872624</v>
      </c>
      <c r="AF1590">
        <v>18952657.058446757</v>
      </c>
      <c r="AG1590">
        <v>10968598.964771818</v>
      </c>
      <c r="AH1590">
        <v>16288469.181745397</v>
      </c>
      <c r="AI1590">
        <v>0.9205696141914631</v>
      </c>
      <c r="AJ1590">
        <v>0.40025896373820308</v>
      </c>
      <c r="AK1590">
        <v>2.1471831953546259</v>
      </c>
      <c r="AL1590">
        <v>1.0173747550014296</v>
      </c>
      <c r="AM1590">
        <v>4.6218733302548748E-2</v>
      </c>
      <c r="AN1590">
        <v>4.099240319051236E-2</v>
      </c>
      <c r="AO1590">
        <v>7.1417845311010641E-2</v>
      </c>
      <c r="AP1590">
        <v>2.1614035247305648E-2</v>
      </c>
      <c r="AQ1590">
        <v>1.0362099986057725</v>
      </c>
      <c r="AR1590">
        <v>1.0309840036782274</v>
      </c>
      <c r="AS1590">
        <v>1.115600927859594</v>
      </c>
      <c r="AT1590">
        <v>2.1938311557965908E-2</v>
      </c>
      <c r="AU1590">
        <v>0.49411946425480757</v>
      </c>
      <c r="AV1590">
        <v>0.67235117622345253</v>
      </c>
      <c r="AW1590">
        <v>0.50840958059407326</v>
      </c>
      <c r="AX1590">
        <v>1.8545068529288885E-2</v>
      </c>
      <c r="AY1590">
        <v>4.8308117082004401E-2</v>
      </c>
      <c r="AZ1590">
        <v>0.75910391180221115</v>
      </c>
      <c r="BA1590">
        <v>5.150194233765661</v>
      </c>
      <c r="BB1590">
        <v>0.23328008211146967</v>
      </c>
      <c r="BC1590">
        <v>-7.8639440231273918E-3</v>
      </c>
      <c r="BD1590">
        <v>0.4042811053609619</v>
      </c>
      <c r="BE1590">
        <v>0.20637677935122897</v>
      </c>
      <c r="BF1590">
        <v>8829</v>
      </c>
      <c r="BG1590">
        <v>5651</v>
      </c>
      <c r="BH1590">
        <v>4986</v>
      </c>
      <c r="BI1590">
        <v>6.1208698836500083E-2</v>
      </c>
      <c r="BJ1590">
        <v>0.67339655079830363</v>
      </c>
      <c r="BK1590">
        <v>0.76672317947581092</v>
      </c>
      <c r="BL1590">
        <v>8.1389407998952765E-2</v>
      </c>
      <c r="BM1590">
        <v>0.18011492429665565</v>
      </c>
      <c r="BN1590">
        <v>0.96015789714853639</v>
      </c>
      <c r="BO1590">
        <v>0.86171580876456921</v>
      </c>
      <c r="BP1590">
        <v>5.1236608488044517E-2</v>
      </c>
      <c r="BQ1590">
        <v>8.0227272727272734</v>
      </c>
      <c r="BR1590">
        <v>0.24233283056812469</v>
      </c>
      <c r="BS1590">
        <v>2430925.8961038962</v>
      </c>
      <c r="BT1590">
        <v>550834.89463087253</v>
      </c>
    </row>
    <row r="1591" spans="1:72">
      <c r="A1591" t="s">
        <v>1874</v>
      </c>
      <c r="B1591" t="s">
        <v>55</v>
      </c>
      <c r="C1591">
        <v>2022</v>
      </c>
      <c r="D1591" t="s">
        <v>228</v>
      </c>
      <c r="E1591">
        <v>4</v>
      </c>
      <c r="G1591" t="s">
        <v>294</v>
      </c>
      <c r="H1591" t="s">
        <v>1837</v>
      </c>
      <c r="I1591">
        <v>0.35747886302416493</v>
      </c>
      <c r="J1591">
        <v>0.21277148759112949</v>
      </c>
      <c r="K1591">
        <v>2.3978409252266517</v>
      </c>
      <c r="L1591">
        <v>1.8153538678732506</v>
      </c>
      <c r="M1591">
        <v>1.0388853003716776</v>
      </c>
      <c r="N1591">
        <v>0.59647298401168292</v>
      </c>
      <c r="O1591">
        <v>0.44259052645745806</v>
      </c>
      <c r="P1591">
        <v>0.21088046811640271</v>
      </c>
      <c r="Q1591">
        <v>0.53045689028248821</v>
      </c>
      <c r="R1591">
        <v>0.26441200478131871</v>
      </c>
      <c r="S1591">
        <v>0.31428132563124495</v>
      </c>
      <c r="T1591">
        <v>2.9960233732126924E-2</v>
      </c>
      <c r="U1591">
        <v>8.8214100298796561E-2</v>
      </c>
      <c r="V1591">
        <v>3.7466038566251414E-2</v>
      </c>
      <c r="W1591">
        <v>0.10099997470815365</v>
      </c>
      <c r="X1591">
        <v>0.10675222229378625</v>
      </c>
      <c r="Y1591">
        <v>281226.47694922454</v>
      </c>
      <c r="Z1591">
        <v>2161047.006527415</v>
      </c>
      <c r="AA1591">
        <v>5920359.1383812008</v>
      </c>
      <c r="AB1591">
        <v>4.5019495958331865E-3</v>
      </c>
      <c r="AC1591">
        <v>0.10370214892268952</v>
      </c>
      <c r="AD1591">
        <v>0.66401149569835283</v>
      </c>
      <c r="AE1591">
        <v>0.85953426111532871</v>
      </c>
      <c r="AF1591">
        <v>30183148.516460907</v>
      </c>
      <c r="AG1591">
        <v>17576987.136831276</v>
      </c>
      <c r="AH1591">
        <v>25943450.258230451</v>
      </c>
      <c r="AI1591">
        <v>0.93682271607028189</v>
      </c>
      <c r="AJ1591">
        <v>0.3659413624707118</v>
      </c>
      <c r="AK1591">
        <v>2.3488305757841781</v>
      </c>
      <c r="AL1591">
        <v>0.73101394774472972</v>
      </c>
      <c r="AM1591">
        <v>3.6743723383349483E-2</v>
      </c>
      <c r="AN1591">
        <v>3.4868087040448088E-2</v>
      </c>
      <c r="AO1591">
        <v>0.1143867508439769</v>
      </c>
      <c r="AP1591">
        <v>1.246730934026931E-2</v>
      </c>
      <c r="AQ1591">
        <v>1.0535645000738456</v>
      </c>
      <c r="AR1591">
        <v>1.0032524475334943</v>
      </c>
      <c r="AS1591">
        <v>1.4309722301334233</v>
      </c>
      <c r="AT1591">
        <v>1.4768696714043877E-2</v>
      </c>
      <c r="AU1591">
        <v>0.45409388829443054</v>
      </c>
      <c r="AV1591">
        <v>0.63382016241252626</v>
      </c>
      <c r="AW1591">
        <v>0.49043097696386467</v>
      </c>
      <c r="AX1591">
        <v>1.7201011826035447E-2</v>
      </c>
      <c r="AY1591">
        <v>4.8170764801775609E-2</v>
      </c>
      <c r="AZ1591">
        <v>0.75011964885574733</v>
      </c>
      <c r="BA1591">
        <v>22.305392469213075</v>
      </c>
      <c r="BB1591">
        <v>0.91703518013924246</v>
      </c>
      <c r="BC1591">
        <v>0.107877525794403</v>
      </c>
      <c r="BD1591">
        <v>0.53603714814692371</v>
      </c>
      <c r="BE1591">
        <v>0.30257979870431306</v>
      </c>
      <c r="BF1591">
        <v>8047</v>
      </c>
      <c r="BG1591">
        <v>5230</v>
      </c>
      <c r="BH1591">
        <v>4612</v>
      </c>
      <c r="BI1591">
        <v>3.8459646115224323E-2</v>
      </c>
      <c r="BJ1591">
        <v>0.67751154768842081</v>
      </c>
      <c r="BK1591">
        <v>0.73031956998832948</v>
      </c>
      <c r="BL1591">
        <v>6.1637332400104376E-2</v>
      </c>
      <c r="BM1591">
        <v>0.13504736802741152</v>
      </c>
      <c r="BN1591">
        <v>0.92473050438307736</v>
      </c>
      <c r="BO1591">
        <v>0.83313352887037673</v>
      </c>
      <c r="BP1591">
        <v>3.6084738458677323E-2</v>
      </c>
      <c r="BQ1591">
        <v>6.1449086161879896</v>
      </c>
      <c r="BR1591">
        <v>0.23833377273925652</v>
      </c>
      <c r="BS1591">
        <v>4124764.7428198433</v>
      </c>
      <c r="BT1591">
        <v>441454.99479553901</v>
      </c>
    </row>
    <row r="1592" spans="1:72">
      <c r="A1592" t="s">
        <v>1875</v>
      </c>
      <c r="B1592" t="s">
        <v>56</v>
      </c>
      <c r="C1592">
        <v>2022</v>
      </c>
      <c r="D1592" t="s">
        <v>228</v>
      </c>
      <c r="E1592">
        <v>7</v>
      </c>
      <c r="G1592" t="s">
        <v>296</v>
      </c>
      <c r="H1592" t="s">
        <v>1837</v>
      </c>
      <c r="I1592">
        <v>0.28349809800089099</v>
      </c>
      <c r="J1592">
        <v>0.19542521260245493</v>
      </c>
      <c r="K1592">
        <v>1.8144194233109492</v>
      </c>
      <c r="L1592">
        <v>1.3474711344551193</v>
      </c>
      <c r="M1592">
        <v>0.86619579102578592</v>
      </c>
      <c r="N1592">
        <v>0.69588910235856605</v>
      </c>
      <c r="O1592">
        <v>0.64600341706122799</v>
      </c>
      <c r="P1592">
        <v>0.23304192533915677</v>
      </c>
      <c r="Q1592">
        <v>0.45798224562818285</v>
      </c>
      <c r="R1592">
        <v>0.27839771503791166</v>
      </c>
      <c r="S1592">
        <v>0.28293809716827328</v>
      </c>
      <c r="T1592">
        <v>4.3404281340987644E-2</v>
      </c>
      <c r="U1592">
        <v>9.9159389856875779E-2</v>
      </c>
      <c r="V1592">
        <v>5.0697951615902077E-2</v>
      </c>
      <c r="W1592">
        <v>0.1184648776139029</v>
      </c>
      <c r="X1592">
        <v>0.1073846279304189</v>
      </c>
      <c r="Y1592">
        <v>229587.46332654194</v>
      </c>
      <c r="Z1592">
        <v>2819544.101265823</v>
      </c>
      <c r="AA1592">
        <v>6704533.0642648488</v>
      </c>
      <c r="AB1592">
        <v>1.4120056635237129E-2</v>
      </c>
      <c r="AC1592">
        <v>9.6352978404161169E-2</v>
      </c>
      <c r="AD1592">
        <v>0.56728224539484329</v>
      </c>
      <c r="AE1592">
        <v>0.86893174160491726</v>
      </c>
      <c r="AF1592">
        <v>29671224.934065934</v>
      </c>
      <c r="AG1592">
        <v>18593052.530219778</v>
      </c>
      <c r="AH1592">
        <v>25782269.157509159</v>
      </c>
      <c r="AI1592">
        <v>0.93510945100394116</v>
      </c>
      <c r="AJ1592">
        <v>0.33967354656265497</v>
      </c>
      <c r="AK1592">
        <v>2.5581378073097523</v>
      </c>
      <c r="AL1592">
        <v>0.982683074589352</v>
      </c>
      <c r="AM1592">
        <v>3.7211365882121081E-2</v>
      </c>
      <c r="AN1592">
        <v>3.3074964912943414E-2</v>
      </c>
      <c r="AO1592">
        <v>0.11044016823112862</v>
      </c>
      <c r="AP1592">
        <v>1.8721371508298959E-2</v>
      </c>
      <c r="AQ1592">
        <v>1.0005840576243066</v>
      </c>
      <c r="AR1592">
        <v>1.0115720232752594</v>
      </c>
      <c r="AS1592">
        <v>0.94668768191879948</v>
      </c>
      <c r="AT1592">
        <v>3.4442081402102878E-2</v>
      </c>
      <c r="AU1592">
        <v>0.46127611120990203</v>
      </c>
      <c r="AV1592">
        <v>0.62542297465842123</v>
      </c>
      <c r="AW1592">
        <v>0.47714887978125153</v>
      </c>
      <c r="AX1592">
        <v>2.8488206832174474E-2</v>
      </c>
      <c r="AY1592">
        <v>5.7581958931938459E-2</v>
      </c>
      <c r="AZ1592">
        <v>0.78412284436646895</v>
      </c>
      <c r="BA1592">
        <v>11.331357464427896</v>
      </c>
      <c r="BB1592">
        <v>-5.4343931082797788E-2</v>
      </c>
      <c r="BC1592">
        <v>5.1960667317756858E-2</v>
      </c>
      <c r="BD1592">
        <v>0.52732192343792716</v>
      </c>
      <c r="BE1592">
        <v>0.3144118934466914</v>
      </c>
      <c r="BF1592">
        <v>8738</v>
      </c>
      <c r="BG1592">
        <v>5532</v>
      </c>
      <c r="BH1592">
        <v>5090</v>
      </c>
      <c r="BI1592">
        <v>6.3937451047992477E-2</v>
      </c>
      <c r="BJ1592">
        <v>0.72115655982919957</v>
      </c>
      <c r="BK1592">
        <v>0.80677184528885348</v>
      </c>
      <c r="BL1592">
        <v>0.11478600889053898</v>
      </c>
      <c r="BM1592">
        <v>0.22380759862758456</v>
      </c>
      <c r="BN1592">
        <v>1.236891728871522</v>
      </c>
      <c r="BO1592">
        <v>1.0679061259838054</v>
      </c>
      <c r="BP1592">
        <v>5.8749078618285683E-2</v>
      </c>
      <c r="BQ1592">
        <v>10.514118792599806</v>
      </c>
      <c r="BR1592">
        <v>0.22648796001817356</v>
      </c>
      <c r="BS1592">
        <v>4792024.2962999027</v>
      </c>
      <c r="BT1592">
        <v>711686.84424083773</v>
      </c>
    </row>
    <row r="1593" spans="1:72">
      <c r="A1593" t="s">
        <v>1876</v>
      </c>
      <c r="B1593" t="s">
        <v>57</v>
      </c>
      <c r="C1593">
        <v>2022</v>
      </c>
      <c r="D1593" t="s">
        <v>228</v>
      </c>
      <c r="E1593">
        <v>5</v>
      </c>
      <c r="F1593" t="s">
        <v>2035</v>
      </c>
      <c r="G1593" t="s">
        <v>298</v>
      </c>
      <c r="H1593" t="s">
        <v>1837</v>
      </c>
      <c r="P1593">
        <v>0.21344880554873041</v>
      </c>
      <c r="Q1593">
        <v>0.47205490877589107</v>
      </c>
      <c r="S1593">
        <v>0.27439674193097163</v>
      </c>
      <c r="T1593">
        <v>3.4305323361841895E-2</v>
      </c>
      <c r="U1593">
        <v>8.8102874864221969E-2</v>
      </c>
      <c r="V1593">
        <v>5.248493185204698E-2</v>
      </c>
      <c r="W1593">
        <v>0.11109770968297474</v>
      </c>
      <c r="X1593">
        <v>0.12713081517292155</v>
      </c>
      <c r="Y1593">
        <v>223510.99033282697</v>
      </c>
      <c r="Z1593">
        <v>3079743.1778606963</v>
      </c>
      <c r="AA1593">
        <v>6624855.9539800994</v>
      </c>
      <c r="AB1593">
        <v>9.9022114447152136E-3</v>
      </c>
      <c r="AD1593">
        <v>0.61556897492259322</v>
      </c>
      <c r="AE1593">
        <v>0.94246697053162343</v>
      </c>
      <c r="AF1593">
        <v>23706997.137142856</v>
      </c>
      <c r="AG1593">
        <v>14840156.360816326</v>
      </c>
      <c r="AH1593">
        <v>22343061.772244897</v>
      </c>
      <c r="AI1593">
        <v>0.94385678231462578</v>
      </c>
      <c r="AJ1593">
        <v>0.34364383633040219</v>
      </c>
      <c r="AK1593">
        <v>2.7425691104946015</v>
      </c>
      <c r="AL1593">
        <v>0.91723214685225929</v>
      </c>
      <c r="AU1593">
        <v>0.44958455569581729</v>
      </c>
      <c r="AV1593">
        <v>0.61910964350162478</v>
      </c>
      <c r="AX1593">
        <v>2.3755145718441929E-2</v>
      </c>
      <c r="AY1593">
        <v>5.2505876326792052E-2</v>
      </c>
      <c r="BE1593">
        <v>0.36158653013725262</v>
      </c>
      <c r="BJ1593">
        <v>0.66419528854595633</v>
      </c>
      <c r="BO1593">
        <v>0.96612007680545464</v>
      </c>
      <c r="BQ1593">
        <v>9.006218905472636</v>
      </c>
      <c r="BR1593">
        <v>0.28295535081502482</v>
      </c>
    </row>
    <row r="1594" spans="1:72">
      <c r="A1594" t="s">
        <v>1877</v>
      </c>
      <c r="B1594" t="s">
        <v>58</v>
      </c>
      <c r="C1594">
        <v>2022</v>
      </c>
      <c r="D1594" t="s">
        <v>231</v>
      </c>
      <c r="E1594">
        <v>6</v>
      </c>
      <c r="G1594" t="s">
        <v>300</v>
      </c>
      <c r="H1594" t="s">
        <v>1837</v>
      </c>
      <c r="I1594">
        <v>7.722395500745477E-2</v>
      </c>
      <c r="J1594">
        <v>0.36308988439322265</v>
      </c>
      <c r="K1594">
        <v>1.3252001499696771</v>
      </c>
      <c r="L1594">
        <v>0.92521219744583194</v>
      </c>
      <c r="M1594">
        <v>0.8721071607564892</v>
      </c>
      <c r="N1594">
        <v>0.57477019904425963</v>
      </c>
      <c r="O1594">
        <v>0.49195664895656288</v>
      </c>
      <c r="P1594">
        <v>0.50043227350117458</v>
      </c>
      <c r="Q1594">
        <v>0.50043227350117458</v>
      </c>
      <c r="R1594">
        <v>0.53853070678269854</v>
      </c>
      <c r="S1594">
        <v>0.53661447597122092</v>
      </c>
      <c r="T1594">
        <v>0.1195210979282125</v>
      </c>
      <c r="U1594">
        <v>0.1195210979282125</v>
      </c>
      <c r="V1594">
        <v>7.6844880380601138E-2</v>
      </c>
      <c r="W1594">
        <v>0.18172605471364298</v>
      </c>
      <c r="X1594">
        <v>7.6844880380601138E-2</v>
      </c>
      <c r="Y1594">
        <v>215267.07443526719</v>
      </c>
      <c r="Z1594">
        <v>2082065.3532934131</v>
      </c>
      <c r="AA1594">
        <v>5140012.8068862278</v>
      </c>
      <c r="AB1594">
        <v>3.8741535427655661E-2</v>
      </c>
      <c r="AC1594">
        <v>9.3084428194313423E-2</v>
      </c>
      <c r="AM1594">
        <v>1.3975651610618695E-2</v>
      </c>
      <c r="AN1594">
        <v>2.2363285077585837E-2</v>
      </c>
      <c r="AO1594">
        <v>0.16046508719610442</v>
      </c>
      <c r="AP1594">
        <v>3.1628539696498752E-2</v>
      </c>
      <c r="AQ1594">
        <v>1.0041480670969907</v>
      </c>
      <c r="AR1594">
        <v>1.0041480670969907</v>
      </c>
      <c r="AS1594">
        <v>1.0810820505430381</v>
      </c>
      <c r="AT1594">
        <v>3.2853835749270338E-2</v>
      </c>
      <c r="AU1594">
        <v>0.67092523534243687</v>
      </c>
      <c r="AV1594">
        <v>0.67092523534243687</v>
      </c>
      <c r="AW1594">
        <v>0.69877666192810717</v>
      </c>
      <c r="AX1594">
        <v>3.9645966167922875E-2</v>
      </c>
      <c r="AY1594">
        <v>3.9645966167922875E-2</v>
      </c>
      <c r="AZ1594">
        <v>0.61755158665677823</v>
      </c>
      <c r="BB1594">
        <v>0.16002770676135039</v>
      </c>
      <c r="BD1594">
        <v>0.26376055606852133</v>
      </c>
      <c r="BE1594">
        <v>0.26376055606852133</v>
      </c>
      <c r="BF1594">
        <v>9163</v>
      </c>
      <c r="BG1594">
        <v>5782</v>
      </c>
      <c r="BI1594">
        <v>5.804117052953324E-2</v>
      </c>
      <c r="BK1594">
        <v>0.65458097562740392</v>
      </c>
      <c r="BL1594">
        <v>0.32558902074786694</v>
      </c>
      <c r="BM1594">
        <v>0.32558902074786694</v>
      </c>
      <c r="BN1594">
        <v>0.98719584129847937</v>
      </c>
      <c r="BQ1594">
        <v>15.043413173652695</v>
      </c>
      <c r="BR1594">
        <v>0.18600259648294581</v>
      </c>
      <c r="BS1594">
        <v>3299698.140718563</v>
      </c>
      <c r="BT1594">
        <v>1892340.6369426751</v>
      </c>
    </row>
    <row r="1595" spans="1:72">
      <c r="A1595" t="s">
        <v>1878</v>
      </c>
      <c r="B1595" t="s">
        <v>59</v>
      </c>
      <c r="C1595">
        <v>2022</v>
      </c>
      <c r="D1595" t="s">
        <v>223</v>
      </c>
      <c r="E1595">
        <v>2</v>
      </c>
      <c r="G1595" t="s">
        <v>302</v>
      </c>
      <c r="H1595" t="s">
        <v>1837</v>
      </c>
      <c r="I1595">
        <v>0.46982108770496289</v>
      </c>
      <c r="J1595">
        <v>9.7865267714064133E-2</v>
      </c>
      <c r="K1595">
        <v>1.7603194010604462</v>
      </c>
      <c r="L1595">
        <v>1.3407904072094277</v>
      </c>
      <c r="M1595">
        <v>0.77065520428980605</v>
      </c>
      <c r="N1595">
        <v>0.5758660311024586</v>
      </c>
      <c r="O1595">
        <v>0.47984917534931343</v>
      </c>
      <c r="P1595">
        <v>0.15178739898916352</v>
      </c>
      <c r="Q1595">
        <v>0.61043306114727225</v>
      </c>
      <c r="R1595">
        <v>0.17138070308651451</v>
      </c>
      <c r="S1595">
        <v>0.18472633604766123</v>
      </c>
      <c r="T1595">
        <v>1.34352508127839E-2</v>
      </c>
      <c r="U1595">
        <v>7.7525319949352564E-2</v>
      </c>
      <c r="V1595">
        <v>3.7738385884972976E-2</v>
      </c>
      <c r="W1595">
        <v>6.6943557149922034E-2</v>
      </c>
      <c r="X1595">
        <v>0.15916340397192211</v>
      </c>
      <c r="Y1595">
        <v>419555.50041493773</v>
      </c>
      <c r="Z1595">
        <v>3577037.571788413</v>
      </c>
      <c r="AA1595">
        <v>6417705.3551637279</v>
      </c>
      <c r="AB1595">
        <v>4.9201219546603277E-3</v>
      </c>
      <c r="AC1595">
        <v>0.10714426246645828</v>
      </c>
      <c r="AD1595">
        <v>0.83401510672956203</v>
      </c>
      <c r="AE1595">
        <v>0.86847835061163881</v>
      </c>
      <c r="AF1595">
        <v>26218657.749373432</v>
      </c>
      <c r="AG1595">
        <v>16817632.427736007</v>
      </c>
      <c r="AH1595">
        <v>22770336.637426902</v>
      </c>
      <c r="AI1595">
        <v>0.94736094250484693</v>
      </c>
      <c r="AJ1595">
        <v>0.33049513473297093</v>
      </c>
      <c r="AK1595">
        <v>2.6278097900392403</v>
      </c>
      <c r="AL1595">
        <v>1.0460849342613396</v>
      </c>
      <c r="AM1595">
        <v>6.1797921897030782E-2</v>
      </c>
      <c r="AN1595">
        <v>4.8174517737234045E-2</v>
      </c>
      <c r="AO1595">
        <v>6.5179396284650082E-2</v>
      </c>
      <c r="AP1595">
        <v>2.2291473604570563E-2</v>
      </c>
      <c r="AQ1595">
        <v>1.0276078835776417</v>
      </c>
      <c r="AR1595">
        <v>0.92192246300342029</v>
      </c>
      <c r="AS1595">
        <v>0.98807311353914895</v>
      </c>
      <c r="AT1595">
        <v>2.6855464814892184E-2</v>
      </c>
      <c r="AU1595">
        <v>0.37540668116482578</v>
      </c>
      <c r="AV1595">
        <v>0.60333585572073334</v>
      </c>
      <c r="AW1595">
        <v>0.37653680517291488</v>
      </c>
      <c r="AX1595">
        <v>1.2461935034021838E-2</v>
      </c>
      <c r="AY1595">
        <v>5.6725876745166028E-2</v>
      </c>
      <c r="AZ1595">
        <v>0.78112147899720397</v>
      </c>
      <c r="BA1595">
        <v>10.236809963492478</v>
      </c>
      <c r="BB1595">
        <v>8.1453158008831072E-2</v>
      </c>
      <c r="BC1595">
        <v>-6.7325986178309819E-3</v>
      </c>
      <c r="BD1595">
        <v>0.69020992141649729</v>
      </c>
      <c r="BE1595">
        <v>0.25141093245192719</v>
      </c>
      <c r="BF1595">
        <v>8702</v>
      </c>
      <c r="BG1595">
        <v>5059</v>
      </c>
      <c r="BH1595">
        <v>4914</v>
      </c>
      <c r="BI1595">
        <v>7.97917036332286E-2</v>
      </c>
      <c r="BJ1595">
        <v>0.7385763634294884</v>
      </c>
      <c r="BK1595">
        <v>0.82839440223582739</v>
      </c>
      <c r="BL1595">
        <v>1.9490576247142909E-2</v>
      </c>
      <c r="BM1595">
        <v>7.5798170229569098E-2</v>
      </c>
      <c r="BN1595">
        <v>0.82704294860093852</v>
      </c>
      <c r="BO1595">
        <v>1.1084191984802734</v>
      </c>
      <c r="BP1595">
        <v>5.1495858680747589E-2</v>
      </c>
      <c r="BQ1595">
        <v>3.0352644836272042</v>
      </c>
      <c r="BR1595">
        <v>0.24870466321243523</v>
      </c>
      <c r="BS1595">
        <v>3258306.1687657433</v>
      </c>
      <c r="BT1595">
        <v>660934.54360228195</v>
      </c>
    </row>
    <row r="1596" spans="1:72">
      <c r="A1596" t="s">
        <v>1879</v>
      </c>
      <c r="B1596" t="s">
        <v>60</v>
      </c>
      <c r="C1596">
        <v>2022</v>
      </c>
      <c r="D1596" t="s">
        <v>207</v>
      </c>
      <c r="E1596">
        <v>7</v>
      </c>
      <c r="F1596" t="s">
        <v>2035</v>
      </c>
      <c r="G1596" t="s">
        <v>304</v>
      </c>
      <c r="H1596" t="s">
        <v>1837</v>
      </c>
      <c r="P1596">
        <v>0.23962674276367152</v>
      </c>
      <c r="Q1596">
        <v>0.38414668547082759</v>
      </c>
      <c r="S1596">
        <v>0.33245939623664361</v>
      </c>
      <c r="T1596">
        <v>4.5610352076661899E-2</v>
      </c>
      <c r="U1596">
        <v>8.1967528320355781E-2</v>
      </c>
      <c r="V1596">
        <v>8.9693109336148991E-2</v>
      </c>
      <c r="W1596">
        <v>0.28880488586015729</v>
      </c>
      <c r="X1596">
        <v>0.15364130761578654</v>
      </c>
      <c r="Y1596">
        <v>326145.12555260828</v>
      </c>
      <c r="Z1596">
        <v>4423085.1890243907</v>
      </c>
      <c r="AA1596">
        <v>15148412.757404182</v>
      </c>
      <c r="AB1596">
        <v>1.5585503982546225E-2</v>
      </c>
      <c r="AD1596">
        <v>0.44877377488314318</v>
      </c>
      <c r="AE1596">
        <v>0.82678054463062878</v>
      </c>
      <c r="AF1596">
        <v>26617033.404400211</v>
      </c>
      <c r="AG1596">
        <v>15400925.0455736</v>
      </c>
      <c r="AH1596">
        <v>22006445.374541644</v>
      </c>
      <c r="AI1596">
        <v>0.94506346180139533</v>
      </c>
      <c r="AJ1596">
        <v>0.36795975438200262</v>
      </c>
      <c r="AK1596">
        <v>2.246931994014473</v>
      </c>
      <c r="AL1596">
        <v>1.1059650953328317</v>
      </c>
      <c r="AU1596">
        <v>0.42100721972003563</v>
      </c>
      <c r="AV1596">
        <v>0.46316549155709136</v>
      </c>
      <c r="AX1596">
        <v>1.4486356942122412E-2</v>
      </c>
      <c r="AY1596">
        <v>2.2644819327873537E-2</v>
      </c>
      <c r="BE1596">
        <v>0.37952658036450837</v>
      </c>
      <c r="BJ1596">
        <v>0.69983701517693986</v>
      </c>
      <c r="BO1596">
        <v>1.212324252482027</v>
      </c>
      <c r="BQ1596">
        <v>6.8963414634146343</v>
      </c>
      <c r="BR1596">
        <v>0.66236220472440943</v>
      </c>
    </row>
    <row r="1597" spans="1:72">
      <c r="A1597" t="s">
        <v>1880</v>
      </c>
      <c r="B1597" t="s">
        <v>61</v>
      </c>
      <c r="C1597">
        <v>2022</v>
      </c>
      <c r="D1597" t="s">
        <v>212</v>
      </c>
      <c r="E1597">
        <v>4</v>
      </c>
      <c r="G1597" t="s">
        <v>306</v>
      </c>
      <c r="H1597" t="s">
        <v>1837</v>
      </c>
      <c r="I1597">
        <v>5.9078268062608588E-2</v>
      </c>
      <c r="J1597">
        <v>8.624044492139675E-2</v>
      </c>
      <c r="K1597">
        <v>1.1915088897056241</v>
      </c>
      <c r="L1597">
        <v>1.0825927945079905</v>
      </c>
      <c r="M1597">
        <v>0.6892251686369536</v>
      </c>
      <c r="N1597">
        <v>0.52055327987075106</v>
      </c>
      <c r="O1597">
        <v>0.49466729037699525</v>
      </c>
      <c r="P1597">
        <v>0.60063096176879338</v>
      </c>
      <c r="Q1597">
        <v>0.60063096176879338</v>
      </c>
      <c r="R1597">
        <v>0.6432305525727402</v>
      </c>
      <c r="S1597">
        <v>0.62352938700508453</v>
      </c>
      <c r="T1597">
        <v>0.16924271106230557</v>
      </c>
      <c r="U1597">
        <v>0.16924271106230557</v>
      </c>
      <c r="V1597">
        <v>1.9398071164032315E-2</v>
      </c>
      <c r="W1597">
        <v>2.8177101058173188E-2</v>
      </c>
      <c r="X1597">
        <v>1.9398071164032315E-2</v>
      </c>
      <c r="Y1597">
        <v>329699.52717255196</v>
      </c>
      <c r="Z1597">
        <v>725442.29807692312</v>
      </c>
      <c r="AA1597">
        <v>1063110.5673076923</v>
      </c>
      <c r="AB1597">
        <v>1.124011048865446E-2</v>
      </c>
      <c r="AC1597">
        <v>7.9392871754414077E-2</v>
      </c>
      <c r="AM1597">
        <v>3.6669512976230841E-2</v>
      </c>
      <c r="AN1597">
        <v>5.9718144299600422E-2</v>
      </c>
      <c r="AO1597">
        <v>2.569740571471749E-2</v>
      </c>
      <c r="AP1597">
        <v>1.233063217251185E-2</v>
      </c>
      <c r="AQ1597">
        <v>0.9256804645447908</v>
      </c>
      <c r="AR1597">
        <v>0.9256804645447908</v>
      </c>
      <c r="AS1597">
        <v>1.1917344942107393</v>
      </c>
      <c r="AT1597">
        <v>2.4547984836690125E-2</v>
      </c>
      <c r="AU1597">
        <v>0.78621525946569737</v>
      </c>
      <c r="AV1597">
        <v>0.78621525946569737</v>
      </c>
      <c r="AW1597">
        <v>0.78831798745433346</v>
      </c>
      <c r="AX1597">
        <v>5.3992893868804008E-2</v>
      </c>
      <c r="AY1597">
        <v>5.3992893868804008E-2</v>
      </c>
      <c r="AZ1597">
        <v>0.490095058203251</v>
      </c>
      <c r="BB1597">
        <v>0.22559768722561577</v>
      </c>
      <c r="BD1597">
        <v>0.14867996107108256</v>
      </c>
      <c r="BE1597">
        <v>0.14867996107108256</v>
      </c>
      <c r="BF1597">
        <v>9775</v>
      </c>
      <c r="BG1597">
        <v>5983</v>
      </c>
      <c r="BI1597">
        <v>3.2035073295910856E-2</v>
      </c>
      <c r="BK1597">
        <v>0.53349774138736394</v>
      </c>
      <c r="BL1597">
        <v>0.31915682236299403</v>
      </c>
      <c r="BM1597">
        <v>0.31915682236299403</v>
      </c>
      <c r="BN1597">
        <v>0.71621472230058214</v>
      </c>
      <c r="BQ1597">
        <v>19.197115384615383</v>
      </c>
      <c r="BR1597">
        <v>6.623586429725363E-2</v>
      </c>
      <c r="BS1597">
        <v>433775</v>
      </c>
      <c r="BT1597">
        <v>683727.49019607843</v>
      </c>
    </row>
    <row r="1598" spans="1:72">
      <c r="A1598" t="s">
        <v>1881</v>
      </c>
      <c r="B1598" t="s">
        <v>62</v>
      </c>
      <c r="C1598">
        <v>2022</v>
      </c>
      <c r="D1598" t="s">
        <v>215</v>
      </c>
      <c r="E1598">
        <v>5</v>
      </c>
      <c r="G1598" t="s">
        <v>308</v>
      </c>
      <c r="H1598" t="s">
        <v>1837</v>
      </c>
      <c r="I1598">
        <v>9.5987601837711267E-2</v>
      </c>
      <c r="J1598">
        <v>0.24817370400967897</v>
      </c>
      <c r="K1598">
        <v>1.4892780774453389</v>
      </c>
      <c r="L1598">
        <v>0.87535999358486227</v>
      </c>
      <c r="M1598">
        <v>0.72051652246477715</v>
      </c>
      <c r="N1598">
        <v>0.64891414711289808</v>
      </c>
      <c r="O1598">
        <v>0.52563601758016465</v>
      </c>
      <c r="P1598">
        <v>0.38488110461450886</v>
      </c>
      <c r="Q1598">
        <v>0.38488110461450886</v>
      </c>
      <c r="R1598">
        <v>0.42575416332392141</v>
      </c>
      <c r="S1598">
        <v>0.4416443763186661</v>
      </c>
      <c r="T1598">
        <v>9.1795100266677351E-2</v>
      </c>
      <c r="U1598">
        <v>9.1795100266677351E-2</v>
      </c>
      <c r="V1598">
        <v>0.12460084535966427</v>
      </c>
      <c r="W1598">
        <v>0.31503017665358868</v>
      </c>
      <c r="X1598">
        <v>0.12460084535966427</v>
      </c>
      <c r="Y1598">
        <v>201876.10365960427</v>
      </c>
      <c r="Z1598">
        <v>4484077.7621776508</v>
      </c>
      <c r="AA1598">
        <v>11841495.939828081</v>
      </c>
      <c r="AB1598">
        <v>4.7311848263183146E-2</v>
      </c>
      <c r="AC1598">
        <v>0.10926174724756382</v>
      </c>
      <c r="AM1598">
        <v>1.706084900255243E-2</v>
      </c>
      <c r="AN1598">
        <v>2.6726775409866132E-2</v>
      </c>
      <c r="AO1598">
        <v>0.25632316138957112</v>
      </c>
      <c r="AP1598">
        <v>3.1831305914080329E-2</v>
      </c>
      <c r="AQ1598">
        <v>1.0893310508764602</v>
      </c>
      <c r="AR1598">
        <v>1.0893310508764602</v>
      </c>
      <c r="AS1598">
        <v>0.97170259813632576</v>
      </c>
      <c r="AT1598">
        <v>4.4818896725849142E-2</v>
      </c>
      <c r="AU1598">
        <v>0.53533188256090025</v>
      </c>
      <c r="AV1598">
        <v>0.53533188256090025</v>
      </c>
      <c r="AW1598">
        <v>0.56215151746220227</v>
      </c>
      <c r="AX1598">
        <v>7.3964786350987938E-2</v>
      </c>
      <c r="AY1598">
        <v>7.3964786350987938E-2</v>
      </c>
      <c r="AZ1598">
        <v>0.66148163297845108</v>
      </c>
      <c r="BB1598">
        <v>0.32418727687425625</v>
      </c>
      <c r="BD1598">
        <v>0.26406278105181807</v>
      </c>
      <c r="BE1598">
        <v>0.26406278105181807</v>
      </c>
      <c r="BF1598">
        <v>10501</v>
      </c>
      <c r="BG1598">
        <v>6328</v>
      </c>
      <c r="BI1598">
        <v>3.9166932489338419E-2</v>
      </c>
      <c r="BK1598">
        <v>0.73274895461853284</v>
      </c>
      <c r="BL1598">
        <v>0.27977640679097149</v>
      </c>
      <c r="BM1598">
        <v>0.27977640679097149</v>
      </c>
      <c r="BN1598">
        <v>1.4408294495738341</v>
      </c>
      <c r="BQ1598">
        <v>16.363896848137536</v>
      </c>
      <c r="BR1598">
        <v>0.42029345933847301</v>
      </c>
      <c r="BS1598">
        <v>7641653.8452722067</v>
      </c>
      <c r="BT1598">
        <v>1620482.9666666666</v>
      </c>
    </row>
    <row r="1599" spans="1:72">
      <c r="A1599" t="s">
        <v>1882</v>
      </c>
      <c r="B1599" t="s">
        <v>63</v>
      </c>
      <c r="C1599">
        <v>2022</v>
      </c>
      <c r="D1599" t="s">
        <v>215</v>
      </c>
      <c r="E1599">
        <v>2</v>
      </c>
      <c r="G1599" t="s">
        <v>310</v>
      </c>
      <c r="H1599" t="s">
        <v>1837</v>
      </c>
      <c r="I1599">
        <v>0.13450984627674523</v>
      </c>
      <c r="J1599">
        <v>0.40383235124020334</v>
      </c>
      <c r="K1599">
        <v>1.394014218711128</v>
      </c>
      <c r="L1599">
        <v>1.0356620192565194</v>
      </c>
      <c r="M1599">
        <v>0.98785542581498031</v>
      </c>
      <c r="N1599">
        <v>0.69350895839304927</v>
      </c>
      <c r="O1599">
        <v>0.57697065217638455</v>
      </c>
      <c r="P1599">
        <v>0.48518129893285272</v>
      </c>
      <c r="Q1599">
        <v>0.48518129893285272</v>
      </c>
      <c r="R1599">
        <v>0.51259832881692935</v>
      </c>
      <c r="S1599">
        <v>0.59056580244261003</v>
      </c>
      <c r="T1599">
        <v>9.4305077798516754E-2</v>
      </c>
      <c r="U1599">
        <v>9.4305077798516754E-2</v>
      </c>
      <c r="V1599">
        <v>0.16540160585715288</v>
      </c>
      <c r="W1599">
        <v>0.36210747507520913</v>
      </c>
      <c r="X1599">
        <v>0.16540160585715288</v>
      </c>
      <c r="Y1599">
        <v>370583.47841191065</v>
      </c>
      <c r="Z1599">
        <v>5980281.5799086755</v>
      </c>
      <c r="AA1599">
        <v>13687106.073059361</v>
      </c>
      <c r="AB1599">
        <v>4.3485095543582881E-2</v>
      </c>
      <c r="AC1599">
        <v>0.1840573741638574</v>
      </c>
      <c r="AM1599">
        <v>6.4770300606458955E-2</v>
      </c>
      <c r="AN1599">
        <v>8.3013770713633028E-2</v>
      </c>
      <c r="AO1599">
        <v>0.23842000653374096</v>
      </c>
      <c r="AP1599">
        <v>1.7490940851769339E-2</v>
      </c>
      <c r="AQ1599">
        <v>1.0936184962242417</v>
      </c>
      <c r="AR1599">
        <v>1.0936184962242417</v>
      </c>
      <c r="AS1599">
        <v>1.165075917971492</v>
      </c>
      <c r="AT1599">
        <v>2.0812033684499801E-2</v>
      </c>
      <c r="AU1599">
        <v>0.50308747119180908</v>
      </c>
      <c r="AV1599">
        <v>0.50308747119180908</v>
      </c>
      <c r="AW1599">
        <v>0.54343539096437887</v>
      </c>
      <c r="AX1599">
        <v>4.4896267065266685E-2</v>
      </c>
      <c r="AY1599">
        <v>4.4896267065266685E-2</v>
      </c>
      <c r="AZ1599">
        <v>0.43910286041528934</v>
      </c>
      <c r="BB1599">
        <v>0.34900324938186866</v>
      </c>
      <c r="BD1599">
        <v>0.33711138488193221</v>
      </c>
      <c r="BE1599">
        <v>0.33711138488193221</v>
      </c>
      <c r="BF1599">
        <v>8749</v>
      </c>
      <c r="BG1599">
        <v>5742</v>
      </c>
      <c r="BI1599">
        <v>4.4701558095416129E-2</v>
      </c>
      <c r="BK1599">
        <v>0.50873115902799448</v>
      </c>
      <c r="BL1599">
        <v>0.16335690512831313</v>
      </c>
      <c r="BM1599">
        <v>0.16335690512831313</v>
      </c>
      <c r="BN1599">
        <v>0.98535294112668181</v>
      </c>
      <c r="BQ1599">
        <v>9.2009132420091326</v>
      </c>
      <c r="BR1599">
        <v>0.76136363636363635</v>
      </c>
      <c r="BS1599">
        <v>8128139.7442922378</v>
      </c>
      <c r="BT1599">
        <v>919469.6064516129</v>
      </c>
    </row>
    <row r="1600" spans="1:72">
      <c r="A1600" t="s">
        <v>1883</v>
      </c>
      <c r="B1600" t="s">
        <v>64</v>
      </c>
      <c r="C1600">
        <v>2022</v>
      </c>
      <c r="D1600" t="s">
        <v>228</v>
      </c>
      <c r="E1600">
        <v>5</v>
      </c>
      <c r="G1600" t="s">
        <v>312</v>
      </c>
      <c r="H1600" t="s">
        <v>1837</v>
      </c>
      <c r="I1600">
        <v>0.39249521337012633</v>
      </c>
      <c r="J1600">
        <v>0.15071179001823326</v>
      </c>
      <c r="K1600">
        <v>1.7083980082125236</v>
      </c>
      <c r="L1600">
        <v>1.2244122084678948</v>
      </c>
      <c r="M1600">
        <v>0.67815840838189356</v>
      </c>
      <c r="N1600">
        <v>0.62471358210834771</v>
      </c>
      <c r="O1600">
        <v>0.51963072495383178</v>
      </c>
      <c r="P1600">
        <v>0.22681552763079341</v>
      </c>
      <c r="Q1600">
        <v>0.52428610572364653</v>
      </c>
      <c r="R1600">
        <v>0.24833459391024598</v>
      </c>
      <c r="S1600">
        <v>0.27699513400327452</v>
      </c>
      <c r="T1600">
        <v>3.3879907694368598E-2</v>
      </c>
      <c r="U1600">
        <v>9.6574926229171382E-2</v>
      </c>
      <c r="V1600">
        <v>3.5072871580320124E-2</v>
      </c>
      <c r="W1600">
        <v>8.0531623994462384E-2</v>
      </c>
      <c r="X1600">
        <v>9.5002260649797401E-2</v>
      </c>
      <c r="Y1600">
        <v>222870.45560879368</v>
      </c>
      <c r="Z1600">
        <v>2090900.9131545338</v>
      </c>
      <c r="AA1600">
        <v>4868403.2068965519</v>
      </c>
      <c r="AB1600">
        <v>7.1265137058981022E-3</v>
      </c>
      <c r="AC1600">
        <v>8.5697547507624539E-2</v>
      </c>
      <c r="AD1600">
        <v>0.65740152925815132</v>
      </c>
      <c r="AE1600">
        <v>0.88640160508255539</v>
      </c>
      <c r="AF1600">
        <v>27922667.631483167</v>
      </c>
      <c r="AG1600">
        <v>17149829.823475886</v>
      </c>
      <c r="AH1600">
        <v>24750697.406733394</v>
      </c>
      <c r="AI1600">
        <v>0.93071783574412537</v>
      </c>
      <c r="AJ1600">
        <v>0.35496973862775361</v>
      </c>
      <c r="AK1600">
        <v>2.4971187924616269</v>
      </c>
      <c r="AL1600">
        <v>1.0140729119666361</v>
      </c>
      <c r="AM1600">
        <v>4.6221005453222108E-2</v>
      </c>
      <c r="AN1600">
        <v>4.2539985987356477E-2</v>
      </c>
      <c r="AO1600">
        <v>7.510229449155692E-2</v>
      </c>
      <c r="AP1600">
        <v>1.6254256664573877E-2</v>
      </c>
      <c r="AQ1600">
        <v>1.0192033570502457</v>
      </c>
      <c r="AR1600">
        <v>0.96973939753774441</v>
      </c>
      <c r="AS1600">
        <v>1.0430809822592679</v>
      </c>
      <c r="AT1600">
        <v>2.3246116523292965E-2</v>
      </c>
      <c r="AU1600">
        <v>0.46808047392335866</v>
      </c>
      <c r="AV1600">
        <v>0.68371136929391574</v>
      </c>
      <c r="AW1600">
        <v>0.47872725792951892</v>
      </c>
      <c r="AX1600">
        <v>2.3494348886046134E-2</v>
      </c>
      <c r="AY1600">
        <v>4.7318717484128643E-2</v>
      </c>
      <c r="AZ1600">
        <v>0.78387159013264074</v>
      </c>
      <c r="BA1600">
        <v>17.137782848529127</v>
      </c>
      <c r="BB1600">
        <v>0.21501928508732548</v>
      </c>
      <c r="BC1600">
        <v>3.5998653254445373E-2</v>
      </c>
      <c r="BD1600">
        <v>0.64044489125537996</v>
      </c>
      <c r="BE1600">
        <v>0.35569313808624775</v>
      </c>
      <c r="BF1600">
        <v>8827</v>
      </c>
      <c r="BG1600">
        <v>5592</v>
      </c>
      <c r="BH1600">
        <v>5029</v>
      </c>
      <c r="BI1600">
        <v>7.5100246210846974E-2</v>
      </c>
      <c r="BJ1600">
        <v>0.69290289245790293</v>
      </c>
      <c r="BK1600">
        <v>0.78906986214391439</v>
      </c>
      <c r="BL1600">
        <v>8.9690003597516429E-2</v>
      </c>
      <c r="BM1600">
        <v>0.20467357852575135</v>
      </c>
      <c r="BN1600">
        <v>1.0251810883752297</v>
      </c>
      <c r="BO1600">
        <v>1.1117960410703449</v>
      </c>
      <c r="BP1600">
        <v>6.6161069616940724E-2</v>
      </c>
      <c r="BQ1600">
        <v>9.0625798212005115</v>
      </c>
      <c r="BR1600">
        <v>0.20128660910783816</v>
      </c>
      <c r="BS1600">
        <v>3204673.12899106</v>
      </c>
      <c r="BT1600">
        <v>619243.40699523047</v>
      </c>
    </row>
    <row r="1601" spans="1:72">
      <c r="A1601" t="s">
        <v>1884</v>
      </c>
      <c r="B1601" t="s">
        <v>65</v>
      </c>
      <c r="C1601">
        <v>2022</v>
      </c>
      <c r="D1601" t="s">
        <v>218</v>
      </c>
      <c r="E1601">
        <v>4</v>
      </c>
      <c r="G1601" t="s">
        <v>314</v>
      </c>
      <c r="H1601" t="s">
        <v>1837</v>
      </c>
      <c r="I1601">
        <v>5.9600582746869482E-2</v>
      </c>
      <c r="J1601">
        <v>0.43380354037294122</v>
      </c>
      <c r="K1601">
        <v>1.717545734009539</v>
      </c>
      <c r="L1601">
        <v>1.1067788517998907</v>
      </c>
      <c r="M1601">
        <v>1.0829947041165473</v>
      </c>
      <c r="N1601">
        <v>0.61162640240447397</v>
      </c>
      <c r="O1601">
        <v>0.59392076967810348</v>
      </c>
      <c r="P1601">
        <v>0.49392800437098783</v>
      </c>
      <c r="Q1601">
        <v>0.49392800437098783</v>
      </c>
      <c r="R1601">
        <v>0.53121640353302702</v>
      </c>
      <c r="S1601">
        <v>0.55122570136809912</v>
      </c>
      <c r="T1601">
        <v>0.14460876281330784</v>
      </c>
      <c r="U1601">
        <v>0.14460876281330784</v>
      </c>
      <c r="V1601">
        <v>4.665550048405788E-2</v>
      </c>
      <c r="W1601">
        <v>8.8408205967782053E-2</v>
      </c>
      <c r="X1601">
        <v>4.665550048405788E-2</v>
      </c>
      <c r="Y1601">
        <v>238528.41802388709</v>
      </c>
      <c r="Z1601">
        <v>1331031.6666666667</v>
      </c>
      <c r="AA1601">
        <v>2569971.6995305163</v>
      </c>
      <c r="AB1601">
        <v>3.210802653952817E-2</v>
      </c>
      <c r="AC1601">
        <v>0.10096926500644023</v>
      </c>
      <c r="AM1601">
        <v>1.6428960094760862E-2</v>
      </c>
      <c r="AN1601">
        <v>2.3882721383518882E-2</v>
      </c>
      <c r="AO1601">
        <v>0.10947565924576111</v>
      </c>
      <c r="AP1601">
        <v>3.8234228739283407E-2</v>
      </c>
      <c r="AQ1601">
        <v>1.0282865376990111</v>
      </c>
      <c r="AR1601">
        <v>1.0282865376990111</v>
      </c>
      <c r="AS1601">
        <v>1.1915801783504447</v>
      </c>
      <c r="AT1601">
        <v>1.7797297460085786E-2</v>
      </c>
      <c r="AU1601">
        <v>0.72664741168341873</v>
      </c>
      <c r="AV1601">
        <v>0.72664741168341873</v>
      </c>
      <c r="AW1601">
        <v>0.7470833588322533</v>
      </c>
      <c r="AX1601">
        <v>2.6939083330744563E-2</v>
      </c>
      <c r="AY1601">
        <v>2.6939083330744563E-2</v>
      </c>
      <c r="AZ1601">
        <v>0.55411182724843655</v>
      </c>
      <c r="BB1601">
        <v>1.283097330273689</v>
      </c>
      <c r="BD1601">
        <v>0.24823577100140679</v>
      </c>
      <c r="BE1601">
        <v>0.24823577100140679</v>
      </c>
      <c r="BF1601">
        <v>5298</v>
      </c>
      <c r="BG1601">
        <v>5852</v>
      </c>
      <c r="BI1601">
        <v>5.6265669216248697E-3</v>
      </c>
      <c r="BK1601">
        <v>0.60732306056163243</v>
      </c>
      <c r="BL1601">
        <v>0.35707527850352627</v>
      </c>
      <c r="BM1601">
        <v>0.35707527850352627</v>
      </c>
      <c r="BN1601">
        <v>0.84711414668617424</v>
      </c>
      <c r="BQ1601">
        <v>17.295774647887324</v>
      </c>
      <c r="BR1601">
        <v>6.5217391304347824E-2</v>
      </c>
      <c r="BS1601">
        <v>1546579.7605633803</v>
      </c>
      <c r="BT1601">
        <v>2038322.9075630251</v>
      </c>
    </row>
    <row r="1602" spans="1:72">
      <c r="A1602" t="s">
        <v>1885</v>
      </c>
      <c r="B1602" t="s">
        <v>66</v>
      </c>
      <c r="C1602">
        <v>2022</v>
      </c>
      <c r="D1602" t="s">
        <v>223</v>
      </c>
      <c r="E1602">
        <v>2</v>
      </c>
      <c r="G1602" t="s">
        <v>316</v>
      </c>
      <c r="H1602" t="s">
        <v>1837</v>
      </c>
      <c r="I1602">
        <v>0.42636845236453541</v>
      </c>
      <c r="J1602">
        <v>0.16573523068397183</v>
      </c>
      <c r="K1602">
        <v>1.689764482554089</v>
      </c>
      <c r="L1602">
        <v>1.4151249197911286</v>
      </c>
      <c r="M1602">
        <v>0.79464824064672357</v>
      </c>
      <c r="N1602">
        <v>0.64428303864255543</v>
      </c>
      <c r="O1602">
        <v>0.60174317105655983</v>
      </c>
      <c r="P1602">
        <v>0.16303927749063432</v>
      </c>
      <c r="Q1602">
        <v>0.60559171811507162</v>
      </c>
      <c r="R1602">
        <v>0.20491128316665974</v>
      </c>
      <c r="S1602">
        <v>0.22363528080976719</v>
      </c>
      <c r="T1602">
        <v>1.3250254650373753E-2</v>
      </c>
      <c r="U1602">
        <v>6.279568925638386E-2</v>
      </c>
      <c r="V1602">
        <v>3.387729650998117E-2</v>
      </c>
      <c r="W1602">
        <v>6.2873143903848391E-2</v>
      </c>
      <c r="X1602">
        <v>0.17081198359560346</v>
      </c>
      <c r="Y1602">
        <v>399335.47535211267</v>
      </c>
      <c r="Z1602">
        <v>2989296.6752577322</v>
      </c>
      <c r="AA1602">
        <v>5604619.4355670102</v>
      </c>
      <c r="AB1602">
        <v>6.1292709485401909E-3</v>
      </c>
      <c r="AC1602">
        <v>7.452859108823108E-2</v>
      </c>
      <c r="AD1602">
        <v>0.81447986461005317</v>
      </c>
      <c r="AE1602">
        <v>0.90289777803745153</v>
      </c>
      <c r="AF1602">
        <v>27178469.136452243</v>
      </c>
      <c r="AG1602">
        <v>16468905.075048734</v>
      </c>
      <c r="AH1602">
        <v>24539379.393762182</v>
      </c>
      <c r="AI1602">
        <v>0.92434591797516708</v>
      </c>
      <c r="AJ1602">
        <v>0.37616350157933365</v>
      </c>
      <c r="AK1602">
        <v>2.4002801288445275</v>
      </c>
      <c r="AL1602">
        <v>1.2641249564636317</v>
      </c>
      <c r="AM1602">
        <v>6.8528837231646697E-2</v>
      </c>
      <c r="AN1602">
        <v>4.2893028325822702E-2</v>
      </c>
      <c r="AO1602">
        <v>6.2153653011312607E-2</v>
      </c>
      <c r="AP1602">
        <v>1.6255204096712203E-2</v>
      </c>
      <c r="AQ1602">
        <v>1.0595604802078493</v>
      </c>
      <c r="AR1602">
        <v>1.0648743142532391</v>
      </c>
      <c r="AS1602">
        <v>1.3163090086739615</v>
      </c>
      <c r="AT1602">
        <v>2.7869525161193519E-2</v>
      </c>
      <c r="AU1602">
        <v>0.418456909157985</v>
      </c>
      <c r="AV1602">
        <v>0.60757595203924031</v>
      </c>
      <c r="AW1602">
        <v>0.42963491838229501</v>
      </c>
      <c r="AX1602">
        <v>1.8628841976952727E-2</v>
      </c>
      <c r="AY1602">
        <v>8.0179549762463012E-2</v>
      </c>
      <c r="AZ1602">
        <v>0.80774652323842899</v>
      </c>
      <c r="BA1602">
        <v>14.457386302535582</v>
      </c>
      <c r="BB1602">
        <v>0.5586352890669255</v>
      </c>
      <c r="BC1602">
        <v>2.6118804391199332E-2</v>
      </c>
      <c r="BD1602">
        <v>0.68219175749843664</v>
      </c>
      <c r="BE1602">
        <v>0.20220940501405735</v>
      </c>
      <c r="BF1602">
        <v>8899</v>
      </c>
      <c r="BG1602">
        <v>5498</v>
      </c>
      <c r="BH1602">
        <v>5095</v>
      </c>
      <c r="BI1602">
        <v>6.6885555524884704E-2</v>
      </c>
      <c r="BJ1602">
        <v>0.67112149866491999</v>
      </c>
      <c r="BK1602">
        <v>0.79528154196453393</v>
      </c>
      <c r="BL1602">
        <v>1.8486310075857038E-2</v>
      </c>
      <c r="BM1602">
        <v>6.3765458126292973E-2</v>
      </c>
      <c r="BN1602">
        <v>0.80358204501395647</v>
      </c>
      <c r="BO1602">
        <v>1.2840102568984069</v>
      </c>
      <c r="BP1602">
        <v>4.4842351033213136E-2</v>
      </c>
      <c r="BQ1602">
        <v>2.9278350515463916</v>
      </c>
      <c r="BR1602">
        <v>0.23210412147505424</v>
      </c>
      <c r="BS1602">
        <v>3845446.755154639</v>
      </c>
      <c r="BT1602">
        <v>528055.94732061762</v>
      </c>
    </row>
    <row r="1603" spans="1:72">
      <c r="A1603" t="s">
        <v>1886</v>
      </c>
      <c r="B1603" t="s">
        <v>67</v>
      </c>
      <c r="C1603">
        <v>2022</v>
      </c>
      <c r="D1603" t="s">
        <v>207</v>
      </c>
      <c r="E1603">
        <v>8</v>
      </c>
      <c r="G1603" t="s">
        <v>318</v>
      </c>
      <c r="H1603" t="s">
        <v>1837</v>
      </c>
      <c r="I1603">
        <v>0.15468730629163138</v>
      </c>
      <c r="J1603">
        <v>0.20505055250476809</v>
      </c>
      <c r="K1603">
        <v>2.9013079283121765</v>
      </c>
      <c r="L1603">
        <v>1.1094417678698902</v>
      </c>
      <c r="M1603">
        <v>0.8631217687763808</v>
      </c>
      <c r="N1603">
        <v>0.65524574406034342</v>
      </c>
      <c r="O1603">
        <v>0.54795595785142237</v>
      </c>
      <c r="P1603">
        <v>0.32362010091668458</v>
      </c>
      <c r="Q1603">
        <v>0.43131627342338669</v>
      </c>
      <c r="R1603">
        <v>0.33762787577496339</v>
      </c>
      <c r="S1603">
        <v>0.39431544980828315</v>
      </c>
      <c r="T1603">
        <v>4.0551797286364911E-2</v>
      </c>
      <c r="U1603">
        <v>5.9535870483014765E-2</v>
      </c>
      <c r="V1603">
        <v>0.13039443253144778</v>
      </c>
      <c r="W1603">
        <v>0.3700173627252355</v>
      </c>
      <c r="X1603">
        <v>0.18325650154623768</v>
      </c>
      <c r="Y1603">
        <v>310693.25560879492</v>
      </c>
      <c r="Z1603">
        <v>6394225.813700201</v>
      </c>
      <c r="AA1603">
        <v>19371684.814846661</v>
      </c>
      <c r="AB1603">
        <v>8.5458682226864213E-3</v>
      </c>
      <c r="AC1603">
        <v>0.16746325071933363</v>
      </c>
      <c r="AD1603">
        <v>0.33041537533097076</v>
      </c>
      <c r="AE1603">
        <v>0.73218465191117066</v>
      </c>
      <c r="AF1603">
        <v>28365003.389864527</v>
      </c>
      <c r="AG1603">
        <v>15167217.037631711</v>
      </c>
      <c r="AH1603">
        <v>20768420.133467134</v>
      </c>
      <c r="AI1603">
        <v>0.90092295255404053</v>
      </c>
      <c r="AJ1603">
        <v>0.35499142397081729</v>
      </c>
      <c r="AK1603">
        <v>2.0625418037461132</v>
      </c>
      <c r="AL1603">
        <v>0.69645611573566024</v>
      </c>
      <c r="AM1603">
        <v>2.6254112969088399E-2</v>
      </c>
      <c r="AN1603">
        <v>3.3698023511404489E-2</v>
      </c>
      <c r="AO1603">
        <v>0.34095607515867149</v>
      </c>
      <c r="AP1603">
        <v>6.0595848233419028E-2</v>
      </c>
      <c r="AQ1603">
        <v>1.0248055257999558</v>
      </c>
      <c r="AR1603">
        <v>1.0255504223465908</v>
      </c>
      <c r="AS1603">
        <v>0.72377143321523152</v>
      </c>
      <c r="AT1603">
        <v>2.4605324810595068E-2</v>
      </c>
      <c r="AU1603">
        <v>0.42051478676913862</v>
      </c>
      <c r="AV1603">
        <v>0.4510235218574547</v>
      </c>
      <c r="AW1603">
        <v>0.45669284841645297</v>
      </c>
      <c r="AX1603">
        <v>2.2352693428375828E-2</v>
      </c>
      <c r="AY1603">
        <v>2.7968895794464488E-2</v>
      </c>
      <c r="AZ1603">
        <v>0.68529315395907442</v>
      </c>
      <c r="BA1603">
        <v>13.394777122184008</v>
      </c>
      <c r="BB1603">
        <v>0.14585730285558426</v>
      </c>
      <c r="BC1603">
        <v>1.2809155012406948E-2</v>
      </c>
      <c r="BD1603">
        <v>0.30755510413688986</v>
      </c>
      <c r="BE1603">
        <v>0.23933987205848972</v>
      </c>
      <c r="BF1603">
        <v>9177</v>
      </c>
      <c r="BG1603">
        <v>6508</v>
      </c>
      <c r="BH1603">
        <v>6148</v>
      </c>
      <c r="BI1603">
        <v>5.7748446932035104E-2</v>
      </c>
      <c r="BJ1603">
        <v>0.73030191705292968</v>
      </c>
      <c r="BK1603">
        <v>0.75905021392603578</v>
      </c>
      <c r="BL1603">
        <v>7.9195663708762631E-2</v>
      </c>
      <c r="BM1603">
        <v>0.10459594963012914</v>
      </c>
      <c r="BN1603">
        <v>1.6339266523687581</v>
      </c>
      <c r="BO1603">
        <v>0.75798261094946784</v>
      </c>
      <c r="BP1603">
        <v>6.7677902380324381E-2</v>
      </c>
      <c r="BQ1603">
        <v>6.4004012611063343</v>
      </c>
      <c r="BR1603">
        <v>0.74351967520299811</v>
      </c>
      <c r="BS1603">
        <v>13857403.356835769</v>
      </c>
      <c r="BT1603">
        <v>3016739.6747945207</v>
      </c>
    </row>
    <row r="1604" spans="1:72">
      <c r="A1604" t="s">
        <v>1887</v>
      </c>
      <c r="B1604" t="s">
        <v>68</v>
      </c>
      <c r="C1604">
        <v>2022</v>
      </c>
      <c r="D1604" t="s">
        <v>212</v>
      </c>
      <c r="E1604">
        <v>2</v>
      </c>
      <c r="G1604" t="s">
        <v>320</v>
      </c>
      <c r="H1604" t="s">
        <v>1837</v>
      </c>
      <c r="I1604">
        <v>2.8698190579926789E-2</v>
      </c>
      <c r="J1604">
        <v>0.30499405186876477</v>
      </c>
      <c r="K1604">
        <v>1.5340270527354354</v>
      </c>
      <c r="L1604">
        <v>1.0829444561144679</v>
      </c>
      <c r="M1604">
        <v>1.0508189302625619</v>
      </c>
      <c r="N1604">
        <v>0.58973530152654985</v>
      </c>
      <c r="O1604">
        <v>0.58997065442644459</v>
      </c>
      <c r="P1604">
        <v>0.72811670800391715</v>
      </c>
      <c r="Q1604">
        <v>0.72811670800391715</v>
      </c>
      <c r="R1604">
        <v>0.72345592642378043</v>
      </c>
      <c r="S1604">
        <v>0.74778407990211015</v>
      </c>
      <c r="T1604">
        <v>0.17101922427213462</v>
      </c>
      <c r="U1604">
        <v>0.17101922427213462</v>
      </c>
      <c r="V1604">
        <v>1.4121730046327639E-2</v>
      </c>
      <c r="W1604">
        <v>2.4248034499395058E-2</v>
      </c>
      <c r="X1604">
        <v>1.4121730046327639E-2</v>
      </c>
      <c r="Y1604">
        <v>555020.52171052631</v>
      </c>
      <c r="Z1604">
        <v>651046.22429906542</v>
      </c>
      <c r="AA1604">
        <v>1129272.3457943925</v>
      </c>
      <c r="AB1604">
        <v>3.1844788459243115E-2</v>
      </c>
      <c r="AC1604">
        <v>8.2799703630827962E-2</v>
      </c>
      <c r="AM1604">
        <v>2.0178059298254124E-2</v>
      </c>
      <c r="AN1604">
        <v>3.5394490431233418E-2</v>
      </c>
      <c r="AO1604">
        <v>4.9710495397251697E-2</v>
      </c>
      <c r="AP1604">
        <v>3.3677108563381707E-2</v>
      </c>
      <c r="AQ1604">
        <v>0.95103547918508824</v>
      </c>
      <c r="AR1604">
        <v>0.95103547918508824</v>
      </c>
      <c r="AS1604">
        <v>0.97077686111400951</v>
      </c>
      <c r="AT1604">
        <v>3.1989695043805312E-2</v>
      </c>
      <c r="AU1604">
        <v>0.77604445854871729</v>
      </c>
      <c r="AV1604">
        <v>0.77604445854871729</v>
      </c>
      <c r="AW1604">
        <v>0.78035052349157819</v>
      </c>
      <c r="AX1604">
        <v>2.4132945678900227E-2</v>
      </c>
      <c r="AY1604">
        <v>2.4132945678900227E-2</v>
      </c>
      <c r="AZ1604">
        <v>0.39208051761907659</v>
      </c>
      <c r="BB1604">
        <v>0.1400699758060869</v>
      </c>
      <c r="BD1604">
        <v>0.13072124520491621</v>
      </c>
      <c r="BE1604">
        <v>0.13072124520491621</v>
      </c>
      <c r="BF1604">
        <v>9782</v>
      </c>
      <c r="BG1604">
        <v>5944</v>
      </c>
      <c r="BI1604">
        <v>4.4039892759164007E-2</v>
      </c>
      <c r="BK1604">
        <v>0.43047061581980728</v>
      </c>
      <c r="BL1604">
        <v>0.20032429209522887</v>
      </c>
      <c r="BM1604">
        <v>0.20032429209522887</v>
      </c>
      <c r="BN1604">
        <v>0.56744632854130683</v>
      </c>
      <c r="BQ1604">
        <v>14.205607476635514</v>
      </c>
      <c r="BR1604">
        <v>0.13138138138138139</v>
      </c>
      <c r="BS1604">
        <v>614098.71028037381</v>
      </c>
      <c r="BT1604">
        <v>2136796.0874999999</v>
      </c>
    </row>
    <row r="1605" spans="1:72">
      <c r="A1605" t="s">
        <v>1888</v>
      </c>
      <c r="B1605" t="s">
        <v>69</v>
      </c>
      <c r="C1605">
        <v>2022</v>
      </c>
      <c r="D1605" t="s">
        <v>215</v>
      </c>
      <c r="E1605">
        <v>4</v>
      </c>
      <c r="G1605" t="s">
        <v>322</v>
      </c>
      <c r="H1605" t="s">
        <v>1837</v>
      </c>
      <c r="I1605">
        <v>5.3803596912839952E-2</v>
      </c>
      <c r="J1605">
        <v>0.32135735812500771</v>
      </c>
      <c r="K1605">
        <v>2.1799307352743309</v>
      </c>
      <c r="L1605">
        <v>1.5656097236147906</v>
      </c>
      <c r="M1605">
        <v>1.4136993323256342</v>
      </c>
      <c r="N1605">
        <v>0.68196336721222195</v>
      </c>
      <c r="O1605">
        <v>0.60149534136251348</v>
      </c>
      <c r="P1605">
        <v>0.5379144772647696</v>
      </c>
      <c r="Q1605">
        <v>0.5379144772647696</v>
      </c>
      <c r="R1605">
        <v>0.605498937270604</v>
      </c>
      <c r="S1605">
        <v>0.58697653642718539</v>
      </c>
      <c r="T1605">
        <v>0.11977910147861436</v>
      </c>
      <c r="U1605">
        <v>0.11977910147861436</v>
      </c>
      <c r="V1605">
        <v>0.13837034278707031</v>
      </c>
      <c r="W1605">
        <v>0.24061772205432752</v>
      </c>
      <c r="X1605">
        <v>0.13837034278707031</v>
      </c>
      <c r="Y1605">
        <v>266173.3263959391</v>
      </c>
      <c r="Z1605">
        <v>4537445.8838951308</v>
      </c>
      <c r="AA1605">
        <v>8224028.5393258426</v>
      </c>
      <c r="AB1605">
        <v>4.9870605464086622E-2</v>
      </c>
      <c r="AC1605">
        <v>0.1415922802322131</v>
      </c>
      <c r="AM1605">
        <v>3.9345884209165738E-2</v>
      </c>
      <c r="AN1605">
        <v>5.4894719968957409E-2</v>
      </c>
      <c r="AO1605">
        <v>0.15791008132803558</v>
      </c>
      <c r="AP1605">
        <v>2.1354150418778438E-2</v>
      </c>
      <c r="AQ1605">
        <v>1.0227986679803414</v>
      </c>
      <c r="AR1605">
        <v>1.0227986679803414</v>
      </c>
      <c r="AS1605">
        <v>1.396460645455972</v>
      </c>
      <c r="AT1605">
        <v>2.9885879356033686E-2</v>
      </c>
      <c r="AU1605">
        <v>0.59531143002628695</v>
      </c>
      <c r="AV1605">
        <v>0.59531143002628695</v>
      </c>
      <c r="AW1605">
        <v>0.59534612095435957</v>
      </c>
      <c r="AX1605">
        <v>4.5330131662995411E-2</v>
      </c>
      <c r="AY1605">
        <v>4.5330131662995411E-2</v>
      </c>
      <c r="AZ1605">
        <v>0.53160554166125562</v>
      </c>
      <c r="BB1605">
        <v>0.26337509966292755</v>
      </c>
      <c r="BD1605">
        <v>0.2401275039108344</v>
      </c>
      <c r="BE1605">
        <v>0.2401275039108344</v>
      </c>
      <c r="BF1605">
        <v>9637</v>
      </c>
      <c r="BG1605">
        <v>6091</v>
      </c>
      <c r="BI1605">
        <v>5.7679523137665327E-2</v>
      </c>
      <c r="BK1605">
        <v>0.5834380336760977</v>
      </c>
      <c r="BL1605">
        <v>0.26330796130855311</v>
      </c>
      <c r="BM1605">
        <v>0.26330796130855311</v>
      </c>
      <c r="BN1605">
        <v>1.0287920855740653</v>
      </c>
      <c r="BQ1605">
        <v>14.756554307116104</v>
      </c>
      <c r="BR1605">
        <v>0.51363810987322323</v>
      </c>
      <c r="BS1605">
        <v>4200350.1460674154</v>
      </c>
      <c r="BT1605">
        <v>1111968.7650602409</v>
      </c>
    </row>
    <row r="1606" spans="1:72">
      <c r="A1606" t="s">
        <v>1889</v>
      </c>
      <c r="B1606" t="s">
        <v>70</v>
      </c>
      <c r="C1606">
        <v>2022</v>
      </c>
      <c r="D1606" t="s">
        <v>207</v>
      </c>
      <c r="E1606">
        <v>8</v>
      </c>
      <c r="G1606" t="s">
        <v>324</v>
      </c>
      <c r="H1606" t="s">
        <v>1837</v>
      </c>
      <c r="I1606">
        <v>0.18234562390646047</v>
      </c>
      <c r="J1606">
        <v>0.22028026151750682</v>
      </c>
      <c r="K1606">
        <v>2.623283754026021</v>
      </c>
      <c r="L1606">
        <v>1.5943289502137785</v>
      </c>
      <c r="M1606">
        <v>1.2071540184978884</v>
      </c>
      <c r="N1606">
        <v>0.66425448492888572</v>
      </c>
      <c r="O1606">
        <v>0.52988317233819282</v>
      </c>
      <c r="P1606">
        <v>0.26822888608583662</v>
      </c>
      <c r="Q1606">
        <v>0.37395387199930774</v>
      </c>
      <c r="R1606">
        <v>0.27095395225588431</v>
      </c>
      <c r="S1606">
        <v>0.3257042994059105</v>
      </c>
      <c r="T1606">
        <v>2.7817738032910714E-2</v>
      </c>
      <c r="U1606">
        <v>4.25323763370382E-2</v>
      </c>
      <c r="V1606">
        <v>0.12640780093963438</v>
      </c>
      <c r="W1606">
        <v>0.34047836892711697</v>
      </c>
      <c r="X1606">
        <v>0.19056421588278591</v>
      </c>
      <c r="Y1606">
        <v>193149.45226523172</v>
      </c>
      <c r="Z1606">
        <v>6117874.4673321238</v>
      </c>
      <c r="AA1606">
        <v>17380388.450998183</v>
      </c>
      <c r="AB1606">
        <v>1.6880407634766389E-2</v>
      </c>
      <c r="AC1606">
        <v>0.13047898578272288</v>
      </c>
      <c r="AD1606">
        <v>0.35413326099462772</v>
      </c>
      <c r="AE1606">
        <v>0.85803920479394347</v>
      </c>
      <c r="AF1606">
        <v>30946241.387766249</v>
      </c>
      <c r="AG1606">
        <v>18063821.133260515</v>
      </c>
      <c r="AH1606">
        <v>26553088.35172037</v>
      </c>
      <c r="AI1606">
        <v>0.92434042022011009</v>
      </c>
      <c r="AJ1606">
        <v>0.36316707370022788</v>
      </c>
      <c r="AK1606">
        <v>2.3626569337676302</v>
      </c>
      <c r="AL1606">
        <v>1.3563282612010363</v>
      </c>
      <c r="AM1606">
        <v>3.8965239773593327E-2</v>
      </c>
      <c r="AN1606">
        <v>4.0137655359627045E-2</v>
      </c>
      <c r="AO1606">
        <v>0.31453544706541986</v>
      </c>
      <c r="AP1606">
        <v>4.8318710206892268E-2</v>
      </c>
      <c r="AQ1606">
        <v>1.0219224624274044</v>
      </c>
      <c r="AR1606">
        <v>1.0074921327564428</v>
      </c>
      <c r="AS1606">
        <v>1.0431219716567792</v>
      </c>
      <c r="AT1606">
        <v>2.4419398505696414E-2</v>
      </c>
      <c r="AU1606">
        <v>0.4108258048050531</v>
      </c>
      <c r="AV1606">
        <v>0.43566625565638789</v>
      </c>
      <c r="AW1606">
        <v>0.45770050587403588</v>
      </c>
      <c r="AX1606">
        <v>3.8275677762381263E-2</v>
      </c>
      <c r="AY1606">
        <v>5.3624413441924687E-2</v>
      </c>
      <c r="AZ1606">
        <v>0.78850732623946518</v>
      </c>
      <c r="BA1606">
        <v>16.035604691420076</v>
      </c>
      <c r="BB1606">
        <v>0.46967064855332119</v>
      </c>
      <c r="BC1606">
        <v>6.5715267966282923E-2</v>
      </c>
      <c r="BD1606">
        <v>0.30830229810677673</v>
      </c>
      <c r="BE1606">
        <v>0.22098002256153865</v>
      </c>
      <c r="BF1606">
        <v>9647</v>
      </c>
      <c r="BG1606">
        <v>6486</v>
      </c>
      <c r="BH1606">
        <v>6147</v>
      </c>
      <c r="BI1606">
        <v>6.2892786409404836E-2</v>
      </c>
      <c r="BJ1606">
        <v>0.67980536254504564</v>
      </c>
      <c r="BK1606">
        <v>0.83908007569509258</v>
      </c>
      <c r="BL1606">
        <v>8.4552255251858277E-2</v>
      </c>
      <c r="BM1606">
        <v>0.12027920545097402</v>
      </c>
      <c r="BN1606">
        <v>2.007251591785749</v>
      </c>
      <c r="BO1606">
        <v>1.1000960231597097</v>
      </c>
      <c r="BP1606">
        <v>2.271466157272068E-2</v>
      </c>
      <c r="BQ1606">
        <v>6.9703569267997576</v>
      </c>
      <c r="BR1606">
        <v>0.54761584956346543</v>
      </c>
      <c r="BS1606">
        <v>13366902.268602541</v>
      </c>
      <c r="BT1606">
        <v>2361245.7537803138</v>
      </c>
    </row>
    <row r="1607" spans="1:72">
      <c r="A1607" t="s">
        <v>1890</v>
      </c>
      <c r="B1607" t="s">
        <v>71</v>
      </c>
      <c r="C1607">
        <v>2022</v>
      </c>
      <c r="D1607" t="s">
        <v>212</v>
      </c>
      <c r="E1607">
        <v>4</v>
      </c>
      <c r="G1607" t="s">
        <v>326</v>
      </c>
      <c r="H1607" t="s">
        <v>1837</v>
      </c>
      <c r="I1607">
        <v>2.290479823318279E-2</v>
      </c>
      <c r="J1607">
        <v>0.28473315971240354</v>
      </c>
      <c r="K1607">
        <v>2.1458502948236484</v>
      </c>
      <c r="L1607">
        <v>1.6053721055885997</v>
      </c>
      <c r="M1607">
        <v>1.5775889634664895</v>
      </c>
      <c r="N1607">
        <v>0.5860872071916261</v>
      </c>
      <c r="O1607">
        <v>0.56692497515857021</v>
      </c>
      <c r="P1607">
        <v>0.62254500963751869</v>
      </c>
      <c r="Q1607">
        <v>0.62254500963751869</v>
      </c>
      <c r="R1607">
        <v>0.59860092778880136</v>
      </c>
      <c r="S1607">
        <v>0.65078284130761488</v>
      </c>
      <c r="T1607">
        <v>0.15652244710370178</v>
      </c>
      <c r="U1607">
        <v>0.15652244710370178</v>
      </c>
      <c r="V1607">
        <v>2.2500188097851117E-2</v>
      </c>
      <c r="W1607">
        <v>3.6508448235700486E-2</v>
      </c>
      <c r="X1607">
        <v>2.2500188097851117E-2</v>
      </c>
      <c r="Y1607">
        <v>331185.88788510539</v>
      </c>
      <c r="Z1607">
        <v>838875.10612244892</v>
      </c>
      <c r="AA1607">
        <v>1374634.1142857142</v>
      </c>
      <c r="AB1607">
        <v>2.6419166948900112E-2</v>
      </c>
      <c r="AC1607">
        <v>0.10271124217187229</v>
      </c>
      <c r="AM1607">
        <v>1.6232532426359414E-2</v>
      </c>
      <c r="AN1607">
        <v>2.7443366782130347E-2</v>
      </c>
      <c r="AO1607">
        <v>4.3429843534854171E-2</v>
      </c>
      <c r="AP1607">
        <v>2.3892703490603934E-2</v>
      </c>
      <c r="AQ1607">
        <v>0.96219734344131636</v>
      </c>
      <c r="AR1607">
        <v>0.96219734344131636</v>
      </c>
      <c r="AS1607">
        <v>1.0320658297492578</v>
      </c>
      <c r="AT1607">
        <v>2.8932700019713462E-2</v>
      </c>
      <c r="AU1607">
        <v>0.78114839897875599</v>
      </c>
      <c r="AV1607">
        <v>0.78114839897875599</v>
      </c>
      <c r="AW1607">
        <v>0.78590145286673274</v>
      </c>
      <c r="AX1607">
        <v>3.2086935909225359E-2</v>
      </c>
      <c r="AY1607">
        <v>3.2086935909225359E-2</v>
      </c>
      <c r="AZ1607">
        <v>0.53551407448220545</v>
      </c>
      <c r="BB1607">
        <v>7.1091794696756222E-2</v>
      </c>
      <c r="BD1607">
        <v>0.12066928052964315</v>
      </c>
      <c r="BE1607">
        <v>0.12066928052964315</v>
      </c>
      <c r="BF1607">
        <v>10333</v>
      </c>
      <c r="BG1607">
        <v>6239</v>
      </c>
      <c r="BI1607">
        <v>4.7332110244978735E-2</v>
      </c>
      <c r="BK1607">
        <v>0.59456611052088293</v>
      </c>
      <c r="BL1607">
        <v>0.30179495641829607</v>
      </c>
      <c r="BM1607">
        <v>0.30179495641829607</v>
      </c>
      <c r="BN1607">
        <v>0.77336659383599882</v>
      </c>
      <c r="BQ1607">
        <v>17.620408163265306</v>
      </c>
      <c r="BR1607">
        <v>9.0124397055090122E-2</v>
      </c>
      <c r="BS1607">
        <v>632726.92653061228</v>
      </c>
      <c r="BT1607">
        <v>1250552.7714285713</v>
      </c>
    </row>
    <row r="1608" spans="1:72">
      <c r="A1608" t="s">
        <v>1891</v>
      </c>
      <c r="B1608" t="s">
        <v>72</v>
      </c>
      <c r="C1608">
        <v>2022</v>
      </c>
      <c r="D1608" t="s">
        <v>212</v>
      </c>
      <c r="E1608">
        <v>2</v>
      </c>
      <c r="G1608" t="s">
        <v>328</v>
      </c>
      <c r="H1608" t="s">
        <v>1837</v>
      </c>
      <c r="I1608">
        <v>6.807914579351769E-2</v>
      </c>
      <c r="J1608">
        <v>0.18805899647140556</v>
      </c>
      <c r="K1608">
        <v>1.7488243691403369</v>
      </c>
      <c r="L1608">
        <v>1.4314280039683052</v>
      </c>
      <c r="M1608">
        <v>1.3754518761947734</v>
      </c>
      <c r="N1608">
        <v>0.61482566252722926</v>
      </c>
      <c r="O1608">
        <v>0.597307422038585</v>
      </c>
      <c r="P1608">
        <v>0.73498943232385505</v>
      </c>
      <c r="Q1608">
        <v>0.73498943232385505</v>
      </c>
      <c r="R1608">
        <v>0.74824306079972491</v>
      </c>
      <c r="S1608">
        <v>0.75969176215542134</v>
      </c>
      <c r="T1608">
        <v>0.20885489182109074</v>
      </c>
      <c r="U1608">
        <v>0.20885489182109074</v>
      </c>
      <c r="V1608">
        <v>3.6655994686362076E-2</v>
      </c>
      <c r="W1608">
        <v>5.1022032199198937E-2</v>
      </c>
      <c r="X1608">
        <v>3.6655994686362076E-2</v>
      </c>
      <c r="Y1608">
        <v>656281.59820813232</v>
      </c>
      <c r="Z1608">
        <v>1275812.0534351144</v>
      </c>
      <c r="AA1608">
        <v>1797023.0687022901</v>
      </c>
      <c r="AB1608">
        <v>3.3143566772945714E-2</v>
      </c>
      <c r="AC1608">
        <v>0.10681885038759785</v>
      </c>
      <c r="AM1608">
        <v>4.3769299252624724E-2</v>
      </c>
      <c r="AN1608">
        <v>5.6558318480606065E-2</v>
      </c>
      <c r="AO1608">
        <v>3.2262905220615333E-2</v>
      </c>
      <c r="AP1608">
        <v>1.1563109470527251E-2</v>
      </c>
      <c r="AQ1608">
        <v>0.97200191547874937</v>
      </c>
      <c r="AR1608">
        <v>0.97200191547874937</v>
      </c>
      <c r="AS1608">
        <v>1.0660193543931686</v>
      </c>
      <c r="AT1608">
        <v>2.3874631075250383E-2</v>
      </c>
      <c r="AU1608">
        <v>0.70447167557155388</v>
      </c>
      <c r="AV1608">
        <v>0.70447167557155388</v>
      </c>
      <c r="AW1608">
        <v>0.70396392528098073</v>
      </c>
      <c r="AX1608">
        <v>4.0086327929793886E-2</v>
      </c>
      <c r="AY1608">
        <v>4.0086327929793886E-2</v>
      </c>
      <c r="AZ1608">
        <v>0.19691211093679836</v>
      </c>
      <c r="BB1608">
        <v>-0.429733412797767</v>
      </c>
      <c r="BD1608">
        <v>0.32159863585530329</v>
      </c>
      <c r="BE1608">
        <v>0.32159863585530329</v>
      </c>
      <c r="BF1608">
        <v>8956</v>
      </c>
      <c r="BG1608">
        <v>5662</v>
      </c>
      <c r="BI1608">
        <v>9.0997184421294564E-2</v>
      </c>
      <c r="BK1608">
        <v>0.24189128470574078</v>
      </c>
      <c r="BL1608">
        <v>0.19220573400076343</v>
      </c>
      <c r="BM1608">
        <v>0.19220573400076343</v>
      </c>
      <c r="BN1608">
        <v>0.34625013394163789</v>
      </c>
      <c r="BQ1608">
        <v>11.076335877862595</v>
      </c>
      <c r="BR1608">
        <v>1.1721556886227544</v>
      </c>
      <c r="BS1608">
        <v>646164.86259541987</v>
      </c>
      <c r="BT1608">
        <v>537249.39603960398</v>
      </c>
    </row>
    <row r="1609" spans="1:72">
      <c r="A1609" t="s">
        <v>1892</v>
      </c>
      <c r="B1609" t="s">
        <v>73</v>
      </c>
      <c r="C1609">
        <v>2022</v>
      </c>
      <c r="D1609" t="s">
        <v>228</v>
      </c>
      <c r="E1609">
        <v>7</v>
      </c>
      <c r="G1609" t="s">
        <v>330</v>
      </c>
      <c r="H1609" t="s">
        <v>1837</v>
      </c>
      <c r="I1609">
        <v>0.15909784736760652</v>
      </c>
      <c r="J1609">
        <v>0.20419385927525585</v>
      </c>
      <c r="K1609">
        <v>1.6556377320041495</v>
      </c>
      <c r="L1609">
        <v>1.0920663490008515</v>
      </c>
      <c r="M1609">
        <v>0.53909618729875586</v>
      </c>
      <c r="N1609">
        <v>0.64040042159314026</v>
      </c>
      <c r="O1609">
        <v>0.60281111219299233</v>
      </c>
      <c r="P1609">
        <v>0.23944127014086575</v>
      </c>
      <c r="Q1609">
        <v>0.43951622672124752</v>
      </c>
      <c r="R1609">
        <v>0.26493615523232178</v>
      </c>
      <c r="S1609">
        <v>0.30561179286380086</v>
      </c>
      <c r="T1609">
        <v>3.8538223815592042E-2</v>
      </c>
      <c r="U1609">
        <v>8.0339565964775678E-2</v>
      </c>
      <c r="V1609">
        <v>5.371784746134315E-2</v>
      </c>
      <c r="W1609">
        <v>0.15403457907813795</v>
      </c>
      <c r="X1609">
        <v>0.10881104973848135</v>
      </c>
      <c r="Y1609">
        <v>202725.72562858404</v>
      </c>
      <c r="Z1609">
        <v>2898644.9127343246</v>
      </c>
      <c r="AA1609">
        <v>8558037.9534583073</v>
      </c>
      <c r="AB1609">
        <v>1.294926017399917E-2</v>
      </c>
      <c r="AC1609">
        <v>0.13518466243223792</v>
      </c>
      <c r="AD1609">
        <v>0.5345396973012877</v>
      </c>
      <c r="AE1609">
        <v>0.85320088385141057</v>
      </c>
      <c r="AF1609">
        <v>28331275.961269841</v>
      </c>
      <c r="AG1609">
        <v>16920659.96190476</v>
      </c>
      <c r="AH1609">
        <v>24172269.690793652</v>
      </c>
      <c r="AI1609">
        <v>0.93806136509694826</v>
      </c>
      <c r="AJ1609">
        <v>0.35629804740161741</v>
      </c>
      <c r="AK1609">
        <v>2.3946268863205047</v>
      </c>
      <c r="AL1609">
        <v>1.302610670356944</v>
      </c>
      <c r="AM1609">
        <v>3.9180676242392472E-2</v>
      </c>
      <c r="AN1609">
        <v>4.3040836222592284E-2</v>
      </c>
      <c r="AO1609">
        <v>0.15627080979240543</v>
      </c>
      <c r="AP1609">
        <v>3.1674307999146743E-2</v>
      </c>
      <c r="AQ1609">
        <v>1.0198068002103131</v>
      </c>
      <c r="AR1609">
        <v>1.0248510431890967</v>
      </c>
      <c r="AS1609">
        <v>1.017535168066825</v>
      </c>
      <c r="AT1609">
        <v>2.2951425122606051E-2</v>
      </c>
      <c r="AU1609">
        <v>0.47394274952330778</v>
      </c>
      <c r="AV1609">
        <v>0.60880296948935486</v>
      </c>
      <c r="AW1609">
        <v>0.49519854780037592</v>
      </c>
      <c r="AX1609">
        <v>2.4111102667827976E-2</v>
      </c>
      <c r="AY1609">
        <v>4.1842849673018823E-2</v>
      </c>
      <c r="AZ1609">
        <v>0.75727106002956301</v>
      </c>
      <c r="BA1609">
        <v>14.859603346521668</v>
      </c>
      <c r="BB1609">
        <v>0.46619199578916798</v>
      </c>
      <c r="BC1609">
        <v>-5.2357986065289248E-2</v>
      </c>
      <c r="BD1609">
        <v>0.4101997823512033</v>
      </c>
      <c r="BE1609">
        <v>0.2307653502062621</v>
      </c>
      <c r="BF1609">
        <v>9814</v>
      </c>
      <c r="BG1609">
        <v>5804</v>
      </c>
      <c r="BH1609">
        <v>5398</v>
      </c>
      <c r="BI1609">
        <v>5.6849998886724221E-2</v>
      </c>
      <c r="BJ1609">
        <v>0.70000294462829171</v>
      </c>
      <c r="BK1609">
        <v>0.78419363719593382</v>
      </c>
      <c r="BL1609">
        <v>0.11398466747238811</v>
      </c>
      <c r="BM1609">
        <v>0.20576496190598992</v>
      </c>
      <c r="BN1609">
        <v>1.2206213862132422</v>
      </c>
      <c r="BO1609">
        <v>1.3225349559716562</v>
      </c>
      <c r="BP1609">
        <v>6.6947881269345047E-2</v>
      </c>
      <c r="BQ1609">
        <v>10.2579185520362</v>
      </c>
      <c r="BR1609">
        <v>0.38897155361050328</v>
      </c>
      <c r="BS1609">
        <v>6126292.1816418879</v>
      </c>
      <c r="BT1609">
        <v>1095448.6616814875</v>
      </c>
    </row>
    <row r="1610" spans="1:72">
      <c r="A1610" t="s">
        <v>1893</v>
      </c>
      <c r="B1610" t="s">
        <v>74</v>
      </c>
      <c r="C1610">
        <v>2022</v>
      </c>
      <c r="D1610" t="s">
        <v>212</v>
      </c>
      <c r="E1610">
        <v>2</v>
      </c>
      <c r="F1610" t="s">
        <v>2035</v>
      </c>
      <c r="G1610" t="s">
        <v>332</v>
      </c>
      <c r="H1610" t="s">
        <v>1837</v>
      </c>
      <c r="P1610">
        <v>0.6757945319384554</v>
      </c>
      <c r="Q1610">
        <v>0.6757945319384554</v>
      </c>
      <c r="S1610">
        <v>0.7097814483203102</v>
      </c>
      <c r="T1610">
        <v>0.13099512200525268</v>
      </c>
      <c r="U1610">
        <v>0.13099512200525268</v>
      </c>
      <c r="V1610">
        <v>2.1975467327743792E-2</v>
      </c>
      <c r="W1610">
        <v>4.2376985184870118E-2</v>
      </c>
      <c r="X1610">
        <v>2.1975467327743792E-2</v>
      </c>
      <c r="Y1610">
        <v>341266.94074675324</v>
      </c>
      <c r="Z1610">
        <v>750343.40425531915</v>
      </c>
      <c r="AA1610">
        <v>1463882.2127659575</v>
      </c>
      <c r="AB1610">
        <v>3.6554078484793938E-2</v>
      </c>
      <c r="AU1610">
        <v>0.79115483040659473</v>
      </c>
      <c r="AV1610">
        <v>0.79115483040659473</v>
      </c>
      <c r="AX1610">
        <v>4.2480713743794904E-2</v>
      </c>
      <c r="AY1610">
        <v>4.2480713743794904E-2</v>
      </c>
      <c r="BE1610">
        <v>0.19077920216789235</v>
      </c>
      <c r="BQ1610">
        <v>13.106382978723405</v>
      </c>
      <c r="BR1610">
        <v>0.11392405063291139</v>
      </c>
    </row>
    <row r="1611" spans="1:72">
      <c r="A1611" t="s">
        <v>1894</v>
      </c>
      <c r="B1611" t="s">
        <v>75</v>
      </c>
      <c r="C1611">
        <v>2022</v>
      </c>
      <c r="D1611" t="s">
        <v>231</v>
      </c>
      <c r="E1611">
        <v>3</v>
      </c>
      <c r="F1611" t="s">
        <v>2035</v>
      </c>
      <c r="G1611" t="s">
        <v>334</v>
      </c>
      <c r="H1611" t="s">
        <v>1837</v>
      </c>
      <c r="P1611">
        <v>0.59817678691272924</v>
      </c>
      <c r="Q1611">
        <v>0.59817678691272924</v>
      </c>
      <c r="S1611">
        <v>0.63221484540568962</v>
      </c>
      <c r="T1611">
        <v>0.13694330170029628</v>
      </c>
      <c r="U1611">
        <v>0.13694330170029628</v>
      </c>
      <c r="V1611">
        <v>4.3867391133243991E-2</v>
      </c>
      <c r="W1611">
        <v>9.6019711321388701E-2</v>
      </c>
      <c r="X1611">
        <v>4.3867391133243991E-2</v>
      </c>
      <c r="Y1611">
        <v>248567.64661654134</v>
      </c>
      <c r="Z1611">
        <v>1043352.8620689656</v>
      </c>
      <c r="AA1611">
        <v>2369215.7881773398</v>
      </c>
      <c r="AB1611">
        <v>2.7936712789519643E-2</v>
      </c>
      <c r="AU1611">
        <v>0.76563977324330523</v>
      </c>
      <c r="AV1611">
        <v>0.76563977324330523</v>
      </c>
      <c r="AX1611">
        <v>1.5953947874936553E-2</v>
      </c>
      <c r="AY1611">
        <v>1.5953947874936553E-2</v>
      </c>
      <c r="BE1611">
        <v>0.18231503915176725</v>
      </c>
      <c r="BQ1611">
        <v>13.103448275862069</v>
      </c>
      <c r="BR1611">
        <v>0.24183006535947713</v>
      </c>
    </row>
    <row r="1612" spans="1:72">
      <c r="A1612" t="s">
        <v>1895</v>
      </c>
      <c r="B1612" t="s">
        <v>76</v>
      </c>
      <c r="C1612">
        <v>2022</v>
      </c>
      <c r="D1612" t="s">
        <v>231</v>
      </c>
      <c r="E1612">
        <v>4</v>
      </c>
      <c r="G1612" t="s">
        <v>336</v>
      </c>
      <c r="H1612" t="s">
        <v>1837</v>
      </c>
      <c r="I1612">
        <v>5.229049882797674E-2</v>
      </c>
      <c r="J1612">
        <v>0.38713859490562808</v>
      </c>
      <c r="K1612">
        <v>1.5941817633080058</v>
      </c>
      <c r="L1612">
        <v>1.2045186032428585</v>
      </c>
      <c r="M1612">
        <v>1.1619937781291811</v>
      </c>
      <c r="N1612">
        <v>0.57541611873990084</v>
      </c>
      <c r="O1612">
        <v>0.52787611527148148</v>
      </c>
      <c r="P1612">
        <v>0.51661780007717506</v>
      </c>
      <c r="Q1612">
        <v>0.51661780007717506</v>
      </c>
      <c r="R1612">
        <v>0.57544413726704913</v>
      </c>
      <c r="S1612">
        <v>0.55591464120918677</v>
      </c>
      <c r="T1612">
        <v>0.16112336323807627</v>
      </c>
      <c r="U1612">
        <v>0.16112336323807627</v>
      </c>
      <c r="V1612">
        <v>5.3126025469443693E-2</v>
      </c>
      <c r="W1612">
        <v>7.9796171870089139E-2</v>
      </c>
      <c r="X1612">
        <v>5.3126025469443693E-2</v>
      </c>
      <c r="Y1612">
        <v>255288.98426258992</v>
      </c>
      <c r="Z1612">
        <v>1573144.8193277312</v>
      </c>
      <c r="AA1612">
        <v>2396259.0714285714</v>
      </c>
      <c r="AB1612">
        <v>3.1523781349058005E-2</v>
      </c>
      <c r="AC1612">
        <v>0.11654328901079525</v>
      </c>
      <c r="AM1612">
        <v>2.5765402031711109E-2</v>
      </c>
      <c r="AN1612">
        <v>4.99727842264188E-2</v>
      </c>
      <c r="AO1612">
        <v>4.7425916659922705E-2</v>
      </c>
      <c r="AP1612">
        <v>1.1614265682498317E-2</v>
      </c>
      <c r="AQ1612">
        <v>0.99390358725326322</v>
      </c>
      <c r="AR1612">
        <v>0.99390358725326322</v>
      </c>
      <c r="AS1612">
        <v>1.0191550791572761</v>
      </c>
      <c r="AT1612">
        <v>2.5975912525421321E-2</v>
      </c>
      <c r="AU1612">
        <v>0.72456553645058919</v>
      </c>
      <c r="AV1612">
        <v>0.72456553645058919</v>
      </c>
      <c r="AW1612">
        <v>0.72689540556619525</v>
      </c>
      <c r="AX1612">
        <v>5.0842273567702698E-2</v>
      </c>
      <c r="AY1612">
        <v>5.0842273567702698E-2</v>
      </c>
      <c r="AZ1612">
        <v>0.59539256505959703</v>
      </c>
      <c r="BB1612">
        <v>0.39218805399675533</v>
      </c>
      <c r="BD1612">
        <v>0.25512973161621505</v>
      </c>
      <c r="BE1612">
        <v>0.25512973161621505</v>
      </c>
      <c r="BF1612">
        <v>9661</v>
      </c>
      <c r="BG1612">
        <v>6249</v>
      </c>
      <c r="BI1612">
        <v>4.578760604642864E-2</v>
      </c>
      <c r="BK1612">
        <v>0.63573477118694766</v>
      </c>
      <c r="BL1612">
        <v>0.37433028029850762</v>
      </c>
      <c r="BM1612">
        <v>0.37433028029850762</v>
      </c>
      <c r="BN1612">
        <v>0.94501153362050727</v>
      </c>
      <c r="BQ1612">
        <v>18.689075630252102</v>
      </c>
      <c r="BR1612">
        <v>0.13123092573753814</v>
      </c>
      <c r="BS1612">
        <v>993956.19747899158</v>
      </c>
      <c r="BT1612">
        <v>580537.10791366908</v>
      </c>
    </row>
    <row r="1613" spans="1:72">
      <c r="A1613" t="s">
        <v>1896</v>
      </c>
      <c r="B1613" t="s">
        <v>77</v>
      </c>
      <c r="C1613">
        <v>2022</v>
      </c>
      <c r="D1613" t="s">
        <v>228</v>
      </c>
      <c r="E1613">
        <v>5</v>
      </c>
      <c r="G1613" t="s">
        <v>338</v>
      </c>
      <c r="H1613" t="s">
        <v>1837</v>
      </c>
      <c r="I1613">
        <v>0.17324545427357108</v>
      </c>
      <c r="J1613">
        <v>0.20044427816391905</v>
      </c>
      <c r="K1613">
        <v>1.9712716569282311</v>
      </c>
      <c r="L1613">
        <v>1.5347705927003163</v>
      </c>
      <c r="M1613">
        <v>0.81997739046596374</v>
      </c>
      <c r="N1613">
        <v>0.6699057537274985</v>
      </c>
      <c r="O1613">
        <v>0.60252225366987489</v>
      </c>
      <c r="P1613">
        <v>0.24192409897915454</v>
      </c>
      <c r="Q1613">
        <v>0.56612616564312435</v>
      </c>
      <c r="R1613">
        <v>0.26048385973810234</v>
      </c>
      <c r="S1613">
        <v>0.27744889728483058</v>
      </c>
      <c r="T1613">
        <v>4.157697771571444E-2</v>
      </c>
      <c r="U1613">
        <v>0.11724740851240763</v>
      </c>
      <c r="V1613">
        <v>3.3467770318687751E-2</v>
      </c>
      <c r="W1613">
        <v>7.0212989143173976E-2</v>
      </c>
      <c r="X1613">
        <v>8.5386172196990268E-2</v>
      </c>
      <c r="Y1613">
        <v>303051.94762524398</v>
      </c>
      <c r="Z1613">
        <v>2074371.3430152144</v>
      </c>
      <c r="AA1613">
        <v>4402147.4854771784</v>
      </c>
      <c r="AB1613">
        <v>1.6481062765177357E-2</v>
      </c>
      <c r="AC1613">
        <v>0.10984222211239601</v>
      </c>
      <c r="AD1613">
        <v>0.65772376477843608</v>
      </c>
      <c r="AE1613">
        <v>0.87348949371429796</v>
      </c>
      <c r="AF1613">
        <v>22585569.396934867</v>
      </c>
      <c r="AG1613">
        <v>13257872.377777778</v>
      </c>
      <c r="AH1613">
        <v>19728257.577777777</v>
      </c>
      <c r="AI1613">
        <v>0.93030188089492838</v>
      </c>
      <c r="AJ1613">
        <v>0.37516378505967263</v>
      </c>
      <c r="AK1613">
        <v>2.328288412953726</v>
      </c>
      <c r="AL1613">
        <v>1.2514727156705845</v>
      </c>
      <c r="AM1613">
        <v>6.2971309866968805E-2</v>
      </c>
      <c r="AN1613">
        <v>3.9683020292523068E-2</v>
      </c>
      <c r="AO1613">
        <v>5.8300557579004465E-2</v>
      </c>
      <c r="AP1613">
        <v>1.0401459512528827E-2</v>
      </c>
      <c r="AQ1613">
        <v>1.015947443044495</v>
      </c>
      <c r="AR1613">
        <v>1.0255977765673367</v>
      </c>
      <c r="AS1613">
        <v>0.90910725578782214</v>
      </c>
      <c r="AT1613">
        <v>2.6353437578005463E-2</v>
      </c>
      <c r="AU1613">
        <v>0.47305487153159093</v>
      </c>
      <c r="AV1613">
        <v>0.65255480516442588</v>
      </c>
      <c r="AW1613">
        <v>0.48594847875108721</v>
      </c>
      <c r="AX1613">
        <v>2.8327925193322757E-2</v>
      </c>
      <c r="AY1613">
        <v>4.9141609058789344E-2</v>
      </c>
      <c r="AZ1613">
        <v>0.74134046738876425</v>
      </c>
      <c r="BA1613">
        <v>11.125966001512149</v>
      </c>
      <c r="BB1613">
        <v>0.16553876502137324</v>
      </c>
      <c r="BC1613">
        <v>1.7077154741013418E-2</v>
      </c>
      <c r="BD1613">
        <v>0.49764648569088477</v>
      </c>
      <c r="BE1613">
        <v>0.23626510138283005</v>
      </c>
      <c r="BF1613">
        <v>8206</v>
      </c>
      <c r="BG1613">
        <v>5353</v>
      </c>
      <c r="BH1613">
        <v>4944</v>
      </c>
      <c r="BI1613">
        <v>6.5308366895018038E-2</v>
      </c>
      <c r="BJ1613">
        <v>0.67202449712090417</v>
      </c>
      <c r="BK1613">
        <v>0.75755743576098289</v>
      </c>
      <c r="BL1613">
        <v>8.2535448561300809E-2</v>
      </c>
      <c r="BM1613">
        <v>0.19385337291677149</v>
      </c>
      <c r="BN1613">
        <v>0.83555875064022167</v>
      </c>
      <c r="BO1613">
        <v>1.207009933954674</v>
      </c>
      <c r="BP1613">
        <v>1.2198132950338714E-2</v>
      </c>
      <c r="BQ1613">
        <v>8.5034578146611342</v>
      </c>
      <c r="BR1613">
        <v>0.20078124999999999</v>
      </c>
      <c r="BS1613">
        <v>2401217.6901798062</v>
      </c>
      <c r="BT1613">
        <v>283878.27161250764</v>
      </c>
    </row>
    <row r="1614" spans="1:72">
      <c r="A1614" t="s">
        <v>1897</v>
      </c>
      <c r="B1614" t="s">
        <v>78</v>
      </c>
      <c r="C1614">
        <v>2022</v>
      </c>
      <c r="D1614" t="s">
        <v>228</v>
      </c>
      <c r="E1614">
        <v>5</v>
      </c>
      <c r="G1614" t="s">
        <v>340</v>
      </c>
      <c r="H1614" t="s">
        <v>1837</v>
      </c>
      <c r="I1614">
        <v>0.31054742477269709</v>
      </c>
      <c r="J1614">
        <v>0.19165259907036145</v>
      </c>
      <c r="K1614">
        <v>1.9599114419277783</v>
      </c>
      <c r="L1614">
        <v>1.5907163298656368</v>
      </c>
      <c r="M1614">
        <v>0.99807735674673459</v>
      </c>
      <c r="N1614">
        <v>0.66348772082069563</v>
      </c>
      <c r="O1614">
        <v>0.61941676325785588</v>
      </c>
      <c r="P1614">
        <v>0.24987903465316219</v>
      </c>
      <c r="Q1614">
        <v>0.54997821050863138</v>
      </c>
      <c r="R1614">
        <v>0.30314965149504536</v>
      </c>
      <c r="S1614">
        <v>0.30104466595766394</v>
      </c>
      <c r="T1614">
        <v>3.614797745941721E-2</v>
      </c>
      <c r="U1614">
        <v>0.10073391509031904</v>
      </c>
      <c r="V1614">
        <v>4.0816675578799533E-2</v>
      </c>
      <c r="W1614">
        <v>6.7192029995201477E-2</v>
      </c>
      <c r="X1614">
        <v>0.10728915890553506</v>
      </c>
      <c r="Y1614">
        <v>229286.98035006606</v>
      </c>
      <c r="Z1614">
        <v>2153711.4093406592</v>
      </c>
      <c r="AA1614">
        <v>3581697.0412087911</v>
      </c>
      <c r="AB1614">
        <v>9.0278075326334205E-3</v>
      </c>
      <c r="AC1614">
        <v>0.11616217676914174</v>
      </c>
      <c r="AD1614">
        <v>0.6541164267208619</v>
      </c>
      <c r="AE1614">
        <v>0.87579123133060421</v>
      </c>
      <c r="AF1614">
        <v>18273999.805818181</v>
      </c>
      <c r="AG1614">
        <v>10096552.896727273</v>
      </c>
      <c r="AH1614">
        <v>16004208.791272728</v>
      </c>
      <c r="AI1614">
        <v>0.91681861134545184</v>
      </c>
      <c r="AJ1614">
        <v>0.41818350517496278</v>
      </c>
      <c r="AK1614">
        <v>2.0942749307249313</v>
      </c>
      <c r="AL1614">
        <v>1.0929545484478664</v>
      </c>
      <c r="AM1614">
        <v>4.0145082917184896E-2</v>
      </c>
      <c r="AN1614">
        <v>3.4258847156208874E-2</v>
      </c>
      <c r="AO1614">
        <v>5.4462036465407301E-2</v>
      </c>
      <c r="AP1614">
        <v>1.5304437430977907E-2</v>
      </c>
      <c r="AQ1614">
        <v>0.99935983767733116</v>
      </c>
      <c r="AR1614">
        <v>0.96993344784067592</v>
      </c>
      <c r="AS1614">
        <v>1.0485092247502847</v>
      </c>
      <c r="AT1614">
        <v>2.6262306891199631E-2</v>
      </c>
      <c r="AU1614">
        <v>0.5101920414081822</v>
      </c>
      <c r="AV1614">
        <v>0.68456613911525555</v>
      </c>
      <c r="AW1614">
        <v>0.51462335131921866</v>
      </c>
      <c r="AX1614">
        <v>2.9719766646403696E-2</v>
      </c>
      <c r="AY1614">
        <v>6.6975900968879135E-2</v>
      </c>
      <c r="AZ1614">
        <v>0.71543785487106137</v>
      </c>
      <c r="BA1614">
        <v>18.534117669078764</v>
      </c>
      <c r="BB1614">
        <v>0.2000364489701846</v>
      </c>
      <c r="BC1614">
        <v>3.8610353946186837E-2</v>
      </c>
      <c r="BD1614">
        <v>0.58113604202557645</v>
      </c>
      <c r="BE1614">
        <v>0.30477482570081138</v>
      </c>
      <c r="BF1614">
        <v>8319</v>
      </c>
      <c r="BG1614">
        <v>5222</v>
      </c>
      <c r="BH1614">
        <v>5111</v>
      </c>
      <c r="BI1614">
        <v>5.9440191034290601E-2</v>
      </c>
      <c r="BJ1614">
        <v>0.63086860640265052</v>
      </c>
      <c r="BK1614">
        <v>0.71911776263845173</v>
      </c>
      <c r="BL1614">
        <v>9.2671755822786292E-2</v>
      </c>
      <c r="BM1614">
        <v>0.2082338693730614</v>
      </c>
      <c r="BN1614">
        <v>0.7441031971866694</v>
      </c>
      <c r="BO1614">
        <v>1.1709116177691803</v>
      </c>
      <c r="BP1614">
        <v>3.9165652223818334E-2</v>
      </c>
      <c r="BQ1614">
        <v>8.3186813186813193</v>
      </c>
      <c r="BR1614">
        <v>0.14027490114855959</v>
      </c>
      <c r="BS1614">
        <v>1603198.8131868131</v>
      </c>
      <c r="BT1614">
        <v>364886.20722891565</v>
      </c>
    </row>
    <row r="1615" spans="1:72">
      <c r="A1615" t="s">
        <v>1898</v>
      </c>
      <c r="B1615" t="s">
        <v>79</v>
      </c>
      <c r="C1615">
        <v>2022</v>
      </c>
      <c r="D1615" t="s">
        <v>228</v>
      </c>
      <c r="E1615">
        <v>7</v>
      </c>
      <c r="G1615" t="s">
        <v>342</v>
      </c>
      <c r="H1615" t="s">
        <v>1837</v>
      </c>
      <c r="I1615">
        <v>0.24869643518871062</v>
      </c>
      <c r="J1615">
        <v>0.10783855527304403</v>
      </c>
      <c r="K1615">
        <v>1.7550626743812872</v>
      </c>
      <c r="L1615">
        <v>1.2006624795115184</v>
      </c>
      <c r="M1615">
        <v>0.8285975857263127</v>
      </c>
      <c r="N1615">
        <v>0.69174880129310823</v>
      </c>
      <c r="O1615">
        <v>0.61455288001960584</v>
      </c>
      <c r="P1615">
        <v>0.25170519611277892</v>
      </c>
      <c r="Q1615">
        <v>0.49664271524889125</v>
      </c>
      <c r="R1615">
        <v>0.28638176264063425</v>
      </c>
      <c r="S1615">
        <v>0.30954898353466326</v>
      </c>
      <c r="T1615">
        <v>3.8481120782850813E-2</v>
      </c>
      <c r="U1615">
        <v>8.9910805199407764E-2</v>
      </c>
      <c r="V1615">
        <v>5.3593863628830195E-2</v>
      </c>
      <c r="W1615">
        <v>0.11718582553056875</v>
      </c>
      <c r="X1615">
        <v>0.11365241724189883</v>
      </c>
      <c r="Y1615">
        <v>214950.20814860114</v>
      </c>
      <c r="Z1615">
        <v>2687941.5291695264</v>
      </c>
      <c r="AA1615">
        <v>6061669.9553877832</v>
      </c>
      <c r="AB1615">
        <v>1.339863888198151E-2</v>
      </c>
      <c r="AC1615">
        <v>0.13249092549120695</v>
      </c>
      <c r="AD1615">
        <v>0.57670721541399961</v>
      </c>
      <c r="AE1615">
        <v>0.83981472188467865</v>
      </c>
      <c r="AF1615">
        <v>24688014.634446397</v>
      </c>
      <c r="AG1615">
        <v>14544048.758640891</v>
      </c>
      <c r="AH1615">
        <v>20733358.144112479</v>
      </c>
      <c r="AI1615">
        <v>0.92558088220212353</v>
      </c>
      <c r="AJ1615">
        <v>0.36960588450542081</v>
      </c>
      <c r="AK1615">
        <v>2.2721898029531009</v>
      </c>
      <c r="AL1615">
        <v>1.183509042153625</v>
      </c>
      <c r="AM1615">
        <v>4.6787214575834263E-2</v>
      </c>
      <c r="AN1615">
        <v>3.5911256023749581E-2</v>
      </c>
      <c r="AO1615">
        <v>0.11912937584789446</v>
      </c>
      <c r="AP1615">
        <v>2.6892555111569471E-2</v>
      </c>
      <c r="AQ1615">
        <v>0.99212232499612119</v>
      </c>
      <c r="AR1615">
        <v>0.95577878705889652</v>
      </c>
      <c r="AS1615">
        <v>1.0622211927402818</v>
      </c>
      <c r="AT1615">
        <v>3.2212472799146623E-2</v>
      </c>
      <c r="AU1615">
        <v>0.49941410300353778</v>
      </c>
      <c r="AV1615">
        <v>0.67834787381806216</v>
      </c>
      <c r="AW1615">
        <v>0.51113025491427611</v>
      </c>
      <c r="AX1615">
        <v>1.8922714324618586E-2</v>
      </c>
      <c r="AY1615">
        <v>3.7466869708583754E-2</v>
      </c>
      <c r="AZ1615">
        <v>0.71158248405733715</v>
      </c>
      <c r="BA1615">
        <v>7.1627081514092801</v>
      </c>
      <c r="BB1615">
        <v>0.1415957893741403</v>
      </c>
      <c r="BC1615">
        <v>2.1069433934153253E-2</v>
      </c>
      <c r="BD1615">
        <v>0.54059844698951354</v>
      </c>
      <c r="BE1615">
        <v>0.30570123314913034</v>
      </c>
      <c r="BF1615">
        <v>9043</v>
      </c>
      <c r="BG1615">
        <v>5854</v>
      </c>
      <c r="BH1615">
        <v>5175</v>
      </c>
      <c r="BI1615">
        <v>4.8120846179313476E-2</v>
      </c>
      <c r="BJ1615">
        <v>0.7014806119466408</v>
      </c>
      <c r="BK1615">
        <v>0.7569290054436707</v>
      </c>
      <c r="BL1615">
        <v>0.10575747120165885</v>
      </c>
      <c r="BM1615">
        <v>0.20270837738153885</v>
      </c>
      <c r="BN1615">
        <v>0.96161413338498447</v>
      </c>
      <c r="BO1615">
        <v>1.2180038438137997</v>
      </c>
      <c r="BP1615">
        <v>5.8702144899291903E-2</v>
      </c>
      <c r="BQ1615">
        <v>8.9787234042553195</v>
      </c>
      <c r="BR1615">
        <v>0.2967524083821631</v>
      </c>
      <c r="BS1615">
        <v>4266770.8400823614</v>
      </c>
      <c r="BT1615">
        <v>792406.10269627278</v>
      </c>
    </row>
    <row r="1616" spans="1:72">
      <c r="A1616" t="s">
        <v>1899</v>
      </c>
      <c r="B1616" t="s">
        <v>80</v>
      </c>
      <c r="C1616">
        <v>2022</v>
      </c>
      <c r="D1616" t="s">
        <v>228</v>
      </c>
      <c r="E1616">
        <v>7</v>
      </c>
      <c r="G1616" t="s">
        <v>344</v>
      </c>
      <c r="H1616" t="s">
        <v>1837</v>
      </c>
      <c r="I1616">
        <v>0.13338092629736115</v>
      </c>
      <c r="J1616">
        <v>0.44971856887938538</v>
      </c>
      <c r="K1616">
        <v>2.2794751365968042</v>
      </c>
      <c r="L1616">
        <v>1.36051995567926</v>
      </c>
      <c r="M1616">
        <v>1.0037552375922068</v>
      </c>
      <c r="N1616">
        <v>0.63951588826712191</v>
      </c>
      <c r="O1616">
        <v>0.54845078058481922</v>
      </c>
      <c r="P1616">
        <v>0.28265766527843367</v>
      </c>
      <c r="Q1616">
        <v>0.47702027008568526</v>
      </c>
      <c r="R1616">
        <v>0.2929651671737189</v>
      </c>
      <c r="S1616">
        <v>0.34434556269854549</v>
      </c>
      <c r="T1616">
        <v>5.4655348298497386E-2</v>
      </c>
      <c r="U1616">
        <v>0.10296642621510414</v>
      </c>
      <c r="V1616">
        <v>8.5186435677883712E-2</v>
      </c>
      <c r="W1616">
        <v>0.16731284884859329</v>
      </c>
      <c r="X1616">
        <v>0.15356359953595383</v>
      </c>
      <c r="Y1616">
        <v>306159.55117065727</v>
      </c>
      <c r="Z1616">
        <v>3942190.9758904111</v>
      </c>
      <c r="AA1616">
        <v>7979314.376438356</v>
      </c>
      <c r="AB1616">
        <v>1.4807288372253034E-2</v>
      </c>
      <c r="AC1616">
        <v>0.16914832346562919</v>
      </c>
      <c r="AD1616">
        <v>0.48081165019162109</v>
      </c>
      <c r="AE1616">
        <v>0.91351424652270463</v>
      </c>
      <c r="AF1616">
        <v>29618810.18526623</v>
      </c>
      <c r="AG1616">
        <v>16899452.496717725</v>
      </c>
      <c r="AH1616">
        <v>27057205.069292486</v>
      </c>
      <c r="AI1616">
        <v>0.92064177781869705</v>
      </c>
      <c r="AJ1616">
        <v>0.38869720650427786</v>
      </c>
      <c r="AK1616">
        <v>2.3501950393169362</v>
      </c>
      <c r="AL1616">
        <v>1.2375776572572259</v>
      </c>
      <c r="AM1616">
        <v>4.474339855808749E-2</v>
      </c>
      <c r="AN1616">
        <v>4.3491237720803592E-2</v>
      </c>
      <c r="AO1616">
        <v>0.15026983209767758</v>
      </c>
      <c r="AP1616">
        <v>4.4891428281270539E-2</v>
      </c>
      <c r="AQ1616">
        <v>1.0721203950061935</v>
      </c>
      <c r="AR1616">
        <v>1.0724517514082221</v>
      </c>
      <c r="AS1616">
        <v>1.1767504388201657</v>
      </c>
      <c r="AT1616">
        <v>3.1601706643988724E-2</v>
      </c>
      <c r="AU1616">
        <v>0.49467032109081294</v>
      </c>
      <c r="AV1616">
        <v>0.58910641164051836</v>
      </c>
      <c r="AW1616">
        <v>0.5110811596273952</v>
      </c>
      <c r="AX1616">
        <v>2.0537614190418135E-2</v>
      </c>
      <c r="AY1616">
        <v>3.1030194796264704E-2</v>
      </c>
      <c r="AZ1616">
        <v>0.77518812529910852</v>
      </c>
      <c r="BA1616">
        <v>14.900880109781845</v>
      </c>
      <c r="BB1616">
        <v>0.43110040325418175</v>
      </c>
      <c r="BC1616">
        <v>5.550477192735221E-2</v>
      </c>
      <c r="BD1616">
        <v>0.40477884170395612</v>
      </c>
      <c r="BE1616">
        <v>0.25710527324339666</v>
      </c>
      <c r="BF1616">
        <v>9249</v>
      </c>
      <c r="BG1616">
        <v>5965</v>
      </c>
      <c r="BH1616">
        <v>5205</v>
      </c>
      <c r="BI1616">
        <v>4.3493662761079792E-2</v>
      </c>
      <c r="BJ1616">
        <v>0.62458234150345016</v>
      </c>
      <c r="BK1616">
        <v>0.76733254715544352</v>
      </c>
      <c r="BL1616">
        <v>0.10288946557037901</v>
      </c>
      <c r="BM1616">
        <v>0.17581476280252911</v>
      </c>
      <c r="BN1616">
        <v>1.2117327272010412</v>
      </c>
      <c r="BO1616">
        <v>1.013923543516944</v>
      </c>
      <c r="BP1616">
        <v>3.8644651982538178E-2</v>
      </c>
      <c r="BQ1616">
        <v>8.261369863013698</v>
      </c>
      <c r="BR1616">
        <v>0.42091860794114871</v>
      </c>
      <c r="BS1616">
        <v>5004761.5008219182</v>
      </c>
      <c r="BT1616">
        <v>2285566.4451185879</v>
      </c>
    </row>
    <row r="1617" spans="1:72">
      <c r="A1617" t="s">
        <v>1900</v>
      </c>
      <c r="B1617" t="s">
        <v>81</v>
      </c>
      <c r="C1617">
        <v>2022</v>
      </c>
      <c r="D1617" t="s">
        <v>228</v>
      </c>
      <c r="E1617">
        <v>6</v>
      </c>
      <c r="G1617" t="s">
        <v>346</v>
      </c>
      <c r="H1617" t="s">
        <v>1837</v>
      </c>
      <c r="I1617">
        <v>0.39971242066926654</v>
      </c>
      <c r="J1617">
        <v>0.12523260411487547</v>
      </c>
      <c r="K1617">
        <v>1.3994762910212943</v>
      </c>
      <c r="L1617">
        <v>1.0644167675216019</v>
      </c>
      <c r="M1617">
        <v>0.67485719578970482</v>
      </c>
      <c r="N1617">
        <v>0.56046219883710924</v>
      </c>
      <c r="O1617">
        <v>0.44125604162708326</v>
      </c>
      <c r="P1617">
        <v>0.23191870185946806</v>
      </c>
      <c r="Q1617">
        <v>0.46735078829570892</v>
      </c>
      <c r="R1617">
        <v>0.31126459848490284</v>
      </c>
      <c r="S1617">
        <v>0.2950283290225087</v>
      </c>
      <c r="T1617">
        <v>4.6666837092990757E-2</v>
      </c>
      <c r="U1617">
        <v>0.12085400991906729</v>
      </c>
      <c r="V1617">
        <v>3.12899259047821E-2</v>
      </c>
      <c r="W1617">
        <v>7.2931950942348028E-2</v>
      </c>
      <c r="X1617">
        <v>7.5634976925356492E-2</v>
      </c>
      <c r="Y1617">
        <v>239439.26779119673</v>
      </c>
      <c r="Z1617">
        <v>1748348.852173913</v>
      </c>
      <c r="AA1617">
        <v>4153440.9663043479</v>
      </c>
      <c r="AB1617">
        <v>1.8300017315345939E-2</v>
      </c>
      <c r="AC1617">
        <v>0.11979688554019288</v>
      </c>
      <c r="AD1617">
        <v>0.61762523508349987</v>
      </c>
      <c r="AE1617">
        <v>0.83933305971782901</v>
      </c>
      <c r="AF1617">
        <v>24611988.713953488</v>
      </c>
      <c r="AG1617">
        <v>14789611.911627907</v>
      </c>
      <c r="AH1617">
        <v>20657655.793023255</v>
      </c>
      <c r="AI1617">
        <v>0.91634599686015894</v>
      </c>
      <c r="AJ1617">
        <v>0.38195583297411395</v>
      </c>
      <c r="AK1617">
        <v>2.1974610341261958</v>
      </c>
      <c r="AL1617">
        <v>0.64732085802952632</v>
      </c>
      <c r="AM1617">
        <v>3.3455338931074712E-2</v>
      </c>
      <c r="AN1617">
        <v>3.7762251352683955E-2</v>
      </c>
      <c r="AO1617">
        <v>7.2091042028729332E-2</v>
      </c>
      <c r="AP1617">
        <v>1.6462050668183095E-2</v>
      </c>
      <c r="AQ1617">
        <v>1.0086466484481813</v>
      </c>
      <c r="AR1617">
        <v>1.0128747694085591</v>
      </c>
      <c r="AS1617">
        <v>0.97965301565485552</v>
      </c>
      <c r="AT1617">
        <v>2.9275183391434312E-2</v>
      </c>
      <c r="AU1617">
        <v>0.48780346574880357</v>
      </c>
      <c r="AV1617">
        <v>0.66457680714186518</v>
      </c>
      <c r="AW1617">
        <v>0.49415293082633249</v>
      </c>
      <c r="AX1617">
        <v>2.3483405650707848E-2</v>
      </c>
      <c r="AY1617">
        <v>5.5644750398221234E-2</v>
      </c>
      <c r="AZ1617">
        <v>0.77536720254114699</v>
      </c>
      <c r="BA1617">
        <v>14.957747273393586</v>
      </c>
      <c r="BB1617">
        <v>0.19121827461538463</v>
      </c>
      <c r="BC1617">
        <v>5.3367523563061833E-2</v>
      </c>
      <c r="BD1617">
        <v>0.50351590078603226</v>
      </c>
      <c r="BE1617">
        <v>0.33838723108586294</v>
      </c>
      <c r="BF1617">
        <v>8281</v>
      </c>
      <c r="BG1617">
        <v>5395</v>
      </c>
      <c r="BH1617">
        <v>4954</v>
      </c>
      <c r="BI1617">
        <v>5.3137865233718135E-2</v>
      </c>
      <c r="BJ1617">
        <v>0.71605081263989112</v>
      </c>
      <c r="BK1617">
        <v>0.80139221934525229</v>
      </c>
      <c r="BL1617">
        <v>0.11869513539928998</v>
      </c>
      <c r="BM1617">
        <v>0.24566117995037887</v>
      </c>
      <c r="BN1617">
        <v>1.1599943123088812</v>
      </c>
      <c r="BO1617">
        <v>0.72690225447711432</v>
      </c>
      <c r="BP1617">
        <v>3.4151151121632368E-2</v>
      </c>
      <c r="BQ1617">
        <v>10.890217391304347</v>
      </c>
      <c r="BR1617">
        <v>0.17236133863795927</v>
      </c>
      <c r="BS1617">
        <v>2701765.916304348</v>
      </c>
      <c r="BT1617">
        <v>502446.56044600939</v>
      </c>
    </row>
    <row r="1618" spans="1:72">
      <c r="A1618" t="s">
        <v>1901</v>
      </c>
      <c r="B1618" t="s">
        <v>82</v>
      </c>
      <c r="C1618">
        <v>2022</v>
      </c>
      <c r="D1618" t="s">
        <v>228</v>
      </c>
      <c r="E1618">
        <v>5</v>
      </c>
      <c r="G1618" t="s">
        <v>348</v>
      </c>
      <c r="H1618" t="s">
        <v>1837</v>
      </c>
      <c r="I1618">
        <v>0.23085311391790939</v>
      </c>
      <c r="J1618">
        <v>0.21140686130771644</v>
      </c>
      <c r="K1618">
        <v>1.8867567188896923</v>
      </c>
      <c r="L1618">
        <v>1.0815309834158819</v>
      </c>
      <c r="M1618">
        <v>0.62631825695150423</v>
      </c>
      <c r="N1618">
        <v>0.64936572706797868</v>
      </c>
      <c r="O1618">
        <v>0.56722253538251466</v>
      </c>
      <c r="P1618">
        <v>0.22961886241168669</v>
      </c>
      <c r="Q1618">
        <v>0.47480343631164479</v>
      </c>
      <c r="R1618">
        <v>0.24356428854200354</v>
      </c>
      <c r="S1618">
        <v>0.28989660980052295</v>
      </c>
      <c r="T1618">
        <v>3.692608122005174E-2</v>
      </c>
      <c r="U1618">
        <v>9.6854386545232957E-2</v>
      </c>
      <c r="V1618">
        <v>5.8347648280268741E-2</v>
      </c>
      <c r="W1618">
        <v>0.11231414702518497</v>
      </c>
      <c r="X1618">
        <v>0.14884171701177523</v>
      </c>
      <c r="Y1618">
        <v>249205.94131963223</v>
      </c>
      <c r="Z1618">
        <v>3043221.0031347964</v>
      </c>
      <c r="AA1618">
        <v>5966193.0658307206</v>
      </c>
      <c r="AB1618">
        <v>5.9364811503995396E-3</v>
      </c>
      <c r="AC1618">
        <v>0.13356839197581546</v>
      </c>
      <c r="AD1618">
        <v>0.63006987880543996</v>
      </c>
      <c r="AE1618">
        <v>0.88729409204417342</v>
      </c>
      <c r="AF1618">
        <v>25948255.905940592</v>
      </c>
      <c r="AG1618">
        <v>15591833.522277229</v>
      </c>
      <c r="AH1618">
        <v>23023734.164191417</v>
      </c>
      <c r="AI1618">
        <v>0.90684477457751245</v>
      </c>
      <c r="AJ1618">
        <v>0.36715745648372183</v>
      </c>
      <c r="AK1618">
        <v>2.4166582385165647</v>
      </c>
      <c r="AL1618">
        <v>1.0369940588630124</v>
      </c>
      <c r="AM1618">
        <v>4.2498467834452734E-2</v>
      </c>
      <c r="AN1618">
        <v>3.5055418827885022E-2</v>
      </c>
      <c r="AO1618">
        <v>9.9208605894380533E-2</v>
      </c>
      <c r="AP1618">
        <v>3.1471202847158812E-2</v>
      </c>
      <c r="AQ1618">
        <v>1.0092828656350341</v>
      </c>
      <c r="AR1618">
        <v>0.98337712415229361</v>
      </c>
      <c r="AS1618">
        <v>0.89101278375811255</v>
      </c>
      <c r="AT1618">
        <v>2.2153962913339958E-2</v>
      </c>
      <c r="AU1618">
        <v>0.46037837262485792</v>
      </c>
      <c r="AV1618">
        <v>0.61649999814044509</v>
      </c>
      <c r="AW1618">
        <v>0.46923080956590951</v>
      </c>
      <c r="AX1618">
        <v>2.5560594888646811E-2</v>
      </c>
      <c r="AY1618">
        <v>4.9694712688333885E-2</v>
      </c>
      <c r="AZ1618">
        <v>0.8154399147174467</v>
      </c>
      <c r="BA1618">
        <v>22.735826404779498</v>
      </c>
      <c r="BB1618">
        <v>5.2349476101921762E-2</v>
      </c>
      <c r="BC1618">
        <v>2.3446514420861647E-3</v>
      </c>
      <c r="BD1618">
        <v>0.45726110311574542</v>
      </c>
      <c r="BE1618">
        <v>0.23818337689186211</v>
      </c>
      <c r="BF1618">
        <v>8828</v>
      </c>
      <c r="BG1618">
        <v>5535</v>
      </c>
      <c r="BH1618">
        <v>5078</v>
      </c>
      <c r="BI1618">
        <v>5.7782113770058971E-2</v>
      </c>
      <c r="BJ1618">
        <v>0.67720698176436767</v>
      </c>
      <c r="BK1618">
        <v>0.81455170617833716</v>
      </c>
      <c r="BL1618">
        <v>8.5742823365036622E-2</v>
      </c>
      <c r="BM1618">
        <v>0.18643274007510374</v>
      </c>
      <c r="BN1618">
        <v>1.2715441607475213</v>
      </c>
      <c r="BO1618">
        <v>0.93687605814019181</v>
      </c>
      <c r="BP1618">
        <v>6.2350188603394356E-2</v>
      </c>
      <c r="BQ1618">
        <v>7.7283176593521423</v>
      </c>
      <c r="BR1618">
        <v>0.25186188219363576</v>
      </c>
      <c r="BS1618">
        <v>3310969.208986416</v>
      </c>
      <c r="BT1618">
        <v>1065627.3156516044</v>
      </c>
    </row>
    <row r="1619" spans="1:72">
      <c r="A1619" t="s">
        <v>1902</v>
      </c>
      <c r="B1619" t="s">
        <v>83</v>
      </c>
      <c r="C1619">
        <v>2022</v>
      </c>
      <c r="D1619" t="s">
        <v>212</v>
      </c>
      <c r="E1619">
        <v>2</v>
      </c>
      <c r="G1619" t="s">
        <v>350</v>
      </c>
      <c r="H1619" t="s">
        <v>1837</v>
      </c>
      <c r="I1619">
        <v>5.0494417992113357E-2</v>
      </c>
      <c r="J1619">
        <v>0.28295007627761454</v>
      </c>
      <c r="K1619">
        <v>2.4230608193104604</v>
      </c>
      <c r="L1619">
        <v>1.6955868692614415</v>
      </c>
      <c r="M1619">
        <v>1.6388157692324139</v>
      </c>
      <c r="N1619">
        <v>0.61358035274347145</v>
      </c>
      <c r="O1619">
        <v>0.60529457335641557</v>
      </c>
      <c r="P1619">
        <v>0.79461643300269091</v>
      </c>
      <c r="Q1619">
        <v>0.79461643300269091</v>
      </c>
      <c r="R1619">
        <v>0.78415230615305564</v>
      </c>
      <c r="S1619">
        <v>0.80775668665355849</v>
      </c>
      <c r="T1619">
        <v>0.13360647574824397</v>
      </c>
      <c r="U1619">
        <v>0.13360647574824397</v>
      </c>
      <c r="V1619">
        <v>1.1465938374485006E-2</v>
      </c>
      <c r="W1619">
        <v>2.0014444743408018E-2</v>
      </c>
      <c r="X1619">
        <v>1.1465938374485006E-2</v>
      </c>
      <c r="Y1619">
        <v>566514.14344262297</v>
      </c>
      <c r="Z1619">
        <v>379605.64</v>
      </c>
      <c r="AA1619">
        <v>668239.88</v>
      </c>
      <c r="AB1619">
        <v>3.0450651628762343E-2</v>
      </c>
      <c r="AC1619">
        <v>0.1428974524863455</v>
      </c>
      <c r="AM1619">
        <v>2.8504560068059535E-2</v>
      </c>
      <c r="AN1619">
        <v>3.3015201773870351E-2</v>
      </c>
      <c r="AO1619">
        <v>5.1329140223372011E-2</v>
      </c>
      <c r="AP1619">
        <v>5.2586654527504518E-3</v>
      </c>
      <c r="AQ1619">
        <v>0.94651409507813855</v>
      </c>
      <c r="AR1619">
        <v>0.94651409507813855</v>
      </c>
      <c r="AS1619">
        <v>1.1329777771033835</v>
      </c>
      <c r="AT1619">
        <v>1.5429313178999178E-2</v>
      </c>
      <c r="AU1619">
        <v>0.78557948911213482</v>
      </c>
      <c r="AV1619">
        <v>0.78557948911213482</v>
      </c>
      <c r="AW1619">
        <v>0.80064271073035176</v>
      </c>
      <c r="AX1619">
        <v>4.1687951231917444E-2</v>
      </c>
      <c r="AY1619">
        <v>4.1687951231917444E-2</v>
      </c>
      <c r="AZ1619">
        <v>0.19896628741440414</v>
      </c>
      <c r="BB1619">
        <v>0.23756775350299353</v>
      </c>
      <c r="BD1619">
        <v>0.2721462941122248</v>
      </c>
      <c r="BE1619">
        <v>0.2721462941122248</v>
      </c>
      <c r="BF1619">
        <v>8916</v>
      </c>
      <c r="BG1619">
        <v>5794</v>
      </c>
      <c r="BI1619">
        <v>3.3078443760629204E-2</v>
      </c>
      <c r="BK1619">
        <v>0.21080833655458442</v>
      </c>
      <c r="BL1619">
        <v>0.14237776255819204</v>
      </c>
      <c r="BM1619">
        <v>0.14237776255819204</v>
      </c>
      <c r="BN1619">
        <v>0.27464336281235419</v>
      </c>
      <c r="BQ1619">
        <v>7.8079999999999998</v>
      </c>
      <c r="BR1619">
        <v>1.164079822616408</v>
      </c>
      <c r="BS1619">
        <v>367258.24</v>
      </c>
      <c r="BT1619">
        <v>207296.22522522524</v>
      </c>
    </row>
    <row r="1620" spans="1:72">
      <c r="A1620" t="s">
        <v>1903</v>
      </c>
      <c r="B1620" t="s">
        <v>84</v>
      </c>
      <c r="C1620">
        <v>2022</v>
      </c>
      <c r="D1620" t="s">
        <v>228</v>
      </c>
      <c r="E1620">
        <v>5</v>
      </c>
      <c r="G1620" t="s">
        <v>352</v>
      </c>
      <c r="H1620" t="s">
        <v>1837</v>
      </c>
      <c r="I1620">
        <v>0.3784007553418941</v>
      </c>
      <c r="J1620">
        <v>7.7484489751306354E-2</v>
      </c>
      <c r="K1620">
        <v>2.0365319135212041</v>
      </c>
      <c r="L1620">
        <v>1.4544229557097859</v>
      </c>
      <c r="M1620">
        <v>0.89279572092963833</v>
      </c>
      <c r="N1620">
        <v>0.59306288180654543</v>
      </c>
      <c r="O1620">
        <v>0.4899352337939134</v>
      </c>
      <c r="P1620">
        <v>0.24717440799039017</v>
      </c>
      <c r="Q1620">
        <v>0.5411610435190396</v>
      </c>
      <c r="R1620">
        <v>0.28477626395136851</v>
      </c>
      <c r="S1620">
        <v>0.30844861436589543</v>
      </c>
      <c r="T1620">
        <v>3.6000731141615297E-2</v>
      </c>
      <c r="U1620">
        <v>9.8222281945789899E-2</v>
      </c>
      <c r="V1620">
        <v>3.5735573764834008E-2</v>
      </c>
      <c r="W1620">
        <v>6.2693657519832843E-2</v>
      </c>
      <c r="X1620">
        <v>9.13545328496978E-2</v>
      </c>
      <c r="Y1620">
        <v>223495.39760161968</v>
      </c>
      <c r="Z1620">
        <v>2354535.9074380165</v>
      </c>
      <c r="AA1620">
        <v>4169899.5140495868</v>
      </c>
      <c r="AB1620">
        <v>1.1953664297224822E-2</v>
      </c>
      <c r="AC1620">
        <v>0.10905194189688042</v>
      </c>
      <c r="AD1620">
        <v>0.64328594641253567</v>
      </c>
      <c r="AE1620">
        <v>0.82333463547810759</v>
      </c>
      <c r="AF1620">
        <v>25489775.831013918</v>
      </c>
      <c r="AG1620">
        <v>15098941.940357853</v>
      </c>
      <c r="AH1620">
        <v>20986615.292246521</v>
      </c>
      <c r="AI1620">
        <v>0.91409219711862488</v>
      </c>
      <c r="AJ1620">
        <v>0.38092312700876202</v>
      </c>
      <c r="AK1620">
        <v>2.1614193969881206</v>
      </c>
      <c r="AL1620">
        <v>0.82251038554170741</v>
      </c>
      <c r="AM1620">
        <v>3.8096109459119246E-2</v>
      </c>
      <c r="AN1620">
        <v>3.6380348883843103E-2</v>
      </c>
      <c r="AO1620">
        <v>6.1772088201860476E-2</v>
      </c>
      <c r="AP1620">
        <v>2.122249390266116E-2</v>
      </c>
      <c r="AQ1620">
        <v>0.97568325064000783</v>
      </c>
      <c r="AR1620">
        <v>0.96822957001484555</v>
      </c>
      <c r="AS1620">
        <v>1.1941274017745775</v>
      </c>
      <c r="AT1620">
        <v>2.0598108226577025E-2</v>
      </c>
      <c r="AU1620">
        <v>0.49892318553731591</v>
      </c>
      <c r="AV1620">
        <v>0.71475559042758663</v>
      </c>
      <c r="AW1620">
        <v>0.50569524685211376</v>
      </c>
      <c r="AX1620">
        <v>2.1127540837963601E-2</v>
      </c>
      <c r="AY1620">
        <v>4.8643364510458136E-2</v>
      </c>
      <c r="AZ1620">
        <v>0.7357104601279868</v>
      </c>
      <c r="BA1620">
        <v>27.968888469858427</v>
      </c>
      <c r="BB1620">
        <v>0.3675624307930252</v>
      </c>
      <c r="BC1620">
        <v>-0.10611394474092166</v>
      </c>
      <c r="BD1620">
        <v>0.54571120223691916</v>
      </c>
      <c r="BE1620">
        <v>0.30463695502859417</v>
      </c>
      <c r="BF1620">
        <v>8682</v>
      </c>
      <c r="BG1620">
        <v>5584</v>
      </c>
      <c r="BH1620">
        <v>5079</v>
      </c>
      <c r="BI1620">
        <v>7.4541419290498359E-2</v>
      </c>
      <c r="BJ1620">
        <v>0.71945579266115101</v>
      </c>
      <c r="BK1620">
        <v>0.74904640955815405</v>
      </c>
      <c r="BL1620">
        <v>9.7040885377376457E-2</v>
      </c>
      <c r="BM1620">
        <v>0.20418402518888426</v>
      </c>
      <c r="BN1620">
        <v>0.91282982988823047</v>
      </c>
      <c r="BO1620">
        <v>0.96431644286933649</v>
      </c>
      <c r="BP1620">
        <v>5.5691077783461683E-2</v>
      </c>
      <c r="BQ1620">
        <v>10.613223140495867</v>
      </c>
      <c r="BR1620">
        <v>0.13365112994350281</v>
      </c>
      <c r="BS1620">
        <v>2019586.0694214876</v>
      </c>
      <c r="BT1620">
        <v>654189.60465116275</v>
      </c>
    </row>
    <row r="1621" spans="1:72">
      <c r="A1621" t="s">
        <v>1904</v>
      </c>
      <c r="B1621" t="s">
        <v>85</v>
      </c>
      <c r="C1621">
        <v>2022</v>
      </c>
      <c r="D1621" t="s">
        <v>228</v>
      </c>
      <c r="E1621">
        <v>6</v>
      </c>
      <c r="G1621" t="s">
        <v>354</v>
      </c>
      <c r="H1621" t="s">
        <v>1837</v>
      </c>
      <c r="I1621">
        <v>0.21377925317493121</v>
      </c>
      <c r="J1621">
        <v>0.22379425664441185</v>
      </c>
      <c r="K1621">
        <v>1.8361138641407755</v>
      </c>
      <c r="L1621">
        <v>1.2098165438361119</v>
      </c>
      <c r="M1621">
        <v>0.73572391147228666</v>
      </c>
      <c r="N1621">
        <v>0.68786781578645306</v>
      </c>
      <c r="O1621">
        <v>0.62385701582645536</v>
      </c>
      <c r="P1621">
        <v>0.25385712449417458</v>
      </c>
      <c r="Q1621">
        <v>0.50507046613171824</v>
      </c>
      <c r="R1621">
        <v>0.27511464211378966</v>
      </c>
      <c r="S1621">
        <v>0.30272662545958429</v>
      </c>
      <c r="T1621">
        <v>4.477702084319312E-2</v>
      </c>
      <c r="U1621">
        <v>0.10900256056182932</v>
      </c>
      <c r="V1621">
        <v>4.2870628311200691E-2</v>
      </c>
      <c r="W1621">
        <v>9.2542183277125864E-2</v>
      </c>
      <c r="X1621">
        <v>9.5347343625209427E-2</v>
      </c>
      <c r="Y1621">
        <v>233874.49429868261</v>
      </c>
      <c r="Z1621">
        <v>2606500.4471649486</v>
      </c>
      <c r="AA1621">
        <v>5738165.8260309277</v>
      </c>
      <c r="AB1621">
        <v>9.2954621025782055E-3</v>
      </c>
      <c r="AC1621">
        <v>0.10038300598481784</v>
      </c>
      <c r="AD1621">
        <v>0.59750905501549278</v>
      </c>
      <c r="AE1621">
        <v>0.84954731423926089</v>
      </c>
      <c r="AF1621">
        <v>26395683.665730339</v>
      </c>
      <c r="AG1621">
        <v>15848657.191011235</v>
      </c>
      <c r="AH1621">
        <v>22424382.165730339</v>
      </c>
      <c r="AI1621">
        <v>0.91822960364425232</v>
      </c>
      <c r="AJ1621">
        <v>0.366394056783094</v>
      </c>
      <c r="AK1621">
        <v>2.3186711097287112</v>
      </c>
      <c r="AL1621">
        <v>1.3182556425147303</v>
      </c>
      <c r="AM1621">
        <v>3.8416764632832077E-2</v>
      </c>
      <c r="AN1621">
        <v>3.1116684748147497E-2</v>
      </c>
      <c r="AO1621">
        <v>9.6076546152717851E-2</v>
      </c>
      <c r="AP1621">
        <v>3.491834048936511E-2</v>
      </c>
      <c r="AQ1621">
        <v>1.0097024185695822</v>
      </c>
      <c r="AR1621">
        <v>0.98446521060020742</v>
      </c>
      <c r="AS1621">
        <v>1.0701046972642916</v>
      </c>
      <c r="AT1621">
        <v>2.2549561928824874E-2</v>
      </c>
      <c r="AU1621">
        <v>0.49307913182858704</v>
      </c>
      <c r="AV1621">
        <v>0.68146247807706961</v>
      </c>
      <c r="AW1621">
        <v>0.50458075206001229</v>
      </c>
      <c r="AX1621">
        <v>2.2376768957402756E-2</v>
      </c>
      <c r="AY1621">
        <v>4.269683961689575E-2</v>
      </c>
      <c r="AZ1621">
        <v>0.72325272034060351</v>
      </c>
      <c r="BA1621">
        <v>19.629573946601571</v>
      </c>
      <c r="BB1621">
        <v>0.23477855734172903</v>
      </c>
      <c r="BC1621">
        <v>0.10414795898266144</v>
      </c>
      <c r="BD1621">
        <v>0.53110782435998805</v>
      </c>
      <c r="BE1621">
        <v>0.28385613027267953</v>
      </c>
      <c r="BF1621">
        <v>8499</v>
      </c>
      <c r="BG1621">
        <v>5419</v>
      </c>
      <c r="BH1621">
        <v>4896</v>
      </c>
      <c r="BI1621">
        <v>4.7437782926082764E-2</v>
      </c>
      <c r="BJ1621">
        <v>0.70676003797472131</v>
      </c>
      <c r="BK1621">
        <v>0.74021628057959887</v>
      </c>
      <c r="BL1621">
        <v>0.11310741988326206</v>
      </c>
      <c r="BM1621">
        <v>0.22558562904864238</v>
      </c>
      <c r="BN1621">
        <v>0.89592456765236927</v>
      </c>
      <c r="BO1621">
        <v>1.316858604247279</v>
      </c>
      <c r="BP1621">
        <v>5.2467550660165611E-2</v>
      </c>
      <c r="BQ1621">
        <v>11.640463917525773</v>
      </c>
      <c r="BR1621">
        <v>0.13995456839979808</v>
      </c>
      <c r="BS1621">
        <v>3521017.0528350514</v>
      </c>
      <c r="BT1621">
        <v>1182288.9310584958</v>
      </c>
    </row>
    <row r="1622" spans="1:72">
      <c r="A1622" t="s">
        <v>1905</v>
      </c>
      <c r="B1622" t="s">
        <v>86</v>
      </c>
      <c r="C1622">
        <v>2022</v>
      </c>
      <c r="D1622" t="s">
        <v>228</v>
      </c>
      <c r="E1622">
        <v>5</v>
      </c>
      <c r="G1622" t="s">
        <v>356</v>
      </c>
      <c r="H1622" t="s">
        <v>1837</v>
      </c>
      <c r="I1622">
        <v>0.23553226428704341</v>
      </c>
      <c r="J1622">
        <v>0.15310399202344019</v>
      </c>
      <c r="K1622">
        <v>1.9529426930203004</v>
      </c>
      <c r="L1622">
        <v>1.3990558621572309</v>
      </c>
      <c r="M1622">
        <v>0.78890568555392715</v>
      </c>
      <c r="N1622">
        <v>0.68245015035823009</v>
      </c>
      <c r="O1622">
        <v>0.55681231357622707</v>
      </c>
      <c r="P1622">
        <v>0.25180786125223764</v>
      </c>
      <c r="Q1622">
        <v>0.54941426617184153</v>
      </c>
      <c r="R1622">
        <v>0.29127168169012724</v>
      </c>
      <c r="S1622">
        <v>0.31878615076496242</v>
      </c>
      <c r="T1622">
        <v>3.7934326431901547E-2</v>
      </c>
      <c r="U1622">
        <v>9.8286121008929278E-2</v>
      </c>
      <c r="V1622">
        <v>3.4114948899418802E-2</v>
      </c>
      <c r="W1622">
        <v>6.6986494599125798E-2</v>
      </c>
      <c r="X1622">
        <v>7.9379336751451215E-2</v>
      </c>
      <c r="Y1622">
        <v>252537.32641058628</v>
      </c>
      <c r="Z1622">
        <v>1958336.385103011</v>
      </c>
      <c r="AA1622">
        <v>3893925.7860538829</v>
      </c>
      <c r="AB1622">
        <v>1.2538942077562365E-2</v>
      </c>
      <c r="AC1622">
        <v>0.11617479879274785</v>
      </c>
      <c r="AD1622">
        <v>0.62863528766892629</v>
      </c>
      <c r="AE1622">
        <v>0.8576959298052681</v>
      </c>
      <c r="AF1622">
        <v>26053090.64416476</v>
      </c>
      <c r="AG1622">
        <v>15046459.014874142</v>
      </c>
      <c r="AH1622">
        <v>22345629.804347824</v>
      </c>
      <c r="AI1622">
        <v>0.91861723829940178</v>
      </c>
      <c r="AJ1622">
        <v>0.38260416541102071</v>
      </c>
      <c r="AK1622">
        <v>2.241731814090079</v>
      </c>
      <c r="AL1622">
        <v>1.1411972630328497</v>
      </c>
      <c r="AM1622">
        <v>5.1707572171205536E-2</v>
      </c>
      <c r="AN1622">
        <v>3.8345080258239905E-2</v>
      </c>
      <c r="AO1622">
        <v>6.1008897067774154E-2</v>
      </c>
      <c r="AP1622">
        <v>1.5320940463523509E-2</v>
      </c>
      <c r="AQ1622">
        <v>0.98615453219932947</v>
      </c>
      <c r="AR1622">
        <v>0.97657571067664373</v>
      </c>
      <c r="AS1622">
        <v>1.0929545425077325</v>
      </c>
      <c r="AT1622">
        <v>2.5809093307164969E-2</v>
      </c>
      <c r="AU1622">
        <v>0.50345012591872873</v>
      </c>
      <c r="AV1622">
        <v>0.70589141696247004</v>
      </c>
      <c r="AW1622">
        <v>0.51460829804582886</v>
      </c>
      <c r="AX1622">
        <v>3.2440352253593464E-2</v>
      </c>
      <c r="AY1622">
        <v>6.1861625876991996E-2</v>
      </c>
      <c r="AZ1622">
        <v>0.70049131834197798</v>
      </c>
      <c r="BA1622">
        <v>4.299664916891258</v>
      </c>
      <c r="BB1622">
        <v>0.14826839306996434</v>
      </c>
      <c r="BC1622">
        <v>-7.3514727857717172E-3</v>
      </c>
      <c r="BD1622">
        <v>0.53819045135745114</v>
      </c>
      <c r="BE1622">
        <v>0.26957965072994977</v>
      </c>
      <c r="BF1622">
        <v>8433</v>
      </c>
      <c r="BG1622">
        <v>5405</v>
      </c>
      <c r="BH1622">
        <v>4995</v>
      </c>
      <c r="BI1622">
        <v>5.4549240202421828E-2</v>
      </c>
      <c r="BJ1622">
        <v>0.67335657466138887</v>
      </c>
      <c r="BK1622">
        <v>0.71309955323836016</v>
      </c>
      <c r="BL1622">
        <v>8.8411291481602275E-2</v>
      </c>
      <c r="BM1622">
        <v>0.18886233293377985</v>
      </c>
      <c r="BN1622">
        <v>0.71921184373879166</v>
      </c>
      <c r="BO1622">
        <v>1.2533387696431413</v>
      </c>
      <c r="BP1622">
        <v>4.6353048230600248E-2</v>
      </c>
      <c r="BQ1622">
        <v>8.6228209191759113</v>
      </c>
      <c r="BR1622">
        <v>0.10477157360406092</v>
      </c>
      <c r="BS1622">
        <v>2176477.889064976</v>
      </c>
      <c r="BT1622">
        <v>496393.59572573466</v>
      </c>
    </row>
    <row r="1623" spans="1:72">
      <c r="A1623" t="s">
        <v>1906</v>
      </c>
      <c r="B1623" t="s">
        <v>87</v>
      </c>
      <c r="C1623">
        <v>2022</v>
      </c>
      <c r="D1623" t="s">
        <v>212</v>
      </c>
      <c r="E1623">
        <v>3</v>
      </c>
      <c r="G1623" t="s">
        <v>358</v>
      </c>
      <c r="H1623" t="s">
        <v>1837</v>
      </c>
      <c r="I1623">
        <v>2.2289820994668641E-2</v>
      </c>
      <c r="J1623">
        <v>0.28653429317555756</v>
      </c>
      <c r="K1623">
        <v>1.3112447099459055</v>
      </c>
      <c r="L1623">
        <v>0.92639363299590038</v>
      </c>
      <c r="M1623">
        <v>0.83165228160441484</v>
      </c>
      <c r="N1623">
        <v>0.59198039348389719</v>
      </c>
      <c r="O1623">
        <v>0.55926590019346722</v>
      </c>
      <c r="P1623">
        <v>0.59976361773398401</v>
      </c>
      <c r="Q1623">
        <v>0.59976361773398401</v>
      </c>
      <c r="R1623">
        <v>0.61157810204376373</v>
      </c>
      <c r="S1623">
        <v>0.63019327540237946</v>
      </c>
      <c r="T1623">
        <v>0.17223054857023276</v>
      </c>
      <c r="U1623">
        <v>0.17223054857023276</v>
      </c>
      <c r="V1623">
        <v>1.048303098704568E-2</v>
      </c>
      <c r="W1623">
        <v>1.9089428089417895E-2</v>
      </c>
      <c r="X1623">
        <v>1.048303098704568E-2</v>
      </c>
      <c r="Y1623">
        <v>340808.11762523191</v>
      </c>
      <c r="Z1623">
        <v>334756.41916167666</v>
      </c>
      <c r="AA1623">
        <v>614419.95808383229</v>
      </c>
      <c r="AB1623">
        <v>2.0079954867931273E-2</v>
      </c>
      <c r="AC1623">
        <v>0.10262559886622163</v>
      </c>
      <c r="AM1623">
        <v>7.0957506610170765E-2</v>
      </c>
      <c r="AN1623">
        <v>7.3481868166006395E-2</v>
      </c>
      <c r="AO1623">
        <v>3.3116150523875162E-2</v>
      </c>
      <c r="AP1623">
        <v>1.9808675833963472E-2</v>
      </c>
      <c r="AQ1623">
        <v>1.0159812645921107</v>
      </c>
      <c r="AR1623">
        <v>1.0159812645921107</v>
      </c>
      <c r="AS1623">
        <v>1.3078332097159835</v>
      </c>
      <c r="AT1623">
        <v>2.7960470846456149E-2</v>
      </c>
      <c r="AU1623">
        <v>0.78386551500735135</v>
      </c>
      <c r="AV1623">
        <v>0.78386551500735135</v>
      </c>
      <c r="AW1623">
        <v>0.79060120389023159</v>
      </c>
      <c r="AX1623">
        <v>5.0787693812933986E-2</v>
      </c>
      <c r="AY1623">
        <v>5.0787693812933986E-2</v>
      </c>
      <c r="AZ1623">
        <v>0.41385702051449924</v>
      </c>
      <c r="BB1623">
        <v>0.14802243120802411</v>
      </c>
      <c r="BD1623">
        <v>0.17959823381929582</v>
      </c>
      <c r="BE1623">
        <v>0.17959823381929582</v>
      </c>
      <c r="BF1623">
        <v>9165</v>
      </c>
      <c r="BG1623">
        <v>5714</v>
      </c>
      <c r="BI1623">
        <v>3.6984030747299855E-2</v>
      </c>
      <c r="BK1623">
        <v>0.4388810435995838</v>
      </c>
      <c r="BL1623">
        <v>0.30907159750293617</v>
      </c>
      <c r="BM1623">
        <v>0.30907159750293617</v>
      </c>
      <c r="BN1623">
        <v>0.58302706319929909</v>
      </c>
      <c r="BQ1623">
        <v>16.137724550898202</v>
      </c>
      <c r="BR1623">
        <v>4.3039937960449789E-2</v>
      </c>
      <c r="BS1623">
        <v>348091.58682634728</v>
      </c>
      <c r="BT1623">
        <v>917787.14414414414</v>
      </c>
    </row>
    <row r="1624" spans="1:72">
      <c r="A1624" t="s">
        <v>1907</v>
      </c>
      <c r="B1624" t="s">
        <v>88</v>
      </c>
      <c r="C1624">
        <v>2022</v>
      </c>
      <c r="D1624" t="s">
        <v>207</v>
      </c>
      <c r="E1624">
        <v>8</v>
      </c>
      <c r="G1624" t="s">
        <v>360</v>
      </c>
      <c r="H1624" t="s">
        <v>1837</v>
      </c>
      <c r="I1624">
        <v>0.24056734492873522</v>
      </c>
      <c r="J1624">
        <v>9.1149311007926503E-2</v>
      </c>
      <c r="K1624">
        <v>1.8395758425043878</v>
      </c>
      <c r="L1624">
        <v>1.1114928039451097</v>
      </c>
      <c r="M1624">
        <v>0.79838771687526133</v>
      </c>
      <c r="N1624">
        <v>0.62852492130282733</v>
      </c>
      <c r="O1624">
        <v>0.50993442771650688</v>
      </c>
      <c r="P1624">
        <v>0.28510285578877081</v>
      </c>
      <c r="Q1624">
        <v>0.48677667840799349</v>
      </c>
      <c r="R1624">
        <v>0.32443856322750908</v>
      </c>
      <c r="S1624">
        <v>0.33608197209791041</v>
      </c>
      <c r="T1624">
        <v>4.3899791801288543E-2</v>
      </c>
      <c r="U1624">
        <v>8.2572293645461647E-2</v>
      </c>
      <c r="V1624">
        <v>9.6180259640341062E-2</v>
      </c>
      <c r="W1624">
        <v>0.20622284748396078</v>
      </c>
      <c r="X1624">
        <v>0.16085654943954453</v>
      </c>
      <c r="Y1624">
        <v>319912.12882543105</v>
      </c>
      <c r="Z1624">
        <v>5364390.927010309</v>
      </c>
      <c r="AA1624">
        <v>12018800.986391753</v>
      </c>
      <c r="AB1624">
        <v>2.6472099259173789E-2</v>
      </c>
      <c r="AC1624">
        <v>0.14648773943380208</v>
      </c>
      <c r="AD1624">
        <v>0.46967619152674789</v>
      </c>
      <c r="AE1624">
        <v>0.87702758247216217</v>
      </c>
      <c r="AF1624">
        <v>26024175.767308481</v>
      </c>
      <c r="AG1624">
        <v>16210534.582138468</v>
      </c>
      <c r="AH1624">
        <v>22823919.959033184</v>
      </c>
      <c r="AI1624">
        <v>0.93067905096770087</v>
      </c>
      <c r="AJ1624">
        <v>0.32898151435575285</v>
      </c>
      <c r="AK1624">
        <v>2.6658871219243196</v>
      </c>
      <c r="AL1624">
        <v>1.2388354980771075</v>
      </c>
      <c r="AM1624">
        <v>3.0933916761801881E-2</v>
      </c>
      <c r="AN1624">
        <v>4.1930116362825773E-2</v>
      </c>
      <c r="AO1624">
        <v>0.18715672948163242</v>
      </c>
      <c r="AP1624">
        <v>2.187888271064475E-2</v>
      </c>
      <c r="AQ1624">
        <v>0.99771546534965683</v>
      </c>
      <c r="AR1624">
        <v>0.97956009844381386</v>
      </c>
      <c r="AS1624">
        <v>1.0736278332574627</v>
      </c>
      <c r="AT1624">
        <v>3.3319086908912603E-2</v>
      </c>
      <c r="AU1624">
        <v>0.43697829356627976</v>
      </c>
      <c r="AV1624">
        <v>0.53501074837181639</v>
      </c>
      <c r="AW1624">
        <v>0.45391052708133067</v>
      </c>
      <c r="AX1624">
        <v>3.4414660267286984E-2</v>
      </c>
      <c r="AY1624">
        <v>5.806173388380681E-2</v>
      </c>
      <c r="AZ1624">
        <v>0.71292215247357726</v>
      </c>
      <c r="BA1624">
        <v>8.3976383829167514</v>
      </c>
      <c r="BB1624">
        <v>6.0905900488615522E-2</v>
      </c>
      <c r="BC1624">
        <v>0.13213129514511934</v>
      </c>
      <c r="BD1624">
        <v>0.30792493716442593</v>
      </c>
      <c r="BE1624">
        <v>0.18721049098718531</v>
      </c>
      <c r="BF1624">
        <v>9212</v>
      </c>
      <c r="BG1624">
        <v>6123</v>
      </c>
      <c r="BH1624">
        <v>5708</v>
      </c>
      <c r="BI1624">
        <v>5.9058446663054494E-2</v>
      </c>
      <c r="BJ1624">
        <v>0.7102432277730939</v>
      </c>
      <c r="BK1624">
        <v>0.78037160376410986</v>
      </c>
      <c r="BL1624">
        <v>8.3512976405402478E-2</v>
      </c>
      <c r="BM1624">
        <v>0.1418033887890153</v>
      </c>
      <c r="BN1624">
        <v>1.304761963848851</v>
      </c>
      <c r="BO1624">
        <v>0.99302873962501037</v>
      </c>
      <c r="BP1624">
        <v>8.1754966872689475E-2</v>
      </c>
      <c r="BQ1624">
        <v>7.6536082474226808</v>
      </c>
      <c r="BR1624">
        <v>0.58863305657793374</v>
      </c>
      <c r="BS1624">
        <v>8876874.8927835058</v>
      </c>
      <c r="BT1624">
        <v>822406.99427480914</v>
      </c>
    </row>
    <row r="1625" spans="1:72">
      <c r="A1625" t="s">
        <v>1908</v>
      </c>
      <c r="B1625" t="s">
        <v>89</v>
      </c>
      <c r="C1625">
        <v>2022</v>
      </c>
      <c r="D1625" t="s">
        <v>215</v>
      </c>
      <c r="E1625">
        <v>5</v>
      </c>
      <c r="G1625" t="s">
        <v>362</v>
      </c>
      <c r="H1625" t="s">
        <v>1837</v>
      </c>
      <c r="I1625">
        <v>7.6287067190759547E-2</v>
      </c>
      <c r="J1625">
        <v>0.21543143799342235</v>
      </c>
      <c r="K1625">
        <v>0.86393154457270405</v>
      </c>
      <c r="L1625">
        <v>0.65205385816602179</v>
      </c>
      <c r="M1625">
        <v>0.59232662516949375</v>
      </c>
      <c r="N1625">
        <v>0.66625910430585988</v>
      </c>
      <c r="O1625">
        <v>0.58134855908797878</v>
      </c>
      <c r="P1625">
        <v>0.45567757839977141</v>
      </c>
      <c r="Q1625">
        <v>0.45567757839977141</v>
      </c>
      <c r="R1625">
        <v>0.52608880122479074</v>
      </c>
      <c r="S1625">
        <v>0.51392136409535039</v>
      </c>
      <c r="T1625">
        <v>0.12579600380347988</v>
      </c>
      <c r="U1625">
        <v>0.12579600380347988</v>
      </c>
      <c r="V1625">
        <v>8.1665482928226188E-2</v>
      </c>
      <c r="W1625">
        <v>0.20866597176668494</v>
      </c>
      <c r="X1625">
        <v>8.1665482928226188E-2</v>
      </c>
      <c r="Y1625">
        <v>261937.16043447293</v>
      </c>
      <c r="Z1625">
        <v>2652732.1638888889</v>
      </c>
      <c r="AA1625">
        <v>7069377.2750000004</v>
      </c>
      <c r="AB1625">
        <v>6.0974040995785558E-2</v>
      </c>
      <c r="AC1625">
        <v>0.14778297950208077</v>
      </c>
      <c r="AM1625">
        <v>2.8429941480232781E-2</v>
      </c>
      <c r="AN1625">
        <v>3.8032180761978576E-2</v>
      </c>
      <c r="AO1625">
        <v>0.17761219473289588</v>
      </c>
      <c r="AP1625">
        <v>-1.6911342580312391E-3</v>
      </c>
      <c r="AQ1625">
        <v>1.0684913890349608</v>
      </c>
      <c r="AR1625">
        <v>1.0684913890349608</v>
      </c>
      <c r="AS1625">
        <v>0.9555993962690652</v>
      </c>
      <c r="AT1625">
        <v>3.6979559716193239E-2</v>
      </c>
      <c r="AU1625">
        <v>0.59725169676471124</v>
      </c>
      <c r="AV1625">
        <v>0.59725169676471124</v>
      </c>
      <c r="AW1625">
        <v>0.60982308659542639</v>
      </c>
      <c r="AX1625">
        <v>8.340197467268215E-2</v>
      </c>
      <c r="AY1625">
        <v>8.340197467268215E-2</v>
      </c>
      <c r="AZ1625">
        <v>0.5514360413746221</v>
      </c>
      <c r="BB1625">
        <v>7.2223583797778421E-2</v>
      </c>
      <c r="BD1625">
        <v>0.23993548228952305</v>
      </c>
      <c r="BE1625">
        <v>0.23993548228952305</v>
      </c>
      <c r="BF1625">
        <v>8707</v>
      </c>
      <c r="BG1625">
        <v>5828</v>
      </c>
      <c r="BI1625">
        <v>4.3376755175129324E-2</v>
      </c>
      <c r="BK1625">
        <v>0.61383592428416101</v>
      </c>
      <c r="BL1625">
        <v>0.28707368873814465</v>
      </c>
      <c r="BM1625">
        <v>0.28707368873814465</v>
      </c>
      <c r="BN1625">
        <v>1.1015012791195382</v>
      </c>
      <c r="BQ1625">
        <v>15.6</v>
      </c>
      <c r="BR1625">
        <v>0.38735177865612647</v>
      </c>
      <c r="BS1625">
        <v>5541570.7305555558</v>
      </c>
      <c r="BT1625">
        <v>-58689.092537313431</v>
      </c>
    </row>
    <row r="1626" spans="1:72">
      <c r="A1626" t="s">
        <v>1909</v>
      </c>
      <c r="B1626" t="s">
        <v>90</v>
      </c>
      <c r="C1626">
        <v>2022</v>
      </c>
      <c r="D1626" t="s">
        <v>228</v>
      </c>
      <c r="E1626">
        <v>5</v>
      </c>
      <c r="G1626" t="s">
        <v>364</v>
      </c>
      <c r="H1626" t="s">
        <v>1837</v>
      </c>
      <c r="I1626">
        <v>0.1794435359759112</v>
      </c>
      <c r="J1626">
        <v>0.21972945633734736</v>
      </c>
      <c r="K1626">
        <v>2.8420547649922328</v>
      </c>
      <c r="L1626">
        <v>2.1011904372246071</v>
      </c>
      <c r="M1626">
        <v>1.4153776204394388</v>
      </c>
      <c r="N1626">
        <v>0.5617076744534395</v>
      </c>
      <c r="O1626">
        <v>0.47523587594493072</v>
      </c>
      <c r="P1626">
        <v>0.23764789752381385</v>
      </c>
      <c r="Q1626">
        <v>0.53732259979052865</v>
      </c>
      <c r="R1626">
        <v>0.24586823846865072</v>
      </c>
      <c r="S1626">
        <v>0.28426151942557587</v>
      </c>
      <c r="T1626">
        <v>3.9855532154680587E-2</v>
      </c>
      <c r="U1626">
        <v>0.11641320452540736</v>
      </c>
      <c r="V1626">
        <v>3.052083673877027E-2</v>
      </c>
      <c r="W1626">
        <v>6.0107587021175274E-2</v>
      </c>
      <c r="X1626">
        <v>7.8342759188834571E-2</v>
      </c>
      <c r="Y1626">
        <v>247144.62542320715</v>
      </c>
      <c r="Z1626">
        <v>1906685.1596899226</v>
      </c>
      <c r="AA1626">
        <v>3794313.5798449614</v>
      </c>
      <c r="AB1626">
        <v>1.6185397333804159E-2</v>
      </c>
      <c r="AC1626">
        <v>0.12555278571505762</v>
      </c>
      <c r="AD1626">
        <v>0.66660013587524847</v>
      </c>
      <c r="AE1626">
        <v>0.87462273336222884</v>
      </c>
      <c r="AF1626">
        <v>26594160.732673269</v>
      </c>
      <c r="AG1626">
        <v>16628016.798019802</v>
      </c>
      <c r="AH1626">
        <v>23259857.551485147</v>
      </c>
      <c r="AI1626">
        <v>0.90639865605220515</v>
      </c>
      <c r="AJ1626">
        <v>0.34520872391434082</v>
      </c>
      <c r="AK1626">
        <v>2.5336055341963357</v>
      </c>
      <c r="AL1626">
        <v>0.76988575043883667</v>
      </c>
      <c r="AM1626">
        <v>3.3563759060183156E-2</v>
      </c>
      <c r="AN1626">
        <v>3.7446573026306489E-2</v>
      </c>
      <c r="AO1626">
        <v>6.0263557145706997E-2</v>
      </c>
      <c r="AP1626">
        <v>1.5140709357224108E-2</v>
      </c>
      <c r="AQ1626">
        <v>0.98776717491835875</v>
      </c>
      <c r="AR1626">
        <v>0.92702510961484719</v>
      </c>
      <c r="AS1626">
        <v>1.1726092429823038</v>
      </c>
      <c r="AT1626">
        <v>2.3290194373046171E-2</v>
      </c>
      <c r="AU1626">
        <v>0.45563644262860153</v>
      </c>
      <c r="AV1626">
        <v>0.68069247244977149</v>
      </c>
      <c r="AW1626">
        <v>0.46159480966353683</v>
      </c>
      <c r="AX1626">
        <v>2.1203115116338475E-2</v>
      </c>
      <c r="AY1626">
        <v>5.1111555367067164E-2</v>
      </c>
      <c r="AZ1626">
        <v>0.78643333793422465</v>
      </c>
      <c r="BA1626">
        <v>14.145064224986003</v>
      </c>
      <c r="BB1626">
        <v>2.3405146671986225E-2</v>
      </c>
      <c r="BC1626">
        <v>7.3708352453245293E-2</v>
      </c>
      <c r="BD1626">
        <v>0.38124471137442484</v>
      </c>
      <c r="BE1626">
        <v>0.20399041699043008</v>
      </c>
      <c r="BF1626">
        <v>8772</v>
      </c>
      <c r="BG1626">
        <v>5310</v>
      </c>
      <c r="BH1626">
        <v>5169</v>
      </c>
      <c r="BI1626">
        <v>5.4633999965768995E-2</v>
      </c>
      <c r="BJ1626">
        <v>0.7148804226859119</v>
      </c>
      <c r="BK1626">
        <v>0.8036021941698972</v>
      </c>
      <c r="BL1626">
        <v>9.663556358368626E-2</v>
      </c>
      <c r="BM1626">
        <v>0.22513175913496264</v>
      </c>
      <c r="BN1626">
        <v>1.0817866930592828</v>
      </c>
      <c r="BO1626">
        <v>0.65469546220036823</v>
      </c>
      <c r="BP1626">
        <v>2.7216044314122046E-2</v>
      </c>
      <c r="BQ1626">
        <v>10.074418604651163</v>
      </c>
      <c r="BR1626">
        <v>0.13680895731280615</v>
      </c>
      <c r="BS1626">
        <v>2236595.462015504</v>
      </c>
      <c r="BT1626">
        <v>463654.64842578711</v>
      </c>
    </row>
    <row r="1627" spans="1:72">
      <c r="A1627" t="s">
        <v>1910</v>
      </c>
      <c r="B1627" t="s">
        <v>91</v>
      </c>
      <c r="C1627">
        <v>2022</v>
      </c>
      <c r="D1627" t="s">
        <v>228</v>
      </c>
      <c r="E1627">
        <v>6</v>
      </c>
      <c r="G1627" t="s">
        <v>366</v>
      </c>
      <c r="H1627" t="s">
        <v>1837</v>
      </c>
      <c r="I1627">
        <v>0.27841994132745146</v>
      </c>
      <c r="J1627">
        <v>0.15056803736525834</v>
      </c>
      <c r="K1627">
        <v>2.1884324345084685</v>
      </c>
      <c r="L1627">
        <v>1.5375126965374999</v>
      </c>
      <c r="M1627">
        <v>1.0626070803754897</v>
      </c>
      <c r="N1627">
        <v>0.60596711299760875</v>
      </c>
      <c r="O1627">
        <v>0.53810675884968262</v>
      </c>
      <c r="P1627">
        <v>0.23529746929248563</v>
      </c>
      <c r="Q1627">
        <v>0.5002105090390665</v>
      </c>
      <c r="R1627">
        <v>0.24908443543942196</v>
      </c>
      <c r="S1627">
        <v>0.29339851005229767</v>
      </c>
      <c r="T1627">
        <v>4.1516003377360902E-2</v>
      </c>
      <c r="U1627">
        <v>0.10636445113069025</v>
      </c>
      <c r="V1627">
        <v>5.6995418289818758E-2</v>
      </c>
      <c r="W1627">
        <v>0.12802399989949906</v>
      </c>
      <c r="X1627">
        <v>0.14461105829376905</v>
      </c>
      <c r="Y1627">
        <v>294875.04820875719</v>
      </c>
      <c r="Z1627">
        <v>3208760.7808939526</v>
      </c>
      <c r="AA1627">
        <v>7372249.9693251532</v>
      </c>
      <c r="AB1627">
        <v>7.1835073948911549E-3</v>
      </c>
      <c r="AC1627">
        <v>0.13540800553285534</v>
      </c>
      <c r="AD1627">
        <v>0.62303815140389418</v>
      </c>
      <c r="AE1627">
        <v>0.86145714937211904</v>
      </c>
      <c r="AF1627">
        <v>24478225.100917432</v>
      </c>
      <c r="AG1627">
        <v>14243869.82324159</v>
      </c>
      <c r="AH1627">
        <v>21086942.017125383</v>
      </c>
      <c r="AI1627">
        <v>0.92365921617828417</v>
      </c>
      <c r="AJ1627">
        <v>0.380839092632899</v>
      </c>
      <c r="AK1627">
        <v>2.2619976941350939</v>
      </c>
      <c r="AL1627">
        <v>1.0255894954414677</v>
      </c>
      <c r="AM1627">
        <v>3.6532136564727542E-2</v>
      </c>
      <c r="AN1627">
        <v>3.61707424289636E-2</v>
      </c>
      <c r="AO1627">
        <v>0.1102946436727517</v>
      </c>
      <c r="AP1627">
        <v>2.2384466061350035E-2</v>
      </c>
      <c r="AQ1627">
        <v>0.97708796957984345</v>
      </c>
      <c r="AR1627">
        <v>0.90524682735072048</v>
      </c>
      <c r="AS1627">
        <v>1.0693924459125195</v>
      </c>
      <c r="AT1627">
        <v>2.111349921165229E-2</v>
      </c>
      <c r="AU1627">
        <v>0.45957996016635511</v>
      </c>
      <c r="AV1627">
        <v>0.58797178262061778</v>
      </c>
      <c r="AW1627">
        <v>0.47458156974312299</v>
      </c>
      <c r="AX1627">
        <v>2.1685988275685429E-2</v>
      </c>
      <c r="AY1627">
        <v>4.3292844671531876E-2</v>
      </c>
      <c r="AZ1627">
        <v>0.72527711802649386</v>
      </c>
      <c r="BA1627">
        <v>14.718938290021208</v>
      </c>
      <c r="BB1627">
        <v>0.33024113072565237</v>
      </c>
      <c r="BC1627">
        <v>3.793277862326639E-2</v>
      </c>
      <c r="BD1627">
        <v>0.45898829490235526</v>
      </c>
      <c r="BE1627">
        <v>0.23546462943845531</v>
      </c>
      <c r="BF1627">
        <v>8269</v>
      </c>
      <c r="BG1627">
        <v>5493</v>
      </c>
      <c r="BH1627">
        <v>5146</v>
      </c>
      <c r="BI1627">
        <v>5.0782282180112083E-2</v>
      </c>
      <c r="BJ1627">
        <v>0.67548295109237211</v>
      </c>
      <c r="BK1627">
        <v>0.7600796695092048</v>
      </c>
      <c r="BL1627">
        <v>8.1941155514682021E-2</v>
      </c>
      <c r="BM1627">
        <v>0.17480961201236117</v>
      </c>
      <c r="BN1627">
        <v>1.0359728022451788</v>
      </c>
      <c r="BO1627">
        <v>1.0664333879849859</v>
      </c>
      <c r="BP1627">
        <v>6.8905514184226607E-2</v>
      </c>
      <c r="BQ1627">
        <v>7.9263803680981599</v>
      </c>
      <c r="BR1627">
        <v>0.21903221458417577</v>
      </c>
      <c r="BS1627">
        <v>4532755.8483786155</v>
      </c>
      <c r="BT1627">
        <v>719304.02905811626</v>
      </c>
    </row>
    <row r="1628" spans="1:72">
      <c r="A1628" t="s">
        <v>1911</v>
      </c>
      <c r="B1628" t="s">
        <v>92</v>
      </c>
      <c r="C1628">
        <v>2022</v>
      </c>
      <c r="D1628" t="s">
        <v>228</v>
      </c>
      <c r="E1628">
        <v>6</v>
      </c>
      <c r="G1628" t="s">
        <v>368</v>
      </c>
      <c r="H1628" t="s">
        <v>1837</v>
      </c>
      <c r="I1628">
        <v>0.21404088630859291</v>
      </c>
      <c r="J1628">
        <v>0.28057248966838033</v>
      </c>
      <c r="K1628">
        <v>2.2925039915010985</v>
      </c>
      <c r="L1628">
        <v>1.4488138015761993</v>
      </c>
      <c r="M1628">
        <v>0.90562822211091942</v>
      </c>
      <c r="N1628">
        <v>0.67800503297601222</v>
      </c>
      <c r="O1628">
        <v>0.57680480546459367</v>
      </c>
      <c r="P1628">
        <v>0.2166943880424067</v>
      </c>
      <c r="Q1628">
        <v>0.46026472161547383</v>
      </c>
      <c r="R1628">
        <v>0.22394751479616018</v>
      </c>
      <c r="S1628">
        <v>0.26559532920540424</v>
      </c>
      <c r="T1628">
        <v>3.2081414388527095E-2</v>
      </c>
      <c r="U1628">
        <v>7.6844410707817015E-2</v>
      </c>
      <c r="V1628">
        <v>6.3028510415374897E-2</v>
      </c>
      <c r="W1628">
        <v>0.14219502026731529</v>
      </c>
      <c r="X1628">
        <v>0.14769284609936231</v>
      </c>
      <c r="Y1628">
        <v>201187.2836724048</v>
      </c>
      <c r="Z1628">
        <v>4677256.2259259261</v>
      </c>
      <c r="AA1628">
        <v>10826995.553086421</v>
      </c>
      <c r="AB1628">
        <v>8.9835337072938035E-3</v>
      </c>
      <c r="AC1628">
        <v>0.12719614886352135</v>
      </c>
      <c r="AD1628">
        <v>0.60326266459443911</v>
      </c>
      <c r="AE1628">
        <v>0.94743313462875356</v>
      </c>
      <c r="AF1628">
        <v>29385320.079416532</v>
      </c>
      <c r="AG1628">
        <v>17890446.1726094</v>
      </c>
      <c r="AH1628">
        <v>27840625.91491086</v>
      </c>
      <c r="AI1628">
        <v>0.9263747633902526</v>
      </c>
      <c r="AJ1628">
        <v>0.36032205820933932</v>
      </c>
      <c r="AK1628">
        <v>2.6294064241782151</v>
      </c>
      <c r="AL1628">
        <v>1.2656101843615708</v>
      </c>
      <c r="AM1628">
        <v>3.2019201396326781E-2</v>
      </c>
      <c r="AN1628">
        <v>2.8012865454275671E-2</v>
      </c>
      <c r="AO1628">
        <v>0.12030422092163091</v>
      </c>
      <c r="AP1628">
        <v>2.9339310624040871E-2</v>
      </c>
      <c r="AQ1628">
        <v>0.99940899982361886</v>
      </c>
      <c r="AR1628">
        <v>0.94939195055380543</v>
      </c>
      <c r="AS1628">
        <v>0.88254601929714149</v>
      </c>
      <c r="AT1628">
        <v>2.2875750395293163E-2</v>
      </c>
      <c r="AU1628">
        <v>0.4513702848262019</v>
      </c>
      <c r="AV1628">
        <v>0.58982195860802566</v>
      </c>
      <c r="AW1628">
        <v>0.46742078216192079</v>
      </c>
      <c r="AX1628">
        <v>2.3022343792871412E-2</v>
      </c>
      <c r="AY1628">
        <v>4.6239210832575282E-2</v>
      </c>
      <c r="AZ1628">
        <v>0.82153762714578438</v>
      </c>
      <c r="BA1628">
        <v>10.776938116224915</v>
      </c>
      <c r="BB1628">
        <v>0.11635007968694415</v>
      </c>
      <c r="BC1628">
        <v>0.11243987993246822</v>
      </c>
      <c r="BD1628">
        <v>0.49161285188762904</v>
      </c>
      <c r="BE1628">
        <v>0.24744228531568876</v>
      </c>
      <c r="BF1628">
        <v>8648</v>
      </c>
      <c r="BG1628">
        <v>5549</v>
      </c>
      <c r="BH1628">
        <v>5379</v>
      </c>
      <c r="BI1628">
        <v>6.5857955626309611E-2</v>
      </c>
      <c r="BJ1628">
        <v>0.64260215367599371</v>
      </c>
      <c r="BK1628">
        <v>0.8059749495282722</v>
      </c>
      <c r="BL1628">
        <v>9.0576845173531637E-2</v>
      </c>
      <c r="BM1628">
        <v>0.19632930029173351</v>
      </c>
      <c r="BN1628">
        <v>1.2154294959088536</v>
      </c>
      <c r="BO1628">
        <v>1.1694399582118202</v>
      </c>
      <c r="BP1628">
        <v>7.799960511044253E-2</v>
      </c>
      <c r="BQ1628">
        <v>11.833333333333334</v>
      </c>
      <c r="BR1628">
        <v>0.25510607458163131</v>
      </c>
      <c r="BS1628">
        <v>6664203.1530864201</v>
      </c>
      <c r="BT1628">
        <v>1137653.680992736</v>
      </c>
    </row>
    <row r="1629" spans="1:72">
      <c r="A1629" t="s">
        <v>1912</v>
      </c>
      <c r="B1629" t="s">
        <v>93</v>
      </c>
      <c r="C1629">
        <v>2022</v>
      </c>
      <c r="D1629" t="s">
        <v>228</v>
      </c>
      <c r="E1629">
        <v>5</v>
      </c>
      <c r="G1629" t="s">
        <v>370</v>
      </c>
      <c r="H1629" t="s">
        <v>1837</v>
      </c>
      <c r="I1629">
        <v>0.31873007781836599</v>
      </c>
      <c r="J1629">
        <v>0.15946775500912042</v>
      </c>
      <c r="K1629">
        <v>1.896905500495276</v>
      </c>
      <c r="L1629">
        <v>1.4057884897759134</v>
      </c>
      <c r="M1629">
        <v>0.80139316735886035</v>
      </c>
      <c r="N1629">
        <v>0.55857573886070544</v>
      </c>
      <c r="O1629">
        <v>0.46768050424027519</v>
      </c>
      <c r="P1629">
        <v>0.22955631139592866</v>
      </c>
      <c r="Q1629">
        <v>0.54794516788440617</v>
      </c>
      <c r="R1629">
        <v>0.25340063046324973</v>
      </c>
      <c r="S1629">
        <v>0.28401118154467664</v>
      </c>
      <c r="T1629">
        <v>3.3323545958738134E-2</v>
      </c>
      <c r="U1629">
        <v>9.8811663295566163E-2</v>
      </c>
      <c r="V1629">
        <v>2.2586661961175064E-2</v>
      </c>
      <c r="W1629">
        <v>5.7357681267711465E-2</v>
      </c>
      <c r="X1629">
        <v>6.6367578422134546E-2</v>
      </c>
      <c r="Y1629">
        <v>236140.87635210741</v>
      </c>
      <c r="Z1629">
        <v>1364420.3195548491</v>
      </c>
      <c r="AA1629">
        <v>3500285.6518282988</v>
      </c>
      <c r="AB1629">
        <v>1.0077282649797417E-2</v>
      </c>
      <c r="AC1629">
        <v>0.12128446521007434</v>
      </c>
      <c r="AD1629">
        <v>0.66580767462335788</v>
      </c>
      <c r="AE1629">
        <v>0.88446511827149232</v>
      </c>
      <c r="AF1629">
        <v>23103695.364383563</v>
      </c>
      <c r="AG1629">
        <v>14031028.94520548</v>
      </c>
      <c r="AH1629">
        <v>20434412.652968038</v>
      </c>
      <c r="AI1629">
        <v>0.92687971975866656</v>
      </c>
      <c r="AJ1629">
        <v>0.37826838738535423</v>
      </c>
      <c r="AK1629">
        <v>2.3381946463595416</v>
      </c>
      <c r="AL1629">
        <v>0.92132207885766881</v>
      </c>
      <c r="AM1629">
        <v>2.860736418763574E-2</v>
      </c>
      <c r="AN1629">
        <v>2.8939595223123196E-2</v>
      </c>
      <c r="AO1629">
        <v>6.2210763649780051E-2</v>
      </c>
      <c r="AP1629">
        <v>1.4857940596497707E-2</v>
      </c>
      <c r="AQ1629">
        <v>1.0190290806534659</v>
      </c>
      <c r="AR1629">
        <v>0.98959652245181451</v>
      </c>
      <c r="AS1629">
        <v>1.0915524397826637</v>
      </c>
      <c r="AT1629">
        <v>1.7071035556746196E-2</v>
      </c>
      <c r="AU1629">
        <v>0.48537360771149507</v>
      </c>
      <c r="AV1629">
        <v>0.70084473429248084</v>
      </c>
      <c r="AW1629">
        <v>0.494469143752028</v>
      </c>
      <c r="AX1629">
        <v>1.9318237625335882E-2</v>
      </c>
      <c r="AY1629">
        <v>4.6035349259006472E-2</v>
      </c>
      <c r="AZ1629">
        <v>0.75306790183376693</v>
      </c>
      <c r="BA1629">
        <v>24.218536905923706</v>
      </c>
      <c r="BB1629">
        <v>0.24402345519096344</v>
      </c>
      <c r="BC1629">
        <v>-4.0737919972998341E-3</v>
      </c>
      <c r="BD1629">
        <v>0.51780506666721704</v>
      </c>
      <c r="BE1629">
        <v>0.26137540092395145</v>
      </c>
      <c r="BF1629">
        <v>7949</v>
      </c>
      <c r="BG1629">
        <v>5366</v>
      </c>
      <c r="BH1629">
        <v>5001</v>
      </c>
      <c r="BI1629">
        <v>6.1513270311842984E-2</v>
      </c>
      <c r="BJ1629">
        <v>0.68663725175225498</v>
      </c>
      <c r="BK1629">
        <v>0.76058255432270994</v>
      </c>
      <c r="BL1629">
        <v>8.4124015908721969E-2</v>
      </c>
      <c r="BM1629">
        <v>0.19978447323163373</v>
      </c>
      <c r="BN1629">
        <v>0.80316595567301929</v>
      </c>
      <c r="BO1629">
        <v>0.99969960641959033</v>
      </c>
      <c r="BP1629">
        <v>5.7703877958538305E-2</v>
      </c>
      <c r="BQ1629">
        <v>8.5246422893481721</v>
      </c>
      <c r="BR1629">
        <v>0.12222687316868983</v>
      </c>
      <c r="BS1629">
        <v>2332878.4101748806</v>
      </c>
      <c r="BT1629">
        <v>405461.95425303787</v>
      </c>
    </row>
    <row r="1630" spans="1:72">
      <c r="A1630" t="s">
        <v>1913</v>
      </c>
      <c r="B1630" t="s">
        <v>94</v>
      </c>
      <c r="C1630">
        <v>2022</v>
      </c>
      <c r="D1630" t="s">
        <v>228</v>
      </c>
      <c r="E1630">
        <v>5</v>
      </c>
      <c r="G1630" t="s">
        <v>372</v>
      </c>
      <c r="H1630" t="s">
        <v>1837</v>
      </c>
      <c r="I1630">
        <v>0.24523759345020374</v>
      </c>
      <c r="J1630">
        <v>0.21079093586169137</v>
      </c>
      <c r="K1630">
        <v>1.900098213394841</v>
      </c>
      <c r="L1630">
        <v>1.4254850030925172</v>
      </c>
      <c r="M1630">
        <v>0.75714749135710879</v>
      </c>
      <c r="N1630">
        <v>0.6336382406696015</v>
      </c>
      <c r="O1630">
        <v>0.5433276148897962</v>
      </c>
      <c r="P1630">
        <v>0.2251047574329644</v>
      </c>
      <c r="Q1630">
        <v>0.49182718559859845</v>
      </c>
      <c r="R1630">
        <v>0.26347391903778744</v>
      </c>
      <c r="S1630">
        <v>0.31011655286658069</v>
      </c>
      <c r="T1630">
        <v>3.8564114616669552E-2</v>
      </c>
      <c r="U1630">
        <v>0.10762676926240239</v>
      </c>
      <c r="V1630">
        <v>3.1729101330063618E-2</v>
      </c>
      <c r="W1630">
        <v>7.4806089739826664E-2</v>
      </c>
      <c r="X1630">
        <v>7.8087381169493639E-2</v>
      </c>
      <c r="Y1630">
        <v>278963.01982742792</v>
      </c>
      <c r="Z1630">
        <v>1780907.264957265</v>
      </c>
      <c r="AA1630">
        <v>4253318.179487179</v>
      </c>
      <c r="AB1630">
        <v>7.8138169946579249E-3</v>
      </c>
      <c r="AC1630">
        <v>0.11927570676877869</v>
      </c>
      <c r="AD1630">
        <v>0.66177454847638306</v>
      </c>
      <c r="AE1630">
        <v>0.8318281353628455</v>
      </c>
      <c r="AF1630">
        <v>25145017.952748314</v>
      </c>
      <c r="AG1630">
        <v>14920143.956605593</v>
      </c>
      <c r="AH1630">
        <v>20916333.397299904</v>
      </c>
      <c r="AI1630">
        <v>0.90806682213410372</v>
      </c>
      <c r="AJ1630">
        <v>0.38309816410475861</v>
      </c>
      <c r="AK1630">
        <v>2.1713185112925291</v>
      </c>
      <c r="AL1630">
        <v>1.2225642476969059</v>
      </c>
      <c r="AM1630">
        <v>4.5659815200685502E-2</v>
      </c>
      <c r="AN1630">
        <v>3.6187681567661348E-2</v>
      </c>
      <c r="AO1630">
        <v>7.6697363320302428E-2</v>
      </c>
      <c r="AP1630">
        <v>1.9800984884237632E-2</v>
      </c>
      <c r="AQ1630">
        <v>1.0182838821828986</v>
      </c>
      <c r="AR1630">
        <v>0.99319448226963547</v>
      </c>
      <c r="AS1630">
        <v>0.94138585484926596</v>
      </c>
      <c r="AT1630">
        <v>1.8504977215144481E-2</v>
      </c>
      <c r="AU1630">
        <v>0.47814811362619758</v>
      </c>
      <c r="AV1630">
        <v>0.66905190955836258</v>
      </c>
      <c r="AW1630">
        <v>0.48999864397537207</v>
      </c>
      <c r="AX1630">
        <v>2.1768810992969956E-2</v>
      </c>
      <c r="AY1630">
        <v>5.5295760009196254E-2</v>
      </c>
      <c r="AZ1630">
        <v>0.74324038783232727</v>
      </c>
      <c r="BA1630">
        <v>21.149144405557681</v>
      </c>
      <c r="BB1630">
        <v>0.11456250393109992</v>
      </c>
      <c r="BC1630">
        <v>-4.906305873017603E-2</v>
      </c>
      <c r="BD1630">
        <v>0.52675329053168063</v>
      </c>
      <c r="BE1630">
        <v>0.23290411767974731</v>
      </c>
      <c r="BF1630">
        <v>8033</v>
      </c>
      <c r="BG1630">
        <v>5442</v>
      </c>
      <c r="BH1630">
        <v>5729</v>
      </c>
      <c r="BI1630">
        <v>5.2511845064095584E-2</v>
      </c>
      <c r="BJ1630">
        <v>0.71332502084383675</v>
      </c>
      <c r="BK1630">
        <v>0.74725973894155284</v>
      </c>
      <c r="BL1630">
        <v>8.1751195282497052E-2</v>
      </c>
      <c r="BM1630">
        <v>0.17477488471480424</v>
      </c>
      <c r="BN1630">
        <v>1.0086896070213496</v>
      </c>
      <c r="BO1630">
        <v>1.4234274662365272</v>
      </c>
      <c r="BP1630">
        <v>5.1511592623077501E-2</v>
      </c>
      <c r="BQ1630">
        <v>7.7592592592592595</v>
      </c>
      <c r="BR1630">
        <v>0.17302305537599655</v>
      </c>
      <c r="BS1630">
        <v>2778323.4772079773</v>
      </c>
      <c r="BT1630">
        <v>545613.04406779655</v>
      </c>
    </row>
    <row r="1631" spans="1:72">
      <c r="A1631" t="s">
        <v>1914</v>
      </c>
      <c r="B1631" t="s">
        <v>95</v>
      </c>
      <c r="C1631">
        <v>2022</v>
      </c>
      <c r="D1631" t="s">
        <v>228</v>
      </c>
      <c r="E1631">
        <v>6</v>
      </c>
      <c r="G1631" t="s">
        <v>374</v>
      </c>
      <c r="H1631" t="s">
        <v>1837</v>
      </c>
      <c r="I1631">
        <v>0.23779906034872605</v>
      </c>
      <c r="J1631">
        <v>0.20070017244864424</v>
      </c>
      <c r="K1631">
        <v>2.2189688223307145</v>
      </c>
      <c r="L1631">
        <v>1.5531736646454974</v>
      </c>
      <c r="M1631">
        <v>1.1911397840283657</v>
      </c>
      <c r="N1631">
        <v>0.62142551298647308</v>
      </c>
      <c r="O1631">
        <v>0.52624757036045056</v>
      </c>
      <c r="P1631">
        <v>0.27217033938138313</v>
      </c>
      <c r="Q1631">
        <v>0.52228431100965322</v>
      </c>
      <c r="R1631">
        <v>0.34082917288593556</v>
      </c>
      <c r="S1631">
        <v>0.3162849016303349</v>
      </c>
      <c r="T1631">
        <v>5.895041895110012E-2</v>
      </c>
      <c r="U1631">
        <v>0.14063791135674827</v>
      </c>
      <c r="V1631">
        <v>4.3048075901984457E-2</v>
      </c>
      <c r="W1631">
        <v>8.5046838998779989E-2</v>
      </c>
      <c r="X1631">
        <v>9.9781096099442163E-2</v>
      </c>
      <c r="Y1631">
        <v>304333.2574531096</v>
      </c>
      <c r="Z1631">
        <v>2072983.6823204421</v>
      </c>
      <c r="AA1631">
        <v>4169977.988029466</v>
      </c>
      <c r="AB1631">
        <v>9.6601313089740102E-3</v>
      </c>
      <c r="AC1631">
        <v>0.10255455805555498</v>
      </c>
      <c r="AD1631">
        <v>0.58685375895227299</v>
      </c>
      <c r="AE1631">
        <v>0.89323962018405134</v>
      </c>
      <c r="AF1631">
        <v>26640929.643229168</v>
      </c>
      <c r="AG1631">
        <v>16252537.360243056</v>
      </c>
      <c r="AH1631">
        <v>23796733.875868056</v>
      </c>
      <c r="AI1631">
        <v>0.8994521772011006</v>
      </c>
      <c r="AJ1631">
        <v>0.37053084410462017</v>
      </c>
      <c r="AK1631">
        <v>2.4107024675436826</v>
      </c>
      <c r="AL1631">
        <v>0.90248628063175373</v>
      </c>
      <c r="AM1631">
        <v>3.3785093206394161E-2</v>
      </c>
      <c r="AN1631">
        <v>3.396605328022273E-2</v>
      </c>
      <c r="AO1631">
        <v>7.3031184823476633E-2</v>
      </c>
      <c r="AP1631">
        <v>2.4439250935562918E-2</v>
      </c>
      <c r="AQ1631">
        <v>1.0377984041189012</v>
      </c>
      <c r="AR1631">
        <v>1.0481773446966043</v>
      </c>
      <c r="AS1631">
        <v>0.94993833646990244</v>
      </c>
      <c r="AT1631">
        <v>1.8183350522686475E-2</v>
      </c>
      <c r="AU1631">
        <v>0.4893924745352935</v>
      </c>
      <c r="AV1631">
        <v>0.66258016852726509</v>
      </c>
      <c r="AW1631">
        <v>0.49667607797705304</v>
      </c>
      <c r="AX1631">
        <v>2.2071756173907612E-2</v>
      </c>
      <c r="AY1631">
        <v>4.7999817210992911E-2</v>
      </c>
      <c r="AZ1631">
        <v>0.80801731142907429</v>
      </c>
      <c r="BA1631">
        <v>18.105514778923055</v>
      </c>
      <c r="BB1631">
        <v>0.16268818327672996</v>
      </c>
      <c r="BC1631">
        <v>3.1785492091727624E-2</v>
      </c>
      <c r="BD1631">
        <v>0.37547892628992974</v>
      </c>
      <c r="BE1631">
        <v>0.19826101079891989</v>
      </c>
      <c r="BF1631">
        <v>8148</v>
      </c>
      <c r="BG1631">
        <v>5462</v>
      </c>
      <c r="BH1631">
        <v>5520</v>
      </c>
      <c r="BI1631">
        <v>6.5695720955345149E-2</v>
      </c>
      <c r="BJ1631">
        <v>0.68297344690333883</v>
      </c>
      <c r="BK1631">
        <v>0.80324038435507794</v>
      </c>
      <c r="BL1631">
        <v>0.1109273628708434</v>
      </c>
      <c r="BM1631">
        <v>0.21977085075549749</v>
      </c>
      <c r="BN1631">
        <v>1.21766644305463</v>
      </c>
      <c r="BO1631">
        <v>0.97110184532489152</v>
      </c>
      <c r="BP1631">
        <v>6.9239061338746521E-2</v>
      </c>
      <c r="BQ1631">
        <v>9.3278084714548797</v>
      </c>
      <c r="BR1631">
        <v>0.18189242795473107</v>
      </c>
      <c r="BS1631">
        <v>2298361.920810313</v>
      </c>
      <c r="BT1631">
        <v>865399.21032258065</v>
      </c>
    </row>
    <row r="1632" spans="1:72">
      <c r="A1632" t="s">
        <v>1915</v>
      </c>
      <c r="B1632" t="s">
        <v>96</v>
      </c>
      <c r="C1632">
        <v>2022</v>
      </c>
      <c r="D1632" t="s">
        <v>212</v>
      </c>
      <c r="E1632">
        <v>1</v>
      </c>
      <c r="G1632" t="s">
        <v>376</v>
      </c>
      <c r="H1632" t="s">
        <v>1837</v>
      </c>
      <c r="I1632">
        <v>9.3870318627938473E-2</v>
      </c>
      <c r="J1632">
        <v>0.37102449005879373</v>
      </c>
      <c r="K1632">
        <v>1.3966149243334882</v>
      </c>
      <c r="L1632">
        <v>1.3041244517661175</v>
      </c>
      <c r="M1632">
        <v>1.2645750134123048</v>
      </c>
      <c r="N1632">
        <v>0.57348616800479879</v>
      </c>
      <c r="O1632">
        <v>0.50329175834198414</v>
      </c>
      <c r="P1632">
        <v>0.66644723126289196</v>
      </c>
      <c r="Q1632">
        <v>0.66644723126289196</v>
      </c>
      <c r="R1632">
        <v>0.68417115512155102</v>
      </c>
      <c r="S1632">
        <v>0.70367487170853482</v>
      </c>
      <c r="T1632">
        <v>0.16521083595253905</v>
      </c>
      <c r="U1632">
        <v>0.16521083595253905</v>
      </c>
      <c r="V1632">
        <v>6.4006381826275868E-2</v>
      </c>
      <c r="W1632">
        <v>8.7515297295069128E-2</v>
      </c>
      <c r="X1632">
        <v>6.4006381826275868E-2</v>
      </c>
      <c r="Y1632">
        <v>403624.10082063306</v>
      </c>
      <c r="Z1632">
        <v>2084159.234375</v>
      </c>
      <c r="AA1632">
        <v>2892107.84375</v>
      </c>
      <c r="AB1632">
        <v>4.2211505840032221E-2</v>
      </c>
      <c r="AC1632">
        <v>0.15105138271280136</v>
      </c>
      <c r="AM1632">
        <v>2.0213513388618154E-2</v>
      </c>
      <c r="AN1632">
        <v>4.8332976719935847E-2</v>
      </c>
      <c r="AO1632">
        <v>3.3878659112113796E-2</v>
      </c>
      <c r="AP1632">
        <v>1.7993269862169243E-3</v>
      </c>
      <c r="AQ1632">
        <v>0.98763358668204737</v>
      </c>
      <c r="AR1632">
        <v>0.98763358668204737</v>
      </c>
      <c r="AS1632">
        <v>0.75679018734303194</v>
      </c>
      <c r="AT1632">
        <v>3.6301199031589453E-2</v>
      </c>
      <c r="AU1632">
        <v>0.6903129888237991</v>
      </c>
      <c r="AV1632">
        <v>0.6903129888237991</v>
      </c>
      <c r="AW1632">
        <v>0.69750294810842284</v>
      </c>
      <c r="AX1632">
        <v>7.355400885060262E-2</v>
      </c>
      <c r="AY1632">
        <v>7.355400885060262E-2</v>
      </c>
      <c r="AZ1632">
        <v>0.27939635719785449</v>
      </c>
      <c r="BB1632">
        <v>0.26599942179820757</v>
      </c>
      <c r="BD1632">
        <v>0.27081158148480655</v>
      </c>
      <c r="BE1632">
        <v>0.27081158148480655</v>
      </c>
      <c r="BF1632">
        <v>8652</v>
      </c>
      <c r="BG1632">
        <v>5228</v>
      </c>
      <c r="BI1632">
        <v>5.1392378155669216E-2</v>
      </c>
      <c r="BK1632">
        <v>0.32388219881820429</v>
      </c>
      <c r="BL1632">
        <v>0.24576201218734672</v>
      </c>
      <c r="BM1632">
        <v>0.24576201218734672</v>
      </c>
      <c r="BN1632">
        <v>0.48697129482560675</v>
      </c>
      <c r="BQ1632">
        <v>13.328125</v>
      </c>
      <c r="BR1632">
        <v>0.10492227979274611</v>
      </c>
      <c r="BS1632">
        <v>915196.4375</v>
      </c>
      <c r="BT1632">
        <v>53338.630136986299</v>
      </c>
    </row>
    <row r="1633" spans="1:72">
      <c r="A1633" t="s">
        <v>1916</v>
      </c>
      <c r="B1633" t="s">
        <v>97</v>
      </c>
      <c r="C1633">
        <v>2022</v>
      </c>
      <c r="D1633" t="s">
        <v>228</v>
      </c>
      <c r="E1633">
        <v>5</v>
      </c>
      <c r="G1633" t="s">
        <v>378</v>
      </c>
      <c r="H1633" t="s">
        <v>1837</v>
      </c>
      <c r="I1633">
        <v>0.39955574375610009</v>
      </c>
      <c r="J1633">
        <v>9.3799665491231685E-2</v>
      </c>
      <c r="K1633">
        <v>0.86877842313339371</v>
      </c>
      <c r="L1633">
        <v>0.81339538805636757</v>
      </c>
      <c r="M1633">
        <v>0.5774706381938256</v>
      </c>
      <c r="N1633">
        <v>0.65261220857263702</v>
      </c>
      <c r="O1633">
        <v>0.54228234597289782</v>
      </c>
      <c r="P1633">
        <v>0.27034589026821537</v>
      </c>
      <c r="Q1633">
        <v>0.53715915799137426</v>
      </c>
      <c r="R1633">
        <v>0.46910718276730101</v>
      </c>
      <c r="S1633">
        <v>0.35416029132129834</v>
      </c>
      <c r="T1633">
        <v>5.0606929506204448E-2</v>
      </c>
      <c r="U1633">
        <v>0.11867904821490581</v>
      </c>
      <c r="V1633">
        <v>3.2869814336077059E-2</v>
      </c>
      <c r="W1633">
        <v>7.7077578403264513E-2</v>
      </c>
      <c r="X1633">
        <v>7.60105635036607E-2</v>
      </c>
      <c r="Y1633">
        <v>266069.22728416813</v>
      </c>
      <c r="Z1633">
        <v>1707947.131840796</v>
      </c>
      <c r="AA1633">
        <v>4058039.7748756218</v>
      </c>
      <c r="AB1633">
        <v>7.7222995420984045E-3</v>
      </c>
      <c r="AC1633">
        <v>0.18858164827331544</v>
      </c>
      <c r="AD1633">
        <v>0.58628941932454925</v>
      </c>
      <c r="AE1633">
        <v>0.83512070494297119</v>
      </c>
      <c r="AF1633">
        <v>23238316.736242883</v>
      </c>
      <c r="AG1633">
        <v>12905164.200189753</v>
      </c>
      <c r="AH1633">
        <v>19406799.454459202</v>
      </c>
      <c r="AI1633">
        <v>0.91272091580366999</v>
      </c>
      <c r="AJ1633">
        <v>0.40922380479517073</v>
      </c>
      <c r="AK1633">
        <v>2.040743219620313</v>
      </c>
      <c r="AL1633">
        <v>1.1874159652309664</v>
      </c>
      <c r="AM1633">
        <v>5.7510337957726289E-2</v>
      </c>
      <c r="AN1633">
        <v>3.6741376116974617E-2</v>
      </c>
      <c r="AO1633">
        <v>6.7491678460616128E-2</v>
      </c>
      <c r="AP1633">
        <v>1.0110931964491494E-2</v>
      </c>
      <c r="AQ1633">
        <v>0.99645359430385394</v>
      </c>
      <c r="AR1633">
        <v>0.95295439776531965</v>
      </c>
      <c r="AS1633">
        <v>1.1223541238354422</v>
      </c>
      <c r="AT1633">
        <v>2.6898174154440693E-2</v>
      </c>
      <c r="AU1633">
        <v>0.52456754108868098</v>
      </c>
      <c r="AV1633">
        <v>0.68290691765883016</v>
      </c>
      <c r="AW1633">
        <v>0.53878509949098363</v>
      </c>
      <c r="AX1633">
        <v>3.2925858660020353E-2</v>
      </c>
      <c r="AY1633">
        <v>6.0451253972216873E-2</v>
      </c>
      <c r="AZ1633">
        <v>0.70987201585350757</v>
      </c>
      <c r="BA1633">
        <v>18.985444841903401</v>
      </c>
      <c r="BB1633">
        <v>4.2890673310003596E-2</v>
      </c>
      <c r="BC1633">
        <v>8.5999539693805138E-3</v>
      </c>
      <c r="BD1633">
        <v>0.42594506280546901</v>
      </c>
      <c r="BE1633">
        <v>0.21324665445726651</v>
      </c>
      <c r="BF1633">
        <v>8155</v>
      </c>
      <c r="BG1633">
        <v>5431</v>
      </c>
      <c r="BH1633">
        <v>5355</v>
      </c>
      <c r="BI1633">
        <v>4.2955730726651896E-2</v>
      </c>
      <c r="BJ1633">
        <v>0.66498158186637346</v>
      </c>
      <c r="BK1633">
        <v>0.71610468444266273</v>
      </c>
      <c r="BL1633">
        <v>0.1049269537649684</v>
      </c>
      <c r="BM1633">
        <v>0.20116485502454023</v>
      </c>
      <c r="BN1633">
        <v>0.89075296499256651</v>
      </c>
      <c r="BO1633">
        <v>1.3494619409583906</v>
      </c>
      <c r="BP1633">
        <v>1.0733918798743566E-2</v>
      </c>
      <c r="BQ1633">
        <v>9.8830845771144276</v>
      </c>
      <c r="BR1633">
        <v>0.1319088319088319</v>
      </c>
      <c r="BS1633">
        <v>2596134.3843283583</v>
      </c>
      <c r="BT1633">
        <v>285949.52557200537</v>
      </c>
    </row>
    <row r="1634" spans="1:72">
      <c r="A1634" t="s">
        <v>1917</v>
      </c>
      <c r="B1634" t="s">
        <v>98</v>
      </c>
      <c r="C1634">
        <v>2022</v>
      </c>
      <c r="D1634" t="s">
        <v>380</v>
      </c>
      <c r="E1634">
        <v>1</v>
      </c>
      <c r="G1634" t="s">
        <v>381</v>
      </c>
      <c r="H1634" t="s">
        <v>1837</v>
      </c>
      <c r="I1634">
        <v>4.0719547846641488E-2</v>
      </c>
      <c r="J1634">
        <v>0.24353719932347534</v>
      </c>
      <c r="K1634">
        <v>2.5921496032077669</v>
      </c>
      <c r="L1634">
        <v>1.8114863660914156</v>
      </c>
      <c r="M1634">
        <v>1.3038036052674997</v>
      </c>
      <c r="N1634">
        <v>0.52898009542330138</v>
      </c>
      <c r="O1634">
        <v>0.5131251417356647</v>
      </c>
      <c r="P1634">
        <v>0.64503961415159339</v>
      </c>
      <c r="Q1634">
        <v>0.64503961415159339</v>
      </c>
      <c r="R1634">
        <v>0.64076938348265322</v>
      </c>
      <c r="S1634">
        <v>0.82766203305386066</v>
      </c>
      <c r="T1634">
        <v>5.6573653058710482E-2</v>
      </c>
      <c r="U1634">
        <v>5.6573653058710482E-2</v>
      </c>
      <c r="V1634">
        <v>7.5852226334149633E-2</v>
      </c>
      <c r="W1634">
        <v>0.24702546917747054</v>
      </c>
      <c r="X1634">
        <v>7.5852226334149633E-2</v>
      </c>
      <c r="Y1634">
        <v>499825.92286501377</v>
      </c>
      <c r="Z1634">
        <v>3525578.7536231885</v>
      </c>
      <c r="AA1634">
        <v>11840609.434782609</v>
      </c>
      <c r="AB1634">
        <v>9.1978982767815673E-2</v>
      </c>
      <c r="AC1634">
        <v>2.8057651543804692E-2</v>
      </c>
      <c r="AM1634">
        <v>7.6879549709061674E-3</v>
      </c>
      <c r="AN1634">
        <v>1.3090980605182411E-2</v>
      </c>
      <c r="AO1634">
        <v>0.1973272655352942</v>
      </c>
      <c r="AP1634">
        <v>3.9075764722371398E-2</v>
      </c>
      <c r="AQ1634">
        <v>1.0212940978686349</v>
      </c>
      <c r="AR1634">
        <v>1.0212940978686349</v>
      </c>
      <c r="AS1634">
        <v>1.2664700693619044</v>
      </c>
      <c r="AT1634">
        <v>2.4558539159030772E-2</v>
      </c>
      <c r="AU1634">
        <v>0.55226425155144143</v>
      </c>
      <c r="AV1634">
        <v>0.55226425155144143</v>
      </c>
      <c r="AW1634">
        <v>0.62274677382761623</v>
      </c>
      <c r="AX1634">
        <v>0.11107179856302328</v>
      </c>
      <c r="AY1634">
        <v>0.11107179856302328</v>
      </c>
      <c r="AZ1634">
        <v>0.29413268632602974</v>
      </c>
      <c r="BB1634">
        <v>1.9025886006085519</v>
      </c>
      <c r="BD1634">
        <v>0.1293957778524584</v>
      </c>
      <c r="BE1634">
        <v>0.1293957778524584</v>
      </c>
      <c r="BF1634">
        <v>11277</v>
      </c>
      <c r="BG1634">
        <v>6704</v>
      </c>
      <c r="BI1634">
        <v>0.18046229899805469</v>
      </c>
      <c r="BK1634">
        <v>0.32523150989973343</v>
      </c>
      <c r="BL1634">
        <v>6.4550296612288671E-2</v>
      </c>
      <c r="BM1634">
        <v>6.4550296612288671E-2</v>
      </c>
      <c r="BN1634">
        <v>0.65252006342317481</v>
      </c>
      <c r="BQ1634">
        <v>5.2608695652173916</v>
      </c>
      <c r="BS1634">
        <v>6559681.5797101445</v>
      </c>
      <c r="BT1634">
        <v>1094165.9268292682</v>
      </c>
    </row>
    <row r="1635" spans="1:72">
      <c r="A1635" t="s">
        <v>1918</v>
      </c>
      <c r="B1635" t="s">
        <v>99</v>
      </c>
      <c r="C1635">
        <v>2022</v>
      </c>
      <c r="D1635" t="s">
        <v>380</v>
      </c>
      <c r="E1635">
        <v>1</v>
      </c>
      <c r="G1635" t="s">
        <v>383</v>
      </c>
      <c r="H1635" t="s">
        <v>1837</v>
      </c>
      <c r="I1635">
        <v>4.1167850039419494E-2</v>
      </c>
      <c r="J1635">
        <v>1.2990454301912417</v>
      </c>
      <c r="K1635">
        <v>2.5185484466859989</v>
      </c>
      <c r="L1635">
        <v>1.9468021012438124</v>
      </c>
      <c r="M1635">
        <v>1.8017018939938088</v>
      </c>
      <c r="N1635">
        <v>0.64616433707234155</v>
      </c>
      <c r="O1635">
        <v>0.59450847093092485</v>
      </c>
      <c r="P1635">
        <v>0.81856888987095633</v>
      </c>
      <c r="Q1635">
        <v>0.81856888987095633</v>
      </c>
      <c r="R1635">
        <v>0.78883250233083924</v>
      </c>
      <c r="S1635">
        <v>0.85907772651693037</v>
      </c>
      <c r="T1635">
        <v>0.46215644113297721</v>
      </c>
      <c r="U1635">
        <v>0.46215644113297721</v>
      </c>
      <c r="V1635">
        <v>3.1274201647862827E-2</v>
      </c>
      <c r="W1635">
        <v>7.798234041778182E-2</v>
      </c>
      <c r="X1635">
        <v>3.1274201647862827E-2</v>
      </c>
      <c r="Y1635">
        <v>1875404.1797323136</v>
      </c>
      <c r="Z1635">
        <v>3160636.0952380951</v>
      </c>
      <c r="AA1635">
        <v>8259704.0476190476</v>
      </c>
      <c r="AB1635">
        <v>7.0745132594191157E-2</v>
      </c>
      <c r="AC1635">
        <v>0.65136310761074767</v>
      </c>
      <c r="AM1635">
        <v>3.2256608286673739E-2</v>
      </c>
      <c r="AN1635">
        <v>2.6155798789510926E-2</v>
      </c>
      <c r="AO1635">
        <v>6.4425401442128966E-2</v>
      </c>
      <c r="AP1635">
        <v>3.2608800310227979E-3</v>
      </c>
      <c r="AQ1635">
        <v>1.0499218938611437</v>
      </c>
      <c r="AR1635">
        <v>1.0499218938611437</v>
      </c>
      <c r="AS1635">
        <v>0.88528200792943967</v>
      </c>
      <c r="AT1635">
        <v>1.6858089674754339E-2</v>
      </c>
      <c r="AU1635">
        <v>0.38055590583025101</v>
      </c>
      <c r="AV1635">
        <v>0.38055590583025101</v>
      </c>
      <c r="AW1635">
        <v>0.37630186958789114</v>
      </c>
      <c r="AX1635">
        <v>8.120362805809607E-2</v>
      </c>
      <c r="AY1635">
        <v>8.120362805809607E-2</v>
      </c>
      <c r="AZ1635">
        <v>0.1672982555998033</v>
      </c>
      <c r="BB1635">
        <v>-0.11333609570120767</v>
      </c>
      <c r="BD1635">
        <v>0.50456059218160643</v>
      </c>
      <c r="BE1635">
        <v>0.50456059218160643</v>
      </c>
      <c r="BF1635">
        <v>9231</v>
      </c>
      <c r="BG1635">
        <v>6700</v>
      </c>
      <c r="BI1635">
        <v>3.7452797663327216E-2</v>
      </c>
      <c r="BK1635">
        <v>0.2141081299169976</v>
      </c>
      <c r="BL1635">
        <v>0.12093619731067264</v>
      </c>
      <c r="BM1635">
        <v>0.12093619731067264</v>
      </c>
      <c r="BN1635">
        <v>0.5025045497214774</v>
      </c>
      <c r="BQ1635">
        <v>24.904761904761905</v>
      </c>
      <c r="BS1635">
        <v>6113697.7142857146</v>
      </c>
      <c r="BT1635">
        <v>175526.85714285713</v>
      </c>
    </row>
    <row r="1636" spans="1:72">
      <c r="A1636" t="s">
        <v>1919</v>
      </c>
      <c r="B1636" t="s">
        <v>100</v>
      </c>
      <c r="C1636">
        <v>2022</v>
      </c>
      <c r="D1636" t="s">
        <v>380</v>
      </c>
      <c r="E1636">
        <v>1</v>
      </c>
      <c r="G1636" t="s">
        <v>385</v>
      </c>
      <c r="H1636" t="s">
        <v>1837</v>
      </c>
      <c r="I1636">
        <v>0.17888356255410465</v>
      </c>
      <c r="J1636">
        <v>0.61096006415524551</v>
      </c>
      <c r="K1636">
        <v>1.4750857511413262</v>
      </c>
      <c r="L1636">
        <v>1.2462486808263606</v>
      </c>
      <c r="M1636">
        <v>1.2057074805041528</v>
      </c>
      <c r="N1636">
        <v>0.67704361250656575</v>
      </c>
      <c r="O1636">
        <v>0.59286252123751326</v>
      </c>
      <c r="P1636">
        <v>0.71515610161028675</v>
      </c>
      <c r="Q1636">
        <v>0.71515610161028675</v>
      </c>
      <c r="R1636">
        <v>0.70535240146390366</v>
      </c>
      <c r="S1636">
        <v>0.74183294341967754</v>
      </c>
      <c r="T1636">
        <v>9.7511348622223548E-2</v>
      </c>
      <c r="U1636">
        <v>9.7511348622223548E-2</v>
      </c>
      <c r="V1636">
        <v>0.1260206946204096</v>
      </c>
      <c r="W1636">
        <v>0.243000422139798</v>
      </c>
      <c r="X1636">
        <v>0.1260206946204096</v>
      </c>
      <c r="Y1636">
        <v>596658.64399664151</v>
      </c>
      <c r="Z1636">
        <v>5466572.6309523806</v>
      </c>
      <c r="AA1636">
        <v>10980433.291666666</v>
      </c>
      <c r="AB1636">
        <v>0.17450951147235186</v>
      </c>
      <c r="AC1636">
        <v>0.37506908971678016</v>
      </c>
      <c r="AM1636">
        <v>3.4785791383230333E-2</v>
      </c>
      <c r="AN1636">
        <v>5.7996144747673041E-2</v>
      </c>
      <c r="AO1636">
        <v>0.18186764859103538</v>
      </c>
      <c r="AP1636">
        <v>1.8175231454658502E-2</v>
      </c>
      <c r="AQ1636">
        <v>1.0360984638028925</v>
      </c>
      <c r="AR1636">
        <v>1.0360984638028925</v>
      </c>
      <c r="AS1636">
        <v>1.2963943580509243</v>
      </c>
      <c r="AT1636">
        <v>4.2281427809473235E-2</v>
      </c>
      <c r="AU1636">
        <v>0.45071637497387401</v>
      </c>
      <c r="AV1636">
        <v>0.45071637497387401</v>
      </c>
      <c r="AW1636">
        <v>0.46949079377225328</v>
      </c>
      <c r="AX1636">
        <v>5.4130153170624015E-2</v>
      </c>
      <c r="AY1636">
        <v>5.4130153170624015E-2</v>
      </c>
      <c r="AZ1636">
        <v>0.29997830595124647</v>
      </c>
      <c r="BB1636">
        <v>0.57265572051282054</v>
      </c>
      <c r="BD1636">
        <v>0.44785560905347238</v>
      </c>
      <c r="BE1636">
        <v>0.44785560905347238</v>
      </c>
      <c r="BF1636">
        <v>9805</v>
      </c>
      <c r="BG1636">
        <v>5845</v>
      </c>
      <c r="BI1636">
        <v>4.0984280951013571E-2</v>
      </c>
      <c r="BK1636">
        <v>0.35239327231529838</v>
      </c>
      <c r="BL1636">
        <v>8.6108645392126204E-2</v>
      </c>
      <c r="BM1636">
        <v>8.6108645392126204E-2</v>
      </c>
      <c r="BN1636">
        <v>0.76217668825184859</v>
      </c>
      <c r="BQ1636">
        <v>7.0892857142857144</v>
      </c>
      <c r="BS1636">
        <v>6134454.5714285718</v>
      </c>
      <c r="BT1636">
        <v>987292.62758620689</v>
      </c>
    </row>
    <row r="1637" spans="1:72">
      <c r="A1637" t="s">
        <v>1920</v>
      </c>
      <c r="B1637" t="s">
        <v>101</v>
      </c>
      <c r="C1637">
        <v>2022</v>
      </c>
      <c r="D1637" t="s">
        <v>380</v>
      </c>
      <c r="E1637">
        <v>2</v>
      </c>
      <c r="G1637" t="s">
        <v>387</v>
      </c>
      <c r="H1637" t="s">
        <v>1837</v>
      </c>
      <c r="I1637">
        <v>0.10025819291447187</v>
      </c>
      <c r="J1637">
        <v>0.69385579860903279</v>
      </c>
      <c r="K1637">
        <v>1.5897235627162023</v>
      </c>
      <c r="L1637">
        <v>1.1906564856698088</v>
      </c>
      <c r="M1637">
        <v>1.1336867638277401</v>
      </c>
      <c r="N1637">
        <v>0.65223379068727527</v>
      </c>
      <c r="O1637">
        <v>0.5845356748138657</v>
      </c>
      <c r="P1637">
        <v>0.62414003654111938</v>
      </c>
      <c r="Q1637">
        <v>0.62414003654111938</v>
      </c>
      <c r="R1637">
        <v>0.64511279293769974</v>
      </c>
      <c r="S1637">
        <v>0.66899704486159584</v>
      </c>
      <c r="T1637">
        <v>6.4443496027157154E-2</v>
      </c>
      <c r="U1637">
        <v>6.4443496027157154E-2</v>
      </c>
      <c r="V1637">
        <v>0.14764318764439355</v>
      </c>
      <c r="W1637">
        <v>0.36877649108466604</v>
      </c>
      <c r="X1637">
        <v>0.14764318764439355</v>
      </c>
      <c r="Y1637">
        <v>495015.2220264317</v>
      </c>
      <c r="Z1637">
        <v>5385807.6025104607</v>
      </c>
      <c r="AA1637">
        <v>14798069.167364016</v>
      </c>
      <c r="AB1637">
        <v>0.12141015578877204</v>
      </c>
      <c r="AC1637">
        <v>0.38522104681769032</v>
      </c>
      <c r="AM1637">
        <v>3.3213510438482856E-2</v>
      </c>
      <c r="AN1637">
        <v>5.2459528545094176E-2</v>
      </c>
      <c r="AO1637">
        <v>0.29334344669735063</v>
      </c>
      <c r="AP1637">
        <v>1.8657101600551829E-2</v>
      </c>
      <c r="AQ1637">
        <v>1.0657020419361689</v>
      </c>
      <c r="AR1637">
        <v>1.0657020419361689</v>
      </c>
      <c r="AS1637">
        <v>1.090238532067171</v>
      </c>
      <c r="AT1637">
        <v>3.3192967052175087E-2</v>
      </c>
      <c r="AU1637">
        <v>0.47234814282648263</v>
      </c>
      <c r="AV1637">
        <v>0.47234814282648263</v>
      </c>
      <c r="AW1637">
        <v>0.50737318080633642</v>
      </c>
      <c r="AX1637">
        <v>3.8844109756704194E-2</v>
      </c>
      <c r="AY1637">
        <v>3.8844109756704194E-2</v>
      </c>
      <c r="AZ1637">
        <v>0.33984180105592077</v>
      </c>
      <c r="BB1637">
        <v>0.19360791539504443</v>
      </c>
      <c r="BD1637">
        <v>0.3470016459872739</v>
      </c>
      <c r="BE1637">
        <v>0.3470016459872739</v>
      </c>
      <c r="BF1637">
        <v>8946</v>
      </c>
      <c r="BG1637">
        <v>5878</v>
      </c>
      <c r="BI1637">
        <v>1.8591012888328564E-2</v>
      </c>
      <c r="BK1637">
        <v>0.42637965531165611</v>
      </c>
      <c r="BL1637">
        <v>7.1217263862400793E-2</v>
      </c>
      <c r="BM1637">
        <v>7.1217263862400793E-2</v>
      </c>
      <c r="BN1637">
        <v>0.81529758162364552</v>
      </c>
      <c r="BQ1637">
        <v>4.7489539748953975</v>
      </c>
      <c r="BS1637">
        <v>10513725.928870292</v>
      </c>
      <c r="BT1637">
        <v>1037684.1965317919</v>
      </c>
    </row>
    <row r="1638" spans="1:72">
      <c r="A1638" t="s">
        <v>1921</v>
      </c>
      <c r="B1638" t="s">
        <v>102</v>
      </c>
      <c r="C1638">
        <v>2022</v>
      </c>
      <c r="D1638" t="s">
        <v>207</v>
      </c>
      <c r="E1638">
        <v>8</v>
      </c>
      <c r="F1638" t="s">
        <v>2036</v>
      </c>
      <c r="G1638" t="s">
        <v>1749</v>
      </c>
      <c r="H1638" t="s">
        <v>1837</v>
      </c>
      <c r="I1638">
        <v>0.23564509258485125</v>
      </c>
      <c r="J1638">
        <v>0.17960033131652897</v>
      </c>
      <c r="K1638">
        <v>1.6729061172390123</v>
      </c>
      <c r="L1638">
        <v>1.0395556860000885</v>
      </c>
      <c r="M1638">
        <v>0.63377961125941507</v>
      </c>
      <c r="N1638">
        <v>0.59718565860794537</v>
      </c>
      <c r="O1638">
        <v>0.45494158801146561</v>
      </c>
      <c r="P1638">
        <v>0.24061223587105682</v>
      </c>
      <c r="Q1638">
        <v>0.41721330160690545</v>
      </c>
      <c r="R1638">
        <v>0.26647081522188054</v>
      </c>
      <c r="S1638">
        <v>0.32291116446001494</v>
      </c>
      <c r="T1638">
        <v>4.1510056857728156E-2</v>
      </c>
      <c r="U1638">
        <v>7.9610213555678808E-2</v>
      </c>
      <c r="V1638">
        <v>7.6785125670349161E-2</v>
      </c>
      <c r="W1638">
        <v>0.23419949618760066</v>
      </c>
      <c r="X1638">
        <v>0.14011227205808083</v>
      </c>
      <c r="Y1638">
        <v>296897.1636836403</v>
      </c>
      <c r="Z1638">
        <v>4087990.1032258063</v>
      </c>
      <c r="AA1638">
        <v>13070874.636451613</v>
      </c>
      <c r="AB1638">
        <v>1.5652986085591486E-2</v>
      </c>
      <c r="AC1638">
        <v>0.20345922102096897</v>
      </c>
      <c r="AD1638">
        <v>0.48383439988715793</v>
      </c>
      <c r="AE1638">
        <v>0.8688535820771085</v>
      </c>
      <c r="AF1638">
        <v>30247344.038636364</v>
      </c>
      <c r="AG1638">
        <v>18022559.641666666</v>
      </c>
      <c r="AH1638">
        <v>26280513.216287877</v>
      </c>
      <c r="AI1638">
        <v>0.94460661358550535</v>
      </c>
      <c r="AJ1638">
        <v>0.35911649967201575</v>
      </c>
      <c r="AK1638">
        <v>2.419419834150311</v>
      </c>
      <c r="AL1638">
        <v>1.022931115794252</v>
      </c>
      <c r="AM1638">
        <v>2.9435588295212093E-2</v>
      </c>
      <c r="AN1638">
        <v>3.1971998934457825E-2</v>
      </c>
      <c r="AO1638">
        <v>0.20846816392477821</v>
      </c>
      <c r="AP1638">
        <v>2.5485402587490043E-2</v>
      </c>
      <c r="AQ1638">
        <v>1.0281462576011775</v>
      </c>
      <c r="AR1638">
        <v>1.0041935012361842</v>
      </c>
      <c r="AS1638">
        <v>1.1356717149007061</v>
      </c>
      <c r="AT1638">
        <v>2.7706260692263632E-2</v>
      </c>
      <c r="AU1638">
        <v>0.43754546091498819</v>
      </c>
      <c r="AV1638">
        <v>0.51044611641050819</v>
      </c>
      <c r="AW1638">
        <v>0.46106960502870159</v>
      </c>
      <c r="AX1638">
        <v>2.1950940733990988E-2</v>
      </c>
      <c r="AY1638">
        <v>3.7886311971770122E-2</v>
      </c>
      <c r="AZ1638">
        <v>0.75357870033519458</v>
      </c>
      <c r="BA1638">
        <v>10.791010627715211</v>
      </c>
      <c r="BB1638">
        <v>0.376838036284244</v>
      </c>
      <c r="BC1638">
        <v>7.4826746027359059E-2</v>
      </c>
      <c r="BD1638">
        <v>0.46012930650153983</v>
      </c>
      <c r="BE1638">
        <v>0.29558499524060727</v>
      </c>
      <c r="BF1638">
        <v>9997</v>
      </c>
      <c r="BG1638">
        <v>6142</v>
      </c>
      <c r="BH1638">
        <v>5535</v>
      </c>
      <c r="BI1638">
        <v>5.3089679770400619E-2</v>
      </c>
      <c r="BJ1638">
        <v>0.68577654832466595</v>
      </c>
      <c r="BK1638">
        <v>0.78193327172951943</v>
      </c>
      <c r="BL1638">
        <v>8.3445293476546556E-2</v>
      </c>
      <c r="BM1638">
        <v>0.14129201923376397</v>
      </c>
      <c r="BN1638">
        <v>1.4186530405249529</v>
      </c>
      <c r="BO1638">
        <v>1.1056494685245783</v>
      </c>
      <c r="BP1638">
        <v>7.6203222593220127E-2</v>
      </c>
      <c r="BQ1638">
        <v>7.443548387096774</v>
      </c>
      <c r="BR1638">
        <v>0.52119454149911004</v>
      </c>
      <c r="BS1638">
        <v>9823743.9370967746</v>
      </c>
      <c r="BT1638">
        <v>1141349.4093977155</v>
      </c>
    </row>
    <row r="1639" spans="1:72">
      <c r="A1639" t="s">
        <v>1922</v>
      </c>
      <c r="B1639" t="s">
        <v>103</v>
      </c>
      <c r="C1639">
        <v>2022</v>
      </c>
      <c r="D1639" t="s">
        <v>231</v>
      </c>
      <c r="E1639">
        <v>5</v>
      </c>
      <c r="F1639" t="s">
        <v>2036</v>
      </c>
      <c r="G1639" t="s">
        <v>1923</v>
      </c>
      <c r="H1639" t="s">
        <v>1837</v>
      </c>
      <c r="I1639">
        <v>0.11781132997557023</v>
      </c>
      <c r="J1639">
        <v>0.2064980165597298</v>
      </c>
      <c r="K1639">
        <v>1.7590951336193059</v>
      </c>
      <c r="L1639">
        <v>1.22943673929395</v>
      </c>
      <c r="M1639">
        <v>1.1714518887492598</v>
      </c>
      <c r="N1639">
        <v>0.40070721972885243</v>
      </c>
      <c r="O1639">
        <v>0.33559565935996272</v>
      </c>
      <c r="P1639">
        <v>0.5407348929780571</v>
      </c>
      <c r="Q1639">
        <v>0.5407348929780571</v>
      </c>
      <c r="R1639">
        <v>0.60266902085766871</v>
      </c>
      <c r="S1639">
        <v>0.59313507428294232</v>
      </c>
      <c r="T1639">
        <v>0.13165832075521078</v>
      </c>
      <c r="U1639">
        <v>0.13165832075521078</v>
      </c>
      <c r="V1639">
        <v>0.11127110787834388</v>
      </c>
      <c r="W1639">
        <v>0.17266814384536197</v>
      </c>
      <c r="X1639">
        <v>0.11127110787834388</v>
      </c>
      <c r="Y1639">
        <v>273295.84758234059</v>
      </c>
      <c r="Z1639">
        <v>3424446.3662337661</v>
      </c>
      <c r="AA1639">
        <v>5468074.8545454545</v>
      </c>
      <c r="AB1639">
        <v>6.0255627095883391E-2</v>
      </c>
      <c r="AC1639">
        <v>0.12837489221237769</v>
      </c>
      <c r="AM1639">
        <v>1.9044052499041404E-2</v>
      </c>
      <c r="AN1639">
        <v>3.3710947244768717E-2</v>
      </c>
      <c r="AO1639">
        <v>0.11398094640930984</v>
      </c>
      <c r="AP1639">
        <v>2.4074668404607459E-2</v>
      </c>
      <c r="AT1639">
        <v>6.3499364318947676E-2</v>
      </c>
      <c r="AU1639">
        <v>0.62241170365567045</v>
      </c>
      <c r="AV1639">
        <v>0.62241170365567045</v>
      </c>
      <c r="AW1639">
        <v>0.63182473368715686</v>
      </c>
      <c r="AX1639">
        <v>6.4381962148177138E-2</v>
      </c>
      <c r="AY1639">
        <v>6.4381962148177138E-2</v>
      </c>
      <c r="AZ1639">
        <v>0.54821114262629889</v>
      </c>
      <c r="BB1639">
        <v>0.44782629663047196</v>
      </c>
      <c r="BD1639">
        <v>0.40579444945568871</v>
      </c>
      <c r="BE1639">
        <v>0.40579444945568871</v>
      </c>
      <c r="BF1639">
        <v>8649</v>
      </c>
      <c r="BG1639">
        <v>5720</v>
      </c>
      <c r="BI1639">
        <v>6.8794372951147306E-2</v>
      </c>
      <c r="BK1639">
        <v>0.59867653164730306</v>
      </c>
      <c r="BL1639">
        <v>0.27918770231142087</v>
      </c>
      <c r="BM1639">
        <v>0.27918770231142087</v>
      </c>
      <c r="BN1639">
        <v>1.0176987386342369</v>
      </c>
      <c r="BQ1639">
        <v>14.825974025974025</v>
      </c>
      <c r="BR1639">
        <v>0.11250244570534142</v>
      </c>
      <c r="BS1639">
        <v>2412497.0467532468</v>
      </c>
      <c r="BT1639">
        <v>1111485.7142857143</v>
      </c>
    </row>
    <row r="1640" spans="1:72">
      <c r="A1640" t="s">
        <v>1924</v>
      </c>
      <c r="B1640" t="s">
        <v>104</v>
      </c>
      <c r="C1640">
        <v>2022</v>
      </c>
      <c r="D1640" t="s">
        <v>231</v>
      </c>
      <c r="E1640">
        <v>4</v>
      </c>
      <c r="F1640" t="s">
        <v>2036</v>
      </c>
      <c r="G1640" t="s">
        <v>1925</v>
      </c>
      <c r="H1640" t="s">
        <v>1837</v>
      </c>
      <c r="I1640">
        <v>3.1837724030886555E-2</v>
      </c>
      <c r="J1640">
        <v>0.21248453040351398</v>
      </c>
      <c r="K1640">
        <v>1.5276633657800605</v>
      </c>
      <c r="L1640">
        <v>1.0119480390375302</v>
      </c>
      <c r="M1640">
        <v>0.97157797344320185</v>
      </c>
      <c r="N1640">
        <v>0.57201013717608029</v>
      </c>
      <c r="O1640">
        <v>0.53033075401999097</v>
      </c>
      <c r="P1640">
        <v>0.63726081484332409</v>
      </c>
      <c r="Q1640">
        <v>0.63726081484332409</v>
      </c>
      <c r="R1640">
        <v>0.67548221964606781</v>
      </c>
      <c r="S1640">
        <v>0.66873510133426783</v>
      </c>
      <c r="T1640">
        <v>0.12448464307725997</v>
      </c>
      <c r="U1640">
        <v>0.12448464307725997</v>
      </c>
      <c r="V1640">
        <v>3.5703762552483038E-2</v>
      </c>
      <c r="W1640">
        <v>7.0481233975533131E-2</v>
      </c>
      <c r="X1640">
        <v>3.5703762552483038E-2</v>
      </c>
      <c r="Y1640">
        <v>295076.38540596096</v>
      </c>
      <c r="Z1640">
        <v>1109044.6835016834</v>
      </c>
      <c r="AA1640">
        <v>2241108.057239057</v>
      </c>
      <c r="AB1640">
        <v>2.9596080249741835E-2</v>
      </c>
      <c r="AC1640">
        <v>0.12513008454146646</v>
      </c>
      <c r="AM1640">
        <v>1.4245817309553543E-2</v>
      </c>
      <c r="AN1640">
        <v>2.2576154806246543E-2</v>
      </c>
      <c r="AO1640">
        <v>7.1066517238087532E-2</v>
      </c>
      <c r="AP1640">
        <v>2.6445953446686602E-2</v>
      </c>
      <c r="AT1640">
        <v>3.679301144687662E-2</v>
      </c>
      <c r="AU1640">
        <v>0.78055716676214193</v>
      </c>
      <c r="AV1640">
        <v>0.78055716676214193</v>
      </c>
      <c r="AW1640">
        <v>0.78064805589467245</v>
      </c>
      <c r="AX1640">
        <v>6.6426985050848236E-2</v>
      </c>
      <c r="AY1640">
        <v>6.6426985050848236E-2</v>
      </c>
      <c r="AZ1640">
        <v>0.44805791336001627</v>
      </c>
      <c r="BB1640">
        <v>0.59304339417472807</v>
      </c>
      <c r="BD1640">
        <v>0.19005071324433312</v>
      </c>
      <c r="BE1640">
        <v>0.19005071324433312</v>
      </c>
      <c r="BF1640">
        <v>9600</v>
      </c>
      <c r="BG1640">
        <v>6222</v>
      </c>
      <c r="BI1640">
        <v>3.6611185375997161E-2</v>
      </c>
      <c r="BK1640">
        <v>0.51328265213666824</v>
      </c>
      <c r="BL1640">
        <v>0.26724122347060875</v>
      </c>
      <c r="BM1640">
        <v>0.26724122347060875</v>
      </c>
      <c r="BN1640">
        <v>0.67735474892752945</v>
      </c>
      <c r="BQ1640">
        <v>13.104377104377104</v>
      </c>
      <c r="BR1640">
        <v>0.19827586206896552</v>
      </c>
      <c r="BS1640">
        <v>1335389.2962962964</v>
      </c>
      <c r="BT1640">
        <v>2621508.8602150539</v>
      </c>
    </row>
    <row r="1641" spans="1:72">
      <c r="A1641" t="s">
        <v>1926</v>
      </c>
      <c r="B1641" t="s">
        <v>206</v>
      </c>
      <c r="C1641">
        <v>2023</v>
      </c>
      <c r="D1641" t="s">
        <v>207</v>
      </c>
      <c r="E1641">
        <v>8</v>
      </c>
      <c r="G1641" t="s">
        <v>208</v>
      </c>
      <c r="H1641" t="s">
        <v>1927</v>
      </c>
      <c r="I1641">
        <v>8.1534983550718559E-2</v>
      </c>
      <c r="J1641">
        <v>0.30227277001105451</v>
      </c>
      <c r="K1641">
        <v>1.8081680416110042</v>
      </c>
      <c r="L1641">
        <v>1.158452913877329</v>
      </c>
      <c r="M1641">
        <v>0.83531033027622659</v>
      </c>
      <c r="N1641">
        <v>0.660456299594401</v>
      </c>
      <c r="O1641">
        <v>0.56559908893848476</v>
      </c>
      <c r="P1641">
        <v>0.33131599864193229</v>
      </c>
      <c r="Q1641">
        <v>0.4903522213319127</v>
      </c>
      <c r="R1641">
        <v>0.33812825922518885</v>
      </c>
      <c r="S1641">
        <v>0.39851266478241293</v>
      </c>
      <c r="T1641">
        <v>6.7609530623693001E-2</v>
      </c>
      <c r="U1641">
        <v>0.1104067631380581</v>
      </c>
      <c r="V1641">
        <v>9.3281059276646039E-2</v>
      </c>
      <c r="W1641">
        <v>0.23503782492400357</v>
      </c>
      <c r="X1641">
        <v>0.14406333808212218</v>
      </c>
      <c r="Y1641">
        <v>426346.3665029133</v>
      </c>
      <c r="Z1641">
        <v>4404438.3122326778</v>
      </c>
      <c r="AA1641">
        <v>11618100.937553465</v>
      </c>
      <c r="AB1641">
        <v>1.0093093617659896E-2</v>
      </c>
      <c r="AC1641">
        <v>0.25330702379435033</v>
      </c>
      <c r="AD1641">
        <v>0.39085135836867774</v>
      </c>
      <c r="AE1641">
        <v>0.83426350970999363</v>
      </c>
      <c r="AF1641">
        <v>25637110.721925132</v>
      </c>
      <c r="AG1641">
        <v>14582029.440879382</v>
      </c>
      <c r="AH1641">
        <v>21388105.969696969</v>
      </c>
      <c r="AI1641">
        <v>0.92132751037941241</v>
      </c>
      <c r="AJ1641">
        <v>0.3754306295641559</v>
      </c>
      <c r="AK1641">
        <v>2.2221508955689231</v>
      </c>
      <c r="AL1641">
        <v>1.3626559237418652</v>
      </c>
      <c r="AM1641">
        <v>3.0585723296255172E-2</v>
      </c>
      <c r="AN1641">
        <v>3.255233736536893E-2</v>
      </c>
      <c r="AO1641">
        <v>0.21962808853865556</v>
      </c>
      <c r="AP1641">
        <v>2.4544170981205725E-2</v>
      </c>
      <c r="AQ1641">
        <v>1.0056092587091181</v>
      </c>
      <c r="AR1641">
        <v>0.99462921116730696</v>
      </c>
      <c r="AS1641">
        <v>1.1470756717568074</v>
      </c>
      <c r="AT1641">
        <v>3.0301830596736169E-2</v>
      </c>
      <c r="AU1641">
        <v>0.47118821156572915</v>
      </c>
      <c r="AV1641">
        <v>0.53235409420072499</v>
      </c>
      <c r="AW1641">
        <v>0.4933534220636937</v>
      </c>
      <c r="AX1641">
        <v>3.2197921433463769E-2</v>
      </c>
      <c r="AY1641">
        <v>4.6669216982539431E-2</v>
      </c>
      <c r="AZ1641">
        <v>0.56903966441179576</v>
      </c>
      <c r="BA1641">
        <v>22.544682070242057</v>
      </c>
      <c r="BB1641">
        <v>0.34426741633289804</v>
      </c>
      <c r="BC1641">
        <v>6.9583194327774975E-2</v>
      </c>
      <c r="BD1641">
        <v>0.3762392378087081</v>
      </c>
      <c r="BE1641">
        <v>0.2574337665254337</v>
      </c>
      <c r="BF1641">
        <v>8833</v>
      </c>
      <c r="BG1641">
        <v>5949</v>
      </c>
      <c r="BH1641">
        <v>5965</v>
      </c>
      <c r="BI1641">
        <v>6.4492909648067365E-2</v>
      </c>
      <c r="BJ1641">
        <v>0.68178217657699325</v>
      </c>
      <c r="BK1641">
        <v>0.63535576245525782</v>
      </c>
      <c r="BL1641">
        <v>9.6645473163812765E-2</v>
      </c>
      <c r="BM1641">
        <v>0.1440021573634358</v>
      </c>
      <c r="BN1641">
        <v>0.88618568001727771</v>
      </c>
      <c r="BO1641">
        <v>1.4098402711316704</v>
      </c>
      <c r="BP1641">
        <v>0</v>
      </c>
      <c r="BQ1641">
        <v>7.4875962360992299</v>
      </c>
      <c r="BR1641">
        <v>0.56807595843783587</v>
      </c>
      <c r="BS1641">
        <v>8916595.5731394347</v>
      </c>
      <c r="BT1641">
        <v>819271.51417714113</v>
      </c>
    </row>
    <row r="1642" spans="1:72">
      <c r="A1642" t="s">
        <v>1928</v>
      </c>
      <c r="B1642" t="s">
        <v>211</v>
      </c>
      <c r="C1642">
        <v>2023</v>
      </c>
      <c r="D1642" t="s">
        <v>212</v>
      </c>
      <c r="E1642">
        <v>4</v>
      </c>
      <c r="G1642" t="s">
        <v>213</v>
      </c>
      <c r="H1642" t="s">
        <v>1927</v>
      </c>
      <c r="I1642">
        <v>4.1774554643832451E-2</v>
      </c>
      <c r="J1642">
        <v>0.1633161084000429</v>
      </c>
      <c r="K1642">
        <v>1.5514949355867693</v>
      </c>
      <c r="L1642">
        <v>1.2270401497460697</v>
      </c>
      <c r="M1642">
        <v>1.1146947667842833</v>
      </c>
      <c r="N1642">
        <v>0.61344435545460274</v>
      </c>
      <c r="O1642">
        <v>0.59310776037356538</v>
      </c>
      <c r="P1642">
        <v>0.63521741964855893</v>
      </c>
      <c r="Q1642">
        <v>0.63521741964855893</v>
      </c>
      <c r="R1642">
        <v>0.68230130227265073</v>
      </c>
      <c r="S1642">
        <v>0.67352893942423353</v>
      </c>
      <c r="T1642">
        <v>0.1851477803693771</v>
      </c>
      <c r="U1642">
        <v>0.1851477803693771</v>
      </c>
      <c r="V1642">
        <v>2.6256807071254301E-2</v>
      </c>
      <c r="W1642">
        <v>3.9173297766869071E-2</v>
      </c>
      <c r="X1642">
        <v>2.6256807071254301E-2</v>
      </c>
      <c r="Y1642">
        <v>377296.33827493264</v>
      </c>
      <c r="Z1642">
        <v>765598.92286501382</v>
      </c>
      <c r="AA1642">
        <v>1155144.2424242424</v>
      </c>
      <c r="AB1642">
        <v>1.5635030254456186E-2</v>
      </c>
      <c r="AC1642">
        <v>0.10801070364256705</v>
      </c>
      <c r="AM1642">
        <v>1.6852140703726835E-2</v>
      </c>
      <c r="AN1642">
        <v>2.3142139959337421E-2</v>
      </c>
      <c r="AO1642">
        <v>2.6395289378128021E-2</v>
      </c>
      <c r="AP1642">
        <v>7.7310819336418295E-3</v>
      </c>
      <c r="AQ1642">
        <v>1.0214555595555883</v>
      </c>
      <c r="AR1642">
        <v>1.0214555595555883</v>
      </c>
      <c r="AS1642">
        <v>1.1543234711583121</v>
      </c>
      <c r="AT1642">
        <v>4.0715929776170875E-2</v>
      </c>
      <c r="AU1642">
        <v>0.75839723091582056</v>
      </c>
      <c r="AV1642">
        <v>0.75839723091582056</v>
      </c>
      <c r="AW1642">
        <v>0.75389292025502475</v>
      </c>
      <c r="AX1642">
        <v>3.6947884969728249E-2</v>
      </c>
      <c r="AY1642">
        <v>3.6947884969728249E-2</v>
      </c>
      <c r="AZ1642">
        <v>0.29123526883124506</v>
      </c>
      <c r="BB1642">
        <v>0.22399827362670124</v>
      </c>
      <c r="BD1642">
        <v>0.22767943326674994</v>
      </c>
      <c r="BE1642">
        <v>0.22767943326674994</v>
      </c>
      <c r="BF1642">
        <v>8662</v>
      </c>
      <c r="BG1642">
        <v>6195</v>
      </c>
      <c r="BI1642">
        <v>5.5848860614062683E-2</v>
      </c>
      <c r="BK1642">
        <v>0.32650022042270183</v>
      </c>
      <c r="BL1642">
        <v>0.29308269316131541</v>
      </c>
      <c r="BM1642">
        <v>0.29308269316131541</v>
      </c>
      <c r="BN1642">
        <v>0.44008533828961405</v>
      </c>
      <c r="BQ1642">
        <v>14.308539944903581</v>
      </c>
      <c r="BR1642">
        <v>3.1212484993997598E-2</v>
      </c>
      <c r="BS1642">
        <v>489379.90909090912</v>
      </c>
      <c r="BT1642">
        <v>350577.44978165941</v>
      </c>
    </row>
    <row r="1643" spans="1:72">
      <c r="A1643" t="s">
        <v>1929</v>
      </c>
      <c r="B1643" t="s">
        <v>18</v>
      </c>
      <c r="C1643">
        <v>2023</v>
      </c>
      <c r="D1643" t="s">
        <v>215</v>
      </c>
      <c r="E1643">
        <v>3</v>
      </c>
      <c r="G1643" t="s">
        <v>216</v>
      </c>
      <c r="H1643" t="s">
        <v>1927</v>
      </c>
      <c r="I1643">
        <v>8.9013523656829255E-2</v>
      </c>
      <c r="J1643">
        <v>0.54827698248955203</v>
      </c>
      <c r="K1643">
        <v>1.6589205863483678</v>
      </c>
      <c r="L1643">
        <v>0.96398319713187997</v>
      </c>
      <c r="M1643">
        <v>0.86607826348020234</v>
      </c>
      <c r="N1643">
        <v>0.59561386999784738</v>
      </c>
      <c r="O1643">
        <v>0.53524601380439596</v>
      </c>
      <c r="P1643">
        <v>0.48212588881127905</v>
      </c>
      <c r="Q1643">
        <v>0.48212588881127905</v>
      </c>
      <c r="R1643">
        <v>0.49684891923507624</v>
      </c>
      <c r="S1643">
        <v>0.52946256151619875</v>
      </c>
      <c r="T1643">
        <v>0.14555735384833757</v>
      </c>
      <c r="U1643">
        <v>0.14555735384833757</v>
      </c>
      <c r="V1643">
        <v>0.13230231592823344</v>
      </c>
      <c r="W1643">
        <v>0.20869149440523338</v>
      </c>
      <c r="X1643">
        <v>0.13230231592823344</v>
      </c>
      <c r="Y1643">
        <v>240043.30454684162</v>
      </c>
      <c r="Z1643">
        <v>3907043.4699453553</v>
      </c>
      <c r="AA1643">
        <v>6317174.2459016396</v>
      </c>
      <c r="AB1643">
        <v>5.3195345227677847E-2</v>
      </c>
      <c r="AC1643">
        <v>0.12282548101253882</v>
      </c>
      <c r="AM1643">
        <v>2.0697320814580041E-2</v>
      </c>
      <c r="AN1643">
        <v>3.7736584088582902E-2</v>
      </c>
      <c r="AO1643">
        <v>0.10639969884569447</v>
      </c>
      <c r="AP1643">
        <v>2.3537804694562185E-2</v>
      </c>
      <c r="AQ1643">
        <v>1.0143264235215086</v>
      </c>
      <c r="AR1643">
        <v>1.0143264235215086</v>
      </c>
      <c r="AS1643">
        <v>1.004814093226025</v>
      </c>
      <c r="AT1643">
        <v>5.0962471622455291E-2</v>
      </c>
      <c r="AU1643">
        <v>0.58780583214192672</v>
      </c>
      <c r="AV1643">
        <v>0.58780583214192672</v>
      </c>
      <c r="AW1643">
        <v>0.57844228498219119</v>
      </c>
      <c r="AX1643">
        <v>5.5565919972749227E-2</v>
      </c>
      <c r="AY1643">
        <v>5.5565919972749227E-2</v>
      </c>
      <c r="AZ1643">
        <v>0.43173251594298356</v>
      </c>
      <c r="BB1643">
        <v>0.5647959014734828</v>
      </c>
      <c r="BD1643">
        <v>0.33811805246877952</v>
      </c>
      <c r="BE1643">
        <v>0.33811805246877952</v>
      </c>
      <c r="BF1643">
        <v>8997</v>
      </c>
      <c r="BG1643">
        <v>5821</v>
      </c>
      <c r="BI1643">
        <v>4.5450559249510754E-2</v>
      </c>
      <c r="BK1643">
        <v>0.48714992740271296</v>
      </c>
      <c r="BL1643">
        <v>0.3484783510134864</v>
      </c>
      <c r="BM1643">
        <v>0.3484783510134864</v>
      </c>
      <c r="BN1643">
        <v>0.8811514159306334</v>
      </c>
      <c r="BQ1643">
        <v>17.907103825136613</v>
      </c>
      <c r="BR1643">
        <v>0.21685852209431861</v>
      </c>
      <c r="BS1643">
        <v>2427937.9289617487</v>
      </c>
      <c r="BT1643">
        <v>794452.75155279506</v>
      </c>
    </row>
    <row r="1644" spans="1:72">
      <c r="A1644" t="s">
        <v>1930</v>
      </c>
      <c r="B1644" t="s">
        <v>19</v>
      </c>
      <c r="C1644">
        <v>2023</v>
      </c>
      <c r="D1644" t="s">
        <v>218</v>
      </c>
      <c r="E1644">
        <v>3</v>
      </c>
      <c r="F1644" t="s">
        <v>2035</v>
      </c>
      <c r="G1644" t="s">
        <v>219</v>
      </c>
      <c r="H1644" t="s">
        <v>1927</v>
      </c>
      <c r="P1644">
        <v>0.403363370270031</v>
      </c>
      <c r="Q1644">
        <v>0.403363370270031</v>
      </c>
      <c r="S1644">
        <v>0.45412922056355637</v>
      </c>
      <c r="T1644">
        <v>0.15482660739011142</v>
      </c>
      <c r="U1644">
        <v>0.15482660739011142</v>
      </c>
      <c r="V1644">
        <v>4.3104809231201135E-2</v>
      </c>
      <c r="W1644">
        <v>8.256661332508089E-2</v>
      </c>
      <c r="X1644">
        <v>4.3104809231201135E-2</v>
      </c>
      <c r="Y1644">
        <v>176109.84763948497</v>
      </c>
      <c r="Z1644">
        <v>1020003.5178571428</v>
      </c>
      <c r="AA1644">
        <v>1993686.7410714286</v>
      </c>
      <c r="AB1644">
        <v>6.5424574907263292E-2</v>
      </c>
      <c r="AU1644">
        <v>0.70246363560188985</v>
      </c>
      <c r="AV1644">
        <v>0.70246363560188985</v>
      </c>
      <c r="AX1644">
        <v>4.4119638736157166E-2</v>
      </c>
      <c r="AY1644">
        <v>4.4119638736157166E-2</v>
      </c>
      <c r="BE1644">
        <v>0.44556831095020155</v>
      </c>
      <c r="BQ1644">
        <v>20.803571428571427</v>
      </c>
      <c r="BR1644">
        <v>4.3906810035842292E-2</v>
      </c>
    </row>
    <row r="1645" spans="1:72">
      <c r="A1645" t="s">
        <v>1931</v>
      </c>
      <c r="B1645" t="s">
        <v>20</v>
      </c>
      <c r="C1645">
        <v>2023</v>
      </c>
      <c r="D1645" t="s">
        <v>215</v>
      </c>
      <c r="E1645">
        <v>2</v>
      </c>
      <c r="F1645" t="s">
        <v>2035</v>
      </c>
      <c r="G1645" t="s">
        <v>221</v>
      </c>
      <c r="H1645" t="s">
        <v>1927</v>
      </c>
      <c r="P1645">
        <v>0.59098328024792179</v>
      </c>
      <c r="Q1645">
        <v>0.59098328024792179</v>
      </c>
      <c r="S1645">
        <v>0.63528930752878465</v>
      </c>
      <c r="T1645">
        <v>0.14677268050020603</v>
      </c>
      <c r="U1645">
        <v>0.14677268050020603</v>
      </c>
      <c r="V1645">
        <v>0.11159376819607701</v>
      </c>
      <c r="W1645">
        <v>0.16843176831506423</v>
      </c>
      <c r="X1645">
        <v>0.11159376819607701</v>
      </c>
      <c r="Y1645">
        <v>473369.6391526662</v>
      </c>
      <c r="Z1645">
        <v>3790139.653846154</v>
      </c>
      <c r="AA1645">
        <v>5891329.0923076924</v>
      </c>
      <c r="AB1645">
        <v>9.3341608887475669E-2</v>
      </c>
      <c r="AU1645">
        <v>0.56201234547731738</v>
      </c>
      <c r="AV1645">
        <v>0.56201234547731738</v>
      </c>
      <c r="AX1645">
        <v>4.8165750482181406E-2</v>
      </c>
      <c r="AY1645">
        <v>4.8165750482181406E-2</v>
      </c>
      <c r="BE1645">
        <v>0.43520934361137303</v>
      </c>
      <c r="BQ1645">
        <v>10.530769230769231</v>
      </c>
      <c r="BR1645">
        <v>0.18086040386303776</v>
      </c>
    </row>
    <row r="1646" spans="1:72">
      <c r="A1646" t="s">
        <v>1932</v>
      </c>
      <c r="B1646" t="s">
        <v>21</v>
      </c>
      <c r="C1646">
        <v>2023</v>
      </c>
      <c r="D1646" t="s">
        <v>223</v>
      </c>
      <c r="E1646">
        <v>1</v>
      </c>
      <c r="G1646" t="s">
        <v>224</v>
      </c>
      <c r="H1646" t="s">
        <v>1927</v>
      </c>
      <c r="I1646">
        <v>0.49504787864006894</v>
      </c>
      <c r="J1646">
        <v>0.23508969154940057</v>
      </c>
      <c r="K1646">
        <v>1.6929529870222113</v>
      </c>
      <c r="L1646">
        <v>1.4252964356825384</v>
      </c>
      <c r="M1646">
        <v>0.74756869883951138</v>
      </c>
      <c r="N1646">
        <v>0.74655505823506707</v>
      </c>
      <c r="O1646">
        <v>0.71366921765090374</v>
      </c>
      <c r="P1646">
        <v>0.14943793952564319</v>
      </c>
      <c r="Q1646">
        <v>0.67279887248397974</v>
      </c>
      <c r="R1646">
        <v>0.15913765745131131</v>
      </c>
      <c r="S1646">
        <v>0.17122312489013283</v>
      </c>
      <c r="T1646">
        <v>1.4444434843173246E-2</v>
      </c>
      <c r="U1646">
        <v>9.035635504451138E-2</v>
      </c>
      <c r="V1646">
        <v>2.4653254352138693E-2</v>
      </c>
      <c r="W1646">
        <v>4.196373589713355E-2</v>
      </c>
      <c r="X1646">
        <v>0.14148073937769226</v>
      </c>
      <c r="Y1646">
        <v>471146.45135406218</v>
      </c>
      <c r="Z1646">
        <v>2323837.1478260867</v>
      </c>
      <c r="AA1646">
        <v>3981757.2579710144</v>
      </c>
      <c r="AB1646">
        <v>1.0542842824169464E-2</v>
      </c>
      <c r="AC1646">
        <v>0.11384357867878282</v>
      </c>
      <c r="AD1646">
        <v>0.84436973871318988</v>
      </c>
      <c r="AE1646">
        <v>0.93470709049169476</v>
      </c>
      <c r="AF1646">
        <v>25807240.010338347</v>
      </c>
      <c r="AG1646">
        <v>16264170.346804511</v>
      </c>
      <c r="AH1646">
        <v>24122210.22368421</v>
      </c>
      <c r="AI1646">
        <v>0.94406889331520571</v>
      </c>
      <c r="AJ1646">
        <v>0.3573362014654507</v>
      </c>
      <c r="AK1646">
        <v>2.615763772767556</v>
      </c>
      <c r="AL1646">
        <v>2.1619616121070582</v>
      </c>
      <c r="AM1646">
        <v>0.10356332221984969</v>
      </c>
      <c r="AN1646">
        <v>4.3984761030455087E-2</v>
      </c>
      <c r="AO1646">
        <v>3.7862367857783456E-2</v>
      </c>
      <c r="AP1646">
        <v>1.3303272672394941E-2</v>
      </c>
      <c r="AQ1646">
        <v>0.98715912323121802</v>
      </c>
      <c r="AR1646">
        <v>0.84649253749288411</v>
      </c>
      <c r="AS1646">
        <v>0.98791871118485208</v>
      </c>
      <c r="AT1646">
        <v>2.868253380238726E-2</v>
      </c>
      <c r="AU1646">
        <v>0.39252303169319736</v>
      </c>
      <c r="AV1646">
        <v>0.58873818059030181</v>
      </c>
      <c r="AW1646">
        <v>0.39915291614100112</v>
      </c>
      <c r="AX1646">
        <v>1.166345828253317E-2</v>
      </c>
      <c r="AY1646">
        <v>6.8915828719493921E-2</v>
      </c>
      <c r="AZ1646">
        <v>0.84113041157390989</v>
      </c>
      <c r="BA1646">
        <v>14.179692212212119</v>
      </c>
      <c r="BB1646">
        <v>0.36492350925373851</v>
      </c>
      <c r="BC1646">
        <v>2.7768901862437931E-3</v>
      </c>
      <c r="BD1646">
        <v>1.1279875941706388</v>
      </c>
      <c r="BE1646">
        <v>0.30945033699232499</v>
      </c>
      <c r="BF1646">
        <v>8057</v>
      </c>
      <c r="BG1646">
        <v>5449</v>
      </c>
      <c r="BH1646">
        <v>5003</v>
      </c>
      <c r="BI1646">
        <v>6.5938918774339453E-2</v>
      </c>
      <c r="BJ1646">
        <v>0.67424046950870442</v>
      </c>
      <c r="BK1646">
        <v>0.83514720194785386</v>
      </c>
      <c r="BL1646">
        <v>1.7676516358764476E-2</v>
      </c>
      <c r="BM1646">
        <v>7.7833075005376687E-2</v>
      </c>
      <c r="BN1646">
        <v>0.71031990104222431</v>
      </c>
      <c r="BO1646">
        <v>2.1387521196848414</v>
      </c>
      <c r="BP1646">
        <v>4.0543860930864699E-2</v>
      </c>
      <c r="BQ1646">
        <v>2.8898550724637682</v>
      </c>
      <c r="BR1646">
        <v>0.11024498886414254</v>
      </c>
      <c r="BS1646">
        <v>1783150.5652173914</v>
      </c>
      <c r="BT1646">
        <v>404129.35618878005</v>
      </c>
    </row>
    <row r="1647" spans="1:72">
      <c r="A1647" t="s">
        <v>1933</v>
      </c>
      <c r="B1647" t="s">
        <v>22</v>
      </c>
      <c r="C1647">
        <v>2023</v>
      </c>
      <c r="D1647" t="s">
        <v>215</v>
      </c>
      <c r="E1647">
        <v>2</v>
      </c>
      <c r="F1647" t="s">
        <v>2035</v>
      </c>
      <c r="G1647" t="s">
        <v>226</v>
      </c>
      <c r="H1647" t="s">
        <v>1927</v>
      </c>
      <c r="P1647">
        <v>0.52271577821165582</v>
      </c>
      <c r="Q1647">
        <v>0.52271577821165582</v>
      </c>
      <c r="S1647">
        <v>0.57005943193518671</v>
      </c>
      <c r="T1647">
        <v>0.10967170688482933</v>
      </c>
      <c r="U1647">
        <v>0.10967170688482933</v>
      </c>
      <c r="V1647">
        <v>0.18893600725806858</v>
      </c>
      <c r="W1647">
        <v>0.25968742661006466</v>
      </c>
      <c r="X1647">
        <v>0.18893600725806858</v>
      </c>
      <c r="Y1647">
        <v>213889.38331678254</v>
      </c>
      <c r="Z1647">
        <v>5497117.9629629627</v>
      </c>
      <c r="AA1647">
        <v>7762580.8074074071</v>
      </c>
      <c r="AB1647">
        <v>4.0996133637725932E-2</v>
      </c>
      <c r="AU1647">
        <v>0.58224178952044769</v>
      </c>
      <c r="AV1647">
        <v>0.58224178952044769</v>
      </c>
      <c r="AX1647">
        <v>5.0594882739173855E-2</v>
      </c>
      <c r="AY1647">
        <v>5.0594882739173855E-2</v>
      </c>
      <c r="BE1647">
        <v>0.55019917956478148</v>
      </c>
      <c r="BQ1647">
        <v>14.918518518518519</v>
      </c>
      <c r="BR1647">
        <v>0.18820058997050149</v>
      </c>
    </row>
    <row r="1648" spans="1:72">
      <c r="A1648" t="s">
        <v>1934</v>
      </c>
      <c r="B1648" t="s">
        <v>23</v>
      </c>
      <c r="C1648">
        <v>2023</v>
      </c>
      <c r="D1648" t="s">
        <v>228</v>
      </c>
      <c r="E1648">
        <v>5</v>
      </c>
      <c r="G1648" t="s">
        <v>229</v>
      </c>
      <c r="H1648" t="s">
        <v>1927</v>
      </c>
      <c r="I1648">
        <v>0.31411083776662369</v>
      </c>
      <c r="J1648">
        <v>9.8053726212790793E-2</v>
      </c>
      <c r="K1648">
        <v>1.9385011012157571</v>
      </c>
      <c r="L1648">
        <v>1.3791676445316055</v>
      </c>
      <c r="M1648">
        <v>0.89584850568465579</v>
      </c>
      <c r="N1648">
        <v>0.58808983619452826</v>
      </c>
      <c r="O1648">
        <v>0.52147540015743798</v>
      </c>
      <c r="P1648">
        <v>0.23175834481960803</v>
      </c>
      <c r="Q1648">
        <v>0.51911163342710409</v>
      </c>
      <c r="R1648">
        <v>0.25649870307284012</v>
      </c>
      <c r="S1648">
        <v>0.27068826143185348</v>
      </c>
      <c r="T1648">
        <v>4.2846174968274073E-2</v>
      </c>
      <c r="U1648">
        <v>0.12193878980110397</v>
      </c>
      <c r="V1648">
        <v>3.5811817663028996E-2</v>
      </c>
      <c r="W1648">
        <v>7.2617542743991417E-2</v>
      </c>
      <c r="X1648">
        <v>9.8328732311779188E-2</v>
      </c>
      <c r="Y1648">
        <v>283644.37272074661</v>
      </c>
      <c r="Z1648">
        <v>2043611.037128713</v>
      </c>
      <c r="AA1648">
        <v>4200479.6410891088</v>
      </c>
      <c r="AB1648">
        <v>1.2266767179259308E-2</v>
      </c>
      <c r="AC1648">
        <v>0.14956896563435801</v>
      </c>
      <c r="AD1648">
        <v>0.65273605850358618</v>
      </c>
      <c r="AE1648">
        <v>0.85288503120963255</v>
      </c>
      <c r="AF1648">
        <v>30679751.1783894</v>
      </c>
      <c r="AG1648">
        <v>20391781.030581038</v>
      </c>
      <c r="AH1648">
        <v>26166300.541284405</v>
      </c>
      <c r="AI1648">
        <v>0.92355138846926244</v>
      </c>
      <c r="AJ1648">
        <v>0.31464770976513562</v>
      </c>
      <c r="AK1648">
        <v>2.7106030164537245</v>
      </c>
      <c r="AL1648">
        <v>0.86538472422391743</v>
      </c>
      <c r="AM1648">
        <v>3.3169607518208973E-2</v>
      </c>
      <c r="AN1648">
        <v>3.4188381081512648E-2</v>
      </c>
      <c r="AO1648">
        <v>7.5560307978715643E-2</v>
      </c>
      <c r="AP1648">
        <v>2.1795973354071064E-2</v>
      </c>
      <c r="AQ1648">
        <v>1.0168910052849467</v>
      </c>
      <c r="AR1648">
        <v>0.96529529611153198</v>
      </c>
      <c r="AS1648">
        <v>1.052785508733445</v>
      </c>
      <c r="AT1648">
        <v>3.0781205643852668E-2</v>
      </c>
      <c r="AU1648">
        <v>0.43196959229618698</v>
      </c>
      <c r="AV1648">
        <v>0.65189031409183862</v>
      </c>
      <c r="AW1648">
        <v>0.44327156678820351</v>
      </c>
      <c r="AX1648">
        <v>2.1869328866824793E-2</v>
      </c>
      <c r="AY1648">
        <v>4.4651530449877415E-2</v>
      </c>
      <c r="AZ1648">
        <v>0.67213909264472282</v>
      </c>
      <c r="BA1648">
        <v>10.568887950122138</v>
      </c>
      <c r="BB1648">
        <v>0.26808217323930333</v>
      </c>
      <c r="BC1648">
        <v>-9.0479340509104673E-3</v>
      </c>
      <c r="BD1648">
        <v>0.51973906180797624</v>
      </c>
      <c r="BE1648">
        <v>0.29419904536778574</v>
      </c>
      <c r="BF1648">
        <v>7986</v>
      </c>
      <c r="BG1648">
        <v>5645</v>
      </c>
      <c r="BH1648">
        <v>5254</v>
      </c>
      <c r="BI1648">
        <v>7.0059961126237719E-2</v>
      </c>
      <c r="BJ1648">
        <v>0.77931463786435917</v>
      </c>
      <c r="BK1648">
        <v>0.7324568710255297</v>
      </c>
      <c r="BL1648">
        <v>9.3996812326104226E-2</v>
      </c>
      <c r="BM1648">
        <v>0.21990423255898192</v>
      </c>
      <c r="BN1648">
        <v>0.68366474768979724</v>
      </c>
      <c r="BO1648">
        <v>0.88745317415108171</v>
      </c>
      <c r="BP1648">
        <v>4.0435489751433358E-2</v>
      </c>
      <c r="BQ1648">
        <v>8.6200495049504955</v>
      </c>
      <c r="BR1648">
        <v>0.1682321368668232</v>
      </c>
      <c r="BS1648">
        <v>2697457.3910891088</v>
      </c>
      <c r="BT1648">
        <v>817741.75599669153</v>
      </c>
    </row>
    <row r="1649" spans="1:72">
      <c r="A1649" t="s">
        <v>1935</v>
      </c>
      <c r="B1649" t="s">
        <v>24</v>
      </c>
      <c r="C1649">
        <v>2023</v>
      </c>
      <c r="D1649" t="s">
        <v>231</v>
      </c>
      <c r="E1649">
        <v>5</v>
      </c>
      <c r="G1649" t="s">
        <v>232</v>
      </c>
      <c r="H1649" t="s">
        <v>1927</v>
      </c>
      <c r="I1649">
        <v>5.1508419869780817E-2</v>
      </c>
      <c r="J1649">
        <v>0.34864884832616033</v>
      </c>
      <c r="K1649">
        <v>1.8717896808073757</v>
      </c>
      <c r="L1649">
        <v>1.2156252737799877</v>
      </c>
      <c r="M1649">
        <v>1.1183361488803565</v>
      </c>
      <c r="N1649">
        <v>0.66803243939357182</v>
      </c>
      <c r="O1649">
        <v>0.60450560058519076</v>
      </c>
      <c r="P1649">
        <v>0.55376258508617171</v>
      </c>
      <c r="Q1649">
        <v>0.55376258508617171</v>
      </c>
      <c r="R1649">
        <v>0.58105155952621412</v>
      </c>
      <c r="S1649">
        <v>0.62111953917051987</v>
      </c>
      <c r="T1649">
        <v>0.14352434601017411</v>
      </c>
      <c r="U1649">
        <v>0.14352434601017411</v>
      </c>
      <c r="V1649">
        <v>8.55500175348958E-2</v>
      </c>
      <c r="W1649">
        <v>0.14570018837214138</v>
      </c>
      <c r="X1649">
        <v>8.55500175348958E-2</v>
      </c>
      <c r="Y1649">
        <v>310627.79444444447</v>
      </c>
      <c r="Z1649">
        <v>2624240.4383202102</v>
      </c>
      <c r="AA1649">
        <v>4597492.5170603674</v>
      </c>
      <c r="AB1649">
        <v>3.2485275237053704E-2</v>
      </c>
      <c r="AC1649">
        <v>0.1207207028064915</v>
      </c>
      <c r="AM1649">
        <v>1.6627802672115607E-2</v>
      </c>
      <c r="AN1649">
        <v>2.4874211466239859E-2</v>
      </c>
      <c r="AO1649">
        <v>0.10157322952993672</v>
      </c>
      <c r="AP1649">
        <v>1.573434123189224E-2</v>
      </c>
      <c r="AQ1649">
        <v>1.0270430608826158</v>
      </c>
      <c r="AR1649">
        <v>1.0270430608826158</v>
      </c>
      <c r="AS1649">
        <v>1.0896561790033186</v>
      </c>
      <c r="AT1649">
        <v>3.9863455472533685E-2</v>
      </c>
      <c r="AU1649">
        <v>0.67573388312218818</v>
      </c>
      <c r="AV1649">
        <v>0.67573388312218818</v>
      </c>
      <c r="AW1649">
        <v>0.68805942784787144</v>
      </c>
      <c r="AX1649">
        <v>5.4867730272685801E-2</v>
      </c>
      <c r="AY1649">
        <v>5.4867730272685801E-2</v>
      </c>
      <c r="AZ1649">
        <v>0.35985160912349112</v>
      </c>
      <c r="BB1649">
        <v>0.18926544542303456</v>
      </c>
      <c r="BD1649">
        <v>0.20042655003594192</v>
      </c>
      <c r="BE1649">
        <v>0.20042655003594192</v>
      </c>
      <c r="BF1649">
        <v>8757</v>
      </c>
      <c r="BG1649">
        <v>5911</v>
      </c>
      <c r="BI1649">
        <v>6.2347235328907166E-2</v>
      </c>
      <c r="BK1649">
        <v>0.40055439016439498</v>
      </c>
      <c r="BL1649">
        <v>0.27295321612592788</v>
      </c>
      <c r="BM1649">
        <v>0.27295321612592788</v>
      </c>
      <c r="BN1649">
        <v>0.61042168687247056</v>
      </c>
      <c r="BQ1649">
        <v>14.173228346456693</v>
      </c>
      <c r="BR1649">
        <v>0.18603118822754228</v>
      </c>
      <c r="BS1649">
        <v>2378347.8582677166</v>
      </c>
      <c r="BT1649">
        <v>455858.12200956937</v>
      </c>
    </row>
    <row r="1650" spans="1:72">
      <c r="A1650" t="s">
        <v>1936</v>
      </c>
      <c r="B1650" t="s">
        <v>25</v>
      </c>
      <c r="C1650">
        <v>2023</v>
      </c>
      <c r="D1650" t="s">
        <v>207</v>
      </c>
      <c r="E1650">
        <v>8</v>
      </c>
      <c r="G1650" t="s">
        <v>234</v>
      </c>
      <c r="H1650" t="s">
        <v>1927</v>
      </c>
      <c r="I1650">
        <v>0.19165723978747273</v>
      </c>
      <c r="J1650">
        <v>0.16088270050136341</v>
      </c>
      <c r="K1650">
        <v>1.9566381843192673</v>
      </c>
      <c r="L1650">
        <v>1.2454844945238737</v>
      </c>
      <c r="M1650">
        <v>0.93408617561294627</v>
      </c>
      <c r="N1650">
        <v>0.68425172853409544</v>
      </c>
      <c r="O1650">
        <v>0.55543369983169488</v>
      </c>
      <c r="P1650">
        <v>0.31930475680467779</v>
      </c>
      <c r="Q1650">
        <v>0.4558625478144992</v>
      </c>
      <c r="R1650">
        <v>0.32999821910643001</v>
      </c>
      <c r="S1650">
        <v>0.39819412361813616</v>
      </c>
      <c r="T1650">
        <v>5.0478975365301632E-2</v>
      </c>
      <c r="U1650">
        <v>8.0649639455209435E-2</v>
      </c>
      <c r="V1650">
        <v>0.14477270809499629</v>
      </c>
      <c r="W1650">
        <v>0.29694519687935039</v>
      </c>
      <c r="X1650">
        <v>0.22433048751845566</v>
      </c>
      <c r="Y1650">
        <v>425701.7885778909</v>
      </c>
      <c r="Z1650">
        <v>6845812.7736207992</v>
      </c>
      <c r="AA1650">
        <v>14814537.840519974</v>
      </c>
      <c r="AB1650">
        <v>2.2955998525365565E-2</v>
      </c>
      <c r="AC1650">
        <v>0.32247209493919177</v>
      </c>
      <c r="AD1650">
        <v>0.37864571358943849</v>
      </c>
      <c r="AE1650">
        <v>0.82712620734281073</v>
      </c>
      <c r="AF1650">
        <v>26217263.194057569</v>
      </c>
      <c r="AG1650">
        <v>14827130.206592387</v>
      </c>
      <c r="AH1650">
        <v>21684985.472609099</v>
      </c>
      <c r="AI1650">
        <v>0.91003669361212081</v>
      </c>
      <c r="AJ1650">
        <v>0.37112402214460716</v>
      </c>
      <c r="AK1650">
        <v>2.2287056563008578</v>
      </c>
      <c r="AL1650">
        <v>1.1643807211807382</v>
      </c>
      <c r="AM1650">
        <v>3.5368089713582677E-2</v>
      </c>
      <c r="AN1650">
        <v>4.5798891927851824E-2</v>
      </c>
      <c r="AO1650">
        <v>0.26290191407218638</v>
      </c>
      <c r="AP1650">
        <v>2.8016010184364462E-2</v>
      </c>
      <c r="AQ1650">
        <v>1.0008273144058883</v>
      </c>
      <c r="AR1650">
        <v>0.98312844330313653</v>
      </c>
      <c r="AS1650">
        <v>0.97579493886018298</v>
      </c>
      <c r="AT1650">
        <v>3.4045422992991577E-2</v>
      </c>
      <c r="AU1650">
        <v>0.42578026666042595</v>
      </c>
      <c r="AV1650">
        <v>0.45608826594237034</v>
      </c>
      <c r="AW1650">
        <v>0.45712646364822568</v>
      </c>
      <c r="AX1650">
        <v>2.6813403661781459E-2</v>
      </c>
      <c r="AY1650">
        <v>3.8599165879857386E-2</v>
      </c>
      <c r="AZ1650">
        <v>0.5647772243195629</v>
      </c>
      <c r="BA1650">
        <v>7.1810672326688598</v>
      </c>
      <c r="BB1650">
        <v>4.4930156713786334E-2</v>
      </c>
      <c r="BC1650">
        <v>4.249701258705986E-2</v>
      </c>
      <c r="BD1650">
        <v>0.3726973791612137</v>
      </c>
      <c r="BE1650">
        <v>0.26463640725086029</v>
      </c>
      <c r="BF1650">
        <v>9549</v>
      </c>
      <c r="BG1650">
        <v>6071</v>
      </c>
      <c r="BH1650">
        <v>5413</v>
      </c>
      <c r="BI1650">
        <v>4.3291998960662673E-2</v>
      </c>
      <c r="BJ1650">
        <v>0.68375117478143654</v>
      </c>
      <c r="BK1650">
        <v>0.63650748033969939</v>
      </c>
      <c r="BL1650">
        <v>7.1077692478036386E-2</v>
      </c>
      <c r="BM1650">
        <v>0.1028160835817551</v>
      </c>
      <c r="BN1650">
        <v>1.0950478868246496</v>
      </c>
      <c r="BO1650">
        <v>1.1861064840305571</v>
      </c>
      <c r="BP1650">
        <v>7.4162809692476642E-2</v>
      </c>
      <c r="BQ1650">
        <v>5.6071655041217499</v>
      </c>
      <c r="BR1650">
        <v>0.66149943630214203</v>
      </c>
      <c r="BS1650">
        <v>10947704.282181356</v>
      </c>
      <c r="BT1650">
        <v>1330693.7563281488</v>
      </c>
    </row>
    <row r="1651" spans="1:72">
      <c r="A1651" t="s">
        <v>1937</v>
      </c>
      <c r="B1651" t="s">
        <v>26</v>
      </c>
      <c r="C1651">
        <v>2023</v>
      </c>
      <c r="D1651" t="s">
        <v>212</v>
      </c>
      <c r="E1651">
        <v>2</v>
      </c>
      <c r="G1651" t="s">
        <v>236</v>
      </c>
      <c r="H1651" t="s">
        <v>1927</v>
      </c>
      <c r="I1651">
        <v>8.9402307467107575E-2</v>
      </c>
      <c r="J1651">
        <v>3.9795173309968845E-2</v>
      </c>
      <c r="K1651">
        <v>1.9631449542784329</v>
      </c>
      <c r="L1651">
        <v>1.4721757439057186</v>
      </c>
      <c r="M1651">
        <v>1.4389910575823348</v>
      </c>
      <c r="N1651">
        <v>0.486932393371662</v>
      </c>
      <c r="O1651">
        <v>0.45856322927115661</v>
      </c>
      <c r="P1651">
        <v>0.65201890312739874</v>
      </c>
      <c r="Q1651">
        <v>0.65201890312739874</v>
      </c>
      <c r="R1651">
        <v>0.66256588534024907</v>
      </c>
      <c r="S1651">
        <v>0.6886618159903285</v>
      </c>
      <c r="T1651">
        <v>0.2096138517408653</v>
      </c>
      <c r="U1651">
        <v>0.2096138517408653</v>
      </c>
      <c r="V1651">
        <v>3.4775195079038479E-2</v>
      </c>
      <c r="W1651">
        <v>5.3306347458120504E-2</v>
      </c>
      <c r="X1651">
        <v>3.4775195079038479E-2</v>
      </c>
      <c r="Y1651">
        <v>533954.14569961489</v>
      </c>
      <c r="Z1651">
        <v>1468226.8404255318</v>
      </c>
      <c r="AA1651">
        <v>2282609.1808510637</v>
      </c>
      <c r="AB1651">
        <v>2.4256162496390718E-2</v>
      </c>
      <c r="AC1651">
        <v>8.6441175103935258E-2</v>
      </c>
      <c r="AM1651">
        <v>2.8698146153109345E-2</v>
      </c>
      <c r="AN1651">
        <v>6.7472620642723427E-2</v>
      </c>
      <c r="AO1651">
        <v>4.2934791799340732E-2</v>
      </c>
      <c r="AP1651">
        <v>1.6986974969308677E-2</v>
      </c>
      <c r="AQ1651">
        <v>1.076291723522282</v>
      </c>
      <c r="AR1651">
        <v>1.076291723522282</v>
      </c>
      <c r="AS1651">
        <v>1.0063599586540657</v>
      </c>
      <c r="AT1651">
        <v>3.0729842314827709E-2</v>
      </c>
      <c r="AU1651">
        <v>0.7139118556215146</v>
      </c>
      <c r="AV1651">
        <v>0.7139118556215146</v>
      </c>
      <c r="AW1651">
        <v>0.71910339452715799</v>
      </c>
      <c r="AX1651">
        <v>3.0433541044831505E-2</v>
      </c>
      <c r="AY1651">
        <v>3.0433541044831505E-2</v>
      </c>
      <c r="AZ1651">
        <v>0.23511374773743005</v>
      </c>
      <c r="BB1651">
        <v>0.31220600858369096</v>
      </c>
      <c r="BD1651">
        <v>0.14520487404329938</v>
      </c>
      <c r="BE1651">
        <v>0.14520487404329938</v>
      </c>
      <c r="BF1651">
        <v>9506</v>
      </c>
      <c r="BG1651">
        <v>5869</v>
      </c>
      <c r="BI1651">
        <v>8.772139632775329E-2</v>
      </c>
      <c r="BK1651">
        <v>0.28110885949190179</v>
      </c>
      <c r="BL1651">
        <v>0.23492658237601319</v>
      </c>
      <c r="BM1651">
        <v>0.23492658237601319</v>
      </c>
      <c r="BN1651">
        <v>0.40350992762921178</v>
      </c>
      <c r="BQ1651">
        <v>16.574468085106382</v>
      </c>
      <c r="BR1651">
        <v>6.6392881587953451E-2</v>
      </c>
      <c r="BS1651">
        <v>986309.8723404255</v>
      </c>
      <c r="BT1651">
        <v>875276.3376623377</v>
      </c>
    </row>
    <row r="1652" spans="1:72">
      <c r="A1652" t="s">
        <v>1938</v>
      </c>
      <c r="B1652" t="s">
        <v>27</v>
      </c>
      <c r="C1652">
        <v>2023</v>
      </c>
      <c r="D1652" t="s">
        <v>228</v>
      </c>
      <c r="E1652">
        <v>4</v>
      </c>
      <c r="G1652" t="s">
        <v>238</v>
      </c>
      <c r="H1652" t="s">
        <v>1927</v>
      </c>
      <c r="I1652">
        <v>0.33747548533979932</v>
      </c>
      <c r="J1652">
        <v>0.13322984244786795</v>
      </c>
      <c r="K1652">
        <v>2.0112277272328458</v>
      </c>
      <c r="L1652">
        <v>1.474982433594328</v>
      </c>
      <c r="M1652">
        <v>0.8781762348313995</v>
      </c>
      <c r="N1652">
        <v>0.62419630012316596</v>
      </c>
      <c r="O1652">
        <v>0.54477610125920395</v>
      </c>
      <c r="P1652">
        <v>0.2296330609059854</v>
      </c>
      <c r="Q1652">
        <v>0.5886758358733829</v>
      </c>
      <c r="R1652">
        <v>0.26187090945728314</v>
      </c>
      <c r="S1652">
        <v>0.26492860099474108</v>
      </c>
      <c r="T1652">
        <v>3.8881147786108822E-2</v>
      </c>
      <c r="U1652">
        <v>0.11578535624941756</v>
      </c>
      <c r="V1652">
        <v>3.8349275982712532E-2</v>
      </c>
      <c r="W1652">
        <v>5.9985913990290456E-2</v>
      </c>
      <c r="X1652">
        <v>0.11047192627909129</v>
      </c>
      <c r="Y1652">
        <v>291382.88298691303</v>
      </c>
      <c r="Z1652">
        <v>2695513.4657039712</v>
      </c>
      <c r="AA1652">
        <v>4258020.5361010833</v>
      </c>
      <c r="AB1652">
        <v>9.8424010505272583E-3</v>
      </c>
      <c r="AC1652">
        <v>0.13252433556362611</v>
      </c>
      <c r="AD1652">
        <v>0.67489775066519875</v>
      </c>
      <c r="AE1652">
        <v>0.90106820278328903</v>
      </c>
      <c r="AF1652">
        <v>28472813.343445286</v>
      </c>
      <c r="AG1652">
        <v>19387396.16143012</v>
      </c>
      <c r="AH1652">
        <v>25655946.747562297</v>
      </c>
      <c r="AI1652">
        <v>0.95896470701471115</v>
      </c>
      <c r="AJ1652">
        <v>0.29982520427291548</v>
      </c>
      <c r="AK1652">
        <v>3.0053117281063968</v>
      </c>
      <c r="AL1652">
        <v>1.2221613725418983</v>
      </c>
      <c r="AM1652">
        <v>5.0755757967290774E-2</v>
      </c>
      <c r="AN1652">
        <v>4.1785809771693154E-2</v>
      </c>
      <c r="AO1652">
        <v>4.6640501485198785E-2</v>
      </c>
      <c r="AP1652">
        <v>1.1052223704581825E-2</v>
      </c>
      <c r="AQ1652">
        <v>1.0213814581329852</v>
      </c>
      <c r="AR1652">
        <v>0.97903661716929768</v>
      </c>
      <c r="AS1652">
        <v>1.0263463861008284</v>
      </c>
      <c r="AT1652">
        <v>3.2801858164880335E-2</v>
      </c>
      <c r="AU1652">
        <v>0.41629497317417496</v>
      </c>
      <c r="AV1652">
        <v>0.67313682041562495</v>
      </c>
      <c r="AW1652">
        <v>0.41624353524493857</v>
      </c>
      <c r="AX1652">
        <v>2.9859637358503419E-2</v>
      </c>
      <c r="AY1652">
        <v>8.1042003590054049E-2</v>
      </c>
      <c r="AZ1652">
        <v>0.70715924775128214</v>
      </c>
      <c r="BA1652">
        <v>15.399811624637918</v>
      </c>
      <c r="BB1652">
        <v>8.399785499938868E-2</v>
      </c>
      <c r="BC1652">
        <v>6.4882925507675826E-2</v>
      </c>
      <c r="BD1652">
        <v>0.65259254012459833</v>
      </c>
      <c r="BE1652">
        <v>0.34607296993778464</v>
      </c>
      <c r="BF1652">
        <v>8577</v>
      </c>
      <c r="BG1652">
        <v>5637</v>
      </c>
      <c r="BH1652">
        <v>5789</v>
      </c>
      <c r="BI1652">
        <v>6.6510765266182353E-2</v>
      </c>
      <c r="BJ1652">
        <v>0.7556833152402227</v>
      </c>
      <c r="BK1652">
        <v>0.73736408476710591</v>
      </c>
      <c r="BL1652">
        <v>8.0908861268631935E-2</v>
      </c>
      <c r="BM1652">
        <v>0.20636372494039706</v>
      </c>
      <c r="BN1652">
        <v>0.61562185970295014</v>
      </c>
      <c r="BO1652">
        <v>1.2203559671153588</v>
      </c>
      <c r="BP1652">
        <v>6.0511856228586056E-2</v>
      </c>
      <c r="BQ1652">
        <v>9.3790613718411553</v>
      </c>
      <c r="BR1652">
        <v>0.20166512488436633</v>
      </c>
      <c r="BS1652">
        <v>2150406.6155234659</v>
      </c>
      <c r="BT1652">
        <v>361185.94482173177</v>
      </c>
    </row>
    <row r="1653" spans="1:72">
      <c r="A1653" t="s">
        <v>1939</v>
      </c>
      <c r="B1653" t="s">
        <v>28</v>
      </c>
      <c r="C1653">
        <v>2023</v>
      </c>
      <c r="D1653" t="s">
        <v>228</v>
      </c>
      <c r="E1653">
        <v>6</v>
      </c>
      <c r="G1653" t="s">
        <v>240</v>
      </c>
      <c r="H1653" t="s">
        <v>1927</v>
      </c>
      <c r="I1653">
        <v>0.23240395464086117</v>
      </c>
      <c r="J1653">
        <v>0.17788512873847154</v>
      </c>
      <c r="K1653">
        <v>1.6984962713984875</v>
      </c>
      <c r="L1653">
        <v>1.3075127812774396</v>
      </c>
      <c r="M1653">
        <v>0.85812950238330876</v>
      </c>
      <c r="N1653">
        <v>0.59471004966371543</v>
      </c>
      <c r="O1653">
        <v>0.52723868301478616</v>
      </c>
      <c r="P1653">
        <v>0.23098437221220811</v>
      </c>
      <c r="Q1653">
        <v>0.44753810738605321</v>
      </c>
      <c r="R1653">
        <v>0.2662328612048539</v>
      </c>
      <c r="S1653">
        <v>0.26404817519420354</v>
      </c>
      <c r="T1653">
        <v>4.1798210018199423E-2</v>
      </c>
      <c r="U1653">
        <v>9.8317675429039131E-2</v>
      </c>
      <c r="V1653">
        <v>5.3827934327351556E-2</v>
      </c>
      <c r="W1653">
        <v>9.2000609157602095E-2</v>
      </c>
      <c r="X1653">
        <v>0.1260991899530684</v>
      </c>
      <c r="Y1653">
        <v>225569.81674785432</v>
      </c>
      <c r="Z1653">
        <v>3198727.7151979567</v>
      </c>
      <c r="AA1653">
        <v>5544305.3575989781</v>
      </c>
      <c r="AB1653">
        <v>2.0784977088041275E-2</v>
      </c>
      <c r="AC1653">
        <v>0.11332513897380631</v>
      </c>
      <c r="AD1653">
        <v>0.57669534021873992</v>
      </c>
      <c r="AE1653">
        <v>0.91733556324646293</v>
      </c>
      <c r="AF1653">
        <v>23852024.198222224</v>
      </c>
      <c r="AG1653">
        <v>15406791.386666667</v>
      </c>
      <c r="AH1653">
        <v>21880310.052444443</v>
      </c>
      <c r="AI1653">
        <v>0.92370395247686798</v>
      </c>
      <c r="AJ1653">
        <v>0.33797608333900098</v>
      </c>
      <c r="AK1653">
        <v>2.7142025973664694</v>
      </c>
      <c r="AL1653">
        <v>1.4268831809520119</v>
      </c>
      <c r="AM1653">
        <v>4.1045208580250729E-2</v>
      </c>
      <c r="AN1653">
        <v>5.3821312551548539E-2</v>
      </c>
      <c r="AO1653">
        <v>7.8659523360825184E-2</v>
      </c>
      <c r="AP1653">
        <v>1.0811744169635078E-2</v>
      </c>
      <c r="AQ1653">
        <v>1.0143302889916772</v>
      </c>
      <c r="AR1653">
        <v>0.96367195275021122</v>
      </c>
      <c r="AS1653">
        <v>1.1155808011457695</v>
      </c>
      <c r="AT1653">
        <v>3.3793331858587461E-2</v>
      </c>
      <c r="AU1653">
        <v>0.4370325648758851</v>
      </c>
      <c r="AV1653">
        <v>0.5744844206258185</v>
      </c>
      <c r="AW1653">
        <v>0.44381169792350827</v>
      </c>
      <c r="AX1653">
        <v>2.6449025218029467E-2</v>
      </c>
      <c r="AY1653">
        <v>5.4106627618334298E-2</v>
      </c>
      <c r="AZ1653">
        <v>0.69452877573955563</v>
      </c>
      <c r="BA1653">
        <v>5.1138529156536832</v>
      </c>
      <c r="BB1653">
        <v>0.20894943288807163</v>
      </c>
      <c r="BC1653">
        <v>7.6131050481500886E-2</v>
      </c>
      <c r="BD1653">
        <v>0.39540820755110689</v>
      </c>
      <c r="BE1653">
        <v>0.20392976245212505</v>
      </c>
      <c r="BF1653">
        <v>8807</v>
      </c>
      <c r="BG1653">
        <v>5827</v>
      </c>
      <c r="BH1653">
        <v>5139</v>
      </c>
      <c r="BI1653">
        <v>7.2882913202286265E-2</v>
      </c>
      <c r="BJ1653">
        <v>0.71038642910182248</v>
      </c>
      <c r="BK1653">
        <v>0.73548854656346663</v>
      </c>
      <c r="BL1653">
        <v>0.10970723381867226</v>
      </c>
      <c r="BM1653">
        <v>0.24342473384127511</v>
      </c>
      <c r="BN1653">
        <v>0.78709163131570936</v>
      </c>
      <c r="BO1653">
        <v>1.2007696766907983</v>
      </c>
      <c r="BP1653">
        <v>3.8292071638463696E-2</v>
      </c>
      <c r="BQ1653">
        <v>11.011494252873563</v>
      </c>
      <c r="BR1653">
        <v>0.17792421746293247</v>
      </c>
      <c r="BS1653">
        <v>3394196.2145593869</v>
      </c>
      <c r="BT1653">
        <v>345883.00540906016</v>
      </c>
    </row>
    <row r="1654" spans="1:72">
      <c r="A1654" t="s">
        <v>1940</v>
      </c>
      <c r="B1654" t="s">
        <v>29</v>
      </c>
      <c r="C1654">
        <v>2023</v>
      </c>
      <c r="D1654" t="s">
        <v>231</v>
      </c>
      <c r="E1654">
        <v>4</v>
      </c>
      <c r="G1654" t="s">
        <v>242</v>
      </c>
      <c r="H1654" t="s">
        <v>1927</v>
      </c>
      <c r="I1654">
        <v>3.971574663129962E-2</v>
      </c>
      <c r="J1654">
        <v>9.6593474172146601E-2</v>
      </c>
      <c r="K1654">
        <v>2.4738194428220712</v>
      </c>
      <c r="L1654">
        <v>1.402016811080848</v>
      </c>
      <c r="M1654">
        <v>1.2571394658436106</v>
      </c>
      <c r="N1654">
        <v>0.6043113100115618</v>
      </c>
      <c r="O1654">
        <v>0.53734908079354349</v>
      </c>
      <c r="P1654">
        <v>0.4458229153502461</v>
      </c>
      <c r="Q1654">
        <v>0.4458229153502461</v>
      </c>
      <c r="R1654">
        <v>0.52289488596829725</v>
      </c>
      <c r="S1654">
        <v>0.5263065859643814</v>
      </c>
      <c r="T1654">
        <v>0.18006297418065439</v>
      </c>
      <c r="U1654">
        <v>0.18006297418065439</v>
      </c>
      <c r="V1654">
        <v>8.6834768105287202E-2</v>
      </c>
      <c r="W1654">
        <v>0.15041521202889571</v>
      </c>
      <c r="X1654">
        <v>8.6834768105287202E-2</v>
      </c>
      <c r="Y1654">
        <v>310098.15398674889</v>
      </c>
      <c r="Z1654">
        <v>2388880.3284671535</v>
      </c>
      <c r="AA1654">
        <v>4244946.1204379564</v>
      </c>
      <c r="AB1654">
        <v>1.0891136386072784E-2</v>
      </c>
      <c r="AC1654">
        <v>0.10105047122960041</v>
      </c>
      <c r="AM1654">
        <v>4.0370283884332607E-2</v>
      </c>
      <c r="AN1654">
        <v>7.5306292985607065E-2</v>
      </c>
      <c r="AO1654">
        <v>0.12358019083910768</v>
      </c>
      <c r="AP1654">
        <v>2.1051986548619048E-2</v>
      </c>
      <c r="AQ1654">
        <v>1.0043422439737792</v>
      </c>
      <c r="AR1654">
        <v>1.0043422439737792</v>
      </c>
      <c r="AS1654">
        <v>1.0748143506652479</v>
      </c>
      <c r="AT1654">
        <v>3.726899506760821E-2</v>
      </c>
      <c r="AU1654">
        <v>0.65000123204114202</v>
      </c>
      <c r="AV1654">
        <v>0.65000123204114202</v>
      </c>
      <c r="AW1654">
        <v>0.66089567112864411</v>
      </c>
      <c r="AX1654">
        <v>4.1257397068283033E-2</v>
      </c>
      <c r="AY1654">
        <v>4.1257397068283033E-2</v>
      </c>
      <c r="AZ1654">
        <v>0.41008831406420371</v>
      </c>
      <c r="BB1654">
        <v>6.8226553733817891E-2</v>
      </c>
      <c r="BD1654">
        <v>0.21916961875049751</v>
      </c>
      <c r="BE1654">
        <v>0.21916961875049751</v>
      </c>
      <c r="BF1654">
        <v>9093</v>
      </c>
      <c r="BG1654">
        <v>5827</v>
      </c>
      <c r="BI1654">
        <v>3.0567936443597437E-2</v>
      </c>
      <c r="BK1654">
        <v>0.45802947082329171</v>
      </c>
      <c r="BL1654">
        <v>0.34098044959765478</v>
      </c>
      <c r="BM1654">
        <v>0.34098044959765478</v>
      </c>
      <c r="BN1654">
        <v>0.73133779531273335</v>
      </c>
      <c r="BQ1654">
        <v>15.974452554744525</v>
      </c>
      <c r="BR1654">
        <v>6.9386757879306135E-2</v>
      </c>
      <c r="BS1654">
        <v>2349925.9343065694</v>
      </c>
      <c r="BT1654">
        <v>733614.67757009342</v>
      </c>
    </row>
    <row r="1655" spans="1:72">
      <c r="A1655" t="s">
        <v>1941</v>
      </c>
      <c r="B1655" t="s">
        <v>30</v>
      </c>
      <c r="C1655">
        <v>2023</v>
      </c>
      <c r="D1655" t="s">
        <v>231</v>
      </c>
      <c r="E1655">
        <v>5</v>
      </c>
      <c r="G1655" t="s">
        <v>244</v>
      </c>
      <c r="H1655" t="s">
        <v>1927</v>
      </c>
      <c r="I1655">
        <v>5.937228551511501E-2</v>
      </c>
      <c r="J1655">
        <v>0.11266439457948554</v>
      </c>
      <c r="K1655">
        <v>1.4979065712222501</v>
      </c>
      <c r="L1655">
        <v>1.0875608634864591</v>
      </c>
      <c r="M1655">
        <v>0.93885921878783141</v>
      </c>
      <c r="N1655">
        <v>0.63541212480640241</v>
      </c>
      <c r="O1655">
        <v>0.56932301444821509</v>
      </c>
      <c r="P1655">
        <v>0.4759551188227239</v>
      </c>
      <c r="Q1655">
        <v>0.4759551188227239</v>
      </c>
      <c r="R1655">
        <v>0.49281083964906403</v>
      </c>
      <c r="S1655">
        <v>0.50951495269983638</v>
      </c>
      <c r="T1655">
        <v>0.12447748770397885</v>
      </c>
      <c r="U1655">
        <v>0.12447748770397885</v>
      </c>
      <c r="V1655">
        <v>4.8148236477923649E-2</v>
      </c>
      <c r="W1655">
        <v>0.12271277480626276</v>
      </c>
      <c r="X1655">
        <v>4.8148236477923649E-2</v>
      </c>
      <c r="Y1655">
        <v>204092.41485913738</v>
      </c>
      <c r="Z1655">
        <v>1259015.5884691849</v>
      </c>
      <c r="AA1655">
        <v>3298702.5328031811</v>
      </c>
      <c r="AB1655">
        <v>3.2735329285721787E-2</v>
      </c>
      <c r="AC1655">
        <v>9.9490288662928722E-2</v>
      </c>
      <c r="AM1655">
        <v>3.7663906720984221E-2</v>
      </c>
      <c r="AN1655">
        <v>5.6360160922864035E-2</v>
      </c>
      <c r="AO1655">
        <v>0.11923539859210863</v>
      </c>
      <c r="AP1655">
        <v>1.5643930989938291E-2</v>
      </c>
      <c r="AQ1655">
        <v>0.98057508857501019</v>
      </c>
      <c r="AR1655">
        <v>0.98057508857501019</v>
      </c>
      <c r="AS1655">
        <v>0.98895784463311009</v>
      </c>
      <c r="AT1655">
        <v>2.7648675834235519E-2</v>
      </c>
      <c r="AU1655">
        <v>0.71935825208192761</v>
      </c>
      <c r="AV1655">
        <v>0.71935825208192761</v>
      </c>
      <c r="AW1655">
        <v>0.72159128067146738</v>
      </c>
      <c r="AX1655">
        <v>6.3763959114967475E-2</v>
      </c>
      <c r="AY1655">
        <v>6.3763959114967475E-2</v>
      </c>
      <c r="AZ1655">
        <v>0.44112362459192944</v>
      </c>
      <c r="BB1655">
        <v>0.1448931979180928</v>
      </c>
      <c r="BD1655">
        <v>0.29288096723941159</v>
      </c>
      <c r="BE1655">
        <v>0.29288096723941159</v>
      </c>
      <c r="BF1655">
        <v>9794</v>
      </c>
      <c r="BG1655">
        <v>5949</v>
      </c>
      <c r="BI1655">
        <v>2.5440000118192189E-2</v>
      </c>
      <c r="BK1655">
        <v>0.49359501298118574</v>
      </c>
      <c r="BL1655">
        <v>0.3666683728212527</v>
      </c>
      <c r="BM1655">
        <v>0.3666683728212527</v>
      </c>
      <c r="BN1655">
        <v>0.72040238262941902</v>
      </c>
      <c r="BQ1655">
        <v>15.94831013916501</v>
      </c>
      <c r="BR1655">
        <v>0.18577777777777776</v>
      </c>
      <c r="BS1655">
        <v>2532230.0914512924</v>
      </c>
      <c r="BT1655">
        <v>768279.56457564572</v>
      </c>
    </row>
    <row r="1656" spans="1:72">
      <c r="A1656" t="s">
        <v>1942</v>
      </c>
      <c r="B1656" t="s">
        <v>31</v>
      </c>
      <c r="C1656">
        <v>2023</v>
      </c>
      <c r="D1656" t="s">
        <v>228</v>
      </c>
      <c r="E1656">
        <v>7</v>
      </c>
      <c r="G1656" t="s">
        <v>246</v>
      </c>
      <c r="H1656" t="s">
        <v>1927</v>
      </c>
      <c r="I1656">
        <v>0.18029813679371726</v>
      </c>
      <c r="J1656">
        <v>0.10695777712835583</v>
      </c>
      <c r="K1656">
        <v>2.5442886356727952</v>
      </c>
      <c r="L1656">
        <v>1.8319540917056567</v>
      </c>
      <c r="M1656">
        <v>1.5409782669826342</v>
      </c>
      <c r="N1656">
        <v>0.68119293804678083</v>
      </c>
      <c r="O1656">
        <v>0.61787276389082357</v>
      </c>
      <c r="P1656">
        <v>0.34320924418236548</v>
      </c>
      <c r="Q1656">
        <v>0.56357165665341102</v>
      </c>
      <c r="R1656">
        <v>0.37973699340184186</v>
      </c>
      <c r="S1656">
        <v>0.38464871912311305</v>
      </c>
      <c r="T1656">
        <v>7.8179180917988284E-2</v>
      </c>
      <c r="U1656">
        <v>0.13279981108132122</v>
      </c>
      <c r="V1656">
        <v>7.25914442565639E-2</v>
      </c>
      <c r="W1656">
        <v>0.16212381772777065</v>
      </c>
      <c r="X1656">
        <v>0.11143041495934272</v>
      </c>
      <c r="Y1656">
        <v>504968.09582707897</v>
      </c>
      <c r="Z1656">
        <v>4335999.1188228764</v>
      </c>
      <c r="AA1656">
        <v>10071781.180455303</v>
      </c>
      <c r="AB1656">
        <v>2.1666782609648761E-2</v>
      </c>
      <c r="AC1656">
        <v>0.215625986097633</v>
      </c>
      <c r="AD1656">
        <v>0.44442374278906993</v>
      </c>
      <c r="AE1656">
        <v>0.82756387752504901</v>
      </c>
      <c r="AF1656">
        <v>30259212.871518988</v>
      </c>
      <c r="AG1656">
        <v>17526593.329113923</v>
      </c>
      <c r="AH1656">
        <v>25041431.534810126</v>
      </c>
      <c r="AI1656">
        <v>0.9420127304441106</v>
      </c>
      <c r="AJ1656">
        <v>0.35039527524407027</v>
      </c>
      <c r="AK1656">
        <v>2.3618009031331932</v>
      </c>
      <c r="AL1656">
        <v>1.0235235028052492</v>
      </c>
      <c r="AM1656">
        <v>3.7470182646218222E-2</v>
      </c>
      <c r="AN1656">
        <v>3.2476423483828079E-2</v>
      </c>
      <c r="AO1656">
        <v>0.1659415087203453</v>
      </c>
      <c r="AP1656">
        <v>2.3460274528812157E-2</v>
      </c>
      <c r="AQ1656">
        <v>1.0097038727347476</v>
      </c>
      <c r="AR1656">
        <v>1.0003522653007406</v>
      </c>
      <c r="AS1656">
        <v>1.0645474512898863</v>
      </c>
      <c r="AT1656">
        <v>4.1645892146986607E-2</v>
      </c>
      <c r="AU1656">
        <v>0.48158101939143755</v>
      </c>
      <c r="AV1656">
        <v>0.58922733614365586</v>
      </c>
      <c r="AW1656">
        <v>0.50070923126475242</v>
      </c>
      <c r="AX1656">
        <v>3.7098253558847813E-2</v>
      </c>
      <c r="AY1656">
        <v>6.1257225763197129E-2</v>
      </c>
      <c r="AZ1656">
        <v>0.57279959089577981</v>
      </c>
      <c r="BA1656">
        <v>6.7825295704776094</v>
      </c>
      <c r="BB1656">
        <v>0.37418944241958985</v>
      </c>
      <c r="BC1656">
        <v>4.4082088374026119E-3</v>
      </c>
      <c r="BD1656">
        <v>0.2607392096604062</v>
      </c>
      <c r="BE1656">
        <v>0.16573947814013643</v>
      </c>
      <c r="BF1656">
        <v>9933</v>
      </c>
      <c r="BG1656">
        <v>6470</v>
      </c>
      <c r="BH1656">
        <v>5662</v>
      </c>
      <c r="BI1656">
        <v>8.1973910681766279E-2</v>
      </c>
      <c r="BJ1656">
        <v>0.69990380960250553</v>
      </c>
      <c r="BK1656">
        <v>0.63678829925700398</v>
      </c>
      <c r="BL1656">
        <v>9.5710470164545453E-2</v>
      </c>
      <c r="BM1656">
        <v>0.15250878801507695</v>
      </c>
      <c r="BN1656">
        <v>0.77182658767999046</v>
      </c>
      <c r="BO1656">
        <v>1.0102021547573004</v>
      </c>
      <c r="BP1656">
        <v>4.0063260906976665E-3</v>
      </c>
      <c r="BQ1656">
        <v>9.2476401998889504</v>
      </c>
      <c r="BR1656">
        <v>0.72859366891541255</v>
      </c>
      <c r="BS1656">
        <v>7969161.7429205999</v>
      </c>
      <c r="BT1656">
        <v>856968.64553219453</v>
      </c>
    </row>
    <row r="1657" spans="1:72">
      <c r="A1657" t="s">
        <v>1943</v>
      </c>
      <c r="B1657" t="s">
        <v>32</v>
      </c>
      <c r="C1657">
        <v>2023</v>
      </c>
      <c r="D1657" t="s">
        <v>215</v>
      </c>
      <c r="E1657">
        <v>1</v>
      </c>
      <c r="G1657" t="s">
        <v>248</v>
      </c>
      <c r="H1657" t="s">
        <v>1927</v>
      </c>
      <c r="I1657">
        <v>4.010668854844119E-2</v>
      </c>
      <c r="J1657">
        <v>0.22930584205564347</v>
      </c>
      <c r="K1657">
        <v>3.0638484466882883</v>
      </c>
      <c r="L1657">
        <v>1.6587436064950627</v>
      </c>
      <c r="M1657">
        <v>1.5876044054752205</v>
      </c>
      <c r="N1657">
        <v>0.61350228273991492</v>
      </c>
      <c r="O1657">
        <v>0.56628923757251104</v>
      </c>
      <c r="P1657">
        <v>0.83130412967401746</v>
      </c>
      <c r="Q1657">
        <v>0.85127267781982219</v>
      </c>
      <c r="R1657">
        <v>0.85410412160580085</v>
      </c>
      <c r="S1657">
        <v>0.85615112427034445</v>
      </c>
      <c r="T1657">
        <v>0.1375206600089689</v>
      </c>
      <c r="U1657">
        <v>0.14682381004760026</v>
      </c>
      <c r="V1657">
        <v>4.6788081197025953E-2</v>
      </c>
      <c r="W1657">
        <v>7.0132218200363333E-2</v>
      </c>
      <c r="X1657">
        <v>5.0065220032225681E-2</v>
      </c>
      <c r="Y1657">
        <v>1099227.0555555555</v>
      </c>
      <c r="Z1657">
        <v>1187953.7549019607</v>
      </c>
      <c r="AA1657">
        <v>1823617.9803921569</v>
      </c>
      <c r="AB1657">
        <v>1.752502719010525E-2</v>
      </c>
      <c r="AC1657">
        <v>0.314876717094631</v>
      </c>
      <c r="AM1657">
        <v>3.2241626526789073E-2</v>
      </c>
      <c r="AN1657">
        <v>4.1608638688706664E-2</v>
      </c>
      <c r="AO1657">
        <v>4.7604801660832072E-2</v>
      </c>
      <c r="AP1657">
        <v>1.5880022413411292E-2</v>
      </c>
      <c r="AQ1657">
        <v>0.95172312216601029</v>
      </c>
      <c r="AR1657">
        <v>0.95177658151836142</v>
      </c>
      <c r="AS1657">
        <v>0.98529426111967433</v>
      </c>
      <c r="AT1657">
        <v>1.9628874506731547E-2</v>
      </c>
      <c r="AU1657">
        <v>0.75594833088490954</v>
      </c>
      <c r="AV1657">
        <v>0.76141420758437928</v>
      </c>
      <c r="AW1657">
        <v>0.74928866456444032</v>
      </c>
      <c r="AX1657">
        <v>8.2075547919794781E-2</v>
      </c>
      <c r="AY1657">
        <v>8.7654785812084191E-2</v>
      </c>
      <c r="AZ1657">
        <v>0.11862922994868359</v>
      </c>
      <c r="BB1657">
        <v>-7.0068240232555534E-2</v>
      </c>
      <c r="BD1657">
        <v>0.22543284527676746</v>
      </c>
      <c r="BE1657">
        <v>0.21805986021492707</v>
      </c>
      <c r="BF1657">
        <v>10293</v>
      </c>
      <c r="BG1657">
        <v>6074</v>
      </c>
      <c r="BI1657">
        <v>7.3101681628774395E-2</v>
      </c>
      <c r="BK1657">
        <v>0.15961976509446915</v>
      </c>
      <c r="BL1657">
        <v>7.5109180229023909E-2</v>
      </c>
      <c r="BM1657">
        <v>7.7272013431182118E-2</v>
      </c>
      <c r="BN1657">
        <v>0.16461781581921339</v>
      </c>
      <c r="BQ1657">
        <v>3.1764705882352939</v>
      </c>
      <c r="BR1657">
        <v>4.8543689320388349E-2</v>
      </c>
      <c r="BS1657">
        <v>830732.9411764706</v>
      </c>
      <c r="BT1657">
        <v>662726.1875</v>
      </c>
    </row>
    <row r="1658" spans="1:72">
      <c r="A1658" t="s">
        <v>1944</v>
      </c>
      <c r="B1658" t="s">
        <v>33</v>
      </c>
      <c r="C1658">
        <v>2023</v>
      </c>
      <c r="D1658" t="s">
        <v>231</v>
      </c>
      <c r="E1658">
        <v>4</v>
      </c>
      <c r="G1658" t="s">
        <v>250</v>
      </c>
      <c r="H1658" t="s">
        <v>1927</v>
      </c>
      <c r="I1658">
        <v>3.4121755461983171E-2</v>
      </c>
      <c r="J1658">
        <v>0.23678845323933365</v>
      </c>
      <c r="K1658">
        <v>1.5428293495061993</v>
      </c>
      <c r="L1658">
        <v>0.95503601431785157</v>
      </c>
      <c r="M1658">
        <v>0.87383643958131396</v>
      </c>
      <c r="N1658">
        <v>0.61239427266532087</v>
      </c>
      <c r="O1658">
        <v>0.54307794406357779</v>
      </c>
      <c r="P1658">
        <v>0.54768276384785963</v>
      </c>
      <c r="Q1658">
        <v>0.54768276384785963</v>
      </c>
      <c r="R1658">
        <v>0.57116242831047814</v>
      </c>
      <c r="S1658">
        <v>0.58012375479169409</v>
      </c>
      <c r="T1658">
        <v>0.12665714786706991</v>
      </c>
      <c r="U1658">
        <v>0.12665714786706991</v>
      </c>
      <c r="V1658">
        <v>6.6765003604464176E-2</v>
      </c>
      <c r="W1658">
        <v>0.13262748264794841</v>
      </c>
      <c r="X1658">
        <v>6.6765003604464176E-2</v>
      </c>
      <c r="Y1658">
        <v>252260.1645519429</v>
      </c>
      <c r="Z1658">
        <v>2057431.2177914111</v>
      </c>
      <c r="AA1658">
        <v>4209124.2239263803</v>
      </c>
      <c r="AB1658">
        <v>3.9836874778055892E-2</v>
      </c>
      <c r="AC1658">
        <v>9.5458803337172299E-2</v>
      </c>
      <c r="AM1658">
        <v>2.3571370125214174E-2</v>
      </c>
      <c r="AN1658">
        <v>3.6859667156601043E-2</v>
      </c>
      <c r="AO1658">
        <v>0.12159185577012478</v>
      </c>
      <c r="AP1658">
        <v>2.8986266757074712E-2</v>
      </c>
      <c r="AQ1658">
        <v>1.0175139183371813</v>
      </c>
      <c r="AR1658">
        <v>1.0175139183371813</v>
      </c>
      <c r="AS1658">
        <v>1.0093312341891991</v>
      </c>
      <c r="AT1658">
        <v>2.1194522083014474E-2</v>
      </c>
      <c r="AU1658">
        <v>0.70123283363834477</v>
      </c>
      <c r="AV1658">
        <v>0.70123283363834477</v>
      </c>
      <c r="AW1658">
        <v>0.71017379845248385</v>
      </c>
      <c r="AX1658">
        <v>5.5808791646080769E-2</v>
      </c>
      <c r="AY1658">
        <v>5.5808791646080769E-2</v>
      </c>
      <c r="AZ1658">
        <v>0.37893369804621685</v>
      </c>
      <c r="BB1658">
        <v>6.5135230346645132E-2</v>
      </c>
      <c r="BD1658">
        <v>0.12801302355917274</v>
      </c>
      <c r="BE1658">
        <v>0.12801302355917274</v>
      </c>
      <c r="BF1658">
        <v>9356</v>
      </c>
      <c r="BG1658">
        <v>5830</v>
      </c>
      <c r="BI1658">
        <v>3.9302855148779077E-2</v>
      </c>
      <c r="BK1658">
        <v>0.4339777871753463</v>
      </c>
      <c r="BL1658">
        <v>0.30358265055584227</v>
      </c>
      <c r="BM1658">
        <v>0.30358265055584227</v>
      </c>
      <c r="BN1658">
        <v>0.63577723237353412</v>
      </c>
      <c r="BQ1658">
        <v>15.47239263803681</v>
      </c>
      <c r="BR1658">
        <v>0.23961661341853036</v>
      </c>
      <c r="BS1658">
        <v>2626111.3343558284</v>
      </c>
      <c r="BT1658">
        <v>1452551.6470588236</v>
      </c>
    </row>
    <row r="1659" spans="1:72">
      <c r="A1659" t="s">
        <v>1945</v>
      </c>
      <c r="B1659" t="s">
        <v>34</v>
      </c>
      <c r="C1659">
        <v>2023</v>
      </c>
      <c r="D1659" t="s">
        <v>228</v>
      </c>
      <c r="E1659">
        <v>5</v>
      </c>
      <c r="G1659" t="s">
        <v>252</v>
      </c>
      <c r="H1659" t="s">
        <v>1927</v>
      </c>
      <c r="I1659">
        <v>0.21982449524033751</v>
      </c>
      <c r="J1659">
        <v>0.28529532104098199</v>
      </c>
      <c r="K1659">
        <v>2.0132474014611774</v>
      </c>
      <c r="L1659">
        <v>1.3456615892268253</v>
      </c>
      <c r="M1659">
        <v>0.75950394772225105</v>
      </c>
      <c r="N1659">
        <v>0.73659844463603741</v>
      </c>
      <c r="O1659">
        <v>0.70170864606271766</v>
      </c>
      <c r="P1659">
        <v>0.21636735528506612</v>
      </c>
      <c r="Q1659">
        <v>0.5050655747696009</v>
      </c>
      <c r="R1659">
        <v>0.23912557593863112</v>
      </c>
      <c r="S1659">
        <v>0.23738162988050465</v>
      </c>
      <c r="T1659">
        <v>2.6348272905796017E-2</v>
      </c>
      <c r="U1659">
        <v>7.9459621186852639E-2</v>
      </c>
      <c r="V1659">
        <v>4.1247224643526419E-2</v>
      </c>
      <c r="W1659">
        <v>7.5180799783483507E-2</v>
      </c>
      <c r="X1659">
        <v>0.11488527169018078</v>
      </c>
      <c r="Y1659">
        <v>214614.74757126931</v>
      </c>
      <c r="Z1659">
        <v>2623835.3271144279</v>
      </c>
      <c r="AA1659">
        <v>4848808.9651741292</v>
      </c>
      <c r="AB1659">
        <v>8.3688242186838128E-3</v>
      </c>
      <c r="AC1659">
        <v>9.3337782225088303E-2</v>
      </c>
      <c r="AD1659">
        <v>0.67058019467284746</v>
      </c>
      <c r="AE1659">
        <v>0.91023365475117124</v>
      </c>
      <c r="AF1659">
        <v>26300925.010736197</v>
      </c>
      <c r="AG1659">
        <v>16843316.02530675</v>
      </c>
      <c r="AH1659">
        <v>23939987.095858894</v>
      </c>
      <c r="AI1659">
        <v>0.92420397926718911</v>
      </c>
      <c r="AJ1659">
        <v>0.33524496173906904</v>
      </c>
      <c r="AK1659">
        <v>2.7151300053231902</v>
      </c>
      <c r="AL1659">
        <v>1.462705821858663</v>
      </c>
      <c r="AM1659">
        <v>6.9618132462364118E-2</v>
      </c>
      <c r="AN1659">
        <v>4.6770403517822939E-2</v>
      </c>
      <c r="AO1659">
        <v>6.2282004722751742E-2</v>
      </c>
      <c r="AP1659">
        <v>1.3344888424587307E-2</v>
      </c>
      <c r="AQ1659">
        <v>0.99930655799449519</v>
      </c>
      <c r="AR1659">
        <v>0.9534078872620072</v>
      </c>
      <c r="AS1659">
        <v>0.9788311812425764</v>
      </c>
      <c r="AT1659">
        <v>2.4533129834940198E-2</v>
      </c>
      <c r="AU1659">
        <v>0.43145144398927732</v>
      </c>
      <c r="AV1659">
        <v>0.62761793444788549</v>
      </c>
      <c r="AW1659">
        <v>0.43791042811752928</v>
      </c>
      <c r="AX1659">
        <v>1.9650657394516109E-2</v>
      </c>
      <c r="AY1659">
        <v>4.6822008002212409E-2</v>
      </c>
      <c r="AZ1659">
        <v>0.72844524806443334</v>
      </c>
      <c r="BA1659">
        <v>16.270583619908347</v>
      </c>
      <c r="BB1659">
        <v>0.11692843055743138</v>
      </c>
      <c r="BC1659">
        <v>3.380581388218911E-2</v>
      </c>
      <c r="BD1659">
        <v>0.67222659333315349</v>
      </c>
      <c r="BE1659">
        <v>0.31706651884756021</v>
      </c>
      <c r="BF1659">
        <v>8695</v>
      </c>
      <c r="BG1659">
        <v>5749</v>
      </c>
      <c r="BH1659">
        <v>5117</v>
      </c>
      <c r="BI1659">
        <v>6.2563134587242941E-2</v>
      </c>
      <c r="BJ1659">
        <v>0.70651018822448564</v>
      </c>
      <c r="BK1659">
        <v>0.76366472953838715</v>
      </c>
      <c r="BL1659">
        <v>7.4971192398345987E-2</v>
      </c>
      <c r="BM1659">
        <v>0.2026667756350283</v>
      </c>
      <c r="BN1659">
        <v>0.64976173911527491</v>
      </c>
      <c r="BO1659">
        <v>1.4787671509980673</v>
      </c>
      <c r="BP1659">
        <v>2.6449600582086254E-2</v>
      </c>
      <c r="BQ1659">
        <v>7.8097014925373136</v>
      </c>
      <c r="BR1659">
        <v>0.24568023833167826</v>
      </c>
      <c r="BS1659">
        <v>2782982.3706467664</v>
      </c>
      <c r="BT1659">
        <v>455971.34824902721</v>
      </c>
    </row>
    <row r="1660" spans="1:72">
      <c r="A1660" t="s">
        <v>1946</v>
      </c>
      <c r="B1660" t="s">
        <v>35</v>
      </c>
      <c r="C1660">
        <v>2023</v>
      </c>
      <c r="D1660" t="s">
        <v>231</v>
      </c>
      <c r="E1660">
        <v>5</v>
      </c>
      <c r="G1660" t="s">
        <v>254</v>
      </c>
      <c r="H1660" t="s">
        <v>1927</v>
      </c>
      <c r="I1660">
        <v>4.3417708330984781E-2</v>
      </c>
      <c r="J1660">
        <v>0.1828061478862118</v>
      </c>
      <c r="K1660">
        <v>1.1975468071672803</v>
      </c>
      <c r="L1660">
        <v>0.87787500103952099</v>
      </c>
      <c r="M1660">
        <v>0.73916360577655582</v>
      </c>
      <c r="N1660">
        <v>0.68215408281250722</v>
      </c>
      <c r="O1660">
        <v>0.61738512979033588</v>
      </c>
      <c r="P1660">
        <v>0.44968969602413877</v>
      </c>
      <c r="Q1660">
        <v>0.44968969602413877</v>
      </c>
      <c r="R1660">
        <v>0.44232983850490476</v>
      </c>
      <c r="S1660">
        <v>0.4866408837085075</v>
      </c>
      <c r="T1660">
        <v>0.12171903873937594</v>
      </c>
      <c r="U1660">
        <v>0.12171903873937594</v>
      </c>
      <c r="V1660">
        <v>7.8324229938461082E-2</v>
      </c>
      <c r="W1660">
        <v>0.15757844683026331</v>
      </c>
      <c r="X1660">
        <v>7.8324229938461082E-2</v>
      </c>
      <c r="Y1660">
        <v>193128.78302113354</v>
      </c>
      <c r="Z1660">
        <v>2452521.8720379146</v>
      </c>
      <c r="AA1660">
        <v>5178430.2488151658</v>
      </c>
      <c r="AB1660">
        <v>4.8745666805045794E-2</v>
      </c>
      <c r="AC1660">
        <v>0.10286739608356454</v>
      </c>
      <c r="AM1660">
        <v>2.2495614611523169E-2</v>
      </c>
      <c r="AN1660">
        <v>2.7206011228519678E-2</v>
      </c>
      <c r="AO1660">
        <v>0.13362805809678432</v>
      </c>
      <c r="AP1660">
        <v>2.391952473441826E-2</v>
      </c>
      <c r="AQ1660">
        <v>1.0121240206055218</v>
      </c>
      <c r="AR1660">
        <v>1.0121240206055218</v>
      </c>
      <c r="AS1660">
        <v>0.92491882415251148</v>
      </c>
      <c r="AT1660">
        <v>2.2487421007554669E-2</v>
      </c>
      <c r="AU1660">
        <v>0.69457060621751654</v>
      </c>
      <c r="AV1660">
        <v>0.69457060621751654</v>
      </c>
      <c r="AW1660">
        <v>0.69633402638325115</v>
      </c>
      <c r="AX1660">
        <v>4.0139939671414097E-2</v>
      </c>
      <c r="AY1660">
        <v>4.0139939671414097E-2</v>
      </c>
      <c r="AZ1660">
        <v>0.43897500255972988</v>
      </c>
      <c r="BB1660">
        <v>0.74780305946530956</v>
      </c>
      <c r="BD1660">
        <v>0.17580596243030985</v>
      </c>
      <c r="BE1660">
        <v>0.17580596243030985</v>
      </c>
      <c r="BF1660">
        <v>10113</v>
      </c>
      <c r="BG1660">
        <v>6423</v>
      </c>
      <c r="BI1660">
        <v>5.6197148670840989E-2</v>
      </c>
      <c r="BK1660">
        <v>0.51391239725543403</v>
      </c>
      <c r="BL1660">
        <v>0.38354464608907757</v>
      </c>
      <c r="BM1660">
        <v>0.38354464608907757</v>
      </c>
      <c r="BN1660">
        <v>0.71816249701178003</v>
      </c>
      <c r="BQ1660">
        <v>19.734597156398106</v>
      </c>
      <c r="BR1660">
        <v>0.23213493120284065</v>
      </c>
      <c r="BS1660">
        <v>3217952.2867298578</v>
      </c>
      <c r="BT1660">
        <v>1445299.688372093</v>
      </c>
    </row>
    <row r="1661" spans="1:72">
      <c r="A1661" t="s">
        <v>1947</v>
      </c>
      <c r="B1661" t="s">
        <v>36</v>
      </c>
      <c r="C1661">
        <v>2023</v>
      </c>
      <c r="D1661" t="s">
        <v>228</v>
      </c>
      <c r="E1661">
        <v>7</v>
      </c>
      <c r="G1661" t="s">
        <v>256</v>
      </c>
      <c r="H1661" t="s">
        <v>1927</v>
      </c>
      <c r="I1661">
        <v>0.28764618295025268</v>
      </c>
      <c r="J1661">
        <v>7.2192101933613015E-2</v>
      </c>
      <c r="K1661">
        <v>1.6660994081635405</v>
      </c>
      <c r="L1661">
        <v>1.1968316179075897</v>
      </c>
      <c r="M1661">
        <v>0.83662333950217505</v>
      </c>
      <c r="N1661">
        <v>0.57845716793647661</v>
      </c>
      <c r="O1661">
        <v>0.50013801721556317</v>
      </c>
      <c r="P1661">
        <v>0.21675761500282792</v>
      </c>
      <c r="Q1661">
        <v>0.44529889057387401</v>
      </c>
      <c r="R1661">
        <v>0.23162813849888175</v>
      </c>
      <c r="S1661">
        <v>0.26216794093141771</v>
      </c>
      <c r="T1661">
        <v>4.3386875064397645E-2</v>
      </c>
      <c r="U1661">
        <v>0.10712878475603743</v>
      </c>
      <c r="V1661">
        <v>5.4430782978611592E-2</v>
      </c>
      <c r="W1661">
        <v>0.11815779850056021</v>
      </c>
      <c r="X1661">
        <v>0.12404521225724888</v>
      </c>
      <c r="Y1661">
        <v>274380.23617722443</v>
      </c>
      <c r="Z1661">
        <v>3601805.2666666666</v>
      </c>
      <c r="AA1661">
        <v>8025054.2927203067</v>
      </c>
      <c r="AB1661">
        <v>1.6405852024693815E-2</v>
      </c>
      <c r="AC1661">
        <v>0.12379242161024036</v>
      </c>
      <c r="AD1661">
        <v>0.59985814187127207</v>
      </c>
      <c r="AE1661">
        <v>0.83144973494525798</v>
      </c>
      <c r="AF1661">
        <v>31896915.790024631</v>
      </c>
      <c r="AG1661">
        <v>20049435.889162563</v>
      </c>
      <c r="AH1661">
        <v>26520682.179187194</v>
      </c>
      <c r="AI1661">
        <v>0.951075778501975</v>
      </c>
      <c r="AJ1661">
        <v>0.33241110747605374</v>
      </c>
      <c r="AK1661">
        <v>2.5012694108158047</v>
      </c>
      <c r="AL1661">
        <v>0.94594194906003715</v>
      </c>
      <c r="AM1661">
        <v>2.8792023819350605E-2</v>
      </c>
      <c r="AN1661">
        <v>2.9670124550671535E-2</v>
      </c>
      <c r="AO1661">
        <v>0.13017542611452779</v>
      </c>
      <c r="AP1661">
        <v>2.0365047515350978E-2</v>
      </c>
      <c r="AQ1661">
        <v>1.0071668157941445</v>
      </c>
      <c r="AR1661">
        <v>0.95328467326046373</v>
      </c>
      <c r="AS1661">
        <v>1.1475029716654124</v>
      </c>
      <c r="AT1661">
        <v>2.197561567238443E-2</v>
      </c>
      <c r="AU1661">
        <v>0.4438729072187278</v>
      </c>
      <c r="AV1661">
        <v>0.61271182990572504</v>
      </c>
      <c r="AW1661">
        <v>0.45833982595782824</v>
      </c>
      <c r="AX1661">
        <v>2.7555229800357506E-2</v>
      </c>
      <c r="AY1661">
        <v>5.5116196162686149E-2</v>
      </c>
      <c r="AZ1661">
        <v>0.65858281202257918</v>
      </c>
      <c r="BA1661">
        <v>10.412589962213403</v>
      </c>
      <c r="BB1661">
        <v>0.14432049349058687</v>
      </c>
      <c r="BC1661">
        <v>-1.9735121701890235E-2</v>
      </c>
      <c r="BD1661">
        <v>0.32240771229741522</v>
      </c>
      <c r="BE1661">
        <v>0.17264723795465781</v>
      </c>
      <c r="BF1661">
        <v>9790</v>
      </c>
      <c r="BG1661">
        <v>6206</v>
      </c>
      <c r="BH1661">
        <v>5543</v>
      </c>
      <c r="BI1661">
        <v>8.5506703055685723E-2</v>
      </c>
      <c r="BJ1661">
        <v>0.75599246481287297</v>
      </c>
      <c r="BK1661">
        <v>0.74456317275060013</v>
      </c>
      <c r="BL1661">
        <v>0.11630995944307629</v>
      </c>
      <c r="BM1661">
        <v>0.23916886757759512</v>
      </c>
      <c r="BN1661">
        <v>0.9090344145405117</v>
      </c>
      <c r="BO1661">
        <v>0.88821811271420881</v>
      </c>
      <c r="BP1661">
        <v>5.2616769248383904E-2</v>
      </c>
      <c r="BQ1661">
        <v>10.463601532567051</v>
      </c>
      <c r="BR1661">
        <v>0.3208550976978139</v>
      </c>
      <c r="BS1661">
        <v>6839195.6421455937</v>
      </c>
      <c r="BT1661">
        <v>831085.55819366849</v>
      </c>
    </row>
    <row r="1662" spans="1:72">
      <c r="A1662" t="s">
        <v>1948</v>
      </c>
      <c r="B1662" t="s">
        <v>37</v>
      </c>
      <c r="C1662">
        <v>2023</v>
      </c>
      <c r="D1662" t="s">
        <v>207</v>
      </c>
      <c r="E1662">
        <v>8</v>
      </c>
      <c r="G1662" t="s">
        <v>258</v>
      </c>
      <c r="H1662" t="s">
        <v>1927</v>
      </c>
      <c r="I1662">
        <v>0.13124470069543265</v>
      </c>
      <c r="J1662">
        <v>0.14250165937129905</v>
      </c>
      <c r="K1662">
        <v>1.7712593831149006</v>
      </c>
      <c r="L1662">
        <v>1.0859983142600986</v>
      </c>
      <c r="M1662">
        <v>0.91233647400127138</v>
      </c>
      <c r="N1662">
        <v>0.63675499404742808</v>
      </c>
      <c r="O1662">
        <v>0.52803508870519056</v>
      </c>
      <c r="P1662">
        <v>0.30316589315239612</v>
      </c>
      <c r="Q1662">
        <v>0.38710815789454261</v>
      </c>
      <c r="R1662">
        <v>0.33071225762157613</v>
      </c>
      <c r="S1662">
        <v>0.3661435559872967</v>
      </c>
      <c r="T1662">
        <v>4.2160222692815684E-2</v>
      </c>
      <c r="U1662">
        <v>5.7954257430423088E-2</v>
      </c>
      <c r="V1662">
        <v>0.17704526480767629</v>
      </c>
      <c r="W1662">
        <v>0.39433111690826916</v>
      </c>
      <c r="X1662">
        <v>0.23344557356871642</v>
      </c>
      <c r="Y1662">
        <v>399578.59472677013</v>
      </c>
      <c r="Z1662">
        <v>11902688.968325792</v>
      </c>
      <c r="AA1662">
        <v>28230265.725992963</v>
      </c>
      <c r="AB1662">
        <v>1.501012754416167E-2</v>
      </c>
      <c r="AC1662">
        <v>0.18074746666443711</v>
      </c>
      <c r="AD1662">
        <v>0.27661158263494345</v>
      </c>
      <c r="AE1662">
        <v>0.76434341266905448</v>
      </c>
      <c r="AF1662">
        <v>29543475.542332269</v>
      </c>
      <c r="AG1662">
        <v>15899141.361022364</v>
      </c>
      <c r="AH1662">
        <v>22581360.91813099</v>
      </c>
      <c r="AI1662">
        <v>0.92249094171115642</v>
      </c>
      <c r="AJ1662">
        <v>0.35352062285409414</v>
      </c>
      <c r="AK1662">
        <v>2.1620900260308606</v>
      </c>
      <c r="AL1662">
        <v>0.80168881401407621</v>
      </c>
      <c r="AM1662">
        <v>3.7678057787223718E-2</v>
      </c>
      <c r="AN1662">
        <v>4.9017627663950118E-2</v>
      </c>
      <c r="AO1662">
        <v>0.39436672323701544</v>
      </c>
      <c r="AP1662">
        <v>3.8394289352859517E-2</v>
      </c>
      <c r="AQ1662">
        <v>1.0062895532839042</v>
      </c>
      <c r="AR1662">
        <v>0.99920487396164748</v>
      </c>
      <c r="AS1662">
        <v>1.0953112977066366</v>
      </c>
      <c r="AT1662">
        <v>3.1109098317318579E-2</v>
      </c>
      <c r="AU1662">
        <v>0.41453482754622351</v>
      </c>
      <c r="AV1662">
        <v>0.43653910929355239</v>
      </c>
      <c r="AW1662">
        <v>0.45985696616448868</v>
      </c>
      <c r="AX1662">
        <v>2.9292154895311253E-2</v>
      </c>
      <c r="AY1662">
        <v>3.6003537323202967E-2</v>
      </c>
      <c r="AZ1662">
        <v>0.59471923599584442</v>
      </c>
      <c r="BA1662">
        <v>18.597643748306073</v>
      </c>
      <c r="BB1662">
        <v>8.0404084683855501E-2</v>
      </c>
      <c r="BC1662">
        <v>-3.3018743062361495E-3</v>
      </c>
      <c r="BD1662">
        <v>0.18219292393108627</v>
      </c>
      <c r="BE1662">
        <v>0.14818641689435544</v>
      </c>
      <c r="BF1662">
        <v>10192</v>
      </c>
      <c r="BG1662">
        <v>6994</v>
      </c>
      <c r="BH1662">
        <v>6007</v>
      </c>
      <c r="BI1662">
        <v>4.9137133964468685E-2</v>
      </c>
      <c r="BJ1662">
        <v>0.70408251383363929</v>
      </c>
      <c r="BK1662">
        <v>0.66161251194946069</v>
      </c>
      <c r="BL1662">
        <v>6.2127140406432212E-2</v>
      </c>
      <c r="BM1662">
        <v>7.8735028627703582E-2</v>
      </c>
      <c r="BN1662">
        <v>1.357194387767134</v>
      </c>
      <c r="BO1662">
        <v>0.47558712873231046</v>
      </c>
      <c r="BP1662">
        <v>6.2377769383734266E-2</v>
      </c>
      <c r="BQ1662">
        <v>7.0935143288084461</v>
      </c>
      <c r="BR1662">
        <v>1.0193215972520395</v>
      </c>
      <c r="BS1662">
        <v>25279203.686525892</v>
      </c>
      <c r="BT1662">
        <v>2611458.4352356144</v>
      </c>
    </row>
    <row r="1663" spans="1:72">
      <c r="A1663" t="s">
        <v>3753</v>
      </c>
      <c r="B1663" t="s">
        <v>259</v>
      </c>
      <c r="C1663">
        <v>2023</v>
      </c>
      <c r="D1663" t="s">
        <v>223</v>
      </c>
      <c r="E1663">
        <v>3</v>
      </c>
      <c r="G1663" t="s">
        <v>260</v>
      </c>
      <c r="H1663" t="s">
        <v>1927</v>
      </c>
      <c r="I1663">
        <v>0.21330638700442436</v>
      </c>
      <c r="J1663">
        <v>8.5311203669808211E-2</v>
      </c>
      <c r="K1663">
        <v>1.8124243864842695</v>
      </c>
      <c r="L1663">
        <v>1.3164439169369273</v>
      </c>
      <c r="M1663">
        <v>0.8678057193590476</v>
      </c>
      <c r="N1663">
        <v>0.62607404401447186</v>
      </c>
      <c r="O1663">
        <v>0.6021291370431705</v>
      </c>
      <c r="P1663">
        <v>0.18979081500729797</v>
      </c>
      <c r="Q1663">
        <v>0.48092590013691189</v>
      </c>
      <c r="R1663">
        <v>0.22104296262437054</v>
      </c>
      <c r="S1663">
        <v>0.21313120003218097</v>
      </c>
      <c r="T1663">
        <v>1.6985847819826892E-2</v>
      </c>
      <c r="U1663">
        <v>5.7356872752469007E-2</v>
      </c>
      <c r="V1663">
        <v>3.9771076529654385E-2</v>
      </c>
      <c r="W1663">
        <v>0.13777859560789135</v>
      </c>
      <c r="X1663">
        <v>0.12975007147005732</v>
      </c>
      <c r="Y1663">
        <v>427371.55840163934</v>
      </c>
      <c r="Z1663">
        <v>3398987.2923433874</v>
      </c>
      <c r="AA1663">
        <v>12030172.113689095</v>
      </c>
      <c r="AB1663">
        <v>8.8142882570202107E-3</v>
      </c>
      <c r="AC1663">
        <v>0.29107291430463766</v>
      </c>
      <c r="AD1663">
        <v>0.70761081339777332</v>
      </c>
      <c r="AE1663">
        <v>0.86271089646042143</v>
      </c>
      <c r="AF1663">
        <v>29703443.535612535</v>
      </c>
      <c r="AG1663">
        <v>19065646.216524217</v>
      </c>
      <c r="AH1663">
        <v>25625484.4005698</v>
      </c>
      <c r="AI1663">
        <v>0.94291170132034252</v>
      </c>
      <c r="AJ1663">
        <v>0.33911471949137439</v>
      </c>
      <c r="AK1663">
        <v>2.5440089942258171</v>
      </c>
      <c r="AL1663">
        <v>1.1581546530735429</v>
      </c>
      <c r="AM1663">
        <v>5.0980735041196754E-2</v>
      </c>
      <c r="AN1663">
        <v>3.4183025969093776E-2</v>
      </c>
      <c r="AO1663">
        <v>0.14371620878535393</v>
      </c>
      <c r="AP1663">
        <v>2.1713238968312159E-2</v>
      </c>
      <c r="AQ1663">
        <v>1.0368700564001523</v>
      </c>
      <c r="AR1663">
        <v>0.93580760251017048</v>
      </c>
      <c r="AS1663">
        <v>1.113242275775602</v>
      </c>
      <c r="AT1663">
        <v>1.4341083500743272E-2</v>
      </c>
      <c r="AU1663">
        <v>0.38866435965217072</v>
      </c>
      <c r="AV1663">
        <v>0.50829656490515296</v>
      </c>
      <c r="AW1663">
        <v>0.40648336187730971</v>
      </c>
      <c r="AX1663">
        <v>1.3718670318809269E-2</v>
      </c>
      <c r="AY1663">
        <v>3.9712431030955751E-2</v>
      </c>
      <c r="AZ1663">
        <v>0.7049542935892481</v>
      </c>
      <c r="BA1663">
        <v>14.349243412198362</v>
      </c>
      <c r="BB1663">
        <v>3.5684925062844508</v>
      </c>
      <c r="BC1663">
        <v>-3.3864857599895534E-2</v>
      </c>
      <c r="BD1663">
        <v>0.42883857657569502</v>
      </c>
      <c r="BE1663">
        <v>0.23351836169239804</v>
      </c>
      <c r="BF1663">
        <v>9362</v>
      </c>
      <c r="BG1663">
        <v>6466</v>
      </c>
      <c r="BH1663">
        <v>5623</v>
      </c>
      <c r="BI1663">
        <v>9.8140509144695368E-2</v>
      </c>
      <c r="BJ1663">
        <v>0.74403405714205251</v>
      </c>
      <c r="BK1663">
        <v>0.79241239956754606</v>
      </c>
      <c r="BL1663">
        <v>2.5772865670004898E-2</v>
      </c>
      <c r="BM1663">
        <v>6.883590661920147E-2</v>
      </c>
      <c r="BN1663">
        <v>1.0699810003457928</v>
      </c>
      <c r="BO1663">
        <v>0.69307334966261991</v>
      </c>
      <c r="BP1663">
        <v>2.8825737165235916E-2</v>
      </c>
      <c r="BQ1663">
        <v>3.3967517401392113</v>
      </c>
      <c r="BR1663">
        <v>0.99727148703956348</v>
      </c>
      <c r="BS1663">
        <v>10163869.703016242</v>
      </c>
      <c r="BT1663">
        <v>707140.73247559892</v>
      </c>
    </row>
    <row r="1664" spans="1:72">
      <c r="A1664" t="s">
        <v>1949</v>
      </c>
      <c r="B1664" t="s">
        <v>39</v>
      </c>
      <c r="C1664">
        <v>2023</v>
      </c>
      <c r="D1664" t="s">
        <v>218</v>
      </c>
      <c r="E1664">
        <v>4</v>
      </c>
      <c r="G1664" t="s">
        <v>262</v>
      </c>
      <c r="H1664" t="s">
        <v>1927</v>
      </c>
      <c r="I1664">
        <v>4.7224195715560441E-2</v>
      </c>
      <c r="J1664">
        <v>0.19417512819175403</v>
      </c>
      <c r="K1664">
        <v>2.5575033539591385</v>
      </c>
      <c r="L1664">
        <v>1.2204996840521247</v>
      </c>
      <c r="M1664">
        <v>1.0866400555495377</v>
      </c>
      <c r="N1664">
        <v>0.57652652423930084</v>
      </c>
      <c r="O1664">
        <v>0.56284801172415388</v>
      </c>
      <c r="P1664">
        <v>0.47402898542940386</v>
      </c>
      <c r="Q1664">
        <v>0.47402898542940386</v>
      </c>
      <c r="R1664">
        <v>0.52792860538063979</v>
      </c>
      <c r="S1664">
        <v>0.52520251878975632</v>
      </c>
      <c r="T1664">
        <v>0.15611348597516417</v>
      </c>
      <c r="U1664">
        <v>0.15611348597516417</v>
      </c>
      <c r="V1664">
        <v>5.7593294803989954E-2</v>
      </c>
      <c r="W1664">
        <v>0.10952392272420505</v>
      </c>
      <c r="X1664">
        <v>5.7593294803989954E-2</v>
      </c>
      <c r="Y1664">
        <v>223842.95769961976</v>
      </c>
      <c r="Z1664">
        <v>1430027.5226337449</v>
      </c>
      <c r="AA1664">
        <v>2866524.5925925928</v>
      </c>
      <c r="AB1664">
        <v>4.7955223109812907E-2</v>
      </c>
      <c r="AC1664">
        <v>7.8552924960194601E-2</v>
      </c>
      <c r="AM1664">
        <v>1.4857341293565106E-2</v>
      </c>
      <c r="AN1664">
        <v>3.3769780674409236E-2</v>
      </c>
      <c r="AO1664">
        <v>8.9469259237685297E-2</v>
      </c>
      <c r="AP1664">
        <v>1.1051778578104231E-2</v>
      </c>
      <c r="AQ1664">
        <v>1.0466029444471616</v>
      </c>
      <c r="AR1664">
        <v>1.0466029444471616</v>
      </c>
      <c r="AS1664">
        <v>0.95552266134999064</v>
      </c>
      <c r="AT1664">
        <v>2.0553775106928344E-2</v>
      </c>
      <c r="AU1664">
        <v>0.70716190165675752</v>
      </c>
      <c r="AV1664">
        <v>0.70716190165675752</v>
      </c>
      <c r="AW1664">
        <v>0.7075420271575068</v>
      </c>
      <c r="AX1664">
        <v>4.8167540867295439E-2</v>
      </c>
      <c r="AY1664">
        <v>4.8167540867295439E-2</v>
      </c>
      <c r="AZ1664">
        <v>0.44437067696862975</v>
      </c>
      <c r="BB1664">
        <v>2.0713346624531139</v>
      </c>
      <c r="BD1664">
        <v>0.15362358030351592</v>
      </c>
      <c r="BE1664">
        <v>0.15362358030351592</v>
      </c>
      <c r="BF1664">
        <v>10225</v>
      </c>
      <c r="BG1664">
        <v>6719</v>
      </c>
      <c r="BI1664">
        <v>0.10999836860424078</v>
      </c>
      <c r="BK1664">
        <v>0.49270823737476133</v>
      </c>
      <c r="BL1664">
        <v>0.34624561425806299</v>
      </c>
      <c r="BM1664">
        <v>0.34624561425806299</v>
      </c>
      <c r="BN1664">
        <v>0.7337728246849895</v>
      </c>
      <c r="BQ1664">
        <v>17.31687242798354</v>
      </c>
      <c r="BR1664">
        <v>0.14223669923995658</v>
      </c>
      <c r="BS1664">
        <v>1828610.8230452675</v>
      </c>
      <c r="BT1664">
        <v>526754.05072463769</v>
      </c>
    </row>
    <row r="1665" spans="1:72">
      <c r="A1665" t="s">
        <v>1950</v>
      </c>
      <c r="B1665" t="s">
        <v>40</v>
      </c>
      <c r="C1665">
        <v>2023</v>
      </c>
      <c r="D1665" t="s">
        <v>212</v>
      </c>
      <c r="E1665">
        <v>4</v>
      </c>
      <c r="G1665" t="s">
        <v>264</v>
      </c>
      <c r="H1665" t="s">
        <v>1927</v>
      </c>
      <c r="I1665">
        <v>1.4570323162744441E-2</v>
      </c>
      <c r="J1665">
        <v>0.15249435563324162</v>
      </c>
      <c r="K1665">
        <v>1.9144498459880488</v>
      </c>
      <c r="L1665">
        <v>1.2300357617781645</v>
      </c>
      <c r="M1665">
        <v>1.1656940045975555</v>
      </c>
      <c r="N1665">
        <v>0.6724204035193021</v>
      </c>
      <c r="O1665">
        <v>0.65984011205332371</v>
      </c>
      <c r="P1665">
        <v>0.61151941737571514</v>
      </c>
      <c r="Q1665">
        <v>0.61151941737571514</v>
      </c>
      <c r="R1665">
        <v>0.65349104436019456</v>
      </c>
      <c r="S1665">
        <v>0.6416434737058192</v>
      </c>
      <c r="T1665">
        <v>0.15832805653750281</v>
      </c>
      <c r="U1665">
        <v>0.15832805653750281</v>
      </c>
      <c r="V1665">
        <v>2.1825511498213244E-2</v>
      </c>
      <c r="W1665">
        <v>3.8113073968029612E-2</v>
      </c>
      <c r="X1665">
        <v>2.1825511498213244E-2</v>
      </c>
      <c r="Y1665">
        <v>367702.91441700171</v>
      </c>
      <c r="Z1665">
        <v>942144.0889679715</v>
      </c>
      <c r="AA1665">
        <v>1666519.0925266903</v>
      </c>
      <c r="AB1665">
        <v>1.963787013197223E-2</v>
      </c>
      <c r="AC1665">
        <v>6.6239201392680469E-2</v>
      </c>
      <c r="AM1665">
        <v>1.5525569712676542E-2</v>
      </c>
      <c r="AN1665">
        <v>1.9876366549954717E-2</v>
      </c>
      <c r="AO1665">
        <v>6.5622568709731766E-2</v>
      </c>
      <c r="AP1665">
        <v>3.9848792361713153E-2</v>
      </c>
      <c r="AQ1665">
        <v>1.0025169154405171</v>
      </c>
      <c r="AR1665">
        <v>1.0025169154405171</v>
      </c>
      <c r="AS1665">
        <v>0.98583533577190086</v>
      </c>
      <c r="AT1665">
        <v>2.907917641920986E-2</v>
      </c>
      <c r="AU1665">
        <v>0.77716175773047913</v>
      </c>
      <c r="AV1665">
        <v>0.77716175773047913</v>
      </c>
      <c r="AW1665">
        <v>0.77427256836441838</v>
      </c>
      <c r="AX1665">
        <v>3.9352654971479419E-2</v>
      </c>
      <c r="AY1665">
        <v>3.9352654971479419E-2</v>
      </c>
      <c r="AZ1665">
        <v>0.29879176248299649</v>
      </c>
      <c r="BB1665">
        <v>0.29371779442158014</v>
      </c>
      <c r="BD1665">
        <v>7.3836628033379259E-2</v>
      </c>
      <c r="BE1665">
        <v>7.3836628033379259E-2</v>
      </c>
      <c r="BF1665">
        <v>10239</v>
      </c>
      <c r="BG1665">
        <v>6485</v>
      </c>
      <c r="BI1665">
        <v>1.2150949011490558E-2</v>
      </c>
      <c r="BK1665">
        <v>0.35325924309966467</v>
      </c>
      <c r="BL1665">
        <v>0.27432684906741306</v>
      </c>
      <c r="BM1665">
        <v>0.27432684906741306</v>
      </c>
      <c r="BN1665">
        <v>0.47130001923100284</v>
      </c>
      <c r="BQ1665">
        <v>18.587188612099645</v>
      </c>
      <c r="BR1665">
        <v>0.18103448275862069</v>
      </c>
      <c r="BS1665">
        <v>911809.61921708181</v>
      </c>
      <c r="BT1665">
        <v>2299827.2672811062</v>
      </c>
    </row>
    <row r="1666" spans="1:72">
      <c r="A1666" t="s">
        <v>1951</v>
      </c>
      <c r="B1666" t="s">
        <v>41</v>
      </c>
      <c r="C1666">
        <v>2023</v>
      </c>
      <c r="D1666" t="s">
        <v>215</v>
      </c>
      <c r="E1666">
        <v>5</v>
      </c>
      <c r="G1666" t="s">
        <v>266</v>
      </c>
      <c r="H1666" t="s">
        <v>1927</v>
      </c>
      <c r="I1666">
        <v>4.9471668789027312E-2</v>
      </c>
      <c r="J1666">
        <v>0.32216507191756882</v>
      </c>
      <c r="K1666">
        <v>1.2536455818807739</v>
      </c>
      <c r="L1666">
        <v>0.78730896534617778</v>
      </c>
      <c r="M1666">
        <v>0.69437904611050838</v>
      </c>
      <c r="N1666">
        <v>0.680187163247578</v>
      </c>
      <c r="O1666">
        <v>0.57722294607765046</v>
      </c>
      <c r="P1666">
        <v>0.41435987384819001</v>
      </c>
      <c r="Q1666">
        <v>0.41435987384819001</v>
      </c>
      <c r="R1666">
        <v>0.42500601056309084</v>
      </c>
      <c r="S1666">
        <v>0.48514643379680089</v>
      </c>
      <c r="T1666">
        <v>0.15170591417173776</v>
      </c>
      <c r="U1666">
        <v>0.15170591417173776</v>
      </c>
      <c r="V1666">
        <v>0.10092258337484314</v>
      </c>
      <c r="W1666">
        <v>0.26523178448815071</v>
      </c>
      <c r="X1666">
        <v>0.10092258337484314</v>
      </c>
      <c r="Y1666">
        <v>410030.43439534085</v>
      </c>
      <c r="Z1666">
        <v>3961320.4676616914</v>
      </c>
      <c r="AA1666">
        <v>10994877.711442785</v>
      </c>
      <c r="AB1666">
        <v>3.5877756108967734E-2</v>
      </c>
      <c r="AC1666">
        <v>0.1672247382189723</v>
      </c>
      <c r="AM1666">
        <v>4.1997420623275057E-2</v>
      </c>
      <c r="AN1666">
        <v>4.7364933682866033E-2</v>
      </c>
      <c r="AO1666">
        <v>0.25726323949008545</v>
      </c>
      <c r="AP1666">
        <v>2.292288060018181E-2</v>
      </c>
      <c r="AQ1666">
        <v>1.0297764600082762</v>
      </c>
      <c r="AR1666">
        <v>1.0297764600082762</v>
      </c>
      <c r="AS1666">
        <v>1.0795373132427075</v>
      </c>
      <c r="AT1666">
        <v>4.6791495173319306E-2</v>
      </c>
      <c r="AU1666">
        <v>0.55050530058614955</v>
      </c>
      <c r="AV1666">
        <v>0.55050530058614955</v>
      </c>
      <c r="AW1666">
        <v>0.58135041704637591</v>
      </c>
      <c r="AX1666">
        <v>7.5025385234419206E-2</v>
      </c>
      <c r="AY1666">
        <v>7.5025385234419206E-2</v>
      </c>
      <c r="AZ1666">
        <v>0.47104020185992918</v>
      </c>
      <c r="BB1666">
        <v>0.24760728826344797</v>
      </c>
      <c r="BD1666">
        <v>0.15654789075676295</v>
      </c>
      <c r="BE1666">
        <v>0.15654789075676295</v>
      </c>
      <c r="BF1666">
        <v>10207</v>
      </c>
      <c r="BG1666">
        <v>6694</v>
      </c>
      <c r="BI1666">
        <v>6.8675611788557592E-2</v>
      </c>
      <c r="BK1666">
        <v>0.54907945386998402</v>
      </c>
      <c r="BL1666">
        <v>0.22949461157009346</v>
      </c>
      <c r="BM1666">
        <v>0.22949461157009346</v>
      </c>
      <c r="BN1666">
        <v>1.0057969603566419</v>
      </c>
      <c r="BQ1666">
        <v>14.522388059701493</v>
      </c>
      <c r="BR1666">
        <v>0.55265957446808511</v>
      </c>
      <c r="BS1666">
        <v>9538442.8756218906</v>
      </c>
      <c r="BT1666">
        <v>1732075.1590909092</v>
      </c>
    </row>
    <row r="1667" spans="1:72">
      <c r="A1667" t="s">
        <v>1952</v>
      </c>
      <c r="B1667" t="s">
        <v>42</v>
      </c>
      <c r="C1667">
        <v>2023</v>
      </c>
      <c r="D1667" t="s">
        <v>218</v>
      </c>
      <c r="E1667">
        <v>3</v>
      </c>
      <c r="G1667" t="s">
        <v>268</v>
      </c>
      <c r="H1667" t="s">
        <v>1927</v>
      </c>
      <c r="I1667">
        <v>6.5684311587922053E-2</v>
      </c>
      <c r="J1667">
        <v>0.25458115776570422</v>
      </c>
      <c r="K1667">
        <v>1.7118894621833092</v>
      </c>
      <c r="L1667">
        <v>0.98076153140594791</v>
      </c>
      <c r="M1667">
        <v>0.915132698671276</v>
      </c>
      <c r="N1667">
        <v>0.50364880703723014</v>
      </c>
      <c r="O1667">
        <v>0.48341708048817061</v>
      </c>
      <c r="P1667">
        <v>0.56494402770748975</v>
      </c>
      <c r="Q1667">
        <v>0.56494402770748975</v>
      </c>
      <c r="R1667">
        <v>0.61223174116755785</v>
      </c>
      <c r="S1667">
        <v>0.61049231101462265</v>
      </c>
      <c r="T1667">
        <v>0.18452486250825925</v>
      </c>
      <c r="U1667">
        <v>0.18452486250825925</v>
      </c>
      <c r="V1667">
        <v>4.4373795601072713E-2</v>
      </c>
      <c r="W1667">
        <v>9.0073331035605886E-2</v>
      </c>
      <c r="X1667">
        <v>4.4373795601072713E-2</v>
      </c>
      <c r="Y1667">
        <v>474662.77701080433</v>
      </c>
      <c r="Z1667">
        <v>1373036.5162454874</v>
      </c>
      <c r="AA1667">
        <v>2830724.4007220217</v>
      </c>
      <c r="AB1667">
        <v>4.771739744100157E-2</v>
      </c>
      <c r="AC1667">
        <v>0.13973564680646247</v>
      </c>
      <c r="AM1667">
        <v>1.6449541865365885E-2</v>
      </c>
      <c r="AN1667">
        <v>5.7169160635589328E-2</v>
      </c>
      <c r="AO1667">
        <v>0.12037127499955752</v>
      </c>
      <c r="AP1667">
        <v>3.7496043208242701E-2</v>
      </c>
      <c r="AQ1667">
        <v>0.96366242220600973</v>
      </c>
      <c r="AR1667">
        <v>0.96366242220600973</v>
      </c>
      <c r="AS1667">
        <v>1.1716737932973478</v>
      </c>
      <c r="AT1667">
        <v>3.430809175687044E-2</v>
      </c>
      <c r="AU1667">
        <v>0.64331140803151532</v>
      </c>
      <c r="AV1667">
        <v>0.64331140803151532</v>
      </c>
      <c r="AW1667">
        <v>0.66026789083130843</v>
      </c>
      <c r="AX1667">
        <v>3.372557637174118E-2</v>
      </c>
      <c r="AY1667">
        <v>3.372557637174118E-2</v>
      </c>
      <c r="AZ1667">
        <v>0.37852753467723077</v>
      </c>
      <c r="BB1667">
        <v>0.33110750579599807</v>
      </c>
      <c r="BD1667">
        <v>0.12557885184159695</v>
      </c>
      <c r="BE1667">
        <v>0.12557885184159695</v>
      </c>
      <c r="BF1667">
        <v>9997</v>
      </c>
      <c r="BG1667">
        <v>6352</v>
      </c>
      <c r="BI1667">
        <v>6.3238456502167306E-2</v>
      </c>
      <c r="BK1667">
        <v>0.41568686244325659</v>
      </c>
      <c r="BL1667">
        <v>0.26436033979274842</v>
      </c>
      <c r="BM1667">
        <v>0.26436033979274842</v>
      </c>
      <c r="BN1667">
        <v>0.70118230575456042</v>
      </c>
      <c r="BQ1667">
        <v>12.028880866425993</v>
      </c>
      <c r="BR1667">
        <v>0.64300000000000002</v>
      </c>
      <c r="BS1667">
        <v>2057381.0758122744</v>
      </c>
      <c r="BT1667">
        <v>2108058.9018404908</v>
      </c>
    </row>
    <row r="1668" spans="1:72">
      <c r="A1668" t="s">
        <v>2033</v>
      </c>
      <c r="B1668" t="s">
        <v>269</v>
      </c>
      <c r="C1668">
        <v>2023</v>
      </c>
      <c r="D1668" t="s">
        <v>215</v>
      </c>
      <c r="E1668">
        <v>6</v>
      </c>
      <c r="G1668" t="s">
        <v>270</v>
      </c>
      <c r="H1668" t="s">
        <v>1927</v>
      </c>
      <c r="I1668">
        <v>0.21452349663287115</v>
      </c>
      <c r="J1668">
        <v>7.4677412945394775E-2</v>
      </c>
      <c r="K1668">
        <v>3.0132398867432686</v>
      </c>
      <c r="L1668">
        <v>1.4572130218078629</v>
      </c>
      <c r="M1668">
        <v>1.313120311256927</v>
      </c>
      <c r="N1668">
        <v>0.68907392571777504</v>
      </c>
      <c r="O1668">
        <v>0.6138696324404409</v>
      </c>
      <c r="P1668">
        <v>0.41746896587404869</v>
      </c>
      <c r="Q1668">
        <v>0.41746896587404869</v>
      </c>
      <c r="R1668">
        <v>0.48867623708673569</v>
      </c>
      <c r="S1668">
        <v>0.50987574649323464</v>
      </c>
      <c r="T1668">
        <v>8.8941977735135944E-2</v>
      </c>
      <c r="U1668">
        <v>8.8941977735135944E-2</v>
      </c>
      <c r="V1668">
        <v>0.13579091525763093</v>
      </c>
      <c r="W1668">
        <v>0.37109545593596871</v>
      </c>
      <c r="X1668">
        <v>0.13579091525763093</v>
      </c>
      <c r="Y1668">
        <v>442030.6623202301</v>
      </c>
      <c r="Z1668">
        <v>6867153.7717073169</v>
      </c>
      <c r="AA1668">
        <v>20074976.664390244</v>
      </c>
      <c r="AB1668">
        <v>0.10199476185807764</v>
      </c>
      <c r="AC1668">
        <v>0.20290680744851339</v>
      </c>
      <c r="AM1668">
        <v>3.8067503033459897E-2</v>
      </c>
      <c r="AN1668">
        <v>4.9813223338906025E-2</v>
      </c>
      <c r="AO1668">
        <v>0.40915433825545333</v>
      </c>
      <c r="AP1668">
        <v>2.7358059859889549E-2</v>
      </c>
      <c r="AQ1668">
        <v>0.87259770952478066</v>
      </c>
      <c r="AR1668">
        <v>0.87259770952478066</v>
      </c>
      <c r="AS1668">
        <v>1.0927438310904458</v>
      </c>
      <c r="AT1668">
        <v>3.4132572242942319E-2</v>
      </c>
      <c r="AU1668">
        <v>0.43886349258531021</v>
      </c>
      <c r="AV1668">
        <v>0.43886349258531021</v>
      </c>
      <c r="AW1668">
        <v>0.49430897184275319</v>
      </c>
      <c r="AX1668">
        <v>4.2483469791489342E-2</v>
      </c>
      <c r="AY1668">
        <v>4.2483469791489342E-2</v>
      </c>
      <c r="AZ1668">
        <v>0.45682815744791511</v>
      </c>
      <c r="BB1668">
        <v>0.30661095775540209</v>
      </c>
      <c r="BD1668">
        <v>0.18690757109678496</v>
      </c>
      <c r="BE1668">
        <v>0.18690757109678496</v>
      </c>
      <c r="BF1668">
        <v>10044</v>
      </c>
      <c r="BG1668">
        <v>6795</v>
      </c>
      <c r="BI1668">
        <v>4.4710218042553866E-2</v>
      </c>
      <c r="BK1668">
        <v>0.55097362555898599</v>
      </c>
      <c r="BL1668">
        <v>0.14425355748601348</v>
      </c>
      <c r="BM1668">
        <v>0.14425355748601348</v>
      </c>
      <c r="BN1668">
        <v>1.1920106138115203</v>
      </c>
      <c r="BQ1668">
        <v>10.175609756097561</v>
      </c>
      <c r="BR1668">
        <v>1.1838358458961473</v>
      </c>
      <c r="BS1668">
        <v>19307176.28390244</v>
      </c>
      <c r="BT1668">
        <v>988819.41049798112</v>
      </c>
    </row>
    <row r="1669" spans="1:72">
      <c r="A1669" t="s">
        <v>1953</v>
      </c>
      <c r="B1669" t="s">
        <v>44</v>
      </c>
      <c r="C1669">
        <v>2023</v>
      </c>
      <c r="D1669" t="s">
        <v>215</v>
      </c>
      <c r="E1669">
        <v>3</v>
      </c>
      <c r="G1669" t="s">
        <v>272</v>
      </c>
      <c r="H1669" t="s">
        <v>1927</v>
      </c>
      <c r="I1669">
        <v>9.4097044208788769E-2</v>
      </c>
      <c r="J1669">
        <v>0.81508181199793173</v>
      </c>
      <c r="K1669">
        <v>4.843835526534483</v>
      </c>
      <c r="L1669">
        <v>2.0322378531981822</v>
      </c>
      <c r="M1669">
        <v>1.9619175949917826</v>
      </c>
      <c r="N1669">
        <v>0.70318338830922211</v>
      </c>
      <c r="O1669">
        <v>0.70303006294482029</v>
      </c>
      <c r="P1669">
        <v>0.59933369475373666</v>
      </c>
      <c r="Q1669">
        <v>0.59933369475373666</v>
      </c>
      <c r="R1669">
        <v>0.34772753229469811</v>
      </c>
      <c r="S1669">
        <v>0.63718864519911433</v>
      </c>
      <c r="T1669">
        <v>0.15539284889919155</v>
      </c>
      <c r="U1669">
        <v>0.15539284889919155</v>
      </c>
      <c r="V1669">
        <v>5.4950563713937375E-2</v>
      </c>
      <c r="W1669">
        <v>0.15886281601968047</v>
      </c>
      <c r="X1669">
        <v>5.4950563713937375E-2</v>
      </c>
      <c r="Y1669">
        <v>500636.31898454746</v>
      </c>
      <c r="Z1669">
        <v>2021789.6596638656</v>
      </c>
      <c r="AA1669">
        <v>6059043.2941176472</v>
      </c>
      <c r="AB1669">
        <v>5.4709443255537102E-2</v>
      </c>
      <c r="AC1669">
        <v>0.12005405535561318</v>
      </c>
      <c r="AM1669">
        <v>3.5941602092112473E-2</v>
      </c>
      <c r="AN1669">
        <v>5.9973487318618533E-2</v>
      </c>
      <c r="AO1669">
        <v>8.1217961192023458E-2</v>
      </c>
      <c r="AP1669">
        <v>1.2255236481286283E-2</v>
      </c>
      <c r="AQ1669">
        <v>1.0424426172991315</v>
      </c>
      <c r="AR1669">
        <v>1.0424426172991315</v>
      </c>
      <c r="AS1669">
        <v>0.88672766717687868</v>
      </c>
      <c r="AT1669">
        <v>3.3484738428425039E-2</v>
      </c>
      <c r="AU1669">
        <v>0.6401806861865813</v>
      </c>
      <c r="AV1669">
        <v>0.6401806861865813</v>
      </c>
      <c r="AW1669">
        <v>0.65797336641255233</v>
      </c>
      <c r="AX1669">
        <v>3.8953221943597238E-2</v>
      </c>
      <c r="AY1669">
        <v>3.8953221943597238E-2</v>
      </c>
      <c r="AZ1669">
        <v>0.29153563460804682</v>
      </c>
      <c r="BB1669">
        <v>0.15320212240801151</v>
      </c>
      <c r="BD1669">
        <v>7.672366657175958E-2</v>
      </c>
      <c r="BE1669">
        <v>7.672366657175958E-2</v>
      </c>
      <c r="BF1669">
        <v>10709</v>
      </c>
      <c r="BG1669">
        <v>6705</v>
      </c>
      <c r="BI1669">
        <v>4.9323410400986638E-2</v>
      </c>
      <c r="BK1669">
        <v>0.38654526470399198</v>
      </c>
      <c r="BL1669">
        <v>0.18202650471126389</v>
      </c>
      <c r="BM1669">
        <v>0.18202650471126389</v>
      </c>
      <c r="BN1669">
        <v>0.59403755806945679</v>
      </c>
      <c r="BQ1669">
        <v>11.420168067226891</v>
      </c>
      <c r="BR1669">
        <v>0.37467430953621678</v>
      </c>
      <c r="BS1669">
        <v>4739740.8949579829</v>
      </c>
      <c r="BT1669">
        <v>918618.32327586203</v>
      </c>
    </row>
    <row r="1670" spans="1:72">
      <c r="A1670" t="s">
        <v>1954</v>
      </c>
      <c r="B1670" t="s">
        <v>45</v>
      </c>
      <c r="C1670">
        <v>2023</v>
      </c>
      <c r="D1670" t="s">
        <v>231</v>
      </c>
      <c r="E1670">
        <v>3</v>
      </c>
      <c r="G1670" t="s">
        <v>274</v>
      </c>
      <c r="H1670" t="s">
        <v>1927</v>
      </c>
      <c r="I1670">
        <v>7.3419078598825058E-2</v>
      </c>
      <c r="J1670">
        <v>0.12481201972364248</v>
      </c>
      <c r="K1670">
        <v>2.5443585176625296</v>
      </c>
      <c r="L1670">
        <v>1.2639157758522914</v>
      </c>
      <c r="M1670">
        <v>1.1828692236832454</v>
      </c>
      <c r="N1670">
        <v>0.49022457500406352</v>
      </c>
      <c r="O1670">
        <v>0.43434332221998007</v>
      </c>
      <c r="P1670">
        <v>0.5606047636048026</v>
      </c>
      <c r="Q1670">
        <v>0.5606047636048026</v>
      </c>
      <c r="R1670">
        <v>0.57824116791676572</v>
      </c>
      <c r="S1670">
        <v>0.62672894950158664</v>
      </c>
      <c r="T1670">
        <v>0.1978186031665676</v>
      </c>
      <c r="U1670">
        <v>0.1978186031665676</v>
      </c>
      <c r="V1670">
        <v>6.5247887249419989E-2</v>
      </c>
      <c r="W1670">
        <v>0.12801132977388907</v>
      </c>
      <c r="X1670">
        <v>6.5247887249419989E-2</v>
      </c>
      <c r="Y1670">
        <v>561213.45717344759</v>
      </c>
      <c r="Z1670">
        <v>2481699.789473684</v>
      </c>
      <c r="AA1670">
        <v>5027761.8708133968</v>
      </c>
      <c r="AB1670">
        <v>3.4336733187353564E-2</v>
      </c>
      <c r="AC1670">
        <v>0.10425109023445488</v>
      </c>
      <c r="AM1670">
        <v>1.2028876209240567E-2</v>
      </c>
      <c r="AN1670">
        <v>2.7856216844474015E-2</v>
      </c>
      <c r="AO1670">
        <v>0.18718478347324585</v>
      </c>
      <c r="AP1670">
        <v>7.1387726617918312E-2</v>
      </c>
      <c r="AQ1670">
        <v>0.98650909730785263</v>
      </c>
      <c r="AR1670">
        <v>0.98650909730785263</v>
      </c>
      <c r="AS1670">
        <v>1.3712895389265198</v>
      </c>
      <c r="AT1670">
        <v>2.465377727658092E-2</v>
      </c>
      <c r="AU1670">
        <v>0.62519992194108553</v>
      </c>
      <c r="AV1670">
        <v>0.62519992194108553</v>
      </c>
      <c r="AW1670">
        <v>0.65397616969622729</v>
      </c>
      <c r="AX1670">
        <v>3.0641653846073792E-2</v>
      </c>
      <c r="AY1670">
        <v>3.0641653846073792E-2</v>
      </c>
      <c r="AZ1670">
        <v>0.34076156041576183</v>
      </c>
      <c r="BB1670">
        <v>0.57605918303904502</v>
      </c>
      <c r="BD1670">
        <v>8.2831392907677132E-2</v>
      </c>
      <c r="BE1670">
        <v>8.2831392907677132E-2</v>
      </c>
      <c r="BF1670">
        <v>11069</v>
      </c>
      <c r="BG1670">
        <v>6730</v>
      </c>
      <c r="BI1670">
        <v>6.6404054207183566E-2</v>
      </c>
      <c r="BK1670">
        <v>0.41595469053651762</v>
      </c>
      <c r="BL1670">
        <v>0.22256827089691569</v>
      </c>
      <c r="BM1670">
        <v>0.22256827089691569</v>
      </c>
      <c r="BN1670">
        <v>0.65229944451539368</v>
      </c>
      <c r="BQ1670">
        <v>13.406698564593301</v>
      </c>
      <c r="BR1670">
        <v>0.37420304070622856</v>
      </c>
      <c r="BS1670">
        <v>3420829.2918660287</v>
      </c>
      <c r="BT1670">
        <v>5524555.121495327</v>
      </c>
    </row>
    <row r="1671" spans="1:72">
      <c r="A1671" t="s">
        <v>1955</v>
      </c>
      <c r="B1671" t="s">
        <v>46</v>
      </c>
      <c r="C1671">
        <v>2023</v>
      </c>
      <c r="D1671" t="s">
        <v>215</v>
      </c>
      <c r="E1671">
        <v>4</v>
      </c>
      <c r="G1671" t="s">
        <v>276</v>
      </c>
      <c r="H1671" t="s">
        <v>1927</v>
      </c>
      <c r="I1671">
        <v>0.12368945096544798</v>
      </c>
      <c r="J1671">
        <v>0.11624128942094931</v>
      </c>
      <c r="K1671">
        <v>1.5481554622483074</v>
      </c>
      <c r="L1671">
        <v>1.0113737257308055</v>
      </c>
      <c r="M1671">
        <v>0.95375817805092733</v>
      </c>
      <c r="N1671">
        <v>0.61722907513015035</v>
      </c>
      <c r="O1671">
        <v>0.54275144764222938</v>
      </c>
      <c r="P1671">
        <v>0.47897696856158944</v>
      </c>
      <c r="Q1671">
        <v>0.47897696856158944</v>
      </c>
      <c r="R1671">
        <v>0.5461424821275539</v>
      </c>
      <c r="S1671">
        <v>0.53936525960187709</v>
      </c>
      <c r="T1671">
        <v>9.350147194072303E-2</v>
      </c>
      <c r="U1671">
        <v>9.350147194072303E-2</v>
      </c>
      <c r="V1671">
        <v>0.11181552646046393</v>
      </c>
      <c r="W1671">
        <v>0.27418120768472254</v>
      </c>
      <c r="X1671">
        <v>0.11181552646046393</v>
      </c>
      <c r="Y1671">
        <v>215976.9100187461</v>
      </c>
      <c r="Z1671">
        <v>4065583.2196721314</v>
      </c>
      <c r="AA1671">
        <v>10626048.101639343</v>
      </c>
      <c r="AB1671">
        <v>5.5083097685386766E-2</v>
      </c>
      <c r="AC1671">
        <v>9.045878863646109E-2</v>
      </c>
      <c r="AM1671">
        <v>2.4362075679824149E-2</v>
      </c>
      <c r="AN1671">
        <v>3.782671874104538E-2</v>
      </c>
      <c r="AO1671">
        <v>0.25664570474109422</v>
      </c>
      <c r="AP1671">
        <v>1.9477830678414677E-2</v>
      </c>
      <c r="AQ1671">
        <v>0.99004907798362007</v>
      </c>
      <c r="AR1671">
        <v>0.99004907798362007</v>
      </c>
      <c r="AS1671">
        <v>1.0114721417755299</v>
      </c>
      <c r="AT1671">
        <v>3.4463740485414403E-2</v>
      </c>
      <c r="AU1671">
        <v>0.58187955791449575</v>
      </c>
      <c r="AV1671">
        <v>0.58187955791449575</v>
      </c>
      <c r="AW1671">
        <v>0.62230864259444552</v>
      </c>
      <c r="AX1671">
        <v>6.1192763204095599E-2</v>
      </c>
      <c r="AY1671">
        <v>6.1192763204095599E-2</v>
      </c>
      <c r="AZ1671">
        <v>0.40875113644485123</v>
      </c>
      <c r="BB1671">
        <v>0.28878611856683573</v>
      </c>
      <c r="BD1671">
        <v>0.2452326278926176</v>
      </c>
      <c r="BE1671">
        <v>0.2452326278926176</v>
      </c>
      <c r="BF1671">
        <v>10562</v>
      </c>
      <c r="BG1671">
        <v>6590</v>
      </c>
      <c r="BI1671">
        <v>5.2369710967428838E-2</v>
      </c>
      <c r="BK1671">
        <v>0.48978278625253907</v>
      </c>
      <c r="BL1671">
        <v>0.2591092971207562</v>
      </c>
      <c r="BM1671">
        <v>0.2591092971207562</v>
      </c>
      <c r="BN1671">
        <v>0.80973622777672183</v>
      </c>
      <c r="BQ1671">
        <v>15.740983606557377</v>
      </c>
      <c r="BR1671">
        <v>0.42420646692376152</v>
      </c>
      <c r="BS1671">
        <v>8279588.5180327864</v>
      </c>
      <c r="BT1671">
        <v>957706.60515021463</v>
      </c>
    </row>
    <row r="1672" spans="1:72">
      <c r="A1672" t="s">
        <v>1956</v>
      </c>
      <c r="B1672" t="s">
        <v>47</v>
      </c>
      <c r="C1672">
        <v>2023</v>
      </c>
      <c r="D1672" t="s">
        <v>218</v>
      </c>
      <c r="E1672">
        <v>5</v>
      </c>
      <c r="G1672" t="s">
        <v>278</v>
      </c>
      <c r="H1672" t="s">
        <v>1927</v>
      </c>
      <c r="I1672">
        <v>1.0728980584190905E-2</v>
      </c>
      <c r="J1672">
        <v>0.38020166739943534</v>
      </c>
      <c r="K1672">
        <v>5.0058295043173597</v>
      </c>
      <c r="L1672">
        <v>0.80265249538823424</v>
      </c>
      <c r="M1672">
        <v>0.73588541838272525</v>
      </c>
      <c r="N1672">
        <v>0.633077003092547</v>
      </c>
      <c r="O1672">
        <v>0.63159954486814052</v>
      </c>
      <c r="P1672">
        <v>0.47644796211556162</v>
      </c>
      <c r="Q1672">
        <v>0.47644796211556162</v>
      </c>
      <c r="R1672">
        <v>0.45662348843169664</v>
      </c>
      <c r="S1672">
        <v>0.50848422419484263</v>
      </c>
      <c r="T1672">
        <v>0.16522849646052618</v>
      </c>
      <c r="U1672">
        <v>0.16522849646052618</v>
      </c>
      <c r="V1672">
        <v>6.177651922083012E-2</v>
      </c>
      <c r="W1672">
        <v>0.12290090390839231</v>
      </c>
      <c r="X1672">
        <v>6.177651922083012E-2</v>
      </c>
      <c r="Y1672">
        <v>311059.74599060422</v>
      </c>
      <c r="Z1672">
        <v>1763941.4447174447</v>
      </c>
      <c r="AA1672">
        <v>3684156.8058968061</v>
      </c>
      <c r="AB1672">
        <v>4.4325881099366443E-2</v>
      </c>
      <c r="AC1672">
        <v>0.1292150161260017</v>
      </c>
      <c r="AM1672">
        <v>2.3945556315425286E-2</v>
      </c>
      <c r="AN1672">
        <v>5.9876179731476548E-2</v>
      </c>
      <c r="AO1672">
        <v>0.16340409561839125</v>
      </c>
      <c r="AP1672">
        <v>8.3382254092705804E-2</v>
      </c>
      <c r="AQ1672">
        <v>1.0235900013971231</v>
      </c>
      <c r="AR1672">
        <v>1.0235900013971231</v>
      </c>
      <c r="AS1672">
        <v>1.1391787396630391</v>
      </c>
      <c r="AT1672">
        <v>2.2156506294646567E-2</v>
      </c>
      <c r="AU1672">
        <v>0.68214496981774886</v>
      </c>
      <c r="AV1672">
        <v>0.68214496981774886</v>
      </c>
      <c r="AW1672">
        <v>0.68608314320543284</v>
      </c>
      <c r="AX1672">
        <v>7.0946464349608857E-2</v>
      </c>
      <c r="AY1672">
        <v>7.0946464349608857E-2</v>
      </c>
      <c r="AZ1672">
        <v>0.43207607386560387</v>
      </c>
      <c r="BB1672">
        <v>0.46499849830177081</v>
      </c>
      <c r="BD1672">
        <v>6.8312497767876068E-2</v>
      </c>
      <c r="BE1672">
        <v>6.8312497767876068E-2</v>
      </c>
      <c r="BF1672">
        <v>10448</v>
      </c>
      <c r="BG1672">
        <v>6705</v>
      </c>
      <c r="BI1672">
        <v>0.12362217143115771</v>
      </c>
      <c r="BK1672">
        <v>0.52041398747540302</v>
      </c>
      <c r="BL1672">
        <v>0.3529928570286327</v>
      </c>
      <c r="BM1672">
        <v>0.3529928570286327</v>
      </c>
      <c r="BN1672">
        <v>0.79263568948227314</v>
      </c>
      <c r="BQ1672">
        <v>15.167076167076168</v>
      </c>
      <c r="BR1672">
        <v>0.4239907727797001</v>
      </c>
      <c r="BS1672">
        <v>2268696.9557739557</v>
      </c>
      <c r="BT1672">
        <v>4008168.6259541987</v>
      </c>
    </row>
    <row r="1673" spans="1:72">
      <c r="A1673" t="s">
        <v>1957</v>
      </c>
      <c r="B1673" t="s">
        <v>48</v>
      </c>
      <c r="C1673">
        <v>2023</v>
      </c>
      <c r="D1673" t="s">
        <v>231</v>
      </c>
      <c r="E1673">
        <v>6</v>
      </c>
      <c r="G1673" t="s">
        <v>280</v>
      </c>
      <c r="H1673" t="s">
        <v>1927</v>
      </c>
      <c r="I1673">
        <v>7.2879430816618948E-2</v>
      </c>
      <c r="J1673">
        <v>0.22657948692229918</v>
      </c>
      <c r="K1673">
        <v>1.519156226004116</v>
      </c>
      <c r="L1673">
        <v>0.99249579457624526</v>
      </c>
      <c r="M1673">
        <v>0.83590984202529917</v>
      </c>
      <c r="N1673">
        <v>0.60977531598163737</v>
      </c>
      <c r="O1673">
        <v>0.55135710405206184</v>
      </c>
      <c r="P1673">
        <v>0.42050175670217427</v>
      </c>
      <c r="Q1673">
        <v>0.42050175670217427</v>
      </c>
      <c r="R1673">
        <v>0.43572700624327221</v>
      </c>
      <c r="S1673">
        <v>0.4690538033655855</v>
      </c>
      <c r="T1673">
        <v>9.7350699619233413E-2</v>
      </c>
      <c r="U1673">
        <v>9.7350699619233413E-2</v>
      </c>
      <c r="V1673">
        <v>7.2025907852571999E-2</v>
      </c>
      <c r="W1673">
        <v>0.28089468092581721</v>
      </c>
      <c r="X1673">
        <v>7.2025907852571999E-2</v>
      </c>
      <c r="Y1673">
        <v>189765.19486035893</v>
      </c>
      <c r="Z1673">
        <v>2352569.5943060499</v>
      </c>
      <c r="AA1673">
        <v>9609246.7170818504</v>
      </c>
      <c r="AB1673">
        <v>2.0559866555456122E-2</v>
      </c>
      <c r="AC1673">
        <v>7.7518687172634992E-2</v>
      </c>
      <c r="AM1673">
        <v>2.183215356248475E-2</v>
      </c>
      <c r="AN1673">
        <v>3.5162409503977289E-2</v>
      </c>
      <c r="AO1673">
        <v>0.27674094912508884</v>
      </c>
      <c r="AP1673">
        <v>2.285550851368157E-2</v>
      </c>
      <c r="AQ1673">
        <v>1.0157084213823939</v>
      </c>
      <c r="AR1673">
        <v>1.0157084213823939</v>
      </c>
      <c r="AS1673">
        <v>1.1090174173006906</v>
      </c>
      <c r="AT1673">
        <v>1.3509023531429317E-2</v>
      </c>
      <c r="AU1673">
        <v>0.60949699333149865</v>
      </c>
      <c r="AV1673">
        <v>0.60949699333149865</v>
      </c>
      <c r="AW1673">
        <v>0.66389233031794814</v>
      </c>
      <c r="AX1673">
        <v>4.0461311564655947E-2</v>
      </c>
      <c r="AY1673">
        <v>4.0461311564655947E-2</v>
      </c>
      <c r="AZ1673">
        <v>0.4995792233339974</v>
      </c>
      <c r="BB1673">
        <v>0.84476870700980644</v>
      </c>
      <c r="BD1673">
        <v>0.17377794589764717</v>
      </c>
      <c r="BE1673">
        <v>0.17377794589764717</v>
      </c>
      <c r="BF1673">
        <v>10532</v>
      </c>
      <c r="BG1673">
        <v>6495</v>
      </c>
      <c r="BI1673">
        <v>8.1880583573349461E-3</v>
      </c>
      <c r="BK1673">
        <v>0.56322949389339383</v>
      </c>
      <c r="BL1673">
        <v>0.30555312655525974</v>
      </c>
      <c r="BM1673">
        <v>0.30555312655525974</v>
      </c>
      <c r="BN1673">
        <v>0.95227071378187234</v>
      </c>
      <c r="BQ1673">
        <v>16.756227758007118</v>
      </c>
      <c r="BR1673">
        <v>0.30574043261231282</v>
      </c>
      <c r="BS1673">
        <v>8582464.0213523135</v>
      </c>
      <c r="BT1673">
        <v>1493482.7866666666</v>
      </c>
    </row>
    <row r="1674" spans="1:72">
      <c r="A1674" t="s">
        <v>1958</v>
      </c>
      <c r="B1674" t="s">
        <v>49</v>
      </c>
      <c r="C1674">
        <v>2023</v>
      </c>
      <c r="D1674" t="s">
        <v>228</v>
      </c>
      <c r="E1674">
        <v>7</v>
      </c>
      <c r="G1674" t="s">
        <v>282</v>
      </c>
      <c r="H1674" t="s">
        <v>1927</v>
      </c>
      <c r="I1674">
        <v>0.18921971434723456</v>
      </c>
      <c r="J1674">
        <v>0.26745789512715656</v>
      </c>
      <c r="K1674">
        <v>2.3330587341134996</v>
      </c>
      <c r="L1674">
        <v>1.4018435987048317</v>
      </c>
      <c r="M1674">
        <v>0.9412136327303976</v>
      </c>
      <c r="N1674">
        <v>0.69813340340225938</v>
      </c>
      <c r="O1674">
        <v>0.6590615145064882</v>
      </c>
      <c r="P1674">
        <v>0.23420649455949408</v>
      </c>
      <c r="Q1674">
        <v>0.46182315476805585</v>
      </c>
      <c r="R1674">
        <v>0.25504650041522631</v>
      </c>
      <c r="S1674">
        <v>0.26943558521867617</v>
      </c>
      <c r="T1674">
        <v>4.9318273308641136E-2</v>
      </c>
      <c r="U1674">
        <v>0.1175499111592445</v>
      </c>
      <c r="V1674">
        <v>4.0239641738601409E-2</v>
      </c>
      <c r="W1674">
        <v>9.8466177264204299E-2</v>
      </c>
      <c r="X1674">
        <v>9.3432067209915259E-2</v>
      </c>
      <c r="Y1674">
        <v>246441.02112385511</v>
      </c>
      <c r="Z1674">
        <v>1744333.9012168935</v>
      </c>
      <c r="AA1674">
        <v>4369259.5948460987</v>
      </c>
      <c r="AB1674">
        <v>1.1742784051754458E-2</v>
      </c>
      <c r="AC1674">
        <v>0.11313707453715659</v>
      </c>
      <c r="AD1674">
        <v>0.58851158583608809</v>
      </c>
      <c r="AE1674">
        <v>0.89478573688348217</v>
      </c>
      <c r="AF1674">
        <v>24277327.868528612</v>
      </c>
      <c r="AG1674">
        <v>15022688.384196185</v>
      </c>
      <c r="AH1674">
        <v>21723006.70640327</v>
      </c>
      <c r="AI1674">
        <v>0.91548327041006661</v>
      </c>
      <c r="AJ1674">
        <v>0.34979674452128579</v>
      </c>
      <c r="AK1674">
        <v>2.5580161933983718</v>
      </c>
      <c r="AL1674">
        <v>1.2502655603058561</v>
      </c>
      <c r="AM1674">
        <v>4.3582723321329501E-2</v>
      </c>
      <c r="AN1674">
        <v>3.3636998798329827E-2</v>
      </c>
      <c r="AO1674">
        <v>0.10247863031579445</v>
      </c>
      <c r="AP1674">
        <v>2.276788123692779E-2</v>
      </c>
      <c r="AQ1674">
        <v>1.0044428975386646</v>
      </c>
      <c r="AR1674">
        <v>0.98754261120684639</v>
      </c>
      <c r="AS1674">
        <v>0.94347709470892593</v>
      </c>
      <c r="AT1674">
        <v>3.0901025416889352E-2</v>
      </c>
      <c r="AU1674">
        <v>0.47978690705351218</v>
      </c>
      <c r="AV1674">
        <v>0.67044285543839288</v>
      </c>
      <c r="AW1674">
        <v>0.48389646751913423</v>
      </c>
      <c r="AX1674">
        <v>2.6424015868439354E-2</v>
      </c>
      <c r="AY1674">
        <v>5.5065430816269301E-2</v>
      </c>
      <c r="AZ1674">
        <v>0.70389728510104888</v>
      </c>
      <c r="BA1674">
        <v>12.840303875758142</v>
      </c>
      <c r="BB1674">
        <v>0.64002674970514173</v>
      </c>
      <c r="BC1674">
        <v>-2.9862113518738749E-2</v>
      </c>
      <c r="BD1674">
        <v>0.50760777970340654</v>
      </c>
      <c r="BE1674">
        <v>0.27122485942246077</v>
      </c>
      <c r="BF1674">
        <v>8942</v>
      </c>
      <c r="BG1674">
        <v>5826</v>
      </c>
      <c r="BH1674">
        <v>5370</v>
      </c>
      <c r="BI1674">
        <v>7.167600158354602E-2</v>
      </c>
      <c r="BJ1674">
        <v>0.69155658731937697</v>
      </c>
      <c r="BK1674">
        <v>0.73961507289943906</v>
      </c>
      <c r="BL1674">
        <v>0.11827722201714037</v>
      </c>
      <c r="BM1674">
        <v>0.24429723721794927</v>
      </c>
      <c r="BN1674">
        <v>0.82756912231504698</v>
      </c>
      <c r="BO1674">
        <v>1.1892181505509465</v>
      </c>
      <c r="BP1674">
        <v>5.9267148335568079E-2</v>
      </c>
      <c r="BQ1674">
        <v>8.6750178954903365</v>
      </c>
      <c r="BR1674">
        <v>0.20776621297037631</v>
      </c>
      <c r="BS1674">
        <v>3509355.7988546886</v>
      </c>
      <c r="BT1674">
        <v>795899.60099064396</v>
      </c>
    </row>
    <row r="1675" spans="1:72">
      <c r="A1675" t="s">
        <v>1959</v>
      </c>
      <c r="B1675" t="s">
        <v>50</v>
      </c>
      <c r="C1675">
        <v>2023</v>
      </c>
      <c r="D1675" t="s">
        <v>215</v>
      </c>
      <c r="E1675">
        <v>2</v>
      </c>
      <c r="G1675" t="s">
        <v>284</v>
      </c>
      <c r="H1675" t="s">
        <v>1927</v>
      </c>
      <c r="I1675">
        <v>0.12869287154950826</v>
      </c>
      <c r="J1675">
        <v>0.55554688962731236</v>
      </c>
      <c r="K1675">
        <v>1.6260009843041454</v>
      </c>
      <c r="L1675">
        <v>1.0823341964101105</v>
      </c>
      <c r="M1675">
        <v>0.96527087068584005</v>
      </c>
      <c r="N1675">
        <v>0.69618445223212511</v>
      </c>
      <c r="O1675">
        <v>0.62329830170738243</v>
      </c>
      <c r="P1675">
        <v>0.46583422864700458</v>
      </c>
      <c r="Q1675">
        <v>0.46583422864700458</v>
      </c>
      <c r="R1675">
        <v>0.47873735913376059</v>
      </c>
      <c r="S1675">
        <v>0.60108902986900081</v>
      </c>
      <c r="T1675">
        <v>0.14469935933636621</v>
      </c>
      <c r="U1675">
        <v>0.14469935933636621</v>
      </c>
      <c r="V1675">
        <v>0.13746886973761172</v>
      </c>
      <c r="W1675">
        <v>0.29066866823317555</v>
      </c>
      <c r="X1675">
        <v>0.13746886973761172</v>
      </c>
      <c r="Y1675">
        <v>546623.58982734487</v>
      </c>
      <c r="Z1675">
        <v>5324784.1626794254</v>
      </c>
      <c r="AA1675">
        <v>11692804.253588516</v>
      </c>
      <c r="AB1675">
        <v>4.2222777445304858E-2</v>
      </c>
      <c r="AC1675">
        <v>0.20067755396660505</v>
      </c>
      <c r="AM1675">
        <v>3.9106562517402077E-2</v>
      </c>
      <c r="AN1675">
        <v>5.0169806304845035E-2</v>
      </c>
      <c r="AO1675">
        <v>0.25503444212146092</v>
      </c>
      <c r="AP1675">
        <v>3.1118601697107309E-2</v>
      </c>
      <c r="AQ1675">
        <v>1.0159773772999543</v>
      </c>
      <c r="AR1675">
        <v>1.0159773772999543</v>
      </c>
      <c r="AS1675">
        <v>1.0600872127757222</v>
      </c>
      <c r="AT1675">
        <v>3.0233569705316557E-2</v>
      </c>
      <c r="AU1675">
        <v>0.49348446205437807</v>
      </c>
      <c r="AV1675">
        <v>0.49348446205437807</v>
      </c>
      <c r="AW1675">
        <v>0.51744531272993777</v>
      </c>
      <c r="AX1675">
        <v>6.9669503183845016E-2</v>
      </c>
      <c r="AY1675">
        <v>6.9669503183845016E-2</v>
      </c>
      <c r="AZ1675">
        <v>0.34987844717025257</v>
      </c>
      <c r="BB1675">
        <v>0.40177787673009602</v>
      </c>
      <c r="BD1675">
        <v>0.4231778109992726</v>
      </c>
      <c r="BE1675">
        <v>0.4231778109992726</v>
      </c>
      <c r="BF1675">
        <v>8735</v>
      </c>
      <c r="BG1675">
        <v>5602</v>
      </c>
      <c r="BI1675">
        <v>8.3551525400158297E-2</v>
      </c>
      <c r="BK1675">
        <v>0.40655584491501318</v>
      </c>
      <c r="BL1675">
        <v>0.16857642873302106</v>
      </c>
      <c r="BM1675">
        <v>0.16857642873302106</v>
      </c>
      <c r="BN1675">
        <v>0.8324882277717125</v>
      </c>
      <c r="BQ1675">
        <v>10.253588516746412</v>
      </c>
      <c r="BR1675">
        <v>0.97876269621421974</v>
      </c>
      <c r="BS1675">
        <v>8219942.827751196</v>
      </c>
      <c r="BT1675">
        <v>1712018.7077922078</v>
      </c>
    </row>
    <row r="1676" spans="1:72">
      <c r="A1676" t="s">
        <v>1960</v>
      </c>
      <c r="B1676" t="s">
        <v>51</v>
      </c>
      <c r="C1676">
        <v>2023</v>
      </c>
      <c r="D1676" t="s">
        <v>212</v>
      </c>
      <c r="E1676">
        <v>2</v>
      </c>
      <c r="G1676" t="s">
        <v>286</v>
      </c>
      <c r="H1676" t="s">
        <v>1927</v>
      </c>
      <c r="I1676">
        <v>8.6661074487429934E-2</v>
      </c>
      <c r="J1676">
        <v>0.31894277133737198</v>
      </c>
      <c r="K1676">
        <v>1.6471945384337445</v>
      </c>
      <c r="L1676">
        <v>1.2165632409551217</v>
      </c>
      <c r="M1676">
        <v>1.1014506952745911</v>
      </c>
      <c r="N1676">
        <v>0.61698883087126222</v>
      </c>
      <c r="O1676">
        <v>0.61574366999153307</v>
      </c>
      <c r="P1676">
        <v>0.7418189696975318</v>
      </c>
      <c r="Q1676">
        <v>0.7418189696975318</v>
      </c>
      <c r="R1676">
        <v>0.7548126117973939</v>
      </c>
      <c r="S1676">
        <v>0.76549614607109318</v>
      </c>
      <c r="T1676">
        <v>0.15942471638964301</v>
      </c>
      <c r="U1676">
        <v>0.15942471638964301</v>
      </c>
      <c r="V1676">
        <v>1.7857146199606131E-2</v>
      </c>
      <c r="W1676">
        <v>3.5928583853522759E-2</v>
      </c>
      <c r="X1676">
        <v>1.7857146199606131E-2</v>
      </c>
      <c r="Y1676">
        <v>547332.92105263157</v>
      </c>
      <c r="Z1676">
        <v>564213.265625</v>
      </c>
      <c r="AA1676">
        <v>1156200.8671875</v>
      </c>
      <c r="AB1676">
        <v>4.210294487649302E-2</v>
      </c>
      <c r="AC1676">
        <v>0.12073784717989521</v>
      </c>
      <c r="AM1676">
        <v>3.8113766078359375E-2</v>
      </c>
      <c r="AN1676">
        <v>6.0695505797815658E-2</v>
      </c>
      <c r="AO1676">
        <v>4.5477140161401038E-2</v>
      </c>
      <c r="AP1676">
        <v>1.1331370347385811E-2</v>
      </c>
      <c r="AQ1676">
        <v>1.039282674767193</v>
      </c>
      <c r="AR1676">
        <v>1.039282674767193</v>
      </c>
      <c r="AS1676">
        <v>1.0665812432289656</v>
      </c>
      <c r="AT1676">
        <v>2.6588613187245366E-2</v>
      </c>
      <c r="AU1676">
        <v>0.75324348831999499</v>
      </c>
      <c r="AV1676">
        <v>0.75324348831999499</v>
      </c>
      <c r="AW1676">
        <v>0.76384238405947935</v>
      </c>
      <c r="AX1676">
        <v>3.8810798875929739E-2</v>
      </c>
      <c r="AY1676">
        <v>3.8810798875929739E-2</v>
      </c>
      <c r="AZ1676">
        <v>0.20688113919177781</v>
      </c>
      <c r="BB1676">
        <v>0.14779379518072289</v>
      </c>
      <c r="BD1676">
        <v>0.26963794963910021</v>
      </c>
      <c r="BE1676">
        <v>0.26963794963910021</v>
      </c>
      <c r="BF1676">
        <v>9030</v>
      </c>
      <c r="BG1676">
        <v>5795</v>
      </c>
      <c r="BI1676">
        <v>5.9146046287862658E-2</v>
      </c>
      <c r="BK1676">
        <v>0.23525039498505498</v>
      </c>
      <c r="BL1676">
        <v>0.17302122880132043</v>
      </c>
      <c r="BM1676">
        <v>0.17302122880132043</v>
      </c>
      <c r="BN1676">
        <v>0.30855178185592952</v>
      </c>
      <c r="BQ1676">
        <v>9.203125</v>
      </c>
      <c r="BR1676">
        <v>0.75037147102526003</v>
      </c>
      <c r="BS1676">
        <v>708904.578125</v>
      </c>
      <c r="BT1676">
        <v>349785.07246376813</v>
      </c>
    </row>
    <row r="1677" spans="1:72">
      <c r="A1677" t="s">
        <v>1961</v>
      </c>
      <c r="B1677" t="s">
        <v>52</v>
      </c>
      <c r="C1677">
        <v>2023</v>
      </c>
      <c r="D1677" t="s">
        <v>228</v>
      </c>
      <c r="E1677">
        <v>6</v>
      </c>
      <c r="G1677" t="s">
        <v>288</v>
      </c>
      <c r="H1677" t="s">
        <v>1927</v>
      </c>
      <c r="I1677">
        <v>0.3015599549373767</v>
      </c>
      <c r="J1677">
        <v>0.24879097805373254</v>
      </c>
      <c r="K1677">
        <v>2.1489278989794185</v>
      </c>
      <c r="L1677">
        <v>1.5186248500423278</v>
      </c>
      <c r="M1677">
        <v>1.024718496482693</v>
      </c>
      <c r="N1677">
        <v>0.66449728580016221</v>
      </c>
      <c r="O1677">
        <v>0.60066810138069671</v>
      </c>
      <c r="P1677">
        <v>0.25429834559216935</v>
      </c>
      <c r="Q1677">
        <v>0.51452719757856114</v>
      </c>
      <c r="R1677">
        <v>0.27435684602357402</v>
      </c>
      <c r="S1677">
        <v>0.28415675707808419</v>
      </c>
      <c r="T1677">
        <v>4.4245200466351164E-2</v>
      </c>
      <c r="U1677">
        <v>0.10808095836999254</v>
      </c>
      <c r="V1677">
        <v>4.4493220246202704E-2</v>
      </c>
      <c r="W1677">
        <v>8.5417052144238823E-2</v>
      </c>
      <c r="X1677">
        <v>0.10337405767098341</v>
      </c>
      <c r="Y1677">
        <v>224568.70406168548</v>
      </c>
      <c r="Z1677">
        <v>2390137.9252873561</v>
      </c>
      <c r="AA1677">
        <v>4668861.9885057472</v>
      </c>
      <c r="AB1677">
        <v>2.2653118850508649E-2</v>
      </c>
      <c r="AC1677">
        <v>0.11231643975243637</v>
      </c>
      <c r="AD1677">
        <v>0.60125721592739434</v>
      </c>
      <c r="AE1677">
        <v>0.92586844358479148</v>
      </c>
      <c r="AF1677">
        <v>26385119.777464788</v>
      </c>
      <c r="AG1677">
        <v>16055584.132394366</v>
      </c>
      <c r="AH1677">
        <v>24429149.782159623</v>
      </c>
      <c r="AI1677">
        <v>0.91797875078673485</v>
      </c>
      <c r="AJ1677">
        <v>0.37308591010299991</v>
      </c>
      <c r="AK1677">
        <v>2.4816494499328101</v>
      </c>
      <c r="AL1677">
        <v>1.3460695208518458</v>
      </c>
      <c r="AM1677">
        <v>3.6160982083566787E-2</v>
      </c>
      <c r="AN1677">
        <v>3.0672438795410116E-2</v>
      </c>
      <c r="AO1677">
        <v>7.4406449313993678E-2</v>
      </c>
      <c r="AP1677">
        <v>1.6889049937449888E-2</v>
      </c>
      <c r="AQ1677">
        <v>1.0313030641673702</v>
      </c>
      <c r="AR1677">
        <v>0.98088920392118317</v>
      </c>
      <c r="AS1677">
        <v>1.1154785665921214</v>
      </c>
      <c r="AT1677">
        <v>2.6250547160030543E-2</v>
      </c>
      <c r="AU1677">
        <v>0.4785195102735485</v>
      </c>
      <c r="AV1677">
        <v>0.63971586767941702</v>
      </c>
      <c r="AW1677">
        <v>0.48568397767755922</v>
      </c>
      <c r="AX1677">
        <v>1.9863732284140873E-2</v>
      </c>
      <c r="AY1677">
        <v>4.2826872180873318E-2</v>
      </c>
      <c r="AZ1677">
        <v>0.69639690017958422</v>
      </c>
      <c r="BA1677">
        <v>7.509556119885298</v>
      </c>
      <c r="BB1677">
        <v>0.16109498512250972</v>
      </c>
      <c r="BC1677">
        <v>8.3356604540156892E-2</v>
      </c>
      <c r="BD1677">
        <v>0.56613891003298844</v>
      </c>
      <c r="BE1677">
        <v>0.29387936500889233</v>
      </c>
      <c r="BF1677">
        <v>8989</v>
      </c>
      <c r="BG1677">
        <v>5561</v>
      </c>
      <c r="BH1677">
        <v>6340</v>
      </c>
      <c r="BI1677">
        <v>5.6421859298736825E-2</v>
      </c>
      <c r="BJ1677">
        <v>0.6572305739481612</v>
      </c>
      <c r="BK1677">
        <v>0.71923991422214695</v>
      </c>
      <c r="BL1677">
        <v>0.1156015639491433</v>
      </c>
      <c r="BM1677">
        <v>0.24920002685758122</v>
      </c>
      <c r="BN1677">
        <v>0.73832959121720532</v>
      </c>
      <c r="BO1677">
        <v>1.464096478542261</v>
      </c>
      <c r="BP1677">
        <v>5.0671761240517088E-2</v>
      </c>
      <c r="BQ1677">
        <v>10.583908045977012</v>
      </c>
      <c r="BR1677">
        <v>0.16306681823923203</v>
      </c>
      <c r="BS1677">
        <v>2653246.0137931034</v>
      </c>
      <c r="BT1677">
        <v>592354.71621621621</v>
      </c>
    </row>
    <row r="1678" spans="1:72">
      <c r="A1678" t="s">
        <v>1962</v>
      </c>
      <c r="B1678" t="s">
        <v>53</v>
      </c>
      <c r="C1678">
        <v>2023</v>
      </c>
      <c r="D1678" t="s">
        <v>228</v>
      </c>
      <c r="E1678">
        <v>6</v>
      </c>
      <c r="G1678" t="s">
        <v>290</v>
      </c>
      <c r="H1678" t="s">
        <v>1927</v>
      </c>
      <c r="I1678">
        <v>0.2700560450299111</v>
      </c>
      <c r="J1678">
        <v>0.14576700882142946</v>
      </c>
      <c r="K1678">
        <v>1.2251971440658143</v>
      </c>
      <c r="L1678">
        <v>0.97351523989884936</v>
      </c>
      <c r="M1678">
        <v>0.64359459155711973</v>
      </c>
      <c r="N1678">
        <v>0.64977715006532277</v>
      </c>
      <c r="O1678">
        <v>0.59018547483988149</v>
      </c>
      <c r="P1678">
        <v>0.24954076010737611</v>
      </c>
      <c r="Q1678">
        <v>0.4679596322065212</v>
      </c>
      <c r="R1678">
        <v>0.3251738657658822</v>
      </c>
      <c r="S1678">
        <v>0.30726994599503571</v>
      </c>
      <c r="T1678">
        <v>4.3411794064462043E-2</v>
      </c>
      <c r="U1678">
        <v>9.8329023879316454E-2</v>
      </c>
      <c r="V1678">
        <v>6.7296417441228454E-2</v>
      </c>
      <c r="W1678">
        <v>0.14516036826118819</v>
      </c>
      <c r="X1678">
        <v>0.14502980200290558</v>
      </c>
      <c r="Y1678">
        <v>263273.024970964</v>
      </c>
      <c r="Z1678">
        <v>4162608.1135241855</v>
      </c>
      <c r="AA1678">
        <v>9266006.5340572558</v>
      </c>
      <c r="AB1678">
        <v>1.0387444541230112E-2</v>
      </c>
      <c r="AC1678">
        <v>0.15039733541440525</v>
      </c>
      <c r="AD1678">
        <v>0.56243743299595939</v>
      </c>
      <c r="AE1678">
        <v>0.89933638996516974</v>
      </c>
      <c r="AF1678">
        <v>30250413.73390558</v>
      </c>
      <c r="AG1678">
        <v>18936176.945064377</v>
      </c>
      <c r="AH1678">
        <v>27205297.882403433</v>
      </c>
      <c r="AI1678">
        <v>0.92292663655053442</v>
      </c>
      <c r="AJ1678">
        <v>0.34929605463204816</v>
      </c>
      <c r="AK1678">
        <v>2.5747109881116157</v>
      </c>
      <c r="AL1678">
        <v>1.0384581548157021</v>
      </c>
      <c r="AM1678">
        <v>2.7029458565612199E-2</v>
      </c>
      <c r="AN1678">
        <v>3.2166996620596133E-2</v>
      </c>
      <c r="AO1678">
        <v>0.12272172695305014</v>
      </c>
      <c r="AP1678">
        <v>1.7787523619056531E-2</v>
      </c>
      <c r="AQ1678">
        <v>1.0357693092878268</v>
      </c>
      <c r="AR1678">
        <v>0.98897275106588789</v>
      </c>
      <c r="AS1678">
        <v>1.0159403666051428</v>
      </c>
      <c r="AT1678">
        <v>2.5941703372198383E-2</v>
      </c>
      <c r="AU1678">
        <v>0.45768297741717162</v>
      </c>
      <c r="AV1678">
        <v>0.6002197246328681</v>
      </c>
      <c r="AW1678">
        <v>0.46750006292183832</v>
      </c>
      <c r="AX1678">
        <v>1.927492882702176E-2</v>
      </c>
      <c r="AY1678">
        <v>4.0119402696670914E-2</v>
      </c>
      <c r="AZ1678">
        <v>0.66355109232996312</v>
      </c>
      <c r="BA1678">
        <v>6.0940259182337959</v>
      </c>
      <c r="BB1678">
        <v>2.0755476823730079E-2</v>
      </c>
      <c r="BC1678">
        <v>-1.7740708243144495E-2</v>
      </c>
      <c r="BD1678">
        <v>0.47377481816937167</v>
      </c>
      <c r="BE1678">
        <v>0.28340429383175852</v>
      </c>
      <c r="BF1678">
        <v>8962</v>
      </c>
      <c r="BG1678">
        <v>5883</v>
      </c>
      <c r="BH1678">
        <v>5326</v>
      </c>
      <c r="BI1678">
        <v>5.4887329477421504E-2</v>
      </c>
      <c r="BJ1678">
        <v>0.69604740322701708</v>
      </c>
      <c r="BK1678">
        <v>0.70123585134598643</v>
      </c>
      <c r="BL1678">
        <v>9.7292220583653194E-2</v>
      </c>
      <c r="BM1678">
        <v>0.19354277469841466</v>
      </c>
      <c r="BN1678">
        <v>0.74781982412307058</v>
      </c>
      <c r="BO1678">
        <v>1.008907508522201</v>
      </c>
      <c r="BP1678">
        <v>7.5511201602241895E-2</v>
      </c>
      <c r="BQ1678">
        <v>10.199407699901283</v>
      </c>
      <c r="BR1678">
        <v>0.31050286441756841</v>
      </c>
      <c r="BS1678">
        <v>6374855.4718657453</v>
      </c>
      <c r="BT1678">
        <v>730691.49811794225</v>
      </c>
    </row>
    <row r="1679" spans="1:72">
      <c r="A1679" t="s">
        <v>1963</v>
      </c>
      <c r="B1679" t="s">
        <v>54</v>
      </c>
      <c r="C1679">
        <v>2023</v>
      </c>
      <c r="D1679" t="s">
        <v>228</v>
      </c>
      <c r="E1679">
        <v>4</v>
      </c>
      <c r="G1679" t="s">
        <v>292</v>
      </c>
      <c r="H1679" t="s">
        <v>1927</v>
      </c>
      <c r="I1679">
        <v>0.27948875289524283</v>
      </c>
      <c r="J1679">
        <v>0.12166264702756772</v>
      </c>
      <c r="K1679">
        <v>1.619172405487062</v>
      </c>
      <c r="L1679">
        <v>1.1492472490824273</v>
      </c>
      <c r="M1679">
        <v>0.66233515640668272</v>
      </c>
      <c r="N1679">
        <v>0.65011037400951166</v>
      </c>
      <c r="O1679">
        <v>0.58371105171518622</v>
      </c>
      <c r="P1679">
        <v>0.2618362433154654</v>
      </c>
      <c r="Q1679">
        <v>0.57829495711120205</v>
      </c>
      <c r="R1679">
        <v>0.26971687359819335</v>
      </c>
      <c r="S1679">
        <v>0.29617861052451627</v>
      </c>
      <c r="T1679">
        <v>3.9347215633009962E-2</v>
      </c>
      <c r="U1679">
        <v>0.10884132785735783</v>
      </c>
      <c r="V1679">
        <v>4.00071019696231E-2</v>
      </c>
      <c r="W1679">
        <v>7.153349836359911E-2</v>
      </c>
      <c r="X1679">
        <v>0.10595264729846943</v>
      </c>
      <c r="Y1679">
        <v>299064.34159504296</v>
      </c>
      <c r="Z1679">
        <v>2449777.4025764894</v>
      </c>
      <c r="AA1679">
        <v>4434807.5458937194</v>
      </c>
      <c r="AB1679">
        <v>1.1638249468245744E-2</v>
      </c>
      <c r="AC1679">
        <v>8.532892450031862E-2</v>
      </c>
      <c r="AD1679">
        <v>0.64793229335848423</v>
      </c>
      <c r="AE1679">
        <v>0.87674015217419632</v>
      </c>
      <c r="AF1679">
        <v>19694884.924860112</v>
      </c>
      <c r="AG1679">
        <v>11602710.601918465</v>
      </c>
      <c r="AH1679">
        <v>17267296.406075139</v>
      </c>
      <c r="AI1679">
        <v>0.91971835076568453</v>
      </c>
      <c r="AJ1679">
        <v>0.38995613333938078</v>
      </c>
      <c r="AK1679">
        <v>2.248304558428794</v>
      </c>
      <c r="AL1679">
        <v>0.93408473027464856</v>
      </c>
      <c r="AM1679">
        <v>4.6659015270194053E-2</v>
      </c>
      <c r="AN1679">
        <v>4.1961177933438329E-2</v>
      </c>
      <c r="AO1679">
        <v>7.1938632327882904E-2</v>
      </c>
      <c r="AP1679">
        <v>1.9806802085888284E-2</v>
      </c>
      <c r="AQ1679">
        <v>1.040202611826919</v>
      </c>
      <c r="AR1679">
        <v>1.0140161349232137</v>
      </c>
      <c r="AS1679">
        <v>1.0053554110197214</v>
      </c>
      <c r="AT1679">
        <v>2.4249162394714922E-2</v>
      </c>
      <c r="AU1679">
        <v>0.48554200445458873</v>
      </c>
      <c r="AV1679">
        <v>0.66654805150035334</v>
      </c>
      <c r="AW1679">
        <v>0.50342530563779608</v>
      </c>
      <c r="AX1679">
        <v>1.8727511090039096E-2</v>
      </c>
      <c r="AY1679">
        <v>4.8879373657294403E-2</v>
      </c>
      <c r="AZ1679">
        <v>0.69710294358452485</v>
      </c>
      <c r="BA1679">
        <v>5.4495468056518144</v>
      </c>
      <c r="BB1679">
        <v>0.31011825086085815</v>
      </c>
      <c r="BC1679">
        <v>2.5624986204935783E-2</v>
      </c>
      <c r="BD1679">
        <v>0.40178146029647521</v>
      </c>
      <c r="BE1679">
        <v>0.21574410501042521</v>
      </c>
      <c r="BF1679">
        <v>9000</v>
      </c>
      <c r="BG1679">
        <v>5599</v>
      </c>
      <c r="BH1679">
        <v>5152</v>
      </c>
      <c r="BI1679">
        <v>6.2250610375636388E-2</v>
      </c>
      <c r="BJ1679">
        <v>0.67194714963231261</v>
      </c>
      <c r="BK1679">
        <v>0.71276954400911541</v>
      </c>
      <c r="BL1679">
        <v>7.9080967858788584E-2</v>
      </c>
      <c r="BM1679">
        <v>0.17952579584572692</v>
      </c>
      <c r="BN1679">
        <v>0.66650639250455201</v>
      </c>
      <c r="BO1679">
        <v>0.79515151110913285</v>
      </c>
      <c r="BP1679">
        <v>5.3703687074456635E-2</v>
      </c>
      <c r="BQ1679">
        <v>8.0563607085346209</v>
      </c>
      <c r="BR1679">
        <v>0.24390850323222277</v>
      </c>
      <c r="BS1679">
        <v>2604978.2657004832</v>
      </c>
      <c r="BT1679">
        <v>502458.04953145917</v>
      </c>
    </row>
    <row r="1680" spans="1:72">
      <c r="A1680" t="s">
        <v>1964</v>
      </c>
      <c r="B1680" t="s">
        <v>55</v>
      </c>
      <c r="C1680">
        <v>2023</v>
      </c>
      <c r="D1680" t="s">
        <v>228</v>
      </c>
      <c r="E1680">
        <v>4</v>
      </c>
      <c r="G1680" t="s">
        <v>294</v>
      </c>
      <c r="H1680" t="s">
        <v>1927</v>
      </c>
      <c r="I1680">
        <v>0.35485701790672508</v>
      </c>
      <c r="J1680">
        <v>0.11946916718511255</v>
      </c>
      <c r="K1680">
        <v>2.3618222724077653</v>
      </c>
      <c r="L1680">
        <v>1.697941202740733</v>
      </c>
      <c r="M1680">
        <v>1.0968416581370275</v>
      </c>
      <c r="N1680">
        <v>0.62296211638428289</v>
      </c>
      <c r="O1680">
        <v>0.47841774436054263</v>
      </c>
      <c r="P1680">
        <v>0.21800317705875027</v>
      </c>
      <c r="Q1680">
        <v>0.50773904569857309</v>
      </c>
      <c r="R1680">
        <v>0.22632865911274833</v>
      </c>
      <c r="S1680">
        <v>0.25591925572081908</v>
      </c>
      <c r="T1680">
        <v>3.4300587767055371E-2</v>
      </c>
      <c r="U1680">
        <v>9.7884766386569497E-2</v>
      </c>
      <c r="V1680">
        <v>3.5301394118983073E-2</v>
      </c>
      <c r="W1680">
        <v>0.10116332738488401</v>
      </c>
      <c r="X1680">
        <v>9.6646666525789848E-2</v>
      </c>
      <c r="Y1680">
        <v>324112.93401230639</v>
      </c>
      <c r="Z1680">
        <v>1928974.5067484663</v>
      </c>
      <c r="AA1680">
        <v>5608066.7877300614</v>
      </c>
      <c r="AB1680">
        <v>4.5569075071063211E-3</v>
      </c>
      <c r="AC1680">
        <v>0.10618472062393806</v>
      </c>
      <c r="AD1680">
        <v>0.65446973515416096</v>
      </c>
      <c r="AE1680">
        <v>0.86241453972609039</v>
      </c>
      <c r="AF1680">
        <v>29001185.176119402</v>
      </c>
      <c r="AG1680">
        <v>17834182.231840797</v>
      </c>
      <c r="AH1680">
        <v>25011043.765174128</v>
      </c>
      <c r="AI1680">
        <v>0.9359404874439653</v>
      </c>
      <c r="AJ1680">
        <v>0.37141464787339473</v>
      </c>
      <c r="AK1680">
        <v>2.3219723418664531</v>
      </c>
      <c r="AL1680">
        <v>0.83039989316654084</v>
      </c>
      <c r="AM1680">
        <v>4.098138784731651E-2</v>
      </c>
      <c r="AN1680">
        <v>3.7136776215270534E-2</v>
      </c>
      <c r="AO1680">
        <v>0.10329133523859668</v>
      </c>
      <c r="AP1680">
        <v>1.9860173198469281E-2</v>
      </c>
      <c r="AQ1680">
        <v>0.92816461580656118</v>
      </c>
      <c r="AR1680">
        <v>0.84643124630408506</v>
      </c>
      <c r="AS1680">
        <v>0.87030816946478184</v>
      </c>
      <c r="AT1680">
        <v>1.8244250824994899E-2</v>
      </c>
      <c r="AU1680">
        <v>0.45197406376489041</v>
      </c>
      <c r="AV1680">
        <v>0.61121661205580902</v>
      </c>
      <c r="AW1680">
        <v>0.46862784101046884</v>
      </c>
      <c r="AX1680">
        <v>2.4328459039800968E-2</v>
      </c>
      <c r="AY1680">
        <v>6.678181038592125E-2</v>
      </c>
      <c r="AZ1680">
        <v>0.67779470968961264</v>
      </c>
      <c r="BA1680">
        <v>21.868102942512852</v>
      </c>
      <c r="BB1680">
        <v>0.48490978690389902</v>
      </c>
      <c r="BC1680">
        <v>-9.0467726312031412E-6</v>
      </c>
      <c r="BD1680">
        <v>0.52312177966284479</v>
      </c>
      <c r="BE1680">
        <v>0.30832736903138891</v>
      </c>
      <c r="BF1680">
        <v>8136</v>
      </c>
      <c r="BG1680">
        <v>5353</v>
      </c>
      <c r="BH1680">
        <v>4910</v>
      </c>
      <c r="BI1680">
        <v>4.0902328452892552E-2</v>
      </c>
      <c r="BJ1680">
        <v>0.71305229798819769</v>
      </c>
      <c r="BK1680">
        <v>0.74942546213224459</v>
      </c>
      <c r="BL1680">
        <v>6.6292354208237689E-2</v>
      </c>
      <c r="BM1680">
        <v>0.15927186036865365</v>
      </c>
      <c r="BN1680">
        <v>0.7732944829123517</v>
      </c>
      <c r="BO1680">
        <v>0.83054157959533892</v>
      </c>
      <c r="BP1680">
        <v>3.5622420590003194E-2</v>
      </c>
      <c r="BQ1680">
        <v>5.7828220858895705</v>
      </c>
      <c r="BR1680">
        <v>0.24208025343189019</v>
      </c>
      <c r="BS1680">
        <v>4284094.1766871167</v>
      </c>
      <c r="BT1680">
        <v>666861.11411850771</v>
      </c>
    </row>
    <row r="1681" spans="1:72">
      <c r="A1681" t="s">
        <v>1965</v>
      </c>
      <c r="B1681" t="s">
        <v>56</v>
      </c>
      <c r="C1681">
        <v>2023</v>
      </c>
      <c r="D1681" t="s">
        <v>228</v>
      </c>
      <c r="E1681">
        <v>7</v>
      </c>
      <c r="G1681" t="s">
        <v>296</v>
      </c>
      <c r="H1681" t="s">
        <v>1927</v>
      </c>
      <c r="I1681">
        <v>0.28107184410961633</v>
      </c>
      <c r="J1681">
        <v>0.19854241807011266</v>
      </c>
      <c r="K1681">
        <v>1.8090618370482934</v>
      </c>
      <c r="L1681">
        <v>1.2855747555057839</v>
      </c>
      <c r="M1681">
        <v>0.83494303805992798</v>
      </c>
      <c r="N1681">
        <v>0.71564496966240665</v>
      </c>
      <c r="O1681">
        <v>0.66801633774673264</v>
      </c>
      <c r="P1681">
        <v>0.22663783777036131</v>
      </c>
      <c r="Q1681">
        <v>0.4601016741183635</v>
      </c>
      <c r="R1681">
        <v>0.2773434804510867</v>
      </c>
      <c r="S1681">
        <v>0.27472865981579203</v>
      </c>
      <c r="T1681">
        <v>4.2196671269037589E-2</v>
      </c>
      <c r="U1681">
        <v>0.10059047315910678</v>
      </c>
      <c r="V1681">
        <v>5.1868730445985327E-2</v>
      </c>
      <c r="W1681">
        <v>0.10953134598940724</v>
      </c>
      <c r="X1681">
        <v>0.11311004568548436</v>
      </c>
      <c r="Y1681">
        <v>225225.85869665406</v>
      </c>
      <c r="Z1681">
        <v>2970873.9841740848</v>
      </c>
      <c r="AA1681">
        <v>6372448.1622156277</v>
      </c>
      <c r="AB1681">
        <v>1.3881265566630763E-2</v>
      </c>
      <c r="AC1681">
        <v>8.5306071281225984E-2</v>
      </c>
      <c r="AD1681">
        <v>0.58467447243860204</v>
      </c>
      <c r="AE1681">
        <v>0.8786473678536959</v>
      </c>
      <c r="AF1681">
        <v>31089663.449954085</v>
      </c>
      <c r="AG1681">
        <v>19627807.787878789</v>
      </c>
      <c r="AH1681">
        <v>27316850.957759414</v>
      </c>
      <c r="AI1681">
        <v>0.9418920926663904</v>
      </c>
      <c r="AJ1681">
        <v>0.33393742271001592</v>
      </c>
      <c r="AK1681">
        <v>2.6311737112994802</v>
      </c>
      <c r="AL1681">
        <v>1.0270490404578285</v>
      </c>
      <c r="AM1681">
        <v>3.4789179541181388E-2</v>
      </c>
      <c r="AN1681">
        <v>2.924919416654808E-2</v>
      </c>
      <c r="AO1681">
        <v>0.11337092750738456</v>
      </c>
      <c r="AP1681">
        <v>2.3072956583672821E-2</v>
      </c>
      <c r="AQ1681">
        <v>1.0173274116479596</v>
      </c>
      <c r="AR1681">
        <v>0.98001750292577361</v>
      </c>
      <c r="AS1681">
        <v>1.0586528267221449</v>
      </c>
      <c r="AT1681">
        <v>2.8518684465926827E-2</v>
      </c>
      <c r="AU1681">
        <v>0.45777976502384493</v>
      </c>
      <c r="AV1681">
        <v>0.63481669487675541</v>
      </c>
      <c r="AW1681">
        <v>0.47228551512656874</v>
      </c>
      <c r="AX1681">
        <v>2.5051723526098881E-2</v>
      </c>
      <c r="AY1681">
        <v>5.0068529847320686E-2</v>
      </c>
      <c r="AZ1681">
        <v>0.71159976024540028</v>
      </c>
      <c r="BA1681">
        <v>12.156985291466347</v>
      </c>
      <c r="BB1681">
        <v>6.6656477222888158E-2</v>
      </c>
      <c r="BC1681">
        <v>3.4120473109523229E-2</v>
      </c>
      <c r="BD1681">
        <v>0.5331519756536256</v>
      </c>
      <c r="BE1681">
        <v>0.31202980354964849</v>
      </c>
      <c r="BF1681">
        <v>8944</v>
      </c>
      <c r="BG1681">
        <v>5688</v>
      </c>
      <c r="BH1681">
        <v>5257</v>
      </c>
      <c r="BI1681">
        <v>6.8933110020267363E-2</v>
      </c>
      <c r="BJ1681">
        <v>0.718523808554275</v>
      </c>
      <c r="BK1681">
        <v>0.73253491113154656</v>
      </c>
      <c r="BL1681">
        <v>0.1132010201626456</v>
      </c>
      <c r="BM1681">
        <v>0.2291200665974944</v>
      </c>
      <c r="BN1681">
        <v>0.88440660733337539</v>
      </c>
      <c r="BO1681">
        <v>1.0915326236786929</v>
      </c>
      <c r="BP1681">
        <v>5.880362780918702E-2</v>
      </c>
      <c r="BQ1681">
        <v>10.730959446092978</v>
      </c>
      <c r="BR1681">
        <v>0.23214082907438954</v>
      </c>
      <c r="BS1681">
        <v>4948149.2027695347</v>
      </c>
      <c r="BT1681">
        <v>884862.46094750322</v>
      </c>
    </row>
    <row r="1682" spans="1:72">
      <c r="A1682" t="s">
        <v>1966</v>
      </c>
      <c r="B1682" t="s">
        <v>57</v>
      </c>
      <c r="C1682">
        <v>2023</v>
      </c>
      <c r="D1682" t="s">
        <v>228</v>
      </c>
      <c r="E1682">
        <v>5</v>
      </c>
      <c r="F1682" t="s">
        <v>2035</v>
      </c>
      <c r="G1682" t="s">
        <v>298</v>
      </c>
      <c r="H1682" t="s">
        <v>1927</v>
      </c>
      <c r="P1682">
        <v>0.20284478456083377</v>
      </c>
      <c r="Q1682">
        <v>0.46533812734072227</v>
      </c>
      <c r="S1682">
        <v>0.23523382424645869</v>
      </c>
      <c r="T1682">
        <v>3.5689123261913883E-2</v>
      </c>
      <c r="U1682">
        <v>9.7806179831258569E-2</v>
      </c>
      <c r="V1682">
        <v>4.4626304267769638E-2</v>
      </c>
      <c r="W1682">
        <v>9.3974441337509235E-2</v>
      </c>
      <c r="X1682">
        <v>0.11438382998689585</v>
      </c>
      <c r="Y1682">
        <v>238657.4855722767</v>
      </c>
      <c r="Z1682">
        <v>2715410.675879397</v>
      </c>
      <c r="AA1682">
        <v>5803126.7977386937</v>
      </c>
      <c r="AB1682">
        <v>1.2431878335610672E-2</v>
      </c>
      <c r="AD1682">
        <v>0.64058345398873817</v>
      </c>
      <c r="AE1682">
        <v>0.94037769238953417</v>
      </c>
      <c r="AF1682">
        <v>25410763.814086813</v>
      </c>
      <c r="AG1682">
        <v>16514567.674037674</v>
      </c>
      <c r="AH1682">
        <v>23895715.437346436</v>
      </c>
      <c r="AI1682">
        <v>0.94752432669109765</v>
      </c>
      <c r="AJ1682">
        <v>0.32151156308773843</v>
      </c>
      <c r="AK1682">
        <v>2.9248642983733411</v>
      </c>
      <c r="AL1682">
        <v>1.0115627543632555</v>
      </c>
      <c r="AU1682">
        <v>0.43243510597349261</v>
      </c>
      <c r="AV1682">
        <v>0.62816979166887865</v>
      </c>
      <c r="AX1682">
        <v>2.0566621795618998E-2</v>
      </c>
      <c r="AY1682">
        <v>4.2288530402897269E-2</v>
      </c>
      <c r="BE1682">
        <v>0.32570666947819038</v>
      </c>
      <c r="BJ1682">
        <v>0.69110999071520485</v>
      </c>
      <c r="BO1682">
        <v>1.0227027735643244</v>
      </c>
      <c r="BQ1682">
        <v>9.099246231155778</v>
      </c>
      <c r="BR1682">
        <v>0.28901939846947855</v>
      </c>
    </row>
    <row r="1683" spans="1:72">
      <c r="A1683" t="s">
        <v>1967</v>
      </c>
      <c r="B1683" t="s">
        <v>58</v>
      </c>
      <c r="C1683">
        <v>2023</v>
      </c>
      <c r="D1683" t="s">
        <v>231</v>
      </c>
      <c r="E1683">
        <v>6</v>
      </c>
      <c r="G1683" t="s">
        <v>300</v>
      </c>
      <c r="H1683" t="s">
        <v>1927</v>
      </c>
      <c r="I1683">
        <v>8.7940802021653969E-2</v>
      </c>
      <c r="J1683">
        <v>2.481871175190143E-2</v>
      </c>
      <c r="K1683">
        <v>1.2683959113777274</v>
      </c>
      <c r="L1683">
        <v>0.92248447668182598</v>
      </c>
      <c r="M1683">
        <v>0.85889631567594416</v>
      </c>
      <c r="N1683">
        <v>0.56289598364008842</v>
      </c>
      <c r="O1683">
        <v>0.49451851519582241</v>
      </c>
      <c r="P1683">
        <v>0.50449954049343282</v>
      </c>
      <c r="Q1683">
        <v>0.50449954049343282</v>
      </c>
      <c r="R1683">
        <v>0.55295680980304074</v>
      </c>
      <c r="S1683">
        <v>0.5329352764801496</v>
      </c>
      <c r="T1683">
        <v>0.10617476525012748</v>
      </c>
      <c r="U1683">
        <v>0.10617476525012748</v>
      </c>
      <c r="V1683">
        <v>9.0647351073240026E-2</v>
      </c>
      <c r="W1683">
        <v>0.18515017076964771</v>
      </c>
      <c r="X1683">
        <v>9.0647351073240026E-2</v>
      </c>
      <c r="Y1683">
        <v>194234.70037825999</v>
      </c>
      <c r="Z1683">
        <v>2505140.8947368423</v>
      </c>
      <c r="AA1683">
        <v>5328915.0481203012</v>
      </c>
      <c r="AB1683">
        <v>3.8890595849601521E-2</v>
      </c>
      <c r="AC1683">
        <v>8.1747198406791011E-2</v>
      </c>
      <c r="AM1683">
        <v>1.7420216147449149E-2</v>
      </c>
      <c r="AN1683">
        <v>2.9458398303386188E-2</v>
      </c>
      <c r="AO1683">
        <v>0.15803526737827708</v>
      </c>
      <c r="AP1683">
        <v>2.2329261766177014E-2</v>
      </c>
      <c r="AQ1683">
        <v>1.0113324198226106</v>
      </c>
      <c r="AR1683">
        <v>1.0113324198226106</v>
      </c>
      <c r="AS1683">
        <v>0.96740274361512713</v>
      </c>
      <c r="AT1683">
        <v>2.7657442889303309E-2</v>
      </c>
      <c r="AU1683">
        <v>0.67783126029414997</v>
      </c>
      <c r="AV1683">
        <v>0.67783126029414997</v>
      </c>
      <c r="AW1683">
        <v>0.69102382592535316</v>
      </c>
      <c r="AX1683">
        <v>4.0754823051244615E-2</v>
      </c>
      <c r="AY1683">
        <v>4.0754823051244615E-2</v>
      </c>
      <c r="AZ1683">
        <v>0.41530689027802253</v>
      </c>
      <c r="BB1683">
        <v>0.22670967064191316</v>
      </c>
      <c r="BD1683">
        <v>0.25873033089289893</v>
      </c>
      <c r="BE1683">
        <v>0.25873033089289893</v>
      </c>
      <c r="BF1683">
        <v>9265</v>
      </c>
      <c r="BG1683">
        <v>6024</v>
      </c>
      <c r="BI1683">
        <v>7.2012225637927182E-2</v>
      </c>
      <c r="BK1683">
        <v>0.4780685248771831</v>
      </c>
      <c r="BL1683">
        <v>0.32294796175455137</v>
      </c>
      <c r="BM1683">
        <v>0.32294796175455137</v>
      </c>
      <c r="BN1683">
        <v>0.69002050409800864</v>
      </c>
      <c r="BQ1683">
        <v>15.106766917293234</v>
      </c>
      <c r="BR1683">
        <v>0.18929797561264355</v>
      </c>
      <c r="BS1683">
        <v>3416864.1218045112</v>
      </c>
      <c r="BT1683">
        <v>1267869.873846154</v>
      </c>
    </row>
    <row r="1684" spans="1:72">
      <c r="A1684" t="s">
        <v>1968</v>
      </c>
      <c r="B1684" t="s">
        <v>59</v>
      </c>
      <c r="C1684">
        <v>2023</v>
      </c>
      <c r="D1684" t="s">
        <v>223</v>
      </c>
      <c r="E1684">
        <v>2</v>
      </c>
      <c r="G1684" t="s">
        <v>302</v>
      </c>
      <c r="H1684" t="s">
        <v>1927</v>
      </c>
      <c r="I1684">
        <v>0.48969485851318145</v>
      </c>
      <c r="J1684">
        <v>0.12427093152933565</v>
      </c>
      <c r="K1684">
        <v>1.5859831802478424</v>
      </c>
      <c r="L1684">
        <v>1.2125811052752689</v>
      </c>
      <c r="M1684">
        <v>0.6697777698963534</v>
      </c>
      <c r="N1684">
        <v>0.57451355494047396</v>
      </c>
      <c r="O1684">
        <v>0.51974860529698519</v>
      </c>
      <c r="P1684">
        <v>0.14362782301701932</v>
      </c>
      <c r="Q1684">
        <v>0.57655958931650375</v>
      </c>
      <c r="R1684">
        <v>0.16689284677885516</v>
      </c>
      <c r="S1684">
        <v>0.15469946521377417</v>
      </c>
      <c r="T1684">
        <v>1.2563797570229707E-2</v>
      </c>
      <c r="U1684">
        <v>7.437896171807E-2</v>
      </c>
      <c r="V1684">
        <v>3.1329851404847182E-2</v>
      </c>
      <c r="W1684">
        <v>5.8112370206223528E-2</v>
      </c>
      <c r="X1684">
        <v>0.14656656632064</v>
      </c>
      <c r="Y1684">
        <v>408206.73723849375</v>
      </c>
      <c r="Z1684">
        <v>2996121.6625615763</v>
      </c>
      <c r="AA1684">
        <v>5616658.386699507</v>
      </c>
      <c r="AB1684">
        <v>5.7296408993445383E-3</v>
      </c>
      <c r="AC1684">
        <v>0.11622897213841499</v>
      </c>
      <c r="AD1684">
        <v>0.83863120933102187</v>
      </c>
      <c r="AE1684">
        <v>0.90387707447869692</v>
      </c>
      <c r="AF1684">
        <v>26537108.548492257</v>
      </c>
      <c r="AG1684">
        <v>17293673.704971474</v>
      </c>
      <c r="AH1684">
        <v>23986284.039934799</v>
      </c>
      <c r="AI1684">
        <v>0.94114774273390822</v>
      </c>
      <c r="AJ1684">
        <v>0.32515556756756353</v>
      </c>
      <c r="AK1684">
        <v>2.7798296096863906</v>
      </c>
      <c r="AL1684">
        <v>1.1338534267692448</v>
      </c>
      <c r="AM1684">
        <v>6.3599695722212787E-2</v>
      </c>
      <c r="AN1684">
        <v>4.8450644276628069E-2</v>
      </c>
      <c r="AO1684">
        <v>6.1616113588387748E-2</v>
      </c>
      <c r="AP1684">
        <v>1.9812641973671115E-2</v>
      </c>
      <c r="AQ1684">
        <v>1.0401438543039592</v>
      </c>
      <c r="AR1684">
        <v>0.92557425234637358</v>
      </c>
      <c r="AS1684">
        <v>1.0122497997503279</v>
      </c>
      <c r="AT1684">
        <v>1.9325688561454609E-2</v>
      </c>
      <c r="AU1684">
        <v>0.3709796692740997</v>
      </c>
      <c r="AV1684">
        <v>0.61150738401544169</v>
      </c>
      <c r="AW1684">
        <v>0.37161437444509404</v>
      </c>
      <c r="AX1684">
        <v>1.159435936895094E-2</v>
      </c>
      <c r="AY1684">
        <v>5.4427531986874916E-2</v>
      </c>
      <c r="AZ1684">
        <v>0.79742514255496799</v>
      </c>
      <c r="BA1684">
        <v>10.757621690501688</v>
      </c>
      <c r="BB1684">
        <v>4.0561612191904961E-2</v>
      </c>
      <c r="BC1684">
        <v>3.785308258043743E-2</v>
      </c>
      <c r="BD1684">
        <v>0.71568424410955356</v>
      </c>
      <c r="BE1684">
        <v>0.23847745666144771</v>
      </c>
      <c r="BF1684">
        <v>8834</v>
      </c>
      <c r="BG1684">
        <v>5327</v>
      </c>
      <c r="BH1684">
        <v>5063</v>
      </c>
      <c r="BI1684">
        <v>8.0828905661437606E-2</v>
      </c>
      <c r="BJ1684">
        <v>0.72098177759336179</v>
      </c>
      <c r="BK1684">
        <v>0.84965460829720862</v>
      </c>
      <c r="BL1684">
        <v>1.8486569102723872E-2</v>
      </c>
      <c r="BM1684">
        <v>8.0792770965971886E-2</v>
      </c>
      <c r="BN1684">
        <v>0.77650780676460707</v>
      </c>
      <c r="BO1684">
        <v>1.1768056252941144</v>
      </c>
      <c r="BP1684">
        <v>4.5158873556602148E-2</v>
      </c>
      <c r="BQ1684">
        <v>2.9433497536945814</v>
      </c>
      <c r="BR1684">
        <v>0.23450413223140495</v>
      </c>
      <c r="BS1684">
        <v>3244091.2758620689</v>
      </c>
      <c r="BT1684">
        <v>613034.09213661635</v>
      </c>
    </row>
    <row r="1685" spans="1:72">
      <c r="A1685" t="s">
        <v>1969</v>
      </c>
      <c r="B1685" t="s">
        <v>60</v>
      </c>
      <c r="C1685">
        <v>2023</v>
      </c>
      <c r="D1685" t="s">
        <v>207</v>
      </c>
      <c r="E1685">
        <v>7</v>
      </c>
      <c r="F1685" t="s">
        <v>2035</v>
      </c>
      <c r="G1685" t="s">
        <v>304</v>
      </c>
      <c r="H1685" t="s">
        <v>1927</v>
      </c>
      <c r="P1685">
        <v>0.2405710997511214</v>
      </c>
      <c r="Q1685">
        <v>0.39110064265520911</v>
      </c>
      <c r="S1685">
        <v>0.28403435503260227</v>
      </c>
      <c r="T1685">
        <v>4.5578169435538655E-2</v>
      </c>
      <c r="U1685">
        <v>8.3439476806649329E-2</v>
      </c>
      <c r="V1685">
        <v>8.8266902075848669E-2</v>
      </c>
      <c r="W1685">
        <v>0.28200484033885515</v>
      </c>
      <c r="X1685">
        <v>0.15400342053180149</v>
      </c>
      <c r="Y1685">
        <v>331866.68412778265</v>
      </c>
      <c r="Z1685">
        <v>4457099.7758395113</v>
      </c>
      <c r="AA1685">
        <v>14997122.544265155</v>
      </c>
      <c r="AB1685">
        <v>1.8763699140344016E-2</v>
      </c>
      <c r="AD1685">
        <v>0.4586514966003255</v>
      </c>
      <c r="AE1685">
        <v>0.8819759586632937</v>
      </c>
      <c r="AF1685">
        <v>27891662.25157563</v>
      </c>
      <c r="AG1685">
        <v>16092791.62394958</v>
      </c>
      <c r="AH1685">
        <v>24599775.553046219</v>
      </c>
      <c r="AI1685">
        <v>0.94877953092667922</v>
      </c>
      <c r="AJ1685">
        <v>0.35692418135813919</v>
      </c>
      <c r="AK1685">
        <v>2.4710456862498633</v>
      </c>
      <c r="AL1685">
        <v>1.3092203241615705</v>
      </c>
      <c r="AU1685">
        <v>0.41259563903994262</v>
      </c>
      <c r="AV1685">
        <v>0.45890937619630523</v>
      </c>
      <c r="AX1685">
        <v>1.2974539624035764E-2</v>
      </c>
      <c r="AY1685">
        <v>2.0492046235272805E-2</v>
      </c>
      <c r="BE1685">
        <v>0.38864809434611342</v>
      </c>
      <c r="BJ1685">
        <v>0.65418448998640522</v>
      </c>
      <c r="BO1685">
        <v>1.330196267954439</v>
      </c>
      <c r="BQ1685">
        <v>6.9350196249454861</v>
      </c>
      <c r="BR1685">
        <v>0.66565413218812197</v>
      </c>
    </row>
    <row r="1686" spans="1:72">
      <c r="A1686" t="s">
        <v>1970</v>
      </c>
      <c r="B1686" t="s">
        <v>61</v>
      </c>
      <c r="C1686">
        <v>2023</v>
      </c>
      <c r="D1686" t="s">
        <v>212</v>
      </c>
      <c r="E1686">
        <v>4</v>
      </c>
      <c r="G1686" t="s">
        <v>306</v>
      </c>
      <c r="H1686" t="s">
        <v>1927</v>
      </c>
      <c r="I1686">
        <v>4.9936008350432451E-2</v>
      </c>
      <c r="J1686">
        <v>0.21327267628114163</v>
      </c>
      <c r="K1686">
        <v>1.3823589619046599</v>
      </c>
      <c r="L1686">
        <v>1.1744172395092809</v>
      </c>
      <c r="M1686">
        <v>0.88779256033913356</v>
      </c>
      <c r="N1686">
        <v>0.53189254535045039</v>
      </c>
      <c r="O1686">
        <v>0.51239504486694532</v>
      </c>
      <c r="P1686">
        <v>0.59756286671527803</v>
      </c>
      <c r="Q1686">
        <v>0.59756286671527803</v>
      </c>
      <c r="R1686">
        <v>0.65198499421339184</v>
      </c>
      <c r="S1686">
        <v>0.61992890009866153</v>
      </c>
      <c r="T1686">
        <v>0.17557036186065964</v>
      </c>
      <c r="U1686">
        <v>0.17557036186065964</v>
      </c>
      <c r="V1686">
        <v>1.4625506795912038E-2</v>
      </c>
      <c r="W1686">
        <v>2.5077545336212682E-2</v>
      </c>
      <c r="X1686">
        <v>1.4625506795912038E-2</v>
      </c>
      <c r="Y1686">
        <v>324424.7132132132</v>
      </c>
      <c r="Z1686">
        <v>524242.11650485435</v>
      </c>
      <c r="AA1686">
        <v>908221.77184466016</v>
      </c>
      <c r="AB1686">
        <v>1.4798383182481799E-2</v>
      </c>
      <c r="AC1686">
        <v>6.4673887045763115E-2</v>
      </c>
      <c r="AM1686">
        <v>2.7773168020220368E-2</v>
      </c>
      <c r="AN1686">
        <v>4.6728686817409E-2</v>
      </c>
      <c r="AO1686">
        <v>2.4404715588176348E-2</v>
      </c>
      <c r="AP1686">
        <v>1.0241936614947808E-2</v>
      </c>
      <c r="AQ1686">
        <v>0.9588192114322539</v>
      </c>
      <c r="AR1686">
        <v>0.9588192114322539</v>
      </c>
      <c r="AS1686">
        <v>0.97488566196306004</v>
      </c>
      <c r="AT1686">
        <v>1.9980952616805846E-2</v>
      </c>
      <c r="AU1686">
        <v>0.78576385886467204</v>
      </c>
      <c r="AV1686">
        <v>0.78576385886467204</v>
      </c>
      <c r="AW1686">
        <v>0.78651116966870549</v>
      </c>
      <c r="AX1686">
        <v>3.4121605744579987E-2</v>
      </c>
      <c r="AY1686">
        <v>3.4121605744579987E-2</v>
      </c>
      <c r="AZ1686">
        <v>0.3266567170840679</v>
      </c>
      <c r="BB1686">
        <v>7.5098615857826387E-2</v>
      </c>
      <c r="BD1686">
        <v>0.14218567678851529</v>
      </c>
      <c r="BE1686">
        <v>0.14218567678851529</v>
      </c>
      <c r="BF1686">
        <v>9844</v>
      </c>
      <c r="BG1686">
        <v>6215</v>
      </c>
      <c r="BI1686">
        <v>3.4712054819438599E-2</v>
      </c>
      <c r="BK1686">
        <v>0.36748428661833299</v>
      </c>
      <c r="BL1686">
        <v>0.33195295206413727</v>
      </c>
      <c r="BM1686">
        <v>0.33195295206413727</v>
      </c>
      <c r="BN1686">
        <v>0.48199090190639654</v>
      </c>
      <c r="BQ1686">
        <v>19.398058252427184</v>
      </c>
      <c r="BR1686">
        <v>6.5217391304347824E-2</v>
      </c>
      <c r="BS1686">
        <v>495266.64563106798</v>
      </c>
      <c r="BT1686">
        <v>590695.25165562914</v>
      </c>
    </row>
    <row r="1687" spans="1:72">
      <c r="A1687" t="s">
        <v>1971</v>
      </c>
      <c r="B1687" t="s">
        <v>62</v>
      </c>
      <c r="C1687">
        <v>2023</v>
      </c>
      <c r="D1687" t="s">
        <v>215</v>
      </c>
      <c r="E1687">
        <v>5</v>
      </c>
      <c r="G1687" t="s">
        <v>308</v>
      </c>
      <c r="H1687" t="s">
        <v>1927</v>
      </c>
      <c r="I1687">
        <v>9.2652559991014918E-2</v>
      </c>
      <c r="J1687">
        <v>0.40338255421504071</v>
      </c>
      <c r="K1687">
        <v>1.2552127749781439</v>
      </c>
      <c r="L1687">
        <v>0.71997331593800451</v>
      </c>
      <c r="M1687">
        <v>0.6274472242223289</v>
      </c>
      <c r="N1687">
        <v>0.6618691663265609</v>
      </c>
      <c r="O1687">
        <v>0.53752616772073647</v>
      </c>
      <c r="P1687">
        <v>0.4195880809250257</v>
      </c>
      <c r="Q1687">
        <v>0.4195880809250257</v>
      </c>
      <c r="R1687">
        <v>0.43150783740214993</v>
      </c>
      <c r="S1687">
        <v>0.4705166545425109</v>
      </c>
      <c r="T1687">
        <v>0.1040767558884884</v>
      </c>
      <c r="U1687">
        <v>0.1040767558884884</v>
      </c>
      <c r="V1687">
        <v>0.13921291935376659</v>
      </c>
      <c r="W1687">
        <v>0.2972450870701433</v>
      </c>
      <c r="X1687">
        <v>0.13921291935376659</v>
      </c>
      <c r="Y1687">
        <v>219892.09130971268</v>
      </c>
      <c r="Z1687">
        <v>4767384.0942857144</v>
      </c>
      <c r="AA1687">
        <v>10718582.994285714</v>
      </c>
      <c r="AB1687">
        <v>3.5647398438553607E-2</v>
      </c>
      <c r="AC1687">
        <v>0.11675581993876895</v>
      </c>
      <c r="AM1687">
        <v>1.9052460097546266E-2</v>
      </c>
      <c r="AN1687">
        <v>3.0322647822791624E-2</v>
      </c>
      <c r="AO1687">
        <v>0.29467780282134015</v>
      </c>
      <c r="AP1687">
        <v>3.5098669356369842E-2</v>
      </c>
      <c r="AQ1687">
        <v>0.9778596316368473</v>
      </c>
      <c r="AR1687">
        <v>0.9778596316368473</v>
      </c>
      <c r="AS1687">
        <v>1.2363665478213135</v>
      </c>
      <c r="AT1687">
        <v>4.2511614987584434E-2</v>
      </c>
      <c r="AU1687">
        <v>0.56461753949929261</v>
      </c>
      <c r="AV1687">
        <v>0.56461753949929261</v>
      </c>
      <c r="AW1687">
        <v>0.59074009797072724</v>
      </c>
      <c r="AX1687">
        <v>6.1741078572675752E-2</v>
      </c>
      <c r="AY1687">
        <v>6.1741078572675752E-2</v>
      </c>
      <c r="AZ1687">
        <v>0.49598088505782295</v>
      </c>
      <c r="BB1687">
        <v>0.17360621959942776</v>
      </c>
      <c r="BD1687">
        <v>0.26099887153600254</v>
      </c>
      <c r="BE1687">
        <v>0.26099887153600254</v>
      </c>
      <c r="BF1687">
        <v>10571</v>
      </c>
      <c r="BG1687">
        <v>6489</v>
      </c>
      <c r="BI1687">
        <v>4.1317264738698588E-2</v>
      </c>
      <c r="BK1687">
        <v>0.55659177699655926</v>
      </c>
      <c r="BL1687">
        <v>0.28550480498551206</v>
      </c>
      <c r="BM1687">
        <v>0.28550480498551206</v>
      </c>
      <c r="BN1687">
        <v>1.0146563860777031</v>
      </c>
      <c r="BQ1687">
        <v>16.208571428571428</v>
      </c>
      <c r="BR1687">
        <v>0.41683316683316685</v>
      </c>
      <c r="BS1687">
        <v>9422949.7771428563</v>
      </c>
      <c r="BT1687">
        <v>1929663.9372384937</v>
      </c>
    </row>
    <row r="1688" spans="1:72">
      <c r="A1688" t="s">
        <v>1972</v>
      </c>
      <c r="B1688" t="s">
        <v>63</v>
      </c>
      <c r="C1688">
        <v>2023</v>
      </c>
      <c r="D1688" t="s">
        <v>215</v>
      </c>
      <c r="E1688">
        <v>2</v>
      </c>
      <c r="G1688" t="s">
        <v>310</v>
      </c>
      <c r="H1688" t="s">
        <v>1927</v>
      </c>
      <c r="I1688">
        <v>9.3887872247292725E-2</v>
      </c>
      <c r="J1688">
        <v>0.39552279050513101</v>
      </c>
      <c r="K1688">
        <v>1.9227245331910561</v>
      </c>
      <c r="L1688">
        <v>1.2023082474453695</v>
      </c>
      <c r="M1688">
        <v>1.1672777831903915</v>
      </c>
      <c r="N1688">
        <v>0.71204140119698911</v>
      </c>
      <c r="O1688">
        <v>0.60720540894428665</v>
      </c>
      <c r="P1688">
        <v>0.49630569684449843</v>
      </c>
      <c r="Q1688">
        <v>0.49630569684449843</v>
      </c>
      <c r="R1688">
        <v>0.50699356533511653</v>
      </c>
      <c r="S1688">
        <v>0.63473208408670978</v>
      </c>
      <c r="T1688">
        <v>9.9166844385760261E-2</v>
      </c>
      <c r="U1688">
        <v>9.9166844385760261E-2</v>
      </c>
      <c r="V1688">
        <v>0.15422404366251241</v>
      </c>
      <c r="W1688">
        <v>0.33035534881833761</v>
      </c>
      <c r="X1688">
        <v>0.15422404366251241</v>
      </c>
      <c r="Y1688">
        <v>340124.68442010949</v>
      </c>
      <c r="Z1688">
        <v>5012655.0566037735</v>
      </c>
      <c r="AA1688">
        <v>11267032.033018868</v>
      </c>
      <c r="AB1688">
        <v>4.0858430284581006E-2</v>
      </c>
      <c r="AC1688">
        <v>0.18961559992182273</v>
      </c>
      <c r="AM1688">
        <v>4.6666655466463057E-2</v>
      </c>
      <c r="AN1688">
        <v>6.5830035554369934E-2</v>
      </c>
      <c r="AO1688">
        <v>0.25114921507129484</v>
      </c>
      <c r="AP1688">
        <v>1.9505950355840129E-2</v>
      </c>
      <c r="AQ1688">
        <v>0.96666170109410754</v>
      </c>
      <c r="AR1688">
        <v>0.96666170109410754</v>
      </c>
      <c r="AS1688">
        <v>1.0072487344946897</v>
      </c>
      <c r="AT1688">
        <v>1.5267243902530906E-2</v>
      </c>
      <c r="AU1688">
        <v>0.54083523530099031</v>
      </c>
      <c r="AV1688">
        <v>0.54083523530099031</v>
      </c>
      <c r="AW1688">
        <v>0.58305725469645031</v>
      </c>
      <c r="AX1688">
        <v>4.279187207892448E-2</v>
      </c>
      <c r="AY1688">
        <v>4.279187207892448E-2</v>
      </c>
      <c r="AZ1688">
        <v>0.40423412833114947</v>
      </c>
      <c r="BB1688">
        <v>-1.7538535084655469E-3</v>
      </c>
      <c r="BD1688">
        <v>0.33769589326360211</v>
      </c>
      <c r="BE1688">
        <v>0.33769589326360211</v>
      </c>
      <c r="BF1688">
        <v>8748</v>
      </c>
      <c r="BG1688">
        <v>5961</v>
      </c>
      <c r="BI1688">
        <v>4.3619784818388921E-2</v>
      </c>
      <c r="BK1688">
        <v>0.44183864224613384</v>
      </c>
      <c r="BL1688">
        <v>0.17125408937827385</v>
      </c>
      <c r="BM1688">
        <v>0.17125408937827385</v>
      </c>
      <c r="BN1688">
        <v>0.86805490635746829</v>
      </c>
      <c r="BQ1688">
        <v>9.4764150943396235</v>
      </c>
      <c r="BR1688">
        <v>0.74543874891398787</v>
      </c>
      <c r="BS1688">
        <v>8405569.4481132068</v>
      </c>
      <c r="BT1688">
        <v>1062758.4895104894</v>
      </c>
    </row>
    <row r="1689" spans="1:72">
      <c r="A1689" t="s">
        <v>1973</v>
      </c>
      <c r="B1689" t="s">
        <v>64</v>
      </c>
      <c r="C1689">
        <v>2023</v>
      </c>
      <c r="D1689" t="s">
        <v>228</v>
      </c>
      <c r="E1689">
        <v>5</v>
      </c>
      <c r="G1689" t="s">
        <v>312</v>
      </c>
      <c r="H1689" t="s">
        <v>1927</v>
      </c>
      <c r="I1689">
        <v>0.42931177170397122</v>
      </c>
      <c r="J1689">
        <v>0.11500445632383786</v>
      </c>
      <c r="K1689">
        <v>1.5918951505962231</v>
      </c>
      <c r="L1689">
        <v>1.1652324016780664</v>
      </c>
      <c r="M1689">
        <v>0.64435542635875553</v>
      </c>
      <c r="N1689">
        <v>0.60384996068769459</v>
      </c>
      <c r="O1689">
        <v>0.54677324037379327</v>
      </c>
      <c r="P1689">
        <v>0.2185712929628815</v>
      </c>
      <c r="Q1689">
        <v>0.5174237258050659</v>
      </c>
      <c r="R1689">
        <v>0.25073019900141674</v>
      </c>
      <c r="S1689">
        <v>0.25124215077639578</v>
      </c>
      <c r="T1689">
        <v>3.5442350104576081E-2</v>
      </c>
      <c r="U1689">
        <v>0.10339265802911941</v>
      </c>
      <c r="V1689">
        <v>3.2801146806878449E-2</v>
      </c>
      <c r="W1689">
        <v>7.9529720659783087E-2</v>
      </c>
      <c r="X1689">
        <v>9.2933966928050948E-2</v>
      </c>
      <c r="Y1689">
        <v>248297.53394366198</v>
      </c>
      <c r="Z1689">
        <v>2083701.5249042145</v>
      </c>
      <c r="AA1689">
        <v>5122503.624521073</v>
      </c>
      <c r="AB1689">
        <v>8.3577504348537959E-3</v>
      </c>
      <c r="AC1689">
        <v>8.4928841109393069E-2</v>
      </c>
      <c r="AD1689">
        <v>0.66848675426142068</v>
      </c>
      <c r="AE1689">
        <v>0.89328181738455614</v>
      </c>
      <c r="AF1689">
        <v>30310592.259799454</v>
      </c>
      <c r="AG1689">
        <v>18977251.242479488</v>
      </c>
      <c r="AH1689">
        <v>27075900.939835917</v>
      </c>
      <c r="AI1689">
        <v>0.93411350817646421</v>
      </c>
      <c r="AJ1689">
        <v>0.34471416544699851</v>
      </c>
      <c r="AK1689">
        <v>2.5913696242398911</v>
      </c>
      <c r="AL1689">
        <v>0.9562352944745689</v>
      </c>
      <c r="AM1689">
        <v>4.5836343770783258E-2</v>
      </c>
      <c r="AN1689">
        <v>4.3009036147110623E-2</v>
      </c>
      <c r="AO1689">
        <v>8.6841075073880586E-2</v>
      </c>
      <c r="AP1689">
        <v>2.0609764890797262E-2</v>
      </c>
      <c r="AQ1689">
        <v>1.0404862285530552</v>
      </c>
      <c r="AR1689">
        <v>0.97450375979511816</v>
      </c>
      <c r="AS1689">
        <v>1.2224710686624001</v>
      </c>
      <c r="AT1689">
        <v>2.0177960112268131E-2</v>
      </c>
      <c r="AU1689">
        <v>0.45114710683327286</v>
      </c>
      <c r="AV1689">
        <v>0.6664277221566185</v>
      </c>
      <c r="AW1689">
        <v>0.46379724193492117</v>
      </c>
      <c r="AX1689">
        <v>2.5164546464381852E-2</v>
      </c>
      <c r="AY1689">
        <v>5.5018322548446429E-2</v>
      </c>
      <c r="AZ1689">
        <v>0.73394750859230706</v>
      </c>
      <c r="BA1689">
        <v>16.855513515264089</v>
      </c>
      <c r="BB1689">
        <v>0.37353403812910252</v>
      </c>
      <c r="BC1689">
        <v>2.2933907748373509E-2</v>
      </c>
      <c r="BD1689">
        <v>0.62957198818867155</v>
      </c>
      <c r="BE1689">
        <v>0.36007272189530637</v>
      </c>
      <c r="BF1689">
        <v>8987</v>
      </c>
      <c r="BG1689">
        <v>5681</v>
      </c>
      <c r="BH1689">
        <v>5267</v>
      </c>
      <c r="BI1689">
        <v>7.5139787298389105E-2</v>
      </c>
      <c r="BJ1689">
        <v>0.70089085067373913</v>
      </c>
      <c r="BK1689">
        <v>0.75421360380447044</v>
      </c>
      <c r="BL1689">
        <v>8.6147067577669156E-2</v>
      </c>
      <c r="BM1689">
        <v>0.20989933255785917</v>
      </c>
      <c r="BN1689">
        <v>0.76523642026779515</v>
      </c>
      <c r="BO1689">
        <v>1.0193679744622577</v>
      </c>
      <c r="BP1689">
        <v>6.2502313352748043E-2</v>
      </c>
      <c r="BQ1689">
        <v>9.0676883780332052</v>
      </c>
      <c r="BR1689">
        <v>0.20666213460231136</v>
      </c>
      <c r="BS1689">
        <v>3915967.0383141763</v>
      </c>
      <c r="BT1689">
        <v>810771.91770186333</v>
      </c>
    </row>
    <row r="1690" spans="1:72">
      <c r="A1690" t="s">
        <v>1974</v>
      </c>
      <c r="B1690" t="s">
        <v>65</v>
      </c>
      <c r="C1690">
        <v>2023</v>
      </c>
      <c r="D1690" t="s">
        <v>218</v>
      </c>
      <c r="E1690">
        <v>4</v>
      </c>
      <c r="G1690" t="s">
        <v>314</v>
      </c>
      <c r="H1690" t="s">
        <v>1927</v>
      </c>
      <c r="I1690">
        <v>6.9029474810764657E-2</v>
      </c>
      <c r="J1690">
        <v>0.10933232386717467</v>
      </c>
      <c r="K1690">
        <v>1.9297213732152814</v>
      </c>
      <c r="L1690">
        <v>1.1368421396197115</v>
      </c>
      <c r="M1690">
        <v>1.1110688704369429</v>
      </c>
      <c r="N1690">
        <v>0.60590867192010778</v>
      </c>
      <c r="O1690">
        <v>0.60832184233473596</v>
      </c>
      <c r="P1690">
        <v>0.49004405519202954</v>
      </c>
      <c r="Q1690">
        <v>0.49004405519202954</v>
      </c>
      <c r="R1690">
        <v>0.55835115218373577</v>
      </c>
      <c r="S1690">
        <v>0.55251772353629436</v>
      </c>
      <c r="T1690">
        <v>0.13736894488283649</v>
      </c>
      <c r="U1690">
        <v>0.13736894488283649</v>
      </c>
      <c r="V1690">
        <v>4.3912615507826824E-2</v>
      </c>
      <c r="W1690">
        <v>8.7098157914017107E-2</v>
      </c>
      <c r="X1690">
        <v>4.3912615507826824E-2</v>
      </c>
      <c r="Y1690">
        <v>230656.57924528301</v>
      </c>
      <c r="Z1690">
        <v>1266446.2083333333</v>
      </c>
      <c r="AA1690">
        <v>2551318.0648148148</v>
      </c>
      <c r="AB1690">
        <v>2.5288226671884753E-2</v>
      </c>
      <c r="AC1690">
        <v>9.4427626274007817E-2</v>
      </c>
      <c r="AM1690">
        <v>2.3952126298188568E-2</v>
      </c>
      <c r="AN1690">
        <v>3.5048606390833646E-2</v>
      </c>
      <c r="AO1690">
        <v>9.9029847949618582E-2</v>
      </c>
      <c r="AP1690">
        <v>4.1079415228697388E-2</v>
      </c>
      <c r="AQ1690">
        <v>1.0453938326376375</v>
      </c>
      <c r="AR1690">
        <v>1.0453938326376375</v>
      </c>
      <c r="AS1690">
        <v>0.89114247541196323</v>
      </c>
      <c r="AT1690">
        <v>1.670383185288208E-2</v>
      </c>
      <c r="AU1690">
        <v>0.73738765302704423</v>
      </c>
      <c r="AV1690">
        <v>0.73738765302704423</v>
      </c>
      <c r="AW1690">
        <v>0.76136089689370767</v>
      </c>
      <c r="AX1690">
        <v>3.1750634093290854E-2</v>
      </c>
      <c r="AY1690">
        <v>3.1750634093290854E-2</v>
      </c>
      <c r="AZ1690">
        <v>0.39867694483317528</v>
      </c>
      <c r="BB1690">
        <v>0.99540074215348895</v>
      </c>
      <c r="BD1690">
        <v>0.25444553092810118</v>
      </c>
      <c r="BE1690">
        <v>0.25444553092810118</v>
      </c>
      <c r="BF1690">
        <v>5356</v>
      </c>
      <c r="BG1690">
        <v>5961</v>
      </c>
      <c r="BI1690">
        <v>6.0451810074039014E-3</v>
      </c>
      <c r="BK1690">
        <v>0.43746708447730476</v>
      </c>
      <c r="BL1690">
        <v>0.34037954276268484</v>
      </c>
      <c r="BM1690">
        <v>0.34037954276268484</v>
      </c>
      <c r="BN1690">
        <v>0.61167955727433354</v>
      </c>
      <c r="BQ1690">
        <v>17.175925925925927</v>
      </c>
      <c r="BR1690">
        <v>6.7474048442906581E-2</v>
      </c>
      <c r="BS1690">
        <v>1154972.6203703703</v>
      </c>
      <c r="BT1690">
        <v>2037604.642857143</v>
      </c>
    </row>
    <row r="1691" spans="1:72">
      <c r="A1691" t="s">
        <v>1975</v>
      </c>
      <c r="B1691" t="s">
        <v>66</v>
      </c>
      <c r="C1691">
        <v>2023</v>
      </c>
      <c r="D1691" t="s">
        <v>223</v>
      </c>
      <c r="E1691">
        <v>2</v>
      </c>
      <c r="G1691" t="s">
        <v>316</v>
      </c>
      <c r="H1691" t="s">
        <v>1927</v>
      </c>
      <c r="I1691">
        <v>0.45868932012596175</v>
      </c>
      <c r="J1691">
        <v>0.18951921372009753</v>
      </c>
      <c r="K1691">
        <v>1.5630098940620414</v>
      </c>
      <c r="L1691">
        <v>1.3177970403067263</v>
      </c>
      <c r="M1691">
        <v>0.89104950224481327</v>
      </c>
      <c r="N1691">
        <v>0.61819502357439948</v>
      </c>
      <c r="O1691">
        <v>0.57117911367102769</v>
      </c>
      <c r="P1691">
        <v>0.15824575720404421</v>
      </c>
      <c r="Q1691">
        <v>0.59908908186701404</v>
      </c>
      <c r="R1691">
        <v>0.2246273150283449</v>
      </c>
      <c r="S1691">
        <v>0.1761836175402498</v>
      </c>
      <c r="T1691">
        <v>1.2098483514107767E-2</v>
      </c>
      <c r="U1691">
        <v>6.0978231685702058E-2</v>
      </c>
      <c r="V1691">
        <v>2.8886640109538099E-2</v>
      </c>
      <c r="W1691">
        <v>6.0201256825065975E-2</v>
      </c>
      <c r="X1691">
        <v>0.15682403236443465</v>
      </c>
      <c r="Y1691">
        <v>376379.66784452298</v>
      </c>
      <c r="Z1691">
        <v>2568878.0580808083</v>
      </c>
      <c r="AA1691">
        <v>5409633.4621212119</v>
      </c>
      <c r="AB1691">
        <v>7.5704036512746868E-3</v>
      </c>
      <c r="AC1691">
        <v>6.6338839854295714E-2</v>
      </c>
      <c r="AD1691">
        <v>0.82643315750928892</v>
      </c>
      <c r="AE1691">
        <v>0.91293756230523448</v>
      </c>
      <c r="AF1691">
        <v>28533116.262745097</v>
      </c>
      <c r="AG1691">
        <v>17766198.240196079</v>
      </c>
      <c r="AH1691">
        <v>26048953.605882354</v>
      </c>
      <c r="AI1691">
        <v>0.93151342548194283</v>
      </c>
      <c r="AJ1691">
        <v>0.35750812436740076</v>
      </c>
      <c r="AK1691">
        <v>2.553613470800554</v>
      </c>
      <c r="AL1691">
        <v>1.2875927811403018</v>
      </c>
      <c r="AM1691">
        <v>6.6716241753214583E-2</v>
      </c>
      <c r="AN1691">
        <v>4.5869404793546752E-2</v>
      </c>
      <c r="AO1691">
        <v>6.5155675092648552E-2</v>
      </c>
      <c r="AP1691">
        <v>1.0912651191720725E-2</v>
      </c>
      <c r="AQ1691">
        <v>0.99810147823642159</v>
      </c>
      <c r="AR1691">
        <v>0.85798188645421025</v>
      </c>
      <c r="AS1691">
        <v>1.1103357788468873</v>
      </c>
      <c r="AT1691">
        <v>2.3001373688498465E-2</v>
      </c>
      <c r="AU1691">
        <v>0.39945825610447994</v>
      </c>
      <c r="AV1691">
        <v>0.59551882824887392</v>
      </c>
      <c r="AW1691">
        <v>0.40793191416902791</v>
      </c>
      <c r="AX1691">
        <v>1.8920738858763789E-2</v>
      </c>
      <c r="AY1691">
        <v>7.2311914840143515E-2</v>
      </c>
      <c r="AZ1691">
        <v>0.8060922467674968</v>
      </c>
      <c r="BA1691">
        <v>15.077499772520152</v>
      </c>
      <c r="BB1691">
        <v>0.17054164447766867</v>
      </c>
      <c r="BC1691">
        <v>3.0329586939579146E-2</v>
      </c>
      <c r="BD1691">
        <v>0.63372963315088926</v>
      </c>
      <c r="BE1691">
        <v>0.18670894119530532</v>
      </c>
      <c r="BF1691">
        <v>9007</v>
      </c>
      <c r="BG1691">
        <v>5615</v>
      </c>
      <c r="BH1691">
        <v>5220</v>
      </c>
      <c r="BI1691">
        <v>6.8587896132538448E-2</v>
      </c>
      <c r="BJ1691">
        <v>0.68203116750855319</v>
      </c>
      <c r="BK1691">
        <v>0.82548774476953313</v>
      </c>
      <c r="BL1691">
        <v>1.8614760257077083E-2</v>
      </c>
      <c r="BM1691">
        <v>7.469461236156251E-2</v>
      </c>
      <c r="BN1691">
        <v>0.73271198251737713</v>
      </c>
      <c r="BO1691">
        <v>1.236498261135984</v>
      </c>
      <c r="BP1691">
        <v>4.8025014758752108E-2</v>
      </c>
      <c r="BQ1691">
        <v>2.8585858585858586</v>
      </c>
      <c r="BR1691">
        <v>0.2224622030237581</v>
      </c>
      <c r="BS1691">
        <v>4848501.4924242422</v>
      </c>
      <c r="BT1691">
        <v>380665.94290976058</v>
      </c>
    </row>
    <row r="1692" spans="1:72">
      <c r="A1692" t="s">
        <v>1976</v>
      </c>
      <c r="B1692" t="s">
        <v>67</v>
      </c>
      <c r="C1692">
        <v>2023</v>
      </c>
      <c r="D1692" t="s">
        <v>207</v>
      </c>
      <c r="E1692">
        <v>8</v>
      </c>
      <c r="G1692" t="s">
        <v>318</v>
      </c>
      <c r="H1692" t="s">
        <v>1927</v>
      </c>
      <c r="I1692">
        <v>0.15512021302042836</v>
      </c>
      <c r="J1692">
        <v>0.2206969599982854</v>
      </c>
      <c r="K1692">
        <v>2.6776689919534253</v>
      </c>
      <c r="L1692">
        <v>1.05854221180921</v>
      </c>
      <c r="M1692">
        <v>0.77643924540365417</v>
      </c>
      <c r="N1692">
        <v>0.6609213538459987</v>
      </c>
      <c r="O1692">
        <v>0.55740632066453499</v>
      </c>
      <c r="P1692">
        <v>0.31455363431035682</v>
      </c>
      <c r="Q1692">
        <v>0.41515979011462623</v>
      </c>
      <c r="R1692">
        <v>0.33110910334544369</v>
      </c>
      <c r="S1692">
        <v>0.36619584999535154</v>
      </c>
      <c r="T1692">
        <v>4.1855173961571776E-2</v>
      </c>
      <c r="U1692">
        <v>6.1769020676399583E-2</v>
      </c>
      <c r="V1692">
        <v>0.13605592954455623</v>
      </c>
      <c r="W1692">
        <v>0.36472354367906562</v>
      </c>
      <c r="X1692">
        <v>0.19304945920590427</v>
      </c>
      <c r="Y1692">
        <v>324413.27073334827</v>
      </c>
      <c r="Z1692">
        <v>6729015.2115054382</v>
      </c>
      <c r="AA1692">
        <v>19211791.530623928</v>
      </c>
      <c r="AB1692">
        <v>1.1228118740682075E-2</v>
      </c>
      <c r="AC1692">
        <v>0.18465464547233004</v>
      </c>
      <c r="AD1692">
        <v>0.33227119374052244</v>
      </c>
      <c r="AE1692">
        <v>0.75145777534667957</v>
      </c>
      <c r="AF1692">
        <v>27886453.260806218</v>
      </c>
      <c r="AG1692">
        <v>15222053.64885867</v>
      </c>
      <c r="AH1692">
        <v>20955492.129674599</v>
      </c>
      <c r="AI1692">
        <v>0.90876127125222994</v>
      </c>
      <c r="AJ1692">
        <v>0.35096328170515134</v>
      </c>
      <c r="AK1692">
        <v>2.1411293275345789</v>
      </c>
      <c r="AL1692">
        <v>0.76260252401933271</v>
      </c>
      <c r="AM1692">
        <v>2.6879486271435181E-2</v>
      </c>
      <c r="AN1692">
        <v>3.4661070959291627E-2</v>
      </c>
      <c r="AO1692">
        <v>0.35480476804123984</v>
      </c>
      <c r="AP1692">
        <v>6.7784185420076332E-2</v>
      </c>
      <c r="AQ1692">
        <v>1.0372311041392099</v>
      </c>
      <c r="AR1692">
        <v>1.0355663271507696</v>
      </c>
      <c r="AS1692">
        <v>1.0681075824510091</v>
      </c>
      <c r="AT1692">
        <v>1.8234437872361647E-2</v>
      </c>
      <c r="AU1692">
        <v>0.41943790502277006</v>
      </c>
      <c r="AV1692">
        <v>0.45208263388893283</v>
      </c>
      <c r="AW1692">
        <v>0.45465800363072439</v>
      </c>
      <c r="AX1692">
        <v>2.2886245269164909E-2</v>
      </c>
      <c r="AY1692">
        <v>2.9585900288483173E-2</v>
      </c>
      <c r="AZ1692">
        <v>0.60334273048475973</v>
      </c>
      <c r="BA1692">
        <v>13.321120312677564</v>
      </c>
      <c r="BB1692">
        <v>0.10202963446948912</v>
      </c>
      <c r="BC1692">
        <v>3.7141466035205142E-2</v>
      </c>
      <c r="BD1692">
        <v>0.31506017493029315</v>
      </c>
      <c r="BE1692">
        <v>0.24818346121385942</v>
      </c>
      <c r="BF1692">
        <v>9288</v>
      </c>
      <c r="BG1692">
        <v>6626</v>
      </c>
      <c r="BH1692">
        <v>6369</v>
      </c>
      <c r="BI1692">
        <v>5.9694387954398319E-2</v>
      </c>
      <c r="BJ1692">
        <v>0.72639924439202563</v>
      </c>
      <c r="BK1692">
        <v>0.66416157734951253</v>
      </c>
      <c r="BL1692">
        <v>7.638796084754676E-2</v>
      </c>
      <c r="BM1692">
        <v>0.10104992434971774</v>
      </c>
      <c r="BN1692">
        <v>1.331518289026788</v>
      </c>
      <c r="BO1692">
        <v>0.78398438827434469</v>
      </c>
      <c r="BP1692">
        <v>6.405966328465347E-2</v>
      </c>
      <c r="BQ1692">
        <v>6.3809387521465366</v>
      </c>
      <c r="BR1692">
        <v>0.74588880187940487</v>
      </c>
      <c r="BS1692">
        <v>14830929.344590727</v>
      </c>
      <c r="BT1692">
        <v>3255913.0981200105</v>
      </c>
    </row>
    <row r="1693" spans="1:72">
      <c r="A1693" t="s">
        <v>1977</v>
      </c>
      <c r="B1693" t="s">
        <v>68</v>
      </c>
      <c r="C1693">
        <v>2023</v>
      </c>
      <c r="D1693" t="s">
        <v>212</v>
      </c>
      <c r="E1693">
        <v>2</v>
      </c>
      <c r="G1693" t="s">
        <v>320</v>
      </c>
      <c r="H1693" t="s">
        <v>1927</v>
      </c>
      <c r="I1693">
        <v>2.8955032913652791E-2</v>
      </c>
      <c r="J1693">
        <v>0.6156108303424519</v>
      </c>
      <c r="K1693">
        <v>1.8982685004938866</v>
      </c>
      <c r="L1693">
        <v>1.2136366658433828</v>
      </c>
      <c r="M1693">
        <v>1.1843701035211602</v>
      </c>
      <c r="N1693">
        <v>0.60820587195940656</v>
      </c>
      <c r="O1693">
        <v>0.60450444742911325</v>
      </c>
      <c r="P1693">
        <v>0.73097165457413371</v>
      </c>
      <c r="Q1693">
        <v>0.73097165457413371</v>
      </c>
      <c r="R1693">
        <v>0.75657000453697021</v>
      </c>
      <c r="S1693">
        <v>0.75222985704678813</v>
      </c>
      <c r="T1693">
        <v>0.17400684306227918</v>
      </c>
      <c r="U1693">
        <v>0.17400684306227918</v>
      </c>
      <c r="V1693">
        <v>1.1898251584939439E-2</v>
      </c>
      <c r="W1693">
        <v>2.1529710727285489E-2</v>
      </c>
      <c r="X1693">
        <v>1.1898251584939439E-2</v>
      </c>
      <c r="Y1693">
        <v>584179.74081496324</v>
      </c>
      <c r="Z1693">
        <v>548603.55045871565</v>
      </c>
      <c r="AA1693">
        <v>1002238.7339449541</v>
      </c>
      <c r="AB1693">
        <v>3.3053284944393642E-2</v>
      </c>
      <c r="AC1693">
        <v>8.3232701594090533E-2</v>
      </c>
      <c r="AM1693">
        <v>3.1959528828215428E-2</v>
      </c>
      <c r="AN1693">
        <v>5.3911007002173057E-2</v>
      </c>
      <c r="AO1693">
        <v>4.5957070122356024E-2</v>
      </c>
      <c r="AP1693">
        <v>3.3074128235598167E-2</v>
      </c>
      <c r="AQ1693">
        <v>1.0477738994033996</v>
      </c>
      <c r="AR1693">
        <v>1.0477738994033996</v>
      </c>
      <c r="AS1693">
        <v>0.96970528485458796</v>
      </c>
      <c r="AT1693">
        <v>2.6128503373591305E-2</v>
      </c>
      <c r="AU1693">
        <v>0.77433037017869411</v>
      </c>
      <c r="AV1693">
        <v>0.77433037017869411</v>
      </c>
      <c r="AW1693">
        <v>0.77844547867674352</v>
      </c>
      <c r="AX1693">
        <v>2.3204697253532053E-2</v>
      </c>
      <c r="AY1693">
        <v>2.3204697253532053E-2</v>
      </c>
      <c r="AZ1693">
        <v>0.22386719917505743</v>
      </c>
      <c r="BB1693">
        <v>0.31465493058537286</v>
      </c>
      <c r="BD1693">
        <v>0.13587645437757892</v>
      </c>
      <c r="BE1693">
        <v>0.13587645437757892</v>
      </c>
      <c r="BF1693">
        <v>9993</v>
      </c>
      <c r="BG1693">
        <v>6201</v>
      </c>
      <c r="BI1693">
        <v>4.2507631962764539E-2</v>
      </c>
      <c r="BK1693">
        <v>0.24848125450829281</v>
      </c>
      <c r="BL1693">
        <v>0.18814825783534914</v>
      </c>
      <c r="BM1693">
        <v>0.18814825783534914</v>
      </c>
      <c r="BN1693">
        <v>0.33100133653472585</v>
      </c>
      <c r="BQ1693">
        <v>13.73394495412844</v>
      </c>
      <c r="BR1693">
        <v>0.12009063444108761</v>
      </c>
      <c r="BS1693">
        <v>581522.87155963306</v>
      </c>
      <c r="BT1693">
        <v>2257603.1025641025</v>
      </c>
    </row>
    <row r="1694" spans="1:72">
      <c r="A1694" t="s">
        <v>1978</v>
      </c>
      <c r="B1694" t="s">
        <v>69</v>
      </c>
      <c r="C1694">
        <v>2023</v>
      </c>
      <c r="D1694" t="s">
        <v>215</v>
      </c>
      <c r="E1694">
        <v>4</v>
      </c>
      <c r="G1694" t="s">
        <v>322</v>
      </c>
      <c r="H1694" t="s">
        <v>1927</v>
      </c>
      <c r="I1694">
        <v>4.9469412999587736E-2</v>
      </c>
      <c r="J1694">
        <v>0.5150081603609129</v>
      </c>
      <c r="K1694">
        <v>2.4833145082417274</v>
      </c>
      <c r="L1694">
        <v>1.6262859456422474</v>
      </c>
      <c r="M1694">
        <v>1.5155983135579767</v>
      </c>
      <c r="N1694">
        <v>0.69095810214743802</v>
      </c>
      <c r="O1694">
        <v>0.61584040757576153</v>
      </c>
      <c r="P1694">
        <v>0.52735372904022093</v>
      </c>
      <c r="Q1694">
        <v>0.52735372904022093</v>
      </c>
      <c r="R1694">
        <v>0.55138008419928453</v>
      </c>
      <c r="S1694">
        <v>0.57299119048066549</v>
      </c>
      <c r="T1694">
        <v>0.11796953713023989</v>
      </c>
      <c r="U1694">
        <v>0.11796953713023989</v>
      </c>
      <c r="V1694">
        <v>0.12474122551978663</v>
      </c>
      <c r="W1694">
        <v>0.23111991994222422</v>
      </c>
      <c r="X1694">
        <v>0.12474122551978663</v>
      </c>
      <c r="Y1694">
        <v>263713.17726929847</v>
      </c>
      <c r="Z1694">
        <v>4216691.2699619774</v>
      </c>
      <c r="AA1694">
        <v>8105442.2243346004</v>
      </c>
      <c r="AB1694">
        <v>7.299790577173601E-2</v>
      </c>
      <c r="AC1694">
        <v>0.14375596067811933</v>
      </c>
      <c r="AM1694">
        <v>4.7687774232230466E-2</v>
      </c>
      <c r="AN1694">
        <v>6.5767765879932286E-2</v>
      </c>
      <c r="AO1694">
        <v>0.17419629238629547</v>
      </c>
      <c r="AP1694">
        <v>2.730833016994974E-2</v>
      </c>
      <c r="AQ1694">
        <v>1.0179617590731505</v>
      </c>
      <c r="AR1694">
        <v>1.0179617590731505</v>
      </c>
      <c r="AS1694">
        <v>1.1908478751551732</v>
      </c>
      <c r="AT1694">
        <v>1.8404887869406659E-2</v>
      </c>
      <c r="AU1694">
        <v>0.57856034071673934</v>
      </c>
      <c r="AV1694">
        <v>0.57856034071673934</v>
      </c>
      <c r="AW1694">
        <v>0.59858963150614064</v>
      </c>
      <c r="AX1694">
        <v>4.6786259886885E-2</v>
      </c>
      <c r="AY1694">
        <v>4.6786259886885E-2</v>
      </c>
      <c r="AZ1694">
        <v>0.39981058611722509</v>
      </c>
      <c r="BB1694">
        <v>0.89912626623188685</v>
      </c>
      <c r="BD1694">
        <v>0.24224461886124882</v>
      </c>
      <c r="BE1694">
        <v>0.24224461886124882</v>
      </c>
      <c r="BF1694">
        <v>9761</v>
      </c>
      <c r="BG1694">
        <v>6034</v>
      </c>
      <c r="BI1694">
        <v>5.7176265348398515E-2</v>
      </c>
      <c r="BK1694">
        <v>0.43764398078215377</v>
      </c>
      <c r="BL1694">
        <v>0.25991949307344037</v>
      </c>
      <c r="BM1694">
        <v>0.25991949307344037</v>
      </c>
      <c r="BN1694">
        <v>0.77920699794338155</v>
      </c>
      <c r="BQ1694">
        <v>15.121673003802281</v>
      </c>
      <c r="BR1694">
        <v>0.52025993883792054</v>
      </c>
      <c r="BS1694">
        <v>4867772.5513307983</v>
      </c>
      <c r="BT1694">
        <v>1535085.8614457832</v>
      </c>
    </row>
    <row r="1695" spans="1:72">
      <c r="A1695" t="s">
        <v>1979</v>
      </c>
      <c r="B1695" t="s">
        <v>70</v>
      </c>
      <c r="C1695">
        <v>2023</v>
      </c>
      <c r="D1695" t="s">
        <v>207</v>
      </c>
      <c r="E1695">
        <v>8</v>
      </c>
      <c r="G1695" t="s">
        <v>324</v>
      </c>
      <c r="H1695" t="s">
        <v>1927</v>
      </c>
      <c r="I1695">
        <v>0.18552178912044429</v>
      </c>
      <c r="J1695">
        <v>0.24967126775530499</v>
      </c>
      <c r="K1695">
        <v>2.8531358826054269</v>
      </c>
      <c r="L1695">
        <v>1.6131526772487974</v>
      </c>
      <c r="M1695">
        <v>1.2230409001041918</v>
      </c>
      <c r="N1695">
        <v>0.67123428544046992</v>
      </c>
      <c r="O1695">
        <v>0.54289709628314653</v>
      </c>
      <c r="P1695">
        <v>0.26686762335707154</v>
      </c>
      <c r="Q1695">
        <v>0.36924792773122667</v>
      </c>
      <c r="R1695">
        <v>0.27570045047782199</v>
      </c>
      <c r="S1695">
        <v>0.31724934633595825</v>
      </c>
      <c r="T1695">
        <v>2.8720894198648286E-2</v>
      </c>
      <c r="U1695">
        <v>4.4547091214578248E-2</v>
      </c>
      <c r="V1695">
        <v>0.12460813584431031</v>
      </c>
      <c r="W1695">
        <v>0.3381147980742425</v>
      </c>
      <c r="X1695">
        <v>0.18987822571589669</v>
      </c>
      <c r="Y1695">
        <v>202134.17835056005</v>
      </c>
      <c r="Z1695">
        <v>6091420.4827275462</v>
      </c>
      <c r="AA1695">
        <v>17494737.077801142</v>
      </c>
      <c r="AB1695">
        <v>1.4910355596051559E-2</v>
      </c>
      <c r="AC1695">
        <v>0.13320601376449387</v>
      </c>
      <c r="AD1695">
        <v>0.36121239977627728</v>
      </c>
      <c r="AE1695">
        <v>0.86071593470051</v>
      </c>
      <c r="AF1695">
        <v>32280383.094453596</v>
      </c>
      <c r="AG1695">
        <v>19157146.429983526</v>
      </c>
      <c r="AH1695">
        <v>27784240.10763317</v>
      </c>
      <c r="AI1695">
        <v>0.92351280507104905</v>
      </c>
      <c r="AJ1695">
        <v>0.35345718481555904</v>
      </c>
      <c r="AK1695">
        <v>2.4351349234834441</v>
      </c>
      <c r="AL1695">
        <v>1.3216094229796496</v>
      </c>
      <c r="AM1695">
        <v>3.808566200371169E-2</v>
      </c>
      <c r="AN1695">
        <v>3.8627567067166406E-2</v>
      </c>
      <c r="AO1695">
        <v>0.32870665367662366</v>
      </c>
      <c r="AP1695">
        <v>5.9947266921320026E-2</v>
      </c>
      <c r="AQ1695">
        <v>1.0250185696988472</v>
      </c>
      <c r="AR1695">
        <v>1.0184132199374627</v>
      </c>
      <c r="AS1695">
        <v>1.0882706712603651</v>
      </c>
      <c r="AT1695">
        <v>2.1341622977500113E-2</v>
      </c>
      <c r="AU1695">
        <v>0.41145255685623594</v>
      </c>
      <c r="AV1695">
        <v>0.442833570560349</v>
      </c>
      <c r="AW1695">
        <v>0.46002248624988951</v>
      </c>
      <c r="AX1695">
        <v>3.2562794800851426E-2</v>
      </c>
      <c r="AY1695">
        <v>4.4330956083203595E-2</v>
      </c>
      <c r="AZ1695">
        <v>0.66022766936925248</v>
      </c>
      <c r="BA1695">
        <v>14.300149510717374</v>
      </c>
      <c r="BB1695">
        <v>0.43413785918595316</v>
      </c>
      <c r="BC1695">
        <v>5.5525154417960122E-3</v>
      </c>
      <c r="BD1695">
        <v>0.30960589051079773</v>
      </c>
      <c r="BE1695">
        <v>0.22415662896036717</v>
      </c>
      <c r="BF1695">
        <v>9879</v>
      </c>
      <c r="BG1695">
        <v>6691</v>
      </c>
      <c r="BH1695">
        <v>6376</v>
      </c>
      <c r="BI1695">
        <v>6.2012543932122827E-2</v>
      </c>
      <c r="BJ1695">
        <v>0.6891417017897159</v>
      </c>
      <c r="BK1695">
        <v>0.69740149145477315</v>
      </c>
      <c r="BL1695">
        <v>8.2433717363829984E-2</v>
      </c>
      <c r="BM1695">
        <v>0.11802606951582953</v>
      </c>
      <c r="BN1695">
        <v>1.4020693502692263</v>
      </c>
      <c r="BO1695">
        <v>1.0634389140386362</v>
      </c>
      <c r="BP1695">
        <v>2.3532515419750349E-2</v>
      </c>
      <c r="BQ1695">
        <v>6.9459297086212075</v>
      </c>
      <c r="BR1695">
        <v>0.54297344187908714</v>
      </c>
      <c r="BS1695">
        <v>13983761.526884951</v>
      </c>
      <c r="BT1695">
        <v>3006903.8478627671</v>
      </c>
    </row>
    <row r="1696" spans="1:72">
      <c r="A1696" t="s">
        <v>1980</v>
      </c>
      <c r="B1696" t="s">
        <v>71</v>
      </c>
      <c r="C1696">
        <v>2023</v>
      </c>
      <c r="D1696" t="s">
        <v>212</v>
      </c>
      <c r="E1696">
        <v>4</v>
      </c>
      <c r="G1696" t="s">
        <v>326</v>
      </c>
      <c r="H1696" t="s">
        <v>1927</v>
      </c>
      <c r="I1696">
        <v>3.255623899873384E-2</v>
      </c>
      <c r="J1696">
        <v>0.40515101147182409</v>
      </c>
      <c r="K1696">
        <v>1.6614379837916333</v>
      </c>
      <c r="L1696">
        <v>1.3139731489030146</v>
      </c>
      <c r="M1696">
        <v>1.2749366736467074</v>
      </c>
      <c r="N1696">
        <v>0.56902549866216234</v>
      </c>
      <c r="O1696">
        <v>0.5574128283365708</v>
      </c>
      <c r="P1696">
        <v>0.62813602842123761</v>
      </c>
      <c r="Q1696">
        <v>0.62813602842123761</v>
      </c>
      <c r="R1696">
        <v>0.6016614035379716</v>
      </c>
      <c r="S1696">
        <v>0.66087624513357124</v>
      </c>
      <c r="T1696">
        <v>0.16125739705410105</v>
      </c>
      <c r="U1696">
        <v>0.16125739705410105</v>
      </c>
      <c r="V1696">
        <v>2.1981676426453375E-2</v>
      </c>
      <c r="W1696">
        <v>3.5294862055166562E-2</v>
      </c>
      <c r="X1696">
        <v>2.1981676426453375E-2</v>
      </c>
      <c r="Y1696">
        <v>354096.63188473159</v>
      </c>
      <c r="Z1696">
        <v>858260.13636363635</v>
      </c>
      <c r="AA1696">
        <v>1390268.3471074379</v>
      </c>
      <c r="AB1696">
        <v>2.681041838005389E-2</v>
      </c>
      <c r="AC1696">
        <v>9.2810493045163714E-2</v>
      </c>
      <c r="AM1696">
        <v>2.0178631168922937E-2</v>
      </c>
      <c r="AN1696">
        <v>3.6136081758475658E-2</v>
      </c>
      <c r="AO1696">
        <v>4.1976304149549011E-2</v>
      </c>
      <c r="AP1696">
        <v>2.4396775028076249E-2</v>
      </c>
      <c r="AQ1696">
        <v>1.0520257633855266</v>
      </c>
      <c r="AR1696">
        <v>1.0520257633855266</v>
      </c>
      <c r="AS1696">
        <v>1.0333012567848121</v>
      </c>
      <c r="AT1696">
        <v>2.4121164175359523E-2</v>
      </c>
      <c r="AU1696">
        <v>0.77206716757230587</v>
      </c>
      <c r="AV1696">
        <v>0.77206716757230587</v>
      </c>
      <c r="AW1696">
        <v>0.77609642993745032</v>
      </c>
      <c r="AX1696">
        <v>3.4783666110221552E-2</v>
      </c>
      <c r="AY1696">
        <v>3.4783666110221552E-2</v>
      </c>
      <c r="AZ1696">
        <v>0.30222806085779025</v>
      </c>
      <c r="BB1696">
        <v>0.26890948654236607</v>
      </c>
      <c r="BD1696">
        <v>0.12444502678486351</v>
      </c>
      <c r="BE1696">
        <v>0.12444502678486351</v>
      </c>
      <c r="BF1696">
        <v>10128</v>
      </c>
      <c r="BG1696">
        <v>6370</v>
      </c>
      <c r="BI1696">
        <v>5.1661867613002344E-2</v>
      </c>
      <c r="BK1696">
        <v>0.34347780401217881</v>
      </c>
      <c r="BL1696">
        <v>0.28598558009185121</v>
      </c>
      <c r="BM1696">
        <v>0.28598558009185121</v>
      </c>
      <c r="BN1696">
        <v>0.45498502727162038</v>
      </c>
      <c r="BQ1696">
        <v>17.780991735537189</v>
      </c>
      <c r="BR1696">
        <v>8.3692619832614765E-2</v>
      </c>
      <c r="BS1696">
        <v>631870.26446280989</v>
      </c>
      <c r="BT1696">
        <v>1413616.2189349113</v>
      </c>
    </row>
    <row r="1697" spans="1:72">
      <c r="A1697" t="s">
        <v>1981</v>
      </c>
      <c r="B1697" t="s">
        <v>72</v>
      </c>
      <c r="C1697">
        <v>2023</v>
      </c>
      <c r="D1697" t="s">
        <v>212</v>
      </c>
      <c r="E1697">
        <v>2</v>
      </c>
      <c r="G1697" t="s">
        <v>328</v>
      </c>
      <c r="H1697" t="s">
        <v>1927</v>
      </c>
      <c r="I1697">
        <v>7.9470855215510672E-2</v>
      </c>
      <c r="J1697">
        <v>9.2535758270185231E-2</v>
      </c>
      <c r="K1697">
        <v>1.9445807071345669</v>
      </c>
      <c r="L1697">
        <v>1.5361669328425445</v>
      </c>
      <c r="M1697">
        <v>1.4776905828147286</v>
      </c>
      <c r="N1697">
        <v>0.60156433229196526</v>
      </c>
      <c r="O1697">
        <v>0.60475264066916623</v>
      </c>
      <c r="P1697">
        <v>0.71787057543019284</v>
      </c>
      <c r="Q1697">
        <v>0.71787057543019284</v>
      </c>
      <c r="R1697">
        <v>0.77366607636602935</v>
      </c>
      <c r="S1697">
        <v>0.75399717348721274</v>
      </c>
      <c r="T1697">
        <v>0.22667724418715046</v>
      </c>
      <c r="U1697">
        <v>0.22667724418715046</v>
      </c>
      <c r="V1697">
        <v>4.943553851877823E-2</v>
      </c>
      <c r="W1697">
        <v>6.4821436827502188E-2</v>
      </c>
      <c r="X1697">
        <v>4.943553851877823E-2</v>
      </c>
      <c r="Y1697">
        <v>703744.32194121671</v>
      </c>
      <c r="Z1697">
        <v>1688258.4586466164</v>
      </c>
      <c r="AA1697">
        <v>2242055.5789473685</v>
      </c>
      <c r="AB1697">
        <v>3.5167788877584448E-2</v>
      </c>
      <c r="AC1697">
        <v>9.2602893125964453E-2</v>
      </c>
      <c r="AM1697">
        <v>4.6172698228736674E-2</v>
      </c>
      <c r="AN1697">
        <v>6.4179887055837229E-2</v>
      </c>
      <c r="AO1697">
        <v>2.5971314563081965E-2</v>
      </c>
      <c r="AP1697">
        <v>4.4146743318487641E-3</v>
      </c>
      <c r="AQ1697">
        <v>1.0411670466310037</v>
      </c>
      <c r="AR1697">
        <v>1.0411670466310037</v>
      </c>
      <c r="AS1697">
        <v>0.80221833944171794</v>
      </c>
      <c r="AT1697">
        <v>2.2508253547677916E-2</v>
      </c>
      <c r="AU1697">
        <v>0.66495060742254719</v>
      </c>
      <c r="AV1697">
        <v>0.66495060742254719</v>
      </c>
      <c r="AW1697">
        <v>0.65075820031191267</v>
      </c>
      <c r="AX1697">
        <v>4.3825472911998245E-2</v>
      </c>
      <c r="AY1697">
        <v>4.3825472911998245E-2</v>
      </c>
      <c r="AZ1697">
        <v>0.20528483086454019</v>
      </c>
      <c r="BB1697">
        <v>-0.4825410513765867</v>
      </c>
      <c r="BD1697">
        <v>0.32303368582973591</v>
      </c>
      <c r="BE1697">
        <v>0.32303368582973591</v>
      </c>
      <c r="BF1697">
        <v>9227</v>
      </c>
      <c r="BG1697">
        <v>5955</v>
      </c>
      <c r="BI1697">
        <v>0.10106966223768636</v>
      </c>
      <c r="BK1697">
        <v>0.23193997285485143</v>
      </c>
      <c r="BL1697">
        <v>0.18505850976836979</v>
      </c>
      <c r="BM1697">
        <v>0.18505850976836979</v>
      </c>
      <c r="BN1697">
        <v>0.36785571032650638</v>
      </c>
      <c r="BQ1697">
        <v>11</v>
      </c>
      <c r="BR1697">
        <v>1.1934032983508245</v>
      </c>
      <c r="BS1697">
        <v>683729.57142857148</v>
      </c>
      <c r="BT1697">
        <v>204409.9801980198</v>
      </c>
    </row>
    <row r="1698" spans="1:72">
      <c r="A1698" t="s">
        <v>1982</v>
      </c>
      <c r="B1698" t="s">
        <v>73</v>
      </c>
      <c r="C1698">
        <v>2023</v>
      </c>
      <c r="D1698" t="s">
        <v>228</v>
      </c>
      <c r="E1698">
        <v>7</v>
      </c>
      <c r="G1698" t="s">
        <v>330</v>
      </c>
      <c r="H1698" t="s">
        <v>1927</v>
      </c>
      <c r="I1698">
        <v>0.15544357649093485</v>
      </c>
      <c r="J1698">
        <v>0.2739433881869226</v>
      </c>
      <c r="K1698">
        <v>1.760119235119622</v>
      </c>
      <c r="L1698">
        <v>1.1613734968996556</v>
      </c>
      <c r="M1698">
        <v>0.61320067964494429</v>
      </c>
      <c r="N1698">
        <v>0.65644778078124022</v>
      </c>
      <c r="O1698">
        <v>0.61851087379247116</v>
      </c>
      <c r="P1698">
        <v>0.23939354555350123</v>
      </c>
      <c r="Q1698">
        <v>0.4368608625552049</v>
      </c>
      <c r="R1698">
        <v>0.25933618334531622</v>
      </c>
      <c r="S1698">
        <v>0.28525508787351433</v>
      </c>
      <c r="T1698">
        <v>3.7472933051052273E-2</v>
      </c>
      <c r="U1698">
        <v>7.9217768890798998E-2</v>
      </c>
      <c r="V1698">
        <v>5.3429302000604556E-2</v>
      </c>
      <c r="W1698">
        <v>0.15701664000301035</v>
      </c>
      <c r="X1698">
        <v>0.10921273947088458</v>
      </c>
      <c r="Y1698">
        <v>202843.11732089976</v>
      </c>
      <c r="Z1698">
        <v>2919939.4090330787</v>
      </c>
      <c r="AA1698">
        <v>8855821.6628498733</v>
      </c>
      <c r="AB1698">
        <v>9.8156326858141792E-3</v>
      </c>
      <c r="AC1698">
        <v>0.13391568731447678</v>
      </c>
      <c r="AD1698">
        <v>0.54056977973535525</v>
      </c>
      <c r="AE1698">
        <v>0.8833152315945636</v>
      </c>
      <c r="AF1698">
        <v>28473750.989576947</v>
      </c>
      <c r="AG1698">
        <v>17038333.704475783</v>
      </c>
      <c r="AH1698">
        <v>25151297.949724097</v>
      </c>
      <c r="AI1698">
        <v>0.93602140493233432</v>
      </c>
      <c r="AJ1698">
        <v>0.35592061223135202</v>
      </c>
      <c r="AK1698">
        <v>2.4817759950929723</v>
      </c>
      <c r="AL1698">
        <v>1.5223016828821121</v>
      </c>
      <c r="AM1698">
        <v>3.8966389440659964E-2</v>
      </c>
      <c r="AN1698">
        <v>4.066712768804949E-2</v>
      </c>
      <c r="AO1698">
        <v>0.15870518563851255</v>
      </c>
      <c r="AP1698">
        <v>2.9450146525658635E-2</v>
      </c>
      <c r="AQ1698">
        <v>1.0329033461980539</v>
      </c>
      <c r="AR1698">
        <v>0.99699599088255275</v>
      </c>
      <c r="AS1698">
        <v>1.0981011269746965</v>
      </c>
      <c r="AT1698">
        <v>1.9049855958545064E-2</v>
      </c>
      <c r="AU1698">
        <v>0.4747580606260749</v>
      </c>
      <c r="AV1698">
        <v>0.61351156102549198</v>
      </c>
      <c r="AW1698">
        <v>0.49881660688866497</v>
      </c>
      <c r="AX1698">
        <v>2.2315316126164372E-2</v>
      </c>
      <c r="AY1698">
        <v>3.7356034542658442E-2</v>
      </c>
      <c r="AZ1698">
        <v>0.71053046837305633</v>
      </c>
      <c r="BA1698">
        <v>12.546877982788617</v>
      </c>
      <c r="BB1698">
        <v>0.4671800007799557</v>
      </c>
      <c r="BC1698">
        <v>-2.2685722762352444E-2</v>
      </c>
      <c r="BD1698">
        <v>0.41961219443131309</v>
      </c>
      <c r="BE1698">
        <v>0.23275797959412328</v>
      </c>
      <c r="BF1698">
        <v>9985</v>
      </c>
      <c r="BG1698">
        <v>5854</v>
      </c>
      <c r="BH1698">
        <v>5647</v>
      </c>
      <c r="BI1698">
        <v>5.6989026324342135E-2</v>
      </c>
      <c r="BJ1698">
        <v>0.67743357573570828</v>
      </c>
      <c r="BK1698">
        <v>0.73314661471561549</v>
      </c>
      <c r="BL1698">
        <v>0.11038749051258469</v>
      </c>
      <c r="BM1698">
        <v>0.20644820939439501</v>
      </c>
      <c r="BN1698">
        <v>0.94877564221300126</v>
      </c>
      <c r="BO1698">
        <v>1.462734267065853</v>
      </c>
      <c r="BP1698">
        <v>5.9829110107140947E-2</v>
      </c>
      <c r="BQ1698">
        <v>10.096055979643767</v>
      </c>
      <c r="BR1698">
        <v>0.39085093330996407</v>
      </c>
      <c r="BS1698">
        <v>6892181.9847328244</v>
      </c>
      <c r="BT1698">
        <v>1054816.0398761129</v>
      </c>
    </row>
    <row r="1699" spans="1:72">
      <c r="A1699" t="s">
        <v>1983</v>
      </c>
      <c r="B1699" t="s">
        <v>74</v>
      </c>
      <c r="C1699">
        <v>2023</v>
      </c>
      <c r="D1699" t="s">
        <v>212</v>
      </c>
      <c r="E1699">
        <v>2</v>
      </c>
      <c r="F1699" t="s">
        <v>2035</v>
      </c>
      <c r="G1699" t="s">
        <v>332</v>
      </c>
      <c r="H1699" t="s">
        <v>1927</v>
      </c>
      <c r="P1699">
        <v>0.67638081884270262</v>
      </c>
      <c r="Q1699">
        <v>0.67638081884270262</v>
      </c>
      <c r="S1699">
        <v>0.70220672447315169</v>
      </c>
      <c r="T1699">
        <v>0.11122580379794915</v>
      </c>
      <c r="U1699">
        <v>0.11122580379794915</v>
      </c>
      <c r="V1699">
        <v>1.5653673497691454E-2</v>
      </c>
      <c r="W1699">
        <v>3.0476399493972881E-2</v>
      </c>
      <c r="X1699">
        <v>1.5653673497691454E-2</v>
      </c>
      <c r="Y1699">
        <v>273106.51967871486</v>
      </c>
      <c r="Z1699">
        <v>514551.90322580643</v>
      </c>
      <c r="AA1699">
        <v>1013928.5913978495</v>
      </c>
      <c r="AB1699">
        <v>2.9786017449815988E-2</v>
      </c>
      <c r="AU1699">
        <v>0.82338965152124777</v>
      </c>
      <c r="AV1699">
        <v>0.82338965152124777</v>
      </c>
      <c r="AX1699">
        <v>3.1585318589529295E-2</v>
      </c>
      <c r="AY1699">
        <v>3.1585318589529295E-2</v>
      </c>
      <c r="BE1699">
        <v>0.18458264954688181</v>
      </c>
      <c r="BQ1699">
        <v>13.387096774193548</v>
      </c>
      <c r="BR1699">
        <v>0.12567811934900541</v>
      </c>
    </row>
    <row r="1700" spans="1:72">
      <c r="A1700" t="s">
        <v>1984</v>
      </c>
      <c r="B1700" t="s">
        <v>75</v>
      </c>
      <c r="C1700">
        <v>2023</v>
      </c>
      <c r="D1700" t="s">
        <v>231</v>
      </c>
      <c r="E1700">
        <v>3</v>
      </c>
      <c r="F1700" t="s">
        <v>2035</v>
      </c>
      <c r="G1700" t="s">
        <v>334</v>
      </c>
      <c r="H1700" t="s">
        <v>1927</v>
      </c>
      <c r="P1700">
        <v>0.58097441936517091</v>
      </c>
      <c r="Q1700">
        <v>0.58097441936517091</v>
      </c>
      <c r="S1700">
        <v>0.61887027396136607</v>
      </c>
      <c r="T1700">
        <v>0.13393100614926112</v>
      </c>
      <c r="U1700">
        <v>0.13393100614926112</v>
      </c>
      <c r="V1700">
        <v>4.8309464367874526E-2</v>
      </c>
      <c r="W1700">
        <v>0.10100821566173432</v>
      </c>
      <c r="X1700">
        <v>4.8309464367874526E-2</v>
      </c>
      <c r="Y1700">
        <v>249478.89167616874</v>
      </c>
      <c r="Z1700">
        <v>1177903.4328358208</v>
      </c>
      <c r="AA1700">
        <v>2554639.1840796019</v>
      </c>
      <c r="AB1700">
        <v>2.917755195419041E-2</v>
      </c>
      <c r="AU1700">
        <v>0.76095577712598728</v>
      </c>
      <c r="AV1700">
        <v>0.76095577712598728</v>
      </c>
      <c r="AX1700">
        <v>1.5996929039085565E-2</v>
      </c>
      <c r="AY1700">
        <v>1.5996929039085565E-2</v>
      </c>
      <c r="BE1700">
        <v>0.19321817047566398</v>
      </c>
      <c r="BQ1700">
        <v>13.08955223880597</v>
      </c>
      <c r="BR1700">
        <v>0.23928403203014603</v>
      </c>
    </row>
    <row r="1701" spans="1:72">
      <c r="A1701" t="s">
        <v>1985</v>
      </c>
      <c r="B1701" t="s">
        <v>76</v>
      </c>
      <c r="C1701">
        <v>2023</v>
      </c>
      <c r="D1701" t="s">
        <v>231</v>
      </c>
      <c r="E1701">
        <v>4</v>
      </c>
      <c r="G1701" t="s">
        <v>336</v>
      </c>
      <c r="H1701" t="s">
        <v>1927</v>
      </c>
      <c r="I1701">
        <v>5.6827287695379369E-2</v>
      </c>
      <c r="J1701">
        <v>0.29072248919828858</v>
      </c>
      <c r="K1701">
        <v>1.7186530109014844</v>
      </c>
      <c r="L1701">
        <v>1.254301445458768</v>
      </c>
      <c r="M1701">
        <v>1.2024371378962422</v>
      </c>
      <c r="N1701">
        <v>0.57900068373795477</v>
      </c>
      <c r="O1701">
        <v>0.54135209323622702</v>
      </c>
      <c r="P1701">
        <v>0.53730031101579023</v>
      </c>
      <c r="Q1701">
        <v>0.53730031101579023</v>
      </c>
      <c r="R1701">
        <v>0.59009535008162828</v>
      </c>
      <c r="S1701">
        <v>0.57589836841594122</v>
      </c>
      <c r="T1701">
        <v>0.14788200636400617</v>
      </c>
      <c r="U1701">
        <v>0.14788200636400617</v>
      </c>
      <c r="V1701">
        <v>5.3236896947283216E-2</v>
      </c>
      <c r="W1701">
        <v>7.7739116835227259E-2</v>
      </c>
      <c r="X1701">
        <v>5.3236896947283216E-2</v>
      </c>
      <c r="Y1701">
        <v>234557.0479928235</v>
      </c>
      <c r="Z1701">
        <v>1622913.5043103448</v>
      </c>
      <c r="AA1701">
        <v>2401972.3146551726</v>
      </c>
      <c r="AB1701">
        <v>3.2111891246227521E-2</v>
      </c>
      <c r="AC1701">
        <v>0.10702830028419726</v>
      </c>
      <c r="AM1701">
        <v>2.1544320354236996E-2</v>
      </c>
      <c r="AN1701">
        <v>4.2070195661554829E-2</v>
      </c>
      <c r="AO1701">
        <v>4.5642950756836692E-2</v>
      </c>
      <c r="AP1701">
        <v>1.4162239607357277E-2</v>
      </c>
      <c r="AQ1701">
        <v>0.99706818700496069</v>
      </c>
      <c r="AR1701">
        <v>0.99706818700496069</v>
      </c>
      <c r="AS1701">
        <v>0.97073938159180806</v>
      </c>
      <c r="AT1701">
        <v>2.2539127538994726E-2</v>
      </c>
      <c r="AU1701">
        <v>0.73899057958642678</v>
      </c>
      <c r="AV1701">
        <v>0.73899057958642678</v>
      </c>
      <c r="AW1701">
        <v>0.73874349312536858</v>
      </c>
      <c r="AX1701">
        <v>5.6038127251065106E-2</v>
      </c>
      <c r="AY1701">
        <v>5.6038127251065106E-2</v>
      </c>
      <c r="AZ1701">
        <v>0.38441327823675797</v>
      </c>
      <c r="BB1701">
        <v>0.94905798691864995</v>
      </c>
      <c r="BD1701">
        <v>0.25253171783580269</v>
      </c>
      <c r="BE1701">
        <v>0.25253171783580269</v>
      </c>
      <c r="BF1701">
        <v>9858</v>
      </c>
      <c r="BG1701">
        <v>6283</v>
      </c>
      <c r="BI1701">
        <v>4.6982558256625125E-2</v>
      </c>
      <c r="BK1701">
        <v>0.42596543083103239</v>
      </c>
      <c r="BL1701">
        <v>0.3746049552290695</v>
      </c>
      <c r="BM1701">
        <v>0.3746049552290695</v>
      </c>
      <c r="BN1701">
        <v>0.6111311428761661</v>
      </c>
      <c r="BQ1701">
        <v>19.219827586206897</v>
      </c>
      <c r="BR1701">
        <v>0.132013201320132</v>
      </c>
      <c r="BS1701">
        <v>910193.64224137936</v>
      </c>
      <c r="BT1701">
        <v>694054.5384615385</v>
      </c>
    </row>
    <row r="1702" spans="1:72">
      <c r="A1702" t="s">
        <v>1986</v>
      </c>
      <c r="B1702" t="s">
        <v>77</v>
      </c>
      <c r="C1702">
        <v>2023</v>
      </c>
      <c r="D1702" t="s">
        <v>228</v>
      </c>
      <c r="E1702">
        <v>5</v>
      </c>
      <c r="G1702" t="s">
        <v>338</v>
      </c>
      <c r="H1702" t="s">
        <v>1927</v>
      </c>
      <c r="I1702">
        <v>0.15243077117838616</v>
      </c>
      <c r="J1702">
        <v>0.29445644619092887</v>
      </c>
      <c r="K1702">
        <v>2.2294169550348806</v>
      </c>
      <c r="L1702">
        <v>1.6525237422998003</v>
      </c>
      <c r="M1702">
        <v>0.89789347161993738</v>
      </c>
      <c r="N1702">
        <v>0.70230889895276016</v>
      </c>
      <c r="O1702">
        <v>0.62559185143534501</v>
      </c>
      <c r="P1702">
        <v>0.22178785837192275</v>
      </c>
      <c r="Q1702">
        <v>0.55086908435719517</v>
      </c>
      <c r="R1702">
        <v>0.2377233144520714</v>
      </c>
      <c r="S1702">
        <v>0.24995641726936968</v>
      </c>
      <c r="T1702">
        <v>3.8984195732215503E-2</v>
      </c>
      <c r="U1702">
        <v>0.11401647432071074</v>
      </c>
      <c r="V1702">
        <v>3.3670217612684974E-2</v>
      </c>
      <c r="W1702">
        <v>7.3801289257473826E-2</v>
      </c>
      <c r="X1702">
        <v>9.2090681053364626E-2</v>
      </c>
      <c r="Y1702">
        <v>287566.64703026379</v>
      </c>
      <c r="Z1702">
        <v>2149393.0560224089</v>
      </c>
      <c r="AA1702">
        <v>4774822.3375350144</v>
      </c>
      <c r="AB1702">
        <v>1.5250550545128555E-2</v>
      </c>
      <c r="AC1702">
        <v>0.10217735889446948</v>
      </c>
      <c r="AD1702">
        <v>0.67145045601590481</v>
      </c>
      <c r="AE1702">
        <v>0.92405376893966917</v>
      </c>
      <c r="AF1702">
        <v>23273213.322433461</v>
      </c>
      <c r="AG1702">
        <v>14108469.565779468</v>
      </c>
      <c r="AH1702">
        <v>21505700.48593156</v>
      </c>
      <c r="AI1702">
        <v>0.93891407512571368</v>
      </c>
      <c r="AJ1702">
        <v>0.36040792117925646</v>
      </c>
      <c r="AK1702">
        <v>2.5639108205950656</v>
      </c>
      <c r="AL1702">
        <v>1.5118435617133357</v>
      </c>
      <c r="AM1702">
        <v>7.101308840795055E-2</v>
      </c>
      <c r="AN1702">
        <v>4.0863411879566575E-2</v>
      </c>
      <c r="AO1702">
        <v>6.1101868795888886E-2</v>
      </c>
      <c r="AP1702">
        <v>9.3098845016019154E-3</v>
      </c>
      <c r="AQ1702">
        <v>1.0448164340707606</v>
      </c>
      <c r="AR1702">
        <v>0.97247995030560164</v>
      </c>
      <c r="AS1702">
        <v>1.1098871638973284</v>
      </c>
      <c r="AT1702">
        <v>2.5077950964171477E-2</v>
      </c>
      <c r="AU1702">
        <v>0.45517440819493393</v>
      </c>
      <c r="AV1702">
        <v>0.64013757601421228</v>
      </c>
      <c r="AW1702">
        <v>0.45792841008048119</v>
      </c>
      <c r="AX1702">
        <v>2.8219820391870161E-2</v>
      </c>
      <c r="AY1702">
        <v>4.949184966819288E-2</v>
      </c>
      <c r="AZ1702">
        <v>0.74596837963972973</v>
      </c>
      <c r="BA1702">
        <v>10.916086469185061</v>
      </c>
      <c r="BB1702">
        <v>0.32220559643085739</v>
      </c>
      <c r="BC1702">
        <v>0.13004673411546247</v>
      </c>
      <c r="BD1702">
        <v>0.52548002596297849</v>
      </c>
      <c r="BE1702">
        <v>0.23024977561425491</v>
      </c>
      <c r="BF1702">
        <v>8369</v>
      </c>
      <c r="BG1702">
        <v>5509</v>
      </c>
      <c r="BH1702">
        <v>5182</v>
      </c>
      <c r="BI1702">
        <v>6.5927349943803656E-2</v>
      </c>
      <c r="BJ1702">
        <v>0.65603394667422443</v>
      </c>
      <c r="BK1702">
        <v>0.75729622972384836</v>
      </c>
      <c r="BL1702">
        <v>8.0355742402303323E-2</v>
      </c>
      <c r="BM1702">
        <v>0.20277252194226864</v>
      </c>
      <c r="BN1702">
        <v>0.75378881393343122</v>
      </c>
      <c r="BO1702">
        <v>1.4055973211825608</v>
      </c>
      <c r="BP1702">
        <v>1.3108784569060014E-2</v>
      </c>
      <c r="BQ1702">
        <v>8.6540616246498594</v>
      </c>
      <c r="BR1702">
        <v>0.19980582524271845</v>
      </c>
      <c r="BS1702">
        <v>3009974.8431372549</v>
      </c>
      <c r="BT1702">
        <v>266141.4457246816</v>
      </c>
    </row>
    <row r="1703" spans="1:72">
      <c r="A1703" t="s">
        <v>1987</v>
      </c>
      <c r="B1703" t="s">
        <v>78</v>
      </c>
      <c r="C1703">
        <v>2023</v>
      </c>
      <c r="D1703" t="s">
        <v>228</v>
      </c>
      <c r="E1703">
        <v>5</v>
      </c>
      <c r="G1703" t="s">
        <v>340</v>
      </c>
      <c r="H1703" t="s">
        <v>1927</v>
      </c>
      <c r="I1703">
        <v>0.29828855468047938</v>
      </c>
      <c r="J1703">
        <v>0.21480784213852161</v>
      </c>
      <c r="K1703">
        <v>1.9573662830664826</v>
      </c>
      <c r="L1703">
        <v>1.5268299470495039</v>
      </c>
      <c r="M1703">
        <v>0.94741241584696234</v>
      </c>
      <c r="N1703">
        <v>0.68688603168889906</v>
      </c>
      <c r="O1703">
        <v>0.65107597322094168</v>
      </c>
      <c r="P1703">
        <v>0.25114074556742189</v>
      </c>
      <c r="Q1703">
        <v>0.55574369507321963</v>
      </c>
      <c r="R1703">
        <v>0.27480820933452499</v>
      </c>
      <c r="S1703">
        <v>0.29305851007438649</v>
      </c>
      <c r="T1703">
        <v>3.4853341829903815E-2</v>
      </c>
      <c r="U1703">
        <v>9.785560502813917E-2</v>
      </c>
      <c r="V1703">
        <v>4.0798270512959332E-2</v>
      </c>
      <c r="W1703">
        <v>6.4769920996135863E-2</v>
      </c>
      <c r="X1703">
        <v>0.10791378225283951</v>
      </c>
      <c r="Y1703">
        <v>231976.05984460242</v>
      </c>
      <c r="Z1703">
        <v>2278184.0915395282</v>
      </c>
      <c r="AA1703">
        <v>3657769.4715672676</v>
      </c>
      <c r="AB1703">
        <v>9.2308523236333713E-3</v>
      </c>
      <c r="AC1703">
        <v>0.10524404991196866</v>
      </c>
      <c r="AD1703">
        <v>0.65561248392842453</v>
      </c>
      <c r="AE1703">
        <v>0.86788622655488534</v>
      </c>
      <c r="AF1703">
        <v>19196711.710545454</v>
      </c>
      <c r="AG1703">
        <v>10817076.437090909</v>
      </c>
      <c r="AH1703">
        <v>16660561.688727273</v>
      </c>
      <c r="AI1703">
        <v>0.92200371879462006</v>
      </c>
      <c r="AJ1703">
        <v>0.40615117375396625</v>
      </c>
      <c r="AK1703">
        <v>2.1368551481292131</v>
      </c>
      <c r="AL1703">
        <v>1.2639594619645029</v>
      </c>
      <c r="AM1703">
        <v>4.59384338217209E-2</v>
      </c>
      <c r="AN1703">
        <v>3.5498724768664919E-2</v>
      </c>
      <c r="AO1703">
        <v>5.1514085414142999E-2</v>
      </c>
      <c r="AP1703">
        <v>1.3729941726822972E-2</v>
      </c>
      <c r="AQ1703">
        <v>1.0207146757211314</v>
      </c>
      <c r="AR1703">
        <v>0.99540472996415352</v>
      </c>
      <c r="AS1703">
        <v>0.98258289333797832</v>
      </c>
      <c r="AT1703">
        <v>2.5728449028782626E-2</v>
      </c>
      <c r="AU1703">
        <v>0.50460583807923054</v>
      </c>
      <c r="AV1703">
        <v>0.69196472901904904</v>
      </c>
      <c r="AW1703">
        <v>0.50920965195082957</v>
      </c>
      <c r="AX1703">
        <v>3.1914656430458328E-2</v>
      </c>
      <c r="AY1703">
        <v>7.4567064340356717E-2</v>
      </c>
      <c r="AZ1703">
        <v>0.68427220319334592</v>
      </c>
      <c r="BA1703">
        <v>18.066604049315316</v>
      </c>
      <c r="BB1703">
        <v>0.26375483959874252</v>
      </c>
      <c r="BC1703">
        <v>-5.063542653911228E-3</v>
      </c>
      <c r="BD1703">
        <v>0.61066342287806641</v>
      </c>
      <c r="BE1703">
        <v>0.31533393581144548</v>
      </c>
      <c r="BF1703">
        <v>8498</v>
      </c>
      <c r="BG1703">
        <v>5426</v>
      </c>
      <c r="BH1703">
        <v>5354</v>
      </c>
      <c r="BI1703">
        <v>5.7358501319043187E-2</v>
      </c>
      <c r="BJ1703">
        <v>0.64926241018691866</v>
      </c>
      <c r="BK1703">
        <v>0.7114816631674169</v>
      </c>
      <c r="BL1703">
        <v>9.1207117722879108E-2</v>
      </c>
      <c r="BM1703">
        <v>0.21015385850389429</v>
      </c>
      <c r="BN1703">
        <v>0.63504868131470515</v>
      </c>
      <c r="BO1703">
        <v>1.3058586324548227</v>
      </c>
      <c r="BP1703">
        <v>3.9546802319525877E-2</v>
      </c>
      <c r="BQ1703">
        <v>8.3897364771151182</v>
      </c>
      <c r="BR1703">
        <v>0.13574915508824634</v>
      </c>
      <c r="BS1703">
        <v>1656144.2926490984</v>
      </c>
      <c r="BT1703">
        <v>334808.41933570581</v>
      </c>
    </row>
    <row r="1704" spans="1:72">
      <c r="A1704" t="s">
        <v>1988</v>
      </c>
      <c r="B1704" t="s">
        <v>79</v>
      </c>
      <c r="C1704">
        <v>2023</v>
      </c>
      <c r="D1704" t="s">
        <v>228</v>
      </c>
      <c r="E1704">
        <v>7</v>
      </c>
      <c r="G1704" t="s">
        <v>342</v>
      </c>
      <c r="H1704" t="s">
        <v>1927</v>
      </c>
      <c r="I1704">
        <v>0.2345244054944787</v>
      </c>
      <c r="J1704">
        <v>8.8614589872198682E-2</v>
      </c>
      <c r="K1704">
        <v>1.639791422230795</v>
      </c>
      <c r="L1704">
        <v>1.0673724415329109</v>
      </c>
      <c r="M1704">
        <v>0.67332364832421865</v>
      </c>
      <c r="N1704">
        <v>0.69132322456780582</v>
      </c>
      <c r="O1704">
        <v>0.63068295465300839</v>
      </c>
      <c r="P1704">
        <v>0.24523396117420179</v>
      </c>
      <c r="Q1704">
        <v>0.50427867424518558</v>
      </c>
      <c r="R1704">
        <v>0.27142617625343318</v>
      </c>
      <c r="S1704">
        <v>0.27941338183640757</v>
      </c>
      <c r="T1704">
        <v>3.7368056019243853E-2</v>
      </c>
      <c r="U1704">
        <v>8.8613508348564907E-2</v>
      </c>
      <c r="V1704">
        <v>5.6909266610782765E-2</v>
      </c>
      <c r="W1704">
        <v>0.11375144639522623</v>
      </c>
      <c r="X1704">
        <v>0.12270550155164485</v>
      </c>
      <c r="Y1704">
        <v>204626.66214075583</v>
      </c>
      <c r="Z1704">
        <v>2855100.6890117484</v>
      </c>
      <c r="AA1704">
        <v>5889005.7885279888</v>
      </c>
      <c r="AB1704">
        <v>1.2704359194405514E-2</v>
      </c>
      <c r="AC1704">
        <v>0.12636553125683278</v>
      </c>
      <c r="AD1704">
        <v>0.58199030466792157</v>
      </c>
      <c r="AE1704">
        <v>0.86869140516919074</v>
      </c>
      <c r="AF1704">
        <v>24896647.969946966</v>
      </c>
      <c r="AG1704">
        <v>14807483.272834413</v>
      </c>
      <c r="AH1704">
        <v>21627504.109015912</v>
      </c>
      <c r="AI1704">
        <v>0.9568716675681187</v>
      </c>
      <c r="AJ1704">
        <v>0.36837096940692693</v>
      </c>
      <c r="AK1704">
        <v>2.3581972449342956</v>
      </c>
      <c r="AL1704">
        <v>1.2300152535962683</v>
      </c>
      <c r="AM1704">
        <v>4.2904303690999554E-2</v>
      </c>
      <c r="AN1704">
        <v>3.3796737582646098E-2</v>
      </c>
      <c r="AO1704">
        <v>0.11735807628944253</v>
      </c>
      <c r="AP1704">
        <v>2.9694326290610855E-2</v>
      </c>
      <c r="AQ1704">
        <v>0.97931750929201211</v>
      </c>
      <c r="AR1704">
        <v>0.92642448554549039</v>
      </c>
      <c r="AS1704">
        <v>0.9734461272584739</v>
      </c>
      <c r="AT1704">
        <v>3.1034606526928077E-2</v>
      </c>
      <c r="AU1704">
        <v>0.49885124975557088</v>
      </c>
      <c r="AV1704">
        <v>0.68182967799934935</v>
      </c>
      <c r="AW1704">
        <v>0.50671289106721795</v>
      </c>
      <c r="AX1704">
        <v>1.9499134330626583E-2</v>
      </c>
      <c r="AY1704">
        <v>3.761248289778555E-2</v>
      </c>
      <c r="AZ1704">
        <v>0.68422718174057318</v>
      </c>
      <c r="BA1704">
        <v>6.588241849732472</v>
      </c>
      <c r="BB1704">
        <v>-2.7953472005004692E-3</v>
      </c>
      <c r="BC1704">
        <v>2.5358978423491319E-2</v>
      </c>
      <c r="BD1704">
        <v>0.54149714801156823</v>
      </c>
      <c r="BE1704">
        <v>0.32194610956982384</v>
      </c>
      <c r="BF1704">
        <v>9248</v>
      </c>
      <c r="BG1704">
        <v>5911</v>
      </c>
      <c r="BH1704">
        <v>5364</v>
      </c>
      <c r="BI1704">
        <v>4.9313205311914347E-2</v>
      </c>
      <c r="BJ1704">
        <v>0.68465982936336989</v>
      </c>
      <c r="BK1704">
        <v>0.73248690356412927</v>
      </c>
      <c r="BL1704">
        <v>0.10911112430932467</v>
      </c>
      <c r="BM1704">
        <v>0.22107679748695166</v>
      </c>
      <c r="BN1704">
        <v>0.75836745657770888</v>
      </c>
      <c r="BO1704">
        <v>1.157179549544942</v>
      </c>
      <c r="BP1704">
        <v>5.4437068451907024E-2</v>
      </c>
      <c r="BQ1704">
        <v>9.1617138908085689</v>
      </c>
      <c r="BR1704">
        <v>0.30668906234561805</v>
      </c>
      <c r="BS1704">
        <v>3981015.1969592259</v>
      </c>
      <c r="BT1704">
        <v>851417.41780554468</v>
      </c>
    </row>
    <row r="1705" spans="1:72">
      <c r="A1705" t="s">
        <v>1989</v>
      </c>
      <c r="B1705" t="s">
        <v>80</v>
      </c>
      <c r="C1705">
        <v>2023</v>
      </c>
      <c r="D1705" t="s">
        <v>228</v>
      </c>
      <c r="E1705">
        <v>7</v>
      </c>
      <c r="G1705" t="s">
        <v>344</v>
      </c>
      <c r="H1705" t="s">
        <v>1927</v>
      </c>
      <c r="I1705">
        <v>0.11436699064640624</v>
      </c>
      <c r="J1705">
        <v>0.47974188217653091</v>
      </c>
      <c r="K1705">
        <v>2.741739698610115</v>
      </c>
      <c r="L1705">
        <v>1.4842032789183108</v>
      </c>
      <c r="M1705">
        <v>1.1220771076332725</v>
      </c>
      <c r="N1705">
        <v>0.65032574335558535</v>
      </c>
      <c r="O1705">
        <v>0.56562626271114957</v>
      </c>
      <c r="P1705">
        <v>0.2858618801029264</v>
      </c>
      <c r="Q1705">
        <v>0.48756179791369436</v>
      </c>
      <c r="R1705">
        <v>0.29306354590582312</v>
      </c>
      <c r="S1705">
        <v>0.34681722915145413</v>
      </c>
      <c r="T1705">
        <v>5.6589251176686922E-2</v>
      </c>
      <c r="U1705">
        <v>0.11008702088687446</v>
      </c>
      <c r="V1705">
        <v>8.8013153755433768E-2</v>
      </c>
      <c r="W1705">
        <v>0.16275012167203168</v>
      </c>
      <c r="X1705">
        <v>0.16250216221024796</v>
      </c>
      <c r="Y1705">
        <v>320655.35621411126</v>
      </c>
      <c r="Z1705">
        <v>4405845.956851312</v>
      </c>
      <c r="AA1705">
        <v>8381957.0763848396</v>
      </c>
      <c r="AB1705">
        <v>1.3570113770177214E-2</v>
      </c>
      <c r="AC1705">
        <v>0.17666167258038365</v>
      </c>
      <c r="AD1705">
        <v>0.487356433852564</v>
      </c>
      <c r="AE1705">
        <v>0.91086756231611687</v>
      </c>
      <c r="AF1705">
        <v>30318901.857246377</v>
      </c>
      <c r="AG1705">
        <v>17781375.272463769</v>
      </c>
      <c r="AH1705">
        <v>27616504.226811595</v>
      </c>
      <c r="AI1705">
        <v>0.92650623065199167</v>
      </c>
      <c r="AJ1705">
        <v>0.37775230968287371</v>
      </c>
      <c r="AK1705">
        <v>2.4112825758254077</v>
      </c>
      <c r="AL1705">
        <v>1.3622094185231133</v>
      </c>
      <c r="AM1705">
        <v>4.2738917963473101E-2</v>
      </c>
      <c r="AN1705">
        <v>4.0862612923006157E-2</v>
      </c>
      <c r="AO1705">
        <v>0.14908616153031967</v>
      </c>
      <c r="AP1705">
        <v>3.7564581874085276E-2</v>
      </c>
      <c r="AQ1705">
        <v>1.0108152811914279</v>
      </c>
      <c r="AR1705">
        <v>0.99908086456225276</v>
      </c>
      <c r="AS1705">
        <v>1.0106931456162511</v>
      </c>
      <c r="AT1705">
        <v>3.0569977429523609E-2</v>
      </c>
      <c r="AU1705">
        <v>0.48464537482345749</v>
      </c>
      <c r="AV1705">
        <v>0.58527211907379262</v>
      </c>
      <c r="AW1705">
        <v>0.50042950022063626</v>
      </c>
      <c r="AX1705">
        <v>1.9819061164381011E-2</v>
      </c>
      <c r="AY1705">
        <v>3.4017623113941617E-2</v>
      </c>
      <c r="AZ1705">
        <v>0.65612062116917369</v>
      </c>
      <c r="BA1705">
        <v>14.312584293690394</v>
      </c>
      <c r="BB1705">
        <v>0.50363129158776998</v>
      </c>
      <c r="BC1705">
        <v>8.2482176760484582E-2</v>
      </c>
      <c r="BD1705">
        <v>0.40472710883417407</v>
      </c>
      <c r="BE1705">
        <v>0.25440607743414956</v>
      </c>
      <c r="BF1705">
        <v>9407</v>
      </c>
      <c r="BG1705">
        <v>6075</v>
      </c>
      <c r="BH1705">
        <v>5634</v>
      </c>
      <c r="BI1705">
        <v>4.6403286887996491E-2</v>
      </c>
      <c r="BJ1705">
        <v>0.64386770774559687</v>
      </c>
      <c r="BK1705">
        <v>0.66536241373712579</v>
      </c>
      <c r="BL1705">
        <v>0.10252675651550827</v>
      </c>
      <c r="BM1705">
        <v>0.17725267742326165</v>
      </c>
      <c r="BN1705">
        <v>0.82500218013510995</v>
      </c>
      <c r="BO1705">
        <v>1.0710534896059494</v>
      </c>
      <c r="BP1705">
        <v>3.4947692585327171E-2</v>
      </c>
      <c r="BQ1705">
        <v>8.8344023323615168</v>
      </c>
      <c r="BR1705">
        <v>0.42649830380701093</v>
      </c>
      <c r="BS1705">
        <v>5653228.1900874637</v>
      </c>
      <c r="BT1705">
        <v>1909364.5335135136</v>
      </c>
    </row>
    <row r="1706" spans="1:72">
      <c r="A1706" t="s">
        <v>1990</v>
      </c>
      <c r="B1706" t="s">
        <v>81</v>
      </c>
      <c r="C1706">
        <v>2023</v>
      </c>
      <c r="D1706" t="s">
        <v>228</v>
      </c>
      <c r="E1706">
        <v>6</v>
      </c>
      <c r="G1706" t="s">
        <v>346</v>
      </c>
      <c r="H1706" t="s">
        <v>1927</v>
      </c>
      <c r="I1706">
        <v>0.41818074093544472</v>
      </c>
      <c r="J1706">
        <v>0.11423809127546758</v>
      </c>
      <c r="K1706">
        <v>1.3779322288482307</v>
      </c>
      <c r="L1706">
        <v>1.0167186078581829</v>
      </c>
      <c r="M1706">
        <v>0.63585643769460631</v>
      </c>
      <c r="N1706">
        <v>0.54811394196673202</v>
      </c>
      <c r="O1706">
        <v>0.44466262780467664</v>
      </c>
      <c r="P1706">
        <v>0.22972249754117732</v>
      </c>
      <c r="Q1706">
        <v>0.47912743194416613</v>
      </c>
      <c r="R1706">
        <v>0.31024969413184877</v>
      </c>
      <c r="S1706">
        <v>0.27158373888284792</v>
      </c>
      <c r="T1706">
        <v>4.3773774117667363E-2</v>
      </c>
      <c r="U1706">
        <v>0.1195586102309584</v>
      </c>
      <c r="V1706">
        <v>2.834267263261751E-2</v>
      </c>
      <c r="W1706">
        <v>6.9108776643441686E-2</v>
      </c>
      <c r="X1706">
        <v>7.3271587944470959E-2</v>
      </c>
      <c r="Y1706">
        <v>235302.2930604094</v>
      </c>
      <c r="Z1706">
        <v>1678572.2453245325</v>
      </c>
      <c r="AA1706">
        <v>4174420.1166116614</v>
      </c>
      <c r="AB1706">
        <v>1.4751607243389791E-2</v>
      </c>
      <c r="AC1706">
        <v>0.11353885047166323</v>
      </c>
      <c r="AD1706">
        <v>0.63828147335512431</v>
      </c>
      <c r="AE1706">
        <v>0.82878213647943555</v>
      </c>
      <c r="AF1706">
        <v>26330848.10421456</v>
      </c>
      <c r="AG1706">
        <v>16700176.719540229</v>
      </c>
      <c r="AH1706">
        <v>21822536.547126438</v>
      </c>
      <c r="AI1706">
        <v>0.92319821418360259</v>
      </c>
      <c r="AJ1706">
        <v>0.35162289191916257</v>
      </c>
      <c r="AK1706">
        <v>2.3570198514548677</v>
      </c>
      <c r="AL1706">
        <v>0.66554508151515079</v>
      </c>
      <c r="AM1706">
        <v>3.0353396616121679E-2</v>
      </c>
      <c r="AN1706">
        <v>3.5009705802102276E-2</v>
      </c>
      <c r="AO1706">
        <v>7.0518409551491454E-2</v>
      </c>
      <c r="AP1706">
        <v>1.1293183348161009E-2</v>
      </c>
      <c r="AQ1706">
        <v>1.0242167360474084</v>
      </c>
      <c r="AR1706">
        <v>0.97666225932488693</v>
      </c>
      <c r="AS1706">
        <v>1.0079903298244361</v>
      </c>
      <c r="AT1706">
        <v>2.4617715391843147E-2</v>
      </c>
      <c r="AU1706">
        <v>0.46908463072989182</v>
      </c>
      <c r="AV1706">
        <v>0.68419638632414448</v>
      </c>
      <c r="AW1706">
        <v>0.47418921281426352</v>
      </c>
      <c r="AX1706">
        <v>1.7102301908549125E-2</v>
      </c>
      <c r="AY1706">
        <v>4.6977111782234231E-2</v>
      </c>
      <c r="AZ1706">
        <v>0.68512923357699507</v>
      </c>
      <c r="BA1706">
        <v>15.034574923656987</v>
      </c>
      <c r="BB1706">
        <v>0.19446387779491134</v>
      </c>
      <c r="BC1706">
        <v>8.4322317017729964E-2</v>
      </c>
      <c r="BD1706">
        <v>0.51139631944272068</v>
      </c>
      <c r="BE1706">
        <v>0.34536474667965122</v>
      </c>
      <c r="BF1706">
        <v>8458</v>
      </c>
      <c r="BG1706">
        <v>5598</v>
      </c>
      <c r="BH1706">
        <v>5151</v>
      </c>
      <c r="BI1706">
        <v>5.5430869880966196E-2</v>
      </c>
      <c r="BJ1706">
        <v>0.76535075221973259</v>
      </c>
      <c r="BK1706">
        <v>0.73533059405791634</v>
      </c>
      <c r="BL1706">
        <v>0.11483800277498687</v>
      </c>
      <c r="BM1706">
        <v>0.2492508834719821</v>
      </c>
      <c r="BN1706">
        <v>0.77594519225053549</v>
      </c>
      <c r="BO1706">
        <v>0.72514176216680193</v>
      </c>
      <c r="BP1706">
        <v>4.4074763950989394E-2</v>
      </c>
      <c r="BQ1706">
        <v>11.017601760176017</v>
      </c>
      <c r="BR1706">
        <v>0.17615971814445097</v>
      </c>
      <c r="BS1706">
        <v>3094558.7645764574</v>
      </c>
      <c r="BT1706">
        <v>339069.59887955181</v>
      </c>
    </row>
    <row r="1707" spans="1:72">
      <c r="A1707" t="s">
        <v>1991</v>
      </c>
      <c r="B1707" t="s">
        <v>82</v>
      </c>
      <c r="C1707">
        <v>2023</v>
      </c>
      <c r="D1707" t="s">
        <v>228</v>
      </c>
      <c r="E1707">
        <v>5</v>
      </c>
      <c r="G1707" t="s">
        <v>348</v>
      </c>
      <c r="H1707" t="s">
        <v>1927</v>
      </c>
      <c r="I1707">
        <v>0.2196170989510568</v>
      </c>
      <c r="J1707">
        <v>0.25208365778556685</v>
      </c>
      <c r="K1707">
        <v>1.930742154134065</v>
      </c>
      <c r="L1707">
        <v>1.0245270672537956</v>
      </c>
      <c r="M1707">
        <v>0.621808537473171</v>
      </c>
      <c r="N1707">
        <v>0.66343492492791867</v>
      </c>
      <c r="O1707">
        <v>0.59062082199727173</v>
      </c>
      <c r="P1707">
        <v>0.22694249773056269</v>
      </c>
      <c r="Q1707">
        <v>0.4553099212302073</v>
      </c>
      <c r="R1707">
        <v>0.25306287881275491</v>
      </c>
      <c r="S1707">
        <v>0.27238965211012767</v>
      </c>
      <c r="T1707">
        <v>4.3825622641584405E-2</v>
      </c>
      <c r="U1707">
        <v>0.11637441931761089</v>
      </c>
      <c r="V1707">
        <v>5.7289722730487255E-2</v>
      </c>
      <c r="W1707">
        <v>0.11284421137240183</v>
      </c>
      <c r="X1707">
        <v>0.14656609130841924</v>
      </c>
      <c r="Y1707">
        <v>306793.40490879829</v>
      </c>
      <c r="Z1707">
        <v>3140968.6071428573</v>
      </c>
      <c r="AA1707">
        <v>6294576.0808823528</v>
      </c>
      <c r="AB1707">
        <v>4.9241717831600583E-3</v>
      </c>
      <c r="AC1707">
        <v>0.13397286724881108</v>
      </c>
      <c r="AD1707">
        <v>0.63168482050476016</v>
      </c>
      <c r="AE1707">
        <v>0.86897407739531907</v>
      </c>
      <c r="AF1707">
        <v>27613403.424623117</v>
      </c>
      <c r="AG1707">
        <v>17159949.661641542</v>
      </c>
      <c r="AH1707">
        <v>23995331.764656618</v>
      </c>
      <c r="AI1707">
        <v>0.91095123517845178</v>
      </c>
      <c r="AJ1707">
        <v>0.34803682178839701</v>
      </c>
      <c r="AK1707">
        <v>2.4967877620823895</v>
      </c>
      <c r="AL1707">
        <v>1.1693067888173494</v>
      </c>
      <c r="AM1707">
        <v>5.2521972975148476E-2</v>
      </c>
      <c r="AN1707">
        <v>4.1216776733381366E-2</v>
      </c>
      <c r="AO1707">
        <v>0.11649111364058397</v>
      </c>
      <c r="AP1707">
        <v>4.6167726021219879E-2</v>
      </c>
      <c r="AQ1707">
        <v>1.0230662021449188</v>
      </c>
      <c r="AR1707">
        <v>1.0187735642083535</v>
      </c>
      <c r="AS1707">
        <v>1.2370007644937469</v>
      </c>
      <c r="AT1707">
        <v>2.3155248278240611E-2</v>
      </c>
      <c r="AU1707">
        <v>0.44039205002270132</v>
      </c>
      <c r="AV1707">
        <v>0.59699887281403419</v>
      </c>
      <c r="AW1707">
        <v>0.44754948728396188</v>
      </c>
      <c r="AX1707">
        <v>2.5173315667679892E-2</v>
      </c>
      <c r="AY1707">
        <v>4.9796616656516357E-2</v>
      </c>
      <c r="AZ1707">
        <v>0.69411737067540658</v>
      </c>
      <c r="BA1707">
        <v>18.967672875918442</v>
      </c>
      <c r="BB1707">
        <v>9.5972636948101236E-2</v>
      </c>
      <c r="BC1707">
        <v>3.7343493834147104E-2</v>
      </c>
      <c r="BD1707">
        <v>0.46439460349603662</v>
      </c>
      <c r="BE1707">
        <v>0.24629408901801034</v>
      </c>
      <c r="BF1707">
        <v>8948</v>
      </c>
      <c r="BG1707">
        <v>5610</v>
      </c>
      <c r="BH1707">
        <v>5351</v>
      </c>
      <c r="BI1707">
        <v>5.7942941940367206E-2</v>
      </c>
      <c r="BJ1707">
        <v>0.71513700372823774</v>
      </c>
      <c r="BK1707">
        <v>0.73117209933787475</v>
      </c>
      <c r="BL1707">
        <v>8.4196610426525945E-2</v>
      </c>
      <c r="BM1707">
        <v>0.18384214614388039</v>
      </c>
      <c r="BN1707">
        <v>0.87067831563779252</v>
      </c>
      <c r="BO1707">
        <v>0.99806180706793002</v>
      </c>
      <c r="BP1707">
        <v>6.0898616979233593E-2</v>
      </c>
      <c r="BQ1707">
        <v>7.8319327731092434</v>
      </c>
      <c r="BR1707">
        <v>0.25395223679784729</v>
      </c>
      <c r="BS1707">
        <v>3618220.0493697478</v>
      </c>
      <c r="BT1707">
        <v>1667610.801724138</v>
      </c>
    </row>
    <row r="1708" spans="1:72">
      <c r="A1708" t="s">
        <v>1992</v>
      </c>
      <c r="B1708" t="s">
        <v>83</v>
      </c>
      <c r="C1708">
        <v>2023</v>
      </c>
      <c r="D1708" t="s">
        <v>212</v>
      </c>
      <c r="E1708">
        <v>2</v>
      </c>
      <c r="G1708" t="s">
        <v>350</v>
      </c>
      <c r="H1708" t="s">
        <v>1927</v>
      </c>
      <c r="I1708">
        <v>4.227191188776213E-2</v>
      </c>
      <c r="J1708">
        <v>0.2183493980414577</v>
      </c>
      <c r="K1708">
        <v>2.7067760561957122</v>
      </c>
      <c r="L1708">
        <v>1.6690934252134966</v>
      </c>
      <c r="M1708">
        <v>1.5254392374208827</v>
      </c>
      <c r="N1708">
        <v>0.6211528608648903</v>
      </c>
      <c r="O1708">
        <v>0.60622970712461077</v>
      </c>
      <c r="P1708">
        <v>0.77667787467327798</v>
      </c>
      <c r="Q1708">
        <v>0.77667787467327798</v>
      </c>
      <c r="R1708">
        <v>0.78381875233113552</v>
      </c>
      <c r="S1708">
        <v>0.80448426825059771</v>
      </c>
      <c r="T1708">
        <v>0.15654560871396414</v>
      </c>
      <c r="U1708">
        <v>0.15654560871396414</v>
      </c>
      <c r="V1708">
        <v>1.3232770437238327E-2</v>
      </c>
      <c r="W1708">
        <v>2.2329178153377302E-2</v>
      </c>
      <c r="X1708">
        <v>1.3232770437238327E-2</v>
      </c>
      <c r="Y1708">
        <v>662229.3198789102</v>
      </c>
      <c r="Z1708">
        <v>430033.44961240311</v>
      </c>
      <c r="AA1708">
        <v>732088.82945736439</v>
      </c>
      <c r="AB1708">
        <v>2.8509159082303569E-2</v>
      </c>
      <c r="AC1708">
        <v>0.15867368806245494</v>
      </c>
      <c r="AM1708">
        <v>3.1944160803615999E-2</v>
      </c>
      <c r="AN1708">
        <v>3.7103770824193881E-2</v>
      </c>
      <c r="AO1708">
        <v>4.7146949138104383E-2</v>
      </c>
      <c r="AP1708">
        <v>5.1420048126301441E-3</v>
      </c>
      <c r="AQ1708">
        <v>1.01920998205696</v>
      </c>
      <c r="AR1708">
        <v>1.01920998205696</v>
      </c>
      <c r="AS1708">
        <v>0.8852914593494291</v>
      </c>
      <c r="AT1708">
        <v>1.5696524438182268E-2</v>
      </c>
      <c r="AU1708">
        <v>0.75730403802038415</v>
      </c>
      <c r="AV1708">
        <v>0.75730403802038415</v>
      </c>
      <c r="AW1708">
        <v>0.76591220042561392</v>
      </c>
      <c r="AX1708">
        <v>4.0613596908382857E-2</v>
      </c>
      <c r="AY1708">
        <v>4.0613596908382857E-2</v>
      </c>
      <c r="AZ1708">
        <v>0.18111018269926363</v>
      </c>
      <c r="BB1708">
        <v>0.55910185319328964</v>
      </c>
      <c r="BD1708">
        <v>0.2735733238217774</v>
      </c>
      <c r="BE1708">
        <v>0.2735733238217774</v>
      </c>
      <c r="BF1708">
        <v>8941</v>
      </c>
      <c r="BG1708">
        <v>5844</v>
      </c>
      <c r="BI1708">
        <v>4.2951141297522921E-2</v>
      </c>
      <c r="BK1708">
        <v>0.19752197554187834</v>
      </c>
      <c r="BL1708">
        <v>0.13983399847911177</v>
      </c>
      <c r="BM1708">
        <v>0.13983399847911177</v>
      </c>
      <c r="BN1708">
        <v>0.26687519677711102</v>
      </c>
      <c r="BQ1708">
        <v>7.6821705426356592</v>
      </c>
      <c r="BR1708">
        <v>1.2370203160270881</v>
      </c>
      <c r="BS1708">
        <v>386413.41085271316</v>
      </c>
      <c r="BT1708">
        <v>202667.54205607477</v>
      </c>
    </row>
    <row r="1709" spans="1:72">
      <c r="A1709" t="s">
        <v>1993</v>
      </c>
      <c r="B1709" t="s">
        <v>84</v>
      </c>
      <c r="C1709">
        <v>2023</v>
      </c>
      <c r="D1709" t="s">
        <v>228</v>
      </c>
      <c r="E1709">
        <v>5</v>
      </c>
      <c r="G1709" t="s">
        <v>352</v>
      </c>
      <c r="H1709" t="s">
        <v>1927</v>
      </c>
      <c r="I1709">
        <v>0.37962261497331812</v>
      </c>
      <c r="J1709">
        <v>0.10432867253839917</v>
      </c>
      <c r="K1709">
        <v>1.8150174526840366</v>
      </c>
      <c r="L1709">
        <v>1.2752797959492292</v>
      </c>
      <c r="M1709">
        <v>0.81061820955924146</v>
      </c>
      <c r="N1709">
        <v>0.58664183011815996</v>
      </c>
      <c r="O1709">
        <v>0.49545795767726925</v>
      </c>
      <c r="P1709">
        <v>0.25431344898453367</v>
      </c>
      <c r="Q1709">
        <v>0.55018865573305586</v>
      </c>
      <c r="R1709">
        <v>0.27706744040945708</v>
      </c>
      <c r="S1709">
        <v>0.28545454153576821</v>
      </c>
      <c r="T1709">
        <v>3.5385664027620993E-2</v>
      </c>
      <c r="U1709">
        <v>9.8314199141632988E-2</v>
      </c>
      <c r="V1709">
        <v>3.5818298171566273E-2</v>
      </c>
      <c r="W1709">
        <v>6.390793586703708E-2</v>
      </c>
      <c r="X1709">
        <v>9.393520179870804E-2</v>
      </c>
      <c r="Y1709">
        <v>223015.52297149977</v>
      </c>
      <c r="Z1709">
        <v>2427957.216080402</v>
      </c>
      <c r="AA1709">
        <v>4377262.3283082079</v>
      </c>
      <c r="AB1709">
        <v>7.8781324230318504E-3</v>
      </c>
      <c r="AC1709">
        <v>9.8645790091861668E-2</v>
      </c>
      <c r="AD1709">
        <v>0.6505592721596879</v>
      </c>
      <c r="AE1709">
        <v>0.83540918932633579</v>
      </c>
      <c r="AF1709">
        <v>25709718.868164063</v>
      </c>
      <c r="AG1709">
        <v>15668762.518554688</v>
      </c>
      <c r="AH1709">
        <v>21478135.397460938</v>
      </c>
      <c r="AI1709">
        <v>0.91175975699789835</v>
      </c>
      <c r="AJ1709">
        <v>0.36706770187924465</v>
      </c>
      <c r="AK1709">
        <v>2.2758994731744684</v>
      </c>
      <c r="AL1709">
        <v>0.87614636831090287</v>
      </c>
      <c r="AM1709">
        <v>3.6640613269052234E-2</v>
      </c>
      <c r="AN1709">
        <v>3.6171941760632528E-2</v>
      </c>
      <c r="AO1709">
        <v>6.0919004180272594E-2</v>
      </c>
      <c r="AP1709">
        <v>2.106252962135538E-2</v>
      </c>
      <c r="AQ1709">
        <v>0.98753023752998836</v>
      </c>
      <c r="AR1709">
        <v>0.92768552045582375</v>
      </c>
      <c r="AS1709">
        <v>1.0050159416769773</v>
      </c>
      <c r="AT1709">
        <v>1.9628367024737959E-2</v>
      </c>
      <c r="AU1709">
        <v>0.48971149077687909</v>
      </c>
      <c r="AV1709">
        <v>0.72258893072720087</v>
      </c>
      <c r="AW1709">
        <v>0.49533200263917176</v>
      </c>
      <c r="AX1709">
        <v>1.619521886699983E-2</v>
      </c>
      <c r="AY1709">
        <v>4.0975211559651982E-2</v>
      </c>
      <c r="AZ1709">
        <v>0.70182012566618968</v>
      </c>
      <c r="BA1709">
        <v>24.550899282139913</v>
      </c>
      <c r="BB1709">
        <v>0.23403797320936387</v>
      </c>
      <c r="BC1709">
        <v>-7.6033040063570895E-2</v>
      </c>
      <c r="BD1709">
        <v>0.52887086551562279</v>
      </c>
      <c r="BE1709">
        <v>0.29300959855682085</v>
      </c>
      <c r="BF1709">
        <v>8812</v>
      </c>
      <c r="BG1709">
        <v>5633</v>
      </c>
      <c r="BH1709">
        <v>5241</v>
      </c>
      <c r="BI1709">
        <v>7.6017213549029475E-2</v>
      </c>
      <c r="BJ1709">
        <v>0.72952154498509159</v>
      </c>
      <c r="BK1709">
        <v>0.71773350113308099</v>
      </c>
      <c r="BL1709">
        <v>9.8355973233166749E-2</v>
      </c>
      <c r="BM1709">
        <v>0.22030145987221547</v>
      </c>
      <c r="BN1709">
        <v>0.64219039113514609</v>
      </c>
      <c r="BO1709">
        <v>0.96477651568125644</v>
      </c>
      <c r="BP1709">
        <v>5.8737983805138151E-2</v>
      </c>
      <c r="BQ1709">
        <v>10.755443886097153</v>
      </c>
      <c r="BR1709">
        <v>0.14069994670456565</v>
      </c>
      <c r="BS1709">
        <v>2220885.5041876049</v>
      </c>
      <c r="BT1709">
        <v>650062.58796648891</v>
      </c>
    </row>
    <row r="1710" spans="1:72">
      <c r="A1710" t="s">
        <v>1994</v>
      </c>
      <c r="B1710" t="s">
        <v>85</v>
      </c>
      <c r="C1710">
        <v>2023</v>
      </c>
      <c r="D1710" t="s">
        <v>228</v>
      </c>
      <c r="E1710">
        <v>6</v>
      </c>
      <c r="G1710" t="s">
        <v>354</v>
      </c>
      <c r="H1710" t="s">
        <v>1927</v>
      </c>
      <c r="I1710">
        <v>0.20408581751787691</v>
      </c>
      <c r="J1710">
        <v>0.22719507787730792</v>
      </c>
      <c r="K1710">
        <v>1.866367336930395</v>
      </c>
      <c r="L1710">
        <v>1.205086148867059</v>
      </c>
      <c r="M1710">
        <v>0.76167788042916806</v>
      </c>
      <c r="N1710">
        <v>0.70057517076212661</v>
      </c>
      <c r="O1710">
        <v>0.63430759014905347</v>
      </c>
      <c r="P1710">
        <v>0.25366161238993384</v>
      </c>
      <c r="Q1710">
        <v>0.49474386105850726</v>
      </c>
      <c r="R1710">
        <v>0.27782163833071655</v>
      </c>
      <c r="S1710">
        <v>0.28306718623160865</v>
      </c>
      <c r="T1710">
        <v>4.3433911639445599E-2</v>
      </c>
      <c r="U1710">
        <v>0.10871573669465591</v>
      </c>
      <c r="V1710">
        <v>4.4742417933974293E-2</v>
      </c>
      <c r="W1710">
        <v>8.8517015072623134E-2</v>
      </c>
      <c r="X1710">
        <v>0.10436667749565628</v>
      </c>
      <c r="Y1710">
        <v>231345.8384970336</v>
      </c>
      <c r="Z1710">
        <v>2319943.5561497328</v>
      </c>
      <c r="AA1710">
        <v>4673848.4534759354</v>
      </c>
      <c r="AB1710">
        <v>1.0788161969191209E-2</v>
      </c>
      <c r="AC1710">
        <v>9.9142530886485725E-2</v>
      </c>
      <c r="AD1710">
        <v>0.60805432404750881</v>
      </c>
      <c r="AE1710">
        <v>0.85678646953432824</v>
      </c>
      <c r="AF1710">
        <v>25813438.36602452</v>
      </c>
      <c r="AG1710">
        <v>15862805.682136603</v>
      </c>
      <c r="AH1710">
        <v>22116604.724168126</v>
      </c>
      <c r="AI1710">
        <v>0.90816205295292907</v>
      </c>
      <c r="AJ1710">
        <v>0.3553844652991982</v>
      </c>
      <c r="AK1710">
        <v>2.4108720363255034</v>
      </c>
      <c r="AL1710">
        <v>1.5147519680865194</v>
      </c>
      <c r="AM1710">
        <v>4.1661955637103197E-2</v>
      </c>
      <c r="AN1710">
        <v>3.2281779953243328E-2</v>
      </c>
      <c r="AO1710">
        <v>0.10197834181510355</v>
      </c>
      <c r="AP1710">
        <v>4.2430411235707122E-2</v>
      </c>
      <c r="AQ1710">
        <v>1.0171958323927297</v>
      </c>
      <c r="AR1710">
        <v>0.9799875374805791</v>
      </c>
      <c r="AS1710">
        <v>1.0854121956826934</v>
      </c>
      <c r="AT1710">
        <v>2.4061552195564859E-2</v>
      </c>
      <c r="AU1710">
        <v>0.48024717744352885</v>
      </c>
      <c r="AV1710">
        <v>0.67450693188868727</v>
      </c>
      <c r="AW1710">
        <v>0.48728573097524958</v>
      </c>
      <c r="AX1710">
        <v>2.2011217269894356E-2</v>
      </c>
      <c r="AY1710">
        <v>4.2109701398273934E-2</v>
      </c>
      <c r="AZ1710">
        <v>0.70049999534509322</v>
      </c>
      <c r="BA1710">
        <v>20.092691194561365</v>
      </c>
      <c r="BB1710">
        <v>0.24519950351477318</v>
      </c>
      <c r="BC1710">
        <v>0.1104908481613972</v>
      </c>
      <c r="BD1710">
        <v>0.54065833553148701</v>
      </c>
      <c r="BE1710">
        <v>0.2794781304143662</v>
      </c>
      <c r="BF1710">
        <v>8615</v>
      </c>
      <c r="BG1710">
        <v>5456</v>
      </c>
      <c r="BH1710">
        <v>5138</v>
      </c>
      <c r="BI1710">
        <v>4.7071019309025686E-2</v>
      </c>
      <c r="BJ1710">
        <v>0.71723512175457804</v>
      </c>
      <c r="BK1710">
        <v>0.73168961396573695</v>
      </c>
      <c r="BL1710">
        <v>0.11225619120487827</v>
      </c>
      <c r="BM1710">
        <v>0.23238851235037222</v>
      </c>
      <c r="BN1710">
        <v>0.81487882516029075</v>
      </c>
      <c r="BO1710">
        <v>1.450618841207749</v>
      </c>
      <c r="BP1710">
        <v>4.8637771577841007E-2</v>
      </c>
      <c r="BQ1710">
        <v>9.7347593582887697</v>
      </c>
      <c r="BR1710">
        <v>0.14793794930003784</v>
      </c>
      <c r="BS1710">
        <v>2735053.3518716577</v>
      </c>
      <c r="BT1710">
        <v>1426387.9729546991</v>
      </c>
    </row>
    <row r="1711" spans="1:72">
      <c r="A1711" t="s">
        <v>1995</v>
      </c>
      <c r="B1711" t="s">
        <v>86</v>
      </c>
      <c r="C1711">
        <v>2023</v>
      </c>
      <c r="D1711" t="s">
        <v>228</v>
      </c>
      <c r="E1711">
        <v>5</v>
      </c>
      <c r="G1711" t="s">
        <v>356</v>
      </c>
      <c r="H1711" t="s">
        <v>1927</v>
      </c>
      <c r="I1711">
        <v>0.27965009052493067</v>
      </c>
      <c r="J1711">
        <v>0.17870632047258825</v>
      </c>
      <c r="K1711">
        <v>1.6735968912047128</v>
      </c>
      <c r="L1711">
        <v>1.265710464753542</v>
      </c>
      <c r="M1711">
        <v>0.87976502662455791</v>
      </c>
      <c r="N1711">
        <v>0.70198864726339494</v>
      </c>
      <c r="O1711">
        <v>0.58593991550618996</v>
      </c>
      <c r="P1711">
        <v>0.2662371295788486</v>
      </c>
      <c r="Q1711">
        <v>0.56642794881815894</v>
      </c>
      <c r="R1711">
        <v>0.35473304235335018</v>
      </c>
      <c r="S1711">
        <v>0.29662133042803246</v>
      </c>
      <c r="T1711">
        <v>3.9723796014400015E-2</v>
      </c>
      <c r="U1711">
        <v>0.1026611932264746</v>
      </c>
      <c r="V1711">
        <v>3.6090973329457834E-2</v>
      </c>
      <c r="W1711">
        <v>6.6916106874137002E-2</v>
      </c>
      <c r="X1711">
        <v>8.4965122653753958E-2</v>
      </c>
      <c r="Y1711">
        <v>271131.51329885481</v>
      </c>
      <c r="Z1711">
        <v>2096954.394654088</v>
      </c>
      <c r="AA1711">
        <v>3931988.25</v>
      </c>
      <c r="AB1711">
        <v>1.420912476714396E-2</v>
      </c>
      <c r="AC1711">
        <v>0.10344671973359021</v>
      </c>
      <c r="AD1711">
        <v>0.62570687165605898</v>
      </c>
      <c r="AE1711">
        <v>0.88364319952145964</v>
      </c>
      <c r="AF1711">
        <v>31543832.380627558</v>
      </c>
      <c r="AG1711">
        <v>18443331.394270122</v>
      </c>
      <c r="AH1711">
        <v>27873492.969986357</v>
      </c>
      <c r="AI1711">
        <v>0.91830447228440892</v>
      </c>
      <c r="AJ1711">
        <v>0.37991659470495182</v>
      </c>
      <c r="AK1711">
        <v>2.325887344320162</v>
      </c>
      <c r="AL1711">
        <v>1.2048851432513517</v>
      </c>
      <c r="AM1711">
        <v>5.6208278616281727E-2</v>
      </c>
      <c r="AN1711">
        <v>3.9670815880239255E-2</v>
      </c>
      <c r="AO1711">
        <v>5.72845935456089E-2</v>
      </c>
      <c r="AP1711">
        <v>1.3564792361771109E-2</v>
      </c>
      <c r="AQ1711">
        <v>1.0091173612459674</v>
      </c>
      <c r="AR1711">
        <v>0.96704883344667703</v>
      </c>
      <c r="AS1711">
        <v>0.98934931193233377</v>
      </c>
      <c r="AT1711">
        <v>2.4527400702403387E-2</v>
      </c>
      <c r="AU1711">
        <v>0.49911182547133837</v>
      </c>
      <c r="AV1711">
        <v>0.6957946599646061</v>
      </c>
      <c r="AW1711">
        <v>0.51023898261288669</v>
      </c>
      <c r="AX1711">
        <v>3.0762059234876252E-2</v>
      </c>
      <c r="AY1711">
        <v>5.8137874766724232E-2</v>
      </c>
      <c r="AZ1711">
        <v>0.67664608656027736</v>
      </c>
      <c r="BA1711">
        <v>4.3540063770827881</v>
      </c>
      <c r="BB1711">
        <v>4.9370104279535344E-2</v>
      </c>
      <c r="BC1711">
        <v>4.4685609994660931E-2</v>
      </c>
      <c r="BD1711">
        <v>0.5149852939032421</v>
      </c>
      <c r="BE1711">
        <v>0.26378079497416279</v>
      </c>
      <c r="BF1711">
        <v>8589</v>
      </c>
      <c r="BG1711">
        <v>5445</v>
      </c>
      <c r="BH1711">
        <v>5301</v>
      </c>
      <c r="BI1711">
        <v>5.9674236089666273E-2</v>
      </c>
      <c r="BJ1711">
        <v>0.6616849847510855</v>
      </c>
      <c r="BK1711">
        <v>0.70816326164549404</v>
      </c>
      <c r="BL1711">
        <v>8.738601236206163E-2</v>
      </c>
      <c r="BM1711">
        <v>0.19479275945725438</v>
      </c>
      <c r="BN1711">
        <v>0.61418778455657574</v>
      </c>
      <c r="BO1711">
        <v>1.2422403612857098</v>
      </c>
      <c r="BP1711">
        <v>4.1285632105781268E-2</v>
      </c>
      <c r="BQ1711">
        <v>8.5125786163522008</v>
      </c>
      <c r="BR1711">
        <v>0.10399673735725938</v>
      </c>
      <c r="BS1711">
        <v>2033081.4371069183</v>
      </c>
      <c r="BT1711">
        <v>470200.96745027124</v>
      </c>
    </row>
    <row r="1712" spans="1:72">
      <c r="A1712" t="s">
        <v>1996</v>
      </c>
      <c r="B1712" t="s">
        <v>87</v>
      </c>
      <c r="C1712">
        <v>2023</v>
      </c>
      <c r="D1712" t="s">
        <v>212</v>
      </c>
      <c r="E1712">
        <v>3</v>
      </c>
      <c r="G1712" t="s">
        <v>358</v>
      </c>
      <c r="H1712" t="s">
        <v>1927</v>
      </c>
      <c r="I1712">
        <v>2.3903537558371539E-2</v>
      </c>
      <c r="J1712">
        <v>-5.8027434906600645E-2</v>
      </c>
      <c r="K1712">
        <v>1.3606908998420177</v>
      </c>
      <c r="L1712">
        <v>0.93180797262356574</v>
      </c>
      <c r="M1712">
        <v>0.8330292364837959</v>
      </c>
      <c r="N1712">
        <v>0.60964335803652858</v>
      </c>
      <c r="O1712">
        <v>0.59160609424976973</v>
      </c>
      <c r="P1712">
        <v>0.58560352649381264</v>
      </c>
      <c r="Q1712">
        <v>0.58560352649381264</v>
      </c>
      <c r="R1712">
        <v>0.63280710600778234</v>
      </c>
      <c r="S1712">
        <v>0.6276088273235787</v>
      </c>
      <c r="T1712">
        <v>0.17629498491238627</v>
      </c>
      <c r="U1712">
        <v>0.17629498491238627</v>
      </c>
      <c r="V1712">
        <v>1.1541685322106929E-2</v>
      </c>
      <c r="W1712">
        <v>1.8857137349058552E-2</v>
      </c>
      <c r="X1712">
        <v>1.1541685322106929E-2</v>
      </c>
      <c r="Y1712">
        <v>339711.96950539236</v>
      </c>
      <c r="Z1712">
        <v>362449.06060606061</v>
      </c>
      <c r="AA1712">
        <v>595950.5696969697</v>
      </c>
      <c r="AB1712">
        <v>1.9533873235457147E-2</v>
      </c>
      <c r="AC1712">
        <v>9.0124527069617669E-2</v>
      </c>
      <c r="AM1712">
        <v>5.9909604766969098E-2</v>
      </c>
      <c r="AN1712">
        <v>6.225508513994911E-2</v>
      </c>
      <c r="AO1712">
        <v>2.3611259481189101E-2</v>
      </c>
      <c r="AP1712">
        <v>1.2350657975940364E-2</v>
      </c>
      <c r="AQ1712">
        <v>0.97747226061863746</v>
      </c>
      <c r="AR1712">
        <v>0.97747226061863746</v>
      </c>
      <c r="AS1712">
        <v>0.68683669312650175</v>
      </c>
      <c r="AT1712">
        <v>2.6430676634539099E-2</v>
      </c>
      <c r="AU1712">
        <v>0.78106573764293485</v>
      </c>
      <c r="AV1712">
        <v>0.78106573764293485</v>
      </c>
      <c r="AW1712">
        <v>0.77760606800561882</v>
      </c>
      <c r="AX1712">
        <v>3.3912566460697388E-2</v>
      </c>
      <c r="AY1712">
        <v>3.3912566460697388E-2</v>
      </c>
      <c r="AZ1712">
        <v>0.3123592197339185</v>
      </c>
      <c r="BB1712">
        <v>-0.11161244366210805</v>
      </c>
      <c r="BD1712">
        <v>0.17626234951355199</v>
      </c>
      <c r="BE1712">
        <v>0.17626234951355199</v>
      </c>
      <c r="BF1712">
        <v>9274</v>
      </c>
      <c r="BG1712">
        <v>5881</v>
      </c>
      <c r="BI1712">
        <v>4.1517779479350439E-2</v>
      </c>
      <c r="BK1712">
        <v>0.34844139182845735</v>
      </c>
      <c r="BL1712">
        <v>0.31756433119492744</v>
      </c>
      <c r="BM1712">
        <v>0.31756433119492744</v>
      </c>
      <c r="BN1712">
        <v>0.45828573751434548</v>
      </c>
      <c r="BQ1712">
        <v>16.296969696969697</v>
      </c>
      <c r="BR1712">
        <v>3.9223300970873787E-2</v>
      </c>
      <c r="BS1712">
        <v>290933.30303030304</v>
      </c>
      <c r="BT1712">
        <v>541496.10619469022</v>
      </c>
    </row>
    <row r="1713" spans="1:72">
      <c r="A1713" t="s">
        <v>1997</v>
      </c>
      <c r="B1713" t="s">
        <v>88</v>
      </c>
      <c r="C1713">
        <v>2023</v>
      </c>
      <c r="D1713" t="s">
        <v>207</v>
      </c>
      <c r="E1713">
        <v>8</v>
      </c>
      <c r="G1713" t="s">
        <v>360</v>
      </c>
      <c r="H1713" t="s">
        <v>1927</v>
      </c>
      <c r="I1713">
        <v>0.25092206185467308</v>
      </c>
      <c r="J1713">
        <v>0.10860255089886718</v>
      </c>
      <c r="K1713">
        <v>1.882527008755734</v>
      </c>
      <c r="L1713">
        <v>1.0929959345806914</v>
      </c>
      <c r="M1713">
        <v>0.79712398086269687</v>
      </c>
      <c r="N1713">
        <v>0.63599481208517983</v>
      </c>
      <c r="O1713">
        <v>0.52490973309002531</v>
      </c>
      <c r="P1713">
        <v>0.27870408876851777</v>
      </c>
      <c r="Q1713">
        <v>0.48368678395532771</v>
      </c>
      <c r="R1713">
        <v>0.33127222198537165</v>
      </c>
      <c r="S1713">
        <v>0.31521206563718768</v>
      </c>
      <c r="T1713">
        <v>4.3876119011795653E-2</v>
      </c>
      <c r="U1713">
        <v>8.5730936014599413E-2</v>
      </c>
      <c r="V1713">
        <v>9.241994425500008E-2</v>
      </c>
      <c r="W1713">
        <v>0.20075753840183802</v>
      </c>
      <c r="X1713">
        <v>0.16630565770069242</v>
      </c>
      <c r="Y1713">
        <v>323771.75222424697</v>
      </c>
      <c r="Z1713">
        <v>5326297.1414817916</v>
      </c>
      <c r="AA1713">
        <v>12079750.810380913</v>
      </c>
      <c r="AB1713">
        <v>2.4158452737606164E-2</v>
      </c>
      <c r="AC1713">
        <v>0.14610912447885213</v>
      </c>
      <c r="AD1713">
        <v>0.48933714517623828</v>
      </c>
      <c r="AE1713">
        <v>0.88214872250036602</v>
      </c>
      <c r="AF1713">
        <v>27886055.831953641</v>
      </c>
      <c r="AG1713">
        <v>18148580.261589404</v>
      </c>
      <c r="AH1713">
        <v>24599648.527731787</v>
      </c>
      <c r="AI1713">
        <v>0.93343103093938185</v>
      </c>
      <c r="AJ1713">
        <v>0.30865183476068969</v>
      </c>
      <c r="AK1713">
        <v>2.8580705609099386</v>
      </c>
      <c r="AL1713">
        <v>1.2176891442740776</v>
      </c>
      <c r="AM1713">
        <v>3.6597798479046401E-2</v>
      </c>
      <c r="AN1713">
        <v>4.8885884052283952E-2</v>
      </c>
      <c r="AO1713">
        <v>0.19145632228333262</v>
      </c>
      <c r="AP1713">
        <v>2.2178964884112296E-2</v>
      </c>
      <c r="AQ1713">
        <v>1.014160740809064</v>
      </c>
      <c r="AR1713">
        <v>0.97744561797064899</v>
      </c>
      <c r="AS1713">
        <v>1.07716147296116</v>
      </c>
      <c r="AT1713">
        <v>3.0087980840650466E-2</v>
      </c>
      <c r="AU1713">
        <v>0.4221025598941327</v>
      </c>
      <c r="AV1713">
        <v>0.53383303003727511</v>
      </c>
      <c r="AW1713">
        <v>0.43497075991712669</v>
      </c>
      <c r="AX1713">
        <v>3.1852305295480221E-2</v>
      </c>
      <c r="AY1713">
        <v>5.5867617892239076E-2</v>
      </c>
      <c r="AZ1713">
        <v>0.62453067544895113</v>
      </c>
      <c r="BA1713">
        <v>9.3343139030788382</v>
      </c>
      <c r="BB1713">
        <v>0.20865873164922297</v>
      </c>
      <c r="BC1713">
        <v>9.7636762216523953E-2</v>
      </c>
      <c r="BD1713">
        <v>0.31000497254641141</v>
      </c>
      <c r="BE1713">
        <v>0.18710291773281809</v>
      </c>
      <c r="BF1713">
        <v>9515</v>
      </c>
      <c r="BG1713">
        <v>6222</v>
      </c>
      <c r="BH1713">
        <v>5876</v>
      </c>
      <c r="BI1713">
        <v>5.8652978889477077E-2</v>
      </c>
      <c r="BJ1713">
        <v>0.73775770581153077</v>
      </c>
      <c r="BK1713">
        <v>0.69092977484733409</v>
      </c>
      <c r="BL1713">
        <v>8.2743457352248848E-2</v>
      </c>
      <c r="BM1713">
        <v>0.14577414455331567</v>
      </c>
      <c r="BN1713">
        <v>0.90257419189211485</v>
      </c>
      <c r="BO1713">
        <v>0.96812635442697459</v>
      </c>
      <c r="BP1713">
        <v>7.5404814894712777E-2</v>
      </c>
      <c r="BQ1713">
        <v>7.8099623273336123</v>
      </c>
      <c r="BR1713">
        <v>0.59374733065687191</v>
      </c>
      <c r="BS1713">
        <v>9786146.5441607367</v>
      </c>
      <c r="BT1713">
        <v>873561.47151383618</v>
      </c>
    </row>
    <row r="1714" spans="1:72">
      <c r="A1714" t="s">
        <v>1998</v>
      </c>
      <c r="B1714" t="s">
        <v>89</v>
      </c>
      <c r="C1714">
        <v>2023</v>
      </c>
      <c r="D1714" t="s">
        <v>215</v>
      </c>
      <c r="E1714">
        <v>5</v>
      </c>
      <c r="G1714" t="s">
        <v>362</v>
      </c>
      <c r="H1714" t="s">
        <v>1927</v>
      </c>
      <c r="I1714">
        <v>4.7494784454518851E-2</v>
      </c>
      <c r="J1714">
        <v>0.26228137800293394</v>
      </c>
      <c r="K1714">
        <v>1.2977333479896416</v>
      </c>
      <c r="L1714">
        <v>0.82403106282460536</v>
      </c>
      <c r="M1714">
        <v>0.73159479154797513</v>
      </c>
      <c r="N1714">
        <v>0.66231985418286998</v>
      </c>
      <c r="O1714">
        <v>0.57572353101812568</v>
      </c>
      <c r="P1714">
        <v>0.43934549647200949</v>
      </c>
      <c r="Q1714">
        <v>0.43934549647200949</v>
      </c>
      <c r="R1714">
        <v>0.49845728039986453</v>
      </c>
      <c r="S1714">
        <v>0.49624001883184676</v>
      </c>
      <c r="T1714">
        <v>0.11922720410607586</v>
      </c>
      <c r="U1714">
        <v>0.11922720410607586</v>
      </c>
      <c r="V1714">
        <v>0.11073483935965454</v>
      </c>
      <c r="W1714">
        <v>0.22979721253185745</v>
      </c>
      <c r="X1714">
        <v>0.11073483935965454</v>
      </c>
      <c r="Y1714">
        <v>250400.38302055406</v>
      </c>
      <c r="Z1714">
        <v>3634636.4134078212</v>
      </c>
      <c r="AA1714">
        <v>7827695.7039106144</v>
      </c>
      <c r="AB1714">
        <v>5.6007370030499257E-2</v>
      </c>
      <c r="AC1714">
        <v>0.14410485102867585</v>
      </c>
      <c r="AM1714">
        <v>4.6253361521587565E-2</v>
      </c>
      <c r="AN1714">
        <v>6.3778506388527542E-2</v>
      </c>
      <c r="AO1714">
        <v>0.19345519211788287</v>
      </c>
      <c r="AP1714">
        <v>1.4176054591265828E-2</v>
      </c>
      <c r="AQ1714">
        <v>1.0003073900398116</v>
      </c>
      <c r="AR1714">
        <v>1.0003073900398116</v>
      </c>
      <c r="AS1714">
        <v>1.0926515623053983</v>
      </c>
      <c r="AT1714">
        <v>2.5109750046951741E-2</v>
      </c>
      <c r="AU1714">
        <v>0.58458128797905007</v>
      </c>
      <c r="AV1714">
        <v>0.58458128797905007</v>
      </c>
      <c r="AW1714">
        <v>0.60652873153883169</v>
      </c>
      <c r="AX1714">
        <v>6.7965738238786891E-2</v>
      </c>
      <c r="AY1714">
        <v>6.7965738238786891E-2</v>
      </c>
      <c r="AZ1714">
        <v>0.43291579348359616</v>
      </c>
      <c r="BB1714">
        <v>0.11176886707308194</v>
      </c>
      <c r="BD1714">
        <v>0.24298819546404116</v>
      </c>
      <c r="BE1714">
        <v>0.24298819546404116</v>
      </c>
      <c r="BF1714">
        <v>8774</v>
      </c>
      <c r="BG1714">
        <v>6002</v>
      </c>
      <c r="BI1714">
        <v>3.9204433091921051E-2</v>
      </c>
      <c r="BK1714">
        <v>0.4921916360788795</v>
      </c>
      <c r="BL1714">
        <v>0.28829238511660188</v>
      </c>
      <c r="BM1714">
        <v>0.28829238511660188</v>
      </c>
      <c r="BN1714">
        <v>0.87072032537518862</v>
      </c>
      <c r="BQ1714">
        <v>15.628491620111731</v>
      </c>
      <c r="BR1714">
        <v>0.37604525332021643</v>
      </c>
      <c r="BS1714">
        <v>5484465.1703910613</v>
      </c>
      <c r="BT1714">
        <v>482013.77842565597</v>
      </c>
    </row>
    <row r="1715" spans="1:72">
      <c r="A1715" t="s">
        <v>1999</v>
      </c>
      <c r="B1715" t="s">
        <v>90</v>
      </c>
      <c r="C1715">
        <v>2023</v>
      </c>
      <c r="D1715" t="s">
        <v>228</v>
      </c>
      <c r="E1715">
        <v>5</v>
      </c>
      <c r="G1715" t="s">
        <v>364</v>
      </c>
      <c r="H1715" t="s">
        <v>1927</v>
      </c>
      <c r="I1715">
        <v>0.17196352910436952</v>
      </c>
      <c r="J1715">
        <v>0.25156228438274841</v>
      </c>
      <c r="K1715">
        <v>2.863040344310722</v>
      </c>
      <c r="L1715">
        <v>2.0680965061548982</v>
      </c>
      <c r="M1715">
        <v>1.4704230237016922</v>
      </c>
      <c r="N1715">
        <v>0.56359552393614731</v>
      </c>
      <c r="O1715">
        <v>0.4731377851842935</v>
      </c>
      <c r="P1715">
        <v>0.22308418575815789</v>
      </c>
      <c r="Q1715">
        <v>0.53001541045767464</v>
      </c>
      <c r="R1715">
        <v>0.23467560332273851</v>
      </c>
      <c r="S1715">
        <v>0.26568958935980813</v>
      </c>
      <c r="T1715">
        <v>3.7620115698767151E-2</v>
      </c>
      <c r="U1715">
        <v>0.11530759969355857</v>
      </c>
      <c r="V1715">
        <v>3.3065295804873593E-2</v>
      </c>
      <c r="W1715">
        <v>6.4311716000848729E-2</v>
      </c>
      <c r="X1715">
        <v>9.0371850771748183E-2</v>
      </c>
      <c r="Y1715">
        <v>241231.42348264792</v>
      </c>
      <c r="Z1715">
        <v>2194387.0712025315</v>
      </c>
      <c r="AA1715">
        <v>4310789.5411392404</v>
      </c>
      <c r="AB1715">
        <v>1.5810429956554961E-2</v>
      </c>
      <c r="AC1715">
        <v>0.11010188432025934</v>
      </c>
      <c r="AD1715">
        <v>0.68175002554544073</v>
      </c>
      <c r="AE1715">
        <v>0.84169522295900401</v>
      </c>
      <c r="AF1715">
        <v>28227578.20927937</v>
      </c>
      <c r="AG1715">
        <v>18000605.484698914</v>
      </c>
      <c r="AH1715">
        <v>23759017.734452121</v>
      </c>
      <c r="AI1715">
        <v>0.91714375409190119</v>
      </c>
      <c r="AJ1715">
        <v>0.32962019963169659</v>
      </c>
      <c r="AK1715">
        <v>2.5535304690048668</v>
      </c>
      <c r="AL1715">
        <v>0.79586742848713199</v>
      </c>
      <c r="AM1715">
        <v>4.4069541660248665E-2</v>
      </c>
      <c r="AN1715">
        <v>4.9004231607830191E-2</v>
      </c>
      <c r="AO1715">
        <v>5.9211169459288476E-2</v>
      </c>
      <c r="AP1715">
        <v>1.0830091338185887E-2</v>
      </c>
      <c r="AQ1715">
        <v>1.0711379535400536</v>
      </c>
      <c r="AR1715">
        <v>1.1331601024898939</v>
      </c>
      <c r="AS1715">
        <v>1.034640907666063</v>
      </c>
      <c r="AT1715">
        <v>1.9939974192403107E-2</v>
      </c>
      <c r="AU1715">
        <v>0.43546965802063858</v>
      </c>
      <c r="AV1715">
        <v>0.66583450993918292</v>
      </c>
      <c r="AW1715">
        <v>0.44052122219493833</v>
      </c>
      <c r="AX1715">
        <v>2.0295327271528042E-2</v>
      </c>
      <c r="AY1715">
        <v>4.8881363950525711E-2</v>
      </c>
      <c r="AZ1715">
        <v>0.74250437267621028</v>
      </c>
      <c r="BA1715">
        <v>14.162364516473145</v>
      </c>
      <c r="BB1715">
        <v>0.16168420979293815</v>
      </c>
      <c r="BC1715">
        <v>7.6485977716539144E-2</v>
      </c>
      <c r="BD1715">
        <v>0.40583771649640715</v>
      </c>
      <c r="BE1715">
        <v>0.20807027481569407</v>
      </c>
      <c r="BF1715">
        <v>8849</v>
      </c>
      <c r="BG1715">
        <v>5399</v>
      </c>
      <c r="BH1715">
        <v>5342</v>
      </c>
      <c r="BI1715">
        <v>5.916700473309492E-2</v>
      </c>
      <c r="BJ1715">
        <v>0.75763256233429488</v>
      </c>
      <c r="BK1715">
        <v>0.74150181864718956</v>
      </c>
      <c r="BL1715">
        <v>9.0636251059010423E-2</v>
      </c>
      <c r="BM1715">
        <v>0.19959784482480236</v>
      </c>
      <c r="BN1715">
        <v>0.99435016260662101</v>
      </c>
      <c r="BO1715">
        <v>0.71734259892651953</v>
      </c>
      <c r="BP1715">
        <v>2.6271699026296221E-2</v>
      </c>
      <c r="BQ1715">
        <v>10.349683544303797</v>
      </c>
      <c r="BR1715">
        <v>0.13657688966116421</v>
      </c>
      <c r="BS1715">
        <v>2787845.3860759493</v>
      </c>
      <c r="BT1715">
        <v>345610.7336795252</v>
      </c>
    </row>
    <row r="1716" spans="1:72">
      <c r="A1716" t="s">
        <v>2000</v>
      </c>
      <c r="B1716" t="s">
        <v>91</v>
      </c>
      <c r="C1716">
        <v>2023</v>
      </c>
      <c r="D1716" t="s">
        <v>228</v>
      </c>
      <c r="E1716">
        <v>6</v>
      </c>
      <c r="G1716" t="s">
        <v>366</v>
      </c>
      <c r="H1716" t="s">
        <v>1927</v>
      </c>
      <c r="I1716">
        <v>0.26782464852253796</v>
      </c>
      <c r="J1716">
        <v>0.19802303530709728</v>
      </c>
      <c r="K1716">
        <v>2.1077326375170737</v>
      </c>
      <c r="L1716">
        <v>1.3962437160030778</v>
      </c>
      <c r="M1716">
        <v>0.85831920605864198</v>
      </c>
      <c r="N1716">
        <v>0.63430495923929209</v>
      </c>
      <c r="O1716">
        <v>0.56918708472566004</v>
      </c>
      <c r="P1716">
        <v>0.23415489854376326</v>
      </c>
      <c r="Q1716">
        <v>0.47706885060241</v>
      </c>
      <c r="R1716">
        <v>0.25171159855401182</v>
      </c>
      <c r="S1716">
        <v>0.27350294212392112</v>
      </c>
      <c r="T1716">
        <v>4.2018680206017012E-2</v>
      </c>
      <c r="U1716">
        <v>0.10527059330550366</v>
      </c>
      <c r="V1716">
        <v>5.2515758714308775E-2</v>
      </c>
      <c r="W1716">
        <v>0.1394044461150383</v>
      </c>
      <c r="X1716">
        <v>0.1294343306591364</v>
      </c>
      <c r="Y1716">
        <v>299147.42915291531</v>
      </c>
      <c r="Z1716">
        <v>2981202.960526316</v>
      </c>
      <c r="AA1716">
        <v>8099721.1508771926</v>
      </c>
      <c r="AB1716">
        <v>6.3847277271400372E-3</v>
      </c>
      <c r="AC1716">
        <v>0.13019976584340492</v>
      </c>
      <c r="AD1716">
        <v>0.61437088670763851</v>
      </c>
      <c r="AE1716">
        <v>0.85164288850852388</v>
      </c>
      <c r="AF1716">
        <v>23751001.373357229</v>
      </c>
      <c r="AG1716">
        <v>13577891.675029868</v>
      </c>
      <c r="AH1716">
        <v>20227371.414575867</v>
      </c>
      <c r="AI1716">
        <v>0.92268073491121394</v>
      </c>
      <c r="AJ1716">
        <v>0.38461562301995217</v>
      </c>
      <c r="AK1716">
        <v>2.2142701376026643</v>
      </c>
      <c r="AL1716">
        <v>1.1188865241688799</v>
      </c>
      <c r="AM1716">
        <v>4.2141483321533148E-2</v>
      </c>
      <c r="AN1716">
        <v>3.8644140050065542E-2</v>
      </c>
      <c r="AO1716">
        <v>0.13155779299478332</v>
      </c>
      <c r="AP1716">
        <v>1.7407491203407219E-2</v>
      </c>
      <c r="AQ1716">
        <v>0.99006893327363299</v>
      </c>
      <c r="AR1716">
        <v>0.99908049733499016</v>
      </c>
      <c r="AS1716">
        <v>1.2619800085154691</v>
      </c>
      <c r="AT1716">
        <v>1.6745385721451914E-2</v>
      </c>
      <c r="AU1716">
        <v>0.45906646654675992</v>
      </c>
      <c r="AV1716">
        <v>0.57652695579709801</v>
      </c>
      <c r="AW1716">
        <v>0.47575910688241702</v>
      </c>
      <c r="AX1716">
        <v>2.3221517151068669E-2</v>
      </c>
      <c r="AY1716">
        <v>4.7092394713827375E-2</v>
      </c>
      <c r="AZ1716">
        <v>0.68086087172943033</v>
      </c>
      <c r="BA1716">
        <v>14.050927855344913</v>
      </c>
      <c r="BB1716">
        <v>0.38467126068664359</v>
      </c>
      <c r="BC1716">
        <v>8.4598619398455671E-2</v>
      </c>
      <c r="BD1716">
        <v>0.47165351431289726</v>
      </c>
      <c r="BE1716">
        <v>0.24823920123306131</v>
      </c>
      <c r="BF1716">
        <v>8388</v>
      </c>
      <c r="BG1716">
        <v>5601</v>
      </c>
      <c r="BH1716">
        <v>5298</v>
      </c>
      <c r="BI1716">
        <v>5.1420115851337489E-2</v>
      </c>
      <c r="BJ1716">
        <v>0.67126327967882293</v>
      </c>
      <c r="BK1716">
        <v>0.73567622679485611</v>
      </c>
      <c r="BL1716">
        <v>8.4056424898707655E-2</v>
      </c>
      <c r="BM1716">
        <v>0.17770477246026153</v>
      </c>
      <c r="BN1716">
        <v>0.91845250317329763</v>
      </c>
      <c r="BO1716">
        <v>1.1258688262742644</v>
      </c>
      <c r="BP1716">
        <v>7.0797618615400418E-2</v>
      </c>
      <c r="BQ1716">
        <v>7.9736842105263159</v>
      </c>
      <c r="BR1716">
        <v>0.22276029055690072</v>
      </c>
      <c r="BS1716">
        <v>6306148.9061403507</v>
      </c>
      <c r="BT1716">
        <v>578775.03233708965</v>
      </c>
    </row>
    <row r="1717" spans="1:72">
      <c r="A1717" t="s">
        <v>2001</v>
      </c>
      <c r="B1717" t="s">
        <v>92</v>
      </c>
      <c r="C1717">
        <v>2023</v>
      </c>
      <c r="D1717" t="s">
        <v>228</v>
      </c>
      <c r="E1717">
        <v>6</v>
      </c>
      <c r="G1717" t="s">
        <v>368</v>
      </c>
      <c r="H1717" t="s">
        <v>1927</v>
      </c>
      <c r="I1717">
        <v>0.23113116993550648</v>
      </c>
      <c r="J1717">
        <v>0.29288128340131747</v>
      </c>
      <c r="K1717">
        <v>1.9184797547611354</v>
      </c>
      <c r="L1717">
        <v>1.3014374195795757</v>
      </c>
      <c r="M1717">
        <v>0.88318712982656944</v>
      </c>
      <c r="N1717">
        <v>0.69464802333208164</v>
      </c>
      <c r="O1717">
        <v>0.60551792820836514</v>
      </c>
      <c r="P1717">
        <v>0.21762692723287683</v>
      </c>
      <c r="Q1717">
        <v>0.45270809282616525</v>
      </c>
      <c r="R1717">
        <v>0.22800952736258626</v>
      </c>
      <c r="S1717">
        <v>0.25397521678063895</v>
      </c>
      <c r="T1717">
        <v>2.9370338251883486E-2</v>
      </c>
      <c r="U1717">
        <v>7.1701335473725342E-2</v>
      </c>
      <c r="V1717">
        <v>6.5471278004787206E-2</v>
      </c>
      <c r="W1717">
        <v>0.14845824759626283</v>
      </c>
      <c r="X1717">
        <v>0.15390125679078598</v>
      </c>
      <c r="Y1717">
        <v>189651.24152191894</v>
      </c>
      <c r="Z1717">
        <v>5035676.4581280788</v>
      </c>
      <c r="AA1717">
        <v>11721699.587438423</v>
      </c>
      <c r="AB1717">
        <v>8.6301009106843664E-3</v>
      </c>
      <c r="AC1717">
        <v>0.12600659521101168</v>
      </c>
      <c r="AD1717">
        <v>0.60821128886787834</v>
      </c>
      <c r="AE1717">
        <v>0.92791421878016844</v>
      </c>
      <c r="AF1717">
        <v>30437075.465544872</v>
      </c>
      <c r="AG1717">
        <v>18768292.951121796</v>
      </c>
      <c r="AH1717">
        <v>28242995.102564104</v>
      </c>
      <c r="AI1717">
        <v>0.92616858999303864</v>
      </c>
      <c r="AJ1717">
        <v>0.35223432310421821</v>
      </c>
      <c r="AK1717">
        <v>2.6343662667582217</v>
      </c>
      <c r="AL1717">
        <v>1.258785299973165</v>
      </c>
      <c r="AM1717">
        <v>3.6054636325052958E-2</v>
      </c>
      <c r="AN1717">
        <v>2.9452435383977876E-2</v>
      </c>
      <c r="AO1717">
        <v>0.12904973481252294</v>
      </c>
      <c r="AP1717">
        <v>2.7096215599355478E-2</v>
      </c>
      <c r="AQ1717">
        <v>1.0107566606218132</v>
      </c>
      <c r="AR1717">
        <v>0.99300401666802507</v>
      </c>
      <c r="AS1717">
        <v>1.1262391873692892</v>
      </c>
      <c r="AT1717">
        <v>1.7315234880293545E-2</v>
      </c>
      <c r="AU1717">
        <v>0.44030553846668102</v>
      </c>
      <c r="AV1717">
        <v>0.57679432402112452</v>
      </c>
      <c r="AW1717">
        <v>0.45423957175479568</v>
      </c>
      <c r="AX1717">
        <v>2.3341484010988976E-2</v>
      </c>
      <c r="AY1717">
        <v>4.7084310436678316E-2</v>
      </c>
      <c r="AZ1717">
        <v>0.72232774743568073</v>
      </c>
      <c r="BA1717">
        <v>10.3297813965898</v>
      </c>
      <c r="BB1717">
        <v>1.8759112822031389E-2</v>
      </c>
      <c r="BC1717">
        <v>8.5277538379237613E-2</v>
      </c>
      <c r="BD1717">
        <v>0.48597469262807425</v>
      </c>
      <c r="BE1717">
        <v>0.25109781424376665</v>
      </c>
      <c r="BF1717">
        <v>8842</v>
      </c>
      <c r="BG1717">
        <v>5678</v>
      </c>
      <c r="BH1717">
        <v>5481</v>
      </c>
      <c r="BI1717">
        <v>6.7066048020362257E-2</v>
      </c>
      <c r="BJ1717">
        <v>0.66452912954043863</v>
      </c>
      <c r="BK1717">
        <v>0.75432732882675713</v>
      </c>
      <c r="BL1717">
        <v>9.0871683434604722E-2</v>
      </c>
      <c r="BM1717">
        <v>0.20048971990927869</v>
      </c>
      <c r="BN1717">
        <v>0.9294892061348754</v>
      </c>
      <c r="BO1717">
        <v>1.1359052371393408</v>
      </c>
      <c r="BP1717">
        <v>7.3489670351970154E-2</v>
      </c>
      <c r="BQ1717">
        <v>11.911330049261084</v>
      </c>
      <c r="BR1717">
        <v>0.26500000000000001</v>
      </c>
      <c r="BS1717">
        <v>7840670.8990147784</v>
      </c>
      <c r="BT1717">
        <v>1086028.6442193086</v>
      </c>
    </row>
    <row r="1718" spans="1:72">
      <c r="A1718" t="s">
        <v>2002</v>
      </c>
      <c r="B1718" t="s">
        <v>93</v>
      </c>
      <c r="C1718">
        <v>2023</v>
      </c>
      <c r="D1718" t="s">
        <v>228</v>
      </c>
      <c r="E1718">
        <v>5</v>
      </c>
      <c r="G1718" t="s">
        <v>370</v>
      </c>
      <c r="H1718" t="s">
        <v>1927</v>
      </c>
      <c r="I1718">
        <v>0.30779401203868528</v>
      </c>
      <c r="J1718">
        <v>0.18484899004448027</v>
      </c>
      <c r="K1718">
        <v>2.0423918886995729</v>
      </c>
      <c r="L1718">
        <v>1.4397085827553491</v>
      </c>
      <c r="M1718">
        <v>0.9123756934272349</v>
      </c>
      <c r="N1718">
        <v>0.57907658052532474</v>
      </c>
      <c r="O1718">
        <v>0.49783420347362345</v>
      </c>
      <c r="P1718">
        <v>0.21998223787538063</v>
      </c>
      <c r="Q1718">
        <v>0.55662421718503918</v>
      </c>
      <c r="R1718">
        <v>0.23897501192229445</v>
      </c>
      <c r="S1718">
        <v>0.25542344034143016</v>
      </c>
      <c r="T1718">
        <v>2.9664876520282928E-2</v>
      </c>
      <c r="U1718">
        <v>9.1720436730999513E-2</v>
      </c>
      <c r="V1718">
        <v>2.2722241058182324E-2</v>
      </c>
      <c r="W1718">
        <v>5.4722716025817957E-2</v>
      </c>
      <c r="X1718">
        <v>6.8749468084643703E-2</v>
      </c>
      <c r="Y1718">
        <v>220684.82731671009</v>
      </c>
      <c r="Z1718">
        <v>1428307.246855346</v>
      </c>
      <c r="AA1718">
        <v>3469188.8883647798</v>
      </c>
      <c r="AB1718">
        <v>1.1862818937747504E-2</v>
      </c>
      <c r="AC1718">
        <v>0.10615088560501136</v>
      </c>
      <c r="AD1718">
        <v>0.68040378933524004</v>
      </c>
      <c r="AE1718">
        <v>0.90834152152760739</v>
      </c>
      <c r="AF1718">
        <v>24706259.409627613</v>
      </c>
      <c r="AG1718">
        <v>15567347.432334242</v>
      </c>
      <c r="AH1718">
        <v>22441721.263396911</v>
      </c>
      <c r="AI1718">
        <v>0.93780830824609174</v>
      </c>
      <c r="AJ1718">
        <v>0.35627501607064971</v>
      </c>
      <c r="AK1718">
        <v>2.549551555833717</v>
      </c>
      <c r="AL1718">
        <v>1.0968466911273218</v>
      </c>
      <c r="AM1718">
        <v>3.8977721706895258E-2</v>
      </c>
      <c r="AN1718">
        <v>3.6407288868002888E-2</v>
      </c>
      <c r="AO1718">
        <v>6.0437738247341888E-2</v>
      </c>
      <c r="AP1718">
        <v>1.4118359487193423E-2</v>
      </c>
      <c r="AQ1718">
        <v>1.0433865804174141</v>
      </c>
      <c r="AR1718">
        <v>0.95970737153357999</v>
      </c>
      <c r="AS1718">
        <v>1.05228151004201</v>
      </c>
      <c r="AT1718">
        <v>1.3827820064295893E-2</v>
      </c>
      <c r="AU1718">
        <v>0.46507182775995698</v>
      </c>
      <c r="AV1718">
        <v>0.69989836892467328</v>
      </c>
      <c r="AW1718">
        <v>0.47172840038024061</v>
      </c>
      <c r="AX1718">
        <v>1.6294242864205704E-2</v>
      </c>
      <c r="AY1718">
        <v>4.0266276360705178E-2</v>
      </c>
      <c r="AZ1718">
        <v>0.73233785559723841</v>
      </c>
      <c r="BA1718">
        <v>20.28806142302744</v>
      </c>
      <c r="BB1718">
        <v>0.26245890653198661</v>
      </c>
      <c r="BC1718">
        <v>0.1295937180944399</v>
      </c>
      <c r="BD1718">
        <v>0.54592083670119584</v>
      </c>
      <c r="BE1718">
        <v>0.25892114979946473</v>
      </c>
      <c r="BF1718">
        <v>8111</v>
      </c>
      <c r="BG1718">
        <v>5529</v>
      </c>
      <c r="BH1718">
        <v>5226</v>
      </c>
      <c r="BI1718">
        <v>6.1744491890723688E-2</v>
      </c>
      <c r="BJ1718">
        <v>0.69367885152931785</v>
      </c>
      <c r="BK1718">
        <v>0.75004648109899241</v>
      </c>
      <c r="BL1718">
        <v>8.098366645835578E-2</v>
      </c>
      <c r="BM1718">
        <v>0.2090959337520811</v>
      </c>
      <c r="BN1718">
        <v>0.62597659715399867</v>
      </c>
      <c r="BO1718">
        <v>1.1362677143716657</v>
      </c>
      <c r="BP1718">
        <v>5.0159994650883624E-2</v>
      </c>
      <c r="BQ1718">
        <v>8.449685534591195</v>
      </c>
      <c r="BR1718">
        <v>0.12615255658005028</v>
      </c>
      <c r="BS1718">
        <v>2484849.7106918241</v>
      </c>
      <c r="BT1718">
        <v>414354.17317246273</v>
      </c>
    </row>
    <row r="1719" spans="1:72">
      <c r="A1719" t="s">
        <v>2003</v>
      </c>
      <c r="B1719" t="s">
        <v>94</v>
      </c>
      <c r="C1719">
        <v>2023</v>
      </c>
      <c r="D1719" t="s">
        <v>228</v>
      </c>
      <c r="E1719">
        <v>5</v>
      </c>
      <c r="G1719" t="s">
        <v>372</v>
      </c>
      <c r="H1719" t="s">
        <v>1927</v>
      </c>
      <c r="I1719">
        <v>0.23748420666394054</v>
      </c>
      <c r="J1719">
        <v>0.16923801861680496</v>
      </c>
      <c r="K1719">
        <v>2.0270242458722394</v>
      </c>
      <c r="L1719">
        <v>1.5045322794159608</v>
      </c>
      <c r="M1719">
        <v>0.8779893601178691</v>
      </c>
      <c r="N1719">
        <v>0.64983547011767862</v>
      </c>
      <c r="O1719">
        <v>0.56296904056732366</v>
      </c>
      <c r="P1719">
        <v>0.22270216297127257</v>
      </c>
      <c r="Q1719">
        <v>0.49664190318921914</v>
      </c>
      <c r="R1719">
        <v>0.26118451187269026</v>
      </c>
      <c r="S1719">
        <v>0.27823759331637687</v>
      </c>
      <c r="T1719">
        <v>3.8636149042969511E-2</v>
      </c>
      <c r="U1719">
        <v>0.11047664013090563</v>
      </c>
      <c r="V1719">
        <v>3.0706029187117546E-2</v>
      </c>
      <c r="W1719">
        <v>6.8729882276398757E-2</v>
      </c>
      <c r="X1719">
        <v>7.7863157628648885E-2</v>
      </c>
      <c r="Y1719">
        <v>292580.37298682285</v>
      </c>
      <c r="Z1719">
        <v>1762180.7018030514</v>
      </c>
      <c r="AA1719">
        <v>3994429.5686546462</v>
      </c>
      <c r="AB1719">
        <v>7.7765198510644853E-3</v>
      </c>
      <c r="AC1719">
        <v>0.10914202598565929</v>
      </c>
      <c r="AD1719">
        <v>0.66960941251969985</v>
      </c>
      <c r="AE1719">
        <v>0.84183262983637175</v>
      </c>
      <c r="AF1719">
        <v>26337094.202471483</v>
      </c>
      <c r="AG1719">
        <v>16264622.207224336</v>
      </c>
      <c r="AH1719">
        <v>22171425.274714828</v>
      </c>
      <c r="AI1719">
        <v>0.91312469436979238</v>
      </c>
      <c r="AJ1719">
        <v>0.36112921594688568</v>
      </c>
      <c r="AK1719">
        <v>2.3311119473650872</v>
      </c>
      <c r="AL1719">
        <v>1.4464767215295788</v>
      </c>
      <c r="AM1719">
        <v>4.8392937240505522E-2</v>
      </c>
      <c r="AN1719">
        <v>3.6242973267132744E-2</v>
      </c>
      <c r="AO1719">
        <v>7.1459396173928061E-2</v>
      </c>
      <c r="AP1719">
        <v>1.99338377851885E-2</v>
      </c>
      <c r="AQ1719">
        <v>1.0098746038890187</v>
      </c>
      <c r="AR1719">
        <v>0.93538447025972626</v>
      </c>
      <c r="AS1719">
        <v>0.95343897376970188</v>
      </c>
      <c r="AT1719">
        <v>1.7123996757639121E-2</v>
      </c>
      <c r="AU1719">
        <v>0.46379649496493897</v>
      </c>
      <c r="AV1719">
        <v>0.67852409435602812</v>
      </c>
      <c r="AW1719">
        <v>0.4732146112819437</v>
      </c>
      <c r="AX1719">
        <v>2.2078083138759513E-2</v>
      </c>
      <c r="AY1719">
        <v>5.6936361867754082E-2</v>
      </c>
      <c r="AZ1719">
        <v>0.68472001906749891</v>
      </c>
      <c r="BA1719">
        <v>16.617019940353625</v>
      </c>
      <c r="BB1719">
        <v>7.5335550394524716E-3</v>
      </c>
      <c r="BC1719">
        <v>-3.8544836851331253E-3</v>
      </c>
      <c r="BD1719">
        <v>0.53641610844656595</v>
      </c>
      <c r="BE1719">
        <v>0.23026784623503904</v>
      </c>
      <c r="BF1719">
        <v>8087</v>
      </c>
      <c r="BG1719">
        <v>5506</v>
      </c>
      <c r="BH1719">
        <v>5892</v>
      </c>
      <c r="BI1719">
        <v>5.657298391634602E-2</v>
      </c>
      <c r="BJ1719">
        <v>0.73358487357928914</v>
      </c>
      <c r="BK1719">
        <v>0.72720604471993266</v>
      </c>
      <c r="BL1719">
        <v>8.0959649185715979E-2</v>
      </c>
      <c r="BM1719">
        <v>0.18686623105377048</v>
      </c>
      <c r="BN1719">
        <v>0.72163694018971059</v>
      </c>
      <c r="BO1719">
        <v>1.5740744536862921</v>
      </c>
      <c r="BP1719">
        <v>4.9074961948968404E-2</v>
      </c>
      <c r="BQ1719">
        <v>7.5783633841886271</v>
      </c>
      <c r="BR1719">
        <v>0.17762448803621469</v>
      </c>
      <c r="BS1719">
        <v>2474696.5464632455</v>
      </c>
      <c r="BT1719">
        <v>559808.93585415254</v>
      </c>
    </row>
    <row r="1720" spans="1:72">
      <c r="A1720" t="s">
        <v>2004</v>
      </c>
      <c r="B1720" t="s">
        <v>95</v>
      </c>
      <c r="C1720">
        <v>2023</v>
      </c>
      <c r="D1720" t="s">
        <v>228</v>
      </c>
      <c r="E1720">
        <v>6</v>
      </c>
      <c r="G1720" t="s">
        <v>374</v>
      </c>
      <c r="H1720" t="s">
        <v>1927</v>
      </c>
      <c r="I1720">
        <v>0.26018617530340482</v>
      </c>
      <c r="J1720">
        <v>0.1537184474055579</v>
      </c>
      <c r="K1720">
        <v>2.4916341854292927</v>
      </c>
      <c r="L1720">
        <v>1.6273340931524747</v>
      </c>
      <c r="M1720">
        <v>1.1667623406071095</v>
      </c>
      <c r="N1720">
        <v>0.57625480532073092</v>
      </c>
      <c r="O1720">
        <v>0.4704830536314647</v>
      </c>
      <c r="P1720">
        <v>0.27419545235388609</v>
      </c>
      <c r="Q1720">
        <v>0.51616218913382872</v>
      </c>
      <c r="R1720">
        <v>0.40415514808614283</v>
      </c>
      <c r="S1720">
        <v>0.29604235412629598</v>
      </c>
      <c r="T1720">
        <v>5.4058060232471464E-2</v>
      </c>
      <c r="U1720">
        <v>0.13581922592002857</v>
      </c>
      <c r="V1720">
        <v>3.9574603682878406E-2</v>
      </c>
      <c r="W1720">
        <v>7.9731018755753641E-2</v>
      </c>
      <c r="X1720">
        <v>9.6056735943584867E-2</v>
      </c>
      <c r="Y1720">
        <v>282066.35833990539</v>
      </c>
      <c r="Z1720">
        <v>1937719.7002775208</v>
      </c>
      <c r="AA1720">
        <v>3971886.9657724327</v>
      </c>
      <c r="AB1720">
        <v>9.1724880841253034E-3</v>
      </c>
      <c r="AC1720">
        <v>9.9756666564091864E-2</v>
      </c>
      <c r="AD1720">
        <v>0.60712019696451014</v>
      </c>
      <c r="AE1720">
        <v>0.89100697223974079</v>
      </c>
      <c r="AF1720">
        <v>26339948.669672132</v>
      </c>
      <c r="AG1720">
        <v>16354664.48442623</v>
      </c>
      <c r="AH1720">
        <v>23469077.913114753</v>
      </c>
      <c r="AI1720">
        <v>0.88248298678732828</v>
      </c>
      <c r="AJ1720">
        <v>0.35891318216451346</v>
      </c>
      <c r="AK1720">
        <v>2.4825139240255987</v>
      </c>
      <c r="AL1720">
        <v>0.72003445808181354</v>
      </c>
      <c r="AM1720">
        <v>2.6907757729007133E-2</v>
      </c>
      <c r="AN1720">
        <v>3.2713693317746671E-2</v>
      </c>
      <c r="AO1720">
        <v>7.2146558941597091E-2</v>
      </c>
      <c r="AP1720">
        <v>2.3744366670372566E-2</v>
      </c>
      <c r="AQ1720">
        <v>1.0086180523159598</v>
      </c>
      <c r="AR1720">
        <v>0.97346308724227482</v>
      </c>
      <c r="AS1720">
        <v>0.99382999976316599</v>
      </c>
      <c r="AT1720">
        <v>1.8963550696094789E-2</v>
      </c>
      <c r="AU1720">
        <v>0.4812003341236597</v>
      </c>
      <c r="AV1720">
        <v>0.67273223492230438</v>
      </c>
      <c r="AW1720">
        <v>0.48588852228614604</v>
      </c>
      <c r="AX1720">
        <v>1.9158952429827843E-2</v>
      </c>
      <c r="AY1720">
        <v>4.2240987104392676E-2</v>
      </c>
      <c r="AZ1720">
        <v>0.70182434809271776</v>
      </c>
      <c r="BA1720">
        <v>18.365103280635989</v>
      </c>
      <c r="BB1720">
        <v>0.13707426650031157</v>
      </c>
      <c r="BC1720">
        <v>6.4033686723459854E-2</v>
      </c>
      <c r="BD1720">
        <v>0.35504296875813002</v>
      </c>
      <c r="BE1720">
        <v>0.19238732730691518</v>
      </c>
      <c r="BF1720">
        <v>8281</v>
      </c>
      <c r="BG1720">
        <v>5602</v>
      </c>
      <c r="BH1720">
        <v>5706</v>
      </c>
      <c r="BI1720">
        <v>6.4124282082212894E-2</v>
      </c>
      <c r="BJ1720">
        <v>0.69686012143183007</v>
      </c>
      <c r="BK1720">
        <v>0.71110760685441743</v>
      </c>
      <c r="BL1720">
        <v>0.10980123981466437</v>
      </c>
      <c r="BM1720">
        <v>0.22539583866377877</v>
      </c>
      <c r="BN1720">
        <v>0.78865005011024758</v>
      </c>
      <c r="BO1720">
        <v>0.7845425416170787</v>
      </c>
      <c r="BP1720">
        <v>6.9051144949929338E-2</v>
      </c>
      <c r="BQ1720">
        <v>9.3839037927844586</v>
      </c>
      <c r="BR1720">
        <v>0.18311173314672266</v>
      </c>
      <c r="BS1720">
        <v>2270592.1332099908</v>
      </c>
      <c r="BT1720">
        <v>733260.35458612978</v>
      </c>
    </row>
    <row r="1721" spans="1:72">
      <c r="A1721" t="s">
        <v>2005</v>
      </c>
      <c r="B1721" t="s">
        <v>96</v>
      </c>
      <c r="C1721">
        <v>2023</v>
      </c>
      <c r="D1721" t="s">
        <v>212</v>
      </c>
      <c r="E1721">
        <v>1</v>
      </c>
      <c r="G1721" t="s">
        <v>376</v>
      </c>
      <c r="H1721" t="s">
        <v>1927</v>
      </c>
      <c r="I1721">
        <v>7.6718583510283447E-2</v>
      </c>
      <c r="J1721">
        <v>0.15592541550478728</v>
      </c>
      <c r="K1721">
        <v>1.5667840417312964</v>
      </c>
      <c r="L1721">
        <v>1.3719377165804014</v>
      </c>
      <c r="M1721">
        <v>1.3068886137313847</v>
      </c>
      <c r="N1721">
        <v>0.57378687868486566</v>
      </c>
      <c r="O1721">
        <v>0.5228764350847136</v>
      </c>
      <c r="P1721">
        <v>0.65325688435046614</v>
      </c>
      <c r="Q1721">
        <v>0.65325688435046614</v>
      </c>
      <c r="R1721">
        <v>0.69713354792665516</v>
      </c>
      <c r="S1721">
        <v>0.6995595998586589</v>
      </c>
      <c r="T1721">
        <v>0.16176491671327434</v>
      </c>
      <c r="U1721">
        <v>0.16176491671327434</v>
      </c>
      <c r="V1721">
        <v>8.0572482156169217E-2</v>
      </c>
      <c r="W1721">
        <v>0.10267227991422684</v>
      </c>
      <c r="X1721">
        <v>8.0572482156169217E-2</v>
      </c>
      <c r="Y1721">
        <v>390273.1438515081</v>
      </c>
      <c r="Z1721">
        <v>2659731.4444444445</v>
      </c>
      <c r="AA1721">
        <v>3437639.9206349207</v>
      </c>
      <c r="AB1721">
        <v>3.8989206887915601E-2</v>
      </c>
      <c r="AC1721">
        <v>0.12775929265043201</v>
      </c>
      <c r="AM1721">
        <v>2.3030976196184733E-2</v>
      </c>
      <c r="AN1721">
        <v>5.6658970211106045E-2</v>
      </c>
      <c r="AO1721">
        <v>4.0903148715826204E-2</v>
      </c>
      <c r="AP1721">
        <v>5.3182275296981135E-3</v>
      </c>
      <c r="AQ1721">
        <v>1.0221517348056388</v>
      </c>
      <c r="AR1721">
        <v>1.0221517348056388</v>
      </c>
      <c r="AS1721">
        <v>1.1459332286806425</v>
      </c>
      <c r="AT1721">
        <v>3.40593518968322E-2</v>
      </c>
      <c r="AU1721">
        <v>0.67652097834455405</v>
      </c>
      <c r="AV1721">
        <v>0.67652097834455405</v>
      </c>
      <c r="AW1721">
        <v>0.6760136261684434</v>
      </c>
      <c r="AX1721">
        <v>8.1263039488539371E-2</v>
      </c>
      <c r="AY1721">
        <v>8.1263039488539371E-2</v>
      </c>
      <c r="AZ1721">
        <v>0.26067244571190634</v>
      </c>
      <c r="BB1721">
        <v>0.99499385740661839</v>
      </c>
      <c r="BD1721">
        <v>0.28421045634051245</v>
      </c>
      <c r="BE1721">
        <v>0.28421045634051245</v>
      </c>
      <c r="BF1721">
        <v>8873</v>
      </c>
      <c r="BG1721">
        <v>5325</v>
      </c>
      <c r="BI1721">
        <v>6.1804494644808965E-2</v>
      </c>
      <c r="BK1721">
        <v>0.30547076543924795</v>
      </c>
      <c r="BL1721">
        <v>0.24007956664577085</v>
      </c>
      <c r="BM1721">
        <v>0.24007956664577085</v>
      </c>
      <c r="BN1721">
        <v>0.48386047925985654</v>
      </c>
      <c r="BQ1721">
        <v>13.682539682539682</v>
      </c>
      <c r="BR1721">
        <v>0.10371318822023047</v>
      </c>
      <c r="BS1721">
        <v>911189.49206349207</v>
      </c>
      <c r="BT1721">
        <v>158307.40579710144</v>
      </c>
    </row>
    <row r="1722" spans="1:72">
      <c r="A1722" t="s">
        <v>2006</v>
      </c>
      <c r="B1722" t="s">
        <v>97</v>
      </c>
      <c r="C1722">
        <v>2023</v>
      </c>
      <c r="D1722" t="s">
        <v>228</v>
      </c>
      <c r="E1722">
        <v>5</v>
      </c>
      <c r="G1722" t="s">
        <v>378</v>
      </c>
      <c r="H1722" t="s">
        <v>1927</v>
      </c>
      <c r="I1722">
        <v>0.56751096804482759</v>
      </c>
      <c r="J1722">
        <v>2.6152330239858444E-2</v>
      </c>
      <c r="K1722">
        <v>0.52707134907439102</v>
      </c>
      <c r="L1722">
        <v>0.51241110253598476</v>
      </c>
      <c r="M1722">
        <v>0.40599091763682699</v>
      </c>
      <c r="N1722">
        <v>0.66336781706945602</v>
      </c>
      <c r="O1722">
        <v>0.56363994246150695</v>
      </c>
      <c r="P1722">
        <v>0.27561509361722525</v>
      </c>
      <c r="Q1722">
        <v>0.53059705863520956</v>
      </c>
      <c r="R1722">
        <v>0.59275985164010592</v>
      </c>
      <c r="S1722">
        <v>0.32322444899202596</v>
      </c>
      <c r="T1722">
        <v>5.2013795820870706E-2</v>
      </c>
      <c r="U1722">
        <v>0.12138142606852237</v>
      </c>
      <c r="V1722">
        <v>3.3306894028971072E-2</v>
      </c>
      <c r="W1722">
        <v>7.5035515739219946E-2</v>
      </c>
      <c r="X1722">
        <v>7.7005106748920152E-2</v>
      </c>
      <c r="Y1722">
        <v>278039.73150962516</v>
      </c>
      <c r="Z1722">
        <v>1748531.8121890547</v>
      </c>
      <c r="AA1722">
        <v>3988637.1305970149</v>
      </c>
      <c r="AB1722">
        <v>9.5484341137530848E-3</v>
      </c>
      <c r="AC1722">
        <v>0.16952215688038796</v>
      </c>
      <c r="AD1722">
        <v>0.59041188825199387</v>
      </c>
      <c r="AE1722">
        <v>0.84790394786335588</v>
      </c>
      <c r="AF1722">
        <v>24407584.591576885</v>
      </c>
      <c r="AG1722">
        <v>13703223.00489716</v>
      </c>
      <c r="AH1722">
        <v>20695287.333006855</v>
      </c>
      <c r="AI1722">
        <v>0.90533249339603816</v>
      </c>
      <c r="AJ1722">
        <v>0.40003416091032656</v>
      </c>
      <c r="AK1722">
        <v>2.1195788528005881</v>
      </c>
      <c r="AL1722">
        <v>0.93665413473819603</v>
      </c>
      <c r="AM1722">
        <v>6.5705050670404844E-2</v>
      </c>
      <c r="AN1722">
        <v>4.0146653896425979E-2</v>
      </c>
      <c r="AO1722">
        <v>7.1565249888161903E-2</v>
      </c>
      <c r="AP1722">
        <v>1.1253823474536608E-2</v>
      </c>
      <c r="AQ1722">
        <v>0.98271507017441184</v>
      </c>
      <c r="AR1722">
        <v>0.93658912842273512</v>
      </c>
      <c r="AS1722">
        <v>1.0543563391640789</v>
      </c>
      <c r="AT1722">
        <v>2.7781046425683454E-2</v>
      </c>
      <c r="AU1722">
        <v>0.51492138819870314</v>
      </c>
      <c r="AV1722">
        <v>0.67435759539773388</v>
      </c>
      <c r="AW1722">
        <v>0.52561891690681606</v>
      </c>
      <c r="AX1722">
        <v>3.3168905024254472E-2</v>
      </c>
      <c r="AY1722">
        <v>6.1254183589054496E-2</v>
      </c>
      <c r="AZ1722">
        <v>0.64879366497106372</v>
      </c>
      <c r="BA1722">
        <v>15.669428798855135</v>
      </c>
      <c r="BB1722">
        <v>8.7222220049933075E-2</v>
      </c>
      <c r="BC1722">
        <v>5.2274029302281184E-3</v>
      </c>
      <c r="BD1722">
        <v>0.30446016625391187</v>
      </c>
      <c r="BE1722">
        <v>0.15314702246349565</v>
      </c>
      <c r="BF1722">
        <v>8308</v>
      </c>
      <c r="BG1722">
        <v>5519</v>
      </c>
      <c r="BH1722">
        <v>5442</v>
      </c>
      <c r="BI1722">
        <v>4.4536687132819101E-2</v>
      </c>
      <c r="BJ1722">
        <v>0.66214219616279146</v>
      </c>
      <c r="BK1722">
        <v>0.68479620789520912</v>
      </c>
      <c r="BL1722">
        <v>0.10605241607816751</v>
      </c>
      <c r="BM1722">
        <v>0.21333598371093981</v>
      </c>
      <c r="BN1722">
        <v>0.67050850981393495</v>
      </c>
      <c r="BO1722">
        <v>1.0187752180043641</v>
      </c>
      <c r="BP1722">
        <v>1.0969259040761689E-2</v>
      </c>
      <c r="BQ1722">
        <v>9.8208955223880601</v>
      </c>
      <c r="BR1722">
        <v>0.1296137339055794</v>
      </c>
      <c r="BS1722">
        <v>2656259.1144278608</v>
      </c>
      <c r="BT1722">
        <v>319915.45102040819</v>
      </c>
    </row>
    <row r="1723" spans="1:72">
      <c r="A1723" t="s">
        <v>2007</v>
      </c>
      <c r="B1723" t="s">
        <v>98</v>
      </c>
      <c r="C1723">
        <v>2023</v>
      </c>
      <c r="D1723" t="s">
        <v>380</v>
      </c>
      <c r="E1723">
        <v>1</v>
      </c>
      <c r="G1723" t="s">
        <v>381</v>
      </c>
      <c r="H1723" t="s">
        <v>1927</v>
      </c>
      <c r="I1723">
        <v>3.0676739137761241E-2</v>
      </c>
      <c r="J1723">
        <v>0.50583365972003458</v>
      </c>
      <c r="K1723">
        <v>3.2144692387202616</v>
      </c>
      <c r="L1723">
        <v>2.0188655661757346</v>
      </c>
      <c r="M1723">
        <v>1.8216356346427154</v>
      </c>
      <c r="N1723">
        <v>0.54452772290191243</v>
      </c>
      <c r="O1723">
        <v>0.52870451842159649</v>
      </c>
      <c r="P1723">
        <v>0.66476442630454535</v>
      </c>
      <c r="Q1723">
        <v>0.66476442630454535</v>
      </c>
      <c r="R1723">
        <v>0.63754760218627993</v>
      </c>
      <c r="S1723">
        <v>0.75926930849254515</v>
      </c>
      <c r="T1723">
        <v>5.7894087234629077E-2</v>
      </c>
      <c r="U1723">
        <v>5.7894087234629077E-2</v>
      </c>
      <c r="V1723">
        <v>8.825325610695034E-2</v>
      </c>
      <c r="W1723">
        <v>0.15625279708044582</v>
      </c>
      <c r="X1723">
        <v>8.825325610695034E-2</v>
      </c>
      <c r="Y1723">
        <v>491135.67955801106</v>
      </c>
      <c r="Z1723">
        <v>4045123.4477611938</v>
      </c>
      <c r="AA1723">
        <v>7282828.3432835825</v>
      </c>
      <c r="AB1723">
        <v>0.11353205973115126</v>
      </c>
      <c r="AC1723">
        <v>5.121676981302839E-2</v>
      </c>
      <c r="AM1723">
        <v>1.3134717771185552E-2</v>
      </c>
      <c r="AN1723">
        <v>2.2871369039247184E-2</v>
      </c>
      <c r="AO1723">
        <v>0.26827938787397293</v>
      </c>
      <c r="AP1723">
        <v>3.5951308556155692E-2</v>
      </c>
      <c r="AQ1723">
        <v>0.92215139413519187</v>
      </c>
      <c r="AR1723">
        <v>0.92215139413519187</v>
      </c>
      <c r="AS1723">
        <v>1.4249575608675327</v>
      </c>
      <c r="AT1723">
        <v>1.4804434636190923E-2</v>
      </c>
      <c r="AU1723">
        <v>0.60413227037609352</v>
      </c>
      <c r="AV1723">
        <v>0.60413227037609352</v>
      </c>
      <c r="AW1723">
        <v>0.63434720665044197</v>
      </c>
      <c r="AX1723">
        <v>0.12016902338875052</v>
      </c>
      <c r="AY1723">
        <v>0.12016902338875052</v>
      </c>
      <c r="AZ1723">
        <v>0.2451252357998491</v>
      </c>
      <c r="BB1723">
        <v>1.3818152210393815</v>
      </c>
      <c r="BD1723">
        <v>0.12074214935477395</v>
      </c>
      <c r="BE1723">
        <v>0.12074214935477395</v>
      </c>
      <c r="BF1723">
        <v>11488</v>
      </c>
      <c r="BG1723">
        <v>6814</v>
      </c>
      <c r="BI1723">
        <v>0.19900474628762446</v>
      </c>
      <c r="BK1723">
        <v>0.28588930364238668</v>
      </c>
      <c r="BL1723">
        <v>7.321929063318719E-2</v>
      </c>
      <c r="BM1723">
        <v>7.321929063318719E-2</v>
      </c>
      <c r="BN1723">
        <v>0.52626779260447665</v>
      </c>
      <c r="BQ1723">
        <v>5.4029850746268657</v>
      </c>
      <c r="BS1723">
        <v>8568598.3731343281</v>
      </c>
      <c r="BT1723">
        <v>1063744.6885245901</v>
      </c>
    </row>
    <row r="1724" spans="1:72">
      <c r="A1724" t="s">
        <v>2008</v>
      </c>
      <c r="B1724" t="s">
        <v>99</v>
      </c>
      <c r="C1724">
        <v>2023</v>
      </c>
      <c r="D1724" t="s">
        <v>380</v>
      </c>
      <c r="E1724">
        <v>1</v>
      </c>
      <c r="G1724" t="s">
        <v>383</v>
      </c>
      <c r="H1724" t="s">
        <v>1927</v>
      </c>
      <c r="I1724">
        <v>4.8231685275819287E-2</v>
      </c>
      <c r="J1724">
        <v>1.13151470752787</v>
      </c>
      <c r="K1724">
        <v>2.1211768303549188</v>
      </c>
      <c r="L1724">
        <v>1.6803342285376615</v>
      </c>
      <c r="M1724">
        <v>1.5606961831500286</v>
      </c>
      <c r="N1724">
        <v>0.64313141721999789</v>
      </c>
      <c r="O1724">
        <v>0.59045311325467498</v>
      </c>
      <c r="P1724">
        <v>0.79636175902872397</v>
      </c>
      <c r="Q1724">
        <v>0.79636175902872397</v>
      </c>
      <c r="R1724">
        <v>0.79923092787071237</v>
      </c>
      <c r="S1724">
        <v>0.85377566254651549</v>
      </c>
      <c r="T1724">
        <v>0.46100026336350142</v>
      </c>
      <c r="U1724">
        <v>0.46100026336350142</v>
      </c>
      <c r="V1724">
        <v>3.6014770640290114E-2</v>
      </c>
      <c r="W1724">
        <v>0.10496083950898923</v>
      </c>
      <c r="X1724">
        <v>3.6014770640290114E-2</v>
      </c>
      <c r="Y1724">
        <v>2068730.3737574553</v>
      </c>
      <c r="Z1724">
        <v>3387194.3333333335</v>
      </c>
      <c r="AA1724">
        <v>10588399.458333334</v>
      </c>
      <c r="AB1724">
        <v>7.3945905987866795E-2</v>
      </c>
      <c r="AC1724">
        <v>0.81870890599639889</v>
      </c>
      <c r="AM1724">
        <v>3.3731575554784975E-2</v>
      </c>
      <c r="AN1724">
        <v>2.6232089709716397E-2</v>
      </c>
      <c r="AO1724">
        <v>0.10947554426955411</v>
      </c>
      <c r="AP1724">
        <v>1.2796956097815306E-2</v>
      </c>
      <c r="AQ1724">
        <v>1.0768730273552944</v>
      </c>
      <c r="AR1724">
        <v>1.0768730273552944</v>
      </c>
      <c r="AS1724">
        <v>1.8690279918913062</v>
      </c>
      <c r="AT1724">
        <v>1.3779928242800348E-2</v>
      </c>
      <c r="AU1724">
        <v>0.36930331740629418</v>
      </c>
      <c r="AV1724">
        <v>0.36930331740629418</v>
      </c>
      <c r="AW1724">
        <v>0.36475515576736739</v>
      </c>
      <c r="AX1724">
        <v>6.772046268837971E-2</v>
      </c>
      <c r="AY1724">
        <v>6.772046268837971E-2</v>
      </c>
      <c r="AZ1724">
        <v>0.13134338948253554</v>
      </c>
      <c r="BB1724">
        <v>0.90522099317911153</v>
      </c>
      <c r="BD1724">
        <v>0.5263036345151374</v>
      </c>
      <c r="BE1724">
        <v>0.5263036345151374</v>
      </c>
      <c r="BF1724">
        <v>9340</v>
      </c>
      <c r="BG1724">
        <v>6548</v>
      </c>
      <c r="BI1724">
        <v>3.6227995107583205E-2</v>
      </c>
      <c r="BK1724">
        <v>0.20007195770810415</v>
      </c>
      <c r="BL1724">
        <v>0.10933998340574706</v>
      </c>
      <c r="BM1724">
        <v>0.10933998340574706</v>
      </c>
      <c r="BN1724">
        <v>0.40292775329974151</v>
      </c>
      <c r="BQ1724">
        <v>20.958333333333332</v>
      </c>
      <c r="BS1724">
        <v>8684969.5</v>
      </c>
      <c r="BT1724">
        <v>776133.97560975607</v>
      </c>
    </row>
    <row r="1725" spans="1:72">
      <c r="A1725" t="s">
        <v>2009</v>
      </c>
      <c r="B1725" t="s">
        <v>100</v>
      </c>
      <c r="C1725">
        <v>2023</v>
      </c>
      <c r="D1725" t="s">
        <v>380</v>
      </c>
      <c r="E1725">
        <v>1</v>
      </c>
      <c r="G1725" t="s">
        <v>385</v>
      </c>
      <c r="H1725" t="s">
        <v>1927</v>
      </c>
      <c r="I1725">
        <v>0.17882988424374271</v>
      </c>
      <c r="J1725">
        <v>0.48366962198104008</v>
      </c>
      <c r="K1725">
        <v>1.5686970596894725</v>
      </c>
      <c r="L1725">
        <v>1.3236781667742084</v>
      </c>
      <c r="M1725">
        <v>1.2755621902496752</v>
      </c>
      <c r="N1725">
        <v>0.69126967982458742</v>
      </c>
      <c r="O1725">
        <v>0.61782263496384371</v>
      </c>
      <c r="P1725">
        <v>0.73648568958367211</v>
      </c>
      <c r="Q1725">
        <v>0.73648568958367211</v>
      </c>
      <c r="R1725">
        <v>0.75024330279370621</v>
      </c>
      <c r="S1725">
        <v>0.76589718636506654</v>
      </c>
      <c r="T1725">
        <v>0.11179183899179237</v>
      </c>
      <c r="U1725">
        <v>0.11179183899179237</v>
      </c>
      <c r="V1725">
        <v>0.13137835961404987</v>
      </c>
      <c r="W1725">
        <v>0.23885687698537128</v>
      </c>
      <c r="X1725">
        <v>0.13137835961404987</v>
      </c>
      <c r="Y1725">
        <v>698122.32602979837</v>
      </c>
      <c r="Z1725">
        <v>5962539.2866242034</v>
      </c>
      <c r="AA1725">
        <v>11264371.369426752</v>
      </c>
      <c r="AB1725">
        <v>0.17817666084879943</v>
      </c>
      <c r="AC1725">
        <v>0.32230717078171367</v>
      </c>
      <c r="AM1725">
        <v>3.3706158704799399E-2</v>
      </c>
      <c r="AN1725">
        <v>5.5624943314213797E-2</v>
      </c>
      <c r="AO1725">
        <v>0.165707880987669</v>
      </c>
      <c r="AP1725">
        <v>2.1793885312457878E-2</v>
      </c>
      <c r="AQ1725">
        <v>1.0176322727924321</v>
      </c>
      <c r="AR1725">
        <v>1.0176322727924321</v>
      </c>
      <c r="AS1725">
        <v>0.87682940668450915</v>
      </c>
      <c r="AT1725">
        <v>5.6023557995447004E-2</v>
      </c>
      <c r="AU1725">
        <v>0.46440535911987996</v>
      </c>
      <c r="AV1725">
        <v>0.46440535911987996</v>
      </c>
      <c r="AW1725">
        <v>0.48651517025646945</v>
      </c>
      <c r="AX1725">
        <v>5.4765062783578317E-2</v>
      </c>
      <c r="AY1725">
        <v>5.4765062783578317E-2</v>
      </c>
      <c r="AZ1725">
        <v>0.21727599543932111</v>
      </c>
      <c r="BB1725">
        <v>0.44002011936339525</v>
      </c>
      <c r="BD1725">
        <v>0.45864198289151115</v>
      </c>
      <c r="BE1725">
        <v>0.45864198289151115</v>
      </c>
      <c r="BF1725">
        <v>9804</v>
      </c>
      <c r="BG1725">
        <v>5940</v>
      </c>
      <c r="BI1725">
        <v>4.383205653037478E-2</v>
      </c>
      <c r="BK1725">
        <v>0.25615450639447579</v>
      </c>
      <c r="BL1725">
        <v>8.4638663095323682E-2</v>
      </c>
      <c r="BM1725">
        <v>8.4638663095323682E-2</v>
      </c>
      <c r="BN1725">
        <v>0.53381832714019517</v>
      </c>
      <c r="BQ1725">
        <v>7.2675159235668794</v>
      </c>
      <c r="BS1725">
        <v>6618550.1146496814</v>
      </c>
      <c r="BT1725">
        <v>1131470.2671232878</v>
      </c>
    </row>
    <row r="1726" spans="1:72">
      <c r="A1726" t="s">
        <v>2010</v>
      </c>
      <c r="B1726" t="s">
        <v>101</v>
      </c>
      <c r="C1726">
        <v>2023</v>
      </c>
      <c r="D1726" t="s">
        <v>380</v>
      </c>
      <c r="E1726">
        <v>2</v>
      </c>
      <c r="G1726" t="s">
        <v>387</v>
      </c>
      <c r="H1726" t="s">
        <v>1927</v>
      </c>
      <c r="I1726">
        <v>9.9072993799637882E-2</v>
      </c>
      <c r="J1726">
        <v>0.79279068117861662</v>
      </c>
      <c r="K1726">
        <v>2.0273871532883945</v>
      </c>
      <c r="L1726">
        <v>1.3934790674270372</v>
      </c>
      <c r="M1726">
        <v>1.3210239159950998</v>
      </c>
      <c r="N1726">
        <v>0.66366088333138273</v>
      </c>
      <c r="O1726">
        <v>0.61132217507778364</v>
      </c>
      <c r="P1726">
        <v>0.61120268475300454</v>
      </c>
      <c r="Q1726">
        <v>0.61120268475300454</v>
      </c>
      <c r="R1726">
        <v>0.59745540314713907</v>
      </c>
      <c r="S1726">
        <v>0.65164114261715744</v>
      </c>
      <c r="T1726">
        <v>7.1785988442940096E-2</v>
      </c>
      <c r="U1726">
        <v>7.1785988442940096E-2</v>
      </c>
      <c r="V1726">
        <v>0.14289646442360526</v>
      </c>
      <c r="W1726">
        <v>0.37404822897163098</v>
      </c>
      <c r="X1726">
        <v>0.14289646442360526</v>
      </c>
      <c r="Y1726">
        <v>525295.80675909878</v>
      </c>
      <c r="Z1726">
        <v>5665156.8450704226</v>
      </c>
      <c r="AA1726">
        <v>16192750.10798122</v>
      </c>
      <c r="AB1726">
        <v>0.11326230860785763</v>
      </c>
      <c r="AC1726">
        <v>0.44644770456885563</v>
      </c>
      <c r="AM1726">
        <v>3.4566737362661991E-2</v>
      </c>
      <c r="AN1726">
        <v>5.4961114863514703E-2</v>
      </c>
      <c r="AO1726">
        <v>0.2961663100566258</v>
      </c>
      <c r="AP1726">
        <v>1.9903131235257568E-2</v>
      </c>
      <c r="AQ1726">
        <v>0.94733586174401685</v>
      </c>
      <c r="AR1726">
        <v>0.94733586174401685</v>
      </c>
      <c r="AS1726">
        <v>1.0197038956935423</v>
      </c>
      <c r="AT1726">
        <v>2.6177041302287405E-2</v>
      </c>
      <c r="AU1726">
        <v>0.46048979762153464</v>
      </c>
      <c r="AV1726">
        <v>0.46048979762153464</v>
      </c>
      <c r="AW1726">
        <v>0.49739305279062046</v>
      </c>
      <c r="AX1726">
        <v>3.8076814854400523E-2</v>
      </c>
      <c r="AY1726">
        <v>3.8076814854400523E-2</v>
      </c>
      <c r="AZ1726">
        <v>0.29457012305773622</v>
      </c>
      <c r="BB1726">
        <v>0.11967078325160345</v>
      </c>
      <c r="BD1726">
        <v>0.32661793226348257</v>
      </c>
      <c r="BE1726">
        <v>0.32661793226348257</v>
      </c>
      <c r="BF1726">
        <v>9300</v>
      </c>
      <c r="BG1726">
        <v>6121</v>
      </c>
      <c r="BI1726">
        <v>1.8271018544197964E-2</v>
      </c>
      <c r="BK1726">
        <v>0.38938768572304377</v>
      </c>
      <c r="BL1726">
        <v>7.6975209675861897E-2</v>
      </c>
      <c r="BM1726">
        <v>7.6975209675861897E-2</v>
      </c>
      <c r="BN1726">
        <v>0.73666509020140158</v>
      </c>
      <c r="BQ1726">
        <v>5.4178403755868541</v>
      </c>
      <c r="BS1726">
        <v>11886175.58685446</v>
      </c>
      <c r="BT1726">
        <v>1172247.7454545454</v>
      </c>
    </row>
    <row r="1727" spans="1:72">
      <c r="A1727" t="s">
        <v>2011</v>
      </c>
      <c r="B1727" t="s">
        <v>102</v>
      </c>
      <c r="C1727">
        <v>2023</v>
      </c>
      <c r="D1727" t="s">
        <v>207</v>
      </c>
      <c r="E1727">
        <v>8</v>
      </c>
      <c r="F1727" t="s">
        <v>2036</v>
      </c>
      <c r="G1727" t="s">
        <v>1749</v>
      </c>
      <c r="H1727" t="s">
        <v>1927</v>
      </c>
      <c r="I1727">
        <v>0.24639024964944847</v>
      </c>
      <c r="J1727">
        <v>0.18829733315469441</v>
      </c>
      <c r="K1727">
        <v>1.7431485538501998</v>
      </c>
      <c r="L1727">
        <v>1.0241246833543791</v>
      </c>
      <c r="M1727">
        <v>0.61588397878674905</v>
      </c>
      <c r="N1727">
        <v>0.6136402096148238</v>
      </c>
      <c r="O1727">
        <v>0.47902441205369278</v>
      </c>
      <c r="P1727">
        <v>0.23854914334047733</v>
      </c>
      <c r="Q1727">
        <v>0.42006809377720156</v>
      </c>
      <c r="R1727">
        <v>0.25380922749266382</v>
      </c>
      <c r="S1727">
        <v>0.29278080147311747</v>
      </c>
      <c r="T1727">
        <v>4.2735124400028225E-2</v>
      </c>
      <c r="U1727">
        <v>8.3628280639286276E-2</v>
      </c>
      <c r="V1727">
        <v>7.4469943091240109E-2</v>
      </c>
      <c r="W1727">
        <v>0.22367301282740717</v>
      </c>
      <c r="X1727">
        <v>0.13865170080382758</v>
      </c>
      <c r="Y1727">
        <v>314375.34275221429</v>
      </c>
      <c r="Z1727">
        <v>4104722.5021042409</v>
      </c>
      <c r="AA1727">
        <v>12826551.28455811</v>
      </c>
      <c r="AB1727">
        <v>1.8588696249225857E-2</v>
      </c>
      <c r="AC1727">
        <v>0.21239224295617612</v>
      </c>
      <c r="AD1727">
        <v>0.49413077803438482</v>
      </c>
      <c r="AE1727">
        <v>0.90351352009198382</v>
      </c>
      <c r="AF1727">
        <v>28090907.36026711</v>
      </c>
      <c r="AG1727">
        <v>16963259.559933223</v>
      </c>
      <c r="AH1727">
        <v>25380514.591652755</v>
      </c>
      <c r="AI1727">
        <v>0.94830831516704461</v>
      </c>
      <c r="AJ1727">
        <v>0.3438646128712739</v>
      </c>
      <c r="AK1727">
        <v>2.6275268994609084</v>
      </c>
      <c r="AL1727">
        <v>1.176357940006614</v>
      </c>
      <c r="AM1727">
        <v>2.9612311142569098E-2</v>
      </c>
      <c r="AN1727">
        <v>3.0954424956711944E-2</v>
      </c>
      <c r="AO1727">
        <v>0.2023053249107585</v>
      </c>
      <c r="AP1727">
        <v>2.726302591937339E-2</v>
      </c>
      <c r="AQ1727">
        <v>1.0249367908558227</v>
      </c>
      <c r="AR1727">
        <v>0.97593793919548677</v>
      </c>
      <c r="AS1727">
        <v>1.0123669627384171</v>
      </c>
      <c r="AT1727">
        <v>1.3840340383666768E-2</v>
      </c>
      <c r="AU1727">
        <v>0.4269525288701731</v>
      </c>
      <c r="AV1727">
        <v>0.5079287235942046</v>
      </c>
      <c r="AW1727">
        <v>0.449122772717717</v>
      </c>
      <c r="AX1727">
        <v>2.1704151912790709E-2</v>
      </c>
      <c r="AY1727">
        <v>3.7357435893922111E-2</v>
      </c>
      <c r="AZ1727">
        <v>0.67820057816908919</v>
      </c>
      <c r="BA1727">
        <v>11.522593846968464</v>
      </c>
      <c r="BB1727">
        <v>0.45879423780937539</v>
      </c>
      <c r="BC1727">
        <v>0.16310223341965369</v>
      </c>
      <c r="BD1727">
        <v>0.45865667745535649</v>
      </c>
      <c r="BE1727">
        <v>0.2868989019580086</v>
      </c>
      <c r="BF1727">
        <v>10160</v>
      </c>
      <c r="BG1727">
        <v>6331</v>
      </c>
      <c r="BH1727">
        <v>5750</v>
      </c>
      <c r="BI1727">
        <v>5.2343708015235892E-2</v>
      </c>
      <c r="BJ1727">
        <v>0.66835758978315463</v>
      </c>
      <c r="BK1727">
        <v>0.7178306154717774</v>
      </c>
      <c r="BL1727">
        <v>8.1733633010495452E-2</v>
      </c>
      <c r="BM1727">
        <v>0.14534211316121887</v>
      </c>
      <c r="BN1727">
        <v>1.0665877247600837</v>
      </c>
      <c r="BO1727">
        <v>1.195280769781176</v>
      </c>
      <c r="BP1727">
        <v>6.8702603530312989E-2</v>
      </c>
      <c r="BQ1727">
        <v>7.4927160893493037</v>
      </c>
      <c r="BR1727">
        <v>0.52611103784781754</v>
      </c>
      <c r="BS1727">
        <v>9853446.9180964716</v>
      </c>
      <c r="BT1727">
        <v>1275036.9862266113</v>
      </c>
    </row>
    <row r="1728" spans="1:72">
      <c r="A1728" t="s">
        <v>2012</v>
      </c>
      <c r="B1728" t="s">
        <v>103</v>
      </c>
      <c r="C1728">
        <v>2023</v>
      </c>
      <c r="D1728" t="s">
        <v>231</v>
      </c>
      <c r="E1728">
        <v>5</v>
      </c>
      <c r="F1728" t="s">
        <v>2036</v>
      </c>
      <c r="G1728" t="s">
        <v>1923</v>
      </c>
      <c r="H1728" t="s">
        <v>1927</v>
      </c>
      <c r="I1728">
        <v>0.10584371894181019</v>
      </c>
      <c r="J1728">
        <v>0.43492714241081981</v>
      </c>
      <c r="K1728">
        <v>2.0119397861726953</v>
      </c>
      <c r="L1728">
        <v>1.2910142831120761</v>
      </c>
      <c r="M1728">
        <v>1.1528581268082436</v>
      </c>
      <c r="N1728">
        <v>0.42991816646080594</v>
      </c>
      <c r="O1728">
        <v>0.36299326528407533</v>
      </c>
      <c r="P1728">
        <v>0.54362386496160742</v>
      </c>
      <c r="Q1728">
        <v>0.54362386496160742</v>
      </c>
      <c r="R1728">
        <v>0.56593721429569066</v>
      </c>
      <c r="S1728">
        <v>0.59847508587162768</v>
      </c>
      <c r="T1728">
        <v>0.12798999967788371</v>
      </c>
      <c r="U1728">
        <v>0.12798999967788371</v>
      </c>
      <c r="V1728">
        <v>0.11705578260450517</v>
      </c>
      <c r="W1728">
        <v>0.17145743322785584</v>
      </c>
      <c r="X1728">
        <v>0.11705578260450517</v>
      </c>
      <c r="Y1728">
        <v>262623.39943987399</v>
      </c>
      <c r="Z1728">
        <v>3639763.1803713529</v>
      </c>
      <c r="AA1728">
        <v>5464815.2546419101</v>
      </c>
      <c r="AB1728">
        <v>6.474977405312983E-2</v>
      </c>
      <c r="AC1728">
        <v>0.11409720323398279</v>
      </c>
      <c r="AM1728">
        <v>1.9937984433553983E-2</v>
      </c>
      <c r="AN1728">
        <v>3.5698307304217344E-2</v>
      </c>
      <c r="AO1728">
        <v>0.11260866313812803</v>
      </c>
      <c r="AP1728">
        <v>2.2489791320516175E-2</v>
      </c>
      <c r="AQ1728">
        <v>1.0337138122506393</v>
      </c>
      <c r="AR1728">
        <v>1.0337138122506393</v>
      </c>
      <c r="AS1728">
        <v>1.02864542372256</v>
      </c>
      <c r="AT1728">
        <v>5.5484920221943131E-2</v>
      </c>
      <c r="AU1728">
        <v>0.61642661545209398</v>
      </c>
      <c r="AV1728">
        <v>0.61642661545209398</v>
      </c>
      <c r="AW1728">
        <v>0.62041070803798493</v>
      </c>
      <c r="AX1728">
        <v>6.0303551030064337E-2</v>
      </c>
      <c r="AY1728">
        <v>6.0303551030064337E-2</v>
      </c>
      <c r="AZ1728">
        <v>0.38213338831781912</v>
      </c>
      <c r="BB1728">
        <v>0.73300778510011588</v>
      </c>
      <c r="BD1728">
        <v>0.41287952737081834</v>
      </c>
      <c r="BE1728">
        <v>0.41287952737081834</v>
      </c>
      <c r="BF1728">
        <v>8918</v>
      </c>
      <c r="BG1728">
        <v>5893</v>
      </c>
      <c r="BI1728">
        <v>6.8817523536171377E-2</v>
      </c>
      <c r="BK1728">
        <v>0.41795219422718505</v>
      </c>
      <c r="BL1728">
        <v>0.27242801858119803</v>
      </c>
      <c r="BM1728">
        <v>0.27242801858119803</v>
      </c>
      <c r="BN1728">
        <v>0.73230491303101541</v>
      </c>
      <c r="BQ1728">
        <v>15.153846153846153</v>
      </c>
      <c r="BR1728">
        <v>0.12297670746150809</v>
      </c>
      <c r="BS1728">
        <v>2511336.4509283821</v>
      </c>
      <c r="BT1728">
        <v>1081073.3243243243</v>
      </c>
    </row>
    <row r="1729" spans="1:72">
      <c r="A1729" t="s">
        <v>2013</v>
      </c>
      <c r="B1729" t="s">
        <v>104</v>
      </c>
      <c r="C1729">
        <v>2023</v>
      </c>
      <c r="D1729" t="s">
        <v>231</v>
      </c>
      <c r="E1729">
        <v>4</v>
      </c>
      <c r="F1729" t="s">
        <v>2036</v>
      </c>
      <c r="G1729" t="s">
        <v>1925</v>
      </c>
      <c r="H1729" t="s">
        <v>1927</v>
      </c>
      <c r="I1729">
        <v>3.4512900623131192E-2</v>
      </c>
      <c r="J1729">
        <v>0.37341251839648748</v>
      </c>
      <c r="K1729">
        <v>1.6113998248035604</v>
      </c>
      <c r="L1729">
        <v>1.0552175926520975</v>
      </c>
      <c r="M1729">
        <v>0.99583106062639903</v>
      </c>
      <c r="N1729">
        <v>0.58654786764853406</v>
      </c>
      <c r="O1729">
        <v>0.55058250784661511</v>
      </c>
      <c r="P1729">
        <v>0.63835702617132095</v>
      </c>
      <c r="Q1729">
        <v>0.63835702617132095</v>
      </c>
      <c r="R1729">
        <v>0.67270695034500194</v>
      </c>
      <c r="S1729">
        <v>0.67347650320548802</v>
      </c>
      <c r="T1729">
        <v>0.11773067482091934</v>
      </c>
      <c r="U1729">
        <v>0.11773067482091934</v>
      </c>
      <c r="V1729">
        <v>3.4730128629536165E-2</v>
      </c>
      <c r="W1729">
        <v>6.8140240943185187E-2</v>
      </c>
      <c r="X1729">
        <v>3.4730128629536165E-2</v>
      </c>
      <c r="Y1729">
        <v>281010.09494324046</v>
      </c>
      <c r="Z1729">
        <v>1092886.642857143</v>
      </c>
      <c r="AA1729">
        <v>2195164.0408163266</v>
      </c>
      <c r="AB1729">
        <v>2.7033977624124808E-2</v>
      </c>
      <c r="AC1729">
        <v>0.1223351817010067</v>
      </c>
      <c r="AM1729">
        <v>1.2579330973332283E-2</v>
      </c>
      <c r="AN1729">
        <v>1.970545299606076E-2</v>
      </c>
      <c r="AO1729">
        <v>6.8132431715952693E-2</v>
      </c>
      <c r="AP1729">
        <v>1.9013730081692704E-2</v>
      </c>
      <c r="AQ1729">
        <v>1.0283379556045125</v>
      </c>
      <c r="AR1729">
        <v>1.0283379556045125</v>
      </c>
      <c r="AS1729">
        <v>0.9833468218425836</v>
      </c>
      <c r="AT1729">
        <v>2.9910645967342029E-2</v>
      </c>
      <c r="AU1729">
        <v>0.78928392771626754</v>
      </c>
      <c r="AV1729">
        <v>0.78928392771626754</v>
      </c>
      <c r="AW1729">
        <v>0.79485395331538655</v>
      </c>
      <c r="AX1729">
        <v>5.723477583550942E-2</v>
      </c>
      <c r="AY1729">
        <v>5.723477583550942E-2</v>
      </c>
      <c r="AZ1729">
        <v>0.29217814610435805</v>
      </c>
      <c r="BB1729">
        <v>0.71233381118473282</v>
      </c>
      <c r="BD1729">
        <v>0.19447255667212562</v>
      </c>
      <c r="BE1729">
        <v>0.19447255667212562</v>
      </c>
      <c r="BF1729">
        <v>9814</v>
      </c>
      <c r="BG1729">
        <v>6250</v>
      </c>
      <c r="BI1729">
        <v>3.7472760304017395E-2</v>
      </c>
      <c r="BK1729">
        <v>0.33437226415875004</v>
      </c>
      <c r="BL1729">
        <v>0.2590877720715597</v>
      </c>
      <c r="BM1729">
        <v>0.2590877720715597</v>
      </c>
      <c r="BN1729">
        <v>0.42895594950209387</v>
      </c>
      <c r="BQ1729">
        <v>13.183673469387756</v>
      </c>
      <c r="BR1729">
        <v>0.20037163208423661</v>
      </c>
      <c r="BS1729">
        <v>1394735.8809523811</v>
      </c>
      <c r="BT1729">
        <v>1912636.244680851</v>
      </c>
    </row>
  </sheetData>
  <phoneticPr fontId="2"/>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3FFB6-F436-4513-8BFC-E1BB525FF51E}">
  <sheetPr>
    <tabColor theme="9"/>
  </sheetPr>
  <dimension ref="A1:BN161"/>
  <sheetViews>
    <sheetView workbookViewId="0">
      <selection activeCell="F1724" sqref="F1724"/>
    </sheetView>
  </sheetViews>
  <sheetFormatPr defaultRowHeight="18"/>
  <cols>
    <col min="1" max="1" width="7.08203125" bestFit="1" customWidth="1"/>
    <col min="2" max="2" width="12.6640625" bestFit="1" customWidth="1"/>
    <col min="3" max="3" width="14.58203125" bestFit="1" customWidth="1"/>
    <col min="4" max="4" width="44.08203125" bestFit="1" customWidth="1"/>
    <col min="5" max="6" width="16.58203125" bestFit="1" customWidth="1"/>
    <col min="7" max="7" width="12.33203125" bestFit="1" customWidth="1"/>
    <col min="8" max="9" width="22.5" bestFit="1" customWidth="1"/>
    <col min="10" max="19" width="20.5" bestFit="1" customWidth="1"/>
    <col min="20" max="21" width="30.33203125" bestFit="1" customWidth="1"/>
    <col min="22" max="22" width="22.5" bestFit="1" customWidth="1"/>
    <col min="23" max="23" width="12.6640625" bestFit="1" customWidth="1"/>
    <col min="24" max="24" width="22.5" bestFit="1" customWidth="1"/>
    <col min="25" max="25" width="24.4140625" bestFit="1" customWidth="1"/>
    <col min="26" max="27" width="26.4140625" bestFit="1" customWidth="1"/>
    <col min="28" max="28" width="30.33203125" bestFit="1" customWidth="1"/>
    <col min="29" max="29" width="32.33203125" bestFit="1" customWidth="1"/>
    <col min="30" max="30" width="20.5" bestFit="1" customWidth="1"/>
    <col min="31" max="32" width="26.4140625" bestFit="1" customWidth="1"/>
    <col min="33" max="34" width="22.5" bestFit="1" customWidth="1"/>
    <col min="35" max="35" width="16.58203125" bestFit="1" customWidth="1"/>
    <col min="36" max="36" width="12.6640625" bestFit="1" customWidth="1"/>
    <col min="37" max="38" width="24.4140625" bestFit="1" customWidth="1"/>
    <col min="39" max="39" width="18.5" bestFit="1" customWidth="1"/>
    <col min="40" max="40" width="16.58203125" bestFit="1" customWidth="1"/>
    <col min="41" max="43" width="18.5" bestFit="1" customWidth="1"/>
    <col min="44" max="45" width="22.5" bestFit="1" customWidth="1"/>
    <col min="46" max="46" width="18.5" bestFit="1" customWidth="1"/>
    <col min="47" max="47" width="28.33203125" bestFit="1" customWidth="1"/>
    <col min="48" max="48" width="42.1640625" bestFit="1" customWidth="1"/>
    <col min="49" max="49" width="30.33203125" bestFit="1" customWidth="1"/>
    <col min="50" max="51" width="18.5" bestFit="1" customWidth="1"/>
    <col min="52" max="52" width="22.5" bestFit="1" customWidth="1"/>
    <col min="53" max="53" width="32.33203125" bestFit="1" customWidth="1"/>
    <col min="54" max="54" width="24.4140625" bestFit="1" customWidth="1"/>
    <col min="55" max="55" width="18.5" bestFit="1" customWidth="1"/>
    <col min="56" max="57" width="14.58203125" bestFit="1" customWidth="1"/>
    <col min="58" max="59" width="26.4140625" bestFit="1" customWidth="1"/>
    <col min="60" max="60" width="22.5" bestFit="1" customWidth="1"/>
    <col min="61" max="61" width="26.4140625" bestFit="1" customWidth="1"/>
    <col min="62" max="62" width="24.4140625" bestFit="1" customWidth="1"/>
    <col min="63" max="63" width="22.5" bestFit="1" customWidth="1"/>
    <col min="64" max="64" width="14.58203125" bestFit="1" customWidth="1"/>
    <col min="65" max="66" width="32.33203125" bestFit="1" customWidth="1"/>
  </cols>
  <sheetData>
    <row r="1" spans="1:66">
      <c r="A1" t="s">
        <v>137</v>
      </c>
      <c r="B1" t="s">
        <v>138</v>
      </c>
      <c r="C1" t="s">
        <v>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row>
    <row r="2" spans="1:66">
      <c r="A2">
        <v>2004</v>
      </c>
      <c r="B2" t="s">
        <v>207</v>
      </c>
      <c r="C2">
        <v>0.24616681448135488</v>
      </c>
      <c r="D2">
        <v>0.24519057928651541</v>
      </c>
      <c r="E2">
        <v>1.029669118064293</v>
      </c>
      <c r="F2">
        <v>0.76220345855069127</v>
      </c>
      <c r="G2">
        <v>0.6186288834844379</v>
      </c>
      <c r="H2">
        <v>0.12098303061362532</v>
      </c>
      <c r="I2">
        <v>7.4881964365861461E-2</v>
      </c>
      <c r="J2">
        <v>0.49042822356174715</v>
      </c>
      <c r="K2">
        <v>0.49042822356174715</v>
      </c>
      <c r="M2">
        <v>0.54374063106934878</v>
      </c>
      <c r="N2">
        <v>3.2568003334723469E-2</v>
      </c>
      <c r="O2">
        <v>3.2568003334723469E-2</v>
      </c>
      <c r="P2">
        <v>0.1208143002020152</v>
      </c>
      <c r="Q2">
        <v>0.19102554946003064</v>
      </c>
      <c r="R2">
        <v>0.1208143002020152</v>
      </c>
      <c r="V2">
        <v>2.6743727248073064E-2</v>
      </c>
      <c r="W2">
        <v>0</v>
      </c>
      <c r="X2">
        <v>0</v>
      </c>
      <c r="AG2">
        <v>0</v>
      </c>
      <c r="AH2">
        <v>0</v>
      </c>
      <c r="AI2">
        <v>0.17348625983960703</v>
      </c>
      <c r="AJ2">
        <v>0.10005584108799138</v>
      </c>
      <c r="AN2">
        <v>0</v>
      </c>
      <c r="AO2">
        <v>0.55456720480974986</v>
      </c>
      <c r="AP2">
        <v>0.55456720480974986</v>
      </c>
      <c r="AQ2">
        <v>0.55617303351971259</v>
      </c>
      <c r="AR2">
        <v>3.8714151510069024E-2</v>
      </c>
      <c r="AS2">
        <v>3.8714151510069024E-2</v>
      </c>
      <c r="AT2">
        <v>0.40383092852675018</v>
      </c>
      <c r="AX2">
        <v>0.28374063778919689</v>
      </c>
      <c r="AY2">
        <v>0.28374063778919689</v>
      </c>
      <c r="AZ2">
        <v>0</v>
      </c>
      <c r="BA2">
        <v>0</v>
      </c>
      <c r="BB2">
        <v>0</v>
      </c>
      <c r="BC2">
        <v>0</v>
      </c>
      <c r="BD2" t="s">
        <v>2037</v>
      </c>
      <c r="BE2">
        <v>0.45516039037598732</v>
      </c>
      <c r="BF2">
        <v>0.11287732837795729</v>
      </c>
      <c r="BG2">
        <v>0.14623189382528717</v>
      </c>
      <c r="BH2">
        <v>0.46489956479538741</v>
      </c>
    </row>
    <row r="3" spans="1:66">
      <c r="A3">
        <v>2004</v>
      </c>
      <c r="B3" t="s">
        <v>228</v>
      </c>
      <c r="C3">
        <v>0.30314082641540291</v>
      </c>
      <c r="D3">
        <v>0.25584296741932194</v>
      </c>
      <c r="E3">
        <v>1.2787357319823252</v>
      </c>
      <c r="F3">
        <v>0.98193904875548355</v>
      </c>
      <c r="G3">
        <v>0.67636945383464298</v>
      </c>
      <c r="H3">
        <v>0.11687819577096276</v>
      </c>
      <c r="I3">
        <v>8.6525541796382888E-2</v>
      </c>
      <c r="J3">
        <v>0.40243075144868712</v>
      </c>
      <c r="K3">
        <v>0.40243075144868712</v>
      </c>
      <c r="M3">
        <v>0.42924481718907681</v>
      </c>
      <c r="N3">
        <v>4.1752346822667104E-2</v>
      </c>
      <c r="O3">
        <v>4.1752346822667104E-2</v>
      </c>
      <c r="P3">
        <v>4.8579792688775582E-2</v>
      </c>
      <c r="Q3">
        <v>6.7709600259277039E-2</v>
      </c>
      <c r="R3">
        <v>4.8579792688775582E-2</v>
      </c>
      <c r="V3">
        <v>1.3441502694515231E-2</v>
      </c>
      <c r="W3">
        <v>0</v>
      </c>
      <c r="X3">
        <v>0</v>
      </c>
      <c r="AG3">
        <v>0</v>
      </c>
      <c r="AH3">
        <v>0</v>
      </c>
      <c r="AI3">
        <v>6.2990426173472766E-2</v>
      </c>
      <c r="AJ3">
        <v>3.9330009755003233E-2</v>
      </c>
      <c r="AN3">
        <v>0</v>
      </c>
      <c r="AO3">
        <v>0.59852563319754482</v>
      </c>
      <c r="AP3">
        <v>0.59852563319754482</v>
      </c>
      <c r="AQ3">
        <v>0.59890184423120085</v>
      </c>
      <c r="AR3">
        <v>3.1544833809489171E-2</v>
      </c>
      <c r="AS3">
        <v>3.1544833809489171E-2</v>
      </c>
      <c r="AT3">
        <v>0.52337638066121694</v>
      </c>
      <c r="AX3">
        <v>0.42305363988563599</v>
      </c>
      <c r="AY3">
        <v>0.42305363988563599</v>
      </c>
      <c r="AZ3">
        <v>0</v>
      </c>
      <c r="BA3">
        <v>0</v>
      </c>
      <c r="BB3">
        <v>0</v>
      </c>
      <c r="BC3">
        <v>0</v>
      </c>
      <c r="BD3" t="s">
        <v>2038</v>
      </c>
      <c r="BE3">
        <v>0.57075624354268906</v>
      </c>
      <c r="BF3">
        <v>0.14727100228811571</v>
      </c>
      <c r="BG3">
        <v>0.23493421283536728</v>
      </c>
      <c r="BH3">
        <v>0.36084035366080386</v>
      </c>
    </row>
    <row r="4" spans="1:66">
      <c r="A4">
        <v>2004</v>
      </c>
      <c r="B4" t="s">
        <v>231</v>
      </c>
      <c r="C4">
        <v>5.1682815393661798E-2</v>
      </c>
      <c r="D4">
        <v>0.26647577905114572</v>
      </c>
      <c r="E4">
        <v>1.0355713987689295</v>
      </c>
      <c r="F4">
        <v>0.73728049546852248</v>
      </c>
      <c r="G4">
        <v>0.71758171117469938</v>
      </c>
      <c r="H4">
        <v>9.3196618139895132E-2</v>
      </c>
      <c r="I4">
        <v>7.7339728142974559E-2</v>
      </c>
      <c r="J4">
        <v>0.57789052216703163</v>
      </c>
      <c r="K4">
        <v>0.57789052216703163</v>
      </c>
      <c r="M4">
        <v>0.59170800404055901</v>
      </c>
      <c r="N4">
        <v>8.1540038144555863E-2</v>
      </c>
      <c r="O4">
        <v>8.1540038144555863E-2</v>
      </c>
      <c r="P4">
        <v>5.8360946554588941E-2</v>
      </c>
      <c r="Q4">
        <v>8.1506911149296396E-2</v>
      </c>
      <c r="R4">
        <v>5.8360946554588941E-2</v>
      </c>
      <c r="V4">
        <v>2.4716710918273797E-2</v>
      </c>
      <c r="W4">
        <v>0</v>
      </c>
      <c r="AG4">
        <v>0</v>
      </c>
      <c r="AH4">
        <v>0</v>
      </c>
      <c r="AI4">
        <v>7.210943976750013E-2</v>
      </c>
      <c r="AJ4">
        <v>4.4470370109745819E-2</v>
      </c>
      <c r="AN4">
        <v>0</v>
      </c>
      <c r="AO4">
        <v>0.79708667538814137</v>
      </c>
      <c r="AP4">
        <v>0.79708667538814137</v>
      </c>
      <c r="AQ4">
        <v>0.79031221684904795</v>
      </c>
      <c r="AR4">
        <v>5.1664743338471208E-2</v>
      </c>
      <c r="AS4">
        <v>5.1664743338471208E-2</v>
      </c>
      <c r="AT4">
        <v>0.32842330818944865</v>
      </c>
      <c r="AX4">
        <v>0.18738518148998884</v>
      </c>
      <c r="AY4">
        <v>0.18738518148998884</v>
      </c>
      <c r="AZ4">
        <v>0</v>
      </c>
      <c r="BA4">
        <v>0</v>
      </c>
      <c r="BC4">
        <v>0</v>
      </c>
      <c r="BE4">
        <v>0.40766584854414206</v>
      </c>
      <c r="BF4">
        <v>0.35155786913450199</v>
      </c>
      <c r="BG4">
        <v>0.35155786913450199</v>
      </c>
      <c r="BH4">
        <v>0.55204075772203365</v>
      </c>
    </row>
    <row r="5" spans="1:66">
      <c r="A5">
        <v>2004</v>
      </c>
      <c r="B5" t="s">
        <v>215</v>
      </c>
      <c r="C5">
        <v>0.10514788396535117</v>
      </c>
      <c r="D5">
        <v>0.34186349138356764</v>
      </c>
      <c r="E5">
        <v>1.007475625898733</v>
      </c>
      <c r="F5">
        <v>0.66957938703415276</v>
      </c>
      <c r="G5">
        <v>0.65274227826818121</v>
      </c>
      <c r="H5">
        <v>0.1154571830407202</v>
      </c>
      <c r="I5">
        <v>8.4055736302347112E-2</v>
      </c>
      <c r="J5">
        <v>0.61000577495224639</v>
      </c>
      <c r="K5">
        <v>0.61000577495224639</v>
      </c>
      <c r="M5">
        <v>0.65132387034053307</v>
      </c>
      <c r="N5">
        <v>8.4935732530929398E-2</v>
      </c>
      <c r="O5">
        <v>8.4935732530929398E-2</v>
      </c>
      <c r="P5">
        <v>0.10583617542703376</v>
      </c>
      <c r="Q5">
        <v>0.15735692925717737</v>
      </c>
      <c r="R5">
        <v>0.10583617542703376</v>
      </c>
      <c r="V5">
        <v>3.7620007047219586E-2</v>
      </c>
      <c r="W5">
        <v>0</v>
      </c>
      <c r="AG5">
        <v>0</v>
      </c>
      <c r="AH5">
        <v>0</v>
      </c>
      <c r="AI5">
        <v>0.11621122135629441</v>
      </c>
      <c r="AJ5">
        <v>5.1820512883344536E-2</v>
      </c>
      <c r="AN5">
        <v>0</v>
      </c>
      <c r="AO5">
        <v>0.6913639045686879</v>
      </c>
      <c r="AP5">
        <v>0.6913639045686879</v>
      </c>
      <c r="AQ5">
        <v>0.68864910009726477</v>
      </c>
      <c r="AR5">
        <v>6.5634223838499831E-2</v>
      </c>
      <c r="AS5">
        <v>6.5634223838499831E-2</v>
      </c>
      <c r="AT5">
        <v>0.27489389585570684</v>
      </c>
      <c r="AX5">
        <v>0.26606999197286468</v>
      </c>
      <c r="AY5">
        <v>0.26606999197286468</v>
      </c>
      <c r="AZ5">
        <v>0</v>
      </c>
      <c r="BA5">
        <v>0</v>
      </c>
      <c r="BC5">
        <v>0</v>
      </c>
      <c r="BE5">
        <v>0.34902503252891304</v>
      </c>
      <c r="BF5">
        <v>0.24716229935649262</v>
      </c>
      <c r="BG5">
        <v>0.24728399824491526</v>
      </c>
      <c r="BH5">
        <v>0.55578788749749075</v>
      </c>
    </row>
    <row r="6" spans="1:66">
      <c r="A6">
        <v>2004</v>
      </c>
      <c r="B6" t="s">
        <v>218</v>
      </c>
      <c r="C6">
        <v>5.5306442252845978E-2</v>
      </c>
      <c r="D6">
        <v>0.22676002430632636</v>
      </c>
      <c r="E6">
        <v>0.89611057252478155</v>
      </c>
      <c r="F6">
        <v>0.7134746337179646</v>
      </c>
      <c r="G6">
        <v>0.68363743374648445</v>
      </c>
      <c r="H6">
        <v>6.7827125481364492E-2</v>
      </c>
      <c r="I6">
        <v>5.6646909715149095E-2</v>
      </c>
      <c r="J6">
        <v>0.57048860923940836</v>
      </c>
      <c r="K6">
        <v>0.57048860923940836</v>
      </c>
      <c r="M6">
        <v>0.57436387424759194</v>
      </c>
      <c r="N6">
        <v>9.2334564729486285E-2</v>
      </c>
      <c r="O6">
        <v>9.2334564729486285E-2</v>
      </c>
      <c r="P6">
        <v>4.8313686303837089E-2</v>
      </c>
      <c r="Q6">
        <v>5.3878252236665723E-2</v>
      </c>
      <c r="R6">
        <v>4.8313686303837089E-2</v>
      </c>
      <c r="V6">
        <v>4.0486602098431294E-2</v>
      </c>
      <c r="W6">
        <v>0</v>
      </c>
      <c r="AG6">
        <v>0</v>
      </c>
      <c r="AH6">
        <v>0</v>
      </c>
      <c r="AI6">
        <v>6.9328649003365952E-2</v>
      </c>
      <c r="AJ6">
        <v>6.156616898134417E-2</v>
      </c>
      <c r="AN6">
        <v>0</v>
      </c>
      <c r="AO6">
        <v>0.79774598527512675</v>
      </c>
      <c r="AP6">
        <v>0.79774598527512675</v>
      </c>
      <c r="AQ6">
        <v>0.78722173235516435</v>
      </c>
      <c r="AR6">
        <v>6.406889956021497E-2</v>
      </c>
      <c r="AS6">
        <v>6.406889956021497E-2</v>
      </c>
      <c r="AT6">
        <v>0.33757713357575297</v>
      </c>
      <c r="AX6">
        <v>0.20201269375894504</v>
      </c>
      <c r="AY6">
        <v>0.20201269375894504</v>
      </c>
      <c r="AZ6">
        <v>0</v>
      </c>
      <c r="BA6">
        <v>0</v>
      </c>
      <c r="BC6">
        <v>0</v>
      </c>
      <c r="BE6">
        <v>0.41442161456750493</v>
      </c>
      <c r="BF6">
        <v>0.37338809099540476</v>
      </c>
      <c r="BG6">
        <v>0.37338809099540476</v>
      </c>
      <c r="BH6">
        <v>0.57092916883913192</v>
      </c>
    </row>
    <row r="7" spans="1:66">
      <c r="A7">
        <v>2004</v>
      </c>
      <c r="B7" t="s">
        <v>223</v>
      </c>
      <c r="C7">
        <v>0.52251377113026098</v>
      </c>
      <c r="D7">
        <v>0.27798472982154865</v>
      </c>
      <c r="E7">
        <v>1.5753239007357622</v>
      </c>
      <c r="F7">
        <v>1.2636646522150112</v>
      </c>
      <c r="G7">
        <v>0.806318425283721</v>
      </c>
      <c r="H7">
        <v>0.13492104116071058</v>
      </c>
      <c r="I7">
        <v>9.9954214917198581E-2</v>
      </c>
      <c r="J7">
        <v>0.31577126504146846</v>
      </c>
      <c r="K7">
        <v>0.31577126504146846</v>
      </c>
      <c r="M7">
        <v>0.33947356898813597</v>
      </c>
      <c r="N7">
        <v>1.7004183791207987E-2</v>
      </c>
      <c r="O7">
        <v>1.7004183791207987E-2</v>
      </c>
      <c r="P7">
        <v>4.4858268424642661E-2</v>
      </c>
      <c r="Q7">
        <v>6.0159760065383344E-2</v>
      </c>
      <c r="R7">
        <v>4.4858268424642661E-2</v>
      </c>
      <c r="V7">
        <v>8.9133891741998983E-3</v>
      </c>
      <c r="W7">
        <v>0</v>
      </c>
      <c r="X7">
        <v>0</v>
      </c>
      <c r="AG7">
        <v>0</v>
      </c>
      <c r="AH7">
        <v>0</v>
      </c>
      <c r="AI7">
        <v>7.9953612194420071E-2</v>
      </c>
      <c r="AJ7">
        <v>5.9579698228165279E-2</v>
      </c>
      <c r="AN7">
        <v>0</v>
      </c>
      <c r="AO7">
        <v>0.47093712733213922</v>
      </c>
      <c r="AP7">
        <v>0.47093712733213922</v>
      </c>
      <c r="AQ7">
        <v>0.47130321472715192</v>
      </c>
      <c r="AR7">
        <v>1.3612826081517345E-2</v>
      </c>
      <c r="AS7">
        <v>1.3612826081517345E-2</v>
      </c>
      <c r="AT7">
        <v>0.64036305563971752</v>
      </c>
      <c r="AX7">
        <v>0.57818001487745907</v>
      </c>
      <c r="AY7">
        <v>0.57818001487745907</v>
      </c>
      <c r="AZ7">
        <v>0</v>
      </c>
      <c r="BA7">
        <v>0</v>
      </c>
      <c r="BB7">
        <v>0</v>
      </c>
      <c r="BC7">
        <v>0</v>
      </c>
      <c r="BD7" t="s">
        <v>2039</v>
      </c>
      <c r="BE7">
        <v>0.65056577475094635</v>
      </c>
      <c r="BF7">
        <v>3.2298608321468761E-2</v>
      </c>
      <c r="BG7">
        <v>7.6903604870381337E-2</v>
      </c>
      <c r="BH7">
        <v>0.16963572221000456</v>
      </c>
    </row>
    <row r="8" spans="1:66">
      <c r="A8">
        <v>2004</v>
      </c>
      <c r="B8" t="s">
        <v>212</v>
      </c>
      <c r="C8">
        <v>3.2618723006803435E-2</v>
      </c>
      <c r="D8">
        <v>0.37996860580459008</v>
      </c>
      <c r="E8">
        <v>1.1318858111106351</v>
      </c>
      <c r="F8">
        <v>0.9196135493938723</v>
      </c>
      <c r="G8">
        <v>0.88970292422468156</v>
      </c>
      <c r="H8">
        <v>0.10734169241206847</v>
      </c>
      <c r="I8">
        <v>9.6737868552245823E-2</v>
      </c>
      <c r="J8">
        <v>0.71358900157130989</v>
      </c>
      <c r="K8">
        <v>0.71358900157130989</v>
      </c>
      <c r="M8">
        <v>0.71938778841244166</v>
      </c>
      <c r="N8">
        <v>0.10343279107622533</v>
      </c>
      <c r="O8">
        <v>0.10343279107622533</v>
      </c>
      <c r="P8">
        <v>3.1776633302670658E-2</v>
      </c>
      <c r="Q8">
        <v>3.3708163494519099E-2</v>
      </c>
      <c r="R8">
        <v>3.1776633302670658E-2</v>
      </c>
      <c r="V8">
        <v>2.615355936308841E-2</v>
      </c>
      <c r="W8">
        <v>0</v>
      </c>
      <c r="AG8">
        <v>0</v>
      </c>
      <c r="AH8">
        <v>0</v>
      </c>
      <c r="AI8">
        <v>2.3685746525874588E-2</v>
      </c>
      <c r="AJ8">
        <v>1.8049526715919015E-2</v>
      </c>
      <c r="AN8">
        <v>0</v>
      </c>
      <c r="AO8">
        <v>0.82252796298782738</v>
      </c>
      <c r="AP8">
        <v>0.82252796298782738</v>
      </c>
      <c r="AQ8">
        <v>0.81245502923329571</v>
      </c>
      <c r="AR8">
        <v>4.9162348822895725E-2</v>
      </c>
      <c r="AS8">
        <v>4.9162348822895725E-2</v>
      </c>
      <c r="AT8">
        <v>0.22411836956253375</v>
      </c>
      <c r="AX8">
        <v>0.20918591318089985</v>
      </c>
      <c r="AY8">
        <v>0.20918591318089985</v>
      </c>
      <c r="AZ8">
        <v>0</v>
      </c>
      <c r="BA8">
        <v>0</v>
      </c>
      <c r="BC8">
        <v>0</v>
      </c>
      <c r="BE8">
        <v>0.27635547653311449</v>
      </c>
      <c r="BF8">
        <v>0.25118161508855735</v>
      </c>
      <c r="BG8">
        <v>0.25118161508855735</v>
      </c>
      <c r="BH8">
        <v>0.36144878467370839</v>
      </c>
    </row>
    <row r="9" spans="1:66">
      <c r="A9">
        <v>2004</v>
      </c>
      <c r="B9" t="s">
        <v>380</v>
      </c>
      <c r="C9">
        <v>0.1596100375475781</v>
      </c>
      <c r="D9">
        <v>0.4029193783758816</v>
      </c>
      <c r="E9">
        <v>1.4352078195714078</v>
      </c>
      <c r="F9">
        <v>1.0556935089758253</v>
      </c>
      <c r="G9">
        <v>1.0155095859887502</v>
      </c>
      <c r="H9">
        <v>8.099560118092021E-2</v>
      </c>
      <c r="I9">
        <v>4.5334806636050204E-2</v>
      </c>
      <c r="J9">
        <v>0.74187110526394784</v>
      </c>
      <c r="K9">
        <v>0.74187110526394784</v>
      </c>
      <c r="M9">
        <v>0.79831136699917526</v>
      </c>
      <c r="N9">
        <v>0.15272887356412113</v>
      </c>
      <c r="O9">
        <v>0.15272887356412113</v>
      </c>
      <c r="P9">
        <v>0.11265615875844839</v>
      </c>
      <c r="Q9">
        <v>0.19107580971863758</v>
      </c>
      <c r="R9">
        <v>0.11265615875844839</v>
      </c>
      <c r="V9">
        <v>0.13203653191073547</v>
      </c>
      <c r="W9">
        <v>0</v>
      </c>
      <c r="AG9">
        <v>0</v>
      </c>
      <c r="AH9">
        <v>0</v>
      </c>
      <c r="AI9">
        <v>0.12123675913226244</v>
      </c>
      <c r="AJ9">
        <v>3.6126649347448164E-2</v>
      </c>
      <c r="AN9">
        <v>0</v>
      </c>
      <c r="AO9">
        <v>0.46146426752159336</v>
      </c>
      <c r="AP9">
        <v>0.46146426752159336</v>
      </c>
      <c r="AQ9">
        <v>0.46219036171261318</v>
      </c>
      <c r="AR9">
        <v>0.10596929496652463</v>
      </c>
      <c r="AS9">
        <v>0.10596929496652463</v>
      </c>
      <c r="AT9">
        <v>0.17141751937223332</v>
      </c>
      <c r="AX9">
        <v>0.30849925616505147</v>
      </c>
      <c r="AY9">
        <v>0.30849925616505147</v>
      </c>
      <c r="AZ9">
        <v>0</v>
      </c>
      <c r="BA9">
        <v>0</v>
      </c>
      <c r="BC9">
        <v>0</v>
      </c>
      <c r="BE9">
        <v>0.19127359084274317</v>
      </c>
      <c r="BF9">
        <v>8.4170791759080391E-2</v>
      </c>
      <c r="BG9">
        <v>8.4170791759080391E-2</v>
      </c>
      <c r="BH9">
        <v>0.54263458438775714</v>
      </c>
    </row>
    <row r="10" spans="1:66">
      <c r="A10">
        <v>2005</v>
      </c>
      <c r="B10" t="s">
        <v>207</v>
      </c>
      <c r="C10">
        <v>0.20362026844157058</v>
      </c>
      <c r="D10">
        <v>0.17466589537083305</v>
      </c>
      <c r="E10">
        <v>1.4187416701507625</v>
      </c>
      <c r="F10">
        <v>0.94538345694929027</v>
      </c>
      <c r="G10">
        <v>0.79068942127587072</v>
      </c>
      <c r="H10">
        <v>0.20282730628951035</v>
      </c>
      <c r="I10">
        <v>0.12663402465846135</v>
      </c>
      <c r="J10">
        <v>0.46931814078985479</v>
      </c>
      <c r="K10">
        <v>0.46931814078985479</v>
      </c>
      <c r="M10">
        <v>0.52580377412075319</v>
      </c>
      <c r="N10">
        <v>3.725650648432606E-2</v>
      </c>
      <c r="O10">
        <v>3.725650648432606E-2</v>
      </c>
      <c r="P10">
        <v>0.12500616278692769</v>
      </c>
      <c r="Q10">
        <v>0.20803053190309234</v>
      </c>
      <c r="R10">
        <v>0.12500616278692769</v>
      </c>
      <c r="V10">
        <v>2.6045152799531106E-2</v>
      </c>
      <c r="W10">
        <v>0</v>
      </c>
      <c r="X10">
        <v>0</v>
      </c>
      <c r="AG10">
        <v>0</v>
      </c>
      <c r="AH10">
        <v>0</v>
      </c>
      <c r="AI10">
        <v>0.12941332110516465</v>
      </c>
      <c r="AJ10">
        <v>3.846101792929494E-2</v>
      </c>
      <c r="AK10" t="s">
        <v>2040</v>
      </c>
      <c r="AL10" t="s">
        <v>2041</v>
      </c>
      <c r="AM10" t="s">
        <v>2042</v>
      </c>
      <c r="AN10">
        <v>0</v>
      </c>
      <c r="AO10">
        <v>0.53187760057898703</v>
      </c>
      <c r="AP10">
        <v>0.53187760057898703</v>
      </c>
      <c r="AQ10">
        <v>0.53263969610834327</v>
      </c>
      <c r="AR10">
        <v>3.7453896162506495E-2</v>
      </c>
      <c r="AS10">
        <v>3.7453896162506495E-2</v>
      </c>
      <c r="AT10">
        <v>0.43541367389567437</v>
      </c>
      <c r="AX10">
        <v>0.28600491764118502</v>
      </c>
      <c r="AY10">
        <v>0.28600491764118502</v>
      </c>
      <c r="AZ10">
        <v>0</v>
      </c>
      <c r="BA10">
        <v>0</v>
      </c>
      <c r="BB10">
        <v>0</v>
      </c>
      <c r="BC10">
        <v>0</v>
      </c>
      <c r="BD10" t="s">
        <v>2043</v>
      </c>
      <c r="BE10">
        <v>0.46713396476555052</v>
      </c>
      <c r="BF10">
        <v>0.11203432280324591</v>
      </c>
      <c r="BG10">
        <v>0.14538957795715221</v>
      </c>
      <c r="BH10">
        <v>0.50204492630444086</v>
      </c>
    </row>
    <row r="11" spans="1:66">
      <c r="A11">
        <v>2005</v>
      </c>
      <c r="B11" t="s">
        <v>228</v>
      </c>
      <c r="C11">
        <v>0.26180312460598648</v>
      </c>
      <c r="D11">
        <v>0.15678256437039256</v>
      </c>
      <c r="E11">
        <v>1.5814217186460691</v>
      </c>
      <c r="F11">
        <v>1.1205037500515902</v>
      </c>
      <c r="G11">
        <v>0.79822180418182842</v>
      </c>
      <c r="H11">
        <v>0.20299115012840463</v>
      </c>
      <c r="I11">
        <v>0.14836874536779296</v>
      </c>
      <c r="J11">
        <v>0.38704544885606385</v>
      </c>
      <c r="K11">
        <v>0.38704544885606385</v>
      </c>
      <c r="M11">
        <v>0.41204220776007183</v>
      </c>
      <c r="N11">
        <v>4.2716123678329769E-2</v>
      </c>
      <c r="O11">
        <v>4.2716123678329769E-2</v>
      </c>
      <c r="P11">
        <v>4.8247663519714414E-2</v>
      </c>
      <c r="Q11">
        <v>6.9357147255894494E-2</v>
      </c>
      <c r="R11">
        <v>4.8247663519714414E-2</v>
      </c>
      <c r="V11">
        <v>1.4405544914085956E-2</v>
      </c>
      <c r="W11">
        <v>0</v>
      </c>
      <c r="X11">
        <v>0</v>
      </c>
      <c r="AG11">
        <v>0</v>
      </c>
      <c r="AH11">
        <v>0</v>
      </c>
      <c r="AI11">
        <v>4.7532035520020971E-2</v>
      </c>
      <c r="AJ11">
        <v>2.1554855337032289E-2</v>
      </c>
      <c r="AK11" t="s">
        <v>2044</v>
      </c>
      <c r="AL11" t="s">
        <v>2045</v>
      </c>
      <c r="AM11" t="s">
        <v>2046</v>
      </c>
      <c r="AN11">
        <v>0</v>
      </c>
      <c r="AO11">
        <v>0.58939410659530778</v>
      </c>
      <c r="AP11">
        <v>0.58939410659530778</v>
      </c>
      <c r="AQ11">
        <v>0.59082695804578167</v>
      </c>
      <c r="AR11">
        <v>2.9485366743842268E-2</v>
      </c>
      <c r="AS11">
        <v>2.9485366743842268E-2</v>
      </c>
      <c r="AT11">
        <v>0.55715298006672231</v>
      </c>
      <c r="AX11">
        <v>0.42234062576571146</v>
      </c>
      <c r="AY11">
        <v>0.42234062576571146</v>
      </c>
      <c r="AZ11">
        <v>0</v>
      </c>
      <c r="BA11">
        <v>0</v>
      </c>
      <c r="BB11">
        <v>0</v>
      </c>
      <c r="BC11">
        <v>0</v>
      </c>
      <c r="BD11" t="s">
        <v>2047</v>
      </c>
      <c r="BE11">
        <v>0.58635596781665922</v>
      </c>
      <c r="BF11">
        <v>0.14869918959144351</v>
      </c>
      <c r="BG11">
        <v>0.24197983564608222</v>
      </c>
      <c r="BH11">
        <v>0.366590080164653</v>
      </c>
    </row>
    <row r="12" spans="1:66">
      <c r="A12">
        <v>2005</v>
      </c>
      <c r="B12" t="s">
        <v>231</v>
      </c>
      <c r="C12">
        <v>3.4376372019195668E-2</v>
      </c>
      <c r="D12">
        <v>0.1741759659129333</v>
      </c>
      <c r="E12">
        <v>1.4595761257788022</v>
      </c>
      <c r="F12">
        <v>0.95055406931898845</v>
      </c>
      <c r="G12">
        <v>0.92800191962205081</v>
      </c>
      <c r="H12">
        <v>0.17271894090191664</v>
      </c>
      <c r="I12">
        <v>0.14810071414863663</v>
      </c>
      <c r="J12">
        <v>0.56269893597734733</v>
      </c>
      <c r="K12">
        <v>0.56269893597734733</v>
      </c>
      <c r="M12">
        <v>0.5827360866280682</v>
      </c>
      <c r="N12">
        <v>9.3587429279326673E-2</v>
      </c>
      <c r="O12">
        <v>9.3587429279326673E-2</v>
      </c>
      <c r="P12">
        <v>5.8047208465320098E-2</v>
      </c>
      <c r="Q12">
        <v>8.5241609571657107E-2</v>
      </c>
      <c r="R12">
        <v>5.8047208465320098E-2</v>
      </c>
      <c r="V12">
        <v>2.5475860224201407E-2</v>
      </c>
      <c r="W12">
        <v>0</v>
      </c>
      <c r="AG12">
        <v>0</v>
      </c>
      <c r="AH12">
        <v>0</v>
      </c>
      <c r="AI12">
        <v>5.2843735571099296E-2</v>
      </c>
      <c r="AJ12">
        <v>2.1373258990921788E-2</v>
      </c>
      <c r="AK12" t="s">
        <v>2048</v>
      </c>
      <c r="AL12" t="s">
        <v>2048</v>
      </c>
      <c r="AM12" t="s">
        <v>2049</v>
      </c>
      <c r="AN12">
        <v>0</v>
      </c>
      <c r="AO12">
        <v>0.78006644872041486</v>
      </c>
      <c r="AP12">
        <v>0.78006644872041486</v>
      </c>
      <c r="AQ12">
        <v>0.77946776761658576</v>
      </c>
      <c r="AR12">
        <v>4.7171595844888191E-2</v>
      </c>
      <c r="AS12">
        <v>4.7171595844888191E-2</v>
      </c>
      <c r="AT12">
        <v>0.34527981760479914</v>
      </c>
      <c r="AX12">
        <v>0.19009632963745501</v>
      </c>
      <c r="AY12">
        <v>0.19009632963745501</v>
      </c>
      <c r="AZ12">
        <v>0</v>
      </c>
      <c r="BA12">
        <v>0</v>
      </c>
      <c r="BC12">
        <v>0</v>
      </c>
      <c r="BE12">
        <v>0.41335999967662512</v>
      </c>
      <c r="BF12">
        <v>0.34998489605049254</v>
      </c>
      <c r="BG12">
        <v>0.34998489605049254</v>
      </c>
      <c r="BH12">
        <v>0.5657242825171398</v>
      </c>
    </row>
    <row r="13" spans="1:66">
      <c r="A13">
        <v>2005</v>
      </c>
      <c r="B13" t="s">
        <v>215</v>
      </c>
      <c r="C13">
        <v>5.2024159732419438E-2</v>
      </c>
      <c r="D13">
        <v>0.23871999685735501</v>
      </c>
      <c r="E13">
        <v>1.613452346236304</v>
      </c>
      <c r="F13">
        <v>0.88917347957581494</v>
      </c>
      <c r="G13">
        <v>0.86229351966853329</v>
      </c>
      <c r="H13">
        <v>0.19062795004168007</v>
      </c>
      <c r="I13">
        <v>0.13986145664904229</v>
      </c>
      <c r="J13">
        <v>0.57590367008325616</v>
      </c>
      <c r="K13">
        <v>0.57590367008325616</v>
      </c>
      <c r="M13">
        <v>0.62392821764991802</v>
      </c>
      <c r="N13">
        <v>9.2529903553966397E-2</v>
      </c>
      <c r="O13">
        <v>9.2529903553966397E-2</v>
      </c>
      <c r="P13">
        <v>0.10426245604901251</v>
      </c>
      <c r="Q13">
        <v>0.17529850795960539</v>
      </c>
      <c r="R13">
        <v>0.10426245604901251</v>
      </c>
      <c r="V13">
        <v>3.5430923968883886E-2</v>
      </c>
      <c r="W13">
        <v>0</v>
      </c>
      <c r="AG13">
        <v>0</v>
      </c>
      <c r="AH13">
        <v>0</v>
      </c>
      <c r="AI13">
        <v>0.11180292011972835</v>
      </c>
      <c r="AJ13">
        <v>2.7193480091933543E-2</v>
      </c>
      <c r="AK13" t="s">
        <v>2050</v>
      </c>
      <c r="AL13" t="s">
        <v>2051</v>
      </c>
      <c r="AM13" t="s">
        <v>2052</v>
      </c>
      <c r="AN13">
        <v>0</v>
      </c>
      <c r="AO13">
        <v>0.66466689546240343</v>
      </c>
      <c r="AP13">
        <v>0.66466689546240343</v>
      </c>
      <c r="AQ13">
        <v>0.66720565908871532</v>
      </c>
      <c r="AR13">
        <v>6.4711617849731104E-2</v>
      </c>
      <c r="AS13">
        <v>6.4711617849731104E-2</v>
      </c>
      <c r="AT13">
        <v>0.32038583988039354</v>
      </c>
      <c r="AX13">
        <v>0.26673676163770899</v>
      </c>
      <c r="AY13">
        <v>0.26673676163770899</v>
      </c>
      <c r="AZ13">
        <v>0</v>
      </c>
      <c r="BA13">
        <v>0</v>
      </c>
      <c r="BC13">
        <v>0</v>
      </c>
      <c r="BE13">
        <v>0.37191825665823386</v>
      </c>
      <c r="BF13">
        <v>0.24707350880185081</v>
      </c>
      <c r="BG13">
        <v>0.24724430811032547</v>
      </c>
      <c r="BH13">
        <v>0.61815970080840132</v>
      </c>
    </row>
    <row r="14" spans="1:66">
      <c r="A14">
        <v>2005</v>
      </c>
      <c r="B14" t="s">
        <v>218</v>
      </c>
      <c r="C14">
        <v>4.2334686229113919E-2</v>
      </c>
      <c r="D14">
        <v>0.17576776853123519</v>
      </c>
      <c r="E14">
        <v>1.3542768379700907</v>
      </c>
      <c r="F14">
        <v>0.88570181742522591</v>
      </c>
      <c r="G14">
        <v>0.84854346784515011</v>
      </c>
      <c r="H14">
        <v>0.11889886522163495</v>
      </c>
      <c r="I14">
        <v>0.10730248330435126</v>
      </c>
      <c r="J14">
        <v>0.53853084369414206</v>
      </c>
      <c r="K14">
        <v>0.53853084369414206</v>
      </c>
      <c r="M14">
        <v>0.55647154115172925</v>
      </c>
      <c r="N14">
        <v>0.10852916567049213</v>
      </c>
      <c r="O14">
        <v>0.10852916567049213</v>
      </c>
      <c r="P14">
        <v>4.8230779083325806E-2</v>
      </c>
      <c r="Q14">
        <v>5.9279110845436744E-2</v>
      </c>
      <c r="R14">
        <v>4.8230779083325806E-2</v>
      </c>
      <c r="V14">
        <v>3.9784803330103813E-2</v>
      </c>
      <c r="W14">
        <v>0</v>
      </c>
      <c r="AG14">
        <v>0</v>
      </c>
      <c r="AH14">
        <v>0</v>
      </c>
      <c r="AI14">
        <v>2.6682603417616864E-2</v>
      </c>
      <c r="AJ14">
        <v>1.2626642833491273E-2</v>
      </c>
      <c r="AK14" t="s">
        <v>2053</v>
      </c>
      <c r="AL14" t="s">
        <v>2053</v>
      </c>
      <c r="AM14" t="s">
        <v>2054</v>
      </c>
      <c r="AN14">
        <v>0</v>
      </c>
      <c r="AO14">
        <v>0.7761279334125083</v>
      </c>
      <c r="AP14">
        <v>0.7761279334125083</v>
      </c>
      <c r="AQ14">
        <v>0.77362137000905218</v>
      </c>
      <c r="AR14">
        <v>5.0857884167521697E-2</v>
      </c>
      <c r="AS14">
        <v>5.0857884167521697E-2</v>
      </c>
      <c r="AT14">
        <v>0.35538616547150165</v>
      </c>
      <c r="AX14">
        <v>0.18770946986273013</v>
      </c>
      <c r="AY14">
        <v>0.18770946986273013</v>
      </c>
      <c r="AZ14">
        <v>0</v>
      </c>
      <c r="BA14">
        <v>0</v>
      </c>
      <c r="BC14">
        <v>0</v>
      </c>
      <c r="BE14">
        <v>0.43303064144240083</v>
      </c>
      <c r="BF14">
        <v>0.3890065305171036</v>
      </c>
      <c r="BG14">
        <v>0.3890065305171036</v>
      </c>
      <c r="BH14">
        <v>0.60169507162217373</v>
      </c>
    </row>
    <row r="15" spans="1:66">
      <c r="A15">
        <v>2005</v>
      </c>
      <c r="B15" t="s">
        <v>223</v>
      </c>
      <c r="C15">
        <v>0.49904232934647208</v>
      </c>
      <c r="D15">
        <v>0.17122879913430608</v>
      </c>
      <c r="E15">
        <v>1.6438456980865808</v>
      </c>
      <c r="F15">
        <v>1.2919628020081961</v>
      </c>
      <c r="G15">
        <v>0.82904037941103759</v>
      </c>
      <c r="H15">
        <v>0.24865216499942477</v>
      </c>
      <c r="I15">
        <v>0.1863263666063647</v>
      </c>
      <c r="J15">
        <v>0.29610941107936511</v>
      </c>
      <c r="K15">
        <v>0.29610941107936511</v>
      </c>
      <c r="M15">
        <v>0.31955181579242153</v>
      </c>
      <c r="N15">
        <v>1.8171049326261957E-2</v>
      </c>
      <c r="O15">
        <v>1.8171049326261957E-2</v>
      </c>
      <c r="P15">
        <v>4.1529862989443757E-2</v>
      </c>
      <c r="Q15">
        <v>6.1688179338965275E-2</v>
      </c>
      <c r="R15">
        <v>4.1529862989443757E-2</v>
      </c>
      <c r="V15">
        <v>9.033359930418889E-3</v>
      </c>
      <c r="W15">
        <v>0</v>
      </c>
      <c r="X15">
        <v>0</v>
      </c>
      <c r="AG15">
        <v>0</v>
      </c>
      <c r="AH15">
        <v>0</v>
      </c>
      <c r="AI15">
        <v>4.6487392125528937E-2</v>
      </c>
      <c r="AJ15">
        <v>2.2794748633129115E-2</v>
      </c>
      <c r="AK15" t="s">
        <v>2055</v>
      </c>
      <c r="AL15" t="s">
        <v>2056</v>
      </c>
      <c r="AM15" t="s">
        <v>2057</v>
      </c>
      <c r="AN15">
        <v>0</v>
      </c>
      <c r="AO15">
        <v>0.468569137190602</v>
      </c>
      <c r="AP15">
        <v>0.468569137190602</v>
      </c>
      <c r="AQ15">
        <v>0.46897515616838764</v>
      </c>
      <c r="AR15">
        <v>1.413115536255626E-2</v>
      </c>
      <c r="AS15">
        <v>1.413115536255626E-2</v>
      </c>
      <c r="AT15">
        <v>0.66279421219130275</v>
      </c>
      <c r="AX15">
        <v>0.57030928801799563</v>
      </c>
      <c r="AY15">
        <v>0.57030928801799563</v>
      </c>
      <c r="AZ15">
        <v>0</v>
      </c>
      <c r="BA15">
        <v>0</v>
      </c>
      <c r="BB15">
        <v>0</v>
      </c>
      <c r="BC15">
        <v>0</v>
      </c>
      <c r="BD15" t="s">
        <v>2058</v>
      </c>
      <c r="BE15">
        <v>0.67914511105553166</v>
      </c>
      <c r="BF15">
        <v>3.2661001269368509E-2</v>
      </c>
      <c r="BG15">
        <v>8.288311330006061E-2</v>
      </c>
      <c r="BH15">
        <v>0.18719988833529433</v>
      </c>
    </row>
    <row r="16" spans="1:66">
      <c r="A16">
        <v>2005</v>
      </c>
      <c r="B16" t="s">
        <v>212</v>
      </c>
      <c r="C16">
        <v>2.9963765614475214E-2</v>
      </c>
      <c r="D16">
        <v>0.16947008420608797</v>
      </c>
      <c r="E16">
        <v>1.4536492262963538</v>
      </c>
      <c r="F16">
        <v>1.0464662414688088</v>
      </c>
      <c r="G16">
        <v>1.0112518340417518</v>
      </c>
      <c r="H16">
        <v>0.18022229635828746</v>
      </c>
      <c r="I16">
        <v>0.16134547823950127</v>
      </c>
      <c r="J16">
        <v>0.69351729056887235</v>
      </c>
      <c r="K16">
        <v>0.69351729056887235</v>
      </c>
      <c r="M16">
        <v>0.708199757569143</v>
      </c>
      <c r="N16">
        <v>0.11471535828606287</v>
      </c>
      <c r="O16">
        <v>0.11471535828606287</v>
      </c>
      <c r="P16">
        <v>3.5115915189191549E-2</v>
      </c>
      <c r="Q16">
        <v>3.6742144734671724E-2</v>
      </c>
      <c r="R16">
        <v>3.5115915189191549E-2</v>
      </c>
      <c r="V16">
        <v>2.6359348548210319E-2</v>
      </c>
      <c r="W16">
        <v>0</v>
      </c>
      <c r="AG16">
        <v>0</v>
      </c>
      <c r="AH16">
        <v>0</v>
      </c>
      <c r="AI16">
        <v>1.5042100487155652E-2</v>
      </c>
      <c r="AJ16">
        <v>8.848736787928824E-3</v>
      </c>
      <c r="AK16" t="s">
        <v>2059</v>
      </c>
      <c r="AL16" t="s">
        <v>2059</v>
      </c>
      <c r="AM16" t="s">
        <v>2060</v>
      </c>
      <c r="AN16">
        <v>0</v>
      </c>
      <c r="AO16">
        <v>0.80739274311552578</v>
      </c>
      <c r="AP16">
        <v>0.80739274311552578</v>
      </c>
      <c r="AQ16">
        <v>0.80700137872687516</v>
      </c>
      <c r="AR16">
        <v>4.4488205482572353E-2</v>
      </c>
      <c r="AS16">
        <v>4.4488205482572353E-2</v>
      </c>
      <c r="AT16">
        <v>0.24552023832017522</v>
      </c>
      <c r="AX16">
        <v>0.21173882300419264</v>
      </c>
      <c r="AY16">
        <v>0.21173882300419264</v>
      </c>
      <c r="AZ16">
        <v>0</v>
      </c>
      <c r="BA16">
        <v>0</v>
      </c>
      <c r="BC16">
        <v>0</v>
      </c>
      <c r="BE16">
        <v>0.28647264035492415</v>
      </c>
      <c r="BF16">
        <v>0.25834041495857013</v>
      </c>
      <c r="BG16">
        <v>0.25834041495857013</v>
      </c>
      <c r="BH16">
        <v>0.37926090479794805</v>
      </c>
    </row>
    <row r="17" spans="1:60">
      <c r="A17">
        <v>2005</v>
      </c>
      <c r="B17" t="s">
        <v>380</v>
      </c>
      <c r="C17">
        <v>0.19773854911563951</v>
      </c>
      <c r="D17">
        <v>0.24200944856721696</v>
      </c>
      <c r="E17">
        <v>1.8015297052670205</v>
      </c>
      <c r="F17">
        <v>1.116682924793055</v>
      </c>
      <c r="G17">
        <v>1.0955606247481946</v>
      </c>
      <c r="H17">
        <v>0.14595471599747095</v>
      </c>
      <c r="I17">
        <v>9.5258838415834976E-2</v>
      </c>
      <c r="J17">
        <v>0.73576082861149583</v>
      </c>
      <c r="K17">
        <v>0.73576082861149583</v>
      </c>
      <c r="M17">
        <v>0.78903993771065706</v>
      </c>
      <c r="N17">
        <v>0.16127192455487979</v>
      </c>
      <c r="O17">
        <v>0.16127192455487979</v>
      </c>
      <c r="P17">
        <v>0.1003384721350805</v>
      </c>
      <c r="Q17">
        <v>0.18131773034805876</v>
      </c>
      <c r="R17">
        <v>0.1003384721350805</v>
      </c>
      <c r="V17">
        <v>0.14141400699582093</v>
      </c>
      <c r="W17">
        <v>0</v>
      </c>
      <c r="AG17">
        <v>0</v>
      </c>
      <c r="AH17">
        <v>0</v>
      </c>
      <c r="AI17">
        <v>9.9717321234583212E-2</v>
      </c>
      <c r="AJ17">
        <v>1.0746321901216119E-2</v>
      </c>
      <c r="AK17" t="s">
        <v>2061</v>
      </c>
      <c r="AL17" t="s">
        <v>2061</v>
      </c>
      <c r="AM17" t="s">
        <v>2062</v>
      </c>
      <c r="AN17">
        <v>0</v>
      </c>
      <c r="AO17">
        <v>0.43333227849675077</v>
      </c>
      <c r="AP17">
        <v>0.43333227849675077</v>
      </c>
      <c r="AQ17">
        <v>0.42749206592456984</v>
      </c>
      <c r="AR17">
        <v>0.11196515454961721</v>
      </c>
      <c r="AS17">
        <v>0.11196515454961721</v>
      </c>
      <c r="AT17">
        <v>0.18260489532743038</v>
      </c>
      <c r="AX17">
        <v>0.28503709290106277</v>
      </c>
      <c r="AY17">
        <v>0.28503709290106277</v>
      </c>
      <c r="AZ17">
        <v>0</v>
      </c>
      <c r="BA17">
        <v>0</v>
      </c>
      <c r="BC17">
        <v>0</v>
      </c>
      <c r="BE17">
        <v>0.20840871218525348</v>
      </c>
      <c r="BF17">
        <v>8.7653738076900467E-2</v>
      </c>
      <c r="BG17">
        <v>8.7653738076900467E-2</v>
      </c>
      <c r="BH17">
        <v>0.60770905067502401</v>
      </c>
    </row>
    <row r="18" spans="1:60">
      <c r="A18">
        <v>2006</v>
      </c>
      <c r="B18" t="s">
        <v>207</v>
      </c>
      <c r="C18">
        <v>0.20546387185052575</v>
      </c>
      <c r="D18">
        <v>0.13809954526646909</v>
      </c>
      <c r="E18">
        <v>1.4250679287553913</v>
      </c>
      <c r="F18">
        <v>0.91759457098960873</v>
      </c>
      <c r="G18">
        <v>0.75445497293671704</v>
      </c>
      <c r="H18">
        <v>0.26953890858114599</v>
      </c>
      <c r="I18">
        <v>0.17788742338565511</v>
      </c>
      <c r="J18">
        <v>0.45315680716436918</v>
      </c>
      <c r="K18">
        <v>0.45315680716436918</v>
      </c>
      <c r="M18">
        <v>0.50591654135257325</v>
      </c>
      <c r="N18">
        <v>3.9028714521719444E-2</v>
      </c>
      <c r="O18">
        <v>3.9028714521719444E-2</v>
      </c>
      <c r="P18">
        <v>0.12504555919533036</v>
      </c>
      <c r="Q18">
        <v>0.22140257278116363</v>
      </c>
      <c r="R18">
        <v>0.12504555919533036</v>
      </c>
      <c r="V18">
        <v>2.5153519851915794E-2</v>
      </c>
      <c r="W18">
        <v>0</v>
      </c>
      <c r="X18">
        <v>0</v>
      </c>
      <c r="AG18">
        <v>0</v>
      </c>
      <c r="AH18">
        <v>0</v>
      </c>
      <c r="AI18">
        <v>0.14087899238019105</v>
      </c>
      <c r="AJ18">
        <v>3.5407025567039681E-2</v>
      </c>
      <c r="AK18" t="s">
        <v>2063</v>
      </c>
      <c r="AL18" t="s">
        <v>2064</v>
      </c>
      <c r="AM18" t="s">
        <v>2065</v>
      </c>
      <c r="AN18">
        <v>0</v>
      </c>
      <c r="AO18">
        <v>0.52232467329931342</v>
      </c>
      <c r="AP18">
        <v>0.52232467329931342</v>
      </c>
      <c r="AQ18">
        <v>0.52225062609216899</v>
      </c>
      <c r="AR18">
        <v>3.3378115004405552E-2</v>
      </c>
      <c r="AS18">
        <v>3.3378115004405552E-2</v>
      </c>
      <c r="AT18">
        <v>0.45044223008532031</v>
      </c>
      <c r="AX18">
        <v>0.2921016237651663</v>
      </c>
      <c r="AY18">
        <v>0.2921016237651663</v>
      </c>
      <c r="AZ18">
        <v>0</v>
      </c>
      <c r="BA18">
        <v>0</v>
      </c>
      <c r="BB18">
        <v>0</v>
      </c>
      <c r="BC18">
        <v>0</v>
      </c>
      <c r="BD18" t="s">
        <v>2066</v>
      </c>
      <c r="BE18">
        <v>0.48597550507630832</v>
      </c>
      <c r="BF18">
        <v>0.10833991095031696</v>
      </c>
      <c r="BG18">
        <v>0.14024081065555077</v>
      </c>
      <c r="BH18">
        <v>0.54733723685385671</v>
      </c>
    </row>
    <row r="19" spans="1:60">
      <c r="A19">
        <v>2006</v>
      </c>
      <c r="B19" t="s">
        <v>228</v>
      </c>
      <c r="C19">
        <v>0.26330504472949046</v>
      </c>
      <c r="D19">
        <v>0.13678744856392591</v>
      </c>
      <c r="E19">
        <v>1.6367343518909574</v>
      </c>
      <c r="F19">
        <v>1.1221717801293463</v>
      </c>
      <c r="G19">
        <v>0.82803186695184283</v>
      </c>
      <c r="H19">
        <v>0.26788297816149814</v>
      </c>
      <c r="I19">
        <v>0.19894427178840057</v>
      </c>
      <c r="J19">
        <v>0.38203465462181074</v>
      </c>
      <c r="K19">
        <v>0.38203465462181074</v>
      </c>
      <c r="M19">
        <v>0.40669049840289273</v>
      </c>
      <c r="N19">
        <v>4.5489472109783824E-2</v>
      </c>
      <c r="O19">
        <v>4.5489472109783824E-2</v>
      </c>
      <c r="P19">
        <v>5.0598140859161991E-2</v>
      </c>
      <c r="Q19">
        <v>7.4273002178473893E-2</v>
      </c>
      <c r="R19">
        <v>5.0598140859161991E-2</v>
      </c>
      <c r="V19">
        <v>1.4908184527022854E-2</v>
      </c>
      <c r="W19">
        <v>0</v>
      </c>
      <c r="X19">
        <v>0</v>
      </c>
      <c r="AG19">
        <v>0</v>
      </c>
      <c r="AH19">
        <v>0</v>
      </c>
      <c r="AI19">
        <v>5.1071897201162737E-2</v>
      </c>
      <c r="AJ19">
        <v>2.2471176408473355E-2</v>
      </c>
      <c r="AK19" t="s">
        <v>2067</v>
      </c>
      <c r="AL19" t="s">
        <v>2068</v>
      </c>
      <c r="AM19" t="s">
        <v>2069</v>
      </c>
      <c r="AN19">
        <v>0</v>
      </c>
      <c r="AO19">
        <v>0.58581256506130175</v>
      </c>
      <c r="AP19">
        <v>0.58581256506130175</v>
      </c>
      <c r="AQ19">
        <v>0.58458380909105723</v>
      </c>
      <c r="AR19">
        <v>3.0806704525158747E-2</v>
      </c>
      <c r="AS19">
        <v>3.0806704525158747E-2</v>
      </c>
      <c r="AT19">
        <v>0.55780550192752887</v>
      </c>
      <c r="AX19">
        <v>0.4231769074861072</v>
      </c>
      <c r="AY19">
        <v>0.4231769074861072</v>
      </c>
      <c r="AZ19">
        <v>0</v>
      </c>
      <c r="BA19">
        <v>0</v>
      </c>
      <c r="BB19">
        <v>0</v>
      </c>
      <c r="BC19">
        <v>0</v>
      </c>
      <c r="BD19" t="s">
        <v>2070</v>
      </c>
      <c r="BE19">
        <v>0.58666739184809558</v>
      </c>
      <c r="BF19">
        <v>0.14360731521188336</v>
      </c>
      <c r="BG19">
        <v>0.23387378905595818</v>
      </c>
      <c r="BH19">
        <v>0.37144464046089498</v>
      </c>
    </row>
    <row r="20" spans="1:60">
      <c r="A20">
        <v>2006</v>
      </c>
      <c r="B20" t="s">
        <v>231</v>
      </c>
      <c r="C20">
        <v>3.8012501212229613E-2</v>
      </c>
      <c r="D20">
        <v>0.1010854874482281</v>
      </c>
      <c r="E20">
        <v>1.5297348271569544</v>
      </c>
      <c r="F20">
        <v>0.97100020839312484</v>
      </c>
      <c r="G20">
        <v>0.94424820900433881</v>
      </c>
      <c r="H20">
        <v>0.22555598425964701</v>
      </c>
      <c r="I20">
        <v>0.19065024651808543</v>
      </c>
      <c r="J20">
        <v>0.55425070717853986</v>
      </c>
      <c r="K20">
        <v>0.55425070717853986</v>
      </c>
      <c r="M20">
        <v>0.57926492284014286</v>
      </c>
      <c r="N20">
        <v>9.7390315556126428E-2</v>
      </c>
      <c r="O20">
        <v>9.7390315556126428E-2</v>
      </c>
      <c r="P20">
        <v>5.8368562771145757E-2</v>
      </c>
      <c r="Q20">
        <v>9.0576467663375779E-2</v>
      </c>
      <c r="R20">
        <v>5.8368562771145757E-2</v>
      </c>
      <c r="V20">
        <v>2.4713784235342137E-2</v>
      </c>
      <c r="W20">
        <v>0</v>
      </c>
      <c r="AG20">
        <v>0</v>
      </c>
      <c r="AH20">
        <v>0</v>
      </c>
      <c r="AI20">
        <v>5.8343986416072434E-2</v>
      </c>
      <c r="AJ20">
        <v>1.9965087026511709E-2</v>
      </c>
      <c r="AK20" t="s">
        <v>2071</v>
      </c>
      <c r="AL20" t="s">
        <v>2071</v>
      </c>
      <c r="AM20" t="s">
        <v>2072</v>
      </c>
      <c r="AN20">
        <v>0</v>
      </c>
      <c r="AO20">
        <v>0.76920166758276465</v>
      </c>
      <c r="AP20">
        <v>0.76920166758276465</v>
      </c>
      <c r="AQ20">
        <v>0.76446039594659665</v>
      </c>
      <c r="AR20">
        <v>4.8914735308416543E-2</v>
      </c>
      <c r="AS20">
        <v>4.8914735308416543E-2</v>
      </c>
      <c r="AT20">
        <v>0.35745507161681511</v>
      </c>
      <c r="AX20">
        <v>0.19286774582526198</v>
      </c>
      <c r="AY20">
        <v>0.19286774582526198</v>
      </c>
      <c r="AZ20">
        <v>0</v>
      </c>
      <c r="BA20">
        <v>0</v>
      </c>
      <c r="BC20">
        <v>0</v>
      </c>
      <c r="BE20">
        <v>0.41368466986039792</v>
      </c>
      <c r="BF20">
        <v>0.34081020532758799</v>
      </c>
      <c r="BG20">
        <v>0.34081020532758799</v>
      </c>
      <c r="BH20">
        <v>0.57806308380798943</v>
      </c>
    </row>
    <row r="21" spans="1:60">
      <c r="A21">
        <v>2006</v>
      </c>
      <c r="B21" t="s">
        <v>215</v>
      </c>
      <c r="C21">
        <v>6.1622767425464992E-2</v>
      </c>
      <c r="D21">
        <v>0.18828724409639502</v>
      </c>
      <c r="E21">
        <v>1.7326965927563298</v>
      </c>
      <c r="F21">
        <v>0.97833739490788996</v>
      </c>
      <c r="G21">
        <v>0.94397449710395265</v>
      </c>
      <c r="H21">
        <v>0.25691535676727884</v>
      </c>
      <c r="I21">
        <v>0.1874381061559254</v>
      </c>
      <c r="J21">
        <v>0.56095279409848919</v>
      </c>
      <c r="K21">
        <v>0.56095279409848919</v>
      </c>
      <c r="M21">
        <v>0.60931533157363837</v>
      </c>
      <c r="N21">
        <v>0.10147885177718739</v>
      </c>
      <c r="O21">
        <v>0.10147885177718739</v>
      </c>
      <c r="P21">
        <v>0.10582346217911003</v>
      </c>
      <c r="Q21">
        <v>0.18682806495378468</v>
      </c>
      <c r="R21">
        <v>0.10582346217911003</v>
      </c>
      <c r="V21">
        <v>3.8672200235651877E-2</v>
      </c>
      <c r="W21">
        <v>0</v>
      </c>
      <c r="AG21">
        <v>0</v>
      </c>
      <c r="AH21">
        <v>0</v>
      </c>
      <c r="AI21">
        <v>0.12370414713346471</v>
      </c>
      <c r="AJ21">
        <v>2.7569107537705469E-2</v>
      </c>
      <c r="AK21" t="s">
        <v>2073</v>
      </c>
      <c r="AL21" t="s">
        <v>2074</v>
      </c>
      <c r="AM21" t="s">
        <v>2075</v>
      </c>
      <c r="AN21">
        <v>0</v>
      </c>
      <c r="AO21">
        <v>0.63638707905956382</v>
      </c>
      <c r="AP21">
        <v>0.63638707905956382</v>
      </c>
      <c r="AQ21">
        <v>0.63472204512076036</v>
      </c>
      <c r="AR21">
        <v>6.7129018159910112E-2</v>
      </c>
      <c r="AS21">
        <v>6.7129018159910112E-2</v>
      </c>
      <c r="AT21">
        <v>0.33165889820250738</v>
      </c>
      <c r="AX21">
        <v>0.27062112742201883</v>
      </c>
      <c r="AY21">
        <v>0.27062112742201883</v>
      </c>
      <c r="AZ21">
        <v>0</v>
      </c>
      <c r="BA21">
        <v>0</v>
      </c>
      <c r="BC21">
        <v>0</v>
      </c>
      <c r="BE21">
        <v>0.37695727331909884</v>
      </c>
      <c r="BF21">
        <v>0.23268284600351258</v>
      </c>
      <c r="BG21">
        <v>0.23281546400295208</v>
      </c>
      <c r="BH21">
        <v>0.66065737707914696</v>
      </c>
    </row>
    <row r="22" spans="1:60">
      <c r="A22">
        <v>2006</v>
      </c>
      <c r="B22" t="s">
        <v>218</v>
      </c>
      <c r="C22">
        <v>3.05223948518967E-2</v>
      </c>
      <c r="D22">
        <v>8.5466802768233915E-2</v>
      </c>
      <c r="E22">
        <v>1.8036960613444806</v>
      </c>
      <c r="F22">
        <v>0.8992923064884687</v>
      </c>
      <c r="G22">
        <v>0.84845242831737022</v>
      </c>
      <c r="H22">
        <v>0.17771800150963793</v>
      </c>
      <c r="I22">
        <v>0.15879092169706582</v>
      </c>
      <c r="J22">
        <v>0.53446842333137001</v>
      </c>
      <c r="K22">
        <v>0.53446842333137001</v>
      </c>
      <c r="M22">
        <v>0.55400901202298214</v>
      </c>
      <c r="N22">
        <v>0.11098358598243092</v>
      </c>
      <c r="O22">
        <v>0.11098358598243092</v>
      </c>
      <c r="P22">
        <v>4.7512856537340165E-2</v>
      </c>
      <c r="Q22">
        <v>6.0149939668612665E-2</v>
      </c>
      <c r="R22">
        <v>4.7512856537340165E-2</v>
      </c>
      <c r="V22">
        <v>4.0461961870449953E-2</v>
      </c>
      <c r="W22">
        <v>0</v>
      </c>
      <c r="AG22">
        <v>0</v>
      </c>
      <c r="AH22">
        <v>0</v>
      </c>
      <c r="AI22">
        <v>4.2911648628059976E-2</v>
      </c>
      <c r="AJ22">
        <v>2.5735636402835028E-2</v>
      </c>
      <c r="AK22" t="s">
        <v>2076</v>
      </c>
      <c r="AL22" t="s">
        <v>2076</v>
      </c>
      <c r="AM22" t="s">
        <v>2077</v>
      </c>
      <c r="AN22">
        <v>0</v>
      </c>
      <c r="AO22">
        <v>0.76709781036802194</v>
      </c>
      <c r="AP22">
        <v>0.76709781036802194</v>
      </c>
      <c r="AQ22">
        <v>0.75104605394694213</v>
      </c>
      <c r="AR22">
        <v>5.753234691762462E-2</v>
      </c>
      <c r="AS22">
        <v>5.753234691762462E-2</v>
      </c>
      <c r="AT22">
        <v>0.35664503090274924</v>
      </c>
      <c r="AX22">
        <v>0.19166206182380591</v>
      </c>
      <c r="AY22">
        <v>0.19166206182380591</v>
      </c>
      <c r="AZ22">
        <v>0</v>
      </c>
      <c r="BA22">
        <v>0</v>
      </c>
      <c r="BC22">
        <v>0</v>
      </c>
      <c r="BE22">
        <v>0.4362823061111728</v>
      </c>
      <c r="BF22">
        <v>0.38495356137375575</v>
      </c>
      <c r="BG22">
        <v>0.38495356137375575</v>
      </c>
      <c r="BH22">
        <v>0.6212145659526439</v>
      </c>
    </row>
    <row r="23" spans="1:60">
      <c r="A23">
        <v>2006</v>
      </c>
      <c r="B23" t="s">
        <v>223</v>
      </c>
      <c r="C23">
        <v>0.50027666540031157</v>
      </c>
      <c r="D23">
        <v>0.12628046419608241</v>
      </c>
      <c r="E23">
        <v>1.7008830717698298</v>
      </c>
      <c r="F23">
        <v>1.2722400145385051</v>
      </c>
      <c r="G23">
        <v>0.82324101004341999</v>
      </c>
      <c r="H23">
        <v>0.32245000162279958</v>
      </c>
      <c r="I23">
        <v>0.25525728803146575</v>
      </c>
      <c r="J23">
        <v>0.2891612449608254</v>
      </c>
      <c r="K23">
        <v>0.2891612449608254</v>
      </c>
      <c r="M23">
        <v>0.31021320659573748</v>
      </c>
      <c r="N23">
        <v>1.9420387759838717E-2</v>
      </c>
      <c r="O23">
        <v>1.9420387759838717E-2</v>
      </c>
      <c r="P23">
        <v>4.5345675074828631E-2</v>
      </c>
      <c r="Q23">
        <v>6.7616053332898787E-2</v>
      </c>
      <c r="R23">
        <v>4.5345675074828631E-2</v>
      </c>
      <c r="V23">
        <v>8.5381654985822036E-3</v>
      </c>
      <c r="W23">
        <v>0</v>
      </c>
      <c r="X23">
        <v>0</v>
      </c>
      <c r="AG23">
        <v>0</v>
      </c>
      <c r="AH23">
        <v>0</v>
      </c>
      <c r="AI23">
        <v>5.0930528918735556E-2</v>
      </c>
      <c r="AJ23">
        <v>2.3649275682538183E-2</v>
      </c>
      <c r="AK23" t="s">
        <v>2078</v>
      </c>
      <c r="AL23" t="s">
        <v>2079</v>
      </c>
      <c r="AM23" t="s">
        <v>2080</v>
      </c>
      <c r="AN23">
        <v>0</v>
      </c>
      <c r="AO23">
        <v>0.47177894421909916</v>
      </c>
      <c r="AP23">
        <v>0.47177894421909916</v>
      </c>
      <c r="AQ23">
        <v>0.47232688931946554</v>
      </c>
      <c r="AR23">
        <v>1.9436492237360568E-2</v>
      </c>
      <c r="AS23">
        <v>1.9436492237360568E-2</v>
      </c>
      <c r="AT23">
        <v>0.66714339828808666</v>
      </c>
      <c r="AX23">
        <v>0.57220684200580152</v>
      </c>
      <c r="AY23">
        <v>0.57220684200580152</v>
      </c>
      <c r="AZ23">
        <v>0</v>
      </c>
      <c r="BA23">
        <v>0</v>
      </c>
      <c r="BB23">
        <v>0</v>
      </c>
      <c r="BC23">
        <v>0</v>
      </c>
      <c r="BD23" t="s">
        <v>2081</v>
      </c>
      <c r="BE23">
        <v>0.68481454300480382</v>
      </c>
      <c r="BF23">
        <v>3.0595278198026224E-2</v>
      </c>
      <c r="BG23">
        <v>7.6661136110115796E-2</v>
      </c>
      <c r="BH23">
        <v>0.1946436610267222</v>
      </c>
    </row>
    <row r="24" spans="1:60">
      <c r="A24">
        <v>2006</v>
      </c>
      <c r="B24" t="s">
        <v>212</v>
      </c>
      <c r="C24">
        <v>3.7022701959111975E-2</v>
      </c>
      <c r="D24">
        <v>0.13546707423524734</v>
      </c>
      <c r="E24">
        <v>1.6665714608038031</v>
      </c>
      <c r="F24">
        <v>1.1621876185552245</v>
      </c>
      <c r="G24">
        <v>1.1307610589506534</v>
      </c>
      <c r="H24">
        <v>0.22310902856770842</v>
      </c>
      <c r="I24">
        <v>0.20772041418541506</v>
      </c>
      <c r="J24">
        <v>0.69064232297199812</v>
      </c>
      <c r="K24">
        <v>0.69064232297199812</v>
      </c>
      <c r="M24">
        <v>0.70887817664548081</v>
      </c>
      <c r="N24">
        <v>0.12124544813932481</v>
      </c>
      <c r="O24">
        <v>0.12124544813932481</v>
      </c>
      <c r="P24">
        <v>3.6497307420029754E-2</v>
      </c>
      <c r="Q24">
        <v>3.8027067489933133E-2</v>
      </c>
      <c r="R24">
        <v>3.6497307420029754E-2</v>
      </c>
      <c r="V24">
        <v>2.6771547646973658E-2</v>
      </c>
      <c r="W24">
        <v>0</v>
      </c>
      <c r="AG24">
        <v>0</v>
      </c>
      <c r="AH24">
        <v>0</v>
      </c>
      <c r="AI24">
        <v>1.7371555491341249E-2</v>
      </c>
      <c r="AJ24">
        <v>8.8799143410645785E-3</v>
      </c>
      <c r="AK24" t="s">
        <v>2082</v>
      </c>
      <c r="AL24" t="s">
        <v>2082</v>
      </c>
      <c r="AM24" t="s">
        <v>2083</v>
      </c>
      <c r="AN24">
        <v>0</v>
      </c>
      <c r="AO24">
        <v>0.79677443994502539</v>
      </c>
      <c r="AP24">
        <v>0.79677443994502539</v>
      </c>
      <c r="AQ24">
        <v>0.78010375331769177</v>
      </c>
      <c r="AR24">
        <v>4.467126567801314E-2</v>
      </c>
      <c r="AS24">
        <v>4.467126567801314E-2</v>
      </c>
      <c r="AT24">
        <v>0.24335565758920694</v>
      </c>
      <c r="AX24">
        <v>0.2104357168126956</v>
      </c>
      <c r="AY24">
        <v>0.2104357168126956</v>
      </c>
      <c r="AZ24">
        <v>0</v>
      </c>
      <c r="BA24">
        <v>0</v>
      </c>
      <c r="BC24">
        <v>0</v>
      </c>
      <c r="BE24">
        <v>0.28389363779131588</v>
      </c>
      <c r="BF24">
        <v>0.25374984997728817</v>
      </c>
      <c r="BG24">
        <v>0.25374984997728817</v>
      </c>
      <c r="BH24">
        <v>0.38371258205371478</v>
      </c>
    </row>
    <row r="25" spans="1:60">
      <c r="A25">
        <v>2006</v>
      </c>
      <c r="B25" t="s">
        <v>380</v>
      </c>
      <c r="C25">
        <v>0.19024559271647562</v>
      </c>
      <c r="D25">
        <v>0.15298219396311188</v>
      </c>
      <c r="E25">
        <v>2.132359777903746</v>
      </c>
      <c r="F25">
        <v>1.2044973872086502</v>
      </c>
      <c r="G25">
        <v>1.154584246071011</v>
      </c>
      <c r="H25">
        <v>0.21055284091281429</v>
      </c>
      <c r="I25">
        <v>0.14386996163621588</v>
      </c>
      <c r="J25">
        <v>0.72566051202093385</v>
      </c>
      <c r="K25">
        <v>0.72566051202093385</v>
      </c>
      <c r="M25">
        <v>0.77545636379256</v>
      </c>
      <c r="N25">
        <v>0.16016468415692794</v>
      </c>
      <c r="O25">
        <v>0.16016468415692794</v>
      </c>
      <c r="P25">
        <v>0.10168525293315243</v>
      </c>
      <c r="Q25">
        <v>0.17579027112283208</v>
      </c>
      <c r="R25">
        <v>0.10168525293315243</v>
      </c>
      <c r="V25">
        <v>0.14403634034493554</v>
      </c>
      <c r="W25">
        <v>0</v>
      </c>
      <c r="AG25">
        <v>0</v>
      </c>
      <c r="AH25">
        <v>0</v>
      </c>
      <c r="AI25">
        <v>0.11116728292119654</v>
      </c>
      <c r="AJ25">
        <v>1.2177261531477419E-2</v>
      </c>
      <c r="AK25" t="s">
        <v>2084</v>
      </c>
      <c r="AL25" t="s">
        <v>2084</v>
      </c>
      <c r="AM25" t="s">
        <v>2085</v>
      </c>
      <c r="AN25">
        <v>0</v>
      </c>
      <c r="AO25">
        <v>0.43282025115522915</v>
      </c>
      <c r="AP25">
        <v>0.43282025115522915</v>
      </c>
      <c r="AQ25">
        <v>0.43141858805746747</v>
      </c>
      <c r="AR25">
        <v>8.4076953630798076E-2</v>
      </c>
      <c r="AS25">
        <v>8.4076953630798076E-2</v>
      </c>
      <c r="AT25">
        <v>0.19590698750276439</v>
      </c>
      <c r="AX25">
        <v>0.28578497545797282</v>
      </c>
      <c r="AY25">
        <v>0.28578497545797282</v>
      </c>
      <c r="AZ25">
        <v>0</v>
      </c>
      <c r="BA25">
        <v>0</v>
      </c>
      <c r="BC25">
        <v>0</v>
      </c>
      <c r="BE25">
        <v>0.22237528494832318</v>
      </c>
      <c r="BF25">
        <v>9.1994050409164224E-2</v>
      </c>
      <c r="BG25">
        <v>9.1994050409164224E-2</v>
      </c>
      <c r="BH25">
        <v>0.6246314215791593</v>
      </c>
    </row>
    <row r="26" spans="1:60">
      <c r="A26">
        <v>2007</v>
      </c>
      <c r="B26" t="s">
        <v>207</v>
      </c>
      <c r="C26">
        <v>0.20341812585018243</v>
      </c>
      <c r="D26">
        <v>0.13942578100263037</v>
      </c>
      <c r="E26">
        <v>1.5034016782329047</v>
      </c>
      <c r="F26">
        <v>1.0067781674865983</v>
      </c>
      <c r="G26">
        <v>0.83219654580312807</v>
      </c>
      <c r="H26">
        <v>0.3245869215003962</v>
      </c>
      <c r="I26">
        <v>0.2128228480862103</v>
      </c>
      <c r="J26">
        <v>0.4267083028109967</v>
      </c>
      <c r="K26">
        <v>0.4267083028109967</v>
      </c>
      <c r="M26">
        <v>0.48602132266108672</v>
      </c>
      <c r="N26">
        <v>3.7557730273686252E-2</v>
      </c>
      <c r="O26">
        <v>3.7557730273686252E-2</v>
      </c>
      <c r="P26">
        <v>0.12762808734209963</v>
      </c>
      <c r="Q26">
        <v>0.23368333404015457</v>
      </c>
      <c r="R26">
        <v>0.12762808734209963</v>
      </c>
      <c r="V26">
        <v>2.6149333659773306E-2</v>
      </c>
      <c r="W26">
        <v>0</v>
      </c>
      <c r="X26">
        <v>0</v>
      </c>
      <c r="AG26">
        <v>0</v>
      </c>
      <c r="AH26">
        <v>0</v>
      </c>
      <c r="AI26">
        <v>0.15807150589498636</v>
      </c>
      <c r="AJ26">
        <v>4.2210699029164286E-2</v>
      </c>
      <c r="AK26" t="s">
        <v>2086</v>
      </c>
      <c r="AL26" t="s">
        <v>2087</v>
      </c>
      <c r="AM26" t="s">
        <v>2088</v>
      </c>
      <c r="AN26">
        <v>0</v>
      </c>
      <c r="AO26">
        <v>0.51018230884703164</v>
      </c>
      <c r="AP26">
        <v>0.51018230884703164</v>
      </c>
      <c r="AQ26">
        <v>0.51059867020694893</v>
      </c>
      <c r="AR26">
        <v>3.2849139285215628E-2</v>
      </c>
      <c r="AS26">
        <v>3.2849139285215628E-2</v>
      </c>
      <c r="AT26">
        <v>0.48300743463115509</v>
      </c>
      <c r="AX26">
        <v>0.29619992006445539</v>
      </c>
      <c r="AY26">
        <v>0.29619992006445539</v>
      </c>
      <c r="AZ26">
        <v>0</v>
      </c>
      <c r="BA26">
        <v>0</v>
      </c>
      <c r="BB26">
        <v>0</v>
      </c>
      <c r="BC26">
        <v>0</v>
      </c>
      <c r="BD26" t="s">
        <v>2089</v>
      </c>
      <c r="BE26">
        <v>0.50587380645624969</v>
      </c>
      <c r="BF26">
        <v>0.10301642723862758</v>
      </c>
      <c r="BG26">
        <v>0.13497297085695892</v>
      </c>
      <c r="BH26">
        <v>0.58992387160380999</v>
      </c>
    </row>
    <row r="27" spans="1:60">
      <c r="A27">
        <v>2007</v>
      </c>
      <c r="B27" t="s">
        <v>228</v>
      </c>
      <c r="C27">
        <v>0.27214269144404696</v>
      </c>
      <c r="D27">
        <v>0.13693129835627518</v>
      </c>
      <c r="E27">
        <v>1.6151570019750527</v>
      </c>
      <c r="F27">
        <v>1.1416078598996589</v>
      </c>
      <c r="G27">
        <v>0.86637336174184387</v>
      </c>
      <c r="H27">
        <v>0.30990986072750731</v>
      </c>
      <c r="I27">
        <v>0.22996091207593466</v>
      </c>
      <c r="J27">
        <v>0.37344700769862954</v>
      </c>
      <c r="K27">
        <v>0.37344700769862954</v>
      </c>
      <c r="M27">
        <v>0.3989336747159134</v>
      </c>
      <c r="N27">
        <v>4.6503883648508285E-2</v>
      </c>
      <c r="O27">
        <v>4.6503883648508285E-2</v>
      </c>
      <c r="P27">
        <v>5.1890257566996424E-2</v>
      </c>
      <c r="Q27">
        <v>7.6840282512148944E-2</v>
      </c>
      <c r="R27">
        <v>5.1890257566996424E-2</v>
      </c>
      <c r="V27">
        <v>1.451372186964865E-2</v>
      </c>
      <c r="W27">
        <v>0</v>
      </c>
      <c r="X27">
        <v>0</v>
      </c>
      <c r="AG27">
        <v>0</v>
      </c>
      <c r="AH27">
        <v>0</v>
      </c>
      <c r="AI27">
        <v>5.4423946594393681E-2</v>
      </c>
      <c r="AJ27">
        <v>2.3283916935213186E-2</v>
      </c>
      <c r="AK27" t="s">
        <v>2090</v>
      </c>
      <c r="AL27" t="s">
        <v>2091</v>
      </c>
      <c r="AM27" t="s">
        <v>2092</v>
      </c>
      <c r="AN27">
        <v>0</v>
      </c>
      <c r="AO27">
        <v>0.57969577863980326</v>
      </c>
      <c r="AP27">
        <v>0.57969577863980326</v>
      </c>
      <c r="AQ27">
        <v>0.58059802185312825</v>
      </c>
      <c r="AR27">
        <v>3.0753130477832916E-2</v>
      </c>
      <c r="AS27">
        <v>3.0753130477832916E-2</v>
      </c>
      <c r="AT27">
        <v>0.58430249720728877</v>
      </c>
      <c r="AX27">
        <v>0.41635415789458047</v>
      </c>
      <c r="AY27">
        <v>0.41635415789458047</v>
      </c>
      <c r="AZ27">
        <v>0</v>
      </c>
      <c r="BA27">
        <v>0</v>
      </c>
      <c r="BB27">
        <v>0</v>
      </c>
      <c r="BC27">
        <v>0</v>
      </c>
      <c r="BD27" t="s">
        <v>2093</v>
      </c>
      <c r="BE27">
        <v>0.59592461429640953</v>
      </c>
      <c r="BF27">
        <v>0.13753923901425108</v>
      </c>
      <c r="BG27">
        <v>0.22736768394398371</v>
      </c>
      <c r="BH27">
        <v>0.3743969982731627</v>
      </c>
    </row>
    <row r="28" spans="1:60">
      <c r="A28">
        <v>2007</v>
      </c>
      <c r="B28" t="s">
        <v>231</v>
      </c>
      <c r="C28">
        <v>4.637221751477634E-2</v>
      </c>
      <c r="D28">
        <v>0.10874328462701457</v>
      </c>
      <c r="E28">
        <v>1.4965401688020106</v>
      </c>
      <c r="F28">
        <v>1.0205749228985657</v>
      </c>
      <c r="G28">
        <v>0.99231685141673864</v>
      </c>
      <c r="H28">
        <v>0.26785154781694104</v>
      </c>
      <c r="I28">
        <v>0.22085038884496386</v>
      </c>
      <c r="J28">
        <v>0.54241968519967398</v>
      </c>
      <c r="K28">
        <v>0.54241968519967398</v>
      </c>
      <c r="M28">
        <v>0.57225591907229645</v>
      </c>
      <c r="N28">
        <v>0.10685804645429071</v>
      </c>
      <c r="O28">
        <v>0.10685804645429071</v>
      </c>
      <c r="P28">
        <v>6.0895802982561212E-2</v>
      </c>
      <c r="Q28">
        <v>0.103209396849494</v>
      </c>
      <c r="R28">
        <v>6.0895802982561212E-2</v>
      </c>
      <c r="V28">
        <v>2.4343489596655284E-2</v>
      </c>
      <c r="W28">
        <v>0</v>
      </c>
      <c r="AG28">
        <v>0</v>
      </c>
      <c r="AH28">
        <v>0</v>
      </c>
      <c r="AI28">
        <v>7.1118339992733717E-2</v>
      </c>
      <c r="AJ28">
        <v>2.0555342524171686E-2</v>
      </c>
      <c r="AK28" t="s">
        <v>2094</v>
      </c>
      <c r="AL28" t="s">
        <v>2094</v>
      </c>
      <c r="AM28" t="s">
        <v>2095</v>
      </c>
      <c r="AN28">
        <v>0</v>
      </c>
      <c r="AO28">
        <v>0.74561597825944059</v>
      </c>
      <c r="AP28">
        <v>0.74561597825944059</v>
      </c>
      <c r="AQ28">
        <v>0.74945231438972182</v>
      </c>
      <c r="AR28">
        <v>4.5603294026894586E-2</v>
      </c>
      <c r="AS28">
        <v>4.5603294026894586E-2</v>
      </c>
      <c r="AT28">
        <v>0.37526139945068582</v>
      </c>
      <c r="AX28">
        <v>0.19295758601596541</v>
      </c>
      <c r="AY28">
        <v>0.19295758601596541</v>
      </c>
      <c r="AZ28">
        <v>0</v>
      </c>
      <c r="BA28">
        <v>0</v>
      </c>
      <c r="BC28">
        <v>0</v>
      </c>
      <c r="BE28">
        <v>0.41952743507323242</v>
      </c>
      <c r="BF28">
        <v>0.33279424927478735</v>
      </c>
      <c r="BG28">
        <v>0.33279424927478735</v>
      </c>
      <c r="BH28">
        <v>0.60351280351681147</v>
      </c>
    </row>
    <row r="29" spans="1:60">
      <c r="A29">
        <v>2007</v>
      </c>
      <c r="B29" t="s">
        <v>215</v>
      </c>
      <c r="C29">
        <v>5.5953811463144779E-2</v>
      </c>
      <c r="D29">
        <v>0.15889231887950961</v>
      </c>
      <c r="E29">
        <v>1.8927410049720261</v>
      </c>
      <c r="F29">
        <v>1.0518933620647659</v>
      </c>
      <c r="G29">
        <v>1.0071549354789242</v>
      </c>
      <c r="H29">
        <v>0.31374152523903864</v>
      </c>
      <c r="I29">
        <v>0.22681329059963004</v>
      </c>
      <c r="J29">
        <v>0.55227899422755555</v>
      </c>
      <c r="K29">
        <v>0.55227899422755555</v>
      </c>
      <c r="M29">
        <v>0.60322961582958101</v>
      </c>
      <c r="N29">
        <v>0.10566439787098163</v>
      </c>
      <c r="O29">
        <v>0.10566439787098163</v>
      </c>
      <c r="P29">
        <v>0.11199265256856145</v>
      </c>
      <c r="Q29">
        <v>0.19818995183037383</v>
      </c>
      <c r="R29">
        <v>0.11199265256856145</v>
      </c>
      <c r="V29">
        <v>3.7151062649892139E-2</v>
      </c>
      <c r="W29">
        <v>0</v>
      </c>
      <c r="AG29">
        <v>0</v>
      </c>
      <c r="AH29">
        <v>0</v>
      </c>
      <c r="AI29">
        <v>0.12973665624315947</v>
      </c>
      <c r="AJ29">
        <v>2.5939960997552421E-2</v>
      </c>
      <c r="AK29" t="s">
        <v>2096</v>
      </c>
      <c r="AL29" t="s">
        <v>2097</v>
      </c>
      <c r="AM29" t="s">
        <v>2098</v>
      </c>
      <c r="AN29">
        <v>0</v>
      </c>
      <c r="AO29">
        <v>0.62244018426834458</v>
      </c>
      <c r="AP29">
        <v>0.62244018426834458</v>
      </c>
      <c r="AQ29">
        <v>0.62570544731107702</v>
      </c>
      <c r="AR29">
        <v>5.7650915784614454E-2</v>
      </c>
      <c r="AS29">
        <v>5.7650915784614454E-2</v>
      </c>
      <c r="AT29">
        <v>0.35649938050057695</v>
      </c>
      <c r="AX29">
        <v>0.27582972888971813</v>
      </c>
      <c r="AY29">
        <v>0.27582972888971813</v>
      </c>
      <c r="AZ29">
        <v>0</v>
      </c>
      <c r="BA29">
        <v>0</v>
      </c>
      <c r="BC29">
        <v>0</v>
      </c>
      <c r="BE29">
        <v>0.38935388273947286</v>
      </c>
      <c r="BF29">
        <v>0.22846792670035085</v>
      </c>
      <c r="BG29">
        <v>0.22860053960668911</v>
      </c>
      <c r="BH29">
        <v>0.69193890630904442</v>
      </c>
    </row>
    <row r="30" spans="1:60">
      <c r="A30">
        <v>2007</v>
      </c>
      <c r="B30" t="s">
        <v>218</v>
      </c>
      <c r="C30">
        <v>3.7370110902841952E-2</v>
      </c>
      <c r="D30">
        <v>9.8019495707007478E-2</v>
      </c>
      <c r="E30">
        <v>1.8890592498872962</v>
      </c>
      <c r="F30">
        <v>1.0142840322908755</v>
      </c>
      <c r="G30">
        <v>0.97945737240623709</v>
      </c>
      <c r="H30">
        <v>0.22103413751482109</v>
      </c>
      <c r="I30">
        <v>0.20112925765640893</v>
      </c>
      <c r="J30">
        <v>0.53617171607920022</v>
      </c>
      <c r="K30">
        <v>0.53617171607920022</v>
      </c>
      <c r="M30">
        <v>0.56136734488201312</v>
      </c>
      <c r="N30">
        <v>0.11779804483583758</v>
      </c>
      <c r="O30">
        <v>0.11779804483583758</v>
      </c>
      <c r="P30">
        <v>5.4342824153049252E-2</v>
      </c>
      <c r="Q30">
        <v>6.3001011190017747E-2</v>
      </c>
      <c r="R30">
        <v>5.4342824153049252E-2</v>
      </c>
      <c r="V30">
        <v>4.2801374532230416E-2</v>
      </c>
      <c r="W30">
        <v>0</v>
      </c>
      <c r="AG30">
        <v>0</v>
      </c>
      <c r="AH30">
        <v>0</v>
      </c>
      <c r="AI30">
        <v>6.4150253105487526E-2</v>
      </c>
      <c r="AJ30">
        <v>4.508626667677567E-2</v>
      </c>
      <c r="AK30" t="s">
        <v>2099</v>
      </c>
      <c r="AL30" t="s">
        <v>2099</v>
      </c>
      <c r="AM30" t="s">
        <v>2100</v>
      </c>
      <c r="AN30">
        <v>0</v>
      </c>
      <c r="AO30">
        <v>0.75479359247885847</v>
      </c>
      <c r="AP30">
        <v>0.75479359247885847</v>
      </c>
      <c r="AQ30">
        <v>0.75643774885634762</v>
      </c>
      <c r="AR30">
        <v>5.3076445799284853E-2</v>
      </c>
      <c r="AS30">
        <v>5.3076445799284853E-2</v>
      </c>
      <c r="AT30">
        <v>0.37115953748005409</v>
      </c>
      <c r="AX30">
        <v>0.19545288538248445</v>
      </c>
      <c r="AY30">
        <v>0.19545288538248445</v>
      </c>
      <c r="AZ30">
        <v>0</v>
      </c>
      <c r="BA30">
        <v>0</v>
      </c>
      <c r="BC30">
        <v>0</v>
      </c>
      <c r="BE30">
        <v>0.42665811058320174</v>
      </c>
      <c r="BF30">
        <v>0.3714415464605455</v>
      </c>
      <c r="BG30">
        <v>0.3714415464605455</v>
      </c>
      <c r="BH30">
        <v>0.61202428509251039</v>
      </c>
    </row>
    <row r="31" spans="1:60">
      <c r="A31">
        <v>2007</v>
      </c>
      <c r="B31" t="s">
        <v>223</v>
      </c>
      <c r="C31">
        <v>0.52730299502142464</v>
      </c>
      <c r="D31">
        <v>0.13362333866297876</v>
      </c>
      <c r="E31">
        <v>1.5387306625088049</v>
      </c>
      <c r="F31">
        <v>1.1718244675215548</v>
      </c>
      <c r="G31">
        <v>0.77282196762723765</v>
      </c>
      <c r="H31">
        <v>0.34122553420173579</v>
      </c>
      <c r="I31">
        <v>0.2599334653427588</v>
      </c>
      <c r="J31">
        <v>0.2844831033193696</v>
      </c>
      <c r="K31">
        <v>0.2844831033193696</v>
      </c>
      <c r="M31">
        <v>0.30474462209841929</v>
      </c>
      <c r="N31">
        <v>1.8234199879870766E-2</v>
      </c>
      <c r="O31">
        <v>1.8234199879870766E-2</v>
      </c>
      <c r="P31">
        <v>4.8630974480335779E-2</v>
      </c>
      <c r="Q31">
        <v>7.3642758491390542E-2</v>
      </c>
      <c r="R31">
        <v>4.8630974480335779E-2</v>
      </c>
      <c r="V31">
        <v>8.8181387638944248E-3</v>
      </c>
      <c r="W31">
        <v>0</v>
      </c>
      <c r="X31">
        <v>0</v>
      </c>
      <c r="AG31">
        <v>0</v>
      </c>
      <c r="AH31">
        <v>0</v>
      </c>
      <c r="AI31">
        <v>5.5888702682807927E-2</v>
      </c>
      <c r="AJ31">
        <v>2.4816660915880109E-2</v>
      </c>
      <c r="AK31" t="s">
        <v>2101</v>
      </c>
      <c r="AL31" t="s">
        <v>2102</v>
      </c>
      <c r="AM31" t="s">
        <v>2103</v>
      </c>
      <c r="AN31">
        <v>0</v>
      </c>
      <c r="AO31">
        <v>0.47715688697925895</v>
      </c>
      <c r="AP31">
        <v>0.47715688697925895</v>
      </c>
      <c r="AQ31">
        <v>0.47713602977239417</v>
      </c>
      <c r="AR31">
        <v>2.089274156407387E-2</v>
      </c>
      <c r="AS31">
        <v>2.089274156407387E-2</v>
      </c>
      <c r="AT31">
        <v>0.69601082655779289</v>
      </c>
      <c r="AX31">
        <v>0.55575315212934695</v>
      </c>
      <c r="AY31">
        <v>0.55575315212934695</v>
      </c>
      <c r="AZ31">
        <v>0</v>
      </c>
      <c r="BA31">
        <v>0</v>
      </c>
      <c r="BB31">
        <v>0</v>
      </c>
      <c r="BC31">
        <v>0</v>
      </c>
      <c r="BD31" t="s">
        <v>2104</v>
      </c>
      <c r="BE31">
        <v>0.69073481843888196</v>
      </c>
      <c r="BF31">
        <v>3.0579115301586347E-2</v>
      </c>
      <c r="BG31">
        <v>7.7205924274172971E-2</v>
      </c>
      <c r="BH31">
        <v>0.21052828272389496</v>
      </c>
    </row>
    <row r="32" spans="1:60">
      <c r="A32">
        <v>2007</v>
      </c>
      <c r="B32" t="s">
        <v>212</v>
      </c>
      <c r="C32">
        <v>4.0820339698790828E-2</v>
      </c>
      <c r="D32">
        <v>0.13566707080978113</v>
      </c>
      <c r="E32">
        <v>1.6461726471511948</v>
      </c>
      <c r="F32">
        <v>1.1748003375200475</v>
      </c>
      <c r="G32">
        <v>1.1463889902559092</v>
      </c>
      <c r="H32">
        <v>0.25813125667201536</v>
      </c>
      <c r="I32">
        <v>0.2378653747788454</v>
      </c>
      <c r="J32">
        <v>0.68278092891984432</v>
      </c>
      <c r="K32">
        <v>0.68278092891984432</v>
      </c>
      <c r="M32">
        <v>0.70406452564150701</v>
      </c>
      <c r="N32">
        <v>0.13692229540445233</v>
      </c>
      <c r="O32">
        <v>0.13692229540445233</v>
      </c>
      <c r="P32">
        <v>4.1502119289678112E-2</v>
      </c>
      <c r="Q32">
        <v>4.3912758422667779E-2</v>
      </c>
      <c r="R32">
        <v>4.1502119289678112E-2</v>
      </c>
      <c r="V32">
        <v>2.6043934521814943E-2</v>
      </c>
      <c r="W32">
        <v>0</v>
      </c>
      <c r="AG32">
        <v>0</v>
      </c>
      <c r="AH32">
        <v>0</v>
      </c>
      <c r="AI32">
        <v>2.0192793508932046E-2</v>
      </c>
      <c r="AJ32">
        <v>9.5221210239860247E-3</v>
      </c>
      <c r="AK32" t="s">
        <v>2105</v>
      </c>
      <c r="AL32" t="s">
        <v>2105</v>
      </c>
      <c r="AM32" t="s">
        <v>2106</v>
      </c>
      <c r="AN32">
        <v>0</v>
      </c>
      <c r="AO32">
        <v>0.77478524639875346</v>
      </c>
      <c r="AP32">
        <v>0.77478524639875346</v>
      </c>
      <c r="AQ32">
        <v>0.77866532948862943</v>
      </c>
      <c r="AR32">
        <v>4.2153971573303313E-2</v>
      </c>
      <c r="AS32">
        <v>4.2153971573303313E-2</v>
      </c>
      <c r="AT32">
        <v>0.2539165558558138</v>
      </c>
      <c r="AX32">
        <v>0.21087726828007725</v>
      </c>
      <c r="AY32">
        <v>0.21087726828007725</v>
      </c>
      <c r="AZ32">
        <v>0</v>
      </c>
      <c r="BA32">
        <v>0</v>
      </c>
      <c r="BC32">
        <v>0</v>
      </c>
      <c r="BE32">
        <v>0.27991480685348169</v>
      </c>
      <c r="BF32">
        <v>0.24605721746219167</v>
      </c>
      <c r="BG32">
        <v>0.24605721746219167</v>
      </c>
      <c r="BH32">
        <v>0.38919018887684809</v>
      </c>
    </row>
    <row r="33" spans="1:60">
      <c r="A33">
        <v>2007</v>
      </c>
      <c r="B33" t="s">
        <v>380</v>
      </c>
      <c r="C33">
        <v>0.19746273705357728</v>
      </c>
      <c r="D33">
        <v>0.21087873033940399</v>
      </c>
      <c r="E33">
        <v>1.9779537783459489</v>
      </c>
      <c r="F33">
        <v>1.194072253016226</v>
      </c>
      <c r="G33">
        <v>1.1579353029475012</v>
      </c>
      <c r="H33">
        <v>0.271748867038972</v>
      </c>
      <c r="I33">
        <v>0.19248464768757112</v>
      </c>
      <c r="J33">
        <v>0.71789633755874283</v>
      </c>
      <c r="K33">
        <v>0.71789633755874283</v>
      </c>
      <c r="M33">
        <v>0.77894395529799043</v>
      </c>
      <c r="N33">
        <v>0.16718341329610054</v>
      </c>
      <c r="O33">
        <v>0.16718341329610054</v>
      </c>
      <c r="P33">
        <v>0.10425184033509077</v>
      </c>
      <c r="Q33">
        <v>0.17818959288304481</v>
      </c>
      <c r="R33">
        <v>0.10425184033509077</v>
      </c>
      <c r="V33">
        <v>0.13786731035711766</v>
      </c>
      <c r="W33">
        <v>0</v>
      </c>
      <c r="AG33">
        <v>0</v>
      </c>
      <c r="AH33">
        <v>0</v>
      </c>
      <c r="AI33">
        <v>0.11337136362287172</v>
      </c>
      <c r="AJ33">
        <v>1.1772638749420243E-2</v>
      </c>
      <c r="AK33" t="s">
        <v>2107</v>
      </c>
      <c r="AL33" t="s">
        <v>2107</v>
      </c>
      <c r="AM33" t="s">
        <v>2108</v>
      </c>
      <c r="AN33">
        <v>0</v>
      </c>
      <c r="AO33">
        <v>0.43838654122839593</v>
      </c>
      <c r="AP33">
        <v>0.43838654122839593</v>
      </c>
      <c r="AQ33">
        <v>0.435639325984857</v>
      </c>
      <c r="AR33">
        <v>7.7387087795465687E-2</v>
      </c>
      <c r="AS33">
        <v>7.7387087795465687E-2</v>
      </c>
      <c r="AT33">
        <v>0.20046105635224887</v>
      </c>
      <c r="AX33">
        <v>0.30157683144159697</v>
      </c>
      <c r="AY33">
        <v>0.30157683144159697</v>
      </c>
      <c r="AZ33">
        <v>0</v>
      </c>
      <c r="BA33">
        <v>0</v>
      </c>
      <c r="BC33">
        <v>0</v>
      </c>
      <c r="BE33">
        <v>0.21887423911219678</v>
      </c>
      <c r="BF33">
        <v>8.5610038942280392E-2</v>
      </c>
      <c r="BG33">
        <v>8.5610038942280392E-2</v>
      </c>
      <c r="BH33">
        <v>0.61129653758879154</v>
      </c>
    </row>
    <row r="34" spans="1:60">
      <c r="A34">
        <v>2008</v>
      </c>
      <c r="B34" t="s">
        <v>207</v>
      </c>
      <c r="C34">
        <v>0.20448322767294294</v>
      </c>
      <c r="D34">
        <v>0.14759975617931234</v>
      </c>
      <c r="E34">
        <v>1.4849405743209265</v>
      </c>
      <c r="F34">
        <v>0.98424851932102475</v>
      </c>
      <c r="G34">
        <v>0.82445933986639197</v>
      </c>
      <c r="H34">
        <v>0.36373122671413999</v>
      </c>
      <c r="I34">
        <v>0.24504090848803534</v>
      </c>
      <c r="J34">
        <v>0.41386312787859342</v>
      </c>
      <c r="K34">
        <v>0.41386312787859342</v>
      </c>
      <c r="M34">
        <v>0.48221802779450362</v>
      </c>
      <c r="N34">
        <v>3.8863997609574298E-2</v>
      </c>
      <c r="O34">
        <v>3.8863997609574298E-2</v>
      </c>
      <c r="P34">
        <v>0.13105606493420238</v>
      </c>
      <c r="Q34">
        <v>0.23514519832493477</v>
      </c>
      <c r="R34">
        <v>0.13105606493420238</v>
      </c>
      <c r="V34">
        <v>2.7876174186688817E-2</v>
      </c>
      <c r="W34">
        <v>0</v>
      </c>
      <c r="X34">
        <v>0</v>
      </c>
      <c r="AG34">
        <v>0</v>
      </c>
      <c r="AH34">
        <v>0</v>
      </c>
      <c r="AI34">
        <v>0.1649699631610137</v>
      </c>
      <c r="AJ34">
        <v>4.6083726098253085E-2</v>
      </c>
      <c r="AK34" t="s">
        <v>2109</v>
      </c>
      <c r="AL34" t="s">
        <v>2110</v>
      </c>
      <c r="AM34" t="s">
        <v>2111</v>
      </c>
      <c r="AN34">
        <v>0</v>
      </c>
      <c r="AO34">
        <v>0.50260375396958434</v>
      </c>
      <c r="AP34">
        <v>0.50260375396958434</v>
      </c>
      <c r="AQ34">
        <v>0.50131653281209088</v>
      </c>
      <c r="AR34">
        <v>3.3513524116991981E-2</v>
      </c>
      <c r="AS34">
        <v>3.3513524116991981E-2</v>
      </c>
      <c r="AT34">
        <v>0.49195892535488978</v>
      </c>
      <c r="AX34">
        <v>0.29585974185584868</v>
      </c>
      <c r="AY34">
        <v>0.29585974185584868</v>
      </c>
      <c r="AZ34">
        <v>0</v>
      </c>
      <c r="BA34">
        <v>0</v>
      </c>
      <c r="BB34">
        <v>0</v>
      </c>
      <c r="BC34">
        <v>0</v>
      </c>
      <c r="BD34" t="s">
        <v>2112</v>
      </c>
      <c r="BE34">
        <v>0.51374361879169717</v>
      </c>
      <c r="BF34">
        <v>9.8388980135269977E-2</v>
      </c>
      <c r="BG34">
        <v>0.13022742261881456</v>
      </c>
      <c r="BH34">
        <v>0.59574975698054367</v>
      </c>
    </row>
    <row r="35" spans="1:60">
      <c r="A35">
        <v>2008</v>
      </c>
      <c r="B35" t="s">
        <v>228</v>
      </c>
      <c r="C35">
        <v>0.27089577184675767</v>
      </c>
      <c r="D35">
        <v>0.12528836199915278</v>
      </c>
      <c r="E35">
        <v>1.6418701575970485</v>
      </c>
      <c r="F35">
        <v>1.1672054580764197</v>
      </c>
      <c r="G35">
        <v>0.87315616946860486</v>
      </c>
      <c r="H35">
        <v>0.34436917387433008</v>
      </c>
      <c r="I35">
        <v>0.26114122722636268</v>
      </c>
      <c r="J35">
        <v>0.361752439222151</v>
      </c>
      <c r="K35">
        <v>0.361752439222151</v>
      </c>
      <c r="M35">
        <v>0.39015892976023697</v>
      </c>
      <c r="N35">
        <v>4.9811511859990852E-2</v>
      </c>
      <c r="O35">
        <v>4.9811511859990852E-2</v>
      </c>
      <c r="P35">
        <v>5.3638308055632987E-2</v>
      </c>
      <c r="Q35">
        <v>8.084901786066008E-2</v>
      </c>
      <c r="R35">
        <v>5.3638308055632987E-2</v>
      </c>
      <c r="V35">
        <v>1.493562213069722E-2</v>
      </c>
      <c r="W35">
        <v>0</v>
      </c>
      <c r="X35">
        <v>0</v>
      </c>
      <c r="AG35">
        <v>0</v>
      </c>
      <c r="AH35">
        <v>0</v>
      </c>
      <c r="AI35">
        <v>5.8692285153752959E-2</v>
      </c>
      <c r="AJ35">
        <v>2.2653407818121796E-2</v>
      </c>
      <c r="AK35" t="s">
        <v>2113</v>
      </c>
      <c r="AL35" t="s">
        <v>2114</v>
      </c>
      <c r="AM35" t="s">
        <v>2115</v>
      </c>
      <c r="AN35">
        <v>0</v>
      </c>
      <c r="AO35">
        <v>0.56580979285164645</v>
      </c>
      <c r="AP35">
        <v>0.56580979285164645</v>
      </c>
      <c r="AQ35">
        <v>0.56496641532870528</v>
      </c>
      <c r="AR35">
        <v>3.0253198056602013E-2</v>
      </c>
      <c r="AS35">
        <v>3.0253198056602013E-2</v>
      </c>
      <c r="AT35">
        <v>0.59028133825150275</v>
      </c>
      <c r="AX35">
        <v>0.41302827418330762</v>
      </c>
      <c r="AY35">
        <v>0.41302827418330762</v>
      </c>
      <c r="AZ35">
        <v>0</v>
      </c>
      <c r="BA35">
        <v>0</v>
      </c>
      <c r="BB35">
        <v>0</v>
      </c>
      <c r="BC35">
        <v>0</v>
      </c>
      <c r="BD35" t="s">
        <v>2116</v>
      </c>
      <c r="BE35">
        <v>0.60691677253922716</v>
      </c>
      <c r="BF35">
        <v>0.13290519645677676</v>
      </c>
      <c r="BG35">
        <v>0.22375668772348639</v>
      </c>
      <c r="BH35">
        <v>0.38125423140269349</v>
      </c>
    </row>
    <row r="36" spans="1:60">
      <c r="A36">
        <v>2008</v>
      </c>
      <c r="B36" t="s">
        <v>231</v>
      </c>
      <c r="C36">
        <v>4.0143887776115786E-2</v>
      </c>
      <c r="D36">
        <v>5.6566475716824785E-2</v>
      </c>
      <c r="E36">
        <v>1.5298754022348442</v>
      </c>
      <c r="F36">
        <v>1.0382827243503199</v>
      </c>
      <c r="G36">
        <v>1.0036485257128178</v>
      </c>
      <c r="H36">
        <v>0.30354304570030222</v>
      </c>
      <c r="I36">
        <v>0.25291977478622812</v>
      </c>
      <c r="J36">
        <v>0.54565400790009932</v>
      </c>
      <c r="K36">
        <v>0.54565400790009932</v>
      </c>
      <c r="M36">
        <v>0.58003864651377945</v>
      </c>
      <c r="N36">
        <v>0.11575914255110509</v>
      </c>
      <c r="O36">
        <v>0.11575914255110509</v>
      </c>
      <c r="P36">
        <v>6.3818349852695827E-2</v>
      </c>
      <c r="Q36">
        <v>0.1082719882694269</v>
      </c>
      <c r="R36">
        <v>6.3818349852695827E-2</v>
      </c>
      <c r="V36">
        <v>2.6277502442679363E-2</v>
      </c>
      <c r="W36">
        <v>0</v>
      </c>
      <c r="AG36">
        <v>0</v>
      </c>
      <c r="AH36">
        <v>0</v>
      </c>
      <c r="AI36">
        <v>7.8873858722425333E-2</v>
      </c>
      <c r="AJ36">
        <v>2.2882918813482239E-2</v>
      </c>
      <c r="AK36" t="s">
        <v>2117</v>
      </c>
      <c r="AL36" t="s">
        <v>2117</v>
      </c>
      <c r="AM36" t="s">
        <v>2118</v>
      </c>
      <c r="AN36">
        <v>0</v>
      </c>
      <c r="AO36">
        <v>0.72685704551910635</v>
      </c>
      <c r="AP36">
        <v>0.72685704551910635</v>
      </c>
      <c r="AQ36">
        <v>0.72860944461436039</v>
      </c>
      <c r="AR36">
        <v>4.5651492586098116E-2</v>
      </c>
      <c r="AS36">
        <v>4.5651492586098116E-2</v>
      </c>
      <c r="AT36">
        <v>0.37094533994864742</v>
      </c>
      <c r="AX36">
        <v>0.19441010769764597</v>
      </c>
      <c r="AY36">
        <v>0.19441010769764597</v>
      </c>
      <c r="AZ36">
        <v>0</v>
      </c>
      <c r="BA36">
        <v>0</v>
      </c>
      <c r="BC36">
        <v>0</v>
      </c>
      <c r="BE36">
        <v>0.41748022976675758</v>
      </c>
      <c r="BF36">
        <v>0.32077909094651225</v>
      </c>
      <c r="BG36">
        <v>0.32077909094651225</v>
      </c>
      <c r="BH36">
        <v>0.61194707588605524</v>
      </c>
    </row>
    <row r="37" spans="1:60">
      <c r="A37">
        <v>2008</v>
      </c>
      <c r="B37" t="s">
        <v>215</v>
      </c>
      <c r="C37">
        <v>6.1966877202979991E-2</v>
      </c>
      <c r="D37">
        <v>0.13013868771971573</v>
      </c>
      <c r="E37">
        <v>1.6695779891715934</v>
      </c>
      <c r="F37">
        <v>1.0379068030174705</v>
      </c>
      <c r="G37">
        <v>0.99679426057802978</v>
      </c>
      <c r="H37">
        <v>0.35071885920682572</v>
      </c>
      <c r="I37">
        <v>0.25492549449264429</v>
      </c>
      <c r="J37">
        <v>0.54944996880288843</v>
      </c>
      <c r="K37">
        <v>0.54944996880288843</v>
      </c>
      <c r="M37">
        <v>0.60837564816154188</v>
      </c>
      <c r="N37">
        <v>0.1122256469114529</v>
      </c>
      <c r="O37">
        <v>0.1122256469114529</v>
      </c>
      <c r="P37">
        <v>0.12115360905898474</v>
      </c>
      <c r="Q37">
        <v>0.20392728396414081</v>
      </c>
      <c r="R37">
        <v>0.12115360905898474</v>
      </c>
      <c r="V37">
        <v>3.7358340991406627E-2</v>
      </c>
      <c r="W37">
        <v>0</v>
      </c>
      <c r="AG37">
        <v>0</v>
      </c>
      <c r="AH37">
        <v>0</v>
      </c>
      <c r="AI37">
        <v>0.14064908192777009</v>
      </c>
      <c r="AJ37">
        <v>2.7803578522806911E-2</v>
      </c>
      <c r="AK37" t="s">
        <v>2119</v>
      </c>
      <c r="AL37" t="s">
        <v>2120</v>
      </c>
      <c r="AM37" t="s">
        <v>2121</v>
      </c>
      <c r="AN37">
        <v>0</v>
      </c>
      <c r="AO37">
        <v>0.60593744004574279</v>
      </c>
      <c r="AP37">
        <v>0.60593744004574279</v>
      </c>
      <c r="AQ37">
        <v>0.60444126913934837</v>
      </c>
      <c r="AR37">
        <v>6.0779281593821878E-2</v>
      </c>
      <c r="AS37">
        <v>6.0779281593821878E-2</v>
      </c>
      <c r="AT37">
        <v>0.35134775113151762</v>
      </c>
      <c r="AX37">
        <v>0.26694159163099224</v>
      </c>
      <c r="AY37">
        <v>0.26694159163099224</v>
      </c>
      <c r="AZ37">
        <v>0</v>
      </c>
      <c r="BA37">
        <v>0</v>
      </c>
      <c r="BC37">
        <v>0</v>
      </c>
      <c r="BE37">
        <v>0.39146405315632354</v>
      </c>
      <c r="BF37">
        <v>0.22303456859471951</v>
      </c>
      <c r="BG37">
        <v>0.22316736268049034</v>
      </c>
      <c r="BH37">
        <v>0.70232074710282177</v>
      </c>
    </row>
    <row r="38" spans="1:60">
      <c r="A38">
        <v>2008</v>
      </c>
      <c r="B38" t="s">
        <v>218</v>
      </c>
      <c r="C38">
        <v>3.6472232533187064E-2</v>
      </c>
      <c r="D38">
        <v>4.7492083691818593E-2</v>
      </c>
      <c r="E38">
        <v>2.0813682990433886</v>
      </c>
      <c r="F38">
        <v>1.1655984158345656</v>
      </c>
      <c r="G38">
        <v>1.1331400755938914</v>
      </c>
      <c r="H38">
        <v>0.26631195592484269</v>
      </c>
      <c r="I38">
        <v>0.24238051464947086</v>
      </c>
      <c r="J38">
        <v>0.54176897551891057</v>
      </c>
      <c r="K38">
        <v>0.54176897551891057</v>
      </c>
      <c r="M38">
        <v>0.57274146715081287</v>
      </c>
      <c r="N38">
        <v>0.11699227262938135</v>
      </c>
      <c r="O38">
        <v>0.11699227262938135</v>
      </c>
      <c r="P38">
        <v>5.8906312573450172E-2</v>
      </c>
      <c r="Q38">
        <v>6.5380720183870644E-2</v>
      </c>
      <c r="R38">
        <v>5.8906312573450172E-2</v>
      </c>
      <c r="V38">
        <v>3.8953048543070287E-2</v>
      </c>
      <c r="W38">
        <v>0</v>
      </c>
      <c r="AG38">
        <v>0</v>
      </c>
      <c r="AH38">
        <v>0</v>
      </c>
      <c r="AI38">
        <v>5.0300318570247894E-2</v>
      </c>
      <c r="AJ38">
        <v>3.0895616122023278E-2</v>
      </c>
      <c r="AK38" t="s">
        <v>2122</v>
      </c>
      <c r="AL38" t="s">
        <v>2122</v>
      </c>
      <c r="AM38" t="s">
        <v>2123</v>
      </c>
      <c r="AN38">
        <v>0</v>
      </c>
      <c r="AO38">
        <v>0.75336201516606693</v>
      </c>
      <c r="AP38">
        <v>0.75336201516606693</v>
      </c>
      <c r="AQ38">
        <v>0.75496660118827141</v>
      </c>
      <c r="AR38">
        <v>5.6088382383674362E-2</v>
      </c>
      <c r="AS38">
        <v>5.6088382383674362E-2</v>
      </c>
      <c r="AT38">
        <v>0.36634412000955441</v>
      </c>
      <c r="AX38">
        <v>0.1975406879832057</v>
      </c>
      <c r="AY38">
        <v>0.1975406879832057</v>
      </c>
      <c r="AZ38">
        <v>0</v>
      </c>
      <c r="BA38">
        <v>0</v>
      </c>
      <c r="BC38">
        <v>0</v>
      </c>
      <c r="BE38">
        <v>0.41635321206656373</v>
      </c>
      <c r="BF38">
        <v>0.36132082106355551</v>
      </c>
      <c r="BG38">
        <v>0.36132082106355551</v>
      </c>
      <c r="BH38">
        <v>0.59999273559316224</v>
      </c>
    </row>
    <row r="39" spans="1:60">
      <c r="A39">
        <v>2008</v>
      </c>
      <c r="B39" t="s">
        <v>223</v>
      </c>
      <c r="C39">
        <v>0.52795935259729709</v>
      </c>
      <c r="D39">
        <v>0.10848885856069476</v>
      </c>
      <c r="E39">
        <v>1.5829847849849519</v>
      </c>
      <c r="F39">
        <v>1.186087456438299</v>
      </c>
      <c r="G39">
        <v>0.77868346737754213</v>
      </c>
      <c r="H39">
        <v>0.38991013273366726</v>
      </c>
      <c r="I39">
        <v>0.29405854645537122</v>
      </c>
      <c r="J39">
        <v>0.26986592054361541</v>
      </c>
      <c r="K39">
        <v>0.26986592054361541</v>
      </c>
      <c r="M39">
        <v>0.29152066410868205</v>
      </c>
      <c r="N39">
        <v>2.0334338516234049E-2</v>
      </c>
      <c r="O39">
        <v>2.0334338516234049E-2</v>
      </c>
      <c r="P39">
        <v>5.4884988013118786E-2</v>
      </c>
      <c r="Q39">
        <v>8.2798923407758768E-2</v>
      </c>
      <c r="R39">
        <v>5.4884988013118786E-2</v>
      </c>
      <c r="V39">
        <v>7.3853083781377738E-3</v>
      </c>
      <c r="W39">
        <v>0</v>
      </c>
      <c r="X39">
        <v>0</v>
      </c>
      <c r="AG39">
        <v>0</v>
      </c>
      <c r="AH39">
        <v>0</v>
      </c>
      <c r="AI39">
        <v>5.7867478951965937E-2</v>
      </c>
      <c r="AJ39">
        <v>2.4209299524425656E-2</v>
      </c>
      <c r="AK39" t="s">
        <v>2124</v>
      </c>
      <c r="AL39" t="s">
        <v>2125</v>
      </c>
      <c r="AM39" t="s">
        <v>2126</v>
      </c>
      <c r="AN39">
        <v>0</v>
      </c>
      <c r="AO39">
        <v>0.46187575232299283</v>
      </c>
      <c r="AP39">
        <v>0.46187575232299283</v>
      </c>
      <c r="AQ39">
        <v>0.46099497327711103</v>
      </c>
      <c r="AR39">
        <v>1.9417851077778263E-2</v>
      </c>
      <c r="AS39">
        <v>1.9417851077778263E-2</v>
      </c>
      <c r="AT39">
        <v>0.70368509304285176</v>
      </c>
      <c r="AX39">
        <v>0.54098444465480755</v>
      </c>
      <c r="AY39">
        <v>0.54098444465480755</v>
      </c>
      <c r="AZ39">
        <v>0</v>
      </c>
      <c r="BA39">
        <v>0</v>
      </c>
      <c r="BB39">
        <v>0</v>
      </c>
      <c r="BC39">
        <v>0</v>
      </c>
      <c r="BD39" t="s">
        <v>2127</v>
      </c>
      <c r="BE39">
        <v>0.70296553496189684</v>
      </c>
      <c r="BF39">
        <v>2.9363580712018902E-2</v>
      </c>
      <c r="BG39">
        <v>7.564764168628596E-2</v>
      </c>
      <c r="BH39">
        <v>0.21995127425236644</v>
      </c>
    </row>
    <row r="40" spans="1:60">
      <c r="A40">
        <v>2008</v>
      </c>
      <c r="B40" t="s">
        <v>212</v>
      </c>
      <c r="C40">
        <v>4.3354598801128401E-2</v>
      </c>
      <c r="D40">
        <v>4.110818253177001E-2</v>
      </c>
      <c r="E40">
        <v>1.5274580948276151</v>
      </c>
      <c r="F40">
        <v>1.1532539094493151</v>
      </c>
      <c r="G40">
        <v>1.1200096585635075</v>
      </c>
      <c r="H40">
        <v>0.28782417667740351</v>
      </c>
      <c r="I40">
        <v>0.2668652941910567</v>
      </c>
      <c r="J40">
        <v>0.68466328884143801</v>
      </c>
      <c r="K40">
        <v>0.68466328884143801</v>
      </c>
      <c r="M40">
        <v>0.70948166787015232</v>
      </c>
      <c r="N40">
        <v>0.14947637330278662</v>
      </c>
      <c r="O40">
        <v>0.14947637330278662</v>
      </c>
      <c r="P40">
        <v>4.0427716952798558E-2</v>
      </c>
      <c r="Q40">
        <v>4.2944450972626592E-2</v>
      </c>
      <c r="R40">
        <v>4.0427716952798558E-2</v>
      </c>
      <c r="V40">
        <v>2.6484277898244177E-2</v>
      </c>
      <c r="W40">
        <v>0</v>
      </c>
      <c r="AG40">
        <v>0</v>
      </c>
      <c r="AH40">
        <v>0</v>
      </c>
      <c r="AI40">
        <v>1.9291076575766519E-2</v>
      </c>
      <c r="AJ40">
        <v>9.2384035837076092E-3</v>
      </c>
      <c r="AK40" t="s">
        <v>2128</v>
      </c>
      <c r="AL40" t="s">
        <v>2128</v>
      </c>
      <c r="AM40" t="s">
        <v>2129</v>
      </c>
      <c r="AN40">
        <v>0</v>
      </c>
      <c r="AO40">
        <v>0.76183823879002199</v>
      </c>
      <c r="AP40">
        <v>0.76183823879002199</v>
      </c>
      <c r="AQ40">
        <v>0.76551902015564011</v>
      </c>
      <c r="AR40">
        <v>4.4133592355688145E-2</v>
      </c>
      <c r="AS40">
        <v>4.4133592355688145E-2</v>
      </c>
      <c r="AT40">
        <v>0.24831104386817171</v>
      </c>
      <c r="AX40">
        <v>0.20876960341115902</v>
      </c>
      <c r="AY40">
        <v>0.20876960341115902</v>
      </c>
      <c r="AZ40">
        <v>0</v>
      </c>
      <c r="BA40">
        <v>0</v>
      </c>
      <c r="BC40">
        <v>0</v>
      </c>
      <c r="BE40">
        <v>0.27726821939107688</v>
      </c>
      <c r="BF40">
        <v>0.24244259803689325</v>
      </c>
      <c r="BG40">
        <v>0.24244259803689325</v>
      </c>
      <c r="BH40">
        <v>0.38564012040430246</v>
      </c>
    </row>
    <row r="41" spans="1:60">
      <c r="A41">
        <v>2008</v>
      </c>
      <c r="B41" t="s">
        <v>380</v>
      </c>
      <c r="C41">
        <v>0.19121760980545974</v>
      </c>
      <c r="D41">
        <v>0.15734758776185534</v>
      </c>
      <c r="E41">
        <v>2.0050135298868033</v>
      </c>
      <c r="F41">
        <v>1.2166091078406391</v>
      </c>
      <c r="G41">
        <v>1.172903348282053</v>
      </c>
      <c r="H41">
        <v>0.32170594088129961</v>
      </c>
      <c r="I41">
        <v>0.23748168432518468</v>
      </c>
      <c r="J41">
        <v>0.70368480663332089</v>
      </c>
      <c r="K41">
        <v>0.70368480663332089</v>
      </c>
      <c r="M41">
        <v>0.78565253550426783</v>
      </c>
      <c r="N41">
        <v>0.18270822856789543</v>
      </c>
      <c r="O41">
        <v>0.18270822856789543</v>
      </c>
      <c r="P41">
        <v>0.11358958804795052</v>
      </c>
      <c r="Q41">
        <v>0.18642995412569113</v>
      </c>
      <c r="R41">
        <v>0.11358958804795052</v>
      </c>
      <c r="V41">
        <v>0.13663080217176746</v>
      </c>
      <c r="W41">
        <v>0</v>
      </c>
      <c r="AG41">
        <v>0</v>
      </c>
      <c r="AH41">
        <v>0</v>
      </c>
      <c r="AI41">
        <v>0.10553546005694481</v>
      </c>
      <c r="AJ41">
        <v>1.4858689129869908E-2</v>
      </c>
      <c r="AK41" t="s">
        <v>2130</v>
      </c>
      <c r="AL41" t="s">
        <v>2130</v>
      </c>
      <c r="AM41" t="s">
        <v>2131</v>
      </c>
      <c r="AN41">
        <v>0</v>
      </c>
      <c r="AO41">
        <v>0.42941590678587027</v>
      </c>
      <c r="AP41">
        <v>0.42941590678587027</v>
      </c>
      <c r="AQ41">
        <v>0.42859116651051887</v>
      </c>
      <c r="AR41">
        <v>7.5876518865163486E-2</v>
      </c>
      <c r="AS41">
        <v>7.5876518865163486E-2</v>
      </c>
      <c r="AT41">
        <v>0.19244834406497716</v>
      </c>
      <c r="AX41">
        <v>0.30505850949592905</v>
      </c>
      <c r="AY41">
        <v>0.30505850949592905</v>
      </c>
      <c r="AZ41">
        <v>0</v>
      </c>
      <c r="BA41">
        <v>0</v>
      </c>
      <c r="BC41">
        <v>0</v>
      </c>
      <c r="BE41">
        <v>0.21728948648125185</v>
      </c>
      <c r="BF41">
        <v>8.4760312618921058E-2</v>
      </c>
      <c r="BG41">
        <v>8.4760312618921058E-2</v>
      </c>
      <c r="BH41">
        <v>0.59643072544231779</v>
      </c>
    </row>
    <row r="42" spans="1:60">
      <c r="A42">
        <v>2009</v>
      </c>
      <c r="B42" t="s">
        <v>207</v>
      </c>
      <c r="C42">
        <v>0.19889284388886577</v>
      </c>
      <c r="D42">
        <v>0.15700199273100393</v>
      </c>
      <c r="E42">
        <v>1.3068208039902471</v>
      </c>
      <c r="F42">
        <v>0.96940547985766712</v>
      </c>
      <c r="G42">
        <v>0.79918357609098256</v>
      </c>
      <c r="H42">
        <v>0.3839016971435773</v>
      </c>
      <c r="I42">
        <v>0.26645970110302736</v>
      </c>
      <c r="J42">
        <v>0.39358265543260307</v>
      </c>
      <c r="K42">
        <v>0.39358265543260307</v>
      </c>
      <c r="M42">
        <v>0.47663754638065053</v>
      </c>
      <c r="N42">
        <v>4.3413050799424473E-2</v>
      </c>
      <c r="O42">
        <v>4.3413050799424473E-2</v>
      </c>
      <c r="P42">
        <v>0.1355427593182682</v>
      </c>
      <c r="Q42">
        <v>0.23656983826512246</v>
      </c>
      <c r="R42">
        <v>0.1355427593182682</v>
      </c>
      <c r="V42">
        <v>2.7603558598997605E-2</v>
      </c>
      <c r="W42">
        <v>8.5117592379647528E-2</v>
      </c>
      <c r="X42">
        <v>0</v>
      </c>
      <c r="AG42">
        <v>2.4741817379713177E-2</v>
      </c>
      <c r="AH42">
        <v>3.7797378537034972E-2</v>
      </c>
      <c r="AI42">
        <v>0.14596374771820225</v>
      </c>
      <c r="AJ42">
        <v>3.4592237046481907E-2</v>
      </c>
      <c r="AK42" t="s">
        <v>2132</v>
      </c>
      <c r="AL42" t="s">
        <v>2133</v>
      </c>
      <c r="AM42" t="s">
        <v>2134</v>
      </c>
      <c r="AN42">
        <v>2.2408395017630606E-2</v>
      </c>
      <c r="AO42">
        <v>0.49264957023649991</v>
      </c>
      <c r="AP42">
        <v>0.49264957023649991</v>
      </c>
      <c r="AQ42">
        <v>0.49242225704620901</v>
      </c>
      <c r="AR42">
        <v>3.4377698245145256E-2</v>
      </c>
      <c r="AS42">
        <v>3.4377698245145256E-2</v>
      </c>
      <c r="AT42">
        <v>0.4854213362198182</v>
      </c>
      <c r="AU42" t="s">
        <v>2135</v>
      </c>
      <c r="AX42">
        <v>0.28770113987564533</v>
      </c>
      <c r="AY42">
        <v>0.28770113987564533</v>
      </c>
      <c r="AZ42">
        <v>0</v>
      </c>
      <c r="BA42">
        <v>0</v>
      </c>
      <c r="BB42">
        <v>0</v>
      </c>
      <c r="BC42">
        <v>4.4122983311494349E-2</v>
      </c>
      <c r="BD42" t="s">
        <v>2136</v>
      </c>
      <c r="BE42">
        <v>0.51519651655760645</v>
      </c>
      <c r="BF42">
        <v>9.5368492737257796E-2</v>
      </c>
      <c r="BG42">
        <v>0.12727737275993248</v>
      </c>
      <c r="BH42">
        <v>0.59105697978727445</v>
      </c>
    </row>
    <row r="43" spans="1:60">
      <c r="A43">
        <v>2009</v>
      </c>
      <c r="B43" t="s">
        <v>228</v>
      </c>
      <c r="C43">
        <v>0.27575446938298892</v>
      </c>
      <c r="D43">
        <v>0.14385500618106378</v>
      </c>
      <c r="E43">
        <v>1.4081353605262688</v>
      </c>
      <c r="F43">
        <v>1.1340397808204492</v>
      </c>
      <c r="G43">
        <v>0.82505204937039334</v>
      </c>
      <c r="H43">
        <v>0.35541938416439695</v>
      </c>
      <c r="I43">
        <v>0.28192583374632368</v>
      </c>
      <c r="J43">
        <v>0.34575997357437166</v>
      </c>
      <c r="K43">
        <v>0.34575997357437166</v>
      </c>
      <c r="M43">
        <v>0.38665340770613371</v>
      </c>
      <c r="N43">
        <v>5.5917416935543453E-2</v>
      </c>
      <c r="O43">
        <v>5.5917416935543453E-2</v>
      </c>
      <c r="P43">
        <v>5.676556652696825E-2</v>
      </c>
      <c r="Q43">
        <v>8.3390057523714547E-2</v>
      </c>
      <c r="R43">
        <v>5.676556652696825E-2</v>
      </c>
      <c r="V43">
        <v>1.6608072048849017E-2</v>
      </c>
      <c r="W43">
        <v>6.9549633622385379E-2</v>
      </c>
      <c r="X43">
        <v>0</v>
      </c>
      <c r="AG43">
        <v>3.1887420497136706E-2</v>
      </c>
      <c r="AH43">
        <v>3.6955517931323782E-2</v>
      </c>
      <c r="AI43">
        <v>5.550188461919113E-2</v>
      </c>
      <c r="AJ43">
        <v>2.1888447710939108E-2</v>
      </c>
      <c r="AK43" t="s">
        <v>2137</v>
      </c>
      <c r="AL43" t="s">
        <v>2138</v>
      </c>
      <c r="AM43" t="s">
        <v>2139</v>
      </c>
      <c r="AN43">
        <v>2.0886940476799922E-2</v>
      </c>
      <c r="AO43">
        <v>0.54360520885889974</v>
      </c>
      <c r="AP43">
        <v>0.54360520885889974</v>
      </c>
      <c r="AQ43">
        <v>0.54357269365279681</v>
      </c>
      <c r="AR43">
        <v>3.1707562824512842E-2</v>
      </c>
      <c r="AS43">
        <v>3.1707562824512842E-2</v>
      </c>
      <c r="AT43">
        <v>0.58235126093211786</v>
      </c>
      <c r="AU43" t="s">
        <v>2140</v>
      </c>
      <c r="AX43">
        <v>0.40080453947777372</v>
      </c>
      <c r="AY43">
        <v>0.40080453947777372</v>
      </c>
      <c r="AZ43">
        <v>0</v>
      </c>
      <c r="BA43">
        <v>0</v>
      </c>
      <c r="BB43">
        <v>0</v>
      </c>
      <c r="BC43">
        <v>4.6026074646706418E-2</v>
      </c>
      <c r="BD43" t="s">
        <v>2141</v>
      </c>
      <c r="BE43">
        <v>0.61029173029686357</v>
      </c>
      <c r="BF43">
        <v>0.12599235654734911</v>
      </c>
      <c r="BG43">
        <v>0.21600721460673866</v>
      </c>
      <c r="BH43">
        <v>0.37548156804424221</v>
      </c>
    </row>
    <row r="44" spans="1:60">
      <c r="A44">
        <v>2009</v>
      </c>
      <c r="B44" t="s">
        <v>231</v>
      </c>
      <c r="C44">
        <v>4.953920495910076E-2</v>
      </c>
      <c r="D44">
        <v>0.10366983153064538</v>
      </c>
      <c r="E44">
        <v>1.2316297946176966</v>
      </c>
      <c r="F44">
        <v>1.0083214877006264</v>
      </c>
      <c r="G44">
        <v>0.96705820165850331</v>
      </c>
      <c r="H44">
        <v>0.31563507424713094</v>
      </c>
      <c r="I44">
        <v>0.27595779449956315</v>
      </c>
      <c r="J44">
        <v>0.5383666967761378</v>
      </c>
      <c r="K44">
        <v>0.5383666967761378</v>
      </c>
      <c r="M44">
        <v>0.59428831133163951</v>
      </c>
      <c r="N44">
        <v>0.13176130968770827</v>
      </c>
      <c r="O44">
        <v>0.13176130968770827</v>
      </c>
      <c r="P44">
        <v>7.2523700580708977E-2</v>
      </c>
      <c r="Q44">
        <v>0.11043090424978978</v>
      </c>
      <c r="R44">
        <v>7.2523700580708977E-2</v>
      </c>
      <c r="V44">
        <v>2.8394203020345704E-2</v>
      </c>
      <c r="W44">
        <v>6.5284452564240036E-2</v>
      </c>
      <c r="AG44">
        <v>1.9855000623524237E-2</v>
      </c>
      <c r="AH44">
        <v>3.4154657614404185E-2</v>
      </c>
      <c r="AI44">
        <v>6.2254066568239161E-2</v>
      </c>
      <c r="AJ44">
        <v>1.618951826760464E-2</v>
      </c>
      <c r="AK44" t="s">
        <v>2142</v>
      </c>
      <c r="AL44" t="s">
        <v>2142</v>
      </c>
      <c r="AM44" t="s">
        <v>2143</v>
      </c>
      <c r="AN44">
        <v>2.0108354506227576E-2</v>
      </c>
      <c r="AO44">
        <v>0.70543339609051581</v>
      </c>
      <c r="AP44">
        <v>0.70543339609051581</v>
      </c>
      <c r="AQ44">
        <v>0.70789569596390678</v>
      </c>
      <c r="AR44">
        <v>4.8150054552408394E-2</v>
      </c>
      <c r="AS44">
        <v>4.8150054552408394E-2</v>
      </c>
      <c r="AT44">
        <v>0.35572117939362885</v>
      </c>
      <c r="AX44">
        <v>0.1884717479611738</v>
      </c>
      <c r="AY44">
        <v>0.1884717479611738</v>
      </c>
      <c r="AZ44">
        <v>0</v>
      </c>
      <c r="BA44">
        <v>0</v>
      </c>
      <c r="BC44">
        <v>3.2913670227672366E-2</v>
      </c>
      <c r="BE44">
        <v>0.40587149664438077</v>
      </c>
      <c r="BF44">
        <v>0.31324541045092508</v>
      </c>
      <c r="BG44">
        <v>0.31324541045092508</v>
      </c>
      <c r="BH44">
        <v>0.60459839334006238</v>
      </c>
    </row>
    <row r="45" spans="1:60">
      <c r="A45">
        <v>2009</v>
      </c>
      <c r="B45" t="s">
        <v>215</v>
      </c>
      <c r="C45">
        <v>7.1741074228808266E-2</v>
      </c>
      <c r="D45">
        <v>0.16755968232199842</v>
      </c>
      <c r="E45">
        <v>1.3183402164091349</v>
      </c>
      <c r="F45">
        <v>0.98354702106349579</v>
      </c>
      <c r="G45">
        <v>0.94039526146915087</v>
      </c>
      <c r="H45">
        <v>0.36117842940573575</v>
      </c>
      <c r="I45">
        <v>0.27362037680199425</v>
      </c>
      <c r="J45">
        <v>0.53727290132075389</v>
      </c>
      <c r="K45">
        <v>0.53727290132075389</v>
      </c>
      <c r="M45">
        <v>0.63246057491301577</v>
      </c>
      <c r="N45">
        <v>0.12961403360593085</v>
      </c>
      <c r="O45">
        <v>0.12961403360593085</v>
      </c>
      <c r="P45">
        <v>0.12618884235579045</v>
      </c>
      <c r="Q45">
        <v>0.2026980862104143</v>
      </c>
      <c r="R45">
        <v>0.12618884235579045</v>
      </c>
      <c r="V45">
        <v>4.0763386885123966E-2</v>
      </c>
      <c r="W45">
        <v>0.10625480468652343</v>
      </c>
      <c r="AG45">
        <v>3.7119337977044205E-2</v>
      </c>
      <c r="AH45">
        <v>5.6522483683864116E-2</v>
      </c>
      <c r="AI45">
        <v>0.11204966216475012</v>
      </c>
      <c r="AJ45">
        <v>1.9453008601104511E-2</v>
      </c>
      <c r="AK45" t="s">
        <v>2144</v>
      </c>
      <c r="AL45" t="s">
        <v>2145</v>
      </c>
      <c r="AM45" t="s">
        <v>2146</v>
      </c>
      <c r="AN45">
        <v>2.774304347816248E-2</v>
      </c>
      <c r="AO45">
        <v>0.58670457304732437</v>
      </c>
      <c r="AP45">
        <v>0.58670457304732437</v>
      </c>
      <c r="AQ45">
        <v>0.58575193568979256</v>
      </c>
      <c r="AR45">
        <v>6.2758077775091486E-2</v>
      </c>
      <c r="AS45">
        <v>6.2758077775091486E-2</v>
      </c>
      <c r="AT45">
        <v>0.32830762057991841</v>
      </c>
      <c r="AX45">
        <v>0.25967763800916022</v>
      </c>
      <c r="AY45">
        <v>0.25967763800916022</v>
      </c>
      <c r="AZ45">
        <v>0</v>
      </c>
      <c r="BA45">
        <v>0</v>
      </c>
      <c r="BC45">
        <v>4.3412690755136762E-2</v>
      </c>
      <c r="BE45">
        <v>0.37157972568635067</v>
      </c>
      <c r="BF45">
        <v>0.20773246453525063</v>
      </c>
      <c r="BG45">
        <v>0.20790383208468172</v>
      </c>
      <c r="BH45">
        <v>0.6726503288062643</v>
      </c>
    </row>
    <row r="46" spans="1:60">
      <c r="A46">
        <v>2009</v>
      </c>
      <c r="B46" t="s">
        <v>218</v>
      </c>
      <c r="C46">
        <v>5.0048321821594521E-2</v>
      </c>
      <c r="D46">
        <v>6.1146368671608699E-2</v>
      </c>
      <c r="E46">
        <v>1.5036901550625672</v>
      </c>
      <c r="F46">
        <v>1.125753840558364</v>
      </c>
      <c r="G46">
        <v>1.0921341468527348</v>
      </c>
      <c r="H46">
        <v>0.2867844911422413</v>
      </c>
      <c r="I46">
        <v>0.2631030112407195</v>
      </c>
      <c r="J46">
        <v>0.53662420794384702</v>
      </c>
      <c r="K46">
        <v>0.53662420794384702</v>
      </c>
      <c r="M46">
        <v>0.57480482905448904</v>
      </c>
      <c r="N46">
        <v>0.13287269429060117</v>
      </c>
      <c r="O46">
        <v>0.13287269429060117</v>
      </c>
      <c r="P46">
        <v>6.3046102534579637E-2</v>
      </c>
      <c r="Q46">
        <v>7.1128602704947419E-2</v>
      </c>
      <c r="R46">
        <v>6.3046102534579637E-2</v>
      </c>
      <c r="V46">
        <v>4.598522769645811E-2</v>
      </c>
      <c r="W46">
        <v>8.0207069703437411E-2</v>
      </c>
      <c r="AG46">
        <v>2.2388289907647831E-2</v>
      </c>
      <c r="AH46">
        <v>4.8973114133206368E-2</v>
      </c>
      <c r="AI46">
        <v>4.9221134611810699E-2</v>
      </c>
      <c r="AJ46">
        <v>2.6998905946387437E-2</v>
      </c>
      <c r="AK46" t="s">
        <v>2147</v>
      </c>
      <c r="AL46" t="s">
        <v>2147</v>
      </c>
      <c r="AM46" t="s">
        <v>2148</v>
      </c>
      <c r="AN46">
        <v>2.1588690015815652E-2</v>
      </c>
      <c r="AO46">
        <v>0.72277732435719633</v>
      </c>
      <c r="AP46">
        <v>0.72277732435719633</v>
      </c>
      <c r="AQ46">
        <v>0.72945792800350073</v>
      </c>
      <c r="AR46">
        <v>5.2809918065072944E-2</v>
      </c>
      <c r="AS46">
        <v>5.2809918065072944E-2</v>
      </c>
      <c r="AT46">
        <v>0.35058073273365986</v>
      </c>
      <c r="AX46">
        <v>0.19265663038947073</v>
      </c>
      <c r="AY46">
        <v>0.19265663038947073</v>
      </c>
      <c r="AZ46">
        <v>0</v>
      </c>
      <c r="BA46">
        <v>0</v>
      </c>
      <c r="BC46">
        <v>3.4247434235185968E-2</v>
      </c>
      <c r="BE46">
        <v>0.40651593755349469</v>
      </c>
      <c r="BF46">
        <v>0.34870661487921356</v>
      </c>
      <c r="BG46">
        <v>0.34870661487921356</v>
      </c>
      <c r="BH46">
        <v>0.59464633479025542</v>
      </c>
    </row>
    <row r="47" spans="1:60">
      <c r="A47">
        <v>2009</v>
      </c>
      <c r="B47" t="s">
        <v>223</v>
      </c>
      <c r="C47">
        <v>0.51503815639860884</v>
      </c>
      <c r="D47">
        <v>0.12576521784876918</v>
      </c>
      <c r="E47">
        <v>1.4235247628210059</v>
      </c>
      <c r="F47">
        <v>1.181902459407574</v>
      </c>
      <c r="G47">
        <v>0.73407273308045673</v>
      </c>
      <c r="H47">
        <v>0.35223112155447561</v>
      </c>
      <c r="I47">
        <v>0.27158861374620574</v>
      </c>
      <c r="J47">
        <v>0.25923707030858745</v>
      </c>
      <c r="K47">
        <v>0.25923707030858745</v>
      </c>
      <c r="M47">
        <v>0.29239833605373183</v>
      </c>
      <c r="N47">
        <v>2.4206481757457168E-2</v>
      </c>
      <c r="O47">
        <v>2.4206481757457168E-2</v>
      </c>
      <c r="P47">
        <v>5.3802702275968846E-2</v>
      </c>
      <c r="Q47">
        <v>7.7416495562720872E-2</v>
      </c>
      <c r="R47">
        <v>5.3802702275968846E-2</v>
      </c>
      <c r="V47">
        <v>8.7327015484902713E-3</v>
      </c>
      <c r="W47">
        <v>7.9239780028516671E-2</v>
      </c>
      <c r="X47">
        <v>0</v>
      </c>
      <c r="AG47">
        <v>3.1932659905260917E-2</v>
      </c>
      <c r="AH47">
        <v>3.5061670882087906E-2</v>
      </c>
      <c r="AI47">
        <v>5.4308887091880122E-2</v>
      </c>
      <c r="AJ47">
        <v>2.3353841649339062E-2</v>
      </c>
      <c r="AK47" t="s">
        <v>2149</v>
      </c>
      <c r="AL47" t="s">
        <v>2150</v>
      </c>
      <c r="AM47" t="s">
        <v>2151</v>
      </c>
      <c r="AN47">
        <v>2.2523994170456217E-2</v>
      </c>
      <c r="AO47">
        <v>0.44762366540801157</v>
      </c>
      <c r="AP47">
        <v>0.44762366540801157</v>
      </c>
      <c r="AQ47">
        <v>0.44693440148411973</v>
      </c>
      <c r="AR47">
        <v>1.9857467273876245E-2</v>
      </c>
      <c r="AS47">
        <v>1.9857467273876245E-2</v>
      </c>
      <c r="AT47">
        <v>0.68400137871778333</v>
      </c>
      <c r="AU47" t="s">
        <v>2152</v>
      </c>
      <c r="AX47">
        <v>0.52865776079590154</v>
      </c>
      <c r="AY47">
        <v>0.52865776079590154</v>
      </c>
      <c r="AZ47">
        <v>0</v>
      </c>
      <c r="BA47">
        <v>0</v>
      </c>
      <c r="BB47">
        <v>0</v>
      </c>
      <c r="BC47">
        <v>6.3056021524911424E-2</v>
      </c>
      <c r="BD47" t="s">
        <v>2153</v>
      </c>
      <c r="BE47">
        <v>0.70078905855152185</v>
      </c>
      <c r="BF47">
        <v>2.7775926774156336E-2</v>
      </c>
      <c r="BG47">
        <v>7.2548840899594833E-2</v>
      </c>
      <c r="BH47">
        <v>0.21241821879139039</v>
      </c>
    </row>
    <row r="48" spans="1:60">
      <c r="A48">
        <v>2009</v>
      </c>
      <c r="B48" t="s">
        <v>212</v>
      </c>
      <c r="C48">
        <v>4.6217671643370838E-2</v>
      </c>
      <c r="D48">
        <v>5.6988998039845369E-2</v>
      </c>
      <c r="E48">
        <v>1.1961564001285254</v>
      </c>
      <c r="F48">
        <v>1.124051175507111</v>
      </c>
      <c r="G48">
        <v>1.0863869771438293</v>
      </c>
      <c r="H48">
        <v>0.30428006508396621</v>
      </c>
      <c r="I48">
        <v>0.28395172680819653</v>
      </c>
      <c r="J48">
        <v>0.67641314134705433</v>
      </c>
      <c r="K48">
        <v>0.67641314134705433</v>
      </c>
      <c r="M48">
        <v>0.70865573805396054</v>
      </c>
      <c r="N48">
        <v>0.1755468686168026</v>
      </c>
      <c r="O48">
        <v>0.1755468686168026</v>
      </c>
      <c r="P48">
        <v>3.7389129355697569E-2</v>
      </c>
      <c r="Q48">
        <v>3.9722057306848316E-2</v>
      </c>
      <c r="R48">
        <v>3.7389129355697569E-2</v>
      </c>
      <c r="V48">
        <v>2.7189022069749921E-2</v>
      </c>
      <c r="W48">
        <v>6.067955663224861E-2</v>
      </c>
      <c r="AG48">
        <v>3.8833099317901153E-2</v>
      </c>
      <c r="AH48">
        <v>5.750305056869142E-2</v>
      </c>
      <c r="AI48">
        <v>1.8864505951940311E-2</v>
      </c>
      <c r="AJ48">
        <v>8.0857135726435988E-3</v>
      </c>
      <c r="AK48" t="s">
        <v>2154</v>
      </c>
      <c r="AL48" t="s">
        <v>2154</v>
      </c>
      <c r="AM48" t="s">
        <v>2155</v>
      </c>
      <c r="AN48">
        <v>2.111709954915772E-2</v>
      </c>
      <c r="AO48">
        <v>0.73481134685797589</v>
      </c>
      <c r="AP48">
        <v>0.73481134685797589</v>
      </c>
      <c r="AQ48">
        <v>0.74660236435205796</v>
      </c>
      <c r="AR48">
        <v>5.0294243560489428E-2</v>
      </c>
      <c r="AS48">
        <v>5.0294243560489428E-2</v>
      </c>
      <c r="AT48">
        <v>0.24822761099167223</v>
      </c>
      <c r="AX48">
        <v>0.20451071115193131</v>
      </c>
      <c r="AY48">
        <v>0.20451071115193131</v>
      </c>
      <c r="AZ48">
        <v>0</v>
      </c>
      <c r="BA48">
        <v>0</v>
      </c>
      <c r="BC48">
        <v>3.6375518636124329E-2</v>
      </c>
      <c r="BE48">
        <v>0.27965493549636378</v>
      </c>
      <c r="BF48">
        <v>0.2400977553181948</v>
      </c>
      <c r="BG48">
        <v>0.2400977553181948</v>
      </c>
      <c r="BH48">
        <v>0.39933159333492924</v>
      </c>
    </row>
    <row r="49" spans="1:60">
      <c r="A49">
        <v>2009</v>
      </c>
      <c r="B49" t="s">
        <v>380</v>
      </c>
      <c r="C49">
        <v>0.20109692636394511</v>
      </c>
      <c r="D49">
        <v>0.22999428548860926</v>
      </c>
      <c r="E49">
        <v>1.1955563579309294</v>
      </c>
      <c r="F49">
        <v>1.0919587651911851</v>
      </c>
      <c r="G49">
        <v>1.0498027041274671</v>
      </c>
      <c r="H49">
        <v>0.33733489598149757</v>
      </c>
      <c r="I49">
        <v>0.27223614930990186</v>
      </c>
      <c r="J49">
        <v>0.65172511490937157</v>
      </c>
      <c r="K49">
        <v>0.65172511490937157</v>
      </c>
      <c r="M49">
        <v>0.78718239186587935</v>
      </c>
      <c r="N49">
        <v>0.18676792582628979</v>
      </c>
      <c r="O49">
        <v>0.18676792582628979</v>
      </c>
      <c r="P49">
        <v>0.10797393232791647</v>
      </c>
      <c r="Q49">
        <v>0.18279298320613255</v>
      </c>
      <c r="R49">
        <v>0.10797393232791647</v>
      </c>
      <c r="V49">
        <v>0.13468078246279991</v>
      </c>
      <c r="W49">
        <v>0.10405194874829114</v>
      </c>
      <c r="AG49">
        <v>2.0690096687495729E-2</v>
      </c>
      <c r="AH49">
        <v>3.9500053701663249E-2</v>
      </c>
      <c r="AI49">
        <v>9.1995642163742508E-2</v>
      </c>
      <c r="AJ49">
        <v>1.1909561252226548E-2</v>
      </c>
      <c r="AK49" t="s">
        <v>2156</v>
      </c>
      <c r="AL49" t="s">
        <v>2156</v>
      </c>
      <c r="AM49" t="s">
        <v>2157</v>
      </c>
      <c r="AN49">
        <v>2.9120898133794676E-2</v>
      </c>
      <c r="AO49">
        <v>0.43455130007894188</v>
      </c>
      <c r="AP49">
        <v>0.43455130007894188</v>
      </c>
      <c r="AQ49">
        <v>0.43469097929907963</v>
      </c>
      <c r="AR49">
        <v>7.4805599501016673E-2</v>
      </c>
      <c r="AS49">
        <v>7.4805599501016673E-2</v>
      </c>
      <c r="AT49">
        <v>0.18981788083937293</v>
      </c>
      <c r="AX49">
        <v>0.31561360406828165</v>
      </c>
      <c r="AY49">
        <v>0.31561360406828165</v>
      </c>
      <c r="AZ49">
        <v>0</v>
      </c>
      <c r="BA49">
        <v>0</v>
      </c>
      <c r="BC49">
        <v>5.6077231692923835E-2</v>
      </c>
      <c r="BE49">
        <v>0.21681061984328265</v>
      </c>
      <c r="BF49">
        <v>8.307736618155008E-2</v>
      </c>
      <c r="BG49">
        <v>8.307736618155008E-2</v>
      </c>
      <c r="BH49">
        <v>0.56726829692162062</v>
      </c>
    </row>
    <row r="50" spans="1:60">
      <c r="A50">
        <v>2010</v>
      </c>
      <c r="B50" t="s">
        <v>207</v>
      </c>
      <c r="C50">
        <v>0.17751931128004941</v>
      </c>
      <c r="D50">
        <v>0.15092028528299578</v>
      </c>
      <c r="E50">
        <v>1.3895353331375184</v>
      </c>
      <c r="F50">
        <v>0.89116096708803028</v>
      </c>
      <c r="G50">
        <v>0.68131546105645457</v>
      </c>
      <c r="H50">
        <v>0.42754277812216934</v>
      </c>
      <c r="I50">
        <v>0.29894392167626022</v>
      </c>
      <c r="J50">
        <v>0.36456879837628436</v>
      </c>
      <c r="K50">
        <v>0.36456879837628436</v>
      </c>
      <c r="M50">
        <v>0.45473742374747622</v>
      </c>
      <c r="N50">
        <v>3.8272870209246766E-2</v>
      </c>
      <c r="O50">
        <v>3.8272870209246766E-2</v>
      </c>
      <c r="P50">
        <v>0.1373190613931152</v>
      </c>
      <c r="Q50">
        <v>0.24384998408339317</v>
      </c>
      <c r="R50">
        <v>0.1373190613931152</v>
      </c>
      <c r="V50">
        <v>2.5310851673408272E-2</v>
      </c>
      <c r="W50">
        <v>8.9989469865965746E-2</v>
      </c>
      <c r="X50">
        <v>0</v>
      </c>
      <c r="AG50">
        <v>2.1351456882405782E-2</v>
      </c>
      <c r="AH50">
        <v>3.2485420082648833E-2</v>
      </c>
      <c r="AI50">
        <v>0.15324625460849031</v>
      </c>
      <c r="AJ50">
        <v>3.6302292399861949E-2</v>
      </c>
      <c r="AK50" t="s">
        <v>2158</v>
      </c>
      <c r="AL50" t="s">
        <v>2159</v>
      </c>
      <c r="AM50" t="s">
        <v>2160</v>
      </c>
      <c r="AN50">
        <v>2.2983444740992436E-2</v>
      </c>
      <c r="AO50">
        <v>0.48574357506596899</v>
      </c>
      <c r="AP50">
        <v>0.48574357506596899</v>
      </c>
      <c r="AQ50">
        <v>0.48626734552858203</v>
      </c>
      <c r="AR50">
        <v>2.9511672528326278E-2</v>
      </c>
      <c r="AS50">
        <v>2.9511672528326278E-2</v>
      </c>
      <c r="AT50">
        <v>0.50714197932820293</v>
      </c>
      <c r="AU50" t="s">
        <v>2161</v>
      </c>
      <c r="AX50">
        <v>0.28890494525614224</v>
      </c>
      <c r="AY50">
        <v>0.28890494525614224</v>
      </c>
      <c r="AZ50">
        <v>0</v>
      </c>
      <c r="BA50">
        <v>0</v>
      </c>
      <c r="BB50">
        <v>0</v>
      </c>
      <c r="BC50">
        <v>4.4684518805997123E-2</v>
      </c>
      <c r="BD50" t="s">
        <v>2162</v>
      </c>
      <c r="BE50">
        <v>0.54073469749591296</v>
      </c>
      <c r="BF50">
        <v>9.5911431005894651E-2</v>
      </c>
      <c r="BG50">
        <v>0.13179943624190574</v>
      </c>
      <c r="BH50">
        <v>0.61428153532390917</v>
      </c>
    </row>
    <row r="51" spans="1:60">
      <c r="A51">
        <v>2010</v>
      </c>
      <c r="B51" t="s">
        <v>228</v>
      </c>
      <c r="C51">
        <v>0.26016988691147286</v>
      </c>
      <c r="D51">
        <v>0.12525751771841745</v>
      </c>
      <c r="E51">
        <v>1.6052974066917853</v>
      </c>
      <c r="F51">
        <v>1.1568242833772147</v>
      </c>
      <c r="G51">
        <v>0.76447334156792424</v>
      </c>
      <c r="H51">
        <v>0.39768574306182175</v>
      </c>
      <c r="I51">
        <v>0.31363193468414674</v>
      </c>
      <c r="J51">
        <v>0.32328994989015924</v>
      </c>
      <c r="K51">
        <v>0.32328994989015924</v>
      </c>
      <c r="M51">
        <v>0.36673595627445466</v>
      </c>
      <c r="N51">
        <v>4.8658576419399864E-2</v>
      </c>
      <c r="O51">
        <v>4.8658576419399864E-2</v>
      </c>
      <c r="P51">
        <v>5.6879483810144502E-2</v>
      </c>
      <c r="Q51">
        <v>8.2899531627706205E-2</v>
      </c>
      <c r="R51">
        <v>5.6879483810144502E-2</v>
      </c>
      <c r="V51">
        <v>1.5026369838317977E-2</v>
      </c>
      <c r="W51">
        <v>6.9385941369516702E-2</v>
      </c>
      <c r="X51">
        <v>0</v>
      </c>
      <c r="AG51">
        <v>2.7538666379352653E-2</v>
      </c>
      <c r="AH51">
        <v>3.1952147290121934E-2</v>
      </c>
      <c r="AI51">
        <v>5.5841273973828792E-2</v>
      </c>
      <c r="AJ51">
        <v>2.3365820537264631E-2</v>
      </c>
      <c r="AK51" t="s">
        <v>2163</v>
      </c>
      <c r="AL51" t="s">
        <v>2164</v>
      </c>
      <c r="AM51" t="s">
        <v>2165</v>
      </c>
      <c r="AN51">
        <v>2.2464418405885818E-2</v>
      </c>
      <c r="AO51">
        <v>0.53849319465644574</v>
      </c>
      <c r="AP51">
        <v>0.53849319465644574</v>
      </c>
      <c r="AQ51">
        <v>0.53818828822886222</v>
      </c>
      <c r="AR51">
        <v>2.7590228558453122E-2</v>
      </c>
      <c r="AS51">
        <v>2.7590228558453122E-2</v>
      </c>
      <c r="AT51">
        <v>0.61979097917192927</v>
      </c>
      <c r="AU51" t="s">
        <v>2166</v>
      </c>
      <c r="AX51">
        <v>0.41488937460092123</v>
      </c>
      <c r="AY51">
        <v>0.41488937460092123</v>
      </c>
      <c r="AZ51">
        <v>0</v>
      </c>
      <c r="BA51">
        <v>0</v>
      </c>
      <c r="BB51">
        <v>0</v>
      </c>
      <c r="BC51">
        <v>4.6260183691955475E-2</v>
      </c>
      <c r="BD51" t="s">
        <v>2167</v>
      </c>
      <c r="BE51">
        <v>0.63479458768032515</v>
      </c>
      <c r="BF51">
        <v>0.1246486394672119</v>
      </c>
      <c r="BG51">
        <v>0.22317996205775567</v>
      </c>
      <c r="BH51">
        <v>0.38740479995081367</v>
      </c>
    </row>
    <row r="52" spans="1:60">
      <c r="A52">
        <v>2010</v>
      </c>
      <c r="B52" t="s">
        <v>231</v>
      </c>
      <c r="C52">
        <v>3.9110488645290452E-2</v>
      </c>
      <c r="D52">
        <v>3.5381793045013439E-2</v>
      </c>
      <c r="E52">
        <v>1.3589302810990074</v>
      </c>
      <c r="F52">
        <v>0.97445697575583934</v>
      </c>
      <c r="G52">
        <v>0.91394501090531777</v>
      </c>
      <c r="H52">
        <v>0.35343042040199396</v>
      </c>
      <c r="I52">
        <v>0.30583450635604448</v>
      </c>
      <c r="J52">
        <v>0.53822095795746894</v>
      </c>
      <c r="K52">
        <v>0.53822095795746894</v>
      </c>
      <c r="M52">
        <v>0.59763596618032599</v>
      </c>
      <c r="N52">
        <v>0.12420994982563316</v>
      </c>
      <c r="O52">
        <v>0.12420994982563316</v>
      </c>
      <c r="P52">
        <v>7.4737397879772141E-2</v>
      </c>
      <c r="Q52">
        <v>0.10794577410601389</v>
      </c>
      <c r="R52">
        <v>7.4737397879772141E-2</v>
      </c>
      <c r="V52">
        <v>3.0461143632284294E-2</v>
      </c>
      <c r="W52">
        <v>6.76135934007739E-2</v>
      </c>
      <c r="AG52">
        <v>1.6198324148193978E-2</v>
      </c>
      <c r="AH52">
        <v>2.9114628546060839E-2</v>
      </c>
      <c r="AI52">
        <v>5.6442674139642615E-2</v>
      </c>
      <c r="AJ52">
        <v>1.5356400194768843E-2</v>
      </c>
      <c r="AK52" t="s">
        <v>2168</v>
      </c>
      <c r="AL52" t="s">
        <v>2168</v>
      </c>
      <c r="AM52" t="s">
        <v>2169</v>
      </c>
      <c r="AN52">
        <v>2.302437654438954E-2</v>
      </c>
      <c r="AO52">
        <v>0.71647158487055296</v>
      </c>
      <c r="AP52">
        <v>0.71647158487055296</v>
      </c>
      <c r="AQ52">
        <v>0.71688328488221786</v>
      </c>
      <c r="AR52">
        <v>4.4884305701653457E-2</v>
      </c>
      <c r="AS52">
        <v>4.4884305701653457E-2</v>
      </c>
      <c r="AT52">
        <v>0.3663824971284223</v>
      </c>
      <c r="AX52">
        <v>0.18896887968305959</v>
      </c>
      <c r="AY52">
        <v>0.18896887968305959</v>
      </c>
      <c r="AZ52">
        <v>0</v>
      </c>
      <c r="BA52">
        <v>0</v>
      </c>
      <c r="BC52">
        <v>2.9891495071176628E-2</v>
      </c>
      <c r="BE52">
        <v>0.41001894510949882</v>
      </c>
      <c r="BF52">
        <v>0.32132542020806371</v>
      </c>
      <c r="BG52">
        <v>0.32132542020806371</v>
      </c>
      <c r="BH52">
        <v>0.61509547333373638</v>
      </c>
    </row>
    <row r="53" spans="1:60">
      <c r="A53">
        <v>2010</v>
      </c>
      <c r="B53" t="s">
        <v>215</v>
      </c>
      <c r="C53">
        <v>6.2183457271106531E-2</v>
      </c>
      <c r="D53">
        <v>0.11379601157140525</v>
      </c>
      <c r="E53">
        <v>1.3942592859000582</v>
      </c>
      <c r="F53">
        <v>0.82931393412435905</v>
      </c>
      <c r="G53">
        <v>0.76221165404979696</v>
      </c>
      <c r="H53">
        <v>0.39237885127510841</v>
      </c>
      <c r="I53">
        <v>0.30613397247246221</v>
      </c>
      <c r="J53">
        <v>0.52173234234902388</v>
      </c>
      <c r="K53">
        <v>0.52173234234902388</v>
      </c>
      <c r="M53">
        <v>0.61705765281119995</v>
      </c>
      <c r="N53">
        <v>0.11512778848858513</v>
      </c>
      <c r="O53">
        <v>0.11512778848858513</v>
      </c>
      <c r="P53">
        <v>0.1277641307849392</v>
      </c>
      <c r="Q53">
        <v>0.20670415283175608</v>
      </c>
      <c r="R53">
        <v>0.1277641307849392</v>
      </c>
      <c r="V53">
        <v>4.2314646305207509E-2</v>
      </c>
      <c r="W53">
        <v>9.8258209548754083E-2</v>
      </c>
      <c r="AG53">
        <v>2.3515569113429204E-2</v>
      </c>
      <c r="AH53">
        <v>3.8314299494558564E-2</v>
      </c>
      <c r="AI53">
        <v>0.11852523754605511</v>
      </c>
      <c r="AJ53">
        <v>2.2701747240781864E-2</v>
      </c>
      <c r="AK53" t="s">
        <v>2170</v>
      </c>
      <c r="AL53" t="s">
        <v>2171</v>
      </c>
      <c r="AM53" t="s">
        <v>2172</v>
      </c>
      <c r="AN53">
        <v>3.0797560975039349E-2</v>
      </c>
      <c r="AO53">
        <v>0.60298429097401118</v>
      </c>
      <c r="AP53">
        <v>0.60298429097401118</v>
      </c>
      <c r="AQ53">
        <v>0.60292453463333373</v>
      </c>
      <c r="AR53">
        <v>5.554830708015146E-2</v>
      </c>
      <c r="AS53">
        <v>5.554830708015146E-2</v>
      </c>
      <c r="AT53">
        <v>0.35016449562430274</v>
      </c>
      <c r="AX53">
        <v>0.25681924329682926</v>
      </c>
      <c r="AY53">
        <v>0.25681924329682926</v>
      </c>
      <c r="AZ53">
        <v>0</v>
      </c>
      <c r="BA53">
        <v>0</v>
      </c>
      <c r="BC53">
        <v>4.0329987206434693E-2</v>
      </c>
      <c r="BE53">
        <v>0.39290290761579311</v>
      </c>
      <c r="BF53">
        <v>0.23035501635869077</v>
      </c>
      <c r="BG53">
        <v>0.23055867523142673</v>
      </c>
      <c r="BH53">
        <v>0.70790590556718469</v>
      </c>
    </row>
    <row r="54" spans="1:60">
      <c r="A54">
        <v>2010</v>
      </c>
      <c r="B54" t="s">
        <v>218</v>
      </c>
      <c r="C54">
        <v>4.6653562596347842E-2</v>
      </c>
      <c r="D54">
        <v>-1.3709645792401809E-2</v>
      </c>
      <c r="E54">
        <v>1.5545385424985074</v>
      </c>
      <c r="F54">
        <v>0.91294646551098657</v>
      </c>
      <c r="G54">
        <v>0.84667681490948521</v>
      </c>
      <c r="H54">
        <v>0.31123674682592456</v>
      </c>
      <c r="I54">
        <v>0.29564747690966631</v>
      </c>
      <c r="J54">
        <v>0.53419067858741143</v>
      </c>
      <c r="K54">
        <v>0.53419067858741143</v>
      </c>
      <c r="M54">
        <v>0.56720417724805228</v>
      </c>
      <c r="N54">
        <v>0.131928507623749</v>
      </c>
      <c r="O54">
        <v>0.131928507623749</v>
      </c>
      <c r="P54">
        <v>5.5395007562553153E-2</v>
      </c>
      <c r="Q54">
        <v>6.1284442084579706E-2</v>
      </c>
      <c r="R54">
        <v>5.5395007562553153E-2</v>
      </c>
      <c r="V54">
        <v>4.5772841076540581E-2</v>
      </c>
      <c r="W54">
        <v>7.4629712657038397E-2</v>
      </c>
      <c r="AG54">
        <v>1.5004364620801E-2</v>
      </c>
      <c r="AH54">
        <v>3.8389153087401068E-2</v>
      </c>
      <c r="AI54">
        <v>4.6769128786592659E-2</v>
      </c>
      <c r="AJ54">
        <v>3.1437677062791748E-2</v>
      </c>
      <c r="AK54" t="s">
        <v>2173</v>
      </c>
      <c r="AL54" t="s">
        <v>2173</v>
      </c>
      <c r="AM54" t="s">
        <v>2174</v>
      </c>
      <c r="AN54">
        <v>2.4250617343969043E-2</v>
      </c>
      <c r="AO54">
        <v>0.73439185628827541</v>
      </c>
      <c r="AP54">
        <v>0.73439185628827541</v>
      </c>
      <c r="AQ54">
        <v>0.74011030272197154</v>
      </c>
      <c r="AR54">
        <v>5.0125642888106559E-2</v>
      </c>
      <c r="AS54">
        <v>5.0125642888106559E-2</v>
      </c>
      <c r="AT54">
        <v>0.37271723287846853</v>
      </c>
      <c r="AX54">
        <v>0.1921766725101807</v>
      </c>
      <c r="AY54">
        <v>0.1921766725101807</v>
      </c>
      <c r="AZ54">
        <v>0</v>
      </c>
      <c r="BA54">
        <v>0</v>
      </c>
      <c r="BC54">
        <v>3.3126970737809625E-2</v>
      </c>
      <c r="BE54">
        <v>0.42964028410911725</v>
      </c>
      <c r="BF54">
        <v>0.36777620720560239</v>
      </c>
      <c r="BG54">
        <v>0.36777620720560239</v>
      </c>
      <c r="BH54">
        <v>0.62468822458514528</v>
      </c>
    </row>
    <row r="55" spans="1:60">
      <c r="A55">
        <v>2010</v>
      </c>
      <c r="B55" t="s">
        <v>223</v>
      </c>
      <c r="C55">
        <v>0.49552251855828799</v>
      </c>
      <c r="D55">
        <v>9.6767436390041886E-2</v>
      </c>
      <c r="E55">
        <v>1.4020258223718376</v>
      </c>
      <c r="F55">
        <v>1.0717519889781726</v>
      </c>
      <c r="G55">
        <v>0.57591766007556111</v>
      </c>
      <c r="H55">
        <v>0.38334951359039338</v>
      </c>
      <c r="I55">
        <v>0.30393238028022918</v>
      </c>
      <c r="J55">
        <v>0.23659135484206639</v>
      </c>
      <c r="K55">
        <v>0.23659135484206639</v>
      </c>
      <c r="M55">
        <v>0.27111484524520862</v>
      </c>
      <c r="N55">
        <v>2.1993009415007061E-2</v>
      </c>
      <c r="O55">
        <v>2.1993009415007061E-2</v>
      </c>
      <c r="P55">
        <v>4.9734914589786669E-2</v>
      </c>
      <c r="Q55">
        <v>7.6324652061253689E-2</v>
      </c>
      <c r="R55">
        <v>4.9734914589786669E-2</v>
      </c>
      <c r="V55">
        <v>7.7140141557491505E-3</v>
      </c>
      <c r="W55">
        <v>8.7911655682087766E-2</v>
      </c>
      <c r="X55">
        <v>0</v>
      </c>
      <c r="AG55">
        <v>3.2128676282296674E-2</v>
      </c>
      <c r="AH55">
        <v>3.3762068549911491E-2</v>
      </c>
      <c r="AI55">
        <v>5.7432832313791343E-2</v>
      </c>
      <c r="AJ55">
        <v>2.5665853591818874E-2</v>
      </c>
      <c r="AK55" t="s">
        <v>2175</v>
      </c>
      <c r="AL55" t="s">
        <v>2176</v>
      </c>
      <c r="AM55" t="s">
        <v>2177</v>
      </c>
      <c r="AN55">
        <v>2.3482119769345684E-2</v>
      </c>
      <c r="AO55">
        <v>0.43744214422148486</v>
      </c>
      <c r="AP55">
        <v>0.43744214422148486</v>
      </c>
      <c r="AQ55">
        <v>0.4376679276849238</v>
      </c>
      <c r="AR55">
        <v>1.9259587411874602E-2</v>
      </c>
      <c r="AS55">
        <v>1.9259587411874602E-2</v>
      </c>
      <c r="AT55">
        <v>0.71587869406934002</v>
      </c>
      <c r="AU55" t="s">
        <v>2178</v>
      </c>
      <c r="AX55">
        <v>0.56176321895257253</v>
      </c>
      <c r="AY55">
        <v>0.56176321895257253</v>
      </c>
      <c r="AZ55">
        <v>0</v>
      </c>
      <c r="BA55">
        <v>0</v>
      </c>
      <c r="BB55">
        <v>0</v>
      </c>
      <c r="BC55">
        <v>6.5844384794490882E-2</v>
      </c>
      <c r="BD55" t="s">
        <v>2179</v>
      </c>
      <c r="BE55">
        <v>0.72713762861281794</v>
      </c>
      <c r="BF55">
        <v>2.6605093139160065E-2</v>
      </c>
      <c r="BG55">
        <v>7.3845127952486489E-2</v>
      </c>
      <c r="BH55">
        <v>0.22684091141015891</v>
      </c>
    </row>
    <row r="56" spans="1:60">
      <c r="A56">
        <v>2010</v>
      </c>
      <c r="B56" t="s">
        <v>212</v>
      </c>
      <c r="C56">
        <v>3.6882216974072242E-2</v>
      </c>
      <c r="D56">
        <v>3.9957912843241461E-2</v>
      </c>
      <c r="E56">
        <v>1.1953549391730087</v>
      </c>
      <c r="F56">
        <v>0.94344034418873735</v>
      </c>
      <c r="G56">
        <v>0.87933430353127917</v>
      </c>
      <c r="H56">
        <v>0.33926712907484752</v>
      </c>
      <c r="I56">
        <v>0.31983105855876298</v>
      </c>
      <c r="J56">
        <v>0.67459614250610034</v>
      </c>
      <c r="K56">
        <v>0.67459614250610034</v>
      </c>
      <c r="M56">
        <v>0.70629213496694743</v>
      </c>
      <c r="N56">
        <v>0.14693710093696039</v>
      </c>
      <c r="O56">
        <v>0.14693710093696039</v>
      </c>
      <c r="P56">
        <v>4.0634493181637629E-2</v>
      </c>
      <c r="Q56">
        <v>4.3463623287229969E-2</v>
      </c>
      <c r="R56">
        <v>4.0634493181637629E-2</v>
      </c>
      <c r="V56">
        <v>2.9456156152741556E-2</v>
      </c>
      <c r="W56">
        <v>6.4576192798178153E-2</v>
      </c>
      <c r="AG56">
        <v>2.3129042031072067E-2</v>
      </c>
      <c r="AH56">
        <v>3.5826040956198082E-2</v>
      </c>
      <c r="AI56">
        <v>2.3207492713905469E-2</v>
      </c>
      <c r="AJ56">
        <v>1.0412361067746151E-2</v>
      </c>
      <c r="AK56" t="s">
        <v>2180</v>
      </c>
      <c r="AL56" t="s">
        <v>2180</v>
      </c>
      <c r="AM56" t="s">
        <v>2181</v>
      </c>
      <c r="AN56">
        <v>2.2625624099075356E-2</v>
      </c>
      <c r="AO56">
        <v>0.75882871328299695</v>
      </c>
      <c r="AP56">
        <v>0.75882871328299695</v>
      </c>
      <c r="AQ56">
        <v>0.75589351700474572</v>
      </c>
      <c r="AR56">
        <v>4.7334262273101724E-2</v>
      </c>
      <c r="AS56">
        <v>4.7334262273101724E-2</v>
      </c>
      <c r="AT56">
        <v>0.25933266673491845</v>
      </c>
      <c r="AX56">
        <v>0.20551944392489327</v>
      </c>
      <c r="AY56">
        <v>0.20551944392489327</v>
      </c>
      <c r="AZ56">
        <v>0</v>
      </c>
      <c r="BA56">
        <v>0</v>
      </c>
      <c r="BC56">
        <v>3.380077958857175E-2</v>
      </c>
      <c r="BE56">
        <v>0.29338261633625423</v>
      </c>
      <c r="BF56">
        <v>0.25017713739106956</v>
      </c>
      <c r="BG56">
        <v>0.25017713739106956</v>
      </c>
      <c r="BH56">
        <v>0.41490570589091008</v>
      </c>
    </row>
    <row r="57" spans="1:60">
      <c r="A57">
        <v>2010</v>
      </c>
      <c r="B57" t="s">
        <v>380</v>
      </c>
      <c r="C57">
        <v>0.1894408657648971</v>
      </c>
      <c r="D57">
        <v>9.3657758268523156E-2</v>
      </c>
      <c r="E57">
        <v>0.91688713044693015</v>
      </c>
      <c r="F57">
        <v>0.80289788745791724</v>
      </c>
      <c r="G57">
        <v>0.72295799282856721</v>
      </c>
      <c r="H57">
        <v>0.36626151221667763</v>
      </c>
      <c r="I57">
        <v>0.29831727535299196</v>
      </c>
      <c r="J57">
        <v>0.67443750564344462</v>
      </c>
      <c r="K57">
        <v>0.67443750564344462</v>
      </c>
      <c r="M57">
        <v>0.77877870258452575</v>
      </c>
      <c r="N57">
        <v>0.17298040132614356</v>
      </c>
      <c r="O57">
        <v>0.17298040132614356</v>
      </c>
      <c r="P57">
        <v>0.105671601218052</v>
      </c>
      <c r="Q57">
        <v>0.18044109743245373</v>
      </c>
      <c r="R57">
        <v>0.105671601218052</v>
      </c>
      <c r="V57">
        <v>0.14016113096316779</v>
      </c>
      <c r="W57">
        <v>0.12541974782374191</v>
      </c>
      <c r="AG57">
        <v>2.0311134024388333E-2</v>
      </c>
      <c r="AH57">
        <v>3.5696772385521602E-2</v>
      </c>
      <c r="AI57">
        <v>9.8584230497985592E-2</v>
      </c>
      <c r="AJ57">
        <v>1.0184120666682658E-2</v>
      </c>
      <c r="AK57" t="s">
        <v>2182</v>
      </c>
      <c r="AL57" t="s">
        <v>2182</v>
      </c>
      <c r="AM57" t="s">
        <v>2183</v>
      </c>
      <c r="AN57">
        <v>2.6336240856363973E-2</v>
      </c>
      <c r="AO57">
        <v>0.45171130164603368</v>
      </c>
      <c r="AP57">
        <v>0.45171130164603368</v>
      </c>
      <c r="AQ57">
        <v>0.45065671192402235</v>
      </c>
      <c r="AR57">
        <v>6.441052580079909E-2</v>
      </c>
      <c r="AS57">
        <v>6.441052580079909E-2</v>
      </c>
      <c r="AT57">
        <v>0.19860901541254442</v>
      </c>
      <c r="AX57">
        <v>0.32389618025204897</v>
      </c>
      <c r="AY57">
        <v>0.32389618025204897</v>
      </c>
      <c r="AZ57">
        <v>0</v>
      </c>
      <c r="BA57">
        <v>0</v>
      </c>
      <c r="BC57">
        <v>4.5320136808054225E-2</v>
      </c>
      <c r="BE57">
        <v>0.22192464156854905</v>
      </c>
      <c r="BF57">
        <v>8.6079830305371863E-2</v>
      </c>
      <c r="BG57">
        <v>8.6079830305371863E-2</v>
      </c>
      <c r="BH57">
        <v>0.5511929594388556</v>
      </c>
    </row>
    <row r="58" spans="1:60">
      <c r="A58">
        <v>2011</v>
      </c>
      <c r="B58" t="s">
        <v>207</v>
      </c>
      <c r="C58">
        <v>0.1651548578392584</v>
      </c>
      <c r="D58">
        <v>0.19490989456369268</v>
      </c>
      <c r="E58">
        <v>1.5607380194143745</v>
      </c>
      <c r="F58">
        <v>0.90364363503201151</v>
      </c>
      <c r="G58">
        <v>0.70203329043323015</v>
      </c>
      <c r="H58">
        <v>0.4613425890591718</v>
      </c>
      <c r="I58">
        <v>0.32763890192628958</v>
      </c>
      <c r="J58">
        <v>0.3669852777314152</v>
      </c>
      <c r="K58">
        <v>0.3669852777314152</v>
      </c>
      <c r="M58">
        <v>0.46056907543095249</v>
      </c>
      <c r="N58">
        <v>3.9239704531773181E-2</v>
      </c>
      <c r="O58">
        <v>3.9239704531773181E-2</v>
      </c>
      <c r="P58">
        <v>0.14535507674084611</v>
      </c>
      <c r="Q58">
        <v>0.24474374386164496</v>
      </c>
      <c r="R58">
        <v>0.14535507674084611</v>
      </c>
      <c r="V58">
        <v>2.4119343243476421E-2</v>
      </c>
      <c r="W58">
        <v>0.10741187610872108</v>
      </c>
      <c r="X58">
        <v>0</v>
      </c>
      <c r="AG58">
        <v>2.3044986097635622E-2</v>
      </c>
      <c r="AH58">
        <v>3.374446608812668E-2</v>
      </c>
      <c r="AI58">
        <v>0.13456352203194086</v>
      </c>
      <c r="AJ58">
        <v>3.187185339036528E-2</v>
      </c>
      <c r="AK58" t="s">
        <v>2184</v>
      </c>
      <c r="AL58" t="s">
        <v>2185</v>
      </c>
      <c r="AM58" t="s">
        <v>2186</v>
      </c>
      <c r="AN58">
        <v>2.4195502446350024E-2</v>
      </c>
      <c r="AO58">
        <v>0.49174800098228755</v>
      </c>
      <c r="AP58">
        <v>0.49174800098228755</v>
      </c>
      <c r="AQ58">
        <v>0.49155555648197924</v>
      </c>
      <c r="AR58">
        <v>2.9963450146237441E-2</v>
      </c>
      <c r="AS58">
        <v>2.9963450146237441E-2</v>
      </c>
      <c r="AT58">
        <v>0.50515881961957576</v>
      </c>
      <c r="AU58" t="s">
        <v>2187</v>
      </c>
      <c r="AX58">
        <v>0.29714049168311713</v>
      </c>
      <c r="AY58">
        <v>0.29714049168311713</v>
      </c>
      <c r="AZ58">
        <v>0</v>
      </c>
      <c r="BA58">
        <v>0</v>
      </c>
      <c r="BB58">
        <v>0</v>
      </c>
      <c r="BC58">
        <v>4.5549790149467431E-2</v>
      </c>
      <c r="BD58" t="s">
        <v>2188</v>
      </c>
      <c r="BE58">
        <v>0.53272243742665959</v>
      </c>
      <c r="BF58">
        <v>9.1036197638058286E-2</v>
      </c>
      <c r="BG58">
        <v>0.12489862767742757</v>
      </c>
      <c r="BH58">
        <v>0.58401949955817023</v>
      </c>
    </row>
    <row r="59" spans="1:60">
      <c r="A59">
        <v>2011</v>
      </c>
      <c r="B59" t="s">
        <v>228</v>
      </c>
      <c r="C59">
        <v>0.25671391794772352</v>
      </c>
      <c r="D59">
        <v>0.17178167572370176</v>
      </c>
      <c r="E59">
        <v>1.6925883174711129</v>
      </c>
      <c r="F59">
        <v>1.1592570935774993</v>
      </c>
      <c r="G59">
        <v>0.78628888822480658</v>
      </c>
      <c r="H59">
        <v>0.43085166277438619</v>
      </c>
      <c r="I59">
        <v>0.3430091202866325</v>
      </c>
      <c r="J59">
        <v>0.31830190588000079</v>
      </c>
      <c r="K59">
        <v>0.31830190588000079</v>
      </c>
      <c r="M59">
        <v>0.36256509994491082</v>
      </c>
      <c r="N59">
        <v>4.9258193258283532E-2</v>
      </c>
      <c r="O59">
        <v>4.9258193258283532E-2</v>
      </c>
      <c r="P59">
        <v>5.7477057242654943E-2</v>
      </c>
      <c r="Q59">
        <v>8.4398318022614299E-2</v>
      </c>
      <c r="R59">
        <v>5.7477057242654943E-2</v>
      </c>
      <c r="V59">
        <v>1.4779677731570342E-2</v>
      </c>
      <c r="W59">
        <v>8.2494254937022268E-2</v>
      </c>
      <c r="X59">
        <v>0</v>
      </c>
      <c r="AG59">
        <v>2.9310510019925195E-2</v>
      </c>
      <c r="AH59">
        <v>3.2557710741181106E-2</v>
      </c>
      <c r="AI59">
        <v>5.6696689212456221E-2</v>
      </c>
      <c r="AJ59">
        <v>2.4714947472450646E-2</v>
      </c>
      <c r="AK59" t="s">
        <v>2189</v>
      </c>
      <c r="AL59" t="s">
        <v>2190</v>
      </c>
      <c r="AM59" t="s">
        <v>2191</v>
      </c>
      <c r="AN59">
        <v>2.2321777051341377E-2</v>
      </c>
      <c r="AO59">
        <v>0.53231770071230733</v>
      </c>
      <c r="AP59">
        <v>0.53231770071230733</v>
      </c>
      <c r="AQ59">
        <v>0.53230627669693831</v>
      </c>
      <c r="AR59">
        <v>2.6807133863739587E-2</v>
      </c>
      <c r="AS59">
        <v>2.6807133863739587E-2</v>
      </c>
      <c r="AT59">
        <v>0.61950379618279416</v>
      </c>
      <c r="AU59" t="s">
        <v>2192</v>
      </c>
      <c r="AX59">
        <v>0.4209024445118722</v>
      </c>
      <c r="AY59">
        <v>0.4209024445118722</v>
      </c>
      <c r="AZ59">
        <v>0</v>
      </c>
      <c r="BA59">
        <v>0</v>
      </c>
      <c r="BB59">
        <v>0</v>
      </c>
      <c r="BC59">
        <v>4.7084004293355831E-2</v>
      </c>
      <c r="BD59" t="s">
        <v>2193</v>
      </c>
      <c r="BE59">
        <v>0.63889855222492287</v>
      </c>
      <c r="BF59">
        <v>0.12010024217660518</v>
      </c>
      <c r="BG59">
        <v>0.21782427685252717</v>
      </c>
      <c r="BH59">
        <v>0.38050648146432464</v>
      </c>
    </row>
    <row r="60" spans="1:60">
      <c r="A60">
        <v>2011</v>
      </c>
      <c r="B60" t="s">
        <v>231</v>
      </c>
      <c r="C60">
        <v>3.9594407467743134E-2</v>
      </c>
      <c r="D60">
        <v>0.1129777690181079</v>
      </c>
      <c r="E60">
        <v>1.4371948454586119</v>
      </c>
      <c r="F60">
        <v>0.97152865830292012</v>
      </c>
      <c r="G60">
        <v>0.88675529228774619</v>
      </c>
      <c r="H60">
        <v>0.3906718132163805</v>
      </c>
      <c r="I60">
        <v>0.34067450555820433</v>
      </c>
      <c r="J60">
        <v>0.52487551681481937</v>
      </c>
      <c r="K60">
        <v>0.52487551681481937</v>
      </c>
      <c r="M60">
        <v>0.586305377525011</v>
      </c>
      <c r="N60">
        <v>0.13217540931975758</v>
      </c>
      <c r="O60">
        <v>0.13217540931975758</v>
      </c>
      <c r="P60">
        <v>7.8002532499769142E-2</v>
      </c>
      <c r="Q60">
        <v>0.11398035704424306</v>
      </c>
      <c r="R60">
        <v>7.8002532499769142E-2</v>
      </c>
      <c r="V60">
        <v>3.2262141974960419E-2</v>
      </c>
      <c r="W60">
        <v>9.1289924595699012E-2</v>
      </c>
      <c r="AG60">
        <v>2.2375330301722996E-2</v>
      </c>
      <c r="AH60">
        <v>3.874359642786529E-2</v>
      </c>
      <c r="AI60">
        <v>6.2372213644427466E-2</v>
      </c>
      <c r="AJ60">
        <v>1.8686212080963587E-2</v>
      </c>
      <c r="AK60" t="s">
        <v>2194</v>
      </c>
      <c r="AL60" t="s">
        <v>2194</v>
      </c>
      <c r="AM60" t="s">
        <v>2195</v>
      </c>
      <c r="AN60">
        <v>2.1424866382593166E-2</v>
      </c>
      <c r="AO60">
        <v>0.69929759345050457</v>
      </c>
      <c r="AP60">
        <v>0.69929759345050457</v>
      </c>
      <c r="AQ60">
        <v>0.70013981566894412</v>
      </c>
      <c r="AR60">
        <v>4.5743546257865517E-2</v>
      </c>
      <c r="AS60">
        <v>4.5743546257865517E-2</v>
      </c>
      <c r="AT60">
        <v>0.37131536970572365</v>
      </c>
      <c r="AX60">
        <v>0.19166442202085515</v>
      </c>
      <c r="AY60">
        <v>0.19166442202085515</v>
      </c>
      <c r="AZ60">
        <v>0</v>
      </c>
      <c r="BA60">
        <v>0</v>
      </c>
      <c r="BC60">
        <v>3.0268440431563591E-2</v>
      </c>
      <c r="BE60">
        <v>0.41377254366874305</v>
      </c>
      <c r="BF60">
        <v>0.31724316930261115</v>
      </c>
      <c r="BG60">
        <v>0.31724316930261115</v>
      </c>
      <c r="BH60">
        <v>0.62660407824601372</v>
      </c>
    </row>
    <row r="61" spans="1:60">
      <c r="A61">
        <v>2011</v>
      </c>
      <c r="B61" t="s">
        <v>215</v>
      </c>
      <c r="C61">
        <v>5.7540678397569447E-2</v>
      </c>
      <c r="D61">
        <v>0.14478106668705285</v>
      </c>
      <c r="E61">
        <v>1.4865294695326567</v>
      </c>
      <c r="F61">
        <v>0.84647958954797908</v>
      </c>
      <c r="G61">
        <v>0.78698086190840566</v>
      </c>
      <c r="H61">
        <v>0.43699577319932009</v>
      </c>
      <c r="I61">
        <v>0.33863192986276308</v>
      </c>
      <c r="J61">
        <v>0.53362408505055092</v>
      </c>
      <c r="K61">
        <v>0.53362408505055092</v>
      </c>
      <c r="M61">
        <v>0.61897627900561958</v>
      </c>
      <c r="N61">
        <v>0.11383284032304172</v>
      </c>
      <c r="O61">
        <v>0.11383284032304172</v>
      </c>
      <c r="P61">
        <v>0.1214301784214491</v>
      </c>
      <c r="Q61">
        <v>0.2025646755513319</v>
      </c>
      <c r="R61">
        <v>0.1214301784214491</v>
      </c>
      <c r="V61">
        <v>4.3225716740540425E-2</v>
      </c>
      <c r="W61">
        <v>0.10670046988825975</v>
      </c>
      <c r="AG61">
        <v>2.3808639121386435E-2</v>
      </c>
      <c r="AH61">
        <v>3.6825704705426988E-2</v>
      </c>
      <c r="AI61">
        <v>0.11476816640837957</v>
      </c>
      <c r="AJ61">
        <v>1.9096620735573496E-2</v>
      </c>
      <c r="AK61" t="s">
        <v>2196</v>
      </c>
      <c r="AL61" t="s">
        <v>2197</v>
      </c>
      <c r="AM61" t="s">
        <v>2198</v>
      </c>
      <c r="AN61">
        <v>3.1062671936836879E-2</v>
      </c>
      <c r="AO61">
        <v>0.60944243824024724</v>
      </c>
      <c r="AP61">
        <v>0.60944243824024724</v>
      </c>
      <c r="AQ61">
        <v>0.61460892080948426</v>
      </c>
      <c r="AR61">
        <v>5.7129596463165164E-2</v>
      </c>
      <c r="AS61">
        <v>5.7129596463165164E-2</v>
      </c>
      <c r="AT61">
        <v>0.35633581181566854</v>
      </c>
      <c r="AX61">
        <v>0.25913875461778302</v>
      </c>
      <c r="AY61">
        <v>0.25913875461778302</v>
      </c>
      <c r="AZ61">
        <v>0</v>
      </c>
      <c r="BA61">
        <v>0</v>
      </c>
      <c r="BC61">
        <v>4.002532173757193E-2</v>
      </c>
      <c r="BE61">
        <v>0.39788595210703914</v>
      </c>
      <c r="BF61">
        <v>0.22990310765088393</v>
      </c>
      <c r="BG61">
        <v>0.23007576506739513</v>
      </c>
      <c r="BH61">
        <v>0.70825593325880853</v>
      </c>
    </row>
    <row r="62" spans="1:60">
      <c r="A62">
        <v>2011</v>
      </c>
      <c r="B62" t="s">
        <v>218</v>
      </c>
      <c r="C62">
        <v>4.0921719784939976E-2</v>
      </c>
      <c r="D62">
        <v>8.0729513856082916E-2</v>
      </c>
      <c r="E62">
        <v>1.556287916955466</v>
      </c>
      <c r="F62">
        <v>0.85840040141941698</v>
      </c>
      <c r="G62">
        <v>0.79797072952523718</v>
      </c>
      <c r="H62">
        <v>0.34772358484111965</v>
      </c>
      <c r="I62">
        <v>0.33412514108426833</v>
      </c>
      <c r="J62">
        <v>0.5366921093238457</v>
      </c>
      <c r="K62">
        <v>0.5366921093238457</v>
      </c>
      <c r="M62">
        <v>0.57221325590385241</v>
      </c>
      <c r="N62">
        <v>0.13601163505108102</v>
      </c>
      <c r="O62">
        <v>0.13601163505108102</v>
      </c>
      <c r="P62">
        <v>5.665672365923604E-2</v>
      </c>
      <c r="Q62">
        <v>6.2370148648489013E-2</v>
      </c>
      <c r="R62">
        <v>5.665672365923604E-2</v>
      </c>
      <c r="V62">
        <v>4.3055810304776586E-2</v>
      </c>
      <c r="W62">
        <v>9.0204814776400549E-2</v>
      </c>
      <c r="AG62">
        <v>1.6008932675296676E-2</v>
      </c>
      <c r="AH62">
        <v>3.7308920831760559E-2</v>
      </c>
      <c r="AI62">
        <v>4.1973584681428568E-2</v>
      </c>
      <c r="AJ62">
        <v>2.4738601687004473E-2</v>
      </c>
      <c r="AK62" t="s">
        <v>2199</v>
      </c>
      <c r="AL62" t="s">
        <v>2199</v>
      </c>
      <c r="AM62" t="s">
        <v>2200</v>
      </c>
      <c r="AN62">
        <v>2.3891007936141274E-2</v>
      </c>
      <c r="AO62">
        <v>0.73378958400980654</v>
      </c>
      <c r="AP62">
        <v>0.73378958400980654</v>
      </c>
      <c r="AQ62">
        <v>0.74008542934323862</v>
      </c>
      <c r="AR62">
        <v>5.3279584434757735E-2</v>
      </c>
      <c r="AS62">
        <v>5.3279584434757735E-2</v>
      </c>
      <c r="AT62">
        <v>0.37318730000493544</v>
      </c>
      <c r="AX62">
        <v>0.1904497319742251</v>
      </c>
      <c r="AY62">
        <v>0.1904497319742251</v>
      </c>
      <c r="AZ62">
        <v>0</v>
      </c>
      <c r="BA62">
        <v>0</v>
      </c>
      <c r="BC62">
        <v>3.5490427731027965E-2</v>
      </c>
      <c r="BE62">
        <v>0.42494745950806728</v>
      </c>
      <c r="BF62">
        <v>0.36598927441740775</v>
      </c>
      <c r="BG62">
        <v>0.36598927441740775</v>
      </c>
      <c r="BH62">
        <v>0.6157627373748753</v>
      </c>
    </row>
    <row r="63" spans="1:60">
      <c r="A63">
        <v>2011</v>
      </c>
      <c r="B63" t="s">
        <v>223</v>
      </c>
      <c r="C63">
        <v>0.50321022295759699</v>
      </c>
      <c r="D63">
        <v>0.15724770135535049</v>
      </c>
      <c r="E63">
        <v>1.4496946057231415</v>
      </c>
      <c r="F63">
        <v>1.1325108023980537</v>
      </c>
      <c r="G63">
        <v>0.68047553209597988</v>
      </c>
      <c r="H63">
        <v>0.41948267709458237</v>
      </c>
      <c r="I63">
        <v>0.33135773637186161</v>
      </c>
      <c r="J63">
        <v>0.23293807272633235</v>
      </c>
      <c r="K63">
        <v>0.23293807272633235</v>
      </c>
      <c r="M63">
        <v>0.26501033533017582</v>
      </c>
      <c r="N63">
        <v>1.7587860314937569E-2</v>
      </c>
      <c r="O63">
        <v>1.7587860314937569E-2</v>
      </c>
      <c r="P63">
        <v>4.5821827052659879E-2</v>
      </c>
      <c r="Q63">
        <v>7.2919565540397469E-2</v>
      </c>
      <c r="R63">
        <v>4.5821827052659879E-2</v>
      </c>
      <c r="V63">
        <v>7.9087347638893725E-3</v>
      </c>
      <c r="W63">
        <v>0.10917917306920183</v>
      </c>
      <c r="X63">
        <v>0</v>
      </c>
      <c r="AG63">
        <v>3.732704215972759E-2</v>
      </c>
      <c r="AH63">
        <v>3.6158826928435854E-2</v>
      </c>
      <c r="AI63">
        <v>5.5273721124745649E-2</v>
      </c>
      <c r="AJ63">
        <v>2.5058839835120049E-2</v>
      </c>
      <c r="AK63" t="s">
        <v>2201</v>
      </c>
      <c r="AL63" t="s">
        <v>2202</v>
      </c>
      <c r="AM63" t="s">
        <v>2203</v>
      </c>
      <c r="AN63">
        <v>2.2488079641709787E-2</v>
      </c>
      <c r="AO63">
        <v>0.43290376846480738</v>
      </c>
      <c r="AP63">
        <v>0.43290376846480738</v>
      </c>
      <c r="AQ63">
        <v>0.43250012562277645</v>
      </c>
      <c r="AR63">
        <v>1.7295578154216298E-2</v>
      </c>
      <c r="AS63">
        <v>1.7295578154216298E-2</v>
      </c>
      <c r="AT63">
        <v>0.7264684203342604</v>
      </c>
      <c r="AU63" t="s">
        <v>2204</v>
      </c>
      <c r="AX63">
        <v>0.57927280835528139</v>
      </c>
      <c r="AY63">
        <v>0.57927280835528139</v>
      </c>
      <c r="AZ63">
        <v>0</v>
      </c>
      <c r="BA63">
        <v>0</v>
      </c>
      <c r="BB63">
        <v>0</v>
      </c>
      <c r="BC63">
        <v>6.3166635979798186E-2</v>
      </c>
      <c r="BD63" t="s">
        <v>2205</v>
      </c>
      <c r="BE63">
        <v>0.73306286293712186</v>
      </c>
      <c r="BF63">
        <v>2.465224464651055E-2</v>
      </c>
      <c r="BG63">
        <v>7.0359670657802381E-2</v>
      </c>
      <c r="BH63">
        <v>0.21995472669133456</v>
      </c>
    </row>
    <row r="64" spans="1:60">
      <c r="A64">
        <v>2011</v>
      </c>
      <c r="B64" t="s">
        <v>212</v>
      </c>
      <c r="C64">
        <v>3.7960473112017716E-2</v>
      </c>
      <c r="D64">
        <v>0.12196971106461801</v>
      </c>
      <c r="E64">
        <v>1.3758926460844922</v>
      </c>
      <c r="F64">
        <v>0.95891138061718051</v>
      </c>
      <c r="G64">
        <v>0.90929470249291067</v>
      </c>
      <c r="H64">
        <v>0.37763700467075728</v>
      </c>
      <c r="I64">
        <v>0.35522274151087968</v>
      </c>
      <c r="J64">
        <v>0.66920441375037054</v>
      </c>
      <c r="K64">
        <v>0.66920441375037054</v>
      </c>
      <c r="M64">
        <v>0.69884504880165232</v>
      </c>
      <c r="N64">
        <v>0.15231843428959083</v>
      </c>
      <c r="O64">
        <v>0.15231843428959083</v>
      </c>
      <c r="P64">
        <v>3.67696561127848E-2</v>
      </c>
      <c r="Q64">
        <v>4.0327165979973573E-2</v>
      </c>
      <c r="R64">
        <v>3.67696561127848E-2</v>
      </c>
      <c r="V64">
        <v>2.7435963264527116E-2</v>
      </c>
      <c r="W64">
        <v>8.5560082421501094E-2</v>
      </c>
      <c r="AG64">
        <v>2.4954025538677514E-2</v>
      </c>
      <c r="AH64">
        <v>3.741879022958871E-2</v>
      </c>
      <c r="AI64">
        <v>2.3667138952375499E-2</v>
      </c>
      <c r="AJ64">
        <v>1.1389307614664545E-2</v>
      </c>
      <c r="AK64" t="s">
        <v>2206</v>
      </c>
      <c r="AL64" t="s">
        <v>2206</v>
      </c>
      <c r="AM64" t="s">
        <v>2207</v>
      </c>
      <c r="AN64">
        <v>2.253181792273885E-2</v>
      </c>
      <c r="AO64">
        <v>0.75934043840547016</v>
      </c>
      <c r="AP64">
        <v>0.75934043840547016</v>
      </c>
      <c r="AQ64">
        <v>0.76024769891493316</v>
      </c>
      <c r="AR64">
        <v>4.7365236602829652E-2</v>
      </c>
      <c r="AS64">
        <v>4.7365236602829652E-2</v>
      </c>
      <c r="AT64">
        <v>0.26518917650735885</v>
      </c>
      <c r="AX64">
        <v>0.20511458062718355</v>
      </c>
      <c r="AY64">
        <v>0.20511458062718355</v>
      </c>
      <c r="AZ64">
        <v>0</v>
      </c>
      <c r="BA64">
        <v>0</v>
      </c>
      <c r="BC64">
        <v>3.5314774503915354E-2</v>
      </c>
      <c r="BE64">
        <v>0.29850548585042841</v>
      </c>
      <c r="BF64">
        <v>0.25185214737524508</v>
      </c>
      <c r="BG64">
        <v>0.25185214737524508</v>
      </c>
      <c r="BH64">
        <v>0.41772597315851456</v>
      </c>
    </row>
    <row r="65" spans="1:66">
      <c r="A65">
        <v>2011</v>
      </c>
      <c r="B65" t="s">
        <v>380</v>
      </c>
      <c r="C65">
        <v>0.17013371617542125</v>
      </c>
      <c r="D65">
        <v>0.15506810429533069</v>
      </c>
      <c r="E65">
        <v>0.9849157270460891</v>
      </c>
      <c r="F65">
        <v>0.84599338349836617</v>
      </c>
      <c r="G65">
        <v>0.7665141931602486</v>
      </c>
      <c r="H65">
        <v>0.40304566852645751</v>
      </c>
      <c r="I65">
        <v>0.33305298998108229</v>
      </c>
      <c r="J65">
        <v>0.69347365482846068</v>
      </c>
      <c r="K65">
        <v>0.69347365482846068</v>
      </c>
      <c r="M65">
        <v>0.77778140353308234</v>
      </c>
      <c r="N65">
        <v>0.18679980291417719</v>
      </c>
      <c r="O65">
        <v>0.18679980291417719</v>
      </c>
      <c r="P65">
        <v>0.1104462140922349</v>
      </c>
      <c r="Q65">
        <v>0.17744780605816768</v>
      </c>
      <c r="R65">
        <v>0.1104462140922349</v>
      </c>
      <c r="V65">
        <v>0.13446391175907385</v>
      </c>
      <c r="W65">
        <v>0.18069344548577854</v>
      </c>
      <c r="AG65">
        <v>2.4946641972986704E-2</v>
      </c>
      <c r="AH65">
        <v>4.2109405150581203E-2</v>
      </c>
      <c r="AI65">
        <v>9.3873582696866298E-2</v>
      </c>
      <c r="AJ65">
        <v>1.0947946007089766E-2</v>
      </c>
      <c r="AK65" t="s">
        <v>2208</v>
      </c>
      <c r="AL65" t="s">
        <v>2208</v>
      </c>
      <c r="AM65" t="s">
        <v>2209</v>
      </c>
      <c r="AN65">
        <v>2.6630454819216776E-2</v>
      </c>
      <c r="AO65">
        <v>0.43710035826341714</v>
      </c>
      <c r="AP65">
        <v>0.43710035826341714</v>
      </c>
      <c r="AQ65">
        <v>0.43566729617944355</v>
      </c>
      <c r="AR65">
        <v>7.4024218645153128E-2</v>
      </c>
      <c r="AS65">
        <v>7.4024218645153128E-2</v>
      </c>
      <c r="AT65">
        <v>0.19430057880287677</v>
      </c>
      <c r="AX65">
        <v>0.32983656331933858</v>
      </c>
      <c r="AY65">
        <v>0.32983656331933858</v>
      </c>
      <c r="AZ65">
        <v>0</v>
      </c>
      <c r="BA65">
        <v>0</v>
      </c>
      <c r="BC65">
        <v>5.0267816035760651E-2</v>
      </c>
      <c r="BE65">
        <v>0.21672861967468676</v>
      </c>
      <c r="BF65">
        <v>8.6779999040748498E-2</v>
      </c>
      <c r="BG65">
        <v>8.6779999040748498E-2</v>
      </c>
      <c r="BH65">
        <v>0.56486545025518409</v>
      </c>
    </row>
    <row r="66" spans="1:66">
      <c r="A66">
        <v>2012</v>
      </c>
      <c r="B66" t="s">
        <v>207</v>
      </c>
      <c r="C66">
        <v>0.15725500255527547</v>
      </c>
      <c r="D66">
        <v>0.1578524104975228</v>
      </c>
      <c r="E66">
        <v>1.8715709910868437</v>
      </c>
      <c r="F66">
        <v>1.0960689976277584</v>
      </c>
      <c r="G66">
        <v>0.87607243054900708</v>
      </c>
      <c r="H66">
        <v>0.4863935864543763</v>
      </c>
      <c r="I66">
        <v>0.35523889503755252</v>
      </c>
      <c r="J66">
        <v>0.34884913482644198</v>
      </c>
      <c r="K66">
        <v>0.34884913482644198</v>
      </c>
      <c r="M66">
        <v>0.4567448793334708</v>
      </c>
      <c r="N66">
        <v>4.4762621494493449E-2</v>
      </c>
      <c r="O66">
        <v>4.4762621494493449E-2</v>
      </c>
      <c r="P66">
        <v>0.15526957255524584</v>
      </c>
      <c r="Q66">
        <v>0.24496278864453427</v>
      </c>
      <c r="R66">
        <v>0.15526957255524584</v>
      </c>
      <c r="V66">
        <v>2.3328735972356733E-2</v>
      </c>
      <c r="W66">
        <v>0.11615471810551473</v>
      </c>
      <c r="X66">
        <v>0</v>
      </c>
      <c r="AG66">
        <v>2.3865465510798434E-2</v>
      </c>
      <c r="AH66">
        <v>3.482817585225885E-2</v>
      </c>
      <c r="AI66">
        <v>0.13912639288447484</v>
      </c>
      <c r="AJ66">
        <v>4.016200917577227E-2</v>
      </c>
      <c r="AK66" t="s">
        <v>2210</v>
      </c>
      <c r="AL66" t="s">
        <v>2211</v>
      </c>
      <c r="AM66" t="s">
        <v>2212</v>
      </c>
      <c r="AN66">
        <v>2.6737101468846499E-2</v>
      </c>
      <c r="AO66">
        <v>0.48317070544045698</v>
      </c>
      <c r="AP66">
        <v>0.48317070544045698</v>
      </c>
      <c r="AQ66">
        <v>0.48243356488490835</v>
      </c>
      <c r="AR66">
        <v>3.0830866652821375E-2</v>
      </c>
      <c r="AS66">
        <v>3.0830866652821375E-2</v>
      </c>
      <c r="AT66">
        <v>0.5126059292071129</v>
      </c>
      <c r="AU66" t="s">
        <v>2213</v>
      </c>
      <c r="AX66">
        <v>0.28451441190715904</v>
      </c>
      <c r="AY66">
        <v>0.28451441190715904</v>
      </c>
      <c r="AZ66">
        <v>0</v>
      </c>
      <c r="BA66">
        <v>0</v>
      </c>
      <c r="BB66">
        <v>0</v>
      </c>
      <c r="BC66">
        <v>5.0267969079558113E-2</v>
      </c>
      <c r="BD66" t="s">
        <v>2214</v>
      </c>
      <c r="BE66">
        <v>0.53555969533702663</v>
      </c>
      <c r="BF66">
        <v>8.9418457409182778E-2</v>
      </c>
      <c r="BG66">
        <v>0.12496028196577479</v>
      </c>
      <c r="BH66">
        <v>0.57157918383300321</v>
      </c>
    </row>
    <row r="67" spans="1:66">
      <c r="A67">
        <v>2012</v>
      </c>
      <c r="B67" t="s">
        <v>228</v>
      </c>
      <c r="C67">
        <v>0.26488019698156501</v>
      </c>
      <c r="D67">
        <v>0.14758363209173844</v>
      </c>
      <c r="E67">
        <v>1.7058009989750151</v>
      </c>
      <c r="F67">
        <v>1.1319925126954127</v>
      </c>
      <c r="G67">
        <v>0.78269423150020534</v>
      </c>
      <c r="H67">
        <v>0.45601388413848121</v>
      </c>
      <c r="I67">
        <v>0.35860298877393637</v>
      </c>
      <c r="J67">
        <v>0.29206955991870531</v>
      </c>
      <c r="K67">
        <v>0.29206955991870531</v>
      </c>
      <c r="M67">
        <v>0.34010216773788465</v>
      </c>
      <c r="N67">
        <v>5.2125908621104097E-2</v>
      </c>
      <c r="O67">
        <v>5.2125908621104097E-2</v>
      </c>
      <c r="P67">
        <v>5.7948174643440722E-2</v>
      </c>
      <c r="Q67">
        <v>8.2874425219985615E-2</v>
      </c>
      <c r="R67">
        <v>5.7948174643440722E-2</v>
      </c>
      <c r="V67">
        <v>1.5555875269031695E-2</v>
      </c>
      <c r="W67">
        <v>8.7750800958809647E-2</v>
      </c>
      <c r="X67">
        <v>0</v>
      </c>
      <c r="AG67">
        <v>3.2452115271336436E-2</v>
      </c>
      <c r="AH67">
        <v>3.6238623458254252E-2</v>
      </c>
      <c r="AI67">
        <v>5.4886015549105924E-2</v>
      </c>
      <c r="AJ67">
        <v>2.3415098594624508E-2</v>
      </c>
      <c r="AK67" t="s">
        <v>2215</v>
      </c>
      <c r="AL67" t="s">
        <v>2216</v>
      </c>
      <c r="AM67" t="s">
        <v>2217</v>
      </c>
      <c r="AN67">
        <v>2.3201405411658188E-2</v>
      </c>
      <c r="AO67">
        <v>0.51904597519302353</v>
      </c>
      <c r="AP67">
        <v>0.51904597519302353</v>
      </c>
      <c r="AQ67">
        <v>0.51896836696257276</v>
      </c>
      <c r="AR67">
        <v>2.6174673901641046E-2</v>
      </c>
      <c r="AS67">
        <v>2.6174673901641046E-2</v>
      </c>
      <c r="AT67">
        <v>0.64111147090204179</v>
      </c>
      <c r="AU67" t="s">
        <v>2218</v>
      </c>
      <c r="AX67">
        <v>0.4121701195818635</v>
      </c>
      <c r="AY67">
        <v>0.4121701195818635</v>
      </c>
      <c r="AZ67">
        <v>0</v>
      </c>
      <c r="BA67">
        <v>0</v>
      </c>
      <c r="BB67">
        <v>0</v>
      </c>
      <c r="BC67">
        <v>4.8733505462196181E-2</v>
      </c>
      <c r="BD67" t="s">
        <v>2219</v>
      </c>
      <c r="BE67">
        <v>0.6594527906687746</v>
      </c>
      <c r="BF67">
        <v>0.1205392080108245</v>
      </c>
      <c r="BG67">
        <v>0.22669803108263642</v>
      </c>
      <c r="BH67">
        <v>0.38647939504894602</v>
      </c>
    </row>
    <row r="68" spans="1:66">
      <c r="A68">
        <v>2012</v>
      </c>
      <c r="B68" t="s">
        <v>231</v>
      </c>
      <c r="C68">
        <v>4.3288878025975988E-2</v>
      </c>
      <c r="D68">
        <v>0.10950002640881792</v>
      </c>
      <c r="E68">
        <v>1.4676454874176978</v>
      </c>
      <c r="F68">
        <v>0.95265879422768174</v>
      </c>
      <c r="G68">
        <v>0.89782805156370904</v>
      </c>
      <c r="H68">
        <v>0.42386976671887977</v>
      </c>
      <c r="I68">
        <v>0.36719770672330321</v>
      </c>
      <c r="J68">
        <v>0.50755155418347575</v>
      </c>
      <c r="K68">
        <v>0.50755155418347575</v>
      </c>
      <c r="M68">
        <v>0.57359207144583557</v>
      </c>
      <c r="N68">
        <v>0.14213962226497229</v>
      </c>
      <c r="O68">
        <v>0.14213962226497229</v>
      </c>
      <c r="P68">
        <v>8.2483308669047406E-2</v>
      </c>
      <c r="Q68">
        <v>0.11411725674635957</v>
      </c>
      <c r="R68">
        <v>8.2483308669047406E-2</v>
      </c>
      <c r="V68">
        <v>3.4474640119401809E-2</v>
      </c>
      <c r="W68">
        <v>9.7927604700074208E-2</v>
      </c>
      <c r="AG68">
        <v>2.2047988555054968E-2</v>
      </c>
      <c r="AH68">
        <v>3.7922183827358132E-2</v>
      </c>
      <c r="AI68">
        <v>6.1830574236327263E-2</v>
      </c>
      <c r="AJ68">
        <v>1.9428178740417548E-2</v>
      </c>
      <c r="AK68" t="s">
        <v>2220</v>
      </c>
      <c r="AL68" t="s">
        <v>2220</v>
      </c>
      <c r="AM68" t="s">
        <v>2221</v>
      </c>
      <c r="AN68">
        <v>2.3806697042405987E-2</v>
      </c>
      <c r="AO68">
        <v>0.68444836710454759</v>
      </c>
      <c r="AP68">
        <v>0.68444836710454759</v>
      </c>
      <c r="AQ68">
        <v>0.69706460753685118</v>
      </c>
      <c r="AR68">
        <v>4.5621650171341774E-2</v>
      </c>
      <c r="AS68">
        <v>4.5621650171341774E-2</v>
      </c>
      <c r="AT68">
        <v>0.39760926490246068</v>
      </c>
      <c r="AX68">
        <v>0.18702052087572854</v>
      </c>
      <c r="AY68">
        <v>0.18702052087572854</v>
      </c>
      <c r="AZ68">
        <v>0</v>
      </c>
      <c r="BA68">
        <v>0</v>
      </c>
      <c r="BC68">
        <v>3.6079942001555045E-2</v>
      </c>
      <c r="BE68">
        <v>0.42763631098618926</v>
      </c>
      <c r="BF68">
        <v>0.3285105387436893</v>
      </c>
      <c r="BG68">
        <v>0.3285105387436893</v>
      </c>
      <c r="BH68">
        <v>0.65812962598852676</v>
      </c>
    </row>
    <row r="69" spans="1:66">
      <c r="A69">
        <v>2012</v>
      </c>
      <c r="B69" t="s">
        <v>215</v>
      </c>
      <c r="C69">
        <v>5.5760797066346561E-2</v>
      </c>
      <c r="D69">
        <v>0.1218287769690357</v>
      </c>
      <c r="E69">
        <v>1.5802935787577006</v>
      </c>
      <c r="F69">
        <v>0.86894403448376911</v>
      </c>
      <c r="G69">
        <v>0.80978064021622154</v>
      </c>
      <c r="H69">
        <v>0.46920013398393728</v>
      </c>
      <c r="I69">
        <v>0.36420372145449476</v>
      </c>
      <c r="J69">
        <v>0.52608403001212145</v>
      </c>
      <c r="K69">
        <v>0.52608403001212145</v>
      </c>
      <c r="M69">
        <v>0.61541470310477187</v>
      </c>
      <c r="N69">
        <v>0.12260146951162557</v>
      </c>
      <c r="O69">
        <v>0.12260146951162557</v>
      </c>
      <c r="P69">
        <v>0.13692561705125206</v>
      </c>
      <c r="Q69">
        <v>0.21179296223234936</v>
      </c>
      <c r="R69">
        <v>0.13692561705125206</v>
      </c>
      <c r="V69">
        <v>4.4821389886796369E-2</v>
      </c>
      <c r="W69">
        <v>0.12152413706144435</v>
      </c>
      <c r="AG69">
        <v>2.6572919544262996E-2</v>
      </c>
      <c r="AH69">
        <v>4.2751324455523765E-2</v>
      </c>
      <c r="AI69">
        <v>0.11500342850551341</v>
      </c>
      <c r="AJ69">
        <v>2.3488746405926408E-2</v>
      </c>
      <c r="AK69" t="s">
        <v>2222</v>
      </c>
      <c r="AL69" t="s">
        <v>2223</v>
      </c>
      <c r="AM69" t="s">
        <v>2224</v>
      </c>
      <c r="AN69">
        <v>3.3924762243716308E-2</v>
      </c>
      <c r="AO69">
        <v>0.58885025047317929</v>
      </c>
      <c r="AP69">
        <v>0.58885025047317929</v>
      </c>
      <c r="AQ69">
        <v>0.58840119328036189</v>
      </c>
      <c r="AR69">
        <v>5.6253896585236579E-2</v>
      </c>
      <c r="AS69">
        <v>5.6253896585236579E-2</v>
      </c>
      <c r="AT69">
        <v>0.35763049824228571</v>
      </c>
      <c r="AX69">
        <v>0.24734430241629177</v>
      </c>
      <c r="AY69">
        <v>0.24734430241629177</v>
      </c>
      <c r="AZ69">
        <v>0</v>
      </c>
      <c r="BA69">
        <v>0</v>
      </c>
      <c r="BC69">
        <v>4.4622042645504373E-2</v>
      </c>
      <c r="BE69">
        <v>0.39584379497611627</v>
      </c>
      <c r="BF69">
        <v>0.2335643236958358</v>
      </c>
      <c r="BG69">
        <v>0.23379103483666974</v>
      </c>
      <c r="BH69">
        <v>0.72203187143816017</v>
      </c>
    </row>
    <row r="70" spans="1:66">
      <c r="A70">
        <v>2012</v>
      </c>
      <c r="B70" t="s">
        <v>218</v>
      </c>
      <c r="C70">
        <v>4.1396678149045726E-2</v>
      </c>
      <c r="D70">
        <v>4.027580451697766E-2</v>
      </c>
      <c r="E70">
        <v>1.6941565723382808</v>
      </c>
      <c r="F70">
        <v>0.90986279811267878</v>
      </c>
      <c r="G70">
        <v>0.86173684012332663</v>
      </c>
      <c r="H70">
        <v>0.37825428839105613</v>
      </c>
      <c r="I70">
        <v>0.3620666857536049</v>
      </c>
      <c r="J70">
        <v>0.51416203916633374</v>
      </c>
      <c r="K70">
        <v>0.51416203916633374</v>
      </c>
      <c r="M70">
        <v>0.54881731953152224</v>
      </c>
      <c r="N70">
        <v>0.13285549240432004</v>
      </c>
      <c r="O70">
        <v>0.13285549240432004</v>
      </c>
      <c r="P70">
        <v>5.5645920283116393E-2</v>
      </c>
      <c r="Q70">
        <v>6.1241344144040158E-2</v>
      </c>
      <c r="R70">
        <v>5.5645920283116393E-2</v>
      </c>
      <c r="V70">
        <v>4.7723097781259688E-2</v>
      </c>
      <c r="W70">
        <v>9.2220357085354615E-2</v>
      </c>
      <c r="AG70">
        <v>2.2550827881157802E-2</v>
      </c>
      <c r="AH70">
        <v>4.6285587688799042E-2</v>
      </c>
      <c r="AI70">
        <v>4.6219764687638894E-2</v>
      </c>
      <c r="AJ70">
        <v>2.8658419688626303E-2</v>
      </c>
      <c r="AK70" t="s">
        <v>2225</v>
      </c>
      <c r="AL70" t="s">
        <v>2225</v>
      </c>
      <c r="AM70" t="s">
        <v>2226</v>
      </c>
      <c r="AN70">
        <v>2.5880451747504946E-2</v>
      </c>
      <c r="AO70">
        <v>0.72911274968119655</v>
      </c>
      <c r="AP70">
        <v>0.72911274968119655</v>
      </c>
      <c r="AQ70">
        <v>0.73802597289222649</v>
      </c>
      <c r="AR70">
        <v>6.1723804753311941E-2</v>
      </c>
      <c r="AS70">
        <v>6.1723804753311941E-2</v>
      </c>
      <c r="AT70">
        <v>0.39336316335881799</v>
      </c>
      <c r="AX70">
        <v>0.18567494185241523</v>
      </c>
      <c r="AY70">
        <v>0.18567494185241523</v>
      </c>
      <c r="AZ70">
        <v>0</v>
      </c>
      <c r="BA70">
        <v>0</v>
      </c>
      <c r="BC70">
        <v>3.6708018696603922E-2</v>
      </c>
      <c r="BE70">
        <v>0.44577012873830235</v>
      </c>
      <c r="BF70">
        <v>0.37610252435689245</v>
      </c>
      <c r="BG70">
        <v>0.37610252435689245</v>
      </c>
      <c r="BH70">
        <v>0.65718795974481914</v>
      </c>
    </row>
    <row r="71" spans="1:66">
      <c r="A71">
        <v>2012</v>
      </c>
      <c r="B71" t="s">
        <v>223</v>
      </c>
      <c r="C71">
        <v>0.49709386119242083</v>
      </c>
      <c r="D71">
        <v>0.13792805600053848</v>
      </c>
      <c r="E71">
        <v>1.445292062451176</v>
      </c>
      <c r="F71">
        <v>1.1229417884703883</v>
      </c>
      <c r="G71">
        <v>0.68311031094954255</v>
      </c>
      <c r="H71">
        <v>0.44987221898046481</v>
      </c>
      <c r="I71">
        <v>0.35648355475921512</v>
      </c>
      <c r="J71">
        <v>0.20932085944138579</v>
      </c>
      <c r="K71">
        <v>0.20932085944138579</v>
      </c>
      <c r="M71">
        <v>0.24426750509015466</v>
      </c>
      <c r="N71">
        <v>1.9858409078165627E-2</v>
      </c>
      <c r="O71">
        <v>1.9858409078165627E-2</v>
      </c>
      <c r="P71">
        <v>4.6367785898203798E-2</v>
      </c>
      <c r="Q71">
        <v>6.9917813802191059E-2</v>
      </c>
      <c r="R71">
        <v>4.6367785898203798E-2</v>
      </c>
      <c r="V71">
        <v>9.776643576552323E-3</v>
      </c>
      <c r="W71">
        <v>0.11810700298499846</v>
      </c>
      <c r="X71">
        <v>0</v>
      </c>
      <c r="AG71">
        <v>4.0713798289581674E-2</v>
      </c>
      <c r="AH71">
        <v>3.9999188896077613E-2</v>
      </c>
      <c r="AI71">
        <v>5.2323853896392221E-2</v>
      </c>
      <c r="AJ71">
        <v>2.5245088776200224E-2</v>
      </c>
      <c r="AK71" t="s">
        <v>2227</v>
      </c>
      <c r="AL71" t="s">
        <v>2228</v>
      </c>
      <c r="AM71" t="s">
        <v>2229</v>
      </c>
      <c r="AN71">
        <v>2.2935122056755575E-2</v>
      </c>
      <c r="AO71">
        <v>0.43266918285471556</v>
      </c>
      <c r="AP71">
        <v>0.43266918285471556</v>
      </c>
      <c r="AQ71">
        <v>0.43168508745553041</v>
      </c>
      <c r="AR71">
        <v>1.7503087555708483E-2</v>
      </c>
      <c r="AS71">
        <v>1.7503087555708483E-2</v>
      </c>
      <c r="AT71">
        <v>0.75043586236562909</v>
      </c>
      <c r="AU71" t="s">
        <v>2230</v>
      </c>
      <c r="AX71">
        <v>0.57536225620279191</v>
      </c>
      <c r="AY71">
        <v>0.57536225620279191</v>
      </c>
      <c r="AZ71">
        <v>0</v>
      </c>
      <c r="BA71">
        <v>0</v>
      </c>
      <c r="BB71">
        <v>0</v>
      </c>
      <c r="BC71">
        <v>6.1651730268733496E-2</v>
      </c>
      <c r="BD71" t="s">
        <v>2231</v>
      </c>
      <c r="BE71">
        <v>0.75214716388952307</v>
      </c>
      <c r="BF71">
        <v>2.5653895445313393E-2</v>
      </c>
      <c r="BG71">
        <v>7.7896735727313329E-2</v>
      </c>
      <c r="BH71">
        <v>0.21343918732289593</v>
      </c>
    </row>
    <row r="72" spans="1:66">
      <c r="A72">
        <v>2012</v>
      </c>
      <c r="B72" t="s">
        <v>212</v>
      </c>
      <c r="C72">
        <v>3.8021334907072345E-2</v>
      </c>
      <c r="D72">
        <v>7.7747283117900315E-2</v>
      </c>
      <c r="E72">
        <v>1.4948905866935613</v>
      </c>
      <c r="F72">
        <v>0.96843864602069507</v>
      </c>
      <c r="G72">
        <v>0.93219224537647338</v>
      </c>
      <c r="H72">
        <v>0.40373263614374144</v>
      </c>
      <c r="I72">
        <v>0.38102081207207877</v>
      </c>
      <c r="J72">
        <v>0.65106404943051366</v>
      </c>
      <c r="K72">
        <v>0.65106404943051366</v>
      </c>
      <c r="M72">
        <v>0.68065396617980933</v>
      </c>
      <c r="N72">
        <v>0.15856191548012813</v>
      </c>
      <c r="O72">
        <v>0.15856191548012813</v>
      </c>
      <c r="P72">
        <v>4.030468517062983E-2</v>
      </c>
      <c r="Q72">
        <v>4.3027658212096039E-2</v>
      </c>
      <c r="R72">
        <v>4.030468517062983E-2</v>
      </c>
      <c r="V72">
        <v>2.9085254308912969E-2</v>
      </c>
      <c r="W72">
        <v>8.7279280257531108E-2</v>
      </c>
      <c r="AG72">
        <v>2.4830559642630118E-2</v>
      </c>
      <c r="AH72">
        <v>3.7733044393359921E-2</v>
      </c>
      <c r="AI72">
        <v>2.1199453656020713E-2</v>
      </c>
      <c r="AJ72">
        <v>1.0381646284636892E-2</v>
      </c>
      <c r="AK72" t="s">
        <v>2232</v>
      </c>
      <c r="AL72" t="s">
        <v>2232</v>
      </c>
      <c r="AM72" t="s">
        <v>2233</v>
      </c>
      <c r="AN72">
        <v>2.372572493743369E-2</v>
      </c>
      <c r="AO72">
        <v>0.7485846902668013</v>
      </c>
      <c r="AP72">
        <v>0.7485846902668013</v>
      </c>
      <c r="AQ72">
        <v>0.76009398235125547</v>
      </c>
      <c r="AR72">
        <v>4.6011704436453499E-2</v>
      </c>
      <c r="AS72">
        <v>4.6011704436453499E-2</v>
      </c>
      <c r="AT72">
        <v>0.28809160088717994</v>
      </c>
      <c r="AX72">
        <v>0.19856399548380829</v>
      </c>
      <c r="AY72">
        <v>0.19856399548380829</v>
      </c>
      <c r="AZ72">
        <v>0</v>
      </c>
      <c r="BA72">
        <v>0</v>
      </c>
      <c r="BC72">
        <v>3.7014713845099891E-2</v>
      </c>
      <c r="BE72">
        <v>0.31075528114721224</v>
      </c>
      <c r="BF72">
        <v>0.26308082360659396</v>
      </c>
      <c r="BG72">
        <v>0.26308082360659396</v>
      </c>
      <c r="BH72">
        <v>0.43889879417776961</v>
      </c>
    </row>
    <row r="73" spans="1:66">
      <c r="A73">
        <v>2012</v>
      </c>
      <c r="B73" t="s">
        <v>380</v>
      </c>
      <c r="C73">
        <v>0.15667291252674609</v>
      </c>
      <c r="D73">
        <v>0.12792485236301337</v>
      </c>
      <c r="E73">
        <v>1.0871965549741771</v>
      </c>
      <c r="F73">
        <v>0.88139597590794538</v>
      </c>
      <c r="G73">
        <v>0.80191797184481328</v>
      </c>
      <c r="H73">
        <v>0.4376821103081055</v>
      </c>
      <c r="I73">
        <v>0.36527384155498344</v>
      </c>
      <c r="J73">
        <v>0.6773228245034989</v>
      </c>
      <c r="K73">
        <v>0.6773228245034989</v>
      </c>
      <c r="M73">
        <v>0.78937058148614736</v>
      </c>
      <c r="N73">
        <v>0.20528836364778852</v>
      </c>
      <c r="O73">
        <v>0.20528836364778852</v>
      </c>
      <c r="P73">
        <v>0.11597785144724204</v>
      </c>
      <c r="Q73">
        <v>0.17260055618118858</v>
      </c>
      <c r="R73">
        <v>0.11597785144724204</v>
      </c>
      <c r="V73">
        <v>0.12944370536126967</v>
      </c>
      <c r="W73">
        <v>0.20175484275909347</v>
      </c>
      <c r="AG73">
        <v>2.2949951366764761E-2</v>
      </c>
      <c r="AH73">
        <v>3.6716631281434535E-2</v>
      </c>
      <c r="AI73">
        <v>9.1737223072338475E-2</v>
      </c>
      <c r="AJ73">
        <v>1.0579326242150328E-2</v>
      </c>
      <c r="AK73" t="s">
        <v>2234</v>
      </c>
      <c r="AL73" t="s">
        <v>2234</v>
      </c>
      <c r="AM73" t="s">
        <v>2235</v>
      </c>
      <c r="AN73">
        <v>2.8063024217856745E-2</v>
      </c>
      <c r="AO73">
        <v>0.4346271637785673</v>
      </c>
      <c r="AP73">
        <v>0.4346271637785673</v>
      </c>
      <c r="AQ73">
        <v>0.43349169082533529</v>
      </c>
      <c r="AR73">
        <v>6.6729597056250201E-2</v>
      </c>
      <c r="AS73">
        <v>6.6729597056250201E-2</v>
      </c>
      <c r="AT73">
        <v>0.18897173296871941</v>
      </c>
      <c r="AX73">
        <v>0.34298440643884714</v>
      </c>
      <c r="AY73">
        <v>0.34298440643884714</v>
      </c>
      <c r="AZ73">
        <v>0</v>
      </c>
      <c r="BA73">
        <v>0</v>
      </c>
      <c r="BC73">
        <v>4.9698808306534878E-2</v>
      </c>
      <c r="BE73">
        <v>0.20797645983323088</v>
      </c>
      <c r="BF73">
        <v>8.4026919167552311E-2</v>
      </c>
      <c r="BG73">
        <v>8.4026919167552311E-2</v>
      </c>
      <c r="BH73">
        <v>0.53667254786359875</v>
      </c>
    </row>
    <row r="74" spans="1:66">
      <c r="A74">
        <v>2013</v>
      </c>
      <c r="B74" t="s">
        <v>207</v>
      </c>
      <c r="C74">
        <v>0.15672244197079652</v>
      </c>
      <c r="D74">
        <v>0.15250367508275708</v>
      </c>
      <c r="E74">
        <v>1.7296478434148901</v>
      </c>
      <c r="F74">
        <v>1.047283386356757</v>
      </c>
      <c r="G74">
        <v>0.84424691659466011</v>
      </c>
      <c r="H74">
        <v>0.49825340337353374</v>
      </c>
      <c r="I74">
        <v>0.36998857963659598</v>
      </c>
      <c r="J74">
        <v>0.32411453218698627</v>
      </c>
      <c r="K74">
        <v>0.32411453218698627</v>
      </c>
      <c r="M74">
        <v>0.44563213692308207</v>
      </c>
      <c r="N74">
        <v>4.9454643250581388E-2</v>
      </c>
      <c r="O74">
        <v>4.9454643250581388E-2</v>
      </c>
      <c r="P74">
        <v>0.16273980391076456</v>
      </c>
      <c r="Q74">
        <v>0.26299655056520888</v>
      </c>
      <c r="R74">
        <v>0.16273980391076456</v>
      </c>
      <c r="S74" t="s">
        <v>2236</v>
      </c>
      <c r="T74" t="s">
        <v>2237</v>
      </c>
      <c r="U74" t="s">
        <v>2238</v>
      </c>
      <c r="V74">
        <v>2.1070204520221705E-2</v>
      </c>
      <c r="W74">
        <v>0.1335685771936943</v>
      </c>
      <c r="X74">
        <v>0</v>
      </c>
      <c r="Z74" t="s">
        <v>2239</v>
      </c>
      <c r="AA74" t="s">
        <v>2239</v>
      </c>
      <c r="AB74" t="s">
        <v>2239</v>
      </c>
      <c r="AG74">
        <v>2.3502222456829619E-2</v>
      </c>
      <c r="AH74">
        <v>3.4805667707082849E-2</v>
      </c>
      <c r="AI74">
        <v>0.15033539197779766</v>
      </c>
      <c r="AJ74">
        <v>3.1844463087595871E-2</v>
      </c>
      <c r="AK74" t="s">
        <v>2240</v>
      </c>
      <c r="AL74" t="s">
        <v>2241</v>
      </c>
      <c r="AM74" t="s">
        <v>2242</v>
      </c>
      <c r="AN74">
        <v>2.8571547409092929E-2</v>
      </c>
      <c r="AO74">
        <v>0.45638527409879853</v>
      </c>
      <c r="AP74">
        <v>0.45638527409879853</v>
      </c>
      <c r="AQ74">
        <v>0.45616919416978574</v>
      </c>
      <c r="AR74">
        <v>2.970145938864726E-2</v>
      </c>
      <c r="AS74">
        <v>2.970145938864726E-2</v>
      </c>
      <c r="AT74">
        <v>0.5228764712525078</v>
      </c>
      <c r="AU74" t="s">
        <v>2243</v>
      </c>
      <c r="AX74">
        <v>0.28112167716167613</v>
      </c>
      <c r="AY74">
        <v>0.28112167716167613</v>
      </c>
      <c r="AZ74">
        <v>0</v>
      </c>
      <c r="BA74">
        <v>0</v>
      </c>
      <c r="BB74">
        <v>0</v>
      </c>
      <c r="BC74">
        <v>5.318270303188808E-2</v>
      </c>
      <c r="BD74" t="s">
        <v>2244</v>
      </c>
      <c r="BE74">
        <v>0.5456166092204574</v>
      </c>
      <c r="BF74">
        <v>8.4387389382016634E-2</v>
      </c>
      <c r="BG74">
        <v>0.11770925177597739</v>
      </c>
      <c r="BH74">
        <v>0.6318458893619473</v>
      </c>
      <c r="BK74" t="s">
        <v>2245</v>
      </c>
      <c r="BL74" t="s">
        <v>2246</v>
      </c>
      <c r="BM74" t="s">
        <v>2247</v>
      </c>
      <c r="BN74" t="s">
        <v>2248</v>
      </c>
    </row>
    <row r="75" spans="1:66">
      <c r="A75">
        <v>2013</v>
      </c>
      <c r="B75" t="s">
        <v>228</v>
      </c>
      <c r="C75">
        <v>0.26912304864358977</v>
      </c>
      <c r="D75">
        <v>0.11747865545530908</v>
      </c>
      <c r="E75">
        <v>1.6022615336201314</v>
      </c>
      <c r="F75">
        <v>1.1199037352487213</v>
      </c>
      <c r="G75">
        <v>0.76096716896469774</v>
      </c>
      <c r="H75">
        <v>0.47155320152147157</v>
      </c>
      <c r="I75">
        <v>0.37185733286894923</v>
      </c>
      <c r="J75">
        <v>0.28158845727772053</v>
      </c>
      <c r="K75">
        <v>0.28158845727772053</v>
      </c>
      <c r="M75">
        <v>0.33495070930850146</v>
      </c>
      <c r="N75">
        <v>5.4748355490117077E-2</v>
      </c>
      <c r="O75">
        <v>5.4748355490117077E-2</v>
      </c>
      <c r="P75">
        <v>5.9672325352788512E-2</v>
      </c>
      <c r="Q75">
        <v>8.4445599854642117E-2</v>
      </c>
      <c r="R75">
        <v>5.9672325352788512E-2</v>
      </c>
      <c r="S75" t="s">
        <v>2249</v>
      </c>
      <c r="T75" t="s">
        <v>2250</v>
      </c>
      <c r="U75" t="s">
        <v>2251</v>
      </c>
      <c r="V75">
        <v>1.5349373033678707E-2</v>
      </c>
      <c r="W75">
        <v>9.6637438954995616E-2</v>
      </c>
      <c r="X75">
        <v>0</v>
      </c>
      <c r="Z75" t="s">
        <v>2239</v>
      </c>
      <c r="AA75" t="s">
        <v>2239</v>
      </c>
      <c r="AB75" t="s">
        <v>2239</v>
      </c>
      <c r="AG75">
        <v>3.2703546218511403E-2</v>
      </c>
      <c r="AH75">
        <v>3.7597609660328442E-2</v>
      </c>
      <c r="AI75">
        <v>5.584568243347135E-2</v>
      </c>
      <c r="AJ75">
        <v>2.3838595391983596E-2</v>
      </c>
      <c r="AK75" t="s">
        <v>2252</v>
      </c>
      <c r="AL75" t="s">
        <v>2253</v>
      </c>
      <c r="AM75" t="s">
        <v>2254</v>
      </c>
      <c r="AN75">
        <v>2.4775404896183573E-2</v>
      </c>
      <c r="AO75">
        <v>0.50545665528083006</v>
      </c>
      <c r="AP75">
        <v>0.50545665528083006</v>
      </c>
      <c r="AQ75">
        <v>0.50671713638063143</v>
      </c>
      <c r="AR75">
        <v>2.7434700382193884E-2</v>
      </c>
      <c r="AS75">
        <v>2.7434700382193884E-2</v>
      </c>
      <c r="AT75">
        <v>0.64716566696744471</v>
      </c>
      <c r="AU75" t="s">
        <v>2255</v>
      </c>
      <c r="AX75">
        <v>0.40976608428659417</v>
      </c>
      <c r="AY75">
        <v>0.40976608428659417</v>
      </c>
      <c r="AZ75">
        <v>0</v>
      </c>
      <c r="BA75">
        <v>0</v>
      </c>
      <c r="BB75">
        <v>0</v>
      </c>
      <c r="BC75">
        <v>5.1803824380435008E-2</v>
      </c>
      <c r="BD75" t="s">
        <v>2256</v>
      </c>
      <c r="BE75">
        <v>0.66245195340086804</v>
      </c>
      <c r="BF75">
        <v>0.11645313547442702</v>
      </c>
      <c r="BG75">
        <v>0.22143390787795067</v>
      </c>
      <c r="BH75">
        <v>0.39139052651036477</v>
      </c>
      <c r="BK75" t="s">
        <v>2257</v>
      </c>
      <c r="BL75" t="s">
        <v>2258</v>
      </c>
      <c r="BM75" t="s">
        <v>2259</v>
      </c>
      <c r="BN75" t="s">
        <v>2260</v>
      </c>
    </row>
    <row r="76" spans="1:66">
      <c r="A76">
        <v>2013</v>
      </c>
      <c r="B76" t="s">
        <v>231</v>
      </c>
      <c r="C76">
        <v>5.8182789417207337E-2</v>
      </c>
      <c r="D76">
        <v>8.7817550228749236E-2</v>
      </c>
      <c r="E76">
        <v>1.3057792013448279</v>
      </c>
      <c r="F76">
        <v>0.95081903774870824</v>
      </c>
      <c r="G76">
        <v>0.86926117635416156</v>
      </c>
      <c r="H76">
        <v>0.4324417641155982</v>
      </c>
      <c r="I76">
        <v>0.37640842245959899</v>
      </c>
      <c r="J76">
        <v>0.50632154768554249</v>
      </c>
      <c r="K76">
        <v>0.50632154768554249</v>
      </c>
      <c r="M76">
        <v>0.58021799784224071</v>
      </c>
      <c r="N76">
        <v>0.14875401497228091</v>
      </c>
      <c r="O76">
        <v>0.14875401497228091</v>
      </c>
      <c r="P76">
        <v>8.5168401455826034E-2</v>
      </c>
      <c r="Q76">
        <v>0.1181419858814264</v>
      </c>
      <c r="R76">
        <v>8.5168401455826034E-2</v>
      </c>
      <c r="S76" t="s">
        <v>2261</v>
      </c>
      <c r="T76" t="s">
        <v>2262</v>
      </c>
      <c r="U76" t="s">
        <v>2263</v>
      </c>
      <c r="V76">
        <v>3.7297320825413406E-2</v>
      </c>
      <c r="W76">
        <v>0.10323367935394448</v>
      </c>
      <c r="AG76">
        <v>2.1899789410313904E-2</v>
      </c>
      <c r="AH76">
        <v>3.9178328174289706E-2</v>
      </c>
      <c r="AI76">
        <v>6.3706610609407452E-2</v>
      </c>
      <c r="AJ76">
        <v>1.8099297184523709E-2</v>
      </c>
      <c r="AK76" t="s">
        <v>2264</v>
      </c>
      <c r="AL76" t="s">
        <v>2264</v>
      </c>
      <c r="AM76" t="s">
        <v>2265</v>
      </c>
      <c r="AN76">
        <v>2.6317136664232604E-2</v>
      </c>
      <c r="AO76">
        <v>0.67059160624679104</v>
      </c>
      <c r="AP76">
        <v>0.67059160624679104</v>
      </c>
      <c r="AQ76">
        <v>0.68585771107118609</v>
      </c>
      <c r="AR76">
        <v>4.861434775375114E-2</v>
      </c>
      <c r="AS76">
        <v>4.861434775375114E-2</v>
      </c>
      <c r="AT76">
        <v>0.39083297397523598</v>
      </c>
      <c r="AX76">
        <v>0.18159195427623526</v>
      </c>
      <c r="AY76">
        <v>0.18159195427623526</v>
      </c>
      <c r="AZ76">
        <v>0</v>
      </c>
      <c r="BA76">
        <v>0</v>
      </c>
      <c r="BC76">
        <v>3.7979742872919012E-2</v>
      </c>
      <c r="BE76">
        <v>0.42374228450069379</v>
      </c>
      <c r="BF76">
        <v>0.32222141172204771</v>
      </c>
      <c r="BG76">
        <v>0.32222141172204771</v>
      </c>
      <c r="BH76">
        <v>0.66636880665399179</v>
      </c>
      <c r="BK76" t="s">
        <v>2266</v>
      </c>
      <c r="BL76" t="s">
        <v>2267</v>
      </c>
      <c r="BM76" t="s">
        <v>2268</v>
      </c>
      <c r="BN76" t="s">
        <v>2269</v>
      </c>
    </row>
    <row r="77" spans="1:66">
      <c r="A77">
        <v>2013</v>
      </c>
      <c r="B77" t="s">
        <v>215</v>
      </c>
      <c r="C77">
        <v>7.9304511620579804E-2</v>
      </c>
      <c r="D77">
        <v>0.14122625691495358</v>
      </c>
      <c r="E77">
        <v>1.3542855161451957</v>
      </c>
      <c r="F77">
        <v>0.91000385735360978</v>
      </c>
      <c r="G77">
        <v>0.84006434063142277</v>
      </c>
      <c r="H77">
        <v>0.4805567546513006</v>
      </c>
      <c r="I77">
        <v>0.37854114381720599</v>
      </c>
      <c r="J77">
        <v>0.49857510348422068</v>
      </c>
      <c r="K77">
        <v>0.49857510348422068</v>
      </c>
      <c r="M77">
        <v>0.61335705674809704</v>
      </c>
      <c r="N77">
        <v>0.14463574223007036</v>
      </c>
      <c r="O77">
        <v>0.14463574223007036</v>
      </c>
      <c r="P77">
        <v>0.14166019972296168</v>
      </c>
      <c r="Q77">
        <v>0.2149283972233812</v>
      </c>
      <c r="R77">
        <v>0.14166019972296168</v>
      </c>
      <c r="S77" t="s">
        <v>2270</v>
      </c>
      <c r="T77" t="s">
        <v>2271</v>
      </c>
      <c r="U77" t="s">
        <v>2272</v>
      </c>
      <c r="V77">
        <v>4.6247521690823218E-2</v>
      </c>
      <c r="W77">
        <v>0.13155601846943493</v>
      </c>
      <c r="AG77">
        <v>3.092811101003997E-2</v>
      </c>
      <c r="AH77">
        <v>5.0208730468180897E-2</v>
      </c>
      <c r="AI77">
        <v>0.10275016734826653</v>
      </c>
      <c r="AJ77">
        <v>1.7063984133340447E-2</v>
      </c>
      <c r="AK77" t="s">
        <v>2273</v>
      </c>
      <c r="AL77" t="s">
        <v>2274</v>
      </c>
      <c r="AM77" t="s">
        <v>2275</v>
      </c>
      <c r="AN77">
        <v>3.5963019139324051E-2</v>
      </c>
      <c r="AO77">
        <v>0.56197211712838291</v>
      </c>
      <c r="AP77">
        <v>0.56197211712838291</v>
      </c>
      <c r="AQ77">
        <v>0.56821376255392708</v>
      </c>
      <c r="AR77">
        <v>5.4695694679938886E-2</v>
      </c>
      <c r="AS77">
        <v>5.4695694679938886E-2</v>
      </c>
      <c r="AT77">
        <v>0.35702456139029665</v>
      </c>
      <c r="AX77">
        <v>0.24306001419534493</v>
      </c>
      <c r="AY77">
        <v>0.24306001419534493</v>
      </c>
      <c r="AZ77">
        <v>0</v>
      </c>
      <c r="BA77">
        <v>0</v>
      </c>
      <c r="BC77">
        <v>5.1402762099787704E-2</v>
      </c>
      <c r="BE77">
        <v>0.38932550031157215</v>
      </c>
      <c r="BF77">
        <v>0.22894137807497592</v>
      </c>
      <c r="BG77">
        <v>0.22918527312229514</v>
      </c>
      <c r="BH77">
        <v>0.74074714340557191</v>
      </c>
      <c r="BK77" t="s">
        <v>2276</v>
      </c>
      <c r="BL77" t="s">
        <v>2277</v>
      </c>
      <c r="BM77" t="s">
        <v>2278</v>
      </c>
      <c r="BN77" t="s">
        <v>2279</v>
      </c>
    </row>
    <row r="78" spans="1:66">
      <c r="A78">
        <v>2013</v>
      </c>
      <c r="B78" t="s">
        <v>218</v>
      </c>
      <c r="C78">
        <v>5.4256899295806592E-2</v>
      </c>
      <c r="D78">
        <v>0.11104132281271631</v>
      </c>
      <c r="E78">
        <v>1.8193145647279825</v>
      </c>
      <c r="F78">
        <v>0.88684083772409217</v>
      </c>
      <c r="G78">
        <v>0.84154413248934712</v>
      </c>
      <c r="H78">
        <v>0.39033724002657105</v>
      </c>
      <c r="I78">
        <v>0.37719528861056795</v>
      </c>
      <c r="J78">
        <v>0.4957032790248716</v>
      </c>
      <c r="K78">
        <v>0.4957032790248716</v>
      </c>
      <c r="M78">
        <v>0.53863394001274689</v>
      </c>
      <c r="N78">
        <v>0.15765720683174483</v>
      </c>
      <c r="O78">
        <v>0.15765720683174483</v>
      </c>
      <c r="P78">
        <v>5.7918542086087065E-2</v>
      </c>
      <c r="Q78">
        <v>6.453303865798668E-2</v>
      </c>
      <c r="R78">
        <v>5.7918542086087065E-2</v>
      </c>
      <c r="S78" t="s">
        <v>2280</v>
      </c>
      <c r="T78" t="s">
        <v>2281</v>
      </c>
      <c r="U78" t="s">
        <v>2282</v>
      </c>
      <c r="V78">
        <v>5.1835481881807012E-2</v>
      </c>
      <c r="W78">
        <v>0.10367861998935038</v>
      </c>
      <c r="AG78">
        <v>1.6461035567222684E-2</v>
      </c>
      <c r="AH78">
        <v>4.3409207419450549E-2</v>
      </c>
      <c r="AI78">
        <v>5.195281812496113E-2</v>
      </c>
      <c r="AJ78">
        <v>3.3861907186893234E-2</v>
      </c>
      <c r="AK78" t="s">
        <v>2283</v>
      </c>
      <c r="AL78" t="s">
        <v>2283</v>
      </c>
      <c r="AM78" t="s">
        <v>2284</v>
      </c>
      <c r="AN78">
        <v>2.756950203660858E-2</v>
      </c>
      <c r="AO78">
        <v>0.69789103527867713</v>
      </c>
      <c r="AP78">
        <v>0.69789103527867713</v>
      </c>
      <c r="AQ78">
        <v>0.71184585210381535</v>
      </c>
      <c r="AR78">
        <v>5.7255911516570043E-2</v>
      </c>
      <c r="AS78">
        <v>5.7255911516570043E-2</v>
      </c>
      <c r="AT78">
        <v>0.3971954577323763</v>
      </c>
      <c r="AX78">
        <v>0.18603705302370371</v>
      </c>
      <c r="AY78">
        <v>0.18603705302370371</v>
      </c>
      <c r="AZ78">
        <v>0</v>
      </c>
      <c r="BA78">
        <v>0</v>
      </c>
      <c r="BC78">
        <v>4.0223834170468209E-2</v>
      </c>
      <c r="BE78">
        <v>0.44246559513372113</v>
      </c>
      <c r="BF78">
        <v>0.36987260233334962</v>
      </c>
      <c r="BG78">
        <v>0.36987260233334962</v>
      </c>
      <c r="BH78">
        <v>0.68039233057707371</v>
      </c>
      <c r="BK78" t="s">
        <v>2285</v>
      </c>
      <c r="BL78" t="s">
        <v>2286</v>
      </c>
      <c r="BM78" t="s">
        <v>2287</v>
      </c>
      <c r="BN78" t="s">
        <v>2288</v>
      </c>
    </row>
    <row r="79" spans="1:66">
      <c r="A79">
        <v>2013</v>
      </c>
      <c r="B79" t="s">
        <v>223</v>
      </c>
      <c r="C79">
        <v>0.49454518347401594</v>
      </c>
      <c r="D79">
        <v>0.12024658410726251</v>
      </c>
      <c r="E79">
        <v>1.3611839291114758</v>
      </c>
      <c r="F79">
        <v>1.0781527404986591</v>
      </c>
      <c r="G79">
        <v>0.61371908715528312</v>
      </c>
      <c r="H79">
        <v>0.47704558540607273</v>
      </c>
      <c r="I79">
        <v>0.38653892241112126</v>
      </c>
      <c r="J79">
        <v>0.20797383333931468</v>
      </c>
      <c r="K79">
        <v>0.20797383333931468</v>
      </c>
      <c r="M79">
        <v>0.24167416345841655</v>
      </c>
      <c r="N79">
        <v>2.1848664504970028E-2</v>
      </c>
      <c r="O79">
        <v>2.1848664504970028E-2</v>
      </c>
      <c r="P79">
        <v>4.598138027183736E-2</v>
      </c>
      <c r="Q79">
        <v>7.0722636581096787E-2</v>
      </c>
      <c r="R79">
        <v>4.598138027183736E-2</v>
      </c>
      <c r="S79" t="s">
        <v>2289</v>
      </c>
      <c r="T79" t="s">
        <v>2290</v>
      </c>
      <c r="U79" t="s">
        <v>2291</v>
      </c>
      <c r="V79">
        <v>1.457041575388069E-2</v>
      </c>
      <c r="W79">
        <v>0.12391912955290996</v>
      </c>
      <c r="X79">
        <v>0</v>
      </c>
      <c r="Z79" t="s">
        <v>2239</v>
      </c>
      <c r="AA79" t="s">
        <v>2239</v>
      </c>
      <c r="AB79" t="s">
        <v>2239</v>
      </c>
      <c r="AG79">
        <v>4.6393542535217082E-2</v>
      </c>
      <c r="AH79">
        <v>4.5651455251530519E-2</v>
      </c>
      <c r="AI79">
        <v>5.4638566601408874E-2</v>
      </c>
      <c r="AJ79">
        <v>2.4696238724338283E-2</v>
      </c>
      <c r="AK79" t="s">
        <v>2292</v>
      </c>
      <c r="AL79" t="s">
        <v>2293</v>
      </c>
      <c r="AM79" t="s">
        <v>2294</v>
      </c>
      <c r="AN79">
        <v>2.5589952029452998E-2</v>
      </c>
      <c r="AO79">
        <v>0.42778845411406125</v>
      </c>
      <c r="AP79">
        <v>0.42778845411406125</v>
      </c>
      <c r="AQ79">
        <v>0.42602191663999833</v>
      </c>
      <c r="AR79">
        <v>1.7522301444025126E-2</v>
      </c>
      <c r="AS79">
        <v>1.7522301444025126E-2</v>
      </c>
      <c r="AT79">
        <v>0.7479731046180742</v>
      </c>
      <c r="AU79" t="s">
        <v>2295</v>
      </c>
      <c r="AX79">
        <v>0.59322515355958494</v>
      </c>
      <c r="AY79">
        <v>0.59322515355958494</v>
      </c>
      <c r="AZ79">
        <v>0</v>
      </c>
      <c r="BA79">
        <v>0</v>
      </c>
      <c r="BB79">
        <v>0</v>
      </c>
      <c r="BC79">
        <v>6.2725733639437203E-2</v>
      </c>
      <c r="BD79" t="s">
        <v>2296</v>
      </c>
      <c r="BE79">
        <v>0.75086183935595407</v>
      </c>
      <c r="BF79">
        <v>2.5301841470611049E-2</v>
      </c>
      <c r="BG79">
        <v>7.5468435616129731E-2</v>
      </c>
      <c r="BH79">
        <v>0.22459253317752079</v>
      </c>
      <c r="BK79" t="s">
        <v>2297</v>
      </c>
      <c r="BL79" t="s">
        <v>2298</v>
      </c>
      <c r="BM79" t="s">
        <v>2299</v>
      </c>
      <c r="BN79" t="s">
        <v>2300</v>
      </c>
    </row>
    <row r="80" spans="1:66">
      <c r="A80">
        <v>2013</v>
      </c>
      <c r="B80" t="s">
        <v>212</v>
      </c>
      <c r="C80">
        <v>5.1031629302010405E-2</v>
      </c>
      <c r="D80">
        <v>0.11133686037852504</v>
      </c>
      <c r="E80">
        <v>1.2428147654630586</v>
      </c>
      <c r="F80">
        <v>0.94684490138864674</v>
      </c>
      <c r="G80">
        <v>0.88224524770316881</v>
      </c>
      <c r="H80">
        <v>0.41459273535926527</v>
      </c>
      <c r="I80">
        <v>0.3944026919013765</v>
      </c>
      <c r="J80">
        <v>0.6319587070085142</v>
      </c>
      <c r="K80">
        <v>0.6319587070085142</v>
      </c>
      <c r="M80">
        <v>0.68854228865374623</v>
      </c>
      <c r="N80">
        <v>0.18845858079047786</v>
      </c>
      <c r="O80">
        <v>0.18845858079047786</v>
      </c>
      <c r="P80">
        <v>3.9912804599664335E-2</v>
      </c>
      <c r="Q80">
        <v>4.1240022789302735E-2</v>
      </c>
      <c r="R80">
        <v>3.9912804599664335E-2</v>
      </c>
      <c r="S80" t="s">
        <v>2301</v>
      </c>
      <c r="T80" t="s">
        <v>2302</v>
      </c>
      <c r="U80" t="s">
        <v>2303</v>
      </c>
      <c r="V80">
        <v>2.9800792597239733E-2</v>
      </c>
      <c r="W80">
        <v>9.3679534899668071E-2</v>
      </c>
      <c r="AG80">
        <v>3.4549935517441122E-2</v>
      </c>
      <c r="AH80">
        <v>5.1243485201186399E-2</v>
      </c>
      <c r="AI80">
        <v>1.9520936883990845E-2</v>
      </c>
      <c r="AJ80">
        <v>9.5542397819956808E-3</v>
      </c>
      <c r="AK80" t="s">
        <v>2304</v>
      </c>
      <c r="AL80" t="s">
        <v>2304</v>
      </c>
      <c r="AM80" t="s">
        <v>2305</v>
      </c>
      <c r="AN80">
        <v>2.5008419766805651E-2</v>
      </c>
      <c r="AO80">
        <v>0.7178402571064163</v>
      </c>
      <c r="AP80">
        <v>0.7178402571064163</v>
      </c>
      <c r="AQ80">
        <v>0.74241479256768461</v>
      </c>
      <c r="AR80">
        <v>4.5096752974484976E-2</v>
      </c>
      <c r="AS80">
        <v>4.5096752974484976E-2</v>
      </c>
      <c r="AT80">
        <v>0.27907014551586162</v>
      </c>
      <c r="AX80">
        <v>0.19636134690833887</v>
      </c>
      <c r="AY80">
        <v>0.19636134690833887</v>
      </c>
      <c r="AZ80">
        <v>0</v>
      </c>
      <c r="BA80">
        <v>0</v>
      </c>
      <c r="BC80">
        <v>3.6769421246891747E-2</v>
      </c>
      <c r="BE80">
        <v>0.29727526676463106</v>
      </c>
      <c r="BF80">
        <v>0.25125324780147668</v>
      </c>
      <c r="BG80">
        <v>0.25125324780147668</v>
      </c>
      <c r="BH80">
        <v>0.43644535402419743</v>
      </c>
      <c r="BK80" t="s">
        <v>2306</v>
      </c>
      <c r="BL80" t="s">
        <v>2307</v>
      </c>
      <c r="BM80" t="s">
        <v>2308</v>
      </c>
      <c r="BN80" t="s">
        <v>2309</v>
      </c>
    </row>
    <row r="81" spans="1:66">
      <c r="A81">
        <v>2013</v>
      </c>
      <c r="B81" t="s">
        <v>380</v>
      </c>
      <c r="C81">
        <v>0.17146903322074425</v>
      </c>
      <c r="D81">
        <v>0.1762413771114224</v>
      </c>
      <c r="E81">
        <v>1.0695207379715503</v>
      </c>
      <c r="F81">
        <v>0.91496243103297992</v>
      </c>
      <c r="G81">
        <v>0.78941591174346404</v>
      </c>
      <c r="H81">
        <v>0.46433260454481734</v>
      </c>
      <c r="I81">
        <v>0.39512398911479346</v>
      </c>
      <c r="J81">
        <v>0.66992809766585171</v>
      </c>
      <c r="K81">
        <v>0.66992809766585171</v>
      </c>
      <c r="M81">
        <v>0.77089893138018839</v>
      </c>
      <c r="N81">
        <v>0.18212869301933204</v>
      </c>
      <c r="O81">
        <v>0.18212869301933204</v>
      </c>
      <c r="P81">
        <v>0.11506350043339983</v>
      </c>
      <c r="Q81">
        <v>0.18429428960018757</v>
      </c>
      <c r="R81">
        <v>0.11506350043339983</v>
      </c>
      <c r="S81" t="s">
        <v>2310</v>
      </c>
      <c r="T81" t="s">
        <v>2311</v>
      </c>
      <c r="U81" t="s">
        <v>2312</v>
      </c>
      <c r="V81">
        <v>0.13089292709882791</v>
      </c>
      <c r="W81">
        <v>0.18811881365546584</v>
      </c>
      <c r="AG81">
        <v>2.1115249037550521E-2</v>
      </c>
      <c r="AH81">
        <v>3.4827895129188623E-2</v>
      </c>
      <c r="AI81">
        <v>0.10130647764447293</v>
      </c>
      <c r="AJ81">
        <v>1.1178666534030296E-2</v>
      </c>
      <c r="AK81" t="s">
        <v>2313</v>
      </c>
      <c r="AL81" t="s">
        <v>2313</v>
      </c>
      <c r="AM81" t="s">
        <v>2314</v>
      </c>
      <c r="AN81">
        <v>2.6494958179054486E-2</v>
      </c>
      <c r="AO81">
        <v>0.43979280550728167</v>
      </c>
      <c r="AP81">
        <v>0.43979280550728167</v>
      </c>
      <c r="AQ81">
        <v>0.43656853704752019</v>
      </c>
      <c r="AR81">
        <v>6.2662440506612238E-2</v>
      </c>
      <c r="AS81">
        <v>6.2662440506612238E-2</v>
      </c>
      <c r="AT81">
        <v>0.2065106040573742</v>
      </c>
      <c r="AX81">
        <v>0.33147313731387096</v>
      </c>
      <c r="AY81">
        <v>0.33147313731387096</v>
      </c>
      <c r="AZ81">
        <v>0</v>
      </c>
      <c r="BA81">
        <v>0</v>
      </c>
      <c r="BC81">
        <v>4.5087459224616294E-2</v>
      </c>
      <c r="BE81">
        <v>0.22336309817018243</v>
      </c>
      <c r="BF81">
        <v>8.3526149818515111E-2</v>
      </c>
      <c r="BG81">
        <v>8.3526149818515111E-2</v>
      </c>
      <c r="BH81">
        <v>0.55634735268254065</v>
      </c>
      <c r="BK81" t="s">
        <v>2315</v>
      </c>
      <c r="BM81" t="s">
        <v>2316</v>
      </c>
      <c r="BN81" t="s">
        <v>2317</v>
      </c>
    </row>
    <row r="82" spans="1:66">
      <c r="A82">
        <v>2014</v>
      </c>
      <c r="B82" t="s">
        <v>207</v>
      </c>
      <c r="C82">
        <v>0.14695420578172205</v>
      </c>
      <c r="D82">
        <v>0.13020660595962155</v>
      </c>
      <c r="E82">
        <v>1.6888803044296912</v>
      </c>
      <c r="F82">
        <v>1.055907572347466</v>
      </c>
      <c r="G82">
        <v>0.85737860728448723</v>
      </c>
      <c r="H82">
        <v>0.50528360763727809</v>
      </c>
      <c r="I82">
        <v>0.37441446308197207</v>
      </c>
      <c r="J82">
        <v>0.3397285373943571</v>
      </c>
      <c r="K82">
        <v>0.3397285373943571</v>
      </c>
      <c r="L82" t="s">
        <v>2318</v>
      </c>
      <c r="M82">
        <v>0.45184129446533322</v>
      </c>
      <c r="N82">
        <v>5.100212223896352E-2</v>
      </c>
      <c r="O82">
        <v>5.100212223896352E-2</v>
      </c>
      <c r="P82">
        <v>0.15518897425161945</v>
      </c>
      <c r="Q82">
        <v>0.26386850461239897</v>
      </c>
      <c r="R82">
        <v>0.15518897425161945</v>
      </c>
      <c r="S82" t="s">
        <v>2319</v>
      </c>
      <c r="T82" t="s">
        <v>2320</v>
      </c>
      <c r="U82" t="s">
        <v>2321</v>
      </c>
      <c r="V82">
        <v>2.1548639039593014E-2</v>
      </c>
      <c r="W82">
        <v>0.14276527726827881</v>
      </c>
      <c r="X82">
        <v>0</v>
      </c>
      <c r="Z82" t="s">
        <v>2239</v>
      </c>
      <c r="AA82" t="s">
        <v>2239</v>
      </c>
      <c r="AB82" t="s">
        <v>2239</v>
      </c>
      <c r="AG82">
        <v>2.5417795926155711E-2</v>
      </c>
      <c r="AH82">
        <v>3.7397226045259586E-2</v>
      </c>
      <c r="AI82">
        <v>0.16269016675347162</v>
      </c>
      <c r="AJ82">
        <v>3.0753056245928747E-2</v>
      </c>
      <c r="AK82" t="s">
        <v>2322</v>
      </c>
      <c r="AL82" t="s">
        <v>2323</v>
      </c>
      <c r="AM82" t="s">
        <v>2324</v>
      </c>
      <c r="AN82">
        <v>2.8585863247774228E-2</v>
      </c>
      <c r="AO82">
        <v>0.46079040685721973</v>
      </c>
      <c r="AP82">
        <v>0.46079040685721973</v>
      </c>
      <c r="AQ82">
        <v>0.48120444702292925</v>
      </c>
      <c r="AR82">
        <v>2.9413815779191613E-2</v>
      </c>
      <c r="AS82">
        <v>2.9413815779191613E-2</v>
      </c>
      <c r="AT82">
        <v>0.52515243594501582</v>
      </c>
      <c r="AU82" t="s">
        <v>2325</v>
      </c>
      <c r="AV82" t="s">
        <v>2326</v>
      </c>
      <c r="AW82" t="s">
        <v>2327</v>
      </c>
      <c r="AX82">
        <v>0.29856198776078802</v>
      </c>
      <c r="AY82">
        <v>0.29856198776078802</v>
      </c>
      <c r="AZ82">
        <v>0</v>
      </c>
      <c r="BA82">
        <v>0</v>
      </c>
      <c r="BB82">
        <v>0</v>
      </c>
      <c r="BC82">
        <v>5.3338335981877948E-2</v>
      </c>
      <c r="BD82" t="s">
        <v>2328</v>
      </c>
      <c r="BE82">
        <v>0.54147215303566376</v>
      </c>
      <c r="BF82">
        <v>8.1118149798964548E-2</v>
      </c>
      <c r="BG82">
        <v>0.11190617123568036</v>
      </c>
      <c r="BH82">
        <v>0.63434821570088584</v>
      </c>
      <c r="BK82" t="s">
        <v>2329</v>
      </c>
      <c r="BL82" t="s">
        <v>2330</v>
      </c>
      <c r="BM82" t="s">
        <v>2331</v>
      </c>
      <c r="BN82" t="s">
        <v>2332</v>
      </c>
    </row>
    <row r="83" spans="1:66">
      <c r="A83">
        <v>2014</v>
      </c>
      <c r="B83" t="s">
        <v>228</v>
      </c>
      <c r="C83">
        <v>0.26381700503047401</v>
      </c>
      <c r="D83">
        <v>9.8030381102578279E-2</v>
      </c>
      <c r="E83">
        <v>1.603429726237394</v>
      </c>
      <c r="F83">
        <v>1.126963802630059</v>
      </c>
      <c r="G83">
        <v>0.72720971654365385</v>
      </c>
      <c r="H83">
        <v>0.48625258551833173</v>
      </c>
      <c r="I83">
        <v>0.38185327527779872</v>
      </c>
      <c r="J83">
        <v>0.29482031319465984</v>
      </c>
      <c r="K83">
        <v>0.29482031319465984</v>
      </c>
      <c r="L83" t="s">
        <v>2333</v>
      </c>
      <c r="M83">
        <v>0.3475809302603004</v>
      </c>
      <c r="N83">
        <v>5.152393925605199E-2</v>
      </c>
      <c r="O83">
        <v>5.152393925605199E-2</v>
      </c>
      <c r="P83">
        <v>5.6663964814086885E-2</v>
      </c>
      <c r="Q83">
        <v>8.4539853428321696E-2</v>
      </c>
      <c r="R83">
        <v>5.6663964814086885E-2</v>
      </c>
      <c r="S83" t="s">
        <v>2334</v>
      </c>
      <c r="T83" t="s">
        <v>2335</v>
      </c>
      <c r="U83" t="s">
        <v>2336</v>
      </c>
      <c r="V83">
        <v>1.5185034393855264E-2</v>
      </c>
      <c r="W83">
        <v>9.8226858620713065E-2</v>
      </c>
      <c r="X83">
        <v>0</v>
      </c>
      <c r="Z83" t="s">
        <v>2239</v>
      </c>
      <c r="AA83" t="s">
        <v>2239</v>
      </c>
      <c r="AB83" t="s">
        <v>2239</v>
      </c>
      <c r="AG83">
        <v>3.2195404908473745E-2</v>
      </c>
      <c r="AH83">
        <v>3.6758393304852019E-2</v>
      </c>
      <c r="AI83">
        <v>5.6513359612933523E-2</v>
      </c>
      <c r="AJ83">
        <v>2.1699153150408074E-2</v>
      </c>
      <c r="AK83" t="s">
        <v>2337</v>
      </c>
      <c r="AL83" t="s">
        <v>2338</v>
      </c>
      <c r="AM83" t="s">
        <v>2339</v>
      </c>
      <c r="AN83">
        <v>2.4775446267676266E-2</v>
      </c>
      <c r="AO83">
        <v>0.50863931438010968</v>
      </c>
      <c r="AP83">
        <v>0.50863931438010968</v>
      </c>
      <c r="AQ83">
        <v>0.51619280898660025</v>
      </c>
      <c r="AR83">
        <v>2.7638078849327511E-2</v>
      </c>
      <c r="AS83">
        <v>2.7638078849327511E-2</v>
      </c>
      <c r="AT83">
        <v>0.6351999123240637</v>
      </c>
      <c r="AU83" t="s">
        <v>2340</v>
      </c>
      <c r="AW83" t="s">
        <v>2341</v>
      </c>
      <c r="AX83">
        <v>0.42983440550759799</v>
      </c>
      <c r="AY83">
        <v>0.42983440550759799</v>
      </c>
      <c r="AZ83">
        <v>0</v>
      </c>
      <c r="BA83">
        <v>0</v>
      </c>
      <c r="BB83">
        <v>0</v>
      </c>
      <c r="BC83">
        <v>5.2900806883138689E-2</v>
      </c>
      <c r="BD83" t="s">
        <v>2342</v>
      </c>
      <c r="BE83">
        <v>0.65204735461540175</v>
      </c>
      <c r="BF83">
        <v>0.11130373071087044</v>
      </c>
      <c r="BG83">
        <v>0.20806079138759001</v>
      </c>
      <c r="BH83">
        <v>0.38420511933348722</v>
      </c>
      <c r="BK83" t="s">
        <v>2343</v>
      </c>
      <c r="BL83" t="s">
        <v>2344</v>
      </c>
      <c r="BM83" t="s">
        <v>2345</v>
      </c>
      <c r="BN83" t="s">
        <v>2346</v>
      </c>
    </row>
    <row r="84" spans="1:66">
      <c r="A84">
        <v>2014</v>
      </c>
      <c r="B84" t="s">
        <v>231</v>
      </c>
      <c r="C84">
        <v>4.5946197399707164E-2</v>
      </c>
      <c r="D84">
        <v>6.2240152996795084E-2</v>
      </c>
      <c r="E84">
        <v>1.3908037459819922</v>
      </c>
      <c r="F84">
        <v>0.95023056420709451</v>
      </c>
      <c r="G84">
        <v>0.86150532611469754</v>
      </c>
      <c r="H84">
        <v>0.45679747121694197</v>
      </c>
      <c r="I84">
        <v>0.39307892580927739</v>
      </c>
      <c r="J84">
        <v>0.50630212720111223</v>
      </c>
      <c r="K84">
        <v>0.50630212720111223</v>
      </c>
      <c r="L84" t="s">
        <v>2347</v>
      </c>
      <c r="M84">
        <v>0.59281519081447143</v>
      </c>
      <c r="N84">
        <v>0.14027862077373729</v>
      </c>
      <c r="O84">
        <v>0.14027862077373729</v>
      </c>
      <c r="P84">
        <v>8.6395563282326893E-2</v>
      </c>
      <c r="Q84">
        <v>0.1241964785993622</v>
      </c>
      <c r="R84">
        <v>8.6395563282326893E-2</v>
      </c>
      <c r="S84" t="s">
        <v>2348</v>
      </c>
      <c r="T84" t="s">
        <v>2349</v>
      </c>
      <c r="U84" t="s">
        <v>2350</v>
      </c>
      <c r="V84">
        <v>3.5496684304130256E-2</v>
      </c>
      <c r="W84">
        <v>0.10550857415664512</v>
      </c>
      <c r="AG84">
        <v>1.9706174731215338E-2</v>
      </c>
      <c r="AH84">
        <v>3.4146148236715593E-2</v>
      </c>
      <c r="AI84">
        <v>6.9152958067721301E-2</v>
      </c>
      <c r="AJ84">
        <v>2.0020895652484404E-2</v>
      </c>
      <c r="AK84" t="s">
        <v>2351</v>
      </c>
      <c r="AL84" t="s">
        <v>2351</v>
      </c>
      <c r="AM84" t="s">
        <v>2352</v>
      </c>
      <c r="AN84">
        <v>2.7587441516033144E-2</v>
      </c>
      <c r="AO84">
        <v>0.67543365725782267</v>
      </c>
      <c r="AP84">
        <v>0.67543365725782267</v>
      </c>
      <c r="AQ84">
        <v>0.69694157559208325</v>
      </c>
      <c r="AR84">
        <v>4.5164951110390643E-2</v>
      </c>
      <c r="AS84">
        <v>4.5164951110390643E-2</v>
      </c>
      <c r="AT84">
        <v>0.38257777681659555</v>
      </c>
      <c r="AV84" t="s">
        <v>2353</v>
      </c>
      <c r="AX84">
        <v>0.19403637092442819</v>
      </c>
      <c r="AY84">
        <v>0.19403637092442819</v>
      </c>
      <c r="AZ84">
        <v>0</v>
      </c>
      <c r="BA84">
        <v>0</v>
      </c>
      <c r="BC84">
        <v>3.5822315216136949E-2</v>
      </c>
      <c r="BE84">
        <v>0.40898861938516895</v>
      </c>
      <c r="BF84">
        <v>0.3054968291997559</v>
      </c>
      <c r="BG84">
        <v>0.3054968291997559</v>
      </c>
      <c r="BH84">
        <v>0.63916618947922743</v>
      </c>
      <c r="BK84" t="s">
        <v>2354</v>
      </c>
      <c r="BL84" t="s">
        <v>2355</v>
      </c>
      <c r="BM84" t="s">
        <v>2356</v>
      </c>
      <c r="BN84" t="s">
        <v>2357</v>
      </c>
    </row>
    <row r="85" spans="1:66">
      <c r="A85">
        <v>2014</v>
      </c>
      <c r="B85" t="s">
        <v>215</v>
      </c>
      <c r="C85">
        <v>6.2569076589904543E-2</v>
      </c>
      <c r="D85">
        <v>9.1020204407616628E-2</v>
      </c>
      <c r="E85">
        <v>1.4625118713345178</v>
      </c>
      <c r="F85">
        <v>0.91361938436556467</v>
      </c>
      <c r="G85">
        <v>0.83417274125734586</v>
      </c>
      <c r="H85">
        <v>0.50610425636771672</v>
      </c>
      <c r="I85">
        <v>0.39644317931548206</v>
      </c>
      <c r="J85">
        <v>0.51510050175470135</v>
      </c>
      <c r="K85">
        <v>0.51510050175470135</v>
      </c>
      <c r="L85" t="s">
        <v>2358</v>
      </c>
      <c r="M85">
        <v>0.62520369751684457</v>
      </c>
      <c r="N85">
        <v>0.13704120251748095</v>
      </c>
      <c r="O85">
        <v>0.13704120251748095</v>
      </c>
      <c r="P85">
        <v>0.13038387011019983</v>
      </c>
      <c r="Q85">
        <v>0.20183954951307911</v>
      </c>
      <c r="R85">
        <v>0.13038387011019983</v>
      </c>
      <c r="S85" t="s">
        <v>2359</v>
      </c>
      <c r="T85" t="s">
        <v>2360</v>
      </c>
      <c r="U85" t="s">
        <v>2361</v>
      </c>
      <c r="V85">
        <v>5.0118284163213553E-2</v>
      </c>
      <c r="W85">
        <v>0.13441355874255934</v>
      </c>
      <c r="AG85">
        <v>3.0588636999409575E-2</v>
      </c>
      <c r="AH85">
        <v>4.4266085241792E-2</v>
      </c>
      <c r="AI85">
        <v>0.10149290662983196</v>
      </c>
      <c r="AJ85">
        <v>1.7887357872360468E-2</v>
      </c>
      <c r="AK85" t="s">
        <v>2362</v>
      </c>
      <c r="AL85" t="s">
        <v>2363</v>
      </c>
      <c r="AM85" t="s">
        <v>2364</v>
      </c>
      <c r="AN85">
        <v>3.7659332766218932E-2</v>
      </c>
      <c r="AO85">
        <v>0.57968240778796309</v>
      </c>
      <c r="AP85">
        <v>0.57968240778796309</v>
      </c>
      <c r="AQ85">
        <v>0.60060119577483462</v>
      </c>
      <c r="AR85">
        <v>5.4207284834899422E-2</v>
      </c>
      <c r="AS85">
        <v>5.4207284834899422E-2</v>
      </c>
      <c r="AT85">
        <v>0.34716898976559801</v>
      </c>
      <c r="AV85" t="s">
        <v>2365</v>
      </c>
      <c r="AX85">
        <v>0.25903140359140431</v>
      </c>
      <c r="AY85">
        <v>0.25903140359140431</v>
      </c>
      <c r="AZ85">
        <v>0</v>
      </c>
      <c r="BA85">
        <v>0</v>
      </c>
      <c r="BC85">
        <v>4.8033028384129928E-2</v>
      </c>
      <c r="BE85">
        <v>0.37324463661653123</v>
      </c>
      <c r="BF85">
        <v>0.21829791954459193</v>
      </c>
      <c r="BG85">
        <v>0.21850770960796445</v>
      </c>
      <c r="BH85">
        <v>0.69509971784746483</v>
      </c>
      <c r="BK85" t="s">
        <v>2366</v>
      </c>
      <c r="BL85" t="s">
        <v>2367</v>
      </c>
      <c r="BM85" t="s">
        <v>2368</v>
      </c>
      <c r="BN85" t="s">
        <v>2369</v>
      </c>
    </row>
    <row r="86" spans="1:66">
      <c r="A86">
        <v>2014</v>
      </c>
      <c r="B86" t="s">
        <v>218</v>
      </c>
      <c r="C86">
        <v>5.055138075345407E-2</v>
      </c>
      <c r="D86">
        <v>3.875599691254733E-2</v>
      </c>
      <c r="E86">
        <v>1.7891840878186591</v>
      </c>
      <c r="F86">
        <v>0.79985109589874281</v>
      </c>
      <c r="G86">
        <v>0.75491529488951115</v>
      </c>
      <c r="H86">
        <v>0.41418336922096044</v>
      </c>
      <c r="I86">
        <v>0.39491573514055489</v>
      </c>
      <c r="J86">
        <v>0.51265855798851001</v>
      </c>
      <c r="K86">
        <v>0.51265855798851001</v>
      </c>
      <c r="L86" t="s">
        <v>2370</v>
      </c>
      <c r="M86">
        <v>0.55200001422482825</v>
      </c>
      <c r="N86">
        <v>0.15599362336274858</v>
      </c>
      <c r="O86">
        <v>0.15599362336274858</v>
      </c>
      <c r="P86">
        <v>5.1646726545600027E-2</v>
      </c>
      <c r="Q86">
        <v>6.1031309696522942E-2</v>
      </c>
      <c r="R86">
        <v>5.1646726545600027E-2</v>
      </c>
      <c r="S86" t="s">
        <v>2371</v>
      </c>
      <c r="T86" t="s">
        <v>2372</v>
      </c>
      <c r="U86" t="s">
        <v>2373</v>
      </c>
      <c r="V86">
        <v>4.3197018990445049E-2</v>
      </c>
      <c r="W86">
        <v>0.10852300405655187</v>
      </c>
      <c r="AG86">
        <v>1.1878268396873847E-2</v>
      </c>
      <c r="AH86">
        <v>2.9641389403611072E-2</v>
      </c>
      <c r="AI86">
        <v>5.2282336057259217E-2</v>
      </c>
      <c r="AJ86">
        <v>3.6854881807951392E-2</v>
      </c>
      <c r="AK86" t="s">
        <v>2374</v>
      </c>
      <c r="AL86" t="s">
        <v>2374</v>
      </c>
      <c r="AM86" t="s">
        <v>2375</v>
      </c>
      <c r="AN86">
        <v>2.7625664294586356E-2</v>
      </c>
      <c r="AO86">
        <v>0.71335748459127279</v>
      </c>
      <c r="AP86">
        <v>0.71335748459127279</v>
      </c>
      <c r="AQ86">
        <v>0.73035497272212035</v>
      </c>
      <c r="AR86">
        <v>5.1332781674743602E-2</v>
      </c>
      <c r="AS86">
        <v>5.1332781674743602E-2</v>
      </c>
      <c r="AT86">
        <v>0.39937502219899712</v>
      </c>
      <c r="AX86">
        <v>0.19487913720272571</v>
      </c>
      <c r="AY86">
        <v>0.19487913720272571</v>
      </c>
      <c r="AZ86">
        <v>0</v>
      </c>
      <c r="BA86">
        <v>0</v>
      </c>
      <c r="BC86">
        <v>4.0923078552303968E-2</v>
      </c>
      <c r="BE86">
        <v>0.43714368462637454</v>
      </c>
      <c r="BF86">
        <v>0.35891849480751647</v>
      </c>
      <c r="BG86">
        <v>0.35891849480751647</v>
      </c>
      <c r="BH86">
        <v>0.65222588395858661</v>
      </c>
      <c r="BK86" t="s">
        <v>2376</v>
      </c>
      <c r="BL86" t="s">
        <v>2377</v>
      </c>
      <c r="BM86" t="s">
        <v>2378</v>
      </c>
      <c r="BN86" t="s">
        <v>2379</v>
      </c>
    </row>
    <row r="87" spans="1:66">
      <c r="A87">
        <v>2014</v>
      </c>
      <c r="B87" t="s">
        <v>223</v>
      </c>
      <c r="C87">
        <v>0.48815220119361996</v>
      </c>
      <c r="D87">
        <v>0.10840697406691474</v>
      </c>
      <c r="E87">
        <v>1.4030167502182311</v>
      </c>
      <c r="F87">
        <v>1.0779594146943146</v>
      </c>
      <c r="G87">
        <v>0.58464450800018763</v>
      </c>
      <c r="H87">
        <v>0.52061629955998179</v>
      </c>
      <c r="I87">
        <v>0.41798555280066624</v>
      </c>
      <c r="J87">
        <v>0.21048415371494175</v>
      </c>
      <c r="K87">
        <v>0.21048415371494175</v>
      </c>
      <c r="L87" t="s">
        <v>2380</v>
      </c>
      <c r="M87">
        <v>0.24226898353865892</v>
      </c>
      <c r="N87">
        <v>1.7673889376518256E-2</v>
      </c>
      <c r="O87">
        <v>1.7673889376518256E-2</v>
      </c>
      <c r="P87">
        <v>4.4316757111493348E-2</v>
      </c>
      <c r="Q87">
        <v>7.2275212020559823E-2</v>
      </c>
      <c r="R87">
        <v>4.4316757111493348E-2</v>
      </c>
      <c r="S87" t="s">
        <v>2381</v>
      </c>
      <c r="T87" t="s">
        <v>2382</v>
      </c>
      <c r="U87" t="s">
        <v>2383</v>
      </c>
      <c r="V87">
        <v>1.2989492908488168E-2</v>
      </c>
      <c r="W87">
        <v>0.12219058714775434</v>
      </c>
      <c r="X87">
        <v>0</v>
      </c>
      <c r="Z87" t="s">
        <v>2239</v>
      </c>
      <c r="AA87" t="s">
        <v>2239</v>
      </c>
      <c r="AB87" t="s">
        <v>2239</v>
      </c>
      <c r="AG87">
        <v>4.4456136482552519E-2</v>
      </c>
      <c r="AH87">
        <v>3.9004541436491451E-2</v>
      </c>
      <c r="AI87">
        <v>5.7036842048777028E-2</v>
      </c>
      <c r="AJ87">
        <v>2.179041478911414E-2</v>
      </c>
      <c r="AK87" t="s">
        <v>2384</v>
      </c>
      <c r="AL87" t="s">
        <v>2385</v>
      </c>
      <c r="AM87" t="s">
        <v>2386</v>
      </c>
      <c r="AN87">
        <v>2.63562122862104E-2</v>
      </c>
      <c r="AO87">
        <v>0.43219273536767722</v>
      </c>
      <c r="AP87">
        <v>0.43219273536767722</v>
      </c>
      <c r="AQ87">
        <v>0.4369314991077457</v>
      </c>
      <c r="AR87">
        <v>1.757091174560035E-2</v>
      </c>
      <c r="AS87">
        <v>1.757091174560035E-2</v>
      </c>
      <c r="AT87">
        <v>0.74263294655211087</v>
      </c>
      <c r="AU87" t="s">
        <v>2387</v>
      </c>
      <c r="AV87" t="s">
        <v>2388</v>
      </c>
      <c r="AW87" t="s">
        <v>2389</v>
      </c>
      <c r="AX87">
        <v>0.63272146476159474</v>
      </c>
      <c r="AY87">
        <v>0.63272146476159474</v>
      </c>
      <c r="AZ87">
        <v>0</v>
      </c>
      <c r="BA87">
        <v>0</v>
      </c>
      <c r="BB87">
        <v>0</v>
      </c>
      <c r="BC87">
        <v>6.23827732144768E-2</v>
      </c>
      <c r="BD87" t="s">
        <v>2390</v>
      </c>
      <c r="BE87">
        <v>0.75613816531319333</v>
      </c>
      <c r="BF87">
        <v>2.5859373324921327E-2</v>
      </c>
      <c r="BG87">
        <v>7.7692706223897873E-2</v>
      </c>
      <c r="BH87">
        <v>0.22220336593120571</v>
      </c>
      <c r="BK87" t="s">
        <v>2391</v>
      </c>
      <c r="BL87" t="s">
        <v>2392</v>
      </c>
      <c r="BM87" t="s">
        <v>2393</v>
      </c>
      <c r="BN87" t="s">
        <v>2394</v>
      </c>
    </row>
    <row r="88" spans="1:66">
      <c r="A88">
        <v>2014</v>
      </c>
      <c r="B88" t="s">
        <v>212</v>
      </c>
      <c r="C88">
        <v>4.1187930410795097E-2</v>
      </c>
      <c r="D88">
        <v>0.10001611508252239</v>
      </c>
      <c r="E88">
        <v>1.1841366384369303</v>
      </c>
      <c r="F88">
        <v>0.92788773085486842</v>
      </c>
      <c r="G88">
        <v>0.88000135594087281</v>
      </c>
      <c r="H88">
        <v>0.43414467923202943</v>
      </c>
      <c r="I88">
        <v>0.40961266159896131</v>
      </c>
      <c r="J88">
        <v>0.65145980339806742</v>
      </c>
      <c r="K88">
        <v>0.65145980339806742</v>
      </c>
      <c r="L88" t="s">
        <v>2395</v>
      </c>
      <c r="M88">
        <v>0.70483271116690382</v>
      </c>
      <c r="N88">
        <v>0.17108413535709799</v>
      </c>
      <c r="O88">
        <v>0.17108413535709799</v>
      </c>
      <c r="P88">
        <v>3.5926196820377822E-2</v>
      </c>
      <c r="Q88">
        <v>3.7347619867694845E-2</v>
      </c>
      <c r="R88">
        <v>3.5926196820377822E-2</v>
      </c>
      <c r="S88" t="s">
        <v>2396</v>
      </c>
      <c r="T88" t="s">
        <v>2397</v>
      </c>
      <c r="U88" t="s">
        <v>2398</v>
      </c>
      <c r="V88">
        <v>2.7864662695453856E-2</v>
      </c>
      <c r="W88">
        <v>9.3557667946719283E-2</v>
      </c>
      <c r="AG88">
        <v>2.520648142547215E-2</v>
      </c>
      <c r="AH88">
        <v>3.8986485399420817E-2</v>
      </c>
      <c r="AI88">
        <v>2.4337088339618725E-2</v>
      </c>
      <c r="AJ88">
        <v>1.0408389918634157E-2</v>
      </c>
      <c r="AK88" t="s">
        <v>2399</v>
      </c>
      <c r="AL88" t="s">
        <v>2399</v>
      </c>
      <c r="AM88" t="s">
        <v>2400</v>
      </c>
      <c r="AN88">
        <v>2.5175170052650336E-2</v>
      </c>
      <c r="AO88">
        <v>0.74119193140443096</v>
      </c>
      <c r="AP88">
        <v>0.74119193140443096</v>
      </c>
      <c r="AQ88">
        <v>0.76055793166437724</v>
      </c>
      <c r="AR88">
        <v>4.6780417176412931E-2</v>
      </c>
      <c r="AS88">
        <v>4.6780417176412931E-2</v>
      </c>
      <c r="AT88">
        <v>0.26937229518314471</v>
      </c>
      <c r="AV88" t="s">
        <v>2401</v>
      </c>
      <c r="AX88">
        <v>0.20521877604776539</v>
      </c>
      <c r="AY88">
        <v>0.20521877604776539</v>
      </c>
      <c r="AZ88">
        <v>0</v>
      </c>
      <c r="BA88">
        <v>0</v>
      </c>
      <c r="BC88">
        <v>4.1028162595845338E-2</v>
      </c>
      <c r="BE88">
        <v>0.28615357783023743</v>
      </c>
      <c r="BF88">
        <v>0.23984791007969705</v>
      </c>
      <c r="BG88">
        <v>0.23984791007969705</v>
      </c>
      <c r="BH88">
        <v>0.4088556984097968</v>
      </c>
      <c r="BK88" t="s">
        <v>2402</v>
      </c>
      <c r="BL88" t="s">
        <v>2403</v>
      </c>
      <c r="BM88" t="s">
        <v>2404</v>
      </c>
      <c r="BN88" t="s">
        <v>2405</v>
      </c>
    </row>
    <row r="89" spans="1:66">
      <c r="A89">
        <v>2014</v>
      </c>
      <c r="B89" t="s">
        <v>380</v>
      </c>
      <c r="C89">
        <v>0.13747008100539945</v>
      </c>
      <c r="D89">
        <v>0.10903633318820648</v>
      </c>
      <c r="E89">
        <v>1.1767378418285619</v>
      </c>
      <c r="F89">
        <v>0.96246649150681096</v>
      </c>
      <c r="G89">
        <v>0.88081581593300673</v>
      </c>
      <c r="H89">
        <v>0.48526995170939002</v>
      </c>
      <c r="I89">
        <v>0.41593504951327637</v>
      </c>
      <c r="J89">
        <v>0.68806591351350743</v>
      </c>
      <c r="K89">
        <v>0.68806591351350743</v>
      </c>
      <c r="L89" t="s">
        <v>2406</v>
      </c>
      <c r="M89">
        <v>0.79614390418030756</v>
      </c>
      <c r="N89">
        <v>0.17176910141502161</v>
      </c>
      <c r="O89">
        <v>0.17176910141502161</v>
      </c>
      <c r="P89">
        <v>0.12338011714479982</v>
      </c>
      <c r="Q89">
        <v>0.17625476457640044</v>
      </c>
      <c r="R89">
        <v>0.12338011714479982</v>
      </c>
      <c r="S89" t="s">
        <v>2407</v>
      </c>
      <c r="T89" t="s">
        <v>2408</v>
      </c>
      <c r="U89" t="s">
        <v>2409</v>
      </c>
      <c r="V89">
        <v>0.12995278691969414</v>
      </c>
      <c r="W89">
        <v>0.20292032629228951</v>
      </c>
      <c r="AG89">
        <v>2.3485984815184064E-2</v>
      </c>
      <c r="AH89">
        <v>3.8225564496981633E-2</v>
      </c>
      <c r="AI89">
        <v>9.1933618813201154E-2</v>
      </c>
      <c r="AJ89">
        <v>1.8401784704106465E-2</v>
      </c>
      <c r="AK89" t="s">
        <v>2410</v>
      </c>
      <c r="AL89" t="s">
        <v>2410</v>
      </c>
      <c r="AM89" t="s">
        <v>2411</v>
      </c>
      <c r="AN89">
        <v>2.9173878142958451E-2</v>
      </c>
      <c r="AO89">
        <v>0.46704240161731725</v>
      </c>
      <c r="AP89">
        <v>0.46704240161731725</v>
      </c>
      <c r="AQ89">
        <v>0.48852282131878183</v>
      </c>
      <c r="AR89">
        <v>6.8886008257587672E-2</v>
      </c>
      <c r="AS89">
        <v>6.8886008257587672E-2</v>
      </c>
      <c r="AT89">
        <v>0.18383303645971236</v>
      </c>
      <c r="AV89" t="s">
        <v>2412</v>
      </c>
      <c r="AX89">
        <v>0.3317072128236826</v>
      </c>
      <c r="AY89">
        <v>0.3317072128236826</v>
      </c>
      <c r="AZ89">
        <v>0</v>
      </c>
      <c r="BA89">
        <v>0</v>
      </c>
      <c r="BC89">
        <v>4.3617015861851939E-2</v>
      </c>
      <c r="BE89">
        <v>0.1990566002967038</v>
      </c>
      <c r="BF89">
        <v>8.2918188125396586E-2</v>
      </c>
      <c r="BG89">
        <v>8.2918188125396586E-2</v>
      </c>
      <c r="BH89">
        <v>0.47217354213057261</v>
      </c>
      <c r="BK89" t="s">
        <v>2413</v>
      </c>
      <c r="BM89" t="s">
        <v>2414</v>
      </c>
      <c r="BN89" t="s">
        <v>2415</v>
      </c>
    </row>
    <row r="90" spans="1:66">
      <c r="A90">
        <v>2015</v>
      </c>
      <c r="B90" t="s">
        <v>207</v>
      </c>
      <c r="C90">
        <v>0.13733230736264004</v>
      </c>
      <c r="D90">
        <v>0.10613544308567859</v>
      </c>
      <c r="E90">
        <v>1.8110493163676349</v>
      </c>
      <c r="F90">
        <v>1.1583320703696958</v>
      </c>
      <c r="G90">
        <v>0.919717468055126</v>
      </c>
      <c r="H90">
        <v>0.53211443584182883</v>
      </c>
      <c r="I90">
        <v>0.39295703214687061</v>
      </c>
      <c r="J90">
        <v>0.32977585106176105</v>
      </c>
      <c r="K90">
        <v>0.32977585106176105</v>
      </c>
      <c r="L90" t="s">
        <v>2416</v>
      </c>
      <c r="M90">
        <v>0.43862571316185672</v>
      </c>
      <c r="N90">
        <v>4.9263596685529147E-2</v>
      </c>
      <c r="O90">
        <v>4.9263596685529147E-2</v>
      </c>
      <c r="P90">
        <v>0.14750271719629018</v>
      </c>
      <c r="Q90">
        <v>0.27224253930077069</v>
      </c>
      <c r="R90">
        <v>0.14750271719629018</v>
      </c>
      <c r="S90" t="s">
        <v>2417</v>
      </c>
      <c r="T90" t="s">
        <v>2418</v>
      </c>
      <c r="U90" t="s">
        <v>2419</v>
      </c>
      <c r="V90">
        <v>2.2555638822245982E-2</v>
      </c>
      <c r="W90">
        <v>0.14477281768025999</v>
      </c>
      <c r="X90">
        <v>0</v>
      </c>
      <c r="Z90" t="s">
        <v>2239</v>
      </c>
      <c r="AA90" t="s">
        <v>2239</v>
      </c>
      <c r="AB90" t="s">
        <v>2239</v>
      </c>
      <c r="AG90">
        <v>2.4616852500931201E-2</v>
      </c>
      <c r="AH90">
        <v>3.510912144737123E-2</v>
      </c>
      <c r="AI90">
        <v>0.17683443291212614</v>
      </c>
      <c r="AJ90">
        <v>3.219438750887247E-2</v>
      </c>
      <c r="AK90" t="s">
        <v>2420</v>
      </c>
      <c r="AL90" t="s">
        <v>2421</v>
      </c>
      <c r="AM90" t="s">
        <v>2422</v>
      </c>
      <c r="AN90">
        <v>2.5094792004281694E-2</v>
      </c>
      <c r="AO90">
        <v>0.45313101748072837</v>
      </c>
      <c r="AP90">
        <v>0.45313101748072837</v>
      </c>
      <c r="AQ90">
        <v>0.47592635088366719</v>
      </c>
      <c r="AR90">
        <v>2.8097737637854028E-2</v>
      </c>
      <c r="AS90">
        <v>2.8097737637854028E-2</v>
      </c>
      <c r="AT90">
        <v>0.54135993325097076</v>
      </c>
      <c r="AU90" t="s">
        <v>2423</v>
      </c>
      <c r="AV90" t="s">
        <v>2424</v>
      </c>
      <c r="AW90" t="s">
        <v>2425</v>
      </c>
      <c r="AX90">
        <v>0.31389692950373554</v>
      </c>
      <c r="AY90">
        <v>0.31389692950373554</v>
      </c>
      <c r="AZ90">
        <v>9064.4285714285706</v>
      </c>
      <c r="BA90">
        <v>5961</v>
      </c>
      <c r="BB90">
        <v>5357.1428571428569</v>
      </c>
      <c r="BC90">
        <v>5.3789501603879193E-2</v>
      </c>
      <c r="BD90" t="s">
        <v>2426</v>
      </c>
      <c r="BE90">
        <v>0.55965139513339712</v>
      </c>
      <c r="BF90">
        <v>8.2012111156612597E-2</v>
      </c>
      <c r="BG90">
        <v>0.11353455796270136</v>
      </c>
      <c r="BH90">
        <v>0.67839610731730426</v>
      </c>
      <c r="BK90" t="s">
        <v>2427</v>
      </c>
      <c r="BL90" t="s">
        <v>2428</v>
      </c>
      <c r="BM90" t="s">
        <v>2429</v>
      </c>
      <c r="BN90" t="s">
        <v>2430</v>
      </c>
    </row>
    <row r="91" spans="1:66">
      <c r="A91">
        <v>2015</v>
      </c>
      <c r="B91" t="s">
        <v>228</v>
      </c>
      <c r="C91">
        <v>0.2654043925379439</v>
      </c>
      <c r="D91">
        <v>9.2171761705163543E-2</v>
      </c>
      <c r="E91">
        <v>1.54431840523951</v>
      </c>
      <c r="F91">
        <v>1.144349246437729</v>
      </c>
      <c r="G91">
        <v>0.68978944509612627</v>
      </c>
      <c r="H91">
        <v>0.50857953928754918</v>
      </c>
      <c r="I91">
        <v>0.40237357030720017</v>
      </c>
      <c r="J91">
        <v>0.29038766651693371</v>
      </c>
      <c r="K91">
        <v>0.29038766651693371</v>
      </c>
      <c r="L91" t="s">
        <v>2431</v>
      </c>
      <c r="M91">
        <v>0.33979043579555834</v>
      </c>
      <c r="N91">
        <v>4.8665540744887555E-2</v>
      </c>
      <c r="O91">
        <v>4.8665540744887555E-2</v>
      </c>
      <c r="P91">
        <v>5.1666774921290695E-2</v>
      </c>
      <c r="Q91">
        <v>8.203190137369161E-2</v>
      </c>
      <c r="R91">
        <v>5.1666774921290695E-2</v>
      </c>
      <c r="S91" t="s">
        <v>2432</v>
      </c>
      <c r="T91" t="s">
        <v>2433</v>
      </c>
      <c r="U91" t="s">
        <v>2434</v>
      </c>
      <c r="V91">
        <v>1.3847244029823092E-2</v>
      </c>
      <c r="W91">
        <v>0.10417858770900816</v>
      </c>
      <c r="X91">
        <v>0</v>
      </c>
      <c r="Z91" t="s">
        <v>2239</v>
      </c>
      <c r="AA91" t="s">
        <v>2239</v>
      </c>
      <c r="AB91" t="s">
        <v>2239</v>
      </c>
      <c r="AG91">
        <v>3.2561256112177341E-2</v>
      </c>
      <c r="AH91">
        <v>3.625960542494449E-2</v>
      </c>
      <c r="AI91">
        <v>6.3156540144696516E-2</v>
      </c>
      <c r="AJ91">
        <v>2.2527196299396087E-2</v>
      </c>
      <c r="AK91" t="s">
        <v>2435</v>
      </c>
      <c r="AL91" t="s">
        <v>2436</v>
      </c>
      <c r="AM91" t="s">
        <v>2437</v>
      </c>
      <c r="AN91">
        <v>2.1282615165471766E-2</v>
      </c>
      <c r="AO91">
        <v>0.51006450051785002</v>
      </c>
      <c r="AP91">
        <v>0.51006450051785002</v>
      </c>
      <c r="AQ91">
        <v>0.51766332064684639</v>
      </c>
      <c r="AR91">
        <v>2.5418921861779832E-2</v>
      </c>
      <c r="AS91">
        <v>2.5418921861779832E-2</v>
      </c>
      <c r="AT91">
        <v>0.635787665178418</v>
      </c>
      <c r="AU91" t="s">
        <v>2438</v>
      </c>
      <c r="AW91" t="s">
        <v>2439</v>
      </c>
      <c r="AX91">
        <v>0.44700390470451262</v>
      </c>
      <c r="AY91">
        <v>0.44700390470451262</v>
      </c>
      <c r="AZ91">
        <v>8302.9032258064508</v>
      </c>
      <c r="BA91">
        <v>5507.5161290322585</v>
      </c>
      <c r="BB91">
        <v>4667.4838709677415</v>
      </c>
      <c r="BC91">
        <v>5.2621570035327137E-2</v>
      </c>
      <c r="BD91" t="s">
        <v>2440</v>
      </c>
      <c r="BE91">
        <v>0.66119212470829292</v>
      </c>
      <c r="BF91">
        <v>0.10843041535558487</v>
      </c>
      <c r="BG91">
        <v>0.20679837711756918</v>
      </c>
      <c r="BH91">
        <v>0.38092925714716747</v>
      </c>
      <c r="BK91" t="s">
        <v>2441</v>
      </c>
      <c r="BL91" t="s">
        <v>2442</v>
      </c>
      <c r="BM91" t="s">
        <v>2443</v>
      </c>
      <c r="BN91" t="s">
        <v>2444</v>
      </c>
    </row>
    <row r="92" spans="1:66">
      <c r="A92">
        <v>2015</v>
      </c>
      <c r="B92" t="s">
        <v>231</v>
      </c>
      <c r="C92">
        <v>4.2091746819750961E-2</v>
      </c>
      <c r="D92">
        <v>2.9599348357350386E-2</v>
      </c>
      <c r="E92">
        <v>1.3169211755124954</v>
      </c>
      <c r="F92">
        <v>0.96159344969620619</v>
      </c>
      <c r="G92">
        <v>0.85442253831165416</v>
      </c>
      <c r="H92">
        <v>0.48150313004421569</v>
      </c>
      <c r="I92">
        <v>0.41449212116777545</v>
      </c>
      <c r="J92">
        <v>0.52184831845973156</v>
      </c>
      <c r="K92">
        <v>0.52184831845973156</v>
      </c>
      <c r="L92" t="s">
        <v>2445</v>
      </c>
      <c r="M92">
        <v>0.59711052767406092</v>
      </c>
      <c r="N92">
        <v>0.13520601681071848</v>
      </c>
      <c r="O92">
        <v>0.13520601681071848</v>
      </c>
      <c r="P92">
        <v>7.6783018148275622E-2</v>
      </c>
      <c r="Q92">
        <v>0.11334576041559467</v>
      </c>
      <c r="R92">
        <v>7.6783018148275622E-2</v>
      </c>
      <c r="S92" t="s">
        <v>2446</v>
      </c>
      <c r="T92" t="s">
        <v>2447</v>
      </c>
      <c r="U92" t="s">
        <v>2448</v>
      </c>
      <c r="V92">
        <v>3.450210396319113E-2</v>
      </c>
      <c r="W92">
        <v>0.10913968453617313</v>
      </c>
      <c r="AG92">
        <v>1.8623894380366626E-2</v>
      </c>
      <c r="AH92">
        <v>3.2019240935776141E-2</v>
      </c>
      <c r="AI92">
        <v>7.4092413549023212E-2</v>
      </c>
      <c r="AJ92">
        <v>2.1335471372772641E-2</v>
      </c>
      <c r="AK92" t="s">
        <v>2449</v>
      </c>
      <c r="AL92" t="s">
        <v>2449</v>
      </c>
      <c r="AM92" t="s">
        <v>2450</v>
      </c>
      <c r="AN92">
        <v>2.4010602080899793E-2</v>
      </c>
      <c r="AO92">
        <v>0.69124861226769707</v>
      </c>
      <c r="AP92">
        <v>0.69124861226769707</v>
      </c>
      <c r="AQ92">
        <v>0.69632655011105915</v>
      </c>
      <c r="AR92">
        <v>4.8212152651568328E-2</v>
      </c>
      <c r="AS92">
        <v>4.8212152651568328E-2</v>
      </c>
      <c r="AT92">
        <v>0.37844778801043166</v>
      </c>
      <c r="AV92" t="s">
        <v>2451</v>
      </c>
      <c r="AX92">
        <v>0.19528617068634038</v>
      </c>
      <c r="AY92">
        <v>0.19528617068634038</v>
      </c>
      <c r="AZ92">
        <v>9176.9</v>
      </c>
      <c r="BA92">
        <v>5815.8</v>
      </c>
      <c r="BC92">
        <v>3.8485116376741582E-2</v>
      </c>
      <c r="BE92">
        <v>0.40856416993634409</v>
      </c>
      <c r="BF92">
        <v>0.30728968078984942</v>
      </c>
      <c r="BG92">
        <v>0.30728968078984942</v>
      </c>
      <c r="BH92">
        <v>0.62464856265993562</v>
      </c>
      <c r="BK92" t="s">
        <v>2452</v>
      </c>
      <c r="BL92" t="s">
        <v>2453</v>
      </c>
      <c r="BM92" t="s">
        <v>2454</v>
      </c>
      <c r="BN92" t="s">
        <v>2455</v>
      </c>
    </row>
    <row r="93" spans="1:66">
      <c r="A93">
        <v>2015</v>
      </c>
      <c r="B93" t="s">
        <v>215</v>
      </c>
      <c r="C93">
        <v>5.5074382818580951E-2</v>
      </c>
      <c r="D93">
        <v>5.966860015786498E-2</v>
      </c>
      <c r="E93">
        <v>1.3781681302235806</v>
      </c>
      <c r="F93">
        <v>0.8831966374471687</v>
      </c>
      <c r="G93">
        <v>0.80515598164429825</v>
      </c>
      <c r="H93">
        <v>0.52207438810684237</v>
      </c>
      <c r="I93">
        <v>0.419784714614099</v>
      </c>
      <c r="J93">
        <v>0.52196404977866429</v>
      </c>
      <c r="K93">
        <v>0.52196404977866429</v>
      </c>
      <c r="L93" t="s">
        <v>2456</v>
      </c>
      <c r="M93">
        <v>0.63434690940780736</v>
      </c>
      <c r="N93">
        <v>0.13368008085486832</v>
      </c>
      <c r="O93">
        <v>0.13368008085486832</v>
      </c>
      <c r="P93">
        <v>0.12211420361536983</v>
      </c>
      <c r="Q93">
        <v>0.19884034321492619</v>
      </c>
      <c r="R93">
        <v>0.12211420361536983</v>
      </c>
      <c r="S93" t="s">
        <v>2457</v>
      </c>
      <c r="T93" t="s">
        <v>2458</v>
      </c>
      <c r="U93" t="s">
        <v>2459</v>
      </c>
      <c r="V93">
        <v>4.12791154821536E-2</v>
      </c>
      <c r="W93">
        <v>0.14187783185028816</v>
      </c>
      <c r="AG93">
        <v>2.4644686160491813E-2</v>
      </c>
      <c r="AH93">
        <v>3.9810402912722129E-2</v>
      </c>
      <c r="AI93">
        <v>0.11771033121601435</v>
      </c>
      <c r="AJ93">
        <v>1.8745763993746847E-2</v>
      </c>
      <c r="AK93" t="s">
        <v>2460</v>
      </c>
      <c r="AL93" t="s">
        <v>2461</v>
      </c>
      <c r="AM93" t="s">
        <v>2462</v>
      </c>
      <c r="AN93">
        <v>3.3580300165840821E-2</v>
      </c>
      <c r="AO93">
        <v>0.59419252385143984</v>
      </c>
      <c r="AP93">
        <v>0.59419252385143984</v>
      </c>
      <c r="AQ93">
        <v>0.60897328739955237</v>
      </c>
      <c r="AR93">
        <v>5.4636720233403283E-2</v>
      </c>
      <c r="AS93">
        <v>5.4636720233403283E-2</v>
      </c>
      <c r="AT93">
        <v>0.34792775010185129</v>
      </c>
      <c r="AV93" t="s">
        <v>2463</v>
      </c>
      <c r="AX93">
        <v>0.27323652136263676</v>
      </c>
      <c r="AY93">
        <v>0.27323652136263676</v>
      </c>
      <c r="AZ93">
        <v>8965.3076923076915</v>
      </c>
      <c r="BA93">
        <v>5910</v>
      </c>
      <c r="BC93">
        <v>4.7252098456258218E-2</v>
      </c>
      <c r="BE93">
        <v>0.37602779924248009</v>
      </c>
      <c r="BF93">
        <v>0.2153090209422476</v>
      </c>
      <c r="BG93">
        <v>0.21555533704141469</v>
      </c>
      <c r="BH93">
        <v>0.68082698606216263</v>
      </c>
      <c r="BK93" t="s">
        <v>2464</v>
      </c>
      <c r="BL93" t="s">
        <v>2465</v>
      </c>
      <c r="BM93" t="s">
        <v>2466</v>
      </c>
      <c r="BN93" t="s">
        <v>2467</v>
      </c>
    </row>
    <row r="94" spans="1:66">
      <c r="A94">
        <v>2015</v>
      </c>
      <c r="B94" t="s">
        <v>218</v>
      </c>
      <c r="C94">
        <v>5.8816119100167444E-2</v>
      </c>
      <c r="D94">
        <v>2.89340853908919E-2</v>
      </c>
      <c r="E94">
        <v>1.8115787619670889</v>
      </c>
      <c r="F94">
        <v>0.82640872797309317</v>
      </c>
      <c r="G94">
        <v>0.78309353438748242</v>
      </c>
      <c r="H94">
        <v>0.43329303742913411</v>
      </c>
      <c r="I94">
        <v>0.42037814065382345</v>
      </c>
      <c r="J94">
        <v>0.52072347462774204</v>
      </c>
      <c r="K94">
        <v>0.52072347462774204</v>
      </c>
      <c r="L94" t="s">
        <v>2468</v>
      </c>
      <c r="M94">
        <v>0.56723784347145467</v>
      </c>
      <c r="N94">
        <v>0.14710431908971977</v>
      </c>
      <c r="O94">
        <v>0.14710431908971977</v>
      </c>
      <c r="P94">
        <v>5.7998562298620729E-2</v>
      </c>
      <c r="Q94">
        <v>6.6867912157263495E-2</v>
      </c>
      <c r="R94">
        <v>5.7998562298620729E-2</v>
      </c>
      <c r="S94" t="s">
        <v>2469</v>
      </c>
      <c r="T94" t="s">
        <v>2470</v>
      </c>
      <c r="U94" t="s">
        <v>2471</v>
      </c>
      <c r="V94">
        <v>4.4857954990363297E-2</v>
      </c>
      <c r="W94">
        <v>0.11154570832955095</v>
      </c>
      <c r="AG94">
        <v>1.401707098206818E-2</v>
      </c>
      <c r="AH94">
        <v>3.4575040259111421E-2</v>
      </c>
      <c r="AI94">
        <v>5.4880868463982969E-2</v>
      </c>
      <c r="AJ94">
        <v>3.4238857030510488E-2</v>
      </c>
      <c r="AK94" t="s">
        <v>2472</v>
      </c>
      <c r="AL94" t="s">
        <v>2472</v>
      </c>
      <c r="AM94" t="s">
        <v>2473</v>
      </c>
      <c r="AN94">
        <v>2.3653988842470719E-2</v>
      </c>
      <c r="AO94">
        <v>0.71510197592873648</v>
      </c>
      <c r="AP94">
        <v>0.71510197592873648</v>
      </c>
      <c r="AQ94">
        <v>0.71901992820637717</v>
      </c>
      <c r="AR94">
        <v>5.4748300271386274E-2</v>
      </c>
      <c r="AS94">
        <v>5.4748300271386274E-2</v>
      </c>
      <c r="AT94">
        <v>0.39827386222972716</v>
      </c>
      <c r="AV94" t="s">
        <v>2474</v>
      </c>
      <c r="AX94">
        <v>0.19849988889987241</v>
      </c>
      <c r="AY94">
        <v>0.19849988889987241</v>
      </c>
      <c r="AZ94">
        <v>9243.6</v>
      </c>
      <c r="BA94">
        <v>5948</v>
      </c>
      <c r="BC94">
        <v>4.6132724956520349E-2</v>
      </c>
      <c r="BE94">
        <v>0.42983570994653431</v>
      </c>
      <c r="BF94">
        <v>0.35216711300159881</v>
      </c>
      <c r="BG94">
        <v>0.35216711300159881</v>
      </c>
      <c r="BH94">
        <v>0.64238497605782907</v>
      </c>
      <c r="BK94" t="s">
        <v>2475</v>
      </c>
      <c r="BL94" t="s">
        <v>2476</v>
      </c>
      <c r="BM94" t="s">
        <v>2477</v>
      </c>
      <c r="BN94" t="s">
        <v>2478</v>
      </c>
    </row>
    <row r="95" spans="1:66">
      <c r="A95">
        <v>2015</v>
      </c>
      <c r="B95" t="s">
        <v>223</v>
      </c>
      <c r="C95">
        <v>0.46829067090097254</v>
      </c>
      <c r="D95">
        <v>0.13355410184397065</v>
      </c>
      <c r="E95">
        <v>1.40907210896535</v>
      </c>
      <c r="F95">
        <v>1.1165161560837131</v>
      </c>
      <c r="G95">
        <v>0.57742319141054133</v>
      </c>
      <c r="H95">
        <v>0.54372507410563686</v>
      </c>
      <c r="I95">
        <v>0.44887801058386056</v>
      </c>
      <c r="J95">
        <v>0.20471134489681941</v>
      </c>
      <c r="K95">
        <v>0.20471134489681941</v>
      </c>
      <c r="L95" t="s">
        <v>2479</v>
      </c>
      <c r="M95">
        <v>0.2273207041244894</v>
      </c>
      <c r="N95">
        <v>1.6649857048507979E-2</v>
      </c>
      <c r="O95">
        <v>1.6649857048507979E-2</v>
      </c>
      <c r="P95">
        <v>4.1744324433752374E-2</v>
      </c>
      <c r="Q95">
        <v>6.9543810321632857E-2</v>
      </c>
      <c r="R95">
        <v>4.1744324433752374E-2</v>
      </c>
      <c r="S95" t="s">
        <v>2480</v>
      </c>
      <c r="T95" t="s">
        <v>2481</v>
      </c>
      <c r="U95" t="s">
        <v>2482</v>
      </c>
      <c r="V95">
        <v>9.5727217080705199E-3</v>
      </c>
      <c r="W95">
        <v>0.12875683984395056</v>
      </c>
      <c r="X95">
        <v>0</v>
      </c>
      <c r="Z95" t="s">
        <v>2239</v>
      </c>
      <c r="AA95" t="s">
        <v>2239</v>
      </c>
      <c r="AB95" t="s">
        <v>2239</v>
      </c>
      <c r="AG95">
        <v>4.2830736178483049E-2</v>
      </c>
      <c r="AH95">
        <v>3.5600644647232602E-2</v>
      </c>
      <c r="AI95">
        <v>5.404658806847748E-2</v>
      </c>
      <c r="AJ95">
        <v>1.9883206400025298E-2</v>
      </c>
      <c r="AK95" t="s">
        <v>2483</v>
      </c>
      <c r="AL95" t="s">
        <v>2484</v>
      </c>
      <c r="AM95" t="s">
        <v>2485</v>
      </c>
      <c r="AN95">
        <v>2.391671278261269E-2</v>
      </c>
      <c r="AO95">
        <v>0.43976838699505344</v>
      </c>
      <c r="AP95">
        <v>0.43976838699505344</v>
      </c>
      <c r="AQ95">
        <v>0.44522045046546077</v>
      </c>
      <c r="AR95">
        <v>1.6638422209430747E-2</v>
      </c>
      <c r="AS95">
        <v>1.6638422209430747E-2</v>
      </c>
      <c r="AT95">
        <v>0.78477945966462903</v>
      </c>
      <c r="AU95" t="s">
        <v>2486</v>
      </c>
      <c r="AV95" t="s">
        <v>2487</v>
      </c>
      <c r="AW95" t="s">
        <v>2488</v>
      </c>
      <c r="AX95">
        <v>0.67450942783282808</v>
      </c>
      <c r="AY95">
        <v>0.67450942783282808</v>
      </c>
      <c r="AZ95">
        <v>8151.5</v>
      </c>
      <c r="BA95">
        <v>5515.5</v>
      </c>
      <c r="BB95">
        <v>4754.25</v>
      </c>
      <c r="BC95">
        <v>6.2647197116822956E-2</v>
      </c>
      <c r="BD95" t="s">
        <v>2489</v>
      </c>
      <c r="BE95">
        <v>0.76778472544243537</v>
      </c>
      <c r="BF95">
        <v>2.51848633297014E-2</v>
      </c>
      <c r="BG95">
        <v>7.851504539975443E-2</v>
      </c>
      <c r="BH95">
        <v>0.21948809366908775</v>
      </c>
      <c r="BK95" t="s">
        <v>2490</v>
      </c>
      <c r="BL95" t="s">
        <v>2491</v>
      </c>
      <c r="BM95" t="s">
        <v>2492</v>
      </c>
      <c r="BN95" t="s">
        <v>2493</v>
      </c>
    </row>
    <row r="96" spans="1:66">
      <c r="A96">
        <v>2015</v>
      </c>
      <c r="B96" t="s">
        <v>212</v>
      </c>
      <c r="C96">
        <v>3.7147554134188326E-2</v>
      </c>
      <c r="D96">
        <v>5.5936590690860259E-3</v>
      </c>
      <c r="E96">
        <v>1.0005698312923483</v>
      </c>
      <c r="F96">
        <v>0.90882381138093871</v>
      </c>
      <c r="G96">
        <v>0.859457635688189</v>
      </c>
      <c r="H96">
        <v>0.46507071957208729</v>
      </c>
      <c r="I96">
        <v>0.43503720124888012</v>
      </c>
      <c r="J96">
        <v>0.66090572250595336</v>
      </c>
      <c r="K96">
        <v>0.66090572250595336</v>
      </c>
      <c r="L96" t="s">
        <v>2494</v>
      </c>
      <c r="M96">
        <v>0.70588592883809687</v>
      </c>
      <c r="N96">
        <v>0.15821782327133496</v>
      </c>
      <c r="O96">
        <v>0.15821782327133496</v>
      </c>
      <c r="P96">
        <v>3.1647667131646212E-2</v>
      </c>
      <c r="Q96">
        <v>3.3041446807350133E-2</v>
      </c>
      <c r="R96">
        <v>3.1647667131646212E-2</v>
      </c>
      <c r="S96" t="s">
        <v>2495</v>
      </c>
      <c r="T96" t="s">
        <v>2496</v>
      </c>
      <c r="U96" t="s">
        <v>2497</v>
      </c>
      <c r="V96">
        <v>2.6300580056246452E-2</v>
      </c>
      <c r="W96">
        <v>9.9204554892173016E-2</v>
      </c>
      <c r="AG96">
        <v>2.6312210226711884E-2</v>
      </c>
      <c r="AH96">
        <v>3.9228943471542627E-2</v>
      </c>
      <c r="AI96">
        <v>2.6267331274313115E-2</v>
      </c>
      <c r="AJ96">
        <v>1.1619313948308632E-2</v>
      </c>
      <c r="AK96" t="s">
        <v>2498</v>
      </c>
      <c r="AL96" t="s">
        <v>2498</v>
      </c>
      <c r="AM96" t="s">
        <v>2499</v>
      </c>
      <c r="AN96">
        <v>2.219153916819953E-2</v>
      </c>
      <c r="AO96">
        <v>0.76033649895442457</v>
      </c>
      <c r="AP96">
        <v>0.76033649895442457</v>
      </c>
      <c r="AQ96">
        <v>0.77202115463167253</v>
      </c>
      <c r="AR96">
        <v>4.659019745600379E-2</v>
      </c>
      <c r="AS96">
        <v>4.659019745600379E-2</v>
      </c>
      <c r="AT96">
        <v>0.27174525214823486</v>
      </c>
      <c r="AV96" t="s">
        <v>2500</v>
      </c>
      <c r="AX96">
        <v>0.21003171307105606</v>
      </c>
      <c r="AY96">
        <v>0.21003171307105606</v>
      </c>
      <c r="AZ96">
        <v>9010.4166666666661</v>
      </c>
      <c r="BA96">
        <v>5810.833333333333</v>
      </c>
      <c r="BC96">
        <v>3.9044050188202208E-2</v>
      </c>
      <c r="BE96">
        <v>0.28782687261814077</v>
      </c>
      <c r="BF96">
        <v>0.23988293631445642</v>
      </c>
      <c r="BG96">
        <v>0.23988293631445642</v>
      </c>
      <c r="BH96">
        <v>0.39831088657276575</v>
      </c>
      <c r="BK96" t="s">
        <v>2501</v>
      </c>
      <c r="BL96" t="s">
        <v>2502</v>
      </c>
      <c r="BM96" t="s">
        <v>2503</v>
      </c>
      <c r="BN96" t="s">
        <v>2504</v>
      </c>
    </row>
    <row r="97" spans="1:66">
      <c r="A97">
        <v>2015</v>
      </c>
      <c r="B97" t="s">
        <v>380</v>
      </c>
      <c r="C97">
        <v>0.13440541672870451</v>
      </c>
      <c r="D97">
        <v>0.10216455661328164</v>
      </c>
      <c r="E97">
        <v>1.0549398435091892</v>
      </c>
      <c r="F97">
        <v>0.91115026912176456</v>
      </c>
      <c r="G97">
        <v>0.81882215973329109</v>
      </c>
      <c r="H97">
        <v>0.50728522625715211</v>
      </c>
      <c r="I97">
        <v>0.4357317939267949</v>
      </c>
      <c r="J97">
        <v>0.68277500118492607</v>
      </c>
      <c r="K97">
        <v>0.68277500118492607</v>
      </c>
      <c r="L97" t="s">
        <v>2505</v>
      </c>
      <c r="M97">
        <v>0.78674095811457323</v>
      </c>
      <c r="N97">
        <v>0.17332614085894568</v>
      </c>
      <c r="O97">
        <v>0.17332614085894568</v>
      </c>
      <c r="P97">
        <v>0.12351214227218391</v>
      </c>
      <c r="Q97">
        <v>0.18378704942700388</v>
      </c>
      <c r="R97">
        <v>0.12351214227218391</v>
      </c>
      <c r="S97" t="s">
        <v>2506</v>
      </c>
      <c r="T97" t="s">
        <v>2507</v>
      </c>
      <c r="U97" t="s">
        <v>2508</v>
      </c>
      <c r="V97">
        <v>0.12564527205526393</v>
      </c>
      <c r="W97">
        <v>0.21696226579885999</v>
      </c>
      <c r="AG97">
        <v>2.4682817764026602E-2</v>
      </c>
      <c r="AH97">
        <v>4.0398979109895664E-2</v>
      </c>
      <c r="AI97">
        <v>0.10162532909840874</v>
      </c>
      <c r="AJ97">
        <v>1.951543706225034E-2</v>
      </c>
      <c r="AK97" t="s">
        <v>2509</v>
      </c>
      <c r="AL97" t="s">
        <v>2509</v>
      </c>
      <c r="AM97" t="s">
        <v>2510</v>
      </c>
      <c r="AN97">
        <v>2.562909890998788E-2</v>
      </c>
      <c r="AO97">
        <v>0.46450801480966564</v>
      </c>
      <c r="AP97">
        <v>0.46450801480966564</v>
      </c>
      <c r="AQ97">
        <v>0.48653942789658466</v>
      </c>
      <c r="AR97">
        <v>6.7318713641141503E-2</v>
      </c>
      <c r="AS97">
        <v>6.7318713641141503E-2</v>
      </c>
      <c r="AT97">
        <v>0.19400839654978402</v>
      </c>
      <c r="AV97" t="s">
        <v>2511</v>
      </c>
      <c r="AX97">
        <v>0.33646824440429424</v>
      </c>
      <c r="AY97">
        <v>0.33646824440429424</v>
      </c>
      <c r="AZ97">
        <v>9083.25</v>
      </c>
      <c r="BA97">
        <v>5823.75</v>
      </c>
      <c r="BC97">
        <v>4.2604098751117925E-2</v>
      </c>
      <c r="BE97">
        <v>0.21251577931510607</v>
      </c>
      <c r="BF97">
        <v>8.3594770670627302E-2</v>
      </c>
      <c r="BG97">
        <v>8.3594770670627302E-2</v>
      </c>
      <c r="BH97">
        <v>0.49189654641577091</v>
      </c>
      <c r="BK97" t="s">
        <v>2512</v>
      </c>
      <c r="BM97" t="s">
        <v>2513</v>
      </c>
      <c r="BN97" t="s">
        <v>2514</v>
      </c>
    </row>
    <row r="98" spans="1:66">
      <c r="A98">
        <v>2016</v>
      </c>
      <c r="B98" t="s">
        <v>207</v>
      </c>
      <c r="C98">
        <v>0.13945057295430396</v>
      </c>
      <c r="D98">
        <v>0.11765248718829935</v>
      </c>
      <c r="E98">
        <v>1.8646559965310721</v>
      </c>
      <c r="F98">
        <v>1.139741508468344</v>
      </c>
      <c r="G98">
        <v>0.90778827839148701</v>
      </c>
      <c r="H98">
        <v>0.56399002962243505</v>
      </c>
      <c r="I98">
        <v>0.41840468783116658</v>
      </c>
      <c r="J98">
        <v>0.32118671931652865</v>
      </c>
      <c r="K98">
        <v>0.32118671931652865</v>
      </c>
      <c r="L98" t="s">
        <v>2515</v>
      </c>
      <c r="M98">
        <v>0.43824264732007695</v>
      </c>
      <c r="N98">
        <v>4.6428183548659241E-2</v>
      </c>
      <c r="O98">
        <v>4.6428183548659241E-2</v>
      </c>
      <c r="P98">
        <v>0.13496412288608853</v>
      </c>
      <c r="Q98">
        <v>0.26148336284981777</v>
      </c>
      <c r="R98">
        <v>0.13496412288608853</v>
      </c>
      <c r="S98" t="s">
        <v>2516</v>
      </c>
      <c r="T98" t="s">
        <v>2517</v>
      </c>
      <c r="U98" t="s">
        <v>2518</v>
      </c>
      <c r="V98">
        <v>2.085007488253177E-2</v>
      </c>
      <c r="W98">
        <v>0.15314362758062314</v>
      </c>
      <c r="X98">
        <v>0</v>
      </c>
      <c r="Z98" t="s">
        <v>2239</v>
      </c>
      <c r="AA98" t="s">
        <v>2239</v>
      </c>
      <c r="AB98" t="s">
        <v>2239</v>
      </c>
      <c r="AG98">
        <v>2.4983659923614475E-2</v>
      </c>
      <c r="AH98">
        <v>3.5038841559305103E-2</v>
      </c>
      <c r="AI98">
        <v>0.18729165149813665</v>
      </c>
      <c r="AJ98">
        <v>3.4199111087099048E-2</v>
      </c>
      <c r="AK98" t="s">
        <v>2519</v>
      </c>
      <c r="AL98" t="s">
        <v>2520</v>
      </c>
      <c r="AM98" t="s">
        <v>2521</v>
      </c>
      <c r="AN98">
        <v>2.2559199979012644E-2</v>
      </c>
      <c r="AO98">
        <v>0.4640468069963094</v>
      </c>
      <c r="AP98">
        <v>0.4640468069963094</v>
      </c>
      <c r="AQ98">
        <v>0.49305618162760595</v>
      </c>
      <c r="AR98">
        <v>2.8399821545644001E-2</v>
      </c>
      <c r="AS98">
        <v>2.8399821545644001E-2</v>
      </c>
      <c r="AT98">
        <v>0.55571889998358504</v>
      </c>
      <c r="AU98" t="s">
        <v>2522</v>
      </c>
      <c r="AV98" t="s">
        <v>2523</v>
      </c>
      <c r="AX98">
        <v>0.30678938693554053</v>
      </c>
      <c r="AY98">
        <v>0.30678938693554053</v>
      </c>
      <c r="AZ98">
        <v>9133.1428571428569</v>
      </c>
      <c r="BA98">
        <v>6016</v>
      </c>
      <c r="BB98">
        <v>5432.5714285714284</v>
      </c>
      <c r="BC98">
        <v>4.9529776564021723E-2</v>
      </c>
      <c r="BD98" t="s">
        <v>2524</v>
      </c>
      <c r="BE98">
        <v>0.57945142629208779</v>
      </c>
      <c r="BF98">
        <v>8.3144739563640241E-2</v>
      </c>
      <c r="BG98">
        <v>0.11689166766618851</v>
      </c>
      <c r="BH98">
        <v>0.67648460256414522</v>
      </c>
      <c r="BK98" t="s">
        <v>2525</v>
      </c>
      <c r="BL98" t="s">
        <v>2526</v>
      </c>
      <c r="BM98" t="s">
        <v>2527</v>
      </c>
      <c r="BN98" t="s">
        <v>2528</v>
      </c>
    </row>
    <row r="99" spans="1:66">
      <c r="A99">
        <v>2016</v>
      </c>
      <c r="B99" t="s">
        <v>228</v>
      </c>
      <c r="C99">
        <v>0.26540849267178201</v>
      </c>
      <c r="D99">
        <v>0.11971252091013736</v>
      </c>
      <c r="E99">
        <v>1.6202561778514204</v>
      </c>
      <c r="F99">
        <v>1.164579276587548</v>
      </c>
      <c r="G99">
        <v>0.71713393053578256</v>
      </c>
      <c r="H99">
        <v>0.54143641430253164</v>
      </c>
      <c r="I99">
        <v>0.43385008145413062</v>
      </c>
      <c r="J99">
        <v>0.28239141395376766</v>
      </c>
      <c r="K99">
        <v>0.28239141395376766</v>
      </c>
      <c r="L99" t="s">
        <v>2529</v>
      </c>
      <c r="M99">
        <v>0.33471907750564672</v>
      </c>
      <c r="N99">
        <v>4.5285981487988188E-2</v>
      </c>
      <c r="O99">
        <v>4.5285981487988188E-2</v>
      </c>
      <c r="P99">
        <v>4.6131659839855996E-2</v>
      </c>
      <c r="Q99">
        <v>7.8221024581751744E-2</v>
      </c>
      <c r="R99">
        <v>4.6131659839855996E-2</v>
      </c>
      <c r="S99" t="s">
        <v>2530</v>
      </c>
      <c r="T99" t="s">
        <v>2531</v>
      </c>
      <c r="U99" t="s">
        <v>2532</v>
      </c>
      <c r="V99">
        <v>1.3442609143943159E-2</v>
      </c>
      <c r="W99">
        <v>0.10783401218342009</v>
      </c>
      <c r="X99">
        <v>0</v>
      </c>
      <c r="Z99" t="s">
        <v>2239</v>
      </c>
      <c r="AA99" t="s">
        <v>2239</v>
      </c>
      <c r="AB99" t="s">
        <v>2239</v>
      </c>
      <c r="AG99">
        <v>3.2262668630275347E-2</v>
      </c>
      <c r="AH99">
        <v>3.4448401575722751E-2</v>
      </c>
      <c r="AI99">
        <v>6.5864481070785824E-2</v>
      </c>
      <c r="AJ99">
        <v>2.3192856758185186E-2</v>
      </c>
      <c r="AK99" t="s">
        <v>2533</v>
      </c>
      <c r="AL99" t="s">
        <v>2534</v>
      </c>
      <c r="AM99" t="s">
        <v>2535</v>
      </c>
      <c r="AN99">
        <v>1.898663665622365E-2</v>
      </c>
      <c r="AO99">
        <v>0.51665912646169088</v>
      </c>
      <c r="AP99">
        <v>0.51665912646169088</v>
      </c>
      <c r="AQ99">
        <v>0.5259721532287519</v>
      </c>
      <c r="AR99">
        <v>2.3508260181840997E-2</v>
      </c>
      <c r="AS99">
        <v>2.3508260181840997E-2</v>
      </c>
      <c r="AT99">
        <v>0.65836249830877602</v>
      </c>
      <c r="AU99" t="s">
        <v>2536</v>
      </c>
      <c r="AW99" t="s">
        <v>2537</v>
      </c>
      <c r="AX99">
        <v>0.45384081831630496</v>
      </c>
      <c r="AY99">
        <v>0.45384081831630496</v>
      </c>
      <c r="AZ99">
        <v>8341.5483870967746</v>
      </c>
      <c r="BA99">
        <v>5538.1612903225805</v>
      </c>
      <c r="BB99">
        <v>4683.0322580645161</v>
      </c>
      <c r="BC99">
        <v>5.1567917762436251E-2</v>
      </c>
      <c r="BD99" t="s">
        <v>2538</v>
      </c>
      <c r="BE99">
        <v>0.67582805050292172</v>
      </c>
      <c r="BF99">
        <v>0.10895179528997631</v>
      </c>
      <c r="BG99">
        <v>0.21216330401954814</v>
      </c>
      <c r="BH99">
        <v>0.38277791175220161</v>
      </c>
      <c r="BK99" t="s">
        <v>2539</v>
      </c>
      <c r="BL99" t="s">
        <v>2540</v>
      </c>
      <c r="BM99" t="s">
        <v>2541</v>
      </c>
      <c r="BN99" t="s">
        <v>2542</v>
      </c>
    </row>
    <row r="100" spans="1:66">
      <c r="A100">
        <v>2016</v>
      </c>
      <c r="B100" t="s">
        <v>231</v>
      </c>
      <c r="C100">
        <v>3.9389770141167041E-2</v>
      </c>
      <c r="D100">
        <v>7.1727830498564654E-2</v>
      </c>
      <c r="E100">
        <v>1.4571572676913886</v>
      </c>
      <c r="F100">
        <v>0.94693198217984542</v>
      </c>
      <c r="G100">
        <v>0.87545477448961351</v>
      </c>
      <c r="H100">
        <v>0.51327345113742529</v>
      </c>
      <c r="I100">
        <v>0.44158820255026454</v>
      </c>
      <c r="J100">
        <v>0.51539567745530523</v>
      </c>
      <c r="K100">
        <v>0.51539567745530523</v>
      </c>
      <c r="L100" t="s">
        <v>2543</v>
      </c>
      <c r="M100">
        <v>0.59626563534854715</v>
      </c>
      <c r="N100">
        <v>0.12759178830467635</v>
      </c>
      <c r="O100">
        <v>0.12759178830467635</v>
      </c>
      <c r="P100">
        <v>6.9088039469736115E-2</v>
      </c>
      <c r="Q100">
        <v>0.11059705910031678</v>
      </c>
      <c r="R100">
        <v>6.9088039469736115E-2</v>
      </c>
      <c r="S100" t="s">
        <v>2544</v>
      </c>
      <c r="T100" t="s">
        <v>2545</v>
      </c>
      <c r="U100" t="s">
        <v>2546</v>
      </c>
      <c r="V100">
        <v>3.247235022368318E-2</v>
      </c>
      <c r="W100">
        <v>0.11246221063954412</v>
      </c>
      <c r="AG100">
        <v>1.5283295986387637E-2</v>
      </c>
      <c r="AH100">
        <v>2.6019780520287812E-2</v>
      </c>
      <c r="AI100">
        <v>8.9559345372183005E-2</v>
      </c>
      <c r="AJ100">
        <v>3.2184594945431078E-2</v>
      </c>
      <c r="AK100" t="s">
        <v>2547</v>
      </c>
      <c r="AL100" t="s">
        <v>2547</v>
      </c>
      <c r="AM100" t="s">
        <v>2548</v>
      </c>
      <c r="AN100">
        <v>2.1790226204987703E-2</v>
      </c>
      <c r="AO100">
        <v>0.70402627521164707</v>
      </c>
      <c r="AP100">
        <v>0.70402627521164707</v>
      </c>
      <c r="AQ100">
        <v>0.71536005329144348</v>
      </c>
      <c r="AR100">
        <v>4.1178187585030265E-2</v>
      </c>
      <c r="AS100">
        <v>4.1178187585030265E-2</v>
      </c>
      <c r="AT100">
        <v>0.39586558958608442</v>
      </c>
      <c r="AV100" t="s">
        <v>2549</v>
      </c>
      <c r="AX100">
        <v>0.19437961509348969</v>
      </c>
      <c r="AY100">
        <v>0.19437961509348969</v>
      </c>
      <c r="AZ100">
        <v>9190.2999999999993</v>
      </c>
      <c r="BA100">
        <v>5808</v>
      </c>
      <c r="BC100">
        <v>3.4974081697874762E-2</v>
      </c>
      <c r="BE100">
        <v>0.42649221671113213</v>
      </c>
      <c r="BF100">
        <v>0.31697907350578891</v>
      </c>
      <c r="BG100">
        <v>0.31697907350578891</v>
      </c>
      <c r="BH100">
        <v>0.63491057050661615</v>
      </c>
      <c r="BK100" t="s">
        <v>2550</v>
      </c>
      <c r="BL100" t="s">
        <v>2551</v>
      </c>
      <c r="BM100" t="s">
        <v>2552</v>
      </c>
      <c r="BN100" t="s">
        <v>2553</v>
      </c>
    </row>
    <row r="101" spans="1:66">
      <c r="A101">
        <v>2016</v>
      </c>
      <c r="B101" t="s">
        <v>215</v>
      </c>
      <c r="C101">
        <v>5.6712707087663627E-2</v>
      </c>
      <c r="D101">
        <v>0.10161232940843924</v>
      </c>
      <c r="E101">
        <v>1.4886670473609667</v>
      </c>
      <c r="F101">
        <v>0.83012339410248603</v>
      </c>
      <c r="G101">
        <v>0.76578146665526436</v>
      </c>
      <c r="H101">
        <v>0.55355854263983961</v>
      </c>
      <c r="I101">
        <v>0.44721519086271805</v>
      </c>
      <c r="J101">
        <v>0.51935733216663926</v>
      </c>
      <c r="K101">
        <v>0.51935733216663926</v>
      </c>
      <c r="L101" t="s">
        <v>2554</v>
      </c>
      <c r="M101">
        <v>0.63329501481083439</v>
      </c>
      <c r="N101">
        <v>0.12678756755599402</v>
      </c>
      <c r="O101">
        <v>0.12678756755599402</v>
      </c>
      <c r="P101">
        <v>0.11039890472590173</v>
      </c>
      <c r="Q101">
        <v>0.19123734305599877</v>
      </c>
      <c r="R101">
        <v>0.11039890472590173</v>
      </c>
      <c r="S101" t="s">
        <v>2555</v>
      </c>
      <c r="T101" t="s">
        <v>2556</v>
      </c>
      <c r="U101" t="s">
        <v>2557</v>
      </c>
      <c r="V101">
        <v>4.100406859037916E-2</v>
      </c>
      <c r="W101">
        <v>0.14608542728229063</v>
      </c>
      <c r="AG101">
        <v>2.02704926163467E-2</v>
      </c>
      <c r="AH101">
        <v>3.219907310238608E-2</v>
      </c>
      <c r="AI101">
        <v>0.1228035651261835</v>
      </c>
      <c r="AJ101">
        <v>2.5112558347363874E-2</v>
      </c>
      <c r="AK101" t="s">
        <v>2558</v>
      </c>
      <c r="AL101" t="s">
        <v>2559</v>
      </c>
      <c r="AM101" t="s">
        <v>2560</v>
      </c>
      <c r="AN101">
        <v>2.9146261991155602E-2</v>
      </c>
      <c r="AO101">
        <v>0.61085336374818011</v>
      </c>
      <c r="AP101">
        <v>0.61085336374818011</v>
      </c>
      <c r="AQ101">
        <v>0.6306834260514399</v>
      </c>
      <c r="AR101">
        <v>5.0802839124626319E-2</v>
      </c>
      <c r="AS101">
        <v>5.0802839124626319E-2</v>
      </c>
      <c r="AT101">
        <v>0.36713925419911742</v>
      </c>
      <c r="AV101" t="s">
        <v>2561</v>
      </c>
      <c r="AX101">
        <v>0.26638450966501009</v>
      </c>
      <c r="AY101">
        <v>0.26638450966501009</v>
      </c>
      <c r="AZ101">
        <v>9045.538461538461</v>
      </c>
      <c r="BA101">
        <v>5976</v>
      </c>
      <c r="BC101">
        <v>4.4580989151978764E-2</v>
      </c>
      <c r="BE101">
        <v>0.39479503170051983</v>
      </c>
      <c r="BF101">
        <v>0.22675689334000776</v>
      </c>
      <c r="BG101">
        <v>0.22700243773589751</v>
      </c>
      <c r="BH101">
        <v>0.6930472967239969</v>
      </c>
      <c r="BK101" t="s">
        <v>2562</v>
      </c>
      <c r="BL101" t="s">
        <v>2563</v>
      </c>
      <c r="BM101" t="s">
        <v>2564</v>
      </c>
      <c r="BN101" t="s">
        <v>2565</v>
      </c>
    </row>
    <row r="102" spans="1:66">
      <c r="A102">
        <v>2016</v>
      </c>
      <c r="B102" t="s">
        <v>218</v>
      </c>
      <c r="C102">
        <v>4.8530944566658331E-2</v>
      </c>
      <c r="D102">
        <v>6.8729762189348939E-2</v>
      </c>
      <c r="E102">
        <v>2.1838881614394654</v>
      </c>
      <c r="F102">
        <v>0.85446414628851086</v>
      </c>
      <c r="G102">
        <v>0.7901944178105873</v>
      </c>
      <c r="H102">
        <v>0.46485090387792666</v>
      </c>
      <c r="I102">
        <v>0.44785902821576096</v>
      </c>
      <c r="J102">
        <v>0.49471482112264081</v>
      </c>
      <c r="K102">
        <v>0.49471482112264081</v>
      </c>
      <c r="L102" t="s">
        <v>2566</v>
      </c>
      <c r="M102">
        <v>0.5543670518624626</v>
      </c>
      <c r="N102">
        <v>0.14720310339831838</v>
      </c>
      <c r="O102">
        <v>0.14720310339831838</v>
      </c>
      <c r="P102">
        <v>5.5317696053369191E-2</v>
      </c>
      <c r="Q102">
        <v>6.9395631283070483E-2</v>
      </c>
      <c r="R102">
        <v>5.5317696053369191E-2</v>
      </c>
      <c r="S102" t="s">
        <v>2567</v>
      </c>
      <c r="T102" t="s">
        <v>2568</v>
      </c>
      <c r="U102" t="s">
        <v>2569</v>
      </c>
      <c r="V102">
        <v>4.4713183234458186E-2</v>
      </c>
      <c r="W102">
        <v>0.11487255226725661</v>
      </c>
      <c r="AG102">
        <v>1.3597639741973019E-2</v>
      </c>
      <c r="AH102">
        <v>3.1428758346563931E-2</v>
      </c>
      <c r="AI102">
        <v>8.0344193458942906E-2</v>
      </c>
      <c r="AJ102">
        <v>5.7287551548156512E-2</v>
      </c>
      <c r="AK102" t="s">
        <v>2570</v>
      </c>
      <c r="AL102" t="s">
        <v>2570</v>
      </c>
      <c r="AM102" t="s">
        <v>2571</v>
      </c>
      <c r="AN102">
        <v>2.1330114584746533E-2</v>
      </c>
      <c r="AO102">
        <v>0.71117847072830309</v>
      </c>
      <c r="AP102">
        <v>0.71117847072830309</v>
      </c>
      <c r="AQ102">
        <v>0.71594573100198944</v>
      </c>
      <c r="AR102">
        <v>4.8348683102211069E-2</v>
      </c>
      <c r="AS102">
        <v>4.8348683102211069E-2</v>
      </c>
      <c r="AT102">
        <v>0.41480417150360804</v>
      </c>
      <c r="AV102" t="s">
        <v>2572</v>
      </c>
      <c r="AX102">
        <v>0.19550445621526275</v>
      </c>
      <c r="AY102">
        <v>0.19550445621526275</v>
      </c>
      <c r="AZ102">
        <v>9345.2000000000007</v>
      </c>
      <c r="BA102">
        <v>6060.4</v>
      </c>
      <c r="BC102">
        <v>4.1796076907153305E-2</v>
      </c>
      <c r="BE102">
        <v>0.44963744381589776</v>
      </c>
      <c r="BF102">
        <v>0.35960723877579592</v>
      </c>
      <c r="BG102">
        <v>0.35960723877579592</v>
      </c>
      <c r="BH102">
        <v>0.67338354291974822</v>
      </c>
      <c r="BK102" t="s">
        <v>2573</v>
      </c>
      <c r="BL102" t="s">
        <v>2574</v>
      </c>
      <c r="BM102" t="s">
        <v>2575</v>
      </c>
      <c r="BN102" t="s">
        <v>2576</v>
      </c>
    </row>
    <row r="103" spans="1:66">
      <c r="A103">
        <v>2016</v>
      </c>
      <c r="B103" t="s">
        <v>223</v>
      </c>
      <c r="C103">
        <v>0.44537170999995912</v>
      </c>
      <c r="D103">
        <v>0.18031247524858299</v>
      </c>
      <c r="E103">
        <v>1.52862705037372</v>
      </c>
      <c r="F103">
        <v>1.168428706863025</v>
      </c>
      <c r="G103">
        <v>0.64675187374782894</v>
      </c>
      <c r="H103">
        <v>0.58286137287492479</v>
      </c>
      <c r="I103">
        <v>0.48075959946819413</v>
      </c>
      <c r="J103">
        <v>0.1910045743202432</v>
      </c>
      <c r="K103">
        <v>0.1910045743202432</v>
      </c>
      <c r="L103" t="s">
        <v>2577</v>
      </c>
      <c r="M103">
        <v>0.21870215351238959</v>
      </c>
      <c r="N103">
        <v>1.5169846631348113E-2</v>
      </c>
      <c r="O103">
        <v>1.5169846631348113E-2</v>
      </c>
      <c r="P103">
        <v>3.8239391090305705E-2</v>
      </c>
      <c r="Q103">
        <v>6.7520319668702505E-2</v>
      </c>
      <c r="R103">
        <v>3.8239391090305705E-2</v>
      </c>
      <c r="S103" t="s">
        <v>2578</v>
      </c>
      <c r="T103" t="s">
        <v>2579</v>
      </c>
      <c r="U103" t="s">
        <v>2580</v>
      </c>
      <c r="V103">
        <v>8.967573330524092E-3</v>
      </c>
      <c r="W103">
        <v>0.11983110431812738</v>
      </c>
      <c r="X103">
        <v>0</v>
      </c>
      <c r="Z103" t="s">
        <v>2239</v>
      </c>
      <c r="AA103" t="s">
        <v>2239</v>
      </c>
      <c r="AB103" t="s">
        <v>2239</v>
      </c>
      <c r="AG103">
        <v>5.1932302346834276E-2</v>
      </c>
      <c r="AH103">
        <v>3.9281859651104728E-2</v>
      </c>
      <c r="AI103">
        <v>5.4808519992731661E-2</v>
      </c>
      <c r="AJ103">
        <v>1.8661777517431425E-2</v>
      </c>
      <c r="AK103" t="s">
        <v>2581</v>
      </c>
      <c r="AL103" t="s">
        <v>2582</v>
      </c>
      <c r="AM103" t="s">
        <v>2583</v>
      </c>
      <c r="AN103">
        <v>1.9681149466531555E-2</v>
      </c>
      <c r="AO103">
        <v>0.43767538818396567</v>
      </c>
      <c r="AP103">
        <v>0.43767538818396567</v>
      </c>
      <c r="AQ103">
        <v>0.44368815513993565</v>
      </c>
      <c r="AR103">
        <v>1.6466321127123727E-2</v>
      </c>
      <c r="AS103">
        <v>1.6466321127123727E-2</v>
      </c>
      <c r="AT103">
        <v>0.7953931348213511</v>
      </c>
      <c r="AU103" t="s">
        <v>2584</v>
      </c>
      <c r="AV103" t="s">
        <v>2585</v>
      </c>
      <c r="AW103" t="s">
        <v>2586</v>
      </c>
      <c r="AX103">
        <v>0.69183882402101604</v>
      </c>
      <c r="AY103">
        <v>0.69183882402101604</v>
      </c>
      <c r="AZ103">
        <v>8226.75</v>
      </c>
      <c r="BA103">
        <v>5501</v>
      </c>
      <c r="BB103">
        <v>4786.25</v>
      </c>
      <c r="BC103">
        <v>6.5257352040040267E-2</v>
      </c>
      <c r="BD103" t="s">
        <v>2587</v>
      </c>
      <c r="BE103">
        <v>0.78634879063848884</v>
      </c>
      <c r="BF103">
        <v>2.4622584908348434E-2</v>
      </c>
      <c r="BG103">
        <v>8.1919330643550364E-2</v>
      </c>
      <c r="BH103">
        <v>0.22021662054768054</v>
      </c>
      <c r="BK103" t="s">
        <v>2588</v>
      </c>
      <c r="BL103" t="s">
        <v>2589</v>
      </c>
      <c r="BM103" t="s">
        <v>2590</v>
      </c>
      <c r="BN103" t="s">
        <v>2591</v>
      </c>
    </row>
    <row r="104" spans="1:66">
      <c r="A104">
        <v>2016</v>
      </c>
      <c r="B104" t="s">
        <v>212</v>
      </c>
      <c r="C104">
        <v>3.1818923818690954E-2</v>
      </c>
      <c r="D104">
        <v>4.2961103232987186E-2</v>
      </c>
      <c r="E104">
        <v>1.1762386811323993</v>
      </c>
      <c r="F104">
        <v>0.97682409057848341</v>
      </c>
      <c r="G104">
        <v>0.91307731244031676</v>
      </c>
      <c r="H104">
        <v>0.49738618730239437</v>
      </c>
      <c r="I104">
        <v>0.4655778214484394</v>
      </c>
      <c r="J104">
        <v>0.66443353635080249</v>
      </c>
      <c r="K104">
        <v>0.66443353635080249</v>
      </c>
      <c r="L104" t="s">
        <v>2592</v>
      </c>
      <c r="M104">
        <v>0.71309548037993764</v>
      </c>
      <c r="N104">
        <v>0.14795664936898825</v>
      </c>
      <c r="O104">
        <v>0.14795664936898825</v>
      </c>
      <c r="P104">
        <v>3.0494118119414087E-2</v>
      </c>
      <c r="Q104">
        <v>3.2309319932978843E-2</v>
      </c>
      <c r="R104">
        <v>3.0494118119414087E-2</v>
      </c>
      <c r="S104" t="s">
        <v>2593</v>
      </c>
      <c r="T104" t="s">
        <v>2594</v>
      </c>
      <c r="U104" t="s">
        <v>2595</v>
      </c>
      <c r="V104">
        <v>2.7342905358541041E-2</v>
      </c>
      <c r="W104">
        <v>0.10026327248333357</v>
      </c>
      <c r="AG104">
        <v>2.0829863061625487E-2</v>
      </c>
      <c r="AH104">
        <v>3.1538776851132592E-2</v>
      </c>
      <c r="AI104">
        <v>2.3837018543220848E-2</v>
      </c>
      <c r="AJ104">
        <v>1.3204934755733264E-2</v>
      </c>
      <c r="AK104" t="s">
        <v>2596</v>
      </c>
      <c r="AL104" t="s">
        <v>2596</v>
      </c>
      <c r="AM104" t="s">
        <v>2597</v>
      </c>
      <c r="AN104">
        <v>2.0948102785074557E-2</v>
      </c>
      <c r="AO104">
        <v>0.77190164908686165</v>
      </c>
      <c r="AP104">
        <v>0.77190164908686165</v>
      </c>
      <c r="AQ104">
        <v>0.78656572236358702</v>
      </c>
      <c r="AR104">
        <v>4.2114975537043832E-2</v>
      </c>
      <c r="AS104">
        <v>4.2114975537043832E-2</v>
      </c>
      <c r="AT104">
        <v>0.28170574780272117</v>
      </c>
      <c r="AV104" t="s">
        <v>2598</v>
      </c>
      <c r="AX104">
        <v>0.20918552336862492</v>
      </c>
      <c r="AY104">
        <v>0.20918552336862492</v>
      </c>
      <c r="AZ104">
        <v>9039</v>
      </c>
      <c r="BA104">
        <v>5826.916666666667</v>
      </c>
      <c r="BC104">
        <v>3.6457601458474605E-2</v>
      </c>
      <c r="BE104">
        <v>0.29485372886569172</v>
      </c>
      <c r="BF104">
        <v>0.24550097503878654</v>
      </c>
      <c r="BG104">
        <v>0.24550097503878654</v>
      </c>
      <c r="BH104">
        <v>0.40511983777947186</v>
      </c>
      <c r="BK104" t="s">
        <v>2599</v>
      </c>
      <c r="BL104" t="s">
        <v>2600</v>
      </c>
      <c r="BM104" t="s">
        <v>2601</v>
      </c>
      <c r="BN104" t="s">
        <v>2602</v>
      </c>
    </row>
    <row r="105" spans="1:66">
      <c r="A105">
        <v>2016</v>
      </c>
      <c r="B105" t="s">
        <v>380</v>
      </c>
      <c r="C105">
        <v>0.12524896857318885</v>
      </c>
      <c r="D105">
        <v>0.18237811238392029</v>
      </c>
      <c r="E105">
        <v>1.1888767490348162</v>
      </c>
      <c r="F105">
        <v>1.003451088444387</v>
      </c>
      <c r="G105">
        <v>0.87664262604811571</v>
      </c>
      <c r="H105">
        <v>0.53701522560053661</v>
      </c>
      <c r="I105">
        <v>0.46311461116934899</v>
      </c>
      <c r="J105">
        <v>0.68592582586704887</v>
      </c>
      <c r="K105">
        <v>0.68592582586704887</v>
      </c>
      <c r="L105" t="s">
        <v>2603</v>
      </c>
      <c r="M105">
        <v>0.77764472185234457</v>
      </c>
      <c r="N105">
        <v>0.16686024538042746</v>
      </c>
      <c r="O105">
        <v>0.16686024538042746</v>
      </c>
      <c r="P105">
        <v>0.10834100996968429</v>
      </c>
      <c r="Q105">
        <v>0.18154074133460052</v>
      </c>
      <c r="R105">
        <v>0.10834100996968429</v>
      </c>
      <c r="S105" t="s">
        <v>2604</v>
      </c>
      <c r="T105" t="s">
        <v>2605</v>
      </c>
      <c r="U105" t="s">
        <v>2606</v>
      </c>
      <c r="V105">
        <v>0.11463072221581266</v>
      </c>
      <c r="W105">
        <v>0.19507960344494454</v>
      </c>
      <c r="AG105">
        <v>2.8561409419259522E-2</v>
      </c>
      <c r="AH105">
        <v>4.5044913240964754E-2</v>
      </c>
      <c r="AI105">
        <v>0.12952277658283479</v>
      </c>
      <c r="AJ105">
        <v>2.2997447030143354E-2</v>
      </c>
      <c r="AK105" t="s">
        <v>2607</v>
      </c>
      <c r="AL105" t="s">
        <v>2607</v>
      </c>
      <c r="AM105" t="s">
        <v>2608</v>
      </c>
      <c r="AN105">
        <v>2.0661666314164401E-2</v>
      </c>
      <c r="AO105">
        <v>0.49368056386794124</v>
      </c>
      <c r="AP105">
        <v>0.49368056386794124</v>
      </c>
      <c r="AQ105">
        <v>0.51543326785838706</v>
      </c>
      <c r="AR105">
        <v>6.0431744586377928E-2</v>
      </c>
      <c r="AS105">
        <v>6.0431744586377928E-2</v>
      </c>
      <c r="AT105">
        <v>0.21397231504891001</v>
      </c>
      <c r="AV105" t="s">
        <v>2609</v>
      </c>
      <c r="AX105">
        <v>0.34269595151085286</v>
      </c>
      <c r="AY105">
        <v>0.34269595151085286</v>
      </c>
      <c r="AZ105">
        <v>9191.25</v>
      </c>
      <c r="BA105">
        <v>5978</v>
      </c>
      <c r="BC105">
        <v>3.6406054632502377E-2</v>
      </c>
      <c r="BE105">
        <v>0.22365824610804991</v>
      </c>
      <c r="BF105">
        <v>8.475841621571148E-2</v>
      </c>
      <c r="BG105">
        <v>8.475841621571148E-2</v>
      </c>
      <c r="BH105">
        <v>0.50163561930816947</v>
      </c>
      <c r="BK105" t="s">
        <v>2610</v>
      </c>
      <c r="BM105" t="s">
        <v>2611</v>
      </c>
      <c r="BN105" t="s">
        <v>2612</v>
      </c>
    </row>
    <row r="106" spans="1:66">
      <c r="A106">
        <v>2017</v>
      </c>
      <c r="B106" t="s">
        <v>231</v>
      </c>
      <c r="C106">
        <v>3.5767105771419103E-2</v>
      </c>
      <c r="D106">
        <v>6.7354391273633948E-2</v>
      </c>
      <c r="E106">
        <v>1.5887218554990223</v>
      </c>
      <c r="F106">
        <v>0.9430857796379456</v>
      </c>
      <c r="G106">
        <v>0.87669043864733553</v>
      </c>
      <c r="H106">
        <v>0.53947759811165841</v>
      </c>
      <c r="I106">
        <v>0.46667974994428241</v>
      </c>
      <c r="J106">
        <v>0.51647981549934407</v>
      </c>
      <c r="K106">
        <v>0.51647981549934407</v>
      </c>
      <c r="L106" t="s">
        <v>2613</v>
      </c>
      <c r="M106">
        <v>0.59391005265500785</v>
      </c>
      <c r="N106">
        <v>0.12847508996870174</v>
      </c>
      <c r="O106">
        <v>0.12847508996870174</v>
      </c>
      <c r="P106">
        <v>7.0965866570615849E-2</v>
      </c>
      <c r="Q106">
        <v>0.11089639172663335</v>
      </c>
      <c r="R106">
        <v>7.0965866570615849E-2</v>
      </c>
      <c r="S106" t="s">
        <v>2614</v>
      </c>
      <c r="T106" t="s">
        <v>2615</v>
      </c>
      <c r="U106" t="s">
        <v>2616</v>
      </c>
      <c r="V106">
        <v>3.0988894839340135E-2</v>
      </c>
      <c r="W106">
        <v>0.12035338197748183</v>
      </c>
      <c r="AG106">
        <v>1.6401708886194154E-2</v>
      </c>
      <c r="AH106">
        <v>2.7105698784967065E-2</v>
      </c>
      <c r="AI106">
        <v>8.1854962380584234E-2</v>
      </c>
      <c r="AJ106">
        <v>2.2769234944656835E-2</v>
      </c>
      <c r="AK106" t="s">
        <v>2617</v>
      </c>
      <c r="AL106" t="s">
        <v>2617</v>
      </c>
      <c r="AM106" t="s">
        <v>2618</v>
      </c>
      <c r="AN106">
        <v>2.2860382696921828E-2</v>
      </c>
      <c r="AO106">
        <v>0.70148177472091744</v>
      </c>
      <c r="AP106">
        <v>0.70148177472091744</v>
      </c>
      <c r="AQ106">
        <v>0.71964168929927497</v>
      </c>
      <c r="AR106">
        <v>4.3052670868277798E-2</v>
      </c>
      <c r="AS106">
        <v>4.3052670868277798E-2</v>
      </c>
      <c r="AT106">
        <v>0.40685608410115631</v>
      </c>
      <c r="AV106" t="s">
        <v>2619</v>
      </c>
      <c r="AX106">
        <v>0.19674690482757368</v>
      </c>
      <c r="AY106">
        <v>0.19674690482757368</v>
      </c>
      <c r="AZ106">
        <v>9285.6</v>
      </c>
      <c r="BA106">
        <v>5853.3</v>
      </c>
      <c r="BC106">
        <v>3.5261018488770488E-2</v>
      </c>
      <c r="BE106">
        <v>0.42936438725448856</v>
      </c>
      <c r="BF106">
        <v>0.318229443428242</v>
      </c>
      <c r="BG106">
        <v>0.318229443428242</v>
      </c>
      <c r="BH106">
        <v>0.64906267654174699</v>
      </c>
      <c r="BK106" t="s">
        <v>2620</v>
      </c>
      <c r="BL106" t="s">
        <v>2621</v>
      </c>
      <c r="BM106" t="s">
        <v>2622</v>
      </c>
      <c r="BN106" t="s">
        <v>2623</v>
      </c>
    </row>
    <row r="107" spans="1:66">
      <c r="A107">
        <v>2017</v>
      </c>
      <c r="B107" t="s">
        <v>215</v>
      </c>
      <c r="C107">
        <v>6.5118350427954677E-2</v>
      </c>
      <c r="D107">
        <v>9.6378902543869494E-2</v>
      </c>
      <c r="E107">
        <v>1.676785172846061</v>
      </c>
      <c r="F107">
        <v>0.89780888863297981</v>
      </c>
      <c r="G107">
        <v>0.81424437809357453</v>
      </c>
      <c r="H107">
        <v>0.57624966679240164</v>
      </c>
      <c r="I107">
        <v>0.47161186424583634</v>
      </c>
      <c r="J107">
        <v>0.52692482845005684</v>
      </c>
      <c r="K107">
        <v>0.52987290083240179</v>
      </c>
      <c r="L107" t="s">
        <v>2624</v>
      </c>
      <c r="M107">
        <v>0.63304071896447378</v>
      </c>
      <c r="N107">
        <v>0.12685064223833764</v>
      </c>
      <c r="O107">
        <v>0.12765312135177592</v>
      </c>
      <c r="P107">
        <v>0.11258220045285244</v>
      </c>
      <c r="Q107">
        <v>0.19169724742286659</v>
      </c>
      <c r="R107">
        <v>0.11295119327456359</v>
      </c>
      <c r="S107" t="s">
        <v>2625</v>
      </c>
      <c r="T107" t="s">
        <v>2626</v>
      </c>
      <c r="U107" t="s">
        <v>2627</v>
      </c>
      <c r="V107">
        <v>4.0789058901898004E-2</v>
      </c>
      <c r="W107">
        <v>0.1560035798142328</v>
      </c>
      <c r="AG107">
        <v>2.2030461493050879E-2</v>
      </c>
      <c r="AH107">
        <v>3.4681406730008545E-2</v>
      </c>
      <c r="AI107">
        <v>0.11977843299654892</v>
      </c>
      <c r="AJ107">
        <v>2.0805212822662698E-2</v>
      </c>
      <c r="AK107" t="s">
        <v>2628</v>
      </c>
      <c r="AL107" t="s">
        <v>2629</v>
      </c>
      <c r="AM107" t="s">
        <v>2630</v>
      </c>
      <c r="AN107">
        <v>3.1654175272410316E-2</v>
      </c>
      <c r="AO107">
        <v>0.60851135265220369</v>
      </c>
      <c r="AP107">
        <v>0.60998122121174148</v>
      </c>
      <c r="AQ107">
        <v>0.63209900374749806</v>
      </c>
      <c r="AR107">
        <v>5.3102482052482275E-2</v>
      </c>
      <c r="AS107">
        <v>5.3470829800571537E-2</v>
      </c>
      <c r="AT107">
        <v>0.3697329807424109</v>
      </c>
      <c r="AV107" t="s">
        <v>2631</v>
      </c>
      <c r="AX107">
        <v>0.26759083172446135</v>
      </c>
      <c r="AY107">
        <v>0.26665706864435379</v>
      </c>
      <c r="AZ107">
        <v>9177.2307692307695</v>
      </c>
      <c r="BA107">
        <v>5998</v>
      </c>
      <c r="BC107">
        <v>4.7712389743980892E-2</v>
      </c>
      <c r="BE107">
        <v>0.3913580800625075</v>
      </c>
      <c r="BF107">
        <v>0.22349865915001726</v>
      </c>
      <c r="BG107">
        <v>0.22374169357857793</v>
      </c>
      <c r="BH107">
        <v>0.69816157610746798</v>
      </c>
      <c r="BK107" t="s">
        <v>2632</v>
      </c>
      <c r="BL107" t="s">
        <v>2633</v>
      </c>
      <c r="BM107" t="s">
        <v>2634</v>
      </c>
      <c r="BN107" t="s">
        <v>2635</v>
      </c>
    </row>
    <row r="108" spans="1:66">
      <c r="A108">
        <v>2017</v>
      </c>
      <c r="B108" t="s">
        <v>218</v>
      </c>
      <c r="C108">
        <v>4.688573315711092E-2</v>
      </c>
      <c r="D108">
        <v>5.8230162739030512E-2</v>
      </c>
      <c r="E108">
        <v>2.2383510741278507</v>
      </c>
      <c r="F108">
        <v>0.89113341724563944</v>
      </c>
      <c r="G108">
        <v>0.82619693381423231</v>
      </c>
      <c r="H108">
        <v>0.48654512599327215</v>
      </c>
      <c r="I108">
        <v>0.46579816942040086</v>
      </c>
      <c r="J108">
        <v>0.49850547122004196</v>
      </c>
      <c r="K108">
        <v>0.49850547122004196</v>
      </c>
      <c r="L108" t="s">
        <v>2636</v>
      </c>
      <c r="M108">
        <v>0.55442997808951844</v>
      </c>
      <c r="N108">
        <v>0.14443026912390342</v>
      </c>
      <c r="O108">
        <v>0.14443026912390342</v>
      </c>
      <c r="P108">
        <v>5.789334697379149E-2</v>
      </c>
      <c r="Q108">
        <v>7.1379409929065968E-2</v>
      </c>
      <c r="R108">
        <v>5.789334697379149E-2</v>
      </c>
      <c r="S108" t="s">
        <v>2637</v>
      </c>
      <c r="T108" t="s">
        <v>2638</v>
      </c>
      <c r="U108" t="s">
        <v>2639</v>
      </c>
      <c r="V108">
        <v>4.141819311693843E-2</v>
      </c>
      <c r="W108">
        <v>0.12229642282881086</v>
      </c>
      <c r="AG108">
        <v>1.3952593332205698E-2</v>
      </c>
      <c r="AH108">
        <v>3.1543930358451294E-2</v>
      </c>
      <c r="AI108">
        <v>6.8538005691270262E-2</v>
      </c>
      <c r="AJ108">
        <v>3.6743712698486475E-2</v>
      </c>
      <c r="AK108" t="s">
        <v>2640</v>
      </c>
      <c r="AL108" t="s">
        <v>2640</v>
      </c>
      <c r="AM108" t="s">
        <v>2641</v>
      </c>
      <c r="AN108">
        <v>2.1358995835016246E-2</v>
      </c>
      <c r="AO108">
        <v>0.70907668753061681</v>
      </c>
      <c r="AP108">
        <v>0.70907668753061681</v>
      </c>
      <c r="AQ108">
        <v>0.72329634818872823</v>
      </c>
      <c r="AR108">
        <v>5.1806102558127919E-2</v>
      </c>
      <c r="AS108">
        <v>5.1806102558127919E-2</v>
      </c>
      <c r="AT108">
        <v>0.4312846555840818</v>
      </c>
      <c r="AV108" t="s">
        <v>2642</v>
      </c>
      <c r="AX108">
        <v>0.20250642664895674</v>
      </c>
      <c r="AY108">
        <v>0.20250642664895674</v>
      </c>
      <c r="AZ108">
        <v>9457.2000000000007</v>
      </c>
      <c r="BA108">
        <v>6124.4</v>
      </c>
      <c r="BC108">
        <v>4.8717089450757659E-2</v>
      </c>
      <c r="BE108">
        <v>0.45145353529110216</v>
      </c>
      <c r="BF108">
        <v>0.3480602342741061</v>
      </c>
      <c r="BG108">
        <v>0.3480602342741061</v>
      </c>
      <c r="BH108">
        <v>0.68633866506289154</v>
      </c>
      <c r="BK108" t="s">
        <v>2643</v>
      </c>
      <c r="BL108" t="s">
        <v>2644</v>
      </c>
      <c r="BM108" t="s">
        <v>2645</v>
      </c>
      <c r="BN108" t="s">
        <v>2646</v>
      </c>
    </row>
    <row r="109" spans="1:66">
      <c r="A109">
        <v>2017</v>
      </c>
      <c r="B109" t="s">
        <v>212</v>
      </c>
      <c r="C109">
        <v>3.3775469523812642E-2</v>
      </c>
      <c r="D109">
        <v>5.6882220235757619E-2</v>
      </c>
      <c r="E109">
        <v>1.3474685906565202</v>
      </c>
      <c r="F109">
        <v>1.0609845709133685</v>
      </c>
      <c r="G109">
        <v>1.0072873619106006</v>
      </c>
      <c r="H109">
        <v>0.52909097807397665</v>
      </c>
      <c r="I109">
        <v>0.49592296316513879</v>
      </c>
      <c r="J109">
        <v>0.67046038167271105</v>
      </c>
      <c r="K109">
        <v>0.67046038167271105</v>
      </c>
      <c r="L109" t="s">
        <v>2647</v>
      </c>
      <c r="M109">
        <v>0.71182509696276908</v>
      </c>
      <c r="N109">
        <v>0.14623759189089566</v>
      </c>
      <c r="O109">
        <v>0.14623759189089566</v>
      </c>
      <c r="P109">
        <v>3.0408646578335627E-2</v>
      </c>
      <c r="Q109">
        <v>3.2374216767393507E-2</v>
      </c>
      <c r="R109">
        <v>3.0408646578335627E-2</v>
      </c>
      <c r="S109" t="s">
        <v>2648</v>
      </c>
      <c r="T109" t="s">
        <v>2649</v>
      </c>
      <c r="U109" t="s">
        <v>2650</v>
      </c>
      <c r="V109">
        <v>2.7023408148170721E-2</v>
      </c>
      <c r="W109">
        <v>0.10686598521164957</v>
      </c>
      <c r="AG109">
        <v>2.2417738257293766E-2</v>
      </c>
      <c r="AH109">
        <v>3.3294751736929355E-2</v>
      </c>
      <c r="AI109">
        <v>2.7924889395103403E-2</v>
      </c>
      <c r="AJ109">
        <v>1.6080615203250655E-2</v>
      </c>
      <c r="AK109" t="s">
        <v>2651</v>
      </c>
      <c r="AL109" t="s">
        <v>2651</v>
      </c>
      <c r="AM109" t="s">
        <v>2652</v>
      </c>
      <c r="AN109">
        <v>2.2040483550787526E-2</v>
      </c>
      <c r="AO109">
        <v>0.77388235198522481</v>
      </c>
      <c r="AP109">
        <v>0.77388235198522481</v>
      </c>
      <c r="AQ109">
        <v>0.8042387794833773</v>
      </c>
      <c r="AR109">
        <v>4.4346327382155389E-2</v>
      </c>
      <c r="AS109">
        <v>4.4346327382155389E-2</v>
      </c>
      <c r="AT109">
        <v>0.28952760516749865</v>
      </c>
      <c r="AV109" t="s">
        <v>2653</v>
      </c>
      <c r="AX109">
        <v>0.20868603766658703</v>
      </c>
      <c r="AY109">
        <v>0.20868603766658703</v>
      </c>
      <c r="AZ109">
        <v>9090</v>
      </c>
      <c r="BA109">
        <v>5824.25</v>
      </c>
      <c r="BC109">
        <v>3.8765314695093027E-2</v>
      </c>
      <c r="BE109">
        <v>0.29452472384715628</v>
      </c>
      <c r="BF109">
        <v>0.24447257709662903</v>
      </c>
      <c r="BG109">
        <v>0.24447257709662903</v>
      </c>
      <c r="BH109">
        <v>0.40652821768979625</v>
      </c>
      <c r="BK109" t="s">
        <v>2654</v>
      </c>
      <c r="BL109" t="s">
        <v>2655</v>
      </c>
      <c r="BM109" t="s">
        <v>2656</v>
      </c>
      <c r="BN109" t="s">
        <v>2657</v>
      </c>
    </row>
    <row r="110" spans="1:66">
      <c r="A110">
        <v>2017</v>
      </c>
      <c r="B110" t="s">
        <v>380</v>
      </c>
      <c r="C110">
        <v>0.11505573477087533</v>
      </c>
      <c r="D110">
        <v>0.16823296296736179</v>
      </c>
      <c r="E110">
        <v>1.398614323227596</v>
      </c>
      <c r="F110">
        <v>1.1075122396603099</v>
      </c>
      <c r="G110">
        <v>0.99434960417559981</v>
      </c>
      <c r="H110">
        <v>0.56185823852131489</v>
      </c>
      <c r="I110">
        <v>0.48712754211420706</v>
      </c>
      <c r="J110">
        <v>0.67471515046520358</v>
      </c>
      <c r="K110">
        <v>0.67471515046520358</v>
      </c>
      <c r="L110" t="s">
        <v>2658</v>
      </c>
      <c r="M110">
        <v>0.76700559769950205</v>
      </c>
      <c r="N110">
        <v>0.16860127349020429</v>
      </c>
      <c r="O110">
        <v>0.16860127349020429</v>
      </c>
      <c r="P110">
        <v>0.10533352209908256</v>
      </c>
      <c r="Q110">
        <v>0.19967366761144204</v>
      </c>
      <c r="R110">
        <v>0.10533352209908256</v>
      </c>
      <c r="S110" t="s">
        <v>2659</v>
      </c>
      <c r="T110" t="s">
        <v>2660</v>
      </c>
      <c r="U110" t="s">
        <v>2661</v>
      </c>
      <c r="V110">
        <v>0.11172727513540605</v>
      </c>
      <c r="W110">
        <v>0.18872193256068817</v>
      </c>
      <c r="AG110">
        <v>2.8707163001908412E-2</v>
      </c>
      <c r="AH110">
        <v>4.1883240708900857E-2</v>
      </c>
      <c r="AI110">
        <v>0.11353120491407835</v>
      </c>
      <c r="AJ110">
        <v>2.0237431444344145E-2</v>
      </c>
      <c r="AK110" t="s">
        <v>2662</v>
      </c>
      <c r="AL110" t="s">
        <v>2662</v>
      </c>
      <c r="AM110" t="s">
        <v>2663</v>
      </c>
      <c r="AN110">
        <v>2.1898569241078115E-2</v>
      </c>
      <c r="AO110">
        <v>0.4712451766671652</v>
      </c>
      <c r="AP110">
        <v>0.4712451766671652</v>
      </c>
      <c r="AQ110">
        <v>0.49696025812691003</v>
      </c>
      <c r="AR110">
        <v>6.5650558170968348E-2</v>
      </c>
      <c r="AS110">
        <v>6.5650558170968348E-2</v>
      </c>
      <c r="AT110">
        <v>0.23182805722846497</v>
      </c>
      <c r="AV110" t="s">
        <v>2664</v>
      </c>
      <c r="AX110">
        <v>0.3428374031890552</v>
      </c>
      <c r="AY110">
        <v>0.3428374031890552</v>
      </c>
      <c r="AZ110">
        <v>9470.5</v>
      </c>
      <c r="BA110">
        <v>5952.5</v>
      </c>
      <c r="BC110">
        <v>3.8105078328523147E-2</v>
      </c>
      <c r="BE110">
        <v>0.24445395306209325</v>
      </c>
      <c r="BF110">
        <v>8.3937580306072471E-2</v>
      </c>
      <c r="BG110">
        <v>8.3937580306072471E-2</v>
      </c>
      <c r="BH110">
        <v>0.5680982825919807</v>
      </c>
      <c r="BK110" t="s">
        <v>2665</v>
      </c>
      <c r="BM110" t="s">
        <v>2666</v>
      </c>
      <c r="BN110" t="s">
        <v>2667</v>
      </c>
    </row>
    <row r="111" spans="1:66">
      <c r="A111">
        <v>2018</v>
      </c>
      <c r="B111" t="s">
        <v>231</v>
      </c>
      <c r="C111">
        <v>4.2288664253757699E-2</v>
      </c>
      <c r="D111">
        <v>7.4194887310511604E-2</v>
      </c>
      <c r="E111">
        <v>1.5590064543602211</v>
      </c>
      <c r="F111">
        <v>0.97824831701105919</v>
      </c>
      <c r="G111">
        <v>0.90875023767380048</v>
      </c>
      <c r="H111">
        <v>0.55808561720089078</v>
      </c>
      <c r="I111">
        <v>0.48675192871458844</v>
      </c>
      <c r="J111">
        <v>0.52363037950744495</v>
      </c>
      <c r="K111">
        <v>0.52363037950744495</v>
      </c>
      <c r="L111" t="s">
        <v>2668</v>
      </c>
      <c r="M111">
        <v>0.59034567378078029</v>
      </c>
      <c r="N111">
        <v>0.1321628535283286</v>
      </c>
      <c r="O111">
        <v>0.1321628535283286</v>
      </c>
      <c r="P111">
        <v>6.983632531658808E-2</v>
      </c>
      <c r="Q111">
        <v>0.13959228469229085</v>
      </c>
      <c r="R111">
        <v>6.983632531658808E-2</v>
      </c>
      <c r="S111" t="s">
        <v>2669</v>
      </c>
      <c r="T111" t="s">
        <v>2670</v>
      </c>
      <c r="U111" t="s">
        <v>2671</v>
      </c>
      <c r="V111">
        <v>2.8491100818301512E-2</v>
      </c>
      <c r="W111">
        <v>0.12698938495634773</v>
      </c>
      <c r="AG111">
        <v>1.7524986807044268E-2</v>
      </c>
      <c r="AH111">
        <v>2.8730288958692375E-2</v>
      </c>
      <c r="AI111">
        <v>0.12449547689201423</v>
      </c>
      <c r="AJ111">
        <v>2.5663967599116867E-2</v>
      </c>
      <c r="AK111" t="s">
        <v>2672</v>
      </c>
      <c r="AL111" t="s">
        <v>2672</v>
      </c>
      <c r="AM111" t="s">
        <v>2673</v>
      </c>
      <c r="AN111">
        <v>2.2887009240106074E-2</v>
      </c>
      <c r="AO111">
        <v>0.70034793282364805</v>
      </c>
      <c r="AP111">
        <v>0.70034793282364805</v>
      </c>
      <c r="AQ111">
        <v>0.71429300468280987</v>
      </c>
      <c r="AR111">
        <v>4.1233144675788799E-2</v>
      </c>
      <c r="AS111">
        <v>4.1233144675788799E-2</v>
      </c>
      <c r="AT111">
        <v>0.40202917514736719</v>
      </c>
      <c r="AV111" t="s">
        <v>2674</v>
      </c>
      <c r="AX111">
        <v>0.1988554273051471</v>
      </c>
      <c r="AY111">
        <v>0.1988554273051471</v>
      </c>
      <c r="AZ111">
        <v>9409.2000000000007</v>
      </c>
      <c r="BA111">
        <v>5966.9</v>
      </c>
      <c r="BC111">
        <v>3.6700980394272338E-2</v>
      </c>
      <c r="BE111">
        <v>0.45447313827215607</v>
      </c>
      <c r="BF111">
        <v>0.31397330062966544</v>
      </c>
      <c r="BG111">
        <v>0.31397330062966544</v>
      </c>
      <c r="BH111">
        <v>0.64946239550664142</v>
      </c>
      <c r="BK111" t="s">
        <v>2675</v>
      </c>
      <c r="BL111" t="s">
        <v>2676</v>
      </c>
      <c r="BM111" t="s">
        <v>2677</v>
      </c>
      <c r="BN111" t="s">
        <v>2678</v>
      </c>
    </row>
    <row r="112" spans="1:66">
      <c r="A112">
        <v>2018</v>
      </c>
      <c r="B112" t="s">
        <v>215</v>
      </c>
      <c r="C112">
        <v>6.3352943600705813E-2</v>
      </c>
      <c r="D112">
        <v>0.12087438536881102</v>
      </c>
      <c r="E112">
        <v>1.746550659885558</v>
      </c>
      <c r="F112">
        <v>0.93667132585942781</v>
      </c>
      <c r="G112">
        <v>0.86851561218913065</v>
      </c>
      <c r="H112">
        <v>0.60341051125221279</v>
      </c>
      <c r="I112">
        <v>0.49673058765464551</v>
      </c>
      <c r="J112">
        <v>0.52942851144863767</v>
      </c>
      <c r="K112">
        <v>0.53256135714255182</v>
      </c>
      <c r="L112" t="s">
        <v>2679</v>
      </c>
      <c r="M112">
        <v>0.62159206889609131</v>
      </c>
      <c r="N112">
        <v>0.12706804617489864</v>
      </c>
      <c r="O112">
        <v>0.12793692763807721</v>
      </c>
      <c r="P112">
        <v>0.10850761672429209</v>
      </c>
      <c r="Q112">
        <v>0.22690412830687981</v>
      </c>
      <c r="R112">
        <v>0.10883767236014509</v>
      </c>
      <c r="S112" t="s">
        <v>2680</v>
      </c>
      <c r="T112" t="s">
        <v>2681</v>
      </c>
      <c r="U112" t="s">
        <v>2682</v>
      </c>
      <c r="V112">
        <v>4.2256266474446622E-2</v>
      </c>
      <c r="W112">
        <v>0.15558886681159284</v>
      </c>
      <c r="AG112">
        <v>2.4022677815514506E-2</v>
      </c>
      <c r="AH112">
        <v>3.6413480000360002E-2</v>
      </c>
      <c r="AI112">
        <v>0.17834851649635047</v>
      </c>
      <c r="AJ112">
        <v>2.1243310392238049E-2</v>
      </c>
      <c r="AK112" t="s">
        <v>2683</v>
      </c>
      <c r="AL112" t="s">
        <v>2684</v>
      </c>
      <c r="AM112" t="s">
        <v>2685</v>
      </c>
      <c r="AN112">
        <v>3.2556927909080075E-2</v>
      </c>
      <c r="AO112">
        <v>0.60310913163757196</v>
      </c>
      <c r="AP112">
        <v>0.60447248142876575</v>
      </c>
      <c r="AQ112">
        <v>0.62119206223461754</v>
      </c>
      <c r="AR112">
        <v>5.3730709253373393E-2</v>
      </c>
      <c r="AS112">
        <v>5.4135021746067165E-2</v>
      </c>
      <c r="AT112">
        <v>0.37468596445731978</v>
      </c>
      <c r="AV112" t="s">
        <v>2686</v>
      </c>
      <c r="AX112">
        <v>0.26959754961898219</v>
      </c>
      <c r="AY112">
        <v>0.26865368387288091</v>
      </c>
      <c r="AZ112">
        <v>9309.3846153846152</v>
      </c>
      <c r="BA112">
        <v>6085</v>
      </c>
      <c r="BC112">
        <v>4.8901210632473213E-2</v>
      </c>
      <c r="BE112">
        <v>0.43380319665380551</v>
      </c>
      <c r="BF112">
        <v>0.22452673413653709</v>
      </c>
      <c r="BG112">
        <v>0.2247747421911539</v>
      </c>
      <c r="BH112">
        <v>0.72461246603386853</v>
      </c>
      <c r="BK112" t="s">
        <v>2687</v>
      </c>
      <c r="BL112" t="s">
        <v>2688</v>
      </c>
      <c r="BM112" t="s">
        <v>2689</v>
      </c>
      <c r="BN112" t="s">
        <v>2690</v>
      </c>
    </row>
    <row r="113" spans="1:66">
      <c r="A113">
        <v>2018</v>
      </c>
      <c r="B113" t="s">
        <v>218</v>
      </c>
      <c r="C113">
        <v>4.6777137254918347E-2</v>
      </c>
      <c r="D113">
        <v>3.1680834289040331E-2</v>
      </c>
      <c r="E113">
        <v>2.4971483795281619</v>
      </c>
      <c r="F113">
        <v>0.88939639890405853</v>
      </c>
      <c r="G113">
        <v>0.82695165232076673</v>
      </c>
      <c r="H113">
        <v>0.50476708443376073</v>
      </c>
      <c r="I113">
        <v>0.48799570120075553</v>
      </c>
      <c r="J113">
        <v>0.49286942919289717</v>
      </c>
      <c r="K113">
        <v>0.49286942919289717</v>
      </c>
      <c r="L113" t="s">
        <v>2691</v>
      </c>
      <c r="M113">
        <v>0.54379564881906206</v>
      </c>
      <c r="N113">
        <v>0.14303864216892465</v>
      </c>
      <c r="O113">
        <v>0.14303864216892465</v>
      </c>
      <c r="P113">
        <v>5.2406055626382585E-2</v>
      </c>
      <c r="Q113">
        <v>9.5390858058037403E-2</v>
      </c>
      <c r="R113">
        <v>5.2406055626382585E-2</v>
      </c>
      <c r="S113" t="s">
        <v>2692</v>
      </c>
      <c r="T113" t="s">
        <v>2693</v>
      </c>
      <c r="U113" t="s">
        <v>2694</v>
      </c>
      <c r="V113">
        <v>4.6610047541981461E-2</v>
      </c>
      <c r="W113">
        <v>0.12516323660961565</v>
      </c>
      <c r="AG113">
        <v>1.5145130176982926E-2</v>
      </c>
      <c r="AH113">
        <v>3.4146592233260983E-2</v>
      </c>
      <c r="AI113">
        <v>0.11401562230433479</v>
      </c>
      <c r="AJ113">
        <v>3.9473871980281246E-2</v>
      </c>
      <c r="AK113" t="s">
        <v>2695</v>
      </c>
      <c r="AL113" t="s">
        <v>2695</v>
      </c>
      <c r="AM113" t="s">
        <v>2696</v>
      </c>
      <c r="AN113">
        <v>2.1129264925450971E-2</v>
      </c>
      <c r="AO113">
        <v>0.7060792265224467</v>
      </c>
      <c r="AP113">
        <v>0.7060792265224467</v>
      </c>
      <c r="AQ113">
        <v>0.71249106665517536</v>
      </c>
      <c r="AR113">
        <v>5.4350842345405014E-2</v>
      </c>
      <c r="AS113">
        <v>5.4350842345405014E-2</v>
      </c>
      <c r="AT113">
        <v>0.43159828668345934</v>
      </c>
      <c r="AV113" t="s">
        <v>2697</v>
      </c>
      <c r="AX113">
        <v>0.2003619088448087</v>
      </c>
      <c r="AY113">
        <v>0.2003619088448087</v>
      </c>
      <c r="AZ113">
        <v>9544.2000000000007</v>
      </c>
      <c r="BA113">
        <v>6201.6</v>
      </c>
      <c r="BC113">
        <v>6.6467584038746738E-2</v>
      </c>
      <c r="BE113">
        <v>0.48813025990215114</v>
      </c>
      <c r="BF113">
        <v>0.35618764100139821</v>
      </c>
      <c r="BG113">
        <v>0.35618764100139821</v>
      </c>
      <c r="BH113">
        <v>0.7097001353189375</v>
      </c>
      <c r="BK113" t="s">
        <v>2698</v>
      </c>
      <c r="BL113" t="s">
        <v>2699</v>
      </c>
      <c r="BM113" t="s">
        <v>2700</v>
      </c>
      <c r="BN113" t="s">
        <v>2701</v>
      </c>
    </row>
    <row r="114" spans="1:66">
      <c r="A114">
        <v>2018</v>
      </c>
      <c r="B114" t="s">
        <v>212</v>
      </c>
      <c r="C114">
        <v>3.4870853884419087E-2</v>
      </c>
      <c r="D114">
        <v>6.0318060907135075E-2</v>
      </c>
      <c r="E114">
        <v>1.5359620498635105</v>
      </c>
      <c r="F114">
        <v>1.1762089664619426</v>
      </c>
      <c r="G114">
        <v>1.1323510860779809</v>
      </c>
      <c r="H114">
        <v>0.55199831978271829</v>
      </c>
      <c r="I114">
        <v>0.52214484579999998</v>
      </c>
      <c r="J114">
        <v>0.67179913641085542</v>
      </c>
      <c r="K114">
        <v>0.67179913641085542</v>
      </c>
      <c r="L114" t="s">
        <v>2702</v>
      </c>
      <c r="M114">
        <v>0.707474631481952</v>
      </c>
      <c r="N114">
        <v>0.15381823977384482</v>
      </c>
      <c r="O114">
        <v>0.15381823977384482</v>
      </c>
      <c r="P114">
        <v>2.8535354651350497E-2</v>
      </c>
      <c r="Q114">
        <v>4.4071077450380143E-2</v>
      </c>
      <c r="R114">
        <v>2.8535354651350497E-2</v>
      </c>
      <c r="S114" t="s">
        <v>2703</v>
      </c>
      <c r="T114" t="s">
        <v>2704</v>
      </c>
      <c r="U114" t="s">
        <v>2705</v>
      </c>
      <c r="V114">
        <v>2.6606572636719342E-2</v>
      </c>
      <c r="W114">
        <v>0.11596297476807621</v>
      </c>
      <c r="AG114">
        <v>2.733343005899241E-2</v>
      </c>
      <c r="AH114">
        <v>3.9110255257531597E-2</v>
      </c>
      <c r="AI114">
        <v>4.6707029078529104E-2</v>
      </c>
      <c r="AJ114">
        <v>1.6342959567037105E-2</v>
      </c>
      <c r="AK114" t="s">
        <v>2706</v>
      </c>
      <c r="AL114" t="s">
        <v>2706</v>
      </c>
      <c r="AM114" t="s">
        <v>2707</v>
      </c>
      <c r="AN114">
        <v>2.2021964680248057E-2</v>
      </c>
      <c r="AO114">
        <v>0.76940592159163701</v>
      </c>
      <c r="AP114">
        <v>0.76940592159163701</v>
      </c>
      <c r="AQ114">
        <v>0.77573343760849178</v>
      </c>
      <c r="AR114">
        <v>4.0983717866973655E-2</v>
      </c>
      <c r="AS114">
        <v>4.0983717866973655E-2</v>
      </c>
      <c r="AT114">
        <v>0.28125478184533076</v>
      </c>
      <c r="AV114" t="s">
        <v>2708</v>
      </c>
      <c r="AX114">
        <v>0.21128537508617437</v>
      </c>
      <c r="AY114">
        <v>0.21128537508617437</v>
      </c>
      <c r="AZ114">
        <v>9191.6666666666661</v>
      </c>
      <c r="BA114">
        <v>5910.333333333333</v>
      </c>
      <c r="BC114">
        <v>3.6409367388942418E-2</v>
      </c>
      <c r="BE114">
        <v>0.30764202057614576</v>
      </c>
      <c r="BF114">
        <v>0.2412926875030815</v>
      </c>
      <c r="BG114">
        <v>0.2412926875030815</v>
      </c>
      <c r="BH114">
        <v>0.41030537180268234</v>
      </c>
      <c r="BK114" t="s">
        <v>2709</v>
      </c>
      <c r="BL114" t="s">
        <v>2710</v>
      </c>
      <c r="BM114" t="s">
        <v>2711</v>
      </c>
      <c r="BN114" t="s">
        <v>2712</v>
      </c>
    </row>
    <row r="115" spans="1:66">
      <c r="A115">
        <v>2018</v>
      </c>
      <c r="B115" t="s">
        <v>380</v>
      </c>
      <c r="C115">
        <v>0.10564236022578072</v>
      </c>
      <c r="D115">
        <v>0.21247942825326319</v>
      </c>
      <c r="E115">
        <v>1.501107262966469</v>
      </c>
      <c r="F115">
        <v>1.1592068507878028</v>
      </c>
      <c r="G115">
        <v>1.051058835119095</v>
      </c>
      <c r="H115">
        <v>0.57918200066114833</v>
      </c>
      <c r="I115">
        <v>0.5060903530658869</v>
      </c>
      <c r="J115">
        <v>0.68315561003139869</v>
      </c>
      <c r="K115">
        <v>0.68315561003139869</v>
      </c>
      <c r="L115" t="s">
        <v>2713</v>
      </c>
      <c r="M115">
        <v>0.7674628964147947</v>
      </c>
      <c r="N115">
        <v>0.15946980603093305</v>
      </c>
      <c r="O115">
        <v>0.15946980603093305</v>
      </c>
      <c r="P115">
        <v>9.9905785511995221E-2</v>
      </c>
      <c r="Q115">
        <v>0.2302877125642861</v>
      </c>
      <c r="R115">
        <v>9.9905785511995221E-2</v>
      </c>
      <c r="S115" t="s">
        <v>2714</v>
      </c>
      <c r="T115" t="s">
        <v>2715</v>
      </c>
      <c r="U115" t="s">
        <v>2716</v>
      </c>
      <c r="V115">
        <v>0.12070045579937433</v>
      </c>
      <c r="W115">
        <v>0.18857939569345381</v>
      </c>
      <c r="AG115">
        <v>3.1936258203222143E-2</v>
      </c>
      <c r="AH115">
        <v>4.5049850634500635E-2</v>
      </c>
      <c r="AI115">
        <v>0.19101295084891434</v>
      </c>
      <c r="AJ115">
        <v>1.5043150384830572E-2</v>
      </c>
      <c r="AK115" t="s">
        <v>2717</v>
      </c>
      <c r="AL115" t="s">
        <v>2717</v>
      </c>
      <c r="AM115" t="s">
        <v>2718</v>
      </c>
      <c r="AN115">
        <v>2.350451659053631E-2</v>
      </c>
      <c r="AO115">
        <v>0.48218962849255265</v>
      </c>
      <c r="AP115">
        <v>0.48218962849255265</v>
      </c>
      <c r="AQ115">
        <v>0.50665787634245263</v>
      </c>
      <c r="AR115">
        <v>7.4376609189497872E-2</v>
      </c>
      <c r="AS115">
        <v>7.4376609189497872E-2</v>
      </c>
      <c r="AT115">
        <v>0.22354598683220323</v>
      </c>
      <c r="AV115" t="s">
        <v>2719</v>
      </c>
      <c r="AX115">
        <v>0.34152558114993731</v>
      </c>
      <c r="AY115">
        <v>0.34152558114993731</v>
      </c>
      <c r="AZ115">
        <v>9628.75</v>
      </c>
      <c r="BA115">
        <v>6038.25</v>
      </c>
      <c r="BC115">
        <v>5.4825926616065168E-2</v>
      </c>
      <c r="BE115">
        <v>0.29783673574576081</v>
      </c>
      <c r="BF115">
        <v>8.7337340868077123E-2</v>
      </c>
      <c r="BG115">
        <v>8.7337340868077123E-2</v>
      </c>
      <c r="BH115">
        <v>0.53981303117422053</v>
      </c>
      <c r="BK115" t="s">
        <v>2720</v>
      </c>
      <c r="BM115" t="s">
        <v>2721</v>
      </c>
      <c r="BN115" t="s">
        <v>2722</v>
      </c>
    </row>
    <row r="116" spans="1:66">
      <c r="A116">
        <v>2019</v>
      </c>
      <c r="B116" t="s">
        <v>231</v>
      </c>
      <c r="C116">
        <v>4.4472312706750554E-2</v>
      </c>
      <c r="D116">
        <v>6.5561311532575439E-2</v>
      </c>
      <c r="E116">
        <v>1.5923711526125666</v>
      </c>
      <c r="F116">
        <v>1.008852802027238</v>
      </c>
      <c r="G116">
        <v>0.89560382858807908</v>
      </c>
      <c r="H116">
        <v>0.57290408526401937</v>
      </c>
      <c r="I116">
        <v>0.50170051721034359</v>
      </c>
      <c r="J116">
        <v>0.52825641908688303</v>
      </c>
      <c r="K116">
        <v>0.52825641908688303</v>
      </c>
      <c r="L116" t="s">
        <v>2723</v>
      </c>
      <c r="M116">
        <v>0.58923222105845408</v>
      </c>
      <c r="N116">
        <v>0.13530778940514759</v>
      </c>
      <c r="O116">
        <v>0.13530778940514759</v>
      </c>
      <c r="P116">
        <v>6.7222268707113869E-2</v>
      </c>
      <c r="Q116">
        <v>0.13511928646233326</v>
      </c>
      <c r="R116">
        <v>6.7222268707113869E-2</v>
      </c>
      <c r="S116" t="s">
        <v>2724</v>
      </c>
      <c r="T116" t="s">
        <v>2725</v>
      </c>
      <c r="U116" t="s">
        <v>2726</v>
      </c>
      <c r="V116">
        <v>2.9342041892135684E-2</v>
      </c>
      <c r="W116">
        <v>0.12874663124166555</v>
      </c>
      <c r="AG116">
        <v>2.2065542465644124E-2</v>
      </c>
      <c r="AH116">
        <v>3.5692642608425987E-2</v>
      </c>
      <c r="AI116">
        <v>0.12673168687934705</v>
      </c>
      <c r="AJ116">
        <v>3.2269906877653527E-2</v>
      </c>
      <c r="AK116" t="s">
        <v>2727</v>
      </c>
      <c r="AL116" t="s">
        <v>2727</v>
      </c>
      <c r="AM116" t="s">
        <v>2728</v>
      </c>
      <c r="AN116">
        <v>2.1878060725393118E-2</v>
      </c>
      <c r="AO116">
        <v>0.69834517484615033</v>
      </c>
      <c r="AP116">
        <v>0.69834517484615033</v>
      </c>
      <c r="AQ116">
        <v>0.71343596095052431</v>
      </c>
      <c r="AR116">
        <v>4.6543544094434855E-2</v>
      </c>
      <c r="AS116">
        <v>4.6543544094434855E-2</v>
      </c>
      <c r="AT116">
        <v>0.40242501953506588</v>
      </c>
      <c r="AV116" t="s">
        <v>2729</v>
      </c>
      <c r="AX116">
        <v>0.20046244652996892</v>
      </c>
      <c r="AY116">
        <v>0.20046244652996892</v>
      </c>
      <c r="AZ116">
        <v>9448.7999999999993</v>
      </c>
      <c r="BA116">
        <v>6037.1</v>
      </c>
      <c r="BC116">
        <v>3.7940930131440995E-2</v>
      </c>
      <c r="BE116">
        <v>0.44720532687333331</v>
      </c>
      <c r="BF116">
        <v>0.3066773785736896</v>
      </c>
      <c r="BG116">
        <v>0.3066773785736896</v>
      </c>
      <c r="BH116">
        <v>0.64848309745871835</v>
      </c>
      <c r="BK116" t="s">
        <v>2730</v>
      </c>
      <c r="BL116" t="s">
        <v>2731</v>
      </c>
      <c r="BM116" t="s">
        <v>2732</v>
      </c>
      <c r="BN116" t="s">
        <v>2733</v>
      </c>
    </row>
    <row r="117" spans="1:66">
      <c r="A117">
        <v>2019</v>
      </c>
      <c r="B117" t="s">
        <v>215</v>
      </c>
      <c r="C117">
        <v>7.2649295772353351E-2</v>
      </c>
      <c r="D117">
        <v>0.10685981545858513</v>
      </c>
      <c r="E117">
        <v>1.6450050313369102</v>
      </c>
      <c r="F117">
        <v>0.96394612857969808</v>
      </c>
      <c r="G117">
        <v>0.88871936538666452</v>
      </c>
      <c r="H117">
        <v>0.61757967913610101</v>
      </c>
      <c r="I117">
        <v>0.51134700232258479</v>
      </c>
      <c r="J117">
        <v>0.52975473967234543</v>
      </c>
      <c r="K117">
        <v>0.53409581651246685</v>
      </c>
      <c r="L117" t="s">
        <v>2734</v>
      </c>
      <c r="M117">
        <v>0.61691108451820575</v>
      </c>
      <c r="N117">
        <v>0.12832989559542995</v>
      </c>
      <c r="O117">
        <v>0.12949986905247718</v>
      </c>
      <c r="P117">
        <v>0.10329160396891646</v>
      </c>
      <c r="Q117">
        <v>0.22362389715961628</v>
      </c>
      <c r="R117">
        <v>0.10372427140550794</v>
      </c>
      <c r="S117" t="s">
        <v>2735</v>
      </c>
      <c r="T117" t="s">
        <v>2736</v>
      </c>
      <c r="U117" t="s">
        <v>2737</v>
      </c>
      <c r="V117">
        <v>4.7460676455786853E-2</v>
      </c>
      <c r="W117">
        <v>0.1626593981845863</v>
      </c>
      <c r="AG117">
        <v>3.3577061486660412E-2</v>
      </c>
      <c r="AH117">
        <v>4.9475523143728099E-2</v>
      </c>
      <c r="AI117">
        <v>0.18285224892331245</v>
      </c>
      <c r="AJ117">
        <v>2.4726332633460826E-2</v>
      </c>
      <c r="AK117" t="s">
        <v>2738</v>
      </c>
      <c r="AL117" t="s">
        <v>2739</v>
      </c>
      <c r="AM117" t="s">
        <v>2740</v>
      </c>
      <c r="AN117">
        <v>3.1188705394251035E-2</v>
      </c>
      <c r="AO117">
        <v>0.5961448587975624</v>
      </c>
      <c r="AP117">
        <v>0.59869426722922081</v>
      </c>
      <c r="AQ117">
        <v>0.61557363928824205</v>
      </c>
      <c r="AR117">
        <v>5.8811311697417233E-2</v>
      </c>
      <c r="AS117">
        <v>5.9421207733649235E-2</v>
      </c>
      <c r="AT117">
        <v>0.37391371643103588</v>
      </c>
      <c r="AV117" t="s">
        <v>2741</v>
      </c>
      <c r="AX117">
        <v>0.26903830864218059</v>
      </c>
      <c r="AY117">
        <v>0.26713552870341256</v>
      </c>
      <c r="AZ117">
        <v>9480.461538461539</v>
      </c>
      <c r="BA117">
        <v>6106.3076923076924</v>
      </c>
      <c r="BC117">
        <v>5.4568721035829951E-2</v>
      </c>
      <c r="BE117">
        <v>0.43010439401760886</v>
      </c>
      <c r="BF117">
        <v>0.21827809170533755</v>
      </c>
      <c r="BG117">
        <v>0.21851207921532861</v>
      </c>
      <c r="BH117">
        <v>0.72467488197872421</v>
      </c>
      <c r="BK117" t="s">
        <v>2742</v>
      </c>
      <c r="BL117" t="s">
        <v>2743</v>
      </c>
      <c r="BM117" t="s">
        <v>2744</v>
      </c>
      <c r="BN117" t="s">
        <v>2745</v>
      </c>
    </row>
    <row r="118" spans="1:66">
      <c r="A118">
        <v>2019</v>
      </c>
      <c r="B118" t="s">
        <v>218</v>
      </c>
      <c r="C118">
        <v>4.9989555719575127E-2</v>
      </c>
      <c r="D118">
        <v>5.8560996502194859E-2</v>
      </c>
      <c r="E118">
        <v>2.6574506955903523</v>
      </c>
      <c r="F118">
        <v>0.91896463542111717</v>
      </c>
      <c r="G118">
        <v>0.84705492109422542</v>
      </c>
      <c r="H118">
        <v>0.52555692919832242</v>
      </c>
      <c r="I118">
        <v>0.50352752584821991</v>
      </c>
      <c r="J118">
        <v>0.50262295524213196</v>
      </c>
      <c r="K118">
        <v>0.50262295524213196</v>
      </c>
      <c r="L118" t="s">
        <v>2746</v>
      </c>
      <c r="M118">
        <v>0.54781330853265553</v>
      </c>
      <c r="N118">
        <v>0.13850735200631856</v>
      </c>
      <c r="O118">
        <v>0.13850735200631856</v>
      </c>
      <c r="P118">
        <v>4.6959141305867577E-2</v>
      </c>
      <c r="Q118">
        <v>9.2192133323331621E-2</v>
      </c>
      <c r="R118">
        <v>4.6959141305867577E-2</v>
      </c>
      <c r="S118" t="s">
        <v>2747</v>
      </c>
      <c r="T118" t="s">
        <v>2748</v>
      </c>
      <c r="U118" t="s">
        <v>2749</v>
      </c>
      <c r="V118">
        <v>4.4536276482809847E-2</v>
      </c>
      <c r="W118">
        <v>0.12129929320610536</v>
      </c>
      <c r="AG118">
        <v>1.4777369881207819E-2</v>
      </c>
      <c r="AH118">
        <v>3.4307449184357033E-2</v>
      </c>
      <c r="AI118">
        <v>0.1142360469090484</v>
      </c>
      <c r="AJ118">
        <v>3.6724217896720097E-2</v>
      </c>
      <c r="AK118" t="s">
        <v>2750</v>
      </c>
      <c r="AL118" t="s">
        <v>2750</v>
      </c>
      <c r="AM118" t="s">
        <v>2751</v>
      </c>
      <c r="AN118">
        <v>1.9565162814921305E-2</v>
      </c>
      <c r="AO118">
        <v>0.71593181942578543</v>
      </c>
      <c r="AP118">
        <v>0.71593181942578543</v>
      </c>
      <c r="AQ118">
        <v>0.73258062492341547</v>
      </c>
      <c r="AR118">
        <v>5.3820321718909825E-2</v>
      </c>
      <c r="AS118">
        <v>5.3820321718909825E-2</v>
      </c>
      <c r="AT118">
        <v>0.44160917526191551</v>
      </c>
      <c r="AV118" t="s">
        <v>2752</v>
      </c>
      <c r="AX118">
        <v>0.20649257896023684</v>
      </c>
      <c r="AY118">
        <v>0.20649257896023684</v>
      </c>
      <c r="AZ118">
        <v>9600.4</v>
      </c>
      <c r="BA118">
        <v>6190.6</v>
      </c>
      <c r="BC118">
        <v>6.6170346385366383E-2</v>
      </c>
      <c r="BE118">
        <v>0.48061132915488508</v>
      </c>
      <c r="BF118">
        <v>0.34653004779764957</v>
      </c>
      <c r="BG118">
        <v>0.34653004779764957</v>
      </c>
      <c r="BH118">
        <v>0.6923674496320541</v>
      </c>
      <c r="BK118" t="s">
        <v>2753</v>
      </c>
      <c r="BL118" t="s">
        <v>2754</v>
      </c>
      <c r="BM118" t="s">
        <v>2755</v>
      </c>
      <c r="BN118" t="s">
        <v>2756</v>
      </c>
    </row>
    <row r="119" spans="1:66">
      <c r="A119">
        <v>2019</v>
      </c>
      <c r="B119" t="s">
        <v>212</v>
      </c>
      <c r="C119">
        <v>4.4273066531830253E-2</v>
      </c>
      <c r="D119">
        <v>4.1174736750509706E-2</v>
      </c>
      <c r="E119">
        <v>1.3923886225118409</v>
      </c>
      <c r="F119">
        <v>1.1492107598660828</v>
      </c>
      <c r="G119">
        <v>1.0972293692415118</v>
      </c>
      <c r="H119">
        <v>0.5721099842816999</v>
      </c>
      <c r="I119">
        <v>0.54122758420739181</v>
      </c>
      <c r="J119">
        <v>0.67801588749654884</v>
      </c>
      <c r="K119">
        <v>0.67801588749654884</v>
      </c>
      <c r="L119" t="s">
        <v>2757</v>
      </c>
      <c r="M119">
        <v>0.70825819587587968</v>
      </c>
      <c r="N119">
        <v>0.16037419815125922</v>
      </c>
      <c r="O119">
        <v>0.16037419815125922</v>
      </c>
      <c r="P119">
        <v>2.7192728898716805E-2</v>
      </c>
      <c r="Q119">
        <v>4.1812516232838666E-2</v>
      </c>
      <c r="R119">
        <v>2.7192728898716805E-2</v>
      </c>
      <c r="S119" t="s">
        <v>2758</v>
      </c>
      <c r="T119" t="s">
        <v>2759</v>
      </c>
      <c r="U119" t="s">
        <v>2760</v>
      </c>
      <c r="V119">
        <v>2.8702090597975127E-2</v>
      </c>
      <c r="W119">
        <v>0.12105596172276756</v>
      </c>
      <c r="AG119">
        <v>4.0847771020960343E-2</v>
      </c>
      <c r="AH119">
        <v>5.4457717046328243E-2</v>
      </c>
      <c r="AI119">
        <v>4.2885023429168341E-2</v>
      </c>
      <c r="AJ119">
        <v>1.5175133553211389E-2</v>
      </c>
      <c r="AK119" t="s">
        <v>2761</v>
      </c>
      <c r="AL119" t="s">
        <v>2761</v>
      </c>
      <c r="AM119" t="s">
        <v>2762</v>
      </c>
      <c r="AN119">
        <v>2.0567956722578138E-2</v>
      </c>
      <c r="AO119">
        <v>0.76278851932784708</v>
      </c>
      <c r="AP119">
        <v>0.76278851932784708</v>
      </c>
      <c r="AQ119">
        <v>0.77042650941403312</v>
      </c>
      <c r="AR119">
        <v>4.6282103309001586E-2</v>
      </c>
      <c r="AS119">
        <v>4.6282103309001586E-2</v>
      </c>
      <c r="AT119">
        <v>0.26273027613984451</v>
      </c>
      <c r="AV119" t="s">
        <v>2763</v>
      </c>
      <c r="AX119">
        <v>0.21066938374709179</v>
      </c>
      <c r="AY119">
        <v>0.21066938374709179</v>
      </c>
      <c r="AZ119">
        <v>9224.25</v>
      </c>
      <c r="BA119">
        <v>6003.083333333333</v>
      </c>
      <c r="BC119">
        <v>4.1085382402724753E-2</v>
      </c>
      <c r="BE119">
        <v>0.29220992769012771</v>
      </c>
      <c r="BF119">
        <v>0.23125562593362914</v>
      </c>
      <c r="BG119">
        <v>0.23125562593362914</v>
      </c>
      <c r="BH119">
        <v>0.39136636798642815</v>
      </c>
      <c r="BK119" t="s">
        <v>2764</v>
      </c>
      <c r="BL119" t="s">
        <v>2765</v>
      </c>
      <c r="BM119" t="s">
        <v>2766</v>
      </c>
      <c r="BN119" t="s">
        <v>2767</v>
      </c>
    </row>
    <row r="120" spans="1:66">
      <c r="A120">
        <v>2019</v>
      </c>
      <c r="B120" t="s">
        <v>380</v>
      </c>
      <c r="C120">
        <v>9.4382536111545012E-2</v>
      </c>
      <c r="D120">
        <v>0.16618091216008499</v>
      </c>
      <c r="E120">
        <v>1.8589012742385673</v>
      </c>
      <c r="F120">
        <v>1.3163033238432942</v>
      </c>
      <c r="G120">
        <v>1.1993865462522233</v>
      </c>
      <c r="H120">
        <v>0.59847835457252552</v>
      </c>
      <c r="I120">
        <v>0.52945098146591951</v>
      </c>
      <c r="J120">
        <v>0.69870866135105669</v>
      </c>
      <c r="K120">
        <v>0.69870866135105669</v>
      </c>
      <c r="L120" t="s">
        <v>2768</v>
      </c>
      <c r="M120">
        <v>0.76985975217261926</v>
      </c>
      <c r="N120">
        <v>0.16090304116875026</v>
      </c>
      <c r="O120">
        <v>0.16090304116875026</v>
      </c>
      <c r="P120">
        <v>0.10818323091385004</v>
      </c>
      <c r="Q120">
        <v>0.22493752278055293</v>
      </c>
      <c r="R120">
        <v>0.10818323091385004</v>
      </c>
      <c r="S120" t="s">
        <v>2769</v>
      </c>
      <c r="T120" t="s">
        <v>2770</v>
      </c>
      <c r="U120" t="s">
        <v>2771</v>
      </c>
      <c r="V120">
        <v>0.11182325737230722</v>
      </c>
      <c r="W120">
        <v>0.1904494439531329</v>
      </c>
      <c r="AG120">
        <v>3.2341987873128072E-2</v>
      </c>
      <c r="AH120">
        <v>4.686709682487894E-2</v>
      </c>
      <c r="AI120">
        <v>0.16537642501530767</v>
      </c>
      <c r="AJ120">
        <v>1.9602599831514377E-2</v>
      </c>
      <c r="AK120" t="s">
        <v>2772</v>
      </c>
      <c r="AL120" t="s">
        <v>2772</v>
      </c>
      <c r="AM120" t="s">
        <v>2773</v>
      </c>
      <c r="AN120">
        <v>2.2751503760473957E-2</v>
      </c>
      <c r="AO120">
        <v>0.48547271894185517</v>
      </c>
      <c r="AP120">
        <v>0.48547271894185517</v>
      </c>
      <c r="AQ120">
        <v>0.51423418706694746</v>
      </c>
      <c r="AR120">
        <v>7.5297148458040405E-2</v>
      </c>
      <c r="AS120">
        <v>7.5297148458040405E-2</v>
      </c>
      <c r="AT120">
        <v>0.22599431946122592</v>
      </c>
      <c r="AV120" t="s">
        <v>2774</v>
      </c>
      <c r="AX120">
        <v>0.34546016832455473</v>
      </c>
      <c r="AY120">
        <v>0.34546016832455473</v>
      </c>
      <c r="AZ120">
        <v>9783</v>
      </c>
      <c r="BA120">
        <v>6193.5</v>
      </c>
      <c r="BC120">
        <v>6.4333223784542495E-2</v>
      </c>
      <c r="BE120">
        <v>0.28270671400812919</v>
      </c>
      <c r="BF120">
        <v>8.8161011546939339E-2</v>
      </c>
      <c r="BG120">
        <v>8.8161011546939339E-2</v>
      </c>
      <c r="BH120">
        <v>0.53893130881823614</v>
      </c>
      <c r="BK120" t="s">
        <v>2775</v>
      </c>
      <c r="BM120" t="s">
        <v>2776</v>
      </c>
      <c r="BN120" t="s">
        <v>2777</v>
      </c>
    </row>
    <row r="121" spans="1:66">
      <c r="A121">
        <v>2020</v>
      </c>
      <c r="B121" t="s">
        <v>231</v>
      </c>
      <c r="C121">
        <v>4.8715767847342537E-2</v>
      </c>
      <c r="D121">
        <v>0.10827263402166323</v>
      </c>
      <c r="E121">
        <v>1.6547932380112758</v>
      </c>
      <c r="F121">
        <v>1.0763546339340666</v>
      </c>
      <c r="G121">
        <v>0.99248103388845554</v>
      </c>
      <c r="H121">
        <v>0.5883416725412085</v>
      </c>
      <c r="I121">
        <v>0.51918728031455641</v>
      </c>
      <c r="J121">
        <v>0.51497730210892056</v>
      </c>
      <c r="K121">
        <v>0.51497730210892056</v>
      </c>
      <c r="L121" t="s">
        <v>2778</v>
      </c>
      <c r="M121">
        <v>0.59555891022490737</v>
      </c>
      <c r="N121">
        <v>0.13901953415435933</v>
      </c>
      <c r="O121">
        <v>0.13901953415435933</v>
      </c>
      <c r="P121">
        <v>6.2905307766055726E-2</v>
      </c>
      <c r="Q121">
        <v>0.12990322966768134</v>
      </c>
      <c r="R121">
        <v>6.2905307766055726E-2</v>
      </c>
      <c r="S121" t="s">
        <v>2779</v>
      </c>
      <c r="T121" t="s">
        <v>2780</v>
      </c>
      <c r="U121" t="s">
        <v>2781</v>
      </c>
      <c r="V121">
        <v>3.0795989996390251E-2</v>
      </c>
      <c r="W121">
        <v>0.1329742877139139</v>
      </c>
      <c r="AG121">
        <v>2.1256459914892414E-2</v>
      </c>
      <c r="AH121">
        <v>3.4218127274006561E-2</v>
      </c>
      <c r="AI121">
        <v>0.11808045142699389</v>
      </c>
      <c r="AJ121">
        <v>2.2648978322194271E-2</v>
      </c>
      <c r="AK121" t="s">
        <v>2782</v>
      </c>
      <c r="AL121" t="s">
        <v>2782</v>
      </c>
      <c r="AM121" t="s">
        <v>2783</v>
      </c>
      <c r="AN121">
        <v>1.81621015691453E-2</v>
      </c>
      <c r="AO121">
        <v>0.70288132519792046</v>
      </c>
      <c r="AP121">
        <v>0.70288132519792046</v>
      </c>
      <c r="AQ121">
        <v>0.71849987541481997</v>
      </c>
      <c r="AR121">
        <v>4.5877494358155732E-2</v>
      </c>
      <c r="AS121">
        <v>4.5877494358155732E-2</v>
      </c>
      <c r="AT121">
        <v>0.39779075016343768</v>
      </c>
      <c r="AV121" t="s">
        <v>2784</v>
      </c>
      <c r="AX121">
        <v>0.1971006622691312</v>
      </c>
      <c r="AY121">
        <v>0.1971006622691312</v>
      </c>
      <c r="AZ121">
        <v>9483.7999999999993</v>
      </c>
      <c r="BA121">
        <v>6024.8</v>
      </c>
      <c r="BC121">
        <v>3.938174996925288E-2</v>
      </c>
      <c r="BE121">
        <v>0.44116566493641152</v>
      </c>
      <c r="BF121">
        <v>0.30767248066896219</v>
      </c>
      <c r="BG121">
        <v>0.30767248066896219</v>
      </c>
      <c r="BH121">
        <v>0.63624403307472277</v>
      </c>
      <c r="BK121" t="s">
        <v>2785</v>
      </c>
      <c r="BL121" t="s">
        <v>2786</v>
      </c>
      <c r="BM121" t="s">
        <v>2787</v>
      </c>
      <c r="BN121" t="s">
        <v>2788</v>
      </c>
    </row>
    <row r="122" spans="1:66">
      <c r="A122">
        <v>2020</v>
      </c>
      <c r="B122" t="s">
        <v>215</v>
      </c>
      <c r="C122">
        <v>7.2944788662851132E-2</v>
      </c>
      <c r="D122">
        <v>0.15838105668084518</v>
      </c>
      <c r="E122">
        <v>1.8790522590764551</v>
      </c>
      <c r="F122">
        <v>1.0737888656410359</v>
      </c>
      <c r="G122">
        <v>0.98899977420983143</v>
      </c>
      <c r="H122">
        <v>0.63159463528005466</v>
      </c>
      <c r="I122">
        <v>0.52989665677529729</v>
      </c>
      <c r="J122">
        <v>0.52717065565629972</v>
      </c>
      <c r="K122">
        <v>0.52879966094720132</v>
      </c>
      <c r="L122" t="s">
        <v>2789</v>
      </c>
      <c r="M122">
        <v>0.625769148981555</v>
      </c>
      <c r="N122">
        <v>0.12571549164945009</v>
      </c>
      <c r="O122">
        <v>0.12661727111709448</v>
      </c>
      <c r="P122">
        <v>9.975661019263081E-2</v>
      </c>
      <c r="Q122">
        <v>0.2183277680940981</v>
      </c>
      <c r="R122">
        <v>9.9993000680386426E-2</v>
      </c>
      <c r="S122" t="s">
        <v>2790</v>
      </c>
      <c r="T122" t="s">
        <v>2791</v>
      </c>
      <c r="U122" t="s">
        <v>2792</v>
      </c>
      <c r="V122">
        <v>4.9117351552308813E-2</v>
      </c>
      <c r="W122">
        <v>0.17875478887715454</v>
      </c>
      <c r="AG122">
        <v>3.1950223757934368E-2</v>
      </c>
      <c r="AH122">
        <v>4.8241735793071512E-2</v>
      </c>
      <c r="AI122">
        <v>0.18026719849388637</v>
      </c>
      <c r="AJ122">
        <v>2.4379021227578831E-2</v>
      </c>
      <c r="AK122" t="s">
        <v>2793</v>
      </c>
      <c r="AL122" t="s">
        <v>2794</v>
      </c>
      <c r="AM122" t="s">
        <v>2795</v>
      </c>
      <c r="AN122">
        <v>2.6243888526418173E-2</v>
      </c>
      <c r="AO122">
        <v>0.6083562542299068</v>
      </c>
      <c r="AP122">
        <v>0.6091483124831627</v>
      </c>
      <c r="AQ122">
        <v>0.62836181683998771</v>
      </c>
      <c r="AR122">
        <v>5.7092271861001305E-2</v>
      </c>
      <c r="AS122">
        <v>5.7633225793677509E-2</v>
      </c>
      <c r="AT122">
        <v>0.37673009585875966</v>
      </c>
      <c r="AV122" t="s">
        <v>2796</v>
      </c>
      <c r="AX122">
        <v>0.26258874324425718</v>
      </c>
      <c r="AY122">
        <v>0.26208338202827958</v>
      </c>
      <c r="AZ122">
        <v>9464.538461538461</v>
      </c>
      <c r="BA122">
        <v>6066.3076923076924</v>
      </c>
      <c r="BC122">
        <v>5.3690732880824849E-2</v>
      </c>
      <c r="BE122">
        <v>0.4266979640055647</v>
      </c>
      <c r="BF122">
        <v>0.22047250498412488</v>
      </c>
      <c r="BG122">
        <v>0.22062760387077479</v>
      </c>
      <c r="BH122">
        <v>0.71962135540986572</v>
      </c>
      <c r="BK122" t="s">
        <v>2797</v>
      </c>
      <c r="BL122" t="s">
        <v>2798</v>
      </c>
      <c r="BM122" t="s">
        <v>2799</v>
      </c>
      <c r="BN122" t="s">
        <v>2800</v>
      </c>
    </row>
    <row r="123" spans="1:66">
      <c r="A123">
        <v>2020</v>
      </c>
      <c r="B123" t="s">
        <v>218</v>
      </c>
      <c r="C123">
        <v>5.4781639827816142E-2</v>
      </c>
      <c r="D123">
        <v>0.10953120242443952</v>
      </c>
      <c r="E123">
        <v>2.5950774855513012</v>
      </c>
      <c r="F123">
        <v>1.0043319150280403</v>
      </c>
      <c r="G123">
        <v>0.95263403233152777</v>
      </c>
      <c r="H123">
        <v>0.5425240373884882</v>
      </c>
      <c r="I123">
        <v>0.51976873389701184</v>
      </c>
      <c r="J123">
        <v>0.49122964460348684</v>
      </c>
      <c r="K123">
        <v>0.49122964460348684</v>
      </c>
      <c r="L123" t="s">
        <v>2801</v>
      </c>
      <c r="M123">
        <v>0.56420643632212975</v>
      </c>
      <c r="N123">
        <v>0.15161439914654901</v>
      </c>
      <c r="O123">
        <v>0.15161439914654901</v>
      </c>
      <c r="P123">
        <v>4.6343609027558963E-2</v>
      </c>
      <c r="Q123">
        <v>9.0920063700626857E-2</v>
      </c>
      <c r="R123">
        <v>4.6343609027558963E-2</v>
      </c>
      <c r="S123" t="s">
        <v>2802</v>
      </c>
      <c r="T123" t="s">
        <v>2803</v>
      </c>
      <c r="U123" t="s">
        <v>2804</v>
      </c>
      <c r="V123">
        <v>4.3334839522482696E-2</v>
      </c>
      <c r="W123">
        <v>0.12849276512400537</v>
      </c>
      <c r="AG123">
        <v>1.9139462215024737E-2</v>
      </c>
      <c r="AH123">
        <v>4.5039802904543992E-2</v>
      </c>
      <c r="AI123">
        <v>0.11331961913488262</v>
      </c>
      <c r="AJ123">
        <v>3.6230784054020443E-2</v>
      </c>
      <c r="AK123" t="s">
        <v>2805</v>
      </c>
      <c r="AL123" t="s">
        <v>2805</v>
      </c>
      <c r="AM123" t="s">
        <v>2806</v>
      </c>
      <c r="AN123">
        <v>1.5508944724240919E-2</v>
      </c>
      <c r="AO123">
        <v>0.7138590594358234</v>
      </c>
      <c r="AP123">
        <v>0.7138590594358234</v>
      </c>
      <c r="AQ123">
        <v>0.72872834358603311</v>
      </c>
      <c r="AR123">
        <v>5.3034240381542849E-2</v>
      </c>
      <c r="AS123">
        <v>5.3034240381542849E-2</v>
      </c>
      <c r="AT123">
        <v>0.41432774140904105</v>
      </c>
      <c r="AV123" t="s">
        <v>2807</v>
      </c>
      <c r="AX123">
        <v>0.1993516287104305</v>
      </c>
      <c r="AY123">
        <v>0.1993516287104305</v>
      </c>
      <c r="AZ123">
        <v>8951.7999999999993</v>
      </c>
      <c r="BA123">
        <v>6151.4</v>
      </c>
      <c r="BC123">
        <v>7.0018831655283512E-2</v>
      </c>
      <c r="BE123">
        <v>0.45753927627659624</v>
      </c>
      <c r="BF123">
        <v>0.34684314721569526</v>
      </c>
      <c r="BG123">
        <v>0.34684314721569526</v>
      </c>
      <c r="BH123">
        <v>0.65578248277167472</v>
      </c>
      <c r="BK123" t="s">
        <v>2808</v>
      </c>
      <c r="BL123" t="s">
        <v>2809</v>
      </c>
      <c r="BM123" t="s">
        <v>2810</v>
      </c>
      <c r="BN123" t="s">
        <v>2811</v>
      </c>
    </row>
    <row r="124" spans="1:66">
      <c r="A124">
        <v>2020</v>
      </c>
      <c r="B124" t="s">
        <v>212</v>
      </c>
      <c r="C124">
        <v>5.2434140348734511E-2</v>
      </c>
      <c r="D124">
        <v>5.9111686377441915E-2</v>
      </c>
      <c r="E124">
        <v>1.4427863999593062</v>
      </c>
      <c r="F124">
        <v>1.1999071895254512</v>
      </c>
      <c r="G124">
        <v>1.1131930061270132</v>
      </c>
      <c r="H124">
        <v>0.57562839451702852</v>
      </c>
      <c r="I124">
        <v>0.54618224761184964</v>
      </c>
      <c r="J124">
        <v>0.65724991514189979</v>
      </c>
      <c r="K124">
        <v>0.65724991514189979</v>
      </c>
      <c r="L124" t="s">
        <v>2812</v>
      </c>
      <c r="M124">
        <v>0.71474015331067398</v>
      </c>
      <c r="N124">
        <v>0.18054765394452263</v>
      </c>
      <c r="O124">
        <v>0.18054765394452263</v>
      </c>
      <c r="P124">
        <v>2.844590105312304E-2</v>
      </c>
      <c r="Q124">
        <v>4.1476502075519547E-2</v>
      </c>
      <c r="R124">
        <v>2.844590105312304E-2</v>
      </c>
      <c r="S124" t="s">
        <v>2813</v>
      </c>
      <c r="T124" t="s">
        <v>2814</v>
      </c>
      <c r="U124" t="s">
        <v>2815</v>
      </c>
      <c r="V124">
        <v>2.6761238673134458E-2</v>
      </c>
      <c r="W124">
        <v>0.14473099246528939</v>
      </c>
      <c r="AG124">
        <v>3.9531111379503985E-2</v>
      </c>
      <c r="AH124">
        <v>5.6670775137470819E-2</v>
      </c>
      <c r="AI124">
        <v>3.658651300758356E-2</v>
      </c>
      <c r="AJ124">
        <v>1.3689680158788027E-2</v>
      </c>
      <c r="AK124" t="s">
        <v>2816</v>
      </c>
      <c r="AL124" t="s">
        <v>2816</v>
      </c>
      <c r="AM124" t="s">
        <v>2817</v>
      </c>
      <c r="AN124">
        <v>1.7203374001685531E-2</v>
      </c>
      <c r="AO124">
        <v>0.74523018854044309</v>
      </c>
      <c r="AP124">
        <v>0.74523018854044309</v>
      </c>
      <c r="AQ124">
        <v>0.75262421886343445</v>
      </c>
      <c r="AR124">
        <v>4.4156484162242278E-2</v>
      </c>
      <c r="AS124">
        <v>4.4156484162242278E-2</v>
      </c>
      <c r="AT124">
        <v>0.25605139044532393</v>
      </c>
      <c r="AV124" t="s">
        <v>2818</v>
      </c>
      <c r="AX124">
        <v>0.2059317389870956</v>
      </c>
      <c r="AY124">
        <v>0.2059317389870956</v>
      </c>
      <c r="AZ124">
        <v>9224.3333333333339</v>
      </c>
      <c r="BA124">
        <v>5971.333333333333</v>
      </c>
      <c r="BC124">
        <v>4.4593053620168882E-2</v>
      </c>
      <c r="BE124">
        <v>0.27871075415462743</v>
      </c>
      <c r="BF124">
        <v>0.22660369595583973</v>
      </c>
      <c r="BG124">
        <v>0.22660369595583973</v>
      </c>
      <c r="BH124">
        <v>0.38459904901038189</v>
      </c>
      <c r="BK124" t="s">
        <v>2819</v>
      </c>
      <c r="BL124" t="s">
        <v>2820</v>
      </c>
      <c r="BM124" t="s">
        <v>2821</v>
      </c>
      <c r="BN124" t="s">
        <v>2822</v>
      </c>
    </row>
    <row r="125" spans="1:66">
      <c r="A125">
        <v>2020</v>
      </c>
      <c r="B125" t="s">
        <v>380</v>
      </c>
      <c r="C125">
        <v>8.8650123416285725E-2</v>
      </c>
      <c r="D125">
        <v>0.29697259957489386</v>
      </c>
      <c r="E125">
        <v>2.1148930526614018</v>
      </c>
      <c r="F125">
        <v>1.5420051395272514</v>
      </c>
      <c r="G125">
        <v>1.4171833138155761</v>
      </c>
      <c r="H125">
        <v>0.60439724061335498</v>
      </c>
      <c r="I125">
        <v>0.54271991989989443</v>
      </c>
      <c r="J125">
        <v>0.71846058936502966</v>
      </c>
      <c r="K125">
        <v>0.71846058936502966</v>
      </c>
      <c r="L125" t="s">
        <v>2823</v>
      </c>
      <c r="M125">
        <v>0.78898465705255305</v>
      </c>
      <c r="N125">
        <v>0.15877658106703874</v>
      </c>
      <c r="O125">
        <v>0.15877658106703874</v>
      </c>
      <c r="P125">
        <v>9.2028975988274253E-2</v>
      </c>
      <c r="Q125">
        <v>0.2055336516120943</v>
      </c>
      <c r="R125">
        <v>9.2028975988274253E-2</v>
      </c>
      <c r="S125" t="s">
        <v>2824</v>
      </c>
      <c r="T125" t="s">
        <v>2825</v>
      </c>
      <c r="U125" t="s">
        <v>2826</v>
      </c>
      <c r="V125">
        <v>0.11553825729292451</v>
      </c>
      <c r="W125">
        <v>0.2195012804451332</v>
      </c>
      <c r="AG125">
        <v>2.9454748451382073E-2</v>
      </c>
      <c r="AH125">
        <v>4.486442784469314E-2</v>
      </c>
      <c r="AI125">
        <v>0.16115381210082075</v>
      </c>
      <c r="AJ125">
        <v>1.59731186668301E-2</v>
      </c>
      <c r="AK125" t="s">
        <v>2827</v>
      </c>
      <c r="AL125" t="s">
        <v>2827</v>
      </c>
      <c r="AM125" t="s">
        <v>2828</v>
      </c>
      <c r="AN125">
        <v>2.1225246559431275E-2</v>
      </c>
      <c r="AO125">
        <v>0.51660476865804128</v>
      </c>
      <c r="AP125">
        <v>0.51660476865804128</v>
      </c>
      <c r="AQ125">
        <v>0.54151218235345111</v>
      </c>
      <c r="AR125">
        <v>7.2805384135154347E-2</v>
      </c>
      <c r="AS125">
        <v>7.2805384135154347E-2</v>
      </c>
      <c r="AT125">
        <v>0.20964144734971532</v>
      </c>
      <c r="AV125" t="s">
        <v>2829</v>
      </c>
      <c r="AX125">
        <v>0.33265838460618574</v>
      </c>
      <c r="AY125">
        <v>0.33265838460618574</v>
      </c>
      <c r="AZ125">
        <v>9805.25</v>
      </c>
      <c r="BA125">
        <v>6193</v>
      </c>
      <c r="BC125">
        <v>6.2635963130601199E-2</v>
      </c>
      <c r="BE125">
        <v>0.26868355701980051</v>
      </c>
      <c r="BF125">
        <v>9.2365127223884291E-2</v>
      </c>
      <c r="BG125">
        <v>9.2365127223884291E-2</v>
      </c>
      <c r="BH125">
        <v>0.48000676993330532</v>
      </c>
      <c r="BK125" t="s">
        <v>2830</v>
      </c>
      <c r="BM125" t="s">
        <v>2831</v>
      </c>
      <c r="BN125" t="s">
        <v>2832</v>
      </c>
    </row>
    <row r="126" spans="1:66">
      <c r="A126">
        <v>2021</v>
      </c>
      <c r="B126" t="s">
        <v>231</v>
      </c>
      <c r="C126">
        <v>5.1983784593504556E-2</v>
      </c>
      <c r="D126">
        <v>5.8953835933857598E-2</v>
      </c>
      <c r="E126">
        <v>1.6466822013366627</v>
      </c>
      <c r="F126">
        <v>1.155479566921884</v>
      </c>
      <c r="G126">
        <v>1.0585829925526624</v>
      </c>
      <c r="H126">
        <v>0.59088413416535435</v>
      </c>
      <c r="I126">
        <v>0.52475527592836979</v>
      </c>
      <c r="J126">
        <v>0.51526560053827597</v>
      </c>
      <c r="K126">
        <v>0.51526560053827597</v>
      </c>
      <c r="L126" t="s">
        <v>2833</v>
      </c>
      <c r="M126">
        <v>0.59093256626582447</v>
      </c>
      <c r="N126">
        <v>0.14034513483011427</v>
      </c>
      <c r="O126">
        <v>0.14034513483011427</v>
      </c>
      <c r="P126">
        <v>6.5127650465618497E-2</v>
      </c>
      <c r="Q126">
        <v>0.14182008482098346</v>
      </c>
      <c r="R126">
        <v>6.5127650465618497E-2</v>
      </c>
      <c r="S126" t="s">
        <v>2834</v>
      </c>
      <c r="T126" t="s">
        <v>2835</v>
      </c>
      <c r="U126" t="s">
        <v>2836</v>
      </c>
      <c r="V126">
        <v>3.2288320865156553E-2</v>
      </c>
      <c r="W126">
        <v>0.12436351027345247</v>
      </c>
      <c r="AG126">
        <v>2.3489660753442339E-2</v>
      </c>
      <c r="AH126">
        <v>4.0164485441940005E-2</v>
      </c>
      <c r="AI126">
        <v>0.12110751406731682</v>
      </c>
      <c r="AJ126">
        <v>1.9567628736520678E-2</v>
      </c>
      <c r="AK126" t="s">
        <v>2837</v>
      </c>
      <c r="AL126" t="s">
        <v>2837</v>
      </c>
      <c r="AM126" t="s">
        <v>2838</v>
      </c>
      <c r="AN126">
        <v>2.0480054985618952E-2</v>
      </c>
      <c r="AO126">
        <v>0.6876300254397637</v>
      </c>
      <c r="AP126">
        <v>0.6876300254397637</v>
      </c>
      <c r="AQ126">
        <v>0.70066648013791344</v>
      </c>
      <c r="AR126">
        <v>4.8637001516693215E-2</v>
      </c>
      <c r="AS126">
        <v>4.8637001516693215E-2</v>
      </c>
      <c r="AT126">
        <v>0.40081190144021184</v>
      </c>
      <c r="AV126" t="s">
        <v>2839</v>
      </c>
      <c r="AX126">
        <v>0.19765406749945652</v>
      </c>
      <c r="AY126">
        <v>0.19765406749945652</v>
      </c>
      <c r="AZ126">
        <v>9526.5</v>
      </c>
      <c r="BA126">
        <v>6033.3</v>
      </c>
      <c r="BC126">
        <v>4.1596306857709028E-2</v>
      </c>
      <c r="BE126">
        <v>0.44953352303069155</v>
      </c>
      <c r="BF126">
        <v>0.30827567046307131</v>
      </c>
      <c r="BG126">
        <v>0.30827567046307131</v>
      </c>
      <c r="BH126">
        <v>0.66578459472586737</v>
      </c>
      <c r="BK126" t="s">
        <v>2840</v>
      </c>
      <c r="BL126" t="s">
        <v>2841</v>
      </c>
      <c r="BM126" t="s">
        <v>2842</v>
      </c>
      <c r="BN126" t="s">
        <v>2843</v>
      </c>
    </row>
    <row r="127" spans="1:66">
      <c r="A127">
        <v>2021</v>
      </c>
      <c r="B127" t="s">
        <v>215</v>
      </c>
      <c r="C127">
        <v>8.0539438020356041E-2</v>
      </c>
      <c r="D127">
        <v>0.13669384460225656</v>
      </c>
      <c r="E127">
        <v>1.7577552189468453</v>
      </c>
      <c r="F127">
        <v>1.1004705939413202</v>
      </c>
      <c r="G127">
        <v>1.0097185772448969</v>
      </c>
      <c r="H127">
        <v>0.62997381052751433</v>
      </c>
      <c r="I127">
        <v>0.54984895204649598</v>
      </c>
      <c r="J127">
        <v>0.51737363680993975</v>
      </c>
      <c r="K127">
        <v>0.51882063897041786</v>
      </c>
      <c r="L127" t="s">
        <v>2844</v>
      </c>
      <c r="M127">
        <v>0.62186546546688948</v>
      </c>
      <c r="N127">
        <v>0.12437170174058264</v>
      </c>
      <c r="O127">
        <v>0.12529487134911532</v>
      </c>
      <c r="P127">
        <v>0.10524185767644414</v>
      </c>
      <c r="Q127">
        <v>0.22717293575763578</v>
      </c>
      <c r="R127">
        <v>0.10554743315593632</v>
      </c>
      <c r="S127" t="s">
        <v>2845</v>
      </c>
      <c r="T127" t="s">
        <v>2846</v>
      </c>
      <c r="U127" t="s">
        <v>2847</v>
      </c>
      <c r="V127">
        <v>5.7571240884139563E-2</v>
      </c>
      <c r="W127">
        <v>0.17359538050455858</v>
      </c>
      <c r="AG127">
        <v>3.5508289211189543E-2</v>
      </c>
      <c r="AH127">
        <v>5.2087124410529789E-2</v>
      </c>
      <c r="AI127">
        <v>0.18501556172297656</v>
      </c>
      <c r="AJ127">
        <v>2.1612122178376027E-2</v>
      </c>
      <c r="AK127" t="s">
        <v>2848</v>
      </c>
      <c r="AL127" t="s">
        <v>2849</v>
      </c>
      <c r="AM127" t="s">
        <v>2850</v>
      </c>
      <c r="AN127">
        <v>2.897140331680479E-2</v>
      </c>
      <c r="AO127">
        <v>0.58696066358989119</v>
      </c>
      <c r="AP127">
        <v>0.58730053243271163</v>
      </c>
      <c r="AQ127">
        <v>0.60848247358275098</v>
      </c>
      <c r="AR127">
        <v>6.3180815874144647E-2</v>
      </c>
      <c r="AS127">
        <v>6.3642161769846037E-2</v>
      </c>
      <c r="AT127">
        <v>0.38252376474520994</v>
      </c>
      <c r="AV127" t="s">
        <v>2851</v>
      </c>
      <c r="AX127">
        <v>0.26830905145013595</v>
      </c>
      <c r="AY127">
        <v>0.26766472488853543</v>
      </c>
      <c r="AZ127">
        <v>9503.0769230769238</v>
      </c>
      <c r="BA127">
        <v>6083.7692307692305</v>
      </c>
      <c r="BC127">
        <v>5.8994516932185305E-2</v>
      </c>
      <c r="BE127">
        <v>0.4363333800423902</v>
      </c>
      <c r="BF127">
        <v>0.21340778101506744</v>
      </c>
      <c r="BG127">
        <v>0.21356414643416477</v>
      </c>
      <c r="BH127">
        <v>0.76524359654068441</v>
      </c>
      <c r="BK127" t="s">
        <v>2852</v>
      </c>
      <c r="BL127" t="s">
        <v>2853</v>
      </c>
      <c r="BM127" t="s">
        <v>2854</v>
      </c>
      <c r="BN127" t="s">
        <v>2855</v>
      </c>
    </row>
    <row r="128" spans="1:66">
      <c r="A128">
        <v>2021</v>
      </c>
      <c r="B128" t="s">
        <v>218</v>
      </c>
      <c r="C128">
        <v>5.450765422047945E-2</v>
      </c>
      <c r="D128">
        <v>4.2001160694859173E-2</v>
      </c>
      <c r="E128">
        <v>2.1611790268710989</v>
      </c>
      <c r="F128">
        <v>1.0222413355849818</v>
      </c>
      <c r="G128">
        <v>0.96835278463664909</v>
      </c>
      <c r="H128">
        <v>0.55158154821308381</v>
      </c>
      <c r="I128">
        <v>0.53215590021162362</v>
      </c>
      <c r="J128">
        <v>0.49998933503133525</v>
      </c>
      <c r="K128">
        <v>0.49998933503133525</v>
      </c>
      <c r="L128" t="s">
        <v>2856</v>
      </c>
      <c r="M128">
        <v>0.55543379045432517</v>
      </c>
      <c r="N128">
        <v>0.15519269729295632</v>
      </c>
      <c r="O128">
        <v>0.15519269729295632</v>
      </c>
      <c r="P128">
        <v>5.9498644949177212E-2</v>
      </c>
      <c r="Q128">
        <v>0.11092799296071923</v>
      </c>
      <c r="R128">
        <v>5.9498644949177212E-2</v>
      </c>
      <c r="S128" t="s">
        <v>2857</v>
      </c>
      <c r="T128" t="s">
        <v>2858</v>
      </c>
      <c r="U128" t="s">
        <v>2859</v>
      </c>
      <c r="V128">
        <v>5.4396926890491006E-2</v>
      </c>
      <c r="W128">
        <v>0.12576684571865696</v>
      </c>
      <c r="AG128">
        <v>2.7171138518606586E-2</v>
      </c>
      <c r="AH128">
        <v>6.2241774346327813E-2</v>
      </c>
      <c r="AI128">
        <v>0.10819781593749866</v>
      </c>
      <c r="AJ128">
        <v>2.849986477578596E-2</v>
      </c>
      <c r="AK128" t="s">
        <v>2860</v>
      </c>
      <c r="AL128" t="s">
        <v>2860</v>
      </c>
      <c r="AM128" t="s">
        <v>2861</v>
      </c>
      <c r="AN128">
        <v>1.6840750857488054E-2</v>
      </c>
      <c r="AO128">
        <v>0.68011194111410112</v>
      </c>
      <c r="AP128">
        <v>0.68011194111410112</v>
      </c>
      <c r="AQ128">
        <v>0.6939327581337027</v>
      </c>
      <c r="AR128">
        <v>4.9055790135110751E-2</v>
      </c>
      <c r="AS128">
        <v>4.9055790135110751E-2</v>
      </c>
      <c r="AT128">
        <v>0.41099544998365739</v>
      </c>
      <c r="AV128" t="s">
        <v>2862</v>
      </c>
      <c r="AX128">
        <v>0.20405059171356213</v>
      </c>
      <c r="AY128">
        <v>0.20405059171356213</v>
      </c>
      <c r="AZ128">
        <v>8766.2000000000007</v>
      </c>
      <c r="BA128">
        <v>6131.4</v>
      </c>
      <c r="BC128">
        <v>7.680489622873464E-2</v>
      </c>
      <c r="BE128">
        <v>0.45732658552480088</v>
      </c>
      <c r="BF128">
        <v>0.33571526515460071</v>
      </c>
      <c r="BG128">
        <v>0.33571526515460071</v>
      </c>
      <c r="BH128">
        <v>0.68288523638953602</v>
      </c>
      <c r="BK128" t="s">
        <v>2863</v>
      </c>
      <c r="BL128" t="s">
        <v>2864</v>
      </c>
      <c r="BM128" t="s">
        <v>2865</v>
      </c>
      <c r="BN128" t="s">
        <v>2866</v>
      </c>
    </row>
    <row r="129" spans="1:66">
      <c r="A129">
        <v>2021</v>
      </c>
      <c r="B129" t="s">
        <v>212</v>
      </c>
      <c r="C129">
        <v>4.0933406178804199E-2</v>
      </c>
      <c r="D129">
        <v>7.631904698756597E-3</v>
      </c>
      <c r="E129">
        <v>1.6514150893988979</v>
      </c>
      <c r="F129">
        <v>1.4230826213817176</v>
      </c>
      <c r="G129">
        <v>1.3261971394368175</v>
      </c>
      <c r="H129">
        <v>0.58132670182881585</v>
      </c>
      <c r="I129">
        <v>0.55327150220299726</v>
      </c>
      <c r="J129">
        <v>0.65940624627950728</v>
      </c>
      <c r="K129">
        <v>0.65940624627950728</v>
      </c>
      <c r="L129" t="s">
        <v>2867</v>
      </c>
      <c r="M129">
        <v>0.70810158246079624</v>
      </c>
      <c r="N129">
        <v>0.18062015745381091</v>
      </c>
      <c r="O129">
        <v>0.18062015745381091</v>
      </c>
      <c r="P129">
        <v>2.6213368879362181E-2</v>
      </c>
      <c r="Q129">
        <v>3.9591002846178676E-2</v>
      </c>
      <c r="R129">
        <v>2.6213368879362181E-2</v>
      </c>
      <c r="S129" t="s">
        <v>2868</v>
      </c>
      <c r="T129" t="s">
        <v>2869</v>
      </c>
      <c r="U129" t="s">
        <v>2870</v>
      </c>
      <c r="V129">
        <v>2.8133600726030873E-2</v>
      </c>
      <c r="W129">
        <v>0.12781592844767256</v>
      </c>
      <c r="AG129">
        <v>4.4485756472109533E-2</v>
      </c>
      <c r="AH129">
        <v>6.55512902388041E-2</v>
      </c>
      <c r="AI129">
        <v>3.8999218164209662E-2</v>
      </c>
      <c r="AJ129">
        <v>1.4533301006861446E-2</v>
      </c>
      <c r="AK129" t="s">
        <v>2871</v>
      </c>
      <c r="AL129" t="s">
        <v>2871</v>
      </c>
      <c r="AM129" t="s">
        <v>2872</v>
      </c>
      <c r="AN129">
        <v>2.0532832774907608E-2</v>
      </c>
      <c r="AO129">
        <v>0.74291529817311519</v>
      </c>
      <c r="AP129">
        <v>0.74291529817311519</v>
      </c>
      <c r="AQ129">
        <v>0.74697906688197557</v>
      </c>
      <c r="AR129">
        <v>4.9653784785792653E-2</v>
      </c>
      <c r="AS129">
        <v>4.9653784785792653E-2</v>
      </c>
      <c r="AT129">
        <v>0.26023281368535528</v>
      </c>
      <c r="AV129" t="s">
        <v>2873</v>
      </c>
      <c r="AX129">
        <v>0.20441126822799516</v>
      </c>
      <c r="AY129">
        <v>0.20441126822799516</v>
      </c>
      <c r="AZ129">
        <v>9275.8333333333339</v>
      </c>
      <c r="BA129">
        <v>6026.166666666667</v>
      </c>
      <c r="BC129">
        <v>4.5566449164653695E-2</v>
      </c>
      <c r="BE129">
        <v>0.28585289509540074</v>
      </c>
      <c r="BF129">
        <v>0.2299888382235967</v>
      </c>
      <c r="BG129">
        <v>0.2299888382235967</v>
      </c>
      <c r="BH129">
        <v>0.39234052993293744</v>
      </c>
      <c r="BK129" t="s">
        <v>2874</v>
      </c>
      <c r="BL129" t="s">
        <v>2875</v>
      </c>
      <c r="BM129" t="s">
        <v>2876</v>
      </c>
      <c r="BN129" t="s">
        <v>2877</v>
      </c>
    </row>
    <row r="130" spans="1:66">
      <c r="A130">
        <v>2021</v>
      </c>
      <c r="B130" t="s">
        <v>380</v>
      </c>
      <c r="C130">
        <v>9.5496246954356892E-2</v>
      </c>
      <c r="D130">
        <v>0.15205113666002226</v>
      </c>
      <c r="E130">
        <v>2.0429088870750611</v>
      </c>
      <c r="F130">
        <v>1.6548560248280992</v>
      </c>
      <c r="G130">
        <v>1.4978996049923745</v>
      </c>
      <c r="H130">
        <v>0.61033806319116235</v>
      </c>
      <c r="I130">
        <v>0.55614395019355167</v>
      </c>
      <c r="J130">
        <v>0.69451330376951748</v>
      </c>
      <c r="K130">
        <v>0.69451330376951748</v>
      </c>
      <c r="L130" t="s">
        <v>2878</v>
      </c>
      <c r="M130">
        <v>0.78878574062458351</v>
      </c>
      <c r="N130">
        <v>0.15945127028630368</v>
      </c>
      <c r="O130">
        <v>0.15945127028630368</v>
      </c>
      <c r="P130">
        <v>9.7063246962620697E-2</v>
      </c>
      <c r="Q130">
        <v>0.2234151081624976</v>
      </c>
      <c r="R130">
        <v>9.7063246962620697E-2</v>
      </c>
      <c r="S130" t="s">
        <v>2879</v>
      </c>
      <c r="T130" t="s">
        <v>2880</v>
      </c>
      <c r="U130" t="s">
        <v>2881</v>
      </c>
      <c r="V130">
        <v>0.1347357623397693</v>
      </c>
      <c r="W130">
        <v>0.26649436368696355</v>
      </c>
      <c r="AG130">
        <v>3.106596842277571E-2</v>
      </c>
      <c r="AH130">
        <v>4.4455006808919909E-2</v>
      </c>
      <c r="AI130">
        <v>0.17006651149945134</v>
      </c>
      <c r="AJ130">
        <v>1.8819264291461094E-2</v>
      </c>
      <c r="AK130" t="s">
        <v>2882</v>
      </c>
      <c r="AL130" t="s">
        <v>2882</v>
      </c>
      <c r="AM130" t="s">
        <v>2883</v>
      </c>
      <c r="AN130">
        <v>2.0828356202346715E-2</v>
      </c>
      <c r="AO130">
        <v>0.46950950526282637</v>
      </c>
      <c r="AP130">
        <v>0.46950950526282637</v>
      </c>
      <c r="AQ130">
        <v>0.49918397159592831</v>
      </c>
      <c r="AR130">
        <v>6.9019014919165247E-2</v>
      </c>
      <c r="AS130">
        <v>6.9019014919165247E-2</v>
      </c>
      <c r="AT130">
        <v>0.22193079792349085</v>
      </c>
      <c r="AV130" t="s">
        <v>2884</v>
      </c>
      <c r="AX130">
        <v>0.34202241767842406</v>
      </c>
      <c r="AY130">
        <v>0.34202241767842406</v>
      </c>
      <c r="AZ130">
        <v>9788</v>
      </c>
      <c r="BA130">
        <v>6264.25</v>
      </c>
      <c r="BC130">
        <v>6.1183555545091091E-2</v>
      </c>
      <c r="BE130">
        <v>0.28344843528980068</v>
      </c>
      <c r="BF130">
        <v>8.7147208522701747E-2</v>
      </c>
      <c r="BG130">
        <v>8.7147208522701747E-2</v>
      </c>
      <c r="BH130">
        <v>0.54452363254644132</v>
      </c>
      <c r="BK130" t="s">
        <v>2885</v>
      </c>
      <c r="BM130" t="s">
        <v>2886</v>
      </c>
      <c r="BN130" t="s">
        <v>2887</v>
      </c>
    </row>
    <row r="131" spans="1:66">
      <c r="A131">
        <v>2022</v>
      </c>
      <c r="B131" t="s">
        <v>231</v>
      </c>
      <c r="C131">
        <v>6.054237149546364E-2</v>
      </c>
      <c r="D131">
        <v>0.25323426051470599</v>
      </c>
      <c r="E131">
        <v>1.6508103411177013</v>
      </c>
      <c r="F131">
        <v>1.104158577534073</v>
      </c>
      <c r="G131">
        <v>1.014694246379255</v>
      </c>
      <c r="H131">
        <v>0.57378389673380692</v>
      </c>
      <c r="I131">
        <v>0.50842028792548866</v>
      </c>
      <c r="J131">
        <v>0.51525958718081033</v>
      </c>
      <c r="K131">
        <v>0.51525958718081033</v>
      </c>
      <c r="L131" t="s">
        <v>2888</v>
      </c>
      <c r="M131">
        <v>0.5659237828398902</v>
      </c>
      <c r="N131">
        <v>0.14284833740294098</v>
      </c>
      <c r="O131">
        <v>0.14284833740294098</v>
      </c>
      <c r="P131">
        <v>7.0531701137177535E-2</v>
      </c>
      <c r="Q131">
        <v>0.14984715479857671</v>
      </c>
      <c r="R131">
        <v>7.0531701137177535E-2</v>
      </c>
      <c r="S131" t="s">
        <v>2889</v>
      </c>
      <c r="T131" t="s">
        <v>2890</v>
      </c>
      <c r="U131" t="s">
        <v>2891</v>
      </c>
      <c r="V131">
        <v>3.5716640195128498E-2</v>
      </c>
      <c r="W131">
        <v>0.11053334009830794</v>
      </c>
      <c r="AG131">
        <v>2.1567806818630169E-2</v>
      </c>
      <c r="AH131">
        <v>3.5751276567153274E-2</v>
      </c>
      <c r="AI131">
        <v>0.12521243280197306</v>
      </c>
      <c r="AJ131">
        <v>2.1959258186942651E-2</v>
      </c>
      <c r="AN131">
        <v>3.3861510394541286E-2</v>
      </c>
      <c r="AO131">
        <v>0.67207017907733901</v>
      </c>
      <c r="AP131">
        <v>0.67207017907733901</v>
      </c>
      <c r="AQ131">
        <v>0.68732248342157509</v>
      </c>
      <c r="AR131">
        <v>4.7986089229519364E-2</v>
      </c>
      <c r="AS131">
        <v>4.7986089229519364E-2</v>
      </c>
      <c r="AT131">
        <v>0.57292194975932365</v>
      </c>
      <c r="AV131" t="s">
        <v>2892</v>
      </c>
      <c r="AX131">
        <v>0.21652081853945171</v>
      </c>
      <c r="AY131">
        <v>0.21652081853945171</v>
      </c>
      <c r="AZ131">
        <v>9503.818181818182</v>
      </c>
      <c r="BA131">
        <v>6029</v>
      </c>
      <c r="BC131">
        <v>4.4860636236490087E-2</v>
      </c>
      <c r="BE131">
        <v>0.63190300231594032</v>
      </c>
      <c r="BF131">
        <v>0.31268580557578163</v>
      </c>
      <c r="BG131">
        <v>0.31268580557578163</v>
      </c>
      <c r="BH131">
        <v>0.97289643273508652</v>
      </c>
      <c r="BK131" t="s">
        <v>2893</v>
      </c>
      <c r="BL131" t="s">
        <v>2894</v>
      </c>
      <c r="BM131" t="s">
        <v>2895</v>
      </c>
      <c r="BN131" t="s">
        <v>2896</v>
      </c>
    </row>
    <row r="132" spans="1:66">
      <c r="A132">
        <v>2022</v>
      </c>
      <c r="B132" t="s">
        <v>215</v>
      </c>
      <c r="C132">
        <v>8.7133125537123463E-2</v>
      </c>
      <c r="D132">
        <v>0.3573595586263153</v>
      </c>
      <c r="E132">
        <v>1.780087701289343</v>
      </c>
      <c r="F132">
        <v>1.0832470985097247</v>
      </c>
      <c r="G132">
        <v>0.98268935975097338</v>
      </c>
      <c r="H132">
        <v>0.6548801676514121</v>
      </c>
      <c r="I132">
        <v>0.57601908500350296</v>
      </c>
      <c r="J132">
        <v>0.49327408923083965</v>
      </c>
      <c r="K132">
        <v>0.49502666346631391</v>
      </c>
      <c r="L132" t="s">
        <v>2897</v>
      </c>
      <c r="M132">
        <v>0.56286299374687088</v>
      </c>
      <c r="N132">
        <v>0.1250002158356926</v>
      </c>
      <c r="O132">
        <v>0.12594083651400237</v>
      </c>
      <c r="P132">
        <v>0.11435934409432469</v>
      </c>
      <c r="Q132">
        <v>0.26120455979155821</v>
      </c>
      <c r="R132">
        <v>0.11472235417165967</v>
      </c>
      <c r="S132" t="s">
        <v>2898</v>
      </c>
      <c r="T132" t="s">
        <v>2899</v>
      </c>
      <c r="U132" t="s">
        <v>2900</v>
      </c>
      <c r="V132">
        <v>4.9068083824880038E-2</v>
      </c>
      <c r="W132">
        <v>0.17025393441157563</v>
      </c>
      <c r="AG132">
        <v>3.6188901205368246E-2</v>
      </c>
      <c r="AH132">
        <v>5.0230413000119704E-2</v>
      </c>
      <c r="AI132">
        <v>0.20706930907915441</v>
      </c>
      <c r="AJ132">
        <v>1.9616805715502759E-2</v>
      </c>
      <c r="AK132" t="s">
        <v>2901</v>
      </c>
      <c r="AL132" t="s">
        <v>2902</v>
      </c>
      <c r="AM132" t="s">
        <v>2903</v>
      </c>
      <c r="AN132">
        <v>3.6969977270129122E-2</v>
      </c>
      <c r="AO132">
        <v>0.55937595159081543</v>
      </c>
      <c r="AP132">
        <v>0.55978398702763732</v>
      </c>
      <c r="AQ132">
        <v>0.57953784856196944</v>
      </c>
      <c r="AR132">
        <v>6.0974664034491075E-2</v>
      </c>
      <c r="AS132">
        <v>6.1502163197840791E-2</v>
      </c>
      <c r="AT132">
        <v>0.52365971055944294</v>
      </c>
      <c r="AV132" t="s">
        <v>2904</v>
      </c>
      <c r="AX132">
        <v>0.25303865412310028</v>
      </c>
      <c r="AY132">
        <v>0.25230096773607341</v>
      </c>
      <c r="AZ132">
        <v>9627.9090909090901</v>
      </c>
      <c r="BA132">
        <v>6176.727272727273</v>
      </c>
      <c r="BC132">
        <v>5.4110693340123549E-2</v>
      </c>
      <c r="BE132">
        <v>0.58554042507209336</v>
      </c>
      <c r="BF132">
        <v>0.21837427388611078</v>
      </c>
      <c r="BG132">
        <v>0.21856494543771357</v>
      </c>
      <c r="BH132">
        <v>1.1389336869768614</v>
      </c>
      <c r="BK132" t="s">
        <v>2905</v>
      </c>
      <c r="BL132" t="s">
        <v>2906</v>
      </c>
      <c r="BM132" t="s">
        <v>2907</v>
      </c>
      <c r="BN132" t="s">
        <v>2908</v>
      </c>
    </row>
    <row r="133" spans="1:66">
      <c r="A133">
        <v>2022</v>
      </c>
      <c r="B133" t="s">
        <v>218</v>
      </c>
      <c r="C133">
        <v>4.2141256795903803E-2</v>
      </c>
      <c r="D133">
        <v>0.23315922944012801</v>
      </c>
      <c r="E133">
        <v>2.6472563599893935</v>
      </c>
      <c r="F133">
        <v>0.97314573990709063</v>
      </c>
      <c r="G133">
        <v>0.91662270105715971</v>
      </c>
      <c r="H133">
        <v>0.57440008571777768</v>
      </c>
      <c r="I133">
        <v>0.55747787482637134</v>
      </c>
      <c r="J133">
        <v>0.49082827068301083</v>
      </c>
      <c r="K133">
        <v>0.49082827068301083</v>
      </c>
      <c r="L133" t="s">
        <v>2909</v>
      </c>
      <c r="M133">
        <v>0.53055337822021165</v>
      </c>
      <c r="N133">
        <v>0.16622104202659591</v>
      </c>
      <c r="O133">
        <v>0.16622104202659591</v>
      </c>
      <c r="P133">
        <v>5.636807060685263E-2</v>
      </c>
      <c r="Q133">
        <v>0.10540251004498856</v>
      </c>
      <c r="R133">
        <v>5.636807060685263E-2</v>
      </c>
      <c r="S133" t="s">
        <v>2910</v>
      </c>
      <c r="T133" t="s">
        <v>2911</v>
      </c>
      <c r="U133" t="s">
        <v>2912</v>
      </c>
      <c r="V133">
        <v>4.3818119366650782E-2</v>
      </c>
      <c r="W133">
        <v>0.11682081038431229</v>
      </c>
      <c r="AG133">
        <v>1.9291599704438465E-2</v>
      </c>
      <c r="AH133">
        <v>4.7576811683366166E-2</v>
      </c>
      <c r="AI133">
        <v>0.11508310381066655</v>
      </c>
      <c r="AJ133">
        <v>4.1231398141846912E-2</v>
      </c>
      <c r="AK133" t="s">
        <v>2913</v>
      </c>
      <c r="AL133" t="s">
        <v>2913</v>
      </c>
      <c r="AM133" t="s">
        <v>2914</v>
      </c>
      <c r="AN133">
        <v>2.8227250882674838E-2</v>
      </c>
      <c r="AO133">
        <v>0.68942565626791674</v>
      </c>
      <c r="AP133">
        <v>0.68942565626791674</v>
      </c>
      <c r="AQ133">
        <v>0.69931632958160639</v>
      </c>
      <c r="AR133">
        <v>4.5618478658152856E-2</v>
      </c>
      <c r="AS133">
        <v>4.5618478658152856E-2</v>
      </c>
      <c r="AT133">
        <v>0.61699198246027198</v>
      </c>
      <c r="AV133" t="s">
        <v>2915</v>
      </c>
      <c r="AX133">
        <v>0.14971278341122088</v>
      </c>
      <c r="AY133">
        <v>0.14971278341122088</v>
      </c>
      <c r="AZ133">
        <v>8873.25</v>
      </c>
      <c r="BA133">
        <v>6301.75</v>
      </c>
      <c r="BC133">
        <v>7.5358295199521516E-2</v>
      </c>
      <c r="BE133">
        <v>0.67135279005340309</v>
      </c>
      <c r="BF133">
        <v>0.32959945404709945</v>
      </c>
      <c r="BG133">
        <v>0.32959945404709945</v>
      </c>
      <c r="BH133">
        <v>1.0542912147380927</v>
      </c>
      <c r="BK133" t="s">
        <v>2916</v>
      </c>
      <c r="BL133" t="s">
        <v>2917</v>
      </c>
      <c r="BM133" t="s">
        <v>2918</v>
      </c>
      <c r="BN133" t="s">
        <v>2919</v>
      </c>
    </row>
    <row r="134" spans="1:66">
      <c r="A134">
        <v>2022</v>
      </c>
      <c r="B134" t="s">
        <v>212</v>
      </c>
      <c r="C134">
        <v>4.7841372127119253E-2</v>
      </c>
      <c r="D134">
        <v>0.23744174274961105</v>
      </c>
      <c r="E134">
        <v>1.6674403865116221</v>
      </c>
      <c r="F134">
        <v>1.2934057648671411</v>
      </c>
      <c r="G134">
        <v>1.1986002616773677</v>
      </c>
      <c r="H134">
        <v>0.59158768954318142</v>
      </c>
      <c r="I134">
        <v>0.56841285397372954</v>
      </c>
      <c r="J134">
        <v>0.67131642869041086</v>
      </c>
      <c r="K134">
        <v>0.67131642869041086</v>
      </c>
      <c r="L134" t="s">
        <v>2920</v>
      </c>
      <c r="M134">
        <v>0.69704638128732277</v>
      </c>
      <c r="N134">
        <v>0.17042833604057686</v>
      </c>
      <c r="O134">
        <v>0.17042833604057686</v>
      </c>
      <c r="P134">
        <v>2.5279230013277795E-2</v>
      </c>
      <c r="Q134">
        <v>3.9222052170446657E-2</v>
      </c>
      <c r="R134">
        <v>2.5279230013277795E-2</v>
      </c>
      <c r="S134" t="s">
        <v>2921</v>
      </c>
      <c r="T134" t="s">
        <v>2922</v>
      </c>
      <c r="U134" t="s">
        <v>2923</v>
      </c>
      <c r="V134">
        <v>2.6070546939699121E-2</v>
      </c>
      <c r="W134">
        <v>0.11210362144304949</v>
      </c>
      <c r="AG134">
        <v>3.143500419056159E-2</v>
      </c>
      <c r="AH134">
        <v>4.589151835761715E-2</v>
      </c>
      <c r="AI134">
        <v>4.0615165979761454E-2</v>
      </c>
      <c r="AJ134">
        <v>1.6233406242994089E-2</v>
      </c>
      <c r="AK134" t="s">
        <v>2924</v>
      </c>
      <c r="AL134" t="s">
        <v>2924</v>
      </c>
      <c r="AM134" t="s">
        <v>2925</v>
      </c>
      <c r="AN134">
        <v>3.0713800364517683E-2</v>
      </c>
      <c r="AO134">
        <v>0.75868604880750889</v>
      </c>
      <c r="AP134">
        <v>0.75868604880750889</v>
      </c>
      <c r="AQ134">
        <v>0.76443856707457725</v>
      </c>
      <c r="AR134">
        <v>4.3994840997896606E-2</v>
      </c>
      <c r="AS134">
        <v>4.3994840997896606E-2</v>
      </c>
      <c r="AT134">
        <v>0.38628589453466694</v>
      </c>
      <c r="AV134" t="s">
        <v>2926</v>
      </c>
      <c r="AX134">
        <v>0.19554276888050837</v>
      </c>
      <c r="AY134">
        <v>0.19554276888050837</v>
      </c>
      <c r="AZ134">
        <v>9310</v>
      </c>
      <c r="BA134">
        <v>5873</v>
      </c>
      <c r="BC134">
        <v>4.7729544965746634E-2</v>
      </c>
      <c r="BE134">
        <v>0.42695912581626294</v>
      </c>
      <c r="BF134">
        <v>0.24729405620702752</v>
      </c>
      <c r="BG134">
        <v>0.24729405620702752</v>
      </c>
      <c r="BH134">
        <v>0.57571407288383292</v>
      </c>
      <c r="BK134" t="s">
        <v>2927</v>
      </c>
      <c r="BL134" t="s">
        <v>2928</v>
      </c>
      <c r="BM134" t="s">
        <v>2929</v>
      </c>
      <c r="BN134" t="s">
        <v>2930</v>
      </c>
    </row>
    <row r="135" spans="1:66">
      <c r="A135">
        <v>2022</v>
      </c>
      <c r="B135" t="s">
        <v>380</v>
      </c>
      <c r="C135">
        <v>9.0257288338659369E-2</v>
      </c>
      <c r="D135">
        <v>0.71184962306974886</v>
      </c>
      <c r="E135">
        <v>2.0438768409378234</v>
      </c>
      <c r="F135">
        <v>1.5487984084578494</v>
      </c>
      <c r="G135">
        <v>1.3612249358983002</v>
      </c>
      <c r="H135">
        <v>0.62610545892237091</v>
      </c>
      <c r="I135">
        <v>0.57125795217949205</v>
      </c>
      <c r="J135">
        <v>0.70072616054348891</v>
      </c>
      <c r="K135">
        <v>0.70072616054348891</v>
      </c>
      <c r="L135" t="s">
        <v>2931</v>
      </c>
      <c r="M135">
        <v>0.77439243696301607</v>
      </c>
      <c r="N135">
        <v>0.1701712347102671</v>
      </c>
      <c r="O135">
        <v>0.1701712347102671</v>
      </c>
      <c r="P135">
        <v>9.5197577561703911E-2</v>
      </c>
      <c r="Q135">
        <v>0.23419618070492909</v>
      </c>
      <c r="R135">
        <v>9.5197577561703911E-2</v>
      </c>
      <c r="S135" t="s">
        <v>2932</v>
      </c>
      <c r="T135" t="s">
        <v>2933</v>
      </c>
      <c r="U135" t="s">
        <v>2934</v>
      </c>
      <c r="V135">
        <v>0.11466094565578266</v>
      </c>
      <c r="W135">
        <v>0.35992772392225569</v>
      </c>
      <c r="AG135">
        <v>2.6985966269823275E-2</v>
      </c>
      <c r="AH135">
        <v>3.7425613171865137E-2</v>
      </c>
      <c r="AI135">
        <v>0.18424094056645229</v>
      </c>
      <c r="AJ135">
        <v>1.979224445215113E-2</v>
      </c>
      <c r="AK135" t="s">
        <v>2935</v>
      </c>
      <c r="AL135" t="s">
        <v>2935</v>
      </c>
      <c r="AM135" t="s">
        <v>2936</v>
      </c>
      <c r="AN135">
        <v>2.9222755923858357E-2</v>
      </c>
      <c r="AO135">
        <v>0.46397116879551226</v>
      </c>
      <c r="AP135">
        <v>0.46397116879551226</v>
      </c>
      <c r="AQ135">
        <v>0.49397815449852428</v>
      </c>
      <c r="AR135">
        <v>7.1312422387111898E-2</v>
      </c>
      <c r="AS135">
        <v>7.1312422387111898E-2</v>
      </c>
      <c r="AT135">
        <v>0.27531276223325007</v>
      </c>
      <c r="AV135" t="s">
        <v>2937</v>
      </c>
      <c r="AX135">
        <v>0.35720340626870273</v>
      </c>
      <c r="AY135">
        <v>0.35720340626870273</v>
      </c>
      <c r="AZ135">
        <v>9814.75</v>
      </c>
      <c r="BA135">
        <v>6281.75</v>
      </c>
      <c r="BC135">
        <v>6.9372597625180998E-2</v>
      </c>
      <c r="BE135">
        <v>0.32952814186092139</v>
      </c>
      <c r="BF135">
        <v>8.5703100794372072E-2</v>
      </c>
      <c r="BG135">
        <v>8.5703100794372072E-2</v>
      </c>
      <c r="BH135">
        <v>0.68312472075503661</v>
      </c>
      <c r="BK135" t="s">
        <v>2938</v>
      </c>
      <c r="BM135" t="s">
        <v>2939</v>
      </c>
      <c r="BN135" t="s">
        <v>2940</v>
      </c>
    </row>
    <row r="136" spans="1:66">
      <c r="A136">
        <v>2023</v>
      </c>
      <c r="B136" t="s">
        <v>231</v>
      </c>
      <c r="C136">
        <v>5.9959921318780203E-2</v>
      </c>
      <c r="D136">
        <v>0.22297942605516152</v>
      </c>
      <c r="E136">
        <v>1.7507086480406626</v>
      </c>
      <c r="F136">
        <v>1.1197766665489066</v>
      </c>
      <c r="G136">
        <v>1.0141942350531856</v>
      </c>
      <c r="H136">
        <v>0.58733334746931343</v>
      </c>
      <c r="I136">
        <v>0.52788977977414941</v>
      </c>
      <c r="J136">
        <v>0.51616366746184261</v>
      </c>
      <c r="K136">
        <v>0.51616366746184261</v>
      </c>
      <c r="L136" t="s">
        <v>2941</v>
      </c>
      <c r="M136">
        <v>0.56366124574321064</v>
      </c>
      <c r="N136">
        <v>0.13558070394545371</v>
      </c>
      <c r="O136">
        <v>0.13558070394545371</v>
      </c>
      <c r="P136">
        <v>7.2596928183417134E-2</v>
      </c>
      <c r="Q136">
        <v>0.147311552469194</v>
      </c>
      <c r="R136">
        <v>7.2596928183417134E-2</v>
      </c>
      <c r="S136" t="s">
        <v>2942</v>
      </c>
      <c r="T136" t="s">
        <v>2943</v>
      </c>
      <c r="U136" t="s">
        <v>2944</v>
      </c>
      <c r="V136">
        <v>3.4761556455258483E-2</v>
      </c>
      <c r="W136">
        <v>0.10241502937752957</v>
      </c>
      <c r="AG136">
        <v>2.237016906313341E-2</v>
      </c>
      <c r="AH136">
        <v>3.7323393124863831E-2</v>
      </c>
      <c r="AI136">
        <v>0.13163216167414465</v>
      </c>
      <c r="AJ136">
        <v>2.5234028015389598E-2</v>
      </c>
      <c r="AK136" t="s">
        <v>2945</v>
      </c>
      <c r="AL136" t="s">
        <v>2945</v>
      </c>
      <c r="AM136" t="s">
        <v>2946</v>
      </c>
      <c r="AN136">
        <v>2.9292546080958184E-2</v>
      </c>
      <c r="AO136">
        <v>0.68164782776569477</v>
      </c>
      <c r="AP136">
        <v>0.68164782776569477</v>
      </c>
      <c r="AQ136">
        <v>0.69454133499108961</v>
      </c>
      <c r="AR136">
        <v>4.9206550941094947E-2</v>
      </c>
      <c r="AS136">
        <v>4.9206550941094947E-2</v>
      </c>
      <c r="AT136">
        <v>0.39484952137020796</v>
      </c>
      <c r="AV136" t="s">
        <v>2947</v>
      </c>
      <c r="AX136">
        <v>0.21741087214475485</v>
      </c>
      <c r="AY136">
        <v>0.21741087214475485</v>
      </c>
      <c r="AZ136">
        <v>9688.0909090909099</v>
      </c>
      <c r="BA136">
        <v>6146.818181818182</v>
      </c>
      <c r="BC136">
        <v>4.6702941455416043E-2</v>
      </c>
      <c r="BE136">
        <v>0.44869196881124684</v>
      </c>
      <c r="BF136">
        <v>0.31135631275257353</v>
      </c>
      <c r="BG136">
        <v>0.31135631275257353</v>
      </c>
      <c r="BH136">
        <v>0.68028038745495334</v>
      </c>
      <c r="BK136" t="s">
        <v>2948</v>
      </c>
      <c r="BL136" t="s">
        <v>2949</v>
      </c>
      <c r="BM136" t="s">
        <v>2950</v>
      </c>
      <c r="BN136" t="s">
        <v>2951</v>
      </c>
    </row>
    <row r="137" spans="1:66">
      <c r="A137">
        <v>2023</v>
      </c>
      <c r="B137" t="s">
        <v>215</v>
      </c>
      <c r="C137">
        <v>9.3009034003938937E-2</v>
      </c>
      <c r="D137">
        <v>0.38522638032167006</v>
      </c>
      <c r="E137">
        <v>2.178784694468018</v>
      </c>
      <c r="F137">
        <v>1.2150721034518464</v>
      </c>
      <c r="G137">
        <v>1.1258224347790982</v>
      </c>
      <c r="H137">
        <v>0.66565115283895204</v>
      </c>
      <c r="I137">
        <v>0.59072755976803104</v>
      </c>
      <c r="J137">
        <v>0.5065451594046928</v>
      </c>
      <c r="K137">
        <v>0.50836048196340233</v>
      </c>
      <c r="L137" t="s">
        <v>2952</v>
      </c>
      <c r="M137">
        <v>0.57570534078984581</v>
      </c>
      <c r="N137">
        <v>0.12343272067736594</v>
      </c>
      <c r="O137">
        <v>0.12427846158996879</v>
      </c>
      <c r="P137">
        <v>0.11354108032413332</v>
      </c>
      <c r="Q137">
        <v>0.24794374666635069</v>
      </c>
      <c r="R137">
        <v>0.11383900203642422</v>
      </c>
      <c r="S137" t="s">
        <v>2953</v>
      </c>
      <c r="T137" t="s">
        <v>2954</v>
      </c>
      <c r="U137" t="s">
        <v>2955</v>
      </c>
      <c r="V137">
        <v>5.1465392117857015E-2</v>
      </c>
      <c r="W137">
        <v>0.16484148848188382</v>
      </c>
      <c r="AG137">
        <v>3.5643123873206367E-2</v>
      </c>
      <c r="AH137">
        <v>5.0017486164471998E-2</v>
      </c>
      <c r="AI137">
        <v>0.2115271535184961</v>
      </c>
      <c r="AJ137">
        <v>2.2603585536207151E-2</v>
      </c>
      <c r="AK137" t="s">
        <v>2956</v>
      </c>
      <c r="AL137" t="s">
        <v>2957</v>
      </c>
      <c r="AM137" t="s">
        <v>2958</v>
      </c>
      <c r="AN137">
        <v>3.1908268997370745E-2</v>
      </c>
      <c r="AO137">
        <v>0.5742965514408932</v>
      </c>
      <c r="AP137">
        <v>0.57479344932266307</v>
      </c>
      <c r="AQ137">
        <v>0.59818485235316776</v>
      </c>
      <c r="AR137">
        <v>5.8568250911569322E-2</v>
      </c>
      <c r="AS137">
        <v>5.9075454356322908E-2</v>
      </c>
      <c r="AT137">
        <v>0.38739424694658686</v>
      </c>
      <c r="AV137" t="s">
        <v>2959</v>
      </c>
      <c r="AX137">
        <v>0.24873345856251269</v>
      </c>
      <c r="AY137">
        <v>0.2480631871932544</v>
      </c>
      <c r="AZ137">
        <v>9763.7272727272721</v>
      </c>
      <c r="BA137">
        <v>6251.545454545455</v>
      </c>
      <c r="BC137">
        <v>5.4409133225034309E-2</v>
      </c>
      <c r="BE137">
        <v>0.45072479126376569</v>
      </c>
      <c r="BF137">
        <v>0.21927442758340787</v>
      </c>
      <c r="BG137">
        <v>0.21947104878360407</v>
      </c>
      <c r="BH137">
        <v>0.81931613048087648</v>
      </c>
      <c r="BK137" t="s">
        <v>2960</v>
      </c>
      <c r="BL137" t="s">
        <v>2961</v>
      </c>
      <c r="BM137" t="s">
        <v>2962</v>
      </c>
      <c r="BN137" t="s">
        <v>2963</v>
      </c>
    </row>
    <row r="138" spans="1:66">
      <c r="A138">
        <v>2023</v>
      </c>
      <c r="B138" t="s">
        <v>218</v>
      </c>
      <c r="C138">
        <v>4.8166740674609514E-2</v>
      </c>
      <c r="D138">
        <v>0.23457256930601705</v>
      </c>
      <c r="E138">
        <v>2.8012359234187723</v>
      </c>
      <c r="F138">
        <v>1.0351889626165045</v>
      </c>
      <c r="G138">
        <v>0.96218176076012052</v>
      </c>
      <c r="H138">
        <v>0.57979025157229647</v>
      </c>
      <c r="I138">
        <v>0.57154661985380018</v>
      </c>
      <c r="J138">
        <v>0.5013662576111213</v>
      </c>
      <c r="K138">
        <v>0.5013662576111213</v>
      </c>
      <c r="L138" t="s">
        <v>2964</v>
      </c>
      <c r="M138">
        <v>0.54917419438387904</v>
      </c>
      <c r="N138">
        <v>0.16080894745669652</v>
      </c>
      <c r="O138">
        <v>0.16080894745669652</v>
      </c>
      <c r="P138">
        <v>5.1914056283429905E-2</v>
      </c>
      <c r="Q138">
        <v>0.10239907889555508</v>
      </c>
      <c r="R138">
        <v>5.1914056283429905E-2</v>
      </c>
      <c r="S138" t="s">
        <v>2965</v>
      </c>
      <c r="T138" t="s">
        <v>2966</v>
      </c>
      <c r="U138" t="s">
        <v>2967</v>
      </c>
      <c r="V138">
        <v>4.1321682080516411E-2</v>
      </c>
      <c r="W138">
        <v>0.11048280354166665</v>
      </c>
      <c r="AG138">
        <v>1.980114144313621E-2</v>
      </c>
      <c r="AH138">
        <v>4.6465931858077188E-2</v>
      </c>
      <c r="AI138">
        <v>0.11806861945131317</v>
      </c>
      <c r="AJ138">
        <v>4.3252372776937525E-2</v>
      </c>
      <c r="AK138" t="s">
        <v>2968</v>
      </c>
      <c r="AL138" t="s">
        <v>2968</v>
      </c>
      <c r="AM138" t="s">
        <v>2969</v>
      </c>
      <c r="AN138">
        <v>2.343055125283186E-2</v>
      </c>
      <c r="AO138">
        <v>0.69250148313326654</v>
      </c>
      <c r="AP138">
        <v>0.69250148313326654</v>
      </c>
      <c r="AQ138">
        <v>0.70381348952198897</v>
      </c>
      <c r="AR138">
        <v>4.6147553920484079E-2</v>
      </c>
      <c r="AS138">
        <v>4.6147553920484079E-2</v>
      </c>
      <c r="AT138">
        <v>0.41341280758615995</v>
      </c>
      <c r="AV138" t="s">
        <v>2970</v>
      </c>
      <c r="AX138">
        <v>0.15049011521027253</v>
      </c>
      <c r="AY138">
        <v>0.15049011521027253</v>
      </c>
      <c r="AZ138">
        <v>9006.5</v>
      </c>
      <c r="BA138">
        <v>6434.25</v>
      </c>
      <c r="BC138">
        <v>7.5726044386242433E-2</v>
      </c>
      <c r="BE138">
        <v>0.46656904294268142</v>
      </c>
      <c r="BF138">
        <v>0.32599458846053225</v>
      </c>
      <c r="BG138">
        <v>0.32599458846053225</v>
      </c>
      <c r="BH138">
        <v>0.70981759429903912</v>
      </c>
      <c r="BK138" t="s">
        <v>2971</v>
      </c>
      <c r="BL138" t="s">
        <v>2972</v>
      </c>
      <c r="BM138" t="s">
        <v>2973</v>
      </c>
      <c r="BN138" t="s">
        <v>2974</v>
      </c>
    </row>
    <row r="139" spans="1:66">
      <c r="A139">
        <v>2023</v>
      </c>
      <c r="B139" t="s">
        <v>212</v>
      </c>
      <c r="C139">
        <v>5.1474584381441944E-2</v>
      </c>
      <c r="D139">
        <v>0.21066964215326117</v>
      </c>
      <c r="E139">
        <v>1.781561947761888</v>
      </c>
      <c r="F139">
        <v>1.3051679998091601</v>
      </c>
      <c r="G139">
        <v>1.2100888665633234</v>
      </c>
      <c r="H139">
        <v>0.59136884809700885</v>
      </c>
      <c r="I139">
        <v>0.57518472449549707</v>
      </c>
      <c r="J139">
        <v>0.66642310186432774</v>
      </c>
      <c r="K139">
        <v>0.66642310186432774</v>
      </c>
      <c r="L139" t="s">
        <v>2975</v>
      </c>
      <c r="M139">
        <v>0.69891047694459496</v>
      </c>
      <c r="N139">
        <v>0.17678470559465487</v>
      </c>
      <c r="O139">
        <v>0.17678470559465487</v>
      </c>
      <c r="P139">
        <v>2.7636597371791791E-2</v>
      </c>
      <c r="Q139">
        <v>4.1554859400851955E-2</v>
      </c>
      <c r="R139">
        <v>2.7636597371791791E-2</v>
      </c>
      <c r="S139" t="s">
        <v>2976</v>
      </c>
      <c r="T139" t="s">
        <v>2977</v>
      </c>
      <c r="U139" t="s">
        <v>2978</v>
      </c>
      <c r="V139">
        <v>2.7135829304500203E-2</v>
      </c>
      <c r="W139">
        <v>9.9209673628414971E-2</v>
      </c>
      <c r="AG139">
        <v>3.0923490060067029E-2</v>
      </c>
      <c r="AH139">
        <v>4.8014556523543188E-2</v>
      </c>
      <c r="AI139">
        <v>3.9127322891534956E-2</v>
      </c>
      <c r="AJ139">
        <v>1.5530602194617186E-2</v>
      </c>
      <c r="AK139" t="s">
        <v>2979</v>
      </c>
      <c r="AL139" t="s">
        <v>2979</v>
      </c>
      <c r="AM139" t="s">
        <v>2980</v>
      </c>
      <c r="AN139">
        <v>2.6912635307312902E-2</v>
      </c>
      <c r="AO139">
        <v>0.74679246278490019</v>
      </c>
      <c r="AP139">
        <v>0.74679246278490019</v>
      </c>
      <c r="AQ139">
        <v>0.74749585821823328</v>
      </c>
      <c r="AR139">
        <v>3.9751774976356395E-2</v>
      </c>
      <c r="AS139">
        <v>3.9751774976356395E-2</v>
      </c>
      <c r="AT139">
        <v>0.25856368857909034</v>
      </c>
      <c r="AV139" t="s">
        <v>2981</v>
      </c>
      <c r="AX139">
        <v>0.19781325985809675</v>
      </c>
      <c r="AY139">
        <v>0.19781325985809675</v>
      </c>
      <c r="AZ139">
        <v>9428.818181818182</v>
      </c>
      <c r="BA139">
        <v>6012.272727272727</v>
      </c>
      <c r="BC139">
        <v>5.3735625845067574E-2</v>
      </c>
      <c r="BE139">
        <v>0.29444874261841486</v>
      </c>
      <c r="BF139">
        <v>0.24218004995323447</v>
      </c>
      <c r="BG139">
        <v>0.24218004995323447</v>
      </c>
      <c r="BH139">
        <v>0.40620922332693826</v>
      </c>
      <c r="BK139" t="s">
        <v>2982</v>
      </c>
      <c r="BL139" t="s">
        <v>2983</v>
      </c>
      <c r="BM139" t="s">
        <v>2984</v>
      </c>
      <c r="BN139" t="s">
        <v>2985</v>
      </c>
    </row>
    <row r="140" spans="1:66">
      <c r="A140">
        <v>2023</v>
      </c>
      <c r="B140" t="s">
        <v>380</v>
      </c>
      <c r="C140">
        <v>8.9202825614240283E-2</v>
      </c>
      <c r="D140">
        <v>0.72845216760189035</v>
      </c>
      <c r="E140">
        <v>2.2329325705132614</v>
      </c>
      <c r="F140">
        <v>1.6040892572286605</v>
      </c>
      <c r="G140">
        <v>1.4947294810093796</v>
      </c>
      <c r="H140">
        <v>0.63564742581947009</v>
      </c>
      <c r="I140">
        <v>0.58707561042947476</v>
      </c>
      <c r="J140">
        <v>0.70220363991748647</v>
      </c>
      <c r="K140">
        <v>0.70220363991748647</v>
      </c>
      <c r="L140" t="s">
        <v>2986</v>
      </c>
      <c r="M140">
        <v>0.75764582500532118</v>
      </c>
      <c r="N140">
        <v>0.17561804450821572</v>
      </c>
      <c r="O140">
        <v>0.17561804450821572</v>
      </c>
      <c r="P140">
        <v>9.9635712696223899E-2</v>
      </c>
      <c r="Q140">
        <v>0.21852968563660929</v>
      </c>
      <c r="R140">
        <v>9.9635712696223899E-2</v>
      </c>
      <c r="S140" t="s">
        <v>2987</v>
      </c>
      <c r="T140" t="s">
        <v>2988</v>
      </c>
      <c r="U140" t="s">
        <v>2989</v>
      </c>
      <c r="V140">
        <v>0.11972923379391877</v>
      </c>
      <c r="W140">
        <v>0.40967013778999917</v>
      </c>
      <c r="AG140">
        <v>2.8784797348357982E-2</v>
      </c>
      <c r="AH140">
        <v>3.9922379231673022E-2</v>
      </c>
      <c r="AI140">
        <v>0.20990728079695548</v>
      </c>
      <c r="AJ140">
        <v>2.2611320300421612E-2</v>
      </c>
      <c r="AK140" t="s">
        <v>2990</v>
      </c>
      <c r="AL140" t="s">
        <v>2990</v>
      </c>
      <c r="AM140" t="s">
        <v>2991</v>
      </c>
      <c r="AN140">
        <v>2.7696240544181419E-2</v>
      </c>
      <c r="AO140">
        <v>0.47458268613095056</v>
      </c>
      <c r="AP140">
        <v>0.47458268613095056</v>
      </c>
      <c r="AQ140">
        <v>0.49575264636622485</v>
      </c>
      <c r="AR140">
        <v>7.0182840928777274E-2</v>
      </c>
      <c r="AS140">
        <v>7.0182840928777274E-2</v>
      </c>
      <c r="AT140">
        <v>0.22207868594486049</v>
      </c>
      <c r="AV140" t="s">
        <v>2992</v>
      </c>
      <c r="AX140">
        <v>0.35807642475622625</v>
      </c>
      <c r="AY140">
        <v>0.35807642475622625</v>
      </c>
      <c r="AZ140">
        <v>9983</v>
      </c>
      <c r="BA140">
        <v>6355.75</v>
      </c>
      <c r="BC140">
        <v>7.4333954117445117E-2</v>
      </c>
      <c r="BE140">
        <v>0.2828758633670026</v>
      </c>
      <c r="BF140">
        <v>8.6043286702529961E-2</v>
      </c>
      <c r="BG140">
        <v>8.6043286702529961E-2</v>
      </c>
      <c r="BH140">
        <v>0.54991974081145378</v>
      </c>
      <c r="BK140" t="s">
        <v>2993</v>
      </c>
      <c r="BM140" t="s">
        <v>2994</v>
      </c>
      <c r="BN140" t="s">
        <v>2995</v>
      </c>
    </row>
    <row r="141" spans="1:66">
      <c r="A141">
        <v>2017</v>
      </c>
      <c r="B141" t="s">
        <v>207</v>
      </c>
      <c r="C141">
        <v>0.14689277233005377</v>
      </c>
      <c r="D141">
        <v>0.10656649164132641</v>
      </c>
      <c r="E141">
        <v>1.9811967335049303</v>
      </c>
      <c r="F141">
        <v>1.1755209195065965</v>
      </c>
      <c r="G141">
        <v>0.92100684553173906</v>
      </c>
      <c r="H141">
        <v>0.57518786434317426</v>
      </c>
      <c r="I141">
        <v>0.42782846790422663</v>
      </c>
      <c r="J141">
        <v>0.31974915803698778</v>
      </c>
      <c r="K141">
        <v>0.44691885488888844</v>
      </c>
      <c r="L141" t="s">
        <v>2996</v>
      </c>
      <c r="M141">
        <v>0.42164725222803262</v>
      </c>
      <c r="N141">
        <v>4.6335458222215131E-2</v>
      </c>
      <c r="O141">
        <v>7.0553723951386302E-2</v>
      </c>
      <c r="P141">
        <v>0.12562573969940385</v>
      </c>
      <c r="Q141">
        <v>0.25720211261694043</v>
      </c>
      <c r="R141">
        <v>0.17940782857846169</v>
      </c>
      <c r="S141" t="s">
        <v>2997</v>
      </c>
      <c r="T141" t="s">
        <v>2998</v>
      </c>
      <c r="U141" t="s">
        <v>2999</v>
      </c>
      <c r="V141">
        <v>2.1031986914410383E-2</v>
      </c>
      <c r="W141">
        <v>0.14899521611312286</v>
      </c>
      <c r="X141">
        <v>0.34878332899173131</v>
      </c>
      <c r="Y141" t="s">
        <v>3000</v>
      </c>
      <c r="Z141" t="s">
        <v>3001</v>
      </c>
      <c r="AA141" t="s">
        <v>3002</v>
      </c>
      <c r="AB141" t="s">
        <v>3003</v>
      </c>
      <c r="AC141" t="s">
        <v>3004</v>
      </c>
      <c r="AD141" t="s">
        <v>3005</v>
      </c>
      <c r="AE141" t="s">
        <v>3006</v>
      </c>
      <c r="AF141" t="s">
        <v>3007</v>
      </c>
      <c r="AG141">
        <v>2.5619514387800666E-2</v>
      </c>
      <c r="AH141">
        <v>3.6561084122689054E-2</v>
      </c>
      <c r="AI141">
        <v>0.19299905313120336</v>
      </c>
      <c r="AJ141">
        <v>3.5213596329357173E-2</v>
      </c>
      <c r="AK141" t="s">
        <v>3008</v>
      </c>
      <c r="AL141" t="s">
        <v>3009</v>
      </c>
      <c r="AM141" t="s">
        <v>3010</v>
      </c>
      <c r="AN141">
        <v>2.3027112838315787E-2</v>
      </c>
      <c r="AO141">
        <v>0.46183689676139456</v>
      </c>
      <c r="AP141">
        <v>0.50441665052565599</v>
      </c>
      <c r="AQ141">
        <v>0.49280014822385215</v>
      </c>
      <c r="AR141">
        <v>2.7889764105714143E-2</v>
      </c>
      <c r="AS141">
        <v>3.9021241774277349E-2</v>
      </c>
      <c r="AT141">
        <v>0.57710251524954903</v>
      </c>
      <c r="AU141" t="s">
        <v>3011</v>
      </c>
      <c r="AV141" t="s">
        <v>3012</v>
      </c>
      <c r="AW141" t="s">
        <v>3013</v>
      </c>
      <c r="AX141">
        <v>0.30728469303144934</v>
      </c>
      <c r="AY141">
        <v>0.22804813506002969</v>
      </c>
      <c r="AZ141">
        <v>9219.2857142857138</v>
      </c>
      <c r="BA141">
        <v>6089.4285714285716</v>
      </c>
      <c r="BB141">
        <v>5476</v>
      </c>
      <c r="BC141">
        <v>4.8841872895355111E-2</v>
      </c>
      <c r="BD141" t="s">
        <v>3014</v>
      </c>
      <c r="BE141">
        <v>0.59467838346549329</v>
      </c>
      <c r="BF141">
        <v>8.6109534778756172E-2</v>
      </c>
      <c r="BG141">
        <v>0.12236855665600796</v>
      </c>
      <c r="BH141">
        <v>0.99089826069366693</v>
      </c>
      <c r="BI141" t="s">
        <v>3015</v>
      </c>
      <c r="BJ141" t="s">
        <v>2239</v>
      </c>
      <c r="BK141" t="s">
        <v>3016</v>
      </c>
      <c r="BL141" t="s">
        <v>3017</v>
      </c>
      <c r="BM141" t="s">
        <v>3018</v>
      </c>
      <c r="BN141" t="s">
        <v>3019</v>
      </c>
    </row>
    <row r="142" spans="1:66">
      <c r="A142">
        <v>2017</v>
      </c>
      <c r="B142" t="s">
        <v>228</v>
      </c>
      <c r="C142">
        <v>0.26716492625956045</v>
      </c>
      <c r="D142">
        <v>0.11647248228006553</v>
      </c>
      <c r="E142">
        <v>1.6860982674707965</v>
      </c>
      <c r="F142">
        <v>1.2013774841704574</v>
      </c>
      <c r="G142">
        <v>0.75557726495853905</v>
      </c>
      <c r="H142">
        <v>0.56466728373335984</v>
      </c>
      <c r="I142">
        <v>0.45887290290405497</v>
      </c>
      <c r="J142">
        <v>0.27695488095505344</v>
      </c>
      <c r="K142">
        <v>0.52186680753483805</v>
      </c>
      <c r="L142" t="s">
        <v>3020</v>
      </c>
      <c r="M142">
        <v>0.32701771046861616</v>
      </c>
      <c r="N142">
        <v>4.470170837079887E-2</v>
      </c>
      <c r="O142">
        <v>0.10207425371088109</v>
      </c>
      <c r="P142">
        <v>4.5471935150923348E-2</v>
      </c>
      <c r="Q142">
        <v>7.7648088276752333E-2</v>
      </c>
      <c r="R142">
        <v>9.7541999857932465E-2</v>
      </c>
      <c r="S142" t="s">
        <v>3021</v>
      </c>
      <c r="T142" t="s">
        <v>3022</v>
      </c>
      <c r="U142" t="s">
        <v>3023</v>
      </c>
      <c r="V142">
        <v>1.24118651791648E-2</v>
      </c>
      <c r="W142">
        <v>0.11071585780878049</v>
      </c>
      <c r="X142">
        <v>0.57496518922024664</v>
      </c>
      <c r="Y142" t="s">
        <v>3024</v>
      </c>
      <c r="Z142" t="s">
        <v>3025</v>
      </c>
      <c r="AA142" t="s">
        <v>3026</v>
      </c>
      <c r="AB142" t="s">
        <v>3027</v>
      </c>
      <c r="AC142" t="s">
        <v>3028</v>
      </c>
      <c r="AD142" t="s">
        <v>3029</v>
      </c>
      <c r="AE142" t="s">
        <v>3030</v>
      </c>
      <c r="AF142" t="s">
        <v>3031</v>
      </c>
      <c r="AG142">
        <v>3.4732901060553746E-2</v>
      </c>
      <c r="AH142">
        <v>3.5538935407852364E-2</v>
      </c>
      <c r="AI142">
        <v>6.4594022705058082E-2</v>
      </c>
      <c r="AJ142">
        <v>2.2088932569847706E-2</v>
      </c>
      <c r="AK142" t="s">
        <v>3032</v>
      </c>
      <c r="AL142" t="s">
        <v>3033</v>
      </c>
      <c r="AM142" t="s">
        <v>3034</v>
      </c>
      <c r="AN142">
        <v>2.0081306082963084E-2</v>
      </c>
      <c r="AO142">
        <v>0.51110564087962274</v>
      </c>
      <c r="AP142">
        <v>0.67853619730198655</v>
      </c>
      <c r="AQ142">
        <v>0.52091804552792431</v>
      </c>
      <c r="AR142">
        <v>2.3117511101412667E-2</v>
      </c>
      <c r="AS142">
        <v>4.4775148711180386E-2</v>
      </c>
      <c r="AT142">
        <v>0.67180045859430559</v>
      </c>
      <c r="AU142" t="s">
        <v>3035</v>
      </c>
      <c r="AX142">
        <v>0.46612844709775547</v>
      </c>
      <c r="AY142">
        <v>0.27744804729381112</v>
      </c>
      <c r="AZ142">
        <v>8440</v>
      </c>
      <c r="BA142">
        <v>5579.8064516129034</v>
      </c>
      <c r="BB142">
        <v>4749.677419354839</v>
      </c>
      <c r="BC142">
        <v>5.2155813864240223E-2</v>
      </c>
      <c r="BD142" t="s">
        <v>3036</v>
      </c>
      <c r="BE142">
        <v>0.68281469234766623</v>
      </c>
      <c r="BF142">
        <v>0.10670755329865321</v>
      </c>
      <c r="BG142">
        <v>0.21154751291059753</v>
      </c>
      <c r="BH142">
        <v>0.69300201512516646</v>
      </c>
      <c r="BI142" t="s">
        <v>3037</v>
      </c>
      <c r="BJ142" t="s">
        <v>2239</v>
      </c>
      <c r="BK142" t="s">
        <v>3038</v>
      </c>
      <c r="BL142" t="s">
        <v>3039</v>
      </c>
      <c r="BM142" t="s">
        <v>3040</v>
      </c>
      <c r="BN142" t="s">
        <v>3041</v>
      </c>
    </row>
    <row r="143" spans="1:66">
      <c r="A143">
        <v>2017</v>
      </c>
      <c r="B143" t="s">
        <v>223</v>
      </c>
      <c r="C143">
        <v>0.44814551089334748</v>
      </c>
      <c r="D143">
        <v>0.16201328901674092</v>
      </c>
      <c r="E143">
        <v>1.4758439626263407</v>
      </c>
      <c r="F143">
        <v>1.1579608195932205</v>
      </c>
      <c r="G143">
        <v>0.68254264749037008</v>
      </c>
      <c r="H143">
        <v>0.60254891048935466</v>
      </c>
      <c r="I143">
        <v>0.50684357604272656</v>
      </c>
      <c r="J143">
        <v>0.19271539037347427</v>
      </c>
      <c r="K143">
        <v>0.58203560442292768</v>
      </c>
      <c r="L143" t="s">
        <v>3042</v>
      </c>
      <c r="M143">
        <v>0.21817116079126128</v>
      </c>
      <c r="N143">
        <v>1.478844941468924E-2</v>
      </c>
      <c r="O143">
        <v>6.3563061736246776E-2</v>
      </c>
      <c r="P143">
        <v>3.8105453347373641E-2</v>
      </c>
      <c r="Q143">
        <v>6.6450199879664759E-2</v>
      </c>
      <c r="R143">
        <v>0.14830525781138129</v>
      </c>
      <c r="S143" t="s">
        <v>3043</v>
      </c>
      <c r="T143" t="s">
        <v>3044</v>
      </c>
      <c r="U143" t="s">
        <v>3045</v>
      </c>
      <c r="V143">
        <v>1.1251837861076381E-2</v>
      </c>
      <c r="W143">
        <v>0.12742670154062719</v>
      </c>
      <c r="X143">
        <v>0.77433134291793926</v>
      </c>
      <c r="Y143" t="s">
        <v>3046</v>
      </c>
      <c r="Z143" t="s">
        <v>3047</v>
      </c>
      <c r="AA143" t="s">
        <v>3048</v>
      </c>
      <c r="AB143" t="s">
        <v>3049</v>
      </c>
      <c r="AC143" t="s">
        <v>3050</v>
      </c>
      <c r="AD143" t="s">
        <v>3051</v>
      </c>
      <c r="AE143" t="s">
        <v>3052</v>
      </c>
      <c r="AF143" t="s">
        <v>3053</v>
      </c>
      <c r="AG143">
        <v>5.5443231458854533E-2</v>
      </c>
      <c r="AH143">
        <v>3.9323068076014329E-2</v>
      </c>
      <c r="AI143">
        <v>5.446873368849485E-2</v>
      </c>
      <c r="AJ143">
        <v>1.9347163897890651E-2</v>
      </c>
      <c r="AK143" t="s">
        <v>3054</v>
      </c>
      <c r="AL143" t="s">
        <v>3055</v>
      </c>
      <c r="AM143" t="s">
        <v>3056</v>
      </c>
      <c r="AN143">
        <v>1.9102517865715936E-2</v>
      </c>
      <c r="AO143">
        <v>0.43433296741066274</v>
      </c>
      <c r="AP143">
        <v>0.60466435973672128</v>
      </c>
      <c r="AQ143">
        <v>0.44219748690687644</v>
      </c>
      <c r="AR143">
        <v>1.822641370825764E-2</v>
      </c>
      <c r="AS143">
        <v>6.1768215668086067E-2</v>
      </c>
      <c r="AT143">
        <v>0.77546177741614808</v>
      </c>
      <c r="AU143" t="s">
        <v>3057</v>
      </c>
      <c r="AV143" t="s">
        <v>3058</v>
      </c>
      <c r="AW143" t="s">
        <v>3059</v>
      </c>
      <c r="AX143">
        <v>0.7016450320535581</v>
      </c>
      <c r="AY143">
        <v>0.27102390692658157</v>
      </c>
      <c r="AZ143">
        <v>8492.5</v>
      </c>
      <c r="BA143">
        <v>5613</v>
      </c>
      <c r="BB143">
        <v>4920.75</v>
      </c>
      <c r="BC143">
        <v>6.7328107693007344E-2</v>
      </c>
      <c r="BD143" t="s">
        <v>3060</v>
      </c>
      <c r="BE143">
        <v>0.78205292668351967</v>
      </c>
      <c r="BF143">
        <v>2.3618542302952895E-2</v>
      </c>
      <c r="BG143">
        <v>7.809973167801669E-2</v>
      </c>
      <c r="BH143">
        <v>0.70846452688851047</v>
      </c>
      <c r="BI143" t="s">
        <v>3061</v>
      </c>
      <c r="BJ143" t="s">
        <v>2239</v>
      </c>
      <c r="BK143" t="s">
        <v>3062</v>
      </c>
      <c r="BL143" t="s">
        <v>3063</v>
      </c>
      <c r="BM143" t="s">
        <v>3064</v>
      </c>
      <c r="BN143" t="s">
        <v>3065</v>
      </c>
    </row>
    <row r="144" spans="1:66">
      <c r="A144">
        <v>2018</v>
      </c>
      <c r="B144" t="s">
        <v>207</v>
      </c>
      <c r="C144">
        <v>0.14967722124562491</v>
      </c>
      <c r="D144">
        <v>0.12739052131950387</v>
      </c>
      <c r="E144">
        <v>2.1252542685395137</v>
      </c>
      <c r="F144">
        <v>1.194054790677908</v>
      </c>
      <c r="G144">
        <v>0.95931559703107772</v>
      </c>
      <c r="H144">
        <v>0.59811840669660932</v>
      </c>
      <c r="I144">
        <v>0.45245164163716722</v>
      </c>
      <c r="J144">
        <v>0.31893258008596026</v>
      </c>
      <c r="K144">
        <v>0.44969593093154347</v>
      </c>
      <c r="L144" t="s">
        <v>3066</v>
      </c>
      <c r="M144">
        <v>0.41414427733842901</v>
      </c>
      <c r="N144">
        <v>4.6644650868596101E-2</v>
      </c>
      <c r="O144">
        <v>7.1946223322617894E-2</v>
      </c>
      <c r="P144">
        <v>0.12503559219002627</v>
      </c>
      <c r="Q144">
        <v>0.29742045578077031</v>
      </c>
      <c r="R144">
        <v>0.18146659056718248</v>
      </c>
      <c r="S144" t="s">
        <v>3067</v>
      </c>
      <c r="T144" t="s">
        <v>3068</v>
      </c>
      <c r="U144" t="s">
        <v>3069</v>
      </c>
      <c r="V144">
        <v>2.1631942923652052E-2</v>
      </c>
      <c r="W144">
        <v>0.15516485232701024</v>
      </c>
      <c r="X144">
        <v>0.35563732362157185</v>
      </c>
      <c r="Y144" t="s">
        <v>3070</v>
      </c>
      <c r="Z144" t="s">
        <v>3071</v>
      </c>
      <c r="AA144" t="s">
        <v>3072</v>
      </c>
      <c r="AB144" t="s">
        <v>3073</v>
      </c>
      <c r="AC144" t="s">
        <v>3074</v>
      </c>
      <c r="AD144" t="s">
        <v>3075</v>
      </c>
      <c r="AE144" t="s">
        <v>3076</v>
      </c>
      <c r="AF144" t="s">
        <v>3077</v>
      </c>
      <c r="AG144">
        <v>2.784786124730837E-2</v>
      </c>
      <c r="AH144">
        <v>3.8064155666759171E-2</v>
      </c>
      <c r="AI144">
        <v>0.25614679647528721</v>
      </c>
      <c r="AJ144">
        <v>3.4778178754162344E-2</v>
      </c>
      <c r="AK144" t="s">
        <v>3078</v>
      </c>
      <c r="AL144" t="s">
        <v>3079</v>
      </c>
      <c r="AM144" t="s">
        <v>3080</v>
      </c>
      <c r="AN144">
        <v>2.1853956474798548E-2</v>
      </c>
      <c r="AO144">
        <v>0.45695248608510164</v>
      </c>
      <c r="AP144">
        <v>0.49738434276363513</v>
      </c>
      <c r="AQ144">
        <v>0.487683706700484</v>
      </c>
      <c r="AR144">
        <v>2.9147798336449215E-2</v>
      </c>
      <c r="AS144">
        <v>4.1193349200413842E-2</v>
      </c>
      <c r="AT144">
        <v>0.5782918511485089</v>
      </c>
      <c r="AU144" t="s">
        <v>3081</v>
      </c>
      <c r="AV144" t="s">
        <v>3082</v>
      </c>
      <c r="AW144" t="s">
        <v>3083</v>
      </c>
      <c r="AX144">
        <v>0.31153478671413859</v>
      </c>
      <c r="AY144">
        <v>0.22847361370853178</v>
      </c>
      <c r="AZ144">
        <v>9330.5714285714294</v>
      </c>
      <c r="BA144">
        <v>6166.4285714285716</v>
      </c>
      <c r="BB144">
        <v>5528</v>
      </c>
      <c r="BC144">
        <v>5.3622310494093127E-2</v>
      </c>
      <c r="BD144" t="s">
        <v>3084</v>
      </c>
      <c r="BE144">
        <v>0.63901933979183678</v>
      </c>
      <c r="BF144">
        <v>8.4899483358051531E-2</v>
      </c>
      <c r="BG144">
        <v>0.1215917124090823</v>
      </c>
      <c r="BH144">
        <v>1.0060791337778947</v>
      </c>
      <c r="BI144" t="s">
        <v>3085</v>
      </c>
      <c r="BJ144" t="s">
        <v>3086</v>
      </c>
      <c r="BK144" t="s">
        <v>3087</v>
      </c>
      <c r="BL144" t="s">
        <v>3088</v>
      </c>
      <c r="BM144" t="s">
        <v>3089</v>
      </c>
      <c r="BN144" t="s">
        <v>3090</v>
      </c>
    </row>
    <row r="145" spans="1:66">
      <c r="A145">
        <v>2018</v>
      </c>
      <c r="B145" t="s">
        <v>228</v>
      </c>
      <c r="C145">
        <v>0.26669333731588823</v>
      </c>
      <c r="D145">
        <v>0.12257836507943908</v>
      </c>
      <c r="E145">
        <v>1.7690996243691726</v>
      </c>
      <c r="F145">
        <v>1.2403015201679466</v>
      </c>
      <c r="G145">
        <v>0.79325109113592063</v>
      </c>
      <c r="H145">
        <v>0.58545992471081565</v>
      </c>
      <c r="I145">
        <v>0.48220230664128216</v>
      </c>
      <c r="J145">
        <v>0.27248093592392164</v>
      </c>
      <c r="K145">
        <v>0.52383711577291492</v>
      </c>
      <c r="L145" t="s">
        <v>3091</v>
      </c>
      <c r="M145">
        <v>0.3186106467870583</v>
      </c>
      <c r="N145">
        <v>4.394485092547596E-2</v>
      </c>
      <c r="O145">
        <v>0.10181354286148203</v>
      </c>
      <c r="P145">
        <v>4.5553240750094454E-2</v>
      </c>
      <c r="Q145">
        <v>9.5087338784616379E-2</v>
      </c>
      <c r="R145">
        <v>9.8980865066926202E-2</v>
      </c>
      <c r="S145" t="s">
        <v>3092</v>
      </c>
      <c r="T145" t="s">
        <v>3093</v>
      </c>
      <c r="U145" t="s">
        <v>3094</v>
      </c>
      <c r="V145">
        <v>1.2482253561820143E-2</v>
      </c>
      <c r="W145">
        <v>0.11740866026995277</v>
      </c>
      <c r="X145">
        <v>0.5812521535680768</v>
      </c>
      <c r="Y145" t="s">
        <v>3095</v>
      </c>
      <c r="Z145" t="s">
        <v>3096</v>
      </c>
      <c r="AA145" t="s">
        <v>3097</v>
      </c>
      <c r="AB145" t="s">
        <v>3098</v>
      </c>
      <c r="AC145" t="s">
        <v>3099</v>
      </c>
      <c r="AD145" t="s">
        <v>3100</v>
      </c>
      <c r="AE145" t="s">
        <v>3101</v>
      </c>
      <c r="AF145" t="s">
        <v>3102</v>
      </c>
      <c r="AG145">
        <v>3.6610993727563997E-2</v>
      </c>
      <c r="AH145">
        <v>3.5850786749526575E-2</v>
      </c>
      <c r="AI145">
        <v>8.984856785096533E-2</v>
      </c>
      <c r="AJ145">
        <v>2.2338433435028237E-2</v>
      </c>
      <c r="AK145" t="s">
        <v>3103</v>
      </c>
      <c r="AL145" t="s">
        <v>3104</v>
      </c>
      <c r="AM145" t="s">
        <v>3105</v>
      </c>
      <c r="AN145">
        <v>2.0577606393719753E-2</v>
      </c>
      <c r="AO145">
        <v>0.50760156130161871</v>
      </c>
      <c r="AP145">
        <v>0.67613491501794565</v>
      </c>
      <c r="AQ145">
        <v>0.51730567517040771</v>
      </c>
      <c r="AR145">
        <v>2.2760860221180467E-2</v>
      </c>
      <c r="AS145">
        <v>4.4149469837386754E-2</v>
      </c>
      <c r="AT145">
        <v>0.67878822158025265</v>
      </c>
      <c r="AU145" t="s">
        <v>3106</v>
      </c>
      <c r="AW145" t="s">
        <v>3107</v>
      </c>
      <c r="AX145">
        <v>0.47830590383695565</v>
      </c>
      <c r="AY145">
        <v>0.27972592845440886</v>
      </c>
      <c r="AZ145">
        <v>8523.7419354838712</v>
      </c>
      <c r="BA145">
        <v>5614.322580645161</v>
      </c>
      <c r="BB145">
        <v>4818.7741935483873</v>
      </c>
      <c r="BC145">
        <v>5.2486019798180759E-2</v>
      </c>
      <c r="BD145" t="s">
        <v>3108</v>
      </c>
      <c r="BE145">
        <v>0.70152472588098902</v>
      </c>
      <c r="BF145">
        <v>0.10415998801743138</v>
      </c>
      <c r="BG145">
        <v>0.21054003213063482</v>
      </c>
      <c r="BH145">
        <v>0.69750692935780001</v>
      </c>
      <c r="BI145" t="s">
        <v>3109</v>
      </c>
      <c r="BJ145" t="s">
        <v>3110</v>
      </c>
      <c r="BK145" t="s">
        <v>3111</v>
      </c>
      <c r="BL145" t="s">
        <v>3112</v>
      </c>
      <c r="BM145" t="s">
        <v>3113</v>
      </c>
      <c r="BN145" t="s">
        <v>3114</v>
      </c>
    </row>
    <row r="146" spans="1:66">
      <c r="A146">
        <v>2018</v>
      </c>
      <c r="B146" t="s">
        <v>223</v>
      </c>
      <c r="C146">
        <v>0.42694486837565387</v>
      </c>
      <c r="D146">
        <v>0.15186606397767496</v>
      </c>
      <c r="E146">
        <v>1.5215171051054408</v>
      </c>
      <c r="F146">
        <v>1.171953261384042</v>
      </c>
      <c r="G146">
        <v>0.68041328737669482</v>
      </c>
      <c r="H146">
        <v>0.62319876942667185</v>
      </c>
      <c r="I146">
        <v>0.52954194842082836</v>
      </c>
      <c r="J146">
        <v>0.18251393825290496</v>
      </c>
      <c r="K146">
        <v>0.58174569841240364</v>
      </c>
      <c r="L146" t="s">
        <v>3115</v>
      </c>
      <c r="M146">
        <v>0.20700176218874619</v>
      </c>
      <c r="N146">
        <v>1.3893062030720521E-2</v>
      </c>
      <c r="O146">
        <v>6.0791457029906459E-2</v>
      </c>
      <c r="P146">
        <v>3.6734278092612933E-2</v>
      </c>
      <c r="Q146">
        <v>7.7514768430174436E-2</v>
      </c>
      <c r="R146">
        <v>0.14780788852713295</v>
      </c>
      <c r="S146" t="s">
        <v>3116</v>
      </c>
      <c r="T146" t="s">
        <v>3117</v>
      </c>
      <c r="U146" t="s">
        <v>3118</v>
      </c>
      <c r="V146">
        <v>1.0495239062224689E-2</v>
      </c>
      <c r="W146">
        <v>0.14005716685489059</v>
      </c>
      <c r="X146">
        <v>0.77695428756851048</v>
      </c>
      <c r="Y146" t="s">
        <v>3119</v>
      </c>
      <c r="Z146" t="s">
        <v>3120</v>
      </c>
      <c r="AA146" t="s">
        <v>3121</v>
      </c>
      <c r="AB146" t="s">
        <v>3122</v>
      </c>
      <c r="AC146" t="s">
        <v>3123</v>
      </c>
      <c r="AD146" t="s">
        <v>3124</v>
      </c>
      <c r="AE146" t="s">
        <v>3125</v>
      </c>
      <c r="AF146" t="s">
        <v>3126</v>
      </c>
      <c r="AG146">
        <v>5.5705483171682148E-2</v>
      </c>
      <c r="AH146">
        <v>3.7803429596528895E-2</v>
      </c>
      <c r="AI146">
        <v>7.4006367539476203E-2</v>
      </c>
      <c r="AJ146">
        <v>2.0097139430766568E-2</v>
      </c>
      <c r="AK146" t="s">
        <v>3127</v>
      </c>
      <c r="AL146" t="s">
        <v>3128</v>
      </c>
      <c r="AM146" t="s">
        <v>3129</v>
      </c>
      <c r="AN146">
        <v>1.9462308835429661E-2</v>
      </c>
      <c r="AO146">
        <v>0.43313907736272039</v>
      </c>
      <c r="AP146">
        <v>0.60878967258776284</v>
      </c>
      <c r="AQ146">
        <v>0.44038489298197525</v>
      </c>
      <c r="AR146">
        <v>1.6539515143092678E-2</v>
      </c>
      <c r="AS146">
        <v>5.7131611925878539E-2</v>
      </c>
      <c r="AT146">
        <v>0.80143127849061102</v>
      </c>
      <c r="AU146" t="s">
        <v>3130</v>
      </c>
      <c r="AV146" t="s">
        <v>3131</v>
      </c>
      <c r="AW146" t="s">
        <v>3132</v>
      </c>
      <c r="AX146">
        <v>0.72702093913388777</v>
      </c>
      <c r="AY146">
        <v>0.276746071122078</v>
      </c>
      <c r="AZ146">
        <v>8652</v>
      </c>
      <c r="BA146">
        <v>5607.25</v>
      </c>
      <c r="BB146">
        <v>4971.75</v>
      </c>
      <c r="BC146">
        <v>6.8268424557057922E-2</v>
      </c>
      <c r="BD146" t="s">
        <v>3133</v>
      </c>
      <c r="BE146">
        <v>0.80247678937622047</v>
      </c>
      <c r="BF146">
        <v>2.3183415434428652E-2</v>
      </c>
      <c r="BG146">
        <v>7.9919566915613541E-2</v>
      </c>
      <c r="BH146">
        <v>0.72086387187114453</v>
      </c>
      <c r="BI146" t="s">
        <v>3134</v>
      </c>
      <c r="BJ146" t="s">
        <v>3135</v>
      </c>
      <c r="BK146" t="s">
        <v>3136</v>
      </c>
      <c r="BL146" t="s">
        <v>3137</v>
      </c>
      <c r="BM146" t="s">
        <v>3138</v>
      </c>
      <c r="BN146" t="s">
        <v>3139</v>
      </c>
    </row>
    <row r="147" spans="1:66">
      <c r="A147">
        <v>2019</v>
      </c>
      <c r="B147" t="s">
        <v>207</v>
      </c>
      <c r="C147">
        <v>0.14992286068642333</v>
      </c>
      <c r="D147">
        <v>9.810044203187078E-2</v>
      </c>
      <c r="E147">
        <v>2.07044478848709</v>
      </c>
      <c r="F147">
        <v>1.1491544603097665</v>
      </c>
      <c r="G147">
        <v>0.89815169413243445</v>
      </c>
      <c r="H147">
        <v>0.61334069076693154</v>
      </c>
      <c r="I147">
        <v>0.4723714951054615</v>
      </c>
      <c r="J147">
        <v>0.31906076630375468</v>
      </c>
      <c r="K147">
        <v>0.45828272512671264</v>
      </c>
      <c r="L147" t="s">
        <v>3140</v>
      </c>
      <c r="M147">
        <v>0.40273201888941784</v>
      </c>
      <c r="N147">
        <v>4.4039083756909271E-2</v>
      </c>
      <c r="O147">
        <v>6.9270377353275195E-2</v>
      </c>
      <c r="P147">
        <v>0.11947175501050385</v>
      </c>
      <c r="Q147">
        <v>0.28658059765574279</v>
      </c>
      <c r="R147">
        <v>0.1766538449131049</v>
      </c>
      <c r="S147" t="s">
        <v>3141</v>
      </c>
      <c r="T147" t="s">
        <v>3142</v>
      </c>
      <c r="U147" t="s">
        <v>3143</v>
      </c>
      <c r="V147">
        <v>1.8952698901052115E-2</v>
      </c>
      <c r="W147">
        <v>0.14819183038039679</v>
      </c>
      <c r="X147">
        <v>0.36878889004064302</v>
      </c>
      <c r="Y147" t="s">
        <v>3144</v>
      </c>
      <c r="Z147" t="s">
        <v>3145</v>
      </c>
      <c r="AA147" t="s">
        <v>3146</v>
      </c>
      <c r="AB147" t="s">
        <v>3147</v>
      </c>
      <c r="AC147" t="s">
        <v>3148</v>
      </c>
      <c r="AD147" t="s">
        <v>3149</v>
      </c>
      <c r="AE147" t="s">
        <v>3150</v>
      </c>
      <c r="AF147" t="s">
        <v>3151</v>
      </c>
      <c r="AG147">
        <v>2.8452814663821682E-2</v>
      </c>
      <c r="AH147">
        <v>3.8450144332971885E-2</v>
      </c>
      <c r="AI147">
        <v>0.25563819866178489</v>
      </c>
      <c r="AJ147">
        <v>3.7910281479458088E-2</v>
      </c>
      <c r="AK147" t="s">
        <v>3152</v>
      </c>
      <c r="AL147" t="s">
        <v>3153</v>
      </c>
      <c r="AM147" t="s">
        <v>3154</v>
      </c>
      <c r="AN147">
        <v>2.2239745127743273E-2</v>
      </c>
      <c r="AO147">
        <v>0.46290004844375926</v>
      </c>
      <c r="AP147">
        <v>0.51516104803883367</v>
      </c>
      <c r="AQ147">
        <v>0.49286019090684602</v>
      </c>
      <c r="AR147">
        <v>2.951559009256572E-2</v>
      </c>
      <c r="AS147">
        <v>4.2881163910941052E-2</v>
      </c>
      <c r="AT147">
        <v>0.58287592642160158</v>
      </c>
      <c r="AU147" t="s">
        <v>3155</v>
      </c>
      <c r="AV147" t="s">
        <v>3156</v>
      </c>
      <c r="AW147" t="s">
        <v>3157</v>
      </c>
      <c r="AX147">
        <v>0.31351985892159234</v>
      </c>
      <c r="AY147">
        <v>0.22668288087965729</v>
      </c>
      <c r="AZ147">
        <v>9412.2857142857138</v>
      </c>
      <c r="BA147">
        <v>6229.4285714285716</v>
      </c>
      <c r="BB147">
        <v>5596.1428571428569</v>
      </c>
      <c r="BC147">
        <v>5.3048443645520027E-2</v>
      </c>
      <c r="BD147" t="s">
        <v>3158</v>
      </c>
      <c r="BE147">
        <v>0.64916129378962772</v>
      </c>
      <c r="BF147">
        <v>8.4479754726215689E-2</v>
      </c>
      <c r="BG147">
        <v>0.12309448496802659</v>
      </c>
      <c r="BH147">
        <v>0.99304741502699845</v>
      </c>
      <c r="BI147" t="s">
        <v>3159</v>
      </c>
      <c r="BJ147" t="s">
        <v>3160</v>
      </c>
      <c r="BK147" t="s">
        <v>3161</v>
      </c>
      <c r="BL147" t="s">
        <v>3162</v>
      </c>
      <c r="BM147" t="s">
        <v>3163</v>
      </c>
      <c r="BN147" t="s">
        <v>3164</v>
      </c>
    </row>
    <row r="148" spans="1:66">
      <c r="A148">
        <v>2019</v>
      </c>
      <c r="B148" t="s">
        <v>228</v>
      </c>
      <c r="C148">
        <v>0.26305556726623786</v>
      </c>
      <c r="D148">
        <v>0.10619645874076658</v>
      </c>
      <c r="E148">
        <v>1.7854801829529814</v>
      </c>
      <c r="F148">
        <v>1.2663641887721371</v>
      </c>
      <c r="G148">
        <v>0.80329431847997401</v>
      </c>
      <c r="H148">
        <v>0.60619355139881748</v>
      </c>
      <c r="I148">
        <v>0.50680381235183658</v>
      </c>
      <c r="J148">
        <v>0.26869825113813645</v>
      </c>
      <c r="K148">
        <v>0.5295384860832697</v>
      </c>
      <c r="L148" t="s">
        <v>3165</v>
      </c>
      <c r="M148">
        <v>0.30963610821770204</v>
      </c>
      <c r="N148">
        <v>4.2845440639633095E-2</v>
      </c>
      <c r="O148">
        <v>0.1018907562775624</v>
      </c>
      <c r="P148">
        <v>4.4829472341774465E-2</v>
      </c>
      <c r="Q148">
        <v>9.3580430543923315E-2</v>
      </c>
      <c r="R148">
        <v>9.9782064549630914E-2</v>
      </c>
      <c r="S148" t="s">
        <v>3166</v>
      </c>
      <c r="T148" t="s">
        <v>3167</v>
      </c>
      <c r="U148" t="s">
        <v>3168</v>
      </c>
      <c r="V148">
        <v>1.2393685356169724E-2</v>
      </c>
      <c r="W148">
        <v>0.11893618964329301</v>
      </c>
      <c r="X148">
        <v>0.59006260556784573</v>
      </c>
      <c r="Y148" t="s">
        <v>3169</v>
      </c>
      <c r="Z148" t="s">
        <v>3170</v>
      </c>
      <c r="AA148" t="s">
        <v>3171</v>
      </c>
      <c r="AB148" t="s">
        <v>3172</v>
      </c>
      <c r="AC148" t="s">
        <v>3173</v>
      </c>
      <c r="AD148" t="s">
        <v>3174</v>
      </c>
      <c r="AE148" t="s">
        <v>3175</v>
      </c>
      <c r="AF148" t="s">
        <v>3176</v>
      </c>
      <c r="AG148">
        <v>3.9287779533476688E-2</v>
      </c>
      <c r="AH148">
        <v>3.6750536297005434E-2</v>
      </c>
      <c r="AI148">
        <v>8.7263449574262547E-2</v>
      </c>
      <c r="AJ148">
        <v>2.1919663555722665E-2</v>
      </c>
      <c r="AK148" t="s">
        <v>3177</v>
      </c>
      <c r="AL148" t="s">
        <v>3178</v>
      </c>
      <c r="AM148" t="s">
        <v>3179</v>
      </c>
      <c r="AN148">
        <v>1.9582643345835024E-2</v>
      </c>
      <c r="AO148">
        <v>0.50175674433189532</v>
      </c>
      <c r="AP148">
        <v>0.67430444450380211</v>
      </c>
      <c r="AQ148">
        <v>0.51172503170189509</v>
      </c>
      <c r="AR148">
        <v>2.3801012243875652E-2</v>
      </c>
      <c r="AS148">
        <v>4.7505755146982721E-2</v>
      </c>
      <c r="AT148">
        <v>0.68700018412091501</v>
      </c>
      <c r="AU148" t="s">
        <v>3180</v>
      </c>
      <c r="AW148" t="s">
        <v>3181</v>
      </c>
      <c r="AX148">
        <v>0.48815454633795624</v>
      </c>
      <c r="AY148">
        <v>0.27950909216115127</v>
      </c>
      <c r="AZ148">
        <v>8577.032258064517</v>
      </c>
      <c r="BA148">
        <v>5628.8064516129034</v>
      </c>
      <c r="BB148">
        <v>5018.4193548387093</v>
      </c>
      <c r="BC148">
        <v>5.4780109098236822E-2</v>
      </c>
      <c r="BD148" t="s">
        <v>3182</v>
      </c>
      <c r="BE148">
        <v>0.7075537485723884</v>
      </c>
      <c r="BF148">
        <v>0.10109599657373801</v>
      </c>
      <c r="BG148">
        <v>0.20846694079265374</v>
      </c>
      <c r="BH148">
        <v>0.70236797853772936</v>
      </c>
      <c r="BI148" t="s">
        <v>3183</v>
      </c>
      <c r="BJ148" t="s">
        <v>3184</v>
      </c>
      <c r="BK148" t="s">
        <v>3185</v>
      </c>
      <c r="BL148" t="s">
        <v>3186</v>
      </c>
      <c r="BM148" t="s">
        <v>3187</v>
      </c>
      <c r="BN148" t="s">
        <v>3188</v>
      </c>
    </row>
    <row r="149" spans="1:66">
      <c r="A149">
        <v>2019</v>
      </c>
      <c r="B149" t="s">
        <v>223</v>
      </c>
      <c r="C149">
        <v>0.41060710635635289</v>
      </c>
      <c r="D149">
        <v>0.1573042104099889</v>
      </c>
      <c r="E149">
        <v>1.6141093606351402</v>
      </c>
      <c r="F149">
        <v>1.2568284303289439</v>
      </c>
      <c r="G149">
        <v>0.73510839865888977</v>
      </c>
      <c r="H149">
        <v>0.63461392853534926</v>
      </c>
      <c r="I149">
        <v>0.55329680867138042</v>
      </c>
      <c r="J149">
        <v>0.18447526182310892</v>
      </c>
      <c r="K149">
        <v>0.60266204277182944</v>
      </c>
      <c r="L149" t="s">
        <v>3189</v>
      </c>
      <c r="M149">
        <v>0.2048487098110445</v>
      </c>
      <c r="N149">
        <v>1.3877489080104895E-2</v>
      </c>
      <c r="O149">
        <v>6.0608973000098543E-2</v>
      </c>
      <c r="P149">
        <v>3.5786761461435279E-2</v>
      </c>
      <c r="Q149">
        <v>7.6765361526581768E-2</v>
      </c>
      <c r="R149">
        <v>0.14240110517035987</v>
      </c>
      <c r="S149" t="s">
        <v>3190</v>
      </c>
      <c r="T149" t="s">
        <v>3191</v>
      </c>
      <c r="U149" t="s">
        <v>3192</v>
      </c>
      <c r="V149">
        <v>8.4445534106812898E-3</v>
      </c>
      <c r="W149">
        <v>0.15101646579566058</v>
      </c>
      <c r="X149">
        <v>0.78013237724064566</v>
      </c>
      <c r="Y149" t="s">
        <v>3193</v>
      </c>
      <c r="Z149" t="s">
        <v>3194</v>
      </c>
      <c r="AA149" t="s">
        <v>3195</v>
      </c>
      <c r="AB149" t="s">
        <v>3196</v>
      </c>
      <c r="AC149" t="s">
        <v>3197</v>
      </c>
      <c r="AD149" t="s">
        <v>3198</v>
      </c>
      <c r="AE149" t="s">
        <v>3199</v>
      </c>
      <c r="AF149" t="s">
        <v>3200</v>
      </c>
      <c r="AG149">
        <v>5.70360995880759E-2</v>
      </c>
      <c r="AH149">
        <v>3.75547285768007E-2</v>
      </c>
      <c r="AI149">
        <v>7.0398704140666929E-2</v>
      </c>
      <c r="AJ149">
        <v>1.7562065775064247E-2</v>
      </c>
      <c r="AK149" t="s">
        <v>3201</v>
      </c>
      <c r="AL149" t="s">
        <v>3202</v>
      </c>
      <c r="AM149" t="s">
        <v>3203</v>
      </c>
      <c r="AN149">
        <v>1.9125160501868049E-2</v>
      </c>
      <c r="AO149">
        <v>0.4250047437964849</v>
      </c>
      <c r="AP149">
        <v>0.62467201846832299</v>
      </c>
      <c r="AQ149">
        <v>0.43237236130060464</v>
      </c>
      <c r="AR149">
        <v>1.6993430146859126E-2</v>
      </c>
      <c r="AS149">
        <v>5.8539381089798975E-2</v>
      </c>
      <c r="AT149">
        <v>0.80779423537086092</v>
      </c>
      <c r="AU149" t="s">
        <v>3204</v>
      </c>
      <c r="AV149" t="s">
        <v>3205</v>
      </c>
      <c r="AW149" t="s">
        <v>3206</v>
      </c>
      <c r="AX149">
        <v>0.7578826045128042</v>
      </c>
      <c r="AY149">
        <v>0.27956494560404926</v>
      </c>
      <c r="AZ149">
        <v>8228</v>
      </c>
      <c r="BA149">
        <v>5617</v>
      </c>
      <c r="BB149">
        <v>4983.5</v>
      </c>
      <c r="BC149">
        <v>7.1460212892926381E-2</v>
      </c>
      <c r="BD149" t="s">
        <v>3207</v>
      </c>
      <c r="BE149">
        <v>0.80170224373198062</v>
      </c>
      <c r="BF149">
        <v>2.1207146520321601E-2</v>
      </c>
      <c r="BG149">
        <v>7.4761629401299878E-2</v>
      </c>
      <c r="BH149">
        <v>0.67660726588014286</v>
      </c>
      <c r="BI149" t="s">
        <v>3208</v>
      </c>
      <c r="BJ149" t="s">
        <v>3209</v>
      </c>
      <c r="BK149" t="s">
        <v>3210</v>
      </c>
      <c r="BL149" t="s">
        <v>3211</v>
      </c>
      <c r="BM149" t="s">
        <v>3212</v>
      </c>
      <c r="BN149" t="s">
        <v>3213</v>
      </c>
    </row>
    <row r="150" spans="1:66">
      <c r="A150">
        <v>2020</v>
      </c>
      <c r="B150" t="s">
        <v>207</v>
      </c>
      <c r="C150">
        <v>0.16010132807310093</v>
      </c>
      <c r="D150">
        <v>0.13982329208792105</v>
      </c>
      <c r="E150">
        <v>1.9757274078656306</v>
      </c>
      <c r="F150">
        <v>1.1174975681516663</v>
      </c>
      <c r="G150">
        <v>0.86225210817267184</v>
      </c>
      <c r="H150">
        <v>0.61225338691841069</v>
      </c>
      <c r="I150">
        <v>0.47879950264413224</v>
      </c>
      <c r="J150">
        <v>0.30666945859315348</v>
      </c>
      <c r="K150">
        <v>0.45409277372467483</v>
      </c>
      <c r="L150" t="s">
        <v>3214</v>
      </c>
      <c r="M150">
        <v>0.40195552058664524</v>
      </c>
      <c r="N150">
        <v>4.3859995583140236E-2</v>
      </c>
      <c r="O150">
        <v>7.0581681628455031E-2</v>
      </c>
      <c r="P150">
        <v>0.11199633860584658</v>
      </c>
      <c r="Q150">
        <v>0.27780376796958622</v>
      </c>
      <c r="R150">
        <v>0.16875911935257099</v>
      </c>
      <c r="S150" t="s">
        <v>3215</v>
      </c>
      <c r="T150" t="s">
        <v>3216</v>
      </c>
      <c r="U150" t="s">
        <v>3217</v>
      </c>
      <c r="V150">
        <v>1.7707010161629996E-2</v>
      </c>
      <c r="W150">
        <v>0.16817062053483811</v>
      </c>
      <c r="X150">
        <v>0.37950727185442512</v>
      </c>
      <c r="Y150" t="s">
        <v>3218</v>
      </c>
      <c r="Z150" t="s">
        <v>3219</v>
      </c>
      <c r="AA150" t="s">
        <v>3220</v>
      </c>
      <c r="AB150" t="s">
        <v>3221</v>
      </c>
      <c r="AC150" t="s">
        <v>3222</v>
      </c>
      <c r="AD150" t="s">
        <v>3223</v>
      </c>
      <c r="AE150" t="s">
        <v>3224</v>
      </c>
      <c r="AF150" t="s">
        <v>3225</v>
      </c>
      <c r="AG150">
        <v>3.1091334022972174E-2</v>
      </c>
      <c r="AH150">
        <v>4.2080715279505174E-2</v>
      </c>
      <c r="AI150">
        <v>0.25949830137746488</v>
      </c>
      <c r="AJ150">
        <v>4.2983342139795599E-2</v>
      </c>
      <c r="AN150">
        <v>1.9356548101646848E-2</v>
      </c>
      <c r="AO150">
        <v>0.46534677732613411</v>
      </c>
      <c r="AP150">
        <v>0.51921536041359517</v>
      </c>
      <c r="AQ150">
        <v>0.49466645095784173</v>
      </c>
      <c r="AR150">
        <v>2.9753884800347252E-2</v>
      </c>
      <c r="AS150">
        <v>4.3907644756487847E-2</v>
      </c>
      <c r="AT150">
        <v>0.58397843412673922</v>
      </c>
      <c r="AV150" t="s">
        <v>3226</v>
      </c>
      <c r="AW150" t="s">
        <v>3227</v>
      </c>
      <c r="AX150">
        <v>0.31146877390502375</v>
      </c>
      <c r="AY150">
        <v>0.21992761838320732</v>
      </c>
      <c r="AZ150">
        <v>9362.2857142857138</v>
      </c>
      <c r="BA150">
        <v>6208.7142857142853</v>
      </c>
      <c r="BB150">
        <v>5625.1428571428569</v>
      </c>
      <c r="BC150">
        <v>5.5327263564799792E-2</v>
      </c>
      <c r="BD150" t="s">
        <v>3228</v>
      </c>
      <c r="BE150">
        <v>0.64093163474829706</v>
      </c>
      <c r="BF150">
        <v>8.2118092700637593E-2</v>
      </c>
      <c r="BG150">
        <v>0.12018677533405661</v>
      </c>
      <c r="BH150">
        <v>0.98613867394836363</v>
      </c>
      <c r="BI150" t="s">
        <v>3229</v>
      </c>
      <c r="BJ150" t="s">
        <v>3230</v>
      </c>
      <c r="BK150" t="s">
        <v>3231</v>
      </c>
      <c r="BL150" t="s">
        <v>3232</v>
      </c>
      <c r="BM150" t="s">
        <v>3233</v>
      </c>
      <c r="BN150" t="s">
        <v>3234</v>
      </c>
    </row>
    <row r="151" spans="1:66">
      <c r="A151">
        <v>2020</v>
      </c>
      <c r="B151" t="s">
        <v>228</v>
      </c>
      <c r="C151">
        <v>0.26520053307771302</v>
      </c>
      <c r="D151">
        <v>0.13618280770076371</v>
      </c>
      <c r="E151">
        <v>1.8778575847413452</v>
      </c>
      <c r="F151">
        <v>1.3342810946678225</v>
      </c>
      <c r="G151">
        <v>0.8456608874229552</v>
      </c>
      <c r="H151">
        <v>0.61274990505145799</v>
      </c>
      <c r="I151">
        <v>0.51696676620390347</v>
      </c>
      <c r="J151">
        <v>0.25773648548158695</v>
      </c>
      <c r="K151">
        <v>0.52285802182797825</v>
      </c>
      <c r="L151" t="s">
        <v>3235</v>
      </c>
      <c r="M151">
        <v>0.33047221220824113</v>
      </c>
      <c r="N151">
        <v>4.3958139733771301E-2</v>
      </c>
      <c r="O151">
        <v>0.1065542758357816</v>
      </c>
      <c r="P151">
        <v>4.3104565179961536E-2</v>
      </c>
      <c r="Q151">
        <v>9.0376317773681727E-2</v>
      </c>
      <c r="R151">
        <v>9.7929726784537569E-2</v>
      </c>
      <c r="S151" t="s">
        <v>3236</v>
      </c>
      <c r="T151" t="s">
        <v>3237</v>
      </c>
      <c r="U151" t="s">
        <v>3238</v>
      </c>
      <c r="V151">
        <v>1.1913906419597007E-2</v>
      </c>
      <c r="W151">
        <v>0.13694104460378628</v>
      </c>
      <c r="X151">
        <v>0.59526644073683366</v>
      </c>
      <c r="Y151" t="s">
        <v>3239</v>
      </c>
      <c r="Z151" t="s">
        <v>3240</v>
      </c>
      <c r="AA151" t="s">
        <v>3241</v>
      </c>
      <c r="AB151" t="s">
        <v>3242</v>
      </c>
      <c r="AC151" t="s">
        <v>3243</v>
      </c>
      <c r="AD151" t="s">
        <v>3244</v>
      </c>
      <c r="AE151" t="s">
        <v>3245</v>
      </c>
      <c r="AF151" t="s">
        <v>3246</v>
      </c>
      <c r="AG151">
        <v>4.0601335828538712E-2</v>
      </c>
      <c r="AH151">
        <v>3.8322780661391088E-2</v>
      </c>
      <c r="AI151">
        <v>8.6172188669203939E-2</v>
      </c>
      <c r="AJ151">
        <v>2.1145275029088275E-2</v>
      </c>
      <c r="AK151" t="s">
        <v>3247</v>
      </c>
      <c r="AL151" t="s">
        <v>3248</v>
      </c>
      <c r="AM151" t="s">
        <v>3249</v>
      </c>
      <c r="AN151">
        <v>1.7327790936778345E-2</v>
      </c>
      <c r="AO151">
        <v>0.50162676784284743</v>
      </c>
      <c r="AP151">
        <v>0.67398153151502693</v>
      </c>
      <c r="AQ151">
        <v>0.51121079808401171</v>
      </c>
      <c r="AR151">
        <v>2.2759473200316894E-2</v>
      </c>
      <c r="AS151">
        <v>4.5785627591782951E-2</v>
      </c>
      <c r="AT151">
        <v>0.67268601705000075</v>
      </c>
      <c r="AU151" t="s">
        <v>3250</v>
      </c>
      <c r="AW151" t="s">
        <v>3251</v>
      </c>
      <c r="AX151">
        <v>0.47916655870061203</v>
      </c>
      <c r="AY151">
        <v>0.26855192721607501</v>
      </c>
      <c r="AZ151">
        <v>8551.4666666666672</v>
      </c>
      <c r="BA151">
        <v>5607.6</v>
      </c>
      <c r="BB151">
        <v>5057.833333333333</v>
      </c>
      <c r="BC151">
        <v>5.8701471400452988E-2</v>
      </c>
      <c r="BD151" t="s">
        <v>3252</v>
      </c>
      <c r="BE151">
        <v>0.68510239096594761</v>
      </c>
      <c r="BF151">
        <v>9.81760822447761E-2</v>
      </c>
      <c r="BG151">
        <v>0.19710213876265809</v>
      </c>
      <c r="BH151">
        <v>0.68242451799346049</v>
      </c>
      <c r="BI151" t="s">
        <v>3253</v>
      </c>
      <c r="BJ151" t="s">
        <v>3254</v>
      </c>
      <c r="BK151" t="s">
        <v>3255</v>
      </c>
      <c r="BL151" t="s">
        <v>3256</v>
      </c>
      <c r="BM151" t="s">
        <v>3257</v>
      </c>
      <c r="BN151" t="s">
        <v>3258</v>
      </c>
    </row>
    <row r="152" spans="1:66">
      <c r="A152">
        <v>2020</v>
      </c>
      <c r="B152" t="s">
        <v>223</v>
      </c>
      <c r="C152">
        <v>0.40254283588491946</v>
      </c>
      <c r="D152">
        <v>0.17892925074682636</v>
      </c>
      <c r="E152">
        <v>1.7470518582417958</v>
      </c>
      <c r="F152">
        <v>1.3708455806111304</v>
      </c>
      <c r="G152">
        <v>0.77525376933439005</v>
      </c>
      <c r="H152">
        <v>0.64202650137745187</v>
      </c>
      <c r="I152">
        <v>0.57081417228085474</v>
      </c>
      <c r="J152">
        <v>0.17424709188019138</v>
      </c>
      <c r="K152">
        <v>0.58935179179579134</v>
      </c>
      <c r="L152" t="s">
        <v>3259</v>
      </c>
      <c r="M152">
        <v>0.24527204071137002</v>
      </c>
      <c r="N152">
        <v>1.3177515548900013E-2</v>
      </c>
      <c r="O152">
        <v>5.9450289205357651E-2</v>
      </c>
      <c r="P152">
        <v>3.2823983622311051E-2</v>
      </c>
      <c r="Q152">
        <v>7.4278344061305027E-2</v>
      </c>
      <c r="R152">
        <v>0.13903060608770243</v>
      </c>
      <c r="S152" t="s">
        <v>3260</v>
      </c>
      <c r="T152" t="s">
        <v>3261</v>
      </c>
      <c r="U152" t="s">
        <v>3262</v>
      </c>
      <c r="V152">
        <v>7.2906315839968558E-3</v>
      </c>
      <c r="W152">
        <v>0.14310794073285116</v>
      </c>
      <c r="X152">
        <v>0.78819183815857841</v>
      </c>
      <c r="Y152" t="s">
        <v>3263</v>
      </c>
      <c r="Z152" t="s">
        <v>3264</v>
      </c>
      <c r="AA152" t="s">
        <v>3265</v>
      </c>
      <c r="AB152" t="s">
        <v>3266</v>
      </c>
      <c r="AC152" t="s">
        <v>3267</v>
      </c>
      <c r="AD152" t="s">
        <v>3268</v>
      </c>
      <c r="AE152" t="s">
        <v>3269</v>
      </c>
      <c r="AF152" t="s">
        <v>3270</v>
      </c>
      <c r="AG152">
        <v>5.8065111493025789E-2</v>
      </c>
      <c r="AH152">
        <v>3.8427993342431424E-2</v>
      </c>
      <c r="AI152">
        <v>7.3162339390659498E-2</v>
      </c>
      <c r="AJ152">
        <v>1.9349867683478551E-2</v>
      </c>
      <c r="AK152" t="s">
        <v>3271</v>
      </c>
      <c r="AL152" t="s">
        <v>3272</v>
      </c>
      <c r="AM152" t="s">
        <v>3273</v>
      </c>
      <c r="AN152">
        <v>1.6878537870706204E-2</v>
      </c>
      <c r="AO152">
        <v>0.42754432971844963</v>
      </c>
      <c r="AP152">
        <v>0.62759838948994584</v>
      </c>
      <c r="AQ152">
        <v>0.43527688756484251</v>
      </c>
      <c r="AR152">
        <v>1.7087366556971233E-2</v>
      </c>
      <c r="AS152">
        <v>5.936698774066803E-2</v>
      </c>
      <c r="AT152">
        <v>0.77607588507496095</v>
      </c>
      <c r="AU152" t="s">
        <v>3274</v>
      </c>
      <c r="AV152" t="s">
        <v>3275</v>
      </c>
      <c r="AW152" t="s">
        <v>3276</v>
      </c>
      <c r="AX152">
        <v>0.72018685667865845</v>
      </c>
      <c r="AY152">
        <v>0.26218490399482425</v>
      </c>
      <c r="AZ152">
        <v>8529.75</v>
      </c>
      <c r="BA152">
        <v>5584</v>
      </c>
      <c r="BB152">
        <v>4979</v>
      </c>
      <c r="BC152">
        <v>7.2408055388221565E-2</v>
      </c>
      <c r="BD152" t="s">
        <v>3277</v>
      </c>
      <c r="BE152">
        <v>0.76261671288132782</v>
      </c>
      <c r="BF152">
        <v>2.0732804359764202E-2</v>
      </c>
      <c r="BG152">
        <v>6.5977093957205676E-2</v>
      </c>
      <c r="BH152">
        <v>0.71325229143209001</v>
      </c>
      <c r="BI152" t="s">
        <v>3278</v>
      </c>
      <c r="BJ152" t="s">
        <v>3279</v>
      </c>
      <c r="BK152" t="s">
        <v>3280</v>
      </c>
      <c r="BL152" t="s">
        <v>3281</v>
      </c>
      <c r="BM152" t="s">
        <v>3282</v>
      </c>
      <c r="BN152" t="s">
        <v>3283</v>
      </c>
    </row>
    <row r="153" spans="1:66">
      <c r="A153">
        <v>2021</v>
      </c>
      <c r="B153" t="s">
        <v>207</v>
      </c>
      <c r="C153">
        <v>0.16342106209006788</v>
      </c>
      <c r="D153">
        <v>0.1635686783155452</v>
      </c>
      <c r="E153">
        <v>2.0467930459254862</v>
      </c>
      <c r="F153">
        <v>1.1896699691019672</v>
      </c>
      <c r="G153">
        <v>0.91360977268516197</v>
      </c>
      <c r="H153">
        <v>0.62494791160836416</v>
      </c>
      <c r="I153">
        <v>0.49642369959020555</v>
      </c>
      <c r="J153">
        <v>0.30191031072581331</v>
      </c>
      <c r="K153">
        <v>0.44604594677732506</v>
      </c>
      <c r="L153" t="s">
        <v>3284</v>
      </c>
      <c r="M153">
        <v>0.40445552104794619</v>
      </c>
      <c r="N153">
        <v>4.2713839416546551E-2</v>
      </c>
      <c r="O153">
        <v>6.9076111892022146E-2</v>
      </c>
      <c r="P153">
        <v>0.12059962257112865</v>
      </c>
      <c r="Q153">
        <v>0.29163057012068166</v>
      </c>
      <c r="R153">
        <v>0.181938559693473</v>
      </c>
      <c r="S153" t="s">
        <v>3285</v>
      </c>
      <c r="T153" t="s">
        <v>3286</v>
      </c>
      <c r="U153" t="s">
        <v>3287</v>
      </c>
      <c r="V153">
        <v>1.80165973557741E-2</v>
      </c>
      <c r="W153">
        <v>0.17073179180219028</v>
      </c>
      <c r="X153">
        <v>0.37901631440274786</v>
      </c>
      <c r="Y153" t="s">
        <v>3288</v>
      </c>
      <c r="Z153" t="s">
        <v>3289</v>
      </c>
      <c r="AA153" t="s">
        <v>3290</v>
      </c>
      <c r="AB153" t="s">
        <v>3291</v>
      </c>
      <c r="AC153" t="s">
        <v>3292</v>
      </c>
      <c r="AD153" t="s">
        <v>3293</v>
      </c>
      <c r="AE153" t="s">
        <v>3294</v>
      </c>
      <c r="AF153" t="s">
        <v>3295</v>
      </c>
      <c r="AG153">
        <v>3.3596085984448985E-2</v>
      </c>
      <c r="AH153">
        <v>4.2847146590919073E-2</v>
      </c>
      <c r="AI153">
        <v>0.2719196906263166</v>
      </c>
      <c r="AJ153">
        <v>5.2297879959705244E-2</v>
      </c>
      <c r="AK153" t="s">
        <v>3296</v>
      </c>
      <c r="AL153" t="s">
        <v>3297</v>
      </c>
      <c r="AM153" t="s">
        <v>3298</v>
      </c>
      <c r="AN153">
        <v>2.0451271876315076E-2</v>
      </c>
      <c r="AO153">
        <v>0.44393227719652578</v>
      </c>
      <c r="AP153">
        <v>0.49333703404967072</v>
      </c>
      <c r="AQ153">
        <v>0.47419437706559125</v>
      </c>
      <c r="AR153">
        <v>3.0041976255343317E-2</v>
      </c>
      <c r="AS153">
        <v>4.4090635535359871E-2</v>
      </c>
      <c r="AT153">
        <v>0.59404770170768839</v>
      </c>
      <c r="AU153" t="s">
        <v>3299</v>
      </c>
      <c r="AV153" t="s">
        <v>3300</v>
      </c>
      <c r="AW153" t="s">
        <v>3301</v>
      </c>
      <c r="AX153">
        <v>0.3280742262673676</v>
      </c>
      <c r="AY153">
        <v>0.23050026753233313</v>
      </c>
      <c r="AZ153">
        <v>9386.1428571428569</v>
      </c>
      <c r="BA153">
        <v>6254.4285714285716</v>
      </c>
      <c r="BB153">
        <v>5705.8571428571431</v>
      </c>
      <c r="BC153">
        <v>5.7311923765570857E-2</v>
      </c>
      <c r="BD153" t="s">
        <v>3302</v>
      </c>
      <c r="BE153">
        <v>0.63765159662775162</v>
      </c>
      <c r="BF153">
        <v>7.7037783919220434E-2</v>
      </c>
      <c r="BG153">
        <v>0.111884486432793</v>
      </c>
      <c r="BH153">
        <v>1.0698521626537938</v>
      </c>
      <c r="BI153" t="s">
        <v>3303</v>
      </c>
      <c r="BJ153" t="s">
        <v>3304</v>
      </c>
      <c r="BK153" t="s">
        <v>3305</v>
      </c>
      <c r="BL153" t="s">
        <v>3306</v>
      </c>
      <c r="BM153" t="s">
        <v>3307</v>
      </c>
      <c r="BN153" t="s">
        <v>3308</v>
      </c>
    </row>
    <row r="154" spans="1:66">
      <c r="A154">
        <v>2021</v>
      </c>
      <c r="B154" t="s">
        <v>228</v>
      </c>
      <c r="C154">
        <v>0.25906229291708349</v>
      </c>
      <c r="D154">
        <v>0.15839163226435113</v>
      </c>
      <c r="E154">
        <v>1.9573515208584185</v>
      </c>
      <c r="F154">
        <v>1.4341855580655547</v>
      </c>
      <c r="G154">
        <v>0.93168734987169854</v>
      </c>
      <c r="H154">
        <v>0.6203325166416922</v>
      </c>
      <c r="I154">
        <v>0.53405167492780614</v>
      </c>
      <c r="J154">
        <v>0.2487205673604253</v>
      </c>
      <c r="K154">
        <v>0.51502910839204796</v>
      </c>
      <c r="L154" t="s">
        <v>3309</v>
      </c>
      <c r="M154">
        <v>0.32712874327698022</v>
      </c>
      <c r="N154">
        <v>4.3640309874080518E-2</v>
      </c>
      <c r="O154">
        <v>0.10665198588019435</v>
      </c>
      <c r="P154">
        <v>4.5066175858662301E-2</v>
      </c>
      <c r="Q154">
        <v>9.6188237777900545E-2</v>
      </c>
      <c r="R154">
        <v>0.10346528698756349</v>
      </c>
      <c r="S154" t="s">
        <v>3310</v>
      </c>
      <c r="T154" t="s">
        <v>3311</v>
      </c>
      <c r="U154" t="s">
        <v>3312</v>
      </c>
      <c r="V154">
        <v>1.1735783147932216E-2</v>
      </c>
      <c r="W154">
        <v>0.13330416629879854</v>
      </c>
      <c r="X154">
        <v>0.60080731895708439</v>
      </c>
      <c r="Y154" t="s">
        <v>3313</v>
      </c>
      <c r="Z154" t="s">
        <v>3314</v>
      </c>
      <c r="AA154" t="s">
        <v>3315</v>
      </c>
      <c r="AB154" t="s">
        <v>3316</v>
      </c>
      <c r="AC154" t="s">
        <v>3317</v>
      </c>
      <c r="AD154" t="s">
        <v>3318</v>
      </c>
      <c r="AE154" t="s">
        <v>3319</v>
      </c>
      <c r="AF154" t="s">
        <v>3320</v>
      </c>
      <c r="AG154">
        <v>4.2419495801607102E-2</v>
      </c>
      <c r="AH154">
        <v>3.915857297735266E-2</v>
      </c>
      <c r="AI154">
        <v>8.9252591342628043E-2</v>
      </c>
      <c r="AJ154">
        <v>2.0878329813806433E-2</v>
      </c>
      <c r="AK154" t="s">
        <v>3321</v>
      </c>
      <c r="AL154" t="s">
        <v>3322</v>
      </c>
      <c r="AM154" t="s">
        <v>3323</v>
      </c>
      <c r="AN154">
        <v>1.8412820381408648E-2</v>
      </c>
      <c r="AO154">
        <v>0.48640485201318245</v>
      </c>
      <c r="AP154">
        <v>0.65601222459361908</v>
      </c>
      <c r="AQ154">
        <v>0.49651737223295916</v>
      </c>
      <c r="AR154">
        <v>2.3769294266287096E-2</v>
      </c>
      <c r="AS154">
        <v>4.9130690467372333E-2</v>
      </c>
      <c r="AT154">
        <v>0.68141214208583889</v>
      </c>
      <c r="AU154" t="s">
        <v>3324</v>
      </c>
      <c r="AW154" t="s">
        <v>3325</v>
      </c>
      <c r="AX154">
        <v>0.49030894986735252</v>
      </c>
      <c r="AY154">
        <v>0.26554580222184548</v>
      </c>
      <c r="AZ154">
        <v>8606.2000000000007</v>
      </c>
      <c r="BA154">
        <v>5580.2666666666664</v>
      </c>
      <c r="BB154">
        <v>5094.2</v>
      </c>
      <c r="BC154">
        <v>6.0761555302355504E-2</v>
      </c>
      <c r="BD154" t="s">
        <v>3326</v>
      </c>
      <c r="BE154">
        <v>0.69002082766369977</v>
      </c>
      <c r="BF154">
        <v>9.2423600933241326E-2</v>
      </c>
      <c r="BG154">
        <v>0.18791715371740406</v>
      </c>
      <c r="BH154">
        <v>0.71808686824770906</v>
      </c>
      <c r="BI154" t="s">
        <v>3327</v>
      </c>
      <c r="BJ154" t="s">
        <v>3328</v>
      </c>
      <c r="BK154" t="s">
        <v>3329</v>
      </c>
      <c r="BL154" t="s">
        <v>3330</v>
      </c>
      <c r="BM154" t="s">
        <v>3331</v>
      </c>
      <c r="BN154" t="s">
        <v>3332</v>
      </c>
    </row>
    <row r="155" spans="1:66">
      <c r="A155">
        <v>2021</v>
      </c>
      <c r="B155" t="s">
        <v>223</v>
      </c>
      <c r="C155">
        <v>0.40137219338987612</v>
      </c>
      <c r="D155">
        <v>0.18407898253875324</v>
      </c>
      <c r="E155">
        <v>1.7944574251395884</v>
      </c>
      <c r="F155">
        <v>1.4369240203116622</v>
      </c>
      <c r="G155">
        <v>0.87071150308691747</v>
      </c>
      <c r="H155">
        <v>0.64088362969376178</v>
      </c>
      <c r="I155">
        <v>0.57705750064215722</v>
      </c>
      <c r="J155">
        <v>0.16930319289351042</v>
      </c>
      <c r="K155">
        <v>0.5955900442642138</v>
      </c>
      <c r="L155" t="s">
        <v>3333</v>
      </c>
      <c r="M155">
        <v>0.24342294140393661</v>
      </c>
      <c r="N155">
        <v>1.5586401670031056E-2</v>
      </c>
      <c r="O155">
        <v>7.3127662365063156E-2</v>
      </c>
      <c r="P155">
        <v>3.1099720760347189E-2</v>
      </c>
      <c r="Q155">
        <v>7.20640381266624E-2</v>
      </c>
      <c r="R155">
        <v>0.12938208593688222</v>
      </c>
      <c r="S155" t="s">
        <v>3334</v>
      </c>
      <c r="T155" t="s">
        <v>3335</v>
      </c>
      <c r="U155" t="s">
        <v>3336</v>
      </c>
      <c r="V155">
        <v>6.2538964300914825E-3</v>
      </c>
      <c r="W155">
        <v>0.14803205879371797</v>
      </c>
      <c r="X155">
        <v>0.79159677486964541</v>
      </c>
      <c r="Y155" t="s">
        <v>3337</v>
      </c>
      <c r="Z155" t="s">
        <v>3338</v>
      </c>
      <c r="AA155" t="s">
        <v>3339</v>
      </c>
      <c r="AB155" t="s">
        <v>3340</v>
      </c>
      <c r="AC155" t="s">
        <v>3341</v>
      </c>
      <c r="AD155" t="s">
        <v>3342</v>
      </c>
      <c r="AE155" t="s">
        <v>3343</v>
      </c>
      <c r="AF155" t="s">
        <v>3344</v>
      </c>
      <c r="AG155">
        <v>6.5376778338188016E-2</v>
      </c>
      <c r="AH155">
        <v>4.2415213219841465E-2</v>
      </c>
      <c r="AI155">
        <v>6.9929384118421187E-2</v>
      </c>
      <c r="AJ155">
        <v>1.5977282776538093E-2</v>
      </c>
      <c r="AK155" t="s">
        <v>3345</v>
      </c>
      <c r="AL155" t="s">
        <v>3346</v>
      </c>
      <c r="AM155" t="s">
        <v>3347</v>
      </c>
      <c r="AN155">
        <v>1.7469360472490991E-2</v>
      </c>
      <c r="AO155">
        <v>0.41515999643121204</v>
      </c>
      <c r="AP155">
        <v>0.62334146230970933</v>
      </c>
      <c r="AQ155">
        <v>0.42325797612216803</v>
      </c>
      <c r="AR155">
        <v>1.8595245634354697E-2</v>
      </c>
      <c r="AS155">
        <v>6.5630633104404423E-2</v>
      </c>
      <c r="AT155">
        <v>0.7689756041286091</v>
      </c>
      <c r="AU155" t="s">
        <v>3348</v>
      </c>
      <c r="AV155" t="s">
        <v>3349</v>
      </c>
      <c r="AW155" t="s">
        <v>3350</v>
      </c>
      <c r="AX155">
        <v>0.70822955903658769</v>
      </c>
      <c r="AY155">
        <v>0.24034203621377942</v>
      </c>
      <c r="AZ155">
        <v>8637</v>
      </c>
      <c r="BA155">
        <v>5587.75</v>
      </c>
      <c r="BB155">
        <v>5043.5</v>
      </c>
      <c r="BC155">
        <v>7.7906558013607768E-2</v>
      </c>
      <c r="BD155" t="s">
        <v>3351</v>
      </c>
      <c r="BE155">
        <v>0.76478226298087559</v>
      </c>
      <c r="BF155">
        <v>1.862938387278977E-2</v>
      </c>
      <c r="BG155">
        <v>5.8746892510911523E-2</v>
      </c>
      <c r="BH155">
        <v>0.6994613560861791</v>
      </c>
      <c r="BI155" t="s">
        <v>3352</v>
      </c>
      <c r="BJ155" t="s">
        <v>3353</v>
      </c>
      <c r="BK155" t="s">
        <v>3354</v>
      </c>
      <c r="BL155" t="s">
        <v>3355</v>
      </c>
      <c r="BM155" t="s">
        <v>3356</v>
      </c>
      <c r="BN155" t="s">
        <v>3357</v>
      </c>
    </row>
    <row r="156" spans="1:66">
      <c r="A156">
        <v>2022</v>
      </c>
      <c r="B156" t="s">
        <v>207</v>
      </c>
      <c r="C156">
        <v>0.17348141569412887</v>
      </c>
      <c r="D156">
        <v>0.20409032685283263</v>
      </c>
      <c r="E156">
        <v>2.1331717451674899</v>
      </c>
      <c r="F156">
        <v>1.2235668270420363</v>
      </c>
      <c r="G156">
        <v>0.91937325762461874</v>
      </c>
      <c r="H156">
        <v>0.64231606287650345</v>
      </c>
      <c r="I156">
        <v>0.51904923337307085</v>
      </c>
      <c r="J156">
        <v>0.29328566836974723</v>
      </c>
      <c r="K156">
        <v>0.43271787314489008</v>
      </c>
      <c r="L156" t="s">
        <v>3358</v>
      </c>
      <c r="M156">
        <v>0.36631312872025534</v>
      </c>
      <c r="N156">
        <v>4.4964584311470178E-2</v>
      </c>
      <c r="O156">
        <v>7.3020954893980652E-2</v>
      </c>
      <c r="P156">
        <v>0.12011153733943343</v>
      </c>
      <c r="Q156">
        <v>0.29926968964473755</v>
      </c>
      <c r="R156">
        <v>0.1806917271041959</v>
      </c>
      <c r="S156" t="s">
        <v>3359</v>
      </c>
      <c r="T156" t="s">
        <v>3360</v>
      </c>
      <c r="U156" t="s">
        <v>3361</v>
      </c>
      <c r="V156">
        <v>1.6876440597595049E-2</v>
      </c>
      <c r="W156">
        <v>0.19450712046566082</v>
      </c>
      <c r="X156">
        <v>0.38102864993703089</v>
      </c>
      <c r="Y156" t="s">
        <v>3362</v>
      </c>
      <c r="Z156" t="s">
        <v>3363</v>
      </c>
      <c r="AA156" t="s">
        <v>3364</v>
      </c>
      <c r="AB156" t="s">
        <v>3365</v>
      </c>
      <c r="AC156" t="s">
        <v>3366</v>
      </c>
      <c r="AD156" t="s">
        <v>3367</v>
      </c>
      <c r="AE156" t="s">
        <v>3368</v>
      </c>
      <c r="AF156" t="s">
        <v>3369</v>
      </c>
      <c r="AG156">
        <v>3.2188425421450333E-2</v>
      </c>
      <c r="AH156">
        <v>3.8755773850714943E-2</v>
      </c>
      <c r="AI156">
        <v>0.26940023316750855</v>
      </c>
      <c r="AJ156">
        <v>3.5040948862269425E-2</v>
      </c>
      <c r="AK156" t="s">
        <v>3370</v>
      </c>
      <c r="AL156" t="s">
        <v>3371</v>
      </c>
      <c r="AM156" t="s">
        <v>3372</v>
      </c>
      <c r="AN156">
        <v>3.2026231010361554E-2</v>
      </c>
      <c r="AO156">
        <v>0.43009949291912203</v>
      </c>
      <c r="AP156">
        <v>0.47731547599336727</v>
      </c>
      <c r="AQ156">
        <v>0.46202458965735688</v>
      </c>
      <c r="AR156">
        <v>2.9989992904069371E-2</v>
      </c>
      <c r="AS156">
        <v>4.3520203538150184E-2</v>
      </c>
      <c r="AT156">
        <v>0.70395036582173132</v>
      </c>
      <c r="AU156" t="s">
        <v>3373</v>
      </c>
      <c r="AV156" t="s">
        <v>3374</v>
      </c>
      <c r="AW156" t="s">
        <v>3375</v>
      </c>
      <c r="AX156">
        <v>0.32933782434988512</v>
      </c>
      <c r="AY156">
        <v>0.22970028934269715</v>
      </c>
      <c r="AZ156">
        <v>9427.8571428571431</v>
      </c>
      <c r="BA156">
        <v>6268.5714285714284</v>
      </c>
      <c r="BB156">
        <v>5775.4285714285716</v>
      </c>
      <c r="BC156">
        <v>5.5165810103846136E-2</v>
      </c>
      <c r="BD156" t="s">
        <v>3376</v>
      </c>
      <c r="BE156">
        <v>0.76486443011030281</v>
      </c>
      <c r="BF156">
        <v>8.0166966178476767E-2</v>
      </c>
      <c r="BG156">
        <v>0.11863798417628142</v>
      </c>
      <c r="BH156">
        <v>1.5335188972987888</v>
      </c>
      <c r="BI156" t="s">
        <v>3377</v>
      </c>
      <c r="BJ156" t="s">
        <v>3378</v>
      </c>
      <c r="BK156" t="s">
        <v>3379</v>
      </c>
      <c r="BL156" t="s">
        <v>3380</v>
      </c>
      <c r="BM156" t="s">
        <v>3381</v>
      </c>
      <c r="BN156" t="s">
        <v>3382</v>
      </c>
    </row>
    <row r="157" spans="1:66">
      <c r="A157">
        <v>2022</v>
      </c>
      <c r="B157" t="s">
        <v>228</v>
      </c>
      <c r="C157">
        <v>0.26623932492257685</v>
      </c>
      <c r="D157">
        <v>0.18913282362987524</v>
      </c>
      <c r="E157">
        <v>1.9613305144278068</v>
      </c>
      <c r="F157">
        <v>1.401866263331055</v>
      </c>
      <c r="G157">
        <v>0.90240901396493245</v>
      </c>
      <c r="H157">
        <v>0.63306580020057668</v>
      </c>
      <c r="I157">
        <v>0.55060338428240208</v>
      </c>
      <c r="J157">
        <v>0.24383069034446592</v>
      </c>
      <c r="K157">
        <v>0.50884008110445533</v>
      </c>
      <c r="L157" t="s">
        <v>3383</v>
      </c>
      <c r="M157">
        <v>0.30158313495942207</v>
      </c>
      <c r="N157">
        <v>4.2632715186341229E-2</v>
      </c>
      <c r="O157">
        <v>0.10567428135141535</v>
      </c>
      <c r="P157">
        <v>4.5045070019267622E-2</v>
      </c>
      <c r="Q157">
        <v>9.725919349616885E-2</v>
      </c>
      <c r="R157">
        <v>0.10530320624820819</v>
      </c>
      <c r="S157" t="s">
        <v>3384</v>
      </c>
      <c r="T157" t="s">
        <v>3385</v>
      </c>
      <c r="U157" t="s">
        <v>3386</v>
      </c>
      <c r="V157">
        <v>1.1981107296082937E-2</v>
      </c>
      <c r="W157">
        <v>0.12548842025228904</v>
      </c>
      <c r="X157">
        <v>0.60777545834621227</v>
      </c>
      <c r="Y157" t="s">
        <v>3387</v>
      </c>
      <c r="Z157" t="s">
        <v>3388</v>
      </c>
      <c r="AA157" t="s">
        <v>3389</v>
      </c>
      <c r="AB157" t="s">
        <v>3390</v>
      </c>
      <c r="AC157" t="s">
        <v>3391</v>
      </c>
      <c r="AD157" t="s">
        <v>3392</v>
      </c>
      <c r="AE157" t="s">
        <v>3393</v>
      </c>
      <c r="AF157" t="s">
        <v>3394</v>
      </c>
      <c r="AG157">
        <v>3.9916555611529479E-2</v>
      </c>
      <c r="AH157">
        <v>3.6148371815119533E-2</v>
      </c>
      <c r="AI157">
        <v>9.038078605456977E-2</v>
      </c>
      <c r="AJ157">
        <v>2.0852640179100365E-2</v>
      </c>
      <c r="AK157" t="s">
        <v>3395</v>
      </c>
      <c r="AL157" t="s">
        <v>3396</v>
      </c>
      <c r="AM157" t="s">
        <v>3397</v>
      </c>
      <c r="AN157">
        <v>2.5969730469844639E-2</v>
      </c>
      <c r="AO157">
        <v>0.47559071840499245</v>
      </c>
      <c r="AP157">
        <v>0.64773249463180471</v>
      </c>
      <c r="AQ157">
        <v>0.4874290644035259</v>
      </c>
      <c r="AR157">
        <v>2.3688232299514094E-2</v>
      </c>
      <c r="AS157">
        <v>4.943010771990871E-2</v>
      </c>
      <c r="AT157">
        <v>0.75391789374133977</v>
      </c>
      <c r="AU157" t="s">
        <v>3398</v>
      </c>
      <c r="AV157" t="s">
        <v>3399</v>
      </c>
      <c r="AW157" t="s">
        <v>3400</v>
      </c>
      <c r="AX157">
        <v>0.48420379245317641</v>
      </c>
      <c r="AY157">
        <v>0.26160496529929161</v>
      </c>
      <c r="AZ157">
        <v>8637.7666666666664</v>
      </c>
      <c r="BA157">
        <v>5581.4</v>
      </c>
      <c r="BB157">
        <v>5188.5666666666666</v>
      </c>
      <c r="BC157">
        <v>5.9881442837999684E-2</v>
      </c>
      <c r="BD157" t="s">
        <v>3401</v>
      </c>
      <c r="BE157">
        <v>0.76914038921773509</v>
      </c>
      <c r="BF157">
        <v>9.6997653548147156E-2</v>
      </c>
      <c r="BG157">
        <v>0.20199654332565961</v>
      </c>
      <c r="BH157">
        <v>1.0234660549379093</v>
      </c>
      <c r="BI157" t="s">
        <v>3402</v>
      </c>
      <c r="BJ157" t="s">
        <v>3403</v>
      </c>
      <c r="BK157" t="s">
        <v>3404</v>
      </c>
      <c r="BL157" t="s">
        <v>3405</v>
      </c>
      <c r="BM157" t="s">
        <v>3406</v>
      </c>
      <c r="BN157" t="s">
        <v>3407</v>
      </c>
    </row>
    <row r="158" spans="1:66">
      <c r="A158">
        <v>2022</v>
      </c>
      <c r="B158" t="s">
        <v>223</v>
      </c>
      <c r="C158">
        <v>0.40947700264376391</v>
      </c>
      <c r="D158">
        <v>0.15448662413337216</v>
      </c>
      <c r="E158">
        <v>1.7194280332898124</v>
      </c>
      <c r="F158">
        <v>1.3882461570655211</v>
      </c>
      <c r="G158">
        <v>0.81189578606927659</v>
      </c>
      <c r="H158">
        <v>0.63935769645725182</v>
      </c>
      <c r="I158">
        <v>0.57760231919928362</v>
      </c>
      <c r="J158">
        <v>0.16461315866766849</v>
      </c>
      <c r="K158">
        <v>0.61087171686457409</v>
      </c>
      <c r="L158" t="s">
        <v>3408</v>
      </c>
      <c r="M158">
        <v>0.21918075375554602</v>
      </c>
      <c r="N158">
        <v>1.492278615587978E-2</v>
      </c>
      <c r="O158">
        <v>7.0904467788163533E-2</v>
      </c>
      <c r="P158">
        <v>3.4387874381288167E-2</v>
      </c>
      <c r="Q158">
        <v>7.8345074195294961E-2</v>
      </c>
      <c r="R158">
        <v>0.14694540854945948</v>
      </c>
      <c r="S158" t="s">
        <v>3409</v>
      </c>
      <c r="T158" t="s">
        <v>3410</v>
      </c>
      <c r="U158" t="s">
        <v>3411</v>
      </c>
      <c r="V158">
        <v>6.5591825191100598E-3</v>
      </c>
      <c r="W158">
        <v>0.14301175381328435</v>
      </c>
      <c r="X158">
        <v>0.79377056853934258</v>
      </c>
      <c r="Y158" t="s">
        <v>3412</v>
      </c>
      <c r="Z158" t="s">
        <v>3413</v>
      </c>
      <c r="AA158" t="s">
        <v>3414</v>
      </c>
      <c r="AB158" t="s">
        <v>3415</v>
      </c>
      <c r="AC158" t="s">
        <v>3416</v>
      </c>
      <c r="AD158" t="s">
        <v>3417</v>
      </c>
      <c r="AE158" t="s">
        <v>3418</v>
      </c>
      <c r="AF158" t="s">
        <v>3419</v>
      </c>
      <c r="AG158">
        <v>6.767334142329702E-2</v>
      </c>
      <c r="AH158">
        <v>4.2100827625032138E-2</v>
      </c>
      <c r="AI158">
        <v>7.5191413023292755E-2</v>
      </c>
      <c r="AJ158">
        <v>1.7408886802331821E-2</v>
      </c>
      <c r="AK158" t="s">
        <v>3420</v>
      </c>
      <c r="AL158" t="s">
        <v>3421</v>
      </c>
      <c r="AM158" t="s">
        <v>3422</v>
      </c>
      <c r="AN158">
        <v>2.7223959659722897E-2</v>
      </c>
      <c r="AO158">
        <v>0.4026359523985204</v>
      </c>
      <c r="AP158">
        <v>0.59816650271972693</v>
      </c>
      <c r="AQ158">
        <v>0.41093083343739839</v>
      </c>
      <c r="AR158">
        <v>1.4636471380288526E-2</v>
      </c>
      <c r="AS158">
        <v>5.980886037658141E-2</v>
      </c>
      <c r="AT158">
        <v>0.79439762403264302</v>
      </c>
      <c r="AU158" t="s">
        <v>3423</v>
      </c>
      <c r="AV158" t="s">
        <v>3424</v>
      </c>
      <c r="AW158" t="s">
        <v>3425</v>
      </c>
      <c r="AX158">
        <v>0.72627277016371439</v>
      </c>
      <c r="AY158">
        <v>0.26112492454073888</v>
      </c>
      <c r="AZ158">
        <v>8735.25</v>
      </c>
      <c r="BA158">
        <v>5582.25</v>
      </c>
      <c r="BB158">
        <v>5103.25</v>
      </c>
      <c r="BC158">
        <v>7.6379985224801772E-2</v>
      </c>
      <c r="BD158" t="s">
        <v>3426</v>
      </c>
      <c r="BE158">
        <v>0.80676820224431434</v>
      </c>
      <c r="BF158">
        <v>2.0609776960191187E-2</v>
      </c>
      <c r="BG158">
        <v>6.7843417905188594E-2</v>
      </c>
      <c r="BH158">
        <v>0.93449430209754447</v>
      </c>
      <c r="BI158" t="s">
        <v>3427</v>
      </c>
      <c r="BJ158" t="s">
        <v>3428</v>
      </c>
      <c r="BK158" t="s">
        <v>3429</v>
      </c>
      <c r="BL158" t="s">
        <v>3430</v>
      </c>
      <c r="BM158" t="s">
        <v>3431</v>
      </c>
      <c r="BN158" t="s">
        <v>3432</v>
      </c>
    </row>
    <row r="159" spans="1:66">
      <c r="A159">
        <v>2023</v>
      </c>
      <c r="B159" t="s">
        <v>207</v>
      </c>
      <c r="C159">
        <v>0.17748446252551689</v>
      </c>
      <c r="D159">
        <v>0.19613217738440986</v>
      </c>
      <c r="E159">
        <v>2.0989351494585651</v>
      </c>
      <c r="F159">
        <v>1.1826787470934828</v>
      </c>
      <c r="G159">
        <v>0.87060301214967661</v>
      </c>
      <c r="H159">
        <v>0.65189338330891378</v>
      </c>
      <c r="I159">
        <v>0.53618649136668151</v>
      </c>
      <c r="J159">
        <v>0.29320873405363279</v>
      </c>
      <c r="K159">
        <v>0.43164078894561958</v>
      </c>
      <c r="L159" t="s">
        <v>3433</v>
      </c>
      <c r="M159">
        <v>0.35061262968992296</v>
      </c>
      <c r="N159">
        <v>4.5348005750550605E-2</v>
      </c>
      <c r="O159">
        <v>7.4955141224079161E-2</v>
      </c>
      <c r="P159">
        <v>0.12037899784491791</v>
      </c>
      <c r="Q159">
        <v>0.29336900452773956</v>
      </c>
      <c r="R159">
        <v>0.18424634894223074</v>
      </c>
      <c r="S159" t="s">
        <v>3434</v>
      </c>
      <c r="T159" t="s">
        <v>3435</v>
      </c>
      <c r="U159" t="s">
        <v>3436</v>
      </c>
      <c r="V159">
        <v>1.6706406144393254E-2</v>
      </c>
      <c r="W159">
        <v>0.20469837315283307</v>
      </c>
      <c r="X159">
        <v>0.38900859590292608</v>
      </c>
      <c r="Y159" t="s">
        <v>3437</v>
      </c>
      <c r="Z159" t="s">
        <v>3438</v>
      </c>
      <c r="AA159" t="s">
        <v>3439</v>
      </c>
      <c r="AB159" t="s">
        <v>3440</v>
      </c>
      <c r="AC159" t="s">
        <v>3441</v>
      </c>
      <c r="AD159" t="s">
        <v>3442</v>
      </c>
      <c r="AE159" t="s">
        <v>3443</v>
      </c>
      <c r="AF159" t="s">
        <v>3444</v>
      </c>
      <c r="AG159">
        <v>3.3543875527689136E-2</v>
      </c>
      <c r="AH159">
        <v>4.007111485608926E-2</v>
      </c>
      <c r="AI159">
        <v>0.27916711353711599</v>
      </c>
      <c r="AJ159">
        <v>3.8303987666187388E-2</v>
      </c>
      <c r="AK159" t="s">
        <v>3445</v>
      </c>
      <c r="AL159" t="s">
        <v>3446</v>
      </c>
      <c r="AM159" t="s">
        <v>3447</v>
      </c>
      <c r="AN159">
        <v>2.5565819140175045E-2</v>
      </c>
      <c r="AO159">
        <v>0.42734983663081288</v>
      </c>
      <c r="AP159">
        <v>0.48023706107391562</v>
      </c>
      <c r="AQ159">
        <v>0.45844441062740943</v>
      </c>
      <c r="AR159">
        <v>2.8186996752691963E-2</v>
      </c>
      <c r="AS159">
        <v>4.1201975763349677E-2</v>
      </c>
      <c r="AT159">
        <v>0.61354825402846502</v>
      </c>
      <c r="AU159" t="s">
        <v>3448</v>
      </c>
      <c r="AV159" t="s">
        <v>3449</v>
      </c>
      <c r="AW159" t="s">
        <v>3450</v>
      </c>
      <c r="AX159">
        <v>0.3320653223348381</v>
      </c>
      <c r="AY159">
        <v>0.23094264293367181</v>
      </c>
      <c r="AZ159">
        <v>9630.8571428571431</v>
      </c>
      <c r="BA159">
        <v>6412</v>
      </c>
      <c r="BB159">
        <v>5965.1428571428569</v>
      </c>
      <c r="BC159">
        <v>5.5660808766347554E-2</v>
      </c>
      <c r="BD159" t="s">
        <v>3451</v>
      </c>
      <c r="BE159">
        <v>0.67197131626683071</v>
      </c>
      <c r="BF159">
        <v>7.9021296374628916E-2</v>
      </c>
      <c r="BG159">
        <v>0.11939221730756804</v>
      </c>
      <c r="BH159">
        <v>1.1487396443653248</v>
      </c>
      <c r="BI159" t="s">
        <v>3452</v>
      </c>
      <c r="BJ159" t="s">
        <v>3453</v>
      </c>
      <c r="BK159" t="s">
        <v>3454</v>
      </c>
      <c r="BL159" t="s">
        <v>3455</v>
      </c>
      <c r="BM159" t="s">
        <v>3456</v>
      </c>
      <c r="BN159" t="s">
        <v>3457</v>
      </c>
    </row>
    <row r="160" spans="1:66">
      <c r="A160">
        <v>2023</v>
      </c>
      <c r="B160" t="s">
        <v>228</v>
      </c>
      <c r="C160">
        <v>0.27258098548894177</v>
      </c>
      <c r="D160">
        <v>0.18649496086744424</v>
      </c>
      <c r="E160">
        <v>1.9310153350456816</v>
      </c>
      <c r="F160">
        <v>1.3419159382291928</v>
      </c>
      <c r="G160">
        <v>0.87186476276883518</v>
      </c>
      <c r="H160">
        <v>0.64524497901792266</v>
      </c>
      <c r="I160">
        <v>0.57084296479078211</v>
      </c>
      <c r="J160">
        <v>0.24244867597073841</v>
      </c>
      <c r="K160">
        <v>0.50726869136426378</v>
      </c>
      <c r="L160" t="s">
        <v>3458</v>
      </c>
      <c r="M160">
        <v>0.28108356510397225</v>
      </c>
      <c r="N160">
        <v>4.1816483876566009E-2</v>
      </c>
      <c r="O160">
        <v>0.10590636502513813</v>
      </c>
      <c r="P160">
        <v>4.5357750946366168E-2</v>
      </c>
      <c r="Q160">
        <v>9.5821499287795417E-2</v>
      </c>
      <c r="R160">
        <v>0.10755504850465894</v>
      </c>
      <c r="S160" t="s">
        <v>3459</v>
      </c>
      <c r="T160" t="s">
        <v>3460</v>
      </c>
      <c r="U160" t="s">
        <v>3461</v>
      </c>
      <c r="V160">
        <v>1.1828711695910984E-2</v>
      </c>
      <c r="W160">
        <v>0.12032550253746653</v>
      </c>
      <c r="X160">
        <v>0.61567014756028438</v>
      </c>
      <c r="Y160" t="s">
        <v>3462</v>
      </c>
      <c r="Z160" t="s">
        <v>3463</v>
      </c>
      <c r="AA160" t="s">
        <v>3464</v>
      </c>
      <c r="AB160" t="s">
        <v>3465</v>
      </c>
      <c r="AC160" t="s">
        <v>3466</v>
      </c>
      <c r="AD160" t="s">
        <v>3467</v>
      </c>
      <c r="AE160" t="s">
        <v>3468</v>
      </c>
      <c r="AF160" t="s">
        <v>3469</v>
      </c>
      <c r="AG160">
        <v>4.3236216082860858E-2</v>
      </c>
      <c r="AH160">
        <v>3.7506537499883155E-2</v>
      </c>
      <c r="AI160">
        <v>9.2489751001064588E-2</v>
      </c>
      <c r="AJ160">
        <v>2.067586707715114E-2</v>
      </c>
      <c r="AK160" t="s">
        <v>3470</v>
      </c>
      <c r="AL160" t="s">
        <v>3471</v>
      </c>
      <c r="AM160" t="s">
        <v>3472</v>
      </c>
      <c r="AN160">
        <v>2.4632083310241904E-2</v>
      </c>
      <c r="AO160">
        <v>0.46536828832571542</v>
      </c>
      <c r="AP160">
        <v>0.64499752373931585</v>
      </c>
      <c r="AQ160">
        <v>0.47533885084485694</v>
      </c>
      <c r="AR160">
        <v>2.372958875263783E-2</v>
      </c>
      <c r="AS160">
        <v>5.0551759415614385E-2</v>
      </c>
      <c r="AT160">
        <v>0.69235485041168243</v>
      </c>
      <c r="AU160" t="s">
        <v>3473</v>
      </c>
      <c r="AV160" t="s">
        <v>3474</v>
      </c>
      <c r="AW160" t="s">
        <v>3475</v>
      </c>
      <c r="AX160">
        <v>0.48752844526954786</v>
      </c>
      <c r="AY160">
        <v>0.26230298014047249</v>
      </c>
      <c r="AZ160">
        <v>8784.7666666666664</v>
      </c>
      <c r="BA160">
        <v>5682.5333333333338</v>
      </c>
      <c r="BB160">
        <v>5395.8666666666668</v>
      </c>
      <c r="BC160">
        <v>6.1548922620311398E-2</v>
      </c>
      <c r="BD160" t="s">
        <v>3476</v>
      </c>
      <c r="BE160">
        <v>0.72626282244442131</v>
      </c>
      <c r="BF160">
        <v>9.6049309939003333E-2</v>
      </c>
      <c r="BG160">
        <v>0.20798867890444736</v>
      </c>
      <c r="BH160">
        <v>0.77026968909382065</v>
      </c>
      <c r="BI160" t="s">
        <v>3477</v>
      </c>
      <c r="BJ160" t="s">
        <v>3478</v>
      </c>
      <c r="BK160" t="s">
        <v>3479</v>
      </c>
      <c r="BL160" t="s">
        <v>3480</v>
      </c>
      <c r="BM160" t="s">
        <v>3481</v>
      </c>
      <c r="BN160" t="s">
        <v>3482</v>
      </c>
    </row>
    <row r="161" spans="1:66">
      <c r="A161">
        <v>2023</v>
      </c>
      <c r="B161" t="s">
        <v>223</v>
      </c>
      <c r="C161">
        <v>0.41418461107090909</v>
      </c>
      <c r="D161">
        <v>0.15854776011716049</v>
      </c>
      <c r="E161">
        <v>1.6635926119540911</v>
      </c>
      <c r="F161">
        <v>1.3180296245503653</v>
      </c>
      <c r="G161">
        <v>0.79405042258493141</v>
      </c>
      <c r="H161">
        <v>0.64133442019110309</v>
      </c>
      <c r="I161">
        <v>0.60168151841552175</v>
      </c>
      <c r="J161">
        <v>0.16027558368850117</v>
      </c>
      <c r="K161">
        <v>0.5823433609511024</v>
      </c>
      <c r="L161" t="s">
        <v>3483</v>
      </c>
      <c r="M161">
        <v>0.17880935191908445</v>
      </c>
      <c r="N161">
        <v>1.4023140936834402E-2</v>
      </c>
      <c r="O161">
        <v>7.0767605300188108E-2</v>
      </c>
      <c r="P161">
        <v>3.1160205599044588E-2</v>
      </c>
      <c r="Q161">
        <v>7.4513989634078598E-2</v>
      </c>
      <c r="R161">
        <v>0.14365535238320606</v>
      </c>
      <c r="S161" t="s">
        <v>3484</v>
      </c>
      <c r="T161" t="s">
        <v>3485</v>
      </c>
      <c r="U161" t="s">
        <v>3486</v>
      </c>
      <c r="V161">
        <v>8.1642939079522234E-3</v>
      </c>
      <c r="W161">
        <v>0.14687107624403278</v>
      </c>
      <c r="X161">
        <v>0.80426122973781844</v>
      </c>
      <c r="Y161" t="s">
        <v>3487</v>
      </c>
      <c r="Z161" t="s">
        <v>3488</v>
      </c>
      <c r="AA161" t="s">
        <v>3489</v>
      </c>
      <c r="AB161" t="s">
        <v>3490</v>
      </c>
      <c r="AC161" t="s">
        <v>3491</v>
      </c>
      <c r="AD161" t="s">
        <v>3492</v>
      </c>
      <c r="AE161" t="s">
        <v>3493</v>
      </c>
      <c r="AF161" t="s">
        <v>3494</v>
      </c>
      <c r="AG161">
        <v>7.1214998684118458E-2</v>
      </c>
      <c r="AH161">
        <v>4.3121959017430926E-2</v>
      </c>
      <c r="AI161">
        <v>7.7087591331043426E-2</v>
      </c>
      <c r="AJ161">
        <v>1.6435451201524735E-2</v>
      </c>
      <c r="AK161" t="s">
        <v>3495</v>
      </c>
      <c r="AL161" t="s">
        <v>3496</v>
      </c>
      <c r="AM161" t="s">
        <v>3497</v>
      </c>
      <c r="AN161">
        <v>2.1337669888270905E-2</v>
      </c>
      <c r="AO161">
        <v>0.38790632918098694</v>
      </c>
      <c r="AP161">
        <v>0.57601523943994259</v>
      </c>
      <c r="AQ161">
        <v>0.39629564165810821</v>
      </c>
      <c r="AR161">
        <v>1.3974306707264291E-2</v>
      </c>
      <c r="AS161">
        <v>5.8841926644367028E-2</v>
      </c>
      <c r="AT161">
        <v>0.78740052362140567</v>
      </c>
      <c r="AU161" t="s">
        <v>3498</v>
      </c>
      <c r="AV161" t="s">
        <v>3499</v>
      </c>
      <c r="AW161" t="s">
        <v>3500</v>
      </c>
      <c r="AX161">
        <v>0.72656001200169418</v>
      </c>
      <c r="AY161">
        <v>0.24203877413536903</v>
      </c>
      <c r="AZ161">
        <v>8815</v>
      </c>
      <c r="BA161">
        <v>5714.25</v>
      </c>
      <c r="BB161">
        <v>5227.25</v>
      </c>
      <c r="BC161">
        <v>7.8374057428252722E-2</v>
      </c>
      <c r="BD161" t="s">
        <v>3501</v>
      </c>
      <c r="BE161">
        <v>0.82567548864553542</v>
      </c>
      <c r="BF161">
        <v>2.0137677847142581E-2</v>
      </c>
      <c r="BG161">
        <v>7.5539091238028128E-2</v>
      </c>
      <c r="BH161">
        <v>0.82238017266750041</v>
      </c>
      <c r="BI161" t="s">
        <v>3502</v>
      </c>
      <c r="BJ161" t="s">
        <v>3503</v>
      </c>
      <c r="BK161" t="s">
        <v>3504</v>
      </c>
      <c r="BL161" t="s">
        <v>3505</v>
      </c>
      <c r="BM161" t="s">
        <v>3506</v>
      </c>
      <c r="BN161" t="s">
        <v>3507</v>
      </c>
    </row>
  </sheetData>
  <phoneticPr fontId="2"/>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EA5DE-00C5-421C-989D-125CEFB7F1B7}">
  <sheetPr>
    <tabColor theme="9"/>
  </sheetPr>
  <dimension ref="A1:BN161"/>
  <sheetViews>
    <sheetView workbookViewId="0">
      <selection activeCell="F1724" sqref="F1724"/>
    </sheetView>
  </sheetViews>
  <sheetFormatPr defaultRowHeight="18"/>
  <cols>
    <col min="1" max="1" width="7.08203125" bestFit="1" customWidth="1"/>
    <col min="2" max="2" width="12.6640625" bestFit="1" customWidth="1"/>
    <col min="3" max="3" width="14.58203125" bestFit="1" customWidth="1"/>
    <col min="4" max="4" width="44.08203125" bestFit="1" customWidth="1"/>
    <col min="5" max="6" width="16.58203125" bestFit="1" customWidth="1"/>
    <col min="7" max="7" width="12.33203125" bestFit="1" customWidth="1"/>
    <col min="8" max="9" width="22.5" bestFit="1" customWidth="1"/>
    <col min="10" max="19" width="20.5" bestFit="1" customWidth="1"/>
    <col min="20" max="21" width="30.33203125" bestFit="1" customWidth="1"/>
    <col min="22" max="22" width="22.5" bestFit="1" customWidth="1"/>
    <col min="23" max="23" width="12.6640625" bestFit="1" customWidth="1"/>
    <col min="24" max="24" width="22.5" bestFit="1" customWidth="1"/>
    <col min="25" max="25" width="24.4140625" bestFit="1" customWidth="1"/>
    <col min="26" max="27" width="26.4140625" bestFit="1" customWidth="1"/>
    <col min="28" max="28" width="30.33203125" bestFit="1" customWidth="1"/>
    <col min="29" max="29" width="32.33203125" bestFit="1" customWidth="1"/>
    <col min="30" max="30" width="20.5" bestFit="1" customWidth="1"/>
    <col min="31" max="32" width="26.4140625" bestFit="1" customWidth="1"/>
    <col min="33" max="34" width="22.5" bestFit="1" customWidth="1"/>
    <col min="35" max="35" width="16.58203125" bestFit="1" customWidth="1"/>
    <col min="36" max="36" width="12.6640625" bestFit="1" customWidth="1"/>
    <col min="37" max="38" width="24.4140625" bestFit="1" customWidth="1"/>
    <col min="39" max="39" width="18.5" bestFit="1" customWidth="1"/>
    <col min="40" max="40" width="16.58203125" bestFit="1" customWidth="1"/>
    <col min="41" max="43" width="18.5" bestFit="1" customWidth="1"/>
    <col min="44" max="45" width="22.5" bestFit="1" customWidth="1"/>
    <col min="46" max="46" width="18.5" bestFit="1" customWidth="1"/>
    <col min="47" max="47" width="28.33203125" bestFit="1" customWidth="1"/>
    <col min="48" max="48" width="42.1640625" bestFit="1" customWidth="1"/>
    <col min="49" max="49" width="30.33203125" bestFit="1" customWidth="1"/>
    <col min="50" max="51" width="18.5" bestFit="1" customWidth="1"/>
    <col min="52" max="52" width="22.5" bestFit="1" customWidth="1"/>
    <col min="53" max="53" width="32.33203125" bestFit="1" customWidth="1"/>
    <col min="54" max="54" width="24.4140625" bestFit="1" customWidth="1"/>
    <col min="55" max="55" width="18.5" bestFit="1" customWidth="1"/>
    <col min="56" max="57" width="14.58203125" bestFit="1" customWidth="1"/>
    <col min="58" max="59" width="26.4140625" bestFit="1" customWidth="1"/>
    <col min="60" max="60" width="22.5" bestFit="1" customWidth="1"/>
    <col min="61" max="61" width="26.4140625" bestFit="1" customWidth="1"/>
    <col min="62" max="62" width="24.4140625" bestFit="1" customWidth="1"/>
    <col min="63" max="63" width="22.5" bestFit="1" customWidth="1"/>
    <col min="64" max="64" width="14.58203125" bestFit="1" customWidth="1"/>
    <col min="65" max="66" width="32.33203125" bestFit="1" customWidth="1"/>
  </cols>
  <sheetData>
    <row r="1" spans="1:66">
      <c r="A1" t="s">
        <v>137</v>
      </c>
      <c r="B1" t="s">
        <v>139</v>
      </c>
      <c r="C1" t="s">
        <v>1</v>
      </c>
      <c r="D1" t="s">
        <v>142</v>
      </c>
      <c r="E1" t="s">
        <v>143</v>
      </c>
      <c r="F1" t="s">
        <v>144</v>
      </c>
      <c r="G1" t="s">
        <v>145</v>
      </c>
      <c r="H1" t="s">
        <v>146</v>
      </c>
      <c r="I1" t="s">
        <v>147</v>
      </c>
      <c r="J1" t="s">
        <v>148</v>
      </c>
      <c r="K1" t="s">
        <v>149</v>
      </c>
      <c r="L1" t="s">
        <v>150</v>
      </c>
      <c r="M1" t="s">
        <v>151</v>
      </c>
      <c r="N1" t="s">
        <v>152</v>
      </c>
      <c r="O1" t="s">
        <v>153</v>
      </c>
      <c r="P1" t="s">
        <v>154</v>
      </c>
      <c r="Q1" t="s">
        <v>155</v>
      </c>
      <c r="R1" t="s">
        <v>156</v>
      </c>
      <c r="S1" t="s">
        <v>157</v>
      </c>
      <c r="T1" t="s">
        <v>158</v>
      </c>
      <c r="U1" t="s">
        <v>159</v>
      </c>
      <c r="V1" t="s">
        <v>160</v>
      </c>
      <c r="W1" t="s">
        <v>161</v>
      </c>
      <c r="X1" t="s">
        <v>162</v>
      </c>
      <c r="Y1" t="s">
        <v>163</v>
      </c>
      <c r="Z1" t="s">
        <v>164</v>
      </c>
      <c r="AA1" t="s">
        <v>165</v>
      </c>
      <c r="AB1" t="s">
        <v>166</v>
      </c>
      <c r="AC1" t="s">
        <v>167</v>
      </c>
      <c r="AD1" t="s">
        <v>168</v>
      </c>
      <c r="AE1" t="s">
        <v>169</v>
      </c>
      <c r="AF1" t="s">
        <v>170</v>
      </c>
      <c r="AG1" t="s">
        <v>171</v>
      </c>
      <c r="AH1" t="s">
        <v>172</v>
      </c>
      <c r="AI1" t="s">
        <v>173</v>
      </c>
      <c r="AJ1" t="s">
        <v>174</v>
      </c>
      <c r="AK1" t="s">
        <v>175</v>
      </c>
      <c r="AL1" t="s">
        <v>176</v>
      </c>
      <c r="AM1" t="s">
        <v>177</v>
      </c>
      <c r="AN1" t="s">
        <v>178</v>
      </c>
      <c r="AO1" t="s">
        <v>179</v>
      </c>
      <c r="AP1" t="s">
        <v>180</v>
      </c>
      <c r="AQ1" t="s">
        <v>181</v>
      </c>
      <c r="AR1" t="s">
        <v>182</v>
      </c>
      <c r="AS1" t="s">
        <v>183</v>
      </c>
      <c r="AT1" t="s">
        <v>184</v>
      </c>
      <c r="AU1" t="s">
        <v>185</v>
      </c>
      <c r="AV1" t="s">
        <v>186</v>
      </c>
      <c r="AW1" t="s">
        <v>187</v>
      </c>
      <c r="AX1" t="s">
        <v>188</v>
      </c>
      <c r="AY1" t="s">
        <v>189</v>
      </c>
      <c r="AZ1" t="s">
        <v>190</v>
      </c>
      <c r="BA1" t="s">
        <v>191</v>
      </c>
      <c r="BB1" t="s">
        <v>192</v>
      </c>
      <c r="BC1" t="s">
        <v>193</v>
      </c>
      <c r="BD1" t="s">
        <v>194</v>
      </c>
      <c r="BE1" t="s">
        <v>195</v>
      </c>
      <c r="BF1" t="s">
        <v>196</v>
      </c>
      <c r="BG1" t="s">
        <v>197</v>
      </c>
      <c r="BH1" t="s">
        <v>198</v>
      </c>
      <c r="BI1" t="s">
        <v>199</v>
      </c>
      <c r="BJ1" t="s">
        <v>200</v>
      </c>
      <c r="BK1" t="s">
        <v>201</v>
      </c>
      <c r="BL1" t="s">
        <v>202</v>
      </c>
      <c r="BM1" t="s">
        <v>203</v>
      </c>
      <c r="BN1" t="s">
        <v>204</v>
      </c>
    </row>
    <row r="2" spans="1:66">
      <c r="A2">
        <v>2004</v>
      </c>
      <c r="B2">
        <v>1</v>
      </c>
      <c r="C2">
        <v>0.11006865395254659</v>
      </c>
      <c r="D2">
        <v>0.4424094691340672</v>
      </c>
      <c r="E2">
        <v>1.497676133950578</v>
      </c>
      <c r="F2">
        <v>1.07863330384282</v>
      </c>
      <c r="G2">
        <v>1.0429262732657931</v>
      </c>
      <c r="H2">
        <v>7.6994813970664849E-2</v>
      </c>
      <c r="I2">
        <v>5.5634955249756035E-2</v>
      </c>
      <c r="J2">
        <v>0.78673348048392411</v>
      </c>
      <c r="K2">
        <v>0.78673348048392411</v>
      </c>
      <c r="M2">
        <v>0.8213027625927134</v>
      </c>
      <c r="N2">
        <v>0.16137889032214237</v>
      </c>
      <c r="O2">
        <v>0.16137889032214237</v>
      </c>
      <c r="P2">
        <v>7.6979191529648813E-2</v>
      </c>
      <c r="Q2">
        <v>0.109766727810961</v>
      </c>
      <c r="R2">
        <v>7.6979191529648813E-2</v>
      </c>
      <c r="V2">
        <v>8.2050769512648072E-2</v>
      </c>
      <c r="W2">
        <v>0</v>
      </c>
      <c r="AG2">
        <v>0</v>
      </c>
      <c r="AH2">
        <v>0</v>
      </c>
      <c r="AI2">
        <v>5.436088342488464E-2</v>
      </c>
      <c r="AJ2">
        <v>1.6208184248221739E-2</v>
      </c>
      <c r="AN2">
        <v>0</v>
      </c>
      <c r="AO2">
        <v>0.58728729523769496</v>
      </c>
      <c r="AP2">
        <v>0.58728729523769496</v>
      </c>
      <c r="AQ2">
        <v>0.58850431262251224</v>
      </c>
      <c r="AR2">
        <v>0.10524988841738439</v>
      </c>
      <c r="AS2">
        <v>0.10524988841738439</v>
      </c>
      <c r="AT2">
        <v>0.16021242657091422</v>
      </c>
      <c r="AX2">
        <v>0.27669033606628468</v>
      </c>
      <c r="AY2">
        <v>0.27669033606628468</v>
      </c>
      <c r="AZ2">
        <v>0</v>
      </c>
      <c r="BA2">
        <v>0</v>
      </c>
      <c r="BC2">
        <v>0</v>
      </c>
      <c r="BE2">
        <v>0.18588048311625965</v>
      </c>
      <c r="BF2">
        <v>0.10385500404514396</v>
      </c>
      <c r="BG2">
        <v>0.10417142115504283</v>
      </c>
      <c r="BH2">
        <v>0.42675055634068731</v>
      </c>
    </row>
    <row r="3" spans="1:66">
      <c r="A3">
        <v>2004</v>
      </c>
      <c r="B3">
        <v>2</v>
      </c>
      <c r="C3">
        <v>0.20089286369339426</v>
      </c>
      <c r="D3">
        <v>0.33645902394697597</v>
      </c>
      <c r="E3">
        <v>1.2089965821559936</v>
      </c>
      <c r="F3">
        <v>0.93056819998632456</v>
      </c>
      <c r="G3">
        <v>0.80485567075504316</v>
      </c>
      <c r="H3">
        <v>0.12544093939908221</v>
      </c>
      <c r="I3">
        <v>9.822320359065613E-2</v>
      </c>
      <c r="J3">
        <v>0.60349724231088897</v>
      </c>
      <c r="K3">
        <v>0.60349724231088897</v>
      </c>
      <c r="M3">
        <v>0.63357996529942739</v>
      </c>
      <c r="N3">
        <v>7.4450914970185231E-2</v>
      </c>
      <c r="O3">
        <v>7.4450914970185231E-2</v>
      </c>
      <c r="P3">
        <v>6.8766978722800284E-2</v>
      </c>
      <c r="Q3">
        <v>9.7346448418225692E-2</v>
      </c>
      <c r="R3">
        <v>6.8766978722800284E-2</v>
      </c>
      <c r="V3">
        <v>3.9788171739214964E-2</v>
      </c>
      <c r="W3">
        <v>0</v>
      </c>
      <c r="X3">
        <v>0</v>
      </c>
      <c r="AG3">
        <v>0</v>
      </c>
      <c r="AH3">
        <v>0</v>
      </c>
      <c r="AI3">
        <v>7.8308879600459055E-2</v>
      </c>
      <c r="AJ3">
        <v>4.022302415738703E-2</v>
      </c>
      <c r="AN3">
        <v>0</v>
      </c>
      <c r="AO3">
        <v>0.67178758674673955</v>
      </c>
      <c r="AP3">
        <v>0.67178758674673955</v>
      </c>
      <c r="AQ3">
        <v>0.66412483130266253</v>
      </c>
      <c r="AR3">
        <v>4.9293195986741999E-2</v>
      </c>
      <c r="AS3">
        <v>4.9293195986741999E-2</v>
      </c>
      <c r="AT3">
        <v>0.31312637686506994</v>
      </c>
      <c r="AX3">
        <v>0.38774522738427636</v>
      </c>
      <c r="AY3">
        <v>0.38774522738427636</v>
      </c>
      <c r="AZ3">
        <v>0</v>
      </c>
      <c r="BA3">
        <v>0</v>
      </c>
      <c r="BB3">
        <v>0</v>
      </c>
      <c r="BC3">
        <v>0</v>
      </c>
      <c r="BD3">
        <v>0.67022901642218147</v>
      </c>
      <c r="BE3">
        <v>0.35503336853710871</v>
      </c>
      <c r="BF3">
        <v>0.1637588130061132</v>
      </c>
      <c r="BG3">
        <v>0.17404791620022814</v>
      </c>
      <c r="BH3">
        <v>0.3594577693445084</v>
      </c>
    </row>
    <row r="4" spans="1:66">
      <c r="A4">
        <v>2004</v>
      </c>
      <c r="B4">
        <v>3</v>
      </c>
      <c r="C4">
        <v>9.8665195597703134E-2</v>
      </c>
      <c r="D4">
        <v>0.32609267766779776</v>
      </c>
      <c r="E4">
        <v>1.025329044222735</v>
      </c>
      <c r="F4">
        <v>0.72663157148488688</v>
      </c>
      <c r="G4">
        <v>0.66491445349615685</v>
      </c>
      <c r="H4">
        <v>0.10344000455995474</v>
      </c>
      <c r="I4">
        <v>8.3470958469935477E-2</v>
      </c>
      <c r="J4">
        <v>0.59593085821567604</v>
      </c>
      <c r="K4">
        <v>0.59593085821567604</v>
      </c>
      <c r="M4">
        <v>0.61193910407650143</v>
      </c>
      <c r="N4">
        <v>9.1844991794767059E-2</v>
      </c>
      <c r="O4">
        <v>9.1844991794767059E-2</v>
      </c>
      <c r="P4">
        <v>5.3440224565001603E-2</v>
      </c>
      <c r="Q4">
        <v>6.8362931678730435E-2</v>
      </c>
      <c r="R4">
        <v>5.3440224565001603E-2</v>
      </c>
      <c r="V4">
        <v>3.3278820933097461E-2</v>
      </c>
      <c r="W4">
        <v>0</v>
      </c>
      <c r="X4">
        <v>0</v>
      </c>
      <c r="AG4">
        <v>0</v>
      </c>
      <c r="AH4">
        <v>0</v>
      </c>
      <c r="AI4">
        <v>7.5071133085325967E-2</v>
      </c>
      <c r="AJ4">
        <v>5.8112968979494514E-2</v>
      </c>
      <c r="AN4">
        <v>0</v>
      </c>
      <c r="AO4">
        <v>0.74448175948103101</v>
      </c>
      <c r="AP4">
        <v>0.74448175948103101</v>
      </c>
      <c r="AQ4">
        <v>0.73783597201135431</v>
      </c>
      <c r="AR4">
        <v>4.5406959819872368E-2</v>
      </c>
      <c r="AS4">
        <v>4.5406959819872368E-2</v>
      </c>
      <c r="AT4">
        <v>0.327487798661249</v>
      </c>
      <c r="AX4">
        <v>0.21279938712625707</v>
      </c>
      <c r="AY4">
        <v>0.21279938712625707</v>
      </c>
      <c r="AZ4">
        <v>0</v>
      </c>
      <c r="BA4">
        <v>0</v>
      </c>
      <c r="BB4">
        <v>0</v>
      </c>
      <c r="BC4">
        <v>0</v>
      </c>
      <c r="BD4">
        <v>0.71405734358985606</v>
      </c>
      <c r="BE4">
        <v>0.38683937863956236</v>
      </c>
      <c r="BF4">
        <v>0.28483778653928715</v>
      </c>
      <c r="BG4">
        <v>0.28913435422404232</v>
      </c>
      <c r="BH4">
        <v>0.46530467984417145</v>
      </c>
    </row>
    <row r="5" spans="1:66">
      <c r="A5">
        <v>2004</v>
      </c>
      <c r="B5">
        <v>4</v>
      </c>
      <c r="C5">
        <v>9.1713165227950741E-2</v>
      </c>
      <c r="D5">
        <v>0.29669473263762702</v>
      </c>
      <c r="E5">
        <v>1.1153975347200391</v>
      </c>
      <c r="F5">
        <v>0.85876998912705793</v>
      </c>
      <c r="G5">
        <v>0.75175602098570926</v>
      </c>
      <c r="H5">
        <v>9.4759401986656569E-2</v>
      </c>
      <c r="I5">
        <v>8.0658408139168386E-2</v>
      </c>
      <c r="J5">
        <v>0.55565874287226302</v>
      </c>
      <c r="K5">
        <v>0.55565874287226302</v>
      </c>
      <c r="M5">
        <v>0.56951900680021172</v>
      </c>
      <c r="N5">
        <v>7.3016346853732428E-2</v>
      </c>
      <c r="O5">
        <v>7.3016346853732428E-2</v>
      </c>
      <c r="P5">
        <v>5.1402951566730769E-2</v>
      </c>
      <c r="Q5">
        <v>6.8159043136084535E-2</v>
      </c>
      <c r="R5">
        <v>5.1402951566730769E-2</v>
      </c>
      <c r="V5">
        <v>2.3620523595933265E-2</v>
      </c>
      <c r="W5">
        <v>0</v>
      </c>
      <c r="X5">
        <v>0</v>
      </c>
      <c r="AG5">
        <v>0</v>
      </c>
      <c r="AH5">
        <v>0</v>
      </c>
      <c r="AI5">
        <v>4.4266911967902042E-2</v>
      </c>
      <c r="AJ5">
        <v>2.544955083484551E-2</v>
      </c>
      <c r="AN5">
        <v>0</v>
      </c>
      <c r="AO5">
        <v>0.75526259652293848</v>
      </c>
      <c r="AP5">
        <v>0.75526259652293848</v>
      </c>
      <c r="AQ5">
        <v>0.74519895785019641</v>
      </c>
      <c r="AR5">
        <v>4.4665236268477709E-2</v>
      </c>
      <c r="AS5">
        <v>4.4665236268477709E-2</v>
      </c>
      <c r="AT5">
        <v>0.35048490868966858</v>
      </c>
      <c r="AX5">
        <v>0.24193899646309586</v>
      </c>
      <c r="AY5">
        <v>0.24193899646309586</v>
      </c>
      <c r="AZ5">
        <v>0</v>
      </c>
      <c r="BA5">
        <v>0</v>
      </c>
      <c r="BB5">
        <v>0</v>
      </c>
      <c r="BC5">
        <v>0</v>
      </c>
      <c r="BD5">
        <v>0.647297478696096</v>
      </c>
      <c r="BE5">
        <v>0.42523857269799009</v>
      </c>
      <c r="BF5">
        <v>0.28913378316750593</v>
      </c>
      <c r="BG5">
        <v>0.30832443234532209</v>
      </c>
      <c r="BH5">
        <v>0.46487255620918311</v>
      </c>
    </row>
    <row r="6" spans="1:66">
      <c r="A6">
        <v>2004</v>
      </c>
      <c r="B6">
        <v>5</v>
      </c>
      <c r="C6">
        <v>0.23840240318176201</v>
      </c>
      <c r="D6">
        <v>0.26631604077886378</v>
      </c>
      <c r="E6">
        <v>1.1751668901658521</v>
      </c>
      <c r="F6">
        <v>0.89340157761037298</v>
      </c>
      <c r="G6">
        <v>0.68254117234397982</v>
      </c>
      <c r="H6">
        <v>0.10956537423753276</v>
      </c>
      <c r="I6">
        <v>8.2590349152727768E-2</v>
      </c>
      <c r="J6">
        <v>0.45402983475631248</v>
      </c>
      <c r="K6">
        <v>0.45402983475631248</v>
      </c>
      <c r="M6">
        <v>0.47767768724697629</v>
      </c>
      <c r="N6">
        <v>5.6458406405016266E-2</v>
      </c>
      <c r="O6">
        <v>5.6458406405016266E-2</v>
      </c>
      <c r="P6">
        <v>5.3860742726589458E-2</v>
      </c>
      <c r="Q6">
        <v>7.9548976934488827E-2</v>
      </c>
      <c r="R6">
        <v>5.3860742726589458E-2</v>
      </c>
      <c r="V6">
        <v>1.8107716011098774E-2</v>
      </c>
      <c r="W6">
        <v>0</v>
      </c>
      <c r="X6">
        <v>0</v>
      </c>
      <c r="AG6">
        <v>0</v>
      </c>
      <c r="AH6">
        <v>0</v>
      </c>
      <c r="AI6">
        <v>8.0896286551732796E-2</v>
      </c>
      <c r="AJ6">
        <v>4.930179942102586E-2</v>
      </c>
      <c r="AN6">
        <v>0</v>
      </c>
      <c r="AO6">
        <v>0.65547087997860431</v>
      </c>
      <c r="AP6">
        <v>0.65547087997860431</v>
      </c>
      <c r="AQ6">
        <v>0.65498797705272105</v>
      </c>
      <c r="AR6">
        <v>4.5881246081924176E-2</v>
      </c>
      <c r="AS6">
        <v>4.5881246081924176E-2</v>
      </c>
      <c r="AT6">
        <v>0.46911734313494075</v>
      </c>
      <c r="AX6">
        <v>0.36724588228263932</v>
      </c>
      <c r="AY6">
        <v>0.36724588228263932</v>
      </c>
      <c r="AZ6">
        <v>0</v>
      </c>
      <c r="BA6">
        <v>0</v>
      </c>
      <c r="BB6">
        <v>0</v>
      </c>
      <c r="BC6">
        <v>0</v>
      </c>
      <c r="BD6">
        <v>0.65490047027134657</v>
      </c>
      <c r="BE6">
        <v>0.5234145695537924</v>
      </c>
      <c r="BF6">
        <v>0.21335192835322286</v>
      </c>
      <c r="BG6">
        <v>0.26914478089587235</v>
      </c>
      <c r="BH6">
        <v>0.45371940953877254</v>
      </c>
    </row>
    <row r="7" spans="1:66">
      <c r="A7">
        <v>2004</v>
      </c>
      <c r="B7">
        <v>6</v>
      </c>
      <c r="C7">
        <v>0.24167914827668688</v>
      </c>
      <c r="D7">
        <v>0.26472849381248725</v>
      </c>
      <c r="E7">
        <v>1.202557959196527</v>
      </c>
      <c r="F7">
        <v>0.90764937417711378</v>
      </c>
      <c r="G7">
        <v>0.70095895728806701</v>
      </c>
      <c r="H7">
        <v>0.11804039490228471</v>
      </c>
      <c r="I7">
        <v>8.7099085636819285E-2</v>
      </c>
      <c r="J7">
        <v>0.44540697749748509</v>
      </c>
      <c r="K7">
        <v>0.44540697749748509</v>
      </c>
      <c r="M7">
        <v>0.47408484323355859</v>
      </c>
      <c r="N7">
        <v>5.0146996948554907E-2</v>
      </c>
      <c r="O7">
        <v>5.0146996948554907E-2</v>
      </c>
      <c r="P7">
        <v>6.3176410897205576E-2</v>
      </c>
      <c r="Q7">
        <v>9.257520451934674E-2</v>
      </c>
      <c r="R7">
        <v>6.3176410897205576E-2</v>
      </c>
      <c r="V7">
        <v>1.9429863222845498E-2</v>
      </c>
      <c r="W7">
        <v>0</v>
      </c>
      <c r="X7">
        <v>0</v>
      </c>
      <c r="AG7">
        <v>0</v>
      </c>
      <c r="AH7">
        <v>0</v>
      </c>
      <c r="AI7">
        <v>8.5222566904536792E-2</v>
      </c>
      <c r="AJ7">
        <v>4.7725542462273847E-2</v>
      </c>
      <c r="AN7">
        <v>0</v>
      </c>
      <c r="AO7">
        <v>0.63918779670007442</v>
      </c>
      <c r="AP7">
        <v>0.63918779670007442</v>
      </c>
      <c r="AQ7">
        <v>0.64246986548419693</v>
      </c>
      <c r="AR7">
        <v>3.6476885996257868E-2</v>
      </c>
      <c r="AS7">
        <v>3.6476885996257868E-2</v>
      </c>
      <c r="AT7">
        <v>0.4684854436253269</v>
      </c>
      <c r="AX7">
        <v>0.35644655269992404</v>
      </c>
      <c r="AY7">
        <v>0.35644655269992404</v>
      </c>
      <c r="AZ7">
        <v>0</v>
      </c>
      <c r="BA7">
        <v>0</v>
      </c>
      <c r="BB7">
        <v>0</v>
      </c>
      <c r="BC7">
        <v>0</v>
      </c>
      <c r="BD7">
        <v>0.6494090982870816</v>
      </c>
      <c r="BE7">
        <v>0.52495339067069891</v>
      </c>
      <c r="BF7">
        <v>0.19685086806750621</v>
      </c>
      <c r="BG7">
        <v>0.26358572883143067</v>
      </c>
      <c r="BH7">
        <v>0.43479527082981639</v>
      </c>
    </row>
    <row r="8" spans="1:66">
      <c r="A8">
        <v>2004</v>
      </c>
      <c r="B8">
        <v>7</v>
      </c>
      <c r="C8">
        <v>0.25968813925693846</v>
      </c>
      <c r="D8">
        <v>0.21872841861135006</v>
      </c>
      <c r="E8">
        <v>1.1138718863275163</v>
      </c>
      <c r="F8">
        <v>0.85427423733600283</v>
      </c>
      <c r="G8">
        <v>0.60400797000173678</v>
      </c>
      <c r="H8">
        <v>0.10797451130436889</v>
      </c>
      <c r="I8">
        <v>7.3436917804919941E-2</v>
      </c>
      <c r="J8">
        <v>0.4363293456481625</v>
      </c>
      <c r="K8">
        <v>0.4363293456481625</v>
      </c>
      <c r="M8">
        <v>0.46806999270580274</v>
      </c>
      <c r="N8">
        <v>4.4557450066466366E-2</v>
      </c>
      <c r="O8">
        <v>4.4557450066466366E-2</v>
      </c>
      <c r="P8">
        <v>6.855982836070533E-2</v>
      </c>
      <c r="Q8">
        <v>9.3208235312247339E-2</v>
      </c>
      <c r="R8">
        <v>6.855982836070533E-2</v>
      </c>
      <c r="V8">
        <v>1.6654046690462714E-2</v>
      </c>
      <c r="W8">
        <v>0</v>
      </c>
      <c r="X8">
        <v>0</v>
      </c>
      <c r="AG8">
        <v>0</v>
      </c>
      <c r="AH8">
        <v>0</v>
      </c>
      <c r="AI8">
        <v>7.1679092143829795E-2</v>
      </c>
      <c r="AJ8">
        <v>4.2183603378378058E-2</v>
      </c>
      <c r="AN8">
        <v>0</v>
      </c>
      <c r="AO8">
        <v>0.59671935845520885</v>
      </c>
      <c r="AP8">
        <v>0.59671935845520885</v>
      </c>
      <c r="AQ8">
        <v>0.5966689895844941</v>
      </c>
      <c r="AR8">
        <v>3.2611607942051875E-2</v>
      </c>
      <c r="AS8">
        <v>3.2611607942051875E-2</v>
      </c>
      <c r="AT8">
        <v>0.47238922462750566</v>
      </c>
      <c r="AX8">
        <v>0.32304035773091921</v>
      </c>
      <c r="AY8">
        <v>0.32304035773091921</v>
      </c>
      <c r="AZ8">
        <v>0</v>
      </c>
      <c r="BA8">
        <v>0</v>
      </c>
      <c r="BB8">
        <v>0</v>
      </c>
      <c r="BC8">
        <v>0</v>
      </c>
      <c r="BD8">
        <v>0.70317217408804122</v>
      </c>
      <c r="BE8">
        <v>0.53179873551415224</v>
      </c>
      <c r="BF8">
        <v>0.15900884353724556</v>
      </c>
      <c r="BG8">
        <v>0.23503348008331074</v>
      </c>
      <c r="BH8">
        <v>0.39291482404842176</v>
      </c>
    </row>
    <row r="9" spans="1:66">
      <c r="A9">
        <v>2004</v>
      </c>
      <c r="B9">
        <v>8</v>
      </c>
      <c r="C9">
        <v>0.21897896694318034</v>
      </c>
      <c r="D9">
        <v>0.25512746395583757</v>
      </c>
      <c r="E9">
        <v>1.0786579431851935</v>
      </c>
      <c r="F9">
        <v>0.79251436991268165</v>
      </c>
      <c r="G9">
        <v>0.64842078665459646</v>
      </c>
      <c r="H9">
        <v>0.12171076212446376</v>
      </c>
      <c r="I9">
        <v>7.4703873381092356E-2</v>
      </c>
      <c r="J9">
        <v>0.49417238946473169</v>
      </c>
      <c r="K9">
        <v>0.49417238946473169</v>
      </c>
      <c r="M9">
        <v>0.5476764639572439</v>
      </c>
      <c r="N9">
        <v>3.2796569842616259E-2</v>
      </c>
      <c r="O9">
        <v>3.2796569842616259E-2</v>
      </c>
      <c r="P9">
        <v>0.12436843167980526</v>
      </c>
      <c r="Q9">
        <v>0.19942342823395801</v>
      </c>
      <c r="R9">
        <v>0.12436843167980526</v>
      </c>
      <c r="V9">
        <v>2.5397791819966115E-2</v>
      </c>
      <c r="W9">
        <v>0</v>
      </c>
      <c r="X9">
        <v>0</v>
      </c>
      <c r="AG9">
        <v>0</v>
      </c>
      <c r="AH9">
        <v>0</v>
      </c>
      <c r="AI9">
        <v>0.18011839195211207</v>
      </c>
      <c r="AJ9">
        <v>0.10125722671918758</v>
      </c>
      <c r="AN9">
        <v>0</v>
      </c>
      <c r="AO9">
        <v>0.5496823342547551</v>
      </c>
      <c r="AP9">
        <v>0.5496823342547551</v>
      </c>
      <c r="AQ9">
        <v>0.55141013488201507</v>
      </c>
      <c r="AR9">
        <v>3.6916617775281671E-2</v>
      </c>
      <c r="AS9">
        <v>3.6916617775281671E-2</v>
      </c>
      <c r="AT9">
        <v>0.39813515615449985</v>
      </c>
      <c r="AX9">
        <v>0.27062252307304197</v>
      </c>
      <c r="AY9">
        <v>0.27062252307304197</v>
      </c>
      <c r="AZ9">
        <v>0</v>
      </c>
      <c r="BA9">
        <v>0</v>
      </c>
      <c r="BB9">
        <v>0</v>
      </c>
      <c r="BC9">
        <v>0</v>
      </c>
      <c r="BD9">
        <v>0.73131287339200945</v>
      </c>
      <c r="BE9">
        <v>0.45100204216174672</v>
      </c>
      <c r="BF9">
        <v>0.11067795344287153</v>
      </c>
      <c r="BG9">
        <v>0.14195005037906619</v>
      </c>
      <c r="BH9">
        <v>0.47349902076377798</v>
      </c>
    </row>
    <row r="10" spans="1:66">
      <c r="A10">
        <v>2005</v>
      </c>
      <c r="B10">
        <v>1</v>
      </c>
      <c r="C10">
        <v>0.10351686206483754</v>
      </c>
      <c r="D10">
        <v>0.26492175834189696</v>
      </c>
      <c r="E10">
        <v>1.9007981626263952</v>
      </c>
      <c r="F10">
        <v>1.1457430006544942</v>
      </c>
      <c r="G10">
        <v>1.1264628820035623</v>
      </c>
      <c r="H10">
        <v>0.12089450043872293</v>
      </c>
      <c r="I10">
        <v>8.9989282138038917E-2</v>
      </c>
      <c r="J10">
        <v>0.77759038365689737</v>
      </c>
      <c r="K10">
        <v>0.77759038365689737</v>
      </c>
      <c r="M10">
        <v>0.81215614205890618</v>
      </c>
      <c r="N10">
        <v>0.16319383616024302</v>
      </c>
      <c r="O10">
        <v>0.16319383616024302</v>
      </c>
      <c r="P10">
        <v>6.9101359194024312E-2</v>
      </c>
      <c r="Q10">
        <v>0.100569770843287</v>
      </c>
      <c r="R10">
        <v>6.9101359194024312E-2</v>
      </c>
      <c r="V10">
        <v>9.1513495628131061E-2</v>
      </c>
      <c r="W10">
        <v>0</v>
      </c>
      <c r="AG10">
        <v>0</v>
      </c>
      <c r="AH10">
        <v>0</v>
      </c>
      <c r="AI10">
        <v>4.5684553760432588E-2</v>
      </c>
      <c r="AJ10">
        <v>8.7582881621037414E-3</v>
      </c>
      <c r="AK10">
        <v>1.0121866413816962</v>
      </c>
      <c r="AL10">
        <v>1.0116980998068166</v>
      </c>
      <c r="AM10">
        <v>0.95277796413978244</v>
      </c>
      <c r="AN10">
        <v>0</v>
      </c>
      <c r="AO10">
        <v>0.57039865919472432</v>
      </c>
      <c r="AP10">
        <v>0.57039865919472432</v>
      </c>
      <c r="AQ10">
        <v>0.56935751719760963</v>
      </c>
      <c r="AR10">
        <v>0.10989466990909884</v>
      </c>
      <c r="AS10">
        <v>0.10989466990909884</v>
      </c>
      <c r="AT10">
        <v>0.16272308640445871</v>
      </c>
      <c r="AX10">
        <v>0.27742832016299973</v>
      </c>
      <c r="AY10">
        <v>0.27742832016299973</v>
      </c>
      <c r="AZ10">
        <v>0</v>
      </c>
      <c r="BA10">
        <v>0</v>
      </c>
      <c r="BC10">
        <v>0</v>
      </c>
      <c r="BE10">
        <v>0.18557112230903494</v>
      </c>
      <c r="BF10">
        <v>0.11212976058583853</v>
      </c>
      <c r="BG10">
        <v>0.11257383878787248</v>
      </c>
      <c r="BH10">
        <v>0.43239266680035582</v>
      </c>
    </row>
    <row r="11" spans="1:66">
      <c r="A11">
        <v>2005</v>
      </c>
      <c r="B11">
        <v>2</v>
      </c>
      <c r="C11">
        <v>0.17818045010943853</v>
      </c>
      <c r="D11">
        <v>0.17230054895020386</v>
      </c>
      <c r="E11">
        <v>1.5797831462764791</v>
      </c>
      <c r="F11">
        <v>1.0562513234480648</v>
      </c>
      <c r="G11">
        <v>0.91937141750445595</v>
      </c>
      <c r="H11">
        <v>0.21343258563144601</v>
      </c>
      <c r="I11">
        <v>0.1691941092213976</v>
      </c>
      <c r="J11">
        <v>0.57636147882305278</v>
      </c>
      <c r="K11">
        <v>0.57636147882305278</v>
      </c>
      <c r="M11">
        <v>0.6122627823120258</v>
      </c>
      <c r="N11">
        <v>8.2211166817027378E-2</v>
      </c>
      <c r="O11">
        <v>8.2211166817027378E-2</v>
      </c>
      <c r="P11">
        <v>6.7444567303016581E-2</v>
      </c>
      <c r="Q11">
        <v>0.10758469945080483</v>
      </c>
      <c r="R11">
        <v>6.7444567303016581E-2</v>
      </c>
      <c r="V11">
        <v>3.7050724281902536E-2</v>
      </c>
      <c r="W11">
        <v>0</v>
      </c>
      <c r="X11">
        <v>0</v>
      </c>
      <c r="AG11">
        <v>0</v>
      </c>
      <c r="AH11">
        <v>0</v>
      </c>
      <c r="AI11">
        <v>6.9452851223077205E-2</v>
      </c>
      <c r="AJ11">
        <v>1.775572594193733E-2</v>
      </c>
      <c r="AK11">
        <v>1.0203033316643191</v>
      </c>
      <c r="AL11">
        <v>1.0071154641701965</v>
      </c>
      <c r="AM11">
        <v>0.8597131539563323</v>
      </c>
      <c r="AN11">
        <v>0</v>
      </c>
      <c r="AO11">
        <v>0.65358306330326066</v>
      </c>
      <c r="AP11">
        <v>0.65358306330326066</v>
      </c>
      <c r="AQ11">
        <v>0.65166652905280198</v>
      </c>
      <c r="AR11">
        <v>4.8466078360373276E-2</v>
      </c>
      <c r="AS11">
        <v>4.8466078360373276E-2</v>
      </c>
      <c r="AT11">
        <v>0.34940867858763358</v>
      </c>
      <c r="AX11">
        <v>0.38075612881098009</v>
      </c>
      <c r="AY11">
        <v>0.38075612881098009</v>
      </c>
      <c r="AZ11">
        <v>0</v>
      </c>
      <c r="BA11">
        <v>0</v>
      </c>
      <c r="BB11">
        <v>0</v>
      </c>
      <c r="BC11">
        <v>0</v>
      </c>
      <c r="BD11">
        <v>0.66118740412656785</v>
      </c>
      <c r="BE11">
        <v>0.38249796510931683</v>
      </c>
      <c r="BF11">
        <v>0.16561942330116433</v>
      </c>
      <c r="BG11">
        <v>0.17769649817706992</v>
      </c>
      <c r="BH11">
        <v>0.41638287899458415</v>
      </c>
    </row>
    <row r="12" spans="1:66">
      <c r="A12">
        <v>2005</v>
      </c>
      <c r="B12">
        <v>3</v>
      </c>
      <c r="C12">
        <v>8.262778569849985E-2</v>
      </c>
      <c r="D12">
        <v>0.18551972211067763</v>
      </c>
      <c r="E12">
        <v>1.4492127782014927</v>
      </c>
      <c r="F12">
        <v>0.90433107324356021</v>
      </c>
      <c r="G12">
        <v>0.8419776006106936</v>
      </c>
      <c r="H12">
        <v>0.16774487189926385</v>
      </c>
      <c r="I12">
        <v>0.13617409290371515</v>
      </c>
      <c r="J12">
        <v>0.57233788715823131</v>
      </c>
      <c r="K12">
        <v>0.57233788715823131</v>
      </c>
      <c r="M12">
        <v>0.59368257864658924</v>
      </c>
      <c r="N12">
        <v>9.9315386745999268E-2</v>
      </c>
      <c r="O12">
        <v>9.9315386745999268E-2</v>
      </c>
      <c r="P12">
        <v>5.6911274518947993E-2</v>
      </c>
      <c r="Q12">
        <v>8.0738735018497265E-2</v>
      </c>
      <c r="R12">
        <v>5.6911274518947993E-2</v>
      </c>
      <c r="V12">
        <v>3.3171255723463737E-2</v>
      </c>
      <c r="W12">
        <v>0</v>
      </c>
      <c r="X12">
        <v>0</v>
      </c>
      <c r="AG12">
        <v>0</v>
      </c>
      <c r="AH12">
        <v>0</v>
      </c>
      <c r="AI12">
        <v>4.5077002794785617E-2</v>
      </c>
      <c r="AJ12">
        <v>1.9462431592553286E-2</v>
      </c>
      <c r="AK12">
        <v>1.0214902722484041</v>
      </c>
      <c r="AL12">
        <v>1.0196548829174108</v>
      </c>
      <c r="AM12">
        <v>0.72993069411196521</v>
      </c>
      <c r="AN12">
        <v>0</v>
      </c>
      <c r="AO12">
        <v>0.72437144560904254</v>
      </c>
      <c r="AP12">
        <v>0.72437144560904254</v>
      </c>
      <c r="AQ12">
        <v>0.71880663283997448</v>
      </c>
      <c r="AR12">
        <v>4.2922531479235235E-2</v>
      </c>
      <c r="AS12">
        <v>4.2922531479235235E-2</v>
      </c>
      <c r="AT12">
        <v>0.34550630409501992</v>
      </c>
      <c r="AX12">
        <v>0.20473807888217524</v>
      </c>
      <c r="AY12">
        <v>0.20473807888217524</v>
      </c>
      <c r="AZ12">
        <v>0</v>
      </c>
      <c r="BA12">
        <v>0</v>
      </c>
      <c r="BB12">
        <v>0</v>
      </c>
      <c r="BC12">
        <v>0</v>
      </c>
      <c r="BD12">
        <v>0.72756300640324167</v>
      </c>
      <c r="BE12">
        <v>0.40036435720070296</v>
      </c>
      <c r="BF12">
        <v>0.28593998101880624</v>
      </c>
      <c r="BG12">
        <v>0.28991615600131748</v>
      </c>
      <c r="BH12">
        <v>0.49397057710409731</v>
      </c>
    </row>
    <row r="13" spans="1:66">
      <c r="A13">
        <v>2005</v>
      </c>
      <c r="B13">
        <v>4</v>
      </c>
      <c r="C13">
        <v>7.5230118599364848E-2</v>
      </c>
      <c r="D13">
        <v>0.18920044778075631</v>
      </c>
      <c r="E13">
        <v>1.4092460747692608</v>
      </c>
      <c r="F13">
        <v>1.0113558530977442</v>
      </c>
      <c r="G13">
        <v>0.9097384072659207</v>
      </c>
      <c r="H13">
        <v>0.17604199530118692</v>
      </c>
      <c r="I13">
        <v>0.15133985193764984</v>
      </c>
      <c r="J13">
        <v>0.53600044819831383</v>
      </c>
      <c r="K13">
        <v>0.53600044819831383</v>
      </c>
      <c r="M13">
        <v>0.55604352720599737</v>
      </c>
      <c r="N13">
        <v>8.597865749986458E-2</v>
      </c>
      <c r="O13">
        <v>8.597865749986458E-2</v>
      </c>
      <c r="P13">
        <v>5.1518051399794519E-2</v>
      </c>
      <c r="Q13">
        <v>6.9413775602055722E-2</v>
      </c>
      <c r="R13">
        <v>5.1518051399794519E-2</v>
      </c>
      <c r="V13">
        <v>2.2627535911974455E-2</v>
      </c>
      <c r="W13">
        <v>0</v>
      </c>
      <c r="X13">
        <v>0</v>
      </c>
      <c r="AG13">
        <v>0</v>
      </c>
      <c r="AH13">
        <v>0</v>
      </c>
      <c r="AI13">
        <v>3.5557351556023915E-2</v>
      </c>
      <c r="AJ13">
        <v>1.4055424740457635E-2</v>
      </c>
      <c r="AK13">
        <v>0.99961443098767666</v>
      </c>
      <c r="AL13">
        <v>0.9919791801202702</v>
      </c>
      <c r="AM13">
        <v>0.90472162220798935</v>
      </c>
      <c r="AN13">
        <v>0</v>
      </c>
      <c r="AO13">
        <v>0.73963151593410903</v>
      </c>
      <c r="AP13">
        <v>0.73963151593410903</v>
      </c>
      <c r="AQ13">
        <v>0.73949687574079814</v>
      </c>
      <c r="AR13">
        <v>3.9736807967219283E-2</v>
      </c>
      <c r="AS13">
        <v>3.9736807967219283E-2</v>
      </c>
      <c r="AT13">
        <v>0.38056408525613261</v>
      </c>
      <c r="AX13">
        <v>0.24175327846341194</v>
      </c>
      <c r="AY13">
        <v>0.24175327846341194</v>
      </c>
      <c r="AZ13">
        <v>0</v>
      </c>
      <c r="BA13">
        <v>0</v>
      </c>
      <c r="BB13">
        <v>0</v>
      </c>
      <c r="BC13">
        <v>0</v>
      </c>
      <c r="BD13">
        <v>0.65687933033410772</v>
      </c>
      <c r="BE13">
        <v>0.44014748662649639</v>
      </c>
      <c r="BF13">
        <v>0.29581944935789345</v>
      </c>
      <c r="BG13">
        <v>0.31667104602871604</v>
      </c>
      <c r="BH13">
        <v>0.48094510233579252</v>
      </c>
    </row>
    <row r="14" spans="1:66">
      <c r="A14">
        <v>2005</v>
      </c>
      <c r="B14">
        <v>5</v>
      </c>
      <c r="C14">
        <v>0.19077080216287104</v>
      </c>
      <c r="D14">
        <v>0.19351039246973908</v>
      </c>
      <c r="E14">
        <v>1.6054969858520725</v>
      </c>
      <c r="F14">
        <v>1.0832466724138539</v>
      </c>
      <c r="G14">
        <v>0.85920473819674847</v>
      </c>
      <c r="H14">
        <v>0.20162840047521285</v>
      </c>
      <c r="I14">
        <v>0.15208558806031705</v>
      </c>
      <c r="J14">
        <v>0.43777200585198511</v>
      </c>
      <c r="K14">
        <v>0.43777200585198511</v>
      </c>
      <c r="M14">
        <v>0.46256803946630448</v>
      </c>
      <c r="N14">
        <v>6.1527805192302484E-2</v>
      </c>
      <c r="O14">
        <v>6.1527805192302484E-2</v>
      </c>
      <c r="P14">
        <v>5.1854340447134918E-2</v>
      </c>
      <c r="Q14">
        <v>8.1236648880739559E-2</v>
      </c>
      <c r="R14">
        <v>5.1854340447134918E-2</v>
      </c>
      <c r="V14">
        <v>1.9446142933159501E-2</v>
      </c>
      <c r="W14">
        <v>0</v>
      </c>
      <c r="X14">
        <v>0</v>
      </c>
      <c r="AG14">
        <v>0</v>
      </c>
      <c r="AH14">
        <v>0</v>
      </c>
      <c r="AI14">
        <v>5.6664099404119428E-2</v>
      </c>
      <c r="AJ14">
        <v>2.2999136824160899E-2</v>
      </c>
      <c r="AK14">
        <v>1.0196259546888018</v>
      </c>
      <c r="AL14">
        <v>1.0036551861384515</v>
      </c>
      <c r="AM14">
        <v>0.76707941326008555</v>
      </c>
      <c r="AN14">
        <v>0</v>
      </c>
      <c r="AO14">
        <v>0.64247099945938879</v>
      </c>
      <c r="AP14">
        <v>0.64247099945938879</v>
      </c>
      <c r="AQ14">
        <v>0.64657157821699918</v>
      </c>
      <c r="AR14">
        <v>4.0435753865573063E-2</v>
      </c>
      <c r="AS14">
        <v>4.0435753865573063E-2</v>
      </c>
      <c r="AT14">
        <v>0.49976451916616121</v>
      </c>
      <c r="AX14">
        <v>0.37042758937587006</v>
      </c>
      <c r="AY14">
        <v>0.37042758937587006</v>
      </c>
      <c r="AZ14">
        <v>0</v>
      </c>
      <c r="BA14">
        <v>0</v>
      </c>
      <c r="BB14">
        <v>0</v>
      </c>
      <c r="BC14">
        <v>0</v>
      </c>
      <c r="BD14">
        <v>0.6510817285738657</v>
      </c>
      <c r="BE14">
        <v>0.53467963788769968</v>
      </c>
      <c r="BF14">
        <v>0.21398595713248536</v>
      </c>
      <c r="BG14">
        <v>0.27398681927655844</v>
      </c>
      <c r="BH14">
        <v>0.46062727070285653</v>
      </c>
    </row>
    <row r="15" spans="1:66">
      <c r="A15">
        <v>2005</v>
      </c>
      <c r="B15">
        <v>6</v>
      </c>
      <c r="C15">
        <v>0.20588434005387307</v>
      </c>
      <c r="D15">
        <v>0.16342047896397902</v>
      </c>
      <c r="E15">
        <v>1.5719031586431653</v>
      </c>
      <c r="F15">
        <v>1.0695917457654496</v>
      </c>
      <c r="G15">
        <v>0.84830174748991294</v>
      </c>
      <c r="H15">
        <v>0.18360615022938945</v>
      </c>
      <c r="I15">
        <v>0.13418911235069464</v>
      </c>
      <c r="J15">
        <v>0.42362180845308495</v>
      </c>
      <c r="K15">
        <v>0.42362180845308495</v>
      </c>
      <c r="M15">
        <v>0.4552949792740158</v>
      </c>
      <c r="N15">
        <v>5.3480397364492394E-2</v>
      </c>
      <c r="O15">
        <v>5.3480397364492394E-2</v>
      </c>
      <c r="P15">
        <v>6.6469467208758889E-2</v>
      </c>
      <c r="Q15">
        <v>0.10278541798149966</v>
      </c>
      <c r="R15">
        <v>6.6469467208758889E-2</v>
      </c>
      <c r="V15">
        <v>1.9898373705919944E-2</v>
      </c>
      <c r="W15">
        <v>0</v>
      </c>
      <c r="X15">
        <v>0</v>
      </c>
      <c r="AG15">
        <v>0</v>
      </c>
      <c r="AH15">
        <v>0</v>
      </c>
      <c r="AI15">
        <v>6.8506512918132215E-2</v>
      </c>
      <c r="AJ15">
        <v>2.3547016889170203E-2</v>
      </c>
      <c r="AK15">
        <v>1.0067785205285966</v>
      </c>
      <c r="AL15">
        <v>0.99797665338379105</v>
      </c>
      <c r="AM15">
        <v>0.83415838849670043</v>
      </c>
      <c r="AN15">
        <v>0</v>
      </c>
      <c r="AO15">
        <v>0.62351654070757534</v>
      </c>
      <c r="AP15">
        <v>0.62351654070757534</v>
      </c>
      <c r="AQ15">
        <v>0.62498102438458936</v>
      </c>
      <c r="AR15">
        <v>3.4487402517605938E-2</v>
      </c>
      <c r="AS15">
        <v>3.4487402517605938E-2</v>
      </c>
      <c r="AT15">
        <v>0.49889879590213509</v>
      </c>
      <c r="AX15">
        <v>0.3520849511723167</v>
      </c>
      <c r="AY15">
        <v>0.3520849511723167</v>
      </c>
      <c r="AZ15">
        <v>0</v>
      </c>
      <c r="BA15">
        <v>0</v>
      </c>
      <c r="BB15">
        <v>0</v>
      </c>
      <c r="BC15">
        <v>0</v>
      </c>
      <c r="BD15">
        <v>0.64787132010573178</v>
      </c>
      <c r="BE15">
        <v>0.54211599258182275</v>
      </c>
      <c r="BF15">
        <v>0.19864587633679506</v>
      </c>
      <c r="BG15">
        <v>0.26865409833753262</v>
      </c>
      <c r="BH15">
        <v>0.46012973762601256</v>
      </c>
    </row>
    <row r="16" spans="1:66">
      <c r="A16">
        <v>2005</v>
      </c>
      <c r="B16">
        <v>7</v>
      </c>
      <c r="C16">
        <v>0.23838569097875639</v>
      </c>
      <c r="D16">
        <v>0.10580070268833044</v>
      </c>
      <c r="E16">
        <v>1.4036031490766199</v>
      </c>
      <c r="F16">
        <v>0.98795891732632735</v>
      </c>
      <c r="G16">
        <v>0.70363371878671899</v>
      </c>
      <c r="H16">
        <v>0.19350279784943009</v>
      </c>
      <c r="I16">
        <v>0.13347768565506424</v>
      </c>
      <c r="J16">
        <v>0.41785139936385829</v>
      </c>
      <c r="K16">
        <v>0.41785139936385829</v>
      </c>
      <c r="M16">
        <v>0.44933807861065023</v>
      </c>
      <c r="N16">
        <v>4.7269371252647074E-2</v>
      </c>
      <c r="O16">
        <v>4.7269371252647074E-2</v>
      </c>
      <c r="P16">
        <v>6.6774300289041841E-2</v>
      </c>
      <c r="Q16">
        <v>9.4152729790006287E-2</v>
      </c>
      <c r="R16">
        <v>6.6774300289041841E-2</v>
      </c>
      <c r="V16">
        <v>1.8787609157273118E-2</v>
      </c>
      <c r="W16">
        <v>0</v>
      </c>
      <c r="X16">
        <v>0</v>
      </c>
      <c r="AG16">
        <v>0</v>
      </c>
      <c r="AH16">
        <v>0</v>
      </c>
      <c r="AI16">
        <v>5.8450373607585267E-2</v>
      </c>
      <c r="AJ16">
        <v>2.4253262124406271E-2</v>
      </c>
      <c r="AK16">
        <v>1.019557220908974</v>
      </c>
      <c r="AL16">
        <v>1.0070411824038978</v>
      </c>
      <c r="AM16">
        <v>0.90045402298600496</v>
      </c>
      <c r="AN16">
        <v>0</v>
      </c>
      <c r="AO16">
        <v>0.58497022441571045</v>
      </c>
      <c r="AP16">
        <v>0.58497022441571045</v>
      </c>
      <c r="AQ16">
        <v>0.58610492720298812</v>
      </c>
      <c r="AR16">
        <v>2.96860130549986E-2</v>
      </c>
      <c r="AS16">
        <v>2.96860130549986E-2</v>
      </c>
      <c r="AT16">
        <v>0.50789658131919846</v>
      </c>
      <c r="AX16">
        <v>0.31940249906027091</v>
      </c>
      <c r="AY16">
        <v>0.31940249906027091</v>
      </c>
      <c r="AZ16">
        <v>0</v>
      </c>
      <c r="BA16">
        <v>0</v>
      </c>
      <c r="BB16">
        <v>0</v>
      </c>
      <c r="BC16">
        <v>0</v>
      </c>
      <c r="BD16">
        <v>0.70355132731558112</v>
      </c>
      <c r="BE16">
        <v>0.54925024469181083</v>
      </c>
      <c r="BF16">
        <v>0.16046677038609697</v>
      </c>
      <c r="BG16">
        <v>0.24028725713108887</v>
      </c>
      <c r="BH16">
        <v>0.41243019807304265</v>
      </c>
    </row>
    <row r="17" spans="1:60">
      <c r="A17">
        <v>2005</v>
      </c>
      <c r="B17">
        <v>8</v>
      </c>
      <c r="C17">
        <v>0.18175901964644811</v>
      </c>
      <c r="D17">
        <v>0.18419066971095757</v>
      </c>
      <c r="E17">
        <v>1.4587550912613738</v>
      </c>
      <c r="F17">
        <v>0.95381906656510262</v>
      </c>
      <c r="G17">
        <v>0.79600956093428243</v>
      </c>
      <c r="H17">
        <v>0.20475648392028942</v>
      </c>
      <c r="I17">
        <v>0.12848341730759241</v>
      </c>
      <c r="J17">
        <v>0.47335514642429127</v>
      </c>
      <c r="K17">
        <v>0.47335514642429127</v>
      </c>
      <c r="M17">
        <v>0.53001999842207526</v>
      </c>
      <c r="N17">
        <v>3.7177672324723375E-2</v>
      </c>
      <c r="O17">
        <v>3.7177672324723375E-2</v>
      </c>
      <c r="P17">
        <v>0.12792794108920785</v>
      </c>
      <c r="Q17">
        <v>0.2166253741871125</v>
      </c>
      <c r="R17">
        <v>0.12792794108920785</v>
      </c>
      <c r="V17">
        <v>2.4652771059094455E-2</v>
      </c>
      <c r="W17">
        <v>0</v>
      </c>
      <c r="X17">
        <v>0</v>
      </c>
      <c r="AG17">
        <v>0</v>
      </c>
      <c r="AH17">
        <v>0</v>
      </c>
      <c r="AI17">
        <v>0.13754229092336337</v>
      </c>
      <c r="AJ17">
        <v>4.022351256164737E-2</v>
      </c>
      <c r="AK17">
        <v>1.0386006628243782</v>
      </c>
      <c r="AL17">
        <v>1.0384621276100174</v>
      </c>
      <c r="AM17">
        <v>0.76050646992907567</v>
      </c>
      <c r="AN17">
        <v>0</v>
      </c>
      <c r="AO17">
        <v>0.52833011632165039</v>
      </c>
      <c r="AP17">
        <v>0.52833011632165039</v>
      </c>
      <c r="AQ17">
        <v>0.52913197185792726</v>
      </c>
      <c r="AR17">
        <v>3.7961032276678575E-2</v>
      </c>
      <c r="AS17">
        <v>3.7961032276678575E-2</v>
      </c>
      <c r="AT17">
        <v>0.42989792163337581</v>
      </c>
      <c r="AX17">
        <v>0.27639588023481898</v>
      </c>
      <c r="AY17">
        <v>0.27639588023481898</v>
      </c>
      <c r="AZ17">
        <v>0</v>
      </c>
      <c r="BA17">
        <v>0</v>
      </c>
      <c r="BB17">
        <v>0</v>
      </c>
      <c r="BC17">
        <v>0</v>
      </c>
      <c r="BD17">
        <v>0.72250577686343787</v>
      </c>
      <c r="BE17">
        <v>0.46255678250515109</v>
      </c>
      <c r="BF17">
        <v>0.10950982997260329</v>
      </c>
      <c r="BG17">
        <v>0.14041709931541477</v>
      </c>
      <c r="BH17">
        <v>0.51362531771482722</v>
      </c>
    </row>
    <row r="18" spans="1:60">
      <c r="A18">
        <v>2006</v>
      </c>
      <c r="B18">
        <v>1</v>
      </c>
      <c r="C18">
        <v>0.10959431865486657</v>
      </c>
      <c r="D18">
        <v>0.18621883839447134</v>
      </c>
      <c r="E18">
        <v>2.1049838367463471</v>
      </c>
      <c r="F18">
        <v>1.2730363201431456</v>
      </c>
      <c r="G18">
        <v>1.2371894114728146</v>
      </c>
      <c r="H18">
        <v>0.17194167004939037</v>
      </c>
      <c r="I18">
        <v>0.13473500314755474</v>
      </c>
      <c r="J18">
        <v>0.76672378980264377</v>
      </c>
      <c r="K18">
        <v>0.76672378980264377</v>
      </c>
      <c r="M18">
        <v>0.80330529969378028</v>
      </c>
      <c r="N18">
        <v>0.18109558718642293</v>
      </c>
      <c r="O18">
        <v>0.18109558718642293</v>
      </c>
      <c r="P18">
        <v>7.6578705200509661E-2</v>
      </c>
      <c r="Q18">
        <v>0.10844698107010961</v>
      </c>
      <c r="R18">
        <v>7.6578705200509661E-2</v>
      </c>
      <c r="V18">
        <v>9.831815990077182E-2</v>
      </c>
      <c r="W18">
        <v>0</v>
      </c>
      <c r="AG18">
        <v>0</v>
      </c>
      <c r="AH18">
        <v>0</v>
      </c>
      <c r="AI18">
        <v>6.2220803392129612E-2</v>
      </c>
      <c r="AJ18">
        <v>9.5457496330278429E-3</v>
      </c>
      <c r="AK18">
        <v>1.0230685349438071</v>
      </c>
      <c r="AL18">
        <v>1.024351309000235</v>
      </c>
      <c r="AM18">
        <v>1.152897959159586</v>
      </c>
      <c r="AN18">
        <v>0</v>
      </c>
      <c r="AO18">
        <v>0.53650012560277871</v>
      </c>
      <c r="AP18">
        <v>0.53650012560277871</v>
      </c>
      <c r="AQ18">
        <v>0.52884780138028353</v>
      </c>
      <c r="AR18">
        <v>8.8228901893914261E-2</v>
      </c>
      <c r="AS18">
        <v>8.8228901893914261E-2</v>
      </c>
      <c r="AT18">
        <v>0.17042507727919634</v>
      </c>
      <c r="AX18">
        <v>0.28289565629030278</v>
      </c>
      <c r="AY18">
        <v>0.28289565629030278</v>
      </c>
      <c r="AZ18">
        <v>0</v>
      </c>
      <c r="BA18">
        <v>0</v>
      </c>
      <c r="BC18">
        <v>0</v>
      </c>
      <c r="BE18">
        <v>0.19378217044131446</v>
      </c>
      <c r="BF18">
        <v>0.1138213364406285</v>
      </c>
      <c r="BG18">
        <v>0.11416614323917126</v>
      </c>
      <c r="BH18">
        <v>0.46185579065416837</v>
      </c>
    </row>
    <row r="19" spans="1:60">
      <c r="A19">
        <v>2006</v>
      </c>
      <c r="B19">
        <v>2</v>
      </c>
      <c r="C19">
        <v>0.1867018079893388</v>
      </c>
      <c r="D19">
        <v>0.16077045858368091</v>
      </c>
      <c r="E19">
        <v>1.8346626925947151</v>
      </c>
      <c r="F19">
        <v>1.1503073291515966</v>
      </c>
      <c r="G19">
        <v>1.018255038921827</v>
      </c>
      <c r="H19">
        <v>0.27591823733153148</v>
      </c>
      <c r="I19">
        <v>0.22225565750203022</v>
      </c>
      <c r="J19">
        <v>0.56994124873331864</v>
      </c>
      <c r="K19">
        <v>0.56994124873331864</v>
      </c>
      <c r="M19">
        <v>0.60504055152844238</v>
      </c>
      <c r="N19">
        <v>8.6783244724849259E-2</v>
      </c>
      <c r="O19">
        <v>8.6783244724849259E-2</v>
      </c>
      <c r="P19">
        <v>6.8613476673636598E-2</v>
      </c>
      <c r="Q19">
        <v>0.11014793639649416</v>
      </c>
      <c r="R19">
        <v>6.8613476673636598E-2</v>
      </c>
      <c r="V19">
        <v>3.6418795638432033E-2</v>
      </c>
      <c r="W19">
        <v>0</v>
      </c>
      <c r="X19">
        <v>0</v>
      </c>
      <c r="AG19">
        <v>0</v>
      </c>
      <c r="AH19">
        <v>0</v>
      </c>
      <c r="AI19">
        <v>7.1432528220502264E-2</v>
      </c>
      <c r="AJ19">
        <v>1.8796565722792136E-2</v>
      </c>
      <c r="AK19">
        <v>1.0098289623597303</v>
      </c>
      <c r="AL19">
        <v>1.0111209916152319</v>
      </c>
      <c r="AM19">
        <v>1.0548052928104492</v>
      </c>
      <c r="AN19">
        <v>0</v>
      </c>
      <c r="AO19">
        <v>0.6463167681853802</v>
      </c>
      <c r="AP19">
        <v>0.6463167681853802</v>
      </c>
      <c r="AQ19">
        <v>0.63547459918797478</v>
      </c>
      <c r="AR19">
        <v>5.1572767464001766E-2</v>
      </c>
      <c r="AS19">
        <v>5.1572767464001766E-2</v>
      </c>
      <c r="AT19">
        <v>0.35086063328260886</v>
      </c>
      <c r="AX19">
        <v>0.37683473279167806</v>
      </c>
      <c r="AY19">
        <v>0.37683473279167806</v>
      </c>
      <c r="AZ19">
        <v>0</v>
      </c>
      <c r="BA19">
        <v>0</v>
      </c>
      <c r="BB19">
        <v>0</v>
      </c>
      <c r="BC19">
        <v>0</v>
      </c>
      <c r="BD19">
        <v>0.64995291672420652</v>
      </c>
      <c r="BE19">
        <v>0.38482330402510806</v>
      </c>
      <c r="BF19">
        <v>0.16103298089775903</v>
      </c>
      <c r="BG19">
        <v>0.17177397334551708</v>
      </c>
      <c r="BH19">
        <v>0.43098928660510616</v>
      </c>
    </row>
    <row r="20" spans="1:60">
      <c r="A20">
        <v>2006</v>
      </c>
      <c r="B20">
        <v>3</v>
      </c>
      <c r="C20">
        <v>7.7428492498541557E-2</v>
      </c>
      <c r="D20">
        <v>0.13174329449734976</v>
      </c>
      <c r="E20">
        <v>1.5475147601831294</v>
      </c>
      <c r="F20">
        <v>0.90513623476298388</v>
      </c>
      <c r="G20">
        <v>0.84103782707932906</v>
      </c>
      <c r="H20">
        <v>0.2194086300492977</v>
      </c>
      <c r="I20">
        <v>0.18433848418509008</v>
      </c>
      <c r="J20">
        <v>0.56316860639353739</v>
      </c>
      <c r="K20">
        <v>0.56316860639353739</v>
      </c>
      <c r="M20">
        <v>0.58696388493533103</v>
      </c>
      <c r="N20">
        <v>0.10520195643371177</v>
      </c>
      <c r="O20">
        <v>0.10520195643371177</v>
      </c>
      <c r="P20">
        <v>5.9647425744686684E-2</v>
      </c>
      <c r="Q20">
        <v>8.7679038167688794E-2</v>
      </c>
      <c r="R20">
        <v>5.9647425744686684E-2</v>
      </c>
      <c r="V20">
        <v>3.2779437373651604E-2</v>
      </c>
      <c r="W20">
        <v>0</v>
      </c>
      <c r="X20">
        <v>0</v>
      </c>
      <c r="AG20">
        <v>0</v>
      </c>
      <c r="AH20">
        <v>0</v>
      </c>
      <c r="AI20">
        <v>5.2839730255150881E-2</v>
      </c>
      <c r="AJ20">
        <v>2.078701581938008E-2</v>
      </c>
      <c r="AK20">
        <v>1.0268696605951217</v>
      </c>
      <c r="AL20">
        <v>1.0241587720856886</v>
      </c>
      <c r="AM20">
        <v>1.2074176963119885</v>
      </c>
      <c r="AN20">
        <v>0</v>
      </c>
      <c r="AO20">
        <v>0.7091138902780052</v>
      </c>
      <c r="AP20">
        <v>0.7091138902780052</v>
      </c>
      <c r="AQ20">
        <v>0.70448532451399293</v>
      </c>
      <c r="AR20">
        <v>4.4524293600090172E-2</v>
      </c>
      <c r="AS20">
        <v>4.4524293600090172E-2</v>
      </c>
      <c r="AT20">
        <v>0.35316714989056464</v>
      </c>
      <c r="AX20">
        <v>0.20769580587885952</v>
      </c>
      <c r="AY20">
        <v>0.20769580587885952</v>
      </c>
      <c r="AZ20">
        <v>0</v>
      </c>
      <c r="BA20">
        <v>0</v>
      </c>
      <c r="BB20">
        <v>0</v>
      </c>
      <c r="BC20">
        <v>0</v>
      </c>
      <c r="BD20">
        <v>0.72122504703843926</v>
      </c>
      <c r="BE20">
        <v>0.40219188241814996</v>
      </c>
      <c r="BF20">
        <v>0.27538315413357595</v>
      </c>
      <c r="BG20">
        <v>0.27961934630604413</v>
      </c>
      <c r="BH20">
        <v>0.50960848461193631</v>
      </c>
    </row>
    <row r="21" spans="1:60">
      <c r="A21">
        <v>2006</v>
      </c>
      <c r="B21">
        <v>4</v>
      </c>
      <c r="C21">
        <v>7.4177426181413514E-2</v>
      </c>
      <c r="D21">
        <v>0.12006000943939302</v>
      </c>
      <c r="E21">
        <v>1.6348210900206532</v>
      </c>
      <c r="F21">
        <v>1.0764304915553442</v>
      </c>
      <c r="G21">
        <v>0.97625749626427227</v>
      </c>
      <c r="H21">
        <v>0.24009037875822159</v>
      </c>
      <c r="I21">
        <v>0.20633655459947015</v>
      </c>
      <c r="J21">
        <v>0.52743241578311106</v>
      </c>
      <c r="K21">
        <v>0.52743241578311106</v>
      </c>
      <c r="M21">
        <v>0.55060348052153607</v>
      </c>
      <c r="N21">
        <v>8.8994619932319941E-2</v>
      </c>
      <c r="O21">
        <v>8.8994619932319941E-2</v>
      </c>
      <c r="P21">
        <v>5.133827367031199E-2</v>
      </c>
      <c r="Q21">
        <v>7.439753939033425E-2</v>
      </c>
      <c r="R21">
        <v>5.133827367031199E-2</v>
      </c>
      <c r="V21">
        <v>2.2879292621584484E-2</v>
      </c>
      <c r="W21">
        <v>0</v>
      </c>
      <c r="X21">
        <v>0</v>
      </c>
      <c r="AG21">
        <v>0</v>
      </c>
      <c r="AH21">
        <v>0</v>
      </c>
      <c r="AI21">
        <v>4.2786003132650026E-2</v>
      </c>
      <c r="AJ21">
        <v>1.5061072211983158E-2</v>
      </c>
      <c r="AK21">
        <v>1.0193412943408331</v>
      </c>
      <c r="AL21">
        <v>1.0191054704603149</v>
      </c>
      <c r="AM21">
        <v>1.2015685946618033</v>
      </c>
      <c r="AN21">
        <v>0</v>
      </c>
      <c r="AO21">
        <v>0.7305119953569672</v>
      </c>
      <c r="AP21">
        <v>0.7305119953569672</v>
      </c>
      <c r="AQ21">
        <v>0.72122848303625553</v>
      </c>
      <c r="AR21">
        <v>4.2465249074099903E-2</v>
      </c>
      <c r="AS21">
        <v>4.2465249074099903E-2</v>
      </c>
      <c r="AT21">
        <v>0.38969881146651902</v>
      </c>
      <c r="AX21">
        <v>0.24496726864880042</v>
      </c>
      <c r="AY21">
        <v>0.24496726864880042</v>
      </c>
      <c r="AZ21">
        <v>0</v>
      </c>
      <c r="BA21">
        <v>0</v>
      </c>
      <c r="BB21">
        <v>0</v>
      </c>
      <c r="BC21">
        <v>0</v>
      </c>
      <c r="BD21">
        <v>0.6363648799207704</v>
      </c>
      <c r="BE21">
        <v>0.44278150906797809</v>
      </c>
      <c r="BF21">
        <v>0.28971059155315981</v>
      </c>
      <c r="BG21">
        <v>0.31007943491985834</v>
      </c>
      <c r="BH21">
        <v>0.49986946079437389</v>
      </c>
    </row>
    <row r="22" spans="1:60">
      <c r="A22">
        <v>2006</v>
      </c>
      <c r="B22">
        <v>5</v>
      </c>
      <c r="C22">
        <v>0.19108091971952307</v>
      </c>
      <c r="D22">
        <v>0.13976954839400535</v>
      </c>
      <c r="E22">
        <v>1.7222304665044736</v>
      </c>
      <c r="F22">
        <v>1.1193890449390442</v>
      </c>
      <c r="G22">
        <v>0.90417890273131529</v>
      </c>
      <c r="H22">
        <v>0.26132106113081821</v>
      </c>
      <c r="I22">
        <v>0.19786591205082682</v>
      </c>
      <c r="J22">
        <v>0.43256316366113784</v>
      </c>
      <c r="K22">
        <v>0.43256316366113784</v>
      </c>
      <c r="M22">
        <v>0.45843322699517458</v>
      </c>
      <c r="N22">
        <v>6.4300611304004884E-2</v>
      </c>
      <c r="O22">
        <v>6.4300611304004884E-2</v>
      </c>
      <c r="P22">
        <v>5.3996424926963806E-2</v>
      </c>
      <c r="Q22">
        <v>8.5140031380938661E-2</v>
      </c>
      <c r="R22">
        <v>5.3996424926963806E-2</v>
      </c>
      <c r="V22">
        <v>2.0870503394596604E-2</v>
      </c>
      <c r="W22">
        <v>0</v>
      </c>
      <c r="X22">
        <v>0</v>
      </c>
      <c r="AG22">
        <v>0</v>
      </c>
      <c r="AH22">
        <v>0</v>
      </c>
      <c r="AI22">
        <v>6.299498252916097E-2</v>
      </c>
      <c r="AJ22">
        <v>2.4063387962809296E-2</v>
      </c>
      <c r="AK22">
        <v>1.0184088855289806</v>
      </c>
      <c r="AL22">
        <v>1.0177954068109909</v>
      </c>
      <c r="AM22">
        <v>1.117575490921495</v>
      </c>
      <c r="AN22">
        <v>0</v>
      </c>
      <c r="AO22">
        <v>0.63648355808419821</v>
      </c>
      <c r="AP22">
        <v>0.63648355808419821</v>
      </c>
      <c r="AQ22">
        <v>0.63477591698823199</v>
      </c>
      <c r="AR22">
        <v>4.1113236328823959E-2</v>
      </c>
      <c r="AS22">
        <v>4.1113236328823959E-2</v>
      </c>
      <c r="AT22">
        <v>0.49913894397611525</v>
      </c>
      <c r="AX22">
        <v>0.36898698839825816</v>
      </c>
      <c r="AY22">
        <v>0.36898698839825816</v>
      </c>
      <c r="AZ22">
        <v>0</v>
      </c>
      <c r="BA22">
        <v>0</v>
      </c>
      <c r="BB22">
        <v>0</v>
      </c>
      <c r="BC22">
        <v>0</v>
      </c>
      <c r="BD22">
        <v>0.63457625279919883</v>
      </c>
      <c r="BE22">
        <v>0.53485105253583798</v>
      </c>
      <c r="BF22">
        <v>0.20711932927569296</v>
      </c>
      <c r="BG22">
        <v>0.26545538663370738</v>
      </c>
      <c r="BH22">
        <v>0.46780885720831328</v>
      </c>
    </row>
    <row r="23" spans="1:60">
      <c r="A23">
        <v>2006</v>
      </c>
      <c r="B23">
        <v>6</v>
      </c>
      <c r="C23">
        <v>0.21404057353331851</v>
      </c>
      <c r="D23">
        <v>0.12106107982116959</v>
      </c>
      <c r="E23">
        <v>1.5515578194845505</v>
      </c>
      <c r="F23">
        <v>1.0370609306562031</v>
      </c>
      <c r="G23">
        <v>0.83196178331956827</v>
      </c>
      <c r="H23">
        <v>0.24602822877229302</v>
      </c>
      <c r="I23">
        <v>0.18133778595144642</v>
      </c>
      <c r="J23">
        <v>0.42174500371670776</v>
      </c>
      <c r="K23">
        <v>0.42174500371670776</v>
      </c>
      <c r="M23">
        <v>0.45269287046373385</v>
      </c>
      <c r="N23">
        <v>5.4769656989124789E-2</v>
      </c>
      <c r="O23">
        <v>5.4769656989124789E-2</v>
      </c>
      <c r="P23">
        <v>6.6573343719667319E-2</v>
      </c>
      <c r="Q23">
        <v>0.10826120900331439</v>
      </c>
      <c r="R23">
        <v>6.6573343719667319E-2</v>
      </c>
      <c r="V23">
        <v>2.0498321389762972E-2</v>
      </c>
      <c r="W23">
        <v>0</v>
      </c>
      <c r="X23">
        <v>0</v>
      </c>
      <c r="AG23">
        <v>0</v>
      </c>
      <c r="AH23">
        <v>0</v>
      </c>
      <c r="AI23">
        <v>7.4695743791803881E-2</v>
      </c>
      <c r="AJ23">
        <v>2.6339235331339771E-2</v>
      </c>
      <c r="AK23">
        <v>1.0325893227072636</v>
      </c>
      <c r="AL23">
        <v>1.0358957510435751</v>
      </c>
      <c r="AM23">
        <v>1.0722213670999841</v>
      </c>
      <c r="AN23">
        <v>0</v>
      </c>
      <c r="AO23">
        <v>0.61577922857270384</v>
      </c>
      <c r="AP23">
        <v>0.61577922857270384</v>
      </c>
      <c r="AQ23">
        <v>0.61524801989082056</v>
      </c>
      <c r="AR23">
        <v>3.7489940734842568E-2</v>
      </c>
      <c r="AS23">
        <v>3.7489940734842568E-2</v>
      </c>
      <c r="AT23">
        <v>0.50242732548490165</v>
      </c>
      <c r="AX23">
        <v>0.3565144862505028</v>
      </c>
      <c r="AY23">
        <v>0.3565144862505028</v>
      </c>
      <c r="AZ23">
        <v>0</v>
      </c>
      <c r="BA23">
        <v>0</v>
      </c>
      <c r="BB23">
        <v>0</v>
      </c>
      <c r="BC23">
        <v>0</v>
      </c>
      <c r="BD23">
        <v>0.63833856235741904</v>
      </c>
      <c r="BE23">
        <v>0.54036333668304259</v>
      </c>
      <c r="BF23">
        <v>0.18966493634205889</v>
      </c>
      <c r="BG23">
        <v>0.25635756936360249</v>
      </c>
      <c r="BH23">
        <v>0.47274247358018767</v>
      </c>
    </row>
    <row r="24" spans="1:60">
      <c r="A24">
        <v>2006</v>
      </c>
      <c r="B24">
        <v>7</v>
      </c>
      <c r="C24">
        <v>0.23937483690812639</v>
      </c>
      <c r="D24">
        <v>0.11657571030929634</v>
      </c>
      <c r="E24">
        <v>1.3824264693803059</v>
      </c>
      <c r="F24">
        <v>0.97765793270916035</v>
      </c>
      <c r="G24">
        <v>0.72720356738625669</v>
      </c>
      <c r="H24">
        <v>0.25796202362790716</v>
      </c>
      <c r="I24">
        <v>0.18322765635502983</v>
      </c>
      <c r="J24">
        <v>0.40370410725089567</v>
      </c>
      <c r="K24">
        <v>0.40370410725089567</v>
      </c>
      <c r="M24">
        <v>0.43440795932692389</v>
      </c>
      <c r="N24">
        <v>4.9503554919959211E-2</v>
      </c>
      <c r="O24">
        <v>4.9503554919959211E-2</v>
      </c>
      <c r="P24">
        <v>6.7053353895718509E-2</v>
      </c>
      <c r="Q24">
        <v>0.10031362013259786</v>
      </c>
      <c r="R24">
        <v>6.7053353895718509E-2</v>
      </c>
      <c r="V24">
        <v>1.9711656748565853E-2</v>
      </c>
      <c r="W24">
        <v>0</v>
      </c>
      <c r="X24">
        <v>0</v>
      </c>
      <c r="AG24">
        <v>0</v>
      </c>
      <c r="AH24">
        <v>0</v>
      </c>
      <c r="AI24">
        <v>6.4423562326363426E-2</v>
      </c>
      <c r="AJ24">
        <v>2.4533869074179926E-2</v>
      </c>
      <c r="AK24">
        <v>1.0366641638957335</v>
      </c>
      <c r="AL24">
        <v>1.0334252232108763</v>
      </c>
      <c r="AM24">
        <v>1.1314139317766139</v>
      </c>
      <c r="AN24">
        <v>0</v>
      </c>
      <c r="AO24">
        <v>0.57977176966993083</v>
      </c>
      <c r="AP24">
        <v>0.57977176966993083</v>
      </c>
      <c r="AQ24">
        <v>0.57964412618284267</v>
      </c>
      <c r="AR24">
        <v>2.9711040732300065E-2</v>
      </c>
      <c r="AS24">
        <v>2.9711040732300065E-2</v>
      </c>
      <c r="AT24">
        <v>0.51932586171653872</v>
      </c>
      <c r="AX24">
        <v>0.33028079143003991</v>
      </c>
      <c r="AY24">
        <v>0.33028079143003991</v>
      </c>
      <c r="AZ24">
        <v>0</v>
      </c>
      <c r="BA24">
        <v>0</v>
      </c>
      <c r="BB24">
        <v>0</v>
      </c>
      <c r="BC24">
        <v>0</v>
      </c>
      <c r="BD24">
        <v>0.6813120563387971</v>
      </c>
      <c r="BE24">
        <v>0.55575656325307088</v>
      </c>
      <c r="BF24">
        <v>0.15467450027181251</v>
      </c>
      <c r="BG24">
        <v>0.23216023320143225</v>
      </c>
      <c r="BH24">
        <v>0.42572019339719486</v>
      </c>
    </row>
    <row r="25" spans="1:60">
      <c r="A25">
        <v>2006</v>
      </c>
      <c r="B25">
        <v>8</v>
      </c>
      <c r="C25">
        <v>0.18553703412398601</v>
      </c>
      <c r="D25">
        <v>0.13994018996119562</v>
      </c>
      <c r="E25">
        <v>1.4584294874356427</v>
      </c>
      <c r="F25">
        <v>0.92471064016526683</v>
      </c>
      <c r="G25">
        <v>0.76148105476809702</v>
      </c>
      <c r="H25">
        <v>0.27129287629056431</v>
      </c>
      <c r="I25">
        <v>0.18012207638589717</v>
      </c>
      <c r="J25">
        <v>0.45699688922617915</v>
      </c>
      <c r="K25">
        <v>0.45699688922617915</v>
      </c>
      <c r="M25">
        <v>0.50986627958090713</v>
      </c>
      <c r="N25">
        <v>3.9484980779524483E-2</v>
      </c>
      <c r="O25">
        <v>3.9484980779524483E-2</v>
      </c>
      <c r="P25">
        <v>0.12936498369114433</v>
      </c>
      <c r="Q25">
        <v>0.23054685877745051</v>
      </c>
      <c r="R25">
        <v>0.12936498369114433</v>
      </c>
      <c r="V25">
        <v>2.32326011889754E-2</v>
      </c>
      <c r="W25">
        <v>0</v>
      </c>
      <c r="X25">
        <v>0</v>
      </c>
      <c r="AG25">
        <v>0</v>
      </c>
      <c r="AH25">
        <v>0</v>
      </c>
      <c r="AI25">
        <v>0.14705868082380061</v>
      </c>
      <c r="AJ25">
        <v>3.6123966133004878E-2</v>
      </c>
      <c r="AK25">
        <v>1.0202948016171975</v>
      </c>
      <c r="AL25">
        <v>1.0211734188230857</v>
      </c>
      <c r="AM25">
        <v>1.0758342660588334</v>
      </c>
      <c r="AN25">
        <v>0</v>
      </c>
      <c r="AO25">
        <v>0.51971453506234344</v>
      </c>
      <c r="AP25">
        <v>0.51971453506234344</v>
      </c>
      <c r="AQ25">
        <v>0.51956474557126375</v>
      </c>
      <c r="AR25">
        <v>3.3898077182347393E-2</v>
      </c>
      <c r="AS25">
        <v>3.3898077182347393E-2</v>
      </c>
      <c r="AT25">
        <v>0.44467597563209993</v>
      </c>
      <c r="AX25">
        <v>0.27941931288854532</v>
      </c>
      <c r="AY25">
        <v>0.27941931288854532</v>
      </c>
      <c r="AZ25">
        <v>0</v>
      </c>
      <c r="BA25">
        <v>0</v>
      </c>
      <c r="BB25">
        <v>0</v>
      </c>
      <c r="BC25">
        <v>0</v>
      </c>
      <c r="BD25">
        <v>0.70234645877725599</v>
      </c>
      <c r="BE25">
        <v>0.4817750553106534</v>
      </c>
      <c r="BF25">
        <v>0.10620349430149827</v>
      </c>
      <c r="BG25">
        <v>0.13590515965877123</v>
      </c>
      <c r="BH25">
        <v>0.55913846771766507</v>
      </c>
    </row>
    <row r="26" spans="1:60">
      <c r="A26">
        <v>2007</v>
      </c>
      <c r="B26">
        <v>1</v>
      </c>
      <c r="C26">
        <v>0.11345535576584084</v>
      </c>
      <c r="D26">
        <v>0.21110559074678403</v>
      </c>
      <c r="E26">
        <v>2.1190952409249353</v>
      </c>
      <c r="F26">
        <v>1.3363076077218812</v>
      </c>
      <c r="G26">
        <v>1.3096727309022085</v>
      </c>
      <c r="H26">
        <v>0.22829174191521084</v>
      </c>
      <c r="I26">
        <v>0.17907467475268873</v>
      </c>
      <c r="J26">
        <v>0.75455915552733699</v>
      </c>
      <c r="K26">
        <v>0.75455915552733699</v>
      </c>
      <c r="M26">
        <v>0.79741398315404577</v>
      </c>
      <c r="N26">
        <v>0.17434575097354077</v>
      </c>
      <c r="O26">
        <v>0.17434575097354077</v>
      </c>
      <c r="P26">
        <v>8.6426801060945496E-2</v>
      </c>
      <c r="Q26">
        <v>0.11799792947237794</v>
      </c>
      <c r="R26">
        <v>8.6426801060945496E-2</v>
      </c>
      <c r="V26">
        <v>9.0785076120596872E-2</v>
      </c>
      <c r="W26">
        <v>0</v>
      </c>
      <c r="AG26">
        <v>0</v>
      </c>
      <c r="AH26">
        <v>0</v>
      </c>
      <c r="AI26">
        <v>6.1461731879200766E-2</v>
      </c>
      <c r="AJ26">
        <v>7.9191585261152841E-3</v>
      </c>
      <c r="AK26">
        <v>1.0170853479146467</v>
      </c>
      <c r="AL26">
        <v>1.0172324678118394</v>
      </c>
      <c r="AM26">
        <v>1.1229538338344249</v>
      </c>
      <c r="AN26">
        <v>0</v>
      </c>
      <c r="AO26">
        <v>0.5478984338508841</v>
      </c>
      <c r="AP26">
        <v>0.5478984338508841</v>
      </c>
      <c r="AQ26">
        <v>0.54586754143842209</v>
      </c>
      <c r="AR26">
        <v>8.3058091322934069E-2</v>
      </c>
      <c r="AS26">
        <v>8.3058091322934069E-2</v>
      </c>
      <c r="AT26">
        <v>0.18063534409924081</v>
      </c>
      <c r="AX26">
        <v>0.29091535362435872</v>
      </c>
      <c r="AY26">
        <v>0.29091535362435872</v>
      </c>
      <c r="AZ26">
        <v>0</v>
      </c>
      <c r="BA26">
        <v>0</v>
      </c>
      <c r="BC26">
        <v>0</v>
      </c>
      <c r="BE26">
        <v>0.19691705613683244</v>
      </c>
      <c r="BF26">
        <v>0.11262279503466348</v>
      </c>
      <c r="BG26">
        <v>0.11296758859114302</v>
      </c>
      <c r="BH26">
        <v>0.45339751480458002</v>
      </c>
    </row>
    <row r="27" spans="1:60">
      <c r="A27">
        <v>2007</v>
      </c>
      <c r="B27">
        <v>2</v>
      </c>
      <c r="C27">
        <v>0.1923580032036464</v>
      </c>
      <c r="D27">
        <v>0.15285031086387946</v>
      </c>
      <c r="E27">
        <v>1.6923323919960018</v>
      </c>
      <c r="F27">
        <v>1.1076692008593751</v>
      </c>
      <c r="G27">
        <v>0.98706359940832678</v>
      </c>
      <c r="H27">
        <v>0.31837200117477976</v>
      </c>
      <c r="I27">
        <v>0.25042289880959123</v>
      </c>
      <c r="J27">
        <v>0.56998502676607876</v>
      </c>
      <c r="K27">
        <v>0.56998502676607876</v>
      </c>
      <c r="M27">
        <v>0.60853497862440042</v>
      </c>
      <c r="N27">
        <v>9.2936458496488059E-2</v>
      </c>
      <c r="O27">
        <v>9.2936458496488059E-2</v>
      </c>
      <c r="P27">
        <v>7.3880063040336549E-2</v>
      </c>
      <c r="Q27">
        <v>0.11620618639963871</v>
      </c>
      <c r="R27">
        <v>7.3880063040336549E-2</v>
      </c>
      <c r="V27">
        <v>3.6382774716286315E-2</v>
      </c>
      <c r="W27">
        <v>0</v>
      </c>
      <c r="X27">
        <v>0</v>
      </c>
      <c r="AG27">
        <v>0</v>
      </c>
      <c r="AH27">
        <v>0</v>
      </c>
      <c r="AI27">
        <v>7.2392346193973722E-2</v>
      </c>
      <c r="AJ27">
        <v>1.7582090010357883E-2</v>
      </c>
      <c r="AK27">
        <v>1.0301967950009996</v>
      </c>
      <c r="AL27">
        <v>1.0323559416744565</v>
      </c>
      <c r="AM27">
        <v>1.1836306806647801</v>
      </c>
      <c r="AN27">
        <v>0</v>
      </c>
      <c r="AO27">
        <v>0.63689729186609745</v>
      </c>
      <c r="AP27">
        <v>0.63689729186609745</v>
      </c>
      <c r="AQ27">
        <v>0.64029173899138914</v>
      </c>
      <c r="AR27">
        <v>4.2380212017886568E-2</v>
      </c>
      <c r="AS27">
        <v>4.2380212017886568E-2</v>
      </c>
      <c r="AT27">
        <v>0.36898068709689813</v>
      </c>
      <c r="AX27">
        <v>0.37733181364918517</v>
      </c>
      <c r="AY27">
        <v>0.37733181364918517</v>
      </c>
      <c r="AZ27">
        <v>0</v>
      </c>
      <c r="BA27">
        <v>0</v>
      </c>
      <c r="BB27">
        <v>0</v>
      </c>
      <c r="BC27">
        <v>0</v>
      </c>
      <c r="BD27">
        <v>0.64334824256791567</v>
      </c>
      <c r="BE27">
        <v>0.38409117848136998</v>
      </c>
      <c r="BF27">
        <v>0.15654833082154804</v>
      </c>
      <c r="BG27">
        <v>0.16762921534806172</v>
      </c>
      <c r="BH27">
        <v>0.43407706587643896</v>
      </c>
    </row>
    <row r="28" spans="1:60">
      <c r="A28">
        <v>2007</v>
      </c>
      <c r="B28">
        <v>3</v>
      </c>
      <c r="C28">
        <v>8.0020548185337159E-2</v>
      </c>
      <c r="D28">
        <v>0.107683794191302</v>
      </c>
      <c r="E28">
        <v>1.7289961549448698</v>
      </c>
      <c r="F28">
        <v>1.0070031806692405</v>
      </c>
      <c r="G28">
        <v>0.94501546229943401</v>
      </c>
      <c r="H28">
        <v>0.26610709341045991</v>
      </c>
      <c r="I28">
        <v>0.21499615759501284</v>
      </c>
      <c r="J28">
        <v>0.54170195436624613</v>
      </c>
      <c r="K28">
        <v>0.54170195436624613</v>
      </c>
      <c r="M28">
        <v>0.56909726649937598</v>
      </c>
      <c r="N28">
        <v>0.12183890425862468</v>
      </c>
      <c r="O28">
        <v>0.12183890425862468</v>
      </c>
      <c r="P28">
        <v>6.2079960725633425E-2</v>
      </c>
      <c r="Q28">
        <v>9.8648714962391623E-2</v>
      </c>
      <c r="R28">
        <v>6.2079960725633425E-2</v>
      </c>
      <c r="V28">
        <v>3.3467595355323315E-2</v>
      </c>
      <c r="W28">
        <v>0</v>
      </c>
      <c r="X28">
        <v>0</v>
      </c>
      <c r="AG28">
        <v>0</v>
      </c>
      <c r="AH28">
        <v>0</v>
      </c>
      <c r="AI28">
        <v>6.989884313763027E-2</v>
      </c>
      <c r="AJ28">
        <v>2.3452404207136054E-2</v>
      </c>
      <c r="AK28">
        <v>1.0397834789612239</v>
      </c>
      <c r="AL28">
        <v>1.0379734361935415</v>
      </c>
      <c r="AM28">
        <v>1.4285213280040399</v>
      </c>
      <c r="AN28">
        <v>0</v>
      </c>
      <c r="AO28">
        <v>0.68286271716359614</v>
      </c>
      <c r="AP28">
        <v>0.68286271716359614</v>
      </c>
      <c r="AQ28">
        <v>0.68619849303856795</v>
      </c>
      <c r="AR28">
        <v>4.2912463927521211E-2</v>
      </c>
      <c r="AS28">
        <v>4.2912463927521211E-2</v>
      </c>
      <c r="AT28">
        <v>0.37508128563321269</v>
      </c>
      <c r="AX28">
        <v>0.21137536429220585</v>
      </c>
      <c r="AY28">
        <v>0.21137536429220585</v>
      </c>
      <c r="AZ28">
        <v>0</v>
      </c>
      <c r="BA28">
        <v>0</v>
      </c>
      <c r="BB28">
        <v>0</v>
      </c>
      <c r="BC28">
        <v>0</v>
      </c>
      <c r="BD28">
        <v>0.62886154220560941</v>
      </c>
      <c r="BE28">
        <v>0.41098194138255839</v>
      </c>
      <c r="BF28">
        <v>0.26781035393803304</v>
      </c>
      <c r="BG28">
        <v>0.27173221050292745</v>
      </c>
      <c r="BH28">
        <v>0.54364377197719316</v>
      </c>
    </row>
    <row r="29" spans="1:60">
      <c r="A29">
        <v>2007</v>
      </c>
      <c r="B29">
        <v>4</v>
      </c>
      <c r="C29">
        <v>8.0570060645852912E-2</v>
      </c>
      <c r="D29">
        <v>0.14363757275537559</v>
      </c>
      <c r="E29">
        <v>1.6795390330183257</v>
      </c>
      <c r="F29">
        <v>1.1373404128662818</v>
      </c>
      <c r="G29">
        <v>1.0457757099008598</v>
      </c>
      <c r="H29">
        <v>0.28022764231350705</v>
      </c>
      <c r="I29">
        <v>0.23971022068064471</v>
      </c>
      <c r="J29">
        <v>0.52566684826208521</v>
      </c>
      <c r="K29">
        <v>0.52566684826208521</v>
      </c>
      <c r="M29">
        <v>0.55192592115137595</v>
      </c>
      <c r="N29">
        <v>9.4904844821590173E-2</v>
      </c>
      <c r="O29">
        <v>9.4904844821590173E-2</v>
      </c>
      <c r="P29">
        <v>5.4779438239513131E-2</v>
      </c>
      <c r="Q29">
        <v>7.7477450157948616E-2</v>
      </c>
      <c r="R29">
        <v>5.4779438239513131E-2</v>
      </c>
      <c r="V29">
        <v>2.3862745239380419E-2</v>
      </c>
      <c r="W29">
        <v>0</v>
      </c>
      <c r="X29">
        <v>0</v>
      </c>
      <c r="AG29">
        <v>0</v>
      </c>
      <c r="AH29">
        <v>0</v>
      </c>
      <c r="AI29">
        <v>4.6437148678368151E-2</v>
      </c>
      <c r="AJ29">
        <v>1.7007891262394669E-2</v>
      </c>
      <c r="AK29">
        <v>1.024111931605959</v>
      </c>
      <c r="AL29">
        <v>1.0168618041137591</v>
      </c>
      <c r="AM29">
        <v>1.1721546870480923</v>
      </c>
      <c r="AN29">
        <v>0</v>
      </c>
      <c r="AO29">
        <v>0.71813521471348041</v>
      </c>
      <c r="AP29">
        <v>0.71813521471348041</v>
      </c>
      <c r="AQ29">
        <v>0.72155634733422935</v>
      </c>
      <c r="AR29">
        <v>4.1041094823868036E-2</v>
      </c>
      <c r="AS29">
        <v>4.1041094823868036E-2</v>
      </c>
      <c r="AT29">
        <v>0.40728997391934335</v>
      </c>
      <c r="AX29">
        <v>0.24341647230268301</v>
      </c>
      <c r="AY29">
        <v>0.24341647230268301</v>
      </c>
      <c r="AZ29">
        <v>0</v>
      </c>
      <c r="BA29">
        <v>0</v>
      </c>
      <c r="BB29">
        <v>0</v>
      </c>
      <c r="BC29">
        <v>0</v>
      </c>
      <c r="BD29">
        <v>0.61108119310230025</v>
      </c>
      <c r="BE29">
        <v>0.44086774882561985</v>
      </c>
      <c r="BF29">
        <v>0.27858992253687836</v>
      </c>
      <c r="BG29">
        <v>0.29887030310256008</v>
      </c>
      <c r="BH29">
        <v>0.49676717777757146</v>
      </c>
    </row>
    <row r="30" spans="1:60">
      <c r="A30">
        <v>2007</v>
      </c>
      <c r="B30">
        <v>5</v>
      </c>
      <c r="C30">
        <v>0.19780092042305508</v>
      </c>
      <c r="D30">
        <v>0.13210646101923129</v>
      </c>
      <c r="E30">
        <v>1.7235910424640732</v>
      </c>
      <c r="F30">
        <v>1.1508886888951135</v>
      </c>
      <c r="G30">
        <v>0.94649622893891594</v>
      </c>
      <c r="H30">
        <v>0.30271367173791619</v>
      </c>
      <c r="I30">
        <v>0.23020443305995866</v>
      </c>
      <c r="J30">
        <v>0.42381242588901608</v>
      </c>
      <c r="K30">
        <v>0.42381242588901608</v>
      </c>
      <c r="M30">
        <v>0.4497837600173159</v>
      </c>
      <c r="N30">
        <v>6.9778146233261881E-2</v>
      </c>
      <c r="O30">
        <v>6.9778146233261881E-2</v>
      </c>
      <c r="P30">
        <v>5.694461835111763E-2</v>
      </c>
      <c r="Q30">
        <v>9.0044572037059484E-2</v>
      </c>
      <c r="R30">
        <v>5.694461835111763E-2</v>
      </c>
      <c r="V30">
        <v>1.9011411229212207E-2</v>
      </c>
      <c r="W30">
        <v>0</v>
      </c>
      <c r="X30">
        <v>0</v>
      </c>
      <c r="AG30">
        <v>0</v>
      </c>
      <c r="AH30">
        <v>0</v>
      </c>
      <c r="AI30">
        <v>6.9347165355018919E-2</v>
      </c>
      <c r="AJ30">
        <v>2.8014852641037473E-2</v>
      </c>
      <c r="AK30">
        <v>1.0267820822038782</v>
      </c>
      <c r="AL30">
        <v>1.0178792949959772</v>
      </c>
      <c r="AM30">
        <v>1.1520749879957939</v>
      </c>
      <c r="AN30">
        <v>0</v>
      </c>
      <c r="AO30">
        <v>0.6247975914849706</v>
      </c>
      <c r="AP30">
        <v>0.6247975914849706</v>
      </c>
      <c r="AQ30">
        <v>0.62571840521688116</v>
      </c>
      <c r="AR30">
        <v>4.0034799566575262E-2</v>
      </c>
      <c r="AS30">
        <v>4.0034799566575262E-2</v>
      </c>
      <c r="AT30">
        <v>0.52129222982388357</v>
      </c>
      <c r="AX30">
        <v>0.36201781049194304</v>
      </c>
      <c r="AY30">
        <v>0.36201781049194304</v>
      </c>
      <c r="AZ30">
        <v>0</v>
      </c>
      <c r="BA30">
        <v>0</v>
      </c>
      <c r="BB30">
        <v>0</v>
      </c>
      <c r="BC30">
        <v>0</v>
      </c>
      <c r="BD30">
        <v>0.62830991041737849</v>
      </c>
      <c r="BE30">
        <v>0.54209841992773355</v>
      </c>
      <c r="BF30">
        <v>0.20262041156832827</v>
      </c>
      <c r="BG30">
        <v>0.26052663764574002</v>
      </c>
      <c r="BH30">
        <v>0.48109832455174406</v>
      </c>
    </row>
    <row r="31" spans="1:60">
      <c r="A31">
        <v>2007</v>
      </c>
      <c r="B31">
        <v>6</v>
      </c>
      <c r="C31">
        <v>0.22374303009495292</v>
      </c>
      <c r="D31">
        <v>0.12656478164869592</v>
      </c>
      <c r="E31">
        <v>1.5446163101657291</v>
      </c>
      <c r="F31">
        <v>1.0663594950217241</v>
      </c>
      <c r="G31">
        <v>0.87153958034774315</v>
      </c>
      <c r="H31">
        <v>0.29179534775250154</v>
      </c>
      <c r="I31">
        <v>0.21215158218646535</v>
      </c>
      <c r="J31">
        <v>0.40983386961356039</v>
      </c>
      <c r="K31">
        <v>0.40983386961356039</v>
      </c>
      <c r="M31">
        <v>0.44535639365956503</v>
      </c>
      <c r="N31">
        <v>5.8667043937863664E-2</v>
      </c>
      <c r="O31">
        <v>5.8667043937863664E-2</v>
      </c>
      <c r="P31">
        <v>6.6991632761450953E-2</v>
      </c>
      <c r="Q31">
        <v>0.11481726868433309</v>
      </c>
      <c r="R31">
        <v>6.6991632761450953E-2</v>
      </c>
      <c r="V31">
        <v>2.130466415233526E-2</v>
      </c>
      <c r="W31">
        <v>0</v>
      </c>
      <c r="X31">
        <v>0</v>
      </c>
      <c r="AG31">
        <v>0</v>
      </c>
      <c r="AH31">
        <v>0</v>
      </c>
      <c r="AI31">
        <v>8.420127526289195E-2</v>
      </c>
      <c r="AJ31">
        <v>2.6734189511227212E-2</v>
      </c>
      <c r="AK31">
        <v>1.0309622658060755</v>
      </c>
      <c r="AL31">
        <v>1.0198559476612294</v>
      </c>
      <c r="AM31">
        <v>1.1492574361160806</v>
      </c>
      <c r="AN31">
        <v>0</v>
      </c>
      <c r="AO31">
        <v>0.60161676484232174</v>
      </c>
      <c r="AP31">
        <v>0.60161676484232174</v>
      </c>
      <c r="AQ31">
        <v>0.60286420849577094</v>
      </c>
      <c r="AR31">
        <v>3.4142324798896985E-2</v>
      </c>
      <c r="AS31">
        <v>3.4142324798896985E-2</v>
      </c>
      <c r="AT31">
        <v>0.53001477104117434</v>
      </c>
      <c r="AX31">
        <v>0.35450208587441612</v>
      </c>
      <c r="AY31">
        <v>0.35450208587441612</v>
      </c>
      <c r="AZ31">
        <v>0</v>
      </c>
      <c r="BA31">
        <v>0</v>
      </c>
      <c r="BB31">
        <v>0</v>
      </c>
      <c r="BC31">
        <v>0</v>
      </c>
      <c r="BD31">
        <v>0.62994505117464095</v>
      </c>
      <c r="BE31">
        <v>0.55141702219507893</v>
      </c>
      <c r="BF31">
        <v>0.18091757218493645</v>
      </c>
      <c r="BG31">
        <v>0.24732215331386467</v>
      </c>
      <c r="BH31">
        <v>0.49027151443558786</v>
      </c>
    </row>
    <row r="32" spans="1:60">
      <c r="A32">
        <v>2007</v>
      </c>
      <c r="B32">
        <v>7</v>
      </c>
      <c r="C32">
        <v>0.24446563250500442</v>
      </c>
      <c r="D32">
        <v>0.1148006318770925</v>
      </c>
      <c r="E32">
        <v>1.3800032668622308</v>
      </c>
      <c r="F32">
        <v>1.0079939750062912</v>
      </c>
      <c r="G32">
        <v>0.77154179558534852</v>
      </c>
      <c r="H32">
        <v>0.30034899913456026</v>
      </c>
      <c r="I32">
        <v>0.21809049929935764</v>
      </c>
      <c r="J32">
        <v>0.39299176926917295</v>
      </c>
      <c r="K32">
        <v>0.39299176926917295</v>
      </c>
      <c r="M32">
        <v>0.42516872805505834</v>
      </c>
      <c r="N32">
        <v>5.0069275537697959E-2</v>
      </c>
      <c r="O32">
        <v>5.0069275537697959E-2</v>
      </c>
      <c r="P32">
        <v>6.8520294577293014E-2</v>
      </c>
      <c r="Q32">
        <v>0.10630531799223386</v>
      </c>
      <c r="R32">
        <v>6.8520294577293014E-2</v>
      </c>
      <c r="V32">
        <v>1.8706766730481397E-2</v>
      </c>
      <c r="W32">
        <v>0</v>
      </c>
      <c r="X32">
        <v>0</v>
      </c>
      <c r="AG32">
        <v>0</v>
      </c>
      <c r="AH32">
        <v>0</v>
      </c>
      <c r="AI32">
        <v>7.1936361113083186E-2</v>
      </c>
      <c r="AJ32">
        <v>2.606658238611536E-2</v>
      </c>
      <c r="AK32">
        <v>1.0269286465531269</v>
      </c>
      <c r="AL32">
        <v>1.0120293892803318</v>
      </c>
      <c r="AM32">
        <v>1.1514895673158057</v>
      </c>
      <c r="AN32">
        <v>0</v>
      </c>
      <c r="AO32">
        <v>0.57254879110738466</v>
      </c>
      <c r="AP32">
        <v>0.57254879110738466</v>
      </c>
      <c r="AQ32">
        <v>0.5739317177859441</v>
      </c>
      <c r="AR32">
        <v>3.1575138395469313E-2</v>
      </c>
      <c r="AS32">
        <v>3.1575138395469313E-2</v>
      </c>
      <c r="AT32">
        <v>0.54582591911410461</v>
      </c>
      <c r="AX32">
        <v>0.32882159254185617</v>
      </c>
      <c r="AY32">
        <v>0.32882159254185617</v>
      </c>
      <c r="AZ32">
        <v>0</v>
      </c>
      <c r="BA32">
        <v>0</v>
      </c>
      <c r="BB32">
        <v>0</v>
      </c>
      <c r="BC32">
        <v>0</v>
      </c>
      <c r="BD32">
        <v>0.66353721346198002</v>
      </c>
      <c r="BE32">
        <v>0.57077025110301893</v>
      </c>
      <c r="BF32">
        <v>0.14865076117224066</v>
      </c>
      <c r="BG32">
        <v>0.22623871350957736</v>
      </c>
      <c r="BH32">
        <v>0.44208266128481311</v>
      </c>
    </row>
    <row r="33" spans="1:60">
      <c r="A33">
        <v>2007</v>
      </c>
      <c r="B33">
        <v>8</v>
      </c>
      <c r="C33">
        <v>0.18477464692622902</v>
      </c>
      <c r="D33">
        <v>0.14349164538231221</v>
      </c>
      <c r="E33">
        <v>1.5417492567251563</v>
      </c>
      <c r="F33">
        <v>0.99288974727106283</v>
      </c>
      <c r="G33">
        <v>0.81966066797567505</v>
      </c>
      <c r="H33">
        <v>0.32518367728350833</v>
      </c>
      <c r="I33">
        <v>0.21585792259007794</v>
      </c>
      <c r="J33">
        <v>0.42989135799421424</v>
      </c>
      <c r="K33">
        <v>0.42989135799421424</v>
      </c>
      <c r="M33">
        <v>0.49064981241469724</v>
      </c>
      <c r="N33">
        <v>3.7987369089490054E-2</v>
      </c>
      <c r="O33">
        <v>3.7987369089490054E-2</v>
      </c>
      <c r="P33">
        <v>0.13199889125593917</v>
      </c>
      <c r="Q33">
        <v>0.24300694333571041</v>
      </c>
      <c r="R33">
        <v>0.13199889125593917</v>
      </c>
      <c r="V33">
        <v>2.4693259080188584E-2</v>
      </c>
      <c r="W33">
        <v>0</v>
      </c>
      <c r="X33">
        <v>0</v>
      </c>
      <c r="AG33">
        <v>0</v>
      </c>
      <c r="AH33">
        <v>0</v>
      </c>
      <c r="AI33">
        <v>0.16497288272558688</v>
      </c>
      <c r="AJ33">
        <v>4.3452616453425692E-2</v>
      </c>
      <c r="AK33">
        <v>1.0456998699972435</v>
      </c>
      <c r="AL33">
        <v>1.0349121215975268</v>
      </c>
      <c r="AM33">
        <v>1.1670429913645652</v>
      </c>
      <c r="AN33">
        <v>0</v>
      </c>
      <c r="AO33">
        <v>0.50827569376386095</v>
      </c>
      <c r="AP33">
        <v>0.50827569376386095</v>
      </c>
      <c r="AQ33">
        <v>0.50873473183175222</v>
      </c>
      <c r="AR33">
        <v>3.3131705124541326E-2</v>
      </c>
      <c r="AS33">
        <v>3.3131705124541326E-2</v>
      </c>
      <c r="AT33">
        <v>0.47699772327189027</v>
      </c>
      <c r="AX33">
        <v>0.2846238887831925</v>
      </c>
      <c r="AY33">
        <v>0.2846238887831925</v>
      </c>
      <c r="AZ33">
        <v>0</v>
      </c>
      <c r="BA33">
        <v>0</v>
      </c>
      <c r="BB33">
        <v>0</v>
      </c>
      <c r="BC33">
        <v>0</v>
      </c>
      <c r="BD33">
        <v>0.66261699237201677</v>
      </c>
      <c r="BE33">
        <v>0.50092414390345352</v>
      </c>
      <c r="BF33">
        <v>0.10070624021388501</v>
      </c>
      <c r="BG33">
        <v>0.13029755555615466</v>
      </c>
      <c r="BH33">
        <v>0.59998468170671082</v>
      </c>
    </row>
    <row r="34" spans="1:60">
      <c r="A34">
        <v>2008</v>
      </c>
      <c r="B34">
        <v>1</v>
      </c>
      <c r="C34">
        <v>0.11209879608229967</v>
      </c>
      <c r="D34">
        <v>0.15191563107333481</v>
      </c>
      <c r="E34">
        <v>2.1413468614682092</v>
      </c>
      <c r="F34">
        <v>1.3173203052988036</v>
      </c>
      <c r="G34">
        <v>1.2829845555491537</v>
      </c>
      <c r="H34">
        <v>0.27668615926864021</v>
      </c>
      <c r="I34">
        <v>0.22053751395289672</v>
      </c>
      <c r="J34">
        <v>0.73970950129200985</v>
      </c>
      <c r="K34">
        <v>0.73970950129200985</v>
      </c>
      <c r="M34">
        <v>0.79722748677498045</v>
      </c>
      <c r="N34">
        <v>0.20420993180763949</v>
      </c>
      <c r="O34">
        <v>0.20420993180763949</v>
      </c>
      <c r="P34">
        <v>9.14366269124776E-2</v>
      </c>
      <c r="Q34">
        <v>0.12448550230885631</v>
      </c>
      <c r="R34">
        <v>9.14366269124776E-2</v>
      </c>
      <c r="V34">
        <v>8.8937955135154831E-2</v>
      </c>
      <c r="W34">
        <v>0</v>
      </c>
      <c r="AG34">
        <v>0</v>
      </c>
      <c r="AH34">
        <v>0</v>
      </c>
      <c r="AI34">
        <v>5.6350479519829008E-2</v>
      </c>
      <c r="AJ34">
        <v>9.2820769052525259E-3</v>
      </c>
      <c r="AK34">
        <v>1.0173193799199376</v>
      </c>
      <c r="AL34">
        <v>1.0172101816379457</v>
      </c>
      <c r="AM34">
        <v>0.95616480281350602</v>
      </c>
      <c r="AN34">
        <v>0</v>
      </c>
      <c r="AO34">
        <v>0.5201206683955989</v>
      </c>
      <c r="AP34">
        <v>0.5201206683955989</v>
      </c>
      <c r="AQ34">
        <v>0.51710658921487374</v>
      </c>
      <c r="AR34">
        <v>8.484933049438545E-2</v>
      </c>
      <c r="AS34">
        <v>8.484933049438545E-2</v>
      </c>
      <c r="AT34">
        <v>0.1721795714604504</v>
      </c>
      <c r="AX34">
        <v>0.29684374156758464</v>
      </c>
      <c r="AY34">
        <v>0.29684374156758464</v>
      </c>
      <c r="AZ34">
        <v>0</v>
      </c>
      <c r="BA34">
        <v>0</v>
      </c>
      <c r="BC34">
        <v>0</v>
      </c>
      <c r="BE34">
        <v>0.19467116127327372</v>
      </c>
      <c r="BF34">
        <v>0.11065138576975675</v>
      </c>
      <c r="BG34">
        <v>0.11099665039276088</v>
      </c>
      <c r="BH34">
        <v>0.45535769756883138</v>
      </c>
    </row>
    <row r="35" spans="1:60">
      <c r="A35">
        <v>2008</v>
      </c>
      <c r="B35">
        <v>2</v>
      </c>
      <c r="C35">
        <v>0.19894653149757655</v>
      </c>
      <c r="D35">
        <v>7.6167222001484999E-2</v>
      </c>
      <c r="E35">
        <v>1.5718315997119039</v>
      </c>
      <c r="F35">
        <v>1.1377462861786551</v>
      </c>
      <c r="G35">
        <v>1.0093521544268875</v>
      </c>
      <c r="H35">
        <v>0.35322568396861692</v>
      </c>
      <c r="I35">
        <v>0.28092305218216101</v>
      </c>
      <c r="J35">
        <v>0.56258901031890651</v>
      </c>
      <c r="K35">
        <v>0.56258901031890651</v>
      </c>
      <c r="M35">
        <v>0.60878863771637926</v>
      </c>
      <c r="N35">
        <v>0.10007360107106263</v>
      </c>
      <c r="O35">
        <v>0.10007360107106263</v>
      </c>
      <c r="P35">
        <v>7.7750391422457432E-2</v>
      </c>
      <c r="Q35">
        <v>0.1198534516097934</v>
      </c>
      <c r="R35">
        <v>7.7750391422457432E-2</v>
      </c>
      <c r="V35">
        <v>3.7172621589382157E-2</v>
      </c>
      <c r="W35">
        <v>0</v>
      </c>
      <c r="X35">
        <v>0</v>
      </c>
      <c r="AG35">
        <v>0</v>
      </c>
      <c r="AH35">
        <v>0</v>
      </c>
      <c r="AI35">
        <v>7.6597705594199789E-2</v>
      </c>
      <c r="AJ35">
        <v>1.8451652625405972E-2</v>
      </c>
      <c r="AK35">
        <v>0.9992287632461252</v>
      </c>
      <c r="AL35">
        <v>0.99490913973736905</v>
      </c>
      <c r="AM35">
        <v>1.051291192655887</v>
      </c>
      <c r="AN35">
        <v>0</v>
      </c>
      <c r="AO35">
        <v>0.62364383473191565</v>
      </c>
      <c r="AP35">
        <v>0.62364383473191565</v>
      </c>
      <c r="AQ35">
        <v>0.62444799269612472</v>
      </c>
      <c r="AR35">
        <v>4.4958052863250685E-2</v>
      </c>
      <c r="AS35">
        <v>4.4958052863250685E-2</v>
      </c>
      <c r="AT35">
        <v>0.36579779116053107</v>
      </c>
      <c r="AX35">
        <v>0.36656318046277131</v>
      </c>
      <c r="AY35">
        <v>0.36656318046277131</v>
      </c>
      <c r="AZ35">
        <v>0</v>
      </c>
      <c r="BA35">
        <v>0</v>
      </c>
      <c r="BB35">
        <v>0</v>
      </c>
      <c r="BC35">
        <v>0</v>
      </c>
      <c r="BD35">
        <v>0.63862419705549922</v>
      </c>
      <c r="BE35">
        <v>0.3857985474029782</v>
      </c>
      <c r="BF35">
        <v>0.15542337476167539</v>
      </c>
      <c r="BG35">
        <v>0.16624245849115074</v>
      </c>
      <c r="BH35">
        <v>0.43861037508684114</v>
      </c>
    </row>
    <row r="36" spans="1:60">
      <c r="A36">
        <v>2008</v>
      </c>
      <c r="B36">
        <v>3</v>
      </c>
      <c r="C36">
        <v>7.3161519176551101E-2</v>
      </c>
      <c r="D36">
        <v>7.7389580251671711E-2</v>
      </c>
      <c r="E36">
        <v>1.7000150011156374</v>
      </c>
      <c r="F36">
        <v>1.0433637922950629</v>
      </c>
      <c r="G36">
        <v>0.974655064553133</v>
      </c>
      <c r="H36">
        <v>0.30616487608800541</v>
      </c>
      <c r="I36">
        <v>0.24775565836769076</v>
      </c>
      <c r="J36">
        <v>0.5543172020456415</v>
      </c>
      <c r="K36">
        <v>0.5543172020456415</v>
      </c>
      <c r="M36">
        <v>0.58496262480067629</v>
      </c>
      <c r="N36">
        <v>0.12331160909723204</v>
      </c>
      <c r="O36">
        <v>0.12331160909723204</v>
      </c>
      <c r="P36">
        <v>6.6567642006071778E-2</v>
      </c>
      <c r="Q36">
        <v>0.10144842187267779</v>
      </c>
      <c r="R36">
        <v>6.6567642006071778E-2</v>
      </c>
      <c r="V36">
        <v>3.2532548051920185E-2</v>
      </c>
      <c r="W36">
        <v>0</v>
      </c>
      <c r="X36">
        <v>0</v>
      </c>
      <c r="AG36">
        <v>0</v>
      </c>
      <c r="AH36">
        <v>0</v>
      </c>
      <c r="AI36">
        <v>6.8180665804559504E-2</v>
      </c>
      <c r="AJ36">
        <v>2.4291355967704469E-2</v>
      </c>
      <c r="AK36">
        <v>0.9868000074145189</v>
      </c>
      <c r="AL36">
        <v>0.98222903807504691</v>
      </c>
      <c r="AM36">
        <v>0.99822834280848627</v>
      </c>
      <c r="AN36">
        <v>0</v>
      </c>
      <c r="AO36">
        <v>0.67335283321659678</v>
      </c>
      <c r="AP36">
        <v>0.67335283321659678</v>
      </c>
      <c r="AQ36">
        <v>0.6767889503960578</v>
      </c>
      <c r="AR36">
        <v>4.4978047604604832E-2</v>
      </c>
      <c r="AS36">
        <v>4.4978047604604832E-2</v>
      </c>
      <c r="AT36">
        <v>0.37182132492437148</v>
      </c>
      <c r="AX36">
        <v>0.2079018338570614</v>
      </c>
      <c r="AY36">
        <v>0.2079018338570614</v>
      </c>
      <c r="AZ36">
        <v>0</v>
      </c>
      <c r="BA36">
        <v>0</v>
      </c>
      <c r="BB36">
        <v>0</v>
      </c>
      <c r="BC36">
        <v>0</v>
      </c>
      <c r="BD36">
        <v>0.65959198786947393</v>
      </c>
      <c r="BE36">
        <v>0.41137944787766473</v>
      </c>
      <c r="BF36">
        <v>0.25679579400610225</v>
      </c>
      <c r="BG36">
        <v>0.26100442796665396</v>
      </c>
      <c r="BH36">
        <v>0.54098004343689032</v>
      </c>
    </row>
    <row r="37" spans="1:60">
      <c r="A37">
        <v>2008</v>
      </c>
      <c r="B37">
        <v>4</v>
      </c>
      <c r="C37">
        <v>8.4938404499623782E-2</v>
      </c>
      <c r="D37">
        <v>8.0104632154002361E-2</v>
      </c>
      <c r="E37">
        <v>1.6211729682034777</v>
      </c>
      <c r="F37">
        <v>1.1381823120770713</v>
      </c>
      <c r="G37">
        <v>1.0435434624850326</v>
      </c>
      <c r="H37">
        <v>0.31421308489021638</v>
      </c>
      <c r="I37">
        <v>0.26995086005745034</v>
      </c>
      <c r="J37">
        <v>0.52240790188276798</v>
      </c>
      <c r="K37">
        <v>0.52240790188276798</v>
      </c>
      <c r="M37">
        <v>0.55159514102063234</v>
      </c>
      <c r="N37">
        <v>0.10128620380007725</v>
      </c>
      <c r="O37">
        <v>0.10128620380007725</v>
      </c>
      <c r="P37">
        <v>6.1869109317443501E-2</v>
      </c>
      <c r="Q37">
        <v>8.5484746017035831E-2</v>
      </c>
      <c r="R37">
        <v>6.1869109317443501E-2</v>
      </c>
      <c r="V37">
        <v>2.3558201324485183E-2</v>
      </c>
      <c r="W37">
        <v>0</v>
      </c>
      <c r="X37">
        <v>0</v>
      </c>
      <c r="AG37">
        <v>0</v>
      </c>
      <c r="AH37">
        <v>0</v>
      </c>
      <c r="AI37">
        <v>5.1587300162503423E-2</v>
      </c>
      <c r="AJ37">
        <v>1.6356491995998104E-2</v>
      </c>
      <c r="AK37">
        <v>1.0078432693297295</v>
      </c>
      <c r="AL37">
        <v>1.0080485026406143</v>
      </c>
      <c r="AM37">
        <v>1.1010283757487718</v>
      </c>
      <c r="AN37">
        <v>0</v>
      </c>
      <c r="AO37">
        <v>0.70366138926663391</v>
      </c>
      <c r="AP37">
        <v>0.70366138926663391</v>
      </c>
      <c r="AQ37">
        <v>0.70310831459980172</v>
      </c>
      <c r="AR37">
        <v>4.1025033976756359E-2</v>
      </c>
      <c r="AS37">
        <v>4.1025033976756359E-2</v>
      </c>
      <c r="AT37">
        <v>0.40232629079304788</v>
      </c>
      <c r="AX37">
        <v>0.23975391814154604</v>
      </c>
      <c r="AY37">
        <v>0.23975391814154604</v>
      </c>
      <c r="AZ37">
        <v>0</v>
      </c>
      <c r="BA37">
        <v>0</v>
      </c>
      <c r="BB37">
        <v>0</v>
      </c>
      <c r="BC37">
        <v>0</v>
      </c>
      <c r="BD37">
        <v>0.61114922788578541</v>
      </c>
      <c r="BE37">
        <v>0.43981243179455387</v>
      </c>
      <c r="BF37">
        <v>0.27243889022775697</v>
      </c>
      <c r="BG37">
        <v>0.29224815660503006</v>
      </c>
      <c r="BH37">
        <v>0.50284926622563542</v>
      </c>
    </row>
    <row r="38" spans="1:60">
      <c r="A38">
        <v>2008</v>
      </c>
      <c r="B38">
        <v>5</v>
      </c>
      <c r="C38">
        <v>0.19532210162754171</v>
      </c>
      <c r="D38">
        <v>0.11452137146607445</v>
      </c>
      <c r="E38">
        <v>1.7060357899845617</v>
      </c>
      <c r="F38">
        <v>1.164674954056969</v>
      </c>
      <c r="G38">
        <v>0.9548173166055427</v>
      </c>
      <c r="H38">
        <v>0.33848148104459613</v>
      </c>
      <c r="I38">
        <v>0.26186108713837875</v>
      </c>
      <c r="J38">
        <v>0.41829863003566331</v>
      </c>
      <c r="K38">
        <v>0.41829863003566331</v>
      </c>
      <c r="M38">
        <v>0.44728718773088394</v>
      </c>
      <c r="N38">
        <v>7.4260566010741852E-2</v>
      </c>
      <c r="O38">
        <v>7.4260566010741852E-2</v>
      </c>
      <c r="P38">
        <v>5.8630686779748843E-2</v>
      </c>
      <c r="Q38">
        <v>9.235251669167055E-2</v>
      </c>
      <c r="R38">
        <v>5.8630686779748843E-2</v>
      </c>
      <c r="V38">
        <v>1.987693374042921E-2</v>
      </c>
      <c r="W38">
        <v>0</v>
      </c>
      <c r="X38">
        <v>0</v>
      </c>
      <c r="AG38">
        <v>0</v>
      </c>
      <c r="AH38">
        <v>0</v>
      </c>
      <c r="AI38">
        <v>7.4679743124597173E-2</v>
      </c>
      <c r="AJ38">
        <v>2.7211233864456189E-2</v>
      </c>
      <c r="AK38">
        <v>1.008800700403925</v>
      </c>
      <c r="AL38">
        <v>0.99468702682586974</v>
      </c>
      <c r="AM38">
        <v>1.1021459896211674</v>
      </c>
      <c r="AN38">
        <v>0</v>
      </c>
      <c r="AO38">
        <v>0.61205491977900517</v>
      </c>
      <c r="AP38">
        <v>0.61205491977900517</v>
      </c>
      <c r="AQ38">
        <v>0.61208114019240001</v>
      </c>
      <c r="AR38">
        <v>3.9696352812953271E-2</v>
      </c>
      <c r="AS38">
        <v>3.9696352812953271E-2</v>
      </c>
      <c r="AT38">
        <v>0.52494822457595181</v>
      </c>
      <c r="AX38">
        <v>0.35564124903345162</v>
      </c>
      <c r="AY38">
        <v>0.35564124903345162</v>
      </c>
      <c r="AZ38">
        <v>0</v>
      </c>
      <c r="BA38">
        <v>0</v>
      </c>
      <c r="BB38">
        <v>0</v>
      </c>
      <c r="BC38">
        <v>0</v>
      </c>
      <c r="BD38">
        <v>0.62442351612458624</v>
      </c>
      <c r="BE38">
        <v>0.54900011734339338</v>
      </c>
      <c r="BF38">
        <v>0.19677184051090454</v>
      </c>
      <c r="BG38">
        <v>0.25627949669693112</v>
      </c>
      <c r="BH38">
        <v>0.48395792069101723</v>
      </c>
    </row>
    <row r="39" spans="1:60">
      <c r="A39">
        <v>2008</v>
      </c>
      <c r="B39">
        <v>6</v>
      </c>
      <c r="C39">
        <v>0.225180843584213</v>
      </c>
      <c r="D39">
        <v>0.11586425124816759</v>
      </c>
      <c r="E39">
        <v>1.5603704444142854</v>
      </c>
      <c r="F39">
        <v>1.0920734144954183</v>
      </c>
      <c r="G39">
        <v>0.88208115571890133</v>
      </c>
      <c r="H39">
        <v>0.32479973508681359</v>
      </c>
      <c r="I39">
        <v>0.24308586311587554</v>
      </c>
      <c r="J39">
        <v>0.40168368806220767</v>
      </c>
      <c r="K39">
        <v>0.40168368806220767</v>
      </c>
      <c r="M39">
        <v>0.44340907550189174</v>
      </c>
      <c r="N39">
        <v>6.1850398135968224E-2</v>
      </c>
      <c r="O39">
        <v>6.1850398135968224E-2</v>
      </c>
      <c r="P39">
        <v>6.8620637030239712E-2</v>
      </c>
      <c r="Q39">
        <v>0.11710081409190906</v>
      </c>
      <c r="R39">
        <v>6.8620637030239712E-2</v>
      </c>
      <c r="V39">
        <v>2.1430704546891246E-2</v>
      </c>
      <c r="W39">
        <v>0</v>
      </c>
      <c r="X39">
        <v>0</v>
      </c>
      <c r="AG39">
        <v>0</v>
      </c>
      <c r="AH39">
        <v>0</v>
      </c>
      <c r="AI39">
        <v>8.577924481461241E-2</v>
      </c>
      <c r="AJ39">
        <v>2.3680278783960597E-2</v>
      </c>
      <c r="AK39">
        <v>1.0200422626016683</v>
      </c>
      <c r="AL39">
        <v>1.0089751751372564</v>
      </c>
      <c r="AM39">
        <v>1.0431964932376332</v>
      </c>
      <c r="AN39">
        <v>0</v>
      </c>
      <c r="AO39">
        <v>0.58752783480941095</v>
      </c>
      <c r="AP39">
        <v>0.58752783480941095</v>
      </c>
      <c r="AQ39">
        <v>0.5880256065882935</v>
      </c>
      <c r="AR39">
        <v>3.4656873157693391E-2</v>
      </c>
      <c r="AS39">
        <v>3.4656873157693391E-2</v>
      </c>
      <c r="AT39">
        <v>0.53121337668742652</v>
      </c>
      <c r="AX39">
        <v>0.35523152989997447</v>
      </c>
      <c r="AY39">
        <v>0.35523152989997447</v>
      </c>
      <c r="AZ39">
        <v>0</v>
      </c>
      <c r="BA39">
        <v>0</v>
      </c>
      <c r="BB39">
        <v>0</v>
      </c>
      <c r="BC39">
        <v>0</v>
      </c>
      <c r="BD39">
        <v>0.6432095535517125</v>
      </c>
      <c r="BE39">
        <v>0.55705670459834256</v>
      </c>
      <c r="BF39">
        <v>0.17308511087695252</v>
      </c>
      <c r="BG39">
        <v>0.23881744214729891</v>
      </c>
      <c r="BH39">
        <v>0.49501093313354949</v>
      </c>
    </row>
    <row r="40" spans="1:60">
      <c r="A40">
        <v>2008</v>
      </c>
      <c r="B40">
        <v>7</v>
      </c>
      <c r="C40">
        <v>0.23511699346840495</v>
      </c>
      <c r="D40">
        <v>0.11280738476564729</v>
      </c>
      <c r="E40">
        <v>1.5029780149647105</v>
      </c>
      <c r="F40">
        <v>1.04689971544748</v>
      </c>
      <c r="G40">
        <v>0.78506207052889043</v>
      </c>
      <c r="H40">
        <v>0.33800608250274439</v>
      </c>
      <c r="I40">
        <v>0.25019651982177382</v>
      </c>
      <c r="J40">
        <v>0.37777782635880136</v>
      </c>
      <c r="K40">
        <v>0.37777782635880136</v>
      </c>
      <c r="M40">
        <v>0.41369724174735756</v>
      </c>
      <c r="N40">
        <v>5.2547659546880524E-2</v>
      </c>
      <c r="O40">
        <v>5.2547659546880524E-2</v>
      </c>
      <c r="P40">
        <v>7.1233107048734895E-2</v>
      </c>
      <c r="Q40">
        <v>0.11217786259103682</v>
      </c>
      <c r="R40">
        <v>7.1233107048734895E-2</v>
      </c>
      <c r="V40">
        <v>1.8033069522457076E-2</v>
      </c>
      <c r="W40">
        <v>0</v>
      </c>
      <c r="X40">
        <v>0</v>
      </c>
      <c r="AG40">
        <v>0</v>
      </c>
      <c r="AH40">
        <v>0</v>
      </c>
      <c r="AI40">
        <v>7.6764462882462248E-2</v>
      </c>
      <c r="AJ40">
        <v>2.5613345055772663E-2</v>
      </c>
      <c r="AK40">
        <v>1.0263834100491449</v>
      </c>
      <c r="AL40">
        <v>1.0073483859221868</v>
      </c>
      <c r="AM40">
        <v>1.101438948622067</v>
      </c>
      <c r="AN40">
        <v>0</v>
      </c>
      <c r="AO40">
        <v>0.56045650039007677</v>
      </c>
      <c r="AP40">
        <v>0.56045650039007677</v>
      </c>
      <c r="AQ40">
        <v>0.55964082438158735</v>
      </c>
      <c r="AR40">
        <v>3.1236989038453074E-2</v>
      </c>
      <c r="AS40">
        <v>3.1236989038453074E-2</v>
      </c>
      <c r="AT40">
        <v>0.55514086507999061</v>
      </c>
      <c r="AX40">
        <v>0.33681817730069474</v>
      </c>
      <c r="AY40">
        <v>0.33681817730069474</v>
      </c>
      <c r="AZ40">
        <v>0</v>
      </c>
      <c r="BA40">
        <v>0</v>
      </c>
      <c r="BB40">
        <v>0</v>
      </c>
      <c r="BC40">
        <v>0</v>
      </c>
      <c r="BD40">
        <v>0.65657215870212493</v>
      </c>
      <c r="BE40">
        <v>0.58456127368641342</v>
      </c>
      <c r="BF40">
        <v>0.14364445021044114</v>
      </c>
      <c r="BG40">
        <v>0.22264304831092002</v>
      </c>
      <c r="BH40">
        <v>0.45194149419681062</v>
      </c>
    </row>
    <row r="41" spans="1:60">
      <c r="A41">
        <v>2008</v>
      </c>
      <c r="B41">
        <v>8</v>
      </c>
      <c r="C41">
        <v>0.1867596342689074</v>
      </c>
      <c r="D41">
        <v>0.15006647347309243</v>
      </c>
      <c r="E41">
        <v>1.4969604638568093</v>
      </c>
      <c r="F41">
        <v>0.95367342024057544</v>
      </c>
      <c r="G41">
        <v>0.80038657104931088</v>
      </c>
      <c r="H41">
        <v>0.36676941098562876</v>
      </c>
      <c r="I41">
        <v>0.24878739593408525</v>
      </c>
      <c r="J41">
        <v>0.41735267246757496</v>
      </c>
      <c r="K41">
        <v>0.41735267246757496</v>
      </c>
      <c r="M41">
        <v>0.48769635943138806</v>
      </c>
      <c r="N41">
        <v>3.9679443182555181E-2</v>
      </c>
      <c r="O41">
        <v>3.9679443182555181E-2</v>
      </c>
      <c r="P41">
        <v>0.13474307222558948</v>
      </c>
      <c r="Q41">
        <v>0.2428439042265208</v>
      </c>
      <c r="R41">
        <v>0.13474307222558948</v>
      </c>
      <c r="V41">
        <v>2.7695098010358476E-2</v>
      </c>
      <c r="W41">
        <v>0</v>
      </c>
      <c r="X41">
        <v>0</v>
      </c>
      <c r="AG41">
        <v>0</v>
      </c>
      <c r="AH41">
        <v>0</v>
      </c>
      <c r="AI41">
        <v>0.1719784993118075</v>
      </c>
      <c r="AJ41">
        <v>4.8033968169627406E-2</v>
      </c>
      <c r="AK41">
        <v>1.0239639481008973</v>
      </c>
      <c r="AL41">
        <v>1.0147427286655331</v>
      </c>
      <c r="AM41">
        <v>1.0815265308403161</v>
      </c>
      <c r="AN41">
        <v>0</v>
      </c>
      <c r="AO41">
        <v>0.50207889231880476</v>
      </c>
      <c r="AP41">
        <v>0.50207889231880476</v>
      </c>
      <c r="AQ41">
        <v>0.50079576807314363</v>
      </c>
      <c r="AR41">
        <v>3.3126292317714877E-2</v>
      </c>
      <c r="AS41">
        <v>3.3126292317714877E-2</v>
      </c>
      <c r="AT41">
        <v>0.48668815147054639</v>
      </c>
      <c r="AX41">
        <v>0.28327827338077372</v>
      </c>
      <c r="AY41">
        <v>0.28327827338077372</v>
      </c>
      <c r="AZ41">
        <v>0</v>
      </c>
      <c r="BA41">
        <v>0</v>
      </c>
      <c r="BB41">
        <v>0</v>
      </c>
      <c r="BC41">
        <v>0</v>
      </c>
      <c r="BD41">
        <v>0.65751240475624784</v>
      </c>
      <c r="BE41">
        <v>0.50803599618552153</v>
      </c>
      <c r="BF41">
        <v>9.6313089134466859E-2</v>
      </c>
      <c r="BG41">
        <v>0.12581969831181009</v>
      </c>
      <c r="BH41">
        <v>0.60432666084958553</v>
      </c>
    </row>
    <row r="42" spans="1:60">
      <c r="A42">
        <v>2009</v>
      </c>
      <c r="B42">
        <v>1</v>
      </c>
      <c r="C42">
        <v>0.1212213348625357</v>
      </c>
      <c r="D42">
        <v>0.1997241789230573</v>
      </c>
      <c r="E42">
        <v>1.3388277714006194</v>
      </c>
      <c r="F42">
        <v>1.2413718607068849</v>
      </c>
      <c r="G42">
        <v>1.205897714435346</v>
      </c>
      <c r="H42">
        <v>0.30108491908746376</v>
      </c>
      <c r="I42">
        <v>0.2522820582046198</v>
      </c>
      <c r="J42">
        <v>0.70049831851220912</v>
      </c>
      <c r="K42">
        <v>0.70049831851220912</v>
      </c>
      <c r="M42">
        <v>0.79917621338952338</v>
      </c>
      <c r="N42">
        <v>0.21652130082848747</v>
      </c>
      <c r="O42">
        <v>0.21652130082848747</v>
      </c>
      <c r="P42">
        <v>8.7816869165821057E-2</v>
      </c>
      <c r="Q42">
        <v>0.12121398249971398</v>
      </c>
      <c r="R42">
        <v>8.7816869165821057E-2</v>
      </c>
      <c r="V42">
        <v>8.9771297975119818E-2</v>
      </c>
      <c r="W42">
        <v>0.15884686103920664</v>
      </c>
      <c r="AG42">
        <v>2.8878568393952014E-2</v>
      </c>
      <c r="AH42">
        <v>5.2296616167666773E-2</v>
      </c>
      <c r="AI42">
        <v>4.6054690970160253E-2</v>
      </c>
      <c r="AJ42">
        <v>6.1784503686335805E-3</v>
      </c>
      <c r="AK42">
        <v>1.0334753444379827</v>
      </c>
      <c r="AL42">
        <v>1.0332252494878866</v>
      </c>
      <c r="AM42">
        <v>1.0786345378907838</v>
      </c>
      <c r="AN42">
        <v>2.4985778740166227E-2</v>
      </c>
      <c r="AO42">
        <v>0.51146947180833324</v>
      </c>
      <c r="AP42">
        <v>0.51146947180833324</v>
      </c>
      <c r="AQ42">
        <v>0.50911698039473463</v>
      </c>
      <c r="AR42">
        <v>8.5885318478416323E-2</v>
      </c>
      <c r="AS42">
        <v>8.5885318478416323E-2</v>
      </c>
      <c r="AT42">
        <v>0.17367784576039619</v>
      </c>
      <c r="AX42">
        <v>0.30314199201299102</v>
      </c>
      <c r="AY42">
        <v>0.30314199201299102</v>
      </c>
      <c r="AZ42">
        <v>0</v>
      </c>
      <c r="BA42">
        <v>0</v>
      </c>
      <c r="BC42">
        <v>5.8876213156302468E-2</v>
      </c>
      <c r="BE42">
        <v>0.1986675723765301</v>
      </c>
      <c r="BF42">
        <v>0.11602467810401822</v>
      </c>
      <c r="BG42">
        <v>0.11647023373253911</v>
      </c>
      <c r="BH42">
        <v>0.43691503262362713</v>
      </c>
    </row>
    <row r="43" spans="1:60">
      <c r="A43">
        <v>2009</v>
      </c>
      <c r="B43">
        <v>2</v>
      </c>
      <c r="C43">
        <v>0.20090508935185558</v>
      </c>
      <c r="D43">
        <v>0.11349372720683974</v>
      </c>
      <c r="E43">
        <v>1.2593204049365894</v>
      </c>
      <c r="F43">
        <v>1.056436770369384</v>
      </c>
      <c r="G43">
        <v>0.91540253654346559</v>
      </c>
      <c r="H43">
        <v>0.34711816192913997</v>
      </c>
      <c r="I43">
        <v>0.28556714759591972</v>
      </c>
      <c r="J43">
        <v>0.55454664992744074</v>
      </c>
      <c r="K43">
        <v>0.55454664992744074</v>
      </c>
      <c r="M43">
        <v>0.61597201066997798</v>
      </c>
      <c r="N43">
        <v>0.1180033827273064</v>
      </c>
      <c r="O43">
        <v>0.1180033827273064</v>
      </c>
      <c r="P43">
        <v>7.6189235313416773E-2</v>
      </c>
      <c r="Q43">
        <v>0.11506337799425816</v>
      </c>
      <c r="R43">
        <v>7.6189235313416773E-2</v>
      </c>
      <c r="V43">
        <v>3.7597598067380424E-2</v>
      </c>
      <c r="W43">
        <v>7.6145571657609823E-2</v>
      </c>
      <c r="X43">
        <v>0</v>
      </c>
      <c r="AG43">
        <v>3.0704534509478083E-2</v>
      </c>
      <c r="AH43">
        <v>4.6246611136725416E-2</v>
      </c>
      <c r="AI43">
        <v>6.4480947935849825E-2</v>
      </c>
      <c r="AJ43">
        <v>1.4177674833605528E-2</v>
      </c>
      <c r="AK43">
        <v>1.0132256556345303</v>
      </c>
      <c r="AL43">
        <v>1.0121173377783177</v>
      </c>
      <c r="AM43">
        <v>0.98874474243998733</v>
      </c>
      <c r="AN43">
        <v>2.4990850169296995E-2</v>
      </c>
      <c r="AO43">
        <v>0.60399829600317656</v>
      </c>
      <c r="AP43">
        <v>0.60399829600317656</v>
      </c>
      <c r="AQ43">
        <v>0.60380176778256989</v>
      </c>
      <c r="AR43">
        <v>4.7021283677743407E-2</v>
      </c>
      <c r="AS43">
        <v>4.7021283677743407E-2</v>
      </c>
      <c r="AT43">
        <v>0.35458073171231774</v>
      </c>
      <c r="AU43">
        <v>18.257051044323251</v>
      </c>
      <c r="AX43">
        <v>0.35601320218906995</v>
      </c>
      <c r="AY43">
        <v>0.35601320218906995</v>
      </c>
      <c r="AZ43">
        <v>0</v>
      </c>
      <c r="BA43">
        <v>0</v>
      </c>
      <c r="BB43">
        <v>0</v>
      </c>
      <c r="BC43">
        <v>4.2491390198585846E-2</v>
      </c>
      <c r="BD43">
        <v>0.67428467073263654</v>
      </c>
      <c r="BE43">
        <v>0.38352651983223845</v>
      </c>
      <c r="BF43">
        <v>0.14664884820401297</v>
      </c>
      <c r="BG43">
        <v>0.15735953653784934</v>
      </c>
      <c r="BH43">
        <v>0.43892248102544429</v>
      </c>
    </row>
    <row r="44" spans="1:60">
      <c r="A44">
        <v>2009</v>
      </c>
      <c r="B44">
        <v>3</v>
      </c>
      <c r="C44">
        <v>8.1411697187077844E-2</v>
      </c>
      <c r="D44">
        <v>9.4395346284572024E-2</v>
      </c>
      <c r="E44">
        <v>1.3364820507212509</v>
      </c>
      <c r="F44">
        <v>1.0369792031077785</v>
      </c>
      <c r="G44">
        <v>0.95962780334293973</v>
      </c>
      <c r="H44">
        <v>0.31548908262828113</v>
      </c>
      <c r="I44">
        <v>0.26152994840180249</v>
      </c>
      <c r="J44">
        <v>0.54264395823392364</v>
      </c>
      <c r="K44">
        <v>0.54264395823392364</v>
      </c>
      <c r="M44">
        <v>0.59264743714386747</v>
      </c>
      <c r="N44">
        <v>0.14872388609795043</v>
      </c>
      <c r="O44">
        <v>0.14872388609795043</v>
      </c>
      <c r="P44">
        <v>7.0462281717626182E-2</v>
      </c>
      <c r="Q44">
        <v>9.6616948917710832E-2</v>
      </c>
      <c r="R44">
        <v>7.0462281717626182E-2</v>
      </c>
      <c r="V44">
        <v>3.4316620681837134E-2</v>
      </c>
      <c r="W44">
        <v>6.6771171772675886E-2</v>
      </c>
      <c r="X44">
        <v>0</v>
      </c>
      <c r="AG44">
        <v>4.5513967062180673E-2</v>
      </c>
      <c r="AH44">
        <v>6.6784550220572836E-2</v>
      </c>
      <c r="AI44">
        <v>5.7066951022309735E-2</v>
      </c>
      <c r="AJ44">
        <v>2.0729562020163728E-2</v>
      </c>
      <c r="AK44">
        <v>1.0272938612784317</v>
      </c>
      <c r="AL44">
        <v>1.0263726928171695</v>
      </c>
      <c r="AM44">
        <v>0.99594830292254133</v>
      </c>
      <c r="AN44">
        <v>2.4607334558529474E-2</v>
      </c>
      <c r="AO44">
        <v>0.64979934740235246</v>
      </c>
      <c r="AP44">
        <v>0.64979934740235246</v>
      </c>
      <c r="AQ44">
        <v>0.65539312656535653</v>
      </c>
      <c r="AR44">
        <v>4.5480433761522596E-2</v>
      </c>
      <c r="AS44">
        <v>4.5480433761522596E-2</v>
      </c>
      <c r="AT44">
        <v>0.34825256977435637</v>
      </c>
      <c r="AU44">
        <v>22.61546405332744</v>
      </c>
      <c r="AX44">
        <v>0.20364227534728593</v>
      </c>
      <c r="AY44">
        <v>0.20364227534728593</v>
      </c>
      <c r="AZ44">
        <v>0</v>
      </c>
      <c r="BA44">
        <v>0</v>
      </c>
      <c r="BB44">
        <v>0</v>
      </c>
      <c r="BC44">
        <v>4.5599802715426845E-2</v>
      </c>
      <c r="BD44">
        <v>0.68887678880121539</v>
      </c>
      <c r="BE44">
        <v>0.38898625100252937</v>
      </c>
      <c r="BF44">
        <v>0.24708673169556325</v>
      </c>
      <c r="BG44">
        <v>0.25072948417406882</v>
      </c>
      <c r="BH44">
        <v>0.51219654120939084</v>
      </c>
    </row>
    <row r="45" spans="1:60">
      <c r="A45">
        <v>2009</v>
      </c>
      <c r="B45">
        <v>4</v>
      </c>
      <c r="C45">
        <v>9.3801013581312417E-2</v>
      </c>
      <c r="D45">
        <v>0.1235879343034896</v>
      </c>
      <c r="E45">
        <v>1.2676415402297918</v>
      </c>
      <c r="F45">
        <v>1.0581974900140434</v>
      </c>
      <c r="G45">
        <v>0.96306650725535659</v>
      </c>
      <c r="H45">
        <v>0.32431911270981584</v>
      </c>
      <c r="I45">
        <v>0.28633343673523526</v>
      </c>
      <c r="J45">
        <v>0.51178646568193631</v>
      </c>
      <c r="K45">
        <v>0.51178646568193631</v>
      </c>
      <c r="M45">
        <v>0.55783819408584712</v>
      </c>
      <c r="N45">
        <v>0.12018472652035891</v>
      </c>
      <c r="O45">
        <v>0.12018472652035891</v>
      </c>
      <c r="P45">
        <v>6.092750930173467E-2</v>
      </c>
      <c r="Q45">
        <v>8.6438626186833664E-2</v>
      </c>
      <c r="R45">
        <v>6.092750930173467E-2</v>
      </c>
      <c r="V45">
        <v>2.7512708164459363E-2</v>
      </c>
      <c r="W45">
        <v>6.7816046916659448E-2</v>
      </c>
      <c r="X45">
        <v>0</v>
      </c>
      <c r="AG45">
        <v>2.9128754923647644E-2</v>
      </c>
      <c r="AH45">
        <v>4.1972660042831907E-2</v>
      </c>
      <c r="AI45">
        <v>4.9134847901470532E-2</v>
      </c>
      <c r="AJ45">
        <v>1.4354486018895812E-2</v>
      </c>
      <c r="AK45">
        <v>1.0115996755504695</v>
      </c>
      <c r="AL45">
        <v>1.0099463228240249</v>
      </c>
      <c r="AM45">
        <v>1.0314580376137736</v>
      </c>
      <c r="AN45">
        <v>2.0375442022264014E-2</v>
      </c>
      <c r="AO45">
        <v>0.67334444191363751</v>
      </c>
      <c r="AP45">
        <v>0.67334444191363751</v>
      </c>
      <c r="AQ45">
        <v>0.67588658462254547</v>
      </c>
      <c r="AR45">
        <v>4.6358635556319125E-2</v>
      </c>
      <c r="AS45">
        <v>4.6358635556319125E-2</v>
      </c>
      <c r="AT45">
        <v>0.39034975722172977</v>
      </c>
      <c r="AU45">
        <v>21.224101492902424</v>
      </c>
      <c r="AX45">
        <v>0.23481265471436283</v>
      </c>
      <c r="AY45">
        <v>0.23481265471436283</v>
      </c>
      <c r="AZ45">
        <v>0</v>
      </c>
      <c r="BA45">
        <v>0</v>
      </c>
      <c r="BB45">
        <v>0</v>
      </c>
      <c r="BC45">
        <v>2.9466610169005085E-2</v>
      </c>
      <c r="BD45">
        <v>0.66402374590452384</v>
      </c>
      <c r="BE45">
        <v>0.43755026659763363</v>
      </c>
      <c r="BF45">
        <v>0.26525535683567764</v>
      </c>
      <c r="BG45">
        <v>0.28446630566683689</v>
      </c>
      <c r="BH45">
        <v>0.5113372166268042</v>
      </c>
    </row>
    <row r="46" spans="1:60">
      <c r="A46">
        <v>2009</v>
      </c>
      <c r="B46">
        <v>5</v>
      </c>
      <c r="C46">
        <v>0.19936226930839859</v>
      </c>
      <c r="D46">
        <v>0.14011860663254727</v>
      </c>
      <c r="E46">
        <v>1.4311967039802742</v>
      </c>
      <c r="F46">
        <v>1.1580379290981491</v>
      </c>
      <c r="G46">
        <v>0.92674273253386175</v>
      </c>
      <c r="H46">
        <v>0.3483422527745339</v>
      </c>
      <c r="I46">
        <v>0.2841308267937292</v>
      </c>
      <c r="J46">
        <v>0.40597208913830812</v>
      </c>
      <c r="K46">
        <v>0.40597208913830812</v>
      </c>
      <c r="M46">
        <v>0.45169902451794702</v>
      </c>
      <c r="N46">
        <v>8.0468655210805526E-2</v>
      </c>
      <c r="O46">
        <v>8.0468655210805526E-2</v>
      </c>
      <c r="P46">
        <v>6.4437006250998213E-2</v>
      </c>
      <c r="Q46">
        <v>9.8507192285773273E-2</v>
      </c>
      <c r="R46">
        <v>6.4437006250998213E-2</v>
      </c>
      <c r="V46">
        <v>2.2060253280539795E-2</v>
      </c>
      <c r="W46">
        <v>7.296315309906759E-2</v>
      </c>
      <c r="X46">
        <v>0</v>
      </c>
      <c r="AG46">
        <v>3.0432699564234937E-2</v>
      </c>
      <c r="AH46">
        <v>3.830075470403143E-2</v>
      </c>
      <c r="AI46">
        <v>6.3916625206887845E-2</v>
      </c>
      <c r="AJ46">
        <v>2.1099654405627697E-2</v>
      </c>
      <c r="AK46">
        <v>1.0153979779217448</v>
      </c>
      <c r="AL46">
        <v>1.0030900899549262</v>
      </c>
      <c r="AM46">
        <v>0.96547520065754655</v>
      </c>
      <c r="AN46">
        <v>2.1608479049548105E-2</v>
      </c>
      <c r="AO46">
        <v>0.5920966550810417</v>
      </c>
      <c r="AP46">
        <v>0.5920966550810417</v>
      </c>
      <c r="AQ46">
        <v>0.59771569569382077</v>
      </c>
      <c r="AR46">
        <v>4.0081036419237166E-2</v>
      </c>
      <c r="AS46">
        <v>4.0081036419237166E-2</v>
      </c>
      <c r="AT46">
        <v>0.5153670868161393</v>
      </c>
      <c r="AU46">
        <v>19.356030891077186</v>
      </c>
      <c r="AX46">
        <v>0.3457065411153652</v>
      </c>
      <c r="AY46">
        <v>0.3457065411153652</v>
      </c>
      <c r="AZ46">
        <v>0</v>
      </c>
      <c r="BA46">
        <v>0</v>
      </c>
      <c r="BB46">
        <v>0</v>
      </c>
      <c r="BC46">
        <v>4.480983296917089E-2</v>
      </c>
      <c r="BD46">
        <v>0.64218398750095496</v>
      </c>
      <c r="BE46">
        <v>0.54614168577234612</v>
      </c>
      <c r="BF46">
        <v>0.18772491133222693</v>
      </c>
      <c r="BG46">
        <v>0.24583756785482708</v>
      </c>
      <c r="BH46">
        <v>0.47428451171363389</v>
      </c>
    </row>
    <row r="47" spans="1:60">
      <c r="A47">
        <v>2009</v>
      </c>
      <c r="B47">
        <v>6</v>
      </c>
      <c r="C47">
        <v>0.237223487159339</v>
      </c>
      <c r="D47">
        <v>0.11108855578302958</v>
      </c>
      <c r="E47">
        <v>1.2873797197445271</v>
      </c>
      <c r="F47">
        <v>1.0178857229636129</v>
      </c>
      <c r="G47">
        <v>0.81268485425100256</v>
      </c>
      <c r="H47">
        <v>0.34085128417461791</v>
      </c>
      <c r="I47">
        <v>0.26592275127173931</v>
      </c>
      <c r="J47">
        <v>0.3866220788239319</v>
      </c>
      <c r="K47">
        <v>0.3866220788239319</v>
      </c>
      <c r="M47">
        <v>0.44657340305702603</v>
      </c>
      <c r="N47">
        <v>6.8906419156682691E-2</v>
      </c>
      <c r="O47">
        <v>6.8906419156682691E-2</v>
      </c>
      <c r="P47">
        <v>7.5317915054995591E-2</v>
      </c>
      <c r="Q47">
        <v>0.11899189492958273</v>
      </c>
      <c r="R47">
        <v>7.5317915054995591E-2</v>
      </c>
      <c r="V47">
        <v>2.3406382154870786E-2</v>
      </c>
      <c r="W47">
        <v>7.2223079562376433E-2</v>
      </c>
      <c r="X47">
        <v>0</v>
      </c>
      <c r="AG47">
        <v>2.5998652540408319E-2</v>
      </c>
      <c r="AH47">
        <v>3.477576427404535E-2</v>
      </c>
      <c r="AI47">
        <v>7.6211686363395856E-2</v>
      </c>
      <c r="AJ47">
        <v>2.4659871918386592E-2</v>
      </c>
      <c r="AK47">
        <v>1.0060791753454694</v>
      </c>
      <c r="AL47">
        <v>0.99237938061975695</v>
      </c>
      <c r="AM47">
        <v>0.967037603140805</v>
      </c>
      <c r="AN47">
        <v>2.0775664497365218E-2</v>
      </c>
      <c r="AO47">
        <v>0.56735477528264378</v>
      </c>
      <c r="AP47">
        <v>0.56735477528264378</v>
      </c>
      <c r="AQ47">
        <v>0.5673641575048245</v>
      </c>
      <c r="AR47">
        <v>3.7883993245966092E-2</v>
      </c>
      <c r="AS47">
        <v>3.7883993245966092E-2</v>
      </c>
      <c r="AT47">
        <v>0.51349406248584062</v>
      </c>
      <c r="AU47">
        <v>15.765529370582563</v>
      </c>
      <c r="AX47">
        <v>0.33739482213295058</v>
      </c>
      <c r="AY47">
        <v>0.33739482213295058</v>
      </c>
      <c r="AZ47">
        <v>0</v>
      </c>
      <c r="BA47">
        <v>0</v>
      </c>
      <c r="BB47">
        <v>0</v>
      </c>
      <c r="BC47">
        <v>4.4738406275233872E-2</v>
      </c>
      <c r="BD47">
        <v>0.66909795135298489</v>
      </c>
      <c r="BE47">
        <v>0.55402901085236611</v>
      </c>
      <c r="BF47">
        <v>0.16572150688543355</v>
      </c>
      <c r="BG47">
        <v>0.23215066179386321</v>
      </c>
      <c r="BH47">
        <v>0.48006476462290415</v>
      </c>
    </row>
    <row r="48" spans="1:60">
      <c r="A48">
        <v>2009</v>
      </c>
      <c r="B48">
        <v>7</v>
      </c>
      <c r="C48">
        <v>0.23382245044026764</v>
      </c>
      <c r="D48">
        <v>0.13705592833898944</v>
      </c>
      <c r="E48">
        <v>1.3640268321025364</v>
      </c>
      <c r="F48">
        <v>1.0909918057008736</v>
      </c>
      <c r="G48">
        <v>0.81570303330022309</v>
      </c>
      <c r="H48">
        <v>0.36430774168632668</v>
      </c>
      <c r="I48">
        <v>0.27963917748583461</v>
      </c>
      <c r="J48">
        <v>0.35679194659751623</v>
      </c>
      <c r="K48">
        <v>0.35679194659751623</v>
      </c>
      <c r="M48">
        <v>0.40974228678006058</v>
      </c>
      <c r="N48">
        <v>5.6949345456836484E-2</v>
      </c>
      <c r="O48">
        <v>5.6949345456836484E-2</v>
      </c>
      <c r="P48">
        <v>7.5854834130286236E-2</v>
      </c>
      <c r="Q48">
        <v>0.11118844851490278</v>
      </c>
      <c r="R48">
        <v>7.5854834130286236E-2</v>
      </c>
      <c r="V48">
        <v>1.988065845903967E-2</v>
      </c>
      <c r="W48">
        <v>6.5530214392506433E-2</v>
      </c>
      <c r="X48">
        <v>0</v>
      </c>
      <c r="AG48">
        <v>2.9727461666464536E-2</v>
      </c>
      <c r="AH48">
        <v>3.9094109923789117E-2</v>
      </c>
      <c r="AI48">
        <v>7.0378355455953126E-2</v>
      </c>
      <c r="AJ48">
        <v>2.6365081154007302E-2</v>
      </c>
      <c r="AK48">
        <v>1.0265382099697653</v>
      </c>
      <c r="AL48">
        <v>1.0049605427607724</v>
      </c>
      <c r="AM48">
        <v>0.98131144124618441</v>
      </c>
      <c r="AN48">
        <v>2.2574846028625049E-2</v>
      </c>
      <c r="AO48">
        <v>0.54364566979677309</v>
      </c>
      <c r="AP48">
        <v>0.54364566979677309</v>
      </c>
      <c r="AQ48">
        <v>0.54394886487826133</v>
      </c>
      <c r="AR48">
        <v>3.2074028285181286E-2</v>
      </c>
      <c r="AS48">
        <v>3.2074028285181286E-2</v>
      </c>
      <c r="AT48">
        <v>0.55683235540488218</v>
      </c>
      <c r="AU48">
        <v>13.840517471137645</v>
      </c>
      <c r="AX48">
        <v>0.33547112604856316</v>
      </c>
      <c r="AY48">
        <v>0.33547112604856316</v>
      </c>
      <c r="AZ48">
        <v>0</v>
      </c>
      <c r="BA48">
        <v>0</v>
      </c>
      <c r="BB48">
        <v>0</v>
      </c>
      <c r="BC48">
        <v>4.7890415152584791E-2</v>
      </c>
      <c r="BD48">
        <v>0.66383969095701179</v>
      </c>
      <c r="BE48">
        <v>0.58692230050521976</v>
      </c>
      <c r="BF48">
        <v>0.13719559345733701</v>
      </c>
      <c r="BG48">
        <v>0.21706417617083557</v>
      </c>
      <c r="BH48">
        <v>0.44163665900113047</v>
      </c>
    </row>
    <row r="49" spans="1:60">
      <c r="A49">
        <v>2009</v>
      </c>
      <c r="B49">
        <v>8</v>
      </c>
      <c r="C49">
        <v>0.18032136258254861</v>
      </c>
      <c r="D49">
        <v>0.16264664801106993</v>
      </c>
      <c r="E49">
        <v>1.329828551856028</v>
      </c>
      <c r="F49">
        <v>0.95506282158717237</v>
      </c>
      <c r="G49">
        <v>0.78844483940034715</v>
      </c>
      <c r="H49">
        <v>0.38606284405569286</v>
      </c>
      <c r="I49">
        <v>0.26947679312043221</v>
      </c>
      <c r="J49">
        <v>0.39877786791516973</v>
      </c>
      <c r="K49">
        <v>0.39877786791516973</v>
      </c>
      <c r="M49">
        <v>0.48255241416663219</v>
      </c>
      <c r="N49">
        <v>4.4082801643918902E-2</v>
      </c>
      <c r="O49">
        <v>4.4082801643918902E-2</v>
      </c>
      <c r="P49">
        <v>0.13920467542572751</v>
      </c>
      <c r="Q49">
        <v>0.2454910040120071</v>
      </c>
      <c r="R49">
        <v>0.13920467542572751</v>
      </c>
      <c r="V49">
        <v>2.7431286350499361E-2</v>
      </c>
      <c r="W49">
        <v>8.6900603470487295E-2</v>
      </c>
      <c r="X49">
        <v>0</v>
      </c>
      <c r="AG49">
        <v>2.5216731166277834E-2</v>
      </c>
      <c r="AH49">
        <v>3.8538648537755356E-2</v>
      </c>
      <c r="AI49">
        <v>0.15121481878523232</v>
      </c>
      <c r="AJ49">
        <v>3.3575340048620068E-2</v>
      </c>
      <c r="AK49">
        <v>1.0160824740864118</v>
      </c>
      <c r="AL49">
        <v>1.0098958890444607</v>
      </c>
      <c r="AM49">
        <v>0.9145739270647254</v>
      </c>
      <c r="AN49">
        <v>2.2429314583231535E-2</v>
      </c>
      <c r="AO49">
        <v>0.4921384754106477</v>
      </c>
      <c r="AP49">
        <v>0.4921384754106477</v>
      </c>
      <c r="AQ49">
        <v>0.49189240614108959</v>
      </c>
      <c r="AR49">
        <v>3.2986409838520248E-2</v>
      </c>
      <c r="AS49">
        <v>3.2986409838520248E-2</v>
      </c>
      <c r="AT49">
        <v>0.4806786848554338</v>
      </c>
      <c r="AU49">
        <v>16.293046790296994</v>
      </c>
      <c r="AX49">
        <v>0.27622095030800331</v>
      </c>
      <c r="AY49">
        <v>0.27622095030800331</v>
      </c>
      <c r="AZ49">
        <v>0</v>
      </c>
      <c r="BA49">
        <v>0</v>
      </c>
      <c r="BB49">
        <v>0</v>
      </c>
      <c r="BC49">
        <v>4.3345020319931461E-2</v>
      </c>
      <c r="BD49">
        <v>0.66660310836571857</v>
      </c>
      <c r="BE49">
        <v>0.50868045746915458</v>
      </c>
      <c r="BF49">
        <v>9.2248789408924614E-2</v>
      </c>
      <c r="BG49">
        <v>0.12125633482882629</v>
      </c>
      <c r="BH49">
        <v>0.60058267674028698</v>
      </c>
    </row>
    <row r="50" spans="1:60">
      <c r="A50">
        <v>2010</v>
      </c>
      <c r="B50">
        <v>1</v>
      </c>
      <c r="C50">
        <v>0.11330830414326891</v>
      </c>
      <c r="D50">
        <v>9.0511811571477016E-2</v>
      </c>
      <c r="E50">
        <v>1.091382017045474</v>
      </c>
      <c r="F50">
        <v>0.90953130927091652</v>
      </c>
      <c r="G50">
        <v>0.83813689531737956</v>
      </c>
      <c r="H50">
        <v>0.33650090363235474</v>
      </c>
      <c r="I50">
        <v>0.280709796230738</v>
      </c>
      <c r="J50">
        <v>0.70848116744530631</v>
      </c>
      <c r="K50">
        <v>0.70848116744530631</v>
      </c>
      <c r="M50">
        <v>0.788317160094683</v>
      </c>
      <c r="N50">
        <v>0.19072549534954455</v>
      </c>
      <c r="O50">
        <v>0.19072549534954455</v>
      </c>
      <c r="P50">
        <v>8.7627057472401571E-2</v>
      </c>
      <c r="Q50">
        <v>0.12762686537612908</v>
      </c>
      <c r="R50">
        <v>8.7627057472401571E-2</v>
      </c>
      <c r="V50">
        <v>9.0347350212545668E-2</v>
      </c>
      <c r="W50">
        <v>0.16655475812123974</v>
      </c>
      <c r="AG50">
        <v>2.4226678779196195E-2</v>
      </c>
      <c r="AH50">
        <v>3.9456020338187833E-2</v>
      </c>
      <c r="AI50">
        <v>6.2662900750886055E-2</v>
      </c>
      <c r="AJ50">
        <v>1.0541411417413663E-2</v>
      </c>
      <c r="AK50">
        <v>1.0113685262120804</v>
      </c>
      <c r="AL50">
        <v>1.0114958509622332</v>
      </c>
      <c r="AM50">
        <v>2.1296830041800727</v>
      </c>
      <c r="AN50">
        <v>2.2300492852255629E-2</v>
      </c>
      <c r="AO50">
        <v>0.53463542948239229</v>
      </c>
      <c r="AP50">
        <v>0.53463542948239229</v>
      </c>
      <c r="AQ50">
        <v>0.53058646475439009</v>
      </c>
      <c r="AR50">
        <v>7.5740260416694377E-2</v>
      </c>
      <c r="AS50">
        <v>7.5740260416694377E-2</v>
      </c>
      <c r="AT50">
        <v>0.18803061574578703</v>
      </c>
      <c r="AX50">
        <v>0.31912704656970681</v>
      </c>
      <c r="AY50">
        <v>0.31912704656970681</v>
      </c>
      <c r="AZ50">
        <v>0</v>
      </c>
      <c r="BA50">
        <v>0</v>
      </c>
      <c r="BC50">
        <v>5.0054725115487961E-2</v>
      </c>
      <c r="BE50">
        <v>0.2089413205152702</v>
      </c>
      <c r="BF50">
        <v>0.11656501083729895</v>
      </c>
      <c r="BG50">
        <v>0.11709452390641237</v>
      </c>
      <c r="BH50">
        <v>0.45144102590944202</v>
      </c>
    </row>
    <row r="51" spans="1:60">
      <c r="A51">
        <v>2010</v>
      </c>
      <c r="B51">
        <v>2</v>
      </c>
      <c r="C51">
        <v>0.18883315892484823</v>
      </c>
      <c r="D51">
        <v>9.5062316309682524E-2</v>
      </c>
      <c r="E51">
        <v>1.3204754755356256</v>
      </c>
      <c r="F51">
        <v>0.93082411387290198</v>
      </c>
      <c r="G51">
        <v>0.7665949401337685</v>
      </c>
      <c r="H51">
        <v>0.37440122016561805</v>
      </c>
      <c r="I51">
        <v>0.31732676604299204</v>
      </c>
      <c r="J51">
        <v>0.54677605075606894</v>
      </c>
      <c r="K51">
        <v>0.54677605075606894</v>
      </c>
      <c r="M51">
        <v>0.60885758708150206</v>
      </c>
      <c r="N51">
        <v>0.10175924668422312</v>
      </c>
      <c r="O51">
        <v>0.10175924668422312</v>
      </c>
      <c r="P51">
        <v>7.9890561112761646E-2</v>
      </c>
      <c r="Q51">
        <v>0.1145053008792378</v>
      </c>
      <c r="R51">
        <v>7.9890561112761646E-2</v>
      </c>
      <c r="V51">
        <v>3.8911617892094331E-2</v>
      </c>
      <c r="W51">
        <v>7.6939927449517873E-2</v>
      </c>
      <c r="X51">
        <v>0</v>
      </c>
      <c r="AG51">
        <v>2.3227293604494742E-2</v>
      </c>
      <c r="AH51">
        <v>3.4984710640834311E-2</v>
      </c>
      <c r="AI51">
        <v>6.4568293618126354E-2</v>
      </c>
      <c r="AJ51">
        <v>1.7701088085702137E-2</v>
      </c>
      <c r="AK51">
        <v>0.98736835450035232</v>
      </c>
      <c r="AL51">
        <v>0.97274301484397152</v>
      </c>
      <c r="AM51">
        <v>0.99076262397060899</v>
      </c>
      <c r="AN51">
        <v>2.7453825957845575E-2</v>
      </c>
      <c r="AO51">
        <v>0.61942205919923499</v>
      </c>
      <c r="AP51">
        <v>0.61942205919923499</v>
      </c>
      <c r="AQ51">
        <v>0.61681644539080749</v>
      </c>
      <c r="AR51">
        <v>4.385361880714532E-2</v>
      </c>
      <c r="AS51">
        <v>4.385361880714532E-2</v>
      </c>
      <c r="AT51">
        <v>0.36823653952606022</v>
      </c>
      <c r="AU51">
        <v>18.400178798391938</v>
      </c>
      <c r="AX51">
        <v>0.36029615062125658</v>
      </c>
      <c r="AY51">
        <v>0.36029615062125658</v>
      </c>
      <c r="AZ51">
        <v>0</v>
      </c>
      <c r="BA51">
        <v>0</v>
      </c>
      <c r="BB51">
        <v>0</v>
      </c>
      <c r="BC51">
        <v>4.1177321105785737E-2</v>
      </c>
      <c r="BD51">
        <v>0.66914573314550185</v>
      </c>
      <c r="BE51">
        <v>0.39295684101012923</v>
      </c>
      <c r="BF51">
        <v>0.15964740318837478</v>
      </c>
      <c r="BG51">
        <v>0.17087290513563383</v>
      </c>
      <c r="BH51">
        <v>0.43852202557964592</v>
      </c>
    </row>
    <row r="52" spans="1:60">
      <c r="A52">
        <v>2010</v>
      </c>
      <c r="B52">
        <v>3</v>
      </c>
      <c r="C52">
        <v>7.1137607788332988E-2</v>
      </c>
      <c r="D52">
        <v>9.1806059149194263E-3</v>
      </c>
      <c r="E52">
        <v>1.2228579239487525</v>
      </c>
      <c r="F52">
        <v>0.81200276603731414</v>
      </c>
      <c r="G52">
        <v>0.71021184377257429</v>
      </c>
      <c r="H52">
        <v>0.34386098386106301</v>
      </c>
      <c r="I52">
        <v>0.2937971096854608</v>
      </c>
      <c r="J52">
        <v>0.54637910169338044</v>
      </c>
      <c r="K52">
        <v>0.54637910169338044</v>
      </c>
      <c r="M52">
        <v>0.59590221986344882</v>
      </c>
      <c r="N52">
        <v>0.13826334924543016</v>
      </c>
      <c r="O52">
        <v>0.13826334924543016</v>
      </c>
      <c r="P52">
        <v>6.8385376206829593E-2</v>
      </c>
      <c r="Q52">
        <v>9.281434502355293E-2</v>
      </c>
      <c r="R52">
        <v>6.8385376206829593E-2</v>
      </c>
      <c r="V52">
        <v>3.5707422958700649E-2</v>
      </c>
      <c r="W52">
        <v>6.954264775266622E-2</v>
      </c>
      <c r="X52">
        <v>0</v>
      </c>
      <c r="AG52">
        <v>2.5842311687578223E-2</v>
      </c>
      <c r="AH52">
        <v>4.4303658687907838E-2</v>
      </c>
      <c r="AI52">
        <v>5.0937269859739905E-2</v>
      </c>
      <c r="AJ52">
        <v>2.0300172308680323E-2</v>
      </c>
      <c r="AK52">
        <v>0.96900356312993763</v>
      </c>
      <c r="AL52">
        <v>0.96327093103530614</v>
      </c>
      <c r="AM52">
        <v>0.81941622646764745</v>
      </c>
      <c r="AN52">
        <v>2.7757933222025188E-2</v>
      </c>
      <c r="AO52">
        <v>0.66663930563680918</v>
      </c>
      <c r="AP52">
        <v>0.66663930563680918</v>
      </c>
      <c r="AQ52">
        <v>0.66758538663413025</v>
      </c>
      <c r="AR52">
        <v>4.196636369037901E-2</v>
      </c>
      <c r="AS52">
        <v>4.196636369037901E-2</v>
      </c>
      <c r="AT52">
        <v>0.36501011128424699</v>
      </c>
      <c r="AU52">
        <v>21.668445110177863</v>
      </c>
      <c r="AX52">
        <v>0.20657223410647679</v>
      </c>
      <c r="AY52">
        <v>0.20657223410647679</v>
      </c>
      <c r="AZ52">
        <v>0</v>
      </c>
      <c r="BA52">
        <v>0</v>
      </c>
      <c r="BB52">
        <v>0</v>
      </c>
      <c r="BC52">
        <v>4.2823952736861688E-2</v>
      </c>
      <c r="BD52">
        <v>0.67236942317539883</v>
      </c>
      <c r="BE52">
        <v>0.4055326012026334</v>
      </c>
      <c r="BF52">
        <v>0.26130910950013714</v>
      </c>
      <c r="BG52">
        <v>0.26528449849909702</v>
      </c>
      <c r="BH52">
        <v>0.53036658137443804</v>
      </c>
    </row>
    <row r="53" spans="1:60">
      <c r="A53">
        <v>2010</v>
      </c>
      <c r="B53">
        <v>4</v>
      </c>
      <c r="C53">
        <v>8.2072338741023543E-2</v>
      </c>
      <c r="D53">
        <v>7.7592469731595559E-2</v>
      </c>
      <c r="E53">
        <v>1.4338692012485881</v>
      </c>
      <c r="F53">
        <v>0.98078915771263786</v>
      </c>
      <c r="G53">
        <v>0.86517517114623987</v>
      </c>
      <c r="H53">
        <v>0.36911234427082729</v>
      </c>
      <c r="I53">
        <v>0.32388982769227564</v>
      </c>
      <c r="J53">
        <v>0.49231558439652956</v>
      </c>
      <c r="K53">
        <v>0.49231558439652956</v>
      </c>
      <c r="M53">
        <v>0.54051093208983603</v>
      </c>
      <c r="N53">
        <v>0.10427489829643642</v>
      </c>
      <c r="O53">
        <v>0.10427489829643642</v>
      </c>
      <c r="P53">
        <v>6.1978825516551879E-2</v>
      </c>
      <c r="Q53">
        <v>9.2507306398973879E-2</v>
      </c>
      <c r="R53">
        <v>6.1978825516551879E-2</v>
      </c>
      <c r="V53">
        <v>2.993817255684865E-2</v>
      </c>
      <c r="W53">
        <v>6.779447680779821E-2</v>
      </c>
      <c r="X53">
        <v>0</v>
      </c>
      <c r="AG53">
        <v>2.0935160702153253E-2</v>
      </c>
      <c r="AH53">
        <v>3.135812944777458E-2</v>
      </c>
      <c r="AI53">
        <v>5.1745641792603575E-2</v>
      </c>
      <c r="AJ53">
        <v>1.5081473577569568E-2</v>
      </c>
      <c r="AK53">
        <v>0.98411182533379826</v>
      </c>
      <c r="AL53">
        <v>0.9726559004044506</v>
      </c>
      <c r="AM53">
        <v>1.0374182964448477</v>
      </c>
      <c r="AN53">
        <v>2.2183005802697466E-2</v>
      </c>
      <c r="AO53">
        <v>0.67965489263229339</v>
      </c>
      <c r="AP53">
        <v>0.67965489263229339</v>
      </c>
      <c r="AQ53">
        <v>0.68106586580125206</v>
      </c>
      <c r="AR53">
        <v>4.0874537531874866E-2</v>
      </c>
      <c r="AS53">
        <v>4.0874537531874866E-2</v>
      </c>
      <c r="AT53">
        <v>0.42044164679870222</v>
      </c>
      <c r="AU53">
        <v>20.717223644325333</v>
      </c>
      <c r="AX53">
        <v>0.23506354641473801</v>
      </c>
      <c r="AY53">
        <v>0.23506354641473801</v>
      </c>
      <c r="AZ53">
        <v>0</v>
      </c>
      <c r="BA53">
        <v>0</v>
      </c>
      <c r="BB53">
        <v>0</v>
      </c>
      <c r="BC53">
        <v>2.7577492135489212E-2</v>
      </c>
      <c r="BD53">
        <v>0.64254535324757656</v>
      </c>
      <c r="BE53">
        <v>0.46441616510573819</v>
      </c>
      <c r="BF53">
        <v>0.27744285862755802</v>
      </c>
      <c r="BG53">
        <v>0.29970985621000312</v>
      </c>
      <c r="BH53">
        <v>0.54732786454586269</v>
      </c>
    </row>
    <row r="54" spans="1:60">
      <c r="A54">
        <v>2010</v>
      </c>
      <c r="B54">
        <v>5</v>
      </c>
      <c r="C54">
        <v>0.18417671067793459</v>
      </c>
      <c r="D54">
        <v>0.10424171854542581</v>
      </c>
      <c r="E54">
        <v>1.6529098597142213</v>
      </c>
      <c r="F54">
        <v>1.1659112167189007</v>
      </c>
      <c r="G54">
        <v>0.85497016879464327</v>
      </c>
      <c r="H54">
        <v>0.39073587856044045</v>
      </c>
      <c r="I54">
        <v>0.31616056365362999</v>
      </c>
      <c r="J54">
        <v>0.38910598396489232</v>
      </c>
      <c r="K54">
        <v>0.38910598396489232</v>
      </c>
      <c r="M54">
        <v>0.43648176908038011</v>
      </c>
      <c r="N54">
        <v>7.4548503452058962E-2</v>
      </c>
      <c r="O54">
        <v>7.4548503452058962E-2</v>
      </c>
      <c r="P54">
        <v>6.3285086556401846E-2</v>
      </c>
      <c r="Q54">
        <v>9.6489084790821925E-2</v>
      </c>
      <c r="R54">
        <v>6.3285086556401846E-2</v>
      </c>
      <c r="V54">
        <v>2.1916515425924956E-2</v>
      </c>
      <c r="W54">
        <v>7.0909182219743433E-2</v>
      </c>
      <c r="X54">
        <v>0</v>
      </c>
      <c r="AG54">
        <v>2.4824909704565142E-2</v>
      </c>
      <c r="AH54">
        <v>3.0577294545748118E-2</v>
      </c>
      <c r="AI54">
        <v>6.546492652226038E-2</v>
      </c>
      <c r="AJ54">
        <v>2.3009644228292984E-2</v>
      </c>
      <c r="AK54">
        <v>1.0117072372513767</v>
      </c>
      <c r="AL54">
        <v>0.98333385278461749</v>
      </c>
      <c r="AM54">
        <v>0.99668715741119451</v>
      </c>
      <c r="AN54">
        <v>2.3764179624355557E-2</v>
      </c>
      <c r="AO54">
        <v>0.59250654796013924</v>
      </c>
      <c r="AP54">
        <v>0.59250654796013924</v>
      </c>
      <c r="AQ54">
        <v>0.59332907538534996</v>
      </c>
      <c r="AR54">
        <v>3.7033827759327544E-2</v>
      </c>
      <c r="AS54">
        <v>3.7033827759327544E-2</v>
      </c>
      <c r="AT54">
        <v>0.54596659866225905</v>
      </c>
      <c r="AU54">
        <v>21.843304602610729</v>
      </c>
      <c r="AX54">
        <v>0.35546763174121265</v>
      </c>
      <c r="AY54">
        <v>0.35546763174121265</v>
      </c>
      <c r="AZ54">
        <v>0</v>
      </c>
      <c r="BA54">
        <v>0</v>
      </c>
      <c r="BB54">
        <v>0</v>
      </c>
      <c r="BC54">
        <v>4.4041246831502574E-2</v>
      </c>
      <c r="BD54">
        <v>0.61838133123552808</v>
      </c>
      <c r="BE54">
        <v>0.56686205835286674</v>
      </c>
      <c r="BF54">
        <v>0.19234547972671784</v>
      </c>
      <c r="BG54">
        <v>0.2555668441296623</v>
      </c>
      <c r="BH54">
        <v>0.49210843284448141</v>
      </c>
    </row>
    <row r="55" spans="1:60">
      <c r="A55">
        <v>2010</v>
      </c>
      <c r="B55">
        <v>6</v>
      </c>
      <c r="C55">
        <v>0.2255891876301985</v>
      </c>
      <c r="D55">
        <v>9.5839064728205345E-2</v>
      </c>
      <c r="E55">
        <v>1.4106144033049879</v>
      </c>
      <c r="F55">
        <v>1.020461008731</v>
      </c>
      <c r="G55">
        <v>0.73321544954880269</v>
      </c>
      <c r="H55">
        <v>0.37297347507933271</v>
      </c>
      <c r="I55">
        <v>0.29125204908879693</v>
      </c>
      <c r="J55">
        <v>0.37396961277857521</v>
      </c>
      <c r="K55">
        <v>0.37396961277857521</v>
      </c>
      <c r="M55">
        <v>0.43507278159404661</v>
      </c>
      <c r="N55">
        <v>6.1241788404620905E-2</v>
      </c>
      <c r="O55">
        <v>6.1241788404620905E-2</v>
      </c>
      <c r="P55">
        <v>7.5455645812760611E-2</v>
      </c>
      <c r="Q55">
        <v>0.11555423801122368</v>
      </c>
      <c r="R55">
        <v>7.5455645812760611E-2</v>
      </c>
      <c r="V55">
        <v>2.2615305898878967E-2</v>
      </c>
      <c r="W55">
        <v>7.3396079128153865E-2</v>
      </c>
      <c r="X55">
        <v>0</v>
      </c>
      <c r="AG55">
        <v>2.3034671987726962E-2</v>
      </c>
      <c r="AH55">
        <v>3.1677189854556913E-2</v>
      </c>
      <c r="AI55">
        <v>7.7879656037126418E-2</v>
      </c>
      <c r="AJ55">
        <v>2.6635160463504615E-2</v>
      </c>
      <c r="AK55">
        <v>1.029354544115086</v>
      </c>
      <c r="AL55">
        <v>1.0032905707551487</v>
      </c>
      <c r="AM55">
        <v>1.0282447126068495</v>
      </c>
      <c r="AN55">
        <v>2.2127348204707617E-2</v>
      </c>
      <c r="AO55">
        <v>0.56858090428439345</v>
      </c>
      <c r="AP55">
        <v>0.56858090428439345</v>
      </c>
      <c r="AQ55">
        <v>0.5687536642078872</v>
      </c>
      <c r="AR55">
        <v>3.1469726531092146E-2</v>
      </c>
      <c r="AS55">
        <v>3.1469726531092146E-2</v>
      </c>
      <c r="AT55">
        <v>0.54329201485737622</v>
      </c>
      <c r="AU55">
        <v>16.895450155400738</v>
      </c>
      <c r="AX55">
        <v>0.35374983727815851</v>
      </c>
      <c r="AY55">
        <v>0.35374983727815851</v>
      </c>
      <c r="AZ55">
        <v>0</v>
      </c>
      <c r="BA55">
        <v>0</v>
      </c>
      <c r="BB55">
        <v>0</v>
      </c>
      <c r="BC55">
        <v>4.4757584350348684E-2</v>
      </c>
      <c r="BD55">
        <v>0.65864759912953053</v>
      </c>
      <c r="BE55">
        <v>0.57060934001416697</v>
      </c>
      <c r="BF55">
        <v>0.16633975103090221</v>
      </c>
      <c r="BG55">
        <v>0.23662229331675022</v>
      </c>
      <c r="BH55">
        <v>0.49313005536759802</v>
      </c>
    </row>
    <row r="56" spans="1:60">
      <c r="A56">
        <v>2010</v>
      </c>
      <c r="B56">
        <v>7</v>
      </c>
      <c r="C56">
        <v>0.22108210978860371</v>
      </c>
      <c r="D56">
        <v>0.11258861745528417</v>
      </c>
      <c r="E56">
        <v>1.4370316455717114</v>
      </c>
      <c r="F56">
        <v>1.0276299992151923</v>
      </c>
      <c r="G56">
        <v>0.69757151636270531</v>
      </c>
      <c r="H56">
        <v>0.4031628728154486</v>
      </c>
      <c r="I56">
        <v>0.31424584263712441</v>
      </c>
      <c r="J56">
        <v>0.33337968543581714</v>
      </c>
      <c r="K56">
        <v>0.33337968543581714</v>
      </c>
      <c r="M56">
        <v>0.38407426671603306</v>
      </c>
      <c r="N56">
        <v>5.0695261773633371E-2</v>
      </c>
      <c r="O56">
        <v>5.0695261773633371E-2</v>
      </c>
      <c r="P56">
        <v>7.5011827685578708E-2</v>
      </c>
      <c r="Q56">
        <v>0.11216994074362296</v>
      </c>
      <c r="R56">
        <v>7.5011827685578708E-2</v>
      </c>
      <c r="V56">
        <v>1.7806417474754244E-2</v>
      </c>
      <c r="W56">
        <v>6.6509539511506455E-2</v>
      </c>
      <c r="X56">
        <v>0</v>
      </c>
      <c r="AG56">
        <v>2.5094551098360306E-2</v>
      </c>
      <c r="AH56">
        <v>3.3267162354469609E-2</v>
      </c>
      <c r="AI56">
        <v>6.9987227861476556E-2</v>
      </c>
      <c r="AJ56">
        <v>2.4317170767943701E-2</v>
      </c>
      <c r="AK56">
        <v>1.0090835533323614</v>
      </c>
      <c r="AL56">
        <v>0.96203442547812024</v>
      </c>
      <c r="AM56">
        <v>0.99443028781003917</v>
      </c>
      <c r="AN56">
        <v>2.3764069223588376E-2</v>
      </c>
      <c r="AO56">
        <v>0.53763385789908624</v>
      </c>
      <c r="AP56">
        <v>0.53763385789908624</v>
      </c>
      <c r="AQ56">
        <v>0.53714407994280922</v>
      </c>
      <c r="AR56">
        <v>2.7977862474073585E-2</v>
      </c>
      <c r="AS56">
        <v>2.7977862474073585E-2</v>
      </c>
      <c r="AT56">
        <v>0.58756947870861564</v>
      </c>
      <c r="AU56">
        <v>15.516859557617929</v>
      </c>
      <c r="AX56">
        <v>0.3397483819225266</v>
      </c>
      <c r="AY56">
        <v>0.3397483819225266</v>
      </c>
      <c r="AZ56">
        <v>0</v>
      </c>
      <c r="BA56">
        <v>0</v>
      </c>
      <c r="BB56">
        <v>0</v>
      </c>
      <c r="BC56">
        <v>4.6992227792193877E-2</v>
      </c>
      <c r="BD56">
        <v>0.64008121585698552</v>
      </c>
      <c r="BE56">
        <v>0.61734217884766096</v>
      </c>
      <c r="BF56">
        <v>0.1365548937112008</v>
      </c>
      <c r="BG56">
        <v>0.22676730221478908</v>
      </c>
      <c r="BH56">
        <v>0.45474484250392827</v>
      </c>
    </row>
    <row r="57" spans="1:60">
      <c r="A57">
        <v>2010</v>
      </c>
      <c r="B57">
        <v>8</v>
      </c>
      <c r="C57">
        <v>0.15983393001246826</v>
      </c>
      <c r="D57">
        <v>0.15594090829865837</v>
      </c>
      <c r="E57">
        <v>1.4178993092445877</v>
      </c>
      <c r="F57">
        <v>0.87570407650859927</v>
      </c>
      <c r="G57">
        <v>0.67411342034555222</v>
      </c>
      <c r="H57">
        <v>0.42919758892815069</v>
      </c>
      <c r="I57">
        <v>0.30238556356539309</v>
      </c>
      <c r="J57">
        <v>0.37143129407770115</v>
      </c>
      <c r="K57">
        <v>0.37143129407770115</v>
      </c>
      <c r="M57">
        <v>0.4628704464351987</v>
      </c>
      <c r="N57">
        <v>3.8865060020639497E-2</v>
      </c>
      <c r="O57">
        <v>3.8865060020639497E-2</v>
      </c>
      <c r="P57">
        <v>0.14175261644534523</v>
      </c>
      <c r="Q57">
        <v>0.25290842958588972</v>
      </c>
      <c r="R57">
        <v>0.14175261644534523</v>
      </c>
      <c r="V57">
        <v>2.4785394598785329E-2</v>
      </c>
      <c r="W57">
        <v>9.3273908667742877E-2</v>
      </c>
      <c r="X57">
        <v>0</v>
      </c>
      <c r="AG57">
        <v>2.2083678860271655E-2</v>
      </c>
      <c r="AH57">
        <v>3.3496621738626851E-2</v>
      </c>
      <c r="AI57">
        <v>0.15944371663876136</v>
      </c>
      <c r="AJ57">
        <v>3.7161721565335058E-2</v>
      </c>
      <c r="AK57">
        <v>0.98885708986752119</v>
      </c>
      <c r="AL57">
        <v>0.96842554879996634</v>
      </c>
      <c r="AM57">
        <v>1.0523848012977701</v>
      </c>
      <c r="AN57">
        <v>2.3511239211010049E-2</v>
      </c>
      <c r="AO57">
        <v>0.48661849541453511</v>
      </c>
      <c r="AP57">
        <v>0.48661849541453511</v>
      </c>
      <c r="AQ57">
        <v>0.48714616538312527</v>
      </c>
      <c r="AR57">
        <v>2.9786253205981699E-2</v>
      </c>
      <c r="AS57">
        <v>2.9786253205981699E-2</v>
      </c>
      <c r="AT57">
        <v>0.49827552190131796</v>
      </c>
      <c r="AU57">
        <v>17.14511985456576</v>
      </c>
      <c r="AX57">
        <v>0.27662627096401415</v>
      </c>
      <c r="AY57">
        <v>0.27662627096401415</v>
      </c>
      <c r="AZ57">
        <v>0</v>
      </c>
      <c r="BA57">
        <v>0</v>
      </c>
      <c r="BB57">
        <v>0</v>
      </c>
      <c r="BC57">
        <v>4.4161971880412147E-2</v>
      </c>
      <c r="BD57">
        <v>0.64539015220819484</v>
      </c>
      <c r="BE57">
        <v>0.53157125315112164</v>
      </c>
      <c r="BF57">
        <v>9.3092235248954033E-2</v>
      </c>
      <c r="BG57">
        <v>0.12538559904100105</v>
      </c>
      <c r="BH57">
        <v>0.6210535519838295</v>
      </c>
    </row>
    <row r="58" spans="1:60">
      <c r="A58">
        <v>2011</v>
      </c>
      <c r="B58">
        <v>1</v>
      </c>
      <c r="C58">
        <v>0.10771753871190534</v>
      </c>
      <c r="D58">
        <v>0.13893571589025294</v>
      </c>
      <c r="E58">
        <v>1.2512430588534049</v>
      </c>
      <c r="F58">
        <v>0.98029697673841576</v>
      </c>
      <c r="G58">
        <v>0.90020468736796322</v>
      </c>
      <c r="H58">
        <v>0.36982101230845055</v>
      </c>
      <c r="I58">
        <v>0.3143190120136371</v>
      </c>
      <c r="J58">
        <v>0.72369111873344349</v>
      </c>
      <c r="K58">
        <v>0.72369111873344349</v>
      </c>
      <c r="M58">
        <v>0.78920820432155481</v>
      </c>
      <c r="N58">
        <v>0.2066833262164583</v>
      </c>
      <c r="O58">
        <v>0.2066833262164583</v>
      </c>
      <c r="P58">
        <v>8.5074814971723575E-2</v>
      </c>
      <c r="Q58">
        <v>0.11746443822183472</v>
      </c>
      <c r="R58">
        <v>8.5074814971723575E-2</v>
      </c>
      <c r="V58">
        <v>8.6567068962971755E-2</v>
      </c>
      <c r="W58">
        <v>0.21299658540297367</v>
      </c>
      <c r="AG58">
        <v>2.9265504604245884E-2</v>
      </c>
      <c r="AH58">
        <v>4.677848385703319E-2</v>
      </c>
      <c r="AI58">
        <v>5.5638824163134516E-2</v>
      </c>
      <c r="AJ58">
        <v>7.8903536792091864E-3</v>
      </c>
      <c r="AK58">
        <v>0.98075494455285472</v>
      </c>
      <c r="AL58">
        <v>0.98187144009764771</v>
      </c>
      <c r="AM58">
        <v>0.96684241245614344</v>
      </c>
      <c r="AN58">
        <v>2.2753142493868186E-2</v>
      </c>
      <c r="AO58">
        <v>0.52535865031751627</v>
      </c>
      <c r="AP58">
        <v>0.52535865031751627</v>
      </c>
      <c r="AQ58">
        <v>0.52186511643553068</v>
      </c>
      <c r="AR58">
        <v>8.6573452740942164E-2</v>
      </c>
      <c r="AS58">
        <v>8.6573452740942164E-2</v>
      </c>
      <c r="AT58">
        <v>0.18350614647007607</v>
      </c>
      <c r="AX58">
        <v>0.3193169404446709</v>
      </c>
      <c r="AY58">
        <v>0.3193169404446709</v>
      </c>
      <c r="AZ58">
        <v>0</v>
      </c>
      <c r="BA58">
        <v>0</v>
      </c>
      <c r="BC58">
        <v>5.4596522069214018E-2</v>
      </c>
      <c r="BE58">
        <v>0.20282998064179109</v>
      </c>
      <c r="BF58">
        <v>0.11707348927482919</v>
      </c>
      <c r="BG58">
        <v>0.11752239855775834</v>
      </c>
      <c r="BH58">
        <v>0.45650995815038148</v>
      </c>
    </row>
    <row r="59" spans="1:60">
      <c r="A59">
        <v>2011</v>
      </c>
      <c r="B59">
        <v>2</v>
      </c>
      <c r="C59">
        <v>0.18748125040716096</v>
      </c>
      <c r="D59">
        <v>0.14250648760216555</v>
      </c>
      <c r="E59">
        <v>1.426554889791642</v>
      </c>
      <c r="F59">
        <v>0.95605532671058779</v>
      </c>
      <c r="G59">
        <v>0.81352210181556917</v>
      </c>
      <c r="H59">
        <v>0.41426667090424357</v>
      </c>
      <c r="I59">
        <v>0.35058633759697022</v>
      </c>
      <c r="J59">
        <v>0.55197476384604871</v>
      </c>
      <c r="K59">
        <v>0.55197476384604871</v>
      </c>
      <c r="M59">
        <v>0.60767978039718451</v>
      </c>
      <c r="N59">
        <v>0.10434585629770199</v>
      </c>
      <c r="O59">
        <v>0.10434585629770199</v>
      </c>
      <c r="P59">
        <v>7.5276957724374344E-2</v>
      </c>
      <c r="Q59">
        <v>0.10801275363375147</v>
      </c>
      <c r="R59">
        <v>7.5276957724374344E-2</v>
      </c>
      <c r="V59">
        <v>3.8957415573279953E-2</v>
      </c>
      <c r="W59">
        <v>0.10205953998445058</v>
      </c>
      <c r="X59">
        <v>0</v>
      </c>
      <c r="AG59">
        <v>2.5887667263303899E-2</v>
      </c>
      <c r="AH59">
        <v>3.6412415347387227E-2</v>
      </c>
      <c r="AI59">
        <v>6.1050021818733015E-2</v>
      </c>
      <c r="AJ59">
        <v>1.6187370421601316E-2</v>
      </c>
      <c r="AK59">
        <v>1.0169113943787551</v>
      </c>
      <c r="AL59">
        <v>1.0114069865974651</v>
      </c>
      <c r="AM59">
        <v>1.0093625923306779</v>
      </c>
      <c r="AN59">
        <v>2.7587968576968321E-2</v>
      </c>
      <c r="AO59">
        <v>0.6221255521328023</v>
      </c>
      <c r="AP59">
        <v>0.6221255521328023</v>
      </c>
      <c r="AQ59">
        <v>0.62553692941858186</v>
      </c>
      <c r="AR59">
        <v>4.2795356767868546E-2</v>
      </c>
      <c r="AS59">
        <v>4.2795356767868546E-2</v>
      </c>
      <c r="AT59">
        <v>0.37481734346812573</v>
      </c>
      <c r="AU59">
        <v>16.970842883219195</v>
      </c>
      <c r="AX59">
        <v>0.36594465181935959</v>
      </c>
      <c r="AY59">
        <v>0.36594465181935959</v>
      </c>
      <c r="AZ59">
        <v>0</v>
      </c>
      <c r="BA59">
        <v>0</v>
      </c>
      <c r="BB59">
        <v>0</v>
      </c>
      <c r="BC59">
        <v>4.1081796210272699E-2</v>
      </c>
      <c r="BD59">
        <v>0.67822330908232009</v>
      </c>
      <c r="BE59">
        <v>0.39632919554749785</v>
      </c>
      <c r="BF59">
        <v>0.1593574307665242</v>
      </c>
      <c r="BG59">
        <v>0.1702856711929803</v>
      </c>
      <c r="BH59">
        <v>0.43569913248099396</v>
      </c>
    </row>
    <row r="60" spans="1:60">
      <c r="A60">
        <v>2011</v>
      </c>
      <c r="B60">
        <v>3</v>
      </c>
      <c r="C60">
        <v>6.4046390181761531E-2</v>
      </c>
      <c r="D60">
        <v>0.11653654016079459</v>
      </c>
      <c r="E60">
        <v>1.2843039747935743</v>
      </c>
      <c r="F60">
        <v>0.82130503056069704</v>
      </c>
      <c r="G60">
        <v>0.71112185353314916</v>
      </c>
      <c r="H60">
        <v>0.38884652966271793</v>
      </c>
      <c r="I60">
        <v>0.33017644009927566</v>
      </c>
      <c r="J60">
        <v>0.54190184557838073</v>
      </c>
      <c r="K60">
        <v>0.54190184557838073</v>
      </c>
      <c r="M60">
        <v>0.59518325377830306</v>
      </c>
      <c r="N60">
        <v>0.13331550563576244</v>
      </c>
      <c r="O60">
        <v>0.13331550563576244</v>
      </c>
      <c r="P60">
        <v>7.0656295831680552E-2</v>
      </c>
      <c r="Q60">
        <v>9.5657508931963356E-2</v>
      </c>
      <c r="R60">
        <v>7.0656295831680552E-2</v>
      </c>
      <c r="V60">
        <v>3.5666462828435011E-2</v>
      </c>
      <c r="W60">
        <v>8.6583757430618233E-2</v>
      </c>
      <c r="X60">
        <v>0</v>
      </c>
      <c r="AG60">
        <v>2.4728431774549541E-2</v>
      </c>
      <c r="AH60">
        <v>3.8896468984654597E-2</v>
      </c>
      <c r="AI60">
        <v>4.8757552680862681E-2</v>
      </c>
      <c r="AJ60">
        <v>1.9320907760392674E-2</v>
      </c>
      <c r="AK60">
        <v>0.99407210482648134</v>
      </c>
      <c r="AL60">
        <v>0.99017225094901951</v>
      </c>
      <c r="AM60">
        <v>0.94574276703162719</v>
      </c>
      <c r="AN60">
        <v>2.7784579074675658E-2</v>
      </c>
      <c r="AO60">
        <v>0.66807291178990236</v>
      </c>
      <c r="AP60">
        <v>0.66807291178990236</v>
      </c>
      <c r="AQ60">
        <v>0.67133974414620379</v>
      </c>
      <c r="AR60">
        <v>4.1640192266570897E-2</v>
      </c>
      <c r="AS60">
        <v>4.1640192266570897E-2</v>
      </c>
      <c r="AT60">
        <v>0.37150094034800218</v>
      </c>
      <c r="AU60">
        <v>18.439467710974291</v>
      </c>
      <c r="AX60">
        <v>0.20622915668726322</v>
      </c>
      <c r="AY60">
        <v>0.20622915668726322</v>
      </c>
      <c r="AZ60">
        <v>0</v>
      </c>
      <c r="BA60">
        <v>0</v>
      </c>
      <c r="BB60">
        <v>0</v>
      </c>
      <c r="BC60">
        <v>4.577514270324446E-2</v>
      </c>
      <c r="BD60">
        <v>0.68450451513654575</v>
      </c>
      <c r="BE60">
        <v>0.4088413784271937</v>
      </c>
      <c r="BF60">
        <v>0.26275390464133347</v>
      </c>
      <c r="BG60">
        <v>0.26648319690068117</v>
      </c>
      <c r="BH60">
        <v>0.52783327849794404</v>
      </c>
    </row>
    <row r="61" spans="1:60">
      <c r="A61">
        <v>2011</v>
      </c>
      <c r="B61">
        <v>4</v>
      </c>
      <c r="C61">
        <v>8.1557846012712112E-2</v>
      </c>
      <c r="D61">
        <v>0.13683906711146701</v>
      </c>
      <c r="E61">
        <v>1.4866474729667234</v>
      </c>
      <c r="F61">
        <v>0.96899322800880205</v>
      </c>
      <c r="G61">
        <v>0.84355195980146125</v>
      </c>
      <c r="H61">
        <v>0.40458900294962113</v>
      </c>
      <c r="I61">
        <v>0.35778861957633501</v>
      </c>
      <c r="J61">
        <v>0.4947875437787928</v>
      </c>
      <c r="K61">
        <v>0.4947875437787928</v>
      </c>
      <c r="M61">
        <v>0.54121138991182405</v>
      </c>
      <c r="N61">
        <v>0.11021926006378413</v>
      </c>
      <c r="O61">
        <v>0.11021926006378413</v>
      </c>
      <c r="P61">
        <v>6.0732813634600737E-2</v>
      </c>
      <c r="Q61">
        <v>9.3240848707606502E-2</v>
      </c>
      <c r="R61">
        <v>6.0732813634600737E-2</v>
      </c>
      <c r="V61">
        <v>2.7343610630541752E-2</v>
      </c>
      <c r="W61">
        <v>8.3206386663208662E-2</v>
      </c>
      <c r="X61">
        <v>0</v>
      </c>
      <c r="AG61">
        <v>2.4448423934080074E-2</v>
      </c>
      <c r="AH61">
        <v>3.5256882133389095E-2</v>
      </c>
      <c r="AI61">
        <v>5.4985335542809967E-2</v>
      </c>
      <c r="AJ61">
        <v>1.8307643104761444E-2</v>
      </c>
      <c r="AK61">
        <v>1.0137905457688383</v>
      </c>
      <c r="AL61">
        <v>1.0168225830379309</v>
      </c>
      <c r="AM61">
        <v>1.1060561486943994</v>
      </c>
      <c r="AN61">
        <v>2.1667235563917364E-2</v>
      </c>
      <c r="AO61">
        <v>0.67616130833987265</v>
      </c>
      <c r="AP61">
        <v>0.67616130833987265</v>
      </c>
      <c r="AQ61">
        <v>0.67842308769554316</v>
      </c>
      <c r="AR61">
        <v>4.2706902876355486E-2</v>
      </c>
      <c r="AS61">
        <v>4.2706902876355486E-2</v>
      </c>
      <c r="AT61">
        <v>0.4192370904295904</v>
      </c>
      <c r="AU61">
        <v>20.120659623534117</v>
      </c>
      <c r="AX61">
        <v>0.23954050342859043</v>
      </c>
      <c r="AY61">
        <v>0.23954050342859043</v>
      </c>
      <c r="AZ61">
        <v>0</v>
      </c>
      <c r="BA61">
        <v>0</v>
      </c>
      <c r="BB61">
        <v>0</v>
      </c>
      <c r="BC61">
        <v>2.8711678957902071E-2</v>
      </c>
      <c r="BD61">
        <v>0.65277108238225823</v>
      </c>
      <c r="BE61">
        <v>0.4623324090121485</v>
      </c>
      <c r="BF61">
        <v>0.27114906073078532</v>
      </c>
      <c r="BG61">
        <v>0.2917866738405383</v>
      </c>
      <c r="BH61">
        <v>0.5470039982861854</v>
      </c>
    </row>
    <row r="62" spans="1:60">
      <c r="A62">
        <v>2011</v>
      </c>
      <c r="B62">
        <v>5</v>
      </c>
      <c r="C62">
        <v>0.1836524642283735</v>
      </c>
      <c r="D62">
        <v>0.16404948222060117</v>
      </c>
      <c r="E62">
        <v>1.7674462431581992</v>
      </c>
      <c r="F62">
        <v>1.1607622463368801</v>
      </c>
      <c r="G62">
        <v>0.87315423429704941</v>
      </c>
      <c r="H62">
        <v>0.42219038126372394</v>
      </c>
      <c r="I62">
        <v>0.34311747921991831</v>
      </c>
      <c r="J62">
        <v>0.38294048751735971</v>
      </c>
      <c r="K62">
        <v>0.38294048751735971</v>
      </c>
      <c r="M62">
        <v>0.43014988924680508</v>
      </c>
      <c r="N62">
        <v>7.5759177056806737E-2</v>
      </c>
      <c r="O62">
        <v>7.5759177056806737E-2</v>
      </c>
      <c r="P62">
        <v>6.4470017288468393E-2</v>
      </c>
      <c r="Q62">
        <v>9.9929422800242376E-2</v>
      </c>
      <c r="R62">
        <v>6.4470017288468393E-2</v>
      </c>
      <c r="V62">
        <v>2.2405694668805272E-2</v>
      </c>
      <c r="W62">
        <v>8.2902589419493661E-2</v>
      </c>
      <c r="X62">
        <v>0</v>
      </c>
      <c r="AG62">
        <v>2.8598989311479459E-2</v>
      </c>
      <c r="AH62">
        <v>3.5030782938326469E-2</v>
      </c>
      <c r="AI62">
        <v>6.7325512534421067E-2</v>
      </c>
      <c r="AJ62">
        <v>2.4375903705588224E-2</v>
      </c>
      <c r="AK62">
        <v>1.0174118016928322</v>
      </c>
      <c r="AL62">
        <v>1.0126762049592974</v>
      </c>
      <c r="AM62">
        <v>1.0452071487221866</v>
      </c>
      <c r="AN62">
        <v>2.3342948589582219E-2</v>
      </c>
      <c r="AO62">
        <v>0.58141456276384029</v>
      </c>
      <c r="AP62">
        <v>0.58141456276384029</v>
      </c>
      <c r="AQ62">
        <v>0.58220179791150328</v>
      </c>
      <c r="AR62">
        <v>3.6918393585305499E-2</v>
      </c>
      <c r="AS62">
        <v>3.6918393585305499E-2</v>
      </c>
      <c r="AT62">
        <v>0.54421468858340583</v>
      </c>
      <c r="AU62">
        <v>21.173322510278297</v>
      </c>
      <c r="AX62">
        <v>0.35746560093758262</v>
      </c>
      <c r="AY62">
        <v>0.35746560093758262</v>
      </c>
      <c r="AZ62">
        <v>0</v>
      </c>
      <c r="BA62">
        <v>0</v>
      </c>
      <c r="BB62">
        <v>0</v>
      </c>
      <c r="BC62">
        <v>4.3961924867692612E-2</v>
      </c>
      <c r="BD62">
        <v>0.65276953899504642</v>
      </c>
      <c r="BE62">
        <v>0.57115547998801852</v>
      </c>
      <c r="BF62">
        <v>0.18968494283437248</v>
      </c>
      <c r="BG62">
        <v>0.25100638609459203</v>
      </c>
      <c r="BH62">
        <v>0.49348034684834829</v>
      </c>
    </row>
    <row r="63" spans="1:60">
      <c r="A63">
        <v>2011</v>
      </c>
      <c r="B63">
        <v>6</v>
      </c>
      <c r="C63">
        <v>0.21960929099065105</v>
      </c>
      <c r="D63">
        <v>0.13673205206553216</v>
      </c>
      <c r="E63">
        <v>1.5081611016778067</v>
      </c>
      <c r="F63">
        <v>1.025852893055559</v>
      </c>
      <c r="G63">
        <v>0.74994054190695969</v>
      </c>
      <c r="H63">
        <v>0.41243150614801144</v>
      </c>
      <c r="I63">
        <v>0.32378772759986474</v>
      </c>
      <c r="J63">
        <v>0.36265524609806554</v>
      </c>
      <c r="K63">
        <v>0.36265524609806554</v>
      </c>
      <c r="M63">
        <v>0.42087379823524818</v>
      </c>
      <c r="N63">
        <v>6.3054644066644114E-2</v>
      </c>
      <c r="O63">
        <v>6.3054644066644114E-2</v>
      </c>
      <c r="P63">
        <v>7.4531239576430541E-2</v>
      </c>
      <c r="Q63">
        <v>0.11787189779240305</v>
      </c>
      <c r="R63">
        <v>7.4531239576430541E-2</v>
      </c>
      <c r="V63">
        <v>2.3063256090055263E-2</v>
      </c>
      <c r="W63">
        <v>8.3662066281781813E-2</v>
      </c>
      <c r="X63">
        <v>0</v>
      </c>
      <c r="AG63">
        <v>2.3127859219702972E-2</v>
      </c>
      <c r="AH63">
        <v>3.1236765706377033E-2</v>
      </c>
      <c r="AI63">
        <v>7.7406274473668921E-2</v>
      </c>
      <c r="AJ63">
        <v>2.5040946826650586E-2</v>
      </c>
      <c r="AK63">
        <v>1.0134053971680148</v>
      </c>
      <c r="AL63">
        <v>0.99431487266651142</v>
      </c>
      <c r="AM63">
        <v>1.0210789493820576</v>
      </c>
      <c r="AN63">
        <v>2.1656817455997217E-2</v>
      </c>
      <c r="AO63">
        <v>0.56366840786170314</v>
      </c>
      <c r="AP63">
        <v>0.56366840786170314</v>
      </c>
      <c r="AQ63">
        <v>0.56439421961563774</v>
      </c>
      <c r="AR63">
        <v>3.1462804668019512E-2</v>
      </c>
      <c r="AS63">
        <v>3.1462804668019512E-2</v>
      </c>
      <c r="AT63">
        <v>0.55382924557323299</v>
      </c>
      <c r="AU63">
        <v>16.341447013210384</v>
      </c>
      <c r="AX63">
        <v>0.35944734274461621</v>
      </c>
      <c r="AY63">
        <v>0.35944734274461621</v>
      </c>
      <c r="AZ63">
        <v>0</v>
      </c>
      <c r="BA63">
        <v>0</v>
      </c>
      <c r="BB63">
        <v>0</v>
      </c>
      <c r="BC63">
        <v>4.4747150199695634E-2</v>
      </c>
      <c r="BD63">
        <v>0.64898691584547052</v>
      </c>
      <c r="BE63">
        <v>0.58466417126774539</v>
      </c>
      <c r="BF63">
        <v>0.16575640022881744</v>
      </c>
      <c r="BG63">
        <v>0.24012081452516132</v>
      </c>
      <c r="BH63">
        <v>0.49320647079488217</v>
      </c>
    </row>
    <row r="64" spans="1:60">
      <c r="A64">
        <v>2011</v>
      </c>
      <c r="B64">
        <v>7</v>
      </c>
      <c r="C64">
        <v>0.21410046613618541</v>
      </c>
      <c r="D64">
        <v>0.15734703118340887</v>
      </c>
      <c r="E64">
        <v>1.492670957064814</v>
      </c>
      <c r="F64">
        <v>1.0271740104524667</v>
      </c>
      <c r="G64">
        <v>0.71248723982085138</v>
      </c>
      <c r="H64">
        <v>0.4418153832833534</v>
      </c>
      <c r="I64">
        <v>0.35060796516042714</v>
      </c>
      <c r="J64">
        <v>0.33490550491006482</v>
      </c>
      <c r="K64">
        <v>0.33490550491006482</v>
      </c>
      <c r="M64">
        <v>0.38578682076367032</v>
      </c>
      <c r="N64">
        <v>5.1551111939899683E-2</v>
      </c>
      <c r="O64">
        <v>5.1551111939899683E-2</v>
      </c>
      <c r="P64">
        <v>7.4578119709233628E-2</v>
      </c>
      <c r="Q64">
        <v>0.11389118770259579</v>
      </c>
      <c r="R64">
        <v>7.4578119709233628E-2</v>
      </c>
      <c r="V64">
        <v>1.7498257858011665E-2</v>
      </c>
      <c r="W64">
        <v>8.2731640941642273E-2</v>
      </c>
      <c r="X64">
        <v>0</v>
      </c>
      <c r="AG64">
        <v>2.6102305784127835E-2</v>
      </c>
      <c r="AH64">
        <v>3.2222096768359215E-2</v>
      </c>
      <c r="AI64">
        <v>7.2642509579724013E-2</v>
      </c>
      <c r="AJ64">
        <v>2.3880691172973235E-2</v>
      </c>
      <c r="AK64">
        <v>1.0393891539775899</v>
      </c>
      <c r="AL64">
        <v>1.0329138693567279</v>
      </c>
      <c r="AM64">
        <v>1.0773213898225928</v>
      </c>
      <c r="AN64">
        <v>2.2723266373038502E-2</v>
      </c>
      <c r="AO64">
        <v>0.53642007600081476</v>
      </c>
      <c r="AP64">
        <v>0.53642007600081476</v>
      </c>
      <c r="AQ64">
        <v>0.53633479736681899</v>
      </c>
      <c r="AR64">
        <v>2.7184496274350944E-2</v>
      </c>
      <c r="AS64">
        <v>2.7184496274350944E-2</v>
      </c>
      <c r="AT64">
        <v>0.5895924293909649</v>
      </c>
      <c r="AU64">
        <v>15.125479613275628</v>
      </c>
      <c r="AX64">
        <v>0.35301202995615</v>
      </c>
      <c r="AY64">
        <v>0.35301202995615</v>
      </c>
      <c r="AZ64">
        <v>0</v>
      </c>
      <c r="BA64">
        <v>0</v>
      </c>
      <c r="BB64">
        <v>0</v>
      </c>
      <c r="BC64">
        <v>4.7272602788154476E-2</v>
      </c>
      <c r="BD64">
        <v>0.64104811435766551</v>
      </c>
      <c r="BE64">
        <v>0.61519045369560632</v>
      </c>
      <c r="BF64">
        <v>0.12829491347455196</v>
      </c>
      <c r="BG64">
        <v>0.2159753065751899</v>
      </c>
      <c r="BH64">
        <v>0.4385238195632426</v>
      </c>
    </row>
    <row r="65" spans="1:66">
      <c r="A65">
        <v>2011</v>
      </c>
      <c r="B65">
        <v>8</v>
      </c>
      <c r="C65">
        <v>0.14842373170657269</v>
      </c>
      <c r="D65">
        <v>0.20154042378569437</v>
      </c>
      <c r="E65">
        <v>1.6077474375535588</v>
      </c>
      <c r="F65">
        <v>0.89392652747045664</v>
      </c>
      <c r="G65">
        <v>0.70764595108849859</v>
      </c>
      <c r="H65">
        <v>0.46288380760539177</v>
      </c>
      <c r="I65">
        <v>0.33036559081978817</v>
      </c>
      <c r="J65">
        <v>0.36965460276018175</v>
      </c>
      <c r="K65">
        <v>0.36965460276018175</v>
      </c>
      <c r="M65">
        <v>0.46529913034928211</v>
      </c>
      <c r="N65">
        <v>3.9684539360439565E-2</v>
      </c>
      <c r="O65">
        <v>3.9684539360439565E-2</v>
      </c>
      <c r="P65">
        <v>0.15051937157306308</v>
      </c>
      <c r="Q65">
        <v>0.25280242282668619</v>
      </c>
      <c r="R65">
        <v>0.15051937157306308</v>
      </c>
      <c r="V65">
        <v>2.3720512497465585E-2</v>
      </c>
      <c r="W65">
        <v>0.10919768669451713</v>
      </c>
      <c r="X65">
        <v>0</v>
      </c>
      <c r="AG65">
        <v>2.3929754665018246E-2</v>
      </c>
      <c r="AH65">
        <v>3.501805731514681E-2</v>
      </c>
      <c r="AI65">
        <v>0.1369173428054461</v>
      </c>
      <c r="AJ65">
        <v>3.1957479982109183E-2</v>
      </c>
      <c r="AK65">
        <v>1.0411834640683935</v>
      </c>
      <c r="AL65">
        <v>1.0374291872670101</v>
      </c>
      <c r="AM65">
        <v>0.93652546230178502</v>
      </c>
      <c r="AN65">
        <v>2.5259497743565062E-2</v>
      </c>
      <c r="AO65">
        <v>0.4913686419505166</v>
      </c>
      <c r="AP65">
        <v>0.4913686419505166</v>
      </c>
      <c r="AQ65">
        <v>0.49124226383305331</v>
      </c>
      <c r="AR65">
        <v>3.02964741983528E-2</v>
      </c>
      <c r="AS65">
        <v>3.02964741983528E-2</v>
      </c>
      <c r="AT65">
        <v>0.49884974139474653</v>
      </c>
      <c r="AU65">
        <v>16.210308392231507</v>
      </c>
      <c r="AX65">
        <v>0.28250068511533533</v>
      </c>
      <c r="AY65">
        <v>0.28250068511533533</v>
      </c>
      <c r="AZ65">
        <v>0</v>
      </c>
      <c r="BA65">
        <v>0</v>
      </c>
      <c r="BB65">
        <v>0</v>
      </c>
      <c r="BC65">
        <v>4.5875478286121603E-2</v>
      </c>
      <c r="BD65">
        <v>0.6398746867128976</v>
      </c>
      <c r="BE65">
        <v>0.52670307908717318</v>
      </c>
      <c r="BF65">
        <v>9.0505014199366074E-2</v>
      </c>
      <c r="BG65">
        <v>0.12233686491151287</v>
      </c>
      <c r="BH65">
        <v>0.59590108990563107</v>
      </c>
    </row>
    <row r="66" spans="1:66">
      <c r="A66">
        <v>2012</v>
      </c>
      <c r="B66">
        <v>1</v>
      </c>
      <c r="C66">
        <v>9.9401284881539681E-2</v>
      </c>
      <c r="D66">
        <v>0.158411550887126</v>
      </c>
      <c r="E66">
        <v>1.4952574383832409</v>
      </c>
      <c r="F66">
        <v>1.0249120613486637</v>
      </c>
      <c r="G66">
        <v>0.95573881333801958</v>
      </c>
      <c r="H66">
        <v>0.4046829853139009</v>
      </c>
      <c r="I66">
        <v>0.34548594984323644</v>
      </c>
      <c r="J66">
        <v>0.705351026244325</v>
      </c>
      <c r="K66">
        <v>0.705351026244325</v>
      </c>
      <c r="M66">
        <v>0.79335712171594353</v>
      </c>
      <c r="N66">
        <v>0.21949768764271446</v>
      </c>
      <c r="O66">
        <v>0.21949768764271446</v>
      </c>
      <c r="P66">
        <v>8.8315349429004236E-2</v>
      </c>
      <c r="Q66">
        <v>0.11603382895596552</v>
      </c>
      <c r="R66">
        <v>8.8315349429004236E-2</v>
      </c>
      <c r="V66">
        <v>8.2117691718984392E-2</v>
      </c>
      <c r="W66">
        <v>0.22055043423584642</v>
      </c>
      <c r="AG66">
        <v>2.4428097625055122E-2</v>
      </c>
      <c r="AH66">
        <v>3.7379501484458087E-2</v>
      </c>
      <c r="AI66">
        <v>6.3597940918587129E-2</v>
      </c>
      <c r="AJ66">
        <v>1.9609140483227639E-2</v>
      </c>
      <c r="AK66">
        <v>0.9829791476270795</v>
      </c>
      <c r="AL66">
        <v>0.98175416140911298</v>
      </c>
      <c r="AM66">
        <v>5.0461437953106056</v>
      </c>
      <c r="AN66">
        <v>2.4162692598346396E-2</v>
      </c>
      <c r="AO66">
        <v>0.52565290592584701</v>
      </c>
      <c r="AP66">
        <v>0.52565290592584701</v>
      </c>
      <c r="AQ66">
        <v>0.52566830377430773</v>
      </c>
      <c r="AR66">
        <v>7.8489437059891573E-2</v>
      </c>
      <c r="AS66">
        <v>7.8489437059891573E-2</v>
      </c>
      <c r="AT66">
        <v>0.18729473817120995</v>
      </c>
      <c r="AX66">
        <v>0.32317600204228475</v>
      </c>
      <c r="AY66">
        <v>0.32317600204228475</v>
      </c>
      <c r="AZ66">
        <v>0</v>
      </c>
      <c r="BA66">
        <v>0</v>
      </c>
      <c r="BC66">
        <v>5.5275421556684246E-2</v>
      </c>
      <c r="BE66">
        <v>0.20277623134308703</v>
      </c>
      <c r="BF66">
        <v>0.11803865271361454</v>
      </c>
      <c r="BG66">
        <v>0.1186281016797827</v>
      </c>
      <c r="BH66">
        <v>0.44280681860962012</v>
      </c>
    </row>
    <row r="67" spans="1:66">
      <c r="A67">
        <v>2012</v>
      </c>
      <c r="B67">
        <v>2</v>
      </c>
      <c r="C67">
        <v>0.18542756946998273</v>
      </c>
      <c r="D67">
        <v>0.10034984234489384</v>
      </c>
      <c r="E67">
        <v>1.4886723988314099</v>
      </c>
      <c r="F67">
        <v>0.97875303444278683</v>
      </c>
      <c r="G67">
        <v>0.84674279466474456</v>
      </c>
      <c r="H67">
        <v>0.44329902353581335</v>
      </c>
      <c r="I67">
        <v>0.37512726721234246</v>
      </c>
      <c r="J67">
        <v>0.53974638441262035</v>
      </c>
      <c r="K67">
        <v>0.53974638441262035</v>
      </c>
      <c r="M67">
        <v>0.59383289186929711</v>
      </c>
      <c r="N67">
        <v>0.10978480486182142</v>
      </c>
      <c r="O67">
        <v>0.10978480486182142</v>
      </c>
      <c r="P67">
        <v>8.2036255840179567E-2</v>
      </c>
      <c r="Q67">
        <v>0.11317336891914043</v>
      </c>
      <c r="R67">
        <v>8.2036255840179567E-2</v>
      </c>
      <c r="V67">
        <v>4.1137221126010384E-2</v>
      </c>
      <c r="W67">
        <v>0.11107497343672863</v>
      </c>
      <c r="X67">
        <v>0</v>
      </c>
      <c r="AG67">
        <v>2.871857967277754E-2</v>
      </c>
      <c r="AH67">
        <v>4.0919940439876769E-2</v>
      </c>
      <c r="AI67">
        <v>5.8345070024530342E-2</v>
      </c>
      <c r="AJ67">
        <v>1.6664116700147887E-2</v>
      </c>
      <c r="AK67">
        <v>0.97849531053363403</v>
      </c>
      <c r="AL67">
        <v>0.96515847149752521</v>
      </c>
      <c r="AM67">
        <v>0.90688813302999105</v>
      </c>
      <c r="AN67">
        <v>2.8969355864742006E-2</v>
      </c>
      <c r="AO67">
        <v>0.60631837047427484</v>
      </c>
      <c r="AP67">
        <v>0.60631837047427484</v>
      </c>
      <c r="AQ67">
        <v>0.60720901822831774</v>
      </c>
      <c r="AR67">
        <v>4.2809272244646743E-2</v>
      </c>
      <c r="AS67">
        <v>4.2809272244646743E-2</v>
      </c>
      <c r="AT67">
        <v>0.38031225383828005</v>
      </c>
      <c r="AU67">
        <v>16.975064036392713</v>
      </c>
      <c r="AX67">
        <v>0.3568028330523168</v>
      </c>
      <c r="AY67">
        <v>0.3568028330523168</v>
      </c>
      <c r="AZ67">
        <v>0</v>
      </c>
      <c r="BA67">
        <v>0</v>
      </c>
      <c r="BB67">
        <v>0</v>
      </c>
      <c r="BC67">
        <v>4.301013780735622E-2</v>
      </c>
      <c r="BD67">
        <v>0.66732671200224469</v>
      </c>
      <c r="BE67">
        <v>0.40226477427195079</v>
      </c>
      <c r="BF67">
        <v>0.16220383135368519</v>
      </c>
      <c r="BG67">
        <v>0.17456906909480788</v>
      </c>
      <c r="BH67">
        <v>0.44491951498281329</v>
      </c>
    </row>
    <row r="68" spans="1:66">
      <c r="A68">
        <v>2012</v>
      </c>
      <c r="B68">
        <v>3</v>
      </c>
      <c r="C68">
        <v>6.0634475397470355E-2</v>
      </c>
      <c r="D68">
        <v>0.10712412125875419</v>
      </c>
      <c r="E68">
        <v>1.4330966732899124</v>
      </c>
      <c r="F68">
        <v>0.84579655359764727</v>
      </c>
      <c r="G68">
        <v>0.75449852052693323</v>
      </c>
      <c r="H68">
        <v>0.42124422998320959</v>
      </c>
      <c r="I68">
        <v>0.35670682624602673</v>
      </c>
      <c r="J68">
        <v>0.51996293603720933</v>
      </c>
      <c r="K68">
        <v>0.51996293603720933</v>
      </c>
      <c r="M68">
        <v>0.57435924018624163</v>
      </c>
      <c r="N68">
        <v>0.14057424041577285</v>
      </c>
      <c r="O68">
        <v>0.14057424041577285</v>
      </c>
      <c r="P68">
        <v>7.6482224838718124E-2</v>
      </c>
      <c r="Q68">
        <v>0.10501276181338562</v>
      </c>
      <c r="R68">
        <v>7.6482224838718124E-2</v>
      </c>
      <c r="V68">
        <v>3.6960636764763993E-2</v>
      </c>
      <c r="W68">
        <v>9.5136652214688214E-2</v>
      </c>
      <c r="X68">
        <v>0</v>
      </c>
      <c r="AG68">
        <v>2.631607913252338E-2</v>
      </c>
      <c r="AH68">
        <v>4.2849078995149836E-2</v>
      </c>
      <c r="AI68">
        <v>5.7833445185988083E-2</v>
      </c>
      <c r="AJ68">
        <v>2.229794541367058E-2</v>
      </c>
      <c r="AK68">
        <v>0.976686177959325</v>
      </c>
      <c r="AL68">
        <v>0.96946342386559337</v>
      </c>
      <c r="AM68">
        <v>1.0849410450900525</v>
      </c>
      <c r="AN68">
        <v>2.9217935069985913E-2</v>
      </c>
      <c r="AO68">
        <v>0.65043668348896388</v>
      </c>
      <c r="AP68">
        <v>0.65043668348896388</v>
      </c>
      <c r="AQ68">
        <v>0.65784420243226871</v>
      </c>
      <c r="AR68">
        <v>4.1251647952647873E-2</v>
      </c>
      <c r="AS68">
        <v>4.1251647952647873E-2</v>
      </c>
      <c r="AT68">
        <v>0.39967500459379168</v>
      </c>
      <c r="AU68">
        <v>16.984424421890882</v>
      </c>
      <c r="AX68">
        <v>0.20065358700056002</v>
      </c>
      <c r="AY68">
        <v>0.20065358700056002</v>
      </c>
      <c r="AZ68">
        <v>0</v>
      </c>
      <c r="BA68">
        <v>0</v>
      </c>
      <c r="BB68">
        <v>0</v>
      </c>
      <c r="BC68">
        <v>4.7192271068651537E-2</v>
      </c>
      <c r="BD68">
        <v>0.61695419631775428</v>
      </c>
      <c r="BE68">
        <v>0.43167509779048113</v>
      </c>
      <c r="BF68">
        <v>0.27163780416895311</v>
      </c>
      <c r="BG68">
        <v>0.27612005826298841</v>
      </c>
      <c r="BH68">
        <v>0.57588908425059748</v>
      </c>
    </row>
    <row r="69" spans="1:66">
      <c r="A69">
        <v>2012</v>
      </c>
      <c r="B69">
        <v>4</v>
      </c>
      <c r="C69">
        <v>8.6705099626117332E-2</v>
      </c>
      <c r="D69">
        <v>8.6939051406107928E-2</v>
      </c>
      <c r="E69">
        <v>1.5994984200493612</v>
      </c>
      <c r="F69">
        <v>0.9695556734242371</v>
      </c>
      <c r="G69">
        <v>0.86869278241317782</v>
      </c>
      <c r="H69">
        <v>0.43068531554736311</v>
      </c>
      <c r="I69">
        <v>0.37801723906548546</v>
      </c>
      <c r="J69">
        <v>0.47303062472532997</v>
      </c>
      <c r="K69">
        <v>0.47303062472532997</v>
      </c>
      <c r="M69">
        <v>0.52050701720683978</v>
      </c>
      <c r="N69">
        <v>0.11604173374718774</v>
      </c>
      <c r="O69">
        <v>0.11604173374718774</v>
      </c>
      <c r="P69">
        <v>6.3302197514978939E-2</v>
      </c>
      <c r="Q69">
        <v>9.1468980625936794E-2</v>
      </c>
      <c r="R69">
        <v>6.3302197514978939E-2</v>
      </c>
      <c r="V69">
        <v>2.8050822823680686E-2</v>
      </c>
      <c r="W69">
        <v>8.945167461945655E-2</v>
      </c>
      <c r="X69">
        <v>0</v>
      </c>
      <c r="AG69">
        <v>2.6481618941978792E-2</v>
      </c>
      <c r="AH69">
        <v>3.811104188325537E-2</v>
      </c>
      <c r="AI69">
        <v>5.0465518700938322E-2</v>
      </c>
      <c r="AJ69">
        <v>1.705297368376538E-2</v>
      </c>
      <c r="AK69">
        <v>0.97706001859580105</v>
      </c>
      <c r="AL69">
        <v>0.96561021902747823</v>
      </c>
      <c r="AM69">
        <v>0.91610323836821828</v>
      </c>
      <c r="AN69">
        <v>2.3366727729776885E-2</v>
      </c>
      <c r="AO69">
        <v>0.66941981394407857</v>
      </c>
      <c r="AP69">
        <v>0.66941981394407857</v>
      </c>
      <c r="AQ69">
        <v>0.6810724349385221</v>
      </c>
      <c r="AR69">
        <v>4.3395811392999688E-2</v>
      </c>
      <c r="AS69">
        <v>4.3395811392999688E-2</v>
      </c>
      <c r="AT69">
        <v>0.44556344638962359</v>
      </c>
      <c r="AU69">
        <v>19.026594721181706</v>
      </c>
      <c r="AX69">
        <v>0.23253543554107095</v>
      </c>
      <c r="AY69">
        <v>0.23253543554107095</v>
      </c>
      <c r="AZ69">
        <v>0</v>
      </c>
      <c r="BA69">
        <v>0</v>
      </c>
      <c r="BB69">
        <v>0</v>
      </c>
      <c r="BC69">
        <v>3.1754655651775425E-2</v>
      </c>
      <c r="BD69">
        <v>0.64623947368866708</v>
      </c>
      <c r="BE69">
        <v>0.47983676613644255</v>
      </c>
      <c r="BF69">
        <v>0.28355368323596264</v>
      </c>
      <c r="BG69">
        <v>0.30673935189740292</v>
      </c>
      <c r="BH69">
        <v>0.56534152683741301</v>
      </c>
    </row>
    <row r="70" spans="1:66">
      <c r="A70">
        <v>2012</v>
      </c>
      <c r="B70">
        <v>5</v>
      </c>
      <c r="C70">
        <v>0.19111613400298305</v>
      </c>
      <c r="D70">
        <v>0.1401256178217502</v>
      </c>
      <c r="E70">
        <v>1.7219725105353125</v>
      </c>
      <c r="F70">
        <v>1.1221285869754798</v>
      </c>
      <c r="G70">
        <v>0.86737071910803654</v>
      </c>
      <c r="H70">
        <v>0.44865709018849576</v>
      </c>
      <c r="I70">
        <v>0.36169982319659255</v>
      </c>
      <c r="J70">
        <v>0.36069006419787331</v>
      </c>
      <c r="K70">
        <v>0.36069006419787331</v>
      </c>
      <c r="M70">
        <v>0.41390558795250598</v>
      </c>
      <c r="N70">
        <v>8.0068853076013025E-2</v>
      </c>
      <c r="O70">
        <v>8.0068853076013025E-2</v>
      </c>
      <c r="P70">
        <v>6.9106680890964584E-2</v>
      </c>
      <c r="Q70">
        <v>9.9409331527098452E-2</v>
      </c>
      <c r="R70">
        <v>6.9106680890964584E-2</v>
      </c>
      <c r="V70">
        <v>2.4399286384983836E-2</v>
      </c>
      <c r="W70">
        <v>8.9862807825837554E-2</v>
      </c>
      <c r="X70">
        <v>0</v>
      </c>
      <c r="AG70">
        <v>3.2479175122340075E-2</v>
      </c>
      <c r="AH70">
        <v>3.9887505577978655E-2</v>
      </c>
      <c r="AI70">
        <v>6.3792965089886994E-2</v>
      </c>
      <c r="AJ70">
        <v>2.174531840865972E-2</v>
      </c>
      <c r="AK70">
        <v>0.99882863805961208</v>
      </c>
      <c r="AL70">
        <v>0.97258913574280847</v>
      </c>
      <c r="AM70">
        <v>0.99000406925961482</v>
      </c>
      <c r="AN70">
        <v>2.4979377337505205E-2</v>
      </c>
      <c r="AO70">
        <v>0.56678139846592479</v>
      </c>
      <c r="AP70">
        <v>0.56678139846592479</v>
      </c>
      <c r="AQ70">
        <v>0.56964194015088276</v>
      </c>
      <c r="AR70">
        <v>3.7005140959433379E-2</v>
      </c>
      <c r="AS70">
        <v>3.7005140959433379E-2</v>
      </c>
      <c r="AT70">
        <v>0.56285529352988228</v>
      </c>
      <c r="AU70">
        <v>20.027429295728286</v>
      </c>
      <c r="AX70">
        <v>0.34921465489797821</v>
      </c>
      <c r="AY70">
        <v>0.34921465489797821</v>
      </c>
      <c r="AZ70">
        <v>0</v>
      </c>
      <c r="BA70">
        <v>0</v>
      </c>
      <c r="BB70">
        <v>0</v>
      </c>
      <c r="BC70">
        <v>4.7987216769923804E-2</v>
      </c>
      <c r="BD70">
        <v>0.65721358102968697</v>
      </c>
      <c r="BE70">
        <v>0.58424270349165552</v>
      </c>
      <c r="BF70">
        <v>0.19137558985565897</v>
      </c>
      <c r="BG70">
        <v>0.25848648932405444</v>
      </c>
      <c r="BH70">
        <v>0.49930242403293718</v>
      </c>
    </row>
    <row r="71" spans="1:66">
      <c r="A71">
        <v>2012</v>
      </c>
      <c r="B71">
        <v>6</v>
      </c>
      <c r="C71">
        <v>0.21914564419367319</v>
      </c>
      <c r="D71">
        <v>0.13244055841469879</v>
      </c>
      <c r="E71">
        <v>1.5521054140487374</v>
      </c>
      <c r="F71">
        <v>1.0194785226115028</v>
      </c>
      <c r="G71">
        <v>0.73517797530360907</v>
      </c>
      <c r="H71">
        <v>0.45003234324485192</v>
      </c>
      <c r="I71">
        <v>0.35073462214640344</v>
      </c>
      <c r="J71">
        <v>0.34355944588185222</v>
      </c>
      <c r="K71">
        <v>0.34355944588185222</v>
      </c>
      <c r="M71">
        <v>0.40548511536667642</v>
      </c>
      <c r="N71">
        <v>6.7680721066621208E-2</v>
      </c>
      <c r="O71">
        <v>6.7680721066621208E-2</v>
      </c>
      <c r="P71">
        <v>7.583990475033496E-2</v>
      </c>
      <c r="Q71">
        <v>0.11484048670448693</v>
      </c>
      <c r="R71">
        <v>7.583990475033496E-2</v>
      </c>
      <c r="V71">
        <v>2.5276174940385945E-2</v>
      </c>
      <c r="W71">
        <v>9.0186657327293571E-2</v>
      </c>
      <c r="X71">
        <v>0</v>
      </c>
      <c r="AG71">
        <v>2.5133119819764852E-2</v>
      </c>
      <c r="AH71">
        <v>3.2825218948959053E-2</v>
      </c>
      <c r="AI71">
        <v>7.6217798180439111E-2</v>
      </c>
      <c r="AJ71">
        <v>2.5627119073915461E-2</v>
      </c>
      <c r="AK71">
        <v>0.99469145620247612</v>
      </c>
      <c r="AL71">
        <v>0.97091956251321188</v>
      </c>
      <c r="AM71">
        <v>0.98267400208232059</v>
      </c>
      <c r="AN71">
        <v>2.3112804192106387E-2</v>
      </c>
      <c r="AO71">
        <v>0.55313416325288567</v>
      </c>
      <c r="AP71">
        <v>0.55313416325288567</v>
      </c>
      <c r="AQ71">
        <v>0.55422712354054016</v>
      </c>
      <c r="AR71">
        <v>3.1449519492266348E-2</v>
      </c>
      <c r="AS71">
        <v>3.1449519492266348E-2</v>
      </c>
      <c r="AT71">
        <v>0.57284973091131153</v>
      </c>
      <c r="AU71">
        <v>15.549723071632048</v>
      </c>
      <c r="AX71">
        <v>0.35246634626677986</v>
      </c>
      <c r="AY71">
        <v>0.35246634626677986</v>
      </c>
      <c r="AZ71">
        <v>0</v>
      </c>
      <c r="BA71">
        <v>0</v>
      </c>
      <c r="BB71">
        <v>0</v>
      </c>
      <c r="BC71">
        <v>4.5721928709602969E-2</v>
      </c>
      <c r="BD71">
        <v>0.64793579931559397</v>
      </c>
      <c r="BE71">
        <v>0.59935347504905723</v>
      </c>
      <c r="BF71">
        <v>0.16876118365331683</v>
      </c>
      <c r="BG71">
        <v>0.24901693301499972</v>
      </c>
      <c r="BH71">
        <v>0.50299617153880016</v>
      </c>
    </row>
    <row r="72" spans="1:66">
      <c r="A72">
        <v>2012</v>
      </c>
      <c r="B72">
        <v>7</v>
      </c>
      <c r="C72">
        <v>0.22068782343803967</v>
      </c>
      <c r="D72">
        <v>0.1241863622756588</v>
      </c>
      <c r="E72">
        <v>1.5148312479817985</v>
      </c>
      <c r="F72">
        <v>1.0149400457650957</v>
      </c>
      <c r="G72">
        <v>0.70377803618821533</v>
      </c>
      <c r="H72">
        <v>0.45989890760376878</v>
      </c>
      <c r="I72">
        <v>0.3664088600475004</v>
      </c>
      <c r="J72">
        <v>0.30906165143141312</v>
      </c>
      <c r="K72">
        <v>0.30906165143141312</v>
      </c>
      <c r="M72">
        <v>0.36863720386979776</v>
      </c>
      <c r="N72">
        <v>5.5601352840159553E-2</v>
      </c>
      <c r="O72">
        <v>5.5601352840159553E-2</v>
      </c>
      <c r="P72">
        <v>7.7205785829376983E-2</v>
      </c>
      <c r="Q72">
        <v>0.11276990988031468</v>
      </c>
      <c r="R72">
        <v>7.7205785829376983E-2</v>
      </c>
      <c r="V72">
        <v>1.8340808064858966E-2</v>
      </c>
      <c r="W72">
        <v>8.9201207462578411E-2</v>
      </c>
      <c r="X72">
        <v>0</v>
      </c>
      <c r="AG72">
        <v>2.709819681884874E-2</v>
      </c>
      <c r="AH72">
        <v>3.4667919320657513E-2</v>
      </c>
      <c r="AI72">
        <v>6.9587995789642546E-2</v>
      </c>
      <c r="AJ72">
        <v>2.4583788363669722E-2</v>
      </c>
      <c r="AK72">
        <v>1.0085904803421619</v>
      </c>
      <c r="AL72">
        <v>0.98242575931082854</v>
      </c>
      <c r="AM72">
        <v>0.96284607340983919</v>
      </c>
      <c r="AN72">
        <v>2.4440909615403888E-2</v>
      </c>
      <c r="AO72">
        <v>0.52166199761982079</v>
      </c>
      <c r="AP72">
        <v>0.52166199761982079</v>
      </c>
      <c r="AQ72">
        <v>0.52108532755238601</v>
      </c>
      <c r="AR72">
        <v>2.6843276183132467E-2</v>
      </c>
      <c r="AS72">
        <v>2.6843276183132467E-2</v>
      </c>
      <c r="AT72">
        <v>0.61022145738698064</v>
      </c>
      <c r="AU72">
        <v>14.567253628793242</v>
      </c>
      <c r="AX72">
        <v>0.3477601187803635</v>
      </c>
      <c r="AY72">
        <v>0.3477601187803635</v>
      </c>
      <c r="AZ72">
        <v>0</v>
      </c>
      <c r="BA72">
        <v>0</v>
      </c>
      <c r="BB72">
        <v>0</v>
      </c>
      <c r="BC72">
        <v>4.8795162578916723E-2</v>
      </c>
      <c r="BD72">
        <v>0.65025355735126511</v>
      </c>
      <c r="BE72">
        <v>0.63116092937756407</v>
      </c>
      <c r="BF72">
        <v>0.12877890938898101</v>
      </c>
      <c r="BG72">
        <v>0.22223662852705758</v>
      </c>
      <c r="BH72">
        <v>0.44698923334489615</v>
      </c>
    </row>
    <row r="73" spans="1:66">
      <c r="A73">
        <v>2012</v>
      </c>
      <c r="B73">
        <v>8</v>
      </c>
      <c r="C73">
        <v>0.14222979799006033</v>
      </c>
      <c r="D73">
        <v>0.16324344763813417</v>
      </c>
      <c r="E73">
        <v>1.9685562989045</v>
      </c>
      <c r="F73">
        <v>1.1131427757120027</v>
      </c>
      <c r="G73">
        <v>0.90708444306860547</v>
      </c>
      <c r="H73">
        <v>0.48599253112562885</v>
      </c>
      <c r="I73">
        <v>0.35791081719312268</v>
      </c>
      <c r="J73">
        <v>0.35373619516706239</v>
      </c>
      <c r="K73">
        <v>0.35373619516706239</v>
      </c>
      <c r="M73">
        <v>0.46330287687107746</v>
      </c>
      <c r="N73">
        <v>4.5617924222401941E-2</v>
      </c>
      <c r="O73">
        <v>4.5617924222401941E-2</v>
      </c>
      <c r="P73">
        <v>0.16190311168734906</v>
      </c>
      <c r="Q73">
        <v>0.25402402181021727</v>
      </c>
      <c r="R73">
        <v>0.16190311168734906</v>
      </c>
      <c r="V73">
        <v>2.2245490516764454E-2</v>
      </c>
      <c r="W73">
        <v>0.11763326250790263</v>
      </c>
      <c r="X73">
        <v>0</v>
      </c>
      <c r="AG73">
        <v>2.5012445394717659E-2</v>
      </c>
      <c r="AH73">
        <v>3.6533356012666919E-2</v>
      </c>
      <c r="AI73">
        <v>0.14369101960130987</v>
      </c>
      <c r="AJ73">
        <v>4.1861877426059325E-2</v>
      </c>
      <c r="AK73">
        <v>0.99977154066292828</v>
      </c>
      <c r="AL73">
        <v>0.98694641350374701</v>
      </c>
      <c r="AM73">
        <v>1.0408955217988887</v>
      </c>
      <c r="AN73">
        <v>2.7560877908627004E-2</v>
      </c>
      <c r="AO73">
        <v>0.48117810073765305</v>
      </c>
      <c r="AP73">
        <v>0.48117810073765305</v>
      </c>
      <c r="AQ73">
        <v>0.48054265226441695</v>
      </c>
      <c r="AR73">
        <v>3.1450619635194951E-2</v>
      </c>
      <c r="AS73">
        <v>3.1450619635194951E-2</v>
      </c>
      <c r="AT73">
        <v>0.50264694828497292</v>
      </c>
      <c r="AU73">
        <v>16.344629226668768</v>
      </c>
      <c r="AX73">
        <v>0.2678429155290008</v>
      </c>
      <c r="AY73">
        <v>0.2678429155290008</v>
      </c>
      <c r="AZ73">
        <v>0</v>
      </c>
      <c r="BA73">
        <v>0</v>
      </c>
      <c r="BB73">
        <v>0</v>
      </c>
      <c r="BC73">
        <v>5.1119573917220058E-2</v>
      </c>
      <c r="BD73">
        <v>0.63513666328142337</v>
      </c>
      <c r="BE73">
        <v>0.52742602708107056</v>
      </c>
      <c r="BF73">
        <v>8.907551816527888E-2</v>
      </c>
      <c r="BG73">
        <v>0.12215863643263926</v>
      </c>
      <c r="BH73">
        <v>0.58485265124278696</v>
      </c>
    </row>
    <row r="74" spans="1:66">
      <c r="A74">
        <v>2013</v>
      </c>
      <c r="B74">
        <v>1</v>
      </c>
      <c r="C74">
        <v>0.12616822185800752</v>
      </c>
      <c r="D74">
        <v>0.19274664122963472</v>
      </c>
      <c r="E74">
        <v>1.4023017542483962</v>
      </c>
      <c r="F74">
        <v>1.1122678665251269</v>
      </c>
      <c r="G74">
        <v>1.0009607605479918</v>
      </c>
      <c r="H74">
        <v>0.43105946206348572</v>
      </c>
      <c r="I74">
        <v>0.37344368329846145</v>
      </c>
      <c r="J74">
        <v>0.69264386530564637</v>
      </c>
      <c r="K74">
        <v>0.69264386530564637</v>
      </c>
      <c r="M74">
        <v>0.77736290454895796</v>
      </c>
      <c r="N74">
        <v>0.20978877175956351</v>
      </c>
      <c r="O74">
        <v>0.20978877175956351</v>
      </c>
      <c r="P74">
        <v>8.9108854085880054E-2</v>
      </c>
      <c r="Q74">
        <v>0.11858991316527834</v>
      </c>
      <c r="R74">
        <v>8.9108854085880054E-2</v>
      </c>
      <c r="S74">
        <v>1131523.7148143828</v>
      </c>
      <c r="T74">
        <v>3520546.9206761429</v>
      </c>
      <c r="U74">
        <v>4717697.6488770675</v>
      </c>
      <c r="V74">
        <v>8.1373688634155131E-2</v>
      </c>
      <c r="W74">
        <v>0.2136986198515555</v>
      </c>
      <c r="AG74">
        <v>2.2268976700705861E-2</v>
      </c>
      <c r="AH74">
        <v>3.4741902328309336E-2</v>
      </c>
      <c r="AI74">
        <v>5.4801010794274019E-2</v>
      </c>
      <c r="AJ74">
        <v>8.0985623983072432E-3</v>
      </c>
      <c r="AK74">
        <v>0.99287457045768135</v>
      </c>
      <c r="AL74">
        <v>0.99230015103387204</v>
      </c>
      <c r="AM74">
        <v>0.77408705232155162</v>
      </c>
      <c r="AN74">
        <v>2.3899578149529255E-2</v>
      </c>
      <c r="AO74">
        <v>0.53002280899496634</v>
      </c>
      <c r="AP74">
        <v>0.53002280899496634</v>
      </c>
      <c r="AQ74">
        <v>0.52898654516995003</v>
      </c>
      <c r="AR74">
        <v>7.3917412515222214E-2</v>
      </c>
      <c r="AS74">
        <v>7.3917412515222214E-2</v>
      </c>
      <c r="AT74">
        <v>0.19977549731678207</v>
      </c>
      <c r="AX74">
        <v>0.30220820835039608</v>
      </c>
      <c r="AY74">
        <v>0.30220820835039608</v>
      </c>
      <c r="AZ74">
        <v>0</v>
      </c>
      <c r="BA74">
        <v>0</v>
      </c>
      <c r="BC74">
        <v>5.3123831761403693E-2</v>
      </c>
      <c r="BE74">
        <v>0.21598629487228141</v>
      </c>
      <c r="BF74">
        <v>0.12275855163866314</v>
      </c>
      <c r="BG74">
        <v>0.12339267876169299</v>
      </c>
      <c r="BH74">
        <v>0.44720471758336044</v>
      </c>
      <c r="BK74">
        <v>8.8345710847494594</v>
      </c>
      <c r="BL74">
        <v>6.6257831581182966E-2</v>
      </c>
      <c r="BM74">
        <v>1075200.4491420456</v>
      </c>
      <c r="BN74">
        <v>459110.14325396827</v>
      </c>
    </row>
    <row r="75" spans="1:66">
      <c r="A75">
        <v>2013</v>
      </c>
      <c r="B75">
        <v>2</v>
      </c>
      <c r="C75">
        <v>0.19907117247431219</v>
      </c>
      <c r="D75">
        <v>0.11619062401116474</v>
      </c>
      <c r="E75">
        <v>1.2287421113768551</v>
      </c>
      <c r="F75">
        <v>0.94172329556308809</v>
      </c>
      <c r="G75">
        <v>0.78734231814351074</v>
      </c>
      <c r="H75">
        <v>0.45980204717986167</v>
      </c>
      <c r="I75">
        <v>0.39384091122975068</v>
      </c>
      <c r="J75">
        <v>0.51860389795252027</v>
      </c>
      <c r="K75">
        <v>0.51860389795252027</v>
      </c>
      <c r="M75">
        <v>0.59758761285545603</v>
      </c>
      <c r="N75">
        <v>0.13577239065749525</v>
      </c>
      <c r="O75">
        <v>0.13577239065749525</v>
      </c>
      <c r="P75">
        <v>8.0453723289932305E-2</v>
      </c>
      <c r="Q75">
        <v>0.11182753046706491</v>
      </c>
      <c r="R75">
        <v>8.0453723289932305E-2</v>
      </c>
      <c r="S75">
        <v>519435.18346949108</v>
      </c>
      <c r="T75">
        <v>3118675.7972722789</v>
      </c>
      <c r="U75">
        <v>4408260.3024626197</v>
      </c>
      <c r="V75">
        <v>3.9989459162687688E-2</v>
      </c>
      <c r="W75">
        <v>0.11713834808857972</v>
      </c>
      <c r="X75">
        <v>0</v>
      </c>
      <c r="Z75">
        <v>0</v>
      </c>
      <c r="AA75">
        <v>0</v>
      </c>
      <c r="AB75">
        <v>0</v>
      </c>
      <c r="AG75">
        <v>3.4721894478234372E-2</v>
      </c>
      <c r="AH75">
        <v>4.8936736846859195E-2</v>
      </c>
      <c r="AI75">
        <v>5.470578343340772E-2</v>
      </c>
      <c r="AJ75">
        <v>1.4266913305112395E-2</v>
      </c>
      <c r="AK75">
        <v>1.0406466582242762</v>
      </c>
      <c r="AL75">
        <v>1.0416735127365788</v>
      </c>
      <c r="AM75">
        <v>1.0382139899918619</v>
      </c>
      <c r="AN75">
        <v>3.0417175017770366E-2</v>
      </c>
      <c r="AO75">
        <v>0.58227978701911598</v>
      </c>
      <c r="AP75">
        <v>0.58227978701911598</v>
      </c>
      <c r="AQ75">
        <v>0.59141750053057163</v>
      </c>
      <c r="AR75">
        <v>4.1070887805873743E-2</v>
      </c>
      <c r="AS75">
        <v>4.1070887805873743E-2</v>
      </c>
      <c r="AT75">
        <v>0.37806380937143025</v>
      </c>
      <c r="AU75">
        <v>17.48087501530647</v>
      </c>
      <c r="AX75">
        <v>0.36212000292388635</v>
      </c>
      <c r="AY75">
        <v>0.36212000292388635</v>
      </c>
      <c r="AZ75">
        <v>0</v>
      </c>
      <c r="BA75">
        <v>0</v>
      </c>
      <c r="BB75">
        <v>0</v>
      </c>
      <c r="BC75">
        <v>4.3589918291428255E-2</v>
      </c>
      <c r="BD75">
        <v>0.67652564956026529</v>
      </c>
      <c r="BE75">
        <v>0.3925411830640218</v>
      </c>
      <c r="BF75">
        <v>0.15417394482997746</v>
      </c>
      <c r="BG75">
        <v>0.16604520684857299</v>
      </c>
      <c r="BH75">
        <v>0.44766497290142404</v>
      </c>
      <c r="BK75">
        <v>8.8593544981379715</v>
      </c>
      <c r="BL75">
        <v>0.5188295666749424</v>
      </c>
      <c r="BM75">
        <v>1270484.8104601928</v>
      </c>
      <c r="BN75">
        <v>643756.09514131246</v>
      </c>
    </row>
    <row r="76" spans="1:66">
      <c r="A76">
        <v>2013</v>
      </c>
      <c r="B76">
        <v>3</v>
      </c>
      <c r="C76">
        <v>7.8488227191784207E-2</v>
      </c>
      <c r="D76">
        <v>0.1200866596845903</v>
      </c>
      <c r="E76">
        <v>1.3331459585628573</v>
      </c>
      <c r="F76">
        <v>0.90154998914750883</v>
      </c>
      <c r="G76">
        <v>0.79578040747846579</v>
      </c>
      <c r="H76">
        <v>0.42561538346059014</v>
      </c>
      <c r="I76">
        <v>0.36493462008767569</v>
      </c>
      <c r="J76">
        <v>0.50204304475491779</v>
      </c>
      <c r="K76">
        <v>0.50204304475491779</v>
      </c>
      <c r="M76">
        <v>0.56796046381608056</v>
      </c>
      <c r="N76">
        <v>0.16005588708146265</v>
      </c>
      <c r="O76">
        <v>0.16005588708146265</v>
      </c>
      <c r="P76">
        <v>7.5672209444303196E-2</v>
      </c>
      <c r="Q76">
        <v>0.10257690639324159</v>
      </c>
      <c r="R76">
        <v>7.5672209444303196E-2</v>
      </c>
      <c r="S76">
        <v>406115.33559519565</v>
      </c>
      <c r="T76">
        <v>2563072.063486666</v>
      </c>
      <c r="U76">
        <v>3673703.8360238452</v>
      </c>
      <c r="V76">
        <v>4.7091406111082902E-2</v>
      </c>
      <c r="W76">
        <v>0.10024447407775286</v>
      </c>
      <c r="X76">
        <v>0</v>
      </c>
      <c r="Z76">
        <v>0</v>
      </c>
      <c r="AA76">
        <v>0</v>
      </c>
      <c r="AB76">
        <v>0</v>
      </c>
      <c r="AG76">
        <v>3.5144989884930575E-2</v>
      </c>
      <c r="AH76">
        <v>5.563625892593517E-2</v>
      </c>
      <c r="AI76">
        <v>5.9184705808715703E-2</v>
      </c>
      <c r="AJ76">
        <v>2.1354126349896828E-2</v>
      </c>
      <c r="AK76">
        <v>1.0346309922959407</v>
      </c>
      <c r="AL76">
        <v>1.0408726548247458</v>
      </c>
      <c r="AM76">
        <v>1.1071904352282078</v>
      </c>
      <c r="AN76">
        <v>3.1405748640466261E-2</v>
      </c>
      <c r="AO76">
        <v>0.62285693629378336</v>
      </c>
      <c r="AP76">
        <v>0.62285693629378336</v>
      </c>
      <c r="AQ76">
        <v>0.63364850412739726</v>
      </c>
      <c r="AR76">
        <v>4.1678501078397955E-2</v>
      </c>
      <c r="AS76">
        <v>4.1678501078397955E-2</v>
      </c>
      <c r="AT76">
        <v>0.38827041485919517</v>
      </c>
      <c r="AU76">
        <v>18.33147932673366</v>
      </c>
      <c r="AX76">
        <v>0.20234089547674664</v>
      </c>
      <c r="AY76">
        <v>0.20234089547674664</v>
      </c>
      <c r="AZ76">
        <v>0</v>
      </c>
      <c r="BA76">
        <v>0</v>
      </c>
      <c r="BB76">
        <v>0</v>
      </c>
      <c r="BC76">
        <v>5.1665664688873562E-2</v>
      </c>
      <c r="BD76">
        <v>0.64323174805776329</v>
      </c>
      <c r="BE76">
        <v>0.41647856985121123</v>
      </c>
      <c r="BF76">
        <v>0.26142695057724064</v>
      </c>
      <c r="BG76">
        <v>0.26573553911745773</v>
      </c>
      <c r="BH76">
        <v>0.58396190360176659</v>
      </c>
      <c r="BK76">
        <v>13.484337121412322</v>
      </c>
      <c r="BL76">
        <v>0.36289700545452702</v>
      </c>
      <c r="BM76">
        <v>1387371.3746769808</v>
      </c>
      <c r="BN76">
        <v>1239383.3368463989</v>
      </c>
    </row>
    <row r="77" spans="1:66">
      <c r="A77">
        <v>2013</v>
      </c>
      <c r="B77">
        <v>4</v>
      </c>
      <c r="C77">
        <v>0.10438779848547584</v>
      </c>
      <c r="D77">
        <v>0.10134244915033938</v>
      </c>
      <c r="E77">
        <v>1.3908422676899443</v>
      </c>
      <c r="F77">
        <v>0.96294211175595867</v>
      </c>
      <c r="G77">
        <v>0.83178115738583369</v>
      </c>
      <c r="H77">
        <v>0.44676692168684679</v>
      </c>
      <c r="I77">
        <v>0.39439645444947807</v>
      </c>
      <c r="J77">
        <v>0.46786857603998244</v>
      </c>
      <c r="K77">
        <v>0.46786857603998244</v>
      </c>
      <c r="M77">
        <v>0.53195184174827748</v>
      </c>
      <c r="N77">
        <v>0.1308727103028782</v>
      </c>
      <c r="O77">
        <v>0.1308727103028782</v>
      </c>
      <c r="P77">
        <v>7.2003669650151494E-2</v>
      </c>
      <c r="Q77">
        <v>9.6035769183264383E-2</v>
      </c>
      <c r="R77">
        <v>7.2003669650151494E-2</v>
      </c>
      <c r="S77">
        <v>292473.79159459146</v>
      </c>
      <c r="T77">
        <v>2409687.7557270825</v>
      </c>
      <c r="U77">
        <v>3279588.9888006151</v>
      </c>
      <c r="V77">
        <v>2.8793484960467058E-2</v>
      </c>
      <c r="W77">
        <v>9.7525702255468943E-2</v>
      </c>
      <c r="X77">
        <v>0</v>
      </c>
      <c r="Z77">
        <v>0</v>
      </c>
      <c r="AA77">
        <v>0</v>
      </c>
      <c r="AB77">
        <v>0</v>
      </c>
      <c r="AG77">
        <v>2.7299396063563318E-2</v>
      </c>
      <c r="AH77">
        <v>4.2015490936981204E-2</v>
      </c>
      <c r="AI77">
        <v>4.5339286800450088E-2</v>
      </c>
      <c r="AJ77">
        <v>1.6217526605520081E-2</v>
      </c>
      <c r="AK77">
        <v>1.0216574248050017</v>
      </c>
      <c r="AL77">
        <v>1.0236959670276546</v>
      </c>
      <c r="AM77">
        <v>0.95852093504665958</v>
      </c>
      <c r="AN77">
        <v>2.5185891461429466E-2</v>
      </c>
      <c r="AO77">
        <v>0.64849738219502817</v>
      </c>
      <c r="AP77">
        <v>0.64849738219502817</v>
      </c>
      <c r="AQ77">
        <v>0.66837197097070344</v>
      </c>
      <c r="AR77">
        <v>4.1856668787722977E-2</v>
      </c>
      <c r="AS77">
        <v>4.1856668787722977E-2</v>
      </c>
      <c r="AT77">
        <v>0.44219813732259988</v>
      </c>
      <c r="AU77">
        <v>17.645599848828727</v>
      </c>
      <c r="AX77">
        <v>0.22736378268834306</v>
      </c>
      <c r="AY77">
        <v>0.22736378268834306</v>
      </c>
      <c r="AZ77">
        <v>0</v>
      </c>
      <c r="BA77">
        <v>0</v>
      </c>
      <c r="BB77">
        <v>0</v>
      </c>
      <c r="BC77">
        <v>3.4789775985134573E-2</v>
      </c>
      <c r="BD77">
        <v>0.65642485718105348</v>
      </c>
      <c r="BE77">
        <v>0.46937040646982009</v>
      </c>
      <c r="BF77">
        <v>0.2755531572021554</v>
      </c>
      <c r="BG77">
        <v>0.2973332335972626</v>
      </c>
      <c r="BH77">
        <v>0.56598537781915936</v>
      </c>
      <c r="BK77">
        <v>14.832545044633015</v>
      </c>
      <c r="BL77">
        <v>0.17707576283478363</v>
      </c>
      <c r="BM77">
        <v>766106.87952002184</v>
      </c>
      <c r="BN77">
        <v>750616.16936920269</v>
      </c>
    </row>
    <row r="78" spans="1:66">
      <c r="A78">
        <v>2013</v>
      </c>
      <c r="B78">
        <v>5</v>
      </c>
      <c r="C78">
        <v>0.19545385745477134</v>
      </c>
      <c r="D78">
        <v>0.11617016138646281</v>
      </c>
      <c r="E78">
        <v>1.6581399782919064</v>
      </c>
      <c r="F78">
        <v>1.1045179634225075</v>
      </c>
      <c r="G78">
        <v>0.82960683540564228</v>
      </c>
      <c r="H78">
        <v>0.46224162827199827</v>
      </c>
      <c r="I78">
        <v>0.37301972076255474</v>
      </c>
      <c r="J78">
        <v>0.34611533186786769</v>
      </c>
      <c r="K78">
        <v>0.34611533186786769</v>
      </c>
      <c r="M78">
        <v>0.4057292182767151</v>
      </c>
      <c r="N78">
        <v>8.2861143116811961E-2</v>
      </c>
      <c r="O78">
        <v>8.2861143116811961E-2</v>
      </c>
      <c r="P78">
        <v>6.9582100462515145E-2</v>
      </c>
      <c r="Q78">
        <v>0.10307869436045301</v>
      </c>
      <c r="R78">
        <v>6.9582100462515145E-2</v>
      </c>
      <c r="S78">
        <v>257978.71653264898</v>
      </c>
      <c r="T78">
        <v>2636535.3622670304</v>
      </c>
      <c r="U78">
        <v>3851326.215793618</v>
      </c>
      <c r="V78">
        <v>2.491431287449615E-2</v>
      </c>
      <c r="W78">
        <v>9.8740308246522926E-2</v>
      </c>
      <c r="X78">
        <v>0</v>
      </c>
      <c r="Z78">
        <v>0</v>
      </c>
      <c r="AA78">
        <v>0</v>
      </c>
      <c r="AB78">
        <v>0</v>
      </c>
      <c r="AG78">
        <v>3.0568293046067656E-2</v>
      </c>
      <c r="AH78">
        <v>3.9150338538708779E-2</v>
      </c>
      <c r="AI78">
        <v>6.6688839024229091E-2</v>
      </c>
      <c r="AJ78">
        <v>2.4431864296309596E-2</v>
      </c>
      <c r="AK78">
        <v>1.0190529569577262</v>
      </c>
      <c r="AL78">
        <v>1.0059406722886797</v>
      </c>
      <c r="AM78">
        <v>1.0824095334744708</v>
      </c>
      <c r="AN78">
        <v>2.6817441374269696E-2</v>
      </c>
      <c r="AO78">
        <v>0.55313660058929082</v>
      </c>
      <c r="AP78">
        <v>0.55313660058929082</v>
      </c>
      <c r="AQ78">
        <v>0.55816428016773045</v>
      </c>
      <c r="AR78">
        <v>3.9505784135716371E-2</v>
      </c>
      <c r="AS78">
        <v>3.9505784135716371E-2</v>
      </c>
      <c r="AT78">
        <v>0.57187794362810374</v>
      </c>
      <c r="AU78">
        <v>20.428871391930389</v>
      </c>
      <c r="AX78">
        <v>0.34523308530766916</v>
      </c>
      <c r="AY78">
        <v>0.34523308530766916</v>
      </c>
      <c r="AZ78">
        <v>0</v>
      </c>
      <c r="BA78">
        <v>0</v>
      </c>
      <c r="BB78">
        <v>0</v>
      </c>
      <c r="BC78">
        <v>4.9610132302326117E-2</v>
      </c>
      <c r="BD78">
        <v>0.6592832352036464</v>
      </c>
      <c r="BE78">
        <v>0.59273036492527331</v>
      </c>
      <c r="BF78">
        <v>0.18871198409611561</v>
      </c>
      <c r="BG78">
        <v>0.25682753637114819</v>
      </c>
      <c r="BH78">
        <v>0.51669330513257405</v>
      </c>
      <c r="BK78">
        <v>11.626761577564835</v>
      </c>
      <c r="BL78">
        <v>0.21502988580561783</v>
      </c>
      <c r="BM78">
        <v>1309362.3797895263</v>
      </c>
      <c r="BN78">
        <v>1027100.6837180359</v>
      </c>
    </row>
    <row r="79" spans="1:66">
      <c r="A79">
        <v>2013</v>
      </c>
      <c r="B79">
        <v>6</v>
      </c>
      <c r="C79">
        <v>0.22158315997927447</v>
      </c>
      <c r="D79">
        <v>0.1268013873172722</v>
      </c>
      <c r="E79">
        <v>1.4758135095346463</v>
      </c>
      <c r="F79">
        <v>1.0202090395649603</v>
      </c>
      <c r="G79">
        <v>0.75629258397098775</v>
      </c>
      <c r="H79">
        <v>0.46577192711156051</v>
      </c>
      <c r="I79">
        <v>0.36467654276632239</v>
      </c>
      <c r="J79">
        <v>0.33690063003227588</v>
      </c>
      <c r="K79">
        <v>0.33690063003227588</v>
      </c>
      <c r="M79">
        <v>0.4053950919129487</v>
      </c>
      <c r="N79">
        <v>7.5199686911955124E-2</v>
      </c>
      <c r="O79">
        <v>7.5199686911955124E-2</v>
      </c>
      <c r="P79">
        <v>8.0124968428315943E-2</v>
      </c>
      <c r="Q79">
        <v>0.11991309355406171</v>
      </c>
      <c r="R79">
        <v>8.0124968428315943E-2</v>
      </c>
      <c r="S79">
        <v>264995.88671042211</v>
      </c>
      <c r="T79">
        <v>3328892.1468481896</v>
      </c>
      <c r="U79">
        <v>4914064.82517948</v>
      </c>
      <c r="V79">
        <v>2.5661302569329501E-2</v>
      </c>
      <c r="W79">
        <v>0.10024306807959529</v>
      </c>
      <c r="X79">
        <v>0</v>
      </c>
      <c r="Z79">
        <v>0</v>
      </c>
      <c r="AA79">
        <v>0</v>
      </c>
      <c r="AB79">
        <v>0</v>
      </c>
      <c r="AG79">
        <v>2.8072169934699572E-2</v>
      </c>
      <c r="AH79">
        <v>3.7120006680882479E-2</v>
      </c>
      <c r="AI79">
        <v>7.733231988501027E-2</v>
      </c>
      <c r="AJ79">
        <v>2.3789453624277358E-2</v>
      </c>
      <c r="AK79">
        <v>1.030723941774734</v>
      </c>
      <c r="AL79">
        <v>1.0310987883248435</v>
      </c>
      <c r="AM79">
        <v>1.051100342368291</v>
      </c>
      <c r="AN79">
        <v>2.477463264894475E-2</v>
      </c>
      <c r="AO79">
        <v>0.53503313522332707</v>
      </c>
      <c r="AP79">
        <v>0.53503313522332707</v>
      </c>
      <c r="AQ79">
        <v>0.53842816476597199</v>
      </c>
      <c r="AR79">
        <v>3.1626125889378714E-2</v>
      </c>
      <c r="AS79">
        <v>3.1626125889378714E-2</v>
      </c>
      <c r="AT79">
        <v>0.57238901600506498</v>
      </c>
      <c r="AU79">
        <v>16.408148098553006</v>
      </c>
      <c r="AX79">
        <v>0.35162010315516273</v>
      </c>
      <c r="AY79">
        <v>0.35162010315516273</v>
      </c>
      <c r="AZ79">
        <v>0</v>
      </c>
      <c r="BA79">
        <v>0</v>
      </c>
      <c r="BB79">
        <v>0</v>
      </c>
      <c r="BC79">
        <v>5.0270474523655143E-2</v>
      </c>
      <c r="BD79">
        <v>0.66213224838603468</v>
      </c>
      <c r="BE79">
        <v>0.59564953984159541</v>
      </c>
      <c r="BF79">
        <v>0.16353008723852966</v>
      </c>
      <c r="BG79">
        <v>0.24093128500885716</v>
      </c>
      <c r="BH79">
        <v>0.51397209913317576</v>
      </c>
      <c r="BK79">
        <v>11.147218295607003</v>
      </c>
      <c r="BL79">
        <v>0.28805926188085423</v>
      </c>
      <c r="BM79">
        <v>1839237.8652085892</v>
      </c>
      <c r="BN79">
        <v>937044.20206334395</v>
      </c>
    </row>
    <row r="80" spans="1:66">
      <c r="A80">
        <v>2013</v>
      </c>
      <c r="B80">
        <v>7</v>
      </c>
      <c r="C80">
        <v>0.22568157115673307</v>
      </c>
      <c r="D80">
        <v>0.11222942206530154</v>
      </c>
      <c r="E80">
        <v>1.4094210399827751</v>
      </c>
      <c r="F80">
        <v>0.96751120626471465</v>
      </c>
      <c r="G80">
        <v>0.65696907427168982</v>
      </c>
      <c r="H80">
        <v>0.46709469577513824</v>
      </c>
      <c r="I80">
        <v>0.38102833969669564</v>
      </c>
      <c r="J80">
        <v>0.29233289864102618</v>
      </c>
      <c r="K80">
        <v>0.29233289864102618</v>
      </c>
      <c r="M80">
        <v>0.35895791931444077</v>
      </c>
      <c r="N80">
        <v>5.9636174324402297E-2</v>
      </c>
      <c r="O80">
        <v>5.9636174324402297E-2</v>
      </c>
      <c r="P80">
        <v>7.6946291243176562E-2</v>
      </c>
      <c r="Q80">
        <v>0.11623677407757349</v>
      </c>
      <c r="R80">
        <v>7.6946291243176562E-2</v>
      </c>
      <c r="S80">
        <v>241332.8776089703</v>
      </c>
      <c r="T80">
        <v>3562388.2226457312</v>
      </c>
      <c r="U80">
        <v>5348203.4175280407</v>
      </c>
      <c r="V80">
        <v>1.8836965466407549E-2</v>
      </c>
      <c r="W80">
        <v>9.9205393323829577E-2</v>
      </c>
      <c r="X80">
        <v>0</v>
      </c>
      <c r="Z80">
        <v>0</v>
      </c>
      <c r="AA80">
        <v>0</v>
      </c>
      <c r="AB80">
        <v>0</v>
      </c>
      <c r="AG80">
        <v>2.923992438814622E-2</v>
      </c>
      <c r="AH80">
        <v>3.8439352487686353E-2</v>
      </c>
      <c r="AI80">
        <v>7.4645175345641773E-2</v>
      </c>
      <c r="AJ80">
        <v>2.489523389594114E-2</v>
      </c>
      <c r="AK80">
        <v>1.0307755751265193</v>
      </c>
      <c r="AL80">
        <v>1.0215932100937899</v>
      </c>
      <c r="AM80">
        <v>1.1022665660474671</v>
      </c>
      <c r="AN80">
        <v>2.5989024837264483E-2</v>
      </c>
      <c r="AO80">
        <v>0.50049781598906362</v>
      </c>
      <c r="AP80">
        <v>0.50049781598906362</v>
      </c>
      <c r="AQ80">
        <v>0.50130769938837927</v>
      </c>
      <c r="AR80">
        <v>2.7796970370983949E-2</v>
      </c>
      <c r="AS80">
        <v>2.7796970370983949E-2</v>
      </c>
      <c r="AT80">
        <v>0.61308691100596047</v>
      </c>
      <c r="AU80">
        <v>14.546595037247458</v>
      </c>
      <c r="AX80">
        <v>0.34587569231313192</v>
      </c>
      <c r="AY80">
        <v>0.34587569231313192</v>
      </c>
      <c r="AZ80">
        <v>0</v>
      </c>
      <c r="BA80">
        <v>0</v>
      </c>
      <c r="BB80">
        <v>0</v>
      </c>
      <c r="BC80">
        <v>5.4496633444262262E-2</v>
      </c>
      <c r="BD80">
        <v>0.67576979299273532</v>
      </c>
      <c r="BE80">
        <v>0.63829868468660789</v>
      </c>
      <c r="BF80">
        <v>0.12393756732099778</v>
      </c>
      <c r="BG80">
        <v>0.21624265876618254</v>
      </c>
      <c r="BH80">
        <v>0.46604330268229555</v>
      </c>
      <c r="BK80">
        <v>14.449351011165325</v>
      </c>
      <c r="BL80">
        <v>0.35103136404695834</v>
      </c>
      <c r="BM80">
        <v>2042164.109831033</v>
      </c>
      <c r="BN80">
        <v>1056902.4920234629</v>
      </c>
    </row>
    <row r="81" spans="1:66">
      <c r="A81">
        <v>2013</v>
      </c>
      <c r="B81">
        <v>8</v>
      </c>
      <c r="C81">
        <v>0.14169933408611968</v>
      </c>
      <c r="D81">
        <v>0.14998509758210876</v>
      </c>
      <c r="E81">
        <v>1.8140071498549026</v>
      </c>
      <c r="F81">
        <v>1.086944092996851</v>
      </c>
      <c r="G81">
        <v>0.88610889205542742</v>
      </c>
      <c r="H81">
        <v>0.49952472134356429</v>
      </c>
      <c r="I81">
        <v>0.37122866605268173</v>
      </c>
      <c r="J81">
        <v>0.33017708219743896</v>
      </c>
      <c r="K81">
        <v>0.33017708219743896</v>
      </c>
      <c r="M81">
        <v>0.45354441684824892</v>
      </c>
      <c r="N81">
        <v>5.0160856788574133E-2</v>
      </c>
      <c r="O81">
        <v>5.0160856788574133E-2</v>
      </c>
      <c r="P81">
        <v>0.17058705714189348</v>
      </c>
      <c r="Q81">
        <v>0.27178093291280692</v>
      </c>
      <c r="R81">
        <v>0.17058705714189348</v>
      </c>
      <c r="S81">
        <v>318940.37662603176</v>
      </c>
      <c r="T81">
        <v>7810065.7302719168</v>
      </c>
      <c r="U81">
        <v>12470644.014214978</v>
      </c>
      <c r="V81">
        <v>2.0369205120955299E-2</v>
      </c>
      <c r="W81">
        <v>0.13598695168248592</v>
      </c>
      <c r="X81">
        <v>0</v>
      </c>
      <c r="Z81">
        <v>0</v>
      </c>
      <c r="AA81">
        <v>0</v>
      </c>
      <c r="AB81">
        <v>0</v>
      </c>
      <c r="AG81">
        <v>2.4696250847155501E-2</v>
      </c>
      <c r="AH81">
        <v>3.6573388082246937E-2</v>
      </c>
      <c r="AI81">
        <v>0.15385345886604074</v>
      </c>
      <c r="AJ81">
        <v>3.2731172084014465E-2</v>
      </c>
      <c r="AK81">
        <v>1.0371941281647306</v>
      </c>
      <c r="AL81">
        <v>1.0386560999092522</v>
      </c>
      <c r="AM81">
        <v>1.1043545494734359</v>
      </c>
      <c r="AN81">
        <v>2.9569473583784107E-2</v>
      </c>
      <c r="AO81">
        <v>0.45478366130294318</v>
      </c>
      <c r="AP81">
        <v>0.45478366130294318</v>
      </c>
      <c r="AQ81">
        <v>0.4546529195018687</v>
      </c>
      <c r="AR81">
        <v>3.0287364616245063E-2</v>
      </c>
      <c r="AS81">
        <v>3.0287364616245063E-2</v>
      </c>
      <c r="AT81">
        <v>0.51129211333228397</v>
      </c>
      <c r="AU81">
        <v>16.613230568980129</v>
      </c>
      <c r="AX81">
        <v>0.26528596428477974</v>
      </c>
      <c r="AY81">
        <v>0.26528596428477974</v>
      </c>
      <c r="AZ81">
        <v>0</v>
      </c>
      <c r="BA81">
        <v>0</v>
      </c>
      <c r="BB81">
        <v>0</v>
      </c>
      <c r="BC81">
        <v>5.4600720741080487E-2</v>
      </c>
      <c r="BD81">
        <v>0.64470761651442665</v>
      </c>
      <c r="BE81">
        <v>0.53591468943666576</v>
      </c>
      <c r="BF81">
        <v>8.3301184958051666E-2</v>
      </c>
      <c r="BG81">
        <v>0.1140070988446848</v>
      </c>
      <c r="BH81">
        <v>0.64117610901266275</v>
      </c>
      <c r="BK81">
        <v>7.0874671463628864</v>
      </c>
      <c r="BL81">
        <v>0.65327146989310669</v>
      </c>
      <c r="BM81">
        <v>5357837.4564915346</v>
      </c>
      <c r="BN81">
        <v>1560708.2662725961</v>
      </c>
    </row>
    <row r="82" spans="1:66">
      <c r="A82">
        <v>2014</v>
      </c>
      <c r="B82">
        <v>1</v>
      </c>
      <c r="C82">
        <v>0.10382758716364582</v>
      </c>
      <c r="D82">
        <v>6.3014736138235869E-2</v>
      </c>
      <c r="E82">
        <v>1.4127004691118286</v>
      </c>
      <c r="F82">
        <v>1.2024542362477204</v>
      </c>
      <c r="G82">
        <v>1.1052280628565512</v>
      </c>
      <c r="H82">
        <v>0.44701790802693314</v>
      </c>
      <c r="I82">
        <v>0.3836619736614541</v>
      </c>
      <c r="J82">
        <v>0.70105545232960564</v>
      </c>
      <c r="K82">
        <v>0.70105545232960564</v>
      </c>
      <c r="L82">
        <v>0.7498417522989298</v>
      </c>
      <c r="M82">
        <v>0.79056795573020067</v>
      </c>
      <c r="N82">
        <v>0.1973827728809765</v>
      </c>
      <c r="O82">
        <v>0.1973827728809765</v>
      </c>
      <c r="P82">
        <v>9.5361924167212661E-2</v>
      </c>
      <c r="Q82">
        <v>0.12060626890681765</v>
      </c>
      <c r="R82">
        <v>9.5361924167212661E-2</v>
      </c>
      <c r="S82">
        <v>1040425.8911703692</v>
      </c>
      <c r="T82">
        <v>3899321.5395381274</v>
      </c>
      <c r="U82">
        <v>4911724.3078706879</v>
      </c>
      <c r="V82">
        <v>7.8386669924732838E-2</v>
      </c>
      <c r="W82">
        <v>0.22450747504507512</v>
      </c>
      <c r="AG82">
        <v>2.2761712807275888E-2</v>
      </c>
      <c r="AH82">
        <v>3.5073392552778082E-2</v>
      </c>
      <c r="AI82">
        <v>6.526881983450547E-2</v>
      </c>
      <c r="AJ82">
        <v>1.3766535325924173E-2</v>
      </c>
      <c r="AK82">
        <v>1.0749192910284262</v>
      </c>
      <c r="AL82">
        <v>1.075302849258992</v>
      </c>
      <c r="AM82">
        <v>2.1520531285237907</v>
      </c>
      <c r="AN82">
        <v>2.3276963948664429E-2</v>
      </c>
      <c r="AO82">
        <v>0.54530230763936183</v>
      </c>
      <c r="AP82">
        <v>0.54530230763936183</v>
      </c>
      <c r="AQ82">
        <v>0.56224922355557783</v>
      </c>
      <c r="AR82">
        <v>7.4073553387966645E-2</v>
      </c>
      <c r="AS82">
        <v>7.4073553387966645E-2</v>
      </c>
      <c r="AT82">
        <v>0.18464468223380651</v>
      </c>
      <c r="AV82">
        <v>5.6454292648290965</v>
      </c>
      <c r="AX82">
        <v>0.31540583866101229</v>
      </c>
      <c r="AY82">
        <v>0.31540583866101229</v>
      </c>
      <c r="AZ82">
        <v>0</v>
      </c>
      <c r="BA82">
        <v>0</v>
      </c>
      <c r="BC82">
        <v>4.9770313519520326E-2</v>
      </c>
      <c r="BE82">
        <v>0.19541063480062321</v>
      </c>
      <c r="BF82">
        <v>0.10915561853371117</v>
      </c>
      <c r="BG82">
        <v>0.10970107269847966</v>
      </c>
      <c r="BH82">
        <v>0.40010368781482664</v>
      </c>
      <c r="BK82">
        <v>8.6469795947797259</v>
      </c>
      <c r="BL82">
        <v>7.1022727272727265E-2</v>
      </c>
      <c r="BM82">
        <v>1187739.2792561005</v>
      </c>
      <c r="BN82">
        <v>567880.77002182463</v>
      </c>
    </row>
    <row r="83" spans="1:66">
      <c r="A83">
        <v>2014</v>
      </c>
      <c r="B83">
        <v>2</v>
      </c>
      <c r="C83">
        <v>0.18136096404019275</v>
      </c>
      <c r="D83">
        <v>0.14012112602633719</v>
      </c>
      <c r="E83">
        <v>1.3094082150903694</v>
      </c>
      <c r="F83">
        <v>0.94121105573461239</v>
      </c>
      <c r="G83">
        <v>0.79164223222813723</v>
      </c>
      <c r="H83">
        <v>0.4922366687763044</v>
      </c>
      <c r="I83">
        <v>0.41945177908444725</v>
      </c>
      <c r="J83">
        <v>0.53817649400718737</v>
      </c>
      <c r="K83">
        <v>0.53817649400718737</v>
      </c>
      <c r="L83">
        <v>0.58829218060636657</v>
      </c>
      <c r="M83">
        <v>0.61337831131701692</v>
      </c>
      <c r="N83">
        <v>0.1246133823985958</v>
      </c>
      <c r="O83">
        <v>0.1246133823985958</v>
      </c>
      <c r="P83">
        <v>7.4289768206715179E-2</v>
      </c>
      <c r="Q83">
        <v>0.10021404692716825</v>
      </c>
      <c r="R83">
        <v>7.4289768206715179E-2</v>
      </c>
      <c r="S83">
        <v>479808.39781892352</v>
      </c>
      <c r="T83">
        <v>2928130.9133518226</v>
      </c>
      <c r="U83">
        <v>4010827.6400640258</v>
      </c>
      <c r="V83">
        <v>3.9170649531110151E-2</v>
      </c>
      <c r="W83">
        <v>0.11644533657781464</v>
      </c>
      <c r="X83">
        <v>0</v>
      </c>
      <c r="Z83">
        <v>0</v>
      </c>
      <c r="AA83">
        <v>0</v>
      </c>
      <c r="AB83">
        <v>0</v>
      </c>
      <c r="AG83">
        <v>2.8848303111759028E-2</v>
      </c>
      <c r="AH83">
        <v>3.9582861463574148E-2</v>
      </c>
      <c r="AI83">
        <v>5.3896887813929484E-2</v>
      </c>
      <c r="AJ83">
        <v>1.4607957615253245E-2</v>
      </c>
      <c r="AK83">
        <v>1.0117090771065691</v>
      </c>
      <c r="AL83">
        <v>1.0087962722423542</v>
      </c>
      <c r="AM83">
        <v>1.029798542487731</v>
      </c>
      <c r="AN83">
        <v>3.3047255576511232E-2</v>
      </c>
      <c r="AO83">
        <v>0.60831267654736032</v>
      </c>
      <c r="AP83">
        <v>0.60831267654736032</v>
      </c>
      <c r="AQ83">
        <v>0.62521530242657952</v>
      </c>
      <c r="AR83">
        <v>4.1418299598816814E-2</v>
      </c>
      <c r="AS83">
        <v>4.1418299598816814E-2</v>
      </c>
      <c r="AT83">
        <v>0.37046830004985398</v>
      </c>
      <c r="AU83">
        <v>16.476728546271243</v>
      </c>
      <c r="AV83">
        <v>0.15863115633940023</v>
      </c>
      <c r="AW83">
        <v>1.5585885366668016E-2</v>
      </c>
      <c r="AX83">
        <v>0.37815740941020781</v>
      </c>
      <c r="AY83">
        <v>0.37815740941020781</v>
      </c>
      <c r="AZ83">
        <v>0</v>
      </c>
      <c r="BA83">
        <v>0</v>
      </c>
      <c r="BB83">
        <v>0</v>
      </c>
      <c r="BC83">
        <v>4.4882808765690514E-2</v>
      </c>
      <c r="BD83">
        <v>0.68251595599303549</v>
      </c>
      <c r="BE83">
        <v>0.38636996389200517</v>
      </c>
      <c r="BF83">
        <v>0.15395982229102162</v>
      </c>
      <c r="BG83">
        <v>0.1660492613127558</v>
      </c>
      <c r="BH83">
        <v>0.41267654599018355</v>
      </c>
      <c r="BK83">
        <v>8.8164080473407935</v>
      </c>
      <c r="BL83">
        <v>0.50047117076735448</v>
      </c>
      <c r="BM83">
        <v>1166698.1857570477</v>
      </c>
      <c r="BN83">
        <v>655116.80128362624</v>
      </c>
    </row>
    <row r="84" spans="1:66">
      <c r="A84">
        <v>2014</v>
      </c>
      <c r="B84">
        <v>3</v>
      </c>
      <c r="C84">
        <v>6.1790694101180627E-2</v>
      </c>
      <c r="D84">
        <v>3.4793481455538178E-2</v>
      </c>
      <c r="E84">
        <v>1.4561413684430606</v>
      </c>
      <c r="F84">
        <v>0.87077031227350377</v>
      </c>
      <c r="G84">
        <v>0.74845435230618762</v>
      </c>
      <c r="H84">
        <v>0.45813204893344195</v>
      </c>
      <c r="I84">
        <v>0.3937505958241268</v>
      </c>
      <c r="J84">
        <v>0.5041366762787407</v>
      </c>
      <c r="K84">
        <v>0.5041366762787407</v>
      </c>
      <c r="L84">
        <v>0.58108329805106651</v>
      </c>
      <c r="M84">
        <v>0.57306493785207446</v>
      </c>
      <c r="N84">
        <v>0.15105567112730675</v>
      </c>
      <c r="O84">
        <v>0.15105567112730675</v>
      </c>
      <c r="P84">
        <v>6.5238382431895836E-2</v>
      </c>
      <c r="Q84">
        <v>9.8005578185581019E-2</v>
      </c>
      <c r="R84">
        <v>6.5238382431895836E-2</v>
      </c>
      <c r="S84">
        <v>389976.23635185004</v>
      </c>
      <c r="T84">
        <v>2322133.090647826</v>
      </c>
      <c r="U84">
        <v>3757629.4537155675</v>
      </c>
      <c r="V84">
        <v>4.689847917522541E-2</v>
      </c>
      <c r="W84">
        <v>0.1061803875900819</v>
      </c>
      <c r="X84">
        <v>0</v>
      </c>
      <c r="Z84">
        <v>0</v>
      </c>
      <c r="AA84">
        <v>0</v>
      </c>
      <c r="AB84">
        <v>0</v>
      </c>
      <c r="AG84">
        <v>3.4932182958520339E-2</v>
      </c>
      <c r="AH84">
        <v>4.7086784297967504E-2</v>
      </c>
      <c r="AI84">
        <v>5.6764733726422829E-2</v>
      </c>
      <c r="AJ84">
        <v>2.030061670784402E-2</v>
      </c>
      <c r="AK84">
        <v>1.0484442473202511</v>
      </c>
      <c r="AL84">
        <v>1.0473418941890738</v>
      </c>
      <c r="AM84">
        <v>0.99762978039740169</v>
      </c>
      <c r="AN84">
        <v>3.0480624905641001E-2</v>
      </c>
      <c r="AO84">
        <v>0.63500142798835002</v>
      </c>
      <c r="AP84">
        <v>0.63500142798835002</v>
      </c>
      <c r="AQ84">
        <v>0.64878087255267414</v>
      </c>
      <c r="AR84">
        <v>4.4569963038054022E-2</v>
      </c>
      <c r="AS84">
        <v>4.4569963038054022E-2</v>
      </c>
      <c r="AT84">
        <v>0.38636168752279232</v>
      </c>
      <c r="AU84">
        <v>17.709199747766682</v>
      </c>
      <c r="AV84">
        <v>0.16736215649941241</v>
      </c>
      <c r="AW84">
        <v>2.3565122286037753E-2</v>
      </c>
      <c r="AX84">
        <v>0.2164159811491102</v>
      </c>
      <c r="AY84">
        <v>0.2164159811491102</v>
      </c>
      <c r="AZ84">
        <v>0</v>
      </c>
      <c r="BA84">
        <v>0</v>
      </c>
      <c r="BB84">
        <v>0</v>
      </c>
      <c r="BC84">
        <v>5.160292794748951E-2</v>
      </c>
      <c r="BD84">
        <v>0.64325194129873475</v>
      </c>
      <c r="BE84">
        <v>0.41200050826793244</v>
      </c>
      <c r="BF84">
        <v>0.25060855177274871</v>
      </c>
      <c r="BG84">
        <v>0.25536869993420214</v>
      </c>
      <c r="BH84">
        <v>0.56486020936273851</v>
      </c>
      <c r="BK84">
        <v>13.433227106737453</v>
      </c>
      <c r="BL84">
        <v>0.35935775664180769</v>
      </c>
      <c r="BM84">
        <v>1292419.1989023413</v>
      </c>
      <c r="BN84">
        <v>1061004.7573268213</v>
      </c>
    </row>
    <row r="85" spans="1:66">
      <c r="A85">
        <v>2014</v>
      </c>
      <c r="B85">
        <v>4</v>
      </c>
      <c r="C85">
        <v>9.8681613738888424E-2</v>
      </c>
      <c r="D85">
        <v>7.2868727287503002E-2</v>
      </c>
      <c r="E85">
        <v>1.3799067729560097</v>
      </c>
      <c r="F85">
        <v>0.95835925130438981</v>
      </c>
      <c r="G85">
        <v>0.81293156888443141</v>
      </c>
      <c r="H85">
        <v>0.45666781210286006</v>
      </c>
      <c r="I85">
        <v>0.39532488841485613</v>
      </c>
      <c r="J85">
        <v>0.48352295631607684</v>
      </c>
      <c r="K85">
        <v>0.48352295631607684</v>
      </c>
      <c r="L85">
        <v>0.55137328681005915</v>
      </c>
      <c r="M85">
        <v>0.54857599649170319</v>
      </c>
      <c r="N85">
        <v>0.11915091418008728</v>
      </c>
      <c r="O85">
        <v>0.11915091418008728</v>
      </c>
      <c r="P85">
        <v>7.0149012426652252E-2</v>
      </c>
      <c r="Q85">
        <v>9.847516799793446E-2</v>
      </c>
      <c r="R85">
        <v>7.0149012426652252E-2</v>
      </c>
      <c r="S85">
        <v>276229.51882994652</v>
      </c>
      <c r="T85">
        <v>2455724.4188754163</v>
      </c>
      <c r="U85">
        <v>3502136.6456277021</v>
      </c>
      <c r="V85">
        <v>2.8026176080252284E-2</v>
      </c>
      <c r="W85">
        <v>0.10136402225622429</v>
      </c>
      <c r="X85">
        <v>0</v>
      </c>
      <c r="Z85">
        <v>0</v>
      </c>
      <c r="AA85">
        <v>0</v>
      </c>
      <c r="AB85">
        <v>0</v>
      </c>
      <c r="AG85">
        <v>2.4266101321465502E-2</v>
      </c>
      <c r="AH85">
        <v>3.6562257752897398E-2</v>
      </c>
      <c r="AI85">
        <v>4.8210211815419353E-2</v>
      </c>
      <c r="AJ85">
        <v>1.6557371621897951E-2</v>
      </c>
      <c r="AK85">
        <v>1.0534936346533299</v>
      </c>
      <c r="AL85">
        <v>1.057507000479655</v>
      </c>
      <c r="AM85">
        <v>1.0825777715566391</v>
      </c>
      <c r="AN85">
        <v>2.5465429451892823E-2</v>
      </c>
      <c r="AO85">
        <v>0.65522435412957991</v>
      </c>
      <c r="AP85">
        <v>0.65522435412957991</v>
      </c>
      <c r="AQ85">
        <v>0.67497652427662302</v>
      </c>
      <c r="AR85">
        <v>4.0549896222675304E-2</v>
      </c>
      <c r="AS85">
        <v>4.0549896222675304E-2</v>
      </c>
      <c r="AT85">
        <v>0.43022151359428273</v>
      </c>
      <c r="AU85">
        <v>16.241329102330322</v>
      </c>
      <c r="AV85">
        <v>0.35852035176011515</v>
      </c>
      <c r="AW85">
        <v>4.3200568883348155E-3</v>
      </c>
      <c r="AX85">
        <v>0.24050132563282547</v>
      </c>
      <c r="AY85">
        <v>0.24050132563282547</v>
      </c>
      <c r="AZ85">
        <v>0</v>
      </c>
      <c r="BA85">
        <v>0</v>
      </c>
      <c r="BB85">
        <v>0</v>
      </c>
      <c r="BC85">
        <v>3.3087604791742817E-2</v>
      </c>
      <c r="BD85">
        <v>0.70573750199581775</v>
      </c>
      <c r="BE85">
        <v>0.45394796490206646</v>
      </c>
      <c r="BF85">
        <v>0.25925442226698503</v>
      </c>
      <c r="BG85">
        <v>0.27937781643913512</v>
      </c>
      <c r="BH85">
        <v>0.53926762601740874</v>
      </c>
      <c r="BK85">
        <v>14.800829915375848</v>
      </c>
      <c r="BL85">
        <v>0.1756860692476214</v>
      </c>
      <c r="BM85">
        <v>964318.75430007163</v>
      </c>
      <c r="BN85">
        <v>784744.54745120811</v>
      </c>
    </row>
    <row r="86" spans="1:66">
      <c r="A86">
        <v>2014</v>
      </c>
      <c r="B86">
        <v>5</v>
      </c>
      <c r="C86">
        <v>0.18951638847807964</v>
      </c>
      <c r="D86">
        <v>9.8298719292898754E-2</v>
      </c>
      <c r="E86">
        <v>1.698891891736491</v>
      </c>
      <c r="F86">
        <v>1.099888514176053</v>
      </c>
      <c r="G86">
        <v>0.79504424240952587</v>
      </c>
      <c r="H86">
        <v>0.48340796917016415</v>
      </c>
      <c r="I86">
        <v>0.38841670810810214</v>
      </c>
      <c r="J86">
        <v>0.3590375048982789</v>
      </c>
      <c r="K86">
        <v>0.3590375048982789</v>
      </c>
      <c r="L86">
        <v>0.42774833931726297</v>
      </c>
      <c r="M86">
        <v>0.4199623411110685</v>
      </c>
      <c r="N86">
        <v>8.03068681574962E-2</v>
      </c>
      <c r="O86">
        <v>8.03068681574962E-2</v>
      </c>
      <c r="P86">
        <v>6.7872700121150792E-2</v>
      </c>
      <c r="Q86">
        <v>0.10155950103414225</v>
      </c>
      <c r="R86">
        <v>6.7872700121150792E-2</v>
      </c>
      <c r="S86">
        <v>261013.81313932181</v>
      </c>
      <c r="T86">
        <v>2665182.1732365522</v>
      </c>
      <c r="U86">
        <v>3969456.6476732125</v>
      </c>
      <c r="V86">
        <v>2.4433083569278504E-2</v>
      </c>
      <c r="W86">
        <v>9.8251343634275012E-2</v>
      </c>
      <c r="X86">
        <v>0</v>
      </c>
      <c r="Z86">
        <v>0</v>
      </c>
      <c r="AA86">
        <v>0</v>
      </c>
      <c r="AB86">
        <v>0</v>
      </c>
      <c r="AG86">
        <v>2.9753523680866683E-2</v>
      </c>
      <c r="AH86">
        <v>3.6274287033888034E-2</v>
      </c>
      <c r="AI86">
        <v>6.5955540019599718E-2</v>
      </c>
      <c r="AJ86">
        <v>2.3991280323039918E-2</v>
      </c>
      <c r="AK86">
        <v>1.0476484061795279</v>
      </c>
      <c r="AL86">
        <v>1.0613021723364646</v>
      </c>
      <c r="AM86">
        <v>1.0107982182253807</v>
      </c>
      <c r="AN86">
        <v>2.7338947337462914E-2</v>
      </c>
      <c r="AO86">
        <v>0.55922041897494823</v>
      </c>
      <c r="AP86">
        <v>0.55922041897494823</v>
      </c>
      <c r="AQ86">
        <v>0.5708418195020839</v>
      </c>
      <c r="AR86">
        <v>3.9233391785475538E-2</v>
      </c>
      <c r="AS86">
        <v>3.9233391785475538E-2</v>
      </c>
      <c r="AT86">
        <v>0.55711484786227017</v>
      </c>
      <c r="AU86">
        <v>19.256969070626759</v>
      </c>
      <c r="AV86">
        <v>0.25708629258962629</v>
      </c>
      <c r="AW86">
        <v>1.9447925760251845E-2</v>
      </c>
      <c r="AX86">
        <v>0.36412760712672199</v>
      </c>
      <c r="AY86">
        <v>0.36412760712672199</v>
      </c>
      <c r="AZ86">
        <v>0</v>
      </c>
      <c r="BA86">
        <v>0</v>
      </c>
      <c r="BB86">
        <v>0</v>
      </c>
      <c r="BC86">
        <v>5.2440848382306955E-2</v>
      </c>
      <c r="BD86">
        <v>0.67147166253917989</v>
      </c>
      <c r="BE86">
        <v>0.57699414711274266</v>
      </c>
      <c r="BF86">
        <v>0.17953177253067437</v>
      </c>
      <c r="BG86">
        <v>0.24235688295621635</v>
      </c>
      <c r="BH86">
        <v>0.49514594015773766</v>
      </c>
      <c r="BK86">
        <v>11.571090741644385</v>
      </c>
      <c r="BL86">
        <v>0.21352655510324697</v>
      </c>
      <c r="BM86">
        <v>1300636.1792341622</v>
      </c>
      <c r="BN86">
        <v>1053149.2424597777</v>
      </c>
    </row>
    <row r="87" spans="1:66">
      <c r="A87">
        <v>2014</v>
      </c>
      <c r="B87">
        <v>6</v>
      </c>
      <c r="C87">
        <v>0.21578448446235157</v>
      </c>
      <c r="D87">
        <v>8.2828248723434028E-2</v>
      </c>
      <c r="E87">
        <v>1.4555555852412787</v>
      </c>
      <c r="F87">
        <v>1.009054472563901</v>
      </c>
      <c r="G87">
        <v>0.73289659956548148</v>
      </c>
      <c r="H87">
        <v>0.47873053287715661</v>
      </c>
      <c r="I87">
        <v>0.37786875613871762</v>
      </c>
      <c r="J87">
        <v>0.34917535197155858</v>
      </c>
      <c r="K87">
        <v>0.34917535197155858</v>
      </c>
      <c r="L87">
        <v>0.42335281214261866</v>
      </c>
      <c r="M87">
        <v>0.41497196934763136</v>
      </c>
      <c r="N87">
        <v>7.3213063888809229E-2</v>
      </c>
      <c r="O87">
        <v>7.3213063888809229E-2</v>
      </c>
      <c r="P87">
        <v>7.2625415716767089E-2</v>
      </c>
      <c r="Q87">
        <v>0.1170784305291514</v>
      </c>
      <c r="R87">
        <v>7.2625415716767089E-2</v>
      </c>
      <c r="S87">
        <v>274990.50775178609</v>
      </c>
      <c r="T87">
        <v>3134586.05877575</v>
      </c>
      <c r="U87">
        <v>4989484.543823678</v>
      </c>
      <c r="V87">
        <v>2.6443611035570424E-2</v>
      </c>
      <c r="W87">
        <v>0.10277964812476519</v>
      </c>
      <c r="X87">
        <v>0</v>
      </c>
      <c r="Z87">
        <v>0</v>
      </c>
      <c r="AA87">
        <v>0</v>
      </c>
      <c r="AB87">
        <v>0</v>
      </c>
      <c r="AG87">
        <v>2.6620500418872831E-2</v>
      </c>
      <c r="AH87">
        <v>3.546783840941177E-2</v>
      </c>
      <c r="AI87">
        <v>7.9492676567035361E-2</v>
      </c>
      <c r="AJ87">
        <v>2.4133084373753954E-2</v>
      </c>
      <c r="AK87">
        <v>1.0445707905680968</v>
      </c>
      <c r="AL87">
        <v>1.0566797702644486</v>
      </c>
      <c r="AM87">
        <v>1.0400002293672024</v>
      </c>
      <c r="AN87">
        <v>2.5112501731422068E-2</v>
      </c>
      <c r="AO87">
        <v>0.54147388452676948</v>
      </c>
      <c r="AP87">
        <v>0.54147388452676948</v>
      </c>
      <c r="AQ87">
        <v>0.55533388381255822</v>
      </c>
      <c r="AR87">
        <v>3.1094960978990491E-2</v>
      </c>
      <c r="AS87">
        <v>3.1094960978990491E-2</v>
      </c>
      <c r="AT87">
        <v>0.56645467954005424</v>
      </c>
      <c r="AU87">
        <v>15.393444176712274</v>
      </c>
      <c r="AV87">
        <v>0.29560280844068038</v>
      </c>
      <c r="AW87">
        <v>3.0499207341334749E-2</v>
      </c>
      <c r="AX87">
        <v>0.36653804269729301</v>
      </c>
      <c r="AY87">
        <v>0.36653804269729301</v>
      </c>
      <c r="AZ87">
        <v>0</v>
      </c>
      <c r="BA87">
        <v>0</v>
      </c>
      <c r="BB87">
        <v>0</v>
      </c>
      <c r="BC87">
        <v>4.9071380557435963E-2</v>
      </c>
      <c r="BD87">
        <v>0.66983796155224395</v>
      </c>
      <c r="BE87">
        <v>0.58808890377269263</v>
      </c>
      <c r="BF87">
        <v>0.15920764628206915</v>
      </c>
      <c r="BG87">
        <v>0.23075717350395231</v>
      </c>
      <c r="BH87">
        <v>0.50161276448479608</v>
      </c>
      <c r="BK87">
        <v>11.024176776785788</v>
      </c>
      <c r="BL87">
        <v>0.28491839182589129</v>
      </c>
      <c r="BM87">
        <v>1956294.9468570165</v>
      </c>
      <c r="BN87">
        <v>870931.73307545565</v>
      </c>
    </row>
    <row r="88" spans="1:66">
      <c r="A88">
        <v>2014</v>
      </c>
      <c r="B88">
        <v>7</v>
      </c>
      <c r="C88">
        <v>0.21774567823840171</v>
      </c>
      <c r="D88">
        <v>9.7436481371463671E-2</v>
      </c>
      <c r="E88">
        <v>1.3266395315131791</v>
      </c>
      <c r="F88">
        <v>0.95046851842770885</v>
      </c>
      <c r="G88">
        <v>0.60928830154141222</v>
      </c>
      <c r="H88">
        <v>0.48616794749938547</v>
      </c>
      <c r="I88">
        <v>0.39061265121465655</v>
      </c>
      <c r="J88">
        <v>0.30537037960003471</v>
      </c>
      <c r="K88">
        <v>0.30537037960003471</v>
      </c>
      <c r="L88">
        <v>0.37959529458225488</v>
      </c>
      <c r="M88">
        <v>0.37254247354746389</v>
      </c>
      <c r="N88">
        <v>5.4477857751899741E-2</v>
      </c>
      <c r="O88">
        <v>5.4477857751899741E-2</v>
      </c>
      <c r="P88">
        <v>7.6167791365257018E-2</v>
      </c>
      <c r="Q88">
        <v>0.11878071177180308</v>
      </c>
      <c r="R88">
        <v>7.6167791365257018E-2</v>
      </c>
      <c r="S88">
        <v>271013.23167438072</v>
      </c>
      <c r="T88">
        <v>3584938.2833967749</v>
      </c>
      <c r="U88">
        <v>5571622.7185812267</v>
      </c>
      <c r="V88">
        <v>1.7599691581532198E-2</v>
      </c>
      <c r="W88">
        <v>0.10409558265071744</v>
      </c>
      <c r="X88">
        <v>0</v>
      </c>
      <c r="Z88">
        <v>0</v>
      </c>
      <c r="AA88">
        <v>0</v>
      </c>
      <c r="AB88">
        <v>0</v>
      </c>
      <c r="AG88">
        <v>2.6449371756591327E-2</v>
      </c>
      <c r="AH88">
        <v>3.371898368878979E-2</v>
      </c>
      <c r="AI88">
        <v>7.8354674686673648E-2</v>
      </c>
      <c r="AJ88">
        <v>2.2742265348749586E-2</v>
      </c>
      <c r="AK88">
        <v>1.0545919281022178</v>
      </c>
      <c r="AL88">
        <v>1.0708235844663405</v>
      </c>
      <c r="AM88">
        <v>1.0688463989925532</v>
      </c>
      <c r="AN88">
        <v>2.6672616820467027E-2</v>
      </c>
      <c r="AO88">
        <v>0.5067445560627899</v>
      </c>
      <c r="AP88">
        <v>0.5067445560627899</v>
      </c>
      <c r="AQ88">
        <v>0.51656644163003307</v>
      </c>
      <c r="AR88">
        <v>2.5453038607912988E-2</v>
      </c>
      <c r="AS88">
        <v>2.5453038607912988E-2</v>
      </c>
      <c r="AT88">
        <v>0.60484660915240185</v>
      </c>
      <c r="AU88">
        <v>13.264554227522833</v>
      </c>
      <c r="AV88">
        <v>0.286281683653271</v>
      </c>
      <c r="AW88">
        <v>1.353172434557297E-2</v>
      </c>
      <c r="AX88">
        <v>0.36583161539069575</v>
      </c>
      <c r="AY88">
        <v>0.36583161539069575</v>
      </c>
      <c r="AZ88">
        <v>0</v>
      </c>
      <c r="BA88">
        <v>0</v>
      </c>
      <c r="BB88">
        <v>0</v>
      </c>
      <c r="BC88">
        <v>5.4113615341394757E-2</v>
      </c>
      <c r="BD88">
        <v>0.68464317750656878</v>
      </c>
      <c r="BE88">
        <v>0.62681154087212054</v>
      </c>
      <c r="BF88">
        <v>0.11752421539825554</v>
      </c>
      <c r="BG88">
        <v>0.20202059477516143</v>
      </c>
      <c r="BH88">
        <v>0.45194781382746779</v>
      </c>
      <c r="BK88">
        <v>9.6790067178843717</v>
      </c>
      <c r="BL88">
        <v>0.38649867825114509</v>
      </c>
      <c r="BM88">
        <v>2202911.1133925975</v>
      </c>
      <c r="BN88">
        <v>881883.84362329834</v>
      </c>
    </row>
    <row r="89" spans="1:66">
      <c r="A89">
        <v>2014</v>
      </c>
      <c r="B89">
        <v>8</v>
      </c>
      <c r="C89">
        <v>0.13309181445779897</v>
      </c>
      <c r="D89">
        <v>0.12708539903593871</v>
      </c>
      <c r="E89">
        <v>1.7732766885061004</v>
      </c>
      <c r="F89">
        <v>1.0978559218923403</v>
      </c>
      <c r="G89">
        <v>0.90065158753875529</v>
      </c>
      <c r="H89">
        <v>0.50454263423678547</v>
      </c>
      <c r="I89">
        <v>0.37507414992278654</v>
      </c>
      <c r="J89">
        <v>0.34492473896858283</v>
      </c>
      <c r="K89">
        <v>0.34492473896858283</v>
      </c>
      <c r="L89">
        <v>0.43464577929121884</v>
      </c>
      <c r="M89">
        <v>0.4574929703931862</v>
      </c>
      <c r="N89">
        <v>5.2134874982621211E-2</v>
      </c>
      <c r="O89">
        <v>5.2134874982621211E-2</v>
      </c>
      <c r="P89">
        <v>0.1629546602948701</v>
      </c>
      <c r="Q89">
        <v>0.27333900813781553</v>
      </c>
      <c r="R89">
        <v>0.1629546602948701</v>
      </c>
      <c r="S89">
        <v>355741.62126792496</v>
      </c>
      <c r="T89">
        <v>7638951.631442599</v>
      </c>
      <c r="U89">
        <v>12894346.862399811</v>
      </c>
      <c r="V89">
        <v>2.0931444792912257E-2</v>
      </c>
      <c r="W89">
        <v>0.14433929474651033</v>
      </c>
      <c r="X89">
        <v>0</v>
      </c>
      <c r="Z89">
        <v>0</v>
      </c>
      <c r="AA89">
        <v>0</v>
      </c>
      <c r="AB89">
        <v>0</v>
      </c>
      <c r="AG89">
        <v>2.7081281970747179E-2</v>
      </c>
      <c r="AH89">
        <v>3.9997965445308002E-2</v>
      </c>
      <c r="AI89">
        <v>0.16715782230469256</v>
      </c>
      <c r="AJ89">
        <v>3.1403308435035159E-2</v>
      </c>
      <c r="AK89">
        <v>1.0578215477352306</v>
      </c>
      <c r="AL89">
        <v>1.067583537768422</v>
      </c>
      <c r="AM89">
        <v>1.0778896914453371</v>
      </c>
      <c r="AN89">
        <v>2.9709669057443072E-2</v>
      </c>
      <c r="AO89">
        <v>0.45782926685555209</v>
      </c>
      <c r="AP89">
        <v>0.45782926685555209</v>
      </c>
      <c r="AQ89">
        <v>0.47830703695639581</v>
      </c>
      <c r="AR89">
        <v>2.9895923265808838E-2</v>
      </c>
      <c r="AS89">
        <v>2.9895923265808838E-2</v>
      </c>
      <c r="AT89">
        <v>0.51311776866289138</v>
      </c>
      <c r="AU89">
        <v>15.698892232234551</v>
      </c>
      <c r="AV89">
        <v>0.20895910415961585</v>
      </c>
      <c r="AW89">
        <v>3.5707067341612893E-2</v>
      </c>
      <c r="AX89">
        <v>0.28049649999949627</v>
      </c>
      <c r="AY89">
        <v>0.28049649999949627</v>
      </c>
      <c r="AZ89">
        <v>0</v>
      </c>
      <c r="BA89">
        <v>0</v>
      </c>
      <c r="BB89">
        <v>0</v>
      </c>
      <c r="BC89">
        <v>5.3795547590206862E-2</v>
      </c>
      <c r="BD89">
        <v>0.64903013363239326</v>
      </c>
      <c r="BE89">
        <v>0.53371205292038493</v>
      </c>
      <c r="BF89">
        <v>8.0154170612264888E-2</v>
      </c>
      <c r="BG89">
        <v>0.10866046284643506</v>
      </c>
      <c r="BH89">
        <v>0.64748688494688633</v>
      </c>
      <c r="BK89">
        <v>6.8889686119963196</v>
      </c>
      <c r="BL89">
        <v>0.6455912914015568</v>
      </c>
      <c r="BM89">
        <v>6061338.2712119473</v>
      </c>
      <c r="BN89">
        <v>1474479.5510224719</v>
      </c>
    </row>
    <row r="90" spans="1:66">
      <c r="A90">
        <v>2015</v>
      </c>
      <c r="B90">
        <v>1</v>
      </c>
      <c r="C90">
        <v>9.0369077369375564E-2</v>
      </c>
      <c r="D90">
        <v>3.8561961739353952E-2</v>
      </c>
      <c r="E90">
        <v>1.2540458055956589</v>
      </c>
      <c r="F90">
        <v>1.1062898156054506</v>
      </c>
      <c r="G90">
        <v>1.0199007572172287</v>
      </c>
      <c r="H90">
        <v>0.47336379273699353</v>
      </c>
      <c r="I90">
        <v>0.40191991636435587</v>
      </c>
      <c r="J90">
        <v>0.70050454765956938</v>
      </c>
      <c r="K90">
        <v>0.70050454765956938</v>
      </c>
      <c r="L90">
        <v>0.72014732947796456</v>
      </c>
      <c r="M90">
        <v>0.78744567623840001</v>
      </c>
      <c r="N90">
        <v>0.19154435407743561</v>
      </c>
      <c r="O90">
        <v>0.19154435407743561</v>
      </c>
      <c r="P90">
        <v>8.6609189278054083E-2</v>
      </c>
      <c r="Q90">
        <v>0.11821041498032998</v>
      </c>
      <c r="R90">
        <v>8.6609189278054083E-2</v>
      </c>
      <c r="S90">
        <v>1007624.631011071</v>
      </c>
      <c r="T90">
        <v>3656149.8916437686</v>
      </c>
      <c r="U90">
        <v>4896344.5350486981</v>
      </c>
      <c r="V90">
        <v>8.2810805258590095E-2</v>
      </c>
      <c r="W90">
        <v>0.23733226269560381</v>
      </c>
      <c r="AG90">
        <v>2.4360082032740399E-2</v>
      </c>
      <c r="AH90">
        <v>3.8593392585368223E-2</v>
      </c>
      <c r="AI90">
        <v>7.0415974550256222E-2</v>
      </c>
      <c r="AJ90">
        <v>1.43095289393891E-2</v>
      </c>
      <c r="AK90">
        <v>0.97506987589377359</v>
      </c>
      <c r="AL90">
        <v>0.97470298819337875</v>
      </c>
      <c r="AM90">
        <v>1.0278154027297153</v>
      </c>
      <c r="AN90">
        <v>2.1313225811414982E-2</v>
      </c>
      <c r="AO90">
        <v>0.54757064041876224</v>
      </c>
      <c r="AP90">
        <v>0.54757064041876224</v>
      </c>
      <c r="AQ90">
        <v>0.56456519454426402</v>
      </c>
      <c r="AR90">
        <v>7.5056821757008951E-2</v>
      </c>
      <c r="AS90">
        <v>7.5056821757008951E-2</v>
      </c>
      <c r="AT90">
        <v>0.1962589317841337</v>
      </c>
      <c r="AV90">
        <v>2.7503730462619469</v>
      </c>
      <c r="AX90">
        <v>0.31922970403565498</v>
      </c>
      <c r="AY90">
        <v>0.31922970403565498</v>
      </c>
      <c r="AZ90">
        <v>9173.6</v>
      </c>
      <c r="BA90">
        <v>5811.6</v>
      </c>
      <c r="BC90">
        <v>4.6437502518235314E-2</v>
      </c>
      <c r="BE90">
        <v>0.21074108459488591</v>
      </c>
      <c r="BF90">
        <v>0.11081766971611642</v>
      </c>
      <c r="BG90">
        <v>0.11145809157395088</v>
      </c>
      <c r="BH90">
        <v>0.42125584743489675</v>
      </c>
      <c r="BK90">
        <v>8.8497231280148227</v>
      </c>
      <c r="BL90">
        <v>7.482578205720064E-2</v>
      </c>
      <c r="BM90">
        <v>1348425.505616464</v>
      </c>
      <c r="BN90">
        <v>494641.06129692151</v>
      </c>
    </row>
    <row r="91" spans="1:66">
      <c r="A91">
        <v>2015</v>
      </c>
      <c r="B91">
        <v>2</v>
      </c>
      <c r="C91">
        <v>0.17279493542173599</v>
      </c>
      <c r="D91">
        <v>7.096558513550269E-2</v>
      </c>
      <c r="E91">
        <v>1.2212844195399799</v>
      </c>
      <c r="F91">
        <v>0.95165802828637247</v>
      </c>
      <c r="G91">
        <v>0.78762464280992484</v>
      </c>
      <c r="H91">
        <v>0.51628049207986815</v>
      </c>
      <c r="I91">
        <v>0.44405283926720573</v>
      </c>
      <c r="J91">
        <v>0.54562787375559296</v>
      </c>
      <c r="K91">
        <v>0.54562787375559296</v>
      </c>
      <c r="L91">
        <v>0.57943726558841768</v>
      </c>
      <c r="M91">
        <v>0.61224533756551325</v>
      </c>
      <c r="N91">
        <v>0.11406422930022134</v>
      </c>
      <c r="O91">
        <v>0.11406422930022134</v>
      </c>
      <c r="P91">
        <v>7.3113648589985855E-2</v>
      </c>
      <c r="Q91">
        <v>0.10188080483268865</v>
      </c>
      <c r="R91">
        <v>7.3113648589985855E-2</v>
      </c>
      <c r="S91">
        <v>450949.75144790934</v>
      </c>
      <c r="T91">
        <v>2904707.3266756446</v>
      </c>
      <c r="U91">
        <v>4102489.9983150442</v>
      </c>
      <c r="V91">
        <v>3.4686802332762744E-2</v>
      </c>
      <c r="W91">
        <v>0.12250623443760381</v>
      </c>
      <c r="X91">
        <v>0</v>
      </c>
      <c r="Z91">
        <v>0</v>
      </c>
      <c r="AA91">
        <v>0</v>
      </c>
      <c r="AB91">
        <v>0</v>
      </c>
      <c r="AG91">
        <v>3.0970376278422602E-2</v>
      </c>
      <c r="AH91">
        <v>4.0856678070162335E-2</v>
      </c>
      <c r="AI91">
        <v>5.9382634693403179E-2</v>
      </c>
      <c r="AJ91">
        <v>1.5618428443010229E-2</v>
      </c>
      <c r="AK91">
        <v>1.0267074871533308</v>
      </c>
      <c r="AL91">
        <v>1.0219470481622117</v>
      </c>
      <c r="AM91">
        <v>1.0982621684631833</v>
      </c>
      <c r="AN91">
        <v>2.9537834766049948E-2</v>
      </c>
      <c r="AO91">
        <v>0.62275703944471539</v>
      </c>
      <c r="AP91">
        <v>0.62275703944471539</v>
      </c>
      <c r="AQ91">
        <v>0.63174242175894435</v>
      </c>
      <c r="AR91">
        <v>4.3424298582695017E-2</v>
      </c>
      <c r="AS91">
        <v>4.3424298582695017E-2</v>
      </c>
      <c r="AT91">
        <v>0.37547938685969484</v>
      </c>
      <c r="AU91">
        <v>14.559558250025248</v>
      </c>
      <c r="AV91">
        <v>0.23740532387367708</v>
      </c>
      <c r="AW91">
        <v>4.0345093576812353E-2</v>
      </c>
      <c r="AX91">
        <v>0.40211063312768136</v>
      </c>
      <c r="AY91">
        <v>0.40211063312768136</v>
      </c>
      <c r="AZ91">
        <v>8467.5</v>
      </c>
      <c r="BA91">
        <v>5650.3571428571431</v>
      </c>
      <c r="BB91">
        <v>4564.666666666667</v>
      </c>
      <c r="BC91">
        <v>4.6558427676168065E-2</v>
      </c>
      <c r="BD91">
        <v>0.63913397834372432</v>
      </c>
      <c r="BE91">
        <v>0.3847873078180899</v>
      </c>
      <c r="BF91">
        <v>0.14985292834224587</v>
      </c>
      <c r="BG91">
        <v>0.16206263863729495</v>
      </c>
      <c r="BH91">
        <v>0.40059311655361179</v>
      </c>
      <c r="BK91">
        <v>8.7707607930255893</v>
      </c>
      <c r="BL91">
        <v>0.49498002403401337</v>
      </c>
      <c r="BM91">
        <v>1312522.5672456783</v>
      </c>
      <c r="BN91">
        <v>714044.72924974014</v>
      </c>
    </row>
    <row r="92" spans="1:66">
      <c r="A92">
        <v>2015</v>
      </c>
      <c r="B92">
        <v>3</v>
      </c>
      <c r="C92">
        <v>7.28823714802221E-2</v>
      </c>
      <c r="D92">
        <v>6.4696391068876924E-2</v>
      </c>
      <c r="E92">
        <v>1.2663131561220708</v>
      </c>
      <c r="F92">
        <v>0.88385062430638983</v>
      </c>
      <c r="G92">
        <v>0.76503218467315404</v>
      </c>
      <c r="H92">
        <v>0.45950685111302725</v>
      </c>
      <c r="I92">
        <v>0.41483023522165574</v>
      </c>
      <c r="J92">
        <v>0.51386510955588116</v>
      </c>
      <c r="K92">
        <v>0.51386510955588116</v>
      </c>
      <c r="L92">
        <v>0.55876084304972784</v>
      </c>
      <c r="M92">
        <v>0.58251018858169479</v>
      </c>
      <c r="N92">
        <v>0.14649340791173898</v>
      </c>
      <c r="O92">
        <v>0.14649340791173898</v>
      </c>
      <c r="P92">
        <v>6.4523181759070403E-2</v>
      </c>
      <c r="Q92">
        <v>9.7819871257761981E-2</v>
      </c>
      <c r="R92">
        <v>6.4523181759070403E-2</v>
      </c>
      <c r="S92">
        <v>374000.15465746028</v>
      </c>
      <c r="T92">
        <v>2260588.929214404</v>
      </c>
      <c r="U92">
        <v>3648944.7193470849</v>
      </c>
      <c r="V92">
        <v>3.6076500076481013E-2</v>
      </c>
      <c r="W92">
        <v>0.1136348130548947</v>
      </c>
      <c r="X92">
        <v>0</v>
      </c>
      <c r="Z92">
        <v>0</v>
      </c>
      <c r="AA92">
        <v>0</v>
      </c>
      <c r="AB92">
        <v>0</v>
      </c>
      <c r="AG92">
        <v>2.5020519029772901E-2</v>
      </c>
      <c r="AH92">
        <v>4.2272624033365763E-2</v>
      </c>
      <c r="AI92">
        <v>6.9718041950629195E-2</v>
      </c>
      <c r="AJ92">
        <v>2.3455720910984957E-2</v>
      </c>
      <c r="AK92">
        <v>1.0050096144097251</v>
      </c>
      <c r="AL92">
        <v>0.9950741457112261</v>
      </c>
      <c r="AM92">
        <v>1.4511490310337662</v>
      </c>
      <c r="AN92">
        <v>2.754907052349689E-2</v>
      </c>
      <c r="AO92">
        <v>0.64862527223993427</v>
      </c>
      <c r="AP92">
        <v>0.64862527223993427</v>
      </c>
      <c r="AQ92">
        <v>0.6569062677375781</v>
      </c>
      <c r="AR92">
        <v>4.408722295982119E-2</v>
      </c>
      <c r="AS92">
        <v>4.408722295982119E-2</v>
      </c>
      <c r="AT92">
        <v>0.39272727623007736</v>
      </c>
      <c r="AU92">
        <v>16.601658993963841</v>
      </c>
      <c r="AV92">
        <v>0.55223982493607837</v>
      </c>
      <c r="AW92">
        <v>4.2074482434069062E-2</v>
      </c>
      <c r="AX92">
        <v>0.21803582805277558</v>
      </c>
      <c r="AY92">
        <v>0.21803582805277558</v>
      </c>
      <c r="AZ92">
        <v>9212.375</v>
      </c>
      <c r="BA92">
        <v>5845.875</v>
      </c>
      <c r="BB92">
        <v>5323</v>
      </c>
      <c r="BC92">
        <v>5.3622121849395021E-2</v>
      </c>
      <c r="BD92">
        <v>0.62766993494573797</v>
      </c>
      <c r="BE92">
        <v>0.41624619872330498</v>
      </c>
      <c r="BF92">
        <v>0.24818061784742831</v>
      </c>
      <c r="BG92">
        <v>0.25347871586611892</v>
      </c>
      <c r="BH92">
        <v>0.55273142795504637</v>
      </c>
      <c r="BK92">
        <v>13.258276251138998</v>
      </c>
      <c r="BL92">
        <v>0.36585702960660954</v>
      </c>
      <c r="BM92">
        <v>1552381.9412831059</v>
      </c>
      <c r="BN92">
        <v>1180147.8158198565</v>
      </c>
    </row>
    <row r="93" spans="1:66">
      <c r="A93">
        <v>2015</v>
      </c>
      <c r="B93">
        <v>4</v>
      </c>
      <c r="C93">
        <v>9.5915961811721573E-2</v>
      </c>
      <c r="D93">
        <v>3.5128405192186928E-2</v>
      </c>
      <c r="E93">
        <v>1.3371506195483134</v>
      </c>
      <c r="F93">
        <v>0.99586286256752943</v>
      </c>
      <c r="G93">
        <v>0.81119046250595361</v>
      </c>
      <c r="H93">
        <v>0.48309647479112727</v>
      </c>
      <c r="I93">
        <v>0.41682099477270274</v>
      </c>
      <c r="J93">
        <v>0.48685272162694998</v>
      </c>
      <c r="K93">
        <v>0.48685272162694998</v>
      </c>
      <c r="L93">
        <v>0.53442083739483504</v>
      </c>
      <c r="M93">
        <v>0.54681345249480784</v>
      </c>
      <c r="N93">
        <v>0.11472484311095088</v>
      </c>
      <c r="O93">
        <v>0.11472484311095088</v>
      </c>
      <c r="P93">
        <v>6.2563987058901857E-2</v>
      </c>
      <c r="Q93">
        <v>9.0001745253442664E-2</v>
      </c>
      <c r="R93">
        <v>6.2563987058901857E-2</v>
      </c>
      <c r="S93">
        <v>267969.33720507234</v>
      </c>
      <c r="T93">
        <v>2144373.2025571903</v>
      </c>
      <c r="U93">
        <v>3170753.6833480098</v>
      </c>
      <c r="V93">
        <v>2.9413432841002857E-2</v>
      </c>
      <c r="W93">
        <v>9.9902578162890485E-2</v>
      </c>
      <c r="X93">
        <v>0</v>
      </c>
      <c r="Z93">
        <v>0</v>
      </c>
      <c r="AA93">
        <v>0</v>
      </c>
      <c r="AB93">
        <v>0</v>
      </c>
      <c r="AG93">
        <v>2.1917401478677819E-2</v>
      </c>
      <c r="AH93">
        <v>3.2277834234170105E-2</v>
      </c>
      <c r="AI93">
        <v>5.5461519735028393E-2</v>
      </c>
      <c r="AJ93">
        <v>1.9159604130770752E-2</v>
      </c>
      <c r="AK93">
        <v>1.0044794238960171</v>
      </c>
      <c r="AL93">
        <v>0.9979075999078334</v>
      </c>
      <c r="AM93">
        <v>1.0692020957583102</v>
      </c>
      <c r="AN93">
        <v>2.1402657092630187E-2</v>
      </c>
      <c r="AO93">
        <v>0.66503990542174907</v>
      </c>
      <c r="AP93">
        <v>0.66503990542174907</v>
      </c>
      <c r="AQ93">
        <v>0.67304848958142549</v>
      </c>
      <c r="AR93">
        <v>3.9430879235922714E-2</v>
      </c>
      <c r="AS93">
        <v>3.9430879235922714E-2</v>
      </c>
      <c r="AT93">
        <v>0.42644121176094524</v>
      </c>
      <c r="AU93">
        <v>14.244459836071604</v>
      </c>
      <c r="AV93">
        <v>0.40166175552815098</v>
      </c>
      <c r="AW93">
        <v>3.7906867436143528E-2</v>
      </c>
      <c r="AX93">
        <v>0.25040784524660092</v>
      </c>
      <c r="AY93">
        <v>0.25040784524660092</v>
      </c>
      <c r="AZ93">
        <v>8960.9230769230762</v>
      </c>
      <c r="BA93">
        <v>5817.2307692307695</v>
      </c>
      <c r="BB93">
        <v>4713.666666666667</v>
      </c>
      <c r="BC93">
        <v>3.4157086354939019E-2</v>
      </c>
      <c r="BD93">
        <v>0.70770925489260617</v>
      </c>
      <c r="BE93">
        <v>0.45851606195316302</v>
      </c>
      <c r="BF93">
        <v>0.26272443202849938</v>
      </c>
      <c r="BG93">
        <v>0.283561881202194</v>
      </c>
      <c r="BH93">
        <v>0.53021729257969141</v>
      </c>
      <c r="BK93">
        <v>14.524197835401388</v>
      </c>
      <c r="BL93">
        <v>0.17790259950296269</v>
      </c>
      <c r="BM93">
        <v>1063071.1056287831</v>
      </c>
      <c r="BN93">
        <v>861694.46162596915</v>
      </c>
    </row>
    <row r="94" spans="1:66">
      <c r="A94">
        <v>2015</v>
      </c>
      <c r="B94">
        <v>5</v>
      </c>
      <c r="C94">
        <v>0.19207000056420859</v>
      </c>
      <c r="D94">
        <v>5.9857965837613658E-2</v>
      </c>
      <c r="E94">
        <v>1.6072687772148444</v>
      </c>
      <c r="F94">
        <v>1.0751902986022555</v>
      </c>
      <c r="G94">
        <v>0.73014586984380048</v>
      </c>
      <c r="H94">
        <v>0.50317005921549285</v>
      </c>
      <c r="I94">
        <v>0.40775101928876678</v>
      </c>
      <c r="J94">
        <v>0.3624272127492324</v>
      </c>
      <c r="K94">
        <v>0.3624272127492324</v>
      </c>
      <c r="L94">
        <v>0.40769883598025247</v>
      </c>
      <c r="M94">
        <v>0.42246939046909338</v>
      </c>
      <c r="N94">
        <v>7.9236831039641284E-2</v>
      </c>
      <c r="O94">
        <v>7.9236831039641284E-2</v>
      </c>
      <c r="P94">
        <v>6.138805926016818E-2</v>
      </c>
      <c r="Q94">
        <v>9.4297936526346632E-2</v>
      </c>
      <c r="R94">
        <v>6.138805926016818E-2</v>
      </c>
      <c r="S94">
        <v>258769.62550960836</v>
      </c>
      <c r="T94">
        <v>2415218.4869223158</v>
      </c>
      <c r="U94">
        <v>3720886.9842194729</v>
      </c>
      <c r="V94">
        <v>2.2210173445556116E-2</v>
      </c>
      <c r="W94">
        <v>0.10481717133742577</v>
      </c>
      <c r="X94">
        <v>0</v>
      </c>
      <c r="Z94">
        <v>0</v>
      </c>
      <c r="AA94">
        <v>0</v>
      </c>
      <c r="AB94">
        <v>0</v>
      </c>
      <c r="AG94">
        <v>3.0885380386818102E-2</v>
      </c>
      <c r="AH94">
        <v>3.7300290289075166E-2</v>
      </c>
      <c r="AI94">
        <v>6.7252054681565546E-2</v>
      </c>
      <c r="AJ94">
        <v>2.1677141607601431E-2</v>
      </c>
      <c r="AK94">
        <v>1.0146411455939013</v>
      </c>
      <c r="AL94">
        <v>1.0054335811422359</v>
      </c>
      <c r="AM94">
        <v>1.0360014281510481</v>
      </c>
      <c r="AN94">
        <v>2.3766575863613876E-2</v>
      </c>
      <c r="AO94">
        <v>0.5652418168441945</v>
      </c>
      <c r="AP94">
        <v>0.5652418168441945</v>
      </c>
      <c r="AQ94">
        <v>0.57376272231410186</v>
      </c>
      <c r="AR94">
        <v>3.8564606029806762E-2</v>
      </c>
      <c r="AS94">
        <v>3.8564606029806762E-2</v>
      </c>
      <c r="AT94">
        <v>0.55338503570766628</v>
      </c>
      <c r="AU94">
        <v>17.938185303821879</v>
      </c>
      <c r="AV94">
        <v>0.22493886706433752</v>
      </c>
      <c r="AW94">
        <v>4.0907862139138433E-2</v>
      </c>
      <c r="AX94">
        <v>0.37627268130216157</v>
      </c>
      <c r="AY94">
        <v>0.37627268130216157</v>
      </c>
      <c r="AZ94">
        <v>8535.8571428571431</v>
      </c>
      <c r="BA94">
        <v>5640.4285714285716</v>
      </c>
      <c r="BB94">
        <v>4401.6153846153848</v>
      </c>
      <c r="BC94">
        <v>5.2652471474251339E-2</v>
      </c>
      <c r="BD94">
        <v>0.68151845781218579</v>
      </c>
      <c r="BE94">
        <v>0.58023452375424411</v>
      </c>
      <c r="BF94">
        <v>0.17723327178140288</v>
      </c>
      <c r="BG94">
        <v>0.24152296470648224</v>
      </c>
      <c r="BH94">
        <v>0.48397719088093877</v>
      </c>
      <c r="BK94">
        <v>11.353508929380485</v>
      </c>
      <c r="BL94">
        <v>0.21720658453032535</v>
      </c>
      <c r="BM94">
        <v>1409158.557030939</v>
      </c>
      <c r="BN94">
        <v>881705.72499693208</v>
      </c>
    </row>
    <row r="95" spans="1:66">
      <c r="A95">
        <v>2015</v>
      </c>
      <c r="B95">
        <v>6</v>
      </c>
      <c r="C95">
        <v>0.21309919319595594</v>
      </c>
      <c r="D95">
        <v>8.672957839760756E-2</v>
      </c>
      <c r="E95">
        <v>1.4315833213471638</v>
      </c>
      <c r="F95">
        <v>1.0200950319764326</v>
      </c>
      <c r="G95">
        <v>0.72208097302073804</v>
      </c>
      <c r="H95">
        <v>0.50594198974936078</v>
      </c>
      <c r="I95">
        <v>0.40307572880312753</v>
      </c>
      <c r="J95">
        <v>0.3438173261507883</v>
      </c>
      <c r="K95">
        <v>0.3438173261507883</v>
      </c>
      <c r="L95">
        <v>0.3943403390078199</v>
      </c>
      <c r="M95">
        <v>0.40253427692944405</v>
      </c>
      <c r="N95">
        <v>6.640854087525426E-2</v>
      </c>
      <c r="O95">
        <v>6.640854087525426E-2</v>
      </c>
      <c r="P95">
        <v>6.7950202030767945E-2</v>
      </c>
      <c r="Q95">
        <v>0.11969400866841565</v>
      </c>
      <c r="R95">
        <v>6.7950202030767945E-2</v>
      </c>
      <c r="S95">
        <v>253648.94201051016</v>
      </c>
      <c r="T95">
        <v>2951030.0765065379</v>
      </c>
      <c r="U95">
        <v>5155513.8254292188</v>
      </c>
      <c r="V95">
        <v>2.1980419470179605E-2</v>
      </c>
      <c r="W95">
        <v>0.11105104857578985</v>
      </c>
      <c r="X95">
        <v>0</v>
      </c>
      <c r="Z95">
        <v>0</v>
      </c>
      <c r="AA95">
        <v>0</v>
      </c>
      <c r="AB95">
        <v>0</v>
      </c>
      <c r="AG95">
        <v>2.5153314068715769E-2</v>
      </c>
      <c r="AH95">
        <v>3.2609516348667246E-2</v>
      </c>
      <c r="AI95">
        <v>9.1842260243374593E-2</v>
      </c>
      <c r="AJ95">
        <v>2.4676408762319045E-2</v>
      </c>
      <c r="AK95">
        <v>1.0121761748091522</v>
      </c>
      <c r="AL95">
        <v>0.9926500606987857</v>
      </c>
      <c r="AM95">
        <v>1.1687892366876864</v>
      </c>
      <c r="AN95">
        <v>2.1482321614200328E-2</v>
      </c>
      <c r="AO95">
        <v>0.54592400402447694</v>
      </c>
      <c r="AP95">
        <v>0.54592400402447694</v>
      </c>
      <c r="AQ95">
        <v>0.55736981212782699</v>
      </c>
      <c r="AR95">
        <v>2.846155623482699E-2</v>
      </c>
      <c r="AS95">
        <v>2.846155623482699E-2</v>
      </c>
      <c r="AT95">
        <v>0.57767788674386622</v>
      </c>
      <c r="AU95">
        <v>13.479271999928091</v>
      </c>
      <c r="AV95">
        <v>0.30472065463905351</v>
      </c>
      <c r="AW95">
        <v>4.9265839504028713E-2</v>
      </c>
      <c r="AX95">
        <v>0.37542363008719642</v>
      </c>
      <c r="AY95">
        <v>0.37542363008719642</v>
      </c>
      <c r="AZ95">
        <v>8538.545454545454</v>
      </c>
      <c r="BA95">
        <v>5563.090909090909</v>
      </c>
      <c r="BB95">
        <v>4912.125</v>
      </c>
      <c r="BC95">
        <v>4.68215340587462E-2</v>
      </c>
      <c r="BD95">
        <v>0.66001547705703822</v>
      </c>
      <c r="BE95">
        <v>0.60121811843764228</v>
      </c>
      <c r="BF95">
        <v>0.15600481580854753</v>
      </c>
      <c r="BG95">
        <v>0.22931629432502951</v>
      </c>
      <c r="BH95">
        <v>0.50267762259686366</v>
      </c>
      <c r="BK95">
        <v>10.993969800082787</v>
      </c>
      <c r="BL95">
        <v>0.28488622249982759</v>
      </c>
      <c r="BM95">
        <v>2459864.7221230851</v>
      </c>
      <c r="BN95">
        <v>870234.6271635216</v>
      </c>
    </row>
    <row r="96" spans="1:66">
      <c r="A96">
        <v>2015</v>
      </c>
      <c r="B96">
        <v>7</v>
      </c>
      <c r="C96">
        <v>0.20589101888704253</v>
      </c>
      <c r="D96">
        <v>0.1029923518107491</v>
      </c>
      <c r="E96">
        <v>1.3414159009696758</v>
      </c>
      <c r="F96">
        <v>0.98410011575416623</v>
      </c>
      <c r="G96">
        <v>0.59088945145638894</v>
      </c>
      <c r="H96">
        <v>0.52129732612270474</v>
      </c>
      <c r="I96">
        <v>0.42106894444595</v>
      </c>
      <c r="J96">
        <v>0.30235636494189116</v>
      </c>
      <c r="K96">
        <v>0.30235636494189116</v>
      </c>
      <c r="L96">
        <v>0.34426276965372493</v>
      </c>
      <c r="M96">
        <v>0.36826922787965494</v>
      </c>
      <c r="N96">
        <v>5.3127975915209139E-2</v>
      </c>
      <c r="O96">
        <v>5.3127975915209139E-2</v>
      </c>
      <c r="P96">
        <v>7.1484251735123711E-2</v>
      </c>
      <c r="Q96">
        <v>0.11914071419614665</v>
      </c>
      <c r="R96">
        <v>7.1484251735123711E-2</v>
      </c>
      <c r="S96">
        <v>270261.24866765446</v>
      </c>
      <c r="T96">
        <v>3389466.5134221721</v>
      </c>
      <c r="U96">
        <v>5635694.7911117151</v>
      </c>
      <c r="V96">
        <v>1.7053238011686709E-2</v>
      </c>
      <c r="W96">
        <v>0.11423199382479755</v>
      </c>
      <c r="X96">
        <v>0</v>
      </c>
      <c r="Z96">
        <v>0</v>
      </c>
      <c r="AA96">
        <v>0</v>
      </c>
      <c r="AB96">
        <v>0</v>
      </c>
      <c r="AG96">
        <v>2.7956964951557833E-2</v>
      </c>
      <c r="AH96">
        <v>3.3539212516689586E-2</v>
      </c>
      <c r="AI96">
        <v>8.7126582298011193E-2</v>
      </c>
      <c r="AJ96">
        <v>2.4799192615920406E-2</v>
      </c>
      <c r="AK96">
        <v>1.0242092124091322</v>
      </c>
      <c r="AL96">
        <v>1.0122134294255669</v>
      </c>
      <c r="AM96">
        <v>1.1535011258329899</v>
      </c>
      <c r="AN96">
        <v>2.3097951164957883E-2</v>
      </c>
      <c r="AO96">
        <v>0.5092765684401237</v>
      </c>
      <c r="AP96">
        <v>0.5092765684401237</v>
      </c>
      <c r="AQ96">
        <v>0.51991139748448445</v>
      </c>
      <c r="AR96">
        <v>2.5519808957373141E-2</v>
      </c>
      <c r="AS96">
        <v>2.5519808957373141E-2</v>
      </c>
      <c r="AT96">
        <v>0.60985496209152168</v>
      </c>
      <c r="AU96">
        <v>11.733125285047677</v>
      </c>
      <c r="AV96">
        <v>0.30869734222330514</v>
      </c>
      <c r="AW96">
        <v>2.9733119614895068E-2</v>
      </c>
      <c r="AX96">
        <v>0.38587324409160728</v>
      </c>
      <c r="AY96">
        <v>0.38587324409160728</v>
      </c>
      <c r="AZ96">
        <v>8841.5</v>
      </c>
      <c r="BA96">
        <v>5802.5</v>
      </c>
      <c r="BB96">
        <v>4899.5</v>
      </c>
      <c r="BC96">
        <v>5.2689988685976914E-2</v>
      </c>
      <c r="BD96">
        <v>0.67101732339376663</v>
      </c>
      <c r="BE96">
        <v>0.6329682800034041</v>
      </c>
      <c r="BF96">
        <v>0.11254207583685936</v>
      </c>
      <c r="BG96">
        <v>0.19576471981979718</v>
      </c>
      <c r="BH96">
        <v>0.44898494238246456</v>
      </c>
      <c r="BK96">
        <v>9.6044501437132475</v>
      </c>
      <c r="BL96">
        <v>0.38657630753848182</v>
      </c>
      <c r="BM96">
        <v>2523106.4061651845</v>
      </c>
      <c r="BN96">
        <v>958033.86992571852</v>
      </c>
    </row>
    <row r="97" spans="1:66">
      <c r="A97">
        <v>2015</v>
      </c>
      <c r="B97">
        <v>8</v>
      </c>
      <c r="C97">
        <v>0.12512535240633899</v>
      </c>
      <c r="D97">
        <v>0.10517951893420892</v>
      </c>
      <c r="E97">
        <v>1.9073884252568218</v>
      </c>
      <c r="F97">
        <v>1.2141184604840742</v>
      </c>
      <c r="G97">
        <v>0.97527284444041207</v>
      </c>
      <c r="H97">
        <v>0.53179226072631003</v>
      </c>
      <c r="I97">
        <v>0.3930614366105829</v>
      </c>
      <c r="J97">
        <v>0.33429394588552142</v>
      </c>
      <c r="K97">
        <v>0.33429394588552142</v>
      </c>
      <c r="L97">
        <v>0.39542493167081877</v>
      </c>
      <c r="M97">
        <v>0.44355967431679383</v>
      </c>
      <c r="N97">
        <v>4.9989202056106179E-2</v>
      </c>
      <c r="O97">
        <v>4.9989202056106179E-2</v>
      </c>
      <c r="P97">
        <v>0.1542774603569802</v>
      </c>
      <c r="Q97">
        <v>0.28187461136962022</v>
      </c>
      <c r="R97">
        <v>0.1542774603569802</v>
      </c>
      <c r="S97">
        <v>347882.11386790581</v>
      </c>
      <c r="T97">
        <v>7421512.1957186265</v>
      </c>
      <c r="U97">
        <v>13589222.15700976</v>
      </c>
      <c r="V97">
        <v>2.2382040190265903E-2</v>
      </c>
      <c r="W97">
        <v>0.14394592098373452</v>
      </c>
      <c r="X97">
        <v>0</v>
      </c>
      <c r="Z97">
        <v>0</v>
      </c>
      <c r="AA97">
        <v>0</v>
      </c>
      <c r="AB97">
        <v>0</v>
      </c>
      <c r="AG97">
        <v>2.5801942043478073E-2</v>
      </c>
      <c r="AH97">
        <v>3.7013752375153773E-2</v>
      </c>
      <c r="AI97">
        <v>0.18290011374244938</v>
      </c>
      <c r="AJ97">
        <v>3.2832299151948185E-2</v>
      </c>
      <c r="AK97">
        <v>1.0255428368660762</v>
      </c>
      <c r="AL97">
        <v>1.0204857455816461</v>
      </c>
      <c r="AM97">
        <v>1.1018815523520942</v>
      </c>
      <c r="AN97">
        <v>2.5986005956662644E-2</v>
      </c>
      <c r="AO97">
        <v>0.44952193287323688</v>
      </c>
      <c r="AP97">
        <v>0.44952193287323688</v>
      </c>
      <c r="AQ97">
        <v>0.47231366298650124</v>
      </c>
      <c r="AR97">
        <v>2.8351037567496833E-2</v>
      </c>
      <c r="AS97">
        <v>2.8351037567496833E-2</v>
      </c>
      <c r="AT97">
        <v>0.53266621800603986</v>
      </c>
      <c r="AU97">
        <v>14.500374056429971</v>
      </c>
      <c r="AV97">
        <v>0.20332614071953692</v>
      </c>
      <c r="AW97">
        <v>5.8918875174197353E-2</v>
      </c>
      <c r="AX97">
        <v>0.29541142326883346</v>
      </c>
      <c r="AY97">
        <v>0.29541142326883346</v>
      </c>
      <c r="AZ97">
        <v>8988</v>
      </c>
      <c r="BA97">
        <v>5943</v>
      </c>
      <c r="BB97">
        <v>5389.5</v>
      </c>
      <c r="BC97">
        <v>5.4639625662276842E-2</v>
      </c>
      <c r="BD97">
        <v>0.64555671476143917</v>
      </c>
      <c r="BE97">
        <v>0.55322418205023316</v>
      </c>
      <c r="BF97">
        <v>8.1785146421603061E-2</v>
      </c>
      <c r="BG97">
        <v>0.11126616909404186</v>
      </c>
      <c r="BH97">
        <v>0.69631612591103664</v>
      </c>
      <c r="BK97">
        <v>6.8775135885978891</v>
      </c>
      <c r="BL97">
        <v>0.64269604204494202</v>
      </c>
      <c r="BM97">
        <v>6712277.9568351246</v>
      </c>
      <c r="BN97">
        <v>1490997.4529014642</v>
      </c>
    </row>
    <row r="98" spans="1:66">
      <c r="A98">
        <v>2016</v>
      </c>
      <c r="B98">
        <v>1</v>
      </c>
      <c r="C98">
        <v>8.2535091506456076E-2</v>
      </c>
      <c r="D98">
        <v>0.13469007488332824</v>
      </c>
      <c r="E98">
        <v>1.5005032662068023</v>
      </c>
      <c r="F98">
        <v>1.1430392663279769</v>
      </c>
      <c r="G98">
        <v>1.0316121238185789</v>
      </c>
      <c r="H98">
        <v>0.50354143097440451</v>
      </c>
      <c r="I98">
        <v>0.43249352376563455</v>
      </c>
      <c r="J98">
        <v>0.70355135608988029</v>
      </c>
      <c r="K98">
        <v>0.70355135608988029</v>
      </c>
      <c r="L98">
        <v>0.74363015750070338</v>
      </c>
      <c r="M98">
        <v>0.78594700989343602</v>
      </c>
      <c r="N98">
        <v>0.18402106566974558</v>
      </c>
      <c r="O98">
        <v>0.18402106566974558</v>
      </c>
      <c r="P98">
        <v>8.055385953800627E-2</v>
      </c>
      <c r="Q98">
        <v>0.11952980507456287</v>
      </c>
      <c r="R98">
        <v>8.055385953800627E-2</v>
      </c>
      <c r="S98">
        <v>915776.62426126131</v>
      </c>
      <c r="T98">
        <v>3203273.9126970815</v>
      </c>
      <c r="U98">
        <v>4769024.0363150667</v>
      </c>
      <c r="V98">
        <v>7.8040861086161775E-2</v>
      </c>
      <c r="W98">
        <v>0.22617288961723031</v>
      </c>
      <c r="AG98">
        <v>2.6883543753860362E-2</v>
      </c>
      <c r="AH98">
        <v>4.1989736164056511E-2</v>
      </c>
      <c r="AI98">
        <v>8.3557295884775493E-2</v>
      </c>
      <c r="AJ98">
        <v>1.8067935949274593E-2</v>
      </c>
      <c r="AK98">
        <v>0.98886745215022775</v>
      </c>
      <c r="AL98">
        <v>0.98871464506911688</v>
      </c>
      <c r="AM98">
        <v>0.99793173096014054</v>
      </c>
      <c r="AN98">
        <v>1.8891135108423406E-2</v>
      </c>
      <c r="AO98">
        <v>0.56835835425535941</v>
      </c>
      <c r="AP98">
        <v>0.56835835425535941</v>
      </c>
      <c r="AQ98">
        <v>0.58699023945854212</v>
      </c>
      <c r="AR98">
        <v>6.8890171982973022E-2</v>
      </c>
      <c r="AS98">
        <v>6.8890171982973022E-2</v>
      </c>
      <c r="AT98">
        <v>0.20638886096826417</v>
      </c>
      <c r="AV98">
        <v>0.66976655291452381</v>
      </c>
      <c r="AX98">
        <v>0.32370462950166046</v>
      </c>
      <c r="AY98">
        <v>0.32370462950166046</v>
      </c>
      <c r="AZ98">
        <v>9219.4</v>
      </c>
      <c r="BA98">
        <v>5962</v>
      </c>
      <c r="BC98">
        <v>4.1993508780521729E-2</v>
      </c>
      <c r="BE98">
        <v>0.2159622352918939</v>
      </c>
      <c r="BF98">
        <v>0.11213688965616571</v>
      </c>
      <c r="BG98">
        <v>0.1127753050854792</v>
      </c>
      <c r="BH98">
        <v>0.42482696405602027</v>
      </c>
      <c r="BK98">
        <v>8.7891748745486051</v>
      </c>
      <c r="BL98">
        <v>7.1305534388346414E-2</v>
      </c>
      <c r="BM98">
        <v>2137288.6018623356</v>
      </c>
      <c r="BN98">
        <v>680043.47442287428</v>
      </c>
    </row>
    <row r="99" spans="1:66">
      <c r="A99">
        <v>2016</v>
      </c>
      <c r="B99">
        <v>2</v>
      </c>
      <c r="C99">
        <v>0.16399743627649371</v>
      </c>
      <c r="D99">
        <v>0.10553801319867029</v>
      </c>
      <c r="E99">
        <v>1.3366893554366974</v>
      </c>
      <c r="F99">
        <v>1.0007719759761009</v>
      </c>
      <c r="G99">
        <v>0.83423789800685821</v>
      </c>
      <c r="H99">
        <v>0.55032584150818831</v>
      </c>
      <c r="I99">
        <v>0.47421548195863289</v>
      </c>
      <c r="J99">
        <v>0.54132703153778816</v>
      </c>
      <c r="K99">
        <v>0.54132703153778816</v>
      </c>
      <c r="L99">
        <v>0.56852958390022512</v>
      </c>
      <c r="M99">
        <v>0.61301664807683121</v>
      </c>
      <c r="N99">
        <v>0.10715969276326499</v>
      </c>
      <c r="O99">
        <v>0.10715969276326499</v>
      </c>
      <c r="P99">
        <v>6.6488822577270165E-2</v>
      </c>
      <c r="Q99">
        <v>9.6889382063313073E-2</v>
      </c>
      <c r="R99">
        <v>6.6488822577270165E-2</v>
      </c>
      <c r="S99">
        <v>411812.21538181795</v>
      </c>
      <c r="T99">
        <v>2646978.4513640366</v>
      </c>
      <c r="U99">
        <v>3894545.8868795298</v>
      </c>
      <c r="V99">
        <v>3.6007604722006224E-2</v>
      </c>
      <c r="W99">
        <v>0.12125891963075729</v>
      </c>
      <c r="X99">
        <v>0</v>
      </c>
      <c r="Z99">
        <v>0</v>
      </c>
      <c r="AA99">
        <v>0</v>
      </c>
      <c r="AB99">
        <v>0</v>
      </c>
      <c r="AG99">
        <v>2.9603509667488977E-2</v>
      </c>
      <c r="AH99">
        <v>3.5799183132570758E-2</v>
      </c>
      <c r="AI99">
        <v>6.1391532465596164E-2</v>
      </c>
      <c r="AJ99">
        <v>1.7674141588853269E-2</v>
      </c>
      <c r="AK99">
        <v>0.98340012679736988</v>
      </c>
      <c r="AL99">
        <v>0.9674585643546163</v>
      </c>
      <c r="AM99">
        <v>1.0164533155307931</v>
      </c>
      <c r="AN99">
        <v>2.5874475955060979E-2</v>
      </c>
      <c r="AO99">
        <v>0.63400385674927284</v>
      </c>
      <c r="AP99">
        <v>0.63400385674927284</v>
      </c>
      <c r="AQ99">
        <v>0.64730206249094113</v>
      </c>
      <c r="AR99">
        <v>3.850859604069666E-2</v>
      </c>
      <c r="AS99">
        <v>3.850859604069666E-2</v>
      </c>
      <c r="AT99">
        <v>0.39005675707280468</v>
      </c>
      <c r="AU99">
        <v>12.270966229990583</v>
      </c>
      <c r="AV99">
        <v>0.28016786550728751</v>
      </c>
      <c r="AW99">
        <v>5.0306148332758836E-2</v>
      </c>
      <c r="AX99">
        <v>0.40642359973517633</v>
      </c>
      <c r="AY99">
        <v>0.40642359973517633</v>
      </c>
      <c r="AZ99">
        <v>8521.8571428571431</v>
      </c>
      <c r="BA99">
        <v>5672.0714285714284</v>
      </c>
      <c r="BB99">
        <v>4609</v>
      </c>
      <c r="BC99">
        <v>4.2708911900971862E-2</v>
      </c>
      <c r="BD99">
        <v>0.62870348431521639</v>
      </c>
      <c r="BE99">
        <v>0.39746559839822032</v>
      </c>
      <c r="BF99">
        <v>0.1547237870299312</v>
      </c>
      <c r="BG99">
        <v>0.16797966056522334</v>
      </c>
      <c r="BH99">
        <v>0.40788663300596506</v>
      </c>
      <c r="BK99">
        <v>8.9764578572590832</v>
      </c>
      <c r="BL99">
        <v>0.4842635676013568</v>
      </c>
      <c r="BM99">
        <v>1327893.8828318908</v>
      </c>
      <c r="BN99">
        <v>817205.52512988751</v>
      </c>
    </row>
    <row r="100" spans="1:66">
      <c r="A100">
        <v>2016</v>
      </c>
      <c r="B100">
        <v>3</v>
      </c>
      <c r="C100">
        <v>5.7485586938013367E-2</v>
      </c>
      <c r="D100">
        <v>9.6274006834887862E-2</v>
      </c>
      <c r="E100">
        <v>1.6691409984293948</v>
      </c>
      <c r="F100">
        <v>0.86750288437599465</v>
      </c>
      <c r="G100">
        <v>0.7540229251188707</v>
      </c>
      <c r="H100">
        <v>0.49656344295839833</v>
      </c>
      <c r="I100">
        <v>0.44558611464237613</v>
      </c>
      <c r="J100">
        <v>0.50899751515313563</v>
      </c>
      <c r="K100">
        <v>0.50899751515313563</v>
      </c>
      <c r="L100">
        <v>0.49694105991317894</v>
      </c>
      <c r="M100">
        <v>0.57822385100392848</v>
      </c>
      <c r="N100">
        <v>0.13889902104149571</v>
      </c>
      <c r="O100">
        <v>0.13889902104149571</v>
      </c>
      <c r="P100">
        <v>5.5070338445002934E-2</v>
      </c>
      <c r="Q100">
        <v>9.2913515314643813E-2</v>
      </c>
      <c r="R100">
        <v>5.5070338445002934E-2</v>
      </c>
      <c r="S100">
        <v>342853.59008445643</v>
      </c>
      <c r="T100">
        <v>1863913.7337860118</v>
      </c>
      <c r="U100">
        <v>3426744.1399376062</v>
      </c>
      <c r="V100">
        <v>3.4819597716401578E-2</v>
      </c>
      <c r="W100">
        <v>0.11638372680568214</v>
      </c>
      <c r="X100">
        <v>0</v>
      </c>
      <c r="Z100">
        <v>0</v>
      </c>
      <c r="AA100">
        <v>0</v>
      </c>
      <c r="AB100">
        <v>0</v>
      </c>
      <c r="AG100">
        <v>2.229126627668241E-2</v>
      </c>
      <c r="AH100">
        <v>3.6588650587762936E-2</v>
      </c>
      <c r="AI100">
        <v>9.8177664675498183E-2</v>
      </c>
      <c r="AJ100">
        <v>5.1918420103299182E-2</v>
      </c>
      <c r="AK100">
        <v>0.96586462382348026</v>
      </c>
      <c r="AL100">
        <v>0.96285468247264028</v>
      </c>
      <c r="AM100">
        <v>1.3674975630433923</v>
      </c>
      <c r="AN100">
        <v>2.5586418076569889E-2</v>
      </c>
      <c r="AO100">
        <v>0.65884610443018643</v>
      </c>
      <c r="AP100">
        <v>0.65884610443018643</v>
      </c>
      <c r="AQ100">
        <v>0.66717632194254628</v>
      </c>
      <c r="AR100">
        <v>4.2414233073446238E-2</v>
      </c>
      <c r="AS100">
        <v>4.2414233073446238E-2</v>
      </c>
      <c r="AT100">
        <v>0.41070629826568528</v>
      </c>
      <c r="AU100">
        <v>16.034058140939802</v>
      </c>
      <c r="AV100">
        <v>0.84424722984653755</v>
      </c>
      <c r="AW100">
        <v>1.9407906535748899E-2</v>
      </c>
      <c r="AX100">
        <v>0.2153008319108731</v>
      </c>
      <c r="AY100">
        <v>0.2153008319108731</v>
      </c>
      <c r="AZ100">
        <v>9293</v>
      </c>
      <c r="BA100">
        <v>5906.5</v>
      </c>
      <c r="BB100">
        <v>5318</v>
      </c>
      <c r="BC100">
        <v>4.8835510332609147E-2</v>
      </c>
      <c r="BD100">
        <v>0.62454810688562346</v>
      </c>
      <c r="BE100">
        <v>0.44088806687600457</v>
      </c>
      <c r="BF100">
        <v>0.26107516666509517</v>
      </c>
      <c r="BG100">
        <v>0.26652576084593482</v>
      </c>
      <c r="BH100">
        <v>0.57949473800316542</v>
      </c>
      <c r="BK100">
        <v>13.393268791418905</v>
      </c>
      <c r="BL100">
        <v>0.371703291565669</v>
      </c>
      <c r="BM100">
        <v>1516245.4418589794</v>
      </c>
      <c r="BN100">
        <v>3374725.7190280193</v>
      </c>
    </row>
    <row r="101" spans="1:66">
      <c r="A101">
        <v>2016</v>
      </c>
      <c r="B101">
        <v>4</v>
      </c>
      <c r="C101">
        <v>0.10352871863826273</v>
      </c>
      <c r="D101">
        <v>7.2049519710702073E-2</v>
      </c>
      <c r="E101">
        <v>1.4201027311280756</v>
      </c>
      <c r="F101">
        <v>1.0145577563108732</v>
      </c>
      <c r="G101">
        <v>0.86558708530153283</v>
      </c>
      <c r="H101">
        <v>0.50887921533008229</v>
      </c>
      <c r="I101">
        <v>0.43925173046971627</v>
      </c>
      <c r="J101">
        <v>0.47906522430391785</v>
      </c>
      <c r="K101">
        <v>0.47906522430391785</v>
      </c>
      <c r="L101">
        <v>0.51826680179256646</v>
      </c>
      <c r="M101">
        <v>0.54721316718871305</v>
      </c>
      <c r="N101">
        <v>0.10846890204624605</v>
      </c>
      <c r="O101">
        <v>0.10846890204624605</v>
      </c>
      <c r="P101">
        <v>5.8455792947297018E-2</v>
      </c>
      <c r="Q101">
        <v>8.5825006702128198E-2</v>
      </c>
      <c r="R101">
        <v>5.8455792947297018E-2</v>
      </c>
      <c r="S101">
        <v>244060.92929562394</v>
      </c>
      <c r="T101">
        <v>1963576.9527143405</v>
      </c>
      <c r="U101">
        <v>2943364.8048605896</v>
      </c>
      <c r="V101">
        <v>2.7165068708525412E-2</v>
      </c>
      <c r="W101">
        <v>0.10174664393907314</v>
      </c>
      <c r="X101">
        <v>0</v>
      </c>
      <c r="Z101">
        <v>0</v>
      </c>
      <c r="AA101">
        <v>0</v>
      </c>
      <c r="AB101">
        <v>0</v>
      </c>
      <c r="AG101">
        <v>1.9375799753627059E-2</v>
      </c>
      <c r="AH101">
        <v>2.7374970625065463E-2</v>
      </c>
      <c r="AI101">
        <v>5.3974249760803457E-2</v>
      </c>
      <c r="AJ101">
        <v>1.7850289951690461E-2</v>
      </c>
      <c r="AK101">
        <v>0.99262905486880604</v>
      </c>
      <c r="AL101">
        <v>0.98281412093598763</v>
      </c>
      <c r="AM101">
        <v>1.1268439595264514</v>
      </c>
      <c r="AN101">
        <v>1.8576233985159837E-2</v>
      </c>
      <c r="AO101">
        <v>0.67508179579483019</v>
      </c>
      <c r="AP101">
        <v>0.67508179579483019</v>
      </c>
      <c r="AQ101">
        <v>0.6887255338729722</v>
      </c>
      <c r="AR101">
        <v>3.6553005060853967E-2</v>
      </c>
      <c r="AS101">
        <v>3.6553005060853967E-2</v>
      </c>
      <c r="AT101">
        <v>0.44709502884568841</v>
      </c>
      <c r="AU101">
        <v>12.498981330625201</v>
      </c>
      <c r="AV101">
        <v>0.38634039850970292</v>
      </c>
      <c r="AW101">
        <v>7.8682565168743807E-2</v>
      </c>
      <c r="AX101">
        <v>0.24974126861442056</v>
      </c>
      <c r="AY101">
        <v>0.24974126861442056</v>
      </c>
      <c r="AZ101">
        <v>9002.3846153846152</v>
      </c>
      <c r="BA101">
        <v>5842.8461538461543</v>
      </c>
      <c r="BB101">
        <v>4736</v>
      </c>
      <c r="BC101">
        <v>3.6180157079621078E-2</v>
      </c>
      <c r="BD101">
        <v>0.69268004512673897</v>
      </c>
      <c r="BE101">
        <v>0.46966277645146665</v>
      </c>
      <c r="BF101">
        <v>0.26791401274489068</v>
      </c>
      <c r="BG101">
        <v>0.29016653199990416</v>
      </c>
      <c r="BH101">
        <v>0.52934350211686965</v>
      </c>
      <c r="BK101">
        <v>15.217488920684543</v>
      </c>
      <c r="BL101">
        <v>0.24049524928896665</v>
      </c>
      <c r="BM101">
        <v>1004233.9241736254</v>
      </c>
      <c r="BN101">
        <v>811464.88687474735</v>
      </c>
    </row>
    <row r="102" spans="1:66">
      <c r="A102">
        <v>2016</v>
      </c>
      <c r="B102">
        <v>5</v>
      </c>
      <c r="C102">
        <v>0.19090106705768334</v>
      </c>
      <c r="D102">
        <v>9.6229780260648504E-2</v>
      </c>
      <c r="E102">
        <v>1.6749099130491734</v>
      </c>
      <c r="F102">
        <v>1.0834449690747541</v>
      </c>
      <c r="G102">
        <v>0.73481265807434992</v>
      </c>
      <c r="H102">
        <v>0.53911280175404264</v>
      </c>
      <c r="I102">
        <v>0.43955519849115066</v>
      </c>
      <c r="J102">
        <v>0.35746309698759571</v>
      </c>
      <c r="K102">
        <v>0.35746309698759571</v>
      </c>
      <c r="L102">
        <v>0.39435264351123012</v>
      </c>
      <c r="M102">
        <v>0.41823732661628088</v>
      </c>
      <c r="N102">
        <v>7.4044340526591937E-2</v>
      </c>
      <c r="O102">
        <v>7.4044340526591937E-2</v>
      </c>
      <c r="P102">
        <v>5.5550531116549604E-2</v>
      </c>
      <c r="Q102">
        <v>9.1833395948462959E-2</v>
      </c>
      <c r="R102">
        <v>5.5550531116549604E-2</v>
      </c>
      <c r="S102">
        <v>241116.34674241141</v>
      </c>
      <c r="T102">
        <v>2130787.7836100482</v>
      </c>
      <c r="U102">
        <v>3521835.24868258</v>
      </c>
      <c r="V102">
        <v>2.0696953200807711E-2</v>
      </c>
      <c r="W102">
        <v>0.1102061010795025</v>
      </c>
      <c r="X102">
        <v>0</v>
      </c>
      <c r="Z102">
        <v>0</v>
      </c>
      <c r="AA102">
        <v>0</v>
      </c>
      <c r="AB102">
        <v>0</v>
      </c>
      <c r="AG102">
        <v>2.8732486314289558E-2</v>
      </c>
      <c r="AH102">
        <v>3.2772190931720201E-2</v>
      </c>
      <c r="AI102">
        <v>7.0539869992480228E-2</v>
      </c>
      <c r="AJ102">
        <v>2.1476588696210313E-2</v>
      </c>
      <c r="AK102">
        <v>0.99099156205113537</v>
      </c>
      <c r="AL102">
        <v>0.97700886050021274</v>
      </c>
      <c r="AM102">
        <v>1.0776777529752251</v>
      </c>
      <c r="AN102">
        <v>2.1210279775032943E-2</v>
      </c>
      <c r="AO102">
        <v>0.57580271842384634</v>
      </c>
      <c r="AP102">
        <v>0.57580271842384634</v>
      </c>
      <c r="AQ102">
        <v>0.58601097315507644</v>
      </c>
      <c r="AR102">
        <v>3.301492624518497E-2</v>
      </c>
      <c r="AS102">
        <v>3.301492624518497E-2</v>
      </c>
      <c r="AT102">
        <v>0.57560337124863892</v>
      </c>
      <c r="AU102">
        <v>17.280210643186702</v>
      </c>
      <c r="AV102">
        <v>0.23603015153982768</v>
      </c>
      <c r="AW102">
        <v>5.7175888068390232E-2</v>
      </c>
      <c r="AX102">
        <v>0.37902097165289994</v>
      </c>
      <c r="AY102">
        <v>0.37902097165289994</v>
      </c>
      <c r="AZ102">
        <v>8573.0952380952385</v>
      </c>
      <c r="BA102">
        <v>5657.7142857142853</v>
      </c>
      <c r="BB102">
        <v>4409.9230769230771</v>
      </c>
      <c r="BC102">
        <v>4.8963092437119327E-2</v>
      </c>
      <c r="BD102">
        <v>0.66434474509778929</v>
      </c>
      <c r="BE102">
        <v>0.59574968070605028</v>
      </c>
      <c r="BF102">
        <v>0.18124981845227367</v>
      </c>
      <c r="BG102">
        <v>0.24794317844832583</v>
      </c>
      <c r="BH102">
        <v>0.4860224224782565</v>
      </c>
      <c r="BK102">
        <v>11.081235567379021</v>
      </c>
      <c r="BL102">
        <v>0.22095500401789592</v>
      </c>
      <c r="BM102">
        <v>1518800.7178836646</v>
      </c>
      <c r="BN102">
        <v>883327.08229956811</v>
      </c>
    </row>
    <row r="103" spans="1:66">
      <c r="A103">
        <v>2016</v>
      </c>
      <c r="B103">
        <v>6</v>
      </c>
      <c r="C103">
        <v>0.21149246348977319</v>
      </c>
      <c r="D103">
        <v>0.12473941700003764</v>
      </c>
      <c r="E103">
        <v>1.5283691839227189</v>
      </c>
      <c r="F103">
        <v>1.0389543028911035</v>
      </c>
      <c r="G103">
        <v>0.74794086936375626</v>
      </c>
      <c r="H103">
        <v>0.53538111842156788</v>
      </c>
      <c r="I103">
        <v>0.43308562808887241</v>
      </c>
      <c r="J103">
        <v>0.3336755056486187</v>
      </c>
      <c r="K103">
        <v>0.3336755056486187</v>
      </c>
      <c r="L103">
        <v>0.3832804991897808</v>
      </c>
      <c r="M103">
        <v>0.39801363286319269</v>
      </c>
      <c r="N103">
        <v>6.4852181002477749E-2</v>
      </c>
      <c r="O103">
        <v>6.4852181002477749E-2</v>
      </c>
      <c r="P103">
        <v>6.1079685171188842E-2</v>
      </c>
      <c r="Q103">
        <v>0.11853965810026695</v>
      </c>
      <c r="R103">
        <v>6.1079685171188842E-2</v>
      </c>
      <c r="S103">
        <v>242873.45986942828</v>
      </c>
      <c r="T103">
        <v>2663800.0827916195</v>
      </c>
      <c r="U103">
        <v>5104623.5452176668</v>
      </c>
      <c r="V103">
        <v>2.2899837302898483E-2</v>
      </c>
      <c r="W103">
        <v>0.11252812809292928</v>
      </c>
      <c r="X103">
        <v>0</v>
      </c>
      <c r="Z103">
        <v>0</v>
      </c>
      <c r="AA103">
        <v>0</v>
      </c>
      <c r="AB103">
        <v>0</v>
      </c>
      <c r="AG103">
        <v>2.4299026691810433E-2</v>
      </c>
      <c r="AH103">
        <v>3.0502898333990305E-2</v>
      </c>
      <c r="AI103">
        <v>9.9847845044320802E-2</v>
      </c>
      <c r="AJ103">
        <v>3.1234735036927527E-2</v>
      </c>
      <c r="AK103">
        <v>1.0062865895957818</v>
      </c>
      <c r="AL103">
        <v>0.99421103128115373</v>
      </c>
      <c r="AM103">
        <v>1.0911835136005459</v>
      </c>
      <c r="AN103">
        <v>1.8943029709614426E-2</v>
      </c>
      <c r="AO103">
        <v>0.54790761944192212</v>
      </c>
      <c r="AP103">
        <v>0.54790761944192212</v>
      </c>
      <c r="AQ103">
        <v>0.56123714142428049</v>
      </c>
      <c r="AR103">
        <v>2.7298518624719537E-2</v>
      </c>
      <c r="AS103">
        <v>2.7298518624719537E-2</v>
      </c>
      <c r="AT103">
        <v>0.59319535086780018</v>
      </c>
      <c r="AU103">
        <v>13.622125362840483</v>
      </c>
      <c r="AV103">
        <v>0.30487959712303819</v>
      </c>
      <c r="AW103">
        <v>4.6459827358072303E-2</v>
      </c>
      <c r="AX103">
        <v>0.37842598193951099</v>
      </c>
      <c r="AY103">
        <v>0.37842598193951099</v>
      </c>
      <c r="AZ103">
        <v>8553.9090909090901</v>
      </c>
      <c r="BA103">
        <v>5603.272727272727</v>
      </c>
      <c r="BB103">
        <v>4892.125</v>
      </c>
      <c r="BC103">
        <v>4.752355544553561E-2</v>
      </c>
      <c r="BD103">
        <v>0.6466105009174159</v>
      </c>
      <c r="BE103">
        <v>0.61604241580183883</v>
      </c>
      <c r="BF103">
        <v>0.15665261639522771</v>
      </c>
      <c r="BG103">
        <v>0.23258126866484721</v>
      </c>
      <c r="BH103">
        <v>0.5159925910987152</v>
      </c>
      <c r="BK103">
        <v>10.952571266067009</v>
      </c>
      <c r="BL103">
        <v>0.28277153935000576</v>
      </c>
      <c r="BM103">
        <v>2603997.6397646083</v>
      </c>
      <c r="BN103">
        <v>1116065.9649535071</v>
      </c>
    </row>
    <row r="104" spans="1:66">
      <c r="A104">
        <v>2016</v>
      </c>
      <c r="B104">
        <v>7</v>
      </c>
      <c r="C104">
        <v>0.20296535703730575</v>
      </c>
      <c r="D104">
        <v>0.11465515025261482</v>
      </c>
      <c r="E104">
        <v>1.4169872674684962</v>
      </c>
      <c r="F104">
        <v>0.9825264421217943</v>
      </c>
      <c r="G104">
        <v>0.59308312096188187</v>
      </c>
      <c r="H104">
        <v>0.55552310050229803</v>
      </c>
      <c r="I104">
        <v>0.45460950070071277</v>
      </c>
      <c r="J104">
        <v>0.29167360375215845</v>
      </c>
      <c r="K104">
        <v>0.29167360375215845</v>
      </c>
      <c r="L104">
        <v>0.32291362372994947</v>
      </c>
      <c r="M104">
        <v>0.36014841999371161</v>
      </c>
      <c r="N104">
        <v>4.9961289479676915E-2</v>
      </c>
      <c r="O104">
        <v>4.9961289479676915E-2</v>
      </c>
      <c r="P104">
        <v>6.4278476607865606E-2</v>
      </c>
      <c r="Q104">
        <v>0.11454806665704707</v>
      </c>
      <c r="R104">
        <v>6.4278476607865606E-2</v>
      </c>
      <c r="S104">
        <v>252589.21926840313</v>
      </c>
      <c r="T104">
        <v>2973874.0513773174</v>
      </c>
      <c r="U104">
        <v>5289358.4552861946</v>
      </c>
      <c r="V104">
        <v>1.6296171559886049E-2</v>
      </c>
      <c r="W104">
        <v>0.11543057925663532</v>
      </c>
      <c r="X104">
        <v>0</v>
      </c>
      <c r="Z104">
        <v>0</v>
      </c>
      <c r="AA104">
        <v>0</v>
      </c>
      <c r="AB104">
        <v>0</v>
      </c>
      <c r="AG104">
        <v>2.8017939639466673E-2</v>
      </c>
      <c r="AH104">
        <v>3.2263436050106849E-2</v>
      </c>
      <c r="AI104">
        <v>9.5754515819931191E-2</v>
      </c>
      <c r="AJ104">
        <v>2.8204719382500569E-2</v>
      </c>
      <c r="AK104">
        <v>0.99526312461353506</v>
      </c>
      <c r="AL104">
        <v>0.97769329784049119</v>
      </c>
      <c r="AM104">
        <v>1.1144931228885837</v>
      </c>
      <c r="AN104">
        <v>2.0675343357301732E-2</v>
      </c>
      <c r="AO104">
        <v>0.51795498112216909</v>
      </c>
      <c r="AP104">
        <v>0.51795498112216909</v>
      </c>
      <c r="AQ104">
        <v>0.53202010624890861</v>
      </c>
      <c r="AR104">
        <v>2.4656018748237925E-2</v>
      </c>
      <c r="AS104">
        <v>2.4656018748237925E-2</v>
      </c>
      <c r="AT104">
        <v>0.62794661924632122</v>
      </c>
      <c r="AU104">
        <v>11.328272530462211</v>
      </c>
      <c r="AV104">
        <v>0.3239094208671045</v>
      </c>
      <c r="AW104">
        <v>2.8771050841056082E-2</v>
      </c>
      <c r="AX104">
        <v>0.3893041630656951</v>
      </c>
      <c r="AY104">
        <v>0.3893041630656951</v>
      </c>
      <c r="AZ104">
        <v>8967.75</v>
      </c>
      <c r="BA104">
        <v>5850.625</v>
      </c>
      <c r="BB104">
        <v>4966.75</v>
      </c>
      <c r="BC104">
        <v>5.186885099249184E-2</v>
      </c>
      <c r="BD104">
        <v>0.65368043389481678</v>
      </c>
      <c r="BE104">
        <v>0.65249810477458903</v>
      </c>
      <c r="BF104">
        <v>0.11692145618576488</v>
      </c>
      <c r="BG104">
        <v>0.20695032706101571</v>
      </c>
      <c r="BH104">
        <v>0.46027506962750747</v>
      </c>
      <c r="BK104">
        <v>9.3432611783133535</v>
      </c>
      <c r="BL104">
        <v>0.38801102064890863</v>
      </c>
      <c r="BM104">
        <v>2705096.0677203848</v>
      </c>
      <c r="BN104">
        <v>1084969.0574211194</v>
      </c>
    </row>
    <row r="105" spans="1:66">
      <c r="A105">
        <v>2016</v>
      </c>
      <c r="B105">
        <v>8</v>
      </c>
      <c r="C105">
        <v>0.12808078898413763</v>
      </c>
      <c r="D105">
        <v>0.11913666691485127</v>
      </c>
      <c r="E105">
        <v>1.9595666373266341</v>
      </c>
      <c r="F105">
        <v>1.1877449927560404</v>
      </c>
      <c r="G105">
        <v>0.96192789882787189</v>
      </c>
      <c r="H105">
        <v>0.56148292581874426</v>
      </c>
      <c r="I105">
        <v>0.41694463753877148</v>
      </c>
      <c r="J105">
        <v>0.3259722358379718</v>
      </c>
      <c r="K105">
        <v>0.3259722358379718</v>
      </c>
      <c r="L105">
        <v>0.4154875683273625</v>
      </c>
      <c r="M105">
        <v>0.44333312014303089</v>
      </c>
      <c r="N105">
        <v>4.716837830313067E-2</v>
      </c>
      <c r="O105">
        <v>4.716837830313067E-2</v>
      </c>
      <c r="P105">
        <v>0.14049494007862853</v>
      </c>
      <c r="Q105">
        <v>0.26937832019290686</v>
      </c>
      <c r="R105">
        <v>0.14049494007862853</v>
      </c>
      <c r="S105">
        <v>320947.46172065218</v>
      </c>
      <c r="T105">
        <v>6673873.3581882631</v>
      </c>
      <c r="U105">
        <v>12838512.176833408</v>
      </c>
      <c r="V105">
        <v>2.0600786283829851E-2</v>
      </c>
      <c r="W105">
        <v>0.15298493661485971</v>
      </c>
      <c r="X105">
        <v>0</v>
      </c>
      <c r="Z105">
        <v>0</v>
      </c>
      <c r="AA105">
        <v>0</v>
      </c>
      <c r="AB105">
        <v>0</v>
      </c>
      <c r="AG105">
        <v>2.6233618157246535E-2</v>
      </c>
      <c r="AH105">
        <v>3.7216308944337827E-2</v>
      </c>
      <c r="AI105">
        <v>0.19331941000557426</v>
      </c>
      <c r="AJ105">
        <v>3.5468070468007339E-2</v>
      </c>
      <c r="AK105">
        <v>0.97277564761742952</v>
      </c>
      <c r="AL105">
        <v>0.95653231994254007</v>
      </c>
      <c r="AM105">
        <v>1.0614559916356499</v>
      </c>
      <c r="AN105">
        <v>2.3438366554310027E-2</v>
      </c>
      <c r="AO105">
        <v>0.46051571745678527</v>
      </c>
      <c r="AP105">
        <v>0.46051571745678527</v>
      </c>
      <c r="AQ105">
        <v>0.4899992797440218</v>
      </c>
      <c r="AR105">
        <v>2.7594924144436501E-2</v>
      </c>
      <c r="AS105">
        <v>2.7594924144436501E-2</v>
      </c>
      <c r="AT105">
        <v>0.54927838397007578</v>
      </c>
      <c r="AU105">
        <v>15.27786082770635</v>
      </c>
      <c r="AV105">
        <v>0.22300839931107017</v>
      </c>
      <c r="AW105">
        <v>4.3938806522389927E-2</v>
      </c>
      <c r="AX105">
        <v>0.28920288581920794</v>
      </c>
      <c r="AY105">
        <v>0.28920288581920794</v>
      </c>
      <c r="AZ105">
        <v>9038.8333333333339</v>
      </c>
      <c r="BA105">
        <v>6003.833333333333</v>
      </c>
      <c r="BB105">
        <v>5465.666666666667</v>
      </c>
      <c r="BC105">
        <v>4.8813249505547586E-2</v>
      </c>
      <c r="BD105">
        <v>0.63911356129732833</v>
      </c>
      <c r="BE105">
        <v>0.5743837252585936</v>
      </c>
      <c r="BF105">
        <v>8.2603915869636321E-2</v>
      </c>
      <c r="BG105">
        <v>0.11435321839204866</v>
      </c>
      <c r="BH105">
        <v>0.69323862117727308</v>
      </c>
      <c r="BK105">
        <v>6.9318755982960232</v>
      </c>
      <c r="BL105">
        <v>0.64812375862029825</v>
      </c>
      <c r="BM105">
        <v>7076789.9360132916</v>
      </c>
      <c r="BN105">
        <v>1567649.457543737</v>
      </c>
    </row>
    <row r="106" spans="1:66">
      <c r="A106">
        <v>2017</v>
      </c>
      <c r="B106">
        <v>1</v>
      </c>
      <c r="C106">
        <v>8.7298071404594751E-2</v>
      </c>
      <c r="D106">
        <v>0.1125111284495762</v>
      </c>
      <c r="E106">
        <v>1.5561178943986749</v>
      </c>
      <c r="F106">
        <v>1.1788745844543562</v>
      </c>
      <c r="G106">
        <v>1.0786036451195429</v>
      </c>
      <c r="H106">
        <v>0.52886552762696382</v>
      </c>
      <c r="I106">
        <v>0.4554802897882203</v>
      </c>
      <c r="J106">
        <v>0.7056095778221152</v>
      </c>
      <c r="K106">
        <v>0.71327456601621209</v>
      </c>
      <c r="L106">
        <v>0.7609143655301871</v>
      </c>
      <c r="M106">
        <v>0.78640910954204535</v>
      </c>
      <c r="N106">
        <v>0.18549783940459064</v>
      </c>
      <c r="O106">
        <v>0.18758428509953018</v>
      </c>
      <c r="P106">
        <v>8.2505520085927875E-2</v>
      </c>
      <c r="Q106">
        <v>0.13031262014449704</v>
      </c>
      <c r="R106">
        <v>8.346490142237685E-2</v>
      </c>
      <c r="S106">
        <v>927998.25840029644</v>
      </c>
      <c r="T106">
        <v>3441063.9204158345</v>
      </c>
      <c r="U106">
        <v>5512401.4386067269</v>
      </c>
      <c r="V106">
        <v>7.4316757855256488E-2</v>
      </c>
      <c r="W106">
        <v>0.23377856000708391</v>
      </c>
      <c r="AG106">
        <v>2.6348560165274121E-2</v>
      </c>
      <c r="AH106">
        <v>3.9364075530729195E-2</v>
      </c>
      <c r="AI106">
        <v>7.1233195463911672E-2</v>
      </c>
      <c r="AJ106">
        <v>1.7576960761861132E-2</v>
      </c>
      <c r="AK106">
        <v>1.0091350692490699</v>
      </c>
      <c r="AL106">
        <v>1.0088034319020891</v>
      </c>
      <c r="AM106">
        <v>0.93293980969802948</v>
      </c>
      <c r="AN106">
        <v>2.0835942160680222E-2</v>
      </c>
      <c r="AO106">
        <v>0.55566290363129711</v>
      </c>
      <c r="AP106">
        <v>0.5594845618860953</v>
      </c>
      <c r="AQ106">
        <v>0.57943478215428101</v>
      </c>
      <c r="AR106">
        <v>7.1114154311505029E-2</v>
      </c>
      <c r="AS106">
        <v>7.207185845653713E-2</v>
      </c>
      <c r="AT106">
        <v>0.21437782736490982</v>
      </c>
      <c r="AV106">
        <v>0.59955785582054799</v>
      </c>
      <c r="AX106">
        <v>0.32329123486084699</v>
      </c>
      <c r="AY106">
        <v>0.32086345085256751</v>
      </c>
      <c r="AZ106">
        <v>9412.7999999999993</v>
      </c>
      <c r="BA106">
        <v>5886</v>
      </c>
      <c r="BC106">
        <v>4.67598855070398E-2</v>
      </c>
      <c r="BE106">
        <v>0.22524412707579358</v>
      </c>
      <c r="BF106">
        <v>0.10886436117821596</v>
      </c>
      <c r="BG106">
        <v>0.10949625069247367</v>
      </c>
      <c r="BH106">
        <v>0.4608509540652645</v>
      </c>
      <c r="BK106">
        <v>8.9386612114198325</v>
      </c>
      <c r="BL106">
        <v>8.3591406901839332E-2</v>
      </c>
      <c r="BM106">
        <v>1617230.1970240227</v>
      </c>
      <c r="BN106">
        <v>603226.37419968238</v>
      </c>
    </row>
    <row r="107" spans="1:66">
      <c r="A107">
        <v>2017</v>
      </c>
      <c r="B107">
        <v>2</v>
      </c>
      <c r="C107">
        <v>0.16694931882602346</v>
      </c>
      <c r="D107">
        <v>0.1129950034945877</v>
      </c>
      <c r="E107">
        <v>1.447902670396203</v>
      </c>
      <c r="F107">
        <v>1.0622742799253089</v>
      </c>
      <c r="G107">
        <v>0.90853581044375631</v>
      </c>
      <c r="H107">
        <v>0.57399639904083022</v>
      </c>
      <c r="I107">
        <v>0.50028010981777393</v>
      </c>
      <c r="J107">
        <v>0.5427085898646633</v>
      </c>
      <c r="K107">
        <v>0.63132764136904285</v>
      </c>
      <c r="L107">
        <v>0.58354243343763212</v>
      </c>
      <c r="M107">
        <v>0.60678180997567388</v>
      </c>
      <c r="N107">
        <v>0.10561734822093735</v>
      </c>
      <c r="O107">
        <v>0.1168670472868949</v>
      </c>
      <c r="P107">
        <v>6.7412958611448359E-2</v>
      </c>
      <c r="Q107">
        <v>0.10265605907385186</v>
      </c>
      <c r="R107">
        <v>9.4111740424739868E-2</v>
      </c>
      <c r="S107">
        <v>420286.70509379229</v>
      </c>
      <c r="T107">
        <v>2645831.9530579573</v>
      </c>
      <c r="U107">
        <v>4016457.9451954481</v>
      </c>
      <c r="V107">
        <v>3.4377216547034566E-2</v>
      </c>
      <c r="W107">
        <v>0.12700251720538067</v>
      </c>
      <c r="X107">
        <v>0.80351435421885198</v>
      </c>
      <c r="Y107">
        <v>0.92963481062778486</v>
      </c>
      <c r="Z107">
        <v>22953954.664246634</v>
      </c>
      <c r="AA107">
        <v>13525916.386296069</v>
      </c>
      <c r="AB107">
        <v>21355328.052012071</v>
      </c>
      <c r="AC107">
        <v>0.91244805487728364</v>
      </c>
      <c r="AD107">
        <v>0.38239438825443983</v>
      </c>
      <c r="AE107">
        <v>2.4395864405954044</v>
      </c>
      <c r="AF107">
        <v>1.3315534718730584</v>
      </c>
      <c r="AG107">
        <v>3.2110737905929353E-2</v>
      </c>
      <c r="AH107">
        <v>3.793987251389154E-2</v>
      </c>
      <c r="AI107">
        <v>6.5001824867548602E-2</v>
      </c>
      <c r="AJ107">
        <v>1.8461371053638074E-2</v>
      </c>
      <c r="AK107">
        <v>1.0055428548837309</v>
      </c>
      <c r="AL107">
        <v>1.0080999731562688</v>
      </c>
      <c r="AM107">
        <v>1.0694424985876476</v>
      </c>
      <c r="AN107">
        <v>2.6225123462433601E-2</v>
      </c>
      <c r="AO107">
        <v>0.62928540856893578</v>
      </c>
      <c r="AP107">
        <v>0.6694925498478097</v>
      </c>
      <c r="AQ107">
        <v>0.65242674586469673</v>
      </c>
      <c r="AR107">
        <v>4.2368385354366586E-2</v>
      </c>
      <c r="AS107">
        <v>5.1481727808380298E-2</v>
      </c>
      <c r="AT107">
        <v>0.39439272828189348</v>
      </c>
      <c r="AU107">
        <v>11.320855867166941</v>
      </c>
      <c r="AV107">
        <v>0.35774661209388015</v>
      </c>
      <c r="AW107">
        <v>5.9605802951008459E-2</v>
      </c>
      <c r="AX107">
        <v>0.4085014285029005</v>
      </c>
      <c r="AY107">
        <v>0.29837223057516632</v>
      </c>
      <c r="AZ107">
        <v>8676.1428571428569</v>
      </c>
      <c r="BA107">
        <v>5703.6428571428569</v>
      </c>
      <c r="BB107">
        <v>4763.666666666667</v>
      </c>
      <c r="BC107">
        <v>4.72798047696169E-2</v>
      </c>
      <c r="BD107">
        <v>0.63218799859207231</v>
      </c>
      <c r="BE107">
        <v>0.40158594077287496</v>
      </c>
      <c r="BF107">
        <v>0.15385570091847425</v>
      </c>
      <c r="BG107">
        <v>0.1663486259915023</v>
      </c>
      <c r="BH107">
        <v>0.5301442796127962</v>
      </c>
      <c r="BI107">
        <v>1.3425260124318232</v>
      </c>
      <c r="BJ107">
        <v>0</v>
      </c>
      <c r="BK107">
        <v>9.0033220879605143</v>
      </c>
      <c r="BL107">
        <v>0.48379739532794008</v>
      </c>
      <c r="BM107">
        <v>1347605.845802915</v>
      </c>
      <c r="BN107">
        <v>850111.24541047227</v>
      </c>
    </row>
    <row r="108" spans="1:66">
      <c r="A108">
        <v>2017</v>
      </c>
      <c r="B108">
        <v>3</v>
      </c>
      <c r="C108">
        <v>5.8711550931095806E-2</v>
      </c>
      <c r="D108">
        <v>7.3725796201214763E-2</v>
      </c>
      <c r="E108">
        <v>1.9015122432457896</v>
      </c>
      <c r="F108">
        <v>0.93918464032678239</v>
      </c>
      <c r="G108">
        <v>0.81372559577765491</v>
      </c>
      <c r="H108">
        <v>0.52622883815812449</v>
      </c>
      <c r="I108">
        <v>0.47290864304575592</v>
      </c>
      <c r="J108">
        <v>0.51227498021828732</v>
      </c>
      <c r="K108">
        <v>0.55185174711034979</v>
      </c>
      <c r="L108">
        <v>0.54235553532399583</v>
      </c>
      <c r="M108">
        <v>0.57778269213025857</v>
      </c>
      <c r="N108">
        <v>0.13526877563765766</v>
      </c>
      <c r="O108">
        <v>0.13996910843301075</v>
      </c>
      <c r="P108">
        <v>5.5237542168059178E-2</v>
      </c>
      <c r="Q108">
        <v>8.9504316423284533E-2</v>
      </c>
      <c r="R108">
        <v>6.3614576226802888E-2</v>
      </c>
      <c r="S108">
        <v>332729.11571481382</v>
      </c>
      <c r="T108">
        <v>1858407.8512043196</v>
      </c>
      <c r="U108">
        <v>3278286.0031904941</v>
      </c>
      <c r="V108">
        <v>3.8111584078670428E-2</v>
      </c>
      <c r="W108">
        <v>0.12009005842028671</v>
      </c>
      <c r="X108">
        <v>0.68678230901520032</v>
      </c>
      <c r="Y108">
        <v>0.92692002438295384</v>
      </c>
      <c r="Z108">
        <v>27145821.282122906</v>
      </c>
      <c r="AA108">
        <v>15860601.83519553</v>
      </c>
      <c r="AB108">
        <v>25162005.32472067</v>
      </c>
      <c r="AC108">
        <v>0.92496012830823615</v>
      </c>
      <c r="AD108">
        <v>0.39203433600502186</v>
      </c>
      <c r="AE108">
        <v>2.3643847980986039</v>
      </c>
      <c r="AF108">
        <v>1.3387231107008355</v>
      </c>
      <c r="AG108">
        <v>2.1777252037483225E-2</v>
      </c>
      <c r="AH108">
        <v>3.4616676782788819E-2</v>
      </c>
      <c r="AI108">
        <v>7.9390843339065084E-2</v>
      </c>
      <c r="AJ108">
        <v>2.9965214593885108E-2</v>
      </c>
      <c r="AK108">
        <v>1.0126653698260735</v>
      </c>
      <c r="AL108">
        <v>1.011329897031128</v>
      </c>
      <c r="AM108">
        <v>0.92783553497226934</v>
      </c>
      <c r="AN108">
        <v>2.6463930751936565E-2</v>
      </c>
      <c r="AO108">
        <v>0.65806336737457094</v>
      </c>
      <c r="AP108">
        <v>0.6728665662995712</v>
      </c>
      <c r="AQ108">
        <v>0.67538393455874324</v>
      </c>
      <c r="AR108">
        <v>4.1821595514797583E-2</v>
      </c>
      <c r="AS108">
        <v>4.7644147200187795E-2</v>
      </c>
      <c r="AT108">
        <v>0.42114710838385755</v>
      </c>
      <c r="AU108">
        <v>15.916355643511048</v>
      </c>
      <c r="AV108">
        <v>0.63494772407946132</v>
      </c>
      <c r="AW108">
        <v>-3.0247496810817546E-3</v>
      </c>
      <c r="AX108">
        <v>0.22005849291996599</v>
      </c>
      <c r="AY108">
        <v>0.19747402673001241</v>
      </c>
      <c r="AZ108">
        <v>9391.375</v>
      </c>
      <c r="BA108">
        <v>5928.625</v>
      </c>
      <c r="BB108">
        <v>5392</v>
      </c>
      <c r="BC108">
        <v>5.1761333215328331E-2</v>
      </c>
      <c r="BD108">
        <v>0.63033934022790783</v>
      </c>
      <c r="BE108">
        <v>0.44220109081512349</v>
      </c>
      <c r="BF108">
        <v>0.25974670043311987</v>
      </c>
      <c r="BG108">
        <v>0.2651246762428528</v>
      </c>
      <c r="BH108">
        <v>0.64864843990266063</v>
      </c>
      <c r="BI108">
        <v>0.67313527465813494</v>
      </c>
      <c r="BJ108">
        <v>0</v>
      </c>
      <c r="BK108">
        <v>13.367098883150124</v>
      </c>
      <c r="BL108">
        <v>0.3746364422287945</v>
      </c>
      <c r="BM108">
        <v>1510203.5155271904</v>
      </c>
      <c r="BN108">
        <v>1657987.0025960174</v>
      </c>
    </row>
    <row r="109" spans="1:66">
      <c r="A109">
        <v>2017</v>
      </c>
      <c r="B109">
        <v>4</v>
      </c>
      <c r="C109">
        <v>0.10328432060048662</v>
      </c>
      <c r="D109">
        <v>7.5748316774939303E-2</v>
      </c>
      <c r="E109">
        <v>1.5829138050682692</v>
      </c>
      <c r="F109">
        <v>1.0615869564533658</v>
      </c>
      <c r="G109">
        <v>0.9164180892689695</v>
      </c>
      <c r="H109">
        <v>0.53294971771018496</v>
      </c>
      <c r="I109">
        <v>0.46393651270523767</v>
      </c>
      <c r="J109">
        <v>0.47962597227063541</v>
      </c>
      <c r="K109">
        <v>0.54709915649443341</v>
      </c>
      <c r="L109">
        <v>0.52326219940857244</v>
      </c>
      <c r="M109">
        <v>0.54423105352692924</v>
      </c>
      <c r="N109">
        <v>0.10890967978652723</v>
      </c>
      <c r="O109">
        <v>0.12317486953964087</v>
      </c>
      <c r="P109">
        <v>5.9662279937922912E-2</v>
      </c>
      <c r="Q109">
        <v>8.5938804159989127E-2</v>
      </c>
      <c r="R109">
        <v>7.4287011623092564E-2</v>
      </c>
      <c r="S109">
        <v>248711.67330069482</v>
      </c>
      <c r="T109">
        <v>2021840.8538348554</v>
      </c>
      <c r="U109">
        <v>2983329.3754543443</v>
      </c>
      <c r="V109">
        <v>2.6172787127858421E-2</v>
      </c>
      <c r="W109">
        <v>0.10574813780457502</v>
      </c>
      <c r="X109">
        <v>0.61757020000262342</v>
      </c>
      <c r="Y109">
        <v>0.88154271561075082</v>
      </c>
      <c r="Z109">
        <v>22967407.846078049</v>
      </c>
      <c r="AA109">
        <v>13846588.982638843</v>
      </c>
      <c r="AB109">
        <v>20282990.90069839</v>
      </c>
      <c r="AC109">
        <v>0.9101817812121521</v>
      </c>
      <c r="AD109">
        <v>0.37555906057055277</v>
      </c>
      <c r="AE109">
        <v>2.3539729569294718</v>
      </c>
      <c r="AF109">
        <v>0.81424971227421084</v>
      </c>
      <c r="AG109">
        <v>2.2454278537577501E-2</v>
      </c>
      <c r="AH109">
        <v>3.1089632870310874E-2</v>
      </c>
      <c r="AI109">
        <v>5.4104327605695328E-2</v>
      </c>
      <c r="AJ109">
        <v>1.6973246419537558E-2</v>
      </c>
      <c r="AK109">
        <v>1.0042638592078879</v>
      </c>
      <c r="AL109">
        <v>0.99931572169671956</v>
      </c>
      <c r="AM109">
        <v>1.0237699491805698</v>
      </c>
      <c r="AN109">
        <v>2.0840889896450401E-2</v>
      </c>
      <c r="AO109">
        <v>0.67327865668237219</v>
      </c>
      <c r="AP109">
        <v>0.71687104183448025</v>
      </c>
      <c r="AQ109">
        <v>0.69016181427017398</v>
      </c>
      <c r="AR109">
        <v>3.7077239478363506E-2</v>
      </c>
      <c r="AS109">
        <v>4.351997600687655E-2</v>
      </c>
      <c r="AT109">
        <v>0.45657776733774741</v>
      </c>
      <c r="AU109">
        <v>12.546702664856383</v>
      </c>
      <c r="AV109">
        <v>0.18853725567877758</v>
      </c>
      <c r="AW109">
        <v>8.1013631432213892E-2</v>
      </c>
      <c r="AX109">
        <v>0.25283385833308408</v>
      </c>
      <c r="AY109">
        <v>0.20969818362291417</v>
      </c>
      <c r="AZ109">
        <v>9100.3846153846152</v>
      </c>
      <c r="BA109">
        <v>5887.9230769230771</v>
      </c>
      <c r="BB109">
        <v>4794</v>
      </c>
      <c r="BC109">
        <v>3.2799450367950629E-2</v>
      </c>
      <c r="BD109">
        <v>0.68468338004098828</v>
      </c>
      <c r="BE109">
        <v>0.470816932033643</v>
      </c>
      <c r="BF109">
        <v>0.26546792916707507</v>
      </c>
      <c r="BG109">
        <v>0.28788744758863838</v>
      </c>
      <c r="BH109">
        <v>0.60306437656897427</v>
      </c>
      <c r="BI109">
        <v>0.80185353029503759</v>
      </c>
      <c r="BJ109">
        <v>0</v>
      </c>
      <c r="BK109">
        <v>14.651784087964016</v>
      </c>
      <c r="BL109">
        <v>0.19166842541921042</v>
      </c>
      <c r="BM109">
        <v>1018096.7703274193</v>
      </c>
      <c r="BN109">
        <v>775555.60155840358</v>
      </c>
    </row>
    <row r="110" spans="1:66">
      <c r="A110">
        <v>2017</v>
      </c>
      <c r="B110">
        <v>5</v>
      </c>
      <c r="C110">
        <v>0.18702407899095247</v>
      </c>
      <c r="D110">
        <v>0.10783932064490211</v>
      </c>
      <c r="E110">
        <v>1.7505923290354579</v>
      </c>
      <c r="F110">
        <v>1.1101323825088438</v>
      </c>
      <c r="G110">
        <v>0.76208197823722568</v>
      </c>
      <c r="H110">
        <v>0.56455682258069539</v>
      </c>
      <c r="I110">
        <v>0.46385160779061491</v>
      </c>
      <c r="J110">
        <v>0.35691020921686617</v>
      </c>
      <c r="K110">
        <v>0.52261129719337607</v>
      </c>
      <c r="L110">
        <v>0.40112461218764395</v>
      </c>
      <c r="M110">
        <v>0.41377610121842423</v>
      </c>
      <c r="N110">
        <v>7.5532769878084299E-2</v>
      </c>
      <c r="O110">
        <v>0.1130693690291127</v>
      </c>
      <c r="P110">
        <v>5.5136840414351435E-2</v>
      </c>
      <c r="Q110">
        <v>9.0935492583434835E-2</v>
      </c>
      <c r="R110">
        <v>8.5507473409294571E-2</v>
      </c>
      <c r="S110">
        <v>245300.56555738518</v>
      </c>
      <c r="T110">
        <v>2153856.7010471784</v>
      </c>
      <c r="U110">
        <v>3566927.1805063607</v>
      </c>
      <c r="V110">
        <v>1.9426676993866427E-2</v>
      </c>
      <c r="W110">
        <v>0.11976284304590716</v>
      </c>
      <c r="X110">
        <v>0.61223069644301353</v>
      </c>
      <c r="Y110">
        <v>0.86838320582774431</v>
      </c>
      <c r="Z110">
        <v>23894429.731673297</v>
      </c>
      <c r="AA110">
        <v>13827465.266284721</v>
      </c>
      <c r="AB110">
        <v>20739739.698145408</v>
      </c>
      <c r="AC110">
        <v>0.89715603006880285</v>
      </c>
      <c r="AD110">
        <v>0.38957928289717636</v>
      </c>
      <c r="AE110">
        <v>2.2350579397854742</v>
      </c>
      <c r="AF110">
        <v>0.98356469686753745</v>
      </c>
      <c r="AG110">
        <v>3.1860348933079187E-2</v>
      </c>
      <c r="AH110">
        <v>3.4901149132925358E-2</v>
      </c>
      <c r="AI110">
        <v>7.0683016687270075E-2</v>
      </c>
      <c r="AJ110">
        <v>2.2245203773973213E-2</v>
      </c>
      <c r="AK110">
        <v>1.0201389076675551</v>
      </c>
      <c r="AL110">
        <v>1.0069120335307578</v>
      </c>
      <c r="AM110">
        <v>1.0402738956445396</v>
      </c>
      <c r="AN110">
        <v>2.2274333078386138E-2</v>
      </c>
      <c r="AO110">
        <v>0.5709570416961105</v>
      </c>
      <c r="AP110">
        <v>0.68638623993470482</v>
      </c>
      <c r="AQ110">
        <v>0.58468158188552377</v>
      </c>
      <c r="AR110">
        <v>3.4626782193210755E-2</v>
      </c>
      <c r="AS110">
        <v>4.9968393186432702E-2</v>
      </c>
      <c r="AT110">
        <v>0.58491567236162212</v>
      </c>
      <c r="AU110">
        <v>15.591875173978677</v>
      </c>
      <c r="AV110">
        <v>0.23484952913547966</v>
      </c>
      <c r="AW110">
        <v>5.4864097963261506E-2</v>
      </c>
      <c r="AX110">
        <v>0.3949617969830661</v>
      </c>
      <c r="AY110">
        <v>0.25901805050256604</v>
      </c>
      <c r="AZ110">
        <v>8671.6190476190477</v>
      </c>
      <c r="BA110">
        <v>5683.5238095238092</v>
      </c>
      <c r="BB110">
        <v>4478.3076923076924</v>
      </c>
      <c r="BC110">
        <v>5.088004592991234E-2</v>
      </c>
      <c r="BD110">
        <v>0.6652581119714257</v>
      </c>
      <c r="BE110">
        <v>0.59727695506865519</v>
      </c>
      <c r="BF110">
        <v>0.17742862037457177</v>
      </c>
      <c r="BG110">
        <v>0.24497678810630716</v>
      </c>
      <c r="BH110">
        <v>0.68231460381106923</v>
      </c>
      <c r="BI110">
        <v>1.007625441052395</v>
      </c>
      <c r="BJ110">
        <v>0</v>
      </c>
      <c r="BK110">
        <v>11.276137224360379</v>
      </c>
      <c r="BL110">
        <v>0.21737042141429821</v>
      </c>
      <c r="BM110">
        <v>1533373.3576938908</v>
      </c>
      <c r="BN110">
        <v>933995.24287820701</v>
      </c>
    </row>
    <row r="111" spans="1:66">
      <c r="A111">
        <v>2017</v>
      </c>
      <c r="B111">
        <v>6</v>
      </c>
      <c r="C111">
        <v>0.21733602984341785</v>
      </c>
      <c r="D111">
        <v>0.10016675630354127</v>
      </c>
      <c r="E111">
        <v>1.6030805166405671</v>
      </c>
      <c r="F111">
        <v>1.0787144765437255</v>
      </c>
      <c r="G111">
        <v>0.77445208378204278</v>
      </c>
      <c r="H111">
        <v>0.55598586504288994</v>
      </c>
      <c r="I111">
        <v>0.45774081583214965</v>
      </c>
      <c r="J111">
        <v>0.32913473344077232</v>
      </c>
      <c r="K111">
        <v>0.489514399432182</v>
      </c>
      <c r="L111">
        <v>0.40904396536378973</v>
      </c>
      <c r="M111">
        <v>0.3918935938877795</v>
      </c>
      <c r="N111">
        <v>6.2433592239388665E-2</v>
      </c>
      <c r="O111">
        <v>0.10365630853499214</v>
      </c>
      <c r="P111">
        <v>6.2193722360554621E-2</v>
      </c>
      <c r="Q111">
        <v>0.11802240460359452</v>
      </c>
      <c r="R111">
        <v>0.10314329397711637</v>
      </c>
      <c r="S111">
        <v>240073.91486510448</v>
      </c>
      <c r="T111">
        <v>2775340.7043847796</v>
      </c>
      <c r="U111">
        <v>5162905.2196601639</v>
      </c>
      <c r="V111">
        <v>2.1749242284330176E-2</v>
      </c>
      <c r="W111">
        <v>0.11354339249196296</v>
      </c>
      <c r="X111">
        <v>0.55145089185817597</v>
      </c>
      <c r="Y111">
        <v>0.89218391411838927</v>
      </c>
      <c r="Z111">
        <v>23208541.428883839</v>
      </c>
      <c r="AA111">
        <v>13363632.827470753</v>
      </c>
      <c r="AB111">
        <v>20696158.854747619</v>
      </c>
      <c r="AC111">
        <v>0.89954099226667028</v>
      </c>
      <c r="AD111">
        <v>0.39300865490818254</v>
      </c>
      <c r="AE111">
        <v>2.2755878761359387</v>
      </c>
      <c r="AF111">
        <v>0.89393900704432883</v>
      </c>
      <c r="AG111">
        <v>2.4291092474351836E-2</v>
      </c>
      <c r="AH111">
        <v>2.9651373252275234E-2</v>
      </c>
      <c r="AI111">
        <v>9.5620358055791416E-2</v>
      </c>
      <c r="AJ111">
        <v>2.4435666796075398E-2</v>
      </c>
      <c r="AK111">
        <v>1.0132870041529876</v>
      </c>
      <c r="AL111">
        <v>0.9973053304697822</v>
      </c>
      <c r="AM111">
        <v>0.99261071387802846</v>
      </c>
      <c r="AN111">
        <v>2.0089801262938741E-2</v>
      </c>
      <c r="AO111">
        <v>0.54463779737460416</v>
      </c>
      <c r="AP111">
        <v>0.65039351307613613</v>
      </c>
      <c r="AQ111">
        <v>0.56084042320598149</v>
      </c>
      <c r="AR111">
        <v>2.8293352398580895E-2</v>
      </c>
      <c r="AS111">
        <v>4.1782033190245177E-2</v>
      </c>
      <c r="AT111">
        <v>0.60507269418772414</v>
      </c>
      <c r="AU111">
        <v>12.990294389010312</v>
      </c>
      <c r="AV111">
        <v>0.24985322591906597</v>
      </c>
      <c r="AW111">
        <v>5.0366640196779784E-2</v>
      </c>
      <c r="AX111">
        <v>0.37916449724842471</v>
      </c>
      <c r="AY111">
        <v>0.25384152761549289</v>
      </c>
      <c r="AZ111">
        <v>8623.7272727272721</v>
      </c>
      <c r="BA111">
        <v>5656.090909090909</v>
      </c>
      <c r="BB111">
        <v>4928.625</v>
      </c>
      <c r="BC111">
        <v>4.9537038600181951E-2</v>
      </c>
      <c r="BD111">
        <v>0.6458426257280806</v>
      </c>
      <c r="BE111">
        <v>0.62346026115355246</v>
      </c>
      <c r="BF111">
        <v>0.15607916207277558</v>
      </c>
      <c r="BG111">
        <v>0.23503600161061167</v>
      </c>
      <c r="BH111">
        <v>0.75372534358744803</v>
      </c>
      <c r="BI111">
        <v>0.90437507499075287</v>
      </c>
      <c r="BJ111">
        <v>0</v>
      </c>
      <c r="BK111">
        <v>11.034017931850705</v>
      </c>
      <c r="BL111">
        <v>0.28420803665407307</v>
      </c>
      <c r="BM111">
        <v>2621895.6309229224</v>
      </c>
      <c r="BN111">
        <v>871249.12165048078</v>
      </c>
    </row>
    <row r="112" spans="1:66">
      <c r="A112">
        <v>2017</v>
      </c>
      <c r="B112">
        <v>7</v>
      </c>
      <c r="C112">
        <v>0.21210624387229432</v>
      </c>
      <c r="D112">
        <v>0.10763755064868324</v>
      </c>
      <c r="E112">
        <v>1.4916594003773609</v>
      </c>
      <c r="F112">
        <v>1.0243860293742098</v>
      </c>
      <c r="G112">
        <v>0.65566465167765253</v>
      </c>
      <c r="H112">
        <v>0.57772911609823041</v>
      </c>
      <c r="I112">
        <v>0.47964795692586315</v>
      </c>
      <c r="J112">
        <v>0.29014360906717851</v>
      </c>
      <c r="K112">
        <v>0.49194282182619831</v>
      </c>
      <c r="L112">
        <v>0.33340563693702152</v>
      </c>
      <c r="M112">
        <v>0.35438928687475824</v>
      </c>
      <c r="N112">
        <v>4.918236382337024E-2</v>
      </c>
      <c r="O112">
        <v>9.6336731572171375E-2</v>
      </c>
      <c r="P112">
        <v>6.0738709415433675E-2</v>
      </c>
      <c r="Q112">
        <v>0.11219918846531989</v>
      </c>
      <c r="R112">
        <v>0.10895306056657393</v>
      </c>
      <c r="S112">
        <v>251297.92045024404</v>
      </c>
      <c r="T112">
        <v>2862745.6022732416</v>
      </c>
      <c r="U112">
        <v>5268105.4030971006</v>
      </c>
      <c r="V112">
        <v>1.5670447581643113E-2</v>
      </c>
      <c r="W112">
        <v>0.1180493165457465</v>
      </c>
      <c r="X112">
        <v>0.50047586956869827</v>
      </c>
      <c r="Y112">
        <v>0.86771430370165492</v>
      </c>
      <c r="Z112">
        <v>27336943.720754057</v>
      </c>
      <c r="AA112">
        <v>15634839.882216938</v>
      </c>
      <c r="AB112">
        <v>23728767.549275909</v>
      </c>
      <c r="AC112">
        <v>0.91185651425328607</v>
      </c>
      <c r="AD112">
        <v>0.38226173226617532</v>
      </c>
      <c r="AE112">
        <v>2.2766652379047549</v>
      </c>
      <c r="AF112">
        <v>0.98107815426292644</v>
      </c>
      <c r="AG112">
        <v>2.9371715700640851E-2</v>
      </c>
      <c r="AH112">
        <v>3.2386340754115353E-2</v>
      </c>
      <c r="AI112">
        <v>9.4431742295919469E-2</v>
      </c>
      <c r="AJ112">
        <v>2.6210372298203652E-2</v>
      </c>
      <c r="AK112">
        <v>1.0164019820255259</v>
      </c>
      <c r="AL112">
        <v>1.0067487548968774</v>
      </c>
      <c r="AM112">
        <v>0.99619618525005726</v>
      </c>
      <c r="AN112">
        <v>2.1821022614912512E-2</v>
      </c>
      <c r="AO112">
        <v>0.51581066859544</v>
      </c>
      <c r="AP112">
        <v>0.65267803972889238</v>
      </c>
      <c r="AQ112">
        <v>0.53097117118699644</v>
      </c>
      <c r="AR112">
        <v>2.3053337908244504E-2</v>
      </c>
      <c r="AS112">
        <v>3.9107004218152365E-2</v>
      </c>
      <c r="AT112">
        <v>0.64170142432594746</v>
      </c>
      <c r="AU112">
        <v>10.724861256278881</v>
      </c>
      <c r="AV112">
        <v>0.32079516028272037</v>
      </c>
      <c r="AW112">
        <v>1.5173269532974492E-2</v>
      </c>
      <c r="AX112">
        <v>0.39369825874989123</v>
      </c>
      <c r="AY112">
        <v>0.24776204263048937</v>
      </c>
      <c r="AZ112">
        <v>9115</v>
      </c>
      <c r="BA112">
        <v>5952.5</v>
      </c>
      <c r="BB112">
        <v>5063.625</v>
      </c>
      <c r="BC112">
        <v>5.186192753267977E-2</v>
      </c>
      <c r="BD112">
        <v>0.65798043149527474</v>
      </c>
      <c r="BE112">
        <v>0.65763796787939377</v>
      </c>
      <c r="BF112">
        <v>0.11451941717530537</v>
      </c>
      <c r="BG112">
        <v>0.20427464530311046</v>
      </c>
      <c r="BH112">
        <v>0.74641085240556115</v>
      </c>
      <c r="BI112">
        <v>0.9551702876926329</v>
      </c>
      <c r="BJ112">
        <v>0</v>
      </c>
      <c r="BK112">
        <v>9.431544093261726</v>
      </c>
      <c r="BL112">
        <v>0.39189046506599767</v>
      </c>
      <c r="BM112">
        <v>2793535.0263404148</v>
      </c>
      <c r="BN112">
        <v>1006011.1484979575</v>
      </c>
    </row>
    <row r="113" spans="1:66">
      <c r="A113">
        <v>2017</v>
      </c>
      <c r="B113">
        <v>8</v>
      </c>
      <c r="C113">
        <v>0.13431494707570021</v>
      </c>
      <c r="D113">
        <v>0.1052039775852019</v>
      </c>
      <c r="E113">
        <v>2.0852094608079499</v>
      </c>
      <c r="F113">
        <v>1.2281746768744648</v>
      </c>
      <c r="G113">
        <v>0.97404254604256357</v>
      </c>
      <c r="H113">
        <v>0.57410724663247692</v>
      </c>
      <c r="I113">
        <v>0.42742978143630933</v>
      </c>
      <c r="J113">
        <v>0.32506491296944545</v>
      </c>
      <c r="K113">
        <v>0.44956713489325778</v>
      </c>
      <c r="L113">
        <v>0.39409546251700628</v>
      </c>
      <c r="M113">
        <v>0.42549494626051376</v>
      </c>
      <c r="N113">
        <v>4.7324508110553019E-2</v>
      </c>
      <c r="O113">
        <v>7.1270490684323909E-2</v>
      </c>
      <c r="P113">
        <v>0.13143842787402713</v>
      </c>
      <c r="Q113">
        <v>0.26515742727386776</v>
      </c>
      <c r="R113">
        <v>0.18586871558708964</v>
      </c>
      <c r="S113">
        <v>323933.53372638859</v>
      </c>
      <c r="T113">
        <v>6315773.0890280688</v>
      </c>
      <c r="U113">
        <v>12700762.377182258</v>
      </c>
      <c r="V113">
        <v>2.0809594923911014E-2</v>
      </c>
      <c r="W113">
        <v>0.1457401803064797</v>
      </c>
      <c r="X113">
        <v>0.33971340393128663</v>
      </c>
      <c r="Y113">
        <v>0.83251826061985257</v>
      </c>
      <c r="Z113">
        <v>25367768.473368663</v>
      </c>
      <c r="AA113">
        <v>13684365.223389363</v>
      </c>
      <c r="AB113">
        <v>21128428.751099978</v>
      </c>
      <c r="AC113">
        <v>0.91055465167442051</v>
      </c>
      <c r="AD113">
        <v>0.38288812777044173</v>
      </c>
      <c r="AE113">
        <v>2.1798884812376116</v>
      </c>
      <c r="AF113">
        <v>0.91042778613111397</v>
      </c>
      <c r="AG113">
        <v>2.7197864373260772E-2</v>
      </c>
      <c r="AH113">
        <v>3.9062428598872607E-2</v>
      </c>
      <c r="AI113">
        <v>0.19709500427975934</v>
      </c>
      <c r="AJ113">
        <v>3.5349002708523015E-2</v>
      </c>
      <c r="AK113">
        <v>1.0064397544763102</v>
      </c>
      <c r="AL113">
        <v>0.99611356175564758</v>
      </c>
      <c r="AM113">
        <v>1.0187415276535796</v>
      </c>
      <c r="AN113">
        <v>2.3635345126295278E-2</v>
      </c>
      <c r="AO113">
        <v>0.45730733409691737</v>
      </c>
      <c r="AP113">
        <v>0.49721391970870954</v>
      </c>
      <c r="AQ113">
        <v>0.48901530105083685</v>
      </c>
      <c r="AR113">
        <v>2.855057459645206E-2</v>
      </c>
      <c r="AS113">
        <v>3.9646055374258922E-2</v>
      </c>
      <c r="AT113">
        <v>0.57163666114046974</v>
      </c>
      <c r="AU113">
        <v>15.094000284714404</v>
      </c>
      <c r="AV113">
        <v>0.13369078977082161</v>
      </c>
      <c r="AW113">
        <v>2.4662402101972031E-2</v>
      </c>
      <c r="AX113">
        <v>0.29074022445795494</v>
      </c>
      <c r="AY113">
        <v>0.21705298154428201</v>
      </c>
      <c r="AZ113">
        <v>9117</v>
      </c>
      <c r="BA113">
        <v>6073</v>
      </c>
      <c r="BB113">
        <v>5505.666666666667</v>
      </c>
      <c r="BC113">
        <v>4.9602089181999397E-2</v>
      </c>
      <c r="BD113">
        <v>0.64620158035500663</v>
      </c>
      <c r="BE113">
        <v>0.59004327011231361</v>
      </c>
      <c r="BF113">
        <v>8.6048172742122009E-2</v>
      </c>
      <c r="BG113">
        <v>0.12060143596306026</v>
      </c>
      <c r="BH113">
        <v>1.0093648909670117</v>
      </c>
      <c r="BI113">
        <v>0.81935258861552651</v>
      </c>
      <c r="BJ113">
        <v>0</v>
      </c>
      <c r="BK113">
        <v>6.9304575242076929</v>
      </c>
      <c r="BL113">
        <v>0.65596648933658386</v>
      </c>
      <c r="BM113">
        <v>7069806.8364691371</v>
      </c>
      <c r="BN113">
        <v>1542376.1445462506</v>
      </c>
    </row>
    <row r="114" spans="1:66">
      <c r="A114">
        <v>2018</v>
      </c>
      <c r="B114">
        <v>1</v>
      </c>
      <c r="C114">
        <v>8.2357197603924792E-2</v>
      </c>
      <c r="D114">
        <v>0.11717246056888612</v>
      </c>
      <c r="E114">
        <v>1.6960766037311454</v>
      </c>
      <c r="F114">
        <v>1.2445349519939439</v>
      </c>
      <c r="G114">
        <v>1.1435706309515354</v>
      </c>
      <c r="H114">
        <v>0.54878282147058743</v>
      </c>
      <c r="I114">
        <v>0.47475299061823506</v>
      </c>
      <c r="J114">
        <v>0.71171412410835633</v>
      </c>
      <c r="K114">
        <v>0.71985952291253308</v>
      </c>
      <c r="L114">
        <v>0.74036440657103719</v>
      </c>
      <c r="M114">
        <v>0.78666535745450328</v>
      </c>
      <c r="N114">
        <v>0.1818917653233908</v>
      </c>
      <c r="O114">
        <v>0.18415085712765505</v>
      </c>
      <c r="P114">
        <v>7.3783646013686574E-2</v>
      </c>
      <c r="Q114">
        <v>0.14829109866771217</v>
      </c>
      <c r="R114">
        <v>7.4641790666904365E-2</v>
      </c>
      <c r="S114">
        <v>890691.90661052242</v>
      </c>
      <c r="T114">
        <v>3043163.834355922</v>
      </c>
      <c r="U114">
        <v>6835548.8160968665</v>
      </c>
      <c r="V114">
        <v>8.2226016655912726E-2</v>
      </c>
      <c r="W114">
        <v>0.23510923322532729</v>
      </c>
      <c r="AG114">
        <v>2.7820972449224334E-2</v>
      </c>
      <c r="AH114">
        <v>4.0040255922110357E-2</v>
      </c>
      <c r="AI114">
        <v>0.12409501891036745</v>
      </c>
      <c r="AJ114">
        <v>1.1968938084435386E-2</v>
      </c>
      <c r="AK114">
        <v>0.97976380898542603</v>
      </c>
      <c r="AL114">
        <v>0.97950572933467339</v>
      </c>
      <c r="AM114">
        <v>3.8350210684464807</v>
      </c>
      <c r="AN114">
        <v>2.2252348506021313E-2</v>
      </c>
      <c r="AO114">
        <v>0.55916129926568059</v>
      </c>
      <c r="AP114">
        <v>0.56270600872278442</v>
      </c>
      <c r="AQ114">
        <v>0.57558463521760439</v>
      </c>
      <c r="AR114">
        <v>7.8658426829887024E-2</v>
      </c>
      <c r="AS114">
        <v>7.9709639310890826E-2</v>
      </c>
      <c r="AT114">
        <v>0.20813252929582232</v>
      </c>
      <c r="AV114">
        <v>0.3907140054691729</v>
      </c>
      <c r="AX114">
        <v>0.32150232113586258</v>
      </c>
      <c r="AY114">
        <v>0.31904827019599941</v>
      </c>
      <c r="AZ114">
        <v>9529.2000000000007</v>
      </c>
      <c r="BA114">
        <v>5978.6</v>
      </c>
      <c r="BC114">
        <v>6.0629929832421756E-2</v>
      </c>
      <c r="BE114">
        <v>0.26031817035382498</v>
      </c>
      <c r="BF114">
        <v>0.11195206950547831</v>
      </c>
      <c r="BG114">
        <v>0.11259689044748203</v>
      </c>
      <c r="BH114">
        <v>0.45179772747690833</v>
      </c>
      <c r="BK114">
        <v>9.2960113960113979</v>
      </c>
      <c r="BL114">
        <v>8.3405007645259932E-2</v>
      </c>
      <c r="BM114">
        <v>4675423.2015059013</v>
      </c>
      <c r="BN114">
        <v>431993.25643897726</v>
      </c>
    </row>
    <row r="115" spans="1:66">
      <c r="A115">
        <v>2018</v>
      </c>
      <c r="B115">
        <v>2</v>
      </c>
      <c r="C115">
        <v>0.15840732455266174</v>
      </c>
      <c r="D115">
        <v>0.12049128921017251</v>
      </c>
      <c r="E115">
        <v>1.6539992337830376</v>
      </c>
      <c r="F115">
        <v>1.1617205546404865</v>
      </c>
      <c r="G115">
        <v>1.0098327830760669</v>
      </c>
      <c r="H115">
        <v>0.59711583897414666</v>
      </c>
      <c r="I115">
        <v>0.52545602396118818</v>
      </c>
      <c r="J115">
        <v>0.54673625671085702</v>
      </c>
      <c r="K115">
        <v>0.63830149131633629</v>
      </c>
      <c r="L115">
        <v>0.58320270042165501</v>
      </c>
      <c r="M115">
        <v>0.60034672345175422</v>
      </c>
      <c r="N115">
        <v>0.10845049467304978</v>
      </c>
      <c r="O115">
        <v>0.11960752895475678</v>
      </c>
      <c r="P115">
        <v>6.3788686251226315E-2</v>
      </c>
      <c r="Q115">
        <v>0.12080483345664816</v>
      </c>
      <c r="R115">
        <v>9.0694711685754562E-2</v>
      </c>
      <c r="S115">
        <v>420782.25841087307</v>
      </c>
      <c r="T115">
        <v>2499836.9531942927</v>
      </c>
      <c r="U115">
        <v>4866071.1829585731</v>
      </c>
      <c r="V115">
        <v>3.6183777641115203E-2</v>
      </c>
      <c r="W115">
        <v>0.138714457078874</v>
      </c>
      <c r="X115">
        <v>0.80584151623367717</v>
      </c>
      <c r="Y115">
        <v>0.93693122130372242</v>
      </c>
      <c r="Z115">
        <v>24314419.205854595</v>
      </c>
      <c r="AA115">
        <v>14348895.453069864</v>
      </c>
      <c r="AB115">
        <v>22774360.045024902</v>
      </c>
      <c r="AC115">
        <v>0.9255475570564049</v>
      </c>
      <c r="AD115">
        <v>0.38445232751289221</v>
      </c>
      <c r="AE115">
        <v>2.4459930090503681</v>
      </c>
      <c r="AF115">
        <v>1.4277003148848955</v>
      </c>
      <c r="AG115">
        <v>3.4384765966245574E-2</v>
      </c>
      <c r="AH115">
        <v>4.012561665987472E-2</v>
      </c>
      <c r="AI115">
        <v>9.8642207839881618E-2</v>
      </c>
      <c r="AJ115">
        <v>1.8227908007978418E-2</v>
      </c>
      <c r="AK115">
        <v>0.99861037562237631</v>
      </c>
      <c r="AL115">
        <v>0.99037088976973531</v>
      </c>
      <c r="AM115">
        <v>1.7498716858535999</v>
      </c>
      <c r="AN115">
        <v>2.7574832604331863E-2</v>
      </c>
      <c r="AO115">
        <v>0.62945432958679792</v>
      </c>
      <c r="AP115">
        <v>0.67072305744160909</v>
      </c>
      <c r="AQ115">
        <v>0.64182483624833486</v>
      </c>
      <c r="AR115">
        <v>4.0390198518309432E-2</v>
      </c>
      <c r="AS115">
        <v>5.0044759042416197E-2</v>
      </c>
      <c r="AT115">
        <v>0.39638585121278613</v>
      </c>
      <c r="AU115">
        <v>11.075419726716399</v>
      </c>
      <c r="AV115">
        <v>0.25805115536770884</v>
      </c>
      <c r="AW115">
        <v>5.7174108547856928E-2</v>
      </c>
      <c r="AX115">
        <v>0.41631620146264231</v>
      </c>
      <c r="AY115">
        <v>0.30164490819010464</v>
      </c>
      <c r="AZ115">
        <v>8802.8571428571431</v>
      </c>
      <c r="BA115">
        <v>5731.5</v>
      </c>
      <c r="BB115">
        <v>4856.666666666667</v>
      </c>
      <c r="BC115">
        <v>4.5152236511421043E-2</v>
      </c>
      <c r="BD115">
        <v>0.62997347602625997</v>
      </c>
      <c r="BE115">
        <v>0.42776887791771789</v>
      </c>
      <c r="BF115">
        <v>0.15269343417166592</v>
      </c>
      <c r="BG115">
        <v>0.16573182985437152</v>
      </c>
      <c r="BH115">
        <v>0.53338885062918429</v>
      </c>
      <c r="BI115">
        <v>1.408068963186994</v>
      </c>
      <c r="BJ115">
        <v>6.3600454503047896E-2</v>
      </c>
      <c r="BK115">
        <v>9.0397888708478025</v>
      </c>
      <c r="BL115">
        <v>0.47986431252571965</v>
      </c>
      <c r="BM115">
        <v>2819427.0033586095</v>
      </c>
      <c r="BN115">
        <v>854967.32065125485</v>
      </c>
    </row>
    <row r="116" spans="1:66">
      <c r="A116">
        <v>2018</v>
      </c>
      <c r="B116">
        <v>3</v>
      </c>
      <c r="C116">
        <v>5.6486221883890679E-2</v>
      </c>
      <c r="D116">
        <v>8.4790459855793185E-2</v>
      </c>
      <c r="E116">
        <v>1.7832334638897727</v>
      </c>
      <c r="F116">
        <v>0.91475731970100171</v>
      </c>
      <c r="G116">
        <v>0.80493497547746073</v>
      </c>
      <c r="H116">
        <v>0.54979700928368291</v>
      </c>
      <c r="I116">
        <v>0.49458424230496534</v>
      </c>
      <c r="J116">
        <v>0.51331367004398654</v>
      </c>
      <c r="K116">
        <v>0.55269038956414707</v>
      </c>
      <c r="L116">
        <v>0.55077615118421142</v>
      </c>
      <c r="M116">
        <v>0.57244173510696972</v>
      </c>
      <c r="N116">
        <v>0.13772286897810221</v>
      </c>
      <c r="O116">
        <v>0.14164725648470788</v>
      </c>
      <c r="P116">
        <v>5.3446002738614481E-2</v>
      </c>
      <c r="Q116">
        <v>0.10874633850746068</v>
      </c>
      <c r="R116">
        <v>6.1897263445450101E-2</v>
      </c>
      <c r="S116">
        <v>334713.43844923389</v>
      </c>
      <c r="T116">
        <v>1773328.7739260856</v>
      </c>
      <c r="U116">
        <v>4009576.5519576352</v>
      </c>
      <c r="V116">
        <v>3.7321429020373803E-2</v>
      </c>
      <c r="W116">
        <v>0.12324132435440079</v>
      </c>
      <c r="X116">
        <v>0.69029260157301087</v>
      </c>
      <c r="Y116">
        <v>0.9376393815018037</v>
      </c>
      <c r="Z116">
        <v>26639208.811671089</v>
      </c>
      <c r="AA116">
        <v>15957100.460212201</v>
      </c>
      <c r="AB116">
        <v>24977971.273872677</v>
      </c>
      <c r="AC116">
        <v>0.92848587198216248</v>
      </c>
      <c r="AD116">
        <v>0.37906551451851783</v>
      </c>
      <c r="AE116">
        <v>2.4735549544589315</v>
      </c>
      <c r="AF116">
        <v>1.4363633029603406</v>
      </c>
      <c r="AG116">
        <v>2.4375932262629532E-2</v>
      </c>
      <c r="AH116">
        <v>3.7494529526204516E-2</v>
      </c>
      <c r="AI116">
        <v>0.11053090583573624</v>
      </c>
      <c r="AJ116">
        <v>2.8576725149047237E-2</v>
      </c>
      <c r="AK116">
        <v>1.000072945990377</v>
      </c>
      <c r="AL116">
        <v>0.99479603781954917</v>
      </c>
      <c r="AM116">
        <v>1.6788553525261416</v>
      </c>
      <c r="AN116">
        <v>2.6208634094906463E-2</v>
      </c>
      <c r="AO116">
        <v>0.65642371042635217</v>
      </c>
      <c r="AP116">
        <v>0.67202873429295362</v>
      </c>
      <c r="AQ116">
        <v>0.66520819501084683</v>
      </c>
      <c r="AR116">
        <v>4.0868381626700048E-2</v>
      </c>
      <c r="AS116">
        <v>4.426894910090616E-2</v>
      </c>
      <c r="AT116">
        <v>0.41589242366622686</v>
      </c>
      <c r="AU116">
        <v>16.356662748106213</v>
      </c>
      <c r="AV116">
        <v>0.29919753668207844</v>
      </c>
      <c r="AW116">
        <v>4.0285253382415356E-2</v>
      </c>
      <c r="AX116">
        <v>0.22131406311472324</v>
      </c>
      <c r="AY116">
        <v>0.19685139233575927</v>
      </c>
      <c r="AZ116">
        <v>9492.5</v>
      </c>
      <c r="BA116">
        <v>6045.875</v>
      </c>
      <c r="BB116">
        <v>5317</v>
      </c>
      <c r="BC116">
        <v>5.3242564412413693E-2</v>
      </c>
      <c r="BD116">
        <v>0.63884693777767132</v>
      </c>
      <c r="BE116">
        <v>0.4663997948120584</v>
      </c>
      <c r="BF116">
        <v>0.26160678328969184</v>
      </c>
      <c r="BG116">
        <v>0.26715766658554951</v>
      </c>
      <c r="BH116">
        <v>0.6546780021013433</v>
      </c>
      <c r="BI116">
        <v>0.70937293938833879</v>
      </c>
      <c r="BJ116">
        <v>5.1031856485935508E-2</v>
      </c>
      <c r="BK116">
        <v>13.420673406630009</v>
      </c>
      <c r="BL116">
        <v>0.37581259163670128</v>
      </c>
      <c r="BM116">
        <v>2539948.7593153222</v>
      </c>
      <c r="BN116">
        <v>1474491.4925632579</v>
      </c>
    </row>
    <row r="117" spans="1:66">
      <c r="A117">
        <v>2018</v>
      </c>
      <c r="B117">
        <v>4</v>
      </c>
      <c r="C117">
        <v>0.10623675235227736</v>
      </c>
      <c r="D117">
        <v>8.9830265608907972E-2</v>
      </c>
      <c r="E117">
        <v>1.6586774705044656</v>
      </c>
      <c r="F117">
        <v>1.118798290732945</v>
      </c>
      <c r="G117">
        <v>0.97640213641284979</v>
      </c>
      <c r="H117">
        <v>0.55390347529364348</v>
      </c>
      <c r="I117">
        <v>0.48864985253728366</v>
      </c>
      <c r="J117">
        <v>0.48059335661987274</v>
      </c>
      <c r="K117">
        <v>0.55092499763771097</v>
      </c>
      <c r="L117">
        <v>0.52326061078192143</v>
      </c>
      <c r="M117">
        <v>0.535364019801431</v>
      </c>
      <c r="N117">
        <v>0.11038568487700023</v>
      </c>
      <c r="O117">
        <v>0.12476124647304211</v>
      </c>
      <c r="P117">
        <v>5.909169188876124E-2</v>
      </c>
      <c r="Q117">
        <v>0.10716150384479792</v>
      </c>
      <c r="R117">
        <v>7.459559964555515E-2</v>
      </c>
      <c r="S117">
        <v>252575.75874843929</v>
      </c>
      <c r="T117">
        <v>2036529.3627931562</v>
      </c>
      <c r="U117">
        <v>3834295.5667672264</v>
      </c>
      <c r="V117">
        <v>2.5310845444737821E-2</v>
      </c>
      <c r="W117">
        <v>0.11191545978881913</v>
      </c>
      <c r="X117">
        <v>0.6264668025650536</v>
      </c>
      <c r="Y117">
        <v>0.87505442307359227</v>
      </c>
      <c r="Z117">
        <v>23321573.536299735</v>
      </c>
      <c r="AA117">
        <v>14166297.686160251</v>
      </c>
      <c r="AB117">
        <v>20488034.765135992</v>
      </c>
      <c r="AC117">
        <v>0.91210774072751855</v>
      </c>
      <c r="AD117">
        <v>0.37428301205899933</v>
      </c>
      <c r="AE117">
        <v>2.3486205708232086</v>
      </c>
      <c r="AF117">
        <v>0.889165117232118</v>
      </c>
      <c r="AG117">
        <v>2.6520377485531967E-2</v>
      </c>
      <c r="AH117">
        <v>3.5453899710188835E-2</v>
      </c>
      <c r="AI117">
        <v>8.7386129851404384E-2</v>
      </c>
      <c r="AJ117">
        <v>1.9182595662795177E-2</v>
      </c>
      <c r="AK117">
        <v>1.0079581070997548</v>
      </c>
      <c r="AL117">
        <v>1.0027003841518782</v>
      </c>
      <c r="AM117">
        <v>1.9208391714243906</v>
      </c>
      <c r="AN117">
        <v>2.0503414405782613E-2</v>
      </c>
      <c r="AO117">
        <v>0.6710389986795593</v>
      </c>
      <c r="AP117">
        <v>0.71590153297758718</v>
      </c>
      <c r="AQ117">
        <v>0.67938925152787299</v>
      </c>
      <c r="AR117">
        <v>3.6511627034509213E-2</v>
      </c>
      <c r="AS117">
        <v>4.2919563518284125E-2</v>
      </c>
      <c r="AT117">
        <v>0.45418198648467956</v>
      </c>
      <c r="AU117">
        <v>12.666539029862045</v>
      </c>
      <c r="AV117">
        <v>0.30567568673791745</v>
      </c>
      <c r="AW117">
        <v>5.5779002343400767E-2</v>
      </c>
      <c r="AX117">
        <v>0.25774470768730101</v>
      </c>
      <c r="AY117">
        <v>0.21038566261940239</v>
      </c>
      <c r="AZ117">
        <v>9230</v>
      </c>
      <c r="BA117">
        <v>5969.9230769230771</v>
      </c>
      <c r="BB117">
        <v>4875.333333333333</v>
      </c>
      <c r="BC117">
        <v>4.0749872929300469E-2</v>
      </c>
      <c r="BD117">
        <v>0.69440017986375191</v>
      </c>
      <c r="BE117">
        <v>0.49286461933619363</v>
      </c>
      <c r="BF117">
        <v>0.26337547566177222</v>
      </c>
      <c r="BG117">
        <v>0.28585608239476368</v>
      </c>
      <c r="BH117">
        <v>0.60418920175026436</v>
      </c>
      <c r="BI117">
        <v>0.86413293212003639</v>
      </c>
      <c r="BJ117">
        <v>5.8964888250187177E-2</v>
      </c>
      <c r="BK117">
        <v>14.724305830932561</v>
      </c>
      <c r="BL117">
        <v>0.19354119782408505</v>
      </c>
      <c r="BM117">
        <v>2103395.8387369765</v>
      </c>
      <c r="BN117">
        <v>946199.62974611716</v>
      </c>
    </row>
    <row r="118" spans="1:66">
      <c r="A118">
        <v>2018</v>
      </c>
      <c r="B118">
        <v>5</v>
      </c>
      <c r="C118">
        <v>0.18832835056381908</v>
      </c>
      <c r="D118">
        <v>0.10826849423855704</v>
      </c>
      <c r="E118">
        <v>1.8671813434723081</v>
      </c>
      <c r="F118">
        <v>1.1572449863707301</v>
      </c>
      <c r="G118">
        <v>0.80947806461623917</v>
      </c>
      <c r="H118">
        <v>0.58602713133543216</v>
      </c>
      <c r="I118">
        <v>0.48939509371782547</v>
      </c>
      <c r="J118">
        <v>0.35276423117895001</v>
      </c>
      <c r="K118">
        <v>0.52393613315528886</v>
      </c>
      <c r="L118">
        <v>0.38076921179762796</v>
      </c>
      <c r="M118">
        <v>0.4035209965963566</v>
      </c>
      <c r="N118">
        <v>7.6364661456805843E-2</v>
      </c>
      <c r="O118">
        <v>0.11432583045800269</v>
      </c>
      <c r="P118">
        <v>5.4004334839634224E-2</v>
      </c>
      <c r="Q118">
        <v>0.11163622759775621</v>
      </c>
      <c r="R118">
        <v>8.5220841615203102E-2</v>
      </c>
      <c r="S118">
        <v>248698.70495548224</v>
      </c>
      <c r="T118">
        <v>2160574.8936295807</v>
      </c>
      <c r="U118">
        <v>4567621.5524266129</v>
      </c>
      <c r="V118">
        <v>1.9043707119712615E-2</v>
      </c>
      <c r="W118">
        <v>0.12470976263032416</v>
      </c>
      <c r="X118">
        <v>0.6187109837344964</v>
      </c>
      <c r="Y118">
        <v>0.88103002818768583</v>
      </c>
      <c r="Z118">
        <v>23665912.998900022</v>
      </c>
      <c r="AA118">
        <v>13718984.122562859</v>
      </c>
      <c r="AB118">
        <v>20844204.718837544</v>
      </c>
      <c r="AC118">
        <v>0.90206370178450435</v>
      </c>
      <c r="AD118">
        <v>0.3889515089162488</v>
      </c>
      <c r="AE118">
        <v>2.2746762662419719</v>
      </c>
      <c r="AF118">
        <v>1.0405986493923827</v>
      </c>
      <c r="AG118">
        <v>3.3406083792101214E-2</v>
      </c>
      <c r="AH118">
        <v>3.5259846642117273E-2</v>
      </c>
      <c r="AI118">
        <v>0.10235951791360322</v>
      </c>
      <c r="AJ118">
        <v>2.3533223429309431E-2</v>
      </c>
      <c r="AK118">
        <v>1.018247749813888</v>
      </c>
      <c r="AL118">
        <v>1.0027919261233207</v>
      </c>
      <c r="AM118">
        <v>1.4927983897298471</v>
      </c>
      <c r="AN118">
        <v>2.2419436828659173E-2</v>
      </c>
      <c r="AO118">
        <v>0.56697779820601446</v>
      </c>
      <c r="AP118">
        <v>0.68422012129006093</v>
      </c>
      <c r="AQ118">
        <v>0.57681468513521261</v>
      </c>
      <c r="AR118">
        <v>3.4305324772997622E-2</v>
      </c>
      <c r="AS118">
        <v>4.8848399427543772E-2</v>
      </c>
      <c r="AT118">
        <v>0.59304012772955461</v>
      </c>
      <c r="AU118">
        <v>15.165314523064366</v>
      </c>
      <c r="AV118">
        <v>0.23487937090561073</v>
      </c>
      <c r="AW118">
        <v>7.0546453428978334E-2</v>
      </c>
      <c r="AX118">
        <v>0.40573544703462588</v>
      </c>
      <c r="AY118">
        <v>0.26139936975241002</v>
      </c>
      <c r="AZ118">
        <v>8772.6190476190477</v>
      </c>
      <c r="BA118">
        <v>5751.1904761904761</v>
      </c>
      <c r="BB118">
        <v>4556.1538461538457</v>
      </c>
      <c r="BC118">
        <v>5.1846687986839959E-2</v>
      </c>
      <c r="BD118">
        <v>0.65663589271788625</v>
      </c>
      <c r="BE118">
        <v>0.62186260926699588</v>
      </c>
      <c r="BF118">
        <v>0.17630371418195029</v>
      </c>
      <c r="BG118">
        <v>0.24558909043824897</v>
      </c>
      <c r="BH118">
        <v>0.69231009102823671</v>
      </c>
      <c r="BI118">
        <v>1.0559648474847063</v>
      </c>
      <c r="BJ118">
        <v>6.0699540824833038E-2</v>
      </c>
      <c r="BK118">
        <v>11.317158442172433</v>
      </c>
      <c r="BL118">
        <v>0.22001090611801796</v>
      </c>
      <c r="BM118">
        <v>2824535.2551045618</v>
      </c>
      <c r="BN118">
        <v>1064010.2626643737</v>
      </c>
    </row>
    <row r="119" spans="1:66">
      <c r="A119">
        <v>2018</v>
      </c>
      <c r="B119">
        <v>6</v>
      </c>
      <c r="C119">
        <v>0.22562014349743029</v>
      </c>
      <c r="D119">
        <v>0.10876056806071571</v>
      </c>
      <c r="E119">
        <v>1.6367933751435919</v>
      </c>
      <c r="F119">
        <v>1.0945774713037417</v>
      </c>
      <c r="G119">
        <v>0.80390223767722435</v>
      </c>
      <c r="H119">
        <v>0.56855745978861971</v>
      </c>
      <c r="I119">
        <v>0.4692598143862361</v>
      </c>
      <c r="J119">
        <v>0.32640278161226804</v>
      </c>
      <c r="K119">
        <v>0.4887190864402019</v>
      </c>
      <c r="L119">
        <v>0.37833525763607856</v>
      </c>
      <c r="M119">
        <v>0.38749983163142104</v>
      </c>
      <c r="N119">
        <v>6.1546655026247829E-2</v>
      </c>
      <c r="O119">
        <v>0.10350278550717693</v>
      </c>
      <c r="P119">
        <v>6.2709106584428687E-2</v>
      </c>
      <c r="Q119">
        <v>0.14646106210277085</v>
      </c>
      <c r="R119">
        <v>0.10425853441326451</v>
      </c>
      <c r="S119">
        <v>240853.62073874456</v>
      </c>
      <c r="T119">
        <v>2863564.5967171304</v>
      </c>
      <c r="U119">
        <v>6793121.0666154381</v>
      </c>
      <c r="V119">
        <v>2.2215918893219447E-2</v>
      </c>
      <c r="W119">
        <v>0.1170534992640969</v>
      </c>
      <c r="X119">
        <v>0.55795441127352075</v>
      </c>
      <c r="Y119">
        <v>0.88546717799117736</v>
      </c>
      <c r="Z119">
        <v>23953147.593902797</v>
      </c>
      <c r="AA119">
        <v>13848897.966928281</v>
      </c>
      <c r="AB119">
        <v>21182867.871071544</v>
      </c>
      <c r="AC119">
        <v>0.90032087013982398</v>
      </c>
      <c r="AD119">
        <v>0.39061961190680677</v>
      </c>
      <c r="AE119">
        <v>2.2705529527721944</v>
      </c>
      <c r="AF119">
        <v>0.90499834317402539</v>
      </c>
      <c r="AG119">
        <v>2.4953773241283575E-2</v>
      </c>
      <c r="AH119">
        <v>3.0652613091659231E-2</v>
      </c>
      <c r="AI119">
        <v>0.13564601024957026</v>
      </c>
      <c r="AJ119">
        <v>2.4621819882707587E-2</v>
      </c>
      <c r="AK119">
        <v>1.0162285268283597</v>
      </c>
      <c r="AL119">
        <v>1.0079786880995707</v>
      </c>
      <c r="AM119">
        <v>1.4894162870324421</v>
      </c>
      <c r="AN119">
        <v>2.1005901228771596E-2</v>
      </c>
      <c r="AO119">
        <v>0.53726185009589</v>
      </c>
      <c r="AP119">
        <v>0.64423896218200494</v>
      </c>
      <c r="AQ119">
        <v>0.55341957665496533</v>
      </c>
      <c r="AR119">
        <v>2.7352534272558647E-2</v>
      </c>
      <c r="AS119">
        <v>4.1003012924368469E-2</v>
      </c>
      <c r="AT119">
        <v>0.60770195152371287</v>
      </c>
      <c r="AU119">
        <v>11.793061804975535</v>
      </c>
      <c r="AV119">
        <v>0.2215895962716723</v>
      </c>
      <c r="AW119">
        <v>5.1694405349915734E-2</v>
      </c>
      <c r="AX119">
        <v>0.38048461065784528</v>
      </c>
      <c r="AY119">
        <v>0.25480009413714561</v>
      </c>
      <c r="AZ119">
        <v>8705.545454545454</v>
      </c>
      <c r="BA119">
        <v>5717.545454545455</v>
      </c>
      <c r="BB119">
        <v>5003.875</v>
      </c>
      <c r="BC119">
        <v>4.9420592029257152E-2</v>
      </c>
      <c r="BD119">
        <v>0.65333200239681721</v>
      </c>
      <c r="BE119">
        <v>0.64939369521683743</v>
      </c>
      <c r="BF119">
        <v>0.15263245226816302</v>
      </c>
      <c r="BG119">
        <v>0.23166432810341836</v>
      </c>
      <c r="BH119">
        <v>0.7634770282435821</v>
      </c>
      <c r="BI119">
        <v>0.91217177912400804</v>
      </c>
      <c r="BJ119">
        <v>7.2570959971948734E-2</v>
      </c>
      <c r="BK119">
        <v>11.1083298096897</v>
      </c>
      <c r="BL119">
        <v>0.28911904089366625</v>
      </c>
      <c r="BM119">
        <v>4648911.4860062292</v>
      </c>
      <c r="BN119">
        <v>929363.07027208735</v>
      </c>
    </row>
    <row r="120" spans="1:66">
      <c r="A120">
        <v>2018</v>
      </c>
      <c r="B120">
        <v>7</v>
      </c>
      <c r="C120">
        <v>0.20154008312145782</v>
      </c>
      <c r="D120">
        <v>0.12297085718881408</v>
      </c>
      <c r="E120">
        <v>1.6073194693306188</v>
      </c>
      <c r="F120">
        <v>1.0585150980704028</v>
      </c>
      <c r="G120">
        <v>0.67686024126986788</v>
      </c>
      <c r="H120">
        <v>0.60976677770945442</v>
      </c>
      <c r="I120">
        <v>0.5116992514185762</v>
      </c>
      <c r="J120">
        <v>0.28409214420368245</v>
      </c>
      <c r="K120">
        <v>0.48829436979615959</v>
      </c>
      <c r="L120">
        <v>0.31171428347348829</v>
      </c>
      <c r="M120">
        <v>0.34346027249086236</v>
      </c>
      <c r="N120">
        <v>4.8002396196589053E-2</v>
      </c>
      <c r="O120">
        <v>9.4679499851109461E-2</v>
      </c>
      <c r="P120">
        <v>6.0424934228188981E-2</v>
      </c>
      <c r="Q120">
        <v>0.14233597152670896</v>
      </c>
      <c r="R120">
        <v>0.10935941498128407</v>
      </c>
      <c r="S120">
        <v>250498.31667780166</v>
      </c>
      <c r="T120">
        <v>2892893.2310851095</v>
      </c>
      <c r="U120">
        <v>7041566.7375819413</v>
      </c>
      <c r="V120">
        <v>1.69270502250209E-2</v>
      </c>
      <c r="W120">
        <v>0.12090340394202975</v>
      </c>
      <c r="X120">
        <v>0.50485098639458714</v>
      </c>
      <c r="Y120">
        <v>0.87373404438027302</v>
      </c>
      <c r="Z120">
        <v>25948126.383661643</v>
      </c>
      <c r="AA120">
        <v>14747955.658737246</v>
      </c>
      <c r="AB120">
        <v>22673894.853099052</v>
      </c>
      <c r="AC120">
        <v>0.91585640800933832</v>
      </c>
      <c r="AD120">
        <v>0.38532303312914246</v>
      </c>
      <c r="AE120">
        <v>2.2749698631668451</v>
      </c>
      <c r="AF120">
        <v>1.0546821829303801</v>
      </c>
      <c r="AG120">
        <v>3.2507504842000788E-2</v>
      </c>
      <c r="AH120">
        <v>3.3368485252464337E-2</v>
      </c>
      <c r="AI120">
        <v>0.13915192562703219</v>
      </c>
      <c r="AJ120">
        <v>2.9084621326537718E-2</v>
      </c>
      <c r="AK120">
        <v>1.0211622673482701</v>
      </c>
      <c r="AL120">
        <v>1.0083585751769397</v>
      </c>
      <c r="AM120">
        <v>1.5714510068005958</v>
      </c>
      <c r="AN120">
        <v>2.1429538179226659E-2</v>
      </c>
      <c r="AO120">
        <v>0.51006263100332461</v>
      </c>
      <c r="AP120">
        <v>0.64149034910827285</v>
      </c>
      <c r="AQ120">
        <v>0.52476047896448841</v>
      </c>
      <c r="AR120">
        <v>2.3687938477466107E-2</v>
      </c>
      <c r="AS120">
        <v>4.0888211945479862E-2</v>
      </c>
      <c r="AT120">
        <v>0.65134707860830743</v>
      </c>
      <c r="AU120">
        <v>10.181679689431148</v>
      </c>
      <c r="AV120">
        <v>0.32850403894180924</v>
      </c>
      <c r="AW120">
        <v>1.9018382811824441E-2</v>
      </c>
      <c r="AX120">
        <v>0.41290802789622572</v>
      </c>
      <c r="AY120">
        <v>0.25696813249191647</v>
      </c>
      <c r="AZ120">
        <v>9206.125</v>
      </c>
      <c r="BA120">
        <v>5965.875</v>
      </c>
      <c r="BB120">
        <v>5108.75</v>
      </c>
      <c r="BC120">
        <v>5.2093003233319182E-2</v>
      </c>
      <c r="BD120">
        <v>0.64985775622567277</v>
      </c>
      <c r="BE120">
        <v>0.68655017131031293</v>
      </c>
      <c r="BF120">
        <v>0.11193840198670466</v>
      </c>
      <c r="BG120">
        <v>0.20260308473240846</v>
      </c>
      <c r="BH120">
        <v>0.781482839538577</v>
      </c>
      <c r="BI120">
        <v>1.0172726420579541</v>
      </c>
      <c r="BJ120">
        <v>6.0914527235492649E-2</v>
      </c>
      <c r="BK120">
        <v>9.3056911716344555</v>
      </c>
      <c r="BL120">
        <v>0.39614461354176861</v>
      </c>
      <c r="BM120">
        <v>4990498.7684138985</v>
      </c>
      <c r="BN120">
        <v>1109556.3766022194</v>
      </c>
    </row>
    <row r="121" spans="1:66">
      <c r="A121">
        <v>2018</v>
      </c>
      <c r="B121">
        <v>8</v>
      </c>
      <c r="C121">
        <v>0.13881667824346713</v>
      </c>
      <c r="D121">
        <v>0.12865879201938268</v>
      </c>
      <c r="E121">
        <v>2.2471228520314286</v>
      </c>
      <c r="F121">
        <v>1.2488757603705458</v>
      </c>
      <c r="G121">
        <v>1.0146654212652948</v>
      </c>
      <c r="H121">
        <v>0.5961874212732643</v>
      </c>
      <c r="I121">
        <v>0.45277925631717936</v>
      </c>
      <c r="J121">
        <v>0.32476811285927026</v>
      </c>
      <c r="K121">
        <v>0.4546625459685667</v>
      </c>
      <c r="L121">
        <v>0.36001149564125878</v>
      </c>
      <c r="M121">
        <v>0.41750962854170703</v>
      </c>
      <c r="N121">
        <v>4.7921126330739729E-2</v>
      </c>
      <c r="O121">
        <v>7.3261016813119653E-2</v>
      </c>
      <c r="P121">
        <v>0.13039435593273027</v>
      </c>
      <c r="Q121">
        <v>0.30373844945045181</v>
      </c>
      <c r="R121">
        <v>0.18800374713183962</v>
      </c>
      <c r="S121">
        <v>332141.38992633251</v>
      </c>
      <c r="T121">
        <v>6410631.002903223</v>
      </c>
      <c r="U121">
        <v>15755639.027576623</v>
      </c>
      <c r="V121">
        <v>2.0783844948406831E-2</v>
      </c>
      <c r="W121">
        <v>0.15303146787188723</v>
      </c>
      <c r="X121">
        <v>0.34719860806215003</v>
      </c>
      <c r="Y121">
        <v>0.83012222140284753</v>
      </c>
      <c r="Z121">
        <v>25844038.540809914</v>
      </c>
      <c r="AA121">
        <v>14129860.785481527</v>
      </c>
      <c r="AB121">
        <v>21461096.767558027</v>
      </c>
      <c r="AC121">
        <v>0.91370936337715014</v>
      </c>
      <c r="AD121">
        <v>0.38049338261004589</v>
      </c>
      <c r="AE121">
        <v>2.1860405646153236</v>
      </c>
      <c r="AF121">
        <v>0.95959213054145509</v>
      </c>
      <c r="AG121">
        <v>2.9228505973241985E-2</v>
      </c>
      <c r="AH121">
        <v>4.0428417145287672E-2</v>
      </c>
      <c r="AI121">
        <v>0.25930901051428262</v>
      </c>
      <c r="AJ121">
        <v>3.534163402389031E-2</v>
      </c>
      <c r="AK121">
        <v>1.0051302516246765</v>
      </c>
      <c r="AL121">
        <v>0.99348255095080906</v>
      </c>
      <c r="AM121">
        <v>1.47105146426731</v>
      </c>
      <c r="AN121">
        <v>2.2989766644129564E-2</v>
      </c>
      <c r="AO121">
        <v>0.45380281990123716</v>
      </c>
      <c r="AP121">
        <v>0.49281702882285067</v>
      </c>
      <c r="AQ121">
        <v>0.48535201977763581</v>
      </c>
      <c r="AR121">
        <v>2.9421487134290131E-2</v>
      </c>
      <c r="AS121">
        <v>4.1238247001221195E-2</v>
      </c>
      <c r="AT121">
        <v>0.57395573971033853</v>
      </c>
      <c r="AU121">
        <v>14.511688115977329</v>
      </c>
      <c r="AV121">
        <v>0.11781541668090183</v>
      </c>
      <c r="AW121">
        <v>4.4145008490415749E-2</v>
      </c>
      <c r="AX121">
        <v>0.29113293521566891</v>
      </c>
      <c r="AY121">
        <v>0.21436070286120057</v>
      </c>
      <c r="AZ121">
        <v>9226.1666666666661</v>
      </c>
      <c r="BA121">
        <v>6165.333333333333</v>
      </c>
      <c r="BB121">
        <v>5553.5</v>
      </c>
      <c r="BC121">
        <v>5.4442542217737373E-2</v>
      </c>
      <c r="BD121">
        <v>0.65764920146518613</v>
      </c>
      <c r="BE121">
        <v>0.63575735033803149</v>
      </c>
      <c r="BF121">
        <v>8.4887329642781187E-2</v>
      </c>
      <c r="BG121">
        <v>0.12034034394310122</v>
      </c>
      <c r="BH121">
        <v>1.0146315643523016</v>
      </c>
      <c r="BI121">
        <v>0.85496017245052114</v>
      </c>
      <c r="BJ121">
        <v>6.6131962472460448E-2</v>
      </c>
      <c r="BK121">
        <v>6.9810749871654316</v>
      </c>
      <c r="BL121">
        <v>0.66824031557086083</v>
      </c>
      <c r="BM121">
        <v>11123703.925574603</v>
      </c>
      <c r="BN121">
        <v>1698023.5588183284</v>
      </c>
    </row>
    <row r="122" spans="1:66">
      <c r="A122">
        <v>2019</v>
      </c>
      <c r="B122">
        <v>1</v>
      </c>
      <c r="C122">
        <v>7.996832331542561E-2</v>
      </c>
      <c r="D122">
        <v>7.8189960265785646E-2</v>
      </c>
      <c r="E122">
        <v>1.8979072825367662</v>
      </c>
      <c r="F122">
        <v>1.3505845847412858</v>
      </c>
      <c r="G122">
        <v>1.2428110123348044</v>
      </c>
      <c r="H122">
        <v>0.5682546521057843</v>
      </c>
      <c r="I122">
        <v>0.49635273991386147</v>
      </c>
      <c r="J122">
        <v>0.72432235699419534</v>
      </c>
      <c r="K122">
        <v>0.73560915677851124</v>
      </c>
      <c r="L122">
        <v>0.75476215983526629</v>
      </c>
      <c r="M122">
        <v>0.78142900352411682</v>
      </c>
      <c r="N122">
        <v>0.18094056786165211</v>
      </c>
      <c r="O122">
        <v>0.18398249884997489</v>
      </c>
      <c r="P122">
        <v>8.1116444449806674E-2</v>
      </c>
      <c r="Q122">
        <v>0.14461280194526799</v>
      </c>
      <c r="R122">
        <v>8.2241379784944613E-2</v>
      </c>
      <c r="S122">
        <v>870691.84934140742</v>
      </c>
      <c r="T122">
        <v>3502833.3541208208</v>
      </c>
      <c r="U122">
        <v>6687502.8635135507</v>
      </c>
      <c r="V122">
        <v>7.8165962308444623E-2</v>
      </c>
      <c r="W122">
        <v>0.23882395780543525</v>
      </c>
      <c r="AG122">
        <v>3.2000761829646458E-2</v>
      </c>
      <c r="AH122">
        <v>4.8360506148325634E-2</v>
      </c>
      <c r="AI122">
        <v>0.10538153335600076</v>
      </c>
      <c r="AJ122">
        <v>1.7513207889230796E-2</v>
      </c>
      <c r="AK122">
        <v>0.9954224873641534</v>
      </c>
      <c r="AL122">
        <v>0.99563983737267914</v>
      </c>
      <c r="AM122">
        <v>0.87124160078155344</v>
      </c>
      <c r="AN122">
        <v>2.1365378690141906E-2</v>
      </c>
      <c r="AO122">
        <v>0.56115249898459485</v>
      </c>
      <c r="AP122">
        <v>0.56778096090690655</v>
      </c>
      <c r="AQ122">
        <v>0.57805613208485662</v>
      </c>
      <c r="AR122">
        <v>8.245122381390016E-2</v>
      </c>
      <c r="AS122">
        <v>8.4036953508103363E-2</v>
      </c>
      <c r="AT122">
        <v>0.20451105099822611</v>
      </c>
      <c r="AV122">
        <v>8.0237962371839819E-2</v>
      </c>
      <c r="AX122">
        <v>0.32072788576996286</v>
      </c>
      <c r="AY122">
        <v>0.31578065792916604</v>
      </c>
      <c r="AZ122">
        <v>9698.2000000000007</v>
      </c>
      <c r="BA122">
        <v>6125</v>
      </c>
      <c r="BC122">
        <v>7.1753474268686709E-2</v>
      </c>
      <c r="BE122">
        <v>0.24932392462947908</v>
      </c>
      <c r="BF122">
        <v>0.11568036295085256</v>
      </c>
      <c r="BG122">
        <v>0.11628873047682944</v>
      </c>
      <c r="BH122">
        <v>0.44446094232859518</v>
      </c>
      <c r="BK122">
        <v>9.7419334866047187</v>
      </c>
      <c r="BL122">
        <v>8.3886729459357365E-2</v>
      </c>
      <c r="BM122">
        <v>3505861.7955226949</v>
      </c>
      <c r="BN122">
        <v>618281.20734188461</v>
      </c>
    </row>
    <row r="123" spans="1:66">
      <c r="A123">
        <v>2019</v>
      </c>
      <c r="B123">
        <v>2</v>
      </c>
      <c r="C123">
        <v>0.16473612367765847</v>
      </c>
      <c r="D123">
        <v>0.10911689954685026</v>
      </c>
      <c r="E123">
        <v>1.4942058938758438</v>
      </c>
      <c r="F123">
        <v>1.1499238665069886</v>
      </c>
      <c r="G123">
        <v>0.98791970939768714</v>
      </c>
      <c r="H123">
        <v>0.61183717673469329</v>
      </c>
      <c r="I123">
        <v>0.54190423549829314</v>
      </c>
      <c r="J123">
        <v>0.54756503180845184</v>
      </c>
      <c r="K123">
        <v>0.64291015916672134</v>
      </c>
      <c r="L123">
        <v>0.59628958096652873</v>
      </c>
      <c r="M123">
        <v>0.59810552909506665</v>
      </c>
      <c r="N123">
        <v>0.10926646526453372</v>
      </c>
      <c r="O123">
        <v>0.12020299150878806</v>
      </c>
      <c r="P123">
        <v>6.2131948805241824E-2</v>
      </c>
      <c r="Q123">
        <v>0.11881647812101774</v>
      </c>
      <c r="R123">
        <v>8.6639585088943719E-2</v>
      </c>
      <c r="S123">
        <v>441663.56645691197</v>
      </c>
      <c r="T123">
        <v>2549352.2884313441</v>
      </c>
      <c r="U123">
        <v>5007231.7621165384</v>
      </c>
      <c r="V123">
        <v>3.9342039514827946E-2</v>
      </c>
      <c r="W123">
        <v>0.14967368264755582</v>
      </c>
      <c r="X123">
        <v>0.8069685497133211</v>
      </c>
      <c r="Y123">
        <v>0.94129675373653365</v>
      </c>
      <c r="Z123">
        <v>24943090.123093244</v>
      </c>
      <c r="AA123">
        <v>15070742.489666285</v>
      </c>
      <c r="AB123">
        <v>23464820.378152709</v>
      </c>
      <c r="AC123">
        <v>0.92670828001158556</v>
      </c>
      <c r="AD123">
        <v>0.37122458990652496</v>
      </c>
      <c r="AE123">
        <v>2.5443148667390809</v>
      </c>
      <c r="AF123">
        <v>1.547778890719415</v>
      </c>
      <c r="AG123">
        <v>4.5956913867990987E-2</v>
      </c>
      <c r="AH123">
        <v>5.3746933759976086E-2</v>
      </c>
      <c r="AI123">
        <v>9.6432611462602444E-2</v>
      </c>
      <c r="AJ123">
        <v>1.8646606204565739E-2</v>
      </c>
      <c r="AK123">
        <v>1.0204314207889478</v>
      </c>
      <c r="AL123">
        <v>1.0159837860611409</v>
      </c>
      <c r="AM123">
        <v>0.96773145007477102</v>
      </c>
      <c r="AN123">
        <v>2.6131216442368765E-2</v>
      </c>
      <c r="AO123">
        <v>0.62250930243782121</v>
      </c>
      <c r="AP123">
        <v>0.67034911717171042</v>
      </c>
      <c r="AQ123">
        <v>0.63364428141809925</v>
      </c>
      <c r="AR123">
        <v>4.5654891883047603E-2</v>
      </c>
      <c r="AS123">
        <v>5.5428659539115528E-2</v>
      </c>
      <c r="AT123">
        <v>0.38636261112948261</v>
      </c>
      <c r="AU123">
        <v>10.824364672097337</v>
      </c>
      <c r="AV123">
        <v>0.17115155825074865</v>
      </c>
      <c r="AW123">
        <v>6.3161565877618162E-2</v>
      </c>
      <c r="AX123">
        <v>0.42205970464444559</v>
      </c>
      <c r="AY123">
        <v>0.29921581205367087</v>
      </c>
      <c r="AZ123">
        <v>8878.2142857142862</v>
      </c>
      <c r="BA123">
        <v>5758.2857142857147</v>
      </c>
      <c r="BB123">
        <v>4858</v>
      </c>
      <c r="BC123">
        <v>5.2722790608149848E-2</v>
      </c>
      <c r="BD123">
        <v>0.64210080484993537</v>
      </c>
      <c r="BE123">
        <v>0.41973052183887016</v>
      </c>
      <c r="BF123">
        <v>0.146456060797479</v>
      </c>
      <c r="BG123">
        <v>0.15903910726524909</v>
      </c>
      <c r="BH123">
        <v>0.50995970974900851</v>
      </c>
      <c r="BI123">
        <v>1.5195342972104076</v>
      </c>
      <c r="BJ123">
        <v>5.4874341994106846E-2</v>
      </c>
      <c r="BK123">
        <v>9.0989666362054678</v>
      </c>
      <c r="BL123">
        <v>0.46995728301845296</v>
      </c>
      <c r="BM123">
        <v>2845907.1143798986</v>
      </c>
      <c r="BN123">
        <v>885279.47481642559</v>
      </c>
    </row>
    <row r="124" spans="1:66">
      <c r="A124">
        <v>2019</v>
      </c>
      <c r="B124">
        <v>3</v>
      </c>
      <c r="C124">
        <v>5.8164893562289988E-2</v>
      </c>
      <c r="D124">
        <v>7.0422130365631483E-2</v>
      </c>
      <c r="E124">
        <v>1.8185387032322748</v>
      </c>
      <c r="F124">
        <v>0.95758680472430913</v>
      </c>
      <c r="G124">
        <v>0.8294220342877241</v>
      </c>
      <c r="H124">
        <v>0.56536201281436538</v>
      </c>
      <c r="I124">
        <v>0.511673018317231</v>
      </c>
      <c r="J124">
        <v>0.51712409009503213</v>
      </c>
      <c r="K124">
        <v>0.55936350769242082</v>
      </c>
      <c r="L124">
        <v>0.57046589895797961</v>
      </c>
      <c r="M124">
        <v>0.57450157708637772</v>
      </c>
      <c r="N124">
        <v>0.14382108671331578</v>
      </c>
      <c r="O124">
        <v>0.14804790774586749</v>
      </c>
      <c r="P124">
        <v>5.2171309439801625E-2</v>
      </c>
      <c r="Q124">
        <v>0.10735356161064964</v>
      </c>
      <c r="R124">
        <v>6.2590117797785588E-2</v>
      </c>
      <c r="S124">
        <v>357941.97565527156</v>
      </c>
      <c r="T124">
        <v>1849194.6021576461</v>
      </c>
      <c r="U124">
        <v>4141163.9139328687</v>
      </c>
      <c r="V124">
        <v>3.5211866969490045E-2</v>
      </c>
      <c r="W124">
        <v>0.12579785159533233</v>
      </c>
      <c r="X124">
        <v>0.69962385982261932</v>
      </c>
      <c r="Y124">
        <v>0.94619048372874448</v>
      </c>
      <c r="Z124">
        <v>27915790.786096256</v>
      </c>
      <c r="AA124">
        <v>16998273.985962566</v>
      </c>
      <c r="AB124">
        <v>26413655.587566845</v>
      </c>
      <c r="AC124">
        <v>0.93169655109369232</v>
      </c>
      <c r="AD124">
        <v>0.36966395325450052</v>
      </c>
      <c r="AE124">
        <v>2.5595962911680648</v>
      </c>
      <c r="AF124">
        <v>1.2998921796461282</v>
      </c>
      <c r="AG124">
        <v>3.0796325961471305E-2</v>
      </c>
      <c r="AH124">
        <v>4.456512994530492E-2</v>
      </c>
      <c r="AI124">
        <v>0.1124028876239026</v>
      </c>
      <c r="AJ124">
        <v>3.3533114085268267E-2</v>
      </c>
      <c r="AK124">
        <v>1.0300552912887129</v>
      </c>
      <c r="AL124">
        <v>1.0295335202807521</v>
      </c>
      <c r="AM124">
        <v>0.99205841686333995</v>
      </c>
      <c r="AN124">
        <v>2.5224621770634365E-2</v>
      </c>
      <c r="AO124">
        <v>0.65038300007167127</v>
      </c>
      <c r="AP124">
        <v>0.66649696162328431</v>
      </c>
      <c r="AQ124">
        <v>0.66459957263332858</v>
      </c>
      <c r="AR124">
        <v>4.1885353601342205E-2</v>
      </c>
      <c r="AS124">
        <v>4.5554235674693265E-2</v>
      </c>
      <c r="AT124">
        <v>0.41527435225814435</v>
      </c>
      <c r="AU124">
        <v>15.813070097848271</v>
      </c>
      <c r="AV124">
        <v>0.30411255897908096</v>
      </c>
      <c r="AW124">
        <v>6.1187040112598741E-2</v>
      </c>
      <c r="AX124">
        <v>0.22895641973055431</v>
      </c>
      <c r="AY124">
        <v>0.20477440231003258</v>
      </c>
      <c r="AZ124">
        <v>9348</v>
      </c>
      <c r="BA124">
        <v>6114.625</v>
      </c>
      <c r="BB124">
        <v>5360</v>
      </c>
      <c r="BC124">
        <v>5.3952087197285982E-2</v>
      </c>
      <c r="BD124">
        <v>0.64354113839372595</v>
      </c>
      <c r="BE124">
        <v>0.45283624584342458</v>
      </c>
      <c r="BF124">
        <v>0.24917116471861342</v>
      </c>
      <c r="BG124">
        <v>0.25392807484050484</v>
      </c>
      <c r="BH124">
        <v>0.64708692722711803</v>
      </c>
      <c r="BI124">
        <v>0.69263947345769894</v>
      </c>
      <c r="BJ124">
        <v>4.0061615695081189E-2</v>
      </c>
      <c r="BK124">
        <v>13.442080941425562</v>
      </c>
      <c r="BL124">
        <v>0.37181572586528805</v>
      </c>
      <c r="BM124">
        <v>2544427.3494736166</v>
      </c>
      <c r="BN124">
        <v>1929159.0499990587</v>
      </c>
    </row>
    <row r="125" spans="1:66">
      <c r="A125">
        <v>2019</v>
      </c>
      <c r="B125">
        <v>4</v>
      </c>
      <c r="C125">
        <v>0.10906980550753308</v>
      </c>
      <c r="D125">
        <v>7.3550664264788526E-2</v>
      </c>
      <c r="E125">
        <v>1.6070293332791559</v>
      </c>
      <c r="F125">
        <v>1.1395956878455331</v>
      </c>
      <c r="G125">
        <v>0.95923633938382646</v>
      </c>
      <c r="H125">
        <v>0.57261456003089273</v>
      </c>
      <c r="I125">
        <v>0.50557000215604586</v>
      </c>
      <c r="J125">
        <v>0.48440517902733821</v>
      </c>
      <c r="K125">
        <v>0.55731077818491592</v>
      </c>
      <c r="L125">
        <v>0.54357110284513233</v>
      </c>
      <c r="M125">
        <v>0.53287613965345604</v>
      </c>
      <c r="N125">
        <v>0.11399013396462784</v>
      </c>
      <c r="O125">
        <v>0.12844375505687464</v>
      </c>
      <c r="P125">
        <v>5.6664946282401853E-2</v>
      </c>
      <c r="Q125">
        <v>0.10613584733967049</v>
      </c>
      <c r="R125">
        <v>7.3212825526360936E-2</v>
      </c>
      <c r="S125">
        <v>266581.94231253385</v>
      </c>
      <c r="T125">
        <v>2028781.8832724032</v>
      </c>
      <c r="U125">
        <v>3904583.9033372854</v>
      </c>
      <c r="V125">
        <v>2.6300425704547794E-2</v>
      </c>
      <c r="W125">
        <v>0.11293422518804061</v>
      </c>
      <c r="X125">
        <v>0.63374292487471784</v>
      </c>
      <c r="Y125">
        <v>0.88484517714022015</v>
      </c>
      <c r="Z125">
        <v>23822462.234296232</v>
      </c>
      <c r="AA125">
        <v>14389559.161796644</v>
      </c>
      <c r="AB125">
        <v>21131344.427091461</v>
      </c>
      <c r="AC125">
        <v>0.92037140116522531</v>
      </c>
      <c r="AD125">
        <v>0.3795477634122093</v>
      </c>
      <c r="AE125">
        <v>2.3495348805574272</v>
      </c>
      <c r="AF125">
        <v>0.93059589135374354</v>
      </c>
      <c r="AG125">
        <v>3.0529952642335576E-2</v>
      </c>
      <c r="AH125">
        <v>4.0707473350380781E-2</v>
      </c>
      <c r="AI125">
        <v>8.6037562977980944E-2</v>
      </c>
      <c r="AJ125">
        <v>2.0333566879572905E-2</v>
      </c>
      <c r="AK125">
        <v>1.0204402618591151</v>
      </c>
      <c r="AL125">
        <v>1.0151683692711877</v>
      </c>
      <c r="AM125">
        <v>1.0143663909485705</v>
      </c>
      <c r="AN125">
        <v>1.89629294258515E-2</v>
      </c>
      <c r="AO125">
        <v>0.6652788464471292</v>
      </c>
      <c r="AP125">
        <v>0.7092308283079396</v>
      </c>
      <c r="AQ125">
        <v>0.67662676334819161</v>
      </c>
      <c r="AR125">
        <v>4.0387984681222372E-2</v>
      </c>
      <c r="AS125">
        <v>4.7653482494780804E-2</v>
      </c>
      <c r="AT125">
        <v>0.45369517829833761</v>
      </c>
      <c r="AU125">
        <v>13.533419904287982</v>
      </c>
      <c r="AV125">
        <v>0.33207081540576194</v>
      </c>
      <c r="AW125">
        <v>4.4970164753694801E-2</v>
      </c>
      <c r="AX125">
        <v>0.26125615368287458</v>
      </c>
      <c r="AY125">
        <v>0.21278775078646681</v>
      </c>
      <c r="AZ125">
        <v>9305.6923076923085</v>
      </c>
      <c r="BA125">
        <v>6019.6923076923076</v>
      </c>
      <c r="BB125">
        <v>4922.666666666667</v>
      </c>
      <c r="BC125">
        <v>4.2576978005394915E-2</v>
      </c>
      <c r="BD125">
        <v>0.68037943366566189</v>
      </c>
      <c r="BE125">
        <v>0.48752174625404421</v>
      </c>
      <c r="BF125">
        <v>0.25465045370669265</v>
      </c>
      <c r="BG125">
        <v>0.27783010347600956</v>
      </c>
      <c r="BH125">
        <v>0.6070377549910565</v>
      </c>
      <c r="BI125">
        <v>0.88452565565167751</v>
      </c>
      <c r="BJ125">
        <v>5.4789688351555406E-2</v>
      </c>
      <c r="BK125">
        <v>14.756550744535256</v>
      </c>
      <c r="BL125">
        <v>0.19185193596471853</v>
      </c>
      <c r="BM125">
        <v>2084236.9444220907</v>
      </c>
      <c r="BN125">
        <v>966012.87393908808</v>
      </c>
    </row>
    <row r="126" spans="1:66">
      <c r="A126">
        <v>2019</v>
      </c>
      <c r="B126">
        <v>5</v>
      </c>
      <c r="C126">
        <v>0.18704637960172188</v>
      </c>
      <c r="D126">
        <v>0.1001848676467626</v>
      </c>
      <c r="E126">
        <v>1.9332979248978259</v>
      </c>
      <c r="F126">
        <v>1.1882166311444673</v>
      </c>
      <c r="G126">
        <v>0.83094962577193598</v>
      </c>
      <c r="H126">
        <v>0.60439465560291816</v>
      </c>
      <c r="I126">
        <v>0.510607909211795</v>
      </c>
      <c r="J126">
        <v>0.35480521646007979</v>
      </c>
      <c r="K126">
        <v>0.53188523141942345</v>
      </c>
      <c r="L126">
        <v>0.39180295206465354</v>
      </c>
      <c r="M126">
        <v>0.40068421452396502</v>
      </c>
      <c r="N126">
        <v>7.5867627318680908E-2</v>
      </c>
      <c r="O126">
        <v>0.11463269937052087</v>
      </c>
      <c r="P126">
        <v>5.139217058242411E-2</v>
      </c>
      <c r="Q126">
        <v>0.10756925031447925</v>
      </c>
      <c r="R126">
        <v>8.3511057443933209E-2</v>
      </c>
      <c r="S126">
        <v>252647.56757884336</v>
      </c>
      <c r="T126">
        <v>2137181.9443283887</v>
      </c>
      <c r="U126">
        <v>4533100.4530609054</v>
      </c>
      <c r="V126">
        <v>2.0133701564546875E-2</v>
      </c>
      <c r="W126">
        <v>0.12746341991635315</v>
      </c>
      <c r="X126">
        <v>0.62520591861834629</v>
      </c>
      <c r="Y126">
        <v>0.88827995871520371</v>
      </c>
      <c r="Z126">
        <v>24253762.252472445</v>
      </c>
      <c r="AA126">
        <v>14206869.303550081</v>
      </c>
      <c r="AB126">
        <v>21552477.682453539</v>
      </c>
      <c r="AC126">
        <v>0.90842793212881057</v>
      </c>
      <c r="AD126">
        <v>0.38492332844502786</v>
      </c>
      <c r="AE126">
        <v>2.3163446895017983</v>
      </c>
      <c r="AF126">
        <v>1.1068446260497184</v>
      </c>
      <c r="AG126">
        <v>3.6538667479215067E-2</v>
      </c>
      <c r="AH126">
        <v>3.76948952201012E-2</v>
      </c>
      <c r="AI126">
        <v>0.10179710026340469</v>
      </c>
      <c r="AJ126">
        <v>2.3964562037202996E-2</v>
      </c>
      <c r="AK126">
        <v>1.0195213449314791</v>
      </c>
      <c r="AL126">
        <v>1.0056250129554993</v>
      </c>
      <c r="AM126">
        <v>1.0020904060767231</v>
      </c>
      <c r="AN126">
        <v>2.177572744442885E-2</v>
      </c>
      <c r="AO126">
        <v>0.5650574612909891</v>
      </c>
      <c r="AP126">
        <v>0.68369083911443984</v>
      </c>
      <c r="AQ126">
        <v>0.57733580484859148</v>
      </c>
      <c r="AR126">
        <v>3.5483856407425053E-2</v>
      </c>
      <c r="AS126">
        <v>5.1161954675716832E-2</v>
      </c>
      <c r="AT126">
        <v>0.59837825848977833</v>
      </c>
      <c r="AU126">
        <v>15.164878283746301</v>
      </c>
      <c r="AV126">
        <v>0.16000730777398817</v>
      </c>
      <c r="AW126">
        <v>4.9539123108486634E-2</v>
      </c>
      <c r="AX126">
        <v>0.41089114987161707</v>
      </c>
      <c r="AY126">
        <v>0.25901655739318674</v>
      </c>
      <c r="AZ126">
        <v>8825.7142857142862</v>
      </c>
      <c r="BA126">
        <v>5755.9523809523807</v>
      </c>
      <c r="BB126">
        <v>4979.8461538461543</v>
      </c>
      <c r="BC126">
        <v>5.3176406319368007E-2</v>
      </c>
      <c r="BD126">
        <v>0.65797524288665921</v>
      </c>
      <c r="BE126">
        <v>0.62325687750854386</v>
      </c>
      <c r="BF126">
        <v>0.17182780297363717</v>
      </c>
      <c r="BG126">
        <v>0.24128597088298728</v>
      </c>
      <c r="BH126">
        <v>0.68574524860735786</v>
      </c>
      <c r="BI126">
        <v>1.114560193342077</v>
      </c>
      <c r="BJ126">
        <v>5.3371225159628589E-2</v>
      </c>
      <c r="BK126">
        <v>11.411540926846962</v>
      </c>
      <c r="BL126">
        <v>0.21988625756263969</v>
      </c>
      <c r="BM126">
        <v>2835612.9951018929</v>
      </c>
      <c r="BN126">
        <v>1050746.5125687674</v>
      </c>
    </row>
    <row r="127" spans="1:66">
      <c r="A127">
        <v>2019</v>
      </c>
      <c r="B127">
        <v>6</v>
      </c>
      <c r="C127">
        <v>0.2164460315664937</v>
      </c>
      <c r="D127">
        <v>0.10138350801638661</v>
      </c>
      <c r="E127">
        <v>1.7084443134083953</v>
      </c>
      <c r="F127">
        <v>1.14237964722592</v>
      </c>
      <c r="G127">
        <v>0.81889456840286212</v>
      </c>
      <c r="H127">
        <v>0.59248541421698064</v>
      </c>
      <c r="I127">
        <v>0.49425307591123213</v>
      </c>
      <c r="J127">
        <v>0.32331932369551519</v>
      </c>
      <c r="K127">
        <v>0.49390935223252264</v>
      </c>
      <c r="L127">
        <v>0.37017277517685093</v>
      </c>
      <c r="M127">
        <v>0.37741862075926025</v>
      </c>
      <c r="N127">
        <v>6.0464512888639028E-2</v>
      </c>
      <c r="O127">
        <v>0.10308448822930055</v>
      </c>
      <c r="P127">
        <v>5.9215616804155352E-2</v>
      </c>
      <c r="Q127">
        <v>0.1432193840381705</v>
      </c>
      <c r="R127">
        <v>0.10155916332132699</v>
      </c>
      <c r="S127">
        <v>237910.82512456036</v>
      </c>
      <c r="T127">
        <v>2790372.5028958614</v>
      </c>
      <c r="U127">
        <v>6832404.2014869628</v>
      </c>
      <c r="V127">
        <v>2.2108620940913939E-2</v>
      </c>
      <c r="W127">
        <v>0.11472378137635687</v>
      </c>
      <c r="X127">
        <v>0.57242953431423516</v>
      </c>
      <c r="Y127">
        <v>0.88365277351377725</v>
      </c>
      <c r="Z127">
        <v>24809228.219473742</v>
      </c>
      <c r="AA127">
        <v>14494255.086455757</v>
      </c>
      <c r="AB127">
        <v>21913823.68784105</v>
      </c>
      <c r="AC127">
        <v>0.90273247109394417</v>
      </c>
      <c r="AD127">
        <v>0.38574377005334382</v>
      </c>
      <c r="AE127">
        <v>2.2951203854437501</v>
      </c>
      <c r="AF127">
        <v>0.98099786681008205</v>
      </c>
      <c r="AG127">
        <v>2.8584198678531104E-2</v>
      </c>
      <c r="AH127">
        <v>3.3546120146186659E-2</v>
      </c>
      <c r="AI127">
        <v>0.13580391832448646</v>
      </c>
      <c r="AJ127">
        <v>2.4596686853337543E-2</v>
      </c>
      <c r="AK127">
        <v>1.0210753478270183</v>
      </c>
      <c r="AL127">
        <v>1.0050415650511828</v>
      </c>
      <c r="AM127">
        <v>1.0078548110737278</v>
      </c>
      <c r="AN127">
        <v>1.9645665562710222E-2</v>
      </c>
      <c r="AO127">
        <v>0.53263880307688349</v>
      </c>
      <c r="AP127">
        <v>0.64635162843950811</v>
      </c>
      <c r="AQ127">
        <v>0.54841924818422327</v>
      </c>
      <c r="AR127">
        <v>3.0303587414586056E-2</v>
      </c>
      <c r="AS127">
        <v>4.6051481094554592E-2</v>
      </c>
      <c r="AT127">
        <v>0.61880633284330144</v>
      </c>
      <c r="AU127">
        <v>11.419299901623731</v>
      </c>
      <c r="AV127">
        <v>0.2416144095074263</v>
      </c>
      <c r="AW127">
        <v>5.8229922273187934E-2</v>
      </c>
      <c r="AX127">
        <v>0.39454317054846988</v>
      </c>
      <c r="AY127">
        <v>0.25818210333599789</v>
      </c>
      <c r="AZ127">
        <v>8755.9090909090901</v>
      </c>
      <c r="BA127">
        <v>5768.545454545455</v>
      </c>
      <c r="BB127">
        <v>5036.125</v>
      </c>
      <c r="BC127">
        <v>5.0584609759948961E-2</v>
      </c>
      <c r="BD127">
        <v>0.66136918712423054</v>
      </c>
      <c r="BE127">
        <v>0.65331892933451396</v>
      </c>
      <c r="BF127">
        <v>0.14956380180364476</v>
      </c>
      <c r="BG127">
        <v>0.22932185632047375</v>
      </c>
      <c r="BH127">
        <v>0.77139597153241968</v>
      </c>
      <c r="BI127">
        <v>0.98403023301548465</v>
      </c>
      <c r="BJ127">
        <v>6.7598076261271178E-2</v>
      </c>
      <c r="BK127">
        <v>11.173411618947684</v>
      </c>
      <c r="BL127">
        <v>0.28995134117744326</v>
      </c>
      <c r="BM127">
        <v>4703426.9508301606</v>
      </c>
      <c r="BN127">
        <v>947186.33933747013</v>
      </c>
    </row>
    <row r="128" spans="1:66">
      <c r="A128">
        <v>2019</v>
      </c>
      <c r="B128">
        <v>7</v>
      </c>
      <c r="C128">
        <v>0.2077260778131769</v>
      </c>
      <c r="D128">
        <v>0.10823819428485919</v>
      </c>
      <c r="E128">
        <v>1.612680000279388</v>
      </c>
      <c r="F128">
        <v>1.0821759431497928</v>
      </c>
      <c r="G128">
        <v>0.70381090304278082</v>
      </c>
      <c r="H128">
        <v>0.62789604654755071</v>
      </c>
      <c r="I128">
        <v>0.53771563925936816</v>
      </c>
      <c r="J128">
        <v>0.27995491029484348</v>
      </c>
      <c r="K128">
        <v>0.49099216689043551</v>
      </c>
      <c r="L128">
        <v>0.32047345773837843</v>
      </c>
      <c r="M128">
        <v>0.33296639972748848</v>
      </c>
      <c r="N128">
        <v>4.7509981717362391E-2</v>
      </c>
      <c r="O128">
        <v>9.5805047088302064E-2</v>
      </c>
      <c r="P128">
        <v>5.8113683615663117E-2</v>
      </c>
      <c r="Q128">
        <v>0.14089796587344824</v>
      </c>
      <c r="R128">
        <v>0.10786360625866528</v>
      </c>
      <c r="S128">
        <v>254467.12681816571</v>
      </c>
      <c r="T128">
        <v>2830791.871534233</v>
      </c>
      <c r="U128">
        <v>7096403.2641679756</v>
      </c>
      <c r="V128">
        <v>1.6467147561507228E-2</v>
      </c>
      <c r="W128">
        <v>0.11978008119984646</v>
      </c>
      <c r="X128">
        <v>0.5125886309614226</v>
      </c>
      <c r="Y128">
        <v>0.87882990717545684</v>
      </c>
      <c r="Z128">
        <v>26214308.884296056</v>
      </c>
      <c r="AA128">
        <v>15031638.41478789</v>
      </c>
      <c r="AB128">
        <v>23046788.302792016</v>
      </c>
      <c r="AC128">
        <v>0.92161365409333029</v>
      </c>
      <c r="AD128">
        <v>0.38127637896685435</v>
      </c>
      <c r="AE128">
        <v>2.3138937796971977</v>
      </c>
      <c r="AF128">
        <v>1.0591103868765752</v>
      </c>
      <c r="AG128">
        <v>3.6179538553753693E-2</v>
      </c>
      <c r="AH128">
        <v>3.5857302972594422E-2</v>
      </c>
      <c r="AI128">
        <v>0.13636228797845698</v>
      </c>
      <c r="AJ128">
        <v>2.7510882924089125E-2</v>
      </c>
      <c r="AK128">
        <v>1.0189182723485022</v>
      </c>
      <c r="AL128">
        <v>1.0031357012552198</v>
      </c>
      <c r="AM128">
        <v>0.9971386498060022</v>
      </c>
      <c r="AN128">
        <v>2.0371143462706964E-2</v>
      </c>
      <c r="AO128">
        <v>0.5055810778752744</v>
      </c>
      <c r="AP128">
        <v>0.64211694387271656</v>
      </c>
      <c r="AQ128">
        <v>0.52122869517183856</v>
      </c>
      <c r="AR128">
        <v>2.4929369634861517E-2</v>
      </c>
      <c r="AS128">
        <v>4.4189361884236777E-2</v>
      </c>
      <c r="AT128">
        <v>0.66084552990354051</v>
      </c>
      <c r="AU128">
        <v>9.959866792553008</v>
      </c>
      <c r="AV128">
        <v>0.30547787598894333</v>
      </c>
      <c r="AW128">
        <v>2.6174937826462651E-2</v>
      </c>
      <c r="AX128">
        <v>0.41700804387867108</v>
      </c>
      <c r="AY128">
        <v>0.25807118685357788</v>
      </c>
      <c r="AZ128">
        <v>9282.375</v>
      </c>
      <c r="BA128">
        <v>6000.5</v>
      </c>
      <c r="BB128">
        <v>5143.125</v>
      </c>
      <c r="BC128">
        <v>5.5655391622784017E-2</v>
      </c>
      <c r="BD128">
        <v>0.65202409673003692</v>
      </c>
      <c r="BE128">
        <v>0.69603462487930012</v>
      </c>
      <c r="BF128">
        <v>0.11008218123667943</v>
      </c>
      <c r="BG128">
        <v>0.20215758611795598</v>
      </c>
      <c r="BH128">
        <v>0.79742077263914357</v>
      </c>
      <c r="BI128">
        <v>1.0188899143082226</v>
      </c>
      <c r="BJ128">
        <v>5.9030620399852393E-2</v>
      </c>
      <c r="BK128">
        <v>9.2727716192871945</v>
      </c>
      <c r="BL128">
        <v>0.39672899591779409</v>
      </c>
      <c r="BM128">
        <v>5047179.1105936104</v>
      </c>
      <c r="BN128">
        <v>1037988.6222944297</v>
      </c>
    </row>
    <row r="129" spans="1:66">
      <c r="A129">
        <v>2019</v>
      </c>
      <c r="B129">
        <v>8</v>
      </c>
      <c r="C129">
        <v>0.13907780324737709</v>
      </c>
      <c r="D129">
        <v>9.6882984813055281E-2</v>
      </c>
      <c r="E129">
        <v>2.1496736423385951</v>
      </c>
      <c r="F129">
        <v>1.1826082874654431</v>
      </c>
      <c r="G129">
        <v>0.93332221436830309</v>
      </c>
      <c r="H129">
        <v>0.61029339763087431</v>
      </c>
      <c r="I129">
        <v>0.47165040626052629</v>
      </c>
      <c r="J129">
        <v>0.32427406796794905</v>
      </c>
      <c r="K129">
        <v>0.462500655500165</v>
      </c>
      <c r="L129">
        <v>0.36630746390686242</v>
      </c>
      <c r="M129">
        <v>0.405546524848648</v>
      </c>
      <c r="N129">
        <v>4.4785764049422076E-2</v>
      </c>
      <c r="O129">
        <v>6.9765764207376499E-2</v>
      </c>
      <c r="P129">
        <v>0.12550946173944877</v>
      </c>
      <c r="Q129">
        <v>0.29137383950939993</v>
      </c>
      <c r="R129">
        <v>0.18391071851706423</v>
      </c>
      <c r="S129">
        <v>311987.42360225768</v>
      </c>
      <c r="T129">
        <v>6195140.2172453823</v>
      </c>
      <c r="U129">
        <v>15175262.113263646</v>
      </c>
      <c r="V129">
        <v>1.8750247592410948E-2</v>
      </c>
      <c r="W129">
        <v>0.1484036128062986</v>
      </c>
      <c r="X129">
        <v>0.3607353273366336</v>
      </c>
      <c r="Y129">
        <v>0.83033674738440855</v>
      </c>
      <c r="Z129">
        <v>26670337.446048826</v>
      </c>
      <c r="AA129">
        <v>14831658.183408206</v>
      </c>
      <c r="AB129">
        <v>22145934.153409574</v>
      </c>
      <c r="AC129">
        <v>0.91724045570218882</v>
      </c>
      <c r="AD129">
        <v>0.3727809600798111</v>
      </c>
      <c r="AE129">
        <v>2.231022107545086</v>
      </c>
      <c r="AF129">
        <v>0.99126803789781581</v>
      </c>
      <c r="AG129">
        <v>2.9664239561717969E-2</v>
      </c>
      <c r="AH129">
        <v>4.0634445510920485E-2</v>
      </c>
      <c r="AI129">
        <v>0.25846255111006805</v>
      </c>
      <c r="AJ129">
        <v>3.8046343026038341E-2</v>
      </c>
      <c r="AK129">
        <v>1.0027360500277154</v>
      </c>
      <c r="AL129">
        <v>0.98646274818147495</v>
      </c>
      <c r="AM129">
        <v>0.99006221391135629</v>
      </c>
      <c r="AN129">
        <v>2.3630193869950841E-2</v>
      </c>
      <c r="AO129">
        <v>0.46011027147402173</v>
      </c>
      <c r="AP129">
        <v>0.51161043764789149</v>
      </c>
      <c r="AQ129">
        <v>0.4906705620537275</v>
      </c>
      <c r="AR129">
        <v>2.9764254607830498E-2</v>
      </c>
      <c r="AS129">
        <v>4.266554511448125E-2</v>
      </c>
      <c r="AT129">
        <v>0.57446463923872515</v>
      </c>
      <c r="AU129">
        <v>14.072127143081763</v>
      </c>
      <c r="AV129">
        <v>0.1389399877630588</v>
      </c>
      <c r="AW129">
        <v>5.4197864331780171E-2</v>
      </c>
      <c r="AX129">
        <v>0.29303483228853339</v>
      </c>
      <c r="AY129">
        <v>0.21221055719916215</v>
      </c>
      <c r="AZ129">
        <v>9297.8333333333339</v>
      </c>
      <c r="BA129">
        <v>6222.833333333333</v>
      </c>
      <c r="BB129">
        <v>5634</v>
      </c>
      <c r="BC129">
        <v>5.4165500876532206E-2</v>
      </c>
      <c r="BD129">
        <v>0.6693298527290773</v>
      </c>
      <c r="BE129">
        <v>0.64373633598584246</v>
      </c>
      <c r="BF129">
        <v>8.4676420533620414E-2</v>
      </c>
      <c r="BG129">
        <v>0.12216034897466399</v>
      </c>
      <c r="BH129">
        <v>0.99257211223434505</v>
      </c>
      <c r="BI129">
        <v>0.87795928986676752</v>
      </c>
      <c r="BJ129">
        <v>5.9785078829479733E-2</v>
      </c>
      <c r="BK129">
        <v>6.9979208709586844</v>
      </c>
      <c r="BL129">
        <v>0.67441150586643317</v>
      </c>
      <c r="BM129">
        <v>10895560.151561426</v>
      </c>
      <c r="BN129">
        <v>1782883.2271817585</v>
      </c>
    </row>
    <row r="130" spans="1:66">
      <c r="A130">
        <v>2020</v>
      </c>
      <c r="B130">
        <v>1</v>
      </c>
      <c r="C130">
        <v>8.3928435587482919E-2</v>
      </c>
      <c r="D130">
        <v>0.20786931195756447</v>
      </c>
      <c r="E130">
        <v>2.0573147929276003</v>
      </c>
      <c r="F130">
        <v>1.5209858413319197</v>
      </c>
      <c r="G130">
        <v>1.4047397949098051</v>
      </c>
      <c r="H130">
        <v>0.57647062899558676</v>
      </c>
      <c r="I130">
        <v>0.51092511204392577</v>
      </c>
      <c r="J130">
        <v>0.74310254941404996</v>
      </c>
      <c r="K130">
        <v>0.74733796317039425</v>
      </c>
      <c r="L130">
        <v>0.77614992214230316</v>
      </c>
      <c r="M130">
        <v>0.80328619033353876</v>
      </c>
      <c r="N130">
        <v>0.18251027623459304</v>
      </c>
      <c r="O130">
        <v>0.18485490285046841</v>
      </c>
      <c r="P130">
        <v>6.3240444027348547E-2</v>
      </c>
      <c r="Q130">
        <v>0.12573697849958057</v>
      </c>
      <c r="R130">
        <v>6.3855059295513189E-2</v>
      </c>
      <c r="S130">
        <v>874365.79741781321</v>
      </c>
      <c r="T130">
        <v>2622252.4212566935</v>
      </c>
      <c r="U130">
        <v>5772003.7365549775</v>
      </c>
      <c r="V130">
        <v>7.8359217679839291E-2</v>
      </c>
      <c r="W130">
        <v>0.26228056467577104</v>
      </c>
      <c r="AG130">
        <v>2.9701464919096039E-2</v>
      </c>
      <c r="AH130">
        <v>4.6977325079039269E-2</v>
      </c>
      <c r="AI130">
        <v>9.6771344007090768E-2</v>
      </c>
      <c r="AJ130">
        <v>1.1614023043674964E-2</v>
      </c>
      <c r="AK130">
        <v>0.98262361455160563</v>
      </c>
      <c r="AL130">
        <v>0.98512983354997774</v>
      </c>
      <c r="AM130">
        <v>0.92464814874859136</v>
      </c>
      <c r="AN130">
        <v>1.8997184229572646E-2</v>
      </c>
      <c r="AO130">
        <v>0.59686418046996825</v>
      </c>
      <c r="AP130">
        <v>0.59892353192843384</v>
      </c>
      <c r="AQ130">
        <v>0.61928089731939262</v>
      </c>
      <c r="AR130">
        <v>8.4290698431002467E-2</v>
      </c>
      <c r="AS130">
        <v>8.569717865596059E-2</v>
      </c>
      <c r="AT130">
        <v>0.18958728837407049</v>
      </c>
      <c r="AV130">
        <v>-9.5428635975250906E-2</v>
      </c>
      <c r="AX130">
        <v>0.30981413679927899</v>
      </c>
      <c r="AY130">
        <v>0.30850019763773734</v>
      </c>
      <c r="AZ130">
        <v>9778.4</v>
      </c>
      <c r="BA130">
        <v>6030.8</v>
      </c>
      <c r="BC130">
        <v>7.1355978476993071E-2</v>
      </c>
      <c r="BE130">
        <v>0.22892567184362003</v>
      </c>
      <c r="BF130">
        <v>0.11555544814726235</v>
      </c>
      <c r="BG130">
        <v>0.11595870525255211</v>
      </c>
      <c r="BH130">
        <v>0.38253833264264275</v>
      </c>
      <c r="BK130">
        <v>10.057635516804531</v>
      </c>
      <c r="BL130">
        <v>7.8339210458415756E-2</v>
      </c>
      <c r="BM130">
        <v>3815349.7614444881</v>
      </c>
      <c r="BN130">
        <v>411544.59972754167</v>
      </c>
    </row>
    <row r="131" spans="1:66">
      <c r="A131">
        <v>2020</v>
      </c>
      <c r="B131">
        <v>2</v>
      </c>
      <c r="C131">
        <v>0.16449195681289358</v>
      </c>
      <c r="D131">
        <v>0.131675652766613</v>
      </c>
      <c r="E131">
        <v>1.6309162695398172</v>
      </c>
      <c r="F131">
        <v>1.2368351856948938</v>
      </c>
      <c r="G131">
        <v>1.0505197680380323</v>
      </c>
      <c r="H131">
        <v>0.61380502817051419</v>
      </c>
      <c r="I131">
        <v>0.55061463682211753</v>
      </c>
      <c r="J131">
        <v>0.53796976399451046</v>
      </c>
      <c r="K131">
        <v>0.6330047998713344</v>
      </c>
      <c r="L131">
        <v>0.58173671566553531</v>
      </c>
      <c r="M131">
        <v>0.60837571498252607</v>
      </c>
      <c r="N131">
        <v>0.11625969593405681</v>
      </c>
      <c r="O131">
        <v>0.12711983732390122</v>
      </c>
      <c r="P131">
        <v>6.2082501816879042E-2</v>
      </c>
      <c r="Q131">
        <v>0.1190602585203778</v>
      </c>
      <c r="R131">
        <v>8.6593078159897474E-2</v>
      </c>
      <c r="S131">
        <v>459715.13318893447</v>
      </c>
      <c r="T131">
        <v>2508798.8413128555</v>
      </c>
      <c r="U131">
        <v>4906650.1116975909</v>
      </c>
      <c r="V131">
        <v>3.8777285287957895E-2</v>
      </c>
      <c r="W131">
        <v>0.16624719677325187</v>
      </c>
      <c r="X131">
        <v>0.81641167705115369</v>
      </c>
      <c r="Y131">
        <v>0.92416728139539595</v>
      </c>
      <c r="Z131">
        <v>24630069.811592728</v>
      </c>
      <c r="AA131">
        <v>14817290.789155176</v>
      </c>
      <c r="AB131">
        <v>22737773.842749286</v>
      </c>
      <c r="AC131">
        <v>0.92883768373402253</v>
      </c>
      <c r="AD131">
        <v>0.37512322429410822</v>
      </c>
      <c r="AE131">
        <v>2.475074354130717</v>
      </c>
      <c r="AF131">
        <v>1.3522654879372444</v>
      </c>
      <c r="AG131">
        <v>4.3251423844411989E-2</v>
      </c>
      <c r="AH131">
        <v>5.3175719303501526E-2</v>
      </c>
      <c r="AI131">
        <v>9.5534628777415614E-2</v>
      </c>
      <c r="AJ131">
        <v>1.8616939607854883E-2</v>
      </c>
      <c r="AK131">
        <v>1.0107044318782099</v>
      </c>
      <c r="AL131">
        <v>1.0215481002447213</v>
      </c>
      <c r="AM131">
        <v>0.97852889329888981</v>
      </c>
      <c r="AN131">
        <v>2.2714859730229908E-2</v>
      </c>
      <c r="AO131">
        <v>0.61561621029473323</v>
      </c>
      <c r="AP131">
        <v>0.66357985825146459</v>
      </c>
      <c r="AQ131">
        <v>0.62787914127763378</v>
      </c>
      <c r="AR131">
        <v>4.2638743600549242E-2</v>
      </c>
      <c r="AS131">
        <v>5.2559049325126277E-2</v>
      </c>
      <c r="AT131">
        <v>0.38311085678171908</v>
      </c>
      <c r="AU131">
        <v>13.339098525405291</v>
      </c>
      <c r="AV131">
        <v>0.16849666134829408</v>
      </c>
      <c r="AW131">
        <v>-1.453646038424794E-2</v>
      </c>
      <c r="AX131">
        <v>0.40616497518849881</v>
      </c>
      <c r="AY131">
        <v>0.29034180333829529</v>
      </c>
      <c r="AZ131">
        <v>8852.7857142857138</v>
      </c>
      <c r="BA131">
        <v>5729.3571428571431</v>
      </c>
      <c r="BB131">
        <v>4849.666666666667</v>
      </c>
      <c r="BC131">
        <v>5.4020055601660351E-2</v>
      </c>
      <c r="BD131">
        <v>0.65143749276588092</v>
      </c>
      <c r="BE131">
        <v>0.40894988133971882</v>
      </c>
      <c r="BF131">
        <v>0.14203487765288497</v>
      </c>
      <c r="BG131">
        <v>0.15320845356111337</v>
      </c>
      <c r="BH131">
        <v>0.50932437478100989</v>
      </c>
      <c r="BI131">
        <v>1.3850237107545933</v>
      </c>
      <c r="BJ131">
        <v>4.6373056801356401E-2</v>
      </c>
      <c r="BK131">
        <v>9.1147224865752339</v>
      </c>
      <c r="BL131">
        <v>0.45250746286875648</v>
      </c>
      <c r="BM131">
        <v>2890193.456641274</v>
      </c>
      <c r="BN131">
        <v>874892.32247077336</v>
      </c>
    </row>
    <row r="132" spans="1:66">
      <c r="A132">
        <v>2020</v>
      </c>
      <c r="B132">
        <v>3</v>
      </c>
      <c r="C132">
        <v>6.0326580285384353E-2</v>
      </c>
      <c r="D132">
        <v>0.11724831853037131</v>
      </c>
      <c r="E132">
        <v>1.9266422312740092</v>
      </c>
      <c r="F132">
        <v>1.0540998750742927</v>
      </c>
      <c r="G132">
        <v>0.92705731082023313</v>
      </c>
      <c r="H132">
        <v>0.58613473127095583</v>
      </c>
      <c r="I132">
        <v>0.53126626908610752</v>
      </c>
      <c r="J132">
        <v>0.50248784170314997</v>
      </c>
      <c r="K132">
        <v>0.543728878876508</v>
      </c>
      <c r="L132">
        <v>0.54393938156233224</v>
      </c>
      <c r="M132">
        <v>0.59657458891332316</v>
      </c>
      <c r="N132">
        <v>0.14913787227393133</v>
      </c>
      <c r="O132">
        <v>0.15326901166993245</v>
      </c>
      <c r="P132">
        <v>5.2592671148947959E-2</v>
      </c>
      <c r="Q132">
        <v>0.10319946006784639</v>
      </c>
      <c r="R132">
        <v>6.2802473781361404E-2</v>
      </c>
      <c r="S132">
        <v>362403.42777834856</v>
      </c>
      <c r="T132">
        <v>1834727.5207114031</v>
      </c>
      <c r="U132">
        <v>3971852.6389798773</v>
      </c>
      <c r="V132">
        <v>3.6867375193484021E-2</v>
      </c>
      <c r="W132">
        <v>0.13851228213546415</v>
      </c>
      <c r="X132">
        <v>0.70353232148085298</v>
      </c>
      <c r="Y132">
        <v>0.77627794347892642</v>
      </c>
      <c r="Z132">
        <v>27189609.437259924</v>
      </c>
      <c r="AA132">
        <v>16370342.268886043</v>
      </c>
      <c r="AB132">
        <v>21106694.097951345</v>
      </c>
      <c r="AC132">
        <v>0.93017608423261777</v>
      </c>
      <c r="AD132">
        <v>0.37813384048874532</v>
      </c>
      <c r="AE132">
        <v>2.0529184652597401</v>
      </c>
      <c r="AF132">
        <v>1.0731947166254563</v>
      </c>
      <c r="AG132">
        <v>2.9791287487804428E-2</v>
      </c>
      <c r="AH132">
        <v>4.4012458868033413E-2</v>
      </c>
      <c r="AI132">
        <v>0.10713028418982923</v>
      </c>
      <c r="AJ132">
        <v>3.1590202247118879E-2</v>
      </c>
      <c r="AK132">
        <v>0.99315860040466986</v>
      </c>
      <c r="AL132">
        <v>1.0363175093042298</v>
      </c>
      <c r="AM132">
        <v>0.98814509686062191</v>
      </c>
      <c r="AN132">
        <v>2.2723680736984855E-2</v>
      </c>
      <c r="AO132">
        <v>0.65290591420537891</v>
      </c>
      <c r="AP132">
        <v>0.66899656016684728</v>
      </c>
      <c r="AQ132">
        <v>0.66545478319754547</v>
      </c>
      <c r="AR132">
        <v>4.0854236892652336E-2</v>
      </c>
      <c r="AS132">
        <v>4.4633512466490922E-2</v>
      </c>
      <c r="AT132">
        <v>0.39833548630614496</v>
      </c>
      <c r="AU132">
        <v>18.185595614079723</v>
      </c>
      <c r="AV132">
        <v>0.1110130816648059</v>
      </c>
      <c r="AW132">
        <v>-0.19011944945742729</v>
      </c>
      <c r="AX132">
        <v>0.22403277200108473</v>
      </c>
      <c r="AY132">
        <v>0.19772234639702385</v>
      </c>
      <c r="AZ132">
        <v>9488.75</v>
      </c>
      <c r="BA132">
        <v>6149.625</v>
      </c>
      <c r="BB132">
        <v>5367</v>
      </c>
      <c r="BC132">
        <v>5.7540957735330502E-2</v>
      </c>
      <c r="BD132">
        <v>0.77561640145759747</v>
      </c>
      <c r="BE132">
        <v>0.42943371897864052</v>
      </c>
      <c r="BF132">
        <v>0.25047697142966102</v>
      </c>
      <c r="BG132">
        <v>0.25354535838898207</v>
      </c>
      <c r="BH132">
        <v>0.64613501303115939</v>
      </c>
      <c r="BI132">
        <v>0.73543886348715315</v>
      </c>
      <c r="BJ132">
        <v>4.9987153342020529E-2</v>
      </c>
      <c r="BK132">
        <v>13.544843419807885</v>
      </c>
      <c r="BL132">
        <v>0.37297119718279892</v>
      </c>
      <c r="BM132">
        <v>2614057.67505146</v>
      </c>
      <c r="BN132">
        <v>1582907.5719798864</v>
      </c>
    </row>
    <row r="133" spans="1:66">
      <c r="A133">
        <v>2020</v>
      </c>
      <c r="B133">
        <v>4</v>
      </c>
      <c r="C133">
        <v>0.11494020143758445</v>
      </c>
      <c r="D133">
        <v>0.11826249029982175</v>
      </c>
      <c r="E133">
        <v>1.7590761459534403</v>
      </c>
      <c r="F133">
        <v>1.2124211876092419</v>
      </c>
      <c r="G133">
        <v>1.018722122944788</v>
      </c>
      <c r="H133">
        <v>0.58383684581168338</v>
      </c>
      <c r="I133">
        <v>0.51781929940357607</v>
      </c>
      <c r="J133">
        <v>0.47136476874560829</v>
      </c>
      <c r="K133">
        <v>0.54708850664845876</v>
      </c>
      <c r="L133">
        <v>0.54057427478770659</v>
      </c>
      <c r="M133">
        <v>0.54420257975765973</v>
      </c>
      <c r="N133">
        <v>0.12272306857632943</v>
      </c>
      <c r="O133">
        <v>0.13783784834943849</v>
      </c>
      <c r="P133">
        <v>5.3344302588148151E-2</v>
      </c>
      <c r="Q133">
        <v>0.10099102707402158</v>
      </c>
      <c r="R133">
        <v>6.8771801849047035E-2</v>
      </c>
      <c r="S133">
        <v>281047.58941068297</v>
      </c>
      <c r="T133">
        <v>1862035.7123255094</v>
      </c>
      <c r="U133">
        <v>3645437.5650198045</v>
      </c>
      <c r="V133">
        <v>2.6134718281383765E-2</v>
      </c>
      <c r="W133">
        <v>0.12442231855797929</v>
      </c>
      <c r="X133">
        <v>0.64997935759356606</v>
      </c>
      <c r="Y133">
        <v>0.85884758425989294</v>
      </c>
      <c r="Z133">
        <v>23780745.854513541</v>
      </c>
      <c r="AA133">
        <v>14450981.784894044</v>
      </c>
      <c r="AB133">
        <v>20468749.613518108</v>
      </c>
      <c r="AC133">
        <v>0.92692799052902919</v>
      </c>
      <c r="AD133">
        <v>0.37544118676183813</v>
      </c>
      <c r="AE133">
        <v>2.3094429140398862</v>
      </c>
      <c r="AF133">
        <v>0.86641802812401425</v>
      </c>
      <c r="AG133">
        <v>3.0631557724785555E-2</v>
      </c>
      <c r="AH133">
        <v>4.3035698687064833E-2</v>
      </c>
      <c r="AI133">
        <v>8.6450738427690632E-2</v>
      </c>
      <c r="AJ133">
        <v>1.9981911685224236E-2</v>
      </c>
      <c r="AK133">
        <v>0.99645263156916719</v>
      </c>
      <c r="AL133">
        <v>0.99834216540116705</v>
      </c>
      <c r="AM133">
        <v>1.0273131374597744</v>
      </c>
      <c r="AN133">
        <v>1.5143634886453202E-2</v>
      </c>
      <c r="AO133">
        <v>0.6627831191265543</v>
      </c>
      <c r="AP133">
        <v>0.71061304579639639</v>
      </c>
      <c r="AQ133">
        <v>0.67188673149860356</v>
      </c>
      <c r="AR133">
        <v>3.7075348422329547E-2</v>
      </c>
      <c r="AS133">
        <v>4.4087043988959164E-2</v>
      </c>
      <c r="AT133">
        <v>0.44301671795227227</v>
      </c>
      <c r="AU133">
        <v>14.599476943701395</v>
      </c>
      <c r="AV133">
        <v>0.25034767856887657</v>
      </c>
      <c r="AW133">
        <v>7.1145942437404047E-3</v>
      </c>
      <c r="AX133">
        <v>0.25427195814108611</v>
      </c>
      <c r="AY133">
        <v>0.20698414897180609</v>
      </c>
      <c r="AZ133">
        <v>9061.461538461539</v>
      </c>
      <c r="BA133">
        <v>5965.9230769230771</v>
      </c>
      <c r="BB133">
        <v>4931.333333333333</v>
      </c>
      <c r="BC133">
        <v>4.3552588477324065E-2</v>
      </c>
      <c r="BD133">
        <v>0.70639992855218459</v>
      </c>
      <c r="BE133">
        <v>0.47798038127594372</v>
      </c>
      <c r="BF133">
        <v>0.25518734647900337</v>
      </c>
      <c r="BG133">
        <v>0.27753588682684016</v>
      </c>
      <c r="BH133">
        <v>0.58908161674445647</v>
      </c>
      <c r="BI133">
        <v>0.84660771018104086</v>
      </c>
      <c r="BJ133">
        <v>5.7744877869017858E-2</v>
      </c>
      <c r="BK133">
        <v>14.762607333610971</v>
      </c>
      <c r="BL133">
        <v>0.18975983699407856</v>
      </c>
      <c r="BM133">
        <v>2174882.937781353</v>
      </c>
      <c r="BN133">
        <v>978936.20218916074</v>
      </c>
    </row>
    <row r="134" spans="1:66">
      <c r="A134">
        <v>2020</v>
      </c>
      <c r="B134">
        <v>5</v>
      </c>
      <c r="C134">
        <v>0.18174544759530764</v>
      </c>
      <c r="D134">
        <v>0.12192749668077088</v>
      </c>
      <c r="E134">
        <v>1.9708085647283773</v>
      </c>
      <c r="F134">
        <v>1.2324357390181977</v>
      </c>
      <c r="G134">
        <v>0.86546854400841045</v>
      </c>
      <c r="H134">
        <v>0.61751630843814864</v>
      </c>
      <c r="I134">
        <v>0.52724579067541022</v>
      </c>
      <c r="J134">
        <v>0.34628525641558572</v>
      </c>
      <c r="K134">
        <v>0.51909707321536835</v>
      </c>
      <c r="L134">
        <v>0.39307989912337404</v>
      </c>
      <c r="M134">
        <v>0.41744724566475372</v>
      </c>
      <c r="N134">
        <v>8.078423319095987E-2</v>
      </c>
      <c r="O134">
        <v>0.12211187220397006</v>
      </c>
      <c r="P134">
        <v>4.9414547290027991E-2</v>
      </c>
      <c r="Q134">
        <v>0.10544732679896592</v>
      </c>
      <c r="R134">
        <v>8.0988689465750843E-2</v>
      </c>
      <c r="S134">
        <v>264064.95804501174</v>
      </c>
      <c r="T134">
        <v>2018859.2590354816</v>
      </c>
      <c r="U134">
        <v>4333471.7889242675</v>
      </c>
      <c r="V134">
        <v>2.0573698003359231E-2</v>
      </c>
      <c r="W134">
        <v>0.1436298153820102</v>
      </c>
      <c r="X134">
        <v>0.63130305570527123</v>
      </c>
      <c r="Y134">
        <v>0.86825645621493974</v>
      </c>
      <c r="Z134">
        <v>23903562.193192206</v>
      </c>
      <c r="AA134">
        <v>13958244.700700767</v>
      </c>
      <c r="AB134">
        <v>20772028.862908479</v>
      </c>
      <c r="AC134">
        <v>0.91584460451634575</v>
      </c>
      <c r="AD134">
        <v>0.38995981159126636</v>
      </c>
      <c r="AE134">
        <v>2.237171495538961</v>
      </c>
      <c r="AF134">
        <v>1.0603797742039405</v>
      </c>
      <c r="AG134">
        <v>3.8928003579845737E-2</v>
      </c>
      <c r="AH134">
        <v>4.0154102678821281E-2</v>
      </c>
      <c r="AI134">
        <v>9.7252672334372375E-2</v>
      </c>
      <c r="AJ134">
        <v>1.9645337007680279E-2</v>
      </c>
      <c r="AK134">
        <v>1.0011278031683706</v>
      </c>
      <c r="AL134">
        <v>1.0198770169104396</v>
      </c>
      <c r="AM134">
        <v>0.96671608852064872</v>
      </c>
      <c r="AN134">
        <v>1.8803669349342966E-2</v>
      </c>
      <c r="AO134">
        <v>0.56895140680757972</v>
      </c>
      <c r="AP134">
        <v>0.68200913976483823</v>
      </c>
      <c r="AQ134">
        <v>0.57989208582296303</v>
      </c>
      <c r="AR134">
        <v>3.6926042264388836E-2</v>
      </c>
      <c r="AS134">
        <v>5.1482478735705953E-2</v>
      </c>
      <c r="AT134">
        <v>0.58308074272110955</v>
      </c>
      <c r="AU134">
        <v>16.444586448221557</v>
      </c>
      <c r="AV134">
        <v>6.5551713716090323E-2</v>
      </c>
      <c r="AW134">
        <v>-9.6526836941392986E-3</v>
      </c>
      <c r="AX134">
        <v>0.39657187506126651</v>
      </c>
      <c r="AY134">
        <v>0.24798774304069485</v>
      </c>
      <c r="AZ134">
        <v>8807.7999999999993</v>
      </c>
      <c r="BA134">
        <v>5746.4</v>
      </c>
      <c r="BB134">
        <v>4998.666666666667</v>
      </c>
      <c r="BC134">
        <v>5.6181732896622351E-2</v>
      </c>
      <c r="BD134">
        <v>0.67087327430205146</v>
      </c>
      <c r="BE134">
        <v>0.60375199737236118</v>
      </c>
      <c r="BF134">
        <v>0.17665090975276235</v>
      </c>
      <c r="BG134">
        <v>0.23865261189091166</v>
      </c>
      <c r="BH134">
        <v>0.67765023785792289</v>
      </c>
      <c r="BI134">
        <v>1.1195070217590297</v>
      </c>
      <c r="BJ134">
        <v>4.6068769354110119E-2</v>
      </c>
      <c r="BK134">
        <v>11.5266780079124</v>
      </c>
      <c r="BL134">
        <v>0.21745359698269673</v>
      </c>
      <c r="BM134">
        <v>2852995.3139150767</v>
      </c>
      <c r="BN134">
        <v>824080.04547584592</v>
      </c>
    </row>
    <row r="135" spans="1:66">
      <c r="A135">
        <v>2020</v>
      </c>
      <c r="B135">
        <v>6</v>
      </c>
      <c r="C135">
        <v>0.22150205056567598</v>
      </c>
      <c r="D135">
        <v>0.14127259016042315</v>
      </c>
      <c r="E135">
        <v>1.7846100798934266</v>
      </c>
      <c r="F135">
        <v>1.223142669969701</v>
      </c>
      <c r="G135">
        <v>0.87425402658130735</v>
      </c>
      <c r="H135">
        <v>0.59958969950088015</v>
      </c>
      <c r="I135">
        <v>0.50755331853736696</v>
      </c>
      <c r="J135">
        <v>0.31072518290121987</v>
      </c>
      <c r="K135">
        <v>0.48696824846656289</v>
      </c>
      <c r="L135">
        <v>0.35995572503202716</v>
      </c>
      <c r="M135">
        <v>0.3952179852656536</v>
      </c>
      <c r="N135">
        <v>6.141855548025487E-2</v>
      </c>
      <c r="O135">
        <v>0.10624350500351643</v>
      </c>
      <c r="P135">
        <v>5.7316991426515279E-2</v>
      </c>
      <c r="Q135">
        <v>0.13911380050025243</v>
      </c>
      <c r="R135">
        <v>9.9823503096603025E-2</v>
      </c>
      <c r="S135">
        <v>243179.8338614027</v>
      </c>
      <c r="T135">
        <v>2736582.2953876182</v>
      </c>
      <c r="U135">
        <v>6677196.8084645718</v>
      </c>
      <c r="V135">
        <v>2.273834754999211E-2</v>
      </c>
      <c r="W135">
        <v>0.13364589183743358</v>
      </c>
      <c r="X135">
        <v>0.57839524536608733</v>
      </c>
      <c r="Y135">
        <v>0.8695779031886951</v>
      </c>
      <c r="Z135">
        <v>24791010.761871777</v>
      </c>
      <c r="AA135">
        <v>14604582.299877672</v>
      </c>
      <c r="AB135">
        <v>21571172.518111251</v>
      </c>
      <c r="AC135">
        <v>0.92022547066791571</v>
      </c>
      <c r="AD135">
        <v>0.38637685089310597</v>
      </c>
      <c r="AE135">
        <v>2.2546503994404219</v>
      </c>
      <c r="AF135">
        <v>0.97165938321858469</v>
      </c>
      <c r="AG135">
        <v>3.0530590253956876E-2</v>
      </c>
      <c r="AH135">
        <v>3.6623584812815996E-2</v>
      </c>
      <c r="AI135">
        <v>0.13137665982199559</v>
      </c>
      <c r="AJ135">
        <v>2.288428994332934E-2</v>
      </c>
      <c r="AK135">
        <v>1.0119418488871876</v>
      </c>
      <c r="AL135">
        <v>1.0261587461717221</v>
      </c>
      <c r="AM135">
        <v>0.99613475150715658</v>
      </c>
      <c r="AN135">
        <v>1.6754235300409259E-2</v>
      </c>
      <c r="AO135">
        <v>0.53231802389435323</v>
      </c>
      <c r="AP135">
        <v>0.64580077159069227</v>
      </c>
      <c r="AQ135">
        <v>0.54889339423786654</v>
      </c>
      <c r="AR135">
        <v>2.772607271571181E-2</v>
      </c>
      <c r="AS135">
        <v>4.3594165040604489E-2</v>
      </c>
      <c r="AT135">
        <v>0.60326024327209049</v>
      </c>
      <c r="AU135">
        <v>13.201985004236471</v>
      </c>
      <c r="AV135">
        <v>0.1224451285423977</v>
      </c>
      <c r="AW135">
        <v>3.8292942265693818E-3</v>
      </c>
      <c r="AX135">
        <v>0.39011433365454767</v>
      </c>
      <c r="AY135">
        <v>0.24941822503254613</v>
      </c>
      <c r="AZ135">
        <v>8772.545454545454</v>
      </c>
      <c r="BA135">
        <v>5738.090909090909</v>
      </c>
      <c r="BB135">
        <v>5093.5</v>
      </c>
      <c r="BC135">
        <v>5.2219131841753669E-2</v>
      </c>
      <c r="BD135">
        <v>0.68054220131151699</v>
      </c>
      <c r="BE135">
        <v>0.63514245287159188</v>
      </c>
      <c r="BF135">
        <v>0.14580100538004237</v>
      </c>
      <c r="BG135">
        <v>0.21985154753246128</v>
      </c>
      <c r="BH135">
        <v>0.75252032694900572</v>
      </c>
      <c r="BI135">
        <v>1.0082047882076899</v>
      </c>
      <c r="BJ135">
        <v>6.4305546377090975E-2</v>
      </c>
      <c r="BK135">
        <v>11.281163138317655</v>
      </c>
      <c r="BL135">
        <v>0.28924993505991475</v>
      </c>
      <c r="BM135">
        <v>4752608.7534031719</v>
      </c>
      <c r="BN135">
        <v>884954.74376332317</v>
      </c>
    </row>
    <row r="136" spans="1:66">
      <c r="A136">
        <v>2020</v>
      </c>
      <c r="B136">
        <v>7</v>
      </c>
      <c r="C136">
        <v>0.21264990021891564</v>
      </c>
      <c r="D136">
        <v>0.14814498742682608</v>
      </c>
      <c r="E136">
        <v>1.8000759288643611</v>
      </c>
      <c r="F136">
        <v>1.2292861095392402</v>
      </c>
      <c r="G136">
        <v>0.81798308708492762</v>
      </c>
      <c r="H136">
        <v>0.62601525376417455</v>
      </c>
      <c r="I136">
        <v>0.54624078554398914</v>
      </c>
      <c r="J136">
        <v>0.27294967546188414</v>
      </c>
      <c r="K136">
        <v>0.49785359552477765</v>
      </c>
      <c r="L136">
        <v>0.31953700464892915</v>
      </c>
      <c r="M136">
        <v>0.35177589383635255</v>
      </c>
      <c r="N136">
        <v>4.7960340927837256E-2</v>
      </c>
      <c r="O136">
        <v>9.9641015355524248E-2</v>
      </c>
      <c r="P136">
        <v>5.3307751696918572E-2</v>
      </c>
      <c r="Q136">
        <v>0.12099189363473832</v>
      </c>
      <c r="R136">
        <v>0.10261387824837194</v>
      </c>
      <c r="S136">
        <v>251354.31113004041</v>
      </c>
      <c r="T136">
        <v>2604039.0228274027</v>
      </c>
      <c r="U136">
        <v>6083797.8690877156</v>
      </c>
      <c r="V136">
        <v>1.4580439310853404E-2</v>
      </c>
      <c r="W136">
        <v>0.12632942802533936</v>
      </c>
      <c r="X136">
        <v>0.52932235970462294</v>
      </c>
      <c r="Y136">
        <v>0.8598089258646533</v>
      </c>
      <c r="Z136">
        <v>26063472.104576793</v>
      </c>
      <c r="AA136">
        <v>14936222.858997509</v>
      </c>
      <c r="AB136">
        <v>22410565.526650779</v>
      </c>
      <c r="AC136">
        <v>0.92788788137310818</v>
      </c>
      <c r="AD136">
        <v>0.38653065780837503</v>
      </c>
      <c r="AE136">
        <v>2.231543827743792</v>
      </c>
      <c r="AF136">
        <v>1.0232402149633422</v>
      </c>
      <c r="AG136">
        <v>3.7306185304671301E-2</v>
      </c>
      <c r="AH136">
        <v>3.7224760396409463E-2</v>
      </c>
      <c r="AI136">
        <v>0.12284350168151906</v>
      </c>
      <c r="AJ136">
        <v>2.69528097837816E-2</v>
      </c>
      <c r="AK136">
        <v>1.0224014322026533</v>
      </c>
      <c r="AL136">
        <v>1.0542774978724621</v>
      </c>
      <c r="AM136">
        <v>1.036958004397563</v>
      </c>
      <c r="AN136">
        <v>1.8143573131143832E-2</v>
      </c>
      <c r="AO136">
        <v>0.51399991966714109</v>
      </c>
      <c r="AP136">
        <v>0.66248405961750323</v>
      </c>
      <c r="AQ136">
        <v>0.52739537813301562</v>
      </c>
      <c r="AR136">
        <v>2.3951673721770594E-2</v>
      </c>
      <c r="AS136">
        <v>4.3088080061432756E-2</v>
      </c>
      <c r="AT136">
        <v>0.65546239861825251</v>
      </c>
      <c r="AU136">
        <v>11.858630448379694</v>
      </c>
      <c r="AV136">
        <v>0.26086707129411502</v>
      </c>
      <c r="AW136">
        <v>-1.8322485353543239E-2</v>
      </c>
      <c r="AX136">
        <v>0.41187198321688018</v>
      </c>
      <c r="AY136">
        <v>0.24267804177659125</v>
      </c>
      <c r="AZ136">
        <v>9145.4285714285706</v>
      </c>
      <c r="BA136">
        <v>5956.1428571428569</v>
      </c>
      <c r="BB136">
        <v>5172.7142857142853</v>
      </c>
      <c r="BC136">
        <v>6.2944421980396084E-2</v>
      </c>
      <c r="BD136">
        <v>0.6664116935138813</v>
      </c>
      <c r="BE136">
        <v>0.66978286940465914</v>
      </c>
      <c r="BF136">
        <v>0.10995079927613263</v>
      </c>
      <c r="BG136">
        <v>0.19890232278684492</v>
      </c>
      <c r="BH136">
        <v>0.73661262180739329</v>
      </c>
      <c r="BI136">
        <v>1.0365464968149836</v>
      </c>
      <c r="BJ136">
        <v>5.4176904633109868E-2</v>
      </c>
      <c r="BK136">
        <v>9.1228150141368971</v>
      </c>
      <c r="BL136">
        <v>0.39803454604376121</v>
      </c>
      <c r="BM136">
        <v>4506789.1421753829</v>
      </c>
      <c r="BN136">
        <v>995868.99378179747</v>
      </c>
    </row>
    <row r="137" spans="1:66">
      <c r="A137">
        <v>2020</v>
      </c>
      <c r="B137">
        <v>8</v>
      </c>
      <c r="C137">
        <v>0.16010132807310093</v>
      </c>
      <c r="D137">
        <v>0.13982329208792105</v>
      </c>
      <c r="E137">
        <v>1.9757274078656306</v>
      </c>
      <c r="F137">
        <v>1.1174975681516663</v>
      </c>
      <c r="G137">
        <v>0.86225210817267184</v>
      </c>
      <c r="H137">
        <v>0.61225338691841069</v>
      </c>
      <c r="I137">
        <v>0.47879950264413224</v>
      </c>
      <c r="J137">
        <v>0.30666945859315348</v>
      </c>
      <c r="K137">
        <v>0.45409277372467483</v>
      </c>
      <c r="L137">
        <v>0.33368427261693967</v>
      </c>
      <c r="M137">
        <v>0.40195552058664524</v>
      </c>
      <c r="N137">
        <v>4.3859995583140236E-2</v>
      </c>
      <c r="O137">
        <v>7.0581681628455031E-2</v>
      </c>
      <c r="P137">
        <v>0.11199633860584658</v>
      </c>
      <c r="Q137">
        <v>0.27780376796958622</v>
      </c>
      <c r="R137">
        <v>0.16875911935257099</v>
      </c>
      <c r="S137">
        <v>302676.81372068438</v>
      </c>
      <c r="T137">
        <v>5468770.6258745464</v>
      </c>
      <c r="U137">
        <v>14303695.716613712</v>
      </c>
      <c r="V137">
        <v>1.7707010161629996E-2</v>
      </c>
      <c r="W137">
        <v>0.16817062053483811</v>
      </c>
      <c r="X137">
        <v>0.37950727185442512</v>
      </c>
      <c r="Y137">
        <v>0.80545482968308013</v>
      </c>
      <c r="Z137">
        <v>26208487.251536872</v>
      </c>
      <c r="AA137">
        <v>14499353.233374223</v>
      </c>
      <c r="AB137">
        <v>21112488.322364993</v>
      </c>
      <c r="AC137">
        <v>0.92644805916114781</v>
      </c>
      <c r="AD137">
        <v>0.37842109426122789</v>
      </c>
      <c r="AE137">
        <v>2.1314075200296219</v>
      </c>
      <c r="AF137">
        <v>0.94761782065902533</v>
      </c>
      <c r="AG137">
        <v>3.1091334022972174E-2</v>
      </c>
      <c r="AH137">
        <v>4.2080715279505174E-2</v>
      </c>
      <c r="AI137">
        <v>0.25949830137746488</v>
      </c>
      <c r="AJ137">
        <v>4.2983342139795599E-2</v>
      </c>
      <c r="AK137">
        <v>1.0057481855908894</v>
      </c>
      <c r="AL137">
        <v>1.0161306600171167</v>
      </c>
      <c r="AM137">
        <v>1.0625941317371013</v>
      </c>
      <c r="AN137">
        <v>1.9356548101646848E-2</v>
      </c>
      <c r="AO137">
        <v>0.46534677732613411</v>
      </c>
      <c r="AP137">
        <v>0.51921536041359517</v>
      </c>
      <c r="AQ137">
        <v>0.49466645095784173</v>
      </c>
      <c r="AR137">
        <v>2.9753884800347252E-2</v>
      </c>
      <c r="AS137">
        <v>4.3907644756487847E-2</v>
      </c>
      <c r="AT137">
        <v>0.58397843412673922</v>
      </c>
      <c r="AU137">
        <v>14.508567837092196</v>
      </c>
      <c r="AV137">
        <v>0.19798012343852878</v>
      </c>
      <c r="AW137">
        <v>-2.7980497452668306E-2</v>
      </c>
      <c r="AX137">
        <v>0.31146877390502375</v>
      </c>
      <c r="AY137">
        <v>0.21992761838320732</v>
      </c>
      <c r="AZ137">
        <v>9362.2857142857138</v>
      </c>
      <c r="BA137">
        <v>6208.7142857142853</v>
      </c>
      <c r="BB137">
        <v>5625.1428571428569</v>
      </c>
      <c r="BC137">
        <v>5.5327263564799792E-2</v>
      </c>
      <c r="BD137">
        <v>0.68641899151965802</v>
      </c>
      <c r="BE137">
        <v>0.64093163474829706</v>
      </c>
      <c r="BF137">
        <v>8.2118092700637593E-2</v>
      </c>
      <c r="BG137">
        <v>0.12018677533405661</v>
      </c>
      <c r="BH137">
        <v>0.98613867394836363</v>
      </c>
      <c r="BI137">
        <v>0.86913290955589051</v>
      </c>
      <c r="BJ137">
        <v>5.1843038219936889E-2</v>
      </c>
      <c r="BK137">
        <v>6.9379698346492233</v>
      </c>
      <c r="BL137">
        <v>0.67778265574674867</v>
      </c>
      <c r="BM137">
        <v>11044039.5678657</v>
      </c>
      <c r="BN137">
        <v>2028497.9157440711</v>
      </c>
    </row>
    <row r="138" spans="1:66">
      <c r="A138">
        <v>2021</v>
      </c>
      <c r="B138">
        <v>1</v>
      </c>
      <c r="C138">
        <v>7.2054663864619117E-2</v>
      </c>
      <c r="D138">
        <v>3.8996351907348445E-2</v>
      </c>
      <c r="E138">
        <v>2.2310316576026228</v>
      </c>
      <c r="F138">
        <v>1.750354069744803</v>
      </c>
      <c r="G138">
        <v>1.5831400118141725</v>
      </c>
      <c r="H138">
        <v>0.58970594879083493</v>
      </c>
      <c r="I138">
        <v>0.53064399240397964</v>
      </c>
      <c r="J138">
        <v>0.72810849516066534</v>
      </c>
      <c r="K138">
        <v>0.73187070077790828</v>
      </c>
      <c r="L138">
        <v>0.70586609332509453</v>
      </c>
      <c r="M138">
        <v>0.80787789625541695</v>
      </c>
      <c r="N138">
        <v>0.17985601329791151</v>
      </c>
      <c r="O138">
        <v>0.18225625428009645</v>
      </c>
      <c r="P138">
        <v>6.9354931313176174E-2</v>
      </c>
      <c r="Q138">
        <v>0.13680273201412321</v>
      </c>
      <c r="R138">
        <v>7.014942755985587E-2</v>
      </c>
      <c r="S138">
        <v>859742.9979240743</v>
      </c>
      <c r="T138">
        <v>2969867.5575272897</v>
      </c>
      <c r="U138">
        <v>6453958.9768170817</v>
      </c>
      <c r="V138">
        <v>9.4124723621380219E-2</v>
      </c>
      <c r="W138">
        <v>0.27502943386238088</v>
      </c>
      <c r="AG138">
        <v>2.9998667044731149E-2</v>
      </c>
      <c r="AH138">
        <v>4.5525252154501913E-2</v>
      </c>
      <c r="AI138">
        <v>9.8744957268839334E-2</v>
      </c>
      <c r="AJ138">
        <v>1.6045539758558276E-2</v>
      </c>
      <c r="AK138">
        <v>1.0102976531666021</v>
      </c>
      <c r="AL138">
        <v>1.0105213714312236</v>
      </c>
      <c r="AM138">
        <v>1.0318183450378071</v>
      </c>
      <c r="AN138">
        <v>2.0676570559797776E-2</v>
      </c>
      <c r="AO138">
        <v>0.5660252488828772</v>
      </c>
      <c r="AP138">
        <v>0.56690890787421033</v>
      </c>
      <c r="AQ138">
        <v>0.57950719345309287</v>
      </c>
      <c r="AR138">
        <v>7.9998913837435778E-2</v>
      </c>
      <c r="AS138">
        <v>8.1198413166259392E-2</v>
      </c>
      <c r="AT138">
        <v>0.19069132620414578</v>
      </c>
      <c r="AV138">
        <v>0.22302352618884572</v>
      </c>
      <c r="AX138">
        <v>0.31502501929313043</v>
      </c>
      <c r="AY138">
        <v>0.31334977023296906</v>
      </c>
      <c r="AZ138">
        <v>9791.7999999999993</v>
      </c>
      <c r="BA138">
        <v>6147</v>
      </c>
      <c r="BC138">
        <v>7.020122064324294E-2</v>
      </c>
      <c r="BE138">
        <v>0.23872400389056017</v>
      </c>
      <c r="BF138">
        <v>0.113926085484232</v>
      </c>
      <c r="BG138">
        <v>0.11433263557388496</v>
      </c>
      <c r="BH138">
        <v>0.41545294887022405</v>
      </c>
      <c r="BK138">
        <v>9.8880383082201178</v>
      </c>
      <c r="BL138">
        <v>7.8989566586280813E-2</v>
      </c>
      <c r="BM138">
        <v>3491967.1945322589</v>
      </c>
      <c r="BN138">
        <v>519998.22351012484</v>
      </c>
    </row>
    <row r="139" spans="1:66">
      <c r="A139">
        <v>2021</v>
      </c>
      <c r="B139">
        <v>2</v>
      </c>
      <c r="C139">
        <v>0.16362252723638857</v>
      </c>
      <c r="D139">
        <v>0.10988859607787009</v>
      </c>
      <c r="E139">
        <v>1.6489498955747857</v>
      </c>
      <c r="F139">
        <v>1.3167755000705295</v>
      </c>
      <c r="G139">
        <v>1.1216237120221428</v>
      </c>
      <c r="H139">
        <v>0.61234478704829198</v>
      </c>
      <c r="I139">
        <v>0.55847330389874661</v>
      </c>
      <c r="J139">
        <v>0.52721212257627326</v>
      </c>
      <c r="K139">
        <v>0.62698715419733375</v>
      </c>
      <c r="L139">
        <v>0.56568024262464056</v>
      </c>
      <c r="M139">
        <v>0.60111930229755062</v>
      </c>
      <c r="N139">
        <v>0.11789047987780341</v>
      </c>
      <c r="O139">
        <v>0.13142990345128644</v>
      </c>
      <c r="P139">
        <v>6.1495324503461672E-2</v>
      </c>
      <c r="Q139">
        <v>0.11897747840238691</v>
      </c>
      <c r="R139">
        <v>8.3656372236093832E-2</v>
      </c>
      <c r="S139">
        <v>498759.58549286163</v>
      </c>
      <c r="T139">
        <v>2493237.9533148292</v>
      </c>
      <c r="U139">
        <v>4999513.9005034687</v>
      </c>
      <c r="V139">
        <v>4.3177836167392382E-2</v>
      </c>
      <c r="W139">
        <v>0.15593332238806684</v>
      </c>
      <c r="X139">
        <v>0.8233591348039756</v>
      </c>
      <c r="Y139">
        <v>0.90348815394126258</v>
      </c>
      <c r="Z139">
        <v>25227774.738569785</v>
      </c>
      <c r="AA139">
        <v>15397712.053560399</v>
      </c>
      <c r="AB139">
        <v>22765161.30288158</v>
      </c>
      <c r="AC139">
        <v>0.93281761593403623</v>
      </c>
      <c r="AD139">
        <v>0.36324871448495832</v>
      </c>
      <c r="AE139">
        <v>2.4940526299221628</v>
      </c>
      <c r="AF139">
        <v>1.3487559583345821</v>
      </c>
      <c r="AG139">
        <v>5.00154103880509E-2</v>
      </c>
      <c r="AH139">
        <v>6.2095456933687697E-2</v>
      </c>
      <c r="AI139">
        <v>9.61159086346869E-2</v>
      </c>
      <c r="AJ139">
        <v>1.6896855400803441E-2</v>
      </c>
      <c r="AK139">
        <v>1.0174303835256244</v>
      </c>
      <c r="AL139">
        <v>1.0203651542707599</v>
      </c>
      <c r="AM139">
        <v>1.0084417261822092</v>
      </c>
      <c r="AN139">
        <v>2.4316429866910027E-2</v>
      </c>
      <c r="AO139">
        <v>0.60240532922152146</v>
      </c>
      <c r="AP139">
        <v>0.65356600845432289</v>
      </c>
      <c r="AQ139">
        <v>0.615222380166766</v>
      </c>
      <c r="AR139">
        <v>4.9293743624192261E-2</v>
      </c>
      <c r="AS139">
        <v>6.04481441690723E-2</v>
      </c>
      <c r="AT139">
        <v>0.38713380223882915</v>
      </c>
      <c r="AU139">
        <v>13.976380283658154</v>
      </c>
      <c r="AV139">
        <v>0.14274921560739112</v>
      </c>
      <c r="AW139">
        <v>3.0391442395939567E-2</v>
      </c>
      <c r="AX139">
        <v>0.40538446145585721</v>
      </c>
      <c r="AY139">
        <v>0.2862641016034343</v>
      </c>
      <c r="AZ139">
        <v>8898.6428571428569</v>
      </c>
      <c r="BA139">
        <v>5771.5714285714284</v>
      </c>
      <c r="BB139">
        <v>4879</v>
      </c>
      <c r="BC139">
        <v>5.7616717803671669E-2</v>
      </c>
      <c r="BD139">
        <v>0.67670985243566761</v>
      </c>
      <c r="BE139">
        <v>0.41774289598724135</v>
      </c>
      <c r="BF139">
        <v>0.14287731501461812</v>
      </c>
      <c r="BG139">
        <v>0.15247938609856093</v>
      </c>
      <c r="BH139">
        <v>0.53885706065493033</v>
      </c>
      <c r="BI139">
        <v>1.4109750963475449</v>
      </c>
      <c r="BJ139">
        <v>4.9933835802119797E-2</v>
      </c>
      <c r="BK139">
        <v>9.1597025846931412</v>
      </c>
      <c r="BL139">
        <v>0.44816190287899532</v>
      </c>
      <c r="BM139">
        <v>2885509.0759789315</v>
      </c>
      <c r="BN139">
        <v>786143.1112331833</v>
      </c>
    </row>
    <row r="140" spans="1:66">
      <c r="A140">
        <v>2021</v>
      </c>
      <c r="B140">
        <v>3</v>
      </c>
      <c r="C140">
        <v>6.6773891077249653E-2</v>
      </c>
      <c r="D140">
        <v>8.1066902807673397E-2</v>
      </c>
      <c r="E140">
        <v>1.7409455581920419</v>
      </c>
      <c r="F140">
        <v>1.0684593271867504</v>
      </c>
      <c r="G140">
        <v>0.94349973559435174</v>
      </c>
      <c r="H140">
        <v>0.57288121251012081</v>
      </c>
      <c r="I140">
        <v>0.53532149056543621</v>
      </c>
      <c r="J140">
        <v>0.51055314187274103</v>
      </c>
      <c r="K140">
        <v>0.54909026222123691</v>
      </c>
      <c r="L140">
        <v>0.54961960033650847</v>
      </c>
      <c r="M140">
        <v>0.58636467550538196</v>
      </c>
      <c r="N140">
        <v>0.14603143545390856</v>
      </c>
      <c r="O140">
        <v>0.15110807454782926</v>
      </c>
      <c r="P140">
        <v>5.3613098802241056E-2</v>
      </c>
      <c r="Q140">
        <v>0.11103022293098017</v>
      </c>
      <c r="R140">
        <v>6.3972447858402268E-2</v>
      </c>
      <c r="S140">
        <v>372468.68848952808</v>
      </c>
      <c r="T140">
        <v>1923248.3597506199</v>
      </c>
      <c r="U140">
        <v>4425676.6815138906</v>
      </c>
      <c r="V140">
        <v>4.524456962842132E-2</v>
      </c>
      <c r="W140">
        <v>0.13960526592579114</v>
      </c>
      <c r="X140">
        <v>0.69630969506665463</v>
      </c>
      <c r="Y140">
        <v>0.79982868515446093</v>
      </c>
      <c r="Z140">
        <v>27816552.738283627</v>
      </c>
      <c r="AA140">
        <v>17120182.117468048</v>
      </c>
      <c r="AB140">
        <v>22248476.802191112</v>
      </c>
      <c r="AC140">
        <v>0.93141776761593165</v>
      </c>
      <c r="AD140">
        <v>0.36507805520726588</v>
      </c>
      <c r="AE140">
        <v>2.1908429546672532</v>
      </c>
      <c r="AF140">
        <v>1.1287188990209303</v>
      </c>
      <c r="AG140">
        <v>2.8949285511196972E-2</v>
      </c>
      <c r="AH140">
        <v>4.6397618357516046E-2</v>
      </c>
      <c r="AI140">
        <v>0.10318968821354875</v>
      </c>
      <c r="AJ140">
        <v>2.3998824905073202E-2</v>
      </c>
      <c r="AK140">
        <v>1.0077361585483477</v>
      </c>
      <c r="AL140">
        <v>0.99951770787611915</v>
      </c>
      <c r="AM140">
        <v>0.97350059378247811</v>
      </c>
      <c r="AN140">
        <v>2.5584908452461311E-2</v>
      </c>
      <c r="AO140">
        <v>0.6406686774167667</v>
      </c>
      <c r="AP140">
        <v>0.65522822169861294</v>
      </c>
      <c r="AQ140">
        <v>0.65249251841823541</v>
      </c>
      <c r="AR140">
        <v>4.1240382360587427E-2</v>
      </c>
      <c r="AS140">
        <v>4.5237875142072198E-2</v>
      </c>
      <c r="AT140">
        <v>0.40029625313344219</v>
      </c>
      <c r="AU140">
        <v>17.018310683285815</v>
      </c>
      <c r="AV140">
        <v>5.0269704119485274E-2</v>
      </c>
      <c r="AW140">
        <v>1.3234419808475733E-2</v>
      </c>
      <c r="AX140">
        <v>0.22526255082940166</v>
      </c>
      <c r="AY140">
        <v>0.19977941915973776</v>
      </c>
      <c r="AZ140">
        <v>9535.875</v>
      </c>
      <c r="BA140">
        <v>6124</v>
      </c>
      <c r="BB140">
        <v>5537</v>
      </c>
      <c r="BC140">
        <v>6.2351783660603656E-2</v>
      </c>
      <c r="BD140">
        <v>0.76949906592176176</v>
      </c>
      <c r="BE140">
        <v>0.44102164588245563</v>
      </c>
      <c r="BF140">
        <v>0.25042658450060157</v>
      </c>
      <c r="BG140">
        <v>0.25368171442276261</v>
      </c>
      <c r="BH140">
        <v>0.66539058879878477</v>
      </c>
      <c r="BI140">
        <v>0.73150012870017878</v>
      </c>
      <c r="BJ140">
        <v>3.2053874550533198E-2</v>
      </c>
      <c r="BK140">
        <v>13.500308410881061</v>
      </c>
      <c r="BL140">
        <v>0.36986384320212801</v>
      </c>
      <c r="BM140">
        <v>2854532.6779921888</v>
      </c>
      <c r="BN140">
        <v>1183168.564639444</v>
      </c>
    </row>
    <row r="141" spans="1:66">
      <c r="A141">
        <v>2021</v>
      </c>
      <c r="B141">
        <v>4</v>
      </c>
      <c r="C141">
        <v>0.1061298068824148</v>
      </c>
      <c r="D141">
        <v>7.2303620537115601E-2</v>
      </c>
      <c r="E141">
        <v>1.8521727934766403</v>
      </c>
      <c r="F141">
        <v>1.3717005108999225</v>
      </c>
      <c r="G141">
        <v>1.162271798359706</v>
      </c>
      <c r="H141">
        <v>0.59059085846764869</v>
      </c>
      <c r="I141">
        <v>0.53215537252129663</v>
      </c>
      <c r="J141">
        <v>0.47597126348678448</v>
      </c>
      <c r="K141">
        <v>0.54688027162537201</v>
      </c>
      <c r="L141">
        <v>0.514262356098803</v>
      </c>
      <c r="M141">
        <v>0.55161651820534174</v>
      </c>
      <c r="N141">
        <v>0.13354076217222452</v>
      </c>
      <c r="O141">
        <v>0.14761764686899823</v>
      </c>
      <c r="P141">
        <v>5.5441048210107681E-2</v>
      </c>
      <c r="Q141">
        <v>0.10394026077723283</v>
      </c>
      <c r="R141">
        <v>7.0015068160802857E-2</v>
      </c>
      <c r="S141">
        <v>307236.74077718891</v>
      </c>
      <c r="T141">
        <v>1997197.6479881331</v>
      </c>
      <c r="U141">
        <v>3887307.4668772318</v>
      </c>
      <c r="V141">
        <v>2.7674446102415894E-2</v>
      </c>
      <c r="W141">
        <v>0.12126321000750555</v>
      </c>
      <c r="X141">
        <v>0.65358447840066736</v>
      </c>
      <c r="Y141">
        <v>0.88842747319971682</v>
      </c>
      <c r="Z141">
        <v>24457635.01092137</v>
      </c>
      <c r="AA141">
        <v>14814206.860109417</v>
      </c>
      <c r="AB141">
        <v>21846196.047399849</v>
      </c>
      <c r="AC141">
        <v>0.931601343518354</v>
      </c>
      <c r="AD141">
        <v>0.36930248881966871</v>
      </c>
      <c r="AE141">
        <v>2.4331635697005871</v>
      </c>
      <c r="AF141">
        <v>0.89502019217229833</v>
      </c>
      <c r="AG141">
        <v>3.4576959721699857E-2</v>
      </c>
      <c r="AH141">
        <v>4.9762000388012394E-2</v>
      </c>
      <c r="AI141">
        <v>8.3954377658033305E-2</v>
      </c>
      <c r="AJ141">
        <v>1.6205745299405664E-2</v>
      </c>
      <c r="AK141">
        <v>1.0194430053202763</v>
      </c>
      <c r="AL141">
        <v>1.0203520812813596</v>
      </c>
      <c r="AM141">
        <v>1.0213074674684304</v>
      </c>
      <c r="AN141">
        <v>1.8206450933539571E-2</v>
      </c>
      <c r="AO141">
        <v>0.64781478319872932</v>
      </c>
      <c r="AP141">
        <v>0.69138120649548873</v>
      </c>
      <c r="AQ141">
        <v>0.65729355394361166</v>
      </c>
      <c r="AR141">
        <v>3.8826590504880645E-2</v>
      </c>
      <c r="AS141">
        <v>4.5739334947195898E-2</v>
      </c>
      <c r="AT141">
        <v>0.4427735480943813</v>
      </c>
      <c r="AU141">
        <v>13.74187886352332</v>
      </c>
      <c r="AV141">
        <v>0.25005606120766632</v>
      </c>
      <c r="AW141">
        <v>3.9863977372114667E-2</v>
      </c>
      <c r="AX141">
        <v>0.25904176202570356</v>
      </c>
      <c r="AY141">
        <v>0.20909917785230128</v>
      </c>
      <c r="AZ141">
        <v>9030.7142857142862</v>
      </c>
      <c r="BA141">
        <v>5961.7857142857147</v>
      </c>
      <c r="BB141">
        <v>4968</v>
      </c>
      <c r="BC141">
        <v>4.7393979445959737E-2</v>
      </c>
      <c r="BD141">
        <v>0.67963663291322529</v>
      </c>
      <c r="BE141">
        <v>0.47238180685451031</v>
      </c>
      <c r="BF141">
        <v>0.25117832995665268</v>
      </c>
      <c r="BG141">
        <v>0.27035675208594218</v>
      </c>
      <c r="BH141">
        <v>0.61213682645560785</v>
      </c>
      <c r="BI141">
        <v>0.9096708401656235</v>
      </c>
      <c r="BJ141">
        <v>5.2715292445191547E-2</v>
      </c>
      <c r="BK141">
        <v>15.007524816006102</v>
      </c>
      <c r="BL141">
        <v>0.1805965816278893</v>
      </c>
      <c r="BM141">
        <v>2196220.9067872926</v>
      </c>
      <c r="BN141">
        <v>763586.04836931627</v>
      </c>
    </row>
    <row r="142" spans="1:66">
      <c r="A142">
        <v>2021</v>
      </c>
      <c r="B142">
        <v>5</v>
      </c>
      <c r="C142">
        <v>0.18357111713266949</v>
      </c>
      <c r="D142">
        <v>0.13406885929699969</v>
      </c>
      <c r="E142">
        <v>1.8854050551822605</v>
      </c>
      <c r="F142">
        <v>1.2932638061196695</v>
      </c>
      <c r="G142">
        <v>0.92334863360086583</v>
      </c>
      <c r="H142">
        <v>0.62438400417418516</v>
      </c>
      <c r="I142">
        <v>0.54062214645480855</v>
      </c>
      <c r="J142">
        <v>0.33438316135833401</v>
      </c>
      <c r="K142">
        <v>0.50797710358069537</v>
      </c>
      <c r="L142">
        <v>0.36945629494870835</v>
      </c>
      <c r="M142">
        <v>0.40789697662294044</v>
      </c>
      <c r="N142">
        <v>7.3575616501304258E-2</v>
      </c>
      <c r="O142">
        <v>0.1145389706969125</v>
      </c>
      <c r="P142">
        <v>5.5456702442266394E-2</v>
      </c>
      <c r="Q142">
        <v>0.12439743587374119</v>
      </c>
      <c r="R142">
        <v>8.8490522792671972E-2</v>
      </c>
      <c r="S142">
        <v>254633.63150456976</v>
      </c>
      <c r="T142">
        <v>2328159.1219926388</v>
      </c>
      <c r="U142">
        <v>5261117.5394022614</v>
      </c>
      <c r="V142">
        <v>2.153941268767829E-2</v>
      </c>
      <c r="W142">
        <v>0.13510543040600079</v>
      </c>
      <c r="X142">
        <v>0.63885318077568198</v>
      </c>
      <c r="Y142">
        <v>0.87208578191870523</v>
      </c>
      <c r="Z142">
        <v>24321660.948919676</v>
      </c>
      <c r="AA142">
        <v>14425461.726250131</v>
      </c>
      <c r="AB142">
        <v>21203529.286407374</v>
      </c>
      <c r="AC142">
        <v>0.91685234329136855</v>
      </c>
      <c r="AD142">
        <v>0.37977811395256533</v>
      </c>
      <c r="AE142">
        <v>2.3114737480837908</v>
      </c>
      <c r="AF142">
        <v>1.0879077765714082</v>
      </c>
      <c r="AG142">
        <v>4.2722534792414897E-2</v>
      </c>
      <c r="AH142">
        <v>4.5032232473958503E-2</v>
      </c>
      <c r="AI142">
        <v>0.1116073223502323</v>
      </c>
      <c r="AJ142">
        <v>2.024642164760394E-2</v>
      </c>
      <c r="AK142">
        <v>1.0361800055969772</v>
      </c>
      <c r="AL142">
        <v>1.0291780126856931</v>
      </c>
      <c r="AM142">
        <v>1.080352831581572</v>
      </c>
      <c r="AN142">
        <v>1.9224371701184208E-2</v>
      </c>
      <c r="AO142">
        <v>0.54987438283520218</v>
      </c>
      <c r="AP142">
        <v>0.66314719534708499</v>
      </c>
      <c r="AQ142">
        <v>0.56424146936699493</v>
      </c>
      <c r="AR142">
        <v>4.0385559148800737E-2</v>
      </c>
      <c r="AS142">
        <v>5.689089581316524E-2</v>
      </c>
      <c r="AT142">
        <v>0.59402551775416734</v>
      </c>
      <c r="AU142">
        <v>17.429730290410379</v>
      </c>
      <c r="AV142">
        <v>0.15444675432444063</v>
      </c>
      <c r="AW142">
        <v>4.0763528861898553E-2</v>
      </c>
      <c r="AX142">
        <v>0.39826583333209059</v>
      </c>
      <c r="AY142">
        <v>0.24196309941894492</v>
      </c>
      <c r="AZ142">
        <v>8905.25</v>
      </c>
      <c r="BA142">
        <v>5747.05</v>
      </c>
      <c r="BB142">
        <v>5017.25</v>
      </c>
      <c r="BC142">
        <v>5.6519064070650174E-2</v>
      </c>
      <c r="BD142">
        <v>0.67872286400009529</v>
      </c>
      <c r="BE142">
        <v>0.6160543325793898</v>
      </c>
      <c r="BF142">
        <v>0.17074718433936961</v>
      </c>
      <c r="BG142">
        <v>0.23049049747953237</v>
      </c>
      <c r="BH142">
        <v>0.7193585468811261</v>
      </c>
      <c r="BI142">
        <v>1.1593251507384621</v>
      </c>
      <c r="BJ142">
        <v>4.4086705693532909E-2</v>
      </c>
      <c r="BK142">
        <v>11.687188735370459</v>
      </c>
      <c r="BL142">
        <v>0.2318802515277803</v>
      </c>
      <c r="BM142">
        <v>3467639.5083097713</v>
      </c>
      <c r="BN142">
        <v>930063.04708949197</v>
      </c>
    </row>
    <row r="143" spans="1:66">
      <c r="A143">
        <v>2021</v>
      </c>
      <c r="B143">
        <v>6</v>
      </c>
      <c r="C143">
        <v>0.23143343682881451</v>
      </c>
      <c r="D143">
        <v>0.15256476836806807</v>
      </c>
      <c r="E143">
        <v>1.8795904649033996</v>
      </c>
      <c r="F143">
        <v>1.3234264587076274</v>
      </c>
      <c r="G143">
        <v>0.94323381531745043</v>
      </c>
      <c r="H143">
        <v>0.61174598189551188</v>
      </c>
      <c r="I143">
        <v>0.52658498370027307</v>
      </c>
      <c r="J143">
        <v>0.29058975473510157</v>
      </c>
      <c r="K143">
        <v>0.48364827072815142</v>
      </c>
      <c r="L143">
        <v>0.324691797973367</v>
      </c>
      <c r="M143">
        <v>0.37575177320476738</v>
      </c>
      <c r="N143">
        <v>5.7268431360690999E-2</v>
      </c>
      <c r="O143">
        <v>0.10802268657759809</v>
      </c>
      <c r="P143">
        <v>5.6583429662655824E-2</v>
      </c>
      <c r="Q143">
        <v>0.13491235529330475</v>
      </c>
      <c r="R143">
        <v>0.10630054169724093</v>
      </c>
      <c r="S143">
        <v>262197.48679023155</v>
      </c>
      <c r="T143">
        <v>2959390.199247506</v>
      </c>
      <c r="U143">
        <v>7187543.2499433551</v>
      </c>
      <c r="V143">
        <v>2.389142206568784E-2</v>
      </c>
      <c r="W143">
        <v>0.13063830746060776</v>
      </c>
      <c r="X143">
        <v>0.58492491588777329</v>
      </c>
      <c r="Y143">
        <v>0.88003441905691748</v>
      </c>
      <c r="Z143">
        <v>25718188.331055962</v>
      </c>
      <c r="AA143">
        <v>15396372.864233656</v>
      </c>
      <c r="AB143">
        <v>22630110.59904572</v>
      </c>
      <c r="AC143">
        <v>0.91753678303864272</v>
      </c>
      <c r="AD143">
        <v>0.37604224447257906</v>
      </c>
      <c r="AE143">
        <v>2.3442359169577216</v>
      </c>
      <c r="AF143">
        <v>1.0233951356929598</v>
      </c>
      <c r="AG143">
        <v>3.3367322405702289E-2</v>
      </c>
      <c r="AH143">
        <v>3.7255922647201824E-2</v>
      </c>
      <c r="AI143">
        <v>0.12612293229281671</v>
      </c>
      <c r="AJ143">
        <v>2.1508987623144508E-2</v>
      </c>
      <c r="AK143">
        <v>1.047750250420179</v>
      </c>
      <c r="AL143">
        <v>1.0295997667058685</v>
      </c>
      <c r="AM143">
        <v>1.0669084420072092</v>
      </c>
      <c r="AN143">
        <v>1.8739434322934744E-2</v>
      </c>
      <c r="AO143">
        <v>0.50391782541865981</v>
      </c>
      <c r="AP143">
        <v>0.62595467916819891</v>
      </c>
      <c r="AQ143">
        <v>0.51670430722802341</v>
      </c>
      <c r="AR143">
        <v>2.7292233281139167E-2</v>
      </c>
      <c r="AS143">
        <v>4.7027394760284703E-2</v>
      </c>
      <c r="AT143">
        <v>0.6278722777267155</v>
      </c>
      <c r="AU143">
        <v>13.290244613117899</v>
      </c>
      <c r="AV143">
        <v>0.18720148673186737</v>
      </c>
      <c r="AW143">
        <v>4.066049493742957E-2</v>
      </c>
      <c r="AX143">
        <v>0.42561278175645523</v>
      </c>
      <c r="AY143">
        <v>0.25901232705730598</v>
      </c>
      <c r="AZ143">
        <v>8667.7999999999993</v>
      </c>
      <c r="BA143">
        <v>5705.3</v>
      </c>
      <c r="BB143">
        <v>5152.25</v>
      </c>
      <c r="BC143">
        <v>5.76873772946358E-2</v>
      </c>
      <c r="BD143">
        <v>0.68335792652773164</v>
      </c>
      <c r="BE143">
        <v>0.65378441607710047</v>
      </c>
      <c r="BF143">
        <v>0.12518978559839056</v>
      </c>
      <c r="BG143">
        <v>0.20516242461914641</v>
      </c>
      <c r="BH143">
        <v>0.77998594920835052</v>
      </c>
      <c r="BI143">
        <v>1.0595847346419038</v>
      </c>
      <c r="BJ143">
        <v>6.3397470194376263E-2</v>
      </c>
      <c r="BK143">
        <v>10.802588785707696</v>
      </c>
      <c r="BL143">
        <v>0.28892092534841685</v>
      </c>
      <c r="BM143">
        <v>5179346.1644928604</v>
      </c>
      <c r="BN143">
        <v>820590.21101851959</v>
      </c>
    </row>
    <row r="144" spans="1:66">
      <c r="A144">
        <v>2021</v>
      </c>
      <c r="B144">
        <v>7</v>
      </c>
      <c r="C144">
        <v>0.20473977111304029</v>
      </c>
      <c r="D144">
        <v>0.16616907993204527</v>
      </c>
      <c r="E144">
        <v>1.9154401126400629</v>
      </c>
      <c r="F144">
        <v>1.3434498026018855</v>
      </c>
      <c r="G144">
        <v>0.93654572003429681</v>
      </c>
      <c r="H144">
        <v>0.63848184694511001</v>
      </c>
      <c r="I144">
        <v>0.56672808457662227</v>
      </c>
      <c r="J144">
        <v>0.26358887595740754</v>
      </c>
      <c r="K144">
        <v>0.49131260633322621</v>
      </c>
      <c r="L144">
        <v>0.29335191408454481</v>
      </c>
      <c r="M144">
        <v>0.34665657786933679</v>
      </c>
      <c r="N144">
        <v>4.8754749776110197E-2</v>
      </c>
      <c r="O144">
        <v>0.10110678668287403</v>
      </c>
      <c r="P144">
        <v>5.8336348850609378E-2</v>
      </c>
      <c r="Q144">
        <v>0.13408123829564156</v>
      </c>
      <c r="R144">
        <v>0.11406342416537221</v>
      </c>
      <c r="S144">
        <v>265679.26024960779</v>
      </c>
      <c r="T144">
        <v>2984264.5619859323</v>
      </c>
      <c r="U144">
        <v>7032408.6547071105</v>
      </c>
      <c r="V144">
        <v>1.4673530215083318E-2</v>
      </c>
      <c r="W144">
        <v>0.13414266645192643</v>
      </c>
      <c r="X144">
        <v>0.5311183767285943</v>
      </c>
      <c r="Y144">
        <v>0.8648953284683607</v>
      </c>
      <c r="Z144">
        <v>26797815.339877386</v>
      </c>
      <c r="AA144">
        <v>15606344.080028402</v>
      </c>
      <c r="AB144">
        <v>23182103.114004787</v>
      </c>
      <c r="AC144">
        <v>0.93055947898369018</v>
      </c>
      <c r="AD144">
        <v>0.37292844694474403</v>
      </c>
      <c r="AE144">
        <v>2.3251396145200594</v>
      </c>
      <c r="AF144">
        <v>1.0757690184970061</v>
      </c>
      <c r="AG144">
        <v>3.864861112503426E-2</v>
      </c>
      <c r="AH144">
        <v>3.7260629957367564E-2</v>
      </c>
      <c r="AI144">
        <v>0.13274519905667445</v>
      </c>
      <c r="AJ144">
        <v>2.9056553901674793E-2</v>
      </c>
      <c r="AK144">
        <v>1.0458682189686603</v>
      </c>
      <c r="AL144">
        <v>1.0412956074647686</v>
      </c>
      <c r="AM144">
        <v>1.1434596860470292</v>
      </c>
      <c r="AN144">
        <v>2.0333969974941173E-2</v>
      </c>
      <c r="AO144">
        <v>0.49399036905186655</v>
      </c>
      <c r="AP144">
        <v>0.63577129241264119</v>
      </c>
      <c r="AQ144">
        <v>0.50729526532735902</v>
      </c>
      <c r="AR144">
        <v>2.4020719738895017E-2</v>
      </c>
      <c r="AS144">
        <v>4.3535736276237573E-2</v>
      </c>
      <c r="AT144">
        <v>0.66156087827317844</v>
      </c>
      <c r="AU144">
        <v>11.781106825358373</v>
      </c>
      <c r="AV144">
        <v>0.49450410598292399</v>
      </c>
      <c r="AW144">
        <v>2.1276400745063661E-2</v>
      </c>
      <c r="AX144">
        <v>0.42105511542594642</v>
      </c>
      <c r="AY144">
        <v>0.24224954032835019</v>
      </c>
      <c r="AZ144">
        <v>9256</v>
      </c>
      <c r="BA144">
        <v>5888.7142857142853</v>
      </c>
      <c r="BB144">
        <v>5213.8571428571431</v>
      </c>
      <c r="BC144">
        <v>6.652794068074748E-2</v>
      </c>
      <c r="BD144">
        <v>0.67361099900946775</v>
      </c>
      <c r="BE144">
        <v>0.67651637485210403</v>
      </c>
      <c r="BF144">
        <v>0.10495013772384239</v>
      </c>
      <c r="BG144">
        <v>0.19090956925298741</v>
      </c>
      <c r="BH144">
        <v>0.7922481344853266</v>
      </c>
      <c r="BI144">
        <v>1.1052309645006986</v>
      </c>
      <c r="BJ144">
        <v>5.0738077590835713E-2</v>
      </c>
      <c r="BK144">
        <v>9.0780048921533787</v>
      </c>
      <c r="BL144">
        <v>0.40015986588866254</v>
      </c>
      <c r="BM144">
        <v>5162526.8738714755</v>
      </c>
      <c r="BN144">
        <v>1100870.4067381078</v>
      </c>
    </row>
    <row r="145" spans="1:66">
      <c r="A145">
        <v>2021</v>
      </c>
      <c r="B145">
        <v>8</v>
      </c>
      <c r="C145">
        <v>0.16342106209006788</v>
      </c>
      <c r="D145">
        <v>0.1635686783155452</v>
      </c>
      <c r="E145">
        <v>2.0467930459254862</v>
      </c>
      <c r="F145">
        <v>1.1896699691019672</v>
      </c>
      <c r="G145">
        <v>0.91360977268516197</v>
      </c>
      <c r="H145">
        <v>0.62494791160836416</v>
      </c>
      <c r="I145">
        <v>0.49642369959020555</v>
      </c>
      <c r="J145">
        <v>0.30191031072581331</v>
      </c>
      <c r="K145">
        <v>0.44604594677732506</v>
      </c>
      <c r="L145">
        <v>0.33047151839503586</v>
      </c>
      <c r="M145">
        <v>0.40445552104794619</v>
      </c>
      <c r="N145">
        <v>4.2713839416546551E-2</v>
      </c>
      <c r="O145">
        <v>6.9076111892022146E-2</v>
      </c>
      <c r="P145">
        <v>0.12059962257112865</v>
      </c>
      <c r="Q145">
        <v>0.29163057012068166</v>
      </c>
      <c r="R145">
        <v>0.181938559693473</v>
      </c>
      <c r="S145">
        <v>311954.71952116681</v>
      </c>
      <c r="T145">
        <v>6281752.9448382091</v>
      </c>
      <c r="U145">
        <v>15949037.610018183</v>
      </c>
      <c r="V145">
        <v>1.80165973557741E-2</v>
      </c>
      <c r="W145">
        <v>0.17073179180219028</v>
      </c>
      <c r="X145">
        <v>0.37901631440274786</v>
      </c>
      <c r="Y145">
        <v>0.80704793443064637</v>
      </c>
      <c r="Z145">
        <v>27408339.132014487</v>
      </c>
      <c r="AA145">
        <v>15251147.876964876</v>
      </c>
      <c r="AB145">
        <v>22137441.369159129</v>
      </c>
      <c r="AC145">
        <v>0.9239832270160685</v>
      </c>
      <c r="AD145">
        <v>0.36805836186308771</v>
      </c>
      <c r="AE145">
        <v>2.2007303768040338</v>
      </c>
      <c r="AF145">
        <v>0.97157587515618138</v>
      </c>
      <c r="AG145">
        <v>3.3596085984448985E-2</v>
      </c>
      <c r="AH145">
        <v>4.2847146590919073E-2</v>
      </c>
      <c r="AI145">
        <v>0.2719196906263166</v>
      </c>
      <c r="AJ145">
        <v>5.2297879959705244E-2</v>
      </c>
      <c r="AK145">
        <v>1.0792652390145363</v>
      </c>
      <c r="AL145">
        <v>1.087282631575724</v>
      </c>
      <c r="AM145">
        <v>1.1115791856668267</v>
      </c>
      <c r="AN145">
        <v>2.0451271876315076E-2</v>
      </c>
      <c r="AO145">
        <v>0.44393227719652578</v>
      </c>
      <c r="AP145">
        <v>0.49333703404967072</v>
      </c>
      <c r="AQ145">
        <v>0.47419437706559125</v>
      </c>
      <c r="AR145">
        <v>3.0041976255343317E-2</v>
      </c>
      <c r="AS145">
        <v>4.4090635535359871E-2</v>
      </c>
      <c r="AT145">
        <v>0.59404770170768839</v>
      </c>
      <c r="AU145">
        <v>14.854790509764237</v>
      </c>
      <c r="AV145">
        <v>0.34054091377479784</v>
      </c>
      <c r="AW145">
        <v>3.1897670202291638E-2</v>
      </c>
      <c r="AX145">
        <v>0.3280742262673676</v>
      </c>
      <c r="AY145">
        <v>0.23050026753233313</v>
      </c>
      <c r="AZ145">
        <v>9386.1428571428569</v>
      </c>
      <c r="BA145">
        <v>6254.4285714285716</v>
      </c>
      <c r="BB145">
        <v>5705.8571428571431</v>
      </c>
      <c r="BC145">
        <v>5.7311923765570857E-2</v>
      </c>
      <c r="BD145">
        <v>0.68798379536337306</v>
      </c>
      <c r="BE145">
        <v>0.63765159662775162</v>
      </c>
      <c r="BF145">
        <v>7.7037783919220434E-2</v>
      </c>
      <c r="BG145">
        <v>0.111884486432793</v>
      </c>
      <c r="BH145">
        <v>1.0698521626537938</v>
      </c>
      <c r="BI145">
        <v>0.91882681331056038</v>
      </c>
      <c r="BJ145">
        <v>6.0026153097974273E-2</v>
      </c>
      <c r="BK145">
        <v>6.9309313207506804</v>
      </c>
      <c r="BL145">
        <v>0.6816503553386789</v>
      </c>
      <c r="BM145">
        <v>11928980.658663269</v>
      </c>
      <c r="BN145">
        <v>2738611.7547951201</v>
      </c>
    </row>
    <row r="146" spans="1:66">
      <c r="A146">
        <v>2022</v>
      </c>
      <c r="B146">
        <v>1</v>
      </c>
      <c r="C146">
        <v>0.15310974843066602</v>
      </c>
      <c r="D146">
        <v>0.53414689241710156</v>
      </c>
      <c r="E146">
        <v>2.0099033765848118</v>
      </c>
      <c r="F146">
        <v>1.5379918237545844</v>
      </c>
      <c r="G146">
        <v>1.273624570302369</v>
      </c>
      <c r="H146">
        <v>0.62442153964889624</v>
      </c>
      <c r="I146">
        <v>0.57191656715548855</v>
      </c>
      <c r="J146">
        <v>0.63679910244751536</v>
      </c>
      <c r="K146">
        <v>0.73451339765068646</v>
      </c>
      <c r="L146">
        <v>0.63618821452574137</v>
      </c>
      <c r="M146">
        <v>0.69865454446775799</v>
      </c>
      <c r="N146">
        <v>0.15612411629365094</v>
      </c>
      <c r="O146">
        <v>0.16941929475174178</v>
      </c>
      <c r="P146">
        <v>6.2373270485946979E-2</v>
      </c>
      <c r="Q146">
        <v>0.1292769353012134</v>
      </c>
      <c r="R146">
        <v>8.064639769165409E-2</v>
      </c>
      <c r="S146">
        <v>837014.14809891244</v>
      </c>
      <c r="T146">
        <v>2973984.4078770825</v>
      </c>
      <c r="U146">
        <v>6657384.5147555433</v>
      </c>
      <c r="V146">
        <v>6.6237975478499092E-2</v>
      </c>
      <c r="W146">
        <v>0.28722956749207029</v>
      </c>
      <c r="X146">
        <v>0.82836987759892078</v>
      </c>
      <c r="Y146">
        <v>0.93060454583194119</v>
      </c>
      <c r="Z146">
        <v>24929157.413696062</v>
      </c>
      <c r="AA146">
        <v>15739174.236397749</v>
      </c>
      <c r="AB146">
        <v>23199187.212945592</v>
      </c>
      <c r="AC146">
        <v>0.98136733941837684</v>
      </c>
      <c r="AD146">
        <v>0.35457556952009028</v>
      </c>
      <c r="AE146">
        <v>2.6245591231553056</v>
      </c>
      <c r="AF146">
        <v>1.8352307755223594</v>
      </c>
      <c r="AG146">
        <v>3.7295760783071681E-2</v>
      </c>
      <c r="AH146">
        <v>3.8879165795741667E-2</v>
      </c>
      <c r="AI146">
        <v>9.3984051438159355E-2</v>
      </c>
      <c r="AJ146">
        <v>1.4042583958652146E-2</v>
      </c>
      <c r="AK146">
        <v>1.0231756091315738</v>
      </c>
      <c r="AL146">
        <v>1.0280855547925398</v>
      </c>
      <c r="AM146">
        <v>1.0666088864352796</v>
      </c>
      <c r="AN146">
        <v>3.0155141194450692E-2</v>
      </c>
      <c r="AO146">
        <v>0.53838924248772557</v>
      </c>
      <c r="AP146">
        <v>0.58211436761727875</v>
      </c>
      <c r="AQ146">
        <v>0.5554573077563435</v>
      </c>
      <c r="AR146">
        <v>6.8072607821962436E-2</v>
      </c>
      <c r="AS146">
        <v>7.6691560477501586E-2</v>
      </c>
      <c r="AT146">
        <v>0.33680183315456413</v>
      </c>
      <c r="AU146">
        <v>13.822654853558884</v>
      </c>
      <c r="AV146">
        <v>0.51390325840621742</v>
      </c>
      <c r="AW146">
        <v>2.5658421449825594E-2</v>
      </c>
      <c r="AX146">
        <v>0.45548716181650772</v>
      </c>
      <c r="AY146">
        <v>0.32864460661675649</v>
      </c>
      <c r="AZ146">
        <v>9512.3333333333339</v>
      </c>
      <c r="BA146">
        <v>5979</v>
      </c>
      <c r="BB146">
        <v>4877</v>
      </c>
      <c r="BC146">
        <v>7.2678791810840346E-2</v>
      </c>
      <c r="BD146">
        <v>0.67843645089492566</v>
      </c>
      <c r="BE146">
        <v>0.37253840438158164</v>
      </c>
      <c r="BF146">
        <v>0.10134839051875326</v>
      </c>
      <c r="BG146">
        <v>0.11004494326237528</v>
      </c>
      <c r="BH146">
        <v>0.5881165634241815</v>
      </c>
      <c r="BI146">
        <v>2.0336465398536854</v>
      </c>
      <c r="BJ146">
        <v>4.4303023852997829E-2</v>
      </c>
      <c r="BK146">
        <v>9.4261603329036472</v>
      </c>
      <c r="BL146">
        <v>9.1928190218345654E-2</v>
      </c>
      <c r="BM146">
        <v>3762602.8174135759</v>
      </c>
      <c r="BN146">
        <v>515013.60349954438</v>
      </c>
    </row>
    <row r="147" spans="1:66">
      <c r="A147">
        <v>2022</v>
      </c>
      <c r="B147">
        <v>2</v>
      </c>
      <c r="C147">
        <v>0.150757138997547</v>
      </c>
      <c r="D147">
        <v>0.29877890685557695</v>
      </c>
      <c r="E147">
        <v>1.7361794252258018</v>
      </c>
      <c r="F147">
        <v>1.2960617487664665</v>
      </c>
      <c r="G147">
        <v>1.1227534976702169</v>
      </c>
      <c r="H147">
        <v>0.62173512062291447</v>
      </c>
      <c r="I147">
        <v>0.57444926201422497</v>
      </c>
      <c r="J147">
        <v>0.55262867267365601</v>
      </c>
      <c r="K147">
        <v>0.64274848295191056</v>
      </c>
      <c r="L147">
        <v>0.57677640285150866</v>
      </c>
      <c r="M147">
        <v>0.59732825023645686</v>
      </c>
      <c r="N147">
        <v>0.11901585882408268</v>
      </c>
      <c r="O147">
        <v>0.13037940919834057</v>
      </c>
      <c r="P147">
        <v>6.2545668476262389E-2</v>
      </c>
      <c r="Q147">
        <v>0.13451978187096764</v>
      </c>
      <c r="R147">
        <v>8.8381638993519529E-2</v>
      </c>
      <c r="S147">
        <v>501585.01047725696</v>
      </c>
      <c r="T147">
        <v>2709848.5137425023</v>
      </c>
      <c r="U147">
        <v>5959644.0994335013</v>
      </c>
      <c r="V147">
        <v>3.5969752559771653E-2</v>
      </c>
      <c r="W147">
        <v>0.15525283360568404</v>
      </c>
      <c r="X147">
        <v>0.82424748566980766</v>
      </c>
      <c r="Y147">
        <v>0.88568806432454517</v>
      </c>
      <c r="Z147">
        <v>26698563.442912839</v>
      </c>
      <c r="AA147">
        <v>16643268.75139237</v>
      </c>
      <c r="AB147">
        <v>23654858.015594542</v>
      </c>
      <c r="AC147">
        <v>0.935853430240007</v>
      </c>
      <c r="AD147">
        <v>0.35332931815615232</v>
      </c>
      <c r="AE147">
        <v>2.5140449594418839</v>
      </c>
      <c r="AF147">
        <v>1.1551049453624858</v>
      </c>
      <c r="AG147">
        <v>4.4123355996516275E-2</v>
      </c>
      <c r="AH147">
        <v>5.3956267440402807E-2</v>
      </c>
      <c r="AI147">
        <v>0.11361584681662402</v>
      </c>
      <c r="AJ147">
        <v>1.763922497294514E-2</v>
      </c>
      <c r="AK147">
        <v>0.9932338419117146</v>
      </c>
      <c r="AL147">
        <v>0.98319668325883147</v>
      </c>
      <c r="AM147">
        <v>1.1155618765249293</v>
      </c>
      <c r="AN147">
        <v>2.8342682845263034E-2</v>
      </c>
      <c r="AO147">
        <v>0.60326751850991034</v>
      </c>
      <c r="AP147">
        <v>0.6449723402536266</v>
      </c>
      <c r="AQ147">
        <v>0.61737439818753759</v>
      </c>
      <c r="AR147">
        <v>3.987277037429645E-2</v>
      </c>
      <c r="AS147">
        <v>5.0454235323961892E-2</v>
      </c>
      <c r="AT147">
        <v>0.43462127310701276</v>
      </c>
      <c r="AU147">
        <v>12.347098133014029</v>
      </c>
      <c r="AV147">
        <v>0.17331233436229515</v>
      </c>
      <c r="AW147">
        <v>9.6931028866841761E-3</v>
      </c>
      <c r="AX147">
        <v>0.36199059334701927</v>
      </c>
      <c r="AY147">
        <v>0.27011245920212434</v>
      </c>
      <c r="AZ147">
        <v>8985.1</v>
      </c>
      <c r="BA147">
        <v>5673.8</v>
      </c>
      <c r="BB147">
        <v>5004.5</v>
      </c>
      <c r="BC147">
        <v>5.7285047804702768E-2</v>
      </c>
      <c r="BD147">
        <v>0.70484893104720414</v>
      </c>
      <c r="BE147">
        <v>0.47761787915956805</v>
      </c>
      <c r="BF147">
        <v>0.14154679338208226</v>
      </c>
      <c r="BG147">
        <v>0.15170546758536846</v>
      </c>
      <c r="BH147">
        <v>0.68491817684852951</v>
      </c>
      <c r="BI147">
        <v>1.1962147276893402</v>
      </c>
      <c r="BJ147">
        <v>4.8169104856980366E-2</v>
      </c>
      <c r="BK147">
        <v>9.7762384575001686</v>
      </c>
      <c r="BL147">
        <v>0.49590246145645483</v>
      </c>
      <c r="BM147">
        <v>3776359.6632214347</v>
      </c>
      <c r="BN147">
        <v>856312.95653722377</v>
      </c>
    </row>
    <row r="148" spans="1:66">
      <c r="A148">
        <v>2022</v>
      </c>
      <c r="B148">
        <v>3</v>
      </c>
      <c r="C148">
        <v>7.4386271090484526E-2</v>
      </c>
      <c r="D148">
        <v>0.30552787275637444</v>
      </c>
      <c r="E148">
        <v>1.8074608291333893</v>
      </c>
      <c r="F148">
        <v>1.0293059106970912</v>
      </c>
      <c r="G148">
        <v>0.89871130059545301</v>
      </c>
      <c r="H148">
        <v>0.57356063448571659</v>
      </c>
      <c r="I148">
        <v>0.53120842521495415</v>
      </c>
      <c r="J148">
        <v>0.48590665327171251</v>
      </c>
      <c r="K148">
        <v>0.53871143250109021</v>
      </c>
      <c r="L148">
        <v>0.51611272585897716</v>
      </c>
      <c r="M148">
        <v>0.54027823585736434</v>
      </c>
      <c r="N148">
        <v>0.15459734538772338</v>
      </c>
      <c r="O148">
        <v>0.1614085086376266</v>
      </c>
      <c r="P148">
        <v>6.4518081525822724E-2</v>
      </c>
      <c r="Q148">
        <v>0.12862310718559689</v>
      </c>
      <c r="R148">
        <v>7.8888878045248703E-2</v>
      </c>
      <c r="S148">
        <v>448855.62680555513</v>
      </c>
      <c r="T148">
        <v>2454690.3724013474</v>
      </c>
      <c r="U148">
        <v>5560730.7294046823</v>
      </c>
      <c r="V148">
        <v>4.1186794484955852E-2</v>
      </c>
      <c r="W148">
        <v>0.14087556771239432</v>
      </c>
      <c r="X148">
        <v>0.69821742521883445</v>
      </c>
      <c r="Y148">
        <v>0.85358199930345446</v>
      </c>
      <c r="Z148">
        <v>28477695.975434393</v>
      </c>
      <c r="AA148">
        <v>17514771.708208509</v>
      </c>
      <c r="AB148">
        <v>24308048.666267227</v>
      </c>
      <c r="AC148">
        <v>0.94732645256441628</v>
      </c>
      <c r="AD148">
        <v>0.3625373567591359</v>
      </c>
      <c r="AE148">
        <v>2.3544663284742842</v>
      </c>
      <c r="AF148">
        <v>1.0729624430160076</v>
      </c>
      <c r="AG148">
        <v>3.5475191278434771E-2</v>
      </c>
      <c r="AH148">
        <v>5.2265369259749485E-2</v>
      </c>
      <c r="AI148">
        <v>0.11342796891731359</v>
      </c>
      <c r="AJ148">
        <v>2.7659838667691779E-2</v>
      </c>
      <c r="AK148">
        <v>1.0276182999040182</v>
      </c>
      <c r="AL148">
        <v>1.0093773783676669</v>
      </c>
      <c r="AM148">
        <v>1.069233117641079</v>
      </c>
      <c r="AN148">
        <v>3.8110285593036898E-2</v>
      </c>
      <c r="AO148">
        <v>0.59867130982828021</v>
      </c>
      <c r="AP148">
        <v>0.61653991364084415</v>
      </c>
      <c r="AQ148">
        <v>0.61002639191785868</v>
      </c>
      <c r="AR148">
        <v>3.889764264210583E-2</v>
      </c>
      <c r="AS148">
        <v>4.3724922867460665E-2</v>
      </c>
      <c r="AT148">
        <v>0.59925421068464479</v>
      </c>
      <c r="AU148">
        <v>15.529698258871905</v>
      </c>
      <c r="AV148">
        <v>0.78353108500648794</v>
      </c>
      <c r="AW148">
        <v>6.7027102418065934E-2</v>
      </c>
      <c r="AX148">
        <v>0.20141732573205931</v>
      </c>
      <c r="AY148">
        <v>0.16993911571510248</v>
      </c>
      <c r="AZ148">
        <v>9788.1666666666661</v>
      </c>
      <c r="BA148">
        <v>6246.166666666667</v>
      </c>
      <c r="BB148">
        <v>5527</v>
      </c>
      <c r="BC148">
        <v>6.3720627250746065E-2</v>
      </c>
      <c r="BD148">
        <v>0.72053384245993035</v>
      </c>
      <c r="BE148">
        <v>0.65704995388559162</v>
      </c>
      <c r="BF148">
        <v>0.22573761176577431</v>
      </c>
      <c r="BG148">
        <v>0.23194859382461197</v>
      </c>
      <c r="BH148">
        <v>1.1008770164653239</v>
      </c>
      <c r="BI148">
        <v>0.67978002933319448</v>
      </c>
      <c r="BJ148">
        <v>2.3412383064054194E-2</v>
      </c>
      <c r="BK148">
        <v>13.467950101217557</v>
      </c>
      <c r="BL148">
        <v>0.36606300089315846</v>
      </c>
      <c r="BM148">
        <v>3583891.5017477642</v>
      </c>
      <c r="BN148">
        <v>1349170.9207817407</v>
      </c>
    </row>
    <row r="149" spans="1:66">
      <c r="A149">
        <v>2022</v>
      </c>
      <c r="B149">
        <v>4</v>
      </c>
      <c r="C149">
        <v>0.10192409029048029</v>
      </c>
      <c r="D149">
        <v>0.24500263411935741</v>
      </c>
      <c r="E149">
        <v>1.8249265844158049</v>
      </c>
      <c r="F149">
        <v>1.2730991410937045</v>
      </c>
      <c r="G149">
        <v>1.0822770988770773</v>
      </c>
      <c r="H149">
        <v>0.60185404770492446</v>
      </c>
      <c r="I149">
        <v>0.54507212409745143</v>
      </c>
      <c r="J149">
        <v>0.48594307874258752</v>
      </c>
      <c r="K149">
        <v>0.55292465577828198</v>
      </c>
      <c r="L149">
        <v>0.52595339606233804</v>
      </c>
      <c r="M149">
        <v>0.53582017138791727</v>
      </c>
      <c r="N149">
        <v>0.12662491230328057</v>
      </c>
      <c r="O149">
        <v>0.14013552923038883</v>
      </c>
      <c r="P149">
        <v>5.3922914320747223E-2</v>
      </c>
      <c r="Q149">
        <v>0.10580795199718622</v>
      </c>
      <c r="R149">
        <v>6.7346786712712908E-2</v>
      </c>
      <c r="S149">
        <v>293117.32311054529</v>
      </c>
      <c r="T149">
        <v>1987059.0066495908</v>
      </c>
      <c r="U149">
        <v>4068276.9887938076</v>
      </c>
      <c r="V149">
        <v>2.7408202994109294E-2</v>
      </c>
      <c r="W149">
        <v>0.10685407358432102</v>
      </c>
      <c r="X149">
        <v>0.66324554873706543</v>
      </c>
      <c r="Y149">
        <v>0.86608011153807851</v>
      </c>
      <c r="Z149">
        <v>25706270.283702847</v>
      </c>
      <c r="AA149">
        <v>15794524.882848775</v>
      </c>
      <c r="AB149">
        <v>22278908.48399486</v>
      </c>
      <c r="AC149">
        <v>0.93725497955006498</v>
      </c>
      <c r="AD149">
        <v>0.35843576444406738</v>
      </c>
      <c r="AE149">
        <v>2.4468616315663403</v>
      </c>
      <c r="AF149">
        <v>0.94957208278860128</v>
      </c>
      <c r="AG149">
        <v>2.6411320280601336E-2</v>
      </c>
      <c r="AH149">
        <v>3.7022684098648555E-2</v>
      </c>
      <c r="AI149">
        <v>9.0281786253255045E-2</v>
      </c>
      <c r="AJ149">
        <v>1.9498147627404476E-2</v>
      </c>
      <c r="AK149">
        <v>1.0010210044042871</v>
      </c>
      <c r="AL149">
        <v>0.9963408080446442</v>
      </c>
      <c r="AM149">
        <v>1.1061860061018327</v>
      </c>
      <c r="AN149">
        <v>2.8647296901238958E-2</v>
      </c>
      <c r="AO149">
        <v>0.65715150967667479</v>
      </c>
      <c r="AP149">
        <v>0.69807973859004313</v>
      </c>
      <c r="AQ149">
        <v>0.66708957469488384</v>
      </c>
      <c r="AR149">
        <v>3.9330207259436374E-2</v>
      </c>
      <c r="AS149">
        <v>4.609278382755113E-2</v>
      </c>
      <c r="AT149">
        <v>0.57459892698587178</v>
      </c>
      <c r="AU149">
        <v>14.208866856105287</v>
      </c>
      <c r="AV149">
        <v>0.37590630355476157</v>
      </c>
      <c r="AW149">
        <v>6.6084979517845088E-2</v>
      </c>
      <c r="AX149">
        <v>0.25375085875989084</v>
      </c>
      <c r="AY149">
        <v>0.20615551001651664</v>
      </c>
      <c r="AZ149">
        <v>9101.4</v>
      </c>
      <c r="BA149">
        <v>6003.4666666666662</v>
      </c>
      <c r="BB149">
        <v>5068.666666666667</v>
      </c>
      <c r="BC149">
        <v>4.5172662974978725E-2</v>
      </c>
      <c r="BD149">
        <v>0.70551013793597639</v>
      </c>
      <c r="BE149">
        <v>0.62212413765005137</v>
      </c>
      <c r="BF149">
        <v>0.26246247213198665</v>
      </c>
      <c r="BG149">
        <v>0.28185609680581325</v>
      </c>
      <c r="BH149">
        <v>0.87527225190906321</v>
      </c>
      <c r="BI149">
        <v>0.93977467976356832</v>
      </c>
      <c r="BJ149">
        <v>5.0441452152368949E-2</v>
      </c>
      <c r="BK149">
        <v>15.110616006583575</v>
      </c>
      <c r="BL149">
        <v>0.18632012125856859</v>
      </c>
      <c r="BM149">
        <v>2304513.1086436468</v>
      </c>
      <c r="BN149">
        <v>1052176.724159722</v>
      </c>
    </row>
    <row r="150" spans="1:66">
      <c r="A150">
        <v>2022</v>
      </c>
      <c r="B150">
        <v>5</v>
      </c>
      <c r="C150">
        <v>0.19645281783599694</v>
      </c>
      <c r="D150">
        <v>0.19739485133258311</v>
      </c>
      <c r="E150">
        <v>1.8940637563787703</v>
      </c>
      <c r="F150">
        <v>1.2290760763064803</v>
      </c>
      <c r="G150">
        <v>0.85238208201657883</v>
      </c>
      <c r="H150">
        <v>0.6258401690998634</v>
      </c>
      <c r="I150">
        <v>0.54446449843245437</v>
      </c>
      <c r="J150">
        <v>0.33028266267336814</v>
      </c>
      <c r="K150">
        <v>0.50422601045477511</v>
      </c>
      <c r="L150">
        <v>0.3715636071713172</v>
      </c>
      <c r="M150">
        <v>0.38529196775404734</v>
      </c>
      <c r="N150">
        <v>7.6609699770796014E-2</v>
      </c>
      <c r="O150">
        <v>0.11644278724263846</v>
      </c>
      <c r="P150">
        <v>5.7352090042556349E-2</v>
      </c>
      <c r="Q150">
        <v>0.12190834031106448</v>
      </c>
      <c r="R150">
        <v>9.1945586610431423E-2</v>
      </c>
      <c r="S150">
        <v>259737.66061403434</v>
      </c>
      <c r="T150">
        <v>2438722.7496117922</v>
      </c>
      <c r="U150">
        <v>5304361.0679506036</v>
      </c>
      <c r="V150">
        <v>2.3935215475772133E-2</v>
      </c>
      <c r="W150">
        <v>0.12587650728721142</v>
      </c>
      <c r="X150">
        <v>0.64532212210570628</v>
      </c>
      <c r="Y150">
        <v>0.87504576784510824</v>
      </c>
      <c r="Z150">
        <v>24705109.228987373</v>
      </c>
      <c r="AA150">
        <v>14874337.90004815</v>
      </c>
      <c r="AB150">
        <v>21609327.47428333</v>
      </c>
      <c r="AC150">
        <v>0.9208126985823557</v>
      </c>
      <c r="AD150">
        <v>0.37111666410929894</v>
      </c>
      <c r="AE150">
        <v>2.3708831688849727</v>
      </c>
      <c r="AF150">
        <v>1.0331580766743118</v>
      </c>
      <c r="AG150">
        <v>3.7582629139866659E-2</v>
      </c>
      <c r="AH150">
        <v>3.8732715629905407E-2</v>
      </c>
      <c r="AI150">
        <v>0.1060371361238093</v>
      </c>
      <c r="AJ150">
        <v>2.0392356539793183E-2</v>
      </c>
      <c r="AK150">
        <v>1.0078314354502662</v>
      </c>
      <c r="AL150">
        <v>0.99110692040421766</v>
      </c>
      <c r="AM150">
        <v>1.0248844890666329</v>
      </c>
      <c r="AN150">
        <v>3.0140698558884665E-2</v>
      </c>
      <c r="AO150">
        <v>0.53901996795246421</v>
      </c>
      <c r="AP150">
        <v>0.65417096581727896</v>
      </c>
      <c r="AQ150">
        <v>0.5497887744586506</v>
      </c>
      <c r="AR150">
        <v>4.0366954300481234E-2</v>
      </c>
      <c r="AS150">
        <v>5.6830062540948446E-2</v>
      </c>
      <c r="AT150">
        <v>0.68328790390884608</v>
      </c>
      <c r="AU150">
        <v>17.437250112952984</v>
      </c>
      <c r="AV150">
        <v>0.22525120764737708</v>
      </c>
      <c r="AW150">
        <v>3.2822711836745744E-4</v>
      </c>
      <c r="AX150">
        <v>0.40221453411997105</v>
      </c>
      <c r="AY150">
        <v>0.25060663137651151</v>
      </c>
      <c r="AZ150">
        <v>8856.0499999999993</v>
      </c>
      <c r="BA150">
        <v>5715.95</v>
      </c>
      <c r="BB150">
        <v>5123.166666666667</v>
      </c>
      <c r="BC150">
        <v>6.0428931919731158E-2</v>
      </c>
      <c r="BD150">
        <v>0.68592275226191413</v>
      </c>
      <c r="BE150">
        <v>0.71281171525753473</v>
      </c>
      <c r="BF150">
        <v>0.17643234072988495</v>
      </c>
      <c r="BG150">
        <v>0.24232654318341332</v>
      </c>
      <c r="BH150">
        <v>0.98648674773455114</v>
      </c>
      <c r="BI150">
        <v>1.0927901354779803</v>
      </c>
      <c r="BJ150">
        <v>4.2355451906648744E-2</v>
      </c>
      <c r="BK150">
        <v>11.461193272382298</v>
      </c>
      <c r="BL150">
        <v>0.23190283963768357</v>
      </c>
      <c r="BM150">
        <v>3276796.6491687568</v>
      </c>
      <c r="BN150">
        <v>916440.64529441728</v>
      </c>
    </row>
    <row r="151" spans="1:66">
      <c r="A151">
        <v>2022</v>
      </c>
      <c r="B151">
        <v>6</v>
      </c>
      <c r="C151">
        <v>0.22504290202562816</v>
      </c>
      <c r="D151">
        <v>0.21008176486862926</v>
      </c>
      <c r="E151">
        <v>1.919645365687024</v>
      </c>
      <c r="F151">
        <v>1.2999900723290567</v>
      </c>
      <c r="G151">
        <v>0.93935500160479279</v>
      </c>
      <c r="H151">
        <v>0.62586390154876848</v>
      </c>
      <c r="I151">
        <v>0.5459876242995656</v>
      </c>
      <c r="J151">
        <v>0.29698250400604009</v>
      </c>
      <c r="K151">
        <v>0.47160481985495384</v>
      </c>
      <c r="L151">
        <v>0.35144882870710159</v>
      </c>
      <c r="M151">
        <v>0.35126270609075116</v>
      </c>
      <c r="N151">
        <v>6.0968132443865793E-2</v>
      </c>
      <c r="O151">
        <v>0.10742541922687479</v>
      </c>
      <c r="P151">
        <v>6.0209074475652623E-2</v>
      </c>
      <c r="Q151">
        <v>0.15310390297137963</v>
      </c>
      <c r="R151">
        <v>0.10749884302618908</v>
      </c>
      <c r="S151">
        <v>261160.23732918885</v>
      </c>
      <c r="T151">
        <v>3078536.3358888477</v>
      </c>
      <c r="U151">
        <v>7905978.5759421708</v>
      </c>
      <c r="V151">
        <v>2.1791209222340645E-2</v>
      </c>
      <c r="W151">
        <v>0.12110839057548815</v>
      </c>
      <c r="X151">
        <v>0.59142455016155215</v>
      </c>
      <c r="Y151">
        <v>0.8848591098698978</v>
      </c>
      <c r="Z151">
        <v>26188576.483276229</v>
      </c>
      <c r="AA151">
        <v>15893073.912989393</v>
      </c>
      <c r="AB151">
        <v>23204432.983421855</v>
      </c>
      <c r="AC151">
        <v>0.91657468745226667</v>
      </c>
      <c r="AD151">
        <v>0.36804683004041444</v>
      </c>
      <c r="AE151">
        <v>2.4085493715173159</v>
      </c>
      <c r="AF151">
        <v>1.0886637249158355</v>
      </c>
      <c r="AG151">
        <v>3.1606514431595185E-2</v>
      </c>
      <c r="AH151">
        <v>3.4878832775542878E-2</v>
      </c>
      <c r="AI151">
        <v>0.13905222837198858</v>
      </c>
      <c r="AJ151">
        <v>2.2910465317846452E-2</v>
      </c>
      <c r="AK151">
        <v>1.0236744152920219</v>
      </c>
      <c r="AL151">
        <v>1.0053878135259928</v>
      </c>
      <c r="AM151">
        <v>1.0130794463856339</v>
      </c>
      <c r="AN151">
        <v>2.6905388844190224E-2</v>
      </c>
      <c r="AO151">
        <v>0.50246868490327268</v>
      </c>
      <c r="AP151">
        <v>0.61411326866588467</v>
      </c>
      <c r="AQ151">
        <v>0.52229801555882271</v>
      </c>
      <c r="AR151">
        <v>2.8115203340129933E-2</v>
      </c>
      <c r="AS151">
        <v>4.5649971075626378E-2</v>
      </c>
      <c r="AT151">
        <v>0.75388542489843846</v>
      </c>
      <c r="AU151">
        <v>12.467183142624933</v>
      </c>
      <c r="AV151">
        <v>0.20834217632359928</v>
      </c>
      <c r="AW151">
        <v>6.3398292398494913E-2</v>
      </c>
      <c r="AX151">
        <v>0.40177443350012931</v>
      </c>
      <c r="AY151">
        <v>0.24843142343401425</v>
      </c>
      <c r="AZ151">
        <v>8846.636363636364</v>
      </c>
      <c r="BA151">
        <v>5743</v>
      </c>
      <c r="BB151">
        <v>5249.75</v>
      </c>
      <c r="BC151">
        <v>5.2134276782991339E-2</v>
      </c>
      <c r="BD151">
        <v>0.68865361308803785</v>
      </c>
      <c r="BE151">
        <v>0.77299604674828015</v>
      </c>
      <c r="BF151">
        <v>0.14599121337980384</v>
      </c>
      <c r="BG151">
        <v>0.22643148208424657</v>
      </c>
      <c r="BH151">
        <v>1.2185496106152034</v>
      </c>
      <c r="BI151">
        <v>1.0968097529577208</v>
      </c>
      <c r="BJ151">
        <v>6.0436450851874907E-2</v>
      </c>
      <c r="BK151">
        <v>11.404869235445146</v>
      </c>
      <c r="BL151">
        <v>0.29928375511107774</v>
      </c>
      <c r="BM151">
        <v>5454691.0578503041</v>
      </c>
      <c r="BN151">
        <v>931758.10590717942</v>
      </c>
    </row>
    <row r="152" spans="1:66">
      <c r="A152">
        <v>2022</v>
      </c>
      <c r="B152">
        <v>7</v>
      </c>
      <c r="C152">
        <v>0.2142043370122797</v>
      </c>
      <c r="D152">
        <v>0.20581202638180521</v>
      </c>
      <c r="E152">
        <v>1.9895186692672415</v>
      </c>
      <c r="F152">
        <v>1.377624519877757</v>
      </c>
      <c r="G152">
        <v>0.95868761624298693</v>
      </c>
      <c r="H152">
        <v>0.64854785685355643</v>
      </c>
      <c r="I152">
        <v>0.58433576249308583</v>
      </c>
      <c r="J152">
        <v>0.25625914090125335</v>
      </c>
      <c r="K152">
        <v>0.47709423194383616</v>
      </c>
      <c r="L152">
        <v>0.28483657740259938</v>
      </c>
      <c r="M152">
        <v>0.31632202627705819</v>
      </c>
      <c r="N152">
        <v>4.9797570579399604E-2</v>
      </c>
      <c r="O152">
        <v>0.1042112601502069</v>
      </c>
      <c r="P152">
        <v>5.7435583820318784E-2</v>
      </c>
      <c r="Q152">
        <v>0.13436217236250247</v>
      </c>
      <c r="R152">
        <v>0.11376824318822286</v>
      </c>
      <c r="S152">
        <v>281228.96686007112</v>
      </c>
      <c r="T152">
        <v>3022381.6093614334</v>
      </c>
      <c r="U152">
        <v>7289723.7361096786</v>
      </c>
      <c r="V152">
        <v>1.503105547916728E-2</v>
      </c>
      <c r="W152">
        <v>0.14168584605818618</v>
      </c>
      <c r="X152">
        <v>0.53832360537346746</v>
      </c>
      <c r="Y152">
        <v>0.85878265006057819</v>
      </c>
      <c r="Z152">
        <v>27859063.458152939</v>
      </c>
      <c r="AA152">
        <v>16587210.451332822</v>
      </c>
      <c r="AB152">
        <v>23916697.750940099</v>
      </c>
      <c r="AC152">
        <v>0.93402037226989543</v>
      </c>
      <c r="AD152">
        <v>0.36046085276126305</v>
      </c>
      <c r="AE152">
        <v>2.3848266760542143</v>
      </c>
      <c r="AF152">
        <v>1.0977325057389977</v>
      </c>
      <c r="AG152">
        <v>3.7293687744025451E-2</v>
      </c>
      <c r="AH152">
        <v>3.4768261743235489E-2</v>
      </c>
      <c r="AI152">
        <v>0.13231096843465059</v>
      </c>
      <c r="AJ152">
        <v>2.803889219534406E-2</v>
      </c>
      <c r="AK152">
        <v>1.0128878358867115</v>
      </c>
      <c r="AL152">
        <v>0.99389919001229698</v>
      </c>
      <c r="AM152">
        <v>1.0106205761452429</v>
      </c>
      <c r="AN152">
        <v>3.046912244592951E-2</v>
      </c>
      <c r="AO152">
        <v>0.48049151415704594</v>
      </c>
      <c r="AP152">
        <v>0.62609429621687673</v>
      </c>
      <c r="AQ152">
        <v>0.4957168044501894</v>
      </c>
      <c r="AR152">
        <v>2.461705105694853E-2</v>
      </c>
      <c r="AS152">
        <v>4.5856051655564452E-2</v>
      </c>
      <c r="AT152">
        <v>0.73369410565420379</v>
      </c>
      <c r="AU152">
        <v>11.144405891153095</v>
      </c>
      <c r="AV152">
        <v>0.32875339083010985</v>
      </c>
      <c r="AW152">
        <v>4.314239371978972E-3</v>
      </c>
      <c r="AX152">
        <v>0.42051272555467195</v>
      </c>
      <c r="AY152">
        <v>0.24264080871617583</v>
      </c>
      <c r="AZ152">
        <v>9296.5714285714294</v>
      </c>
      <c r="BA152">
        <v>5905.4285714285716</v>
      </c>
      <c r="BB152">
        <v>5282.1428571428569</v>
      </c>
      <c r="BC152">
        <v>6.3386256750745051E-2</v>
      </c>
      <c r="BD152">
        <v>0.69421326563073271</v>
      </c>
      <c r="BE152">
        <v>0.7640677818689422</v>
      </c>
      <c r="BF152">
        <v>0.10942903353226537</v>
      </c>
      <c r="BG152">
        <v>0.2031912218749137</v>
      </c>
      <c r="BH152">
        <v>1.1012287170195763</v>
      </c>
      <c r="BI152">
        <v>1.1024049868528958</v>
      </c>
      <c r="BJ152">
        <v>4.9408699750282135E-2</v>
      </c>
      <c r="BK152">
        <v>9.1103064097572748</v>
      </c>
      <c r="BL152">
        <v>0.40440500205156921</v>
      </c>
      <c r="BM152">
        <v>5245346.7843551766</v>
      </c>
      <c r="BN152">
        <v>1086897.4861675347</v>
      </c>
    </row>
    <row r="153" spans="1:66">
      <c r="A153">
        <v>2022</v>
      </c>
      <c r="B153">
        <v>8</v>
      </c>
      <c r="C153">
        <v>0.17348141569412887</v>
      </c>
      <c r="D153">
        <v>0.20409032685283263</v>
      </c>
      <c r="E153">
        <v>2.1331717451674899</v>
      </c>
      <c r="F153">
        <v>1.2235668270420363</v>
      </c>
      <c r="G153">
        <v>0.91937325762461874</v>
      </c>
      <c r="H153">
        <v>0.64231606287650345</v>
      </c>
      <c r="I153">
        <v>0.51904923337307085</v>
      </c>
      <c r="J153">
        <v>0.29328566836974723</v>
      </c>
      <c r="K153">
        <v>0.43271787314489008</v>
      </c>
      <c r="L153">
        <v>0.32234581184808764</v>
      </c>
      <c r="M153">
        <v>0.36631312872025534</v>
      </c>
      <c r="N153">
        <v>4.4964584311470178E-2</v>
      </c>
      <c r="O153">
        <v>7.3020954893980652E-2</v>
      </c>
      <c r="P153">
        <v>0.12011153733943343</v>
      </c>
      <c r="Q153">
        <v>0.29926968964473755</v>
      </c>
      <c r="R153">
        <v>0.1806917271041959</v>
      </c>
      <c r="S153">
        <v>339176.10624097328</v>
      </c>
      <c r="T153">
        <v>6438093.8954519704</v>
      </c>
      <c r="U153">
        <v>16882748.94336345</v>
      </c>
      <c r="V153">
        <v>1.6876440597595049E-2</v>
      </c>
      <c r="W153">
        <v>0.19450712046566082</v>
      </c>
      <c r="X153">
        <v>0.38102864993703089</v>
      </c>
      <c r="Y153">
        <v>0.81090195770692819</v>
      </c>
      <c r="Z153">
        <v>27473891.907489415</v>
      </c>
      <c r="AA153">
        <v>15500486.147994684</v>
      </c>
      <c r="AB153">
        <v>22247958.446587805</v>
      </c>
      <c r="AC153">
        <v>0.92152966355366772</v>
      </c>
      <c r="AD153">
        <v>0.35905369992953978</v>
      </c>
      <c r="AE153">
        <v>2.2641321244718138</v>
      </c>
      <c r="AF153">
        <v>1.0562261776373696</v>
      </c>
      <c r="AG153">
        <v>3.2188425421450333E-2</v>
      </c>
      <c r="AH153">
        <v>3.8755773850714943E-2</v>
      </c>
      <c r="AI153">
        <v>0.26940023316750855</v>
      </c>
      <c r="AJ153">
        <v>3.5040948862269425E-2</v>
      </c>
      <c r="AK153">
        <v>1.0112771860848166</v>
      </c>
      <c r="AL153">
        <v>0.99676834996357733</v>
      </c>
      <c r="AM153">
        <v>1.0107685134054407</v>
      </c>
      <c r="AN153">
        <v>3.2026231010361554E-2</v>
      </c>
      <c r="AO153">
        <v>0.43009949291912203</v>
      </c>
      <c r="AP153">
        <v>0.47731547599336727</v>
      </c>
      <c r="AQ153">
        <v>0.46202458965735688</v>
      </c>
      <c r="AR153">
        <v>2.9989992904069371E-2</v>
      </c>
      <c r="AS153">
        <v>4.3520203538150184E-2</v>
      </c>
      <c r="AT153">
        <v>0.70395036582173132</v>
      </c>
      <c r="AU153">
        <v>14.573945673514604</v>
      </c>
      <c r="AV153">
        <v>0.19338613768452997</v>
      </c>
      <c r="AW153">
        <v>5.7057093417657072E-2</v>
      </c>
      <c r="AX153">
        <v>0.32933782434988512</v>
      </c>
      <c r="AY153">
        <v>0.22970028934269715</v>
      </c>
      <c r="AZ153">
        <v>9427.8571428571431</v>
      </c>
      <c r="BA153">
        <v>6268.5714285714284</v>
      </c>
      <c r="BB153">
        <v>5775.4285714285716</v>
      </c>
      <c r="BC153">
        <v>5.5165810103846136E-2</v>
      </c>
      <c r="BD153">
        <v>0.69715951455836633</v>
      </c>
      <c r="BE153">
        <v>0.76486443011030281</v>
      </c>
      <c r="BF153">
        <v>8.0166966178476767E-2</v>
      </c>
      <c r="BG153">
        <v>0.11863798417628142</v>
      </c>
      <c r="BH153">
        <v>1.5335188972987888</v>
      </c>
      <c r="BI153">
        <v>0.96139235153541913</v>
      </c>
      <c r="BJ153">
        <v>5.6921174805561581E-2</v>
      </c>
      <c r="BK153">
        <v>6.875358912096825</v>
      </c>
      <c r="BL153">
        <v>0.6854250142774333</v>
      </c>
      <c r="BM153">
        <v>12543534.662825868</v>
      </c>
      <c r="BN153">
        <v>1709635.7948644988</v>
      </c>
    </row>
    <row r="154" spans="1:66">
      <c r="A154">
        <v>2023</v>
      </c>
      <c r="B154">
        <v>1</v>
      </c>
      <c r="C154">
        <v>0.1449352432260195</v>
      </c>
      <c r="D154">
        <v>0.45688982305646264</v>
      </c>
      <c r="E154">
        <v>2.2046547673677419</v>
      </c>
      <c r="F154">
        <v>1.579809286707601</v>
      </c>
      <c r="G154">
        <v>1.3833259543480894</v>
      </c>
      <c r="H154">
        <v>0.63546217326772425</v>
      </c>
      <c r="I154">
        <v>0.58996919282470728</v>
      </c>
      <c r="J154">
        <v>0.63860180474451134</v>
      </c>
      <c r="K154">
        <v>0.72915671826186823</v>
      </c>
      <c r="L154">
        <v>0.64956619330574428</v>
      </c>
      <c r="M154">
        <v>0.68431266773721056</v>
      </c>
      <c r="N154">
        <v>0.15740270019255656</v>
      </c>
      <c r="O154">
        <v>0.17160521189921815</v>
      </c>
      <c r="P154">
        <v>6.7943367344437358E-2</v>
      </c>
      <c r="Q154">
        <v>0.11913979126442169</v>
      </c>
      <c r="R154">
        <v>8.7960804654562907E-2</v>
      </c>
      <c r="S154">
        <v>869772.50501773169</v>
      </c>
      <c r="T154">
        <v>3261063.2358152033</v>
      </c>
      <c r="U154">
        <v>6396435.7216736265</v>
      </c>
      <c r="V154">
        <v>7.2118617245001307E-2</v>
      </c>
      <c r="W154">
        <v>0.29145207250249777</v>
      </c>
      <c r="X154">
        <v>0.84436973871318988</v>
      </c>
      <c r="Y154">
        <v>0.93470709049169476</v>
      </c>
      <c r="Z154">
        <v>25807240.010338347</v>
      </c>
      <c r="AA154">
        <v>16264170.346804511</v>
      </c>
      <c r="AB154">
        <v>24122210.22368421</v>
      </c>
      <c r="AC154">
        <v>0.94406889331520571</v>
      </c>
      <c r="AD154">
        <v>0.3573362014654507</v>
      </c>
      <c r="AE154">
        <v>2.615763772767556</v>
      </c>
      <c r="AF154">
        <v>2.1619616121070582</v>
      </c>
      <c r="AG154">
        <v>3.9901396162265575E-2</v>
      </c>
      <c r="AH154">
        <v>4.1163461998907531E-2</v>
      </c>
      <c r="AI154">
        <v>0.11163885522760629</v>
      </c>
      <c r="AJ154">
        <v>1.7507278763655539E-2</v>
      </c>
      <c r="AK154">
        <v>0.99628177908096427</v>
      </c>
      <c r="AL154">
        <v>0.97284625801663382</v>
      </c>
      <c r="AM154">
        <v>1.214993526738086</v>
      </c>
      <c r="AN154">
        <v>2.7829780180064878E-2</v>
      </c>
      <c r="AO154">
        <v>0.54380554797082137</v>
      </c>
      <c r="AP154">
        <v>0.57741905223691703</v>
      </c>
      <c r="AQ154">
        <v>0.5516787899246941</v>
      </c>
      <c r="AR154">
        <v>6.9609432425262643E-2</v>
      </c>
      <c r="AS154">
        <v>8.0081367146804347E-2</v>
      </c>
      <c r="AT154">
        <v>0.30236278465936756</v>
      </c>
      <c r="AU154">
        <v>14.179692212212119</v>
      </c>
      <c r="AV154">
        <v>0.66948424333494827</v>
      </c>
      <c r="AW154">
        <v>2.7768901862437931E-3</v>
      </c>
      <c r="AX154">
        <v>0.45721977709155687</v>
      </c>
      <c r="AY154">
        <v>0.31956807005153115</v>
      </c>
      <c r="AZ154">
        <v>9642.5</v>
      </c>
      <c r="BA154">
        <v>6025</v>
      </c>
      <c r="BB154">
        <v>5003</v>
      </c>
      <c r="BC154">
        <v>7.9984982162250876E-2</v>
      </c>
      <c r="BD154">
        <v>0.67424046950870442</v>
      </c>
      <c r="BE154">
        <v>0.34039225003775625</v>
      </c>
      <c r="BF154">
        <v>0.10001053339463618</v>
      </c>
      <c r="BG154">
        <v>0.11039709870276458</v>
      </c>
      <c r="BH154">
        <v>0.47030201152761791</v>
      </c>
      <c r="BI154">
        <v>2.1387521196848414</v>
      </c>
      <c r="BJ154">
        <v>4.0543860930864699E-2</v>
      </c>
      <c r="BK154">
        <v>8.8962832791276369</v>
      </c>
      <c r="BL154">
        <v>8.750062213492045E-2</v>
      </c>
      <c r="BM154">
        <v>4566198.4977068938</v>
      </c>
      <c r="BN154">
        <v>699418.64679058595</v>
      </c>
    </row>
    <row r="155" spans="1:66">
      <c r="A155">
        <v>2023</v>
      </c>
      <c r="B155">
        <v>2</v>
      </c>
      <c r="C155">
        <v>0.15967990982070451</v>
      </c>
      <c r="D155">
        <v>0.33428844378619288</v>
      </c>
      <c r="E155">
        <v>1.8885070501629819</v>
      </c>
      <c r="F155">
        <v>1.3316135665624775</v>
      </c>
      <c r="G155">
        <v>1.1742341518626196</v>
      </c>
      <c r="H155">
        <v>0.61994396046345557</v>
      </c>
      <c r="I155">
        <v>0.58225472991830451</v>
      </c>
      <c r="J155">
        <v>0.5494574167968107</v>
      </c>
      <c r="K155">
        <v>0.63683492589305613</v>
      </c>
      <c r="L155">
        <v>0.57061398197949942</v>
      </c>
      <c r="M155">
        <v>0.59832146001729136</v>
      </c>
      <c r="N155">
        <v>0.12665827373433064</v>
      </c>
      <c r="O155">
        <v>0.13772776496627409</v>
      </c>
      <c r="P155">
        <v>6.2200477115771521E-2</v>
      </c>
      <c r="Q155">
        <v>0.13113011300742419</v>
      </c>
      <c r="R155">
        <v>8.6517887832840465E-2</v>
      </c>
      <c r="S155">
        <v>522807.09354769066</v>
      </c>
      <c r="T155">
        <v>2626693.1349764271</v>
      </c>
      <c r="U155">
        <v>5759407.1433797572</v>
      </c>
      <c r="V155">
        <v>3.727329011655281E-2</v>
      </c>
      <c r="W155">
        <v>0.15609969755163347</v>
      </c>
      <c r="X155">
        <v>0.83253218342015534</v>
      </c>
      <c r="Y155">
        <v>0.90840731839196565</v>
      </c>
      <c r="Z155">
        <v>27535112.405618675</v>
      </c>
      <c r="AA155">
        <v>17529935.972583778</v>
      </c>
      <c r="AB155">
        <v>25017618.822908577</v>
      </c>
      <c r="AC155">
        <v>0.93633058410792547</v>
      </c>
      <c r="AD155">
        <v>0.34133184596748212</v>
      </c>
      <c r="AE155">
        <v>2.6667215402434721</v>
      </c>
      <c r="AF155">
        <v>1.2107231039547734</v>
      </c>
      <c r="AG155">
        <v>4.2754419291399129E-2</v>
      </c>
      <c r="AH155">
        <v>5.486437971156477E-2</v>
      </c>
      <c r="AI155">
        <v>0.11366090217147021</v>
      </c>
      <c r="AJ155">
        <v>1.7220212915036844E-2</v>
      </c>
      <c r="AK155">
        <v>1.0191945599059298</v>
      </c>
      <c r="AL155">
        <v>0.99372564053195001</v>
      </c>
      <c r="AM155">
        <v>0.99397817070899352</v>
      </c>
      <c r="AN155">
        <v>2.3565665402161248E-2</v>
      </c>
      <c r="AO155">
        <v>0.59289877799186175</v>
      </c>
      <c r="AP155">
        <v>0.63655760668043537</v>
      </c>
      <c r="AQ155">
        <v>0.60555035668320378</v>
      </c>
      <c r="AR155">
        <v>3.5794139533955917E-2</v>
      </c>
      <c r="AS155">
        <v>4.5416574393886279E-2</v>
      </c>
      <c r="AT155">
        <v>0.37044571875496718</v>
      </c>
      <c r="AU155">
        <v>12.917560731510921</v>
      </c>
      <c r="AV155">
        <v>0.15820135993092974</v>
      </c>
      <c r="AW155">
        <v>3.4091334760008286E-2</v>
      </c>
      <c r="AX155">
        <v>0.3584231801498291</v>
      </c>
      <c r="AY155">
        <v>0.26600043220946018</v>
      </c>
      <c r="AZ155">
        <v>9132.1</v>
      </c>
      <c r="BA155">
        <v>5829</v>
      </c>
      <c r="BB155">
        <v>5141.5</v>
      </c>
      <c r="BC155">
        <v>6.2825500867031106E-2</v>
      </c>
      <c r="BD155">
        <v>0.70150647255095744</v>
      </c>
      <c r="BE155">
        <v>0.41072269833329117</v>
      </c>
      <c r="BF155">
        <v>0.13748956344071223</v>
      </c>
      <c r="BG155">
        <v>0.14932816883748556</v>
      </c>
      <c r="BH155">
        <v>0.56242219667360505</v>
      </c>
      <c r="BI155">
        <v>1.2066519432150491</v>
      </c>
      <c r="BJ155">
        <v>4.6591944157677131E-2</v>
      </c>
      <c r="BK155">
        <v>9.8446055926388549</v>
      </c>
      <c r="BL155">
        <v>0.50359879124984397</v>
      </c>
      <c r="BM155">
        <v>3995116.0935311518</v>
      </c>
      <c r="BN155">
        <v>883046.70127479231</v>
      </c>
    </row>
    <row r="156" spans="1:66">
      <c r="A156">
        <v>2023</v>
      </c>
      <c r="B156">
        <v>3</v>
      </c>
      <c r="C156">
        <v>9.3237313769193489E-2</v>
      </c>
      <c r="D156">
        <v>0.29500595679000635</v>
      </c>
      <c r="E156">
        <v>2.3220198965091625</v>
      </c>
      <c r="F156">
        <v>1.2481917078581326</v>
      </c>
      <c r="G156">
        <v>1.104472122778225</v>
      </c>
      <c r="H156">
        <v>0.58806467373322724</v>
      </c>
      <c r="I156">
        <v>0.55829528512505122</v>
      </c>
      <c r="J156">
        <v>0.49706711939640319</v>
      </c>
      <c r="K156">
        <v>0.54558963358467205</v>
      </c>
      <c r="L156">
        <v>0.48148323820770839</v>
      </c>
      <c r="M156">
        <v>0.54076874909788042</v>
      </c>
      <c r="N156">
        <v>0.14609575019242818</v>
      </c>
      <c r="O156">
        <v>0.15282425434786853</v>
      </c>
      <c r="P156">
        <v>5.8031220724070805E-2</v>
      </c>
      <c r="Q156">
        <v>0.12371245069855979</v>
      </c>
      <c r="R156">
        <v>7.3027719880804615E-2</v>
      </c>
      <c r="S156">
        <v>423939.89760377881</v>
      </c>
      <c r="T156">
        <v>2257500.9647129732</v>
      </c>
      <c r="U156">
        <v>5476804.4158234624</v>
      </c>
      <c r="V156">
        <v>3.6384513434007913E-2</v>
      </c>
      <c r="W156">
        <v>0.14467728579722081</v>
      </c>
      <c r="X156">
        <v>0.70761081339777332</v>
      </c>
      <c r="Y156">
        <v>0.86271089646042143</v>
      </c>
      <c r="Z156">
        <v>29703443.535612535</v>
      </c>
      <c r="AA156">
        <v>19065646.216524217</v>
      </c>
      <c r="AB156">
        <v>25625484.4005698</v>
      </c>
      <c r="AC156">
        <v>0.94291170132034252</v>
      </c>
      <c r="AD156">
        <v>0.33911471949137439</v>
      </c>
      <c r="AE156">
        <v>2.5440089942258171</v>
      </c>
      <c r="AF156">
        <v>1.1581546530735429</v>
      </c>
      <c r="AG156">
        <v>3.2667946798244141E-2</v>
      </c>
      <c r="AH156">
        <v>4.6528926666051275E-2</v>
      </c>
      <c r="AI156">
        <v>0.11041686446284406</v>
      </c>
      <c r="AJ156">
        <v>2.9790117991043669E-2</v>
      </c>
      <c r="AK156">
        <v>1.0035471462255485</v>
      </c>
      <c r="AL156">
        <v>0.98670340391055167</v>
      </c>
      <c r="AM156">
        <v>1.0390973435881456</v>
      </c>
      <c r="AN156">
        <v>3.0696806536602343E-2</v>
      </c>
      <c r="AO156">
        <v>0.6110379909327025</v>
      </c>
      <c r="AP156">
        <v>0.63097669180819949</v>
      </c>
      <c r="AQ156">
        <v>0.62245819030086802</v>
      </c>
      <c r="AR156">
        <v>3.4419601485611351E-2</v>
      </c>
      <c r="AS156">
        <v>3.8751894937635763E-2</v>
      </c>
      <c r="AT156">
        <v>0.40997845982786491</v>
      </c>
      <c r="AU156">
        <v>14.349243412198362</v>
      </c>
      <c r="AV156">
        <v>0.84700746255647996</v>
      </c>
      <c r="AW156">
        <v>-3.3864857599895534E-2</v>
      </c>
      <c r="AX156">
        <v>0.20472548164651003</v>
      </c>
      <c r="AY156">
        <v>0.17217211249929387</v>
      </c>
      <c r="AZ156">
        <v>9901.3333333333339</v>
      </c>
      <c r="BA156">
        <v>6325.833333333333</v>
      </c>
      <c r="BB156">
        <v>5623</v>
      </c>
      <c r="BC156">
        <v>6.0679128163982333E-2</v>
      </c>
      <c r="BD156">
        <v>0.74403405714205251</v>
      </c>
      <c r="BE156">
        <v>0.47436508941374705</v>
      </c>
      <c r="BF156">
        <v>0.22679511054655779</v>
      </c>
      <c r="BG156">
        <v>0.23397228403809056</v>
      </c>
      <c r="BH156">
        <v>0.72615624368836373</v>
      </c>
      <c r="BI156">
        <v>0.69307334966261991</v>
      </c>
      <c r="BJ156">
        <v>2.8825737165235916E-2</v>
      </c>
      <c r="BK156">
        <v>13.543712053483636</v>
      </c>
      <c r="BL156">
        <v>0.36605268780164874</v>
      </c>
      <c r="BM156">
        <v>3850115.3662740975</v>
      </c>
      <c r="BN156">
        <v>1765720.322805794</v>
      </c>
    </row>
    <row r="157" spans="1:66">
      <c r="A157">
        <v>2023</v>
      </c>
      <c r="B157">
        <v>4</v>
      </c>
      <c r="C157">
        <v>0.10434990708004434</v>
      </c>
      <c r="D157">
        <v>0.21605797635292304</v>
      </c>
      <c r="E157">
        <v>1.8911573638731032</v>
      </c>
      <c r="F157">
        <v>1.2619473695938981</v>
      </c>
      <c r="G157">
        <v>1.0717853717523829</v>
      </c>
      <c r="H157">
        <v>0.61046187340025637</v>
      </c>
      <c r="I157">
        <v>0.56211893187881212</v>
      </c>
      <c r="J157">
        <v>0.48809833120329676</v>
      </c>
      <c r="K157">
        <v>0.55244748836349389</v>
      </c>
      <c r="L157">
        <v>0.52586780834327018</v>
      </c>
      <c r="M157">
        <v>0.53059239535923064</v>
      </c>
      <c r="N157">
        <v>0.1246745860112952</v>
      </c>
      <c r="O157">
        <v>0.13867341929843993</v>
      </c>
      <c r="P157">
        <v>5.1865115562785974E-2</v>
      </c>
      <c r="Q157">
        <v>0.10007911863903181</v>
      </c>
      <c r="R157">
        <v>6.5159346764921439E-2</v>
      </c>
      <c r="S157">
        <v>290013.05613945628</v>
      </c>
      <c r="T157">
        <v>1887024.7035838431</v>
      </c>
      <c r="U157">
        <v>3774772.5337896724</v>
      </c>
      <c r="V157">
        <v>2.7607839549876324E-2</v>
      </c>
      <c r="W157">
        <v>9.9256021527654434E-2</v>
      </c>
      <c r="X157">
        <v>0.65909992639261461</v>
      </c>
      <c r="Y157">
        <v>0.88007429822785854</v>
      </c>
      <c r="Z157">
        <v>25722961.148141604</v>
      </c>
      <c r="AA157">
        <v>16274762.998396462</v>
      </c>
      <c r="AB157">
        <v>22644762.306270521</v>
      </c>
      <c r="AC157">
        <v>0.93820784840812033</v>
      </c>
      <c r="AD157">
        <v>0.35373199516189696</v>
      </c>
      <c r="AE157">
        <v>2.5251962094672149</v>
      </c>
      <c r="AF157">
        <v>0.99554866532769581</v>
      </c>
      <c r="AG157">
        <v>2.8510019568751495E-2</v>
      </c>
      <c r="AH157">
        <v>3.9541434632774861E-2</v>
      </c>
      <c r="AI157">
        <v>9.057052535159861E-2</v>
      </c>
      <c r="AJ157">
        <v>2.1004624171815218E-2</v>
      </c>
      <c r="AK157">
        <v>1.011455736976157</v>
      </c>
      <c r="AL157">
        <v>1.0014380911514991</v>
      </c>
      <c r="AM157">
        <v>1.0091715089496609</v>
      </c>
      <c r="AN157">
        <v>2.6015468022915149E-2</v>
      </c>
      <c r="AO157">
        <v>0.6621132721849432</v>
      </c>
      <c r="AP157">
        <v>0.70191930169015215</v>
      </c>
      <c r="AQ157">
        <v>0.67156919228616585</v>
      </c>
      <c r="AR157">
        <v>4.1090513942457198E-2</v>
      </c>
      <c r="AS157">
        <v>4.9343019285452275E-2</v>
      </c>
      <c r="AT157">
        <v>0.42787943273979578</v>
      </c>
      <c r="AU157">
        <v>14.239153790934196</v>
      </c>
      <c r="AV157">
        <v>0.51934342898678609</v>
      </c>
      <c r="AW157">
        <v>3.0166288313326798E-2</v>
      </c>
      <c r="AX157">
        <v>0.25569172131736717</v>
      </c>
      <c r="AY157">
        <v>0.20853496557707926</v>
      </c>
      <c r="AZ157">
        <v>9240.7333333333336</v>
      </c>
      <c r="BA157">
        <v>6089.8666666666668</v>
      </c>
      <c r="BB157">
        <v>5283.666666666667</v>
      </c>
      <c r="BC157">
        <v>4.6930204815546425E-2</v>
      </c>
      <c r="BD157">
        <v>0.71356092095357759</v>
      </c>
      <c r="BE157">
        <v>0.47334851246243498</v>
      </c>
      <c r="BF157">
        <v>0.25970266882596305</v>
      </c>
      <c r="BG157">
        <v>0.28096128201390436</v>
      </c>
      <c r="BH157">
        <v>0.61635878330416272</v>
      </c>
      <c r="BI157">
        <v>0.94868301927327681</v>
      </c>
      <c r="BJ157">
        <v>4.9945987964348626E-2</v>
      </c>
      <c r="BK157">
        <v>14.951082175320733</v>
      </c>
      <c r="BL157">
        <v>0.18885747046432669</v>
      </c>
      <c r="BM157">
        <v>2331981.1200632211</v>
      </c>
      <c r="BN157">
        <v>1069015.304271606</v>
      </c>
    </row>
    <row r="158" spans="1:66">
      <c r="A158">
        <v>2023</v>
      </c>
      <c r="B158">
        <v>5</v>
      </c>
      <c r="C158">
        <v>0.20190495386736851</v>
      </c>
      <c r="D158">
        <v>0.23108076353625817</v>
      </c>
      <c r="E158">
        <v>1.900045763594489</v>
      </c>
      <c r="F158">
        <v>1.1882861192259813</v>
      </c>
      <c r="G158">
        <v>0.84312540581448392</v>
      </c>
      <c r="H158">
        <v>0.63893219832204218</v>
      </c>
      <c r="I158">
        <v>0.56462519889550922</v>
      </c>
      <c r="J158">
        <v>0.33006375158891554</v>
      </c>
      <c r="K158">
        <v>0.50533957534680896</v>
      </c>
      <c r="L158">
        <v>0.36825342054527754</v>
      </c>
      <c r="M158">
        <v>0.37277526791662863</v>
      </c>
      <c r="N158">
        <v>7.5664679903275092E-2</v>
      </c>
      <c r="O158">
        <v>0.11654241527169354</v>
      </c>
      <c r="P158">
        <v>5.8752662970730708E-2</v>
      </c>
      <c r="Q158">
        <v>0.11924955944158984</v>
      </c>
      <c r="R158">
        <v>9.4366678054796857E-2</v>
      </c>
      <c r="S158">
        <v>263071.56020331511</v>
      </c>
      <c r="T158">
        <v>2504041.7792953984</v>
      </c>
      <c r="U158">
        <v>5236800.479834469</v>
      </c>
      <c r="V158">
        <v>2.3802941379617644E-2</v>
      </c>
      <c r="W158">
        <v>0.11803576718701221</v>
      </c>
      <c r="X158">
        <v>0.65408266894625533</v>
      </c>
      <c r="Y158">
        <v>0.87819369074299247</v>
      </c>
      <c r="Z158">
        <v>26439802.18325853</v>
      </c>
      <c r="AA158">
        <v>16343100.282992026</v>
      </c>
      <c r="AB158">
        <v>23204505.994358394</v>
      </c>
      <c r="AC158">
        <v>0.92344120854530232</v>
      </c>
      <c r="AD158">
        <v>0.35575055430033198</v>
      </c>
      <c r="AE158">
        <v>2.4842369475150536</v>
      </c>
      <c r="AF158">
        <v>1.122913453450775</v>
      </c>
      <c r="AG158">
        <v>4.1803291455778789E-2</v>
      </c>
      <c r="AH158">
        <v>4.1233579897791264E-2</v>
      </c>
      <c r="AI158">
        <v>0.11052566432626117</v>
      </c>
      <c r="AJ158">
        <v>2.2454452995230977E-2</v>
      </c>
      <c r="AK158">
        <v>1.0167016187981004</v>
      </c>
      <c r="AL158">
        <v>0.99122150398255238</v>
      </c>
      <c r="AM158">
        <v>1.0626276999581301</v>
      </c>
      <c r="AN158">
        <v>2.7716819403409393E-2</v>
      </c>
      <c r="AO158">
        <v>0.53353807896820116</v>
      </c>
      <c r="AP158">
        <v>0.65499868813045159</v>
      </c>
      <c r="AQ158">
        <v>0.54337093774369338</v>
      </c>
      <c r="AR158">
        <v>3.9277000405048876E-2</v>
      </c>
      <c r="AS158">
        <v>5.607762551223202E-2</v>
      </c>
      <c r="AT158">
        <v>0.59499042531041735</v>
      </c>
      <c r="AU158">
        <v>15.607260734803786</v>
      </c>
      <c r="AV158">
        <v>0.25278675224755143</v>
      </c>
      <c r="AW158">
        <v>3.2176971488542871E-2</v>
      </c>
      <c r="AX158">
        <v>0.40347035727924963</v>
      </c>
      <c r="AY158">
        <v>0.24906266180001016</v>
      </c>
      <c r="AZ158">
        <v>8991.0499999999993</v>
      </c>
      <c r="BA158">
        <v>5835.85</v>
      </c>
      <c r="BB158">
        <v>5330.75</v>
      </c>
      <c r="BC158">
        <v>6.161628411156049E-2</v>
      </c>
      <c r="BD158">
        <v>0.70280800318531078</v>
      </c>
      <c r="BE158">
        <v>0.6362011680393227</v>
      </c>
      <c r="BF158">
        <v>0.17535637117743014</v>
      </c>
      <c r="BG158">
        <v>0.24525539961656362</v>
      </c>
      <c r="BH158">
        <v>0.75460649721256379</v>
      </c>
      <c r="BI158">
        <v>1.136252745833604</v>
      </c>
      <c r="BJ158">
        <v>3.9953428177659712E-2</v>
      </c>
      <c r="BK158">
        <v>11.316086494347633</v>
      </c>
      <c r="BL158">
        <v>0.2343619071126633</v>
      </c>
      <c r="BM158">
        <v>3484639.2575233281</v>
      </c>
      <c r="BN158">
        <v>950771.53689331526</v>
      </c>
    </row>
    <row r="159" spans="1:66">
      <c r="A159">
        <v>2023</v>
      </c>
      <c r="B159">
        <v>6</v>
      </c>
      <c r="C159">
        <v>0.23279747602673309</v>
      </c>
      <c r="D159">
        <v>0.17132496931817973</v>
      </c>
      <c r="E159">
        <v>1.8759599529140871</v>
      </c>
      <c r="F159">
        <v>1.2471514681586291</v>
      </c>
      <c r="G159">
        <v>0.8945610958179443</v>
      </c>
      <c r="H159">
        <v>0.62951151013542406</v>
      </c>
      <c r="I159">
        <v>0.55472689049480983</v>
      </c>
      <c r="J159">
        <v>0.29878682991300426</v>
      </c>
      <c r="K159">
        <v>0.47202778416416985</v>
      </c>
      <c r="L159">
        <v>0.34682465750842406</v>
      </c>
      <c r="M159">
        <v>0.34050101297741869</v>
      </c>
      <c r="N159">
        <v>5.7688855600090405E-2</v>
      </c>
      <c r="O159">
        <v>0.10347823653706519</v>
      </c>
      <c r="P159">
        <v>6.3157134287890174E-2</v>
      </c>
      <c r="Q159">
        <v>0.15317616739796203</v>
      </c>
      <c r="R159">
        <v>0.11181798296763955</v>
      </c>
      <c r="S159">
        <v>252450.47853741236</v>
      </c>
      <c r="T159">
        <v>3220859.3577423538</v>
      </c>
      <c r="U159">
        <v>7921262.5985390935</v>
      </c>
      <c r="V159">
        <v>2.4090713697949639E-2</v>
      </c>
      <c r="W159">
        <v>0.11880509237684043</v>
      </c>
      <c r="X159">
        <v>0.6020535198855943</v>
      </c>
      <c r="Y159">
        <v>0.88733413529232763</v>
      </c>
      <c r="Z159">
        <v>26644983.711050741</v>
      </c>
      <c r="AA159">
        <v>16457797.997047517</v>
      </c>
      <c r="AB159">
        <v>23674167.927319597</v>
      </c>
      <c r="AC159">
        <v>0.91591273983028132</v>
      </c>
      <c r="AD159">
        <v>0.35789106669763671</v>
      </c>
      <c r="AE159">
        <v>2.483700656447219</v>
      </c>
      <c r="AF159">
        <v>1.1361767735556361</v>
      </c>
      <c r="AG159">
        <v>3.2606795600149237E-2</v>
      </c>
      <c r="AH159">
        <v>3.6290593965541816E-2</v>
      </c>
      <c r="AI159">
        <v>0.14772446295474423</v>
      </c>
      <c r="AJ159">
        <v>2.1818437811172094E-2</v>
      </c>
      <c r="AK159">
        <v>1.0028997661662005</v>
      </c>
      <c r="AL159">
        <v>0.97776089604707483</v>
      </c>
      <c r="AM159">
        <v>1.0810559497731227</v>
      </c>
      <c r="AN159">
        <v>2.3908005449067238E-2</v>
      </c>
      <c r="AO159">
        <v>0.49357554055346237</v>
      </c>
      <c r="AP159">
        <v>0.61139714473658369</v>
      </c>
      <c r="AQ159">
        <v>0.51123481921107561</v>
      </c>
      <c r="AR159">
        <v>2.6738433046082814E-2</v>
      </c>
      <c r="AS159">
        <v>4.4205182939879545E-2</v>
      </c>
      <c r="AT159">
        <v>0.62880302140808675</v>
      </c>
      <c r="AU159">
        <v>12.073814200570228</v>
      </c>
      <c r="AV159">
        <v>0.24991429559637313</v>
      </c>
      <c r="AW159">
        <v>7.1308744557349202E-2</v>
      </c>
      <c r="AX159">
        <v>0.40176941948310069</v>
      </c>
      <c r="AY159">
        <v>0.24701786264162431</v>
      </c>
      <c r="AZ159">
        <v>9016.636363636364</v>
      </c>
      <c r="BA159">
        <v>5865.454545454545</v>
      </c>
      <c r="BB159">
        <v>5447.375</v>
      </c>
      <c r="BC159">
        <v>5.4019539923651376E-2</v>
      </c>
      <c r="BD159">
        <v>0.69736285136280041</v>
      </c>
      <c r="BE159">
        <v>0.67421521154189523</v>
      </c>
      <c r="BF159">
        <v>0.14610720057046686</v>
      </c>
      <c r="BG159">
        <v>0.23128653709534258</v>
      </c>
      <c r="BH159">
        <v>0.84863260501605753</v>
      </c>
      <c r="BI159">
        <v>1.111981359020062</v>
      </c>
      <c r="BJ159">
        <v>5.8815750490919125E-2</v>
      </c>
      <c r="BK159">
        <v>11.259517600107857</v>
      </c>
      <c r="BL159">
        <v>0.30230344048990448</v>
      </c>
      <c r="BM159">
        <v>5997802.3801900661</v>
      </c>
      <c r="BN159">
        <v>871147.53579370899</v>
      </c>
    </row>
    <row r="160" spans="1:66">
      <c r="A160">
        <v>2023</v>
      </c>
      <c r="B160">
        <v>7</v>
      </c>
      <c r="C160">
        <v>0.20608155011894863</v>
      </c>
      <c r="D160">
        <v>0.21249286464212716</v>
      </c>
      <c r="E160">
        <v>2.0705941387083802</v>
      </c>
      <c r="F160">
        <v>1.3470218973106771</v>
      </c>
      <c r="G160">
        <v>0.93747995898251013</v>
      </c>
      <c r="H160">
        <v>0.66736074682179358</v>
      </c>
      <c r="I160">
        <v>0.60855838921660521</v>
      </c>
      <c r="J160">
        <v>0.25590008262081121</v>
      </c>
      <c r="K160">
        <v>0.47992810154682708</v>
      </c>
      <c r="L160">
        <v>0.28108300261022989</v>
      </c>
      <c r="M160">
        <v>0.3003523719929107</v>
      </c>
      <c r="N160">
        <v>4.9215891543863965E-2</v>
      </c>
      <c r="O160">
        <v>0.10514103975456404</v>
      </c>
      <c r="P160">
        <v>5.9640331683797621E-2</v>
      </c>
      <c r="Q160">
        <v>0.13168533536460153</v>
      </c>
      <c r="R160">
        <v>0.11949116333496694</v>
      </c>
      <c r="S160">
        <v>282734.33535722562</v>
      </c>
      <c r="T160">
        <v>3261985.4751109513</v>
      </c>
      <c r="U160">
        <v>7423618.2511428623</v>
      </c>
      <c r="V160">
        <v>1.4255255700446385E-2</v>
      </c>
      <c r="W160">
        <v>0.1392577778111356</v>
      </c>
      <c r="X160">
        <v>0.54676920874155321</v>
      </c>
      <c r="Y160">
        <v>0.87216210936883121</v>
      </c>
      <c r="Z160">
        <v>28638010.38104653</v>
      </c>
      <c r="AA160">
        <v>17243313.658009376</v>
      </c>
      <c r="AB160">
        <v>24949631.652094729</v>
      </c>
      <c r="AC160">
        <v>0.93983033826270823</v>
      </c>
      <c r="AD160">
        <v>0.35318857782883967</v>
      </c>
      <c r="AE160">
        <v>2.4718202150936732</v>
      </c>
      <c r="AF160">
        <v>1.2088158414740044</v>
      </c>
      <c r="AG160">
        <v>3.8463388631887481E-2</v>
      </c>
      <c r="AH160">
        <v>3.4337031313297038E-2</v>
      </c>
      <c r="AI160">
        <v>0.13387370230233242</v>
      </c>
      <c r="AJ160">
        <v>2.6625030650731216E-2</v>
      </c>
      <c r="AK160">
        <v>1.0088110191995729</v>
      </c>
      <c r="AL160">
        <v>0.97767119909773148</v>
      </c>
      <c r="AM160">
        <v>1.042345820605113</v>
      </c>
      <c r="AN160">
        <v>2.9099379659597711E-2</v>
      </c>
      <c r="AO160">
        <v>0.47446789769894654</v>
      </c>
      <c r="AP160">
        <v>0.62683029635188048</v>
      </c>
      <c r="AQ160">
        <v>0.48874143400640041</v>
      </c>
      <c r="AR160">
        <v>2.5394676339273645E-2</v>
      </c>
      <c r="AS160">
        <v>4.7213360449122707E-2</v>
      </c>
      <c r="AT160">
        <v>0.67110824564965876</v>
      </c>
      <c r="AU160">
        <v>10.805730403732426</v>
      </c>
      <c r="AV160">
        <v>0.31331558685791888</v>
      </c>
      <c r="AW160">
        <v>1.0583839878274329E-2</v>
      </c>
      <c r="AX160">
        <v>0.42710616122741552</v>
      </c>
      <c r="AY160">
        <v>0.24725022080928577</v>
      </c>
      <c r="AZ160">
        <v>9464.1428571428569</v>
      </c>
      <c r="BA160">
        <v>6004.2857142857147</v>
      </c>
      <c r="BB160">
        <v>5496.7142857142853</v>
      </c>
      <c r="BC160">
        <v>6.5827891980788339E-2</v>
      </c>
      <c r="BD160">
        <v>0.69076528414001381</v>
      </c>
      <c r="BE160">
        <v>0.71207105543649429</v>
      </c>
      <c r="BF160">
        <v>0.10936057758926077</v>
      </c>
      <c r="BG160">
        <v>0.20998180624467486</v>
      </c>
      <c r="BH160">
        <v>0.84642600154210634</v>
      </c>
      <c r="BI160">
        <v>1.1500418269840416</v>
      </c>
      <c r="BJ160">
        <v>4.6272534661173113E-2</v>
      </c>
      <c r="BK160">
        <v>9.2680513627248313</v>
      </c>
      <c r="BL160">
        <v>0.40988103003858845</v>
      </c>
      <c r="BM160">
        <v>5684612.5369242746</v>
      </c>
      <c r="BN160">
        <v>1026344.893837026</v>
      </c>
    </row>
    <row r="161" spans="1:66">
      <c r="A161">
        <v>2023</v>
      </c>
      <c r="B161">
        <v>8</v>
      </c>
      <c r="C161">
        <v>0.17748446252551689</v>
      </c>
      <c r="D161">
        <v>0.19613217738440986</v>
      </c>
      <c r="E161">
        <v>2.0989351494585651</v>
      </c>
      <c r="F161">
        <v>1.1826787470934828</v>
      </c>
      <c r="G161">
        <v>0.87060301214967661</v>
      </c>
      <c r="H161">
        <v>0.65189338330891378</v>
      </c>
      <c r="I161">
        <v>0.53618649136668151</v>
      </c>
      <c r="J161">
        <v>0.29320873405363279</v>
      </c>
      <c r="K161">
        <v>0.43164078894561958</v>
      </c>
      <c r="L161">
        <v>0.31296139132207085</v>
      </c>
      <c r="M161">
        <v>0.35061262968992296</v>
      </c>
      <c r="N161">
        <v>4.5348005750550605E-2</v>
      </c>
      <c r="O161">
        <v>7.4955141224079161E-2</v>
      </c>
      <c r="P161">
        <v>0.12037899784491791</v>
      </c>
      <c r="Q161">
        <v>0.29336900452773956</v>
      </c>
      <c r="R161">
        <v>0.18424634894223074</v>
      </c>
      <c r="S161">
        <v>345188.75626684912</v>
      </c>
      <c r="T161">
        <v>6486342.1988568977</v>
      </c>
      <c r="U161">
        <v>16610819.315347211</v>
      </c>
      <c r="V161">
        <v>1.6706406144393254E-2</v>
      </c>
      <c r="W161">
        <v>0.20469837315283307</v>
      </c>
      <c r="X161">
        <v>0.38900859590292608</v>
      </c>
      <c r="Y161">
        <v>0.82000926037823574</v>
      </c>
      <c r="Z161">
        <v>28241790.274254739</v>
      </c>
      <c r="AA161">
        <v>16306013.558154291</v>
      </c>
      <c r="AB161">
        <v>23165638.854246106</v>
      </c>
      <c r="AC161">
        <v>0.91992670882755834</v>
      </c>
      <c r="AD161">
        <v>0.35219126264070955</v>
      </c>
      <c r="AE161">
        <v>2.3412135649714338</v>
      </c>
      <c r="AF161">
        <v>1.1051044250349564</v>
      </c>
      <c r="AG161">
        <v>3.3543875527689136E-2</v>
      </c>
      <c r="AH161">
        <v>4.007111485608926E-2</v>
      </c>
      <c r="AI161">
        <v>0.27916711353711599</v>
      </c>
      <c r="AJ161">
        <v>3.8303987666187388E-2</v>
      </c>
      <c r="AK161">
        <v>1.0162961902716936</v>
      </c>
      <c r="AL161">
        <v>0.99776080466949424</v>
      </c>
      <c r="AM161">
        <v>1.0662983711049399</v>
      </c>
      <c r="AN161">
        <v>2.5565819140175045E-2</v>
      </c>
      <c r="AO161">
        <v>0.42734983663081288</v>
      </c>
      <c r="AP161">
        <v>0.48023706107391562</v>
      </c>
      <c r="AQ161">
        <v>0.45844441062740943</v>
      </c>
      <c r="AR161">
        <v>2.8186996752691963E-2</v>
      </c>
      <c r="AS161">
        <v>4.1201975763349677E-2</v>
      </c>
      <c r="AT161">
        <v>0.61354825402846502</v>
      </c>
      <c r="AU161">
        <v>13.828795803522747</v>
      </c>
      <c r="AV161">
        <v>0.2390317315492258</v>
      </c>
      <c r="AW161">
        <v>5.8887329960253927E-2</v>
      </c>
      <c r="AX161">
        <v>0.3320653223348381</v>
      </c>
      <c r="AY161">
        <v>0.23094264293367181</v>
      </c>
      <c r="AZ161">
        <v>9630.8571428571431</v>
      </c>
      <c r="BA161">
        <v>6412</v>
      </c>
      <c r="BB161">
        <v>5965.1428571428569</v>
      </c>
      <c r="BC161">
        <v>5.5660808766347554E-2</v>
      </c>
      <c r="BD161">
        <v>0.70381908619755684</v>
      </c>
      <c r="BE161">
        <v>0.67197131626683071</v>
      </c>
      <c r="BF161">
        <v>7.9021296374628916E-2</v>
      </c>
      <c r="BG161">
        <v>0.11939221730756804</v>
      </c>
      <c r="BH161">
        <v>1.1487396443653248</v>
      </c>
      <c r="BI161">
        <v>0.98118059010574898</v>
      </c>
      <c r="BJ161">
        <v>5.2605739457948643E-2</v>
      </c>
      <c r="BK161">
        <v>6.887517809521797</v>
      </c>
      <c r="BL161">
        <v>0.68858442773456352</v>
      </c>
      <c r="BM161">
        <v>13371112.553654224</v>
      </c>
      <c r="BN161">
        <v>1881834.1584948755</v>
      </c>
    </row>
  </sheetData>
  <phoneticPr fontId="2"/>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0C1E-E8B9-44D2-B021-8A3F03095AEC}">
  <sheetPr>
    <tabColor theme="9"/>
  </sheetPr>
  <dimension ref="A1:H65"/>
  <sheetViews>
    <sheetView workbookViewId="0">
      <selection activeCell="F1724" sqref="F1724"/>
    </sheetView>
  </sheetViews>
  <sheetFormatPr defaultRowHeight="18"/>
  <cols>
    <col min="1" max="1" width="10.75" bestFit="1" customWidth="1"/>
    <col min="2" max="3" width="8.9140625" bestFit="1" customWidth="1"/>
    <col min="4" max="4" width="41.83203125" bestFit="1" customWidth="1"/>
    <col min="5" max="5" width="10.75" bestFit="1" customWidth="1"/>
    <col min="6" max="7" width="80.6640625" bestFit="1" customWidth="1"/>
    <col min="8" max="8" width="28.58203125" bestFit="1" customWidth="1"/>
    <col min="9" max="10" width="81" bestFit="1" customWidth="1"/>
    <col min="11" max="11" width="30.08203125" bestFit="1" customWidth="1"/>
    <col min="12" max="13" width="81" bestFit="1" customWidth="1"/>
    <col min="14" max="14" width="30.08203125" bestFit="1" customWidth="1"/>
    <col min="15" max="15" width="19.5" bestFit="1" customWidth="1"/>
    <col min="16" max="16" width="81" customWidth="1"/>
  </cols>
  <sheetData>
    <row r="1" spans="1:8">
      <c r="A1" t="s">
        <v>3508</v>
      </c>
      <c r="B1" t="s">
        <v>3509</v>
      </c>
      <c r="C1" t="s">
        <v>3510</v>
      </c>
      <c r="D1" t="s">
        <v>3511</v>
      </c>
      <c r="E1" t="s">
        <v>3512</v>
      </c>
      <c r="F1" t="s">
        <v>3513</v>
      </c>
      <c r="G1" t="s">
        <v>3514</v>
      </c>
      <c r="H1" t="s">
        <v>3515</v>
      </c>
    </row>
    <row r="2" spans="1:8">
      <c r="A2">
        <v>1</v>
      </c>
      <c r="C2" t="s">
        <v>2036</v>
      </c>
      <c r="D2" t="s">
        <v>1</v>
      </c>
      <c r="E2" t="s">
        <v>3516</v>
      </c>
      <c r="F2" t="s">
        <v>3756</v>
      </c>
      <c r="G2" t="s">
        <v>3517</v>
      </c>
    </row>
    <row r="3" spans="1:8">
      <c r="A3">
        <v>2</v>
      </c>
      <c r="C3" t="s">
        <v>2036</v>
      </c>
      <c r="D3" t="s">
        <v>142</v>
      </c>
      <c r="E3" t="s">
        <v>3516</v>
      </c>
      <c r="F3" t="s">
        <v>3518</v>
      </c>
      <c r="G3" t="s">
        <v>3757</v>
      </c>
    </row>
    <row r="4" spans="1:8">
      <c r="A4">
        <v>3</v>
      </c>
      <c r="C4" t="s">
        <v>2036</v>
      </c>
      <c r="D4" t="s">
        <v>143</v>
      </c>
      <c r="E4" t="s">
        <v>3516</v>
      </c>
      <c r="F4" t="s">
        <v>3519</v>
      </c>
      <c r="G4" t="s">
        <v>3731</v>
      </c>
    </row>
    <row r="5" spans="1:8">
      <c r="A5">
        <v>4</v>
      </c>
      <c r="C5" t="s">
        <v>2036</v>
      </c>
      <c r="D5" t="s">
        <v>144</v>
      </c>
      <c r="E5" t="s">
        <v>3516</v>
      </c>
      <c r="F5" t="s">
        <v>3519</v>
      </c>
      <c r="G5" t="s">
        <v>3520</v>
      </c>
    </row>
    <row r="6" spans="1:8">
      <c r="A6">
        <v>5</v>
      </c>
      <c r="C6" t="s">
        <v>2036</v>
      </c>
      <c r="D6" t="s">
        <v>145</v>
      </c>
      <c r="E6" t="s">
        <v>3516</v>
      </c>
      <c r="F6" t="s">
        <v>3521</v>
      </c>
      <c r="G6" t="s">
        <v>3520</v>
      </c>
    </row>
    <row r="7" spans="1:8">
      <c r="A7">
        <v>6</v>
      </c>
      <c r="C7" t="s">
        <v>2036</v>
      </c>
      <c r="D7" t="s">
        <v>146</v>
      </c>
      <c r="E7" t="s">
        <v>3516</v>
      </c>
      <c r="F7" t="s">
        <v>3522</v>
      </c>
      <c r="G7" t="s">
        <v>3523</v>
      </c>
    </row>
    <row r="8" spans="1:8">
      <c r="A8">
        <v>7</v>
      </c>
      <c r="C8" t="s">
        <v>2036</v>
      </c>
      <c r="D8" t="s">
        <v>147</v>
      </c>
      <c r="E8" t="s">
        <v>3516</v>
      </c>
      <c r="F8" t="s">
        <v>3524</v>
      </c>
      <c r="G8" t="s">
        <v>3525</v>
      </c>
    </row>
    <row r="9" spans="1:8">
      <c r="A9">
        <v>8</v>
      </c>
      <c r="C9" t="s">
        <v>2036</v>
      </c>
      <c r="D9" t="s">
        <v>148</v>
      </c>
      <c r="E9" t="s">
        <v>3516</v>
      </c>
      <c r="F9" t="s">
        <v>3526</v>
      </c>
      <c r="G9" t="s">
        <v>3527</v>
      </c>
    </row>
    <row r="10" spans="1:8">
      <c r="A10">
        <v>9</v>
      </c>
      <c r="C10" t="s">
        <v>2036</v>
      </c>
      <c r="D10" t="s">
        <v>149</v>
      </c>
      <c r="E10" t="s">
        <v>3516</v>
      </c>
      <c r="F10" t="s">
        <v>3528</v>
      </c>
      <c r="G10" t="s">
        <v>3529</v>
      </c>
    </row>
    <row r="11" spans="1:8">
      <c r="A11">
        <v>10</v>
      </c>
      <c r="C11" t="s">
        <v>2036</v>
      </c>
      <c r="D11" t="s">
        <v>150</v>
      </c>
      <c r="E11" t="s">
        <v>3516</v>
      </c>
      <c r="F11" t="s">
        <v>3732</v>
      </c>
      <c r="G11" t="s">
        <v>3530</v>
      </c>
    </row>
    <row r="12" spans="1:8">
      <c r="A12">
        <v>11</v>
      </c>
      <c r="C12" t="s">
        <v>2036</v>
      </c>
      <c r="D12" t="s">
        <v>151</v>
      </c>
      <c r="E12" t="s">
        <v>3516</v>
      </c>
      <c r="F12" t="s">
        <v>3733</v>
      </c>
      <c r="G12" t="s">
        <v>3527</v>
      </c>
    </row>
    <row r="13" spans="1:8">
      <c r="A13">
        <v>12</v>
      </c>
      <c r="C13" t="s">
        <v>2036</v>
      </c>
      <c r="D13" t="s">
        <v>152</v>
      </c>
      <c r="E13" t="s">
        <v>3516</v>
      </c>
      <c r="F13" t="s">
        <v>3531</v>
      </c>
      <c r="G13" t="s">
        <v>3532</v>
      </c>
    </row>
    <row r="14" spans="1:8">
      <c r="A14">
        <v>13</v>
      </c>
      <c r="C14" t="s">
        <v>2036</v>
      </c>
      <c r="D14" t="s">
        <v>153</v>
      </c>
      <c r="E14" t="s">
        <v>3516</v>
      </c>
      <c r="F14" t="s">
        <v>3533</v>
      </c>
      <c r="G14" t="s">
        <v>3534</v>
      </c>
    </row>
    <row r="15" spans="1:8">
      <c r="A15">
        <v>14</v>
      </c>
      <c r="C15" t="s">
        <v>2036</v>
      </c>
      <c r="D15" t="s">
        <v>154</v>
      </c>
      <c r="E15" t="s">
        <v>3516</v>
      </c>
      <c r="F15" t="s">
        <v>3535</v>
      </c>
      <c r="G15" t="s">
        <v>3532</v>
      </c>
    </row>
    <row r="16" spans="1:8">
      <c r="A16">
        <v>15</v>
      </c>
      <c r="C16" t="s">
        <v>2036</v>
      </c>
      <c r="D16" t="s">
        <v>155</v>
      </c>
      <c r="E16" t="s">
        <v>3516</v>
      </c>
      <c r="F16" t="s">
        <v>3536</v>
      </c>
      <c r="G16" t="s">
        <v>3537</v>
      </c>
    </row>
    <row r="17" spans="1:7">
      <c r="A17">
        <v>16</v>
      </c>
      <c r="C17" t="s">
        <v>2036</v>
      </c>
      <c r="D17" t="s">
        <v>156</v>
      </c>
      <c r="E17" t="s">
        <v>3516</v>
      </c>
      <c r="F17" t="s">
        <v>3538</v>
      </c>
      <c r="G17" t="s">
        <v>3534</v>
      </c>
    </row>
    <row r="18" spans="1:7">
      <c r="A18">
        <v>17</v>
      </c>
      <c r="C18" t="s">
        <v>2036</v>
      </c>
      <c r="D18" t="s">
        <v>157</v>
      </c>
      <c r="E18" t="s">
        <v>3539</v>
      </c>
      <c r="F18" t="s">
        <v>3531</v>
      </c>
      <c r="G18" t="s">
        <v>3540</v>
      </c>
    </row>
    <row r="19" spans="1:7">
      <c r="A19">
        <v>18</v>
      </c>
      <c r="C19" t="s">
        <v>2036</v>
      </c>
      <c r="D19" t="s">
        <v>158</v>
      </c>
      <c r="E19" t="s">
        <v>3539</v>
      </c>
      <c r="F19" t="s">
        <v>3535</v>
      </c>
      <c r="G19" t="s">
        <v>3541</v>
      </c>
    </row>
    <row r="20" spans="1:7">
      <c r="A20">
        <v>19</v>
      </c>
      <c r="C20" t="s">
        <v>2036</v>
      </c>
      <c r="D20" t="s">
        <v>159</v>
      </c>
      <c r="E20" t="s">
        <v>3539</v>
      </c>
      <c r="F20" t="s">
        <v>3536</v>
      </c>
      <c r="G20" t="s">
        <v>3541</v>
      </c>
    </row>
    <row r="21" spans="1:7">
      <c r="A21">
        <v>20</v>
      </c>
      <c r="C21" t="s">
        <v>2036</v>
      </c>
      <c r="D21" t="s">
        <v>160</v>
      </c>
      <c r="E21" t="s">
        <v>3516</v>
      </c>
      <c r="F21" t="s">
        <v>3542</v>
      </c>
      <c r="G21" t="s">
        <v>3532</v>
      </c>
    </row>
    <row r="22" spans="1:7">
      <c r="A22">
        <v>21</v>
      </c>
      <c r="C22" t="s">
        <v>2036</v>
      </c>
      <c r="D22" t="s">
        <v>161</v>
      </c>
      <c r="E22" t="s">
        <v>3516</v>
      </c>
      <c r="F22" t="s">
        <v>3543</v>
      </c>
      <c r="G22" t="s">
        <v>3544</v>
      </c>
    </row>
    <row r="23" spans="1:7">
      <c r="A23">
        <v>22</v>
      </c>
      <c r="B23" t="s">
        <v>3545</v>
      </c>
      <c r="C23" t="s">
        <v>2036</v>
      </c>
      <c r="D23" t="s">
        <v>162</v>
      </c>
      <c r="E23" t="s">
        <v>3516</v>
      </c>
      <c r="F23" t="s">
        <v>3546</v>
      </c>
      <c r="G23" t="s">
        <v>3547</v>
      </c>
    </row>
    <row r="24" spans="1:7">
      <c r="A24">
        <v>23</v>
      </c>
      <c r="B24" t="s">
        <v>3545</v>
      </c>
      <c r="C24" t="s">
        <v>2035</v>
      </c>
      <c r="D24" t="s">
        <v>163</v>
      </c>
      <c r="E24" t="s">
        <v>3516</v>
      </c>
      <c r="F24" t="s">
        <v>3548</v>
      </c>
      <c r="G24" t="s">
        <v>3546</v>
      </c>
    </row>
    <row r="25" spans="1:7">
      <c r="A25">
        <v>24</v>
      </c>
      <c r="B25" t="s">
        <v>3545</v>
      </c>
      <c r="C25" t="s">
        <v>2035</v>
      </c>
      <c r="D25" t="s">
        <v>164</v>
      </c>
      <c r="E25" t="s">
        <v>3539</v>
      </c>
      <c r="F25" t="s">
        <v>3546</v>
      </c>
      <c r="G25" t="s">
        <v>3549</v>
      </c>
    </row>
    <row r="26" spans="1:7">
      <c r="A26">
        <v>25</v>
      </c>
      <c r="B26" t="s">
        <v>3545</v>
      </c>
      <c r="C26" t="s">
        <v>2035</v>
      </c>
      <c r="D26" t="s">
        <v>165</v>
      </c>
      <c r="E26" t="s">
        <v>3539</v>
      </c>
      <c r="F26" t="s">
        <v>3550</v>
      </c>
      <c r="G26" t="s">
        <v>3549</v>
      </c>
    </row>
    <row r="27" spans="1:7">
      <c r="A27">
        <v>26</v>
      </c>
      <c r="B27" t="s">
        <v>3545</v>
      </c>
      <c r="C27" t="s">
        <v>2035</v>
      </c>
      <c r="D27" t="s">
        <v>166</v>
      </c>
      <c r="E27" t="s">
        <v>3539</v>
      </c>
      <c r="F27" t="s">
        <v>3551</v>
      </c>
      <c r="G27" t="s">
        <v>3549</v>
      </c>
    </row>
    <row r="28" spans="1:7">
      <c r="A28">
        <v>27</v>
      </c>
      <c r="B28" t="s">
        <v>3545</v>
      </c>
      <c r="C28" t="s">
        <v>2035</v>
      </c>
      <c r="D28" t="s">
        <v>167</v>
      </c>
      <c r="E28" t="s">
        <v>3516</v>
      </c>
      <c r="F28" t="s">
        <v>3552</v>
      </c>
      <c r="G28" t="s">
        <v>3553</v>
      </c>
    </row>
    <row r="29" spans="1:7">
      <c r="A29">
        <v>28</v>
      </c>
      <c r="B29" t="s">
        <v>3545</v>
      </c>
      <c r="C29" t="s">
        <v>2035</v>
      </c>
      <c r="D29" t="s">
        <v>168</v>
      </c>
      <c r="E29" t="s">
        <v>3516</v>
      </c>
      <c r="F29" t="s">
        <v>3554</v>
      </c>
      <c r="G29" t="s">
        <v>3546</v>
      </c>
    </row>
    <row r="30" spans="1:7">
      <c r="A30">
        <v>29</v>
      </c>
      <c r="B30" t="s">
        <v>3545</v>
      </c>
      <c r="C30" t="s">
        <v>2035</v>
      </c>
      <c r="D30" t="s">
        <v>169</v>
      </c>
      <c r="E30" t="s">
        <v>3516</v>
      </c>
      <c r="F30" t="s">
        <v>3548</v>
      </c>
      <c r="G30" t="s">
        <v>3554</v>
      </c>
    </row>
    <row r="31" spans="1:7">
      <c r="A31">
        <v>30</v>
      </c>
      <c r="B31" t="s">
        <v>3545</v>
      </c>
      <c r="C31" t="s">
        <v>2035</v>
      </c>
      <c r="D31" t="s">
        <v>170</v>
      </c>
      <c r="E31" t="s">
        <v>3516</v>
      </c>
      <c r="F31" t="s">
        <v>3548</v>
      </c>
      <c r="G31" t="s">
        <v>3555</v>
      </c>
    </row>
    <row r="32" spans="1:7">
      <c r="A32">
        <v>130</v>
      </c>
      <c r="B32" t="s">
        <v>3545</v>
      </c>
      <c r="C32" t="s">
        <v>2035</v>
      </c>
      <c r="D32" t="s">
        <v>199</v>
      </c>
      <c r="E32" t="s">
        <v>3516</v>
      </c>
      <c r="F32" t="s">
        <v>3556</v>
      </c>
      <c r="G32" t="s">
        <v>3557</v>
      </c>
    </row>
    <row r="33" spans="1:8">
      <c r="A33">
        <v>31</v>
      </c>
      <c r="C33" t="s">
        <v>2036</v>
      </c>
      <c r="D33" t="s">
        <v>171</v>
      </c>
      <c r="E33" t="s">
        <v>3516</v>
      </c>
      <c r="F33" t="s">
        <v>3558</v>
      </c>
      <c r="G33" t="s">
        <v>3559</v>
      </c>
    </row>
    <row r="34" spans="1:8">
      <c r="A34">
        <v>32</v>
      </c>
      <c r="C34" t="s">
        <v>2036</v>
      </c>
      <c r="D34" t="s">
        <v>172</v>
      </c>
      <c r="E34" t="s">
        <v>3516</v>
      </c>
      <c r="F34" t="s">
        <v>3558</v>
      </c>
      <c r="G34" t="s">
        <v>3532</v>
      </c>
    </row>
    <row r="35" spans="1:8">
      <c r="A35">
        <v>33</v>
      </c>
      <c r="C35" t="s">
        <v>2036</v>
      </c>
      <c r="D35" t="s">
        <v>173</v>
      </c>
      <c r="E35" t="s">
        <v>3516</v>
      </c>
      <c r="F35" t="s">
        <v>3560</v>
      </c>
      <c r="G35" t="s">
        <v>3561</v>
      </c>
    </row>
    <row r="36" spans="1:8">
      <c r="A36">
        <v>34</v>
      </c>
      <c r="C36" t="s">
        <v>2036</v>
      </c>
      <c r="D36" t="s">
        <v>174</v>
      </c>
      <c r="E36" t="s">
        <v>3516</v>
      </c>
      <c r="F36" t="s">
        <v>3562</v>
      </c>
      <c r="G36" t="s">
        <v>3561</v>
      </c>
    </row>
    <row r="37" spans="1:8">
      <c r="A37">
        <v>35</v>
      </c>
      <c r="C37" t="s">
        <v>2036</v>
      </c>
      <c r="D37" t="s">
        <v>175</v>
      </c>
      <c r="E37" t="s">
        <v>3516</v>
      </c>
      <c r="F37" t="s">
        <v>3563</v>
      </c>
      <c r="G37" t="s">
        <v>3564</v>
      </c>
    </row>
    <row r="38" spans="1:8">
      <c r="A38">
        <v>36</v>
      </c>
      <c r="C38" t="s">
        <v>2036</v>
      </c>
      <c r="D38" t="s">
        <v>176</v>
      </c>
      <c r="E38" t="s">
        <v>3516</v>
      </c>
      <c r="F38" t="s">
        <v>3565</v>
      </c>
      <c r="G38" t="s">
        <v>3566</v>
      </c>
    </row>
    <row r="39" spans="1:8">
      <c r="A39">
        <v>37</v>
      </c>
      <c r="C39" t="s">
        <v>2036</v>
      </c>
      <c r="D39" t="s">
        <v>177</v>
      </c>
      <c r="E39" t="s">
        <v>3516</v>
      </c>
      <c r="F39" t="s">
        <v>3567</v>
      </c>
      <c r="G39" t="s">
        <v>3568</v>
      </c>
    </row>
    <row r="40" spans="1:8">
      <c r="A40">
        <v>38</v>
      </c>
      <c r="C40" t="s">
        <v>2036</v>
      </c>
      <c r="D40" t="s">
        <v>178</v>
      </c>
      <c r="E40" t="s">
        <v>3516</v>
      </c>
      <c r="F40" t="s">
        <v>3569</v>
      </c>
      <c r="G40" t="s">
        <v>3570</v>
      </c>
    </row>
    <row r="41" spans="1:8">
      <c r="A41">
        <v>39</v>
      </c>
      <c r="C41" t="s">
        <v>2036</v>
      </c>
      <c r="D41" t="s">
        <v>179</v>
      </c>
      <c r="E41" t="s">
        <v>3516</v>
      </c>
      <c r="F41" t="s">
        <v>3571</v>
      </c>
      <c r="G41" t="s">
        <v>3572</v>
      </c>
    </row>
    <row r="42" spans="1:8">
      <c r="A42">
        <v>40</v>
      </c>
      <c r="C42" t="s">
        <v>2036</v>
      </c>
      <c r="D42" t="s">
        <v>180</v>
      </c>
      <c r="E42" t="s">
        <v>3516</v>
      </c>
      <c r="F42" t="s">
        <v>3573</v>
      </c>
      <c r="G42" t="s">
        <v>3574</v>
      </c>
    </row>
    <row r="43" spans="1:8">
      <c r="A43">
        <v>41</v>
      </c>
      <c r="C43" t="s">
        <v>2036</v>
      </c>
      <c r="D43" t="s">
        <v>181</v>
      </c>
      <c r="E43" t="s">
        <v>3516</v>
      </c>
      <c r="F43" t="s">
        <v>3575</v>
      </c>
      <c r="G43" t="s">
        <v>3576</v>
      </c>
    </row>
    <row r="44" spans="1:8">
      <c r="A44">
        <v>42</v>
      </c>
      <c r="C44" t="s">
        <v>2036</v>
      </c>
      <c r="D44" t="s">
        <v>182</v>
      </c>
      <c r="E44" t="s">
        <v>3516</v>
      </c>
      <c r="F44" t="s">
        <v>3577</v>
      </c>
      <c r="G44" t="s">
        <v>3532</v>
      </c>
    </row>
    <row r="45" spans="1:8">
      <c r="A45">
        <v>43</v>
      </c>
      <c r="C45" t="s">
        <v>2036</v>
      </c>
      <c r="D45" t="s">
        <v>183</v>
      </c>
      <c r="E45" t="s">
        <v>3516</v>
      </c>
      <c r="F45" t="s">
        <v>3578</v>
      </c>
      <c r="G45" t="s">
        <v>3534</v>
      </c>
    </row>
    <row r="46" spans="1:8">
      <c r="A46">
        <v>44</v>
      </c>
      <c r="C46" t="s">
        <v>2036</v>
      </c>
      <c r="D46" t="s">
        <v>184</v>
      </c>
      <c r="E46" t="s">
        <v>3516</v>
      </c>
      <c r="F46" t="s">
        <v>3579</v>
      </c>
      <c r="G46" t="s">
        <v>3580</v>
      </c>
    </row>
    <row r="47" spans="1:8">
      <c r="A47">
        <v>45</v>
      </c>
      <c r="B47" t="s">
        <v>3545</v>
      </c>
      <c r="C47" t="s">
        <v>2036</v>
      </c>
      <c r="D47" t="s">
        <v>185</v>
      </c>
      <c r="E47" t="s">
        <v>3581</v>
      </c>
      <c r="F47" t="s">
        <v>3582</v>
      </c>
      <c r="G47" t="s">
        <v>3583</v>
      </c>
      <c r="H47" t="s">
        <v>3584</v>
      </c>
    </row>
    <row r="48" spans="1:8">
      <c r="A48">
        <v>46</v>
      </c>
      <c r="C48" t="s">
        <v>2036</v>
      </c>
      <c r="D48" t="s">
        <v>186</v>
      </c>
      <c r="E48" t="s">
        <v>3516</v>
      </c>
      <c r="F48" t="s">
        <v>3585</v>
      </c>
      <c r="G48" t="s">
        <v>3586</v>
      </c>
    </row>
    <row r="49" spans="1:7">
      <c r="A49">
        <v>47</v>
      </c>
      <c r="B49" t="s">
        <v>3545</v>
      </c>
      <c r="C49" t="s">
        <v>2036</v>
      </c>
      <c r="D49" t="s">
        <v>187</v>
      </c>
      <c r="E49" t="s">
        <v>3516</v>
      </c>
      <c r="F49" t="s">
        <v>3587</v>
      </c>
      <c r="G49" t="s">
        <v>3588</v>
      </c>
    </row>
    <row r="50" spans="1:7">
      <c r="A50">
        <v>48</v>
      </c>
      <c r="C50" t="s">
        <v>2036</v>
      </c>
      <c r="D50" t="s">
        <v>188</v>
      </c>
      <c r="E50" t="s">
        <v>3516</v>
      </c>
      <c r="F50" t="s">
        <v>3527</v>
      </c>
      <c r="G50" t="s">
        <v>3589</v>
      </c>
    </row>
    <row r="51" spans="1:7">
      <c r="A51">
        <v>49</v>
      </c>
      <c r="C51" t="s">
        <v>2036</v>
      </c>
      <c r="D51" t="s">
        <v>189</v>
      </c>
      <c r="E51" t="s">
        <v>3516</v>
      </c>
      <c r="F51" t="s">
        <v>3590</v>
      </c>
      <c r="G51" t="s">
        <v>3591</v>
      </c>
    </row>
    <row r="52" spans="1:7">
      <c r="A52">
        <v>50</v>
      </c>
      <c r="C52" t="s">
        <v>2036</v>
      </c>
      <c r="D52" t="s">
        <v>190</v>
      </c>
      <c r="E52" t="s">
        <v>3539</v>
      </c>
      <c r="F52" t="s">
        <v>3592</v>
      </c>
      <c r="G52" t="s">
        <v>3593</v>
      </c>
    </row>
    <row r="53" spans="1:7">
      <c r="A53">
        <v>51</v>
      </c>
      <c r="C53" t="s">
        <v>2036</v>
      </c>
      <c r="D53" t="s">
        <v>191</v>
      </c>
      <c r="E53" t="s">
        <v>3539</v>
      </c>
      <c r="F53" t="s">
        <v>3594</v>
      </c>
      <c r="G53" t="s">
        <v>3593</v>
      </c>
    </row>
    <row r="54" spans="1:7">
      <c r="A54">
        <v>52</v>
      </c>
      <c r="B54" t="s">
        <v>3545</v>
      </c>
      <c r="C54" t="s">
        <v>2036</v>
      </c>
      <c r="D54" t="s">
        <v>192</v>
      </c>
      <c r="E54" t="s">
        <v>3539</v>
      </c>
      <c r="F54" t="s">
        <v>3595</v>
      </c>
      <c r="G54" t="s">
        <v>3593</v>
      </c>
    </row>
    <row r="55" spans="1:7">
      <c r="A55">
        <v>53</v>
      </c>
      <c r="C55" t="s">
        <v>2036</v>
      </c>
      <c r="D55" t="s">
        <v>193</v>
      </c>
      <c r="E55" t="s">
        <v>3516</v>
      </c>
      <c r="F55" t="s">
        <v>3596</v>
      </c>
      <c r="G55" t="s">
        <v>3532</v>
      </c>
    </row>
    <row r="56" spans="1:7">
      <c r="A56">
        <v>54</v>
      </c>
      <c r="B56" t="s">
        <v>3545</v>
      </c>
      <c r="C56" t="s">
        <v>2035</v>
      </c>
      <c r="D56" t="s">
        <v>194</v>
      </c>
      <c r="E56" t="s">
        <v>3516</v>
      </c>
      <c r="F56" t="s">
        <v>3597</v>
      </c>
      <c r="G56" t="s">
        <v>3598</v>
      </c>
    </row>
    <row r="57" spans="1:7">
      <c r="A57">
        <v>55</v>
      </c>
      <c r="C57" t="s">
        <v>2036</v>
      </c>
      <c r="D57" t="s">
        <v>195</v>
      </c>
      <c r="E57" t="s">
        <v>3516</v>
      </c>
      <c r="F57" t="s">
        <v>3599</v>
      </c>
      <c r="G57" t="s">
        <v>3600</v>
      </c>
    </row>
    <row r="58" spans="1:7">
      <c r="A58">
        <v>56</v>
      </c>
      <c r="C58" t="s">
        <v>2036</v>
      </c>
      <c r="D58" t="s">
        <v>196</v>
      </c>
      <c r="E58" t="s">
        <v>3516</v>
      </c>
      <c r="F58" t="s">
        <v>3601</v>
      </c>
      <c r="G58" t="s">
        <v>3527</v>
      </c>
    </row>
    <row r="59" spans="1:7">
      <c r="A59">
        <v>57</v>
      </c>
      <c r="C59" t="s">
        <v>2036</v>
      </c>
      <c r="D59" t="s">
        <v>197</v>
      </c>
      <c r="E59" t="s">
        <v>3516</v>
      </c>
      <c r="F59" t="s">
        <v>3601</v>
      </c>
      <c r="G59" t="s">
        <v>3602</v>
      </c>
    </row>
    <row r="60" spans="1:7">
      <c r="A60">
        <v>58</v>
      </c>
      <c r="C60" t="s">
        <v>2036</v>
      </c>
      <c r="D60" t="s">
        <v>198</v>
      </c>
      <c r="E60" t="s">
        <v>3516</v>
      </c>
      <c r="F60" t="s">
        <v>3603</v>
      </c>
      <c r="G60" t="s">
        <v>3604</v>
      </c>
    </row>
    <row r="61" spans="1:7">
      <c r="A61">
        <v>131</v>
      </c>
      <c r="B61" t="s">
        <v>3545</v>
      </c>
      <c r="C61" t="s">
        <v>2036</v>
      </c>
      <c r="D61" t="s">
        <v>200</v>
      </c>
      <c r="E61" t="s">
        <v>3516</v>
      </c>
      <c r="F61" t="s">
        <v>3605</v>
      </c>
      <c r="G61" t="s">
        <v>3551</v>
      </c>
    </row>
    <row r="62" spans="1:7">
      <c r="A62">
        <v>132</v>
      </c>
      <c r="C62" t="s">
        <v>2035</v>
      </c>
      <c r="D62" t="s">
        <v>201</v>
      </c>
      <c r="E62" t="s">
        <v>3606</v>
      </c>
      <c r="F62" t="s">
        <v>3540</v>
      </c>
      <c r="G62" t="s">
        <v>3541</v>
      </c>
    </row>
    <row r="63" spans="1:7">
      <c r="A63">
        <v>133</v>
      </c>
      <c r="C63" t="s">
        <v>2035</v>
      </c>
      <c r="D63" t="s">
        <v>202</v>
      </c>
      <c r="E63" t="s">
        <v>3516</v>
      </c>
      <c r="F63" t="s">
        <v>3607</v>
      </c>
      <c r="G63" t="s">
        <v>3608</v>
      </c>
    </row>
    <row r="64" spans="1:7">
      <c r="A64">
        <v>201</v>
      </c>
      <c r="C64" t="s">
        <v>2036</v>
      </c>
      <c r="D64" t="s">
        <v>203</v>
      </c>
      <c r="E64" t="s">
        <v>3539</v>
      </c>
      <c r="F64" t="s">
        <v>3609</v>
      </c>
      <c r="G64" t="s">
        <v>3541</v>
      </c>
    </row>
    <row r="65" spans="1:7">
      <c r="A65">
        <v>202</v>
      </c>
      <c r="C65" t="s">
        <v>2036</v>
      </c>
      <c r="D65" t="s">
        <v>204</v>
      </c>
      <c r="E65" t="s">
        <v>3539</v>
      </c>
      <c r="F65" t="s">
        <v>3562</v>
      </c>
      <c r="G65" t="s">
        <v>3610</v>
      </c>
    </row>
  </sheetData>
  <phoneticPr fontId="2"/>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b 7 d c 1 1 f a - c b 0 7 - 4 5 2 d - a 1 a 4 - 2 0 0 d 9 2 d e 8 5 3 7 "   x m l n s = " h t t p : / / s c h e m a s . m i c r o s o f t . c o m / D a t a M a s h u p " > A A A A A B Q D A A B Q S w M E F A A C A A g A T 3 2 u W h Z Q B P O k A A A A 9 g A A A B I A H A B D b 2 5 m a W c v U G F j a 2 F n Z S 5 4 b W w g o h g A K K A U A A A A A A A A A A A A A A A A A A A A A A A A A A A A h Y 8 x D o I w G I W v Q r r T Q t X E k L 9 l c D O S k J g Y 1 6 Z U q E I x t F j u 5 u C R v I I Y R d 0 c 3 / e + 4 b 3 7 9 Q b p 0 N T B R X V W t 4 a h G E c o U E a 2 h T Y l Q 7 0 7 h E u U c s i F P I l S B a N s b D L Y g q H K u X N C i P c e + x l u u 5 L Q K I r J P t t s Z a U a g T 6 y / i + H 2 l g n j F S I w + 4 1 h l M c z y m m i 3 E T k A l C p s 1 X o G P 3 b H 8 g r P r a 9 Z 3 i R x G u c y B T B P L + w B 9 Q S w M E F A A C A A g A T 3 2 u 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9 9 r l o o i k e 4 D g A A A B E A A A A T A B w A R m 9 y b X V s Y X M v U 2 V j d G l v b j E u b S C i G A A o o B Q A A A A A A A A A A A A A A A A A A A A A A A A A A A A r T k 0 u y c z P U w i G 0 I b W A F B L A Q I t A B Q A A g A I A E 9 9 r l o W U A T z p A A A A P Y A A A A S A A A A A A A A A A A A A A A A A A A A A A B D b 2 5 m a W c v U G F j a 2 F n Z S 5 4 b W x Q S w E C L Q A U A A I A C A B P f a 5 a D 8 r p q 6 Q A A A D p A A A A E w A A A A A A A A A A A A A A A A D w A A A A W 0 N v b n R l b n R f V H l w Z X N d L n h t b F B L A Q I t A B Q A A g A I A E 9 9 r l o 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e S v I B t Y u W S p K / 4 6 i z E P j c A A A A A A I A A A A A A A N m A A D A A A A A E A A A A K S O Y u e V a 6 d u w y e W s Q b 9 h y 4 A A A A A B I A A A K A A A A A Q A A A A Y N 7 c C / v i J O m 4 a I X I J f 5 P n F A A A A A 4 W D 9 V E v I d e + x 2 4 T 1 E x a v d J n S J i L T J S e 3 4 3 Q t T l X D r I k 3 w k M j h w g N e X l / l w J Z R n l P v J T a w X L e U q I n I w Y N 6 H L 1 g l K e E Y D z A X d t v x F q A s 0 S b C x Q A A A A P O Z 3 0 G 0 k Z l i I O P 8 e D B S I 8 W w Z o T A = = < / D a t a M a s h u p > 
</file>

<file path=customXml/itemProps1.xml><?xml version="1.0" encoding="utf-8"?>
<ds:datastoreItem xmlns:ds="http://schemas.openxmlformats.org/officeDocument/2006/customXml" ds:itemID="{ED212C2C-3EB6-4BAB-9449-A20EC3631E1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vt:i4>
      </vt:variant>
    </vt:vector>
  </HeadingPairs>
  <TitlesOfParts>
    <vt:vector size="12" baseType="lpstr">
      <vt:lpstr>指標ツール</vt:lpstr>
      <vt:lpstr>使い方</vt:lpstr>
      <vt:lpstr>更新履歴</vt:lpstr>
      <vt:lpstr>指標計算①分子</vt:lpstr>
      <vt:lpstr>指標計算②分母</vt:lpstr>
      <vt:lpstr>指標計算③算出</vt:lpstr>
      <vt:lpstr>特性別指標</vt:lpstr>
      <vt:lpstr>規模別指標</vt:lpstr>
      <vt:lpstr>指標リスト</vt:lpstr>
      <vt:lpstr>国立大学法人一覧</vt:lpstr>
      <vt:lpstr>区分リスト</vt:lpstr>
      <vt:lpstr>指標ツール!Print_Area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2025-06-04T00:20:52Z</dcterms:created>
  <dcterms:modified xsi:type="dcterms:W3CDTF">2025-06-04T08:31:26Z</dcterms:modified>
  <cp:category/>
  <cp:contentStatus/>
</cp:coreProperties>
</file>